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Villes et référence prix" sheetId="1" r:id="rId1"/>
    <sheet name="Taux sortant" sheetId="9" r:id="rId2"/>
  </sheets>
  <externalReferences>
    <externalReference r:id="rId3"/>
  </externalReferences>
  <definedNames>
    <definedName name="BasePoint7">[1]Database!$H$2:$I$667</definedName>
    <definedName name="BasePoint8">[1]Database!$L$2:$M$5024</definedName>
    <definedName name="DIR">[1]Database!$A$20:$E$23</definedName>
    <definedName name="_xlnm.Print_Titles" localSheetId="1">'Taux sortant'!$1:$9</definedName>
    <definedName name="RT">[1]Database!$A$2:$C$4</definedName>
    <definedName name="ST">[1]Database!$A$8:$C$15</definedName>
    <definedName name="_xlnm.Print_Area" localSheetId="1">'Taux sortant'!$A$1:$S$251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903" i="1"/>
  <c r="D2904" i="1"/>
  <c r="D2905" i="1"/>
  <c r="D2906" i="1"/>
  <c r="D2907" i="1"/>
  <c r="D2908" i="1"/>
  <c r="D2909" i="1"/>
  <c r="D2910" i="1"/>
  <c r="D2911" i="1"/>
  <c r="D2912" i="1"/>
  <c r="D2913" i="1"/>
  <c r="D2914" i="1"/>
  <c r="D2915" i="1"/>
  <c r="D2916" i="1"/>
  <c r="D2917" i="1"/>
  <c r="D2918" i="1"/>
  <c r="D2919" i="1"/>
  <c r="D2920" i="1"/>
  <c r="D2921" i="1"/>
  <c r="D2922" i="1"/>
  <c r="D2923" i="1"/>
  <c r="D2924" i="1"/>
  <c r="D2925" i="1"/>
  <c r="D2926" i="1"/>
  <c r="D2927" i="1"/>
  <c r="D2928" i="1"/>
  <c r="D2929" i="1"/>
  <c r="D2930" i="1"/>
  <c r="D2931" i="1"/>
  <c r="D2932" i="1"/>
  <c r="D2933" i="1"/>
  <c r="D2934" i="1"/>
  <c r="D2935" i="1"/>
  <c r="D2936" i="1"/>
  <c r="D2937" i="1"/>
  <c r="D2938" i="1"/>
  <c r="D2939" i="1"/>
  <c r="D2940" i="1"/>
  <c r="D2941" i="1"/>
  <c r="D2942" i="1"/>
  <c r="D2943" i="1"/>
  <c r="D2944" i="1"/>
  <c r="D2945" i="1"/>
  <c r="D2946" i="1"/>
  <c r="D2947" i="1"/>
  <c r="D2948" i="1"/>
  <c r="D2949" i="1"/>
  <c r="D2950" i="1"/>
  <c r="D2951" i="1"/>
  <c r="D2952" i="1"/>
  <c r="D2953" i="1"/>
  <c r="D2954" i="1"/>
  <c r="D2955" i="1"/>
  <c r="D2956" i="1"/>
  <c r="D2957" i="1"/>
  <c r="D2958" i="1"/>
  <c r="D2959" i="1"/>
  <c r="D2960" i="1"/>
  <c r="D2961" i="1"/>
  <c r="D2962" i="1"/>
  <c r="D2963" i="1"/>
  <c r="D2964" i="1"/>
  <c r="D2965" i="1"/>
  <c r="D2966" i="1"/>
  <c r="D2967" i="1"/>
  <c r="D2968" i="1"/>
  <c r="D2969" i="1"/>
  <c r="D2970" i="1"/>
  <c r="D2971" i="1"/>
  <c r="D2972" i="1"/>
  <c r="D2973" i="1"/>
  <c r="D2974" i="1"/>
  <c r="D2975" i="1"/>
  <c r="D2976" i="1"/>
  <c r="D2977" i="1"/>
  <c r="D2978" i="1"/>
  <c r="D2979" i="1"/>
  <c r="D2980" i="1"/>
  <c r="D2981" i="1"/>
  <c r="D2982" i="1"/>
  <c r="D2983" i="1"/>
  <c r="D2984" i="1"/>
  <c r="D2985" i="1"/>
  <c r="D2986" i="1"/>
  <c r="D2987" i="1"/>
  <c r="D2988" i="1"/>
  <c r="D2989" i="1"/>
  <c r="D2990" i="1"/>
  <c r="D2991" i="1"/>
  <c r="D2992" i="1"/>
  <c r="D2993" i="1"/>
  <c r="D2994" i="1"/>
  <c r="D2995" i="1"/>
  <c r="D2996" i="1"/>
  <c r="D2997" i="1"/>
  <c r="D2998" i="1"/>
  <c r="D2999" i="1"/>
  <c r="D3000" i="1"/>
  <c r="D3001" i="1"/>
  <c r="D3002" i="1"/>
  <c r="D3003" i="1"/>
  <c r="D3004" i="1"/>
  <c r="D3005" i="1"/>
  <c r="D3006" i="1"/>
  <c r="D3007" i="1"/>
  <c r="D3008" i="1"/>
  <c r="D3009" i="1"/>
  <c r="D3010" i="1"/>
  <c r="D3011" i="1"/>
  <c r="D3012" i="1"/>
  <c r="D3013" i="1"/>
  <c r="D3014" i="1"/>
  <c r="D3015" i="1"/>
  <c r="D3016" i="1"/>
  <c r="D3017" i="1"/>
  <c r="D3018" i="1"/>
  <c r="D3019" i="1"/>
  <c r="D3020" i="1"/>
  <c r="D3021" i="1"/>
  <c r="D3022" i="1"/>
  <c r="D3023" i="1"/>
  <c r="D3024" i="1"/>
  <c r="D3025" i="1"/>
  <c r="D3026" i="1"/>
  <c r="D3027" i="1"/>
  <c r="D3028" i="1"/>
  <c r="D3029" i="1"/>
  <c r="D3030" i="1"/>
  <c r="D3031" i="1"/>
  <c r="D3032" i="1"/>
  <c r="D3033" i="1"/>
  <c r="D3034" i="1"/>
  <c r="D3035" i="1"/>
  <c r="D3036" i="1"/>
  <c r="D3037" i="1"/>
  <c r="D3038" i="1"/>
  <c r="D3039" i="1"/>
  <c r="D3040" i="1"/>
  <c r="D3041" i="1"/>
  <c r="D3042" i="1"/>
  <c r="D3043" i="1"/>
  <c r="D3044" i="1"/>
  <c r="D3045" i="1"/>
  <c r="D3046" i="1"/>
  <c r="D3047" i="1"/>
  <c r="D3048" i="1"/>
  <c r="D3049" i="1"/>
  <c r="D3050" i="1"/>
  <c r="D3051" i="1"/>
  <c r="D3052" i="1"/>
  <c r="D3053" i="1"/>
  <c r="D3054" i="1"/>
  <c r="D3055" i="1"/>
  <c r="D3056" i="1"/>
  <c r="D3057" i="1"/>
  <c r="D3058" i="1"/>
  <c r="D3059" i="1"/>
  <c r="D3060" i="1"/>
  <c r="D3061" i="1"/>
  <c r="D3062" i="1"/>
  <c r="D3063" i="1"/>
  <c r="D3064" i="1"/>
  <c r="D3065" i="1"/>
  <c r="D3066" i="1"/>
  <c r="D3067" i="1"/>
  <c r="D3068" i="1"/>
  <c r="D3069" i="1"/>
  <c r="D3070" i="1"/>
  <c r="D3071" i="1"/>
  <c r="D3072" i="1"/>
  <c r="D3073" i="1"/>
  <c r="D3074" i="1"/>
  <c r="D3075" i="1"/>
  <c r="D3076" i="1"/>
  <c r="D3077" i="1"/>
  <c r="D3078" i="1"/>
  <c r="D3079" i="1"/>
  <c r="D3080" i="1"/>
  <c r="D3081" i="1"/>
  <c r="D3082" i="1"/>
  <c r="D3083" i="1"/>
  <c r="D3084" i="1"/>
  <c r="D3085" i="1"/>
  <c r="D3086" i="1"/>
  <c r="D3087" i="1"/>
  <c r="D3088" i="1"/>
  <c r="D3089" i="1"/>
  <c r="D3090" i="1"/>
  <c r="D3091" i="1"/>
  <c r="D3092" i="1"/>
  <c r="D3093" i="1"/>
  <c r="D3094" i="1"/>
  <c r="D3095" i="1"/>
  <c r="D3096" i="1"/>
  <c r="D3097" i="1"/>
  <c r="D3098" i="1"/>
  <c r="D3099" i="1"/>
  <c r="D3100" i="1"/>
  <c r="D3101" i="1"/>
  <c r="D3102" i="1"/>
  <c r="D3103" i="1"/>
  <c r="D3104" i="1"/>
  <c r="D3105" i="1"/>
  <c r="D3106" i="1"/>
  <c r="D3107" i="1"/>
  <c r="D3108" i="1"/>
  <c r="D3109" i="1"/>
  <c r="D3110" i="1"/>
  <c r="D3111" i="1"/>
  <c r="D3112" i="1"/>
  <c r="D3113" i="1"/>
  <c r="D3114" i="1"/>
  <c r="D3115" i="1"/>
  <c r="D3116" i="1"/>
  <c r="D3117" i="1"/>
  <c r="D3118" i="1"/>
  <c r="D3119" i="1"/>
  <c r="D3120" i="1"/>
  <c r="D3121" i="1"/>
  <c r="D3122" i="1"/>
  <c r="D3123" i="1"/>
  <c r="D3124" i="1"/>
  <c r="D3125" i="1"/>
  <c r="D3126" i="1"/>
  <c r="D3127" i="1"/>
  <c r="D3128" i="1"/>
  <c r="D3129" i="1"/>
  <c r="D3130" i="1"/>
  <c r="D3131" i="1"/>
  <c r="D3132" i="1"/>
  <c r="D3133" i="1"/>
  <c r="D3134" i="1"/>
  <c r="D3135" i="1"/>
  <c r="D3136" i="1"/>
  <c r="D3137" i="1"/>
  <c r="D3138" i="1"/>
  <c r="D3139" i="1"/>
  <c r="D3140" i="1"/>
  <c r="D3141" i="1"/>
  <c r="D3142" i="1"/>
  <c r="D3143" i="1"/>
  <c r="D3144" i="1"/>
  <c r="D3145" i="1"/>
  <c r="D3146" i="1"/>
  <c r="D3147" i="1"/>
  <c r="D3148" i="1"/>
  <c r="D3149" i="1"/>
  <c r="D3150" i="1"/>
  <c r="D3151" i="1"/>
  <c r="D3152" i="1"/>
  <c r="D3153" i="1"/>
  <c r="D3154" i="1"/>
  <c r="D3155" i="1"/>
  <c r="D3156" i="1"/>
  <c r="D3157" i="1"/>
  <c r="D3158" i="1"/>
  <c r="D3159" i="1"/>
  <c r="D3160" i="1"/>
  <c r="D3161" i="1"/>
  <c r="D3162" i="1"/>
  <c r="D3163" i="1"/>
  <c r="D3164" i="1"/>
  <c r="D3165" i="1"/>
  <c r="D3166" i="1"/>
  <c r="D3167" i="1"/>
  <c r="D3168" i="1"/>
  <c r="D3169" i="1"/>
  <c r="D3170" i="1"/>
  <c r="D3171" i="1"/>
  <c r="D3172" i="1"/>
  <c r="D3173" i="1"/>
  <c r="D3174" i="1"/>
  <c r="D3175" i="1"/>
  <c r="D3176" i="1"/>
  <c r="D3177" i="1"/>
  <c r="D3178" i="1"/>
  <c r="D3179" i="1"/>
  <c r="D3180" i="1"/>
  <c r="D3181" i="1"/>
  <c r="D3182" i="1"/>
  <c r="D3183" i="1"/>
  <c r="D3184" i="1"/>
  <c r="D3185" i="1"/>
  <c r="D3186" i="1"/>
  <c r="D3187" i="1"/>
  <c r="D3188" i="1"/>
  <c r="D3189" i="1"/>
  <c r="D3190" i="1"/>
  <c r="D3191" i="1"/>
  <c r="D3192" i="1"/>
  <c r="D3193" i="1"/>
  <c r="D3194" i="1"/>
  <c r="D3195" i="1"/>
  <c r="D3196" i="1"/>
  <c r="D3197" i="1"/>
  <c r="D3198" i="1"/>
  <c r="D3199" i="1"/>
  <c r="D3200" i="1"/>
  <c r="D3201" i="1"/>
  <c r="D3202" i="1"/>
  <c r="D3203" i="1"/>
  <c r="D3204" i="1"/>
  <c r="D3205" i="1"/>
  <c r="D3206" i="1"/>
  <c r="D3207" i="1"/>
  <c r="D3208" i="1"/>
  <c r="D3209" i="1"/>
  <c r="D3210" i="1"/>
  <c r="D3211" i="1"/>
  <c r="D3212" i="1"/>
  <c r="D3213" i="1"/>
  <c r="D3214" i="1"/>
  <c r="D3215" i="1"/>
  <c r="D3216" i="1"/>
  <c r="D3217" i="1"/>
  <c r="D3218" i="1"/>
  <c r="D3219" i="1"/>
  <c r="D3220" i="1"/>
  <c r="D3221" i="1"/>
  <c r="D3222" i="1"/>
  <c r="D3223" i="1"/>
  <c r="D3224" i="1"/>
  <c r="D3225" i="1"/>
  <c r="D3226" i="1"/>
  <c r="D3227" i="1"/>
  <c r="D3228" i="1"/>
  <c r="D3229" i="1"/>
  <c r="D3230" i="1"/>
  <c r="D3231" i="1"/>
  <c r="D3232" i="1"/>
  <c r="D3233" i="1"/>
  <c r="D3234" i="1"/>
  <c r="D3235" i="1"/>
  <c r="D3236" i="1"/>
  <c r="D3237" i="1"/>
  <c r="D3238" i="1"/>
  <c r="D3239" i="1"/>
  <c r="D3240" i="1"/>
  <c r="D3241" i="1"/>
  <c r="D3242" i="1"/>
  <c r="D3243" i="1"/>
  <c r="D3244" i="1"/>
  <c r="D3245" i="1"/>
  <c r="D3246" i="1"/>
  <c r="D3247" i="1"/>
  <c r="D3248" i="1"/>
  <c r="D3249" i="1"/>
  <c r="D3250" i="1"/>
  <c r="D3251" i="1"/>
  <c r="D3252" i="1"/>
  <c r="D3253" i="1"/>
  <c r="D3254" i="1"/>
  <c r="D3255" i="1"/>
  <c r="D3256" i="1"/>
  <c r="D3257" i="1"/>
  <c r="D3258" i="1"/>
  <c r="D3259" i="1"/>
  <c r="D3260" i="1"/>
  <c r="D3261" i="1"/>
  <c r="D3262" i="1"/>
  <c r="D3263" i="1"/>
  <c r="D3264" i="1"/>
  <c r="D3265" i="1"/>
  <c r="D3266" i="1"/>
  <c r="D3267" i="1"/>
  <c r="D3268" i="1"/>
  <c r="D3269" i="1"/>
  <c r="D3270" i="1"/>
  <c r="D3271" i="1"/>
  <c r="D3272" i="1"/>
  <c r="D3273" i="1"/>
  <c r="D3274" i="1"/>
  <c r="D3275" i="1"/>
  <c r="D3276" i="1"/>
  <c r="D3277" i="1"/>
  <c r="D3278" i="1"/>
  <c r="D3279" i="1"/>
  <c r="D3280" i="1"/>
  <c r="D3281" i="1"/>
  <c r="D3282" i="1"/>
  <c r="D3283" i="1"/>
  <c r="D3284" i="1"/>
  <c r="D3285" i="1"/>
  <c r="D3286" i="1"/>
  <c r="D3287" i="1"/>
  <c r="D3288" i="1"/>
  <c r="D3289" i="1"/>
  <c r="D3290" i="1"/>
  <c r="D3291" i="1"/>
  <c r="D3292" i="1"/>
  <c r="D3293" i="1"/>
  <c r="D3294" i="1"/>
  <c r="D3295" i="1"/>
  <c r="D3296" i="1"/>
  <c r="D3297" i="1"/>
  <c r="D3298" i="1"/>
  <c r="D3299" i="1"/>
  <c r="D3300" i="1"/>
  <c r="D3301" i="1"/>
  <c r="D3302" i="1"/>
  <c r="D3303" i="1"/>
  <c r="D3304" i="1"/>
  <c r="D3305" i="1"/>
  <c r="D3306" i="1"/>
  <c r="D3307" i="1"/>
  <c r="D3308" i="1"/>
  <c r="D3309" i="1"/>
  <c r="D3310" i="1"/>
  <c r="D3311" i="1"/>
  <c r="D3312" i="1"/>
  <c r="D3313" i="1"/>
  <c r="D3314" i="1"/>
  <c r="D3315" i="1"/>
  <c r="D3316" i="1"/>
  <c r="D3317" i="1"/>
  <c r="D3318" i="1"/>
  <c r="D3319" i="1"/>
  <c r="D3320" i="1"/>
  <c r="D3321" i="1"/>
  <c r="D3322" i="1"/>
  <c r="D3323" i="1"/>
  <c r="D3324" i="1"/>
  <c r="D3325" i="1"/>
  <c r="D3326" i="1"/>
  <c r="D3327" i="1"/>
  <c r="D3328" i="1"/>
  <c r="D3329" i="1"/>
  <c r="D3330" i="1"/>
  <c r="D3331" i="1"/>
  <c r="D3332" i="1"/>
  <c r="D3333" i="1"/>
  <c r="D3334" i="1"/>
  <c r="D3335" i="1"/>
  <c r="D3336" i="1"/>
  <c r="D3337" i="1"/>
  <c r="D3338" i="1"/>
  <c r="D3339" i="1"/>
  <c r="D3340" i="1"/>
  <c r="D3341" i="1"/>
  <c r="D3342" i="1"/>
  <c r="D3343" i="1"/>
  <c r="D3344" i="1"/>
  <c r="D3345" i="1"/>
  <c r="D3346" i="1"/>
  <c r="D3347" i="1"/>
  <c r="D3348" i="1"/>
  <c r="D3349" i="1"/>
  <c r="D3350" i="1"/>
  <c r="D3351" i="1"/>
  <c r="D3352" i="1"/>
  <c r="D3353" i="1"/>
  <c r="D3354" i="1"/>
  <c r="D3355" i="1"/>
  <c r="D3356" i="1"/>
  <c r="D3357" i="1"/>
  <c r="D3358" i="1"/>
  <c r="D3359" i="1"/>
  <c r="D3360" i="1"/>
  <c r="D3361" i="1"/>
  <c r="D3362" i="1"/>
  <c r="D3363" i="1"/>
  <c r="D3364" i="1"/>
  <c r="D3365" i="1"/>
  <c r="D3366" i="1"/>
  <c r="D3367" i="1"/>
  <c r="D3368" i="1"/>
  <c r="D3369" i="1"/>
  <c r="D3370" i="1"/>
  <c r="D3371" i="1"/>
  <c r="D3372" i="1"/>
  <c r="D3373" i="1"/>
  <c r="D3374" i="1"/>
  <c r="D3375" i="1"/>
  <c r="D3376" i="1"/>
  <c r="D3377" i="1"/>
  <c r="D3378" i="1"/>
  <c r="D3379" i="1"/>
  <c r="D3380" i="1"/>
  <c r="D3381" i="1"/>
  <c r="D3382" i="1"/>
  <c r="D3383" i="1"/>
  <c r="D3384" i="1"/>
  <c r="D3385" i="1"/>
  <c r="D3386" i="1"/>
  <c r="D3387" i="1"/>
  <c r="D3388" i="1"/>
  <c r="D3389" i="1"/>
  <c r="D3390" i="1"/>
  <c r="D3391" i="1"/>
  <c r="D3392" i="1"/>
  <c r="D3393" i="1"/>
  <c r="D3394" i="1"/>
  <c r="D3395" i="1"/>
  <c r="D3396" i="1"/>
  <c r="D3397" i="1"/>
  <c r="D3398" i="1"/>
  <c r="D3399" i="1"/>
  <c r="D3400" i="1"/>
  <c r="D3401" i="1"/>
  <c r="D3402" i="1"/>
  <c r="D3403" i="1"/>
  <c r="D3404" i="1"/>
  <c r="D3405" i="1"/>
  <c r="D3406" i="1"/>
  <c r="D3407" i="1"/>
  <c r="D3408" i="1"/>
  <c r="D3409" i="1"/>
  <c r="D3410" i="1"/>
  <c r="D3411" i="1"/>
  <c r="D3412" i="1"/>
  <c r="D3413" i="1"/>
  <c r="D3414" i="1"/>
  <c r="D3415" i="1"/>
  <c r="D3416" i="1"/>
  <c r="D3417" i="1"/>
  <c r="D3418" i="1"/>
  <c r="D3419" i="1"/>
  <c r="D3420" i="1"/>
  <c r="D3421" i="1"/>
  <c r="D3422" i="1"/>
  <c r="D3423" i="1"/>
  <c r="D3424" i="1"/>
  <c r="D3425" i="1"/>
  <c r="D3426" i="1"/>
  <c r="D3427" i="1"/>
  <c r="D3428" i="1"/>
  <c r="D3429" i="1"/>
  <c r="D3430" i="1"/>
  <c r="D3431" i="1"/>
  <c r="D3432" i="1"/>
  <c r="D3433" i="1"/>
  <c r="D3434" i="1"/>
  <c r="D3435" i="1"/>
  <c r="D3436" i="1"/>
  <c r="D3437" i="1"/>
  <c r="D3438" i="1"/>
  <c r="D3439" i="1"/>
  <c r="D3440" i="1"/>
  <c r="D3441" i="1"/>
  <c r="D3442" i="1"/>
  <c r="D3443" i="1"/>
  <c r="D3444" i="1"/>
  <c r="D3445" i="1"/>
  <c r="D3446" i="1"/>
  <c r="D3447" i="1"/>
  <c r="D3448" i="1"/>
  <c r="D3449" i="1"/>
  <c r="D3450" i="1"/>
  <c r="D3451" i="1"/>
  <c r="D3452" i="1"/>
  <c r="D3453" i="1"/>
  <c r="D3454" i="1"/>
  <c r="D3455" i="1"/>
  <c r="D3456" i="1"/>
  <c r="D3457" i="1"/>
  <c r="D3458" i="1"/>
  <c r="D3459" i="1"/>
  <c r="D3460" i="1"/>
  <c r="D3461" i="1"/>
  <c r="D3462" i="1"/>
  <c r="D3463" i="1"/>
  <c r="D3464" i="1"/>
  <c r="D3465" i="1"/>
  <c r="D3466" i="1"/>
  <c r="D3467" i="1"/>
  <c r="D3468" i="1"/>
  <c r="D3469" i="1"/>
  <c r="D3470" i="1"/>
  <c r="D3471" i="1"/>
  <c r="D3472" i="1"/>
  <c r="D3473" i="1"/>
  <c r="D3474" i="1"/>
  <c r="D3475" i="1"/>
  <c r="D3476" i="1"/>
  <c r="D3477" i="1"/>
  <c r="D3478" i="1"/>
  <c r="D3479" i="1"/>
  <c r="D3480" i="1"/>
  <c r="D3481" i="1"/>
  <c r="D3482" i="1"/>
  <c r="D3483" i="1"/>
  <c r="D3484" i="1"/>
  <c r="D3485" i="1"/>
  <c r="D3486" i="1"/>
  <c r="D3487" i="1"/>
  <c r="D3488" i="1"/>
  <c r="D3489" i="1"/>
  <c r="D3490" i="1"/>
  <c r="D3491" i="1"/>
  <c r="D3492" i="1"/>
  <c r="D3493" i="1"/>
  <c r="D3494" i="1"/>
  <c r="D3495" i="1"/>
  <c r="D3496" i="1"/>
  <c r="D3497" i="1"/>
  <c r="D3498" i="1"/>
  <c r="D3499" i="1"/>
  <c r="D3500" i="1"/>
  <c r="D3501" i="1"/>
  <c r="D3502" i="1"/>
  <c r="D3503" i="1"/>
  <c r="D3504" i="1"/>
  <c r="D3505" i="1"/>
  <c r="D3506" i="1"/>
  <c r="D3507" i="1"/>
  <c r="D3508" i="1"/>
  <c r="D3509" i="1"/>
  <c r="D3510" i="1"/>
  <c r="D3511" i="1"/>
  <c r="D3512" i="1"/>
  <c r="D3513" i="1"/>
  <c r="D3514" i="1"/>
  <c r="D3515" i="1"/>
  <c r="D3516" i="1"/>
  <c r="D3517" i="1"/>
  <c r="D3518" i="1"/>
  <c r="D3519" i="1"/>
  <c r="D3520" i="1"/>
  <c r="D3521" i="1"/>
  <c r="D3522" i="1"/>
  <c r="D3523" i="1"/>
  <c r="D3524" i="1"/>
  <c r="D3525" i="1"/>
  <c r="D3526" i="1"/>
  <c r="D3527" i="1"/>
  <c r="D3528" i="1"/>
  <c r="D3529" i="1"/>
  <c r="D3530" i="1"/>
  <c r="D3531" i="1"/>
  <c r="D3532" i="1"/>
  <c r="D3533" i="1"/>
  <c r="D3534" i="1"/>
  <c r="D3535" i="1"/>
  <c r="D3536" i="1"/>
  <c r="D3537" i="1"/>
  <c r="D3538" i="1"/>
  <c r="D3539" i="1"/>
  <c r="D3540" i="1"/>
  <c r="D3541" i="1"/>
  <c r="D3542" i="1"/>
  <c r="D3543" i="1"/>
  <c r="D3544" i="1"/>
  <c r="D3545" i="1"/>
  <c r="D3546" i="1"/>
  <c r="D3547" i="1"/>
  <c r="D3548" i="1"/>
  <c r="D3549" i="1"/>
  <c r="D3550" i="1"/>
  <c r="D3551" i="1"/>
  <c r="D3552" i="1"/>
  <c r="D3553" i="1"/>
  <c r="D3554" i="1"/>
  <c r="D3555" i="1"/>
  <c r="D3556" i="1"/>
  <c r="D3557" i="1"/>
  <c r="D3558" i="1"/>
  <c r="D3559" i="1"/>
  <c r="D3560" i="1"/>
  <c r="D3561" i="1"/>
  <c r="D3562" i="1"/>
  <c r="D3563" i="1"/>
  <c r="D3564" i="1"/>
  <c r="D3565" i="1"/>
  <c r="D3566" i="1"/>
  <c r="D3567" i="1"/>
  <c r="D3568" i="1"/>
  <c r="D3569" i="1"/>
  <c r="D3570" i="1"/>
  <c r="D3571" i="1"/>
  <c r="D3572" i="1"/>
  <c r="D3573" i="1"/>
  <c r="D3574" i="1"/>
  <c r="D3575" i="1"/>
  <c r="D3576" i="1"/>
  <c r="D3577" i="1"/>
  <c r="D3578" i="1"/>
  <c r="D3579" i="1"/>
  <c r="D3580" i="1"/>
  <c r="D3581" i="1"/>
  <c r="D3582" i="1"/>
  <c r="D3583" i="1"/>
  <c r="D3584" i="1"/>
  <c r="D3585" i="1"/>
  <c r="D3586" i="1"/>
  <c r="D3587" i="1"/>
  <c r="D3588" i="1"/>
  <c r="D3589" i="1"/>
  <c r="D3590" i="1"/>
  <c r="D3591" i="1"/>
  <c r="D3592" i="1"/>
  <c r="D3593" i="1"/>
  <c r="D3594" i="1"/>
  <c r="D3595" i="1"/>
  <c r="D3596" i="1"/>
  <c r="D3597" i="1"/>
  <c r="D3598" i="1"/>
  <c r="D3599" i="1"/>
  <c r="D3600" i="1"/>
  <c r="D3601" i="1"/>
  <c r="D3602" i="1"/>
  <c r="D3603" i="1"/>
  <c r="D3604" i="1"/>
  <c r="D3605" i="1"/>
  <c r="D3606" i="1"/>
  <c r="D3607" i="1"/>
  <c r="D3608" i="1"/>
  <c r="D3609" i="1"/>
  <c r="D3610" i="1"/>
  <c r="D3611" i="1"/>
  <c r="D3612" i="1"/>
  <c r="D3613" i="1"/>
  <c r="D3614" i="1"/>
  <c r="D3615" i="1"/>
  <c r="D3616" i="1"/>
  <c r="D3617" i="1"/>
  <c r="D3618" i="1"/>
  <c r="D3619" i="1"/>
  <c r="D3620" i="1"/>
  <c r="D3621" i="1"/>
  <c r="D3622" i="1"/>
  <c r="D3623" i="1"/>
  <c r="D3624" i="1"/>
  <c r="D3625" i="1"/>
  <c r="D3626" i="1"/>
  <c r="D3627" i="1"/>
  <c r="D3628" i="1"/>
  <c r="D3629" i="1"/>
  <c r="D3630" i="1"/>
  <c r="D3631" i="1"/>
  <c r="D3632" i="1"/>
  <c r="D3633" i="1"/>
  <c r="D3634" i="1"/>
  <c r="D3635" i="1"/>
  <c r="D3636" i="1"/>
  <c r="D3637" i="1"/>
  <c r="D3638" i="1"/>
  <c r="D3639" i="1"/>
  <c r="D3640" i="1"/>
  <c r="D3641" i="1"/>
  <c r="D3642" i="1"/>
  <c r="D3643" i="1"/>
  <c r="D3644" i="1"/>
  <c r="D3645" i="1"/>
  <c r="D3646" i="1"/>
  <c r="D3647" i="1"/>
  <c r="D3648" i="1"/>
  <c r="D3649" i="1"/>
  <c r="D3650" i="1"/>
  <c r="D3651" i="1"/>
  <c r="D3652" i="1"/>
  <c r="D3653" i="1"/>
  <c r="D3654" i="1"/>
  <c r="D3655" i="1"/>
  <c r="D3656" i="1"/>
  <c r="D3657" i="1"/>
  <c r="D3658" i="1"/>
  <c r="D3659" i="1"/>
  <c r="D3660" i="1"/>
  <c r="D3661" i="1"/>
  <c r="D3662" i="1"/>
  <c r="D3663" i="1"/>
  <c r="D3664" i="1"/>
  <c r="D3665" i="1"/>
  <c r="D3666" i="1"/>
  <c r="D3667" i="1"/>
  <c r="D3668" i="1"/>
  <c r="D3669" i="1"/>
  <c r="D3670" i="1"/>
  <c r="D3671" i="1"/>
  <c r="D3672" i="1"/>
  <c r="D3673" i="1"/>
  <c r="D3674" i="1"/>
  <c r="D3675" i="1"/>
  <c r="D3676" i="1"/>
  <c r="D3677" i="1"/>
  <c r="D3678" i="1"/>
  <c r="D3679" i="1"/>
  <c r="D3680" i="1"/>
  <c r="D3681" i="1"/>
  <c r="D3682" i="1"/>
  <c r="D3683" i="1"/>
  <c r="D3684" i="1"/>
  <c r="D3685" i="1"/>
  <c r="D3686" i="1"/>
  <c r="D3687" i="1"/>
  <c r="D3688" i="1"/>
  <c r="D3689" i="1"/>
  <c r="D3690" i="1"/>
  <c r="D3691" i="1"/>
  <c r="D3692" i="1"/>
  <c r="D3693" i="1"/>
  <c r="D3694" i="1"/>
  <c r="D3695" i="1"/>
  <c r="D3696" i="1"/>
  <c r="D3697" i="1"/>
  <c r="D3698" i="1"/>
  <c r="D3699" i="1"/>
  <c r="D3700" i="1"/>
  <c r="D3701" i="1"/>
  <c r="D3702" i="1"/>
  <c r="D3703" i="1"/>
  <c r="D3704" i="1"/>
  <c r="D3705" i="1"/>
  <c r="D3706" i="1"/>
  <c r="D3707" i="1"/>
  <c r="D3708" i="1"/>
  <c r="D3709" i="1"/>
  <c r="D3710" i="1"/>
  <c r="D3711" i="1"/>
  <c r="D3712" i="1"/>
  <c r="D3713" i="1"/>
  <c r="D3714" i="1"/>
  <c r="D3715" i="1"/>
  <c r="D3716" i="1"/>
  <c r="D3717" i="1"/>
  <c r="D3718" i="1"/>
  <c r="D3719" i="1"/>
  <c r="D3720" i="1"/>
  <c r="D3721" i="1"/>
  <c r="D3722" i="1"/>
  <c r="D3723" i="1"/>
  <c r="D3724" i="1"/>
  <c r="D3725" i="1"/>
  <c r="D3726" i="1"/>
  <c r="D3727" i="1"/>
  <c r="D3728" i="1"/>
  <c r="D3729" i="1"/>
  <c r="D3730" i="1"/>
  <c r="D3731" i="1"/>
  <c r="D3732" i="1"/>
  <c r="D3733" i="1"/>
  <c r="D3734" i="1"/>
  <c r="D3735" i="1"/>
  <c r="D3736" i="1"/>
  <c r="D3737" i="1"/>
  <c r="D3738" i="1"/>
  <c r="D3739" i="1"/>
  <c r="D3740" i="1"/>
  <c r="D3741" i="1"/>
  <c r="D3742" i="1"/>
  <c r="D3743" i="1"/>
  <c r="D3744" i="1"/>
  <c r="D3745" i="1"/>
  <c r="D3746" i="1"/>
  <c r="D3747" i="1"/>
  <c r="D3748" i="1"/>
  <c r="D3749" i="1"/>
  <c r="D3750" i="1"/>
  <c r="D3751" i="1"/>
  <c r="D3752" i="1"/>
  <c r="D3753" i="1"/>
  <c r="D3754" i="1"/>
  <c r="D3755" i="1"/>
  <c r="D3756" i="1"/>
  <c r="D3757" i="1"/>
  <c r="D3758" i="1"/>
  <c r="D3759" i="1"/>
  <c r="D3760" i="1"/>
  <c r="D3761" i="1"/>
  <c r="D3762" i="1"/>
  <c r="D3763" i="1"/>
  <c r="D3764" i="1"/>
  <c r="D3765" i="1"/>
  <c r="D3766" i="1"/>
  <c r="D3767" i="1"/>
  <c r="D3768" i="1"/>
  <c r="D3769" i="1"/>
  <c r="D3770" i="1"/>
  <c r="D3771" i="1"/>
  <c r="D3772" i="1"/>
  <c r="D3773" i="1"/>
  <c r="D3774" i="1"/>
  <c r="D3775" i="1"/>
  <c r="D3776" i="1"/>
  <c r="D3777" i="1"/>
  <c r="D3778" i="1"/>
  <c r="D3779" i="1"/>
  <c r="D3780" i="1"/>
  <c r="D3781" i="1"/>
  <c r="D3782" i="1"/>
  <c r="D3783" i="1"/>
  <c r="D3784" i="1"/>
  <c r="D3785" i="1"/>
  <c r="D3786" i="1"/>
  <c r="D3787" i="1"/>
  <c r="D3788" i="1"/>
  <c r="D3789" i="1"/>
  <c r="D3790" i="1"/>
  <c r="D3791" i="1"/>
  <c r="D3792" i="1"/>
  <c r="D3793" i="1"/>
  <c r="D3794" i="1"/>
  <c r="D3795" i="1"/>
  <c r="D3796" i="1"/>
  <c r="D3797" i="1"/>
  <c r="D3798" i="1"/>
  <c r="D3799" i="1"/>
  <c r="D3800" i="1"/>
  <c r="D3801" i="1"/>
  <c r="D3802" i="1"/>
  <c r="D3803" i="1"/>
  <c r="D3804" i="1"/>
  <c r="D3805" i="1"/>
  <c r="D3806" i="1"/>
  <c r="D3807" i="1"/>
  <c r="D3808" i="1"/>
  <c r="D3809" i="1"/>
  <c r="D3810" i="1"/>
  <c r="D3811" i="1"/>
  <c r="D3812" i="1"/>
  <c r="D3813" i="1"/>
  <c r="D3814" i="1"/>
  <c r="D3815" i="1"/>
  <c r="D3816" i="1"/>
  <c r="D3817" i="1"/>
  <c r="D3818" i="1"/>
  <c r="D3819" i="1"/>
  <c r="D3820" i="1"/>
  <c r="D3821" i="1"/>
  <c r="D3822" i="1"/>
  <c r="D3823" i="1"/>
  <c r="D3824" i="1"/>
  <c r="D3825" i="1"/>
  <c r="D3826" i="1"/>
  <c r="D3827" i="1"/>
  <c r="D3828" i="1"/>
  <c r="D3829" i="1"/>
  <c r="D3830" i="1"/>
  <c r="D3831" i="1"/>
  <c r="D3832" i="1"/>
  <c r="D3833" i="1"/>
  <c r="D3834" i="1"/>
  <c r="D3835" i="1"/>
  <c r="D3836" i="1"/>
  <c r="D3837" i="1"/>
  <c r="D3838" i="1"/>
  <c r="D3839" i="1"/>
  <c r="D3840" i="1"/>
  <c r="D3841" i="1"/>
  <c r="D3842" i="1"/>
  <c r="D3843" i="1"/>
  <c r="D3844" i="1"/>
  <c r="D3845" i="1"/>
  <c r="D3846" i="1"/>
  <c r="D3847" i="1"/>
  <c r="D3848" i="1"/>
  <c r="D3849" i="1"/>
  <c r="D3850" i="1"/>
  <c r="D3851" i="1"/>
  <c r="D3852" i="1"/>
  <c r="D3853" i="1"/>
  <c r="D3854" i="1"/>
  <c r="D3855" i="1"/>
  <c r="D3856" i="1"/>
  <c r="D3857" i="1"/>
  <c r="D3858" i="1"/>
  <c r="D3859" i="1"/>
  <c r="D3860" i="1"/>
  <c r="D3861" i="1"/>
  <c r="D3862" i="1"/>
  <c r="D3863" i="1"/>
  <c r="D3864" i="1"/>
  <c r="D3865" i="1"/>
  <c r="D3866" i="1"/>
  <c r="D3867" i="1"/>
  <c r="D3868" i="1"/>
  <c r="D3869" i="1"/>
  <c r="D3870" i="1"/>
  <c r="D3871" i="1"/>
  <c r="D3872" i="1"/>
  <c r="D3873" i="1"/>
  <c r="D3874" i="1"/>
  <c r="D3875" i="1"/>
  <c r="D3876" i="1"/>
  <c r="D3877" i="1"/>
  <c r="D3878" i="1"/>
  <c r="D3879" i="1"/>
  <c r="D3880" i="1"/>
  <c r="D3881" i="1"/>
  <c r="D3882" i="1"/>
  <c r="D3883" i="1"/>
  <c r="D3884" i="1"/>
  <c r="D3885" i="1"/>
  <c r="D3886" i="1"/>
  <c r="D3887" i="1"/>
  <c r="D3888" i="1"/>
  <c r="D3889" i="1"/>
  <c r="D3890" i="1"/>
  <c r="D3891" i="1"/>
  <c r="D3892" i="1"/>
  <c r="D3893" i="1"/>
  <c r="D3894" i="1"/>
  <c r="D3895" i="1"/>
  <c r="D3896" i="1"/>
  <c r="D3897" i="1"/>
  <c r="D3898" i="1"/>
  <c r="D3899" i="1"/>
  <c r="D3900" i="1"/>
  <c r="D3901" i="1"/>
  <c r="D3902" i="1"/>
  <c r="D3903" i="1"/>
  <c r="D3904" i="1"/>
  <c r="D3905" i="1"/>
  <c r="D3906" i="1"/>
  <c r="D3907" i="1"/>
  <c r="D3908" i="1"/>
  <c r="D3909" i="1"/>
  <c r="D3910" i="1"/>
  <c r="D3911" i="1"/>
  <c r="D3912" i="1"/>
  <c r="D3913" i="1"/>
  <c r="D3914" i="1"/>
  <c r="D3915" i="1"/>
  <c r="D3916" i="1"/>
  <c r="D3917" i="1"/>
  <c r="D3918" i="1"/>
  <c r="D3919" i="1"/>
  <c r="D3920" i="1"/>
  <c r="D3921" i="1"/>
  <c r="D3922" i="1"/>
  <c r="D3923" i="1"/>
  <c r="D3924" i="1"/>
  <c r="D3925" i="1"/>
  <c r="D3926" i="1"/>
  <c r="D3927" i="1"/>
  <c r="D3928" i="1"/>
  <c r="D3929" i="1"/>
  <c r="D3930" i="1"/>
  <c r="D3931" i="1"/>
  <c r="D3932" i="1"/>
  <c r="D3933" i="1"/>
  <c r="D3934" i="1"/>
  <c r="D3935" i="1"/>
  <c r="D3936" i="1"/>
  <c r="D3937" i="1"/>
  <c r="D3938" i="1"/>
  <c r="D3939" i="1"/>
  <c r="D3940" i="1"/>
  <c r="D3941" i="1"/>
  <c r="D3942" i="1"/>
  <c r="D3943" i="1"/>
  <c r="D3944" i="1"/>
  <c r="D3945" i="1"/>
  <c r="D3946" i="1"/>
  <c r="D3947" i="1"/>
  <c r="D3948" i="1"/>
  <c r="D3949" i="1"/>
  <c r="D3950" i="1"/>
  <c r="D3951" i="1"/>
  <c r="D3952" i="1"/>
  <c r="D3953" i="1"/>
  <c r="D3954" i="1"/>
  <c r="D3955" i="1"/>
  <c r="D3956" i="1"/>
  <c r="D3957" i="1"/>
  <c r="D3958" i="1"/>
  <c r="D3959" i="1"/>
  <c r="D3960" i="1"/>
  <c r="D3961" i="1"/>
  <c r="D3962" i="1"/>
  <c r="D3963" i="1"/>
  <c r="D3964" i="1"/>
  <c r="D3965" i="1"/>
  <c r="D3966" i="1"/>
  <c r="D3967" i="1"/>
  <c r="D3968" i="1"/>
  <c r="D3969" i="1"/>
  <c r="D3970" i="1"/>
  <c r="D3971" i="1"/>
  <c r="D3972" i="1"/>
  <c r="D3973" i="1"/>
  <c r="D3974" i="1"/>
  <c r="D3975" i="1"/>
  <c r="D3976" i="1"/>
  <c r="D3977" i="1"/>
  <c r="D3978" i="1"/>
  <c r="D3979" i="1"/>
  <c r="D3980" i="1"/>
  <c r="D3981" i="1"/>
  <c r="D3982" i="1"/>
  <c r="D3983" i="1"/>
  <c r="D3984" i="1"/>
  <c r="D3985" i="1"/>
  <c r="D3986" i="1"/>
  <c r="D3987" i="1"/>
  <c r="D3988" i="1"/>
  <c r="D3989" i="1"/>
  <c r="D3990" i="1"/>
  <c r="D3991" i="1"/>
  <c r="D3992" i="1"/>
  <c r="D3993" i="1"/>
  <c r="D3994" i="1"/>
  <c r="D3995" i="1"/>
  <c r="D3996" i="1"/>
  <c r="D3997" i="1"/>
  <c r="D3998" i="1"/>
  <c r="D3999" i="1"/>
  <c r="D4000" i="1"/>
  <c r="D4001" i="1"/>
  <c r="D4002" i="1"/>
  <c r="D4003" i="1"/>
  <c r="D4004" i="1"/>
  <c r="D4005" i="1"/>
  <c r="D4006" i="1"/>
  <c r="D4007" i="1"/>
  <c r="D4008" i="1"/>
  <c r="D4009" i="1"/>
  <c r="D4010" i="1"/>
  <c r="D4011" i="1"/>
  <c r="D4012" i="1"/>
  <c r="D4013" i="1"/>
  <c r="D4014" i="1"/>
  <c r="D4015" i="1"/>
  <c r="D4016" i="1"/>
  <c r="D4017" i="1"/>
  <c r="D4018" i="1"/>
  <c r="D4019" i="1"/>
  <c r="D4020" i="1"/>
  <c r="D4021" i="1"/>
  <c r="D4022" i="1"/>
  <c r="D4023" i="1"/>
  <c r="D4024" i="1"/>
  <c r="D4025" i="1"/>
  <c r="D4026" i="1"/>
  <c r="D4027" i="1"/>
  <c r="D4028" i="1"/>
  <c r="D4029" i="1"/>
  <c r="D4030" i="1"/>
  <c r="D4031" i="1"/>
  <c r="D4032" i="1"/>
  <c r="D4033" i="1"/>
  <c r="D4034" i="1"/>
  <c r="D4035" i="1"/>
  <c r="D4036" i="1"/>
  <c r="D4037" i="1"/>
  <c r="D4038" i="1"/>
  <c r="D4039" i="1"/>
  <c r="D4040" i="1"/>
  <c r="D4041" i="1"/>
  <c r="D4042" i="1"/>
  <c r="D4043" i="1"/>
  <c r="D4044" i="1"/>
  <c r="D4045" i="1"/>
  <c r="D4046" i="1"/>
  <c r="D4047" i="1"/>
  <c r="D4048" i="1"/>
  <c r="D4049" i="1"/>
  <c r="D4050" i="1"/>
  <c r="D4051" i="1"/>
  <c r="D4052" i="1"/>
  <c r="D4053" i="1"/>
  <c r="D4054" i="1"/>
  <c r="D4055" i="1"/>
  <c r="D4056" i="1"/>
  <c r="D4057" i="1"/>
  <c r="D4058" i="1"/>
  <c r="D4059" i="1"/>
  <c r="D4060" i="1"/>
  <c r="D4061" i="1"/>
  <c r="D4062" i="1"/>
  <c r="D4063" i="1"/>
  <c r="D4064" i="1"/>
  <c r="D4065" i="1"/>
  <c r="D4066" i="1"/>
  <c r="D4067" i="1"/>
  <c r="D4068" i="1"/>
  <c r="D4069" i="1"/>
  <c r="D4070" i="1"/>
  <c r="D4071" i="1"/>
  <c r="D4072" i="1"/>
  <c r="D4073" i="1"/>
  <c r="D4074" i="1"/>
  <c r="D4075" i="1"/>
  <c r="D4076" i="1"/>
  <c r="D4077" i="1"/>
  <c r="D4078" i="1"/>
  <c r="D4079" i="1"/>
  <c r="D4080" i="1"/>
  <c r="D4081" i="1"/>
  <c r="D4082" i="1"/>
  <c r="D4083" i="1"/>
  <c r="D4084" i="1"/>
  <c r="D4085" i="1"/>
  <c r="D4086" i="1"/>
  <c r="D4087" i="1"/>
  <c r="D4088" i="1"/>
  <c r="D4089" i="1"/>
  <c r="D4090" i="1"/>
  <c r="D4091" i="1"/>
  <c r="D4092" i="1"/>
  <c r="D4093" i="1"/>
  <c r="D4094" i="1"/>
  <c r="D4095" i="1"/>
  <c r="D4096" i="1"/>
  <c r="D4097" i="1"/>
  <c r="D4098" i="1"/>
  <c r="D4099" i="1"/>
  <c r="D4100" i="1"/>
  <c r="D4101" i="1"/>
  <c r="D4102" i="1"/>
  <c r="D4103" i="1"/>
  <c r="D4104" i="1"/>
  <c r="D4105" i="1"/>
  <c r="D4106" i="1"/>
  <c r="D4107" i="1"/>
  <c r="D4108" i="1"/>
  <c r="D4109" i="1"/>
  <c r="D4110" i="1"/>
  <c r="D4111" i="1"/>
  <c r="D4112" i="1"/>
  <c r="D4113" i="1"/>
  <c r="D4114" i="1"/>
  <c r="D4115" i="1"/>
  <c r="D4116" i="1"/>
  <c r="D4117" i="1"/>
  <c r="D4118" i="1"/>
  <c r="D4119" i="1"/>
  <c r="D4120" i="1"/>
  <c r="D4121" i="1"/>
  <c r="D4122" i="1"/>
  <c r="D4123" i="1"/>
  <c r="D4124" i="1"/>
  <c r="D4125" i="1"/>
  <c r="D4126" i="1"/>
  <c r="D4127" i="1"/>
  <c r="D4128" i="1"/>
  <c r="D4129" i="1"/>
  <c r="D4130" i="1"/>
  <c r="D4131" i="1"/>
  <c r="D4132" i="1"/>
  <c r="D4133" i="1"/>
  <c r="D4134" i="1"/>
  <c r="D4135" i="1"/>
  <c r="D4136" i="1"/>
  <c r="D4137" i="1"/>
  <c r="D4138" i="1"/>
  <c r="D4139" i="1"/>
  <c r="D4140" i="1"/>
  <c r="D4141" i="1"/>
  <c r="D4142" i="1"/>
  <c r="D4143" i="1"/>
  <c r="D4144" i="1"/>
  <c r="D4145" i="1"/>
  <c r="D4146" i="1"/>
  <c r="D4147" i="1"/>
  <c r="D4148" i="1"/>
  <c r="D4149" i="1"/>
  <c r="D4150" i="1"/>
  <c r="D4151" i="1"/>
  <c r="D4152" i="1"/>
  <c r="D4153" i="1"/>
  <c r="D4154" i="1"/>
  <c r="D4155" i="1"/>
  <c r="D4156" i="1"/>
  <c r="D4157" i="1"/>
  <c r="D4158" i="1"/>
  <c r="D4159" i="1"/>
  <c r="D4160" i="1"/>
  <c r="D4161" i="1"/>
  <c r="D4162" i="1"/>
  <c r="D4163" i="1"/>
  <c r="D4164" i="1"/>
  <c r="D4165" i="1"/>
  <c r="D4166" i="1"/>
  <c r="D4167" i="1"/>
  <c r="D4168" i="1"/>
  <c r="D4169" i="1"/>
  <c r="D4170" i="1"/>
  <c r="D4171" i="1"/>
  <c r="D4172" i="1"/>
  <c r="D4173" i="1"/>
  <c r="D4174" i="1"/>
  <c r="D4175" i="1"/>
  <c r="D4176" i="1"/>
  <c r="D4177" i="1"/>
  <c r="D4178" i="1"/>
  <c r="D4179" i="1"/>
  <c r="D4180" i="1"/>
  <c r="D4181" i="1"/>
  <c r="D4182" i="1"/>
  <c r="D4183" i="1"/>
  <c r="D4184" i="1"/>
  <c r="D4185" i="1"/>
  <c r="D4186" i="1"/>
  <c r="D4187" i="1"/>
  <c r="D4188" i="1"/>
  <c r="D4189" i="1"/>
  <c r="D4190" i="1"/>
  <c r="D4191" i="1"/>
  <c r="D4192" i="1"/>
  <c r="D4193" i="1"/>
  <c r="D4194" i="1"/>
  <c r="D4195" i="1"/>
  <c r="D4196" i="1"/>
  <c r="D4197" i="1"/>
  <c r="D4198" i="1"/>
  <c r="D4199" i="1"/>
  <c r="D4200" i="1"/>
  <c r="D4201" i="1"/>
  <c r="D4202" i="1"/>
  <c r="D4203" i="1"/>
  <c r="D4204" i="1"/>
  <c r="D4205" i="1"/>
  <c r="D4206" i="1"/>
  <c r="D4207" i="1"/>
  <c r="D4208" i="1"/>
  <c r="D4209" i="1"/>
  <c r="D4210" i="1"/>
  <c r="D4211" i="1"/>
  <c r="D4212" i="1"/>
  <c r="D4213" i="1"/>
  <c r="D4214" i="1"/>
  <c r="D4215" i="1"/>
  <c r="D4216" i="1"/>
  <c r="D4217" i="1"/>
  <c r="D4218" i="1"/>
  <c r="D4219" i="1"/>
  <c r="D4220" i="1"/>
  <c r="D4221" i="1"/>
  <c r="D4222" i="1"/>
  <c r="D4223" i="1"/>
  <c r="D4224" i="1"/>
  <c r="D4225" i="1"/>
  <c r="D4226" i="1"/>
  <c r="D4227" i="1"/>
  <c r="D4228" i="1"/>
  <c r="D4229" i="1"/>
  <c r="D4230" i="1"/>
  <c r="D4231" i="1"/>
  <c r="D4232" i="1"/>
  <c r="D4233" i="1"/>
  <c r="D4234" i="1"/>
  <c r="D4235" i="1"/>
  <c r="D4236" i="1"/>
  <c r="D4237" i="1"/>
  <c r="D4238" i="1"/>
  <c r="D4239" i="1"/>
  <c r="D4240" i="1"/>
  <c r="D4241" i="1"/>
  <c r="D4242" i="1"/>
  <c r="D4243" i="1"/>
  <c r="D4244" i="1"/>
  <c r="D4245" i="1"/>
  <c r="D4246" i="1"/>
  <c r="D4247" i="1"/>
  <c r="D4248" i="1"/>
  <c r="D4249" i="1"/>
  <c r="D4250" i="1"/>
  <c r="D4251" i="1"/>
  <c r="D4252" i="1"/>
  <c r="D4253" i="1"/>
  <c r="D4254" i="1"/>
  <c r="D4255" i="1"/>
  <c r="D4256" i="1"/>
  <c r="D4257" i="1"/>
  <c r="D4258" i="1"/>
  <c r="D4259" i="1"/>
  <c r="D4260" i="1"/>
  <c r="D4261" i="1"/>
  <c r="D4262" i="1"/>
  <c r="D4263" i="1"/>
  <c r="D4264" i="1"/>
  <c r="D4265" i="1"/>
  <c r="D4266" i="1"/>
  <c r="D4267" i="1"/>
  <c r="D4268" i="1"/>
  <c r="D4269" i="1"/>
  <c r="D4270" i="1"/>
  <c r="D4271" i="1"/>
  <c r="D4272" i="1"/>
  <c r="D4273" i="1"/>
  <c r="D4274" i="1"/>
  <c r="D4275" i="1"/>
  <c r="D4276" i="1"/>
  <c r="D4277" i="1"/>
  <c r="D4278" i="1"/>
  <c r="D4279" i="1"/>
  <c r="D4280" i="1"/>
  <c r="D4281" i="1"/>
  <c r="D4282" i="1"/>
  <c r="D4283" i="1"/>
  <c r="D4284" i="1"/>
  <c r="D4285" i="1"/>
  <c r="D4286" i="1"/>
  <c r="D4287" i="1"/>
  <c r="D4288" i="1"/>
  <c r="D4289" i="1"/>
  <c r="D4290" i="1"/>
  <c r="D4291" i="1"/>
  <c r="D4292" i="1"/>
  <c r="D4293" i="1"/>
  <c r="D4294" i="1"/>
  <c r="D4295" i="1"/>
  <c r="D4296" i="1"/>
  <c r="D4297" i="1"/>
  <c r="D4298" i="1"/>
  <c r="D4299" i="1"/>
  <c r="D4300" i="1"/>
  <c r="D4301" i="1"/>
  <c r="D4302" i="1"/>
  <c r="D4303" i="1"/>
  <c r="D4304" i="1"/>
  <c r="D4305" i="1"/>
  <c r="D4306" i="1"/>
  <c r="D4307" i="1"/>
  <c r="D4308" i="1"/>
  <c r="D4309" i="1"/>
  <c r="D4310" i="1"/>
  <c r="D4311" i="1"/>
  <c r="D4312" i="1"/>
  <c r="D4313" i="1"/>
  <c r="D4314" i="1"/>
  <c r="D4315" i="1"/>
  <c r="D4316" i="1"/>
  <c r="D4317" i="1"/>
  <c r="D4318" i="1"/>
  <c r="D4319" i="1"/>
  <c r="D4320" i="1"/>
  <c r="D4321" i="1"/>
  <c r="D4322" i="1"/>
  <c r="D4323" i="1"/>
  <c r="D4324" i="1"/>
  <c r="D4325" i="1"/>
  <c r="D4326" i="1"/>
  <c r="D4327" i="1"/>
  <c r="D4328" i="1"/>
  <c r="D4329" i="1"/>
  <c r="D4330" i="1"/>
  <c r="D4331" i="1"/>
  <c r="D4332" i="1"/>
  <c r="D4333" i="1"/>
  <c r="D4334" i="1"/>
  <c r="D4335" i="1"/>
  <c r="D4336" i="1"/>
  <c r="D4337" i="1"/>
  <c r="D4338" i="1"/>
  <c r="D4339" i="1"/>
  <c r="D4340" i="1"/>
  <c r="D4341" i="1"/>
  <c r="D4342" i="1"/>
  <c r="D4343" i="1"/>
  <c r="D4344" i="1"/>
  <c r="D4345" i="1"/>
  <c r="D4346" i="1"/>
  <c r="D4347" i="1"/>
  <c r="D4348" i="1"/>
  <c r="D4349" i="1"/>
  <c r="D4350" i="1"/>
  <c r="D4351" i="1"/>
  <c r="D4352" i="1"/>
  <c r="D4353" i="1"/>
  <c r="D4354" i="1"/>
  <c r="D4355" i="1"/>
  <c r="D4356" i="1"/>
  <c r="D4357" i="1"/>
  <c r="D4358" i="1"/>
  <c r="D4359" i="1"/>
  <c r="D4360" i="1"/>
  <c r="D4361" i="1"/>
  <c r="D4362" i="1"/>
  <c r="D4363" i="1"/>
  <c r="D4364" i="1"/>
  <c r="D4365" i="1"/>
  <c r="D4366" i="1"/>
  <c r="D4367" i="1"/>
  <c r="D4368" i="1"/>
  <c r="D4369" i="1"/>
  <c r="D4370" i="1"/>
  <c r="D4371" i="1"/>
  <c r="D4372" i="1"/>
  <c r="D4373" i="1"/>
  <c r="D4374" i="1"/>
  <c r="D4375" i="1"/>
  <c r="D4376" i="1"/>
  <c r="D4377" i="1"/>
  <c r="D4378" i="1"/>
  <c r="D4379" i="1"/>
  <c r="D4380" i="1"/>
  <c r="D4381" i="1"/>
  <c r="D4382" i="1"/>
  <c r="D4383" i="1"/>
  <c r="D4384" i="1"/>
  <c r="D4385" i="1"/>
  <c r="D4386" i="1"/>
  <c r="D4387" i="1"/>
  <c r="D4388" i="1"/>
  <c r="D4389" i="1"/>
  <c r="D4390" i="1"/>
  <c r="D4391" i="1"/>
  <c r="D4392" i="1"/>
  <c r="D4393" i="1"/>
  <c r="D4394" i="1"/>
  <c r="D4395" i="1"/>
  <c r="D4396" i="1"/>
  <c r="D4397" i="1"/>
  <c r="D4398" i="1"/>
  <c r="D4399" i="1"/>
  <c r="D4400" i="1"/>
  <c r="D4401" i="1"/>
  <c r="D4402" i="1"/>
  <c r="D4403" i="1"/>
  <c r="D4404" i="1"/>
  <c r="D4405" i="1"/>
  <c r="D4406" i="1"/>
  <c r="D4407" i="1"/>
  <c r="D4408" i="1"/>
  <c r="D4409" i="1"/>
  <c r="D4410" i="1"/>
  <c r="D4411" i="1"/>
  <c r="D4412" i="1"/>
  <c r="D4413" i="1"/>
  <c r="D4414" i="1"/>
  <c r="D4415" i="1"/>
  <c r="D4416" i="1"/>
  <c r="D4417" i="1"/>
  <c r="D4418" i="1"/>
  <c r="D4419" i="1"/>
  <c r="D4420" i="1"/>
  <c r="D4421" i="1"/>
  <c r="D4422" i="1"/>
  <c r="D4423" i="1"/>
  <c r="D4424" i="1"/>
  <c r="D4425" i="1"/>
  <c r="D4426" i="1"/>
  <c r="D4427" i="1"/>
  <c r="D4428" i="1"/>
  <c r="D4429" i="1"/>
  <c r="D4430" i="1"/>
  <c r="D4431" i="1"/>
  <c r="D4432" i="1"/>
  <c r="D4433" i="1"/>
  <c r="D4434" i="1"/>
  <c r="D4435" i="1"/>
  <c r="D4436" i="1"/>
  <c r="D4437" i="1"/>
  <c r="D4438" i="1"/>
  <c r="D4439" i="1"/>
  <c r="D4440" i="1"/>
  <c r="D4441" i="1"/>
  <c r="D4442" i="1"/>
  <c r="D4443" i="1"/>
  <c r="D4444" i="1"/>
  <c r="D4445" i="1"/>
  <c r="D4446" i="1"/>
  <c r="D4447" i="1"/>
  <c r="D4448" i="1"/>
  <c r="D4449" i="1"/>
  <c r="D4450" i="1"/>
  <c r="D4451" i="1"/>
  <c r="D4452" i="1"/>
  <c r="D4453" i="1"/>
  <c r="D4454" i="1"/>
  <c r="D4455" i="1"/>
  <c r="D4456" i="1"/>
  <c r="D4457" i="1"/>
  <c r="D4458" i="1"/>
  <c r="D4459" i="1"/>
  <c r="D4460" i="1"/>
  <c r="D4461" i="1"/>
  <c r="D4462" i="1"/>
  <c r="D4463" i="1"/>
  <c r="D4464" i="1"/>
  <c r="D4465" i="1"/>
  <c r="D4466" i="1"/>
  <c r="D4467" i="1"/>
  <c r="D4468" i="1"/>
  <c r="D4469" i="1"/>
  <c r="D4470" i="1"/>
  <c r="D4471" i="1"/>
  <c r="D4472" i="1"/>
  <c r="D4473" i="1"/>
  <c r="D4474" i="1"/>
  <c r="D4475" i="1"/>
  <c r="D4476" i="1"/>
  <c r="D4477" i="1"/>
  <c r="D4478" i="1"/>
  <c r="D4479" i="1"/>
  <c r="D4480" i="1"/>
  <c r="D4481" i="1"/>
  <c r="D4482" i="1"/>
  <c r="D4483" i="1"/>
  <c r="D4484" i="1"/>
  <c r="D4485" i="1"/>
  <c r="D4486" i="1"/>
  <c r="D4487" i="1"/>
  <c r="D4488" i="1"/>
  <c r="D4489" i="1"/>
  <c r="D4490" i="1"/>
  <c r="D4491" i="1"/>
  <c r="D4492" i="1"/>
  <c r="D4493" i="1"/>
  <c r="D4494" i="1"/>
  <c r="D4495" i="1"/>
  <c r="D4496" i="1"/>
  <c r="D4497" i="1"/>
  <c r="D4498" i="1"/>
  <c r="D4499" i="1"/>
  <c r="D4500" i="1"/>
  <c r="D4501" i="1"/>
  <c r="D4502" i="1"/>
  <c r="D4503" i="1"/>
  <c r="D4504" i="1"/>
  <c r="D4505" i="1"/>
  <c r="D4506" i="1"/>
  <c r="D4507" i="1"/>
  <c r="D4508" i="1"/>
  <c r="D4509" i="1"/>
  <c r="D4510" i="1"/>
  <c r="D4511" i="1"/>
  <c r="D4512" i="1"/>
  <c r="D4513" i="1"/>
  <c r="D4514" i="1"/>
  <c r="D4515" i="1"/>
  <c r="D4516" i="1"/>
  <c r="D4517" i="1"/>
  <c r="D4518" i="1"/>
  <c r="D4519" i="1"/>
  <c r="D4520" i="1"/>
  <c r="D4521" i="1"/>
  <c r="D4522" i="1"/>
  <c r="D4523" i="1"/>
  <c r="D4524" i="1"/>
  <c r="D4525" i="1"/>
  <c r="D4526" i="1"/>
  <c r="D4527" i="1"/>
  <c r="D4528" i="1"/>
  <c r="D4529" i="1"/>
  <c r="D4530" i="1"/>
  <c r="D4531" i="1"/>
  <c r="D4532" i="1"/>
  <c r="D4533" i="1"/>
  <c r="D4534" i="1"/>
  <c r="D4535" i="1"/>
  <c r="D4536" i="1"/>
  <c r="D4537" i="1"/>
  <c r="D4538" i="1"/>
  <c r="D4539" i="1"/>
  <c r="D4540" i="1"/>
  <c r="D4541" i="1"/>
  <c r="D4542" i="1"/>
  <c r="D4543" i="1"/>
  <c r="D4544" i="1"/>
  <c r="D4545" i="1"/>
  <c r="D4546" i="1"/>
  <c r="D4547" i="1"/>
  <c r="D4548" i="1"/>
  <c r="D4549" i="1"/>
  <c r="D4550" i="1"/>
  <c r="D4551" i="1"/>
  <c r="D4552" i="1"/>
  <c r="D4553" i="1"/>
  <c r="D4554" i="1"/>
  <c r="D4555" i="1"/>
  <c r="D4556" i="1"/>
  <c r="D4557" i="1"/>
  <c r="D4558" i="1"/>
  <c r="D4559" i="1"/>
  <c r="D4560" i="1"/>
  <c r="D4561" i="1"/>
  <c r="D4562" i="1"/>
  <c r="D4563" i="1"/>
  <c r="D4564" i="1"/>
  <c r="D4565" i="1"/>
  <c r="D4566" i="1"/>
  <c r="D4567" i="1"/>
  <c r="D4568" i="1"/>
  <c r="D4569" i="1"/>
  <c r="D4570" i="1"/>
  <c r="D4571" i="1"/>
  <c r="D4572" i="1"/>
  <c r="D4573" i="1"/>
  <c r="D4574" i="1"/>
  <c r="D4575" i="1"/>
  <c r="D4576" i="1"/>
  <c r="D4577" i="1"/>
  <c r="D4578" i="1"/>
  <c r="D4579" i="1"/>
  <c r="D4580" i="1"/>
  <c r="D4581" i="1"/>
  <c r="D4582" i="1"/>
  <c r="D4583" i="1"/>
  <c r="D4584" i="1"/>
  <c r="D4585" i="1"/>
  <c r="D4586" i="1"/>
  <c r="D4587" i="1"/>
  <c r="D4588" i="1"/>
  <c r="D4589" i="1"/>
  <c r="D4590" i="1"/>
  <c r="D4591" i="1"/>
  <c r="D4592" i="1"/>
  <c r="D4593" i="1"/>
  <c r="D4594" i="1"/>
  <c r="D4595" i="1"/>
  <c r="D4596" i="1"/>
  <c r="D4597" i="1"/>
  <c r="D4598" i="1"/>
  <c r="D4599" i="1"/>
  <c r="D4600" i="1"/>
  <c r="D4601" i="1"/>
  <c r="D4602" i="1"/>
  <c r="D4603" i="1"/>
  <c r="D4604" i="1"/>
  <c r="D4605" i="1"/>
  <c r="D4606" i="1"/>
  <c r="D4607" i="1"/>
  <c r="D4608" i="1"/>
  <c r="D4609" i="1"/>
  <c r="D4610" i="1"/>
  <c r="D4611" i="1"/>
  <c r="D4612" i="1"/>
  <c r="D4613" i="1"/>
  <c r="D4614" i="1"/>
  <c r="D4615" i="1"/>
  <c r="D4616" i="1"/>
  <c r="D4617" i="1"/>
  <c r="D4618" i="1"/>
  <c r="D4619" i="1"/>
  <c r="D4620" i="1"/>
  <c r="D4621" i="1"/>
  <c r="D4622" i="1"/>
  <c r="D4623" i="1"/>
  <c r="D4624" i="1"/>
  <c r="D4625" i="1"/>
  <c r="D4626" i="1"/>
  <c r="D4627" i="1"/>
  <c r="D4628" i="1"/>
  <c r="D4629" i="1"/>
  <c r="D4630" i="1"/>
  <c r="D4631" i="1"/>
  <c r="D4632" i="1"/>
  <c r="D4633" i="1"/>
  <c r="D4634" i="1"/>
  <c r="D4635" i="1"/>
  <c r="D4636" i="1"/>
  <c r="D4637" i="1"/>
  <c r="D4638" i="1"/>
  <c r="D4639" i="1"/>
  <c r="D4640" i="1"/>
  <c r="D4641" i="1"/>
  <c r="D4642" i="1"/>
  <c r="D4643" i="1"/>
  <c r="D4644" i="1"/>
  <c r="D4645" i="1"/>
  <c r="D4646" i="1"/>
  <c r="D4647" i="1"/>
  <c r="D4648" i="1"/>
  <c r="D4649" i="1"/>
  <c r="D4650" i="1"/>
  <c r="D4651" i="1"/>
  <c r="D4652" i="1"/>
  <c r="D4653" i="1"/>
  <c r="D4654" i="1"/>
  <c r="D4655" i="1"/>
  <c r="D4656" i="1"/>
  <c r="D4657" i="1"/>
  <c r="D4658" i="1"/>
  <c r="D4659" i="1"/>
  <c r="D4660" i="1"/>
  <c r="D4661" i="1"/>
  <c r="D4662" i="1"/>
  <c r="D4663" i="1"/>
  <c r="D4664" i="1"/>
  <c r="D4665" i="1"/>
  <c r="D4666" i="1"/>
  <c r="D4667" i="1"/>
  <c r="D4668" i="1"/>
  <c r="D4669" i="1"/>
  <c r="D4670" i="1"/>
  <c r="D4671" i="1"/>
  <c r="D4672" i="1"/>
  <c r="D4673" i="1"/>
  <c r="D4674" i="1"/>
  <c r="D4675" i="1"/>
  <c r="D4676" i="1"/>
  <c r="D4677" i="1"/>
  <c r="D4678" i="1"/>
  <c r="D4679" i="1"/>
  <c r="D4680" i="1"/>
  <c r="D4681" i="1"/>
  <c r="D4682" i="1"/>
  <c r="D4683" i="1"/>
  <c r="D4684" i="1"/>
  <c r="D4685" i="1"/>
  <c r="D4686" i="1"/>
  <c r="D4687" i="1"/>
  <c r="D4688" i="1"/>
  <c r="D4689" i="1"/>
  <c r="D4690" i="1"/>
  <c r="D4691" i="1"/>
  <c r="D4692" i="1"/>
  <c r="D4693" i="1"/>
  <c r="D4694" i="1"/>
  <c r="D4695" i="1"/>
  <c r="D4696" i="1"/>
  <c r="D4697" i="1"/>
  <c r="D4698" i="1"/>
  <c r="D4699" i="1"/>
  <c r="D4700" i="1"/>
  <c r="D4701" i="1"/>
  <c r="D4702" i="1"/>
  <c r="D4703" i="1"/>
  <c r="D4704" i="1"/>
  <c r="D4705" i="1"/>
  <c r="D4706" i="1"/>
  <c r="D4707" i="1"/>
  <c r="D4708" i="1"/>
  <c r="D4709" i="1"/>
  <c r="D4710" i="1"/>
  <c r="D4711" i="1"/>
  <c r="D4712" i="1"/>
  <c r="D4713" i="1"/>
  <c r="D4714" i="1"/>
  <c r="D4715" i="1"/>
  <c r="D4716" i="1"/>
  <c r="D4717" i="1"/>
  <c r="D4718" i="1"/>
  <c r="D4719" i="1"/>
  <c r="D4720" i="1"/>
  <c r="D4721" i="1"/>
  <c r="D4722" i="1"/>
  <c r="D4723" i="1"/>
  <c r="D4724" i="1"/>
  <c r="D4725" i="1"/>
  <c r="D4726" i="1"/>
  <c r="D4727" i="1"/>
  <c r="D4728" i="1"/>
  <c r="D4729" i="1"/>
  <c r="D4730" i="1"/>
  <c r="D4731" i="1"/>
  <c r="D4732" i="1"/>
  <c r="D4733" i="1"/>
  <c r="D4734" i="1"/>
  <c r="D4735" i="1"/>
  <c r="D4736" i="1"/>
  <c r="D4737" i="1"/>
  <c r="D4738" i="1"/>
  <c r="D4739" i="1"/>
  <c r="D4740" i="1"/>
  <c r="D4741" i="1"/>
  <c r="D4742" i="1"/>
  <c r="D4743" i="1"/>
  <c r="D4744" i="1"/>
  <c r="D4745" i="1"/>
  <c r="D4746" i="1"/>
  <c r="D4747" i="1"/>
  <c r="D4748" i="1"/>
  <c r="D4749" i="1"/>
  <c r="D4750" i="1"/>
  <c r="D4751" i="1"/>
  <c r="D4752" i="1"/>
  <c r="D4753" i="1"/>
  <c r="D4754" i="1"/>
  <c r="D4755" i="1"/>
  <c r="D4756" i="1"/>
  <c r="D4757" i="1"/>
  <c r="D4758" i="1"/>
  <c r="D4759" i="1"/>
  <c r="D4760" i="1"/>
  <c r="D4761" i="1"/>
  <c r="D4762" i="1"/>
  <c r="D4763" i="1"/>
  <c r="D4764" i="1"/>
  <c r="D4765" i="1"/>
  <c r="D4766" i="1"/>
  <c r="D4767" i="1"/>
  <c r="D4768" i="1"/>
  <c r="D4769" i="1"/>
  <c r="D4770" i="1"/>
  <c r="D4771" i="1"/>
  <c r="D4772" i="1"/>
  <c r="D4773" i="1"/>
  <c r="D4774" i="1"/>
  <c r="D4775" i="1"/>
  <c r="D4776" i="1"/>
  <c r="D4777" i="1"/>
  <c r="D4778" i="1"/>
  <c r="D4779" i="1"/>
  <c r="D4780" i="1"/>
  <c r="D4781" i="1"/>
  <c r="D4782" i="1"/>
  <c r="D4783" i="1"/>
  <c r="D4784" i="1"/>
  <c r="D4785" i="1"/>
  <c r="D4786" i="1"/>
  <c r="D4787" i="1"/>
  <c r="D4788" i="1"/>
  <c r="D4789" i="1"/>
  <c r="D4790" i="1"/>
  <c r="D4791" i="1"/>
  <c r="D4792" i="1"/>
  <c r="D4793" i="1"/>
  <c r="D4794" i="1"/>
  <c r="D4795" i="1"/>
  <c r="D4796" i="1"/>
  <c r="D4797" i="1"/>
  <c r="D4798" i="1"/>
  <c r="D4799" i="1"/>
  <c r="D4800" i="1"/>
  <c r="D4801" i="1"/>
  <c r="D4802" i="1"/>
  <c r="D4803" i="1"/>
  <c r="D4804" i="1"/>
  <c r="D4805" i="1"/>
  <c r="D4806" i="1"/>
  <c r="D4807" i="1"/>
  <c r="D4808" i="1"/>
  <c r="D4809" i="1"/>
  <c r="D4810" i="1"/>
  <c r="D4811" i="1"/>
  <c r="D4812" i="1"/>
  <c r="D4813" i="1"/>
  <c r="D4814" i="1"/>
  <c r="D4815" i="1"/>
  <c r="D4816" i="1"/>
  <c r="D4817" i="1"/>
  <c r="D4818" i="1"/>
  <c r="D4819" i="1"/>
  <c r="D4820" i="1"/>
  <c r="D4821" i="1"/>
  <c r="D4822" i="1"/>
  <c r="D4823" i="1"/>
  <c r="D4824" i="1"/>
  <c r="D4825" i="1"/>
  <c r="D4826" i="1"/>
  <c r="D4827" i="1"/>
  <c r="D4828" i="1"/>
  <c r="D4829" i="1"/>
  <c r="D4830" i="1"/>
  <c r="D4831" i="1"/>
  <c r="D4832" i="1"/>
  <c r="D4833" i="1"/>
  <c r="D4834" i="1"/>
  <c r="D4835" i="1"/>
  <c r="D4836" i="1"/>
  <c r="D4837" i="1"/>
  <c r="D4838" i="1"/>
  <c r="D4839" i="1"/>
  <c r="D4840" i="1"/>
  <c r="D4841" i="1"/>
  <c r="D4842" i="1"/>
  <c r="D4843" i="1"/>
  <c r="D4844" i="1"/>
  <c r="D4845" i="1"/>
  <c r="D4846" i="1"/>
  <c r="D4847" i="1"/>
  <c r="D4848" i="1"/>
  <c r="D4849" i="1"/>
  <c r="D4850" i="1"/>
  <c r="D4851" i="1"/>
  <c r="D4852" i="1"/>
  <c r="D4853" i="1"/>
  <c r="D4854" i="1"/>
  <c r="D4855" i="1"/>
  <c r="D4856" i="1"/>
  <c r="D4857" i="1"/>
  <c r="D4858" i="1"/>
  <c r="D4859" i="1"/>
  <c r="D4860" i="1"/>
  <c r="D4861" i="1"/>
  <c r="D4862" i="1"/>
  <c r="D4863" i="1"/>
  <c r="D4864" i="1"/>
  <c r="D4865" i="1"/>
  <c r="D4866" i="1"/>
  <c r="D4867" i="1"/>
  <c r="D4868" i="1"/>
  <c r="D4869" i="1"/>
  <c r="D4870" i="1"/>
  <c r="D4871" i="1"/>
  <c r="D4872" i="1"/>
  <c r="D4873" i="1"/>
  <c r="D4874" i="1"/>
  <c r="D4875" i="1"/>
  <c r="D4876" i="1"/>
  <c r="D4877" i="1"/>
  <c r="D4878" i="1"/>
  <c r="D4879" i="1"/>
  <c r="D4880" i="1"/>
  <c r="D4881" i="1"/>
  <c r="D4882" i="1"/>
  <c r="D4883" i="1"/>
  <c r="D4884" i="1"/>
  <c r="D4885" i="1"/>
  <c r="D4886" i="1"/>
  <c r="D4887" i="1"/>
  <c r="D4888" i="1"/>
  <c r="D4889" i="1"/>
  <c r="D4890" i="1"/>
  <c r="D4891" i="1"/>
  <c r="D4892" i="1"/>
  <c r="D4893" i="1"/>
  <c r="D4894" i="1"/>
  <c r="D4895" i="1"/>
  <c r="D4896" i="1"/>
  <c r="D4897" i="1"/>
  <c r="D4898" i="1"/>
  <c r="D4899" i="1"/>
  <c r="D4900" i="1"/>
  <c r="D4901" i="1"/>
  <c r="D4902" i="1"/>
  <c r="D4903" i="1"/>
  <c r="D4904" i="1"/>
  <c r="D4905" i="1"/>
  <c r="D4906" i="1"/>
  <c r="D4907" i="1"/>
  <c r="D4908" i="1"/>
  <c r="D4909" i="1"/>
  <c r="D4910" i="1"/>
  <c r="D4911" i="1"/>
  <c r="D4912" i="1"/>
  <c r="D4913" i="1"/>
  <c r="D4914" i="1"/>
  <c r="D4915" i="1"/>
  <c r="D4916" i="1"/>
  <c r="D4917" i="1"/>
  <c r="D4918" i="1"/>
  <c r="D4919" i="1"/>
  <c r="D4920" i="1"/>
  <c r="D4921" i="1"/>
  <c r="D4922" i="1"/>
  <c r="D4923" i="1"/>
  <c r="D4924" i="1"/>
  <c r="D4925" i="1"/>
  <c r="D4926" i="1"/>
  <c r="D4927" i="1"/>
  <c r="D4928" i="1"/>
  <c r="D4929" i="1"/>
  <c r="D4930" i="1"/>
  <c r="D4931" i="1"/>
  <c r="D4932" i="1"/>
  <c r="D4933" i="1"/>
  <c r="D4934" i="1"/>
  <c r="D4935" i="1"/>
  <c r="D4936" i="1"/>
  <c r="D4937" i="1"/>
  <c r="D4938" i="1"/>
  <c r="D4939" i="1"/>
  <c r="D4940" i="1"/>
  <c r="D4941" i="1"/>
  <c r="D4942" i="1"/>
  <c r="D4943" i="1"/>
  <c r="D4944" i="1"/>
  <c r="D4945" i="1"/>
  <c r="D4946" i="1"/>
  <c r="D4947" i="1"/>
  <c r="D4948" i="1"/>
  <c r="D4949" i="1"/>
  <c r="D4950" i="1"/>
  <c r="D4951" i="1"/>
  <c r="D4952" i="1"/>
  <c r="D4953" i="1"/>
  <c r="D4954" i="1"/>
  <c r="D4955" i="1"/>
  <c r="D4956" i="1"/>
  <c r="D4957" i="1"/>
  <c r="D4958" i="1"/>
  <c r="D4959" i="1"/>
  <c r="D4960" i="1"/>
  <c r="D4961" i="1"/>
  <c r="D4962" i="1"/>
  <c r="D4963" i="1"/>
  <c r="D4964" i="1"/>
  <c r="D4965" i="1"/>
  <c r="D4966" i="1"/>
  <c r="D4967" i="1"/>
  <c r="D4968" i="1"/>
  <c r="D4969" i="1"/>
  <c r="D4970" i="1"/>
  <c r="D4971" i="1"/>
  <c r="D4972" i="1"/>
  <c r="D4973" i="1"/>
  <c r="D4974" i="1"/>
  <c r="D4975" i="1"/>
  <c r="D4976" i="1"/>
  <c r="D4977" i="1"/>
  <c r="D4978" i="1"/>
  <c r="D4979" i="1"/>
  <c r="D4980" i="1"/>
  <c r="D4981" i="1"/>
  <c r="D4982" i="1"/>
  <c r="D4983" i="1"/>
  <c r="D4984" i="1"/>
  <c r="D4985" i="1"/>
  <c r="D4986" i="1"/>
  <c r="D4987" i="1"/>
  <c r="D4988" i="1"/>
  <c r="D4989" i="1"/>
  <c r="D4990" i="1"/>
  <c r="D4991" i="1"/>
  <c r="D4992" i="1"/>
  <c r="D4993" i="1"/>
  <c r="D4994" i="1"/>
  <c r="D4995" i="1"/>
  <c r="D4996" i="1"/>
  <c r="D4997" i="1"/>
  <c r="D4998" i="1"/>
  <c r="D4999" i="1"/>
  <c r="D5000" i="1"/>
  <c r="D5001" i="1"/>
  <c r="D5002" i="1"/>
  <c r="D5003" i="1"/>
  <c r="D5004" i="1"/>
  <c r="D5005" i="1"/>
  <c r="D5006" i="1"/>
  <c r="D5007" i="1"/>
  <c r="D5008" i="1"/>
  <c r="D5009" i="1"/>
  <c r="D5010" i="1"/>
  <c r="D5011" i="1"/>
  <c r="D5012" i="1"/>
  <c r="D5013" i="1"/>
  <c r="D5014" i="1"/>
  <c r="D5015" i="1"/>
  <c r="D5016" i="1"/>
  <c r="D5017" i="1"/>
  <c r="D5018" i="1"/>
  <c r="D5019" i="1"/>
  <c r="D5020" i="1"/>
  <c r="D5021" i="1"/>
  <c r="D5022" i="1"/>
  <c r="D5023" i="1"/>
  <c r="D5024" i="1"/>
  <c r="D5025" i="1"/>
  <c r="D5026" i="1"/>
  <c r="D5027" i="1"/>
  <c r="D5028" i="1"/>
  <c r="D5029" i="1"/>
  <c r="D5030" i="1"/>
  <c r="D5031" i="1"/>
  <c r="D5032" i="1"/>
  <c r="D5033" i="1"/>
  <c r="D5034" i="1"/>
  <c r="D5035" i="1"/>
  <c r="D5036" i="1"/>
  <c r="D5037" i="1"/>
  <c r="D5038" i="1"/>
  <c r="D5039" i="1"/>
  <c r="D5040" i="1"/>
  <c r="D5041" i="1"/>
  <c r="D5042" i="1"/>
  <c r="D5043" i="1"/>
  <c r="D5044" i="1"/>
  <c r="D5045" i="1"/>
  <c r="D5046" i="1"/>
  <c r="D5047" i="1"/>
  <c r="D5048" i="1"/>
  <c r="D5049" i="1"/>
  <c r="D5050" i="1"/>
  <c r="D5051" i="1"/>
  <c r="D5052" i="1"/>
  <c r="D5053" i="1"/>
  <c r="D5054" i="1"/>
  <c r="D5055" i="1"/>
  <c r="D5056" i="1"/>
  <c r="D5057" i="1"/>
  <c r="D5058" i="1"/>
  <c r="D5059" i="1"/>
  <c r="D5060" i="1"/>
  <c r="D5061" i="1"/>
  <c r="D5062" i="1"/>
  <c r="D5063" i="1"/>
  <c r="D5064" i="1"/>
  <c r="D5065" i="1"/>
  <c r="D5066" i="1"/>
  <c r="D5067" i="1"/>
  <c r="D5068" i="1"/>
  <c r="D5069" i="1"/>
  <c r="D5070" i="1"/>
  <c r="D5071" i="1"/>
  <c r="D5072" i="1"/>
  <c r="D5073" i="1"/>
  <c r="D5074" i="1"/>
  <c r="D5075" i="1"/>
  <c r="D5076" i="1"/>
  <c r="D5077" i="1"/>
  <c r="D5078" i="1"/>
  <c r="D5079" i="1"/>
  <c r="D5080" i="1"/>
  <c r="D5081" i="1"/>
  <c r="D5082" i="1"/>
  <c r="D5083" i="1"/>
  <c r="D5084" i="1"/>
  <c r="D5085" i="1"/>
  <c r="D5086" i="1"/>
  <c r="D5087" i="1"/>
  <c r="D5088" i="1"/>
  <c r="D5089" i="1"/>
  <c r="D5090" i="1"/>
  <c r="D5091" i="1"/>
  <c r="D5092" i="1"/>
  <c r="D5093" i="1"/>
  <c r="D5094" i="1"/>
  <c r="D5095" i="1"/>
  <c r="D5096" i="1"/>
  <c r="D5097" i="1"/>
  <c r="D5098" i="1"/>
  <c r="D5099" i="1"/>
  <c r="D5100" i="1"/>
  <c r="D5101" i="1"/>
  <c r="D5102" i="1"/>
  <c r="D5103" i="1"/>
  <c r="D5104" i="1"/>
  <c r="D5105" i="1"/>
  <c r="D5106" i="1"/>
  <c r="D5107" i="1"/>
  <c r="D5108" i="1"/>
  <c r="D5109" i="1"/>
  <c r="D5110" i="1"/>
  <c r="D5111" i="1"/>
  <c r="D5112" i="1"/>
  <c r="D5113" i="1"/>
  <c r="D5114" i="1"/>
  <c r="D5115" i="1"/>
  <c r="D5116" i="1"/>
  <c r="D5117" i="1"/>
  <c r="D5118" i="1"/>
  <c r="D5119" i="1"/>
  <c r="D5120" i="1"/>
  <c r="D5121" i="1"/>
  <c r="D5122" i="1"/>
  <c r="D5123" i="1"/>
  <c r="D5124" i="1"/>
  <c r="D5125" i="1"/>
  <c r="D5126" i="1"/>
  <c r="D5127" i="1"/>
  <c r="D5128" i="1"/>
  <c r="D5129" i="1"/>
  <c r="D5130" i="1"/>
  <c r="D5131" i="1"/>
  <c r="D5132" i="1"/>
  <c r="D5133" i="1"/>
  <c r="D5134" i="1"/>
  <c r="D5135" i="1"/>
  <c r="D5136" i="1"/>
  <c r="D5137" i="1"/>
  <c r="D5138" i="1"/>
  <c r="D5139" i="1"/>
  <c r="D5140" i="1"/>
  <c r="D5141" i="1"/>
  <c r="D5142" i="1"/>
  <c r="D5143" i="1"/>
  <c r="D5144" i="1"/>
  <c r="D5145" i="1"/>
  <c r="D5146" i="1"/>
  <c r="D5147" i="1"/>
  <c r="D5148" i="1"/>
  <c r="D5149" i="1"/>
  <c r="D5150" i="1"/>
  <c r="D5151" i="1"/>
  <c r="D5152" i="1"/>
  <c r="D5153" i="1"/>
  <c r="D5154" i="1"/>
  <c r="D5155" i="1"/>
  <c r="D5156" i="1"/>
  <c r="D5157" i="1"/>
  <c r="D5158" i="1"/>
  <c r="D5159" i="1"/>
  <c r="D5160" i="1"/>
  <c r="D5161" i="1"/>
  <c r="D5162" i="1"/>
  <c r="D5163" i="1"/>
  <c r="D5164" i="1"/>
  <c r="D5165" i="1"/>
  <c r="D5166" i="1"/>
  <c r="D5167" i="1"/>
  <c r="D5168" i="1"/>
  <c r="D5169" i="1"/>
  <c r="D5170" i="1"/>
  <c r="D5171" i="1"/>
  <c r="D5172" i="1"/>
  <c r="D5173" i="1"/>
  <c r="D5174" i="1"/>
  <c r="D5175" i="1"/>
  <c r="D5176" i="1"/>
  <c r="D5177" i="1"/>
  <c r="D5178" i="1"/>
  <c r="D5179" i="1"/>
  <c r="D5180" i="1"/>
  <c r="D5181" i="1"/>
  <c r="D5182" i="1"/>
  <c r="D5183" i="1"/>
  <c r="D5184" i="1"/>
  <c r="D5185" i="1"/>
  <c r="D5186" i="1"/>
  <c r="D5187" i="1"/>
  <c r="D5188" i="1"/>
  <c r="D5189" i="1"/>
  <c r="D5190" i="1"/>
  <c r="D5191" i="1"/>
  <c r="D5192" i="1"/>
  <c r="D5193" i="1"/>
  <c r="D5194" i="1"/>
  <c r="D5195" i="1"/>
  <c r="D5196" i="1"/>
  <c r="D5197" i="1"/>
  <c r="D5198" i="1"/>
  <c r="D5199" i="1"/>
  <c r="D5200" i="1"/>
  <c r="D5201" i="1"/>
  <c r="D5202" i="1"/>
  <c r="D5203" i="1"/>
  <c r="D5204" i="1"/>
  <c r="D5205" i="1"/>
  <c r="D5206" i="1"/>
  <c r="D5207" i="1"/>
  <c r="D5208" i="1"/>
  <c r="D5209" i="1"/>
  <c r="D5210" i="1"/>
  <c r="D5211" i="1"/>
  <c r="D5212" i="1"/>
  <c r="D5213" i="1"/>
  <c r="D5214" i="1"/>
  <c r="D5215" i="1"/>
  <c r="D5216" i="1"/>
  <c r="D5217" i="1"/>
  <c r="D5218" i="1"/>
  <c r="D5219" i="1"/>
  <c r="D5220" i="1"/>
  <c r="D5221" i="1"/>
  <c r="D5222" i="1"/>
  <c r="D5223" i="1"/>
  <c r="D5224" i="1"/>
  <c r="D5225" i="1"/>
  <c r="D5226" i="1"/>
  <c r="D5227" i="1"/>
  <c r="D5228" i="1"/>
  <c r="D5229" i="1"/>
  <c r="D5230" i="1"/>
  <c r="D5231" i="1"/>
  <c r="D5232" i="1"/>
  <c r="D5233" i="1"/>
  <c r="D5234" i="1"/>
  <c r="D5235" i="1"/>
  <c r="D5236" i="1"/>
  <c r="D5237" i="1"/>
  <c r="D5238" i="1"/>
  <c r="D5239" i="1"/>
  <c r="D5240" i="1"/>
  <c r="D5241" i="1"/>
  <c r="D5242" i="1"/>
  <c r="D5243" i="1"/>
  <c r="D5244" i="1"/>
  <c r="D5245" i="1"/>
  <c r="D5246" i="1"/>
  <c r="D5247" i="1"/>
  <c r="D5248" i="1"/>
  <c r="D5249" i="1"/>
  <c r="D5250" i="1"/>
  <c r="D5251" i="1"/>
  <c r="D5252" i="1"/>
  <c r="D5253" i="1"/>
  <c r="D5254" i="1"/>
  <c r="D5255" i="1"/>
  <c r="D5256" i="1"/>
  <c r="D5257" i="1"/>
  <c r="D5258" i="1"/>
  <c r="D5259" i="1"/>
  <c r="D5260" i="1"/>
  <c r="D5261" i="1"/>
  <c r="D5262" i="1"/>
  <c r="D5263" i="1"/>
  <c r="D5264" i="1"/>
  <c r="D5265" i="1"/>
  <c r="D5266" i="1"/>
  <c r="D5267" i="1"/>
  <c r="D5268" i="1"/>
  <c r="D5269" i="1"/>
  <c r="D5270" i="1"/>
  <c r="D5271" i="1"/>
  <c r="D5272" i="1"/>
  <c r="D5273" i="1"/>
  <c r="D5274" i="1"/>
  <c r="D5275" i="1"/>
  <c r="D5276" i="1"/>
  <c r="D5277" i="1"/>
  <c r="D5278" i="1"/>
  <c r="D5279" i="1"/>
  <c r="D5280" i="1"/>
  <c r="D5281" i="1"/>
  <c r="D5282" i="1"/>
  <c r="D5283" i="1"/>
  <c r="D5284" i="1"/>
  <c r="D5285" i="1"/>
  <c r="D5286" i="1"/>
  <c r="D5287" i="1"/>
  <c r="D5288" i="1"/>
  <c r="D5289" i="1"/>
  <c r="D5290" i="1"/>
  <c r="D5291" i="1"/>
  <c r="D5292" i="1"/>
  <c r="D5293" i="1"/>
  <c r="D5294" i="1"/>
  <c r="D5295" i="1"/>
  <c r="D5296" i="1"/>
  <c r="D5297" i="1"/>
  <c r="D5298" i="1"/>
  <c r="D5299" i="1"/>
  <c r="D5300" i="1"/>
  <c r="D5301" i="1"/>
  <c r="D5302" i="1"/>
  <c r="D5303" i="1"/>
  <c r="D5304" i="1"/>
  <c r="D5305" i="1"/>
  <c r="D5306" i="1"/>
  <c r="D5307" i="1"/>
  <c r="D5308" i="1"/>
  <c r="D5309" i="1"/>
  <c r="D5310" i="1"/>
  <c r="D5311" i="1"/>
  <c r="D5312" i="1"/>
  <c r="D5313" i="1"/>
  <c r="D5314" i="1"/>
  <c r="D5315" i="1"/>
  <c r="D5316" i="1"/>
  <c r="D5317" i="1"/>
  <c r="D5318" i="1"/>
  <c r="D5319" i="1"/>
  <c r="D5320" i="1"/>
  <c r="D5321" i="1"/>
  <c r="D5322" i="1"/>
  <c r="D5323" i="1"/>
  <c r="D5324" i="1"/>
  <c r="D5325" i="1"/>
  <c r="D5326" i="1"/>
  <c r="D5327" i="1"/>
  <c r="D5328" i="1"/>
  <c r="D5329" i="1"/>
  <c r="D5330" i="1"/>
  <c r="D5331" i="1"/>
  <c r="D5332" i="1"/>
  <c r="D5333" i="1"/>
  <c r="D5334" i="1"/>
  <c r="D5335" i="1"/>
  <c r="D5336" i="1"/>
  <c r="D5337" i="1"/>
  <c r="D5338" i="1"/>
  <c r="D5339" i="1"/>
  <c r="D5340" i="1"/>
  <c r="D5341" i="1"/>
  <c r="D5342" i="1"/>
  <c r="D5343" i="1"/>
  <c r="D5344" i="1"/>
  <c r="D5345" i="1"/>
  <c r="D5346" i="1"/>
  <c r="D5347" i="1"/>
  <c r="D5348" i="1"/>
  <c r="D5349" i="1"/>
  <c r="D5350" i="1"/>
  <c r="D5351" i="1"/>
  <c r="D5352" i="1"/>
  <c r="D5353" i="1"/>
  <c r="D5354" i="1"/>
  <c r="D5355" i="1"/>
  <c r="D5356" i="1"/>
  <c r="D5357" i="1"/>
  <c r="D5358" i="1"/>
  <c r="D5359" i="1"/>
  <c r="D5360" i="1"/>
  <c r="D5361" i="1"/>
  <c r="D5362" i="1"/>
  <c r="D5363" i="1"/>
  <c r="D5364" i="1"/>
  <c r="D5365" i="1"/>
  <c r="D5366" i="1"/>
  <c r="D5367" i="1"/>
  <c r="D5368" i="1"/>
  <c r="D5369" i="1"/>
  <c r="D5370" i="1"/>
  <c r="D5371" i="1"/>
  <c r="D5372" i="1"/>
  <c r="D5373" i="1"/>
  <c r="D5374" i="1"/>
  <c r="D5375" i="1"/>
  <c r="D5376" i="1"/>
  <c r="D5377" i="1"/>
  <c r="D5378" i="1"/>
  <c r="D5379" i="1"/>
  <c r="D5380" i="1"/>
  <c r="D5381" i="1"/>
  <c r="D5382" i="1"/>
  <c r="D5383" i="1"/>
  <c r="D5384" i="1"/>
  <c r="D5385" i="1"/>
  <c r="D5386" i="1"/>
  <c r="D5387" i="1"/>
  <c r="D5388" i="1"/>
  <c r="D5389" i="1"/>
  <c r="D5390" i="1"/>
  <c r="D5391" i="1"/>
  <c r="D5392" i="1"/>
  <c r="D5393" i="1"/>
  <c r="D5394" i="1"/>
  <c r="D5395" i="1"/>
  <c r="D5396" i="1"/>
  <c r="D5397" i="1"/>
  <c r="D5398" i="1"/>
  <c r="D5399" i="1"/>
  <c r="D5400" i="1"/>
  <c r="D5401" i="1"/>
  <c r="D5402" i="1"/>
  <c r="D5403" i="1"/>
  <c r="D5404" i="1"/>
  <c r="D5405" i="1"/>
  <c r="D5406" i="1"/>
  <c r="D5407" i="1"/>
  <c r="D5408" i="1"/>
  <c r="D5409" i="1"/>
  <c r="D5410" i="1"/>
  <c r="D5411" i="1"/>
  <c r="D5412" i="1"/>
  <c r="D5413" i="1"/>
  <c r="D5414" i="1"/>
  <c r="D5415" i="1"/>
  <c r="D5416" i="1"/>
  <c r="D5417" i="1"/>
  <c r="D5418" i="1"/>
  <c r="D5419" i="1"/>
  <c r="D5420" i="1"/>
  <c r="D5421" i="1"/>
  <c r="D5422" i="1"/>
  <c r="D5423" i="1"/>
  <c r="D5424" i="1"/>
  <c r="D5425" i="1"/>
  <c r="D5426" i="1"/>
  <c r="D5427" i="1"/>
  <c r="D5428" i="1"/>
  <c r="D5429" i="1"/>
  <c r="D5430" i="1"/>
  <c r="D5431" i="1"/>
  <c r="D5432" i="1"/>
  <c r="D5433" i="1"/>
  <c r="D5434" i="1"/>
  <c r="D5435" i="1"/>
  <c r="D5436" i="1"/>
  <c r="D5437" i="1"/>
  <c r="D5438" i="1"/>
  <c r="D5439" i="1"/>
  <c r="D5440" i="1"/>
  <c r="D5441" i="1"/>
  <c r="D5442" i="1"/>
  <c r="D5443" i="1"/>
  <c r="D5444" i="1"/>
  <c r="D5445" i="1"/>
  <c r="D5446" i="1"/>
  <c r="D5447" i="1"/>
  <c r="D5448" i="1"/>
  <c r="D5449" i="1"/>
  <c r="D5450" i="1"/>
  <c r="D5451" i="1"/>
  <c r="D5452" i="1"/>
  <c r="D5453" i="1"/>
  <c r="D5454" i="1"/>
  <c r="D5455" i="1"/>
  <c r="D5456" i="1"/>
  <c r="D5457" i="1"/>
  <c r="D5458" i="1"/>
  <c r="D5459" i="1"/>
  <c r="D5460" i="1"/>
  <c r="D5461" i="1"/>
  <c r="D5462" i="1"/>
  <c r="D5463" i="1"/>
  <c r="D5464" i="1"/>
  <c r="D5465" i="1"/>
  <c r="D5466" i="1"/>
  <c r="D5467" i="1"/>
  <c r="D5468" i="1"/>
  <c r="D5469" i="1"/>
  <c r="D5470" i="1"/>
  <c r="D5471" i="1"/>
  <c r="D5472" i="1"/>
  <c r="D5473" i="1"/>
  <c r="D5474" i="1"/>
  <c r="D5475" i="1"/>
  <c r="D5476" i="1"/>
  <c r="D5477" i="1"/>
  <c r="D5478" i="1"/>
  <c r="D5479" i="1"/>
  <c r="D5480" i="1"/>
  <c r="D5481" i="1"/>
  <c r="D5482" i="1"/>
  <c r="D5483" i="1"/>
  <c r="D5484" i="1"/>
  <c r="D5485" i="1"/>
  <c r="D5486" i="1"/>
  <c r="D5487" i="1"/>
  <c r="D5488" i="1"/>
  <c r="D5489" i="1"/>
  <c r="D5490" i="1"/>
  <c r="D5491" i="1"/>
  <c r="D5492" i="1"/>
  <c r="D5493" i="1"/>
  <c r="D5494" i="1"/>
  <c r="D5495" i="1"/>
  <c r="D5496" i="1"/>
  <c r="D5497" i="1"/>
  <c r="D5498" i="1"/>
  <c r="D5499" i="1"/>
  <c r="D5500" i="1"/>
  <c r="D5501" i="1"/>
  <c r="D5502" i="1"/>
  <c r="D5503" i="1"/>
  <c r="D5504" i="1"/>
  <c r="D5505" i="1"/>
  <c r="D5506" i="1"/>
  <c r="D5507" i="1"/>
  <c r="D5508" i="1"/>
  <c r="D5509" i="1"/>
  <c r="D5510" i="1"/>
  <c r="D5511" i="1"/>
  <c r="D5512" i="1"/>
  <c r="D5513" i="1"/>
  <c r="D5514" i="1"/>
  <c r="D5515" i="1"/>
  <c r="D5516" i="1"/>
  <c r="D5517" i="1"/>
  <c r="D5518" i="1"/>
  <c r="D5519" i="1"/>
  <c r="D5520" i="1"/>
  <c r="D5521" i="1"/>
  <c r="D5522" i="1"/>
  <c r="D5523" i="1"/>
  <c r="D5524" i="1"/>
  <c r="D5525" i="1"/>
  <c r="D5526" i="1"/>
  <c r="D5527" i="1"/>
  <c r="D5528" i="1"/>
  <c r="D5529" i="1"/>
  <c r="D5530" i="1"/>
  <c r="D5531" i="1"/>
  <c r="D5532" i="1"/>
  <c r="D5533" i="1"/>
  <c r="D5534" i="1"/>
  <c r="D5535" i="1"/>
  <c r="D5536" i="1"/>
  <c r="D5537" i="1"/>
  <c r="D5538" i="1"/>
  <c r="D5539" i="1"/>
  <c r="D5540" i="1"/>
  <c r="D5541" i="1"/>
  <c r="D5542" i="1"/>
  <c r="D5543" i="1"/>
  <c r="D5544" i="1"/>
  <c r="D5545" i="1"/>
  <c r="D5546" i="1"/>
  <c r="D5547" i="1"/>
  <c r="D5548" i="1"/>
  <c r="D5549" i="1"/>
  <c r="D5550" i="1"/>
  <c r="D5551" i="1"/>
  <c r="D5552" i="1"/>
  <c r="D5553" i="1"/>
  <c r="D5554" i="1"/>
  <c r="D5555" i="1"/>
  <c r="D5556" i="1"/>
  <c r="D5557" i="1"/>
  <c r="D5558" i="1"/>
  <c r="D5559" i="1"/>
  <c r="D5560" i="1"/>
  <c r="D5561" i="1"/>
  <c r="D5562" i="1"/>
  <c r="D5563" i="1"/>
  <c r="D5564" i="1"/>
  <c r="D5565" i="1"/>
  <c r="D5566" i="1"/>
  <c r="D5567" i="1"/>
  <c r="D5568" i="1"/>
  <c r="D5569" i="1"/>
  <c r="D5570" i="1"/>
  <c r="D5571" i="1"/>
  <c r="D5572" i="1"/>
  <c r="D5573" i="1"/>
  <c r="D5574" i="1"/>
  <c r="D5575" i="1"/>
  <c r="D5576" i="1"/>
  <c r="D5577" i="1"/>
  <c r="D5578" i="1"/>
  <c r="D5579" i="1"/>
  <c r="D5580" i="1"/>
  <c r="D5581" i="1"/>
  <c r="D5582" i="1"/>
  <c r="D5583" i="1"/>
  <c r="D5584" i="1"/>
  <c r="D5585" i="1"/>
  <c r="D5586" i="1"/>
  <c r="D5587" i="1"/>
  <c r="D5588" i="1"/>
  <c r="D5589" i="1"/>
  <c r="D5590" i="1"/>
  <c r="D5591" i="1"/>
  <c r="D5592" i="1"/>
  <c r="D5593" i="1"/>
  <c r="D5594" i="1"/>
  <c r="D5595" i="1"/>
  <c r="D5596" i="1"/>
  <c r="D5597" i="1"/>
  <c r="D5598" i="1"/>
  <c r="D5599" i="1"/>
  <c r="D5600" i="1"/>
  <c r="D5601" i="1"/>
  <c r="D5602" i="1"/>
  <c r="D5603" i="1"/>
  <c r="D5604" i="1"/>
  <c r="D5605" i="1"/>
  <c r="D5606" i="1"/>
  <c r="D5607" i="1"/>
  <c r="D5608" i="1"/>
  <c r="D5609" i="1"/>
  <c r="D5610" i="1"/>
  <c r="D5611" i="1"/>
  <c r="D5612" i="1"/>
  <c r="D5613" i="1"/>
  <c r="D5614" i="1"/>
  <c r="D5615" i="1"/>
  <c r="D5616" i="1"/>
  <c r="D5617" i="1"/>
  <c r="D5618" i="1"/>
  <c r="D5619" i="1"/>
  <c r="D5620" i="1"/>
  <c r="D5621" i="1"/>
  <c r="D5622" i="1"/>
  <c r="D5623" i="1"/>
  <c r="D5624" i="1"/>
  <c r="D5625" i="1"/>
  <c r="D5626" i="1"/>
  <c r="D5627" i="1"/>
  <c r="D5628" i="1"/>
  <c r="D5629" i="1"/>
  <c r="D5630" i="1"/>
  <c r="D5631" i="1"/>
  <c r="D5632" i="1"/>
  <c r="D5633" i="1"/>
  <c r="D5634" i="1"/>
  <c r="D5635" i="1"/>
  <c r="D5636" i="1"/>
  <c r="D5637" i="1"/>
  <c r="D5638" i="1"/>
  <c r="D5639" i="1"/>
  <c r="D5640" i="1"/>
  <c r="D5641" i="1"/>
  <c r="D5642" i="1"/>
  <c r="D5643" i="1"/>
  <c r="D5644" i="1"/>
  <c r="D5645" i="1"/>
  <c r="D5646" i="1"/>
  <c r="D5647" i="1"/>
  <c r="D5648" i="1"/>
  <c r="D5649" i="1"/>
  <c r="D5650" i="1"/>
  <c r="D5651" i="1"/>
  <c r="D5652" i="1"/>
  <c r="D5653" i="1"/>
  <c r="D5654" i="1"/>
  <c r="D5655" i="1"/>
  <c r="D5656" i="1"/>
  <c r="D5657" i="1"/>
  <c r="D5658" i="1"/>
  <c r="D5659" i="1"/>
  <c r="D5660" i="1"/>
  <c r="D5661" i="1"/>
  <c r="D5662" i="1"/>
  <c r="D5663" i="1"/>
  <c r="D5664" i="1"/>
  <c r="D5665" i="1"/>
  <c r="D5666" i="1"/>
  <c r="D5667" i="1"/>
  <c r="D5668" i="1"/>
  <c r="D5669" i="1"/>
  <c r="D5670" i="1"/>
  <c r="D5671" i="1"/>
  <c r="D5672" i="1"/>
  <c r="D5673" i="1"/>
  <c r="D5674" i="1"/>
  <c r="D5675" i="1"/>
  <c r="D5676" i="1"/>
  <c r="D5677" i="1"/>
  <c r="D5678" i="1"/>
  <c r="D5679" i="1"/>
  <c r="D5680" i="1"/>
  <c r="D5681" i="1"/>
  <c r="D5682" i="1"/>
  <c r="D5683" i="1"/>
  <c r="D5684" i="1"/>
  <c r="D5685" i="1"/>
  <c r="D5686" i="1"/>
  <c r="D5687" i="1"/>
  <c r="D5688" i="1"/>
  <c r="D5689" i="1"/>
  <c r="D5690" i="1"/>
  <c r="D5691" i="1"/>
  <c r="D5692" i="1"/>
  <c r="D5693" i="1"/>
  <c r="D5694" i="1"/>
  <c r="D5695" i="1"/>
  <c r="D5696" i="1"/>
  <c r="D5697" i="1"/>
  <c r="D5698" i="1"/>
  <c r="D5699" i="1"/>
  <c r="D5700" i="1"/>
  <c r="D5701" i="1"/>
  <c r="D5702" i="1"/>
  <c r="D5703" i="1"/>
  <c r="D5704" i="1"/>
  <c r="D5705" i="1"/>
  <c r="D5706" i="1"/>
  <c r="D5707" i="1"/>
  <c r="D5708" i="1"/>
  <c r="D5709" i="1"/>
  <c r="D5710" i="1"/>
  <c r="D5711" i="1"/>
  <c r="D5712" i="1"/>
  <c r="D5713" i="1"/>
  <c r="D5714" i="1"/>
  <c r="D5715" i="1"/>
  <c r="D5716" i="1"/>
  <c r="D5717" i="1"/>
  <c r="D5718" i="1"/>
  <c r="D5719" i="1"/>
  <c r="D5720" i="1"/>
  <c r="D5721" i="1"/>
  <c r="D5722" i="1"/>
  <c r="D5723" i="1"/>
  <c r="D5724" i="1"/>
  <c r="D5725" i="1"/>
  <c r="D5726" i="1"/>
  <c r="D5727" i="1"/>
  <c r="D5728" i="1"/>
  <c r="D5729" i="1"/>
  <c r="D5730" i="1"/>
  <c r="D5731" i="1"/>
  <c r="D5732" i="1"/>
  <c r="D5733" i="1"/>
  <c r="D5734" i="1"/>
  <c r="D5735" i="1"/>
  <c r="D5736" i="1"/>
  <c r="D5737" i="1"/>
  <c r="D5738" i="1"/>
  <c r="D5739" i="1"/>
  <c r="D5740" i="1"/>
  <c r="D5741" i="1"/>
  <c r="D5742" i="1"/>
  <c r="D5743" i="1"/>
  <c r="D5744" i="1"/>
  <c r="D5745" i="1"/>
  <c r="D5746" i="1"/>
  <c r="D5747" i="1"/>
  <c r="D5748" i="1"/>
  <c r="D5749" i="1"/>
  <c r="D5750" i="1"/>
  <c r="D5751" i="1"/>
  <c r="D5752" i="1"/>
  <c r="D5753" i="1"/>
  <c r="D5754" i="1"/>
  <c r="D5755" i="1"/>
  <c r="D5756" i="1"/>
  <c r="D5757" i="1"/>
  <c r="D5758" i="1"/>
  <c r="D5759" i="1"/>
  <c r="D5760" i="1"/>
  <c r="D5761" i="1"/>
  <c r="D5762" i="1"/>
  <c r="D5763" i="1"/>
  <c r="D5764" i="1"/>
  <c r="D5765" i="1"/>
  <c r="D5766" i="1"/>
  <c r="D5767" i="1"/>
  <c r="D5768" i="1"/>
  <c r="D5769" i="1"/>
  <c r="D5770" i="1"/>
  <c r="D5771" i="1"/>
  <c r="D5772" i="1"/>
  <c r="D5773" i="1"/>
  <c r="D5774" i="1"/>
  <c r="D5775" i="1"/>
  <c r="D5776" i="1"/>
  <c r="D5777" i="1"/>
  <c r="D5778" i="1"/>
  <c r="D5779" i="1"/>
  <c r="D5780" i="1"/>
  <c r="D5781" i="1"/>
  <c r="D5782" i="1"/>
  <c r="D5783" i="1"/>
  <c r="D5784" i="1"/>
  <c r="D5785" i="1"/>
  <c r="D5786" i="1"/>
  <c r="D5787" i="1"/>
  <c r="D5788" i="1"/>
  <c r="D5789" i="1"/>
  <c r="D5790" i="1"/>
  <c r="D5791" i="1"/>
  <c r="D5792" i="1"/>
  <c r="D5793" i="1"/>
  <c r="D5794" i="1"/>
  <c r="D5795" i="1"/>
  <c r="D5796" i="1"/>
  <c r="D5797" i="1"/>
  <c r="D5798" i="1"/>
  <c r="D5799" i="1"/>
  <c r="D5800" i="1"/>
  <c r="D5801" i="1"/>
  <c r="D5802" i="1"/>
  <c r="D5803" i="1"/>
  <c r="D5804" i="1"/>
  <c r="D5805" i="1"/>
  <c r="D5806" i="1"/>
  <c r="D5807" i="1"/>
  <c r="D5808" i="1"/>
  <c r="D5809" i="1"/>
  <c r="D5810" i="1"/>
  <c r="D5811" i="1"/>
  <c r="D5812" i="1"/>
  <c r="D5813" i="1"/>
  <c r="D5814" i="1"/>
  <c r="D5815" i="1"/>
  <c r="D5816" i="1"/>
  <c r="D5817" i="1"/>
  <c r="D5818" i="1"/>
  <c r="D5819" i="1"/>
  <c r="D5820" i="1"/>
  <c r="D5821" i="1"/>
  <c r="D5822" i="1"/>
  <c r="D5823" i="1"/>
  <c r="D5824" i="1"/>
  <c r="D5825" i="1"/>
  <c r="D5826" i="1"/>
  <c r="D5827" i="1"/>
  <c r="D5828" i="1"/>
  <c r="D5829" i="1"/>
  <c r="D5830" i="1"/>
  <c r="D5831" i="1"/>
  <c r="D5832" i="1"/>
  <c r="D5833" i="1"/>
  <c r="D5834" i="1"/>
  <c r="D5835" i="1"/>
  <c r="D5836" i="1"/>
  <c r="D5837" i="1"/>
  <c r="D5838" i="1"/>
  <c r="D5839" i="1"/>
  <c r="D5840" i="1"/>
  <c r="D5841" i="1"/>
  <c r="D5842" i="1"/>
  <c r="D5843" i="1"/>
  <c r="D5844" i="1"/>
  <c r="D5845" i="1"/>
  <c r="D5846" i="1"/>
  <c r="D5847" i="1"/>
  <c r="D5848" i="1"/>
  <c r="D5849" i="1"/>
  <c r="D5850" i="1"/>
  <c r="D5851" i="1"/>
  <c r="D5852" i="1"/>
  <c r="D5853" i="1"/>
  <c r="D5854" i="1"/>
  <c r="D5855" i="1"/>
  <c r="D5856" i="1"/>
  <c r="D5857" i="1"/>
  <c r="D5858" i="1"/>
  <c r="D5859" i="1"/>
  <c r="D5860" i="1"/>
  <c r="D5861" i="1"/>
  <c r="D5862" i="1"/>
  <c r="D5863" i="1"/>
  <c r="D5864" i="1"/>
  <c r="D5865" i="1"/>
  <c r="D5866" i="1"/>
  <c r="D5867" i="1"/>
  <c r="D5868" i="1"/>
  <c r="D5869" i="1"/>
  <c r="D5870" i="1"/>
  <c r="D5871" i="1"/>
  <c r="D5872" i="1"/>
  <c r="D5873" i="1"/>
  <c r="D5874" i="1"/>
  <c r="D5875" i="1"/>
  <c r="D5876" i="1"/>
  <c r="D5877" i="1"/>
  <c r="D5878" i="1"/>
  <c r="D5879" i="1"/>
  <c r="D5880" i="1"/>
  <c r="D5881" i="1"/>
  <c r="D5882" i="1"/>
  <c r="D5883" i="1"/>
  <c r="D5884" i="1"/>
  <c r="D5885" i="1"/>
  <c r="D5886" i="1"/>
  <c r="D5887" i="1"/>
  <c r="D5888" i="1"/>
  <c r="D5889" i="1"/>
  <c r="D5890" i="1"/>
  <c r="D5891" i="1"/>
  <c r="D5892" i="1"/>
  <c r="D5893" i="1"/>
  <c r="D5894" i="1"/>
  <c r="D5895" i="1"/>
  <c r="D5896" i="1"/>
  <c r="D5897" i="1"/>
  <c r="D5898" i="1"/>
  <c r="D5899" i="1"/>
  <c r="D5900" i="1"/>
  <c r="D5901" i="1"/>
  <c r="D5902" i="1"/>
  <c r="D5903" i="1"/>
  <c r="D5904" i="1"/>
  <c r="D5905" i="1"/>
  <c r="D5906" i="1"/>
  <c r="D5907" i="1"/>
  <c r="D5908" i="1"/>
  <c r="D5909" i="1"/>
  <c r="D5910" i="1"/>
  <c r="D5911" i="1"/>
  <c r="D5912" i="1"/>
  <c r="D5913" i="1"/>
  <c r="D5914" i="1"/>
  <c r="D5915" i="1"/>
  <c r="D5916" i="1"/>
  <c r="D5917" i="1"/>
  <c r="D5918" i="1"/>
  <c r="D5919" i="1"/>
  <c r="D5920" i="1"/>
  <c r="D5921" i="1"/>
  <c r="D5922" i="1"/>
  <c r="D5923" i="1"/>
  <c r="D5924" i="1"/>
  <c r="D5925" i="1"/>
  <c r="D5926" i="1"/>
  <c r="D5927" i="1"/>
  <c r="D5928" i="1"/>
  <c r="D5929" i="1"/>
  <c r="D5930" i="1"/>
  <c r="D5931" i="1"/>
  <c r="D5932" i="1"/>
  <c r="D5933" i="1"/>
  <c r="D5934" i="1"/>
  <c r="D5935" i="1"/>
  <c r="D5936" i="1"/>
  <c r="D5937" i="1"/>
  <c r="D5938" i="1"/>
  <c r="D5939" i="1"/>
  <c r="D5940" i="1"/>
  <c r="D5941" i="1"/>
  <c r="D5942" i="1"/>
  <c r="D5943" i="1"/>
  <c r="D5944" i="1"/>
  <c r="D5945" i="1"/>
  <c r="D5946" i="1"/>
  <c r="D5947" i="1"/>
  <c r="D5948" i="1"/>
  <c r="D5949" i="1"/>
  <c r="D5950" i="1"/>
  <c r="D5951" i="1"/>
  <c r="D5952" i="1"/>
  <c r="D5953" i="1"/>
  <c r="D5954" i="1"/>
  <c r="D5955" i="1"/>
  <c r="D5956" i="1"/>
  <c r="D5957" i="1"/>
  <c r="D5958" i="1"/>
  <c r="D5959" i="1"/>
  <c r="D5960" i="1"/>
  <c r="D5961" i="1"/>
  <c r="D5962" i="1"/>
  <c r="D5963" i="1"/>
  <c r="D5964" i="1"/>
  <c r="D5965" i="1"/>
  <c r="D5966" i="1"/>
  <c r="D5967" i="1"/>
  <c r="D5968" i="1"/>
  <c r="D5969" i="1"/>
  <c r="D5970" i="1"/>
  <c r="D5971" i="1"/>
  <c r="D5972" i="1"/>
  <c r="D5973" i="1"/>
  <c r="D5974" i="1"/>
  <c r="D5975" i="1"/>
  <c r="D5976" i="1"/>
  <c r="D5977" i="1"/>
  <c r="D5978" i="1"/>
  <c r="D5979" i="1"/>
  <c r="D5980" i="1"/>
  <c r="D5981" i="1"/>
  <c r="D5982" i="1"/>
  <c r="D5983" i="1"/>
  <c r="D5984" i="1"/>
  <c r="D5985" i="1"/>
  <c r="D5986" i="1"/>
  <c r="D5987" i="1"/>
  <c r="D5988" i="1"/>
  <c r="D5989" i="1"/>
  <c r="D5990" i="1"/>
  <c r="D5991" i="1"/>
  <c r="D5992" i="1"/>
  <c r="D5993" i="1"/>
  <c r="D5994" i="1"/>
  <c r="D5995" i="1"/>
  <c r="D5996" i="1"/>
  <c r="D5997" i="1"/>
  <c r="D5998" i="1"/>
  <c r="D5999" i="1"/>
  <c r="D6000" i="1"/>
  <c r="D6001" i="1"/>
  <c r="D6002" i="1"/>
  <c r="D6003" i="1"/>
  <c r="D6004" i="1"/>
  <c r="D6005" i="1"/>
  <c r="D6006" i="1"/>
  <c r="D6007" i="1"/>
  <c r="D6008" i="1"/>
  <c r="D6009" i="1"/>
  <c r="D6010" i="1"/>
  <c r="D6011" i="1"/>
  <c r="D6012" i="1"/>
  <c r="D6013" i="1"/>
  <c r="D6014" i="1"/>
  <c r="D6015" i="1"/>
  <c r="D6016" i="1"/>
  <c r="D6017" i="1"/>
  <c r="D6018" i="1"/>
  <c r="D6019" i="1"/>
  <c r="D6020" i="1"/>
  <c r="D6021" i="1"/>
  <c r="D6022" i="1"/>
  <c r="D6023" i="1"/>
  <c r="D6024" i="1"/>
  <c r="D6025" i="1"/>
  <c r="D6026" i="1"/>
  <c r="D6027" i="1"/>
  <c r="D6028" i="1"/>
  <c r="D6029" i="1"/>
  <c r="D6030" i="1"/>
  <c r="D6031" i="1"/>
  <c r="D6032" i="1"/>
  <c r="D6033" i="1"/>
  <c r="D6034" i="1"/>
  <c r="D6035" i="1"/>
  <c r="D6036" i="1"/>
  <c r="D6037" i="1"/>
  <c r="D6038" i="1"/>
  <c r="D6039" i="1"/>
  <c r="D6040" i="1"/>
  <c r="D6041" i="1"/>
  <c r="D6042" i="1"/>
  <c r="D6043" i="1"/>
  <c r="D6044" i="1"/>
  <c r="D6045" i="1"/>
  <c r="D6046" i="1"/>
  <c r="D6047" i="1"/>
  <c r="D6048" i="1"/>
  <c r="D6049" i="1"/>
  <c r="D6050" i="1"/>
  <c r="D6051" i="1"/>
  <c r="D6052" i="1"/>
  <c r="D6053" i="1"/>
  <c r="D6054" i="1"/>
  <c r="D6055" i="1"/>
  <c r="D6056" i="1"/>
  <c r="D6057" i="1"/>
  <c r="D6058" i="1"/>
  <c r="D6059" i="1"/>
  <c r="D6060" i="1"/>
  <c r="D6061" i="1"/>
  <c r="D6062" i="1"/>
  <c r="D6063" i="1"/>
  <c r="D6064" i="1"/>
  <c r="D6065" i="1"/>
  <c r="D6066" i="1"/>
  <c r="D6067" i="1"/>
  <c r="D6068" i="1"/>
  <c r="D6069" i="1"/>
  <c r="D6070" i="1"/>
  <c r="D6071" i="1"/>
  <c r="D6072" i="1"/>
  <c r="D6073" i="1"/>
  <c r="D6074" i="1"/>
  <c r="D6075" i="1"/>
  <c r="D6076" i="1"/>
  <c r="D6077" i="1"/>
  <c r="D6078" i="1"/>
  <c r="D6079" i="1"/>
  <c r="D6080" i="1"/>
  <c r="D6081" i="1"/>
  <c r="D6082" i="1"/>
  <c r="D6083" i="1"/>
  <c r="D6084" i="1"/>
  <c r="D6085" i="1"/>
  <c r="D6086" i="1"/>
  <c r="D6087" i="1"/>
  <c r="D6088" i="1"/>
  <c r="D6089" i="1"/>
  <c r="D6090" i="1"/>
  <c r="D6091" i="1"/>
  <c r="D6092" i="1"/>
  <c r="D6093" i="1"/>
  <c r="D6094" i="1"/>
  <c r="D6095" i="1"/>
  <c r="D6096" i="1"/>
  <c r="D6097" i="1"/>
  <c r="D6098" i="1"/>
  <c r="D6099" i="1"/>
  <c r="D6100" i="1"/>
  <c r="D6101" i="1"/>
  <c r="D6102" i="1"/>
  <c r="D6103" i="1"/>
  <c r="D6104" i="1"/>
  <c r="D6105" i="1"/>
  <c r="D6106" i="1"/>
  <c r="D6107" i="1"/>
  <c r="D6108" i="1"/>
  <c r="D6109" i="1"/>
  <c r="D6110" i="1"/>
  <c r="D6111" i="1"/>
  <c r="D6112" i="1"/>
  <c r="D6113" i="1"/>
  <c r="D6114" i="1"/>
  <c r="D6115" i="1"/>
  <c r="D6116" i="1"/>
  <c r="D6117" i="1"/>
  <c r="D6118" i="1"/>
  <c r="D6119" i="1"/>
  <c r="D6120" i="1"/>
  <c r="D6121" i="1"/>
  <c r="D6122" i="1"/>
  <c r="D6123" i="1"/>
  <c r="D6124" i="1"/>
  <c r="D6125" i="1"/>
  <c r="D6126" i="1"/>
  <c r="D6127" i="1"/>
  <c r="D6128" i="1"/>
  <c r="D6129" i="1"/>
  <c r="D6130" i="1"/>
  <c r="D6131" i="1"/>
  <c r="D6132" i="1"/>
  <c r="D6133" i="1"/>
  <c r="D6134" i="1"/>
  <c r="D6135" i="1"/>
  <c r="D6136" i="1"/>
  <c r="D6137" i="1"/>
  <c r="D6138" i="1"/>
  <c r="D6139" i="1"/>
  <c r="D6140" i="1"/>
  <c r="D6141" i="1"/>
  <c r="D6142" i="1"/>
  <c r="D6143" i="1"/>
  <c r="D6144" i="1"/>
  <c r="D6145" i="1"/>
  <c r="D6146" i="1"/>
  <c r="D6147" i="1"/>
  <c r="D6148" i="1"/>
  <c r="D6149" i="1"/>
  <c r="D6150" i="1"/>
  <c r="D6151" i="1"/>
  <c r="D6152" i="1"/>
  <c r="D6153" i="1"/>
  <c r="D6154" i="1"/>
  <c r="D6155" i="1"/>
  <c r="D6156" i="1"/>
  <c r="D6157" i="1"/>
  <c r="D6158" i="1"/>
  <c r="D6159" i="1"/>
  <c r="D6160" i="1"/>
  <c r="D6161" i="1"/>
  <c r="D6162" i="1"/>
  <c r="D6163" i="1"/>
  <c r="D6164" i="1"/>
  <c r="D6165" i="1"/>
  <c r="D6166" i="1"/>
  <c r="D6167" i="1"/>
  <c r="D6168" i="1"/>
  <c r="D6169" i="1"/>
  <c r="D6170" i="1"/>
  <c r="D6171" i="1"/>
  <c r="D6172" i="1"/>
  <c r="D6173" i="1"/>
  <c r="D6174" i="1"/>
  <c r="D6175" i="1"/>
  <c r="D6176" i="1"/>
  <c r="D6177" i="1"/>
  <c r="D6178" i="1"/>
  <c r="D6179" i="1"/>
  <c r="D6180" i="1"/>
  <c r="D6181" i="1"/>
  <c r="D6182" i="1"/>
  <c r="D6183" i="1"/>
  <c r="D6184" i="1"/>
  <c r="D6185" i="1"/>
  <c r="D6186" i="1"/>
  <c r="D6187" i="1"/>
  <c r="D6188" i="1"/>
  <c r="D6189" i="1"/>
  <c r="D6190" i="1"/>
  <c r="D6191" i="1"/>
  <c r="D6192" i="1"/>
  <c r="D6193" i="1"/>
  <c r="D6194" i="1"/>
  <c r="D6195" i="1"/>
  <c r="D6196" i="1"/>
  <c r="D6197" i="1"/>
  <c r="D6198" i="1"/>
  <c r="D6199" i="1"/>
  <c r="D6200" i="1"/>
  <c r="D6201" i="1"/>
  <c r="D6202" i="1"/>
  <c r="D6203" i="1"/>
  <c r="D6204" i="1"/>
  <c r="D6205" i="1"/>
  <c r="D6206" i="1"/>
  <c r="D6207" i="1"/>
  <c r="D6208" i="1"/>
  <c r="D6209" i="1"/>
  <c r="D6210" i="1"/>
  <c r="D6211" i="1"/>
  <c r="D6212" i="1"/>
  <c r="D6213" i="1"/>
  <c r="D6214" i="1"/>
  <c r="D6215" i="1"/>
  <c r="D6216" i="1"/>
  <c r="D6217" i="1"/>
  <c r="D6218" i="1"/>
  <c r="D6219" i="1"/>
  <c r="D6220" i="1"/>
  <c r="D6221" i="1"/>
  <c r="D6222" i="1"/>
  <c r="D6223" i="1"/>
  <c r="D6224" i="1"/>
  <c r="D6225" i="1"/>
  <c r="D6226" i="1"/>
  <c r="D6227" i="1"/>
  <c r="D6228" i="1"/>
  <c r="D6229" i="1"/>
  <c r="D6230" i="1"/>
  <c r="D6231" i="1"/>
  <c r="D6232" i="1"/>
  <c r="D6233" i="1"/>
  <c r="D6234" i="1"/>
  <c r="D6235" i="1"/>
  <c r="D6236" i="1"/>
  <c r="D6237" i="1"/>
  <c r="D6238" i="1"/>
  <c r="D6239" i="1"/>
  <c r="D6240" i="1"/>
  <c r="D6241" i="1"/>
  <c r="D6242" i="1"/>
  <c r="D6243" i="1"/>
  <c r="D6244" i="1"/>
  <c r="D6245" i="1"/>
  <c r="D6246" i="1"/>
  <c r="D6247" i="1"/>
  <c r="D6248" i="1"/>
  <c r="D6249" i="1"/>
  <c r="D6250" i="1"/>
  <c r="D6251" i="1"/>
  <c r="D6252" i="1"/>
  <c r="D6253" i="1"/>
  <c r="D6254" i="1"/>
  <c r="D6255" i="1"/>
  <c r="D6256" i="1"/>
  <c r="D6257" i="1"/>
  <c r="D6258" i="1"/>
  <c r="D6259" i="1"/>
  <c r="D6260" i="1"/>
  <c r="D6261" i="1"/>
  <c r="D6262" i="1"/>
  <c r="D6263" i="1"/>
  <c r="D6264" i="1"/>
  <c r="D6265" i="1"/>
  <c r="D6266" i="1"/>
  <c r="D6267" i="1"/>
  <c r="D6268" i="1"/>
  <c r="D6269" i="1"/>
  <c r="D6270" i="1"/>
  <c r="D6271" i="1"/>
  <c r="D6272" i="1"/>
  <c r="D6273" i="1"/>
  <c r="D6274" i="1"/>
  <c r="D6275" i="1"/>
  <c r="D6276" i="1"/>
  <c r="D6277" i="1"/>
  <c r="D6278" i="1"/>
  <c r="D6279" i="1"/>
  <c r="D6280" i="1"/>
  <c r="D6281" i="1"/>
  <c r="D6282" i="1"/>
  <c r="D6283" i="1"/>
  <c r="D6284" i="1"/>
  <c r="D6285" i="1"/>
  <c r="D6286" i="1"/>
  <c r="D6287" i="1"/>
  <c r="D6288" i="1"/>
  <c r="D6289" i="1"/>
  <c r="D6290" i="1"/>
  <c r="D6291" i="1"/>
  <c r="D6292" i="1"/>
  <c r="D6293" i="1"/>
  <c r="D6294" i="1"/>
  <c r="D6295" i="1"/>
  <c r="D6296" i="1"/>
  <c r="D6297" i="1"/>
  <c r="D6298" i="1"/>
  <c r="D6299" i="1"/>
  <c r="D6300" i="1"/>
  <c r="D6301" i="1"/>
  <c r="D6302" i="1"/>
  <c r="D6303" i="1"/>
  <c r="D6304" i="1"/>
  <c r="D6305" i="1"/>
  <c r="D6306" i="1"/>
  <c r="D6307" i="1"/>
  <c r="D6308" i="1"/>
  <c r="D6309" i="1"/>
  <c r="D6310" i="1"/>
  <c r="D6311" i="1"/>
  <c r="D6312" i="1"/>
  <c r="D6313" i="1"/>
  <c r="D6314" i="1"/>
  <c r="D6315" i="1"/>
  <c r="D6316" i="1"/>
  <c r="D6317" i="1"/>
  <c r="D6318" i="1"/>
  <c r="D6319" i="1"/>
  <c r="D6320" i="1"/>
  <c r="D6321" i="1"/>
  <c r="D6322" i="1"/>
  <c r="D6323" i="1"/>
  <c r="D6324" i="1"/>
  <c r="D6325" i="1"/>
  <c r="D6326" i="1"/>
  <c r="D6327" i="1"/>
  <c r="D6328" i="1"/>
  <c r="D6329" i="1"/>
  <c r="D6330" i="1"/>
  <c r="D6331" i="1"/>
  <c r="D6332" i="1"/>
  <c r="D6333" i="1"/>
  <c r="D6334" i="1"/>
  <c r="D6335" i="1"/>
  <c r="D6336" i="1"/>
  <c r="D6337" i="1"/>
  <c r="D6338" i="1"/>
  <c r="D6339" i="1"/>
  <c r="D6340" i="1"/>
  <c r="D6341" i="1"/>
  <c r="D6342" i="1"/>
  <c r="D6343" i="1"/>
  <c r="D6344" i="1"/>
  <c r="D6345" i="1"/>
  <c r="D6346" i="1"/>
  <c r="D6347" i="1"/>
  <c r="D6348" i="1"/>
  <c r="D6349" i="1"/>
  <c r="D6350" i="1"/>
  <c r="D6351" i="1"/>
  <c r="D6352" i="1"/>
  <c r="D6353" i="1"/>
  <c r="D6354" i="1"/>
  <c r="D6355" i="1"/>
  <c r="D6356" i="1"/>
  <c r="D6357" i="1"/>
  <c r="D6358" i="1"/>
  <c r="D6359" i="1"/>
  <c r="D6360" i="1"/>
  <c r="D6361" i="1"/>
  <c r="D6362" i="1"/>
  <c r="D6363" i="1"/>
  <c r="D6364" i="1"/>
  <c r="D6365" i="1"/>
  <c r="D6366" i="1"/>
  <c r="D6367" i="1"/>
  <c r="D6368" i="1"/>
  <c r="D6369" i="1"/>
  <c r="D6370" i="1"/>
  <c r="D6371" i="1"/>
  <c r="D6372" i="1"/>
  <c r="D6373" i="1"/>
  <c r="D6374" i="1"/>
  <c r="D6375" i="1"/>
  <c r="D6376" i="1"/>
  <c r="D6377" i="1"/>
  <c r="D6378" i="1"/>
  <c r="D6379" i="1"/>
  <c r="D6380" i="1"/>
  <c r="D6381" i="1"/>
  <c r="D6382" i="1"/>
  <c r="D6383" i="1"/>
  <c r="D6384" i="1"/>
  <c r="D6385" i="1"/>
  <c r="D6386" i="1"/>
  <c r="D6387" i="1"/>
  <c r="D6388" i="1"/>
  <c r="D6389" i="1"/>
  <c r="D6390" i="1"/>
  <c r="D6391" i="1"/>
  <c r="D6392" i="1"/>
  <c r="D6393" i="1"/>
  <c r="D6394" i="1"/>
  <c r="D6395" i="1"/>
  <c r="D6396" i="1"/>
  <c r="D6397" i="1"/>
  <c r="D6398" i="1"/>
  <c r="D6399" i="1"/>
  <c r="D6400" i="1"/>
  <c r="D6401" i="1"/>
  <c r="D6402" i="1"/>
  <c r="D6403" i="1"/>
  <c r="D6404" i="1"/>
  <c r="D6405" i="1"/>
  <c r="D6406" i="1"/>
  <c r="D6407" i="1"/>
  <c r="D6408" i="1"/>
  <c r="D6409" i="1"/>
  <c r="D6410" i="1"/>
  <c r="D6411" i="1"/>
  <c r="D6412" i="1"/>
  <c r="D6413" i="1"/>
  <c r="D6414" i="1"/>
  <c r="D6415" i="1"/>
  <c r="D6416" i="1"/>
  <c r="D6417" i="1"/>
  <c r="D6418" i="1"/>
  <c r="D6419" i="1"/>
  <c r="D6420" i="1"/>
  <c r="D6421" i="1"/>
  <c r="D6422" i="1"/>
  <c r="D6423" i="1"/>
  <c r="D6424" i="1"/>
  <c r="D6425" i="1"/>
  <c r="D6426" i="1"/>
  <c r="D6427" i="1"/>
  <c r="D6428" i="1"/>
  <c r="D6429" i="1"/>
  <c r="D6430" i="1"/>
  <c r="D6431" i="1"/>
  <c r="D6432" i="1"/>
  <c r="D6433" i="1"/>
  <c r="D6434" i="1"/>
  <c r="D6435" i="1"/>
  <c r="D6436" i="1"/>
  <c r="D6437" i="1"/>
  <c r="D6438" i="1"/>
  <c r="D6439" i="1"/>
  <c r="D6440" i="1"/>
  <c r="D6441" i="1"/>
  <c r="D6442" i="1"/>
  <c r="D6443" i="1"/>
  <c r="D6444" i="1"/>
  <c r="D6445" i="1"/>
  <c r="D6446" i="1"/>
  <c r="D6447" i="1"/>
  <c r="D6448" i="1"/>
  <c r="D6449" i="1"/>
  <c r="D6450" i="1"/>
  <c r="D6451" i="1"/>
  <c r="D6452" i="1"/>
  <c r="D6453" i="1"/>
  <c r="D6454" i="1"/>
  <c r="D6455" i="1"/>
  <c r="D6456" i="1"/>
  <c r="D6457" i="1"/>
  <c r="D6458" i="1"/>
  <c r="D6459" i="1"/>
  <c r="D6460" i="1"/>
  <c r="D6461" i="1"/>
  <c r="D6462" i="1"/>
  <c r="D6463" i="1"/>
  <c r="D6464" i="1"/>
  <c r="D6465" i="1"/>
  <c r="D6466" i="1"/>
  <c r="D6467" i="1"/>
  <c r="D6468" i="1"/>
  <c r="D6469" i="1"/>
  <c r="D6470" i="1"/>
  <c r="D6471" i="1"/>
  <c r="D6472" i="1"/>
  <c r="D6473" i="1"/>
  <c r="D6474" i="1"/>
  <c r="D6475" i="1"/>
  <c r="D6476" i="1"/>
  <c r="D6477" i="1"/>
  <c r="D6478" i="1"/>
  <c r="D6479" i="1"/>
  <c r="D6480" i="1"/>
  <c r="D6481" i="1"/>
  <c r="D6482" i="1"/>
  <c r="D6483" i="1"/>
  <c r="D6484" i="1"/>
  <c r="D6485" i="1"/>
  <c r="D6486" i="1"/>
  <c r="D6487" i="1"/>
  <c r="D6488" i="1"/>
  <c r="D6489" i="1"/>
  <c r="D6490" i="1"/>
  <c r="D6491" i="1"/>
  <c r="D6492" i="1"/>
  <c r="D6493" i="1"/>
  <c r="D6494" i="1"/>
  <c r="D6495" i="1"/>
  <c r="D6496" i="1"/>
  <c r="D6497" i="1"/>
  <c r="D6498" i="1"/>
  <c r="D6499" i="1"/>
  <c r="D6500" i="1"/>
  <c r="D6501" i="1"/>
  <c r="D6502" i="1"/>
  <c r="D6503" i="1"/>
  <c r="D6504" i="1"/>
  <c r="D6505" i="1"/>
  <c r="D6506" i="1"/>
  <c r="D6507" i="1"/>
  <c r="D6508" i="1"/>
  <c r="D6509" i="1"/>
  <c r="D6510" i="1"/>
  <c r="D6511" i="1"/>
  <c r="D6512" i="1"/>
  <c r="D6513" i="1"/>
  <c r="D6514" i="1"/>
  <c r="D6515" i="1"/>
  <c r="D6516" i="1"/>
  <c r="D6517" i="1"/>
  <c r="D6518" i="1"/>
  <c r="D6519" i="1"/>
  <c r="D6520" i="1"/>
  <c r="D6521" i="1"/>
  <c r="D6522" i="1"/>
  <c r="D6523" i="1"/>
  <c r="D6524" i="1"/>
  <c r="D6525" i="1"/>
  <c r="D6526" i="1"/>
  <c r="D6527" i="1"/>
  <c r="D6528" i="1"/>
  <c r="D6529" i="1"/>
  <c r="D6530" i="1"/>
  <c r="D6531" i="1"/>
  <c r="D6532" i="1"/>
  <c r="D6533" i="1"/>
  <c r="D6534" i="1"/>
  <c r="D6535" i="1"/>
  <c r="D6536" i="1"/>
  <c r="D6537" i="1"/>
  <c r="D6538" i="1"/>
  <c r="D6539" i="1"/>
  <c r="D6540" i="1"/>
  <c r="D6541" i="1"/>
  <c r="D6542" i="1"/>
  <c r="D6543" i="1"/>
  <c r="D6544" i="1"/>
  <c r="D6545" i="1"/>
  <c r="D6546" i="1"/>
  <c r="D6547" i="1"/>
  <c r="D6548" i="1"/>
  <c r="D6549" i="1"/>
  <c r="D6550" i="1"/>
  <c r="D6551" i="1"/>
  <c r="D6552" i="1"/>
  <c r="D6553" i="1"/>
  <c r="D6554" i="1"/>
  <c r="D6555" i="1"/>
  <c r="D6556" i="1"/>
  <c r="D6557" i="1"/>
  <c r="D6558" i="1"/>
  <c r="D6559" i="1"/>
  <c r="D6560" i="1"/>
  <c r="D6561" i="1"/>
  <c r="D6562" i="1"/>
  <c r="D6563" i="1"/>
  <c r="D6564" i="1"/>
  <c r="D6565" i="1"/>
  <c r="D6566" i="1"/>
  <c r="D6567" i="1"/>
  <c r="D6568" i="1"/>
  <c r="D6569" i="1"/>
  <c r="D6570" i="1"/>
  <c r="D6571" i="1"/>
  <c r="D6572" i="1"/>
  <c r="D6573" i="1"/>
  <c r="D6574" i="1"/>
  <c r="D6575" i="1"/>
  <c r="D6576" i="1"/>
  <c r="D6577" i="1"/>
  <c r="D6578" i="1"/>
  <c r="D6579" i="1"/>
  <c r="D6580" i="1"/>
  <c r="D6581" i="1"/>
  <c r="D6582" i="1"/>
  <c r="D6583" i="1"/>
  <c r="D6584" i="1"/>
  <c r="D6585" i="1"/>
  <c r="D6586" i="1"/>
  <c r="D6587" i="1"/>
  <c r="D6588" i="1"/>
  <c r="D6589" i="1"/>
  <c r="D6590" i="1"/>
  <c r="D6591" i="1"/>
  <c r="D6592" i="1"/>
  <c r="D6593" i="1"/>
  <c r="D6594" i="1"/>
  <c r="D6595" i="1"/>
  <c r="D6596" i="1"/>
  <c r="D6597" i="1"/>
  <c r="D6598" i="1"/>
  <c r="D6599" i="1"/>
  <c r="D6600" i="1"/>
  <c r="D6601" i="1"/>
  <c r="D6602" i="1"/>
  <c r="D6603" i="1"/>
  <c r="D6604" i="1"/>
  <c r="D6605" i="1"/>
  <c r="D6606" i="1"/>
  <c r="D6607" i="1"/>
  <c r="D6608" i="1"/>
  <c r="D6609" i="1"/>
  <c r="D6610" i="1"/>
  <c r="D6611" i="1"/>
  <c r="D6612" i="1"/>
  <c r="D6613" i="1"/>
  <c r="D6614" i="1"/>
  <c r="D6615" i="1"/>
  <c r="D6616" i="1"/>
  <c r="D6617" i="1"/>
  <c r="D6618" i="1"/>
  <c r="D6619" i="1"/>
  <c r="D6620" i="1"/>
  <c r="D6621" i="1"/>
  <c r="D6622" i="1"/>
  <c r="D6623" i="1"/>
  <c r="D6624" i="1"/>
  <c r="D6625" i="1"/>
  <c r="D6626" i="1"/>
  <c r="D6627" i="1"/>
  <c r="D6628" i="1"/>
  <c r="D6629" i="1"/>
  <c r="D6630" i="1"/>
  <c r="D6631" i="1"/>
  <c r="D6632" i="1"/>
  <c r="D6633" i="1"/>
  <c r="D6634" i="1"/>
  <c r="D6635" i="1"/>
  <c r="D6636" i="1"/>
  <c r="D6637" i="1"/>
  <c r="D6638" i="1"/>
  <c r="D6639" i="1"/>
  <c r="D6640" i="1"/>
  <c r="D6641" i="1"/>
  <c r="D6642" i="1"/>
  <c r="D6643" i="1"/>
  <c r="D6644" i="1"/>
  <c r="D6645" i="1"/>
  <c r="D6646" i="1"/>
  <c r="D6647" i="1"/>
  <c r="D6648" i="1"/>
  <c r="D6649" i="1"/>
  <c r="D6650" i="1"/>
  <c r="D6651" i="1"/>
  <c r="D6652" i="1"/>
  <c r="D6653" i="1"/>
  <c r="D6654" i="1"/>
  <c r="D6655" i="1"/>
  <c r="D6656" i="1"/>
  <c r="D6657" i="1"/>
  <c r="D6658" i="1"/>
  <c r="D6659" i="1"/>
  <c r="D6660" i="1"/>
  <c r="D6661" i="1"/>
  <c r="D6662" i="1"/>
  <c r="D6663" i="1"/>
  <c r="D6664" i="1"/>
  <c r="D6665" i="1"/>
  <c r="D6666" i="1"/>
  <c r="D6667" i="1"/>
  <c r="D6668" i="1"/>
  <c r="D6669" i="1"/>
  <c r="D6670" i="1"/>
  <c r="D6671" i="1"/>
  <c r="D6672" i="1"/>
  <c r="D6673" i="1"/>
  <c r="D6674" i="1"/>
  <c r="D6675" i="1"/>
  <c r="D6676" i="1"/>
  <c r="D6677" i="1"/>
  <c r="D6678" i="1"/>
  <c r="D6679" i="1"/>
  <c r="D6680" i="1"/>
  <c r="D6681" i="1"/>
  <c r="D6682" i="1"/>
  <c r="D6683" i="1"/>
  <c r="D6684" i="1"/>
  <c r="D6685" i="1"/>
  <c r="D6686" i="1"/>
  <c r="D6687" i="1"/>
  <c r="D6688" i="1"/>
  <c r="D6689" i="1"/>
  <c r="D6690" i="1"/>
  <c r="D6691" i="1"/>
  <c r="D6692" i="1"/>
  <c r="D6693" i="1"/>
  <c r="D6694" i="1"/>
  <c r="D6695" i="1"/>
  <c r="D6696" i="1"/>
  <c r="D6697" i="1"/>
  <c r="D6698" i="1"/>
  <c r="D6699" i="1"/>
  <c r="D6700" i="1"/>
  <c r="D6701" i="1"/>
  <c r="D6702" i="1"/>
  <c r="D6703" i="1"/>
  <c r="D6704" i="1"/>
  <c r="D6705" i="1"/>
  <c r="D6706" i="1"/>
  <c r="D6707" i="1"/>
  <c r="D6708" i="1"/>
  <c r="D6709" i="1"/>
  <c r="D6710" i="1"/>
  <c r="D6711" i="1"/>
  <c r="D6712" i="1"/>
  <c r="D6713" i="1"/>
  <c r="D6714" i="1"/>
  <c r="D6715" i="1"/>
  <c r="D6716" i="1"/>
  <c r="D6717" i="1"/>
  <c r="D6718" i="1"/>
  <c r="D6719" i="1"/>
  <c r="D6720" i="1"/>
  <c r="D6721" i="1"/>
  <c r="D6722" i="1"/>
  <c r="D6723" i="1"/>
  <c r="D6724" i="1"/>
  <c r="D6725" i="1"/>
  <c r="D6726" i="1"/>
  <c r="D6727" i="1"/>
  <c r="D6728" i="1"/>
  <c r="D6729" i="1"/>
  <c r="D6730" i="1"/>
  <c r="D6731" i="1"/>
  <c r="D6732" i="1"/>
  <c r="D6733" i="1"/>
  <c r="D6734" i="1"/>
  <c r="D6735" i="1"/>
  <c r="D6736" i="1"/>
  <c r="D6737" i="1"/>
  <c r="D6738" i="1"/>
  <c r="D6739" i="1"/>
  <c r="D6740" i="1"/>
  <c r="D6741" i="1"/>
  <c r="D6742" i="1"/>
  <c r="D6743" i="1"/>
  <c r="D6744" i="1"/>
  <c r="D6745" i="1"/>
  <c r="D6746" i="1"/>
  <c r="D6747" i="1"/>
  <c r="D6748" i="1"/>
  <c r="D6749" i="1"/>
  <c r="D6750" i="1"/>
  <c r="D6751" i="1"/>
  <c r="D6752" i="1"/>
  <c r="D6753" i="1"/>
  <c r="D6754" i="1"/>
  <c r="D6755" i="1"/>
  <c r="D6756" i="1"/>
  <c r="D6757" i="1"/>
  <c r="D6758" i="1"/>
  <c r="D6759" i="1"/>
  <c r="D6760" i="1"/>
  <c r="D6761" i="1"/>
  <c r="D6762" i="1"/>
  <c r="D6763" i="1"/>
  <c r="D6764" i="1"/>
  <c r="D6765" i="1"/>
  <c r="D6766" i="1"/>
  <c r="D6767" i="1"/>
  <c r="D6768" i="1"/>
  <c r="D6769" i="1"/>
  <c r="D6770" i="1"/>
  <c r="D6771" i="1"/>
  <c r="D6772" i="1"/>
  <c r="D6773" i="1"/>
  <c r="D6774" i="1"/>
  <c r="D6775" i="1"/>
  <c r="D6776" i="1"/>
  <c r="D6777" i="1"/>
  <c r="D6778" i="1"/>
  <c r="D6779" i="1"/>
  <c r="D6780" i="1"/>
  <c r="D6781" i="1"/>
  <c r="D6782" i="1"/>
  <c r="D6783" i="1"/>
  <c r="D6784" i="1"/>
  <c r="D6785" i="1"/>
  <c r="D6786" i="1"/>
  <c r="D6787" i="1"/>
  <c r="D6788" i="1"/>
  <c r="D6789" i="1"/>
  <c r="D6790" i="1"/>
  <c r="D6791" i="1"/>
  <c r="D6792" i="1"/>
  <c r="D6793" i="1"/>
  <c r="D6794" i="1"/>
  <c r="D6795" i="1"/>
  <c r="D6796" i="1"/>
  <c r="D6797" i="1"/>
  <c r="D6798" i="1"/>
  <c r="D6799" i="1"/>
  <c r="D6800" i="1"/>
  <c r="D6801" i="1"/>
  <c r="D6802" i="1"/>
  <c r="D6803" i="1"/>
  <c r="D6804" i="1"/>
  <c r="D6805" i="1"/>
  <c r="D6806" i="1"/>
  <c r="D6807" i="1"/>
  <c r="D6808" i="1"/>
  <c r="D6809" i="1"/>
  <c r="D6810" i="1"/>
  <c r="D6811" i="1"/>
  <c r="D6812" i="1"/>
  <c r="D6813" i="1"/>
  <c r="D6814" i="1"/>
  <c r="D6815" i="1"/>
  <c r="D6816" i="1"/>
  <c r="D6817" i="1"/>
  <c r="D6818" i="1"/>
  <c r="D6819" i="1"/>
  <c r="D6820" i="1"/>
  <c r="D6821" i="1"/>
  <c r="D6822" i="1"/>
  <c r="D6823" i="1"/>
  <c r="D6824" i="1"/>
  <c r="D6825" i="1"/>
  <c r="D6826" i="1"/>
  <c r="D6827" i="1"/>
  <c r="D6828" i="1"/>
  <c r="D6829" i="1"/>
  <c r="D6830" i="1"/>
  <c r="D6831" i="1"/>
  <c r="D6832" i="1"/>
  <c r="D6833" i="1"/>
  <c r="D6834" i="1"/>
  <c r="D6835" i="1"/>
  <c r="D6836" i="1"/>
  <c r="D6837" i="1"/>
  <c r="D6838" i="1"/>
  <c r="D6839" i="1"/>
  <c r="D6840" i="1"/>
  <c r="D6841" i="1"/>
  <c r="D6842" i="1"/>
  <c r="D6843" i="1"/>
  <c r="D6844" i="1"/>
  <c r="D6845" i="1"/>
  <c r="D6846" i="1"/>
  <c r="D6847" i="1"/>
  <c r="D6848" i="1"/>
  <c r="D6849" i="1"/>
  <c r="D6850" i="1"/>
  <c r="D6851" i="1"/>
  <c r="D6852" i="1"/>
  <c r="D6853" i="1"/>
  <c r="D6854" i="1"/>
  <c r="D6855" i="1"/>
  <c r="D6856" i="1"/>
  <c r="D6857" i="1"/>
  <c r="D6858" i="1"/>
  <c r="D6859" i="1"/>
  <c r="D6860" i="1"/>
  <c r="D6861" i="1"/>
  <c r="D6862" i="1"/>
  <c r="D6863" i="1"/>
  <c r="D6864" i="1"/>
  <c r="D6865" i="1"/>
  <c r="D6866" i="1"/>
  <c r="D6867" i="1"/>
  <c r="D6868" i="1"/>
  <c r="D6869" i="1"/>
  <c r="D6870" i="1"/>
  <c r="D6871" i="1"/>
  <c r="D6872" i="1"/>
  <c r="D6873" i="1"/>
  <c r="D6874" i="1"/>
  <c r="D6875" i="1"/>
  <c r="D6876" i="1"/>
  <c r="D6877" i="1"/>
  <c r="D6878" i="1"/>
  <c r="D6879" i="1"/>
  <c r="D6880" i="1"/>
  <c r="D6881" i="1"/>
  <c r="D6882" i="1"/>
  <c r="D6883" i="1"/>
  <c r="D6884" i="1"/>
  <c r="D6885" i="1"/>
  <c r="D6886" i="1"/>
  <c r="D6887" i="1"/>
  <c r="D6888" i="1"/>
  <c r="D6889" i="1"/>
  <c r="D6890" i="1"/>
  <c r="D6891" i="1"/>
  <c r="D6892" i="1"/>
  <c r="D6893" i="1"/>
  <c r="D6894" i="1"/>
  <c r="D6895" i="1"/>
  <c r="D6896" i="1"/>
  <c r="D6897" i="1"/>
  <c r="D6898" i="1"/>
  <c r="D6899" i="1"/>
  <c r="D6900" i="1"/>
  <c r="D6901" i="1"/>
  <c r="D6902" i="1"/>
  <c r="D6903" i="1"/>
  <c r="D6904" i="1"/>
  <c r="D6905" i="1"/>
  <c r="D6906" i="1"/>
  <c r="D6907" i="1"/>
  <c r="D6908" i="1"/>
  <c r="D6909" i="1"/>
  <c r="D6910" i="1"/>
  <c r="D6911" i="1"/>
  <c r="D6912" i="1"/>
  <c r="D6913" i="1"/>
  <c r="D6914" i="1"/>
  <c r="D6915" i="1"/>
  <c r="D6916" i="1"/>
  <c r="D6917" i="1"/>
  <c r="D6918" i="1"/>
  <c r="D6919" i="1"/>
  <c r="D6920" i="1"/>
  <c r="D6921" i="1"/>
  <c r="D6922" i="1"/>
  <c r="D6923" i="1"/>
  <c r="D6924" i="1"/>
  <c r="D6925" i="1"/>
  <c r="D6926" i="1"/>
  <c r="D6927" i="1"/>
  <c r="D6928" i="1"/>
  <c r="D6929" i="1"/>
  <c r="D6930" i="1"/>
  <c r="D6931" i="1"/>
  <c r="D6932" i="1"/>
  <c r="D6933" i="1"/>
  <c r="D6934" i="1"/>
  <c r="D6935" i="1"/>
  <c r="D6936" i="1"/>
  <c r="D6937" i="1"/>
  <c r="D6938" i="1"/>
  <c r="D6939" i="1"/>
  <c r="D6940" i="1"/>
  <c r="D6941" i="1"/>
  <c r="D6942" i="1"/>
  <c r="D6943" i="1"/>
  <c r="D6944" i="1"/>
  <c r="D6945" i="1"/>
  <c r="D6946" i="1"/>
  <c r="D6947" i="1"/>
  <c r="D6948" i="1"/>
  <c r="D6949" i="1"/>
  <c r="D6950" i="1"/>
  <c r="D6951" i="1"/>
  <c r="D6952" i="1"/>
  <c r="D6953" i="1"/>
  <c r="D6954" i="1"/>
  <c r="D6955" i="1"/>
  <c r="D6956" i="1"/>
  <c r="D6957" i="1"/>
  <c r="D6958" i="1"/>
  <c r="D6959" i="1"/>
  <c r="D6960" i="1"/>
  <c r="D6961" i="1"/>
  <c r="D6962" i="1"/>
  <c r="D6963" i="1"/>
  <c r="D6964" i="1"/>
  <c r="D6965" i="1"/>
  <c r="D6966" i="1"/>
  <c r="D6967" i="1"/>
  <c r="D6968" i="1"/>
  <c r="D6969" i="1"/>
  <c r="D6970" i="1"/>
  <c r="D6971" i="1"/>
  <c r="D6972" i="1"/>
  <c r="D6973" i="1"/>
  <c r="D6974" i="1"/>
  <c r="D6975" i="1"/>
  <c r="D6976" i="1"/>
  <c r="D6977" i="1"/>
  <c r="D6978" i="1"/>
  <c r="D6979" i="1"/>
  <c r="D6980" i="1"/>
  <c r="D6981" i="1"/>
  <c r="D6982" i="1"/>
  <c r="D6983" i="1"/>
  <c r="D6984" i="1"/>
  <c r="D6985" i="1"/>
  <c r="D6986" i="1"/>
  <c r="D6987" i="1"/>
  <c r="D6988" i="1"/>
  <c r="D6989" i="1"/>
  <c r="D6990" i="1"/>
  <c r="D6991" i="1"/>
  <c r="D6992" i="1"/>
  <c r="D6993" i="1"/>
  <c r="D6994" i="1"/>
  <c r="D6995" i="1"/>
  <c r="D6996" i="1"/>
  <c r="D6997" i="1"/>
  <c r="D6998" i="1"/>
  <c r="D6999" i="1"/>
  <c r="D7000" i="1"/>
  <c r="D7001" i="1"/>
  <c r="D7002" i="1"/>
  <c r="D7003" i="1"/>
  <c r="D7004" i="1"/>
  <c r="D7005" i="1"/>
  <c r="D7006" i="1"/>
  <c r="D7007" i="1"/>
  <c r="D7008" i="1"/>
  <c r="D7009" i="1"/>
  <c r="D7010" i="1"/>
  <c r="D7011" i="1"/>
  <c r="D7012" i="1"/>
  <c r="D7013" i="1"/>
  <c r="D7014" i="1"/>
  <c r="D7015" i="1"/>
  <c r="D7016" i="1"/>
  <c r="D7017" i="1"/>
  <c r="D7018" i="1"/>
  <c r="D7019" i="1"/>
  <c r="D7020" i="1"/>
  <c r="D7021" i="1"/>
  <c r="D7022" i="1"/>
  <c r="D7023" i="1"/>
  <c r="D7024" i="1"/>
  <c r="D7025" i="1"/>
  <c r="D7026" i="1"/>
  <c r="D7027" i="1"/>
  <c r="D7028" i="1"/>
  <c r="D7029" i="1"/>
  <c r="D7030" i="1"/>
  <c r="D7031" i="1"/>
  <c r="D7032" i="1"/>
  <c r="D7033" i="1"/>
  <c r="D7034" i="1"/>
  <c r="D7035" i="1"/>
  <c r="D7036" i="1"/>
  <c r="D7037" i="1"/>
  <c r="D7038" i="1"/>
  <c r="D7039" i="1"/>
  <c r="D7040" i="1"/>
  <c r="D7041" i="1"/>
  <c r="D7042" i="1"/>
  <c r="D7043" i="1"/>
  <c r="D7044" i="1"/>
  <c r="D7045" i="1"/>
  <c r="D7046" i="1"/>
  <c r="D7047" i="1"/>
  <c r="D7048" i="1"/>
  <c r="D7049" i="1"/>
  <c r="D7050" i="1"/>
  <c r="D7051" i="1"/>
  <c r="D7052" i="1"/>
  <c r="D7053" i="1"/>
  <c r="D7054" i="1"/>
  <c r="D7055" i="1"/>
  <c r="D7056" i="1"/>
  <c r="D7057" i="1"/>
  <c r="D7058" i="1"/>
  <c r="D7059" i="1"/>
  <c r="D7060" i="1"/>
  <c r="D7061" i="1"/>
  <c r="D7062" i="1"/>
  <c r="D7063" i="1"/>
  <c r="D7064" i="1"/>
  <c r="D7065" i="1"/>
  <c r="D7066" i="1"/>
  <c r="D7067" i="1"/>
  <c r="D7068" i="1"/>
  <c r="D7069" i="1"/>
  <c r="D7070" i="1"/>
  <c r="D7071" i="1"/>
  <c r="D7072" i="1"/>
  <c r="D7073" i="1"/>
  <c r="D7074" i="1"/>
  <c r="D7075" i="1"/>
  <c r="D7076" i="1"/>
  <c r="D7077" i="1"/>
  <c r="D7078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3700" i="1"/>
  <c r="E3701" i="1"/>
  <c r="E3702" i="1"/>
  <c r="E3703" i="1"/>
  <c r="E3704" i="1"/>
  <c r="E3705" i="1"/>
  <c r="E3706" i="1"/>
  <c r="E3707" i="1"/>
  <c r="E3708" i="1"/>
  <c r="E3709" i="1"/>
  <c r="E3710" i="1"/>
  <c r="E3711" i="1"/>
  <c r="E3712" i="1"/>
  <c r="E3713" i="1"/>
  <c r="E3714" i="1"/>
  <c r="E3715" i="1"/>
  <c r="E3716" i="1"/>
  <c r="E3717" i="1"/>
  <c r="E3718" i="1"/>
  <c r="E3719" i="1"/>
  <c r="E3720" i="1"/>
  <c r="E3721" i="1"/>
  <c r="E3722" i="1"/>
  <c r="E3723" i="1"/>
  <c r="E3724" i="1"/>
  <c r="E3725" i="1"/>
  <c r="E3726" i="1"/>
  <c r="E3727" i="1"/>
  <c r="E3728" i="1"/>
  <c r="E3729" i="1"/>
  <c r="E3730" i="1"/>
  <c r="E3731" i="1"/>
  <c r="E3732" i="1"/>
  <c r="E3733" i="1"/>
  <c r="E3734" i="1"/>
  <c r="E3735" i="1"/>
  <c r="E3736" i="1"/>
  <c r="E3737" i="1"/>
  <c r="E3738" i="1"/>
  <c r="E3739" i="1"/>
  <c r="E3740" i="1"/>
  <c r="E3741" i="1"/>
  <c r="E3742" i="1"/>
  <c r="E3743" i="1"/>
  <c r="E3744" i="1"/>
  <c r="E3745" i="1"/>
  <c r="E3746" i="1"/>
  <c r="E3747" i="1"/>
  <c r="E3748" i="1"/>
  <c r="E3749" i="1"/>
  <c r="E3750" i="1"/>
  <c r="E3751" i="1"/>
  <c r="E3752" i="1"/>
  <c r="E3753" i="1"/>
  <c r="E3754" i="1"/>
  <c r="E3755" i="1"/>
  <c r="E3756" i="1"/>
  <c r="E3757" i="1"/>
  <c r="E3758" i="1"/>
  <c r="E3759" i="1"/>
  <c r="E3760" i="1"/>
  <c r="E3761" i="1"/>
  <c r="E3762" i="1"/>
  <c r="E3763" i="1"/>
  <c r="E3764" i="1"/>
  <c r="E3765" i="1"/>
  <c r="E3766" i="1"/>
  <c r="E3767" i="1"/>
  <c r="E3768" i="1"/>
  <c r="E3769" i="1"/>
  <c r="E3770" i="1"/>
  <c r="E3771" i="1"/>
  <c r="E3772" i="1"/>
  <c r="E3773" i="1"/>
  <c r="E3774" i="1"/>
  <c r="E3775" i="1"/>
  <c r="E3776" i="1"/>
  <c r="E3777" i="1"/>
  <c r="E3778" i="1"/>
  <c r="E3779" i="1"/>
  <c r="E3780" i="1"/>
  <c r="E3781" i="1"/>
  <c r="E3782" i="1"/>
  <c r="E3783" i="1"/>
  <c r="E3784" i="1"/>
  <c r="E3785" i="1"/>
  <c r="E3786" i="1"/>
  <c r="E3787" i="1"/>
  <c r="E3788" i="1"/>
  <c r="E3789" i="1"/>
  <c r="E3790" i="1"/>
  <c r="E3791" i="1"/>
  <c r="E3792" i="1"/>
  <c r="E3793" i="1"/>
  <c r="E3794" i="1"/>
  <c r="E3795" i="1"/>
  <c r="E3796" i="1"/>
  <c r="E3797" i="1"/>
  <c r="E3798" i="1"/>
  <c r="E3799" i="1"/>
  <c r="E3800" i="1"/>
  <c r="E3801" i="1"/>
  <c r="E3802" i="1"/>
  <c r="E3803" i="1"/>
  <c r="E3804" i="1"/>
  <c r="E3805" i="1"/>
  <c r="E3806" i="1"/>
  <c r="E3807" i="1"/>
  <c r="E3808" i="1"/>
  <c r="E3809" i="1"/>
  <c r="E3810" i="1"/>
  <c r="E3811" i="1"/>
  <c r="E3812" i="1"/>
  <c r="E3813" i="1"/>
  <c r="E3814" i="1"/>
  <c r="E3815" i="1"/>
  <c r="E3816" i="1"/>
  <c r="E3817" i="1"/>
  <c r="E3818" i="1"/>
  <c r="E3819" i="1"/>
  <c r="E3820" i="1"/>
  <c r="E3821" i="1"/>
  <c r="E3822" i="1"/>
  <c r="E3823" i="1"/>
  <c r="E3824" i="1"/>
  <c r="E3825" i="1"/>
  <c r="E3826" i="1"/>
  <c r="E3827" i="1"/>
  <c r="E3828" i="1"/>
  <c r="E3829" i="1"/>
  <c r="E3830" i="1"/>
  <c r="E3831" i="1"/>
  <c r="E3832" i="1"/>
  <c r="E3833" i="1"/>
  <c r="E3834" i="1"/>
  <c r="E3835" i="1"/>
  <c r="E3836" i="1"/>
  <c r="E3837" i="1"/>
  <c r="E3838" i="1"/>
  <c r="E3839" i="1"/>
  <c r="E3840" i="1"/>
  <c r="E3841" i="1"/>
  <c r="E3842" i="1"/>
  <c r="E3843" i="1"/>
  <c r="E3844" i="1"/>
  <c r="E3845" i="1"/>
  <c r="E3846" i="1"/>
  <c r="E3847" i="1"/>
  <c r="E3848" i="1"/>
  <c r="E3849" i="1"/>
  <c r="E3850" i="1"/>
  <c r="E3851" i="1"/>
  <c r="E3852" i="1"/>
  <c r="E3853" i="1"/>
  <c r="E3854" i="1"/>
  <c r="E3855" i="1"/>
  <c r="E3856" i="1"/>
  <c r="E3857" i="1"/>
  <c r="E3858" i="1"/>
  <c r="E3859" i="1"/>
  <c r="E3860" i="1"/>
  <c r="E3861" i="1"/>
  <c r="E3862" i="1"/>
  <c r="E3863" i="1"/>
  <c r="E3864" i="1"/>
  <c r="E3865" i="1"/>
  <c r="E3866" i="1"/>
  <c r="E3867" i="1"/>
  <c r="E3868" i="1"/>
  <c r="E3869" i="1"/>
  <c r="E3870" i="1"/>
  <c r="E3871" i="1"/>
  <c r="E3872" i="1"/>
  <c r="E3873" i="1"/>
  <c r="E3874" i="1"/>
  <c r="E3875" i="1"/>
  <c r="E3876" i="1"/>
  <c r="E3877" i="1"/>
  <c r="E3878" i="1"/>
  <c r="E3879" i="1"/>
  <c r="E3880" i="1"/>
  <c r="E3881" i="1"/>
  <c r="E3882" i="1"/>
  <c r="E3883" i="1"/>
  <c r="E3884" i="1"/>
  <c r="E3885" i="1"/>
  <c r="E3886" i="1"/>
  <c r="E3887" i="1"/>
  <c r="E3888" i="1"/>
  <c r="E3889" i="1"/>
  <c r="E3890" i="1"/>
  <c r="E3891" i="1"/>
  <c r="E3892" i="1"/>
  <c r="E3893" i="1"/>
  <c r="E3894" i="1"/>
  <c r="E3895" i="1"/>
  <c r="E3896" i="1"/>
  <c r="E3897" i="1"/>
  <c r="E3898" i="1"/>
  <c r="E3899" i="1"/>
  <c r="E3900" i="1"/>
  <c r="E3901" i="1"/>
  <c r="E3902" i="1"/>
  <c r="E3903" i="1"/>
  <c r="E3904" i="1"/>
  <c r="E3905" i="1"/>
  <c r="E3906" i="1"/>
  <c r="E3907" i="1"/>
  <c r="E3908" i="1"/>
  <c r="E3909" i="1"/>
  <c r="E3910" i="1"/>
  <c r="E3911" i="1"/>
  <c r="E3912" i="1"/>
  <c r="E3913" i="1"/>
  <c r="E3914" i="1"/>
  <c r="E3915" i="1"/>
  <c r="E3916" i="1"/>
  <c r="E3917" i="1"/>
  <c r="E3918" i="1"/>
  <c r="E3919" i="1"/>
  <c r="E3920" i="1"/>
  <c r="E3921" i="1"/>
  <c r="E3922" i="1"/>
  <c r="E3923" i="1"/>
  <c r="E3924" i="1"/>
  <c r="E3925" i="1"/>
  <c r="E3926" i="1"/>
  <c r="E3927" i="1"/>
  <c r="E3928" i="1"/>
  <c r="E3929" i="1"/>
  <c r="E3930" i="1"/>
  <c r="E3931" i="1"/>
  <c r="E3932" i="1"/>
  <c r="E3933" i="1"/>
  <c r="E3934" i="1"/>
  <c r="E3935" i="1"/>
  <c r="E3936" i="1"/>
  <c r="E3937" i="1"/>
  <c r="E3938" i="1"/>
  <c r="E3939" i="1"/>
  <c r="E3940" i="1"/>
  <c r="E3941" i="1"/>
  <c r="E3942" i="1"/>
  <c r="E3943" i="1"/>
  <c r="E3944" i="1"/>
  <c r="E3945" i="1"/>
  <c r="E3946" i="1"/>
  <c r="E3947" i="1"/>
  <c r="E3948" i="1"/>
  <c r="E3949" i="1"/>
  <c r="E3950" i="1"/>
  <c r="E3951" i="1"/>
  <c r="E3952" i="1"/>
  <c r="E3953" i="1"/>
  <c r="E3954" i="1"/>
  <c r="E3955" i="1"/>
  <c r="E3956" i="1"/>
  <c r="E3957" i="1"/>
  <c r="E3958" i="1"/>
  <c r="E3959" i="1"/>
  <c r="E3960" i="1"/>
  <c r="E3961" i="1"/>
  <c r="E3962" i="1"/>
  <c r="E3963" i="1"/>
  <c r="E3964" i="1"/>
  <c r="E3965" i="1"/>
  <c r="E3966" i="1"/>
  <c r="E3967" i="1"/>
  <c r="E3968" i="1"/>
  <c r="E3969" i="1"/>
  <c r="E3970" i="1"/>
  <c r="E3971" i="1"/>
  <c r="E3972" i="1"/>
  <c r="E3973" i="1"/>
  <c r="E3974" i="1"/>
  <c r="E3975" i="1"/>
  <c r="E3976" i="1"/>
  <c r="E3977" i="1"/>
  <c r="E3978" i="1"/>
  <c r="E3979" i="1"/>
  <c r="E3980" i="1"/>
  <c r="E3981" i="1"/>
  <c r="E3982" i="1"/>
  <c r="E3983" i="1"/>
  <c r="E3984" i="1"/>
  <c r="E3985" i="1"/>
  <c r="E3986" i="1"/>
  <c r="E3987" i="1"/>
  <c r="E3988" i="1"/>
  <c r="E3989" i="1"/>
  <c r="E3990" i="1"/>
  <c r="E3991" i="1"/>
  <c r="E3992" i="1"/>
  <c r="E3993" i="1"/>
  <c r="E3994" i="1"/>
  <c r="E3995" i="1"/>
  <c r="E3996" i="1"/>
  <c r="E3997" i="1"/>
  <c r="E3998" i="1"/>
  <c r="E3999" i="1"/>
  <c r="E4000" i="1"/>
  <c r="E4001" i="1"/>
  <c r="E4002" i="1"/>
  <c r="E4003" i="1"/>
  <c r="E4004" i="1"/>
  <c r="E4005" i="1"/>
  <c r="E4006" i="1"/>
  <c r="E4007" i="1"/>
  <c r="E4008" i="1"/>
  <c r="E4009" i="1"/>
  <c r="E4010" i="1"/>
  <c r="E4011" i="1"/>
  <c r="E4012" i="1"/>
  <c r="E4013" i="1"/>
  <c r="E4014" i="1"/>
  <c r="E4015" i="1"/>
  <c r="E4016" i="1"/>
  <c r="E4017" i="1"/>
  <c r="E4018" i="1"/>
  <c r="E4019" i="1"/>
  <c r="E4020" i="1"/>
  <c r="E4021" i="1"/>
  <c r="E4022" i="1"/>
  <c r="E4023" i="1"/>
  <c r="E4024" i="1"/>
  <c r="E4025" i="1"/>
  <c r="E4026" i="1"/>
  <c r="E4027" i="1"/>
  <c r="E4028" i="1"/>
  <c r="E4029" i="1"/>
  <c r="E4030" i="1"/>
  <c r="E4031" i="1"/>
  <c r="E4032" i="1"/>
  <c r="E4033" i="1"/>
  <c r="E4034" i="1"/>
  <c r="E4035" i="1"/>
  <c r="E4036" i="1"/>
  <c r="E4037" i="1"/>
  <c r="E4038" i="1"/>
  <c r="E4039" i="1"/>
  <c r="E4040" i="1"/>
  <c r="E4041" i="1"/>
  <c r="E4042" i="1"/>
  <c r="E4043" i="1"/>
  <c r="E4044" i="1"/>
  <c r="E4045" i="1"/>
  <c r="E4046" i="1"/>
  <c r="E4047" i="1"/>
  <c r="E4048" i="1"/>
  <c r="E4049" i="1"/>
  <c r="E4050" i="1"/>
  <c r="E4051" i="1"/>
  <c r="E4052" i="1"/>
  <c r="E4053" i="1"/>
  <c r="E4054" i="1"/>
  <c r="E4055" i="1"/>
  <c r="E4056" i="1"/>
  <c r="E4057" i="1"/>
  <c r="E4058" i="1"/>
  <c r="E4059" i="1"/>
  <c r="E4060" i="1"/>
  <c r="E4061" i="1"/>
  <c r="E4062" i="1"/>
  <c r="E4063" i="1"/>
  <c r="E4064" i="1"/>
  <c r="E4065" i="1"/>
  <c r="E4066" i="1"/>
  <c r="E4067" i="1"/>
  <c r="E4068" i="1"/>
  <c r="E4069" i="1"/>
  <c r="E4070" i="1"/>
  <c r="E4071" i="1"/>
  <c r="E4072" i="1"/>
  <c r="E4073" i="1"/>
  <c r="E4074" i="1"/>
  <c r="E4075" i="1"/>
  <c r="E4076" i="1"/>
  <c r="E4077" i="1"/>
  <c r="E4078" i="1"/>
  <c r="E4079" i="1"/>
  <c r="E4080" i="1"/>
  <c r="E4081" i="1"/>
  <c r="E4082" i="1"/>
  <c r="E4083" i="1"/>
  <c r="E4084" i="1"/>
  <c r="E4085" i="1"/>
  <c r="E4086" i="1"/>
  <c r="E4087" i="1"/>
  <c r="E4088" i="1"/>
  <c r="E4089" i="1"/>
  <c r="E4090" i="1"/>
  <c r="E4091" i="1"/>
  <c r="E4092" i="1"/>
  <c r="E4093" i="1"/>
  <c r="E4094" i="1"/>
  <c r="E4095" i="1"/>
  <c r="E4096" i="1"/>
  <c r="E4097" i="1"/>
  <c r="E4098" i="1"/>
  <c r="E4099" i="1"/>
  <c r="E4100" i="1"/>
  <c r="E4101" i="1"/>
  <c r="E4102" i="1"/>
  <c r="E4103" i="1"/>
  <c r="E4104" i="1"/>
  <c r="E4105" i="1"/>
  <c r="E4106" i="1"/>
  <c r="E4107" i="1"/>
  <c r="E4108" i="1"/>
  <c r="E4109" i="1"/>
  <c r="E4110" i="1"/>
  <c r="E4111" i="1"/>
  <c r="E4112" i="1"/>
  <c r="E4113" i="1"/>
  <c r="E4114" i="1"/>
  <c r="E4115" i="1"/>
  <c r="E4116" i="1"/>
  <c r="E4117" i="1"/>
  <c r="E4118" i="1"/>
  <c r="E4119" i="1"/>
  <c r="E4120" i="1"/>
  <c r="E4121" i="1"/>
  <c r="E4122" i="1"/>
  <c r="E4123" i="1"/>
  <c r="E4124" i="1"/>
  <c r="E4125" i="1"/>
  <c r="E4126" i="1"/>
  <c r="E4127" i="1"/>
  <c r="E4128" i="1"/>
  <c r="E4129" i="1"/>
  <c r="E4130" i="1"/>
  <c r="E4131" i="1"/>
  <c r="E4132" i="1"/>
  <c r="E4133" i="1"/>
  <c r="E4134" i="1"/>
  <c r="E4135" i="1"/>
  <c r="E4136" i="1"/>
  <c r="E4137" i="1"/>
  <c r="E4138" i="1"/>
  <c r="E4139" i="1"/>
  <c r="E4140" i="1"/>
  <c r="E4141" i="1"/>
  <c r="E4142" i="1"/>
  <c r="E4143" i="1"/>
  <c r="E4144" i="1"/>
  <c r="E4145" i="1"/>
  <c r="E4146" i="1"/>
  <c r="E4147" i="1"/>
  <c r="E4148" i="1"/>
  <c r="E4149" i="1"/>
  <c r="E4150" i="1"/>
  <c r="E4151" i="1"/>
  <c r="E4152" i="1"/>
  <c r="E4153" i="1"/>
  <c r="E4154" i="1"/>
  <c r="E4155" i="1"/>
  <c r="E4156" i="1"/>
  <c r="E4157" i="1"/>
  <c r="E4158" i="1"/>
  <c r="E4159" i="1"/>
  <c r="E4160" i="1"/>
  <c r="E4161" i="1"/>
  <c r="E4162" i="1"/>
  <c r="E4163" i="1"/>
  <c r="E4164" i="1"/>
  <c r="E4165" i="1"/>
  <c r="E4166" i="1"/>
  <c r="E4167" i="1"/>
  <c r="E4168" i="1"/>
  <c r="E4169" i="1"/>
  <c r="E4170" i="1"/>
  <c r="E4171" i="1"/>
  <c r="E4172" i="1"/>
  <c r="E4173" i="1"/>
  <c r="E4174" i="1"/>
  <c r="E4175" i="1"/>
  <c r="E4176" i="1"/>
  <c r="E4177" i="1"/>
  <c r="E4178" i="1"/>
  <c r="E4179" i="1"/>
  <c r="E4180" i="1"/>
  <c r="E4181" i="1"/>
  <c r="E4182" i="1"/>
  <c r="E4183" i="1"/>
  <c r="E4184" i="1"/>
  <c r="E4185" i="1"/>
  <c r="E4186" i="1"/>
  <c r="E4187" i="1"/>
  <c r="E4188" i="1"/>
  <c r="E4189" i="1"/>
  <c r="E4190" i="1"/>
  <c r="E4191" i="1"/>
  <c r="E4192" i="1"/>
  <c r="E4193" i="1"/>
  <c r="E4194" i="1"/>
  <c r="E4195" i="1"/>
  <c r="E4196" i="1"/>
  <c r="E4197" i="1"/>
  <c r="E4198" i="1"/>
  <c r="E4199" i="1"/>
  <c r="E4200" i="1"/>
  <c r="E4201" i="1"/>
  <c r="E4202" i="1"/>
  <c r="E4203" i="1"/>
  <c r="E4204" i="1"/>
  <c r="E4205" i="1"/>
  <c r="E4206" i="1"/>
  <c r="E4207" i="1"/>
  <c r="E4208" i="1"/>
  <c r="E4209" i="1"/>
  <c r="E4210" i="1"/>
  <c r="E4211" i="1"/>
  <c r="E4212" i="1"/>
  <c r="E4213" i="1"/>
  <c r="E4214" i="1"/>
  <c r="E4215" i="1"/>
  <c r="E4216" i="1"/>
  <c r="E4217" i="1"/>
  <c r="E4218" i="1"/>
  <c r="E4219" i="1"/>
  <c r="E4220" i="1"/>
  <c r="E4221" i="1"/>
  <c r="E4222" i="1"/>
  <c r="E4223" i="1"/>
  <c r="E4224" i="1"/>
  <c r="E4225" i="1"/>
  <c r="E4226" i="1"/>
  <c r="E4227" i="1"/>
  <c r="E4228" i="1"/>
  <c r="E4229" i="1"/>
  <c r="E4230" i="1"/>
  <c r="E4231" i="1"/>
  <c r="E4232" i="1"/>
  <c r="E4233" i="1"/>
  <c r="E4234" i="1"/>
  <c r="E4235" i="1"/>
  <c r="E4236" i="1"/>
  <c r="E4237" i="1"/>
  <c r="E4238" i="1"/>
  <c r="E4239" i="1"/>
  <c r="E4240" i="1"/>
  <c r="E4241" i="1"/>
  <c r="E4242" i="1"/>
  <c r="E4243" i="1"/>
  <c r="E4244" i="1"/>
  <c r="E4245" i="1"/>
  <c r="E4246" i="1"/>
  <c r="E4247" i="1"/>
  <c r="E4248" i="1"/>
  <c r="E4249" i="1"/>
  <c r="E4250" i="1"/>
  <c r="E4251" i="1"/>
  <c r="E4252" i="1"/>
  <c r="E4253" i="1"/>
  <c r="E4254" i="1"/>
  <c r="E4255" i="1"/>
  <c r="E4256" i="1"/>
  <c r="E4257" i="1"/>
  <c r="E4258" i="1"/>
  <c r="E4259" i="1"/>
  <c r="E4260" i="1"/>
  <c r="E4261" i="1"/>
  <c r="E4262" i="1"/>
  <c r="E4263" i="1"/>
  <c r="E4264" i="1"/>
  <c r="E4265" i="1"/>
  <c r="E4266" i="1"/>
  <c r="E4267" i="1"/>
  <c r="E4268" i="1"/>
  <c r="E4269" i="1"/>
  <c r="E4270" i="1"/>
  <c r="E4271" i="1"/>
  <c r="E4272" i="1"/>
  <c r="E4273" i="1"/>
  <c r="E4274" i="1"/>
  <c r="E4275" i="1"/>
  <c r="E4276" i="1"/>
  <c r="E4277" i="1"/>
  <c r="E4278" i="1"/>
  <c r="E4279" i="1"/>
  <c r="E4280" i="1"/>
  <c r="E4281" i="1"/>
  <c r="E4282" i="1"/>
  <c r="E4283" i="1"/>
  <c r="E4284" i="1"/>
  <c r="E4285" i="1"/>
  <c r="E4286" i="1"/>
  <c r="E4287" i="1"/>
  <c r="E4288" i="1"/>
  <c r="E4289" i="1"/>
  <c r="E4290" i="1"/>
  <c r="E4291" i="1"/>
  <c r="E4292" i="1"/>
  <c r="E4293" i="1"/>
  <c r="E4294" i="1"/>
  <c r="E4295" i="1"/>
  <c r="E4296" i="1"/>
  <c r="E4297" i="1"/>
  <c r="E4298" i="1"/>
  <c r="E4299" i="1"/>
  <c r="E4300" i="1"/>
  <c r="E4301" i="1"/>
  <c r="E4302" i="1"/>
  <c r="E4303" i="1"/>
  <c r="E4304" i="1"/>
  <c r="E4305" i="1"/>
  <c r="E4306" i="1"/>
  <c r="E4307" i="1"/>
  <c r="E4308" i="1"/>
  <c r="E4309" i="1"/>
  <c r="E4310" i="1"/>
  <c r="E4311" i="1"/>
  <c r="E4312" i="1"/>
  <c r="E4313" i="1"/>
  <c r="E4314" i="1"/>
  <c r="E4315" i="1"/>
  <c r="E4316" i="1"/>
  <c r="E4317" i="1"/>
  <c r="E4318" i="1"/>
  <c r="E4319" i="1"/>
  <c r="E4320" i="1"/>
  <c r="E4321" i="1"/>
  <c r="E4322" i="1"/>
  <c r="E4323" i="1"/>
  <c r="E4324" i="1"/>
  <c r="E4325" i="1"/>
  <c r="E4326" i="1"/>
  <c r="E4327" i="1"/>
  <c r="E4328" i="1"/>
  <c r="E4329" i="1"/>
  <c r="E4330" i="1"/>
  <c r="E4331" i="1"/>
  <c r="E4332" i="1"/>
  <c r="E4333" i="1"/>
  <c r="E4334" i="1"/>
  <c r="E4335" i="1"/>
  <c r="E4336" i="1"/>
  <c r="E4337" i="1"/>
  <c r="E4338" i="1"/>
  <c r="E4339" i="1"/>
  <c r="E4340" i="1"/>
  <c r="E4341" i="1"/>
  <c r="E4342" i="1"/>
  <c r="E4343" i="1"/>
  <c r="E4344" i="1"/>
  <c r="E4345" i="1"/>
  <c r="E4346" i="1"/>
  <c r="E4347" i="1"/>
  <c r="E4348" i="1"/>
  <c r="E4349" i="1"/>
  <c r="E4350" i="1"/>
  <c r="E4351" i="1"/>
  <c r="E4352" i="1"/>
  <c r="E4353" i="1"/>
  <c r="E4354" i="1"/>
  <c r="E4355" i="1"/>
  <c r="E4356" i="1"/>
  <c r="E4357" i="1"/>
  <c r="E4358" i="1"/>
  <c r="E4359" i="1"/>
  <c r="E4360" i="1"/>
  <c r="E4361" i="1"/>
  <c r="E4362" i="1"/>
  <c r="E4363" i="1"/>
  <c r="E4364" i="1"/>
  <c r="E4365" i="1"/>
  <c r="E4366" i="1"/>
  <c r="E4367" i="1"/>
  <c r="E4368" i="1"/>
  <c r="E4369" i="1"/>
  <c r="E4370" i="1"/>
  <c r="E4371" i="1"/>
  <c r="E4372" i="1"/>
  <c r="E4373" i="1"/>
  <c r="E4374" i="1"/>
  <c r="E4375" i="1"/>
  <c r="E4376" i="1"/>
  <c r="E4377" i="1"/>
  <c r="E4378" i="1"/>
  <c r="E4379" i="1"/>
  <c r="E4380" i="1"/>
  <c r="E4381" i="1"/>
  <c r="E4382" i="1"/>
  <c r="E4383" i="1"/>
  <c r="E4384" i="1"/>
  <c r="E4385" i="1"/>
  <c r="E4386" i="1"/>
  <c r="E4387" i="1"/>
  <c r="E4388" i="1"/>
  <c r="E4389" i="1"/>
  <c r="E4390" i="1"/>
  <c r="E4391" i="1"/>
  <c r="E4392" i="1"/>
  <c r="E4393" i="1"/>
  <c r="E4394" i="1"/>
  <c r="E4395" i="1"/>
  <c r="E4396" i="1"/>
  <c r="E4397" i="1"/>
  <c r="E4398" i="1"/>
  <c r="E4399" i="1"/>
  <c r="E4400" i="1"/>
  <c r="E4401" i="1"/>
  <c r="E4402" i="1"/>
  <c r="E4403" i="1"/>
  <c r="E4404" i="1"/>
  <c r="E4405" i="1"/>
  <c r="E4406" i="1"/>
  <c r="E4407" i="1"/>
  <c r="E4408" i="1"/>
  <c r="E4409" i="1"/>
  <c r="E4410" i="1"/>
  <c r="E4411" i="1"/>
  <c r="E4412" i="1"/>
  <c r="E4413" i="1"/>
  <c r="E4414" i="1"/>
  <c r="E4415" i="1"/>
  <c r="E4416" i="1"/>
  <c r="E4417" i="1"/>
  <c r="E4418" i="1"/>
  <c r="E4419" i="1"/>
  <c r="E4420" i="1"/>
  <c r="E4421" i="1"/>
  <c r="E4422" i="1"/>
  <c r="E4423" i="1"/>
  <c r="E4424" i="1"/>
  <c r="E4425" i="1"/>
  <c r="E4426" i="1"/>
  <c r="E4427" i="1"/>
  <c r="E4428" i="1"/>
  <c r="E4429" i="1"/>
  <c r="E4430" i="1"/>
  <c r="E4431" i="1"/>
  <c r="E4432" i="1"/>
  <c r="E4433" i="1"/>
  <c r="E4434" i="1"/>
  <c r="E4435" i="1"/>
  <c r="E4436" i="1"/>
  <c r="E4437" i="1"/>
  <c r="E4438" i="1"/>
  <c r="E4439" i="1"/>
  <c r="E4440" i="1"/>
  <c r="E4441" i="1"/>
  <c r="E4442" i="1"/>
  <c r="E4443" i="1"/>
  <c r="E4444" i="1"/>
  <c r="E4445" i="1"/>
  <c r="E4446" i="1"/>
  <c r="E4447" i="1"/>
  <c r="E4448" i="1"/>
  <c r="E4449" i="1"/>
  <c r="E4450" i="1"/>
  <c r="E4451" i="1"/>
  <c r="E4452" i="1"/>
  <c r="E4453" i="1"/>
  <c r="E4454" i="1"/>
  <c r="E4455" i="1"/>
  <c r="E4456" i="1"/>
  <c r="E4457" i="1"/>
  <c r="E4458" i="1"/>
  <c r="E4459" i="1"/>
  <c r="E4460" i="1"/>
  <c r="E4461" i="1"/>
  <c r="E4462" i="1"/>
  <c r="E4463" i="1"/>
  <c r="E4464" i="1"/>
  <c r="E4465" i="1"/>
  <c r="E4466" i="1"/>
  <c r="E4467" i="1"/>
  <c r="E4468" i="1"/>
  <c r="E4469" i="1"/>
  <c r="E4470" i="1"/>
  <c r="E4471" i="1"/>
  <c r="E4472" i="1"/>
  <c r="E4473" i="1"/>
  <c r="E4474" i="1"/>
  <c r="E4475" i="1"/>
  <c r="E4476" i="1"/>
  <c r="E4477" i="1"/>
  <c r="E4478" i="1"/>
  <c r="E4479" i="1"/>
  <c r="E4480" i="1"/>
  <c r="E4481" i="1"/>
  <c r="E4482" i="1"/>
  <c r="E4483" i="1"/>
  <c r="E4484" i="1"/>
  <c r="E4485" i="1"/>
  <c r="E4486" i="1"/>
  <c r="E4487" i="1"/>
  <c r="E4488" i="1"/>
  <c r="E4489" i="1"/>
  <c r="E4490" i="1"/>
  <c r="E4491" i="1"/>
  <c r="E4492" i="1"/>
  <c r="E4493" i="1"/>
  <c r="E4494" i="1"/>
  <c r="E4495" i="1"/>
  <c r="E4496" i="1"/>
  <c r="E4497" i="1"/>
  <c r="E4498" i="1"/>
  <c r="E4499" i="1"/>
  <c r="E4500" i="1"/>
  <c r="E4501" i="1"/>
  <c r="E4502" i="1"/>
  <c r="E4503" i="1"/>
  <c r="E4504" i="1"/>
  <c r="E4505" i="1"/>
  <c r="E4506" i="1"/>
  <c r="E4507" i="1"/>
  <c r="E4508" i="1"/>
  <c r="E4509" i="1"/>
  <c r="E4510" i="1"/>
  <c r="E4511" i="1"/>
  <c r="E4512" i="1"/>
  <c r="E4513" i="1"/>
  <c r="E4514" i="1"/>
  <c r="E4515" i="1"/>
  <c r="E4516" i="1"/>
  <c r="E4517" i="1"/>
  <c r="E4518" i="1"/>
  <c r="E4519" i="1"/>
  <c r="E4520" i="1"/>
  <c r="E4521" i="1"/>
  <c r="E4522" i="1"/>
  <c r="E4523" i="1"/>
  <c r="E4524" i="1"/>
  <c r="E4525" i="1"/>
  <c r="E4526" i="1"/>
  <c r="E4527" i="1"/>
  <c r="E4528" i="1"/>
  <c r="E4529" i="1"/>
  <c r="E4530" i="1"/>
  <c r="E4531" i="1"/>
  <c r="E4532" i="1"/>
  <c r="E4533" i="1"/>
  <c r="E4534" i="1"/>
  <c r="E4535" i="1"/>
  <c r="E4536" i="1"/>
  <c r="E4537" i="1"/>
  <c r="E4538" i="1"/>
  <c r="E4539" i="1"/>
  <c r="E4540" i="1"/>
  <c r="E4541" i="1"/>
  <c r="E4542" i="1"/>
  <c r="E4543" i="1"/>
  <c r="E4544" i="1"/>
  <c r="E4545" i="1"/>
  <c r="E4546" i="1"/>
  <c r="E4547" i="1"/>
  <c r="E4548" i="1"/>
  <c r="E4549" i="1"/>
  <c r="E4550" i="1"/>
  <c r="E4551" i="1"/>
  <c r="E4552" i="1"/>
  <c r="E4553" i="1"/>
  <c r="E4554" i="1"/>
  <c r="E4555" i="1"/>
  <c r="E4556" i="1"/>
  <c r="E4557" i="1"/>
  <c r="E4558" i="1"/>
  <c r="E4559" i="1"/>
  <c r="E4560" i="1"/>
  <c r="E4561" i="1"/>
  <c r="E4562" i="1"/>
  <c r="E4563" i="1"/>
  <c r="E4564" i="1"/>
  <c r="E4565" i="1"/>
  <c r="E4566" i="1"/>
  <c r="E4567" i="1"/>
  <c r="E4568" i="1"/>
  <c r="E4569" i="1"/>
  <c r="E4570" i="1"/>
  <c r="E4571" i="1"/>
  <c r="E4572" i="1"/>
  <c r="E4573" i="1"/>
  <c r="E4574" i="1"/>
  <c r="E4575" i="1"/>
  <c r="E4576" i="1"/>
  <c r="E4577" i="1"/>
  <c r="E4578" i="1"/>
  <c r="E4579" i="1"/>
  <c r="E4580" i="1"/>
  <c r="E4581" i="1"/>
  <c r="E4582" i="1"/>
  <c r="E4583" i="1"/>
  <c r="E4584" i="1"/>
  <c r="E4585" i="1"/>
  <c r="E4586" i="1"/>
  <c r="E4587" i="1"/>
  <c r="E4588" i="1"/>
  <c r="E4589" i="1"/>
  <c r="E4590" i="1"/>
  <c r="E4591" i="1"/>
  <c r="E4592" i="1"/>
  <c r="E4593" i="1"/>
  <c r="E4594" i="1"/>
  <c r="E4595" i="1"/>
  <c r="E4596" i="1"/>
  <c r="E4597" i="1"/>
  <c r="E4598" i="1"/>
  <c r="E4599" i="1"/>
  <c r="E4600" i="1"/>
  <c r="E4601" i="1"/>
  <c r="E4602" i="1"/>
  <c r="E4603" i="1"/>
  <c r="E4604" i="1"/>
  <c r="E4605" i="1"/>
  <c r="E4606" i="1"/>
  <c r="E4607" i="1"/>
  <c r="E4608" i="1"/>
  <c r="E4609" i="1"/>
  <c r="E4610" i="1"/>
  <c r="E4611" i="1"/>
  <c r="E4612" i="1"/>
  <c r="E4613" i="1"/>
  <c r="E4614" i="1"/>
  <c r="E4615" i="1"/>
  <c r="E4616" i="1"/>
  <c r="E4617" i="1"/>
  <c r="E4618" i="1"/>
  <c r="E4619" i="1"/>
  <c r="E4620" i="1"/>
  <c r="E4621" i="1"/>
  <c r="E4622" i="1"/>
  <c r="E4623" i="1"/>
  <c r="E4624" i="1"/>
  <c r="E4625" i="1"/>
  <c r="E4626" i="1"/>
  <c r="E4627" i="1"/>
  <c r="E4628" i="1"/>
  <c r="E4629" i="1"/>
  <c r="E4630" i="1"/>
  <c r="E4631" i="1"/>
  <c r="E4632" i="1"/>
  <c r="E4633" i="1"/>
  <c r="E4634" i="1"/>
  <c r="E4635" i="1"/>
  <c r="E4636" i="1"/>
  <c r="E4637" i="1"/>
  <c r="E4638" i="1"/>
  <c r="E4639" i="1"/>
  <c r="E4640" i="1"/>
  <c r="E4641" i="1"/>
  <c r="E4642" i="1"/>
  <c r="E4643" i="1"/>
  <c r="E4644" i="1"/>
  <c r="E4645" i="1"/>
  <c r="E4646" i="1"/>
  <c r="E4647" i="1"/>
  <c r="E4648" i="1"/>
  <c r="E4649" i="1"/>
  <c r="E4650" i="1"/>
  <c r="E4651" i="1"/>
  <c r="E4652" i="1"/>
  <c r="E4653" i="1"/>
  <c r="E4654" i="1"/>
  <c r="E4655" i="1"/>
  <c r="E4656" i="1"/>
  <c r="E4657" i="1"/>
  <c r="E4658" i="1"/>
  <c r="E4659" i="1"/>
  <c r="E4660" i="1"/>
  <c r="E4661" i="1"/>
  <c r="E4662" i="1"/>
  <c r="E4663" i="1"/>
  <c r="E4664" i="1"/>
  <c r="E4665" i="1"/>
  <c r="E4666" i="1"/>
  <c r="E4667" i="1"/>
  <c r="E4668" i="1"/>
  <c r="E4669" i="1"/>
  <c r="E4670" i="1"/>
  <c r="E4671" i="1"/>
  <c r="E4672" i="1"/>
  <c r="E4673" i="1"/>
  <c r="E4674" i="1"/>
  <c r="E4675" i="1"/>
  <c r="E4676" i="1"/>
  <c r="E4677" i="1"/>
  <c r="E4678" i="1"/>
  <c r="E4679" i="1"/>
  <c r="E4680" i="1"/>
  <c r="E4681" i="1"/>
  <c r="E4682" i="1"/>
  <c r="E4683" i="1"/>
  <c r="E4684" i="1"/>
  <c r="E4685" i="1"/>
  <c r="E4686" i="1"/>
  <c r="E4687" i="1"/>
  <c r="E4688" i="1"/>
  <c r="E4689" i="1"/>
  <c r="E4690" i="1"/>
  <c r="E4691" i="1"/>
  <c r="E4692" i="1"/>
  <c r="E4693" i="1"/>
  <c r="E4694" i="1"/>
  <c r="E4695" i="1"/>
  <c r="E4696" i="1"/>
  <c r="E4697" i="1"/>
  <c r="E4698" i="1"/>
  <c r="E4699" i="1"/>
  <c r="E4700" i="1"/>
  <c r="E4701" i="1"/>
  <c r="E4702" i="1"/>
  <c r="E4703" i="1"/>
  <c r="E4704" i="1"/>
  <c r="E4705" i="1"/>
  <c r="E4706" i="1"/>
  <c r="E4707" i="1"/>
  <c r="E4708" i="1"/>
  <c r="E4709" i="1"/>
  <c r="E4710" i="1"/>
  <c r="E4711" i="1"/>
  <c r="E4712" i="1"/>
  <c r="E4713" i="1"/>
  <c r="E4714" i="1"/>
  <c r="E4715" i="1"/>
  <c r="E4716" i="1"/>
  <c r="E4717" i="1"/>
  <c r="E4718" i="1"/>
  <c r="E4719" i="1"/>
  <c r="E4720" i="1"/>
  <c r="E4721" i="1"/>
  <c r="E4722" i="1"/>
  <c r="E4723" i="1"/>
  <c r="E4724" i="1"/>
  <c r="E4725" i="1"/>
  <c r="E4726" i="1"/>
  <c r="E4727" i="1"/>
  <c r="E4728" i="1"/>
  <c r="E4729" i="1"/>
  <c r="E4730" i="1"/>
  <c r="E4731" i="1"/>
  <c r="E4732" i="1"/>
  <c r="E4733" i="1"/>
  <c r="E4734" i="1"/>
  <c r="E4735" i="1"/>
  <c r="E4736" i="1"/>
  <c r="E4737" i="1"/>
  <c r="E4738" i="1"/>
  <c r="E4739" i="1"/>
  <c r="E4740" i="1"/>
  <c r="E4741" i="1"/>
  <c r="E4742" i="1"/>
  <c r="E4743" i="1"/>
  <c r="E4744" i="1"/>
  <c r="E4745" i="1"/>
  <c r="E4746" i="1"/>
  <c r="E4747" i="1"/>
  <c r="E4748" i="1"/>
  <c r="E4749" i="1"/>
  <c r="E4750" i="1"/>
  <c r="E4751" i="1"/>
  <c r="E4752" i="1"/>
  <c r="E4753" i="1"/>
  <c r="E4754" i="1"/>
  <c r="E4755" i="1"/>
  <c r="E4756" i="1"/>
  <c r="E4757" i="1"/>
  <c r="E4758" i="1"/>
  <c r="E4759" i="1"/>
  <c r="E4760" i="1"/>
  <c r="E4761" i="1"/>
  <c r="E4762" i="1"/>
  <c r="E4763" i="1"/>
  <c r="E4764" i="1"/>
  <c r="E4765" i="1"/>
  <c r="E4766" i="1"/>
  <c r="E4767" i="1"/>
  <c r="E4768" i="1"/>
  <c r="E4769" i="1"/>
  <c r="E4770" i="1"/>
  <c r="E4771" i="1"/>
  <c r="E4772" i="1"/>
  <c r="E4773" i="1"/>
  <c r="E4774" i="1"/>
  <c r="E4775" i="1"/>
  <c r="E4776" i="1"/>
  <c r="E4777" i="1"/>
  <c r="E4778" i="1"/>
  <c r="E4779" i="1"/>
  <c r="E4780" i="1"/>
  <c r="E4781" i="1"/>
  <c r="E4782" i="1"/>
  <c r="E4783" i="1"/>
  <c r="E4784" i="1"/>
  <c r="E4785" i="1"/>
  <c r="E4786" i="1"/>
  <c r="E4787" i="1"/>
  <c r="E4788" i="1"/>
  <c r="E4789" i="1"/>
  <c r="E4790" i="1"/>
  <c r="E4791" i="1"/>
  <c r="E4792" i="1"/>
  <c r="E4793" i="1"/>
  <c r="E4794" i="1"/>
  <c r="E4795" i="1"/>
  <c r="E4796" i="1"/>
  <c r="E4797" i="1"/>
  <c r="E4798" i="1"/>
  <c r="E4799" i="1"/>
  <c r="E4800" i="1"/>
  <c r="E4801" i="1"/>
  <c r="E4802" i="1"/>
  <c r="E4803" i="1"/>
  <c r="E4804" i="1"/>
  <c r="E4805" i="1"/>
  <c r="E4806" i="1"/>
  <c r="E4807" i="1"/>
  <c r="E4808" i="1"/>
  <c r="E4809" i="1"/>
  <c r="E4810" i="1"/>
  <c r="E4811" i="1"/>
  <c r="E4812" i="1"/>
  <c r="E4813" i="1"/>
  <c r="E4814" i="1"/>
  <c r="E4815" i="1"/>
  <c r="E4816" i="1"/>
  <c r="E4817" i="1"/>
  <c r="E4818" i="1"/>
  <c r="E4819" i="1"/>
  <c r="E4820" i="1"/>
  <c r="E4821" i="1"/>
  <c r="E4822" i="1"/>
  <c r="E4823" i="1"/>
  <c r="E4824" i="1"/>
  <c r="E4825" i="1"/>
  <c r="E4826" i="1"/>
  <c r="E4827" i="1"/>
  <c r="E4828" i="1"/>
  <c r="E4829" i="1"/>
  <c r="E4830" i="1"/>
  <c r="E4831" i="1"/>
  <c r="E4832" i="1"/>
  <c r="E4833" i="1"/>
  <c r="E4834" i="1"/>
  <c r="E4835" i="1"/>
  <c r="E4836" i="1"/>
  <c r="E4837" i="1"/>
  <c r="E4838" i="1"/>
  <c r="E4839" i="1"/>
  <c r="E4840" i="1"/>
  <c r="E4841" i="1"/>
  <c r="E4842" i="1"/>
  <c r="E4843" i="1"/>
  <c r="E4844" i="1"/>
  <c r="E4845" i="1"/>
  <c r="E4846" i="1"/>
  <c r="E4847" i="1"/>
  <c r="E4848" i="1"/>
  <c r="E4849" i="1"/>
  <c r="E4850" i="1"/>
  <c r="E4851" i="1"/>
  <c r="E4852" i="1"/>
  <c r="E4853" i="1"/>
  <c r="E4854" i="1"/>
  <c r="E4855" i="1"/>
  <c r="E4856" i="1"/>
  <c r="E4857" i="1"/>
  <c r="E4858" i="1"/>
  <c r="E4859" i="1"/>
  <c r="E4860" i="1"/>
  <c r="E4861" i="1"/>
  <c r="E4862" i="1"/>
  <c r="E4863" i="1"/>
  <c r="E4864" i="1"/>
  <c r="E4865" i="1"/>
  <c r="E4866" i="1"/>
  <c r="E4867" i="1"/>
  <c r="E4868" i="1"/>
  <c r="E4869" i="1"/>
  <c r="E4870" i="1"/>
  <c r="E4871" i="1"/>
  <c r="E4872" i="1"/>
  <c r="E4873" i="1"/>
  <c r="E4874" i="1"/>
  <c r="E4875" i="1"/>
  <c r="E4876" i="1"/>
  <c r="E4877" i="1"/>
  <c r="E4878" i="1"/>
  <c r="E4879" i="1"/>
  <c r="E4880" i="1"/>
  <c r="E4881" i="1"/>
  <c r="E4882" i="1"/>
  <c r="E4883" i="1"/>
  <c r="E4884" i="1"/>
  <c r="E4885" i="1"/>
  <c r="E4886" i="1"/>
  <c r="E4887" i="1"/>
  <c r="E4888" i="1"/>
  <c r="E4889" i="1"/>
  <c r="E4890" i="1"/>
  <c r="E4891" i="1"/>
  <c r="E4892" i="1"/>
  <c r="E4893" i="1"/>
  <c r="E4894" i="1"/>
  <c r="E4895" i="1"/>
  <c r="E4896" i="1"/>
  <c r="E4897" i="1"/>
  <c r="E4898" i="1"/>
  <c r="E4899" i="1"/>
  <c r="E4900" i="1"/>
  <c r="E4901" i="1"/>
  <c r="E4902" i="1"/>
  <c r="E4903" i="1"/>
  <c r="E4904" i="1"/>
  <c r="E4905" i="1"/>
  <c r="E4906" i="1"/>
  <c r="E4907" i="1"/>
  <c r="E4908" i="1"/>
  <c r="E4909" i="1"/>
  <c r="E4910" i="1"/>
  <c r="E4911" i="1"/>
  <c r="E4912" i="1"/>
  <c r="E4913" i="1"/>
  <c r="E4914" i="1"/>
  <c r="E4915" i="1"/>
  <c r="E4916" i="1"/>
  <c r="E4917" i="1"/>
  <c r="E4918" i="1"/>
  <c r="E4919" i="1"/>
  <c r="E4920" i="1"/>
  <c r="E4921" i="1"/>
  <c r="E4922" i="1"/>
  <c r="E4923" i="1"/>
  <c r="E4924" i="1"/>
  <c r="E4925" i="1"/>
  <c r="E4926" i="1"/>
  <c r="E4927" i="1"/>
  <c r="E4928" i="1"/>
  <c r="E4929" i="1"/>
  <c r="E4930" i="1"/>
  <c r="E4931" i="1"/>
  <c r="E4932" i="1"/>
  <c r="E4933" i="1"/>
  <c r="E4934" i="1"/>
  <c r="E4935" i="1"/>
  <c r="E4936" i="1"/>
  <c r="E4937" i="1"/>
  <c r="E4938" i="1"/>
  <c r="E4939" i="1"/>
  <c r="E4940" i="1"/>
  <c r="E4941" i="1"/>
  <c r="E4942" i="1"/>
  <c r="E4943" i="1"/>
  <c r="E4944" i="1"/>
  <c r="E4945" i="1"/>
  <c r="E4946" i="1"/>
  <c r="E4947" i="1"/>
  <c r="E4948" i="1"/>
  <c r="E4949" i="1"/>
  <c r="E4950" i="1"/>
  <c r="E4951" i="1"/>
  <c r="E4952" i="1"/>
  <c r="E4953" i="1"/>
  <c r="E4954" i="1"/>
  <c r="E4955" i="1"/>
  <c r="E4956" i="1"/>
  <c r="E4957" i="1"/>
  <c r="E4958" i="1"/>
  <c r="E4959" i="1"/>
  <c r="E4960" i="1"/>
  <c r="E4961" i="1"/>
  <c r="E4962" i="1"/>
  <c r="E4963" i="1"/>
  <c r="E4964" i="1"/>
  <c r="E4965" i="1"/>
  <c r="E4966" i="1"/>
  <c r="E4967" i="1"/>
  <c r="E4968" i="1"/>
  <c r="E4969" i="1"/>
  <c r="E4970" i="1"/>
  <c r="E4971" i="1"/>
  <c r="E4972" i="1"/>
  <c r="E4973" i="1"/>
  <c r="E4974" i="1"/>
  <c r="E4975" i="1"/>
  <c r="E4976" i="1"/>
  <c r="E4977" i="1"/>
  <c r="E4978" i="1"/>
  <c r="E4979" i="1"/>
  <c r="E4980" i="1"/>
  <c r="E4981" i="1"/>
  <c r="E4982" i="1"/>
  <c r="E4983" i="1"/>
  <c r="E4984" i="1"/>
  <c r="E4985" i="1"/>
  <c r="E4986" i="1"/>
  <c r="E4987" i="1"/>
  <c r="E4988" i="1"/>
  <c r="E4989" i="1"/>
  <c r="E4990" i="1"/>
  <c r="E4991" i="1"/>
  <c r="E4992" i="1"/>
  <c r="E4993" i="1"/>
  <c r="E4994" i="1"/>
  <c r="E4995" i="1"/>
  <c r="E4996" i="1"/>
  <c r="E4997" i="1"/>
  <c r="E4998" i="1"/>
  <c r="E4999" i="1"/>
  <c r="E5000" i="1"/>
  <c r="E5001" i="1"/>
  <c r="E5002" i="1"/>
  <c r="E5003" i="1"/>
  <c r="E5004" i="1"/>
  <c r="E5005" i="1"/>
  <c r="E5006" i="1"/>
  <c r="E5007" i="1"/>
  <c r="E5008" i="1"/>
  <c r="E5009" i="1"/>
  <c r="E5010" i="1"/>
  <c r="E5011" i="1"/>
  <c r="E5012" i="1"/>
  <c r="E5013" i="1"/>
  <c r="E5014" i="1"/>
  <c r="E5015" i="1"/>
  <c r="E5016" i="1"/>
  <c r="E5017" i="1"/>
  <c r="E5018" i="1"/>
  <c r="E5019" i="1"/>
  <c r="E5020" i="1"/>
  <c r="E5021" i="1"/>
  <c r="E5022" i="1"/>
  <c r="E5023" i="1"/>
  <c r="E5024" i="1"/>
  <c r="E5025" i="1"/>
  <c r="E5026" i="1"/>
  <c r="E5027" i="1"/>
  <c r="E5028" i="1"/>
  <c r="E5029" i="1"/>
  <c r="E5030" i="1"/>
  <c r="E5031" i="1"/>
  <c r="E5032" i="1"/>
  <c r="E5033" i="1"/>
  <c r="E5034" i="1"/>
  <c r="E5035" i="1"/>
  <c r="E5036" i="1"/>
  <c r="E5037" i="1"/>
  <c r="E5038" i="1"/>
  <c r="E5039" i="1"/>
  <c r="E5040" i="1"/>
  <c r="E5041" i="1"/>
  <c r="E5042" i="1"/>
  <c r="E5043" i="1"/>
  <c r="E5044" i="1"/>
  <c r="E5045" i="1"/>
  <c r="E5046" i="1"/>
  <c r="E5047" i="1"/>
  <c r="E5048" i="1"/>
  <c r="E5049" i="1"/>
  <c r="E5050" i="1"/>
  <c r="E5051" i="1"/>
  <c r="E5052" i="1"/>
  <c r="E5053" i="1"/>
  <c r="E5054" i="1"/>
  <c r="E5055" i="1"/>
  <c r="E5056" i="1"/>
  <c r="E5057" i="1"/>
  <c r="E5058" i="1"/>
  <c r="E5059" i="1"/>
  <c r="E5060" i="1"/>
  <c r="E5061" i="1"/>
  <c r="E5062" i="1"/>
  <c r="E5063" i="1"/>
  <c r="E5064" i="1"/>
  <c r="E5065" i="1"/>
  <c r="E5066" i="1"/>
  <c r="E5067" i="1"/>
  <c r="E5068" i="1"/>
  <c r="E5069" i="1"/>
  <c r="E5070" i="1"/>
  <c r="E5071" i="1"/>
  <c r="E5072" i="1"/>
  <c r="E5073" i="1"/>
  <c r="E5074" i="1"/>
  <c r="E5075" i="1"/>
  <c r="E5076" i="1"/>
  <c r="E5077" i="1"/>
  <c r="E5078" i="1"/>
  <c r="E5079" i="1"/>
  <c r="E5080" i="1"/>
  <c r="E5081" i="1"/>
  <c r="E5082" i="1"/>
  <c r="E5083" i="1"/>
  <c r="E5084" i="1"/>
  <c r="E5085" i="1"/>
  <c r="E5086" i="1"/>
  <c r="E5087" i="1"/>
  <c r="E5088" i="1"/>
  <c r="E5089" i="1"/>
  <c r="E5090" i="1"/>
  <c r="E5091" i="1"/>
  <c r="E5092" i="1"/>
  <c r="E5093" i="1"/>
  <c r="E5094" i="1"/>
  <c r="E5095" i="1"/>
  <c r="E5096" i="1"/>
  <c r="E5097" i="1"/>
  <c r="E5098" i="1"/>
  <c r="E5099" i="1"/>
  <c r="E5100" i="1"/>
  <c r="E5101" i="1"/>
  <c r="E5102" i="1"/>
  <c r="E5103" i="1"/>
  <c r="E5104" i="1"/>
  <c r="E5105" i="1"/>
  <c r="E5106" i="1"/>
  <c r="E5107" i="1"/>
  <c r="E5108" i="1"/>
  <c r="E5109" i="1"/>
  <c r="E5110" i="1"/>
  <c r="E5111" i="1"/>
  <c r="E5112" i="1"/>
  <c r="E5113" i="1"/>
  <c r="E5114" i="1"/>
  <c r="E5115" i="1"/>
  <c r="E5116" i="1"/>
  <c r="E5117" i="1"/>
  <c r="E5118" i="1"/>
  <c r="E5119" i="1"/>
  <c r="E5120" i="1"/>
  <c r="E5121" i="1"/>
  <c r="E5122" i="1"/>
  <c r="E5123" i="1"/>
  <c r="E5124" i="1"/>
  <c r="E5125" i="1"/>
  <c r="E5126" i="1"/>
  <c r="E5127" i="1"/>
  <c r="E5128" i="1"/>
  <c r="E5129" i="1"/>
  <c r="E5130" i="1"/>
  <c r="E5131" i="1"/>
  <c r="E5132" i="1"/>
  <c r="E5133" i="1"/>
  <c r="E5134" i="1"/>
  <c r="E5135" i="1"/>
  <c r="E5136" i="1"/>
  <c r="E5137" i="1"/>
  <c r="E5138" i="1"/>
  <c r="E5139" i="1"/>
  <c r="E5140" i="1"/>
  <c r="E5141" i="1"/>
  <c r="E5142" i="1"/>
  <c r="E5143" i="1"/>
  <c r="E5144" i="1"/>
  <c r="E5145" i="1"/>
  <c r="E5146" i="1"/>
  <c r="E5147" i="1"/>
  <c r="E5148" i="1"/>
  <c r="E5149" i="1"/>
  <c r="E5150" i="1"/>
  <c r="E5151" i="1"/>
  <c r="E5152" i="1"/>
  <c r="E5153" i="1"/>
  <c r="E5154" i="1"/>
  <c r="E5155" i="1"/>
  <c r="E5156" i="1"/>
  <c r="E5157" i="1"/>
  <c r="E5158" i="1"/>
  <c r="E5159" i="1"/>
  <c r="E5160" i="1"/>
  <c r="E5161" i="1"/>
  <c r="E5162" i="1"/>
  <c r="E5163" i="1"/>
  <c r="E5164" i="1"/>
  <c r="E5165" i="1"/>
  <c r="E5166" i="1"/>
  <c r="E5167" i="1"/>
  <c r="E5168" i="1"/>
  <c r="E5169" i="1"/>
  <c r="E5170" i="1"/>
  <c r="E5171" i="1"/>
  <c r="E5172" i="1"/>
  <c r="E5173" i="1"/>
  <c r="E5174" i="1"/>
  <c r="E5175" i="1"/>
  <c r="E5176" i="1"/>
  <c r="E5177" i="1"/>
  <c r="E5178" i="1"/>
  <c r="E5179" i="1"/>
  <c r="E5180" i="1"/>
  <c r="E5181" i="1"/>
  <c r="E5182" i="1"/>
  <c r="E5183" i="1"/>
  <c r="E5184" i="1"/>
  <c r="E5185" i="1"/>
  <c r="E5186" i="1"/>
  <c r="E5187" i="1"/>
  <c r="E5188" i="1"/>
  <c r="E5189" i="1"/>
  <c r="E5190" i="1"/>
  <c r="E5191" i="1"/>
  <c r="E5192" i="1"/>
  <c r="E5193" i="1"/>
  <c r="E5194" i="1"/>
  <c r="E5195" i="1"/>
  <c r="E5196" i="1"/>
  <c r="E5197" i="1"/>
  <c r="E5198" i="1"/>
  <c r="E5199" i="1"/>
  <c r="E5200" i="1"/>
  <c r="E5201" i="1"/>
  <c r="E5202" i="1"/>
  <c r="E5203" i="1"/>
  <c r="E5204" i="1"/>
  <c r="E5205" i="1"/>
  <c r="E5206" i="1"/>
  <c r="E5207" i="1"/>
  <c r="E5208" i="1"/>
  <c r="E5209" i="1"/>
  <c r="E5210" i="1"/>
  <c r="E5211" i="1"/>
  <c r="E5212" i="1"/>
  <c r="E5213" i="1"/>
  <c r="E5214" i="1"/>
  <c r="E5215" i="1"/>
  <c r="E5216" i="1"/>
  <c r="E5217" i="1"/>
  <c r="E5218" i="1"/>
  <c r="E5219" i="1"/>
  <c r="E5220" i="1"/>
  <c r="E5221" i="1"/>
  <c r="E5222" i="1"/>
  <c r="E5223" i="1"/>
  <c r="E5224" i="1"/>
  <c r="E5225" i="1"/>
  <c r="E5226" i="1"/>
  <c r="E5227" i="1"/>
  <c r="E5228" i="1"/>
  <c r="E5229" i="1"/>
  <c r="E5230" i="1"/>
  <c r="E5231" i="1"/>
  <c r="E5232" i="1"/>
  <c r="E5233" i="1"/>
  <c r="E5234" i="1"/>
  <c r="E5235" i="1"/>
  <c r="E5236" i="1"/>
  <c r="E5237" i="1"/>
  <c r="E5238" i="1"/>
  <c r="E5239" i="1"/>
  <c r="E5240" i="1"/>
  <c r="E5241" i="1"/>
  <c r="E5242" i="1"/>
  <c r="E5243" i="1"/>
  <c r="E5244" i="1"/>
  <c r="E5245" i="1"/>
  <c r="E5246" i="1"/>
  <c r="E5247" i="1"/>
  <c r="E5248" i="1"/>
  <c r="E5249" i="1"/>
  <c r="E5250" i="1"/>
  <c r="E5251" i="1"/>
  <c r="E5252" i="1"/>
  <c r="E5253" i="1"/>
  <c r="E5254" i="1"/>
  <c r="E5255" i="1"/>
  <c r="E5256" i="1"/>
  <c r="E5257" i="1"/>
  <c r="E5258" i="1"/>
  <c r="E5259" i="1"/>
  <c r="E5260" i="1"/>
  <c r="E5261" i="1"/>
  <c r="E5262" i="1"/>
  <c r="E5263" i="1"/>
  <c r="E5264" i="1"/>
  <c r="E5265" i="1"/>
  <c r="E5266" i="1"/>
  <c r="E5267" i="1"/>
  <c r="E5268" i="1"/>
  <c r="E5269" i="1"/>
  <c r="E5270" i="1"/>
  <c r="E5271" i="1"/>
  <c r="E5272" i="1"/>
  <c r="E5273" i="1"/>
  <c r="E5274" i="1"/>
  <c r="E5275" i="1"/>
  <c r="E5276" i="1"/>
  <c r="E5277" i="1"/>
  <c r="E5278" i="1"/>
  <c r="E5279" i="1"/>
  <c r="E5280" i="1"/>
  <c r="E5281" i="1"/>
  <c r="E5282" i="1"/>
  <c r="E5283" i="1"/>
  <c r="E5284" i="1"/>
  <c r="E5285" i="1"/>
  <c r="E5286" i="1"/>
  <c r="E5287" i="1"/>
  <c r="E5288" i="1"/>
  <c r="E5289" i="1"/>
  <c r="E5290" i="1"/>
  <c r="E5291" i="1"/>
  <c r="E5292" i="1"/>
  <c r="E5293" i="1"/>
  <c r="E5294" i="1"/>
  <c r="E5295" i="1"/>
  <c r="E5296" i="1"/>
  <c r="E5297" i="1"/>
  <c r="E5298" i="1"/>
  <c r="E5299" i="1"/>
  <c r="E5300" i="1"/>
  <c r="E5301" i="1"/>
  <c r="E5302" i="1"/>
  <c r="E5303" i="1"/>
  <c r="E5304" i="1"/>
  <c r="E5305" i="1"/>
  <c r="E5306" i="1"/>
  <c r="E5307" i="1"/>
  <c r="E5308" i="1"/>
  <c r="E5309" i="1"/>
  <c r="E5310" i="1"/>
  <c r="E5311" i="1"/>
  <c r="E5312" i="1"/>
  <c r="E5313" i="1"/>
  <c r="E5314" i="1"/>
  <c r="E5315" i="1"/>
  <c r="E5316" i="1"/>
  <c r="E5317" i="1"/>
  <c r="E5318" i="1"/>
  <c r="E5319" i="1"/>
  <c r="E5320" i="1"/>
  <c r="E5321" i="1"/>
  <c r="E5322" i="1"/>
  <c r="E5323" i="1"/>
  <c r="E5324" i="1"/>
  <c r="E5325" i="1"/>
  <c r="E5326" i="1"/>
  <c r="E5327" i="1"/>
  <c r="E5328" i="1"/>
  <c r="E5329" i="1"/>
  <c r="E5330" i="1"/>
  <c r="E5331" i="1"/>
  <c r="E5332" i="1"/>
  <c r="E5333" i="1"/>
  <c r="E5334" i="1"/>
  <c r="E5335" i="1"/>
  <c r="E5336" i="1"/>
  <c r="E5337" i="1"/>
  <c r="E5338" i="1"/>
  <c r="E5339" i="1"/>
  <c r="E5340" i="1"/>
  <c r="E5341" i="1"/>
  <c r="E5342" i="1"/>
  <c r="E5343" i="1"/>
  <c r="E5344" i="1"/>
  <c r="E5345" i="1"/>
  <c r="E5346" i="1"/>
  <c r="E5347" i="1"/>
  <c r="E5348" i="1"/>
  <c r="E5349" i="1"/>
  <c r="E5350" i="1"/>
  <c r="E5351" i="1"/>
  <c r="E5352" i="1"/>
  <c r="E5353" i="1"/>
  <c r="E5354" i="1"/>
  <c r="E5355" i="1"/>
  <c r="E5356" i="1"/>
  <c r="E5357" i="1"/>
  <c r="E5358" i="1"/>
  <c r="E5359" i="1"/>
  <c r="E5360" i="1"/>
  <c r="E5361" i="1"/>
  <c r="E5362" i="1"/>
  <c r="E5363" i="1"/>
  <c r="E5364" i="1"/>
  <c r="E5365" i="1"/>
  <c r="E5366" i="1"/>
  <c r="E5367" i="1"/>
  <c r="E5368" i="1"/>
  <c r="E5369" i="1"/>
  <c r="E5370" i="1"/>
  <c r="E5371" i="1"/>
  <c r="E5372" i="1"/>
  <c r="E5373" i="1"/>
  <c r="E5374" i="1"/>
  <c r="E5375" i="1"/>
  <c r="E5376" i="1"/>
  <c r="E5377" i="1"/>
  <c r="E5378" i="1"/>
  <c r="E5379" i="1"/>
  <c r="E5380" i="1"/>
  <c r="E5381" i="1"/>
  <c r="E5382" i="1"/>
  <c r="E5383" i="1"/>
  <c r="E5384" i="1"/>
  <c r="E5385" i="1"/>
  <c r="E5386" i="1"/>
  <c r="E5387" i="1"/>
  <c r="E5388" i="1"/>
  <c r="E5389" i="1"/>
  <c r="E5390" i="1"/>
  <c r="E5391" i="1"/>
  <c r="E5392" i="1"/>
  <c r="E5393" i="1"/>
  <c r="E5394" i="1"/>
  <c r="E5395" i="1"/>
  <c r="E5396" i="1"/>
  <c r="E5397" i="1"/>
  <c r="E5398" i="1"/>
  <c r="E5399" i="1"/>
  <c r="E5400" i="1"/>
  <c r="E5401" i="1"/>
  <c r="E5402" i="1"/>
  <c r="E5403" i="1"/>
  <c r="E5404" i="1"/>
  <c r="E5405" i="1"/>
  <c r="E5406" i="1"/>
  <c r="E5407" i="1"/>
  <c r="E5408" i="1"/>
  <c r="E5409" i="1"/>
  <c r="E5410" i="1"/>
  <c r="E5411" i="1"/>
  <c r="E5412" i="1"/>
  <c r="E5413" i="1"/>
  <c r="E5414" i="1"/>
  <c r="E5415" i="1"/>
  <c r="E5416" i="1"/>
  <c r="E5417" i="1"/>
  <c r="E5418" i="1"/>
  <c r="E5419" i="1"/>
  <c r="E5420" i="1"/>
  <c r="E5421" i="1"/>
  <c r="E5422" i="1"/>
  <c r="E5423" i="1"/>
  <c r="E5424" i="1"/>
  <c r="E5425" i="1"/>
  <c r="E5426" i="1"/>
  <c r="E5427" i="1"/>
  <c r="E5428" i="1"/>
  <c r="E5429" i="1"/>
  <c r="E5430" i="1"/>
  <c r="E5431" i="1"/>
  <c r="E5432" i="1"/>
  <c r="E5433" i="1"/>
  <c r="E5434" i="1"/>
  <c r="E5435" i="1"/>
  <c r="E5436" i="1"/>
  <c r="E5437" i="1"/>
  <c r="E5438" i="1"/>
  <c r="E5439" i="1"/>
  <c r="E5440" i="1"/>
  <c r="E5441" i="1"/>
  <c r="E5442" i="1"/>
  <c r="E5443" i="1"/>
  <c r="E5444" i="1"/>
  <c r="E5445" i="1"/>
  <c r="E5446" i="1"/>
  <c r="E5447" i="1"/>
  <c r="E5448" i="1"/>
  <c r="E5449" i="1"/>
  <c r="E5450" i="1"/>
  <c r="E5451" i="1"/>
  <c r="E5452" i="1"/>
  <c r="E5453" i="1"/>
  <c r="E5454" i="1"/>
  <c r="E5455" i="1"/>
  <c r="E5456" i="1"/>
  <c r="E5457" i="1"/>
  <c r="E5458" i="1"/>
  <c r="E5459" i="1"/>
  <c r="E5460" i="1"/>
  <c r="E5461" i="1"/>
  <c r="E5462" i="1"/>
  <c r="E5463" i="1"/>
  <c r="E5464" i="1"/>
  <c r="E5465" i="1"/>
  <c r="E5466" i="1"/>
  <c r="E5467" i="1"/>
  <c r="E5468" i="1"/>
  <c r="E5469" i="1"/>
  <c r="E5470" i="1"/>
  <c r="E5471" i="1"/>
  <c r="E5472" i="1"/>
  <c r="E5473" i="1"/>
  <c r="E5474" i="1"/>
  <c r="E5475" i="1"/>
  <c r="E5476" i="1"/>
  <c r="E5477" i="1"/>
  <c r="E5478" i="1"/>
  <c r="E5479" i="1"/>
  <c r="E5480" i="1"/>
  <c r="E5481" i="1"/>
  <c r="E5482" i="1"/>
  <c r="E5483" i="1"/>
  <c r="E5484" i="1"/>
  <c r="E5485" i="1"/>
  <c r="E5486" i="1"/>
  <c r="E5487" i="1"/>
  <c r="E5488" i="1"/>
  <c r="E5489" i="1"/>
  <c r="E5490" i="1"/>
  <c r="E5491" i="1"/>
  <c r="E5492" i="1"/>
  <c r="E5493" i="1"/>
  <c r="E5494" i="1"/>
  <c r="E5495" i="1"/>
  <c r="E5496" i="1"/>
  <c r="E5497" i="1"/>
  <c r="E5498" i="1"/>
  <c r="E5499" i="1"/>
  <c r="E5500" i="1"/>
  <c r="E5501" i="1"/>
  <c r="E5502" i="1"/>
  <c r="E5503" i="1"/>
  <c r="E5504" i="1"/>
  <c r="E5505" i="1"/>
  <c r="E5506" i="1"/>
  <c r="E5507" i="1"/>
  <c r="E5508" i="1"/>
  <c r="E5509" i="1"/>
  <c r="E5510" i="1"/>
  <c r="E5511" i="1"/>
  <c r="E5512" i="1"/>
  <c r="E5513" i="1"/>
  <c r="E5514" i="1"/>
  <c r="E5515" i="1"/>
  <c r="E5516" i="1"/>
  <c r="E5517" i="1"/>
  <c r="E5518" i="1"/>
  <c r="E5519" i="1"/>
  <c r="E5520" i="1"/>
  <c r="E5521" i="1"/>
  <c r="E5522" i="1"/>
  <c r="E5523" i="1"/>
  <c r="E5524" i="1"/>
  <c r="E5525" i="1"/>
  <c r="E5526" i="1"/>
  <c r="E5527" i="1"/>
  <c r="E5528" i="1"/>
  <c r="E5529" i="1"/>
  <c r="E5530" i="1"/>
  <c r="E5531" i="1"/>
  <c r="E5532" i="1"/>
  <c r="E5533" i="1"/>
  <c r="E5534" i="1"/>
  <c r="E5535" i="1"/>
  <c r="E5536" i="1"/>
  <c r="E5537" i="1"/>
  <c r="E5538" i="1"/>
  <c r="E5539" i="1"/>
  <c r="E5540" i="1"/>
  <c r="E5541" i="1"/>
  <c r="E5542" i="1"/>
  <c r="E5543" i="1"/>
  <c r="E5544" i="1"/>
  <c r="E5545" i="1"/>
  <c r="E5546" i="1"/>
  <c r="E5547" i="1"/>
  <c r="E5548" i="1"/>
  <c r="E5549" i="1"/>
  <c r="E5550" i="1"/>
  <c r="E5551" i="1"/>
  <c r="E5552" i="1"/>
  <c r="E5553" i="1"/>
  <c r="E5554" i="1"/>
  <c r="E5555" i="1"/>
  <c r="E5556" i="1"/>
  <c r="E5557" i="1"/>
  <c r="E5558" i="1"/>
  <c r="E5559" i="1"/>
  <c r="E5560" i="1"/>
  <c r="E5561" i="1"/>
  <c r="E5562" i="1"/>
  <c r="E5563" i="1"/>
  <c r="E5564" i="1"/>
  <c r="E5565" i="1"/>
  <c r="E5566" i="1"/>
  <c r="E5567" i="1"/>
  <c r="E5568" i="1"/>
  <c r="E5569" i="1"/>
  <c r="E5570" i="1"/>
  <c r="E5571" i="1"/>
  <c r="E5572" i="1"/>
  <c r="E5573" i="1"/>
  <c r="E5574" i="1"/>
  <c r="E5575" i="1"/>
  <c r="E5576" i="1"/>
  <c r="E5577" i="1"/>
  <c r="E5578" i="1"/>
  <c r="E5579" i="1"/>
  <c r="E5580" i="1"/>
  <c r="E5581" i="1"/>
  <c r="E5582" i="1"/>
  <c r="E5583" i="1"/>
  <c r="E5584" i="1"/>
  <c r="E5585" i="1"/>
  <c r="E5586" i="1"/>
  <c r="E5587" i="1"/>
  <c r="E5588" i="1"/>
  <c r="E5589" i="1"/>
  <c r="E5590" i="1"/>
  <c r="E5591" i="1"/>
  <c r="E5592" i="1"/>
  <c r="E5593" i="1"/>
  <c r="E5594" i="1"/>
  <c r="E5595" i="1"/>
  <c r="E5596" i="1"/>
  <c r="E5597" i="1"/>
  <c r="E5598" i="1"/>
  <c r="E5599" i="1"/>
  <c r="E5600" i="1"/>
  <c r="E5601" i="1"/>
  <c r="E5602" i="1"/>
  <c r="E5603" i="1"/>
  <c r="E5604" i="1"/>
  <c r="E5605" i="1"/>
  <c r="E5606" i="1"/>
  <c r="E5607" i="1"/>
  <c r="E5608" i="1"/>
  <c r="E5609" i="1"/>
  <c r="E5610" i="1"/>
  <c r="E5611" i="1"/>
  <c r="E5612" i="1"/>
  <c r="E5613" i="1"/>
  <c r="E5614" i="1"/>
  <c r="E5615" i="1"/>
  <c r="E5616" i="1"/>
  <c r="E5617" i="1"/>
  <c r="E5618" i="1"/>
  <c r="E5619" i="1"/>
  <c r="E5620" i="1"/>
  <c r="E5621" i="1"/>
  <c r="E5622" i="1"/>
  <c r="E5623" i="1"/>
  <c r="E5624" i="1"/>
  <c r="E5625" i="1"/>
  <c r="E5626" i="1"/>
  <c r="E5627" i="1"/>
  <c r="E5628" i="1"/>
  <c r="E5629" i="1"/>
  <c r="E5630" i="1"/>
  <c r="E5631" i="1"/>
  <c r="E5632" i="1"/>
  <c r="E5633" i="1"/>
  <c r="E5634" i="1"/>
  <c r="E5635" i="1"/>
  <c r="E5636" i="1"/>
  <c r="E5637" i="1"/>
  <c r="E5638" i="1"/>
  <c r="E5639" i="1"/>
  <c r="E5640" i="1"/>
  <c r="E5641" i="1"/>
  <c r="E5642" i="1"/>
  <c r="E5643" i="1"/>
  <c r="E5644" i="1"/>
  <c r="E5645" i="1"/>
  <c r="E5646" i="1"/>
  <c r="E5647" i="1"/>
  <c r="E5648" i="1"/>
  <c r="E5649" i="1"/>
  <c r="E5650" i="1"/>
  <c r="E5651" i="1"/>
  <c r="E5652" i="1"/>
  <c r="E5653" i="1"/>
  <c r="E5654" i="1"/>
  <c r="E5655" i="1"/>
  <c r="E5656" i="1"/>
  <c r="E5657" i="1"/>
  <c r="E5658" i="1"/>
  <c r="E5659" i="1"/>
  <c r="E5660" i="1"/>
  <c r="E5661" i="1"/>
  <c r="E5662" i="1"/>
  <c r="E5663" i="1"/>
  <c r="E5664" i="1"/>
  <c r="E5665" i="1"/>
  <c r="E5666" i="1"/>
  <c r="E5667" i="1"/>
  <c r="E5668" i="1"/>
  <c r="E5669" i="1"/>
  <c r="E5670" i="1"/>
  <c r="E5671" i="1"/>
  <c r="E5672" i="1"/>
  <c r="E5673" i="1"/>
  <c r="E5674" i="1"/>
  <c r="E5675" i="1"/>
  <c r="E5676" i="1"/>
  <c r="E5677" i="1"/>
  <c r="E5678" i="1"/>
  <c r="E5679" i="1"/>
  <c r="E5680" i="1"/>
  <c r="E5681" i="1"/>
  <c r="E5682" i="1"/>
  <c r="E5683" i="1"/>
  <c r="E5684" i="1"/>
  <c r="E5685" i="1"/>
  <c r="E5686" i="1"/>
  <c r="E5687" i="1"/>
  <c r="E5688" i="1"/>
  <c r="E5689" i="1"/>
  <c r="E5690" i="1"/>
  <c r="E5691" i="1"/>
  <c r="E5692" i="1"/>
  <c r="E5693" i="1"/>
  <c r="E5694" i="1"/>
  <c r="E5695" i="1"/>
  <c r="E5696" i="1"/>
  <c r="E5697" i="1"/>
  <c r="E5698" i="1"/>
  <c r="E5699" i="1"/>
  <c r="E5700" i="1"/>
  <c r="E5701" i="1"/>
  <c r="E5702" i="1"/>
  <c r="E5703" i="1"/>
  <c r="E5704" i="1"/>
  <c r="E5705" i="1"/>
  <c r="E5706" i="1"/>
  <c r="E5707" i="1"/>
  <c r="E5708" i="1"/>
  <c r="E5709" i="1"/>
  <c r="E5710" i="1"/>
  <c r="E5711" i="1"/>
  <c r="E5712" i="1"/>
  <c r="E5713" i="1"/>
  <c r="E5714" i="1"/>
  <c r="E5715" i="1"/>
  <c r="E5716" i="1"/>
  <c r="E5717" i="1"/>
  <c r="E5718" i="1"/>
  <c r="E5719" i="1"/>
  <c r="E5720" i="1"/>
  <c r="E5721" i="1"/>
  <c r="E5722" i="1"/>
  <c r="E5723" i="1"/>
  <c r="E5724" i="1"/>
  <c r="E5725" i="1"/>
  <c r="E5726" i="1"/>
  <c r="E5727" i="1"/>
  <c r="E5728" i="1"/>
  <c r="E5729" i="1"/>
  <c r="E5730" i="1"/>
  <c r="E5731" i="1"/>
  <c r="E5732" i="1"/>
  <c r="E5733" i="1"/>
  <c r="E5734" i="1"/>
  <c r="E5735" i="1"/>
  <c r="E5736" i="1"/>
  <c r="E5737" i="1"/>
  <c r="E5738" i="1"/>
  <c r="E5739" i="1"/>
  <c r="E5740" i="1"/>
  <c r="E5741" i="1"/>
  <c r="E5742" i="1"/>
  <c r="E5743" i="1"/>
  <c r="E5744" i="1"/>
  <c r="E5745" i="1"/>
  <c r="E5746" i="1"/>
  <c r="E5747" i="1"/>
  <c r="E5748" i="1"/>
  <c r="E5749" i="1"/>
  <c r="E5750" i="1"/>
  <c r="E5751" i="1"/>
  <c r="E5752" i="1"/>
  <c r="E5753" i="1"/>
  <c r="E5754" i="1"/>
  <c r="E5755" i="1"/>
  <c r="E5756" i="1"/>
  <c r="E5757" i="1"/>
  <c r="E5758" i="1"/>
  <c r="E5759" i="1"/>
  <c r="E5760" i="1"/>
  <c r="E5761" i="1"/>
  <c r="E5762" i="1"/>
  <c r="E5763" i="1"/>
  <c r="E5764" i="1"/>
  <c r="E5765" i="1"/>
  <c r="E5766" i="1"/>
  <c r="E5767" i="1"/>
  <c r="E5768" i="1"/>
  <c r="E5769" i="1"/>
  <c r="E5770" i="1"/>
  <c r="E5771" i="1"/>
  <c r="E5772" i="1"/>
  <c r="E5773" i="1"/>
  <c r="E5774" i="1"/>
  <c r="E5775" i="1"/>
  <c r="E5776" i="1"/>
  <c r="E5777" i="1"/>
  <c r="E5778" i="1"/>
  <c r="E5779" i="1"/>
  <c r="E5780" i="1"/>
  <c r="E5781" i="1"/>
  <c r="E5782" i="1"/>
  <c r="E5783" i="1"/>
  <c r="E5784" i="1"/>
  <c r="E5785" i="1"/>
  <c r="E5786" i="1"/>
  <c r="E5787" i="1"/>
  <c r="E5788" i="1"/>
  <c r="E5789" i="1"/>
  <c r="E5790" i="1"/>
  <c r="E5791" i="1"/>
  <c r="E5792" i="1"/>
  <c r="E5793" i="1"/>
  <c r="E5794" i="1"/>
  <c r="E5795" i="1"/>
  <c r="E5796" i="1"/>
  <c r="E5797" i="1"/>
  <c r="E5798" i="1"/>
  <c r="E5799" i="1"/>
  <c r="E5800" i="1"/>
  <c r="E5801" i="1"/>
  <c r="E5802" i="1"/>
  <c r="E5803" i="1"/>
  <c r="E5804" i="1"/>
  <c r="E5805" i="1"/>
  <c r="E5806" i="1"/>
  <c r="E5807" i="1"/>
  <c r="E5808" i="1"/>
  <c r="E5809" i="1"/>
  <c r="E5810" i="1"/>
  <c r="E5811" i="1"/>
  <c r="E5812" i="1"/>
  <c r="E5813" i="1"/>
  <c r="E5814" i="1"/>
  <c r="E5815" i="1"/>
  <c r="E5816" i="1"/>
  <c r="E5817" i="1"/>
  <c r="E5818" i="1"/>
  <c r="E5819" i="1"/>
  <c r="E5820" i="1"/>
  <c r="E5821" i="1"/>
  <c r="E5822" i="1"/>
  <c r="E5823" i="1"/>
  <c r="E5824" i="1"/>
  <c r="E5825" i="1"/>
  <c r="E5826" i="1"/>
  <c r="E5827" i="1"/>
  <c r="E5828" i="1"/>
  <c r="E5829" i="1"/>
  <c r="E5830" i="1"/>
  <c r="E5831" i="1"/>
  <c r="E5832" i="1"/>
  <c r="E5833" i="1"/>
  <c r="E5834" i="1"/>
  <c r="E5835" i="1"/>
  <c r="E5836" i="1"/>
  <c r="E5837" i="1"/>
  <c r="E5838" i="1"/>
  <c r="E5839" i="1"/>
  <c r="E5840" i="1"/>
  <c r="E5841" i="1"/>
  <c r="E5842" i="1"/>
  <c r="E5843" i="1"/>
  <c r="E5844" i="1"/>
  <c r="E5845" i="1"/>
  <c r="E5846" i="1"/>
  <c r="E5847" i="1"/>
  <c r="E5848" i="1"/>
  <c r="E5849" i="1"/>
  <c r="E5850" i="1"/>
  <c r="E5851" i="1"/>
  <c r="E5852" i="1"/>
  <c r="E5853" i="1"/>
  <c r="E5854" i="1"/>
  <c r="E5855" i="1"/>
  <c r="E5856" i="1"/>
  <c r="E5857" i="1"/>
  <c r="E5858" i="1"/>
  <c r="E5859" i="1"/>
  <c r="E5860" i="1"/>
  <c r="E5861" i="1"/>
  <c r="E5862" i="1"/>
  <c r="E5863" i="1"/>
  <c r="E5864" i="1"/>
  <c r="E5865" i="1"/>
  <c r="E5866" i="1"/>
  <c r="E5867" i="1"/>
  <c r="E5868" i="1"/>
  <c r="E5869" i="1"/>
  <c r="E5870" i="1"/>
  <c r="E5871" i="1"/>
  <c r="E5872" i="1"/>
  <c r="E5873" i="1"/>
  <c r="E5874" i="1"/>
  <c r="E5875" i="1"/>
  <c r="E5876" i="1"/>
  <c r="E5877" i="1"/>
  <c r="E5878" i="1"/>
  <c r="E5879" i="1"/>
  <c r="E5880" i="1"/>
  <c r="E5881" i="1"/>
  <c r="E5882" i="1"/>
  <c r="E5883" i="1"/>
  <c r="E5884" i="1"/>
  <c r="E5885" i="1"/>
  <c r="E5886" i="1"/>
  <c r="E5887" i="1"/>
  <c r="E5888" i="1"/>
  <c r="E5889" i="1"/>
  <c r="E5890" i="1"/>
  <c r="E5891" i="1"/>
  <c r="E5892" i="1"/>
  <c r="E5893" i="1"/>
  <c r="E5894" i="1"/>
  <c r="E5895" i="1"/>
  <c r="E5896" i="1"/>
  <c r="E5897" i="1"/>
  <c r="E5898" i="1"/>
  <c r="E5899" i="1"/>
  <c r="E5900" i="1"/>
  <c r="E5901" i="1"/>
  <c r="E5902" i="1"/>
  <c r="E5903" i="1"/>
  <c r="E5904" i="1"/>
  <c r="E5905" i="1"/>
  <c r="E5906" i="1"/>
  <c r="E5907" i="1"/>
  <c r="E5908" i="1"/>
  <c r="E5909" i="1"/>
  <c r="E5910" i="1"/>
  <c r="E5911" i="1"/>
  <c r="E5912" i="1"/>
  <c r="E5913" i="1"/>
  <c r="E5914" i="1"/>
  <c r="E5915" i="1"/>
  <c r="E5916" i="1"/>
  <c r="E5917" i="1"/>
  <c r="E5918" i="1"/>
  <c r="E5919" i="1"/>
  <c r="E5920" i="1"/>
  <c r="E5921" i="1"/>
  <c r="E5922" i="1"/>
  <c r="E5923" i="1"/>
  <c r="E5924" i="1"/>
  <c r="E5925" i="1"/>
  <c r="E5926" i="1"/>
  <c r="E5927" i="1"/>
  <c r="E5928" i="1"/>
  <c r="E5929" i="1"/>
  <c r="E5930" i="1"/>
  <c r="E5931" i="1"/>
  <c r="E5932" i="1"/>
  <c r="E5933" i="1"/>
  <c r="E5934" i="1"/>
  <c r="E5935" i="1"/>
  <c r="E5936" i="1"/>
  <c r="E5937" i="1"/>
  <c r="E5938" i="1"/>
  <c r="E5939" i="1"/>
  <c r="E5940" i="1"/>
  <c r="E5941" i="1"/>
  <c r="E5942" i="1"/>
  <c r="E5943" i="1"/>
  <c r="E5944" i="1"/>
  <c r="E5945" i="1"/>
  <c r="E5946" i="1"/>
  <c r="E5947" i="1"/>
  <c r="E5948" i="1"/>
  <c r="E5949" i="1"/>
  <c r="E5950" i="1"/>
  <c r="E5951" i="1"/>
  <c r="E5952" i="1"/>
  <c r="E5953" i="1"/>
  <c r="E5954" i="1"/>
  <c r="E5955" i="1"/>
  <c r="E5956" i="1"/>
  <c r="E5957" i="1"/>
  <c r="E5958" i="1"/>
  <c r="E5959" i="1"/>
  <c r="E5960" i="1"/>
  <c r="E5961" i="1"/>
  <c r="E5962" i="1"/>
  <c r="E5963" i="1"/>
  <c r="E5964" i="1"/>
  <c r="E5965" i="1"/>
  <c r="E5966" i="1"/>
  <c r="E5967" i="1"/>
  <c r="E5968" i="1"/>
  <c r="E5969" i="1"/>
  <c r="E5970" i="1"/>
  <c r="E5971" i="1"/>
  <c r="E5972" i="1"/>
  <c r="E5973" i="1"/>
  <c r="E5974" i="1"/>
  <c r="E5975" i="1"/>
  <c r="E5976" i="1"/>
  <c r="E5977" i="1"/>
  <c r="E5978" i="1"/>
  <c r="E5979" i="1"/>
  <c r="E5980" i="1"/>
  <c r="E5981" i="1"/>
  <c r="E5982" i="1"/>
  <c r="E5983" i="1"/>
  <c r="E5984" i="1"/>
  <c r="E5985" i="1"/>
  <c r="E5986" i="1"/>
  <c r="E5987" i="1"/>
  <c r="E5988" i="1"/>
  <c r="E5989" i="1"/>
  <c r="E5990" i="1"/>
  <c r="E5991" i="1"/>
  <c r="E5992" i="1"/>
  <c r="E5993" i="1"/>
  <c r="E5994" i="1"/>
  <c r="E5995" i="1"/>
  <c r="E5996" i="1"/>
  <c r="E5997" i="1"/>
  <c r="E5998" i="1"/>
  <c r="E5999" i="1"/>
  <c r="E6000" i="1"/>
  <c r="E6001" i="1"/>
  <c r="E6002" i="1"/>
  <c r="E6003" i="1"/>
  <c r="E6004" i="1"/>
  <c r="E6005" i="1"/>
  <c r="E6006" i="1"/>
  <c r="E6007" i="1"/>
  <c r="E6008" i="1"/>
  <c r="E6009" i="1"/>
  <c r="E6010" i="1"/>
  <c r="E6011" i="1"/>
  <c r="E6012" i="1"/>
  <c r="E6013" i="1"/>
  <c r="E6014" i="1"/>
  <c r="E6015" i="1"/>
  <c r="E6016" i="1"/>
  <c r="E6017" i="1"/>
  <c r="E6018" i="1"/>
  <c r="E6019" i="1"/>
  <c r="E6020" i="1"/>
  <c r="E6021" i="1"/>
  <c r="E6022" i="1"/>
  <c r="E6023" i="1"/>
  <c r="E6024" i="1"/>
  <c r="E6025" i="1"/>
  <c r="E6026" i="1"/>
  <c r="E6027" i="1"/>
  <c r="E6028" i="1"/>
  <c r="E6029" i="1"/>
  <c r="E6030" i="1"/>
  <c r="E6031" i="1"/>
  <c r="E6032" i="1"/>
  <c r="E6033" i="1"/>
  <c r="E6034" i="1"/>
  <c r="E6035" i="1"/>
  <c r="E6036" i="1"/>
  <c r="E6037" i="1"/>
  <c r="E6038" i="1"/>
  <c r="E6039" i="1"/>
  <c r="E6040" i="1"/>
  <c r="E6041" i="1"/>
  <c r="E6042" i="1"/>
  <c r="E6043" i="1"/>
  <c r="E6044" i="1"/>
  <c r="E6045" i="1"/>
  <c r="E6046" i="1"/>
  <c r="E6047" i="1"/>
  <c r="E6048" i="1"/>
  <c r="E6049" i="1"/>
  <c r="E6050" i="1"/>
  <c r="E6051" i="1"/>
  <c r="E6052" i="1"/>
  <c r="E6053" i="1"/>
  <c r="E6054" i="1"/>
  <c r="E6055" i="1"/>
  <c r="E6056" i="1"/>
  <c r="E6057" i="1"/>
  <c r="E6058" i="1"/>
  <c r="E6059" i="1"/>
  <c r="E6060" i="1"/>
  <c r="E6061" i="1"/>
  <c r="E6062" i="1"/>
  <c r="E6063" i="1"/>
  <c r="E6064" i="1"/>
  <c r="E6065" i="1"/>
  <c r="E6066" i="1"/>
  <c r="E6067" i="1"/>
  <c r="E6068" i="1"/>
  <c r="E6069" i="1"/>
  <c r="E6070" i="1"/>
  <c r="E6071" i="1"/>
  <c r="E6072" i="1"/>
  <c r="E6073" i="1"/>
  <c r="E6074" i="1"/>
  <c r="E6075" i="1"/>
  <c r="E6076" i="1"/>
  <c r="E6077" i="1"/>
  <c r="E6078" i="1"/>
  <c r="E6079" i="1"/>
  <c r="E6080" i="1"/>
  <c r="E6081" i="1"/>
  <c r="E6082" i="1"/>
  <c r="E6083" i="1"/>
  <c r="E6084" i="1"/>
  <c r="E6085" i="1"/>
  <c r="E6086" i="1"/>
  <c r="E6087" i="1"/>
  <c r="E6088" i="1"/>
  <c r="E6089" i="1"/>
  <c r="E6090" i="1"/>
  <c r="E6091" i="1"/>
  <c r="E6092" i="1"/>
  <c r="E6093" i="1"/>
  <c r="E6094" i="1"/>
  <c r="E6095" i="1"/>
  <c r="E6096" i="1"/>
  <c r="E6097" i="1"/>
  <c r="E6098" i="1"/>
  <c r="E6099" i="1"/>
  <c r="E6100" i="1"/>
  <c r="E6101" i="1"/>
  <c r="E6102" i="1"/>
  <c r="E6103" i="1"/>
  <c r="E6104" i="1"/>
  <c r="E6105" i="1"/>
  <c r="E6106" i="1"/>
  <c r="E6107" i="1"/>
  <c r="E6108" i="1"/>
  <c r="E6109" i="1"/>
  <c r="E6110" i="1"/>
  <c r="E6111" i="1"/>
  <c r="E6112" i="1"/>
  <c r="E6113" i="1"/>
  <c r="E6114" i="1"/>
  <c r="E6115" i="1"/>
  <c r="E6116" i="1"/>
  <c r="E6117" i="1"/>
  <c r="E6118" i="1"/>
  <c r="E6119" i="1"/>
  <c r="E6120" i="1"/>
  <c r="E6121" i="1"/>
  <c r="E6122" i="1"/>
  <c r="E6123" i="1"/>
  <c r="E6124" i="1"/>
  <c r="E6125" i="1"/>
  <c r="E6126" i="1"/>
  <c r="E6127" i="1"/>
  <c r="E6128" i="1"/>
  <c r="E6129" i="1"/>
  <c r="E6130" i="1"/>
  <c r="E6131" i="1"/>
  <c r="E6132" i="1"/>
  <c r="E6133" i="1"/>
  <c r="E6134" i="1"/>
  <c r="E6135" i="1"/>
  <c r="E6136" i="1"/>
  <c r="E6137" i="1"/>
  <c r="E6138" i="1"/>
  <c r="E6139" i="1"/>
  <c r="E6140" i="1"/>
  <c r="E6141" i="1"/>
  <c r="E6142" i="1"/>
  <c r="E6143" i="1"/>
  <c r="E6144" i="1"/>
  <c r="E6145" i="1"/>
  <c r="E6146" i="1"/>
  <c r="E6147" i="1"/>
  <c r="E6148" i="1"/>
  <c r="E6149" i="1"/>
  <c r="E6150" i="1"/>
  <c r="E6151" i="1"/>
  <c r="E6152" i="1"/>
  <c r="E6153" i="1"/>
  <c r="E6154" i="1"/>
  <c r="E6155" i="1"/>
  <c r="E6156" i="1"/>
  <c r="E6157" i="1"/>
  <c r="E6158" i="1"/>
  <c r="E6159" i="1"/>
  <c r="E6160" i="1"/>
  <c r="E6161" i="1"/>
  <c r="E6162" i="1"/>
  <c r="E6163" i="1"/>
  <c r="E6164" i="1"/>
  <c r="E6165" i="1"/>
  <c r="E6166" i="1"/>
  <c r="E6167" i="1"/>
  <c r="E6168" i="1"/>
  <c r="E6169" i="1"/>
  <c r="E6170" i="1"/>
  <c r="E6171" i="1"/>
  <c r="E6172" i="1"/>
  <c r="E6173" i="1"/>
  <c r="E6174" i="1"/>
  <c r="E6175" i="1"/>
  <c r="E6176" i="1"/>
  <c r="E6177" i="1"/>
  <c r="E6178" i="1"/>
  <c r="E6179" i="1"/>
  <c r="E6180" i="1"/>
  <c r="E6181" i="1"/>
  <c r="E6182" i="1"/>
  <c r="E6183" i="1"/>
  <c r="E6184" i="1"/>
  <c r="E6185" i="1"/>
  <c r="E6186" i="1"/>
  <c r="E6187" i="1"/>
  <c r="E6188" i="1"/>
  <c r="E6189" i="1"/>
  <c r="E6190" i="1"/>
  <c r="E6191" i="1"/>
  <c r="E6192" i="1"/>
  <c r="E6193" i="1"/>
  <c r="E6194" i="1"/>
  <c r="E6195" i="1"/>
  <c r="E6196" i="1"/>
  <c r="E6197" i="1"/>
  <c r="E6198" i="1"/>
  <c r="E6199" i="1"/>
  <c r="E6200" i="1"/>
  <c r="E6201" i="1"/>
  <c r="E6202" i="1"/>
  <c r="E6203" i="1"/>
  <c r="E6204" i="1"/>
  <c r="E6205" i="1"/>
  <c r="E6206" i="1"/>
  <c r="E6207" i="1"/>
  <c r="E6208" i="1"/>
  <c r="E6209" i="1"/>
  <c r="E6210" i="1"/>
  <c r="E6211" i="1"/>
  <c r="E6212" i="1"/>
  <c r="E6213" i="1"/>
  <c r="E6214" i="1"/>
  <c r="E6215" i="1"/>
  <c r="E6216" i="1"/>
  <c r="E6217" i="1"/>
  <c r="E6218" i="1"/>
  <c r="E6219" i="1"/>
  <c r="E6220" i="1"/>
  <c r="E6221" i="1"/>
  <c r="E6222" i="1"/>
  <c r="E6223" i="1"/>
  <c r="E6224" i="1"/>
  <c r="E6225" i="1"/>
  <c r="E6226" i="1"/>
  <c r="E6227" i="1"/>
  <c r="E6228" i="1"/>
  <c r="E6229" i="1"/>
  <c r="E6230" i="1"/>
  <c r="E6231" i="1"/>
  <c r="E6232" i="1"/>
  <c r="E6233" i="1"/>
  <c r="E6234" i="1"/>
  <c r="E6235" i="1"/>
  <c r="E6236" i="1"/>
  <c r="E6237" i="1"/>
  <c r="E6238" i="1"/>
  <c r="E6239" i="1"/>
  <c r="E6240" i="1"/>
  <c r="E6241" i="1"/>
  <c r="E6242" i="1"/>
  <c r="E6243" i="1"/>
  <c r="E6244" i="1"/>
  <c r="E6245" i="1"/>
  <c r="E6246" i="1"/>
  <c r="E6247" i="1"/>
  <c r="E6248" i="1"/>
  <c r="E6249" i="1"/>
  <c r="E6250" i="1"/>
  <c r="E6251" i="1"/>
  <c r="E6252" i="1"/>
  <c r="E6253" i="1"/>
  <c r="E6254" i="1"/>
  <c r="E6255" i="1"/>
  <c r="E6256" i="1"/>
  <c r="E6257" i="1"/>
  <c r="E6258" i="1"/>
  <c r="E6259" i="1"/>
  <c r="E6260" i="1"/>
  <c r="E6261" i="1"/>
  <c r="E6262" i="1"/>
  <c r="E6263" i="1"/>
  <c r="E6264" i="1"/>
  <c r="E6265" i="1"/>
  <c r="E6266" i="1"/>
  <c r="E6267" i="1"/>
  <c r="E6268" i="1"/>
  <c r="E6269" i="1"/>
  <c r="E6270" i="1"/>
  <c r="E6271" i="1"/>
  <c r="E6272" i="1"/>
  <c r="E6273" i="1"/>
  <c r="E6274" i="1"/>
  <c r="E6275" i="1"/>
  <c r="E6276" i="1"/>
  <c r="E6277" i="1"/>
  <c r="E6278" i="1"/>
  <c r="E6279" i="1"/>
  <c r="E6280" i="1"/>
  <c r="E6281" i="1"/>
  <c r="E6282" i="1"/>
  <c r="E6283" i="1"/>
  <c r="E6284" i="1"/>
  <c r="E6285" i="1"/>
  <c r="E6286" i="1"/>
  <c r="E6287" i="1"/>
  <c r="E6288" i="1"/>
  <c r="E6289" i="1"/>
  <c r="E6290" i="1"/>
  <c r="E6291" i="1"/>
  <c r="E6292" i="1"/>
  <c r="E6293" i="1"/>
  <c r="E6294" i="1"/>
  <c r="E6295" i="1"/>
  <c r="E6296" i="1"/>
  <c r="E6297" i="1"/>
  <c r="E6298" i="1"/>
  <c r="E6299" i="1"/>
  <c r="E6300" i="1"/>
  <c r="E6301" i="1"/>
  <c r="E6302" i="1"/>
  <c r="E6303" i="1"/>
  <c r="E6304" i="1"/>
  <c r="E6305" i="1"/>
  <c r="E6306" i="1"/>
  <c r="E6307" i="1"/>
  <c r="E6308" i="1"/>
  <c r="E6309" i="1"/>
  <c r="E6310" i="1"/>
  <c r="E6311" i="1"/>
  <c r="E6312" i="1"/>
  <c r="E6313" i="1"/>
  <c r="E6314" i="1"/>
  <c r="E6315" i="1"/>
  <c r="E6316" i="1"/>
  <c r="E6317" i="1"/>
  <c r="E6318" i="1"/>
  <c r="E6319" i="1"/>
  <c r="E6320" i="1"/>
  <c r="E6321" i="1"/>
  <c r="E6322" i="1"/>
  <c r="E6323" i="1"/>
  <c r="E6324" i="1"/>
  <c r="E6325" i="1"/>
  <c r="E6326" i="1"/>
  <c r="E6327" i="1"/>
  <c r="E6328" i="1"/>
  <c r="E6329" i="1"/>
  <c r="E6330" i="1"/>
  <c r="E6331" i="1"/>
  <c r="E6332" i="1"/>
  <c r="E6333" i="1"/>
  <c r="E6334" i="1"/>
  <c r="E6335" i="1"/>
  <c r="E6336" i="1"/>
  <c r="E6337" i="1"/>
  <c r="E6338" i="1"/>
  <c r="E6339" i="1"/>
  <c r="E6340" i="1"/>
  <c r="E6341" i="1"/>
  <c r="E6342" i="1"/>
  <c r="E6343" i="1"/>
  <c r="E6344" i="1"/>
  <c r="E6345" i="1"/>
  <c r="E6346" i="1"/>
  <c r="E6347" i="1"/>
  <c r="E6348" i="1"/>
  <c r="E6349" i="1"/>
  <c r="E6350" i="1"/>
  <c r="E6351" i="1"/>
  <c r="E6352" i="1"/>
  <c r="E6353" i="1"/>
  <c r="E6354" i="1"/>
  <c r="E6355" i="1"/>
  <c r="E6356" i="1"/>
  <c r="E6357" i="1"/>
  <c r="E6358" i="1"/>
  <c r="E6359" i="1"/>
  <c r="E6360" i="1"/>
  <c r="E6361" i="1"/>
  <c r="E6362" i="1"/>
  <c r="E6363" i="1"/>
  <c r="E6364" i="1"/>
  <c r="E6365" i="1"/>
  <c r="E6366" i="1"/>
  <c r="E6367" i="1"/>
  <c r="E6368" i="1"/>
  <c r="E6369" i="1"/>
  <c r="E6370" i="1"/>
  <c r="E6371" i="1"/>
  <c r="E6372" i="1"/>
  <c r="E6373" i="1"/>
  <c r="E6374" i="1"/>
  <c r="E6375" i="1"/>
  <c r="E6376" i="1"/>
  <c r="E6377" i="1"/>
  <c r="E6378" i="1"/>
  <c r="E6379" i="1"/>
  <c r="E6380" i="1"/>
  <c r="E6381" i="1"/>
  <c r="E6382" i="1"/>
  <c r="E6383" i="1"/>
  <c r="E6384" i="1"/>
  <c r="E6385" i="1"/>
  <c r="E6386" i="1"/>
  <c r="E6387" i="1"/>
  <c r="E6388" i="1"/>
  <c r="E6389" i="1"/>
  <c r="E6390" i="1"/>
  <c r="E6391" i="1"/>
  <c r="E6392" i="1"/>
  <c r="E6393" i="1"/>
  <c r="E6394" i="1"/>
  <c r="E6395" i="1"/>
  <c r="E6396" i="1"/>
  <c r="E6397" i="1"/>
  <c r="E6398" i="1"/>
  <c r="E6399" i="1"/>
  <c r="E6400" i="1"/>
  <c r="E6401" i="1"/>
  <c r="E6402" i="1"/>
  <c r="E6403" i="1"/>
  <c r="E6404" i="1"/>
  <c r="E6405" i="1"/>
  <c r="E6406" i="1"/>
  <c r="E6407" i="1"/>
  <c r="E6408" i="1"/>
  <c r="E6409" i="1"/>
  <c r="E6410" i="1"/>
  <c r="E6411" i="1"/>
  <c r="E6412" i="1"/>
  <c r="E6413" i="1"/>
  <c r="E6414" i="1"/>
  <c r="E6415" i="1"/>
  <c r="E6416" i="1"/>
  <c r="E6417" i="1"/>
  <c r="E6418" i="1"/>
  <c r="E6419" i="1"/>
  <c r="E6420" i="1"/>
  <c r="E6421" i="1"/>
  <c r="E6422" i="1"/>
  <c r="E6423" i="1"/>
  <c r="E6424" i="1"/>
  <c r="E6425" i="1"/>
  <c r="E6426" i="1"/>
  <c r="E6427" i="1"/>
  <c r="E6428" i="1"/>
  <c r="E6429" i="1"/>
  <c r="E6430" i="1"/>
  <c r="E6431" i="1"/>
  <c r="E6432" i="1"/>
  <c r="E6433" i="1"/>
  <c r="E6434" i="1"/>
  <c r="E6435" i="1"/>
  <c r="E6436" i="1"/>
  <c r="E6437" i="1"/>
  <c r="E6438" i="1"/>
  <c r="E6439" i="1"/>
  <c r="E6440" i="1"/>
  <c r="E6441" i="1"/>
  <c r="E6442" i="1"/>
  <c r="E6443" i="1"/>
  <c r="E6444" i="1"/>
  <c r="E6445" i="1"/>
  <c r="E6446" i="1"/>
  <c r="E6447" i="1"/>
  <c r="E6448" i="1"/>
  <c r="E6449" i="1"/>
  <c r="E6450" i="1"/>
  <c r="E6451" i="1"/>
  <c r="E6452" i="1"/>
  <c r="E6453" i="1"/>
  <c r="E6454" i="1"/>
  <c r="E6455" i="1"/>
  <c r="E6456" i="1"/>
  <c r="E6457" i="1"/>
  <c r="E6458" i="1"/>
  <c r="E6459" i="1"/>
  <c r="E6460" i="1"/>
  <c r="E6461" i="1"/>
  <c r="E6462" i="1"/>
  <c r="E6463" i="1"/>
  <c r="E6464" i="1"/>
  <c r="E6465" i="1"/>
  <c r="E6466" i="1"/>
  <c r="E6467" i="1"/>
  <c r="E6468" i="1"/>
  <c r="E6469" i="1"/>
  <c r="E6470" i="1"/>
  <c r="E6471" i="1"/>
  <c r="E6472" i="1"/>
  <c r="E6473" i="1"/>
  <c r="E6474" i="1"/>
  <c r="E6475" i="1"/>
  <c r="E6476" i="1"/>
  <c r="E6477" i="1"/>
  <c r="E6478" i="1"/>
  <c r="E6479" i="1"/>
  <c r="E6480" i="1"/>
  <c r="E6481" i="1"/>
  <c r="E6482" i="1"/>
  <c r="E6483" i="1"/>
  <c r="E6484" i="1"/>
  <c r="E6485" i="1"/>
  <c r="E6486" i="1"/>
  <c r="E6487" i="1"/>
  <c r="E6488" i="1"/>
  <c r="E6489" i="1"/>
  <c r="E6490" i="1"/>
  <c r="E6491" i="1"/>
  <c r="E6492" i="1"/>
  <c r="E6493" i="1"/>
  <c r="E6494" i="1"/>
  <c r="E6495" i="1"/>
  <c r="E6496" i="1"/>
  <c r="E6497" i="1"/>
  <c r="E6498" i="1"/>
  <c r="E6499" i="1"/>
  <c r="E6500" i="1"/>
  <c r="E6501" i="1"/>
  <c r="E6502" i="1"/>
  <c r="E6503" i="1"/>
  <c r="E6504" i="1"/>
  <c r="E6505" i="1"/>
  <c r="E6506" i="1"/>
  <c r="E6507" i="1"/>
  <c r="E6508" i="1"/>
  <c r="E6509" i="1"/>
  <c r="E6510" i="1"/>
  <c r="E6511" i="1"/>
  <c r="E6512" i="1"/>
  <c r="E6513" i="1"/>
  <c r="E6514" i="1"/>
  <c r="E6515" i="1"/>
  <c r="E6516" i="1"/>
  <c r="E6517" i="1"/>
  <c r="E6518" i="1"/>
  <c r="E6519" i="1"/>
  <c r="E6520" i="1"/>
  <c r="E6521" i="1"/>
  <c r="E6522" i="1"/>
  <c r="E6523" i="1"/>
  <c r="E6524" i="1"/>
  <c r="E6525" i="1"/>
  <c r="E6526" i="1"/>
  <c r="E6527" i="1"/>
  <c r="E6528" i="1"/>
  <c r="E6529" i="1"/>
  <c r="E6530" i="1"/>
  <c r="E6531" i="1"/>
  <c r="E6532" i="1"/>
  <c r="E6533" i="1"/>
  <c r="E6534" i="1"/>
  <c r="E6535" i="1"/>
  <c r="E6536" i="1"/>
  <c r="E6537" i="1"/>
  <c r="E6538" i="1"/>
  <c r="E6539" i="1"/>
  <c r="E6540" i="1"/>
  <c r="E6541" i="1"/>
  <c r="E6542" i="1"/>
  <c r="E6543" i="1"/>
  <c r="E6544" i="1"/>
  <c r="E6545" i="1"/>
  <c r="E6546" i="1"/>
  <c r="E6547" i="1"/>
  <c r="E6548" i="1"/>
  <c r="E6549" i="1"/>
  <c r="E6550" i="1"/>
  <c r="E6551" i="1"/>
  <c r="E6552" i="1"/>
  <c r="E6553" i="1"/>
  <c r="E6554" i="1"/>
  <c r="E6555" i="1"/>
  <c r="E6556" i="1"/>
  <c r="E6557" i="1"/>
  <c r="E6558" i="1"/>
  <c r="E6559" i="1"/>
  <c r="E6560" i="1"/>
  <c r="E6561" i="1"/>
  <c r="E6562" i="1"/>
  <c r="E6563" i="1"/>
  <c r="E6564" i="1"/>
  <c r="E6565" i="1"/>
  <c r="E6566" i="1"/>
  <c r="E6567" i="1"/>
  <c r="E6568" i="1"/>
  <c r="E6569" i="1"/>
  <c r="E6570" i="1"/>
  <c r="E6571" i="1"/>
  <c r="E6572" i="1"/>
  <c r="E6573" i="1"/>
  <c r="E6574" i="1"/>
  <c r="E6575" i="1"/>
  <c r="E6576" i="1"/>
  <c r="E6577" i="1"/>
  <c r="E6578" i="1"/>
  <c r="E6579" i="1"/>
  <c r="E6580" i="1"/>
  <c r="E6581" i="1"/>
  <c r="E6582" i="1"/>
  <c r="E6583" i="1"/>
  <c r="E6584" i="1"/>
  <c r="E6585" i="1"/>
  <c r="E6586" i="1"/>
  <c r="E6587" i="1"/>
  <c r="E6588" i="1"/>
  <c r="E6589" i="1"/>
  <c r="E6590" i="1"/>
  <c r="E6591" i="1"/>
  <c r="E6592" i="1"/>
  <c r="E6593" i="1"/>
  <c r="E6594" i="1"/>
  <c r="E6595" i="1"/>
  <c r="E6596" i="1"/>
  <c r="E6597" i="1"/>
  <c r="E6598" i="1"/>
  <c r="E6599" i="1"/>
  <c r="E6600" i="1"/>
  <c r="E6601" i="1"/>
  <c r="E6602" i="1"/>
  <c r="E6603" i="1"/>
  <c r="E6604" i="1"/>
  <c r="E6605" i="1"/>
  <c r="E6606" i="1"/>
  <c r="E6607" i="1"/>
  <c r="E6608" i="1"/>
  <c r="E6609" i="1"/>
  <c r="E6610" i="1"/>
  <c r="E6611" i="1"/>
  <c r="E6612" i="1"/>
  <c r="E6613" i="1"/>
  <c r="E6614" i="1"/>
  <c r="E6615" i="1"/>
  <c r="E6616" i="1"/>
  <c r="E6617" i="1"/>
  <c r="E6618" i="1"/>
  <c r="E6619" i="1"/>
  <c r="E6620" i="1"/>
  <c r="E6621" i="1"/>
  <c r="E6622" i="1"/>
  <c r="E6623" i="1"/>
  <c r="E6624" i="1"/>
  <c r="E6625" i="1"/>
  <c r="E6626" i="1"/>
  <c r="E6627" i="1"/>
  <c r="E6628" i="1"/>
  <c r="E6629" i="1"/>
  <c r="E6630" i="1"/>
  <c r="E6631" i="1"/>
  <c r="E6632" i="1"/>
  <c r="E6633" i="1"/>
  <c r="E6634" i="1"/>
  <c r="E6635" i="1"/>
  <c r="E6636" i="1"/>
  <c r="E6637" i="1"/>
  <c r="E6638" i="1"/>
  <c r="E6639" i="1"/>
  <c r="E6640" i="1"/>
  <c r="E6641" i="1"/>
  <c r="E6642" i="1"/>
  <c r="E6643" i="1"/>
  <c r="E6644" i="1"/>
  <c r="E6645" i="1"/>
  <c r="E6646" i="1"/>
  <c r="E6647" i="1"/>
  <c r="E6648" i="1"/>
  <c r="E6649" i="1"/>
  <c r="E6650" i="1"/>
  <c r="E6651" i="1"/>
  <c r="E6652" i="1"/>
  <c r="E6653" i="1"/>
  <c r="E6654" i="1"/>
  <c r="E6655" i="1"/>
  <c r="E6656" i="1"/>
  <c r="E6657" i="1"/>
  <c r="E6658" i="1"/>
  <c r="E6659" i="1"/>
  <c r="E6660" i="1"/>
  <c r="E6661" i="1"/>
  <c r="E6662" i="1"/>
  <c r="E6663" i="1"/>
  <c r="E6664" i="1"/>
  <c r="E6665" i="1"/>
  <c r="E6666" i="1"/>
  <c r="E6667" i="1"/>
  <c r="E6668" i="1"/>
  <c r="E6669" i="1"/>
  <c r="E6670" i="1"/>
  <c r="E6671" i="1"/>
  <c r="E6672" i="1"/>
  <c r="E6673" i="1"/>
  <c r="E6674" i="1"/>
  <c r="E6675" i="1"/>
  <c r="E6676" i="1"/>
  <c r="E6677" i="1"/>
  <c r="E6678" i="1"/>
  <c r="E6679" i="1"/>
  <c r="E6680" i="1"/>
  <c r="E6681" i="1"/>
  <c r="E6682" i="1"/>
  <c r="E6683" i="1"/>
  <c r="E6684" i="1"/>
  <c r="E6685" i="1"/>
  <c r="E6686" i="1"/>
  <c r="E6687" i="1"/>
  <c r="E6688" i="1"/>
  <c r="E6689" i="1"/>
  <c r="E6690" i="1"/>
  <c r="E6691" i="1"/>
  <c r="E6692" i="1"/>
  <c r="E6693" i="1"/>
  <c r="E6694" i="1"/>
  <c r="E6695" i="1"/>
  <c r="E6696" i="1"/>
  <c r="E6697" i="1"/>
  <c r="E6698" i="1"/>
  <c r="E6699" i="1"/>
  <c r="E6700" i="1"/>
  <c r="E6701" i="1"/>
  <c r="E6702" i="1"/>
  <c r="E6703" i="1"/>
  <c r="E6704" i="1"/>
  <c r="E6705" i="1"/>
  <c r="E6706" i="1"/>
  <c r="E6707" i="1"/>
  <c r="E6708" i="1"/>
  <c r="E6709" i="1"/>
  <c r="E6710" i="1"/>
  <c r="E6711" i="1"/>
  <c r="E6712" i="1"/>
  <c r="E6713" i="1"/>
  <c r="E6714" i="1"/>
  <c r="E6715" i="1"/>
  <c r="E6716" i="1"/>
  <c r="E6717" i="1"/>
  <c r="E6718" i="1"/>
  <c r="E6719" i="1"/>
  <c r="E6720" i="1"/>
  <c r="E6721" i="1"/>
  <c r="E6722" i="1"/>
  <c r="E6723" i="1"/>
  <c r="E6724" i="1"/>
  <c r="E6725" i="1"/>
  <c r="E6726" i="1"/>
  <c r="E6727" i="1"/>
  <c r="E6728" i="1"/>
  <c r="E6729" i="1"/>
  <c r="E6730" i="1"/>
  <c r="E6731" i="1"/>
  <c r="E6732" i="1"/>
  <c r="E6733" i="1"/>
  <c r="E6734" i="1"/>
  <c r="E6735" i="1"/>
  <c r="E6736" i="1"/>
  <c r="E6737" i="1"/>
  <c r="E6738" i="1"/>
  <c r="E6739" i="1"/>
  <c r="E6740" i="1"/>
  <c r="E6741" i="1"/>
  <c r="E6742" i="1"/>
  <c r="E6743" i="1"/>
  <c r="E6744" i="1"/>
  <c r="E6745" i="1"/>
  <c r="E6746" i="1"/>
  <c r="E6747" i="1"/>
  <c r="E6748" i="1"/>
  <c r="E6749" i="1"/>
  <c r="E6750" i="1"/>
  <c r="E6751" i="1"/>
  <c r="E6752" i="1"/>
  <c r="E6753" i="1"/>
  <c r="E6754" i="1"/>
  <c r="E6755" i="1"/>
  <c r="E6756" i="1"/>
  <c r="E6757" i="1"/>
  <c r="E6758" i="1"/>
  <c r="E6759" i="1"/>
  <c r="E6760" i="1"/>
  <c r="E6761" i="1"/>
  <c r="E6762" i="1"/>
  <c r="E6763" i="1"/>
  <c r="E6764" i="1"/>
  <c r="E6765" i="1"/>
  <c r="E6766" i="1"/>
  <c r="E6767" i="1"/>
  <c r="E6768" i="1"/>
  <c r="E6769" i="1"/>
  <c r="E6770" i="1"/>
  <c r="E6771" i="1"/>
  <c r="E6772" i="1"/>
  <c r="E6773" i="1"/>
  <c r="E6774" i="1"/>
  <c r="E6775" i="1"/>
  <c r="E6776" i="1"/>
  <c r="E6777" i="1"/>
  <c r="E6778" i="1"/>
  <c r="E6779" i="1"/>
  <c r="E6780" i="1"/>
  <c r="E6781" i="1"/>
  <c r="E6782" i="1"/>
  <c r="E6783" i="1"/>
  <c r="E6784" i="1"/>
  <c r="E6785" i="1"/>
  <c r="E6786" i="1"/>
  <c r="E6787" i="1"/>
  <c r="E6788" i="1"/>
  <c r="E6789" i="1"/>
  <c r="E6790" i="1"/>
  <c r="E6791" i="1"/>
  <c r="E6792" i="1"/>
  <c r="E6793" i="1"/>
  <c r="E6794" i="1"/>
  <c r="E6795" i="1"/>
  <c r="E6796" i="1"/>
  <c r="E6797" i="1"/>
  <c r="E6798" i="1"/>
  <c r="E6799" i="1"/>
  <c r="E6800" i="1"/>
  <c r="E6801" i="1"/>
  <c r="E6802" i="1"/>
  <c r="E6803" i="1"/>
  <c r="E6804" i="1"/>
  <c r="E6805" i="1"/>
  <c r="E6806" i="1"/>
  <c r="E6807" i="1"/>
  <c r="E6808" i="1"/>
  <c r="E6809" i="1"/>
  <c r="E6810" i="1"/>
  <c r="E6811" i="1"/>
  <c r="E6812" i="1"/>
  <c r="E6813" i="1"/>
  <c r="E6814" i="1"/>
  <c r="E6815" i="1"/>
  <c r="E6816" i="1"/>
  <c r="E6817" i="1"/>
  <c r="E6818" i="1"/>
  <c r="E6819" i="1"/>
  <c r="E6820" i="1"/>
  <c r="E6821" i="1"/>
  <c r="E6822" i="1"/>
  <c r="E6823" i="1"/>
  <c r="E6824" i="1"/>
  <c r="E6825" i="1"/>
  <c r="E6826" i="1"/>
  <c r="E6827" i="1"/>
  <c r="E6828" i="1"/>
  <c r="E6829" i="1"/>
  <c r="E6830" i="1"/>
  <c r="E6831" i="1"/>
  <c r="E6832" i="1"/>
  <c r="E6833" i="1"/>
  <c r="E6834" i="1"/>
  <c r="E6835" i="1"/>
  <c r="E6836" i="1"/>
  <c r="E6837" i="1"/>
  <c r="E6838" i="1"/>
  <c r="E6839" i="1"/>
  <c r="E6840" i="1"/>
  <c r="E6841" i="1"/>
  <c r="E6842" i="1"/>
  <c r="E6843" i="1"/>
  <c r="E6844" i="1"/>
  <c r="E6845" i="1"/>
  <c r="E6846" i="1"/>
  <c r="E6847" i="1"/>
  <c r="E6848" i="1"/>
  <c r="E6849" i="1"/>
  <c r="E6850" i="1"/>
  <c r="E6851" i="1"/>
  <c r="E6852" i="1"/>
  <c r="E6853" i="1"/>
  <c r="E6854" i="1"/>
  <c r="E6855" i="1"/>
  <c r="E6856" i="1"/>
  <c r="E6857" i="1"/>
  <c r="E6858" i="1"/>
  <c r="E6859" i="1"/>
  <c r="E6860" i="1"/>
  <c r="E6861" i="1"/>
  <c r="E6862" i="1"/>
  <c r="E6863" i="1"/>
  <c r="E6864" i="1"/>
  <c r="E6865" i="1"/>
  <c r="E6866" i="1"/>
  <c r="E6867" i="1"/>
  <c r="E6868" i="1"/>
  <c r="E6869" i="1"/>
  <c r="E6870" i="1"/>
  <c r="E6871" i="1"/>
  <c r="E6872" i="1"/>
  <c r="E6873" i="1"/>
  <c r="E6874" i="1"/>
  <c r="E6875" i="1"/>
  <c r="E6876" i="1"/>
  <c r="E6877" i="1"/>
  <c r="E6878" i="1"/>
  <c r="E6879" i="1"/>
  <c r="E6880" i="1"/>
  <c r="E6881" i="1"/>
  <c r="E6882" i="1"/>
  <c r="E6883" i="1"/>
  <c r="E6884" i="1"/>
  <c r="E6885" i="1"/>
  <c r="E6886" i="1"/>
  <c r="E6887" i="1"/>
  <c r="E6888" i="1"/>
  <c r="E6889" i="1"/>
  <c r="E6890" i="1"/>
  <c r="E6891" i="1"/>
  <c r="E6892" i="1"/>
  <c r="E6893" i="1"/>
  <c r="E6894" i="1"/>
  <c r="E6895" i="1"/>
  <c r="E6896" i="1"/>
  <c r="E6897" i="1"/>
  <c r="E6898" i="1"/>
  <c r="E6899" i="1"/>
  <c r="E6900" i="1"/>
  <c r="E6901" i="1"/>
  <c r="E6902" i="1"/>
  <c r="E6903" i="1"/>
  <c r="E6904" i="1"/>
  <c r="E6905" i="1"/>
  <c r="E6906" i="1"/>
  <c r="E6907" i="1"/>
  <c r="E6908" i="1"/>
  <c r="E6909" i="1"/>
  <c r="E6910" i="1"/>
  <c r="E6911" i="1"/>
  <c r="E6912" i="1"/>
  <c r="E6913" i="1"/>
  <c r="E6914" i="1"/>
  <c r="E6915" i="1"/>
  <c r="E6916" i="1"/>
  <c r="E6917" i="1"/>
  <c r="E6918" i="1"/>
  <c r="E6919" i="1"/>
  <c r="E6920" i="1"/>
  <c r="E6921" i="1"/>
  <c r="E6922" i="1"/>
  <c r="E6923" i="1"/>
  <c r="E6924" i="1"/>
  <c r="E6925" i="1"/>
  <c r="E6926" i="1"/>
  <c r="E6927" i="1"/>
  <c r="E6928" i="1"/>
  <c r="E6929" i="1"/>
  <c r="E6930" i="1"/>
  <c r="E6931" i="1"/>
  <c r="E6932" i="1"/>
  <c r="E6933" i="1"/>
  <c r="E6934" i="1"/>
  <c r="E6935" i="1"/>
  <c r="E6936" i="1"/>
  <c r="E6937" i="1"/>
  <c r="E6938" i="1"/>
  <c r="E6939" i="1"/>
  <c r="E6940" i="1"/>
  <c r="E6941" i="1"/>
  <c r="E6942" i="1"/>
  <c r="E6943" i="1"/>
  <c r="E6944" i="1"/>
  <c r="E6945" i="1"/>
  <c r="E6946" i="1"/>
  <c r="E6947" i="1"/>
  <c r="E6948" i="1"/>
  <c r="E6949" i="1"/>
  <c r="E6950" i="1"/>
  <c r="E6951" i="1"/>
  <c r="E6952" i="1"/>
  <c r="E6953" i="1"/>
  <c r="E6954" i="1"/>
  <c r="E6955" i="1"/>
  <c r="E6956" i="1"/>
  <c r="E6957" i="1"/>
  <c r="E6958" i="1"/>
  <c r="E6959" i="1"/>
  <c r="E6960" i="1"/>
  <c r="E6961" i="1"/>
  <c r="E6962" i="1"/>
  <c r="E6963" i="1"/>
  <c r="E6964" i="1"/>
  <c r="E6965" i="1"/>
  <c r="E6966" i="1"/>
  <c r="E6967" i="1"/>
  <c r="E6968" i="1"/>
  <c r="E6969" i="1"/>
  <c r="E6970" i="1"/>
  <c r="E6971" i="1"/>
  <c r="E6972" i="1"/>
  <c r="E6973" i="1"/>
  <c r="E6974" i="1"/>
  <c r="E6975" i="1"/>
  <c r="E6976" i="1"/>
  <c r="E6977" i="1"/>
  <c r="E6978" i="1"/>
  <c r="E6979" i="1"/>
  <c r="E6980" i="1"/>
  <c r="E6981" i="1"/>
  <c r="E6982" i="1"/>
  <c r="E6983" i="1"/>
  <c r="E6984" i="1"/>
  <c r="E6985" i="1"/>
  <c r="E6986" i="1"/>
  <c r="E6987" i="1"/>
  <c r="E6988" i="1"/>
  <c r="E6989" i="1"/>
  <c r="E6990" i="1"/>
  <c r="E6991" i="1"/>
  <c r="E6992" i="1"/>
  <c r="E6993" i="1"/>
  <c r="E6994" i="1"/>
  <c r="E6995" i="1"/>
  <c r="E6996" i="1"/>
  <c r="E6997" i="1"/>
  <c r="E6998" i="1"/>
  <c r="E6999" i="1"/>
  <c r="E7000" i="1"/>
  <c r="E7001" i="1"/>
  <c r="E7002" i="1"/>
  <c r="E7003" i="1"/>
  <c r="E7004" i="1"/>
  <c r="E7005" i="1"/>
  <c r="E7006" i="1"/>
  <c r="E7007" i="1"/>
  <c r="E7008" i="1"/>
  <c r="E7009" i="1"/>
  <c r="E7010" i="1"/>
  <c r="E7011" i="1"/>
  <c r="E7012" i="1"/>
  <c r="E7013" i="1"/>
  <c r="E7014" i="1"/>
  <c r="E7015" i="1"/>
  <c r="E7016" i="1"/>
  <c r="E7017" i="1"/>
  <c r="E7018" i="1"/>
  <c r="E7019" i="1"/>
  <c r="E7020" i="1"/>
  <c r="E7021" i="1"/>
  <c r="E7022" i="1"/>
  <c r="E7023" i="1"/>
  <c r="E7024" i="1"/>
  <c r="E7025" i="1"/>
  <c r="E7026" i="1"/>
  <c r="E7027" i="1"/>
  <c r="E7028" i="1"/>
  <c r="E7029" i="1"/>
  <c r="E7030" i="1"/>
  <c r="E7031" i="1"/>
  <c r="E7032" i="1"/>
  <c r="E7033" i="1"/>
  <c r="E7034" i="1"/>
  <c r="E7035" i="1"/>
  <c r="E7036" i="1"/>
  <c r="E7037" i="1"/>
  <c r="E7038" i="1"/>
  <c r="E7039" i="1"/>
  <c r="E7040" i="1"/>
  <c r="E7041" i="1"/>
  <c r="E7042" i="1"/>
  <c r="E7043" i="1"/>
  <c r="E7044" i="1"/>
  <c r="E7045" i="1"/>
  <c r="E7046" i="1"/>
  <c r="E7047" i="1"/>
  <c r="E7048" i="1"/>
  <c r="E7049" i="1"/>
  <c r="E7050" i="1"/>
  <c r="E7051" i="1"/>
  <c r="E7052" i="1"/>
  <c r="E7053" i="1"/>
  <c r="E7054" i="1"/>
  <c r="E7055" i="1"/>
  <c r="E7056" i="1"/>
  <c r="E7057" i="1"/>
  <c r="E7058" i="1"/>
  <c r="E7059" i="1"/>
  <c r="E7060" i="1"/>
  <c r="E7061" i="1"/>
  <c r="E7062" i="1"/>
  <c r="E7063" i="1"/>
  <c r="E7064" i="1"/>
  <c r="E7065" i="1"/>
  <c r="E7066" i="1"/>
  <c r="E7067" i="1"/>
  <c r="E7068" i="1"/>
  <c r="E7069" i="1"/>
  <c r="E7070" i="1"/>
  <c r="E7071" i="1"/>
  <c r="E7072" i="1"/>
  <c r="E7073" i="1"/>
  <c r="E7074" i="1"/>
  <c r="E7075" i="1"/>
  <c r="E7076" i="1"/>
  <c r="E7077" i="1"/>
  <c r="E7078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F2811" i="1"/>
  <c r="F2812" i="1"/>
  <c r="F2813" i="1"/>
  <c r="F2814" i="1"/>
  <c r="F2815" i="1"/>
  <c r="F2816" i="1"/>
  <c r="F2817" i="1"/>
  <c r="F2818" i="1"/>
  <c r="F2819" i="1"/>
  <c r="F2820" i="1"/>
  <c r="F2821" i="1"/>
  <c r="F2822" i="1"/>
  <c r="F2823" i="1"/>
  <c r="F2824" i="1"/>
  <c r="F2825" i="1"/>
  <c r="F2826" i="1"/>
  <c r="F2827" i="1"/>
  <c r="F2828" i="1"/>
  <c r="F2829" i="1"/>
  <c r="F2830" i="1"/>
  <c r="F2831" i="1"/>
  <c r="F2832" i="1"/>
  <c r="F2833" i="1"/>
  <c r="F2834" i="1"/>
  <c r="F2835" i="1"/>
  <c r="F2836" i="1"/>
  <c r="F2837" i="1"/>
  <c r="F2838" i="1"/>
  <c r="F2839" i="1"/>
  <c r="F2840" i="1"/>
  <c r="F2841" i="1"/>
  <c r="F2842" i="1"/>
  <c r="F2843" i="1"/>
  <c r="F2844" i="1"/>
  <c r="F2845" i="1"/>
  <c r="F2846" i="1"/>
  <c r="F2847" i="1"/>
  <c r="F2848" i="1"/>
  <c r="F2849" i="1"/>
  <c r="F2850" i="1"/>
  <c r="F2851" i="1"/>
  <c r="F2852" i="1"/>
  <c r="F2853" i="1"/>
  <c r="F2854" i="1"/>
  <c r="F2855" i="1"/>
  <c r="F2856" i="1"/>
  <c r="F2857" i="1"/>
  <c r="F2858" i="1"/>
  <c r="F2859" i="1"/>
  <c r="F2860" i="1"/>
  <c r="F2861" i="1"/>
  <c r="F2862" i="1"/>
  <c r="F2863" i="1"/>
  <c r="F2864" i="1"/>
  <c r="F2865" i="1"/>
  <c r="F2866" i="1"/>
  <c r="F2867" i="1"/>
  <c r="F2868" i="1"/>
  <c r="F2869" i="1"/>
  <c r="F2870" i="1"/>
  <c r="F2871" i="1"/>
  <c r="F2872" i="1"/>
  <c r="F2873" i="1"/>
  <c r="F2874" i="1"/>
  <c r="F2875" i="1"/>
  <c r="F2876" i="1"/>
  <c r="F2877" i="1"/>
  <c r="F2878" i="1"/>
  <c r="F2879" i="1"/>
  <c r="F2880" i="1"/>
  <c r="F2881" i="1"/>
  <c r="F2882" i="1"/>
  <c r="F2883" i="1"/>
  <c r="F2884" i="1"/>
  <c r="F2885" i="1"/>
  <c r="F2886" i="1"/>
  <c r="F2887" i="1"/>
  <c r="F2888" i="1"/>
  <c r="F2889" i="1"/>
  <c r="F2890" i="1"/>
  <c r="F2891" i="1"/>
  <c r="F2892" i="1"/>
  <c r="F2893" i="1"/>
  <c r="F2894" i="1"/>
  <c r="F2895" i="1"/>
  <c r="F2896" i="1"/>
  <c r="F2897" i="1"/>
  <c r="F2898" i="1"/>
  <c r="F2899" i="1"/>
  <c r="F2900" i="1"/>
  <c r="F2901" i="1"/>
  <c r="F2902" i="1"/>
  <c r="F2903" i="1"/>
  <c r="F2904" i="1"/>
  <c r="F2905" i="1"/>
  <c r="F2906" i="1"/>
  <c r="F2907" i="1"/>
  <c r="F2908" i="1"/>
  <c r="F2909" i="1"/>
  <c r="F2910" i="1"/>
  <c r="F2911" i="1"/>
  <c r="F2912" i="1"/>
  <c r="F2913" i="1"/>
  <c r="F2914" i="1"/>
  <c r="F2915" i="1"/>
  <c r="F2916" i="1"/>
  <c r="F2917" i="1"/>
  <c r="F2918" i="1"/>
  <c r="F2919" i="1"/>
  <c r="F2920" i="1"/>
  <c r="F2921" i="1"/>
  <c r="F2922" i="1"/>
  <c r="F2923" i="1"/>
  <c r="F2924" i="1"/>
  <c r="F2925" i="1"/>
  <c r="F2926" i="1"/>
  <c r="F2927" i="1"/>
  <c r="F2928" i="1"/>
  <c r="F2929" i="1"/>
  <c r="F2930" i="1"/>
  <c r="F2931" i="1"/>
  <c r="F2932" i="1"/>
  <c r="F2933" i="1"/>
  <c r="F2934" i="1"/>
  <c r="F2935" i="1"/>
  <c r="F2936" i="1"/>
  <c r="F2937" i="1"/>
  <c r="F2938" i="1"/>
  <c r="F2939" i="1"/>
  <c r="F2940" i="1"/>
  <c r="F2941" i="1"/>
  <c r="F2942" i="1"/>
  <c r="F2943" i="1"/>
  <c r="F2944" i="1"/>
  <c r="F2945" i="1"/>
  <c r="F2946" i="1"/>
  <c r="F2947" i="1"/>
  <c r="F2948" i="1"/>
  <c r="F2949" i="1"/>
  <c r="F2950" i="1"/>
  <c r="F2951" i="1"/>
  <c r="F2952" i="1"/>
  <c r="F2953" i="1"/>
  <c r="F2954" i="1"/>
  <c r="F2955" i="1"/>
  <c r="F2956" i="1"/>
  <c r="F2957" i="1"/>
  <c r="F2958" i="1"/>
  <c r="F2959" i="1"/>
  <c r="F2960" i="1"/>
  <c r="F2961" i="1"/>
  <c r="F2962" i="1"/>
  <c r="F2963" i="1"/>
  <c r="F2964" i="1"/>
  <c r="F2965" i="1"/>
  <c r="F2966" i="1"/>
  <c r="F2967" i="1"/>
  <c r="F2968" i="1"/>
  <c r="F2969" i="1"/>
  <c r="F2970" i="1"/>
  <c r="F2971" i="1"/>
  <c r="F2972" i="1"/>
  <c r="F2973" i="1"/>
  <c r="F2974" i="1"/>
  <c r="F2975" i="1"/>
  <c r="F2976" i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995" i="1"/>
  <c r="F2996" i="1"/>
  <c r="F2997" i="1"/>
  <c r="F2998" i="1"/>
  <c r="F2999" i="1"/>
  <c r="F3000" i="1"/>
  <c r="F3001" i="1"/>
  <c r="F3002" i="1"/>
  <c r="F3003" i="1"/>
  <c r="F3004" i="1"/>
  <c r="F3005" i="1"/>
  <c r="F3006" i="1"/>
  <c r="F3007" i="1"/>
  <c r="F3008" i="1"/>
  <c r="F3009" i="1"/>
  <c r="F3010" i="1"/>
  <c r="F3011" i="1"/>
  <c r="F3012" i="1"/>
  <c r="F3013" i="1"/>
  <c r="F3014" i="1"/>
  <c r="F3015" i="1"/>
  <c r="F3016" i="1"/>
  <c r="F3017" i="1"/>
  <c r="F3018" i="1"/>
  <c r="F3019" i="1"/>
  <c r="F3020" i="1"/>
  <c r="F3021" i="1"/>
  <c r="F3022" i="1"/>
  <c r="F3023" i="1"/>
  <c r="F3024" i="1"/>
  <c r="F3025" i="1"/>
  <c r="F3026" i="1"/>
  <c r="F3027" i="1"/>
  <c r="F3028" i="1"/>
  <c r="F3029" i="1"/>
  <c r="F3030" i="1"/>
  <c r="F3031" i="1"/>
  <c r="F3032" i="1"/>
  <c r="F3033" i="1"/>
  <c r="F3034" i="1"/>
  <c r="F3035" i="1"/>
  <c r="F3036" i="1"/>
  <c r="F3037" i="1"/>
  <c r="F3038" i="1"/>
  <c r="F3039" i="1"/>
  <c r="F3040" i="1"/>
  <c r="F3041" i="1"/>
  <c r="F3042" i="1"/>
  <c r="F3043" i="1"/>
  <c r="F3044" i="1"/>
  <c r="F3045" i="1"/>
  <c r="F3046" i="1"/>
  <c r="F3047" i="1"/>
  <c r="F3048" i="1"/>
  <c r="F3049" i="1"/>
  <c r="F3050" i="1"/>
  <c r="F3051" i="1"/>
  <c r="F3052" i="1"/>
  <c r="F3053" i="1"/>
  <c r="F3054" i="1"/>
  <c r="F3055" i="1"/>
  <c r="F3056" i="1"/>
  <c r="F3057" i="1"/>
  <c r="F3058" i="1"/>
  <c r="F3059" i="1"/>
  <c r="F3060" i="1"/>
  <c r="F3061" i="1"/>
  <c r="F3062" i="1"/>
  <c r="F3063" i="1"/>
  <c r="F3064" i="1"/>
  <c r="F3065" i="1"/>
  <c r="F3066" i="1"/>
  <c r="F3067" i="1"/>
  <c r="F3068" i="1"/>
  <c r="F3069" i="1"/>
  <c r="F3070" i="1"/>
  <c r="F3071" i="1"/>
  <c r="F3072" i="1"/>
  <c r="F3073" i="1"/>
  <c r="F3074" i="1"/>
  <c r="F3075" i="1"/>
  <c r="F3076" i="1"/>
  <c r="F3077" i="1"/>
  <c r="F3078" i="1"/>
  <c r="F3079" i="1"/>
  <c r="F3080" i="1"/>
  <c r="F3081" i="1"/>
  <c r="F3082" i="1"/>
  <c r="F3083" i="1"/>
  <c r="F3084" i="1"/>
  <c r="F3085" i="1"/>
  <c r="F3086" i="1"/>
  <c r="F3087" i="1"/>
  <c r="F3088" i="1"/>
  <c r="F3089" i="1"/>
  <c r="F3090" i="1"/>
  <c r="F3091" i="1"/>
  <c r="F3092" i="1"/>
  <c r="F3093" i="1"/>
  <c r="F3094" i="1"/>
  <c r="F3095" i="1"/>
  <c r="F3096" i="1"/>
  <c r="F3097" i="1"/>
  <c r="F3098" i="1"/>
  <c r="F3099" i="1"/>
  <c r="F3100" i="1"/>
  <c r="F3101" i="1"/>
  <c r="F3102" i="1"/>
  <c r="F3103" i="1"/>
  <c r="F3104" i="1"/>
  <c r="F3105" i="1"/>
  <c r="F3106" i="1"/>
  <c r="F3107" i="1"/>
  <c r="F3108" i="1"/>
  <c r="F3109" i="1"/>
  <c r="F3110" i="1"/>
  <c r="F3111" i="1"/>
  <c r="F3112" i="1"/>
  <c r="F3113" i="1"/>
  <c r="F3114" i="1"/>
  <c r="F3115" i="1"/>
  <c r="F3116" i="1"/>
  <c r="F3117" i="1"/>
  <c r="F3118" i="1"/>
  <c r="F3119" i="1"/>
  <c r="F3120" i="1"/>
  <c r="F3121" i="1"/>
  <c r="F3122" i="1"/>
  <c r="F3123" i="1"/>
  <c r="F3124" i="1"/>
  <c r="F3125" i="1"/>
  <c r="F3126" i="1"/>
  <c r="F3127" i="1"/>
  <c r="F3128" i="1"/>
  <c r="F3129" i="1"/>
  <c r="F3130" i="1"/>
  <c r="F3131" i="1"/>
  <c r="F3132" i="1"/>
  <c r="F3133" i="1"/>
  <c r="F3134" i="1"/>
  <c r="F3135" i="1"/>
  <c r="F3136" i="1"/>
  <c r="F3137" i="1"/>
  <c r="F3138" i="1"/>
  <c r="F3139" i="1"/>
  <c r="F3140" i="1"/>
  <c r="F3141" i="1"/>
  <c r="F3142" i="1"/>
  <c r="F3143" i="1"/>
  <c r="F3144" i="1"/>
  <c r="F3145" i="1"/>
  <c r="F3146" i="1"/>
  <c r="F3147" i="1"/>
  <c r="F3148" i="1"/>
  <c r="F3149" i="1"/>
  <c r="F3150" i="1"/>
  <c r="F3151" i="1"/>
  <c r="F3152" i="1"/>
  <c r="F3153" i="1"/>
  <c r="F3154" i="1"/>
  <c r="F3155" i="1"/>
  <c r="F3156" i="1"/>
  <c r="F3157" i="1"/>
  <c r="F3158" i="1"/>
  <c r="F3159" i="1"/>
  <c r="F3160" i="1"/>
  <c r="F3161" i="1"/>
  <c r="F3162" i="1"/>
  <c r="F3163" i="1"/>
  <c r="F3164" i="1"/>
  <c r="F3165" i="1"/>
  <c r="F3166" i="1"/>
  <c r="F3167" i="1"/>
  <c r="F3168" i="1"/>
  <c r="F3169" i="1"/>
  <c r="F3170" i="1"/>
  <c r="F3171" i="1"/>
  <c r="F3172" i="1"/>
  <c r="F3173" i="1"/>
  <c r="F3174" i="1"/>
  <c r="F3175" i="1"/>
  <c r="F3176" i="1"/>
  <c r="F3177" i="1"/>
  <c r="F3178" i="1"/>
  <c r="F3179" i="1"/>
  <c r="F3180" i="1"/>
  <c r="F3181" i="1"/>
  <c r="F3182" i="1"/>
  <c r="F3183" i="1"/>
  <c r="F3184" i="1"/>
  <c r="F3185" i="1"/>
  <c r="F3186" i="1"/>
  <c r="F3187" i="1"/>
  <c r="F3188" i="1"/>
  <c r="F3189" i="1"/>
  <c r="F3190" i="1"/>
  <c r="F3191" i="1"/>
  <c r="F3192" i="1"/>
  <c r="F3193" i="1"/>
  <c r="F3194" i="1"/>
  <c r="F3195" i="1"/>
  <c r="F3196" i="1"/>
  <c r="F3197" i="1"/>
  <c r="F3198" i="1"/>
  <c r="F3199" i="1"/>
  <c r="F3200" i="1"/>
  <c r="F3201" i="1"/>
  <c r="F3202" i="1"/>
  <c r="F3203" i="1"/>
  <c r="F3204" i="1"/>
  <c r="F3205" i="1"/>
  <c r="F3206" i="1"/>
  <c r="F3207" i="1"/>
  <c r="F3208" i="1"/>
  <c r="F3209" i="1"/>
  <c r="F3210" i="1"/>
  <c r="F3211" i="1"/>
  <c r="F3212" i="1"/>
  <c r="F3213" i="1"/>
  <c r="F3214" i="1"/>
  <c r="F3215" i="1"/>
  <c r="F3216" i="1"/>
  <c r="F3217" i="1"/>
  <c r="F3218" i="1"/>
  <c r="F3219" i="1"/>
  <c r="F3220" i="1"/>
  <c r="F3221" i="1"/>
  <c r="F3222" i="1"/>
  <c r="F3223" i="1"/>
  <c r="F3224" i="1"/>
  <c r="F3225" i="1"/>
  <c r="F3226" i="1"/>
  <c r="F3227" i="1"/>
  <c r="F3228" i="1"/>
  <c r="F3229" i="1"/>
  <c r="F3230" i="1"/>
  <c r="F3231" i="1"/>
  <c r="F3232" i="1"/>
  <c r="F3233" i="1"/>
  <c r="F3234" i="1"/>
  <c r="F3235" i="1"/>
  <c r="F3236" i="1"/>
  <c r="F3237" i="1"/>
  <c r="F3238" i="1"/>
  <c r="F3239" i="1"/>
  <c r="F3240" i="1"/>
  <c r="F3241" i="1"/>
  <c r="F3242" i="1"/>
  <c r="F3243" i="1"/>
  <c r="F3244" i="1"/>
  <c r="F3245" i="1"/>
  <c r="F3246" i="1"/>
  <c r="F3247" i="1"/>
  <c r="F3248" i="1"/>
  <c r="F3249" i="1"/>
  <c r="F3250" i="1"/>
  <c r="F3251" i="1"/>
  <c r="F3252" i="1"/>
  <c r="F3253" i="1"/>
  <c r="F3254" i="1"/>
  <c r="F3255" i="1"/>
  <c r="F3256" i="1"/>
  <c r="F3257" i="1"/>
  <c r="F3258" i="1"/>
  <c r="F3259" i="1"/>
  <c r="F3260" i="1"/>
  <c r="F3261" i="1"/>
  <c r="F3262" i="1"/>
  <c r="F3263" i="1"/>
  <c r="F3264" i="1"/>
  <c r="F3265" i="1"/>
  <c r="F3266" i="1"/>
  <c r="F3267" i="1"/>
  <c r="F3268" i="1"/>
  <c r="F3269" i="1"/>
  <c r="F3270" i="1"/>
  <c r="F3271" i="1"/>
  <c r="F3272" i="1"/>
  <c r="F3273" i="1"/>
  <c r="F3274" i="1"/>
  <c r="F3275" i="1"/>
  <c r="F3276" i="1"/>
  <c r="F3277" i="1"/>
  <c r="F3278" i="1"/>
  <c r="F3279" i="1"/>
  <c r="F3280" i="1"/>
  <c r="F3281" i="1"/>
  <c r="F3282" i="1"/>
  <c r="F3283" i="1"/>
  <c r="F3284" i="1"/>
  <c r="F3285" i="1"/>
  <c r="F3286" i="1"/>
  <c r="F3287" i="1"/>
  <c r="F3288" i="1"/>
  <c r="F3289" i="1"/>
  <c r="F3290" i="1"/>
  <c r="F3291" i="1"/>
  <c r="F3292" i="1"/>
  <c r="F3293" i="1"/>
  <c r="F3294" i="1"/>
  <c r="F3295" i="1"/>
  <c r="F3296" i="1"/>
  <c r="F3297" i="1"/>
  <c r="F3298" i="1"/>
  <c r="F3299" i="1"/>
  <c r="F3300" i="1"/>
  <c r="F3301" i="1"/>
  <c r="F3302" i="1"/>
  <c r="F3303" i="1"/>
  <c r="F3304" i="1"/>
  <c r="F3305" i="1"/>
  <c r="F3306" i="1"/>
  <c r="F3307" i="1"/>
  <c r="F3308" i="1"/>
  <c r="F3309" i="1"/>
  <c r="F3310" i="1"/>
  <c r="F3311" i="1"/>
  <c r="F3312" i="1"/>
  <c r="F3313" i="1"/>
  <c r="F3314" i="1"/>
  <c r="F3315" i="1"/>
  <c r="F3316" i="1"/>
  <c r="F3317" i="1"/>
  <c r="F3318" i="1"/>
  <c r="F3319" i="1"/>
  <c r="F3320" i="1"/>
  <c r="F3321" i="1"/>
  <c r="F3322" i="1"/>
  <c r="F3323" i="1"/>
  <c r="F3324" i="1"/>
  <c r="F3325" i="1"/>
  <c r="F3326" i="1"/>
  <c r="F3327" i="1"/>
  <c r="F3328" i="1"/>
  <c r="F3329" i="1"/>
  <c r="F3330" i="1"/>
  <c r="F3331" i="1"/>
  <c r="F3332" i="1"/>
  <c r="F3333" i="1"/>
  <c r="F3334" i="1"/>
  <c r="F3335" i="1"/>
  <c r="F3336" i="1"/>
  <c r="F3337" i="1"/>
  <c r="F3338" i="1"/>
  <c r="F3339" i="1"/>
  <c r="F3340" i="1"/>
  <c r="F3341" i="1"/>
  <c r="F3342" i="1"/>
  <c r="F3343" i="1"/>
  <c r="F3344" i="1"/>
  <c r="F3345" i="1"/>
  <c r="F3346" i="1"/>
  <c r="F3347" i="1"/>
  <c r="F3348" i="1"/>
  <c r="F3349" i="1"/>
  <c r="F3350" i="1"/>
  <c r="F3351" i="1"/>
  <c r="F3352" i="1"/>
  <c r="F3353" i="1"/>
  <c r="F3354" i="1"/>
  <c r="F3355" i="1"/>
  <c r="F3356" i="1"/>
  <c r="F3357" i="1"/>
  <c r="F3358" i="1"/>
  <c r="F3359" i="1"/>
  <c r="F3360" i="1"/>
  <c r="F3361" i="1"/>
  <c r="F3362" i="1"/>
  <c r="F3363" i="1"/>
  <c r="F3364" i="1"/>
  <c r="F3365" i="1"/>
  <c r="F3366" i="1"/>
  <c r="F3367" i="1"/>
  <c r="F3368" i="1"/>
  <c r="F3369" i="1"/>
  <c r="F3370" i="1"/>
  <c r="F3371" i="1"/>
  <c r="F3372" i="1"/>
  <c r="F3373" i="1"/>
  <c r="F3374" i="1"/>
  <c r="F3375" i="1"/>
  <c r="F3376" i="1"/>
  <c r="F3377" i="1"/>
  <c r="F3378" i="1"/>
  <c r="F3379" i="1"/>
  <c r="F3380" i="1"/>
  <c r="F3381" i="1"/>
  <c r="F3382" i="1"/>
  <c r="F3383" i="1"/>
  <c r="F3384" i="1"/>
  <c r="F3385" i="1"/>
  <c r="F3386" i="1"/>
  <c r="F3387" i="1"/>
  <c r="F3388" i="1"/>
  <c r="F3389" i="1"/>
  <c r="F3390" i="1"/>
  <c r="F3391" i="1"/>
  <c r="F3392" i="1"/>
  <c r="F3393" i="1"/>
  <c r="F3394" i="1"/>
  <c r="F3395" i="1"/>
  <c r="F3396" i="1"/>
  <c r="F3397" i="1"/>
  <c r="F3398" i="1"/>
  <c r="F3399" i="1"/>
  <c r="F3400" i="1"/>
  <c r="F3401" i="1"/>
  <c r="F3402" i="1"/>
  <c r="F3403" i="1"/>
  <c r="F3404" i="1"/>
  <c r="F3405" i="1"/>
  <c r="F3406" i="1"/>
  <c r="F3407" i="1"/>
  <c r="F3408" i="1"/>
  <c r="F3409" i="1"/>
  <c r="F3410" i="1"/>
  <c r="F3411" i="1"/>
  <c r="F3412" i="1"/>
  <c r="F3413" i="1"/>
  <c r="F3414" i="1"/>
  <c r="F3415" i="1"/>
  <c r="F3416" i="1"/>
  <c r="F3417" i="1"/>
  <c r="F3418" i="1"/>
  <c r="F3419" i="1"/>
  <c r="F3420" i="1"/>
  <c r="F3421" i="1"/>
  <c r="F3422" i="1"/>
  <c r="F3423" i="1"/>
  <c r="F3424" i="1"/>
  <c r="F3425" i="1"/>
  <c r="F3426" i="1"/>
  <c r="F3427" i="1"/>
  <c r="F3428" i="1"/>
  <c r="F3429" i="1"/>
  <c r="F3430" i="1"/>
  <c r="F3431" i="1"/>
  <c r="F3432" i="1"/>
  <c r="F3433" i="1"/>
  <c r="F3434" i="1"/>
  <c r="F3435" i="1"/>
  <c r="F3436" i="1"/>
  <c r="F3437" i="1"/>
  <c r="F3438" i="1"/>
  <c r="F3439" i="1"/>
  <c r="F3440" i="1"/>
  <c r="F3441" i="1"/>
  <c r="F3442" i="1"/>
  <c r="F3443" i="1"/>
  <c r="F3444" i="1"/>
  <c r="F3445" i="1"/>
  <c r="F3446" i="1"/>
  <c r="F3447" i="1"/>
  <c r="F3448" i="1"/>
  <c r="F3449" i="1"/>
  <c r="F3450" i="1"/>
  <c r="F3451" i="1"/>
  <c r="F3452" i="1"/>
  <c r="F3453" i="1"/>
  <c r="F3454" i="1"/>
  <c r="F3455" i="1"/>
  <c r="F3456" i="1"/>
  <c r="F3457" i="1"/>
  <c r="F3458" i="1"/>
  <c r="F3459" i="1"/>
  <c r="F3460" i="1"/>
  <c r="F3461" i="1"/>
  <c r="F3462" i="1"/>
  <c r="F3463" i="1"/>
  <c r="F3464" i="1"/>
  <c r="F3465" i="1"/>
  <c r="F3466" i="1"/>
  <c r="F3467" i="1"/>
  <c r="F3468" i="1"/>
  <c r="F3469" i="1"/>
  <c r="F3470" i="1"/>
  <c r="F3471" i="1"/>
  <c r="F3472" i="1"/>
  <c r="F3473" i="1"/>
  <c r="F3474" i="1"/>
  <c r="F3475" i="1"/>
  <c r="F3476" i="1"/>
  <c r="F3477" i="1"/>
  <c r="F3478" i="1"/>
  <c r="F3479" i="1"/>
  <c r="F3480" i="1"/>
  <c r="F3481" i="1"/>
  <c r="F3482" i="1"/>
  <c r="F3483" i="1"/>
  <c r="F3484" i="1"/>
  <c r="F3485" i="1"/>
  <c r="F3486" i="1"/>
  <c r="F3487" i="1"/>
  <c r="F3488" i="1"/>
  <c r="F3489" i="1"/>
  <c r="F3490" i="1"/>
  <c r="F3491" i="1"/>
  <c r="F3492" i="1"/>
  <c r="F3493" i="1"/>
  <c r="F3494" i="1"/>
  <c r="F3495" i="1"/>
  <c r="F3496" i="1"/>
  <c r="F3497" i="1"/>
  <c r="F3498" i="1"/>
  <c r="F3499" i="1"/>
  <c r="F3500" i="1"/>
  <c r="F3501" i="1"/>
  <c r="F3502" i="1"/>
  <c r="F3503" i="1"/>
  <c r="F3504" i="1"/>
  <c r="F3505" i="1"/>
  <c r="F3506" i="1"/>
  <c r="F3507" i="1"/>
  <c r="F3508" i="1"/>
  <c r="F3509" i="1"/>
  <c r="F3510" i="1"/>
  <c r="F3511" i="1"/>
  <c r="F3512" i="1"/>
  <c r="F3513" i="1"/>
  <c r="F3514" i="1"/>
  <c r="F3515" i="1"/>
  <c r="F3516" i="1"/>
  <c r="F3517" i="1"/>
  <c r="F3518" i="1"/>
  <c r="F3519" i="1"/>
  <c r="F3520" i="1"/>
  <c r="F3521" i="1"/>
  <c r="F3522" i="1"/>
  <c r="F3523" i="1"/>
  <c r="F3524" i="1"/>
  <c r="F3525" i="1"/>
  <c r="F3526" i="1"/>
  <c r="F3527" i="1"/>
  <c r="F3528" i="1"/>
  <c r="F3529" i="1"/>
  <c r="F3530" i="1"/>
  <c r="F3531" i="1"/>
  <c r="F3532" i="1"/>
  <c r="F3533" i="1"/>
  <c r="F3534" i="1"/>
  <c r="F3535" i="1"/>
  <c r="F3536" i="1"/>
  <c r="F3537" i="1"/>
  <c r="F3538" i="1"/>
  <c r="F3539" i="1"/>
  <c r="F3540" i="1"/>
  <c r="F3541" i="1"/>
  <c r="F3542" i="1"/>
  <c r="F3543" i="1"/>
  <c r="F3544" i="1"/>
  <c r="F3545" i="1"/>
  <c r="F3546" i="1"/>
  <c r="F3547" i="1"/>
  <c r="F3548" i="1"/>
  <c r="F3549" i="1"/>
  <c r="F3550" i="1"/>
  <c r="F3551" i="1"/>
  <c r="F3552" i="1"/>
  <c r="F3553" i="1"/>
  <c r="F3554" i="1"/>
  <c r="F3555" i="1"/>
  <c r="F3556" i="1"/>
  <c r="F3557" i="1"/>
  <c r="F3558" i="1"/>
  <c r="F3559" i="1"/>
  <c r="F3560" i="1"/>
  <c r="F3561" i="1"/>
  <c r="F3562" i="1"/>
  <c r="F3563" i="1"/>
  <c r="F3564" i="1"/>
  <c r="F3565" i="1"/>
  <c r="F3566" i="1"/>
  <c r="F3567" i="1"/>
  <c r="F3568" i="1"/>
  <c r="F3569" i="1"/>
  <c r="F3570" i="1"/>
  <c r="F3571" i="1"/>
  <c r="F3572" i="1"/>
  <c r="F3573" i="1"/>
  <c r="F3574" i="1"/>
  <c r="F3575" i="1"/>
  <c r="F3576" i="1"/>
  <c r="F3577" i="1"/>
  <c r="F3578" i="1"/>
  <c r="F3579" i="1"/>
  <c r="F3580" i="1"/>
  <c r="F3581" i="1"/>
  <c r="F3582" i="1"/>
  <c r="F3583" i="1"/>
  <c r="F3584" i="1"/>
  <c r="F3585" i="1"/>
  <c r="F3586" i="1"/>
  <c r="F3587" i="1"/>
  <c r="F3588" i="1"/>
  <c r="F3589" i="1"/>
  <c r="F3590" i="1"/>
  <c r="F3591" i="1"/>
  <c r="F3592" i="1"/>
  <c r="F3593" i="1"/>
  <c r="F3594" i="1"/>
  <c r="F3595" i="1"/>
  <c r="F3596" i="1"/>
  <c r="F3597" i="1"/>
  <c r="F3598" i="1"/>
  <c r="F3599" i="1"/>
  <c r="F3600" i="1"/>
  <c r="F3601" i="1"/>
  <c r="F3602" i="1"/>
  <c r="F3603" i="1"/>
  <c r="F3604" i="1"/>
  <c r="F3605" i="1"/>
  <c r="F3606" i="1"/>
  <c r="F3607" i="1"/>
  <c r="F3608" i="1"/>
  <c r="F3609" i="1"/>
  <c r="F3610" i="1"/>
  <c r="F3611" i="1"/>
  <c r="F3612" i="1"/>
  <c r="F3613" i="1"/>
  <c r="F3614" i="1"/>
  <c r="F3615" i="1"/>
  <c r="F3616" i="1"/>
  <c r="F3617" i="1"/>
  <c r="F3618" i="1"/>
  <c r="F3619" i="1"/>
  <c r="F3620" i="1"/>
  <c r="F3621" i="1"/>
  <c r="F3622" i="1"/>
  <c r="F3623" i="1"/>
  <c r="F3624" i="1"/>
  <c r="F3625" i="1"/>
  <c r="F3626" i="1"/>
  <c r="F3627" i="1"/>
  <c r="F3628" i="1"/>
  <c r="F3629" i="1"/>
  <c r="F3630" i="1"/>
  <c r="F3631" i="1"/>
  <c r="F3632" i="1"/>
  <c r="F3633" i="1"/>
  <c r="F3634" i="1"/>
  <c r="F3635" i="1"/>
  <c r="F3636" i="1"/>
  <c r="F3637" i="1"/>
  <c r="F3638" i="1"/>
  <c r="F3639" i="1"/>
  <c r="F3640" i="1"/>
  <c r="F3641" i="1"/>
  <c r="F3642" i="1"/>
  <c r="F3643" i="1"/>
  <c r="F3644" i="1"/>
  <c r="F3645" i="1"/>
  <c r="F3646" i="1"/>
  <c r="F3647" i="1"/>
  <c r="F3648" i="1"/>
  <c r="F3649" i="1"/>
  <c r="F3650" i="1"/>
  <c r="F3651" i="1"/>
  <c r="F3652" i="1"/>
  <c r="F3653" i="1"/>
  <c r="F3654" i="1"/>
  <c r="F3655" i="1"/>
  <c r="F3656" i="1"/>
  <c r="F3657" i="1"/>
  <c r="F3658" i="1"/>
  <c r="F3659" i="1"/>
  <c r="F3660" i="1"/>
  <c r="F3661" i="1"/>
  <c r="F3662" i="1"/>
  <c r="F3663" i="1"/>
  <c r="F3664" i="1"/>
  <c r="F3665" i="1"/>
  <c r="F3666" i="1"/>
  <c r="F3667" i="1"/>
  <c r="F3668" i="1"/>
  <c r="F3669" i="1"/>
  <c r="F3670" i="1"/>
  <c r="F3671" i="1"/>
  <c r="F3672" i="1"/>
  <c r="F3673" i="1"/>
  <c r="F3674" i="1"/>
  <c r="F3675" i="1"/>
  <c r="F3676" i="1"/>
  <c r="F3677" i="1"/>
  <c r="F3678" i="1"/>
  <c r="F3679" i="1"/>
  <c r="F3680" i="1"/>
  <c r="F3681" i="1"/>
  <c r="F3682" i="1"/>
  <c r="F3683" i="1"/>
  <c r="F3684" i="1"/>
  <c r="F3685" i="1"/>
  <c r="F3686" i="1"/>
  <c r="F3687" i="1"/>
  <c r="F3688" i="1"/>
  <c r="F3689" i="1"/>
  <c r="F3690" i="1"/>
  <c r="F3691" i="1"/>
  <c r="F3692" i="1"/>
  <c r="F3693" i="1"/>
  <c r="F3694" i="1"/>
  <c r="F3695" i="1"/>
  <c r="F3696" i="1"/>
  <c r="F3697" i="1"/>
  <c r="F3698" i="1"/>
  <c r="F3699" i="1"/>
  <c r="F3700" i="1"/>
  <c r="F3701" i="1"/>
  <c r="F3702" i="1"/>
  <c r="F3703" i="1"/>
  <c r="F3704" i="1"/>
  <c r="F3705" i="1"/>
  <c r="F3706" i="1"/>
  <c r="F3707" i="1"/>
  <c r="F3708" i="1"/>
  <c r="F3709" i="1"/>
  <c r="F3710" i="1"/>
  <c r="F3711" i="1"/>
  <c r="F3712" i="1"/>
  <c r="F3713" i="1"/>
  <c r="F3714" i="1"/>
  <c r="F3715" i="1"/>
  <c r="F3716" i="1"/>
  <c r="F3717" i="1"/>
  <c r="F3718" i="1"/>
  <c r="F3719" i="1"/>
  <c r="F3720" i="1"/>
  <c r="F3721" i="1"/>
  <c r="F3722" i="1"/>
  <c r="F3723" i="1"/>
  <c r="F3724" i="1"/>
  <c r="F3725" i="1"/>
  <c r="F3726" i="1"/>
  <c r="F3727" i="1"/>
  <c r="F3728" i="1"/>
  <c r="F3729" i="1"/>
  <c r="F3730" i="1"/>
  <c r="F3731" i="1"/>
  <c r="F3732" i="1"/>
  <c r="F3733" i="1"/>
  <c r="F3734" i="1"/>
  <c r="F3735" i="1"/>
  <c r="F3736" i="1"/>
  <c r="F3737" i="1"/>
  <c r="F3738" i="1"/>
  <c r="F3739" i="1"/>
  <c r="F3740" i="1"/>
  <c r="F3741" i="1"/>
  <c r="F3742" i="1"/>
  <c r="F3743" i="1"/>
  <c r="F3744" i="1"/>
  <c r="F3745" i="1"/>
  <c r="F3746" i="1"/>
  <c r="F3747" i="1"/>
  <c r="F3748" i="1"/>
  <c r="F3749" i="1"/>
  <c r="F3750" i="1"/>
  <c r="F3751" i="1"/>
  <c r="F3752" i="1"/>
  <c r="F3753" i="1"/>
  <c r="F3754" i="1"/>
  <c r="F3755" i="1"/>
  <c r="F3756" i="1"/>
  <c r="F3757" i="1"/>
  <c r="F3758" i="1"/>
  <c r="F3759" i="1"/>
  <c r="F3760" i="1"/>
  <c r="F3761" i="1"/>
  <c r="F3762" i="1"/>
  <c r="F3763" i="1"/>
  <c r="F3764" i="1"/>
  <c r="F3765" i="1"/>
  <c r="F3766" i="1"/>
  <c r="F3767" i="1"/>
  <c r="F3768" i="1"/>
  <c r="F3769" i="1"/>
  <c r="F3770" i="1"/>
  <c r="F3771" i="1"/>
  <c r="F3772" i="1"/>
  <c r="F3773" i="1"/>
  <c r="F3774" i="1"/>
  <c r="F3775" i="1"/>
  <c r="F3776" i="1"/>
  <c r="F3777" i="1"/>
  <c r="F3778" i="1"/>
  <c r="F3779" i="1"/>
  <c r="F3780" i="1"/>
  <c r="F3781" i="1"/>
  <c r="F3782" i="1"/>
  <c r="F3783" i="1"/>
  <c r="F3784" i="1"/>
  <c r="F3785" i="1"/>
  <c r="F3786" i="1"/>
  <c r="F3787" i="1"/>
  <c r="F3788" i="1"/>
  <c r="F3789" i="1"/>
  <c r="F3790" i="1"/>
  <c r="F3791" i="1"/>
  <c r="F3792" i="1"/>
  <c r="F3793" i="1"/>
  <c r="F3794" i="1"/>
  <c r="F3795" i="1"/>
  <c r="F3796" i="1"/>
  <c r="F3797" i="1"/>
  <c r="F3798" i="1"/>
  <c r="F3799" i="1"/>
  <c r="F3800" i="1"/>
  <c r="F3801" i="1"/>
  <c r="F3802" i="1"/>
  <c r="F3803" i="1"/>
  <c r="F3804" i="1"/>
  <c r="F3805" i="1"/>
  <c r="F3806" i="1"/>
  <c r="F3807" i="1"/>
  <c r="F3808" i="1"/>
  <c r="F3809" i="1"/>
  <c r="F3810" i="1"/>
  <c r="F3811" i="1"/>
  <c r="F3812" i="1"/>
  <c r="F3813" i="1"/>
  <c r="F3814" i="1"/>
  <c r="F3815" i="1"/>
  <c r="F3816" i="1"/>
  <c r="F3817" i="1"/>
  <c r="F3818" i="1"/>
  <c r="F3819" i="1"/>
  <c r="F3820" i="1"/>
  <c r="F3821" i="1"/>
  <c r="F3822" i="1"/>
  <c r="F3823" i="1"/>
  <c r="F3824" i="1"/>
  <c r="F3825" i="1"/>
  <c r="F3826" i="1"/>
  <c r="F3827" i="1"/>
  <c r="F3828" i="1"/>
  <c r="F3829" i="1"/>
  <c r="F3830" i="1"/>
  <c r="F3831" i="1"/>
  <c r="F3832" i="1"/>
  <c r="F3833" i="1"/>
  <c r="F3834" i="1"/>
  <c r="F3835" i="1"/>
  <c r="F3836" i="1"/>
  <c r="F3837" i="1"/>
  <c r="F3838" i="1"/>
  <c r="F3839" i="1"/>
  <c r="F3840" i="1"/>
  <c r="F3841" i="1"/>
  <c r="F3842" i="1"/>
  <c r="F3843" i="1"/>
  <c r="F3844" i="1"/>
  <c r="F3845" i="1"/>
  <c r="F3846" i="1"/>
  <c r="F3847" i="1"/>
  <c r="F3848" i="1"/>
  <c r="F3849" i="1"/>
  <c r="F3850" i="1"/>
  <c r="F3851" i="1"/>
  <c r="F3852" i="1"/>
  <c r="F3853" i="1"/>
  <c r="F3854" i="1"/>
  <c r="F3855" i="1"/>
  <c r="F3856" i="1"/>
  <c r="F3857" i="1"/>
  <c r="F3858" i="1"/>
  <c r="F3859" i="1"/>
  <c r="F3860" i="1"/>
  <c r="F3861" i="1"/>
  <c r="F3862" i="1"/>
  <c r="F3863" i="1"/>
  <c r="F3864" i="1"/>
  <c r="F3865" i="1"/>
  <c r="F3866" i="1"/>
  <c r="F3867" i="1"/>
  <c r="F3868" i="1"/>
  <c r="F3869" i="1"/>
  <c r="F3870" i="1"/>
  <c r="F3871" i="1"/>
  <c r="F3872" i="1"/>
  <c r="F3873" i="1"/>
  <c r="F3874" i="1"/>
  <c r="F3875" i="1"/>
  <c r="F3876" i="1"/>
  <c r="F3877" i="1"/>
  <c r="F3878" i="1"/>
  <c r="F3879" i="1"/>
  <c r="F3880" i="1"/>
  <c r="F3881" i="1"/>
  <c r="F3882" i="1"/>
  <c r="F3883" i="1"/>
  <c r="F3884" i="1"/>
  <c r="F3885" i="1"/>
  <c r="F3886" i="1"/>
  <c r="F3887" i="1"/>
  <c r="F3888" i="1"/>
  <c r="F3889" i="1"/>
  <c r="F3890" i="1"/>
  <c r="F3891" i="1"/>
  <c r="F3892" i="1"/>
  <c r="F3893" i="1"/>
  <c r="F3894" i="1"/>
  <c r="F3895" i="1"/>
  <c r="F3896" i="1"/>
  <c r="F3897" i="1"/>
  <c r="F3898" i="1"/>
  <c r="F3899" i="1"/>
  <c r="F3900" i="1"/>
  <c r="F3901" i="1"/>
  <c r="F3902" i="1"/>
  <c r="F3903" i="1"/>
  <c r="F3904" i="1"/>
  <c r="F3905" i="1"/>
  <c r="F3906" i="1"/>
  <c r="F3907" i="1"/>
  <c r="F3908" i="1"/>
  <c r="F3909" i="1"/>
  <c r="F3910" i="1"/>
  <c r="F3911" i="1"/>
  <c r="F3912" i="1"/>
  <c r="F3913" i="1"/>
  <c r="F3914" i="1"/>
  <c r="F3915" i="1"/>
  <c r="F3916" i="1"/>
  <c r="F3917" i="1"/>
  <c r="F3918" i="1"/>
  <c r="F3919" i="1"/>
  <c r="F3920" i="1"/>
  <c r="F3921" i="1"/>
  <c r="F3922" i="1"/>
  <c r="F3923" i="1"/>
  <c r="F3924" i="1"/>
  <c r="F3925" i="1"/>
  <c r="F3926" i="1"/>
  <c r="F3927" i="1"/>
  <c r="F3928" i="1"/>
  <c r="F3929" i="1"/>
  <c r="F3930" i="1"/>
  <c r="F3931" i="1"/>
  <c r="F3932" i="1"/>
  <c r="F3933" i="1"/>
  <c r="F3934" i="1"/>
  <c r="F3935" i="1"/>
  <c r="F3936" i="1"/>
  <c r="F3937" i="1"/>
  <c r="F3938" i="1"/>
  <c r="F3939" i="1"/>
  <c r="F3940" i="1"/>
  <c r="F3941" i="1"/>
  <c r="F3942" i="1"/>
  <c r="F3943" i="1"/>
  <c r="F3944" i="1"/>
  <c r="F3945" i="1"/>
  <c r="F3946" i="1"/>
  <c r="F3947" i="1"/>
  <c r="F3948" i="1"/>
  <c r="F3949" i="1"/>
  <c r="F3950" i="1"/>
  <c r="F3951" i="1"/>
  <c r="F3952" i="1"/>
  <c r="F3953" i="1"/>
  <c r="F3954" i="1"/>
  <c r="F3955" i="1"/>
  <c r="F3956" i="1"/>
  <c r="F3957" i="1"/>
  <c r="F3958" i="1"/>
  <c r="F3959" i="1"/>
  <c r="F3960" i="1"/>
  <c r="F3961" i="1"/>
  <c r="F3962" i="1"/>
  <c r="F3963" i="1"/>
  <c r="F3964" i="1"/>
  <c r="F3965" i="1"/>
  <c r="F3966" i="1"/>
  <c r="F3967" i="1"/>
  <c r="F3968" i="1"/>
  <c r="F3969" i="1"/>
  <c r="F3970" i="1"/>
  <c r="F3971" i="1"/>
  <c r="F3972" i="1"/>
  <c r="F3973" i="1"/>
  <c r="F3974" i="1"/>
  <c r="F3975" i="1"/>
  <c r="F3976" i="1"/>
  <c r="F3977" i="1"/>
  <c r="F3978" i="1"/>
  <c r="F3979" i="1"/>
  <c r="F3980" i="1"/>
  <c r="F3981" i="1"/>
  <c r="F3982" i="1"/>
  <c r="F3983" i="1"/>
  <c r="F3984" i="1"/>
  <c r="F3985" i="1"/>
  <c r="F3986" i="1"/>
  <c r="F3987" i="1"/>
  <c r="F3988" i="1"/>
  <c r="F3989" i="1"/>
  <c r="F3990" i="1"/>
  <c r="F3991" i="1"/>
  <c r="F3992" i="1"/>
  <c r="F3993" i="1"/>
  <c r="F3994" i="1"/>
  <c r="F3995" i="1"/>
  <c r="F3996" i="1"/>
  <c r="F3997" i="1"/>
  <c r="F3998" i="1"/>
  <c r="F3999" i="1"/>
  <c r="F4000" i="1"/>
  <c r="F4001" i="1"/>
  <c r="F4002" i="1"/>
  <c r="F4003" i="1"/>
  <c r="F4004" i="1"/>
  <c r="F4005" i="1"/>
  <c r="F4006" i="1"/>
  <c r="F4007" i="1"/>
  <c r="F4008" i="1"/>
  <c r="F4009" i="1"/>
  <c r="F4010" i="1"/>
  <c r="F4011" i="1"/>
  <c r="F4012" i="1"/>
  <c r="F4013" i="1"/>
  <c r="F4014" i="1"/>
  <c r="F4015" i="1"/>
  <c r="F4016" i="1"/>
  <c r="F4017" i="1"/>
  <c r="F4018" i="1"/>
  <c r="F4019" i="1"/>
  <c r="F4020" i="1"/>
  <c r="F4021" i="1"/>
  <c r="F4022" i="1"/>
  <c r="F4023" i="1"/>
  <c r="F4024" i="1"/>
  <c r="F4025" i="1"/>
  <c r="F4026" i="1"/>
  <c r="F4027" i="1"/>
  <c r="F4028" i="1"/>
  <c r="F4029" i="1"/>
  <c r="F4030" i="1"/>
  <c r="F4031" i="1"/>
  <c r="F4032" i="1"/>
  <c r="F4033" i="1"/>
  <c r="F4034" i="1"/>
  <c r="F4035" i="1"/>
  <c r="F4036" i="1"/>
  <c r="F4037" i="1"/>
  <c r="F4038" i="1"/>
  <c r="F4039" i="1"/>
  <c r="F4040" i="1"/>
  <c r="F4041" i="1"/>
  <c r="F4042" i="1"/>
  <c r="F4043" i="1"/>
  <c r="F4044" i="1"/>
  <c r="F4045" i="1"/>
  <c r="F4046" i="1"/>
  <c r="F4047" i="1"/>
  <c r="F4048" i="1"/>
  <c r="F4049" i="1"/>
  <c r="F4050" i="1"/>
  <c r="F4051" i="1"/>
  <c r="F4052" i="1"/>
  <c r="F4053" i="1"/>
  <c r="F4054" i="1"/>
  <c r="F4055" i="1"/>
  <c r="F4056" i="1"/>
  <c r="F4057" i="1"/>
  <c r="F4058" i="1"/>
  <c r="F4059" i="1"/>
  <c r="F4060" i="1"/>
  <c r="F4061" i="1"/>
  <c r="F4062" i="1"/>
  <c r="F4063" i="1"/>
  <c r="F4064" i="1"/>
  <c r="F4065" i="1"/>
  <c r="F4066" i="1"/>
  <c r="F4067" i="1"/>
  <c r="F4068" i="1"/>
  <c r="F4069" i="1"/>
  <c r="F4070" i="1"/>
  <c r="F4071" i="1"/>
  <c r="F4072" i="1"/>
  <c r="F4073" i="1"/>
  <c r="F4074" i="1"/>
  <c r="F4075" i="1"/>
  <c r="F4076" i="1"/>
  <c r="F4077" i="1"/>
  <c r="F4078" i="1"/>
  <c r="F4079" i="1"/>
  <c r="F4080" i="1"/>
  <c r="F4081" i="1"/>
  <c r="F4082" i="1"/>
  <c r="F4083" i="1"/>
  <c r="F4084" i="1"/>
  <c r="F4085" i="1"/>
  <c r="F4086" i="1"/>
  <c r="F4087" i="1"/>
  <c r="F4088" i="1"/>
  <c r="F4089" i="1"/>
  <c r="F4090" i="1"/>
  <c r="F4091" i="1"/>
  <c r="F4092" i="1"/>
  <c r="F4093" i="1"/>
  <c r="F4094" i="1"/>
  <c r="F4095" i="1"/>
  <c r="F4096" i="1"/>
  <c r="F4097" i="1"/>
  <c r="F4098" i="1"/>
  <c r="F4099" i="1"/>
  <c r="F4100" i="1"/>
  <c r="F4101" i="1"/>
  <c r="F4102" i="1"/>
  <c r="F4103" i="1"/>
  <c r="F4104" i="1"/>
  <c r="F4105" i="1"/>
  <c r="F4106" i="1"/>
  <c r="F4107" i="1"/>
  <c r="F4108" i="1"/>
  <c r="F4109" i="1"/>
  <c r="F4110" i="1"/>
  <c r="F4111" i="1"/>
  <c r="F4112" i="1"/>
  <c r="F4113" i="1"/>
  <c r="F4114" i="1"/>
  <c r="F4115" i="1"/>
  <c r="F4116" i="1"/>
  <c r="F4117" i="1"/>
  <c r="F4118" i="1"/>
  <c r="F4119" i="1"/>
  <c r="F4120" i="1"/>
  <c r="F4121" i="1"/>
  <c r="F4122" i="1"/>
  <c r="F4123" i="1"/>
  <c r="F4124" i="1"/>
  <c r="F4125" i="1"/>
  <c r="F4126" i="1"/>
  <c r="F4127" i="1"/>
  <c r="F4128" i="1"/>
  <c r="F4129" i="1"/>
  <c r="F4130" i="1"/>
  <c r="F4131" i="1"/>
  <c r="F4132" i="1"/>
  <c r="F4133" i="1"/>
  <c r="F4134" i="1"/>
  <c r="F4135" i="1"/>
  <c r="F4136" i="1"/>
  <c r="F4137" i="1"/>
  <c r="F4138" i="1"/>
  <c r="F4139" i="1"/>
  <c r="F4140" i="1"/>
  <c r="F4141" i="1"/>
  <c r="F4142" i="1"/>
  <c r="F4143" i="1"/>
  <c r="F4144" i="1"/>
  <c r="F4145" i="1"/>
  <c r="F4146" i="1"/>
  <c r="F4147" i="1"/>
  <c r="F4148" i="1"/>
  <c r="F4149" i="1"/>
  <c r="F4150" i="1"/>
  <c r="F4151" i="1"/>
  <c r="F4152" i="1"/>
  <c r="F4153" i="1"/>
  <c r="F4154" i="1"/>
  <c r="F4155" i="1"/>
  <c r="F4156" i="1"/>
  <c r="F4157" i="1"/>
  <c r="F4158" i="1"/>
  <c r="F4159" i="1"/>
  <c r="F4160" i="1"/>
  <c r="F4161" i="1"/>
  <c r="F4162" i="1"/>
  <c r="F4163" i="1"/>
  <c r="F4164" i="1"/>
  <c r="F4165" i="1"/>
  <c r="F4166" i="1"/>
  <c r="F4167" i="1"/>
  <c r="F4168" i="1"/>
  <c r="F4169" i="1"/>
  <c r="F4170" i="1"/>
  <c r="F4171" i="1"/>
  <c r="F4172" i="1"/>
  <c r="F4173" i="1"/>
  <c r="F4174" i="1"/>
  <c r="F4175" i="1"/>
  <c r="F4176" i="1"/>
  <c r="F4177" i="1"/>
  <c r="F4178" i="1"/>
  <c r="F4179" i="1"/>
  <c r="F4180" i="1"/>
  <c r="F4181" i="1"/>
  <c r="F4182" i="1"/>
  <c r="F4183" i="1"/>
  <c r="F4184" i="1"/>
  <c r="F4185" i="1"/>
  <c r="F4186" i="1"/>
  <c r="F4187" i="1"/>
  <c r="F4188" i="1"/>
  <c r="F4189" i="1"/>
  <c r="F4190" i="1"/>
  <c r="F4191" i="1"/>
  <c r="F4192" i="1"/>
  <c r="F4193" i="1"/>
  <c r="F4194" i="1"/>
  <c r="F4195" i="1"/>
  <c r="F4196" i="1"/>
  <c r="F4197" i="1"/>
  <c r="F4198" i="1"/>
  <c r="F4199" i="1"/>
  <c r="F4200" i="1"/>
  <c r="F4201" i="1"/>
  <c r="F4202" i="1"/>
  <c r="F4203" i="1"/>
  <c r="F4204" i="1"/>
  <c r="F4205" i="1"/>
  <c r="F4206" i="1"/>
  <c r="F4207" i="1"/>
  <c r="F4208" i="1"/>
  <c r="F4209" i="1"/>
  <c r="F4210" i="1"/>
  <c r="F4211" i="1"/>
  <c r="F4212" i="1"/>
  <c r="F4213" i="1"/>
  <c r="F4214" i="1"/>
  <c r="F4215" i="1"/>
  <c r="F4216" i="1"/>
  <c r="F4217" i="1"/>
  <c r="F4218" i="1"/>
  <c r="F4219" i="1"/>
  <c r="F4220" i="1"/>
  <c r="F4221" i="1"/>
  <c r="F4222" i="1"/>
  <c r="F4223" i="1"/>
  <c r="F4224" i="1"/>
  <c r="F4225" i="1"/>
  <c r="F4226" i="1"/>
  <c r="F4227" i="1"/>
  <c r="F4228" i="1"/>
  <c r="F4229" i="1"/>
  <c r="F4230" i="1"/>
  <c r="F4231" i="1"/>
  <c r="F4232" i="1"/>
  <c r="F4233" i="1"/>
  <c r="F4234" i="1"/>
  <c r="F4235" i="1"/>
  <c r="F4236" i="1"/>
  <c r="F4237" i="1"/>
  <c r="F4238" i="1"/>
  <c r="F4239" i="1"/>
  <c r="F4240" i="1"/>
  <c r="F4241" i="1"/>
  <c r="F4242" i="1"/>
  <c r="F4243" i="1"/>
  <c r="F4244" i="1"/>
  <c r="F4245" i="1"/>
  <c r="F4246" i="1"/>
  <c r="F4247" i="1"/>
  <c r="F4248" i="1"/>
  <c r="F4249" i="1"/>
  <c r="F4250" i="1"/>
  <c r="F4251" i="1"/>
  <c r="F4252" i="1"/>
  <c r="F4253" i="1"/>
  <c r="F4254" i="1"/>
  <c r="F4255" i="1"/>
  <c r="F4256" i="1"/>
  <c r="F4257" i="1"/>
  <c r="F4258" i="1"/>
  <c r="F4259" i="1"/>
  <c r="F4260" i="1"/>
  <c r="F4261" i="1"/>
  <c r="F4262" i="1"/>
  <c r="F4263" i="1"/>
  <c r="F4264" i="1"/>
  <c r="F4265" i="1"/>
  <c r="F4266" i="1"/>
  <c r="F4267" i="1"/>
  <c r="F4268" i="1"/>
  <c r="F4269" i="1"/>
  <c r="F4270" i="1"/>
  <c r="F4271" i="1"/>
  <c r="F4272" i="1"/>
  <c r="F4273" i="1"/>
  <c r="F4274" i="1"/>
  <c r="F4275" i="1"/>
  <c r="F4276" i="1"/>
  <c r="F4277" i="1"/>
  <c r="F4278" i="1"/>
  <c r="F4279" i="1"/>
  <c r="F4280" i="1"/>
  <c r="F4281" i="1"/>
  <c r="F4282" i="1"/>
  <c r="F4283" i="1"/>
  <c r="F4284" i="1"/>
  <c r="F4285" i="1"/>
  <c r="F4286" i="1"/>
  <c r="F4287" i="1"/>
  <c r="F4288" i="1"/>
  <c r="F4289" i="1"/>
  <c r="F4290" i="1"/>
  <c r="F4291" i="1"/>
  <c r="F4292" i="1"/>
  <c r="F4293" i="1"/>
  <c r="F4294" i="1"/>
  <c r="F4295" i="1"/>
  <c r="F4296" i="1"/>
  <c r="F4297" i="1"/>
  <c r="F4298" i="1"/>
  <c r="F4299" i="1"/>
  <c r="F4300" i="1"/>
  <c r="F4301" i="1"/>
  <c r="F4302" i="1"/>
  <c r="F4303" i="1"/>
  <c r="F4304" i="1"/>
  <c r="F4305" i="1"/>
  <c r="F4306" i="1"/>
  <c r="F4307" i="1"/>
  <c r="F4308" i="1"/>
  <c r="F4309" i="1"/>
  <c r="F4310" i="1"/>
  <c r="F4311" i="1"/>
  <c r="F4312" i="1"/>
  <c r="F4313" i="1"/>
  <c r="F4314" i="1"/>
  <c r="F4315" i="1"/>
  <c r="F4316" i="1"/>
  <c r="F4317" i="1"/>
  <c r="F4318" i="1"/>
  <c r="F4319" i="1"/>
  <c r="F4320" i="1"/>
  <c r="F4321" i="1"/>
  <c r="F4322" i="1"/>
  <c r="F4323" i="1"/>
  <c r="F4324" i="1"/>
  <c r="F4325" i="1"/>
  <c r="F4326" i="1"/>
  <c r="F4327" i="1"/>
  <c r="F4328" i="1"/>
  <c r="F4329" i="1"/>
  <c r="F4330" i="1"/>
  <c r="F4331" i="1"/>
  <c r="F4332" i="1"/>
  <c r="F4333" i="1"/>
  <c r="F4334" i="1"/>
  <c r="F4335" i="1"/>
  <c r="F4336" i="1"/>
  <c r="F4337" i="1"/>
  <c r="F4338" i="1"/>
  <c r="F4339" i="1"/>
  <c r="F4340" i="1"/>
  <c r="F4341" i="1"/>
  <c r="F4342" i="1"/>
  <c r="F4343" i="1"/>
  <c r="F4344" i="1"/>
  <c r="F4345" i="1"/>
  <c r="F4346" i="1"/>
  <c r="F4347" i="1"/>
  <c r="F4348" i="1"/>
  <c r="F4349" i="1"/>
  <c r="F4350" i="1"/>
  <c r="F4351" i="1"/>
  <c r="F4352" i="1"/>
  <c r="F4353" i="1"/>
  <c r="F4354" i="1"/>
  <c r="F4355" i="1"/>
  <c r="F4356" i="1"/>
  <c r="F4357" i="1"/>
  <c r="F4358" i="1"/>
  <c r="F4359" i="1"/>
  <c r="F4360" i="1"/>
  <c r="F4361" i="1"/>
  <c r="F4362" i="1"/>
  <c r="F4363" i="1"/>
  <c r="F4364" i="1"/>
  <c r="F4365" i="1"/>
  <c r="F4366" i="1"/>
  <c r="F4367" i="1"/>
  <c r="F4368" i="1"/>
  <c r="F4369" i="1"/>
  <c r="F4370" i="1"/>
  <c r="F4371" i="1"/>
  <c r="F4372" i="1"/>
  <c r="F4373" i="1"/>
  <c r="F4374" i="1"/>
  <c r="F4375" i="1"/>
  <c r="F4376" i="1"/>
  <c r="F4377" i="1"/>
  <c r="F4378" i="1"/>
  <c r="F4379" i="1"/>
  <c r="F4380" i="1"/>
  <c r="F4381" i="1"/>
  <c r="F4382" i="1"/>
  <c r="F4383" i="1"/>
  <c r="F4384" i="1"/>
  <c r="F4385" i="1"/>
  <c r="F4386" i="1"/>
  <c r="F4387" i="1"/>
  <c r="F4388" i="1"/>
  <c r="F4389" i="1"/>
  <c r="F4390" i="1"/>
  <c r="F4391" i="1"/>
  <c r="F4392" i="1"/>
  <c r="F4393" i="1"/>
  <c r="F4394" i="1"/>
  <c r="F4395" i="1"/>
  <c r="F4396" i="1"/>
  <c r="F4397" i="1"/>
  <c r="F4398" i="1"/>
  <c r="F4399" i="1"/>
  <c r="F4400" i="1"/>
  <c r="F4401" i="1"/>
  <c r="F4402" i="1"/>
  <c r="F4403" i="1"/>
  <c r="F4404" i="1"/>
  <c r="F4405" i="1"/>
  <c r="F4406" i="1"/>
  <c r="F4407" i="1"/>
  <c r="F4408" i="1"/>
  <c r="F4409" i="1"/>
  <c r="F4410" i="1"/>
  <c r="F4411" i="1"/>
  <c r="F4412" i="1"/>
  <c r="F4413" i="1"/>
  <c r="F4414" i="1"/>
  <c r="F4415" i="1"/>
  <c r="F4416" i="1"/>
  <c r="F4417" i="1"/>
  <c r="F4418" i="1"/>
  <c r="F4419" i="1"/>
  <c r="F4420" i="1"/>
  <c r="F4421" i="1"/>
  <c r="F4422" i="1"/>
  <c r="F4423" i="1"/>
  <c r="F4424" i="1"/>
  <c r="F4425" i="1"/>
  <c r="F4426" i="1"/>
  <c r="F4427" i="1"/>
  <c r="F4428" i="1"/>
  <c r="F4429" i="1"/>
  <c r="F4430" i="1"/>
  <c r="F4431" i="1"/>
  <c r="F4432" i="1"/>
  <c r="F4433" i="1"/>
  <c r="F4434" i="1"/>
  <c r="F4435" i="1"/>
  <c r="F4436" i="1"/>
  <c r="F4437" i="1"/>
  <c r="F4438" i="1"/>
  <c r="F4439" i="1"/>
  <c r="F4440" i="1"/>
  <c r="F4441" i="1"/>
  <c r="F4442" i="1"/>
  <c r="F4443" i="1"/>
  <c r="F4444" i="1"/>
  <c r="F4445" i="1"/>
  <c r="F4446" i="1"/>
  <c r="F4447" i="1"/>
  <c r="F4448" i="1"/>
  <c r="F4449" i="1"/>
  <c r="F4450" i="1"/>
  <c r="F4451" i="1"/>
  <c r="F4452" i="1"/>
  <c r="F4453" i="1"/>
  <c r="F4454" i="1"/>
  <c r="F4455" i="1"/>
  <c r="F4456" i="1"/>
  <c r="F4457" i="1"/>
  <c r="F4458" i="1"/>
  <c r="F4459" i="1"/>
  <c r="F4460" i="1"/>
  <c r="F4461" i="1"/>
  <c r="F4462" i="1"/>
  <c r="F4463" i="1"/>
  <c r="F4464" i="1"/>
  <c r="F4465" i="1"/>
  <c r="F4466" i="1"/>
  <c r="F4467" i="1"/>
  <c r="F4468" i="1"/>
  <c r="F4469" i="1"/>
  <c r="F4470" i="1"/>
  <c r="F4471" i="1"/>
  <c r="F4472" i="1"/>
  <c r="F4473" i="1"/>
  <c r="F4474" i="1"/>
  <c r="F4475" i="1"/>
  <c r="F4476" i="1"/>
  <c r="F4477" i="1"/>
  <c r="F4478" i="1"/>
  <c r="F4479" i="1"/>
  <c r="F4480" i="1"/>
  <c r="F4481" i="1"/>
  <c r="F4482" i="1"/>
  <c r="F4483" i="1"/>
  <c r="F4484" i="1"/>
  <c r="F4485" i="1"/>
  <c r="F4486" i="1"/>
  <c r="F4487" i="1"/>
  <c r="F4488" i="1"/>
  <c r="F4489" i="1"/>
  <c r="F4490" i="1"/>
  <c r="F4491" i="1"/>
  <c r="F4492" i="1"/>
  <c r="F4493" i="1"/>
  <c r="F4494" i="1"/>
  <c r="F4495" i="1"/>
  <c r="F4496" i="1"/>
  <c r="F4497" i="1"/>
  <c r="F4498" i="1"/>
  <c r="F4499" i="1"/>
  <c r="F4500" i="1"/>
  <c r="F4501" i="1"/>
  <c r="F4502" i="1"/>
  <c r="F4503" i="1"/>
  <c r="F4504" i="1"/>
  <c r="F4505" i="1"/>
  <c r="F4506" i="1"/>
  <c r="F4507" i="1"/>
  <c r="F4508" i="1"/>
  <c r="F4509" i="1"/>
  <c r="F4510" i="1"/>
  <c r="F4511" i="1"/>
  <c r="F4512" i="1"/>
  <c r="F4513" i="1"/>
  <c r="F4514" i="1"/>
  <c r="F4515" i="1"/>
  <c r="F4516" i="1"/>
  <c r="F4517" i="1"/>
  <c r="F4518" i="1"/>
  <c r="F4519" i="1"/>
  <c r="F4520" i="1"/>
  <c r="F4521" i="1"/>
  <c r="F4522" i="1"/>
  <c r="F4523" i="1"/>
  <c r="F4524" i="1"/>
  <c r="F4525" i="1"/>
  <c r="F4526" i="1"/>
  <c r="F4527" i="1"/>
  <c r="F4528" i="1"/>
  <c r="F4529" i="1"/>
  <c r="F4530" i="1"/>
  <c r="F4531" i="1"/>
  <c r="F4532" i="1"/>
  <c r="F4533" i="1"/>
  <c r="F4534" i="1"/>
  <c r="F4535" i="1"/>
  <c r="F4536" i="1"/>
  <c r="F4537" i="1"/>
  <c r="F4538" i="1"/>
  <c r="F4539" i="1"/>
  <c r="F4540" i="1"/>
  <c r="F4541" i="1"/>
  <c r="F4542" i="1"/>
  <c r="F4543" i="1"/>
  <c r="F4544" i="1"/>
  <c r="F4545" i="1"/>
  <c r="F4546" i="1"/>
  <c r="F4547" i="1"/>
  <c r="F4548" i="1"/>
  <c r="F4549" i="1"/>
  <c r="F4550" i="1"/>
  <c r="F4551" i="1"/>
  <c r="F4552" i="1"/>
  <c r="F4553" i="1"/>
  <c r="F4554" i="1"/>
  <c r="F4555" i="1"/>
  <c r="F4556" i="1"/>
  <c r="F4557" i="1"/>
  <c r="F4558" i="1"/>
  <c r="F4559" i="1"/>
  <c r="F4560" i="1"/>
  <c r="F4561" i="1"/>
  <c r="F4562" i="1"/>
  <c r="F4563" i="1"/>
  <c r="F4564" i="1"/>
  <c r="F4565" i="1"/>
  <c r="F4566" i="1"/>
  <c r="F4567" i="1"/>
  <c r="F4568" i="1"/>
  <c r="F4569" i="1"/>
  <c r="F4570" i="1"/>
  <c r="F4571" i="1"/>
  <c r="F4572" i="1"/>
  <c r="F4573" i="1"/>
  <c r="F4574" i="1"/>
  <c r="F4575" i="1"/>
  <c r="F4576" i="1"/>
  <c r="F4577" i="1"/>
  <c r="F4578" i="1"/>
  <c r="F4579" i="1"/>
  <c r="F4580" i="1"/>
  <c r="F4581" i="1"/>
  <c r="F4582" i="1"/>
  <c r="F4583" i="1"/>
  <c r="F4584" i="1"/>
  <c r="F4585" i="1"/>
  <c r="F4586" i="1"/>
  <c r="F4587" i="1"/>
  <c r="F4588" i="1"/>
  <c r="F4589" i="1"/>
  <c r="F4590" i="1"/>
  <c r="F4591" i="1"/>
  <c r="F4592" i="1"/>
  <c r="F4593" i="1"/>
  <c r="F4594" i="1"/>
  <c r="F4595" i="1"/>
  <c r="F4596" i="1"/>
  <c r="F4597" i="1"/>
  <c r="F4598" i="1"/>
  <c r="F4599" i="1"/>
  <c r="F4600" i="1"/>
  <c r="F4601" i="1"/>
  <c r="F4602" i="1"/>
  <c r="F4603" i="1"/>
  <c r="F4604" i="1"/>
  <c r="F4605" i="1"/>
  <c r="F4606" i="1"/>
  <c r="F4607" i="1"/>
  <c r="F4608" i="1"/>
  <c r="F4609" i="1"/>
  <c r="F4610" i="1"/>
  <c r="F4611" i="1"/>
  <c r="F4612" i="1"/>
  <c r="F4613" i="1"/>
  <c r="F4614" i="1"/>
  <c r="F4615" i="1"/>
  <c r="F4616" i="1"/>
  <c r="F4617" i="1"/>
  <c r="F4618" i="1"/>
  <c r="F4619" i="1"/>
  <c r="F4620" i="1"/>
  <c r="F4621" i="1"/>
  <c r="F4622" i="1"/>
  <c r="F4623" i="1"/>
  <c r="F4624" i="1"/>
  <c r="F4625" i="1"/>
  <c r="F4626" i="1"/>
  <c r="F4627" i="1"/>
  <c r="F4628" i="1"/>
  <c r="F4629" i="1"/>
  <c r="F4630" i="1"/>
  <c r="F4631" i="1"/>
  <c r="F4632" i="1"/>
  <c r="F4633" i="1"/>
  <c r="F4634" i="1"/>
  <c r="F4635" i="1"/>
  <c r="F4636" i="1"/>
  <c r="F4637" i="1"/>
  <c r="F4638" i="1"/>
  <c r="F4639" i="1"/>
  <c r="F4640" i="1"/>
  <c r="F4641" i="1"/>
  <c r="F4642" i="1"/>
  <c r="F4643" i="1"/>
  <c r="F4644" i="1"/>
  <c r="F4645" i="1"/>
  <c r="F4646" i="1"/>
  <c r="F4647" i="1"/>
  <c r="F4648" i="1"/>
  <c r="F4649" i="1"/>
  <c r="F4650" i="1"/>
  <c r="F4651" i="1"/>
  <c r="F4652" i="1"/>
  <c r="F4653" i="1"/>
  <c r="F4654" i="1"/>
  <c r="F4655" i="1"/>
  <c r="F4656" i="1"/>
  <c r="F4657" i="1"/>
  <c r="F4658" i="1"/>
  <c r="F4659" i="1"/>
  <c r="F4660" i="1"/>
  <c r="F4661" i="1"/>
  <c r="F4662" i="1"/>
  <c r="F4663" i="1"/>
  <c r="F4664" i="1"/>
  <c r="F4665" i="1"/>
  <c r="F4666" i="1"/>
  <c r="F4667" i="1"/>
  <c r="F4668" i="1"/>
  <c r="F4669" i="1"/>
  <c r="F4670" i="1"/>
  <c r="F4671" i="1"/>
  <c r="F4672" i="1"/>
  <c r="F4673" i="1"/>
  <c r="F4674" i="1"/>
  <c r="F4675" i="1"/>
  <c r="F4676" i="1"/>
  <c r="F4677" i="1"/>
  <c r="F4678" i="1"/>
  <c r="F4679" i="1"/>
  <c r="F4680" i="1"/>
  <c r="F4681" i="1"/>
  <c r="F4682" i="1"/>
  <c r="F4683" i="1"/>
  <c r="F4684" i="1"/>
  <c r="F4685" i="1"/>
  <c r="F4686" i="1"/>
  <c r="F4687" i="1"/>
  <c r="F4688" i="1"/>
  <c r="F4689" i="1"/>
  <c r="F4690" i="1"/>
  <c r="F4691" i="1"/>
  <c r="F4692" i="1"/>
  <c r="F4693" i="1"/>
  <c r="F4694" i="1"/>
  <c r="F4695" i="1"/>
  <c r="F4696" i="1"/>
  <c r="F4697" i="1"/>
  <c r="F4698" i="1"/>
  <c r="F4699" i="1"/>
  <c r="F4700" i="1"/>
  <c r="F4701" i="1"/>
  <c r="F4702" i="1"/>
  <c r="F4703" i="1"/>
  <c r="F4704" i="1"/>
  <c r="F4705" i="1"/>
  <c r="F4706" i="1"/>
  <c r="F4707" i="1"/>
  <c r="F4708" i="1"/>
  <c r="F4709" i="1"/>
  <c r="F4710" i="1"/>
  <c r="F4711" i="1"/>
  <c r="F4712" i="1"/>
  <c r="F4713" i="1"/>
  <c r="F4714" i="1"/>
  <c r="F4715" i="1"/>
  <c r="F4716" i="1"/>
  <c r="F4717" i="1"/>
  <c r="F4718" i="1"/>
  <c r="F4719" i="1"/>
  <c r="F4720" i="1"/>
  <c r="F4721" i="1"/>
  <c r="F4722" i="1"/>
  <c r="F4723" i="1"/>
  <c r="F4724" i="1"/>
  <c r="F4725" i="1"/>
  <c r="F4726" i="1"/>
  <c r="F4727" i="1"/>
  <c r="F4728" i="1"/>
  <c r="F4729" i="1"/>
  <c r="F4730" i="1"/>
  <c r="F4731" i="1"/>
  <c r="F4732" i="1"/>
  <c r="F4733" i="1"/>
  <c r="F4734" i="1"/>
  <c r="F4735" i="1"/>
  <c r="F4736" i="1"/>
  <c r="F4737" i="1"/>
  <c r="F4738" i="1"/>
  <c r="F4739" i="1"/>
  <c r="F4740" i="1"/>
  <c r="F4741" i="1"/>
  <c r="F4742" i="1"/>
  <c r="F4743" i="1"/>
  <c r="F4744" i="1"/>
  <c r="F4745" i="1"/>
  <c r="F4746" i="1"/>
  <c r="F4747" i="1"/>
  <c r="F4748" i="1"/>
  <c r="F4749" i="1"/>
  <c r="F4750" i="1"/>
  <c r="F4751" i="1"/>
  <c r="F4752" i="1"/>
  <c r="F4753" i="1"/>
  <c r="F4754" i="1"/>
  <c r="F4755" i="1"/>
  <c r="F4756" i="1"/>
  <c r="F4757" i="1"/>
  <c r="F4758" i="1"/>
  <c r="F4759" i="1"/>
  <c r="F4760" i="1"/>
  <c r="F4761" i="1"/>
  <c r="F4762" i="1"/>
  <c r="F4763" i="1"/>
  <c r="F4764" i="1"/>
  <c r="F4765" i="1"/>
  <c r="F4766" i="1"/>
  <c r="F4767" i="1"/>
  <c r="F4768" i="1"/>
  <c r="F4769" i="1"/>
  <c r="F4770" i="1"/>
  <c r="F4771" i="1"/>
  <c r="F4772" i="1"/>
  <c r="F4773" i="1"/>
  <c r="F4774" i="1"/>
  <c r="F4775" i="1"/>
  <c r="F4776" i="1"/>
  <c r="F4777" i="1"/>
  <c r="F4778" i="1"/>
  <c r="F4779" i="1"/>
  <c r="F4780" i="1"/>
  <c r="F4781" i="1"/>
  <c r="F4782" i="1"/>
  <c r="F4783" i="1"/>
  <c r="F4784" i="1"/>
  <c r="F4785" i="1"/>
  <c r="F4786" i="1"/>
  <c r="F4787" i="1"/>
  <c r="F4788" i="1"/>
  <c r="F4789" i="1"/>
  <c r="F4790" i="1"/>
  <c r="F4791" i="1"/>
  <c r="F4792" i="1"/>
  <c r="F4793" i="1"/>
  <c r="F4794" i="1"/>
  <c r="F4795" i="1"/>
  <c r="F4796" i="1"/>
  <c r="F4797" i="1"/>
  <c r="F4798" i="1"/>
  <c r="F4799" i="1"/>
  <c r="F4800" i="1"/>
  <c r="F4801" i="1"/>
  <c r="F4802" i="1"/>
  <c r="F4803" i="1"/>
  <c r="F4804" i="1"/>
  <c r="F4805" i="1"/>
  <c r="F4806" i="1"/>
  <c r="F4807" i="1"/>
  <c r="F4808" i="1"/>
  <c r="F4809" i="1"/>
  <c r="F4810" i="1"/>
  <c r="F4811" i="1"/>
  <c r="F4812" i="1"/>
  <c r="F4813" i="1"/>
  <c r="F4814" i="1"/>
  <c r="F4815" i="1"/>
  <c r="F4816" i="1"/>
  <c r="F4817" i="1"/>
  <c r="F4818" i="1"/>
  <c r="F4819" i="1"/>
  <c r="F4820" i="1"/>
  <c r="F4821" i="1"/>
  <c r="F4822" i="1"/>
  <c r="F4823" i="1"/>
  <c r="F4824" i="1"/>
  <c r="F4825" i="1"/>
  <c r="F4826" i="1"/>
  <c r="F4827" i="1"/>
  <c r="F4828" i="1"/>
  <c r="F4829" i="1"/>
  <c r="F4830" i="1"/>
  <c r="F4831" i="1"/>
  <c r="F4832" i="1"/>
  <c r="F4833" i="1"/>
  <c r="F4834" i="1"/>
  <c r="F4835" i="1"/>
  <c r="F4836" i="1"/>
  <c r="F4837" i="1"/>
  <c r="F4838" i="1"/>
  <c r="F4839" i="1"/>
  <c r="F4840" i="1"/>
  <c r="F4841" i="1"/>
  <c r="F4842" i="1"/>
  <c r="F4843" i="1"/>
  <c r="F4844" i="1"/>
  <c r="F4845" i="1"/>
  <c r="F4846" i="1"/>
  <c r="F4847" i="1"/>
  <c r="F4848" i="1"/>
  <c r="F4849" i="1"/>
  <c r="F4850" i="1"/>
  <c r="F4851" i="1"/>
  <c r="F4852" i="1"/>
  <c r="F4853" i="1"/>
  <c r="F4854" i="1"/>
  <c r="F4855" i="1"/>
  <c r="F4856" i="1"/>
  <c r="F4857" i="1"/>
  <c r="F4858" i="1"/>
  <c r="F4859" i="1"/>
  <c r="F4860" i="1"/>
  <c r="F4861" i="1"/>
  <c r="F4862" i="1"/>
  <c r="F4863" i="1"/>
  <c r="F4864" i="1"/>
  <c r="F4865" i="1"/>
  <c r="F4866" i="1"/>
  <c r="F4867" i="1"/>
  <c r="F4868" i="1"/>
  <c r="F4869" i="1"/>
  <c r="F4870" i="1"/>
  <c r="F4871" i="1"/>
  <c r="F4872" i="1"/>
  <c r="F4873" i="1"/>
  <c r="F4874" i="1"/>
  <c r="F4875" i="1"/>
  <c r="F4876" i="1"/>
  <c r="F4877" i="1"/>
  <c r="F4878" i="1"/>
  <c r="F4879" i="1"/>
  <c r="F4880" i="1"/>
  <c r="F4881" i="1"/>
  <c r="F4882" i="1"/>
  <c r="F4883" i="1"/>
  <c r="F4884" i="1"/>
  <c r="F4885" i="1"/>
  <c r="F4886" i="1"/>
  <c r="F4887" i="1"/>
  <c r="F4888" i="1"/>
  <c r="F4889" i="1"/>
  <c r="F4890" i="1"/>
  <c r="F4891" i="1"/>
  <c r="F4892" i="1"/>
  <c r="F4893" i="1"/>
  <c r="F4894" i="1"/>
  <c r="F4895" i="1"/>
  <c r="F4896" i="1"/>
  <c r="F4897" i="1"/>
  <c r="F4898" i="1"/>
  <c r="F4899" i="1"/>
  <c r="F4900" i="1"/>
  <c r="F4901" i="1"/>
  <c r="F4902" i="1"/>
  <c r="F4903" i="1"/>
  <c r="F4904" i="1"/>
  <c r="F4905" i="1"/>
  <c r="F4906" i="1"/>
  <c r="F4907" i="1"/>
  <c r="F4908" i="1"/>
  <c r="F4909" i="1"/>
  <c r="F4910" i="1"/>
  <c r="F4911" i="1"/>
  <c r="F4912" i="1"/>
  <c r="F4913" i="1"/>
  <c r="F4914" i="1"/>
  <c r="F4915" i="1"/>
  <c r="F4916" i="1"/>
  <c r="F4917" i="1"/>
  <c r="F4918" i="1"/>
  <c r="F4919" i="1"/>
  <c r="F4920" i="1"/>
  <c r="F4921" i="1"/>
  <c r="F4922" i="1"/>
  <c r="F4923" i="1"/>
  <c r="F4924" i="1"/>
  <c r="F4925" i="1"/>
  <c r="F4926" i="1"/>
  <c r="F4927" i="1"/>
  <c r="F4928" i="1"/>
  <c r="F4929" i="1"/>
  <c r="F4930" i="1"/>
  <c r="F4931" i="1"/>
  <c r="F4932" i="1"/>
  <c r="F4933" i="1"/>
  <c r="F4934" i="1"/>
  <c r="F4935" i="1"/>
  <c r="F4936" i="1"/>
  <c r="F4937" i="1"/>
  <c r="F4938" i="1"/>
  <c r="F4939" i="1"/>
  <c r="F4940" i="1"/>
  <c r="F4941" i="1"/>
  <c r="F4942" i="1"/>
  <c r="F4943" i="1"/>
  <c r="F4944" i="1"/>
  <c r="F4945" i="1"/>
  <c r="F4946" i="1"/>
  <c r="F4947" i="1"/>
  <c r="F4948" i="1"/>
  <c r="F4949" i="1"/>
  <c r="F4950" i="1"/>
  <c r="F4951" i="1"/>
  <c r="F4952" i="1"/>
  <c r="F4953" i="1"/>
  <c r="F4954" i="1"/>
  <c r="F4955" i="1"/>
  <c r="F4956" i="1"/>
  <c r="F4957" i="1"/>
  <c r="F4958" i="1"/>
  <c r="F4959" i="1"/>
  <c r="F4960" i="1"/>
  <c r="F4961" i="1"/>
  <c r="F4962" i="1"/>
  <c r="F4963" i="1"/>
  <c r="F4964" i="1"/>
  <c r="F4965" i="1"/>
  <c r="F4966" i="1"/>
  <c r="F4967" i="1"/>
  <c r="F4968" i="1"/>
  <c r="F4969" i="1"/>
  <c r="F4970" i="1"/>
  <c r="F4971" i="1"/>
  <c r="F4972" i="1"/>
  <c r="F4973" i="1"/>
  <c r="F4974" i="1"/>
  <c r="F4975" i="1"/>
  <c r="F4976" i="1"/>
  <c r="F4977" i="1"/>
  <c r="F4978" i="1"/>
  <c r="F4979" i="1"/>
  <c r="F4980" i="1"/>
  <c r="F4981" i="1"/>
  <c r="F4982" i="1"/>
  <c r="F4983" i="1"/>
  <c r="F4984" i="1"/>
  <c r="F4985" i="1"/>
  <c r="F4986" i="1"/>
  <c r="F4987" i="1"/>
  <c r="F4988" i="1"/>
  <c r="F4989" i="1"/>
  <c r="F4990" i="1"/>
  <c r="F4991" i="1"/>
  <c r="F4992" i="1"/>
  <c r="F4993" i="1"/>
  <c r="F4994" i="1"/>
  <c r="F4995" i="1"/>
  <c r="F4996" i="1"/>
  <c r="F4997" i="1"/>
  <c r="F4998" i="1"/>
  <c r="F4999" i="1"/>
  <c r="F5000" i="1"/>
  <c r="F5001" i="1"/>
  <c r="F5002" i="1"/>
  <c r="F5003" i="1"/>
  <c r="F5004" i="1"/>
  <c r="F5005" i="1"/>
  <c r="F5006" i="1"/>
  <c r="F5007" i="1"/>
  <c r="F5008" i="1"/>
  <c r="F5009" i="1"/>
  <c r="F5010" i="1"/>
  <c r="F5011" i="1"/>
  <c r="F5012" i="1"/>
  <c r="F5013" i="1"/>
  <c r="F5014" i="1"/>
  <c r="F5015" i="1"/>
  <c r="F5016" i="1"/>
  <c r="F5017" i="1"/>
  <c r="F5018" i="1"/>
  <c r="F5019" i="1"/>
  <c r="F5020" i="1"/>
  <c r="F5021" i="1"/>
  <c r="F5022" i="1"/>
  <c r="F5023" i="1"/>
  <c r="F5024" i="1"/>
  <c r="F5025" i="1"/>
  <c r="F5026" i="1"/>
  <c r="F5027" i="1"/>
  <c r="F5028" i="1"/>
  <c r="F5029" i="1"/>
  <c r="F5030" i="1"/>
  <c r="F5031" i="1"/>
  <c r="F5032" i="1"/>
  <c r="F5033" i="1"/>
  <c r="F5034" i="1"/>
  <c r="F5035" i="1"/>
  <c r="F5036" i="1"/>
  <c r="F5037" i="1"/>
  <c r="F5038" i="1"/>
  <c r="F5039" i="1"/>
  <c r="F5040" i="1"/>
  <c r="F5041" i="1"/>
  <c r="F5042" i="1"/>
  <c r="F5043" i="1"/>
  <c r="F5044" i="1"/>
  <c r="F5045" i="1"/>
  <c r="F5046" i="1"/>
  <c r="F5047" i="1"/>
  <c r="F5048" i="1"/>
  <c r="F5049" i="1"/>
  <c r="F5050" i="1"/>
  <c r="F5051" i="1"/>
  <c r="F5052" i="1"/>
  <c r="F5053" i="1"/>
  <c r="F5054" i="1"/>
  <c r="F5055" i="1"/>
  <c r="F5056" i="1"/>
  <c r="F5057" i="1"/>
  <c r="F5058" i="1"/>
  <c r="F5059" i="1"/>
  <c r="F5060" i="1"/>
  <c r="F5061" i="1"/>
  <c r="F5062" i="1"/>
  <c r="F5063" i="1"/>
  <c r="F5064" i="1"/>
  <c r="F5065" i="1"/>
  <c r="F5066" i="1"/>
  <c r="F5067" i="1"/>
  <c r="F5068" i="1"/>
  <c r="F5069" i="1"/>
  <c r="F5070" i="1"/>
  <c r="F5071" i="1"/>
  <c r="F5072" i="1"/>
  <c r="F5073" i="1"/>
  <c r="F5074" i="1"/>
  <c r="F5075" i="1"/>
  <c r="F5076" i="1"/>
  <c r="F5077" i="1"/>
  <c r="F5078" i="1"/>
  <c r="F5079" i="1"/>
  <c r="F5080" i="1"/>
  <c r="F5081" i="1"/>
  <c r="F5082" i="1"/>
  <c r="F5083" i="1"/>
  <c r="F5084" i="1"/>
  <c r="F5085" i="1"/>
  <c r="F5086" i="1"/>
  <c r="F5087" i="1"/>
  <c r="F5088" i="1"/>
  <c r="F5089" i="1"/>
  <c r="F5090" i="1"/>
  <c r="F5091" i="1"/>
  <c r="F5092" i="1"/>
  <c r="F5093" i="1"/>
  <c r="F5094" i="1"/>
  <c r="F5095" i="1"/>
  <c r="F5096" i="1"/>
  <c r="F5097" i="1"/>
  <c r="F5098" i="1"/>
  <c r="F5099" i="1"/>
  <c r="F5100" i="1"/>
  <c r="F5101" i="1"/>
  <c r="F5102" i="1"/>
  <c r="F5103" i="1"/>
  <c r="F5104" i="1"/>
  <c r="F5105" i="1"/>
  <c r="F5106" i="1"/>
  <c r="F5107" i="1"/>
  <c r="F5108" i="1"/>
  <c r="F5109" i="1"/>
  <c r="F5110" i="1"/>
  <c r="F5111" i="1"/>
  <c r="F5112" i="1"/>
  <c r="F5113" i="1"/>
  <c r="F5114" i="1"/>
  <c r="F5115" i="1"/>
  <c r="F5116" i="1"/>
  <c r="F5117" i="1"/>
  <c r="F5118" i="1"/>
  <c r="F5119" i="1"/>
  <c r="F5120" i="1"/>
  <c r="F5121" i="1"/>
  <c r="F5122" i="1"/>
  <c r="F5123" i="1"/>
  <c r="F5124" i="1"/>
  <c r="F5125" i="1"/>
  <c r="F5126" i="1"/>
  <c r="F5127" i="1"/>
  <c r="F5128" i="1"/>
  <c r="F5129" i="1"/>
  <c r="F5130" i="1"/>
  <c r="F5131" i="1"/>
  <c r="F5132" i="1"/>
  <c r="F5133" i="1"/>
  <c r="F5134" i="1"/>
  <c r="F5135" i="1"/>
  <c r="F5136" i="1"/>
  <c r="F5137" i="1"/>
  <c r="F5138" i="1"/>
  <c r="F5139" i="1"/>
  <c r="F5140" i="1"/>
  <c r="F5141" i="1"/>
  <c r="F5142" i="1"/>
  <c r="F5143" i="1"/>
  <c r="F5144" i="1"/>
  <c r="F5145" i="1"/>
  <c r="F5146" i="1"/>
  <c r="F5147" i="1"/>
  <c r="F5148" i="1"/>
  <c r="F5149" i="1"/>
  <c r="F5150" i="1"/>
  <c r="F5151" i="1"/>
  <c r="F5152" i="1"/>
  <c r="F5153" i="1"/>
  <c r="F5154" i="1"/>
  <c r="F5155" i="1"/>
  <c r="F5156" i="1"/>
  <c r="F5157" i="1"/>
  <c r="F5158" i="1"/>
  <c r="F5159" i="1"/>
  <c r="F5160" i="1"/>
  <c r="F5161" i="1"/>
  <c r="F5162" i="1"/>
  <c r="F5163" i="1"/>
  <c r="F5164" i="1"/>
  <c r="F5165" i="1"/>
  <c r="F5166" i="1"/>
  <c r="F5167" i="1"/>
  <c r="F5168" i="1"/>
  <c r="F5169" i="1"/>
  <c r="F5170" i="1"/>
  <c r="F5171" i="1"/>
  <c r="F5172" i="1"/>
  <c r="F5173" i="1"/>
  <c r="F5174" i="1"/>
  <c r="F5175" i="1"/>
  <c r="F5176" i="1"/>
  <c r="F5177" i="1"/>
  <c r="F5178" i="1"/>
  <c r="F5179" i="1"/>
  <c r="F5180" i="1"/>
  <c r="F5181" i="1"/>
  <c r="F5182" i="1"/>
  <c r="F5183" i="1"/>
  <c r="F5184" i="1"/>
  <c r="F5185" i="1"/>
  <c r="F5186" i="1"/>
  <c r="F5187" i="1"/>
  <c r="F5188" i="1"/>
  <c r="F5189" i="1"/>
  <c r="F5190" i="1"/>
  <c r="F5191" i="1"/>
  <c r="F5192" i="1"/>
  <c r="F5193" i="1"/>
  <c r="F5194" i="1"/>
  <c r="F5195" i="1"/>
  <c r="F5196" i="1"/>
  <c r="F5197" i="1"/>
  <c r="F5198" i="1"/>
  <c r="F5199" i="1"/>
  <c r="F5200" i="1"/>
  <c r="F5201" i="1"/>
  <c r="F5202" i="1"/>
  <c r="F5203" i="1"/>
  <c r="F5204" i="1"/>
  <c r="F5205" i="1"/>
  <c r="F5206" i="1"/>
  <c r="F5207" i="1"/>
  <c r="F5208" i="1"/>
  <c r="F5209" i="1"/>
  <c r="F5210" i="1"/>
  <c r="F5211" i="1"/>
  <c r="F5212" i="1"/>
  <c r="F5213" i="1"/>
  <c r="F5214" i="1"/>
  <c r="F5215" i="1"/>
  <c r="F5216" i="1"/>
  <c r="F5217" i="1"/>
  <c r="F5218" i="1"/>
  <c r="F5219" i="1"/>
  <c r="F5220" i="1"/>
  <c r="F5221" i="1"/>
  <c r="F5222" i="1"/>
  <c r="F5223" i="1"/>
  <c r="F5224" i="1"/>
  <c r="F5225" i="1"/>
  <c r="F5226" i="1"/>
  <c r="F5227" i="1"/>
  <c r="F5228" i="1"/>
  <c r="F5229" i="1"/>
  <c r="F5230" i="1"/>
  <c r="F5231" i="1"/>
  <c r="F5232" i="1"/>
  <c r="F5233" i="1"/>
  <c r="F5234" i="1"/>
  <c r="F5235" i="1"/>
  <c r="F5236" i="1"/>
  <c r="F5237" i="1"/>
  <c r="F5238" i="1"/>
  <c r="F5239" i="1"/>
  <c r="F5240" i="1"/>
  <c r="F5241" i="1"/>
  <c r="F5242" i="1"/>
  <c r="F5243" i="1"/>
  <c r="F5244" i="1"/>
  <c r="F5245" i="1"/>
  <c r="F5246" i="1"/>
  <c r="F5247" i="1"/>
  <c r="F5248" i="1"/>
  <c r="F5249" i="1"/>
  <c r="F5250" i="1"/>
  <c r="F5251" i="1"/>
  <c r="F5252" i="1"/>
  <c r="F5253" i="1"/>
  <c r="F5254" i="1"/>
  <c r="F5255" i="1"/>
  <c r="F5256" i="1"/>
  <c r="F5257" i="1"/>
  <c r="F5258" i="1"/>
  <c r="F5259" i="1"/>
  <c r="F5260" i="1"/>
  <c r="F5261" i="1"/>
  <c r="F5262" i="1"/>
  <c r="F5263" i="1"/>
  <c r="F5264" i="1"/>
  <c r="F5265" i="1"/>
  <c r="F5266" i="1"/>
  <c r="F5267" i="1"/>
  <c r="F5268" i="1"/>
  <c r="F5269" i="1"/>
  <c r="F5270" i="1"/>
  <c r="F5271" i="1"/>
  <c r="F5272" i="1"/>
  <c r="F5273" i="1"/>
  <c r="F5274" i="1"/>
  <c r="F5275" i="1"/>
  <c r="F5276" i="1"/>
  <c r="F5277" i="1"/>
  <c r="F5278" i="1"/>
  <c r="F5279" i="1"/>
  <c r="F5280" i="1"/>
  <c r="F5281" i="1"/>
  <c r="F5282" i="1"/>
  <c r="F5283" i="1"/>
  <c r="F5284" i="1"/>
  <c r="F5285" i="1"/>
  <c r="F5286" i="1"/>
  <c r="F5287" i="1"/>
  <c r="F5288" i="1"/>
  <c r="F5289" i="1"/>
  <c r="F5290" i="1"/>
  <c r="F5291" i="1"/>
  <c r="F5292" i="1"/>
  <c r="F5293" i="1"/>
  <c r="F5294" i="1"/>
  <c r="F5295" i="1"/>
  <c r="F5296" i="1"/>
  <c r="F5297" i="1"/>
  <c r="F5298" i="1"/>
  <c r="F5299" i="1"/>
  <c r="F5300" i="1"/>
  <c r="F5301" i="1"/>
  <c r="F5302" i="1"/>
  <c r="F5303" i="1"/>
  <c r="F5304" i="1"/>
  <c r="F5305" i="1"/>
  <c r="F5306" i="1"/>
  <c r="F5307" i="1"/>
  <c r="F5308" i="1"/>
  <c r="F5309" i="1"/>
  <c r="F5310" i="1"/>
  <c r="F5311" i="1"/>
  <c r="F5312" i="1"/>
  <c r="F5313" i="1"/>
  <c r="F5314" i="1"/>
  <c r="F5315" i="1"/>
  <c r="F5316" i="1"/>
  <c r="F5317" i="1"/>
  <c r="F5318" i="1"/>
  <c r="F5319" i="1"/>
  <c r="F5320" i="1"/>
  <c r="F5321" i="1"/>
  <c r="F5322" i="1"/>
  <c r="F5323" i="1"/>
  <c r="F5324" i="1"/>
  <c r="F5325" i="1"/>
  <c r="F5326" i="1"/>
  <c r="F5327" i="1"/>
  <c r="F5328" i="1"/>
  <c r="F5329" i="1"/>
  <c r="F5330" i="1"/>
  <c r="F5331" i="1"/>
  <c r="F5332" i="1"/>
  <c r="F5333" i="1"/>
  <c r="F5334" i="1"/>
  <c r="F5335" i="1"/>
  <c r="F5336" i="1"/>
  <c r="F5337" i="1"/>
  <c r="F5338" i="1"/>
  <c r="F5339" i="1"/>
  <c r="F5340" i="1"/>
  <c r="F5341" i="1"/>
  <c r="F5342" i="1"/>
  <c r="F5343" i="1"/>
  <c r="F5344" i="1"/>
  <c r="F5345" i="1"/>
  <c r="F5346" i="1"/>
  <c r="F5347" i="1"/>
  <c r="F5348" i="1"/>
  <c r="F5349" i="1"/>
  <c r="F5350" i="1"/>
  <c r="F5351" i="1"/>
  <c r="F5352" i="1"/>
  <c r="F5353" i="1"/>
  <c r="F5354" i="1"/>
  <c r="F5355" i="1"/>
  <c r="F5356" i="1"/>
  <c r="F5357" i="1"/>
  <c r="F5358" i="1"/>
  <c r="F5359" i="1"/>
  <c r="F5360" i="1"/>
  <c r="F5361" i="1"/>
  <c r="F5362" i="1"/>
  <c r="F5363" i="1"/>
  <c r="F5364" i="1"/>
  <c r="F5365" i="1"/>
  <c r="F5366" i="1"/>
  <c r="F5367" i="1"/>
  <c r="F5368" i="1"/>
  <c r="F5369" i="1"/>
  <c r="F5370" i="1"/>
  <c r="F5371" i="1"/>
  <c r="F5372" i="1"/>
  <c r="F5373" i="1"/>
  <c r="F5374" i="1"/>
  <c r="F5375" i="1"/>
  <c r="F5376" i="1"/>
  <c r="F5377" i="1"/>
  <c r="F5378" i="1"/>
  <c r="F5379" i="1"/>
  <c r="F5380" i="1"/>
  <c r="F5381" i="1"/>
  <c r="F5382" i="1"/>
  <c r="F5383" i="1"/>
  <c r="F5384" i="1"/>
  <c r="F5385" i="1"/>
  <c r="F5386" i="1"/>
  <c r="F5387" i="1"/>
  <c r="F5388" i="1"/>
  <c r="F5389" i="1"/>
  <c r="F5390" i="1"/>
  <c r="F5391" i="1"/>
  <c r="F5392" i="1"/>
  <c r="F5393" i="1"/>
  <c r="F5394" i="1"/>
  <c r="F5395" i="1"/>
  <c r="F5396" i="1"/>
  <c r="F5397" i="1"/>
  <c r="F5398" i="1"/>
  <c r="F5399" i="1"/>
  <c r="F5400" i="1"/>
  <c r="F5401" i="1"/>
  <c r="F5402" i="1"/>
  <c r="F5403" i="1"/>
  <c r="F5404" i="1"/>
  <c r="F5405" i="1"/>
  <c r="F5406" i="1"/>
  <c r="F5407" i="1"/>
  <c r="F5408" i="1"/>
  <c r="F5409" i="1"/>
  <c r="F5410" i="1"/>
  <c r="F5411" i="1"/>
  <c r="F5412" i="1"/>
  <c r="F5413" i="1"/>
  <c r="F5414" i="1"/>
  <c r="F5415" i="1"/>
  <c r="F5416" i="1"/>
  <c r="F5417" i="1"/>
  <c r="F5418" i="1"/>
  <c r="F5419" i="1"/>
  <c r="F5420" i="1"/>
  <c r="F5421" i="1"/>
  <c r="F5422" i="1"/>
  <c r="F5423" i="1"/>
  <c r="F5424" i="1"/>
  <c r="F5425" i="1"/>
  <c r="F5426" i="1"/>
  <c r="F5427" i="1"/>
  <c r="F5428" i="1"/>
  <c r="F5429" i="1"/>
  <c r="F5430" i="1"/>
  <c r="F5431" i="1"/>
  <c r="F5432" i="1"/>
  <c r="F5433" i="1"/>
  <c r="F5434" i="1"/>
  <c r="F5435" i="1"/>
  <c r="F5436" i="1"/>
  <c r="F5437" i="1"/>
  <c r="F5438" i="1"/>
  <c r="F5439" i="1"/>
  <c r="F5440" i="1"/>
  <c r="F5441" i="1"/>
  <c r="F5442" i="1"/>
  <c r="F5443" i="1"/>
  <c r="F5444" i="1"/>
  <c r="F5445" i="1"/>
  <c r="F5446" i="1"/>
  <c r="F5447" i="1"/>
  <c r="F5448" i="1"/>
  <c r="F5449" i="1"/>
  <c r="F5450" i="1"/>
  <c r="F5451" i="1"/>
  <c r="F5452" i="1"/>
  <c r="F5453" i="1"/>
  <c r="F5454" i="1"/>
  <c r="F5455" i="1"/>
  <c r="F5456" i="1"/>
  <c r="F5457" i="1"/>
  <c r="F5458" i="1"/>
  <c r="F5459" i="1"/>
  <c r="F5460" i="1"/>
  <c r="F5461" i="1"/>
  <c r="F5462" i="1"/>
  <c r="F5463" i="1"/>
  <c r="F5464" i="1"/>
  <c r="F5465" i="1"/>
  <c r="F5466" i="1"/>
  <c r="F5467" i="1"/>
  <c r="F5468" i="1"/>
  <c r="F5469" i="1"/>
  <c r="F5470" i="1"/>
  <c r="F5471" i="1"/>
  <c r="F5472" i="1"/>
  <c r="F5473" i="1"/>
  <c r="F5474" i="1"/>
  <c r="F5475" i="1"/>
  <c r="F5476" i="1"/>
  <c r="F5477" i="1"/>
  <c r="F5478" i="1"/>
  <c r="F5479" i="1"/>
  <c r="F5480" i="1"/>
  <c r="F5481" i="1"/>
  <c r="F5482" i="1"/>
  <c r="F5483" i="1"/>
  <c r="F5484" i="1"/>
  <c r="F5485" i="1"/>
  <c r="F5486" i="1"/>
  <c r="F5487" i="1"/>
  <c r="F5488" i="1"/>
  <c r="F5489" i="1"/>
  <c r="F5490" i="1"/>
  <c r="F5491" i="1"/>
  <c r="F5492" i="1"/>
  <c r="F5493" i="1"/>
  <c r="F5494" i="1"/>
  <c r="F5495" i="1"/>
  <c r="F5496" i="1"/>
  <c r="F5497" i="1"/>
  <c r="F5498" i="1"/>
  <c r="F5499" i="1"/>
  <c r="F5500" i="1"/>
  <c r="F5501" i="1"/>
  <c r="F5502" i="1"/>
  <c r="F5503" i="1"/>
  <c r="F5504" i="1"/>
  <c r="F5505" i="1"/>
  <c r="F5506" i="1"/>
  <c r="F5507" i="1"/>
  <c r="F5508" i="1"/>
  <c r="F5509" i="1"/>
  <c r="F5510" i="1"/>
  <c r="F5511" i="1"/>
  <c r="F5512" i="1"/>
  <c r="F5513" i="1"/>
  <c r="F5514" i="1"/>
  <c r="F5515" i="1"/>
  <c r="F5516" i="1"/>
  <c r="F5517" i="1"/>
  <c r="F5518" i="1"/>
  <c r="F5519" i="1"/>
  <c r="F5520" i="1"/>
  <c r="F5521" i="1"/>
  <c r="F5522" i="1"/>
  <c r="F5523" i="1"/>
  <c r="F5524" i="1"/>
  <c r="F5525" i="1"/>
  <c r="F5526" i="1"/>
  <c r="F5527" i="1"/>
  <c r="F5528" i="1"/>
  <c r="F5529" i="1"/>
  <c r="F5530" i="1"/>
  <c r="F5531" i="1"/>
  <c r="F5532" i="1"/>
  <c r="F5533" i="1"/>
  <c r="F5534" i="1"/>
  <c r="F5535" i="1"/>
  <c r="F5536" i="1"/>
  <c r="F5537" i="1"/>
  <c r="F5538" i="1"/>
  <c r="F5539" i="1"/>
  <c r="F5540" i="1"/>
  <c r="F5541" i="1"/>
  <c r="F5542" i="1"/>
  <c r="F5543" i="1"/>
  <c r="F5544" i="1"/>
  <c r="F5545" i="1"/>
  <c r="F5546" i="1"/>
  <c r="F5547" i="1"/>
  <c r="F5548" i="1"/>
  <c r="F5549" i="1"/>
  <c r="F5550" i="1"/>
  <c r="F5551" i="1"/>
  <c r="F5552" i="1"/>
  <c r="F5553" i="1"/>
  <c r="F5554" i="1"/>
  <c r="F5555" i="1"/>
  <c r="F5556" i="1"/>
  <c r="F5557" i="1"/>
  <c r="F5558" i="1"/>
  <c r="F5559" i="1"/>
  <c r="F5560" i="1"/>
  <c r="F5561" i="1"/>
  <c r="F5562" i="1"/>
  <c r="F5563" i="1"/>
  <c r="F5564" i="1"/>
  <c r="F5565" i="1"/>
  <c r="F5566" i="1"/>
  <c r="F5567" i="1"/>
  <c r="F5568" i="1"/>
  <c r="F5569" i="1"/>
  <c r="F5570" i="1"/>
  <c r="F5571" i="1"/>
  <c r="F5572" i="1"/>
  <c r="F5573" i="1"/>
  <c r="F5574" i="1"/>
  <c r="F5575" i="1"/>
  <c r="F5576" i="1"/>
  <c r="F5577" i="1"/>
  <c r="F5578" i="1"/>
  <c r="F5579" i="1"/>
  <c r="F5580" i="1"/>
  <c r="F5581" i="1"/>
  <c r="F5582" i="1"/>
  <c r="F5583" i="1"/>
  <c r="F5584" i="1"/>
  <c r="F5585" i="1"/>
  <c r="F5586" i="1"/>
  <c r="F5587" i="1"/>
  <c r="F5588" i="1"/>
  <c r="F5589" i="1"/>
  <c r="F5590" i="1"/>
  <c r="F5591" i="1"/>
  <c r="F5592" i="1"/>
  <c r="F5593" i="1"/>
  <c r="F5594" i="1"/>
  <c r="F5595" i="1"/>
  <c r="F5596" i="1"/>
  <c r="F5597" i="1"/>
  <c r="F5598" i="1"/>
  <c r="F5599" i="1"/>
  <c r="F5600" i="1"/>
  <c r="F5601" i="1"/>
  <c r="F5602" i="1"/>
  <c r="F5603" i="1"/>
  <c r="F5604" i="1"/>
  <c r="F5605" i="1"/>
  <c r="F5606" i="1"/>
  <c r="F5607" i="1"/>
  <c r="F5608" i="1"/>
  <c r="F5609" i="1"/>
  <c r="F5610" i="1"/>
  <c r="F5611" i="1"/>
  <c r="F5612" i="1"/>
  <c r="F5613" i="1"/>
  <c r="F5614" i="1"/>
  <c r="F5615" i="1"/>
  <c r="F5616" i="1"/>
  <c r="F5617" i="1"/>
  <c r="F5618" i="1"/>
  <c r="F5619" i="1"/>
  <c r="F5620" i="1"/>
  <c r="F5621" i="1"/>
  <c r="F5622" i="1"/>
  <c r="F5623" i="1"/>
  <c r="F5624" i="1"/>
  <c r="F5625" i="1"/>
  <c r="F5626" i="1"/>
  <c r="F5627" i="1"/>
  <c r="F5628" i="1"/>
  <c r="F5629" i="1"/>
  <c r="F5630" i="1"/>
  <c r="F5631" i="1"/>
  <c r="F5632" i="1"/>
  <c r="F5633" i="1"/>
  <c r="F5634" i="1"/>
  <c r="F5635" i="1"/>
  <c r="F5636" i="1"/>
  <c r="F5637" i="1"/>
  <c r="F5638" i="1"/>
  <c r="F5639" i="1"/>
  <c r="F5640" i="1"/>
  <c r="F5641" i="1"/>
  <c r="F5642" i="1"/>
  <c r="F5643" i="1"/>
  <c r="F5644" i="1"/>
  <c r="F5645" i="1"/>
  <c r="F5646" i="1"/>
  <c r="F5647" i="1"/>
  <c r="F5648" i="1"/>
  <c r="F5649" i="1"/>
  <c r="F5650" i="1"/>
  <c r="F5651" i="1"/>
  <c r="F5652" i="1"/>
  <c r="F5653" i="1"/>
  <c r="F5654" i="1"/>
  <c r="F5655" i="1"/>
  <c r="F5656" i="1"/>
  <c r="F5657" i="1"/>
  <c r="F5658" i="1"/>
  <c r="F5659" i="1"/>
  <c r="F5660" i="1"/>
  <c r="F5661" i="1"/>
  <c r="F5662" i="1"/>
  <c r="F5663" i="1"/>
  <c r="F5664" i="1"/>
  <c r="F5665" i="1"/>
  <c r="F5666" i="1"/>
  <c r="F5667" i="1"/>
  <c r="F5668" i="1"/>
  <c r="F5669" i="1"/>
  <c r="F5670" i="1"/>
  <c r="F5671" i="1"/>
  <c r="F5672" i="1"/>
  <c r="F5673" i="1"/>
  <c r="F5674" i="1"/>
  <c r="F5675" i="1"/>
  <c r="F5676" i="1"/>
  <c r="F5677" i="1"/>
  <c r="F5678" i="1"/>
  <c r="F5679" i="1"/>
  <c r="F5680" i="1"/>
  <c r="F5681" i="1"/>
  <c r="F5682" i="1"/>
  <c r="F5683" i="1"/>
  <c r="F5684" i="1"/>
  <c r="F5685" i="1"/>
  <c r="F5686" i="1"/>
  <c r="F5687" i="1"/>
  <c r="F5688" i="1"/>
  <c r="F5689" i="1"/>
  <c r="F5690" i="1"/>
  <c r="F5691" i="1"/>
  <c r="F5692" i="1"/>
  <c r="F5693" i="1"/>
  <c r="F5694" i="1"/>
  <c r="F5695" i="1"/>
  <c r="F5696" i="1"/>
  <c r="F5697" i="1"/>
  <c r="F5698" i="1"/>
  <c r="F5699" i="1"/>
  <c r="F5700" i="1"/>
  <c r="F5701" i="1"/>
  <c r="F5702" i="1"/>
  <c r="F5703" i="1"/>
  <c r="F5704" i="1"/>
  <c r="F5705" i="1"/>
  <c r="F5706" i="1"/>
  <c r="F5707" i="1"/>
  <c r="F5708" i="1"/>
  <c r="F5709" i="1"/>
  <c r="F5710" i="1"/>
  <c r="F5711" i="1"/>
  <c r="F5712" i="1"/>
  <c r="F5713" i="1"/>
  <c r="F5714" i="1"/>
  <c r="F5715" i="1"/>
  <c r="F5716" i="1"/>
  <c r="F5717" i="1"/>
  <c r="F5718" i="1"/>
  <c r="F5719" i="1"/>
  <c r="F5720" i="1"/>
  <c r="F5721" i="1"/>
  <c r="F5722" i="1"/>
  <c r="F5723" i="1"/>
  <c r="F5724" i="1"/>
  <c r="F5725" i="1"/>
  <c r="F5726" i="1"/>
  <c r="F5727" i="1"/>
  <c r="F5728" i="1"/>
  <c r="F5729" i="1"/>
  <c r="F5730" i="1"/>
  <c r="F5731" i="1"/>
  <c r="F5732" i="1"/>
  <c r="F5733" i="1"/>
  <c r="F5734" i="1"/>
  <c r="F5735" i="1"/>
  <c r="F5736" i="1"/>
  <c r="F5737" i="1"/>
  <c r="F5738" i="1"/>
  <c r="F5739" i="1"/>
  <c r="F5740" i="1"/>
  <c r="F5741" i="1"/>
  <c r="F5742" i="1"/>
  <c r="F5743" i="1"/>
  <c r="F5744" i="1"/>
  <c r="F5745" i="1"/>
  <c r="F5746" i="1"/>
  <c r="F5747" i="1"/>
  <c r="F5748" i="1"/>
  <c r="F5749" i="1"/>
  <c r="F5750" i="1"/>
  <c r="F5751" i="1"/>
  <c r="F5752" i="1"/>
  <c r="F5753" i="1"/>
  <c r="F5754" i="1"/>
  <c r="F5755" i="1"/>
  <c r="F5756" i="1"/>
  <c r="F5757" i="1"/>
  <c r="F5758" i="1"/>
  <c r="F5759" i="1"/>
  <c r="F5760" i="1"/>
  <c r="F5761" i="1"/>
  <c r="F5762" i="1"/>
  <c r="F5763" i="1"/>
  <c r="F5764" i="1"/>
  <c r="F5765" i="1"/>
  <c r="F5766" i="1"/>
  <c r="F5767" i="1"/>
  <c r="F5768" i="1"/>
  <c r="F5769" i="1"/>
  <c r="F5770" i="1"/>
  <c r="F5771" i="1"/>
  <c r="F5772" i="1"/>
  <c r="F5773" i="1"/>
  <c r="F5774" i="1"/>
  <c r="F5775" i="1"/>
  <c r="F5776" i="1"/>
  <c r="F5777" i="1"/>
  <c r="F5778" i="1"/>
  <c r="F5779" i="1"/>
  <c r="F5780" i="1"/>
  <c r="F5781" i="1"/>
  <c r="F5782" i="1"/>
  <c r="F5783" i="1"/>
  <c r="F5784" i="1"/>
  <c r="F5785" i="1"/>
  <c r="F5786" i="1"/>
  <c r="F5787" i="1"/>
  <c r="F5788" i="1"/>
  <c r="F5789" i="1"/>
  <c r="F5790" i="1"/>
  <c r="F5791" i="1"/>
  <c r="F5792" i="1"/>
  <c r="F5793" i="1"/>
  <c r="F5794" i="1"/>
  <c r="F5795" i="1"/>
  <c r="F5796" i="1"/>
  <c r="F5797" i="1"/>
  <c r="F5798" i="1"/>
  <c r="F5799" i="1"/>
  <c r="F5800" i="1"/>
  <c r="F5801" i="1"/>
  <c r="F5802" i="1"/>
  <c r="F5803" i="1"/>
  <c r="F5804" i="1"/>
  <c r="F5805" i="1"/>
  <c r="F5806" i="1"/>
  <c r="F5807" i="1"/>
  <c r="F5808" i="1"/>
  <c r="F5809" i="1"/>
  <c r="F5810" i="1"/>
  <c r="F5811" i="1"/>
  <c r="F5812" i="1"/>
  <c r="F5813" i="1"/>
  <c r="F5814" i="1"/>
  <c r="F5815" i="1"/>
  <c r="F5816" i="1"/>
  <c r="F5817" i="1"/>
  <c r="F5818" i="1"/>
  <c r="F5819" i="1"/>
  <c r="F5820" i="1"/>
  <c r="F5821" i="1"/>
  <c r="F5822" i="1"/>
  <c r="F5823" i="1"/>
  <c r="F5824" i="1"/>
  <c r="F5825" i="1"/>
  <c r="F5826" i="1"/>
  <c r="F5827" i="1"/>
  <c r="F5828" i="1"/>
  <c r="F5829" i="1"/>
  <c r="F5830" i="1"/>
  <c r="F5831" i="1"/>
  <c r="F5832" i="1"/>
  <c r="F5833" i="1"/>
  <c r="F5834" i="1"/>
  <c r="F5835" i="1"/>
  <c r="F5836" i="1"/>
  <c r="F5837" i="1"/>
  <c r="F5838" i="1"/>
  <c r="F5839" i="1"/>
  <c r="F5840" i="1"/>
  <c r="F5841" i="1"/>
  <c r="F5842" i="1"/>
  <c r="F5843" i="1"/>
  <c r="F5844" i="1"/>
  <c r="F5845" i="1"/>
  <c r="F5846" i="1"/>
  <c r="F5847" i="1"/>
  <c r="F5848" i="1"/>
  <c r="F5849" i="1"/>
  <c r="F5850" i="1"/>
  <c r="F5851" i="1"/>
  <c r="F5852" i="1"/>
  <c r="F5853" i="1"/>
  <c r="F5854" i="1"/>
  <c r="F5855" i="1"/>
  <c r="F5856" i="1"/>
  <c r="F5857" i="1"/>
  <c r="F5858" i="1"/>
  <c r="F5859" i="1"/>
  <c r="F5860" i="1"/>
  <c r="F5861" i="1"/>
  <c r="F5862" i="1"/>
  <c r="F5863" i="1"/>
  <c r="F5864" i="1"/>
  <c r="F5865" i="1"/>
  <c r="F5866" i="1"/>
  <c r="F5867" i="1"/>
  <c r="F5868" i="1"/>
  <c r="F5869" i="1"/>
  <c r="F5870" i="1"/>
  <c r="F5871" i="1"/>
  <c r="F5872" i="1"/>
  <c r="F5873" i="1"/>
  <c r="F5874" i="1"/>
  <c r="F5875" i="1"/>
  <c r="F5876" i="1"/>
  <c r="F5877" i="1"/>
  <c r="F5878" i="1"/>
  <c r="F5879" i="1"/>
  <c r="F5880" i="1"/>
  <c r="F5881" i="1"/>
  <c r="F5882" i="1"/>
  <c r="F5883" i="1"/>
  <c r="F5884" i="1"/>
  <c r="F5885" i="1"/>
  <c r="F5886" i="1"/>
  <c r="F5887" i="1"/>
  <c r="F5888" i="1"/>
  <c r="F5889" i="1"/>
  <c r="F5890" i="1"/>
  <c r="F5891" i="1"/>
  <c r="F5892" i="1"/>
  <c r="F5893" i="1"/>
  <c r="F5894" i="1"/>
  <c r="F5895" i="1"/>
  <c r="F5896" i="1"/>
  <c r="F5897" i="1"/>
  <c r="F5898" i="1"/>
  <c r="F5899" i="1"/>
  <c r="F5900" i="1"/>
  <c r="F5901" i="1"/>
  <c r="F5902" i="1"/>
  <c r="F5903" i="1"/>
  <c r="F5904" i="1"/>
  <c r="F5905" i="1"/>
  <c r="F5906" i="1"/>
  <c r="F5907" i="1"/>
  <c r="F5908" i="1"/>
  <c r="F5909" i="1"/>
  <c r="F5910" i="1"/>
  <c r="F5911" i="1"/>
  <c r="F5912" i="1"/>
  <c r="F5913" i="1"/>
  <c r="F5914" i="1"/>
  <c r="F5915" i="1"/>
  <c r="F5916" i="1"/>
  <c r="F5917" i="1"/>
  <c r="F5918" i="1"/>
  <c r="F5919" i="1"/>
  <c r="F5920" i="1"/>
  <c r="F5921" i="1"/>
  <c r="F5922" i="1"/>
  <c r="F5923" i="1"/>
  <c r="F5924" i="1"/>
  <c r="F5925" i="1"/>
  <c r="F5926" i="1"/>
  <c r="F5927" i="1"/>
  <c r="F5928" i="1"/>
  <c r="F5929" i="1"/>
  <c r="F5930" i="1"/>
  <c r="F5931" i="1"/>
  <c r="F5932" i="1"/>
  <c r="F5933" i="1"/>
  <c r="F5934" i="1"/>
  <c r="F5935" i="1"/>
  <c r="F5936" i="1"/>
  <c r="F5937" i="1"/>
  <c r="F5938" i="1"/>
  <c r="F5939" i="1"/>
  <c r="F5940" i="1"/>
  <c r="F5941" i="1"/>
  <c r="F5942" i="1"/>
  <c r="F5943" i="1"/>
  <c r="F5944" i="1"/>
  <c r="F5945" i="1"/>
  <c r="F5946" i="1"/>
  <c r="F5947" i="1"/>
  <c r="F5948" i="1"/>
  <c r="F5949" i="1"/>
  <c r="F5950" i="1"/>
  <c r="F5951" i="1"/>
  <c r="F5952" i="1"/>
  <c r="F5953" i="1"/>
  <c r="F5954" i="1"/>
  <c r="F5955" i="1"/>
  <c r="F5956" i="1"/>
  <c r="F5957" i="1"/>
  <c r="F5958" i="1"/>
  <c r="F5959" i="1"/>
  <c r="F5960" i="1"/>
  <c r="F5961" i="1"/>
  <c r="F5962" i="1"/>
  <c r="F5963" i="1"/>
  <c r="F5964" i="1"/>
  <c r="F5965" i="1"/>
  <c r="F5966" i="1"/>
  <c r="F5967" i="1"/>
  <c r="F5968" i="1"/>
  <c r="F5969" i="1"/>
  <c r="F5970" i="1"/>
  <c r="F5971" i="1"/>
  <c r="F5972" i="1"/>
  <c r="F5973" i="1"/>
  <c r="F5974" i="1"/>
  <c r="F5975" i="1"/>
  <c r="F5976" i="1"/>
  <c r="F5977" i="1"/>
  <c r="F5978" i="1"/>
  <c r="F5979" i="1"/>
  <c r="F5980" i="1"/>
  <c r="F5981" i="1"/>
  <c r="F5982" i="1"/>
  <c r="F5983" i="1"/>
  <c r="F5984" i="1"/>
  <c r="F5985" i="1"/>
  <c r="F5986" i="1"/>
  <c r="F5987" i="1"/>
  <c r="F5988" i="1"/>
  <c r="F5989" i="1"/>
  <c r="F5990" i="1"/>
  <c r="F5991" i="1"/>
  <c r="F5992" i="1"/>
  <c r="F5993" i="1"/>
  <c r="F5994" i="1"/>
  <c r="F5995" i="1"/>
  <c r="F5996" i="1"/>
  <c r="F5997" i="1"/>
  <c r="F5998" i="1"/>
  <c r="F5999" i="1"/>
  <c r="F6000" i="1"/>
  <c r="F6001" i="1"/>
  <c r="F6002" i="1"/>
  <c r="F6003" i="1"/>
  <c r="F6004" i="1"/>
  <c r="F6005" i="1"/>
  <c r="F6006" i="1"/>
  <c r="F6007" i="1"/>
  <c r="F6008" i="1"/>
  <c r="F6009" i="1"/>
  <c r="F6010" i="1"/>
  <c r="F6011" i="1"/>
  <c r="F6012" i="1"/>
  <c r="F6013" i="1"/>
  <c r="F6014" i="1"/>
  <c r="F6015" i="1"/>
  <c r="F6016" i="1"/>
  <c r="F6017" i="1"/>
  <c r="F6018" i="1"/>
  <c r="F6019" i="1"/>
  <c r="F6020" i="1"/>
  <c r="F6021" i="1"/>
  <c r="F6022" i="1"/>
  <c r="F6023" i="1"/>
  <c r="F6024" i="1"/>
  <c r="F6025" i="1"/>
  <c r="F6026" i="1"/>
  <c r="F6027" i="1"/>
  <c r="F6028" i="1"/>
  <c r="F6029" i="1"/>
  <c r="F6030" i="1"/>
  <c r="F6031" i="1"/>
  <c r="F6032" i="1"/>
  <c r="F6033" i="1"/>
  <c r="F6034" i="1"/>
  <c r="F6035" i="1"/>
  <c r="F6036" i="1"/>
  <c r="F6037" i="1"/>
  <c r="F6038" i="1"/>
  <c r="F6039" i="1"/>
  <c r="F6040" i="1"/>
  <c r="F6041" i="1"/>
  <c r="F6042" i="1"/>
  <c r="F6043" i="1"/>
  <c r="F6044" i="1"/>
  <c r="F6045" i="1"/>
  <c r="F6046" i="1"/>
  <c r="F6047" i="1"/>
  <c r="F6048" i="1"/>
  <c r="F6049" i="1"/>
  <c r="F6050" i="1"/>
  <c r="F6051" i="1"/>
  <c r="F6052" i="1"/>
  <c r="F6053" i="1"/>
  <c r="F6054" i="1"/>
  <c r="F6055" i="1"/>
  <c r="F6056" i="1"/>
  <c r="F6057" i="1"/>
  <c r="F6058" i="1"/>
  <c r="F6059" i="1"/>
  <c r="F6060" i="1"/>
  <c r="F6061" i="1"/>
  <c r="F6062" i="1"/>
  <c r="F6063" i="1"/>
  <c r="F6064" i="1"/>
  <c r="F6065" i="1"/>
  <c r="F6066" i="1"/>
  <c r="F6067" i="1"/>
  <c r="F6068" i="1"/>
  <c r="F6069" i="1"/>
  <c r="F6070" i="1"/>
  <c r="F6071" i="1"/>
  <c r="F6072" i="1"/>
  <c r="F6073" i="1"/>
  <c r="F6074" i="1"/>
  <c r="F6075" i="1"/>
  <c r="F6076" i="1"/>
  <c r="F6077" i="1"/>
  <c r="F6078" i="1"/>
  <c r="F6079" i="1"/>
  <c r="F6080" i="1"/>
  <c r="F6081" i="1"/>
  <c r="F6082" i="1"/>
  <c r="F6083" i="1"/>
  <c r="F6084" i="1"/>
  <c r="F6085" i="1"/>
  <c r="F6086" i="1"/>
  <c r="F6087" i="1"/>
  <c r="F6088" i="1"/>
  <c r="F6089" i="1"/>
  <c r="F6090" i="1"/>
  <c r="F6091" i="1"/>
  <c r="F6092" i="1"/>
  <c r="F6093" i="1"/>
  <c r="F6094" i="1"/>
  <c r="F6095" i="1"/>
  <c r="F6096" i="1"/>
  <c r="F6097" i="1"/>
  <c r="F6098" i="1"/>
  <c r="F6099" i="1"/>
  <c r="F6100" i="1"/>
  <c r="F6101" i="1"/>
  <c r="F6102" i="1"/>
  <c r="F6103" i="1"/>
  <c r="F6104" i="1"/>
  <c r="F6105" i="1"/>
  <c r="F6106" i="1"/>
  <c r="F6107" i="1"/>
  <c r="F6108" i="1"/>
  <c r="F6109" i="1"/>
  <c r="F6110" i="1"/>
  <c r="F6111" i="1"/>
  <c r="F6112" i="1"/>
  <c r="F6113" i="1"/>
  <c r="F6114" i="1"/>
  <c r="F6115" i="1"/>
  <c r="F6116" i="1"/>
  <c r="F6117" i="1"/>
  <c r="F6118" i="1"/>
  <c r="F6119" i="1"/>
  <c r="F6120" i="1"/>
  <c r="F6121" i="1"/>
  <c r="F6122" i="1"/>
  <c r="F6123" i="1"/>
  <c r="F6124" i="1"/>
  <c r="F6125" i="1"/>
  <c r="F6126" i="1"/>
  <c r="F6127" i="1"/>
  <c r="F6128" i="1"/>
  <c r="F6129" i="1"/>
  <c r="F6130" i="1"/>
  <c r="F6131" i="1"/>
  <c r="F6132" i="1"/>
  <c r="F6133" i="1"/>
  <c r="F6134" i="1"/>
  <c r="F6135" i="1"/>
  <c r="F6136" i="1"/>
  <c r="F6137" i="1"/>
  <c r="F6138" i="1"/>
  <c r="F6139" i="1"/>
  <c r="F6140" i="1"/>
  <c r="F6141" i="1"/>
  <c r="F6142" i="1"/>
  <c r="F6143" i="1"/>
  <c r="F6144" i="1"/>
  <c r="F6145" i="1"/>
  <c r="F6146" i="1"/>
  <c r="F6147" i="1"/>
  <c r="F6148" i="1"/>
  <c r="F6149" i="1"/>
  <c r="F6150" i="1"/>
  <c r="F6151" i="1"/>
  <c r="F6152" i="1"/>
  <c r="F6153" i="1"/>
  <c r="F6154" i="1"/>
  <c r="F6155" i="1"/>
  <c r="F6156" i="1"/>
  <c r="F6157" i="1"/>
  <c r="F6158" i="1"/>
  <c r="F6159" i="1"/>
  <c r="F6160" i="1"/>
  <c r="F6161" i="1"/>
  <c r="F6162" i="1"/>
  <c r="F6163" i="1"/>
  <c r="F6164" i="1"/>
  <c r="F6165" i="1"/>
  <c r="F6166" i="1"/>
  <c r="F6167" i="1"/>
  <c r="F6168" i="1"/>
  <c r="F6169" i="1"/>
  <c r="F6170" i="1"/>
  <c r="F6171" i="1"/>
  <c r="F6172" i="1"/>
  <c r="F6173" i="1"/>
  <c r="F6174" i="1"/>
  <c r="F6175" i="1"/>
  <c r="F6176" i="1"/>
  <c r="F6177" i="1"/>
  <c r="F6178" i="1"/>
  <c r="F6179" i="1"/>
  <c r="F6180" i="1"/>
  <c r="F6181" i="1"/>
  <c r="F6182" i="1"/>
  <c r="F6183" i="1"/>
  <c r="F6184" i="1"/>
  <c r="F6185" i="1"/>
  <c r="F6186" i="1"/>
  <c r="F6187" i="1"/>
  <c r="F6188" i="1"/>
  <c r="F6189" i="1"/>
  <c r="F6190" i="1"/>
  <c r="F6191" i="1"/>
  <c r="F6192" i="1"/>
  <c r="F6193" i="1"/>
  <c r="F6194" i="1"/>
  <c r="F6195" i="1"/>
  <c r="F6196" i="1"/>
  <c r="F6197" i="1"/>
  <c r="F6198" i="1"/>
  <c r="F6199" i="1"/>
  <c r="F6200" i="1"/>
  <c r="F6201" i="1"/>
  <c r="F6202" i="1"/>
  <c r="F6203" i="1"/>
  <c r="F6204" i="1"/>
  <c r="F6205" i="1"/>
  <c r="F6206" i="1"/>
  <c r="F6207" i="1"/>
  <c r="F6208" i="1"/>
  <c r="F6209" i="1"/>
  <c r="F6210" i="1"/>
  <c r="F6211" i="1"/>
  <c r="F6212" i="1"/>
  <c r="F6213" i="1"/>
  <c r="F6214" i="1"/>
  <c r="F6215" i="1"/>
  <c r="F6216" i="1"/>
  <c r="F6217" i="1"/>
  <c r="F6218" i="1"/>
  <c r="F6219" i="1"/>
  <c r="F6220" i="1"/>
  <c r="F6221" i="1"/>
  <c r="F6222" i="1"/>
  <c r="F6223" i="1"/>
  <c r="F6224" i="1"/>
  <c r="F6225" i="1"/>
  <c r="F6226" i="1"/>
  <c r="F6227" i="1"/>
  <c r="F6228" i="1"/>
  <c r="F6229" i="1"/>
  <c r="F6230" i="1"/>
  <c r="F6231" i="1"/>
  <c r="F6232" i="1"/>
  <c r="F6233" i="1"/>
  <c r="F6234" i="1"/>
  <c r="F6235" i="1"/>
  <c r="F6236" i="1"/>
  <c r="F6237" i="1"/>
  <c r="F6238" i="1"/>
  <c r="F6239" i="1"/>
  <c r="F6240" i="1"/>
  <c r="F6241" i="1"/>
  <c r="F6242" i="1"/>
  <c r="F6243" i="1"/>
  <c r="F6244" i="1"/>
  <c r="F6245" i="1"/>
  <c r="F6246" i="1"/>
  <c r="F6247" i="1"/>
  <c r="F6248" i="1"/>
  <c r="F6249" i="1"/>
  <c r="F6250" i="1"/>
  <c r="F6251" i="1"/>
  <c r="F6252" i="1"/>
  <c r="F6253" i="1"/>
  <c r="F6254" i="1"/>
  <c r="F6255" i="1"/>
  <c r="F6256" i="1"/>
  <c r="F6257" i="1"/>
  <c r="F6258" i="1"/>
  <c r="F6259" i="1"/>
  <c r="F6260" i="1"/>
  <c r="F6261" i="1"/>
  <c r="F6262" i="1"/>
  <c r="F6263" i="1"/>
  <c r="F6264" i="1"/>
  <c r="F6265" i="1"/>
  <c r="F6266" i="1"/>
  <c r="F6267" i="1"/>
  <c r="F6268" i="1"/>
  <c r="F6269" i="1"/>
  <c r="F6270" i="1"/>
  <c r="F6271" i="1"/>
  <c r="F6272" i="1"/>
  <c r="F6273" i="1"/>
  <c r="F6274" i="1"/>
  <c r="F6275" i="1"/>
  <c r="F6276" i="1"/>
  <c r="F6277" i="1"/>
  <c r="F6278" i="1"/>
  <c r="F6279" i="1"/>
  <c r="F6280" i="1"/>
  <c r="F6281" i="1"/>
  <c r="F6282" i="1"/>
  <c r="F6283" i="1"/>
  <c r="F6284" i="1"/>
  <c r="F6285" i="1"/>
  <c r="F6286" i="1"/>
  <c r="F6287" i="1"/>
  <c r="F6288" i="1"/>
  <c r="F6289" i="1"/>
  <c r="F6290" i="1"/>
  <c r="F6291" i="1"/>
  <c r="F6292" i="1"/>
  <c r="F6293" i="1"/>
  <c r="F6294" i="1"/>
  <c r="F6295" i="1"/>
  <c r="F6296" i="1"/>
  <c r="F6297" i="1"/>
  <c r="F6298" i="1"/>
  <c r="F6299" i="1"/>
  <c r="F6300" i="1"/>
  <c r="F6301" i="1"/>
  <c r="F6302" i="1"/>
  <c r="F6303" i="1"/>
  <c r="F6304" i="1"/>
  <c r="F6305" i="1"/>
  <c r="F6306" i="1"/>
  <c r="F6307" i="1"/>
  <c r="F6308" i="1"/>
  <c r="F6309" i="1"/>
  <c r="F6310" i="1"/>
  <c r="F6311" i="1"/>
  <c r="F6312" i="1"/>
  <c r="F6313" i="1"/>
  <c r="F6314" i="1"/>
  <c r="F6315" i="1"/>
  <c r="F6316" i="1"/>
  <c r="F6317" i="1"/>
  <c r="F6318" i="1"/>
  <c r="F6319" i="1"/>
  <c r="F6320" i="1"/>
  <c r="F6321" i="1"/>
  <c r="F6322" i="1"/>
  <c r="F6323" i="1"/>
  <c r="F6324" i="1"/>
  <c r="F6325" i="1"/>
  <c r="F6326" i="1"/>
  <c r="F6327" i="1"/>
  <c r="F6328" i="1"/>
  <c r="F6329" i="1"/>
  <c r="F6330" i="1"/>
  <c r="F6331" i="1"/>
  <c r="F6332" i="1"/>
  <c r="F6333" i="1"/>
  <c r="F6334" i="1"/>
  <c r="F6335" i="1"/>
  <c r="F6336" i="1"/>
  <c r="F6337" i="1"/>
  <c r="F6338" i="1"/>
  <c r="F6339" i="1"/>
  <c r="F6340" i="1"/>
  <c r="F6341" i="1"/>
  <c r="F6342" i="1"/>
  <c r="F6343" i="1"/>
  <c r="F6344" i="1"/>
  <c r="F6345" i="1"/>
  <c r="F6346" i="1"/>
  <c r="F6347" i="1"/>
  <c r="F6348" i="1"/>
  <c r="F6349" i="1"/>
  <c r="F6350" i="1"/>
  <c r="F6351" i="1"/>
  <c r="F6352" i="1"/>
  <c r="F6353" i="1"/>
  <c r="F6354" i="1"/>
  <c r="F6355" i="1"/>
  <c r="F6356" i="1"/>
  <c r="F6357" i="1"/>
  <c r="F6358" i="1"/>
  <c r="F6359" i="1"/>
  <c r="F6360" i="1"/>
  <c r="F6361" i="1"/>
  <c r="F6362" i="1"/>
  <c r="F6363" i="1"/>
  <c r="F6364" i="1"/>
  <c r="F6365" i="1"/>
  <c r="F6366" i="1"/>
  <c r="F6367" i="1"/>
  <c r="F6368" i="1"/>
  <c r="F6369" i="1"/>
  <c r="F6370" i="1"/>
  <c r="F6371" i="1"/>
  <c r="F6372" i="1"/>
  <c r="F6373" i="1"/>
  <c r="F6374" i="1"/>
  <c r="F6375" i="1"/>
  <c r="F6376" i="1"/>
  <c r="F6377" i="1"/>
  <c r="F6378" i="1"/>
  <c r="F6379" i="1"/>
  <c r="F6380" i="1"/>
  <c r="F6381" i="1"/>
  <c r="F6382" i="1"/>
  <c r="F6383" i="1"/>
  <c r="F6384" i="1"/>
  <c r="F6385" i="1"/>
  <c r="F6386" i="1"/>
  <c r="F6387" i="1"/>
  <c r="F6388" i="1"/>
  <c r="F6389" i="1"/>
  <c r="F6390" i="1"/>
  <c r="F6391" i="1"/>
  <c r="F6392" i="1"/>
  <c r="F6393" i="1"/>
  <c r="F6394" i="1"/>
  <c r="F6395" i="1"/>
  <c r="F6396" i="1"/>
  <c r="F6397" i="1"/>
  <c r="F6398" i="1"/>
  <c r="F6399" i="1"/>
  <c r="F6400" i="1"/>
  <c r="F6401" i="1"/>
  <c r="F6402" i="1"/>
  <c r="F6403" i="1"/>
  <c r="F6404" i="1"/>
  <c r="F6405" i="1"/>
  <c r="F6406" i="1"/>
  <c r="F6407" i="1"/>
  <c r="F6408" i="1"/>
  <c r="F6409" i="1"/>
  <c r="F6410" i="1"/>
  <c r="F6411" i="1"/>
  <c r="F6412" i="1"/>
  <c r="F6413" i="1"/>
  <c r="F6414" i="1"/>
  <c r="F6415" i="1"/>
  <c r="F6416" i="1"/>
  <c r="F6417" i="1"/>
  <c r="F6418" i="1"/>
  <c r="F6419" i="1"/>
  <c r="F6420" i="1"/>
  <c r="F6421" i="1"/>
  <c r="F6422" i="1"/>
  <c r="F6423" i="1"/>
  <c r="F6424" i="1"/>
  <c r="F6425" i="1"/>
  <c r="F6426" i="1"/>
  <c r="F6427" i="1"/>
  <c r="F6428" i="1"/>
  <c r="F6429" i="1"/>
  <c r="F6430" i="1"/>
  <c r="F6431" i="1"/>
  <c r="F6432" i="1"/>
  <c r="F6433" i="1"/>
  <c r="F6434" i="1"/>
  <c r="F6435" i="1"/>
  <c r="F6436" i="1"/>
  <c r="F6437" i="1"/>
  <c r="F6438" i="1"/>
  <c r="F6439" i="1"/>
  <c r="F6440" i="1"/>
  <c r="F6441" i="1"/>
  <c r="F6442" i="1"/>
  <c r="F6443" i="1"/>
  <c r="F6444" i="1"/>
  <c r="F6445" i="1"/>
  <c r="F6446" i="1"/>
  <c r="F6447" i="1"/>
  <c r="F6448" i="1"/>
  <c r="F6449" i="1"/>
  <c r="F6450" i="1"/>
  <c r="F6451" i="1"/>
  <c r="F6452" i="1"/>
  <c r="F6453" i="1"/>
  <c r="F6454" i="1"/>
  <c r="F6455" i="1"/>
  <c r="F6456" i="1"/>
  <c r="F6457" i="1"/>
  <c r="F6458" i="1"/>
  <c r="F6459" i="1"/>
  <c r="F6460" i="1"/>
  <c r="F6461" i="1"/>
  <c r="F6462" i="1"/>
  <c r="F6463" i="1"/>
  <c r="F6464" i="1"/>
  <c r="F6465" i="1"/>
  <c r="F6466" i="1"/>
  <c r="F6467" i="1"/>
  <c r="F6468" i="1"/>
  <c r="F6469" i="1"/>
  <c r="F6470" i="1"/>
  <c r="F6471" i="1"/>
  <c r="F6472" i="1"/>
  <c r="F6473" i="1"/>
  <c r="F6474" i="1"/>
  <c r="F6475" i="1"/>
  <c r="F6476" i="1"/>
  <c r="F6477" i="1"/>
  <c r="F6478" i="1"/>
  <c r="F6479" i="1"/>
  <c r="F6480" i="1"/>
  <c r="F6481" i="1"/>
  <c r="F6482" i="1"/>
  <c r="F6483" i="1"/>
  <c r="F6484" i="1"/>
  <c r="F6485" i="1"/>
  <c r="F6486" i="1"/>
  <c r="F6487" i="1"/>
  <c r="F6488" i="1"/>
  <c r="F6489" i="1"/>
  <c r="F6490" i="1"/>
  <c r="F6491" i="1"/>
  <c r="F6492" i="1"/>
  <c r="F6493" i="1"/>
  <c r="F6494" i="1"/>
  <c r="F6495" i="1"/>
  <c r="F6496" i="1"/>
  <c r="F6497" i="1"/>
  <c r="F6498" i="1"/>
  <c r="F6499" i="1"/>
  <c r="F6500" i="1"/>
  <c r="F6501" i="1"/>
  <c r="F6502" i="1"/>
  <c r="F6503" i="1"/>
  <c r="F6504" i="1"/>
  <c r="F6505" i="1"/>
  <c r="F6506" i="1"/>
  <c r="F6507" i="1"/>
  <c r="F6508" i="1"/>
  <c r="F6509" i="1"/>
  <c r="F6510" i="1"/>
  <c r="F6511" i="1"/>
  <c r="F6512" i="1"/>
  <c r="F6513" i="1"/>
  <c r="F6514" i="1"/>
  <c r="F6515" i="1"/>
  <c r="F6516" i="1"/>
  <c r="F6517" i="1"/>
  <c r="F6518" i="1"/>
  <c r="F6519" i="1"/>
  <c r="F6520" i="1"/>
  <c r="F6521" i="1"/>
  <c r="F6522" i="1"/>
  <c r="F6523" i="1"/>
  <c r="F6524" i="1"/>
  <c r="F6525" i="1"/>
  <c r="F6526" i="1"/>
  <c r="F6527" i="1"/>
  <c r="F6528" i="1"/>
  <c r="F6529" i="1"/>
  <c r="F6530" i="1"/>
  <c r="F6531" i="1"/>
  <c r="F6532" i="1"/>
  <c r="F6533" i="1"/>
  <c r="F6534" i="1"/>
  <c r="F6535" i="1"/>
  <c r="F6536" i="1"/>
  <c r="F6537" i="1"/>
  <c r="F6538" i="1"/>
  <c r="F6539" i="1"/>
  <c r="F6540" i="1"/>
  <c r="F6541" i="1"/>
  <c r="F6542" i="1"/>
  <c r="F6543" i="1"/>
  <c r="F6544" i="1"/>
  <c r="F6545" i="1"/>
  <c r="F6546" i="1"/>
  <c r="F6547" i="1"/>
  <c r="F6548" i="1"/>
  <c r="F6549" i="1"/>
  <c r="F6550" i="1"/>
  <c r="F6551" i="1"/>
  <c r="F6552" i="1"/>
  <c r="F6553" i="1"/>
  <c r="F6554" i="1"/>
  <c r="F6555" i="1"/>
  <c r="F6556" i="1"/>
  <c r="F6557" i="1"/>
  <c r="F6558" i="1"/>
  <c r="F6559" i="1"/>
  <c r="F6560" i="1"/>
  <c r="F6561" i="1"/>
  <c r="F6562" i="1"/>
  <c r="F6563" i="1"/>
  <c r="F6564" i="1"/>
  <c r="F6565" i="1"/>
  <c r="F6566" i="1"/>
  <c r="F6567" i="1"/>
  <c r="F6568" i="1"/>
  <c r="F6569" i="1"/>
  <c r="F6570" i="1"/>
  <c r="F6571" i="1"/>
  <c r="F6572" i="1"/>
  <c r="F6573" i="1"/>
  <c r="F6574" i="1"/>
  <c r="F6575" i="1"/>
  <c r="F6576" i="1"/>
  <c r="F6577" i="1"/>
  <c r="F6578" i="1"/>
  <c r="F6579" i="1"/>
  <c r="F6580" i="1"/>
  <c r="F6581" i="1"/>
  <c r="F6582" i="1"/>
  <c r="F6583" i="1"/>
  <c r="F6584" i="1"/>
  <c r="F6585" i="1"/>
  <c r="F6586" i="1"/>
  <c r="F6587" i="1"/>
  <c r="F6588" i="1"/>
  <c r="F6589" i="1"/>
  <c r="F6590" i="1"/>
  <c r="F6591" i="1"/>
  <c r="F6592" i="1"/>
  <c r="F6593" i="1"/>
  <c r="F6594" i="1"/>
  <c r="F6595" i="1"/>
  <c r="F6596" i="1"/>
  <c r="F6597" i="1"/>
  <c r="F6598" i="1"/>
  <c r="F6599" i="1"/>
  <c r="F6600" i="1"/>
  <c r="F6601" i="1"/>
  <c r="F6602" i="1"/>
  <c r="F6603" i="1"/>
  <c r="F6604" i="1"/>
  <c r="F6605" i="1"/>
  <c r="F6606" i="1"/>
  <c r="F6607" i="1"/>
  <c r="F6608" i="1"/>
  <c r="F6609" i="1"/>
  <c r="F6610" i="1"/>
  <c r="F6611" i="1"/>
  <c r="F6612" i="1"/>
  <c r="F6613" i="1"/>
  <c r="F6614" i="1"/>
  <c r="F6615" i="1"/>
  <c r="F6616" i="1"/>
  <c r="F6617" i="1"/>
  <c r="F6618" i="1"/>
  <c r="F6619" i="1"/>
  <c r="F6620" i="1"/>
  <c r="F6621" i="1"/>
  <c r="F6622" i="1"/>
  <c r="F6623" i="1"/>
  <c r="F6624" i="1"/>
  <c r="F6625" i="1"/>
  <c r="F6626" i="1"/>
  <c r="F6627" i="1"/>
  <c r="F6628" i="1"/>
  <c r="F6629" i="1"/>
  <c r="F6630" i="1"/>
  <c r="F6631" i="1"/>
  <c r="F6632" i="1"/>
  <c r="F6633" i="1"/>
  <c r="F6634" i="1"/>
  <c r="F6635" i="1"/>
  <c r="F6636" i="1"/>
  <c r="F6637" i="1"/>
  <c r="F6638" i="1"/>
  <c r="F6639" i="1"/>
  <c r="F6640" i="1"/>
  <c r="F6641" i="1"/>
  <c r="F6642" i="1"/>
  <c r="F6643" i="1"/>
  <c r="F6644" i="1"/>
  <c r="F6645" i="1"/>
  <c r="F6646" i="1"/>
  <c r="F6647" i="1"/>
  <c r="F6648" i="1"/>
  <c r="F6649" i="1"/>
  <c r="F6650" i="1"/>
  <c r="F6651" i="1"/>
  <c r="F6652" i="1"/>
  <c r="F6653" i="1"/>
  <c r="F6654" i="1"/>
  <c r="F6655" i="1"/>
  <c r="F6656" i="1"/>
  <c r="F6657" i="1"/>
  <c r="F6658" i="1"/>
  <c r="F6659" i="1"/>
  <c r="F6660" i="1"/>
  <c r="F6661" i="1"/>
  <c r="F6662" i="1"/>
  <c r="F6663" i="1"/>
  <c r="F6664" i="1"/>
  <c r="F6665" i="1"/>
  <c r="F6666" i="1"/>
  <c r="F6667" i="1"/>
  <c r="F6668" i="1"/>
  <c r="F6669" i="1"/>
  <c r="F6670" i="1"/>
  <c r="F6671" i="1"/>
  <c r="F6672" i="1"/>
  <c r="F6673" i="1"/>
  <c r="F6674" i="1"/>
  <c r="F6675" i="1"/>
  <c r="F6676" i="1"/>
  <c r="F6677" i="1"/>
  <c r="F6678" i="1"/>
  <c r="F6679" i="1"/>
  <c r="F6680" i="1"/>
  <c r="F6681" i="1"/>
  <c r="F6682" i="1"/>
  <c r="F6683" i="1"/>
  <c r="F6684" i="1"/>
  <c r="F6685" i="1"/>
  <c r="F6686" i="1"/>
  <c r="F6687" i="1"/>
  <c r="F6688" i="1"/>
  <c r="F6689" i="1"/>
  <c r="F6690" i="1"/>
  <c r="F6691" i="1"/>
  <c r="F6692" i="1"/>
  <c r="F6693" i="1"/>
  <c r="F6694" i="1"/>
  <c r="F6695" i="1"/>
  <c r="F6696" i="1"/>
  <c r="F6697" i="1"/>
  <c r="F6698" i="1"/>
  <c r="F6699" i="1"/>
  <c r="F6700" i="1"/>
  <c r="F6701" i="1"/>
  <c r="F6702" i="1"/>
  <c r="F6703" i="1"/>
  <c r="F6704" i="1"/>
  <c r="F6705" i="1"/>
  <c r="F6706" i="1"/>
  <c r="F6707" i="1"/>
  <c r="F6708" i="1"/>
  <c r="F6709" i="1"/>
  <c r="F6710" i="1"/>
  <c r="F6711" i="1"/>
  <c r="F6712" i="1"/>
  <c r="F6713" i="1"/>
  <c r="F6714" i="1"/>
  <c r="F6715" i="1"/>
  <c r="F6716" i="1"/>
  <c r="F6717" i="1"/>
  <c r="F6718" i="1"/>
  <c r="F6719" i="1"/>
  <c r="F6720" i="1"/>
  <c r="F6721" i="1"/>
  <c r="F6722" i="1"/>
  <c r="F6723" i="1"/>
  <c r="F6724" i="1"/>
  <c r="F6725" i="1"/>
  <c r="F6726" i="1"/>
  <c r="F6727" i="1"/>
  <c r="F6728" i="1"/>
  <c r="F6729" i="1"/>
  <c r="F6730" i="1"/>
  <c r="F6731" i="1"/>
  <c r="F6732" i="1"/>
  <c r="F6733" i="1"/>
  <c r="F6734" i="1"/>
  <c r="F6735" i="1"/>
  <c r="F6736" i="1"/>
  <c r="F6737" i="1"/>
  <c r="F6738" i="1"/>
  <c r="F6739" i="1"/>
  <c r="F6740" i="1"/>
  <c r="F6741" i="1"/>
  <c r="F6742" i="1"/>
  <c r="F6743" i="1"/>
  <c r="F6744" i="1"/>
  <c r="F6745" i="1"/>
  <c r="F6746" i="1"/>
  <c r="F6747" i="1"/>
  <c r="F6748" i="1"/>
  <c r="F6749" i="1"/>
  <c r="F6750" i="1"/>
  <c r="F6751" i="1"/>
  <c r="F6752" i="1"/>
  <c r="F6753" i="1"/>
  <c r="F6754" i="1"/>
  <c r="F6755" i="1"/>
  <c r="F6756" i="1"/>
  <c r="F6757" i="1"/>
  <c r="F6758" i="1"/>
  <c r="F6759" i="1"/>
  <c r="F6760" i="1"/>
  <c r="F6761" i="1"/>
  <c r="F6762" i="1"/>
  <c r="F6763" i="1"/>
  <c r="F6764" i="1"/>
  <c r="F6765" i="1"/>
  <c r="F6766" i="1"/>
  <c r="F6767" i="1"/>
  <c r="F6768" i="1"/>
  <c r="F6769" i="1"/>
  <c r="F6770" i="1"/>
  <c r="F6771" i="1"/>
  <c r="F6772" i="1"/>
  <c r="F6773" i="1"/>
  <c r="F6774" i="1"/>
  <c r="F6775" i="1"/>
  <c r="F6776" i="1"/>
  <c r="F6777" i="1"/>
  <c r="F6778" i="1"/>
  <c r="F6779" i="1"/>
  <c r="F6780" i="1"/>
  <c r="F6781" i="1"/>
  <c r="F6782" i="1"/>
  <c r="F6783" i="1"/>
  <c r="F6784" i="1"/>
  <c r="F6785" i="1"/>
  <c r="F6786" i="1"/>
  <c r="F6787" i="1"/>
  <c r="F6788" i="1"/>
  <c r="F6789" i="1"/>
  <c r="F6790" i="1"/>
  <c r="F6791" i="1"/>
  <c r="F6792" i="1"/>
  <c r="F6793" i="1"/>
  <c r="F6794" i="1"/>
  <c r="F6795" i="1"/>
  <c r="F6796" i="1"/>
  <c r="F6797" i="1"/>
  <c r="F6798" i="1"/>
  <c r="F6799" i="1"/>
  <c r="F6800" i="1"/>
  <c r="F6801" i="1"/>
  <c r="F6802" i="1"/>
  <c r="F6803" i="1"/>
  <c r="F6804" i="1"/>
  <c r="F6805" i="1"/>
  <c r="F6806" i="1"/>
  <c r="F6807" i="1"/>
  <c r="F6808" i="1"/>
  <c r="F6809" i="1"/>
  <c r="F6810" i="1"/>
  <c r="F6811" i="1"/>
  <c r="F6812" i="1"/>
  <c r="F6813" i="1"/>
  <c r="F6814" i="1"/>
  <c r="F6815" i="1"/>
  <c r="F6816" i="1"/>
  <c r="F6817" i="1"/>
  <c r="F6818" i="1"/>
  <c r="F6819" i="1"/>
  <c r="F6820" i="1"/>
  <c r="F6821" i="1"/>
  <c r="F6822" i="1"/>
  <c r="F6823" i="1"/>
  <c r="F6824" i="1"/>
  <c r="F6825" i="1"/>
  <c r="F6826" i="1"/>
  <c r="F6827" i="1"/>
  <c r="F6828" i="1"/>
  <c r="F6829" i="1"/>
  <c r="F6830" i="1"/>
  <c r="F6831" i="1"/>
  <c r="F6832" i="1"/>
  <c r="F6833" i="1"/>
  <c r="F6834" i="1"/>
  <c r="F6835" i="1"/>
  <c r="F6836" i="1"/>
  <c r="F6837" i="1"/>
  <c r="F6838" i="1"/>
  <c r="F6839" i="1"/>
  <c r="F6840" i="1"/>
  <c r="F6841" i="1"/>
  <c r="F6842" i="1"/>
  <c r="F6843" i="1"/>
  <c r="F6844" i="1"/>
  <c r="F6845" i="1"/>
  <c r="F6846" i="1"/>
  <c r="F6847" i="1"/>
  <c r="F6848" i="1"/>
  <c r="F6849" i="1"/>
  <c r="F6850" i="1"/>
  <c r="F6851" i="1"/>
  <c r="F6852" i="1"/>
  <c r="F6853" i="1"/>
  <c r="F6854" i="1"/>
  <c r="F6855" i="1"/>
  <c r="F6856" i="1"/>
  <c r="F6857" i="1"/>
  <c r="F6858" i="1"/>
  <c r="F6859" i="1"/>
  <c r="F6860" i="1"/>
  <c r="F6861" i="1"/>
  <c r="F6862" i="1"/>
  <c r="F6863" i="1"/>
  <c r="F6864" i="1"/>
  <c r="F6865" i="1"/>
  <c r="F6866" i="1"/>
  <c r="F6867" i="1"/>
  <c r="F6868" i="1"/>
  <c r="F6869" i="1"/>
  <c r="F6870" i="1"/>
  <c r="F6871" i="1"/>
  <c r="F6872" i="1"/>
  <c r="F6873" i="1"/>
  <c r="F6874" i="1"/>
  <c r="F6875" i="1"/>
  <c r="F6876" i="1"/>
  <c r="F6877" i="1"/>
  <c r="F6878" i="1"/>
  <c r="F6879" i="1"/>
  <c r="F6880" i="1"/>
  <c r="F6881" i="1"/>
  <c r="F6882" i="1"/>
  <c r="F6883" i="1"/>
  <c r="F6884" i="1"/>
  <c r="F6885" i="1"/>
  <c r="F6886" i="1"/>
  <c r="F6887" i="1"/>
  <c r="F6888" i="1"/>
  <c r="F6889" i="1"/>
  <c r="F6890" i="1"/>
  <c r="F6891" i="1"/>
  <c r="F6892" i="1"/>
  <c r="F6893" i="1"/>
  <c r="F6894" i="1"/>
  <c r="F6895" i="1"/>
  <c r="F6896" i="1"/>
  <c r="F6897" i="1"/>
  <c r="F6898" i="1"/>
  <c r="F6899" i="1"/>
  <c r="F6900" i="1"/>
  <c r="F6901" i="1"/>
  <c r="F6902" i="1"/>
  <c r="F6903" i="1"/>
  <c r="F6904" i="1"/>
  <c r="F6905" i="1"/>
  <c r="F6906" i="1"/>
  <c r="F6907" i="1"/>
  <c r="F6908" i="1"/>
  <c r="F6909" i="1"/>
  <c r="F6910" i="1"/>
  <c r="F6911" i="1"/>
  <c r="F6912" i="1"/>
  <c r="F6913" i="1"/>
  <c r="F6914" i="1"/>
  <c r="F6915" i="1"/>
  <c r="F6916" i="1"/>
  <c r="F6917" i="1"/>
  <c r="F6918" i="1"/>
  <c r="F6919" i="1"/>
  <c r="F6920" i="1"/>
  <c r="F6921" i="1"/>
  <c r="F6922" i="1"/>
  <c r="F6923" i="1"/>
  <c r="F6924" i="1"/>
  <c r="F6925" i="1"/>
  <c r="F6926" i="1"/>
  <c r="F6927" i="1"/>
  <c r="F6928" i="1"/>
  <c r="F6929" i="1"/>
  <c r="F6930" i="1"/>
  <c r="F6931" i="1"/>
  <c r="F6932" i="1"/>
  <c r="F6933" i="1"/>
  <c r="F6934" i="1"/>
  <c r="F6935" i="1"/>
  <c r="F6936" i="1"/>
  <c r="F6937" i="1"/>
  <c r="F6938" i="1"/>
  <c r="F6939" i="1"/>
  <c r="F6940" i="1"/>
  <c r="F6941" i="1"/>
  <c r="F6942" i="1"/>
  <c r="F6943" i="1"/>
  <c r="F6944" i="1"/>
  <c r="F6945" i="1"/>
  <c r="F6946" i="1"/>
  <c r="F6947" i="1"/>
  <c r="F6948" i="1"/>
  <c r="F6949" i="1"/>
  <c r="F6950" i="1"/>
  <c r="F6951" i="1"/>
  <c r="F6952" i="1"/>
  <c r="F6953" i="1"/>
  <c r="F6954" i="1"/>
  <c r="F6955" i="1"/>
  <c r="F6956" i="1"/>
  <c r="F6957" i="1"/>
  <c r="F6958" i="1"/>
  <c r="F6959" i="1"/>
  <c r="F6960" i="1"/>
  <c r="F6961" i="1"/>
  <c r="F6962" i="1"/>
  <c r="F6963" i="1"/>
  <c r="F6964" i="1"/>
  <c r="F6965" i="1"/>
  <c r="F6966" i="1"/>
  <c r="F6967" i="1"/>
  <c r="F6968" i="1"/>
  <c r="F6969" i="1"/>
  <c r="F6970" i="1"/>
  <c r="F6971" i="1"/>
  <c r="F6972" i="1"/>
  <c r="F6973" i="1"/>
  <c r="F6974" i="1"/>
  <c r="F6975" i="1"/>
  <c r="F6976" i="1"/>
  <c r="F6977" i="1"/>
  <c r="F6978" i="1"/>
  <c r="F6979" i="1"/>
  <c r="F6980" i="1"/>
  <c r="F6981" i="1"/>
  <c r="F6982" i="1"/>
  <c r="F6983" i="1"/>
  <c r="F6984" i="1"/>
  <c r="F6985" i="1"/>
  <c r="F6986" i="1"/>
  <c r="F6987" i="1"/>
  <c r="F6988" i="1"/>
  <c r="F6989" i="1"/>
  <c r="F6990" i="1"/>
  <c r="F6991" i="1"/>
  <c r="F6992" i="1"/>
  <c r="F6993" i="1"/>
  <c r="F6994" i="1"/>
  <c r="F6995" i="1"/>
  <c r="F6996" i="1"/>
  <c r="F6997" i="1"/>
  <c r="F6998" i="1"/>
  <c r="F6999" i="1"/>
  <c r="F7000" i="1"/>
  <c r="F7001" i="1"/>
  <c r="F7002" i="1"/>
  <c r="F7003" i="1"/>
  <c r="F7004" i="1"/>
  <c r="F7005" i="1"/>
  <c r="F7006" i="1"/>
  <c r="F7007" i="1"/>
  <c r="F7008" i="1"/>
  <c r="F7009" i="1"/>
  <c r="F7010" i="1"/>
  <c r="F7011" i="1"/>
  <c r="F7012" i="1"/>
  <c r="F7013" i="1"/>
  <c r="F7014" i="1"/>
  <c r="F7015" i="1"/>
  <c r="F7016" i="1"/>
  <c r="F7017" i="1"/>
  <c r="F7018" i="1"/>
  <c r="F7019" i="1"/>
  <c r="F7020" i="1"/>
  <c r="F7021" i="1"/>
  <c r="F7022" i="1"/>
  <c r="F7023" i="1"/>
  <c r="F7024" i="1"/>
  <c r="F7025" i="1"/>
  <c r="F7026" i="1"/>
  <c r="F7027" i="1"/>
  <c r="F7028" i="1"/>
  <c r="F7029" i="1"/>
  <c r="F7030" i="1"/>
  <c r="F7031" i="1"/>
  <c r="F7032" i="1"/>
  <c r="F7033" i="1"/>
  <c r="F7034" i="1"/>
  <c r="F7035" i="1"/>
  <c r="F7036" i="1"/>
  <c r="F7037" i="1"/>
  <c r="F7038" i="1"/>
  <c r="F7039" i="1"/>
  <c r="F7040" i="1"/>
  <c r="F7041" i="1"/>
  <c r="F7042" i="1"/>
  <c r="F7043" i="1"/>
  <c r="F7044" i="1"/>
  <c r="F7045" i="1"/>
  <c r="F7046" i="1"/>
  <c r="F7047" i="1"/>
  <c r="F7048" i="1"/>
  <c r="F7049" i="1"/>
  <c r="F7050" i="1"/>
  <c r="F7051" i="1"/>
  <c r="F7052" i="1"/>
  <c r="F7053" i="1"/>
  <c r="F7054" i="1"/>
  <c r="F7055" i="1"/>
  <c r="F7056" i="1"/>
  <c r="F7057" i="1"/>
  <c r="F7058" i="1"/>
  <c r="F7059" i="1"/>
  <c r="F7060" i="1"/>
  <c r="F7061" i="1"/>
  <c r="F7062" i="1"/>
  <c r="F7063" i="1"/>
  <c r="F7064" i="1"/>
  <c r="F7065" i="1"/>
  <c r="F7066" i="1"/>
  <c r="F7067" i="1"/>
  <c r="F7068" i="1"/>
  <c r="F7069" i="1"/>
  <c r="F7070" i="1"/>
  <c r="F7071" i="1"/>
  <c r="F7072" i="1"/>
  <c r="F7073" i="1"/>
  <c r="F7074" i="1"/>
  <c r="F7075" i="1"/>
  <c r="F7076" i="1"/>
  <c r="F7077" i="1"/>
  <c r="F7078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G1874" i="1"/>
  <c r="G1875" i="1"/>
  <c r="G1876" i="1"/>
  <c r="G1877" i="1"/>
  <c r="G1878" i="1"/>
  <c r="G1879" i="1"/>
  <c r="G1880" i="1"/>
  <c r="G1881" i="1"/>
  <c r="G1882" i="1"/>
  <c r="G1883" i="1"/>
  <c r="G1884" i="1"/>
  <c r="G1885" i="1"/>
  <c r="G1886" i="1"/>
  <c r="G1887" i="1"/>
  <c r="G1888" i="1"/>
  <c r="G1889" i="1"/>
  <c r="G1890" i="1"/>
  <c r="G1891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19" i="1"/>
  <c r="G1920" i="1"/>
  <c r="G1921" i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7" i="1"/>
  <c r="G1938" i="1"/>
  <c r="G1939" i="1"/>
  <c r="G1940" i="1"/>
  <c r="G1941" i="1"/>
  <c r="G1942" i="1"/>
  <c r="G1943" i="1"/>
  <c r="G1944" i="1"/>
  <c r="G1945" i="1"/>
  <c r="G1946" i="1"/>
  <c r="G1947" i="1"/>
  <c r="G1948" i="1"/>
  <c r="G1949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4" i="1"/>
  <c r="G1995" i="1"/>
  <c r="G1996" i="1"/>
  <c r="G1997" i="1"/>
  <c r="G1998" i="1"/>
  <c r="G1999" i="1"/>
  <c r="G2000" i="1"/>
  <c r="G2001" i="1"/>
  <c r="G2002" i="1"/>
  <c r="G2003" i="1"/>
  <c r="G2004" i="1"/>
  <c r="G2005" i="1"/>
  <c r="G2006" i="1"/>
  <c r="G2007" i="1"/>
  <c r="G2008" i="1"/>
  <c r="G2009" i="1"/>
  <c r="G2010" i="1"/>
  <c r="G2011" i="1"/>
  <c r="G2012" i="1"/>
  <c r="G2013" i="1"/>
  <c r="G2014" i="1"/>
  <c r="G2015" i="1"/>
  <c r="G2016" i="1"/>
  <c r="G2017" i="1"/>
  <c r="G2018" i="1"/>
  <c r="G2019" i="1"/>
  <c r="G2020" i="1"/>
  <c r="G2021" i="1"/>
  <c r="G2022" i="1"/>
  <c r="G2023" i="1"/>
  <c r="G2024" i="1"/>
  <c r="G2025" i="1"/>
  <c r="G2026" i="1"/>
  <c r="G2027" i="1"/>
  <c r="G2028" i="1"/>
  <c r="G2029" i="1"/>
  <c r="G2030" i="1"/>
  <c r="G2031" i="1"/>
  <c r="G2032" i="1"/>
  <c r="G2033" i="1"/>
  <c r="G2034" i="1"/>
  <c r="G2035" i="1"/>
  <c r="G2036" i="1"/>
  <c r="G2037" i="1"/>
  <c r="G2038" i="1"/>
  <c r="G2039" i="1"/>
  <c r="G2040" i="1"/>
  <c r="G2041" i="1"/>
  <c r="G2042" i="1"/>
  <c r="G2043" i="1"/>
  <c r="G2044" i="1"/>
  <c r="G2045" i="1"/>
  <c r="G2046" i="1"/>
  <c r="G2047" i="1"/>
  <c r="G2048" i="1"/>
  <c r="G2049" i="1"/>
  <c r="G2050" i="1"/>
  <c r="G2051" i="1"/>
  <c r="G2052" i="1"/>
  <c r="G2053" i="1"/>
  <c r="G2054" i="1"/>
  <c r="G2055" i="1"/>
  <c r="G2056" i="1"/>
  <c r="G2057" i="1"/>
  <c r="G2058" i="1"/>
  <c r="G2059" i="1"/>
  <c r="G2060" i="1"/>
  <c r="G2061" i="1"/>
  <c r="G2062" i="1"/>
  <c r="G2063" i="1"/>
  <c r="G2064" i="1"/>
  <c r="G2065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4" i="1"/>
  <c r="G2095" i="1"/>
  <c r="G2096" i="1"/>
  <c r="G2097" i="1"/>
  <c r="G2098" i="1"/>
  <c r="G2099" i="1"/>
  <c r="G2100" i="1"/>
  <c r="G2101" i="1"/>
  <c r="G2102" i="1"/>
  <c r="G2103" i="1"/>
  <c r="G2104" i="1"/>
  <c r="G2105" i="1"/>
  <c r="G2106" i="1"/>
  <c r="G2107" i="1"/>
  <c r="G2108" i="1"/>
  <c r="G2109" i="1"/>
  <c r="G2110" i="1"/>
  <c r="G2111" i="1"/>
  <c r="G2112" i="1"/>
  <c r="G2113" i="1"/>
  <c r="G2114" i="1"/>
  <c r="G2115" i="1"/>
  <c r="G2116" i="1"/>
  <c r="G2117" i="1"/>
  <c r="G2118" i="1"/>
  <c r="G2119" i="1"/>
  <c r="G2120" i="1"/>
  <c r="G2121" i="1"/>
  <c r="G2122" i="1"/>
  <c r="G2123" i="1"/>
  <c r="G2124" i="1"/>
  <c r="G2125" i="1"/>
  <c r="G2126" i="1"/>
  <c r="G2127" i="1"/>
  <c r="G2128" i="1"/>
  <c r="G2129" i="1"/>
  <c r="G2130" i="1"/>
  <c r="G2131" i="1"/>
  <c r="G2132" i="1"/>
  <c r="G2133" i="1"/>
  <c r="G2134" i="1"/>
  <c r="G2135" i="1"/>
  <c r="G2136" i="1"/>
  <c r="G2137" i="1"/>
  <c r="G2138" i="1"/>
  <c r="G2139" i="1"/>
  <c r="G2140" i="1"/>
  <c r="G2141" i="1"/>
  <c r="G2142" i="1"/>
  <c r="G2143" i="1"/>
  <c r="G2144" i="1"/>
  <c r="G2145" i="1"/>
  <c r="G2146" i="1"/>
  <c r="G2147" i="1"/>
  <c r="G2148" i="1"/>
  <c r="G2149" i="1"/>
  <c r="G2150" i="1"/>
  <c r="G2151" i="1"/>
  <c r="G2152" i="1"/>
  <c r="G2153" i="1"/>
  <c r="G2154" i="1"/>
  <c r="G2155" i="1"/>
  <c r="G2156" i="1"/>
  <c r="G2157" i="1"/>
  <c r="G2158" i="1"/>
  <c r="G2159" i="1"/>
  <c r="G2160" i="1"/>
  <c r="G2161" i="1"/>
  <c r="G2162" i="1"/>
  <c r="G2163" i="1"/>
  <c r="G2164" i="1"/>
  <c r="G2165" i="1"/>
  <c r="G2166" i="1"/>
  <c r="G2167" i="1"/>
  <c r="G2168" i="1"/>
  <c r="G2169" i="1"/>
  <c r="G2170" i="1"/>
  <c r="G2171" i="1"/>
  <c r="G2172" i="1"/>
  <c r="G2173" i="1"/>
  <c r="G2174" i="1"/>
  <c r="G2175" i="1"/>
  <c r="G2176" i="1"/>
  <c r="G2177" i="1"/>
  <c r="G2178" i="1"/>
  <c r="G2179" i="1"/>
  <c r="G2180" i="1"/>
  <c r="G2181" i="1"/>
  <c r="G2182" i="1"/>
  <c r="G2183" i="1"/>
  <c r="G2184" i="1"/>
  <c r="G2185" i="1"/>
  <c r="G2186" i="1"/>
  <c r="G2187" i="1"/>
  <c r="G2188" i="1"/>
  <c r="G2189" i="1"/>
  <c r="G2190" i="1"/>
  <c r="G2191" i="1"/>
  <c r="G2192" i="1"/>
  <c r="G2193" i="1"/>
  <c r="G2194" i="1"/>
  <c r="G2195" i="1"/>
  <c r="G2196" i="1"/>
  <c r="G2197" i="1"/>
  <c r="G2198" i="1"/>
  <c r="G2199" i="1"/>
  <c r="G2200" i="1"/>
  <c r="G2201" i="1"/>
  <c r="G2202" i="1"/>
  <c r="G2203" i="1"/>
  <c r="G2204" i="1"/>
  <c r="G2205" i="1"/>
  <c r="G2206" i="1"/>
  <c r="G2207" i="1"/>
  <c r="G2208" i="1"/>
  <c r="G2209" i="1"/>
  <c r="G2210" i="1"/>
  <c r="G2211" i="1"/>
  <c r="G2212" i="1"/>
  <c r="G2213" i="1"/>
  <c r="G2214" i="1"/>
  <c r="G2215" i="1"/>
  <c r="G2216" i="1"/>
  <c r="G2217" i="1"/>
  <c r="G2218" i="1"/>
  <c r="G2219" i="1"/>
  <c r="G2220" i="1"/>
  <c r="G2221" i="1"/>
  <c r="G2222" i="1"/>
  <c r="G2223" i="1"/>
  <c r="G2224" i="1"/>
  <c r="G2225" i="1"/>
  <c r="G2226" i="1"/>
  <c r="G2227" i="1"/>
  <c r="G2228" i="1"/>
  <c r="G2229" i="1"/>
  <c r="G2230" i="1"/>
  <c r="G2231" i="1"/>
  <c r="G2232" i="1"/>
  <c r="G2233" i="1"/>
  <c r="G2234" i="1"/>
  <c r="G2235" i="1"/>
  <c r="G2236" i="1"/>
  <c r="G2237" i="1"/>
  <c r="G2238" i="1"/>
  <c r="G2239" i="1"/>
  <c r="G2240" i="1"/>
  <c r="G2241" i="1"/>
  <c r="G2242" i="1"/>
  <c r="G2243" i="1"/>
  <c r="G2244" i="1"/>
  <c r="G2245" i="1"/>
  <c r="G2246" i="1"/>
  <c r="G2247" i="1"/>
  <c r="G2248" i="1"/>
  <c r="G2249" i="1"/>
  <c r="G2250" i="1"/>
  <c r="G2251" i="1"/>
  <c r="G2252" i="1"/>
  <c r="G2253" i="1"/>
  <c r="G2254" i="1"/>
  <c r="G2255" i="1"/>
  <c r="G2256" i="1"/>
  <c r="G2257" i="1"/>
  <c r="G2258" i="1"/>
  <c r="G2259" i="1"/>
  <c r="G2260" i="1"/>
  <c r="G2261" i="1"/>
  <c r="G2262" i="1"/>
  <c r="G2263" i="1"/>
  <c r="G2264" i="1"/>
  <c r="G2265" i="1"/>
  <c r="G2266" i="1"/>
  <c r="G2267" i="1"/>
  <c r="G2268" i="1"/>
  <c r="G2269" i="1"/>
  <c r="G2270" i="1"/>
  <c r="G2271" i="1"/>
  <c r="G2272" i="1"/>
  <c r="G2273" i="1"/>
  <c r="G2274" i="1"/>
  <c r="G2275" i="1"/>
  <c r="G2276" i="1"/>
  <c r="G2277" i="1"/>
  <c r="G2278" i="1"/>
  <c r="G2279" i="1"/>
  <c r="G2280" i="1"/>
  <c r="G2281" i="1"/>
  <c r="G2282" i="1"/>
  <c r="G2283" i="1"/>
  <c r="G2284" i="1"/>
  <c r="G2285" i="1"/>
  <c r="G2286" i="1"/>
  <c r="G2287" i="1"/>
  <c r="G2288" i="1"/>
  <c r="G2289" i="1"/>
  <c r="G2290" i="1"/>
  <c r="G2291" i="1"/>
  <c r="G2292" i="1"/>
  <c r="G2293" i="1"/>
  <c r="G2294" i="1"/>
  <c r="G2295" i="1"/>
  <c r="G2296" i="1"/>
  <c r="G2297" i="1"/>
  <c r="G2298" i="1"/>
  <c r="G2299" i="1"/>
  <c r="G2300" i="1"/>
  <c r="G2301" i="1"/>
  <c r="G2302" i="1"/>
  <c r="G2303" i="1"/>
  <c r="G2304" i="1"/>
  <c r="G2305" i="1"/>
  <c r="G2306" i="1"/>
  <c r="G2307" i="1"/>
  <c r="G2308" i="1"/>
  <c r="G2309" i="1"/>
  <c r="G2310" i="1"/>
  <c r="G2311" i="1"/>
  <c r="G2312" i="1"/>
  <c r="G2313" i="1"/>
  <c r="G2314" i="1"/>
  <c r="G2315" i="1"/>
  <c r="G2316" i="1"/>
  <c r="G2317" i="1"/>
  <c r="G2318" i="1"/>
  <c r="G2319" i="1"/>
  <c r="G2320" i="1"/>
  <c r="G2321" i="1"/>
  <c r="G2322" i="1"/>
  <c r="G2323" i="1"/>
  <c r="G2324" i="1"/>
  <c r="G2325" i="1"/>
  <c r="G2326" i="1"/>
  <c r="G2327" i="1"/>
  <c r="G2328" i="1"/>
  <c r="G2329" i="1"/>
  <c r="G2330" i="1"/>
  <c r="G2331" i="1"/>
  <c r="G2332" i="1"/>
  <c r="G2333" i="1"/>
  <c r="G2334" i="1"/>
  <c r="G2335" i="1"/>
  <c r="G2336" i="1"/>
  <c r="G2337" i="1"/>
  <c r="G2338" i="1"/>
  <c r="G2339" i="1"/>
  <c r="G2340" i="1"/>
  <c r="G2341" i="1"/>
  <c r="G2342" i="1"/>
  <c r="G2343" i="1"/>
  <c r="G2344" i="1"/>
  <c r="G2345" i="1"/>
  <c r="G2346" i="1"/>
  <c r="G2347" i="1"/>
  <c r="G2348" i="1"/>
  <c r="G2349" i="1"/>
  <c r="G2350" i="1"/>
  <c r="G2351" i="1"/>
  <c r="G2352" i="1"/>
  <c r="G2353" i="1"/>
  <c r="G2354" i="1"/>
  <c r="G2355" i="1"/>
  <c r="G2356" i="1"/>
  <c r="G2357" i="1"/>
  <c r="G2358" i="1"/>
  <c r="G2359" i="1"/>
  <c r="G2360" i="1"/>
  <c r="G2361" i="1"/>
  <c r="G2362" i="1"/>
  <c r="G2363" i="1"/>
  <c r="G2364" i="1"/>
  <c r="G2365" i="1"/>
  <c r="G2366" i="1"/>
  <c r="G2367" i="1"/>
  <c r="G2368" i="1"/>
  <c r="G2369" i="1"/>
  <c r="G2370" i="1"/>
  <c r="G2371" i="1"/>
  <c r="G2372" i="1"/>
  <c r="G2373" i="1"/>
  <c r="G2374" i="1"/>
  <c r="G2375" i="1"/>
  <c r="G2376" i="1"/>
  <c r="G2377" i="1"/>
  <c r="G2378" i="1"/>
  <c r="G2379" i="1"/>
  <c r="G2380" i="1"/>
  <c r="G2381" i="1"/>
  <c r="G2382" i="1"/>
  <c r="G2383" i="1"/>
  <c r="G2384" i="1"/>
  <c r="G2385" i="1"/>
  <c r="G2386" i="1"/>
  <c r="G2387" i="1"/>
  <c r="G2388" i="1"/>
  <c r="G2389" i="1"/>
  <c r="G2390" i="1"/>
  <c r="G2391" i="1"/>
  <c r="G2392" i="1"/>
  <c r="G2393" i="1"/>
  <c r="G2394" i="1"/>
  <c r="G2395" i="1"/>
  <c r="G2396" i="1"/>
  <c r="G2397" i="1"/>
  <c r="G2398" i="1"/>
  <c r="G2399" i="1"/>
  <c r="G2400" i="1"/>
  <c r="G2401" i="1"/>
  <c r="G2402" i="1"/>
  <c r="G2403" i="1"/>
  <c r="G2404" i="1"/>
  <c r="G2405" i="1"/>
  <c r="G2406" i="1"/>
  <c r="G2407" i="1"/>
  <c r="G2408" i="1"/>
  <c r="G2409" i="1"/>
  <c r="G2410" i="1"/>
  <c r="G2411" i="1"/>
  <c r="G2412" i="1"/>
  <c r="G2413" i="1"/>
  <c r="G2414" i="1"/>
  <c r="G2415" i="1"/>
  <c r="G2416" i="1"/>
  <c r="G2417" i="1"/>
  <c r="G2418" i="1"/>
  <c r="G2419" i="1"/>
  <c r="G2420" i="1"/>
  <c r="G2421" i="1"/>
  <c r="G2422" i="1"/>
  <c r="G2423" i="1"/>
  <c r="G2424" i="1"/>
  <c r="G2425" i="1"/>
  <c r="G2426" i="1"/>
  <c r="G2427" i="1"/>
  <c r="G2428" i="1"/>
  <c r="G2429" i="1"/>
  <c r="G2430" i="1"/>
  <c r="G2431" i="1"/>
  <c r="G2432" i="1"/>
  <c r="G2433" i="1"/>
  <c r="G2434" i="1"/>
  <c r="G2435" i="1"/>
  <c r="G2436" i="1"/>
  <c r="G2437" i="1"/>
  <c r="G2438" i="1"/>
  <c r="G2439" i="1"/>
  <c r="G2440" i="1"/>
  <c r="G2441" i="1"/>
  <c r="G2442" i="1"/>
  <c r="G2443" i="1"/>
  <c r="G2444" i="1"/>
  <c r="G2445" i="1"/>
  <c r="G2446" i="1"/>
  <c r="G2447" i="1"/>
  <c r="G2448" i="1"/>
  <c r="G2449" i="1"/>
  <c r="G2450" i="1"/>
  <c r="G2451" i="1"/>
  <c r="G2452" i="1"/>
  <c r="G2453" i="1"/>
  <c r="G2454" i="1"/>
  <c r="G2455" i="1"/>
  <c r="G2456" i="1"/>
  <c r="G2457" i="1"/>
  <c r="G2458" i="1"/>
  <c r="G2459" i="1"/>
  <c r="G2460" i="1"/>
  <c r="G2461" i="1"/>
  <c r="G2462" i="1"/>
  <c r="G2463" i="1"/>
  <c r="G2464" i="1"/>
  <c r="G2465" i="1"/>
  <c r="G2466" i="1"/>
  <c r="G2467" i="1"/>
  <c r="G2468" i="1"/>
  <c r="G2469" i="1"/>
  <c r="G2470" i="1"/>
  <c r="G2471" i="1"/>
  <c r="G2472" i="1"/>
  <c r="G2473" i="1"/>
  <c r="G2474" i="1"/>
  <c r="G2475" i="1"/>
  <c r="G2476" i="1"/>
  <c r="G2477" i="1"/>
  <c r="G2478" i="1"/>
  <c r="G2479" i="1"/>
  <c r="G2480" i="1"/>
  <c r="G2481" i="1"/>
  <c r="G2482" i="1"/>
  <c r="G2483" i="1"/>
  <c r="G2484" i="1"/>
  <c r="G2485" i="1"/>
  <c r="G2486" i="1"/>
  <c r="G2487" i="1"/>
  <c r="G2488" i="1"/>
  <c r="G2489" i="1"/>
  <c r="G2490" i="1"/>
  <c r="G2491" i="1"/>
  <c r="G2492" i="1"/>
  <c r="G2493" i="1"/>
  <c r="G2494" i="1"/>
  <c r="G2495" i="1"/>
  <c r="G2496" i="1"/>
  <c r="G2497" i="1"/>
  <c r="G2498" i="1"/>
  <c r="G2499" i="1"/>
  <c r="G2500" i="1"/>
  <c r="G2501" i="1"/>
  <c r="G2502" i="1"/>
  <c r="G2503" i="1"/>
  <c r="G2504" i="1"/>
  <c r="G2505" i="1"/>
  <c r="G2506" i="1"/>
  <c r="G2507" i="1"/>
  <c r="G2508" i="1"/>
  <c r="G2509" i="1"/>
  <c r="G2510" i="1"/>
  <c r="G2511" i="1"/>
  <c r="G2512" i="1"/>
  <c r="G2513" i="1"/>
  <c r="G2514" i="1"/>
  <c r="G2515" i="1"/>
  <c r="G2516" i="1"/>
  <c r="G2517" i="1"/>
  <c r="G2518" i="1"/>
  <c r="G2519" i="1"/>
  <c r="G2520" i="1"/>
  <c r="G2521" i="1"/>
  <c r="G2522" i="1"/>
  <c r="G2523" i="1"/>
  <c r="G2524" i="1"/>
  <c r="G2525" i="1"/>
  <c r="G2526" i="1"/>
  <c r="G2527" i="1"/>
  <c r="G2528" i="1"/>
  <c r="G2529" i="1"/>
  <c r="G2530" i="1"/>
  <c r="G2531" i="1"/>
  <c r="G2532" i="1"/>
  <c r="G2533" i="1"/>
  <c r="G2534" i="1"/>
  <c r="G2535" i="1"/>
  <c r="G2536" i="1"/>
  <c r="G2537" i="1"/>
  <c r="G2538" i="1"/>
  <c r="G2539" i="1"/>
  <c r="G2540" i="1"/>
  <c r="G2541" i="1"/>
  <c r="G2542" i="1"/>
  <c r="G2543" i="1"/>
  <c r="G2544" i="1"/>
  <c r="G2545" i="1"/>
  <c r="G2546" i="1"/>
  <c r="G2547" i="1"/>
  <c r="G2548" i="1"/>
  <c r="G2549" i="1"/>
  <c r="G2550" i="1"/>
  <c r="G2551" i="1"/>
  <c r="G2552" i="1"/>
  <c r="G2553" i="1"/>
  <c r="G2554" i="1"/>
  <c r="G2555" i="1"/>
  <c r="G2556" i="1"/>
  <c r="G2557" i="1"/>
  <c r="G2558" i="1"/>
  <c r="G2559" i="1"/>
  <c r="G2560" i="1"/>
  <c r="G2561" i="1"/>
  <c r="G2562" i="1"/>
  <c r="G2563" i="1"/>
  <c r="G2564" i="1"/>
  <c r="G2565" i="1"/>
  <c r="G2566" i="1"/>
  <c r="G2567" i="1"/>
  <c r="G2568" i="1"/>
  <c r="G2569" i="1"/>
  <c r="G2570" i="1"/>
  <c r="G2571" i="1"/>
  <c r="G2572" i="1"/>
  <c r="G2573" i="1"/>
  <c r="G2574" i="1"/>
  <c r="G2575" i="1"/>
  <c r="G2576" i="1"/>
  <c r="G2577" i="1"/>
  <c r="G2578" i="1"/>
  <c r="G2579" i="1"/>
  <c r="G2580" i="1"/>
  <c r="G2581" i="1"/>
  <c r="G2582" i="1"/>
  <c r="G2583" i="1"/>
  <c r="G2584" i="1"/>
  <c r="G2585" i="1"/>
  <c r="G2586" i="1"/>
  <c r="G2587" i="1"/>
  <c r="G2588" i="1"/>
  <c r="G2589" i="1"/>
  <c r="G2590" i="1"/>
  <c r="G2591" i="1"/>
  <c r="G2592" i="1"/>
  <c r="G2593" i="1"/>
  <c r="G2594" i="1"/>
  <c r="G2595" i="1"/>
  <c r="G2596" i="1"/>
  <c r="G2597" i="1"/>
  <c r="G2598" i="1"/>
  <c r="G2599" i="1"/>
  <c r="G2600" i="1"/>
  <c r="G2601" i="1"/>
  <c r="G2602" i="1"/>
  <c r="G2603" i="1"/>
  <c r="G2604" i="1"/>
  <c r="G2605" i="1"/>
  <c r="G2606" i="1"/>
  <c r="G2607" i="1"/>
  <c r="G2608" i="1"/>
  <c r="G2609" i="1"/>
  <c r="G2610" i="1"/>
  <c r="G2611" i="1"/>
  <c r="G2612" i="1"/>
  <c r="G2613" i="1"/>
  <c r="G2614" i="1"/>
  <c r="G2615" i="1"/>
  <c r="G2616" i="1"/>
  <c r="G2617" i="1"/>
  <c r="G2618" i="1"/>
  <c r="G2619" i="1"/>
  <c r="G2620" i="1"/>
  <c r="G2621" i="1"/>
  <c r="G2622" i="1"/>
  <c r="G2623" i="1"/>
  <c r="G2624" i="1"/>
  <c r="G2625" i="1"/>
  <c r="G2626" i="1"/>
  <c r="G2627" i="1"/>
  <c r="G2628" i="1"/>
  <c r="G2629" i="1"/>
  <c r="G2630" i="1"/>
  <c r="G2631" i="1"/>
  <c r="G2632" i="1"/>
  <c r="G2633" i="1"/>
  <c r="G2634" i="1"/>
  <c r="G2635" i="1"/>
  <c r="G2636" i="1"/>
  <c r="G2637" i="1"/>
  <c r="G2638" i="1"/>
  <c r="G2639" i="1"/>
  <c r="G2640" i="1"/>
  <c r="G2641" i="1"/>
  <c r="G2642" i="1"/>
  <c r="G2643" i="1"/>
  <c r="G2644" i="1"/>
  <c r="G2645" i="1"/>
  <c r="G2646" i="1"/>
  <c r="G2647" i="1"/>
  <c r="G2648" i="1"/>
  <c r="G2649" i="1"/>
  <c r="G2650" i="1"/>
  <c r="G2651" i="1"/>
  <c r="G2652" i="1"/>
  <c r="G2653" i="1"/>
  <c r="G2654" i="1"/>
  <c r="G2655" i="1"/>
  <c r="G2656" i="1"/>
  <c r="G2657" i="1"/>
  <c r="G2658" i="1"/>
  <c r="G2659" i="1"/>
  <c r="G2660" i="1"/>
  <c r="G2661" i="1"/>
  <c r="G2662" i="1"/>
  <c r="G2663" i="1"/>
  <c r="G2664" i="1"/>
  <c r="G2665" i="1"/>
  <c r="G2666" i="1"/>
  <c r="G2667" i="1"/>
  <c r="G2668" i="1"/>
  <c r="G2669" i="1"/>
  <c r="G2670" i="1"/>
  <c r="G2671" i="1"/>
  <c r="G2672" i="1"/>
  <c r="G2673" i="1"/>
  <c r="G2674" i="1"/>
  <c r="G2675" i="1"/>
  <c r="G2676" i="1"/>
  <c r="G2677" i="1"/>
  <c r="G2678" i="1"/>
  <c r="G2679" i="1"/>
  <c r="G2680" i="1"/>
  <c r="G2681" i="1"/>
  <c r="G2682" i="1"/>
  <c r="G2683" i="1"/>
  <c r="G2684" i="1"/>
  <c r="G2685" i="1"/>
  <c r="G2686" i="1"/>
  <c r="G2687" i="1"/>
  <c r="G2688" i="1"/>
  <c r="G2689" i="1"/>
  <c r="G2690" i="1"/>
  <c r="G2691" i="1"/>
  <c r="G2692" i="1"/>
  <c r="G2693" i="1"/>
  <c r="G2694" i="1"/>
  <c r="G2695" i="1"/>
  <c r="G2696" i="1"/>
  <c r="G2697" i="1"/>
  <c r="G2698" i="1"/>
  <c r="G2699" i="1"/>
  <c r="G2700" i="1"/>
  <c r="G2701" i="1"/>
  <c r="G2702" i="1"/>
  <c r="G2703" i="1"/>
  <c r="G2704" i="1"/>
  <c r="G2705" i="1"/>
  <c r="G2706" i="1"/>
  <c r="G2707" i="1"/>
  <c r="G2708" i="1"/>
  <c r="G2709" i="1"/>
  <c r="G2710" i="1"/>
  <c r="G2711" i="1"/>
  <c r="G2712" i="1"/>
  <c r="G2713" i="1"/>
  <c r="G2714" i="1"/>
  <c r="G2715" i="1"/>
  <c r="G2716" i="1"/>
  <c r="G2717" i="1"/>
  <c r="G2718" i="1"/>
  <c r="G2719" i="1"/>
  <c r="G2720" i="1"/>
  <c r="G2721" i="1"/>
  <c r="G2722" i="1"/>
  <c r="G2723" i="1"/>
  <c r="G2724" i="1"/>
  <c r="G2725" i="1"/>
  <c r="G2726" i="1"/>
  <c r="G2727" i="1"/>
  <c r="G2728" i="1"/>
  <c r="G2729" i="1"/>
  <c r="G2730" i="1"/>
  <c r="G2731" i="1"/>
  <c r="G2732" i="1"/>
  <c r="G2733" i="1"/>
  <c r="G2734" i="1"/>
  <c r="G2735" i="1"/>
  <c r="G2736" i="1"/>
  <c r="G2737" i="1"/>
  <c r="G2738" i="1"/>
  <c r="G2739" i="1"/>
  <c r="G2740" i="1"/>
  <c r="G2741" i="1"/>
  <c r="G2742" i="1"/>
  <c r="G2743" i="1"/>
  <c r="G2744" i="1"/>
  <c r="G2745" i="1"/>
  <c r="G2746" i="1"/>
  <c r="G2747" i="1"/>
  <c r="G2748" i="1"/>
  <c r="G2749" i="1"/>
  <c r="G2750" i="1"/>
  <c r="G2751" i="1"/>
  <c r="G2752" i="1"/>
  <c r="G2753" i="1"/>
  <c r="G2754" i="1"/>
  <c r="G2755" i="1"/>
  <c r="G2756" i="1"/>
  <c r="G2757" i="1"/>
  <c r="G2758" i="1"/>
  <c r="G2759" i="1"/>
  <c r="G2760" i="1"/>
  <c r="G2761" i="1"/>
  <c r="G2762" i="1"/>
  <c r="G2763" i="1"/>
  <c r="G2764" i="1"/>
  <c r="G2765" i="1"/>
  <c r="G2766" i="1"/>
  <c r="G2767" i="1"/>
  <c r="G2768" i="1"/>
  <c r="G2769" i="1"/>
  <c r="G2770" i="1"/>
  <c r="G2771" i="1"/>
  <c r="G2772" i="1"/>
  <c r="G2773" i="1"/>
  <c r="G2774" i="1"/>
  <c r="G2775" i="1"/>
  <c r="G2776" i="1"/>
  <c r="G2777" i="1"/>
  <c r="G2778" i="1"/>
  <c r="G2779" i="1"/>
  <c r="G2780" i="1"/>
  <c r="G2781" i="1"/>
  <c r="G2782" i="1"/>
  <c r="G2783" i="1"/>
  <c r="G2784" i="1"/>
  <c r="G2785" i="1"/>
  <c r="G2786" i="1"/>
  <c r="G2787" i="1"/>
  <c r="G2788" i="1"/>
  <c r="G2789" i="1"/>
  <c r="G2790" i="1"/>
  <c r="G2791" i="1"/>
  <c r="G2792" i="1"/>
  <c r="G2793" i="1"/>
  <c r="G2794" i="1"/>
  <c r="G2795" i="1"/>
  <c r="G2796" i="1"/>
  <c r="G2797" i="1"/>
  <c r="G2798" i="1"/>
  <c r="G2799" i="1"/>
  <c r="G2800" i="1"/>
  <c r="G2801" i="1"/>
  <c r="G2802" i="1"/>
  <c r="G2803" i="1"/>
  <c r="G2804" i="1"/>
  <c r="G2805" i="1"/>
  <c r="G2806" i="1"/>
  <c r="G2807" i="1"/>
  <c r="G2808" i="1"/>
  <c r="G2809" i="1"/>
  <c r="G2810" i="1"/>
  <c r="G2811" i="1"/>
  <c r="G2812" i="1"/>
  <c r="G2813" i="1"/>
  <c r="G2814" i="1"/>
  <c r="G2815" i="1"/>
  <c r="G2816" i="1"/>
  <c r="G2817" i="1"/>
  <c r="G2818" i="1"/>
  <c r="G2819" i="1"/>
  <c r="G2820" i="1"/>
  <c r="G2821" i="1"/>
  <c r="G2822" i="1"/>
  <c r="G2823" i="1"/>
  <c r="G2824" i="1"/>
  <c r="G2825" i="1"/>
  <c r="G2826" i="1"/>
  <c r="G2827" i="1"/>
  <c r="G2828" i="1"/>
  <c r="G2829" i="1"/>
  <c r="G2830" i="1"/>
  <c r="G2831" i="1"/>
  <c r="G2832" i="1"/>
  <c r="G2833" i="1"/>
  <c r="G2834" i="1"/>
  <c r="G2835" i="1"/>
  <c r="G2836" i="1"/>
  <c r="G2837" i="1"/>
  <c r="G2838" i="1"/>
  <c r="G2839" i="1"/>
  <c r="G2840" i="1"/>
  <c r="G2841" i="1"/>
  <c r="G2842" i="1"/>
  <c r="G2843" i="1"/>
  <c r="G2844" i="1"/>
  <c r="G2845" i="1"/>
  <c r="G2846" i="1"/>
  <c r="G2847" i="1"/>
  <c r="G2848" i="1"/>
  <c r="G2849" i="1"/>
  <c r="G2850" i="1"/>
  <c r="G2851" i="1"/>
  <c r="G2852" i="1"/>
  <c r="G2853" i="1"/>
  <c r="G2854" i="1"/>
  <c r="G2855" i="1"/>
  <c r="G2856" i="1"/>
  <c r="G2857" i="1"/>
  <c r="G2858" i="1"/>
  <c r="G2859" i="1"/>
  <c r="G2860" i="1"/>
  <c r="G2861" i="1"/>
  <c r="G2862" i="1"/>
  <c r="G2863" i="1"/>
  <c r="G2864" i="1"/>
  <c r="G2865" i="1"/>
  <c r="G2866" i="1"/>
  <c r="G2867" i="1"/>
  <c r="G2868" i="1"/>
  <c r="G2869" i="1"/>
  <c r="G2870" i="1"/>
  <c r="G2871" i="1"/>
  <c r="G2872" i="1"/>
  <c r="G2873" i="1"/>
  <c r="G2874" i="1"/>
  <c r="G2875" i="1"/>
  <c r="G2876" i="1"/>
  <c r="G2877" i="1"/>
  <c r="G2878" i="1"/>
  <c r="G2879" i="1"/>
  <c r="G2880" i="1"/>
  <c r="G2881" i="1"/>
  <c r="G2882" i="1"/>
  <c r="G2883" i="1"/>
  <c r="G2884" i="1"/>
  <c r="G2885" i="1"/>
  <c r="G2886" i="1"/>
  <c r="G2887" i="1"/>
  <c r="G2888" i="1"/>
  <c r="G2889" i="1"/>
  <c r="G2890" i="1"/>
  <c r="G2891" i="1"/>
  <c r="G2892" i="1"/>
  <c r="G2893" i="1"/>
  <c r="G2894" i="1"/>
  <c r="G2895" i="1"/>
  <c r="G2896" i="1"/>
  <c r="G2897" i="1"/>
  <c r="G2898" i="1"/>
  <c r="G2899" i="1"/>
  <c r="G2900" i="1"/>
  <c r="G2901" i="1"/>
  <c r="G2902" i="1"/>
  <c r="G2903" i="1"/>
  <c r="G2904" i="1"/>
  <c r="G2905" i="1"/>
  <c r="G2906" i="1"/>
  <c r="G2907" i="1"/>
  <c r="G2908" i="1"/>
  <c r="G2909" i="1"/>
  <c r="G2910" i="1"/>
  <c r="G2911" i="1"/>
  <c r="G2912" i="1"/>
  <c r="G2913" i="1"/>
  <c r="G2914" i="1"/>
  <c r="G2915" i="1"/>
  <c r="G2916" i="1"/>
  <c r="G2917" i="1"/>
  <c r="G2918" i="1"/>
  <c r="G2919" i="1"/>
  <c r="G2920" i="1"/>
  <c r="G2921" i="1"/>
  <c r="G2922" i="1"/>
  <c r="G2923" i="1"/>
  <c r="G2924" i="1"/>
  <c r="G2925" i="1"/>
  <c r="G2926" i="1"/>
  <c r="G2927" i="1"/>
  <c r="G2928" i="1"/>
  <c r="G2929" i="1"/>
  <c r="G2930" i="1"/>
  <c r="G2931" i="1"/>
  <c r="G2932" i="1"/>
  <c r="G2933" i="1"/>
  <c r="G2934" i="1"/>
  <c r="G2935" i="1"/>
  <c r="G2936" i="1"/>
  <c r="G2937" i="1"/>
  <c r="G2938" i="1"/>
  <c r="G2939" i="1"/>
  <c r="G2940" i="1"/>
  <c r="G2941" i="1"/>
  <c r="G2942" i="1"/>
  <c r="G2943" i="1"/>
  <c r="G2944" i="1"/>
  <c r="G2945" i="1"/>
  <c r="G2946" i="1"/>
  <c r="G2947" i="1"/>
  <c r="G2948" i="1"/>
  <c r="G2949" i="1"/>
  <c r="G2950" i="1"/>
  <c r="G2951" i="1"/>
  <c r="G2952" i="1"/>
  <c r="G2953" i="1"/>
  <c r="G2954" i="1"/>
  <c r="G2955" i="1"/>
  <c r="G2956" i="1"/>
  <c r="G2957" i="1"/>
  <c r="G2958" i="1"/>
  <c r="G2959" i="1"/>
  <c r="G2960" i="1"/>
  <c r="G2961" i="1"/>
  <c r="G2962" i="1"/>
  <c r="G2963" i="1"/>
  <c r="G2964" i="1"/>
  <c r="G2965" i="1"/>
  <c r="G2966" i="1"/>
  <c r="G2967" i="1"/>
  <c r="G2968" i="1"/>
  <c r="G2969" i="1"/>
  <c r="G2970" i="1"/>
  <c r="G2971" i="1"/>
  <c r="G2972" i="1"/>
  <c r="G2973" i="1"/>
  <c r="G2974" i="1"/>
  <c r="G2975" i="1"/>
  <c r="G2976" i="1"/>
  <c r="G2977" i="1"/>
  <c r="G2978" i="1"/>
  <c r="G2979" i="1"/>
  <c r="G2980" i="1"/>
  <c r="G2981" i="1"/>
  <c r="G2982" i="1"/>
  <c r="G2983" i="1"/>
  <c r="G2984" i="1"/>
  <c r="G2985" i="1"/>
  <c r="G2986" i="1"/>
  <c r="G2987" i="1"/>
  <c r="G2988" i="1"/>
  <c r="G2989" i="1"/>
  <c r="G2990" i="1"/>
  <c r="G2991" i="1"/>
  <c r="G2992" i="1"/>
  <c r="G2993" i="1"/>
  <c r="G2994" i="1"/>
  <c r="G2995" i="1"/>
  <c r="G2996" i="1"/>
  <c r="G2997" i="1"/>
  <c r="G2998" i="1"/>
  <c r="G2999" i="1"/>
  <c r="G3000" i="1"/>
  <c r="G3001" i="1"/>
  <c r="G3002" i="1"/>
  <c r="G3003" i="1"/>
  <c r="G3004" i="1"/>
  <c r="G3005" i="1"/>
  <c r="G3006" i="1"/>
  <c r="G3007" i="1"/>
  <c r="G3008" i="1"/>
  <c r="G3009" i="1"/>
  <c r="G3010" i="1"/>
  <c r="G3011" i="1"/>
  <c r="G3012" i="1"/>
  <c r="G3013" i="1"/>
  <c r="G3014" i="1"/>
  <c r="G3015" i="1"/>
  <c r="G3016" i="1"/>
  <c r="G3017" i="1"/>
  <c r="G3018" i="1"/>
  <c r="G3019" i="1"/>
  <c r="G3020" i="1"/>
  <c r="G3021" i="1"/>
  <c r="G3022" i="1"/>
  <c r="G3023" i="1"/>
  <c r="G3024" i="1"/>
  <c r="G3025" i="1"/>
  <c r="G3026" i="1"/>
  <c r="G3027" i="1"/>
  <c r="G3028" i="1"/>
  <c r="G3029" i="1"/>
  <c r="G3030" i="1"/>
  <c r="G3031" i="1"/>
  <c r="G3032" i="1"/>
  <c r="G3033" i="1"/>
  <c r="G3034" i="1"/>
  <c r="G3035" i="1"/>
  <c r="G3036" i="1"/>
  <c r="G3037" i="1"/>
  <c r="G3038" i="1"/>
  <c r="G3039" i="1"/>
  <c r="G3040" i="1"/>
  <c r="G3041" i="1"/>
  <c r="G3042" i="1"/>
  <c r="G3043" i="1"/>
  <c r="G3044" i="1"/>
  <c r="G3045" i="1"/>
  <c r="G3046" i="1"/>
  <c r="G3047" i="1"/>
  <c r="G3048" i="1"/>
  <c r="G3049" i="1"/>
  <c r="G3050" i="1"/>
  <c r="G3051" i="1"/>
  <c r="G3052" i="1"/>
  <c r="G3053" i="1"/>
  <c r="G3054" i="1"/>
  <c r="G3055" i="1"/>
  <c r="G3056" i="1"/>
  <c r="G3057" i="1"/>
  <c r="G3058" i="1"/>
  <c r="G3059" i="1"/>
  <c r="G3060" i="1"/>
  <c r="G3061" i="1"/>
  <c r="G3062" i="1"/>
  <c r="G3063" i="1"/>
  <c r="G3064" i="1"/>
  <c r="G3065" i="1"/>
  <c r="G3066" i="1"/>
  <c r="G3067" i="1"/>
  <c r="G3068" i="1"/>
  <c r="G3069" i="1"/>
  <c r="G3070" i="1"/>
  <c r="G3071" i="1"/>
  <c r="G3072" i="1"/>
  <c r="G3073" i="1"/>
  <c r="G3074" i="1"/>
  <c r="G3075" i="1"/>
  <c r="G3076" i="1"/>
  <c r="G3077" i="1"/>
  <c r="G3078" i="1"/>
  <c r="G3079" i="1"/>
  <c r="G3080" i="1"/>
  <c r="G3081" i="1"/>
  <c r="G3082" i="1"/>
  <c r="G3083" i="1"/>
  <c r="G3084" i="1"/>
  <c r="G3085" i="1"/>
  <c r="G3086" i="1"/>
  <c r="G3087" i="1"/>
  <c r="G3088" i="1"/>
  <c r="G3089" i="1"/>
  <c r="G3090" i="1"/>
  <c r="G3091" i="1"/>
  <c r="G3092" i="1"/>
  <c r="G3093" i="1"/>
  <c r="G3094" i="1"/>
  <c r="G3095" i="1"/>
  <c r="G3096" i="1"/>
  <c r="G3097" i="1"/>
  <c r="G3098" i="1"/>
  <c r="G3099" i="1"/>
  <c r="G3100" i="1"/>
  <c r="G3101" i="1"/>
  <c r="G3102" i="1"/>
  <c r="G3103" i="1"/>
  <c r="G3104" i="1"/>
  <c r="G3105" i="1"/>
  <c r="G3106" i="1"/>
  <c r="G3107" i="1"/>
  <c r="G3108" i="1"/>
  <c r="G3109" i="1"/>
  <c r="G3110" i="1"/>
  <c r="G3111" i="1"/>
  <c r="G3112" i="1"/>
  <c r="G3113" i="1"/>
  <c r="G3114" i="1"/>
  <c r="G3115" i="1"/>
  <c r="G3116" i="1"/>
  <c r="G3117" i="1"/>
  <c r="G3118" i="1"/>
  <c r="G3119" i="1"/>
  <c r="G3120" i="1"/>
  <c r="G3121" i="1"/>
  <c r="G3122" i="1"/>
  <c r="G3123" i="1"/>
  <c r="G3124" i="1"/>
  <c r="G3125" i="1"/>
  <c r="G3126" i="1"/>
  <c r="G3127" i="1"/>
  <c r="G3128" i="1"/>
  <c r="G3129" i="1"/>
  <c r="G3130" i="1"/>
  <c r="G3131" i="1"/>
  <c r="G3132" i="1"/>
  <c r="G3133" i="1"/>
  <c r="G3134" i="1"/>
  <c r="G3135" i="1"/>
  <c r="G3136" i="1"/>
  <c r="G3137" i="1"/>
  <c r="G3138" i="1"/>
  <c r="G3139" i="1"/>
  <c r="G3140" i="1"/>
  <c r="G3141" i="1"/>
  <c r="G3142" i="1"/>
  <c r="G3143" i="1"/>
  <c r="G3144" i="1"/>
  <c r="G3145" i="1"/>
  <c r="G3146" i="1"/>
  <c r="G3147" i="1"/>
  <c r="G3148" i="1"/>
  <c r="G3149" i="1"/>
  <c r="G3150" i="1"/>
  <c r="G3151" i="1"/>
  <c r="G3152" i="1"/>
  <c r="G3153" i="1"/>
  <c r="G3154" i="1"/>
  <c r="G3155" i="1"/>
  <c r="G3156" i="1"/>
  <c r="G3157" i="1"/>
  <c r="G3158" i="1"/>
  <c r="G3159" i="1"/>
  <c r="G3160" i="1"/>
  <c r="G3161" i="1"/>
  <c r="G3162" i="1"/>
  <c r="G3163" i="1"/>
  <c r="G3164" i="1"/>
  <c r="G3165" i="1"/>
  <c r="G3166" i="1"/>
  <c r="G3167" i="1"/>
  <c r="G3168" i="1"/>
  <c r="G3169" i="1"/>
  <c r="G3170" i="1"/>
  <c r="G3171" i="1"/>
  <c r="G3172" i="1"/>
  <c r="G3173" i="1"/>
  <c r="G3174" i="1"/>
  <c r="G3175" i="1"/>
  <c r="G3176" i="1"/>
  <c r="G3177" i="1"/>
  <c r="G3178" i="1"/>
  <c r="G3179" i="1"/>
  <c r="G3180" i="1"/>
  <c r="G3181" i="1"/>
  <c r="G3182" i="1"/>
  <c r="G3183" i="1"/>
  <c r="G3184" i="1"/>
  <c r="G3185" i="1"/>
  <c r="G3186" i="1"/>
  <c r="G3187" i="1"/>
  <c r="G3188" i="1"/>
  <c r="G3189" i="1"/>
  <c r="G3190" i="1"/>
  <c r="G3191" i="1"/>
  <c r="G3192" i="1"/>
  <c r="G3193" i="1"/>
  <c r="G3194" i="1"/>
  <c r="G3195" i="1"/>
  <c r="G3196" i="1"/>
  <c r="G3197" i="1"/>
  <c r="G3198" i="1"/>
  <c r="G3199" i="1"/>
  <c r="G3200" i="1"/>
  <c r="G3201" i="1"/>
  <c r="G3202" i="1"/>
  <c r="G3203" i="1"/>
  <c r="G3204" i="1"/>
  <c r="G3205" i="1"/>
  <c r="G3206" i="1"/>
  <c r="G3207" i="1"/>
  <c r="G3208" i="1"/>
  <c r="G3209" i="1"/>
  <c r="G3210" i="1"/>
  <c r="G3211" i="1"/>
  <c r="G3212" i="1"/>
  <c r="G3213" i="1"/>
  <c r="G3214" i="1"/>
  <c r="G3215" i="1"/>
  <c r="G3216" i="1"/>
  <c r="G3217" i="1"/>
  <c r="G3218" i="1"/>
  <c r="G3219" i="1"/>
  <c r="G3220" i="1"/>
  <c r="G3221" i="1"/>
  <c r="G3222" i="1"/>
  <c r="G3223" i="1"/>
  <c r="G3224" i="1"/>
  <c r="G3225" i="1"/>
  <c r="G3226" i="1"/>
  <c r="G3227" i="1"/>
  <c r="G3228" i="1"/>
  <c r="G3229" i="1"/>
  <c r="G3230" i="1"/>
  <c r="G3231" i="1"/>
  <c r="G3232" i="1"/>
  <c r="G3233" i="1"/>
  <c r="G3234" i="1"/>
  <c r="G3235" i="1"/>
  <c r="G3236" i="1"/>
  <c r="G3237" i="1"/>
  <c r="G3238" i="1"/>
  <c r="G3239" i="1"/>
  <c r="G3240" i="1"/>
  <c r="G3241" i="1"/>
  <c r="G3242" i="1"/>
  <c r="G3243" i="1"/>
  <c r="G3244" i="1"/>
  <c r="G3245" i="1"/>
  <c r="G3246" i="1"/>
  <c r="G3247" i="1"/>
  <c r="G3248" i="1"/>
  <c r="G3249" i="1"/>
  <c r="G3250" i="1"/>
  <c r="G3251" i="1"/>
  <c r="G3252" i="1"/>
  <c r="G3253" i="1"/>
  <c r="G3254" i="1"/>
  <c r="G3255" i="1"/>
  <c r="G3256" i="1"/>
  <c r="G3257" i="1"/>
  <c r="G3258" i="1"/>
  <c r="G3259" i="1"/>
  <c r="G3260" i="1"/>
  <c r="G3261" i="1"/>
  <c r="G3262" i="1"/>
  <c r="G3263" i="1"/>
  <c r="G3264" i="1"/>
  <c r="G3265" i="1"/>
  <c r="G3266" i="1"/>
  <c r="G3267" i="1"/>
  <c r="G3268" i="1"/>
  <c r="G3269" i="1"/>
  <c r="G3270" i="1"/>
  <c r="G3271" i="1"/>
  <c r="G3272" i="1"/>
  <c r="G3273" i="1"/>
  <c r="G3274" i="1"/>
  <c r="G3275" i="1"/>
  <c r="G3276" i="1"/>
  <c r="G3277" i="1"/>
  <c r="G3278" i="1"/>
  <c r="G3279" i="1"/>
  <c r="G3280" i="1"/>
  <c r="G3281" i="1"/>
  <c r="G3282" i="1"/>
  <c r="G3283" i="1"/>
  <c r="G3284" i="1"/>
  <c r="G3285" i="1"/>
  <c r="G3286" i="1"/>
  <c r="G3287" i="1"/>
  <c r="G3288" i="1"/>
  <c r="G3289" i="1"/>
  <c r="G3290" i="1"/>
  <c r="G3291" i="1"/>
  <c r="G3292" i="1"/>
  <c r="G3293" i="1"/>
  <c r="G3294" i="1"/>
  <c r="G3295" i="1"/>
  <c r="G3296" i="1"/>
  <c r="G3297" i="1"/>
  <c r="G3298" i="1"/>
  <c r="G3299" i="1"/>
  <c r="G3300" i="1"/>
  <c r="G3301" i="1"/>
  <c r="G3302" i="1"/>
  <c r="G3303" i="1"/>
  <c r="G3304" i="1"/>
  <c r="G3305" i="1"/>
  <c r="G3306" i="1"/>
  <c r="G3307" i="1"/>
  <c r="G3308" i="1"/>
  <c r="G3309" i="1"/>
  <c r="G3310" i="1"/>
  <c r="G3311" i="1"/>
  <c r="G3312" i="1"/>
  <c r="G3313" i="1"/>
  <c r="G3314" i="1"/>
  <c r="G3315" i="1"/>
  <c r="G3316" i="1"/>
  <c r="G3317" i="1"/>
  <c r="G3318" i="1"/>
  <c r="G3319" i="1"/>
  <c r="G3320" i="1"/>
  <c r="G3321" i="1"/>
  <c r="G3322" i="1"/>
  <c r="G3323" i="1"/>
  <c r="G3324" i="1"/>
  <c r="G3325" i="1"/>
  <c r="G3326" i="1"/>
  <c r="G3327" i="1"/>
  <c r="G3328" i="1"/>
  <c r="G3329" i="1"/>
  <c r="G3330" i="1"/>
  <c r="G3331" i="1"/>
  <c r="G3332" i="1"/>
  <c r="G3333" i="1"/>
  <c r="G3334" i="1"/>
  <c r="G3335" i="1"/>
  <c r="G3336" i="1"/>
  <c r="G3337" i="1"/>
  <c r="G3338" i="1"/>
  <c r="G3339" i="1"/>
  <c r="G3340" i="1"/>
  <c r="G3341" i="1"/>
  <c r="G3342" i="1"/>
  <c r="G3343" i="1"/>
  <c r="G3344" i="1"/>
  <c r="G3345" i="1"/>
  <c r="G3346" i="1"/>
  <c r="G3347" i="1"/>
  <c r="G3348" i="1"/>
  <c r="G3349" i="1"/>
  <c r="G3350" i="1"/>
  <c r="G3351" i="1"/>
  <c r="G3352" i="1"/>
  <c r="G3353" i="1"/>
  <c r="G3354" i="1"/>
  <c r="G3355" i="1"/>
  <c r="G3356" i="1"/>
  <c r="G3357" i="1"/>
  <c r="G3358" i="1"/>
  <c r="G3359" i="1"/>
  <c r="G3360" i="1"/>
  <c r="G3361" i="1"/>
  <c r="G3362" i="1"/>
  <c r="G3363" i="1"/>
  <c r="G3364" i="1"/>
  <c r="G3365" i="1"/>
  <c r="G3366" i="1"/>
  <c r="G3367" i="1"/>
  <c r="G3368" i="1"/>
  <c r="G3369" i="1"/>
  <c r="G3370" i="1"/>
  <c r="G3371" i="1"/>
  <c r="G3372" i="1"/>
  <c r="G3373" i="1"/>
  <c r="G3374" i="1"/>
  <c r="G3375" i="1"/>
  <c r="G3376" i="1"/>
  <c r="G3377" i="1"/>
  <c r="G3378" i="1"/>
  <c r="G3379" i="1"/>
  <c r="G3380" i="1"/>
  <c r="G3381" i="1"/>
  <c r="G3382" i="1"/>
  <c r="G3383" i="1"/>
  <c r="G3384" i="1"/>
  <c r="G3385" i="1"/>
  <c r="G3386" i="1"/>
  <c r="G3387" i="1"/>
  <c r="G3388" i="1"/>
  <c r="G3389" i="1"/>
  <c r="G3390" i="1"/>
  <c r="G3391" i="1"/>
  <c r="G3392" i="1"/>
  <c r="G3393" i="1"/>
  <c r="G3394" i="1"/>
  <c r="G3395" i="1"/>
  <c r="G3396" i="1"/>
  <c r="G3397" i="1"/>
  <c r="G3398" i="1"/>
  <c r="G3399" i="1"/>
  <c r="G3400" i="1"/>
  <c r="G3401" i="1"/>
  <c r="G3402" i="1"/>
  <c r="G3403" i="1"/>
  <c r="G3404" i="1"/>
  <c r="G3405" i="1"/>
  <c r="G3406" i="1"/>
  <c r="G3407" i="1"/>
  <c r="G3408" i="1"/>
  <c r="G3409" i="1"/>
  <c r="G3410" i="1"/>
  <c r="G3411" i="1"/>
  <c r="G3412" i="1"/>
  <c r="G3413" i="1"/>
  <c r="G3414" i="1"/>
  <c r="G3415" i="1"/>
  <c r="G3416" i="1"/>
  <c r="G3417" i="1"/>
  <c r="G3418" i="1"/>
  <c r="G3419" i="1"/>
  <c r="G3420" i="1"/>
  <c r="G3421" i="1"/>
  <c r="G3422" i="1"/>
  <c r="G3423" i="1"/>
  <c r="G3424" i="1"/>
  <c r="G3425" i="1"/>
  <c r="G3426" i="1"/>
  <c r="G3427" i="1"/>
  <c r="G3428" i="1"/>
  <c r="G3429" i="1"/>
  <c r="G3430" i="1"/>
  <c r="G3431" i="1"/>
  <c r="G3432" i="1"/>
  <c r="G3433" i="1"/>
  <c r="G3434" i="1"/>
  <c r="G3435" i="1"/>
  <c r="G3436" i="1"/>
  <c r="G3437" i="1"/>
  <c r="G3438" i="1"/>
  <c r="G3439" i="1"/>
  <c r="G3440" i="1"/>
  <c r="G3441" i="1"/>
  <c r="G3442" i="1"/>
  <c r="G3443" i="1"/>
  <c r="G3444" i="1"/>
  <c r="G3445" i="1"/>
  <c r="G3446" i="1"/>
  <c r="G3447" i="1"/>
  <c r="G3448" i="1"/>
  <c r="G3449" i="1"/>
  <c r="G3450" i="1"/>
  <c r="G3451" i="1"/>
  <c r="G3452" i="1"/>
  <c r="G3453" i="1"/>
  <c r="G3454" i="1"/>
  <c r="G3455" i="1"/>
  <c r="G3456" i="1"/>
  <c r="G3457" i="1"/>
  <c r="G3458" i="1"/>
  <c r="G3459" i="1"/>
  <c r="G3460" i="1"/>
  <c r="G3461" i="1"/>
  <c r="G3462" i="1"/>
  <c r="G3463" i="1"/>
  <c r="G3464" i="1"/>
  <c r="G3465" i="1"/>
  <c r="G3466" i="1"/>
  <c r="G3467" i="1"/>
  <c r="G3468" i="1"/>
  <c r="G3469" i="1"/>
  <c r="G3470" i="1"/>
  <c r="G3471" i="1"/>
  <c r="G3472" i="1"/>
  <c r="G3473" i="1"/>
  <c r="G3474" i="1"/>
  <c r="G3475" i="1"/>
  <c r="G3476" i="1"/>
  <c r="G3477" i="1"/>
  <c r="G3478" i="1"/>
  <c r="G3479" i="1"/>
  <c r="G3480" i="1"/>
  <c r="G3481" i="1"/>
  <c r="G3482" i="1"/>
  <c r="G3483" i="1"/>
  <c r="G3484" i="1"/>
  <c r="G3485" i="1"/>
  <c r="G3486" i="1"/>
  <c r="G3487" i="1"/>
  <c r="G3488" i="1"/>
  <c r="G3489" i="1"/>
  <c r="G3490" i="1"/>
  <c r="G3491" i="1"/>
  <c r="G3492" i="1"/>
  <c r="G3493" i="1"/>
  <c r="G3494" i="1"/>
  <c r="G3495" i="1"/>
  <c r="G3496" i="1"/>
  <c r="G3497" i="1"/>
  <c r="G3498" i="1"/>
  <c r="G3499" i="1"/>
  <c r="G3500" i="1"/>
  <c r="G3501" i="1"/>
  <c r="G3502" i="1"/>
  <c r="G3503" i="1"/>
  <c r="G3504" i="1"/>
  <c r="G3505" i="1"/>
  <c r="G3506" i="1"/>
  <c r="G3507" i="1"/>
  <c r="G3508" i="1"/>
  <c r="G3509" i="1"/>
  <c r="G3510" i="1"/>
  <c r="G3511" i="1"/>
  <c r="G3512" i="1"/>
  <c r="G3513" i="1"/>
  <c r="G3514" i="1"/>
  <c r="G3515" i="1"/>
  <c r="G3516" i="1"/>
  <c r="G3517" i="1"/>
  <c r="G3518" i="1"/>
  <c r="G3519" i="1"/>
  <c r="G3520" i="1"/>
  <c r="G3521" i="1"/>
  <c r="G3522" i="1"/>
  <c r="G3523" i="1"/>
  <c r="G3524" i="1"/>
  <c r="G3525" i="1"/>
  <c r="G3526" i="1"/>
  <c r="G3527" i="1"/>
  <c r="G3528" i="1"/>
  <c r="G3529" i="1"/>
  <c r="G3530" i="1"/>
  <c r="G3531" i="1"/>
  <c r="G3532" i="1"/>
  <c r="G3533" i="1"/>
  <c r="G3534" i="1"/>
  <c r="G3535" i="1"/>
  <c r="G3536" i="1"/>
  <c r="G3537" i="1"/>
  <c r="G3538" i="1"/>
  <c r="G3539" i="1"/>
  <c r="G3540" i="1"/>
  <c r="G3541" i="1"/>
  <c r="G3542" i="1"/>
  <c r="G3543" i="1"/>
  <c r="G3544" i="1"/>
  <c r="G3545" i="1"/>
  <c r="G3546" i="1"/>
  <c r="G3547" i="1"/>
  <c r="G3548" i="1"/>
  <c r="G3549" i="1"/>
  <c r="G3550" i="1"/>
  <c r="G3551" i="1"/>
  <c r="G3552" i="1"/>
  <c r="G3553" i="1"/>
  <c r="G3554" i="1"/>
  <c r="G3555" i="1"/>
  <c r="G3556" i="1"/>
  <c r="G3557" i="1"/>
  <c r="G3558" i="1"/>
  <c r="G3559" i="1"/>
  <c r="G3560" i="1"/>
  <c r="G3561" i="1"/>
  <c r="G3562" i="1"/>
  <c r="G3563" i="1"/>
  <c r="G3564" i="1"/>
  <c r="G3565" i="1"/>
  <c r="G3566" i="1"/>
  <c r="G3567" i="1"/>
  <c r="G3568" i="1"/>
  <c r="G3569" i="1"/>
  <c r="G3570" i="1"/>
  <c r="G3571" i="1"/>
  <c r="G3572" i="1"/>
  <c r="G3573" i="1"/>
  <c r="G3574" i="1"/>
  <c r="G3575" i="1"/>
  <c r="G3576" i="1"/>
  <c r="G3577" i="1"/>
  <c r="G3578" i="1"/>
  <c r="G3579" i="1"/>
  <c r="G3580" i="1"/>
  <c r="G3581" i="1"/>
  <c r="G3582" i="1"/>
  <c r="G3583" i="1"/>
  <c r="G3584" i="1"/>
  <c r="G3585" i="1"/>
  <c r="G3586" i="1"/>
  <c r="G3587" i="1"/>
  <c r="G3588" i="1"/>
  <c r="G3589" i="1"/>
  <c r="G3590" i="1"/>
  <c r="G3591" i="1"/>
  <c r="G3592" i="1"/>
  <c r="G3593" i="1"/>
  <c r="G3594" i="1"/>
  <c r="G3595" i="1"/>
  <c r="G3596" i="1"/>
  <c r="G3597" i="1"/>
  <c r="G3598" i="1"/>
  <c r="G3599" i="1"/>
  <c r="G3600" i="1"/>
  <c r="G3601" i="1"/>
  <c r="G3602" i="1"/>
  <c r="G3603" i="1"/>
  <c r="G3604" i="1"/>
  <c r="G3605" i="1"/>
  <c r="G3606" i="1"/>
  <c r="G3607" i="1"/>
  <c r="G3608" i="1"/>
  <c r="G3609" i="1"/>
  <c r="G3610" i="1"/>
  <c r="G3611" i="1"/>
  <c r="G3612" i="1"/>
  <c r="G3613" i="1"/>
  <c r="G3614" i="1"/>
  <c r="G3615" i="1"/>
  <c r="G3616" i="1"/>
  <c r="G3617" i="1"/>
  <c r="G3618" i="1"/>
  <c r="G3619" i="1"/>
  <c r="G3620" i="1"/>
  <c r="G3621" i="1"/>
  <c r="G3622" i="1"/>
  <c r="G3623" i="1"/>
  <c r="G3624" i="1"/>
  <c r="G3625" i="1"/>
  <c r="G3626" i="1"/>
  <c r="G3627" i="1"/>
  <c r="G3628" i="1"/>
  <c r="G3629" i="1"/>
  <c r="G3630" i="1"/>
  <c r="G3631" i="1"/>
  <c r="G3632" i="1"/>
  <c r="G3633" i="1"/>
  <c r="G3634" i="1"/>
  <c r="G3635" i="1"/>
  <c r="G3636" i="1"/>
  <c r="G3637" i="1"/>
  <c r="G3638" i="1"/>
  <c r="G3639" i="1"/>
  <c r="G3640" i="1"/>
  <c r="G3641" i="1"/>
  <c r="G3642" i="1"/>
  <c r="G3643" i="1"/>
  <c r="G3644" i="1"/>
  <c r="G3645" i="1"/>
  <c r="G3646" i="1"/>
  <c r="G3647" i="1"/>
  <c r="G3648" i="1"/>
  <c r="G3649" i="1"/>
  <c r="G3650" i="1"/>
  <c r="G3651" i="1"/>
  <c r="G3652" i="1"/>
  <c r="G3653" i="1"/>
  <c r="G3654" i="1"/>
  <c r="G3655" i="1"/>
  <c r="G3656" i="1"/>
  <c r="G3657" i="1"/>
  <c r="G3658" i="1"/>
  <c r="G3659" i="1"/>
  <c r="G3660" i="1"/>
  <c r="G3661" i="1"/>
  <c r="G3662" i="1"/>
  <c r="G3663" i="1"/>
  <c r="G3664" i="1"/>
  <c r="G3665" i="1"/>
  <c r="G3666" i="1"/>
  <c r="G3667" i="1"/>
  <c r="G3668" i="1"/>
  <c r="G3669" i="1"/>
  <c r="G3670" i="1"/>
  <c r="G3671" i="1"/>
  <c r="G3672" i="1"/>
  <c r="G3673" i="1"/>
  <c r="G3674" i="1"/>
  <c r="G3675" i="1"/>
  <c r="G3676" i="1"/>
  <c r="G3677" i="1"/>
  <c r="G3678" i="1"/>
  <c r="G3679" i="1"/>
  <c r="G3680" i="1"/>
  <c r="G3681" i="1"/>
  <c r="G3682" i="1"/>
  <c r="G3683" i="1"/>
  <c r="G3684" i="1"/>
  <c r="G3685" i="1"/>
  <c r="G3686" i="1"/>
  <c r="G3687" i="1"/>
  <c r="G3688" i="1"/>
  <c r="G3689" i="1"/>
  <c r="G3690" i="1"/>
  <c r="G3691" i="1"/>
  <c r="G3692" i="1"/>
  <c r="G3693" i="1"/>
  <c r="G3694" i="1"/>
  <c r="G3695" i="1"/>
  <c r="G3696" i="1"/>
  <c r="G3697" i="1"/>
  <c r="G3698" i="1"/>
  <c r="G3699" i="1"/>
  <c r="G3700" i="1"/>
  <c r="G3701" i="1"/>
  <c r="G3702" i="1"/>
  <c r="G3703" i="1"/>
  <c r="G3704" i="1"/>
  <c r="G3705" i="1"/>
  <c r="G3706" i="1"/>
  <c r="G3707" i="1"/>
  <c r="G3708" i="1"/>
  <c r="G3709" i="1"/>
  <c r="G3710" i="1"/>
  <c r="G3711" i="1"/>
  <c r="G3712" i="1"/>
  <c r="G3713" i="1"/>
  <c r="G3714" i="1"/>
  <c r="G3715" i="1"/>
  <c r="G3716" i="1"/>
  <c r="G3717" i="1"/>
  <c r="G3718" i="1"/>
  <c r="G3719" i="1"/>
  <c r="G3720" i="1"/>
  <c r="G3721" i="1"/>
  <c r="G3722" i="1"/>
  <c r="G3723" i="1"/>
  <c r="G3724" i="1"/>
  <c r="G3725" i="1"/>
  <c r="G3726" i="1"/>
  <c r="G3727" i="1"/>
  <c r="G3728" i="1"/>
  <c r="G3729" i="1"/>
  <c r="G3730" i="1"/>
  <c r="G3731" i="1"/>
  <c r="G3732" i="1"/>
  <c r="G3733" i="1"/>
  <c r="G3734" i="1"/>
  <c r="G3735" i="1"/>
  <c r="G3736" i="1"/>
  <c r="G3737" i="1"/>
  <c r="G3738" i="1"/>
  <c r="G3739" i="1"/>
  <c r="G3740" i="1"/>
  <c r="G3741" i="1"/>
  <c r="G3742" i="1"/>
  <c r="G3743" i="1"/>
  <c r="G3744" i="1"/>
  <c r="G3745" i="1"/>
  <c r="G3746" i="1"/>
  <c r="G3747" i="1"/>
  <c r="G3748" i="1"/>
  <c r="G3749" i="1"/>
  <c r="G3750" i="1"/>
  <c r="G3751" i="1"/>
  <c r="G3752" i="1"/>
  <c r="G3753" i="1"/>
  <c r="G3754" i="1"/>
  <c r="G3755" i="1"/>
  <c r="G3756" i="1"/>
  <c r="G3757" i="1"/>
  <c r="G3758" i="1"/>
  <c r="G3759" i="1"/>
  <c r="G3760" i="1"/>
  <c r="G3761" i="1"/>
  <c r="G3762" i="1"/>
  <c r="G3763" i="1"/>
  <c r="G3764" i="1"/>
  <c r="G3765" i="1"/>
  <c r="G3766" i="1"/>
  <c r="G3767" i="1"/>
  <c r="G3768" i="1"/>
  <c r="G3769" i="1"/>
  <c r="G3770" i="1"/>
  <c r="G3771" i="1"/>
  <c r="G3772" i="1"/>
  <c r="G3773" i="1"/>
  <c r="G3774" i="1"/>
  <c r="G3775" i="1"/>
  <c r="G3776" i="1"/>
  <c r="G3777" i="1"/>
  <c r="G3778" i="1"/>
  <c r="G3779" i="1"/>
  <c r="G3780" i="1"/>
  <c r="G3781" i="1"/>
  <c r="G3782" i="1"/>
  <c r="G3783" i="1"/>
  <c r="G3784" i="1"/>
  <c r="G3785" i="1"/>
  <c r="G3786" i="1"/>
  <c r="G3787" i="1"/>
  <c r="G3788" i="1"/>
  <c r="G3789" i="1"/>
  <c r="G3790" i="1"/>
  <c r="G3791" i="1"/>
  <c r="G3792" i="1"/>
  <c r="G3793" i="1"/>
  <c r="G3794" i="1"/>
  <c r="G3795" i="1"/>
  <c r="G3796" i="1"/>
  <c r="G3797" i="1"/>
  <c r="G3798" i="1"/>
  <c r="G3799" i="1"/>
  <c r="G3800" i="1"/>
  <c r="G3801" i="1"/>
  <c r="G3802" i="1"/>
  <c r="G3803" i="1"/>
  <c r="G3804" i="1"/>
  <c r="G3805" i="1"/>
  <c r="G3806" i="1"/>
  <c r="G3807" i="1"/>
  <c r="G3808" i="1"/>
  <c r="G3809" i="1"/>
  <c r="G3810" i="1"/>
  <c r="G3811" i="1"/>
  <c r="G3812" i="1"/>
  <c r="G3813" i="1"/>
  <c r="G3814" i="1"/>
  <c r="G3815" i="1"/>
  <c r="G3816" i="1"/>
  <c r="G3817" i="1"/>
  <c r="G3818" i="1"/>
  <c r="G3819" i="1"/>
  <c r="G3820" i="1"/>
  <c r="G3821" i="1"/>
  <c r="G3822" i="1"/>
  <c r="G3823" i="1"/>
  <c r="G3824" i="1"/>
  <c r="G3825" i="1"/>
  <c r="G3826" i="1"/>
  <c r="G3827" i="1"/>
  <c r="G3828" i="1"/>
  <c r="G3829" i="1"/>
  <c r="G3830" i="1"/>
  <c r="G3831" i="1"/>
  <c r="G3832" i="1"/>
  <c r="G3833" i="1"/>
  <c r="G3834" i="1"/>
  <c r="G3835" i="1"/>
  <c r="G3836" i="1"/>
  <c r="G3837" i="1"/>
  <c r="G3838" i="1"/>
  <c r="G3839" i="1"/>
  <c r="G3840" i="1"/>
  <c r="G3841" i="1"/>
  <c r="G3842" i="1"/>
  <c r="G3843" i="1"/>
  <c r="G3844" i="1"/>
  <c r="G3845" i="1"/>
  <c r="G3846" i="1"/>
  <c r="G3847" i="1"/>
  <c r="G3848" i="1"/>
  <c r="G3849" i="1"/>
  <c r="G3850" i="1"/>
  <c r="G3851" i="1"/>
  <c r="G3852" i="1"/>
  <c r="G3853" i="1"/>
  <c r="G3854" i="1"/>
  <c r="G3855" i="1"/>
  <c r="G3856" i="1"/>
  <c r="G3857" i="1"/>
  <c r="G3858" i="1"/>
  <c r="G3859" i="1"/>
  <c r="G3860" i="1"/>
  <c r="G3861" i="1"/>
  <c r="G3862" i="1"/>
  <c r="G3863" i="1"/>
  <c r="G3864" i="1"/>
  <c r="G3865" i="1"/>
  <c r="G3866" i="1"/>
  <c r="G3867" i="1"/>
  <c r="G3868" i="1"/>
  <c r="G3869" i="1"/>
  <c r="G3870" i="1"/>
  <c r="G3871" i="1"/>
  <c r="G3872" i="1"/>
  <c r="G3873" i="1"/>
  <c r="G3874" i="1"/>
  <c r="G3875" i="1"/>
  <c r="G3876" i="1"/>
  <c r="G3877" i="1"/>
  <c r="G3878" i="1"/>
  <c r="G3879" i="1"/>
  <c r="G3880" i="1"/>
  <c r="G3881" i="1"/>
  <c r="G3882" i="1"/>
  <c r="G3883" i="1"/>
  <c r="G3884" i="1"/>
  <c r="G3885" i="1"/>
  <c r="G3886" i="1"/>
  <c r="G3887" i="1"/>
  <c r="G3888" i="1"/>
  <c r="G3889" i="1"/>
  <c r="G3890" i="1"/>
  <c r="G3891" i="1"/>
  <c r="G3892" i="1"/>
  <c r="G3893" i="1"/>
  <c r="G3894" i="1"/>
  <c r="G3895" i="1"/>
  <c r="G3896" i="1"/>
  <c r="G3897" i="1"/>
  <c r="G3898" i="1"/>
  <c r="G3899" i="1"/>
  <c r="G3900" i="1"/>
  <c r="G3901" i="1"/>
  <c r="G3902" i="1"/>
  <c r="G3903" i="1"/>
  <c r="G3904" i="1"/>
  <c r="G3905" i="1"/>
  <c r="G3906" i="1"/>
  <c r="G3907" i="1"/>
  <c r="G3908" i="1"/>
  <c r="G3909" i="1"/>
  <c r="G3910" i="1"/>
  <c r="G3911" i="1"/>
  <c r="G3912" i="1"/>
  <c r="G3913" i="1"/>
  <c r="G3914" i="1"/>
  <c r="G3915" i="1"/>
  <c r="G3916" i="1"/>
  <c r="G3917" i="1"/>
  <c r="G3918" i="1"/>
  <c r="G3919" i="1"/>
  <c r="G3920" i="1"/>
  <c r="G3921" i="1"/>
  <c r="G3922" i="1"/>
  <c r="G3923" i="1"/>
  <c r="G3924" i="1"/>
  <c r="G3925" i="1"/>
  <c r="G3926" i="1"/>
  <c r="G3927" i="1"/>
  <c r="G3928" i="1"/>
  <c r="G3929" i="1"/>
  <c r="G3930" i="1"/>
  <c r="G3931" i="1"/>
  <c r="G3932" i="1"/>
  <c r="G3933" i="1"/>
  <c r="G3934" i="1"/>
  <c r="G3935" i="1"/>
  <c r="G3936" i="1"/>
  <c r="G3937" i="1"/>
  <c r="G3938" i="1"/>
  <c r="G3939" i="1"/>
  <c r="G3940" i="1"/>
  <c r="G3941" i="1"/>
  <c r="G3942" i="1"/>
  <c r="G3943" i="1"/>
  <c r="G3944" i="1"/>
  <c r="G3945" i="1"/>
  <c r="G3946" i="1"/>
  <c r="G3947" i="1"/>
  <c r="G3948" i="1"/>
  <c r="G3949" i="1"/>
  <c r="G3950" i="1"/>
  <c r="G3951" i="1"/>
  <c r="G3952" i="1"/>
  <c r="G3953" i="1"/>
  <c r="G3954" i="1"/>
  <c r="G3955" i="1"/>
  <c r="G3956" i="1"/>
  <c r="G3957" i="1"/>
  <c r="G3958" i="1"/>
  <c r="G3959" i="1"/>
  <c r="G3960" i="1"/>
  <c r="G3961" i="1"/>
  <c r="G3962" i="1"/>
  <c r="G3963" i="1"/>
  <c r="G3964" i="1"/>
  <c r="G3965" i="1"/>
  <c r="G3966" i="1"/>
  <c r="G3967" i="1"/>
  <c r="G3968" i="1"/>
  <c r="G3969" i="1"/>
  <c r="G3970" i="1"/>
  <c r="G3971" i="1"/>
  <c r="G3972" i="1"/>
  <c r="G3973" i="1"/>
  <c r="G3974" i="1"/>
  <c r="G3975" i="1"/>
  <c r="G3976" i="1"/>
  <c r="G3977" i="1"/>
  <c r="G3978" i="1"/>
  <c r="G3979" i="1"/>
  <c r="G3980" i="1"/>
  <c r="G3981" i="1"/>
  <c r="G3982" i="1"/>
  <c r="G3983" i="1"/>
  <c r="G3984" i="1"/>
  <c r="G3985" i="1"/>
  <c r="G3986" i="1"/>
  <c r="G3987" i="1"/>
  <c r="G3988" i="1"/>
  <c r="G3989" i="1"/>
  <c r="G3990" i="1"/>
  <c r="G3991" i="1"/>
  <c r="G3992" i="1"/>
  <c r="G3993" i="1"/>
  <c r="G3994" i="1"/>
  <c r="G3995" i="1"/>
  <c r="G3996" i="1"/>
  <c r="G3997" i="1"/>
  <c r="G3998" i="1"/>
  <c r="G3999" i="1"/>
  <c r="G4000" i="1"/>
  <c r="G4001" i="1"/>
  <c r="G4002" i="1"/>
  <c r="G4003" i="1"/>
  <c r="G4004" i="1"/>
  <c r="G4005" i="1"/>
  <c r="G4006" i="1"/>
  <c r="G4007" i="1"/>
  <c r="G4008" i="1"/>
  <c r="G4009" i="1"/>
  <c r="G4010" i="1"/>
  <c r="G4011" i="1"/>
  <c r="G4012" i="1"/>
  <c r="G4013" i="1"/>
  <c r="G4014" i="1"/>
  <c r="G4015" i="1"/>
  <c r="G4016" i="1"/>
  <c r="G4017" i="1"/>
  <c r="G4018" i="1"/>
  <c r="G4019" i="1"/>
  <c r="G4020" i="1"/>
  <c r="G4021" i="1"/>
  <c r="G4022" i="1"/>
  <c r="G4023" i="1"/>
  <c r="G4024" i="1"/>
  <c r="G4025" i="1"/>
  <c r="G4026" i="1"/>
  <c r="G4027" i="1"/>
  <c r="G4028" i="1"/>
  <c r="G4029" i="1"/>
  <c r="G4030" i="1"/>
  <c r="G4031" i="1"/>
  <c r="G4032" i="1"/>
  <c r="G4033" i="1"/>
  <c r="G4034" i="1"/>
  <c r="G4035" i="1"/>
  <c r="G4036" i="1"/>
  <c r="G4037" i="1"/>
  <c r="G4038" i="1"/>
  <c r="G4039" i="1"/>
  <c r="G4040" i="1"/>
  <c r="G4041" i="1"/>
  <c r="G4042" i="1"/>
  <c r="G4043" i="1"/>
  <c r="G4044" i="1"/>
  <c r="G4045" i="1"/>
  <c r="G4046" i="1"/>
  <c r="G4047" i="1"/>
  <c r="G4048" i="1"/>
  <c r="G4049" i="1"/>
  <c r="G4050" i="1"/>
  <c r="G4051" i="1"/>
  <c r="G4052" i="1"/>
  <c r="G4053" i="1"/>
  <c r="G4054" i="1"/>
  <c r="G4055" i="1"/>
  <c r="G4056" i="1"/>
  <c r="G4057" i="1"/>
  <c r="G4058" i="1"/>
  <c r="G4059" i="1"/>
  <c r="G4060" i="1"/>
  <c r="G4061" i="1"/>
  <c r="G4062" i="1"/>
  <c r="G4063" i="1"/>
  <c r="G4064" i="1"/>
  <c r="G4065" i="1"/>
  <c r="G4066" i="1"/>
  <c r="G4067" i="1"/>
  <c r="G4068" i="1"/>
  <c r="G4069" i="1"/>
  <c r="G4070" i="1"/>
  <c r="G4071" i="1"/>
  <c r="G4072" i="1"/>
  <c r="G4073" i="1"/>
  <c r="G4074" i="1"/>
  <c r="G4075" i="1"/>
  <c r="G4076" i="1"/>
  <c r="G4077" i="1"/>
  <c r="G4078" i="1"/>
  <c r="G4079" i="1"/>
  <c r="G4080" i="1"/>
  <c r="G4081" i="1"/>
  <c r="G4082" i="1"/>
  <c r="G4083" i="1"/>
  <c r="G4084" i="1"/>
  <c r="G4085" i="1"/>
  <c r="G4086" i="1"/>
  <c r="G4087" i="1"/>
  <c r="G4088" i="1"/>
  <c r="G4089" i="1"/>
  <c r="G4090" i="1"/>
  <c r="G4091" i="1"/>
  <c r="G4092" i="1"/>
  <c r="G4093" i="1"/>
  <c r="G4094" i="1"/>
  <c r="G4095" i="1"/>
  <c r="G4096" i="1"/>
  <c r="G4097" i="1"/>
  <c r="G4098" i="1"/>
  <c r="G4099" i="1"/>
  <c r="G4100" i="1"/>
  <c r="G4101" i="1"/>
  <c r="G4102" i="1"/>
  <c r="G4103" i="1"/>
  <c r="G4104" i="1"/>
  <c r="G4105" i="1"/>
  <c r="G4106" i="1"/>
  <c r="G4107" i="1"/>
  <c r="G4108" i="1"/>
  <c r="G4109" i="1"/>
  <c r="G4110" i="1"/>
  <c r="G4111" i="1"/>
  <c r="G4112" i="1"/>
  <c r="G4113" i="1"/>
  <c r="G4114" i="1"/>
  <c r="G4115" i="1"/>
  <c r="G4116" i="1"/>
  <c r="G4117" i="1"/>
  <c r="G4118" i="1"/>
  <c r="G4119" i="1"/>
  <c r="G4120" i="1"/>
  <c r="G4121" i="1"/>
  <c r="G4122" i="1"/>
  <c r="G4123" i="1"/>
  <c r="G4124" i="1"/>
  <c r="G4125" i="1"/>
  <c r="G4126" i="1"/>
  <c r="G4127" i="1"/>
  <c r="G4128" i="1"/>
  <c r="G4129" i="1"/>
  <c r="G4130" i="1"/>
  <c r="G4131" i="1"/>
  <c r="G4132" i="1"/>
  <c r="G4133" i="1"/>
  <c r="G4134" i="1"/>
  <c r="G4135" i="1"/>
  <c r="G4136" i="1"/>
  <c r="G4137" i="1"/>
  <c r="G4138" i="1"/>
  <c r="G4139" i="1"/>
  <c r="G4140" i="1"/>
  <c r="G4141" i="1"/>
  <c r="G4142" i="1"/>
  <c r="G4143" i="1"/>
  <c r="G4144" i="1"/>
  <c r="G4145" i="1"/>
  <c r="G4146" i="1"/>
  <c r="G4147" i="1"/>
  <c r="G4148" i="1"/>
  <c r="G4149" i="1"/>
  <c r="G4150" i="1"/>
  <c r="G4151" i="1"/>
  <c r="G4152" i="1"/>
  <c r="G4153" i="1"/>
  <c r="G4154" i="1"/>
  <c r="G4155" i="1"/>
  <c r="G4156" i="1"/>
  <c r="G4157" i="1"/>
  <c r="G4158" i="1"/>
  <c r="G4159" i="1"/>
  <c r="G4160" i="1"/>
  <c r="G4161" i="1"/>
  <c r="G4162" i="1"/>
  <c r="G4163" i="1"/>
  <c r="G4164" i="1"/>
  <c r="G4165" i="1"/>
  <c r="G4166" i="1"/>
  <c r="G4167" i="1"/>
  <c r="G4168" i="1"/>
  <c r="G4169" i="1"/>
  <c r="G4170" i="1"/>
  <c r="G4171" i="1"/>
  <c r="G4172" i="1"/>
  <c r="G4173" i="1"/>
  <c r="G4174" i="1"/>
  <c r="G4175" i="1"/>
  <c r="G4176" i="1"/>
  <c r="G4177" i="1"/>
  <c r="G4178" i="1"/>
  <c r="G4179" i="1"/>
  <c r="G4180" i="1"/>
  <c r="G4181" i="1"/>
  <c r="G4182" i="1"/>
  <c r="G4183" i="1"/>
  <c r="G4184" i="1"/>
  <c r="G4185" i="1"/>
  <c r="G4186" i="1"/>
  <c r="G4187" i="1"/>
  <c r="G4188" i="1"/>
  <c r="G4189" i="1"/>
  <c r="G4190" i="1"/>
  <c r="G4191" i="1"/>
  <c r="G4192" i="1"/>
  <c r="G4193" i="1"/>
  <c r="G4194" i="1"/>
  <c r="G4195" i="1"/>
  <c r="G4196" i="1"/>
  <c r="G4197" i="1"/>
  <c r="G4198" i="1"/>
  <c r="G4199" i="1"/>
  <c r="G4200" i="1"/>
  <c r="G4201" i="1"/>
  <c r="G4202" i="1"/>
  <c r="G4203" i="1"/>
  <c r="G4204" i="1"/>
  <c r="G4205" i="1"/>
  <c r="G4206" i="1"/>
  <c r="G4207" i="1"/>
  <c r="G4208" i="1"/>
  <c r="G4209" i="1"/>
  <c r="G4210" i="1"/>
  <c r="G4211" i="1"/>
  <c r="G4212" i="1"/>
  <c r="G4213" i="1"/>
  <c r="G4214" i="1"/>
  <c r="G4215" i="1"/>
  <c r="G4216" i="1"/>
  <c r="G4217" i="1"/>
  <c r="G4218" i="1"/>
  <c r="G4219" i="1"/>
  <c r="G4220" i="1"/>
  <c r="G4221" i="1"/>
  <c r="G4222" i="1"/>
  <c r="G4223" i="1"/>
  <c r="G4224" i="1"/>
  <c r="G4225" i="1"/>
  <c r="G4226" i="1"/>
  <c r="G4227" i="1"/>
  <c r="G4228" i="1"/>
  <c r="G4229" i="1"/>
  <c r="G4230" i="1"/>
  <c r="G4231" i="1"/>
  <c r="G4232" i="1"/>
  <c r="G4233" i="1"/>
  <c r="G4234" i="1"/>
  <c r="G4235" i="1"/>
  <c r="G4236" i="1"/>
  <c r="G4237" i="1"/>
  <c r="G4238" i="1"/>
  <c r="G4239" i="1"/>
  <c r="G4240" i="1"/>
  <c r="G4241" i="1"/>
  <c r="G4242" i="1"/>
  <c r="G4243" i="1"/>
  <c r="G4244" i="1"/>
  <c r="G4245" i="1"/>
  <c r="G4246" i="1"/>
  <c r="G4247" i="1"/>
  <c r="G4248" i="1"/>
  <c r="G4249" i="1"/>
  <c r="G4250" i="1"/>
  <c r="G4251" i="1"/>
  <c r="G4252" i="1"/>
  <c r="G4253" i="1"/>
  <c r="G4254" i="1"/>
  <c r="G4255" i="1"/>
  <c r="G4256" i="1"/>
  <c r="G4257" i="1"/>
  <c r="G4258" i="1"/>
  <c r="G4259" i="1"/>
  <c r="G4260" i="1"/>
  <c r="G4261" i="1"/>
  <c r="G4262" i="1"/>
  <c r="G4263" i="1"/>
  <c r="G4264" i="1"/>
  <c r="G4265" i="1"/>
  <c r="G4266" i="1"/>
  <c r="G4267" i="1"/>
  <c r="G4268" i="1"/>
  <c r="G4269" i="1"/>
  <c r="G4270" i="1"/>
  <c r="G4271" i="1"/>
  <c r="G4272" i="1"/>
  <c r="G4273" i="1"/>
  <c r="G4274" i="1"/>
  <c r="G4275" i="1"/>
  <c r="G4276" i="1"/>
  <c r="G4277" i="1"/>
  <c r="G4278" i="1"/>
  <c r="G4279" i="1"/>
  <c r="G4280" i="1"/>
  <c r="G4281" i="1"/>
  <c r="G4282" i="1"/>
  <c r="G4283" i="1"/>
  <c r="G4284" i="1"/>
  <c r="G4285" i="1"/>
  <c r="G4286" i="1"/>
  <c r="G4287" i="1"/>
  <c r="G4288" i="1"/>
  <c r="G4289" i="1"/>
  <c r="G4290" i="1"/>
  <c r="G4291" i="1"/>
  <c r="G4292" i="1"/>
  <c r="G4293" i="1"/>
  <c r="G4294" i="1"/>
  <c r="G4295" i="1"/>
  <c r="G4296" i="1"/>
  <c r="G4297" i="1"/>
  <c r="G4298" i="1"/>
  <c r="G4299" i="1"/>
  <c r="G4300" i="1"/>
  <c r="G4301" i="1"/>
  <c r="G4302" i="1"/>
  <c r="G4303" i="1"/>
  <c r="G4304" i="1"/>
  <c r="G4305" i="1"/>
  <c r="G4306" i="1"/>
  <c r="G4307" i="1"/>
  <c r="G4308" i="1"/>
  <c r="G4309" i="1"/>
  <c r="G4310" i="1"/>
  <c r="G4311" i="1"/>
  <c r="G4312" i="1"/>
  <c r="G4313" i="1"/>
  <c r="G4314" i="1"/>
  <c r="G4315" i="1"/>
  <c r="G4316" i="1"/>
  <c r="G4317" i="1"/>
  <c r="G4318" i="1"/>
  <c r="G4319" i="1"/>
  <c r="G4320" i="1"/>
  <c r="G4321" i="1"/>
  <c r="G4322" i="1"/>
  <c r="G4323" i="1"/>
  <c r="G4324" i="1"/>
  <c r="G4325" i="1"/>
  <c r="G4326" i="1"/>
  <c r="G4327" i="1"/>
  <c r="G4328" i="1"/>
  <c r="G4329" i="1"/>
  <c r="G4330" i="1"/>
  <c r="G4331" i="1"/>
  <c r="G4332" i="1"/>
  <c r="G4333" i="1"/>
  <c r="G4334" i="1"/>
  <c r="G4335" i="1"/>
  <c r="G4336" i="1"/>
  <c r="G4337" i="1"/>
  <c r="G4338" i="1"/>
  <c r="G4339" i="1"/>
  <c r="G4340" i="1"/>
  <c r="G4341" i="1"/>
  <c r="G4342" i="1"/>
  <c r="G4343" i="1"/>
  <c r="G4344" i="1"/>
  <c r="G4345" i="1"/>
  <c r="G4346" i="1"/>
  <c r="G4347" i="1"/>
  <c r="G4348" i="1"/>
  <c r="G4349" i="1"/>
  <c r="G4350" i="1"/>
  <c r="G4351" i="1"/>
  <c r="G4352" i="1"/>
  <c r="G4353" i="1"/>
  <c r="G4354" i="1"/>
  <c r="G4355" i="1"/>
  <c r="G4356" i="1"/>
  <c r="G4357" i="1"/>
  <c r="G4358" i="1"/>
  <c r="G4359" i="1"/>
  <c r="G4360" i="1"/>
  <c r="G4361" i="1"/>
  <c r="G4362" i="1"/>
  <c r="G4363" i="1"/>
  <c r="G4364" i="1"/>
  <c r="G4365" i="1"/>
  <c r="G4366" i="1"/>
  <c r="G4367" i="1"/>
  <c r="G4368" i="1"/>
  <c r="G4369" i="1"/>
  <c r="G4370" i="1"/>
  <c r="G4371" i="1"/>
  <c r="G4372" i="1"/>
  <c r="G4373" i="1"/>
  <c r="G4374" i="1"/>
  <c r="G4375" i="1"/>
  <c r="G4376" i="1"/>
  <c r="G4377" i="1"/>
  <c r="G4378" i="1"/>
  <c r="G4379" i="1"/>
  <c r="G4380" i="1"/>
  <c r="G4381" i="1"/>
  <c r="G4382" i="1"/>
  <c r="G4383" i="1"/>
  <c r="G4384" i="1"/>
  <c r="G4385" i="1"/>
  <c r="G4386" i="1"/>
  <c r="G4387" i="1"/>
  <c r="G4388" i="1"/>
  <c r="G4389" i="1"/>
  <c r="G4390" i="1"/>
  <c r="G4391" i="1"/>
  <c r="G4392" i="1"/>
  <c r="G4393" i="1"/>
  <c r="G4394" i="1"/>
  <c r="G4395" i="1"/>
  <c r="G4396" i="1"/>
  <c r="G4397" i="1"/>
  <c r="G4398" i="1"/>
  <c r="G4399" i="1"/>
  <c r="G4400" i="1"/>
  <c r="G4401" i="1"/>
  <c r="G4402" i="1"/>
  <c r="G4403" i="1"/>
  <c r="G4404" i="1"/>
  <c r="G4405" i="1"/>
  <c r="G4406" i="1"/>
  <c r="G4407" i="1"/>
  <c r="G4408" i="1"/>
  <c r="G4409" i="1"/>
  <c r="G4410" i="1"/>
  <c r="G4411" i="1"/>
  <c r="G4412" i="1"/>
  <c r="G4413" i="1"/>
  <c r="G4414" i="1"/>
  <c r="G4415" i="1"/>
  <c r="G4416" i="1"/>
  <c r="G4417" i="1"/>
  <c r="G4418" i="1"/>
  <c r="G4419" i="1"/>
  <c r="G4420" i="1"/>
  <c r="G4421" i="1"/>
  <c r="G4422" i="1"/>
  <c r="G4423" i="1"/>
  <c r="G4424" i="1"/>
  <c r="G4425" i="1"/>
  <c r="G4426" i="1"/>
  <c r="G4427" i="1"/>
  <c r="G4428" i="1"/>
  <c r="G4429" i="1"/>
  <c r="G4430" i="1"/>
  <c r="G4431" i="1"/>
  <c r="G4432" i="1"/>
  <c r="G4433" i="1"/>
  <c r="G4434" i="1"/>
  <c r="G4435" i="1"/>
  <c r="G4436" i="1"/>
  <c r="G4437" i="1"/>
  <c r="G4438" i="1"/>
  <c r="G4439" i="1"/>
  <c r="G4440" i="1"/>
  <c r="G4441" i="1"/>
  <c r="G4442" i="1"/>
  <c r="G4443" i="1"/>
  <c r="G4444" i="1"/>
  <c r="G4445" i="1"/>
  <c r="G4446" i="1"/>
  <c r="G4447" i="1"/>
  <c r="G4448" i="1"/>
  <c r="G4449" i="1"/>
  <c r="G4450" i="1"/>
  <c r="G4451" i="1"/>
  <c r="G4452" i="1"/>
  <c r="G4453" i="1"/>
  <c r="G4454" i="1"/>
  <c r="G4455" i="1"/>
  <c r="G4456" i="1"/>
  <c r="G4457" i="1"/>
  <c r="G4458" i="1"/>
  <c r="G4459" i="1"/>
  <c r="G4460" i="1"/>
  <c r="G4461" i="1"/>
  <c r="G4462" i="1"/>
  <c r="G4463" i="1"/>
  <c r="G4464" i="1"/>
  <c r="G4465" i="1"/>
  <c r="G4466" i="1"/>
  <c r="G4467" i="1"/>
  <c r="G4468" i="1"/>
  <c r="G4469" i="1"/>
  <c r="G4470" i="1"/>
  <c r="G4471" i="1"/>
  <c r="G4472" i="1"/>
  <c r="G4473" i="1"/>
  <c r="G4474" i="1"/>
  <c r="G4475" i="1"/>
  <c r="G4476" i="1"/>
  <c r="G4477" i="1"/>
  <c r="G4478" i="1"/>
  <c r="G4479" i="1"/>
  <c r="G4480" i="1"/>
  <c r="G4481" i="1"/>
  <c r="G4482" i="1"/>
  <c r="G4483" i="1"/>
  <c r="G4484" i="1"/>
  <c r="G4485" i="1"/>
  <c r="G4486" i="1"/>
  <c r="G4487" i="1"/>
  <c r="G4488" i="1"/>
  <c r="G4489" i="1"/>
  <c r="G4490" i="1"/>
  <c r="G4491" i="1"/>
  <c r="G4492" i="1"/>
  <c r="G4493" i="1"/>
  <c r="G4494" i="1"/>
  <c r="G4495" i="1"/>
  <c r="G4496" i="1"/>
  <c r="G4497" i="1"/>
  <c r="G4498" i="1"/>
  <c r="G4499" i="1"/>
  <c r="G4500" i="1"/>
  <c r="G4501" i="1"/>
  <c r="G4502" i="1"/>
  <c r="G4503" i="1"/>
  <c r="G4504" i="1"/>
  <c r="G4505" i="1"/>
  <c r="G4506" i="1"/>
  <c r="G4507" i="1"/>
  <c r="G4508" i="1"/>
  <c r="G4509" i="1"/>
  <c r="G4510" i="1"/>
  <c r="G4511" i="1"/>
  <c r="G4512" i="1"/>
  <c r="G4513" i="1"/>
  <c r="G4514" i="1"/>
  <c r="G4515" i="1"/>
  <c r="G4516" i="1"/>
  <c r="G4517" i="1"/>
  <c r="G4518" i="1"/>
  <c r="G4519" i="1"/>
  <c r="G4520" i="1"/>
  <c r="G4521" i="1"/>
  <c r="G4522" i="1"/>
  <c r="G4523" i="1"/>
  <c r="G4524" i="1"/>
  <c r="G4525" i="1"/>
  <c r="G4526" i="1"/>
  <c r="G4527" i="1"/>
  <c r="G4528" i="1"/>
  <c r="G4529" i="1"/>
  <c r="G4530" i="1"/>
  <c r="G4531" i="1"/>
  <c r="G4532" i="1"/>
  <c r="G4533" i="1"/>
  <c r="G4534" i="1"/>
  <c r="G4535" i="1"/>
  <c r="G4536" i="1"/>
  <c r="G4537" i="1"/>
  <c r="G4538" i="1"/>
  <c r="G4539" i="1"/>
  <c r="G4540" i="1"/>
  <c r="G4541" i="1"/>
  <c r="G4542" i="1"/>
  <c r="G4543" i="1"/>
  <c r="G4544" i="1"/>
  <c r="G4545" i="1"/>
  <c r="G4546" i="1"/>
  <c r="G4547" i="1"/>
  <c r="G4548" i="1"/>
  <c r="G4549" i="1"/>
  <c r="G4550" i="1"/>
  <c r="G4551" i="1"/>
  <c r="G4552" i="1"/>
  <c r="G4553" i="1"/>
  <c r="G4554" i="1"/>
  <c r="G4555" i="1"/>
  <c r="G4556" i="1"/>
  <c r="G4557" i="1"/>
  <c r="G4558" i="1"/>
  <c r="G4559" i="1"/>
  <c r="G4560" i="1"/>
  <c r="G4561" i="1"/>
  <c r="G4562" i="1"/>
  <c r="G4563" i="1"/>
  <c r="G4564" i="1"/>
  <c r="G4565" i="1"/>
  <c r="G4566" i="1"/>
  <c r="G4567" i="1"/>
  <c r="G4568" i="1"/>
  <c r="G4569" i="1"/>
  <c r="G4570" i="1"/>
  <c r="G4571" i="1"/>
  <c r="G4572" i="1"/>
  <c r="G4573" i="1"/>
  <c r="G4574" i="1"/>
  <c r="G4575" i="1"/>
  <c r="G4576" i="1"/>
  <c r="G4577" i="1"/>
  <c r="G4578" i="1"/>
  <c r="G4579" i="1"/>
  <c r="G4580" i="1"/>
  <c r="G4581" i="1"/>
  <c r="G4582" i="1"/>
  <c r="G4583" i="1"/>
  <c r="G4584" i="1"/>
  <c r="G4585" i="1"/>
  <c r="G4586" i="1"/>
  <c r="G4587" i="1"/>
  <c r="G4588" i="1"/>
  <c r="G4589" i="1"/>
  <c r="G4590" i="1"/>
  <c r="G4591" i="1"/>
  <c r="G4592" i="1"/>
  <c r="G4593" i="1"/>
  <c r="G4594" i="1"/>
  <c r="G4595" i="1"/>
  <c r="G4596" i="1"/>
  <c r="G4597" i="1"/>
  <c r="G4598" i="1"/>
  <c r="G4599" i="1"/>
  <c r="G4600" i="1"/>
  <c r="G4601" i="1"/>
  <c r="G4602" i="1"/>
  <c r="G4603" i="1"/>
  <c r="G4604" i="1"/>
  <c r="G4605" i="1"/>
  <c r="G4606" i="1"/>
  <c r="G4607" i="1"/>
  <c r="G4608" i="1"/>
  <c r="G4609" i="1"/>
  <c r="G4610" i="1"/>
  <c r="G4611" i="1"/>
  <c r="G4612" i="1"/>
  <c r="G4613" i="1"/>
  <c r="G4614" i="1"/>
  <c r="G4615" i="1"/>
  <c r="G4616" i="1"/>
  <c r="G4617" i="1"/>
  <c r="G4618" i="1"/>
  <c r="G4619" i="1"/>
  <c r="G4620" i="1"/>
  <c r="G4621" i="1"/>
  <c r="G4622" i="1"/>
  <c r="G4623" i="1"/>
  <c r="G4624" i="1"/>
  <c r="G4625" i="1"/>
  <c r="G4626" i="1"/>
  <c r="G4627" i="1"/>
  <c r="G4628" i="1"/>
  <c r="G4629" i="1"/>
  <c r="G4630" i="1"/>
  <c r="G4631" i="1"/>
  <c r="G4632" i="1"/>
  <c r="G4633" i="1"/>
  <c r="G4634" i="1"/>
  <c r="G4635" i="1"/>
  <c r="G4636" i="1"/>
  <c r="G4637" i="1"/>
  <c r="G4638" i="1"/>
  <c r="G4639" i="1"/>
  <c r="G4640" i="1"/>
  <c r="G4641" i="1"/>
  <c r="G4642" i="1"/>
  <c r="G4643" i="1"/>
  <c r="G4644" i="1"/>
  <c r="G4645" i="1"/>
  <c r="G4646" i="1"/>
  <c r="G4647" i="1"/>
  <c r="G4648" i="1"/>
  <c r="G4649" i="1"/>
  <c r="G4650" i="1"/>
  <c r="G4651" i="1"/>
  <c r="G4652" i="1"/>
  <c r="G4653" i="1"/>
  <c r="G4654" i="1"/>
  <c r="G4655" i="1"/>
  <c r="G4656" i="1"/>
  <c r="G4657" i="1"/>
  <c r="G4658" i="1"/>
  <c r="G4659" i="1"/>
  <c r="G4660" i="1"/>
  <c r="G4661" i="1"/>
  <c r="G4662" i="1"/>
  <c r="G4663" i="1"/>
  <c r="G4664" i="1"/>
  <c r="G4665" i="1"/>
  <c r="G4666" i="1"/>
  <c r="G4667" i="1"/>
  <c r="G4668" i="1"/>
  <c r="G4669" i="1"/>
  <c r="G4670" i="1"/>
  <c r="G4671" i="1"/>
  <c r="G4672" i="1"/>
  <c r="G4673" i="1"/>
  <c r="G4674" i="1"/>
  <c r="G4675" i="1"/>
  <c r="G4676" i="1"/>
  <c r="G4677" i="1"/>
  <c r="G4678" i="1"/>
  <c r="G4679" i="1"/>
  <c r="G4680" i="1"/>
  <c r="G4681" i="1"/>
  <c r="G4682" i="1"/>
  <c r="G4683" i="1"/>
  <c r="G4684" i="1"/>
  <c r="G4685" i="1"/>
  <c r="G4686" i="1"/>
  <c r="G4687" i="1"/>
  <c r="G4688" i="1"/>
  <c r="G4689" i="1"/>
  <c r="G4690" i="1"/>
  <c r="G4691" i="1"/>
  <c r="G4692" i="1"/>
  <c r="G4693" i="1"/>
  <c r="G4694" i="1"/>
  <c r="G4695" i="1"/>
  <c r="G4696" i="1"/>
  <c r="G4697" i="1"/>
  <c r="G4698" i="1"/>
  <c r="G4699" i="1"/>
  <c r="G4700" i="1"/>
  <c r="G4701" i="1"/>
  <c r="G4702" i="1"/>
  <c r="G4703" i="1"/>
  <c r="G4704" i="1"/>
  <c r="G4705" i="1"/>
  <c r="G4706" i="1"/>
  <c r="G4707" i="1"/>
  <c r="G4708" i="1"/>
  <c r="G4709" i="1"/>
  <c r="G4710" i="1"/>
  <c r="G4711" i="1"/>
  <c r="G4712" i="1"/>
  <c r="G4713" i="1"/>
  <c r="G4714" i="1"/>
  <c r="G4715" i="1"/>
  <c r="G4716" i="1"/>
  <c r="G4717" i="1"/>
  <c r="G4718" i="1"/>
  <c r="G4719" i="1"/>
  <c r="G4720" i="1"/>
  <c r="G4721" i="1"/>
  <c r="G4722" i="1"/>
  <c r="G4723" i="1"/>
  <c r="G4724" i="1"/>
  <c r="G4725" i="1"/>
  <c r="G4726" i="1"/>
  <c r="G4727" i="1"/>
  <c r="G4728" i="1"/>
  <c r="G4729" i="1"/>
  <c r="G4730" i="1"/>
  <c r="G4731" i="1"/>
  <c r="G4732" i="1"/>
  <c r="G4733" i="1"/>
  <c r="G4734" i="1"/>
  <c r="G4735" i="1"/>
  <c r="G4736" i="1"/>
  <c r="G4737" i="1"/>
  <c r="G4738" i="1"/>
  <c r="G4739" i="1"/>
  <c r="G4740" i="1"/>
  <c r="G4741" i="1"/>
  <c r="G4742" i="1"/>
  <c r="G4743" i="1"/>
  <c r="G4744" i="1"/>
  <c r="G4745" i="1"/>
  <c r="G4746" i="1"/>
  <c r="G4747" i="1"/>
  <c r="G4748" i="1"/>
  <c r="G4749" i="1"/>
  <c r="G4750" i="1"/>
  <c r="G4751" i="1"/>
  <c r="G4752" i="1"/>
  <c r="G4753" i="1"/>
  <c r="G4754" i="1"/>
  <c r="G4755" i="1"/>
  <c r="G4756" i="1"/>
  <c r="G4757" i="1"/>
  <c r="G4758" i="1"/>
  <c r="G4759" i="1"/>
  <c r="G4760" i="1"/>
  <c r="G4761" i="1"/>
  <c r="G4762" i="1"/>
  <c r="G4763" i="1"/>
  <c r="G4764" i="1"/>
  <c r="G4765" i="1"/>
  <c r="G4766" i="1"/>
  <c r="G4767" i="1"/>
  <c r="G4768" i="1"/>
  <c r="G4769" i="1"/>
  <c r="G4770" i="1"/>
  <c r="G4771" i="1"/>
  <c r="G4772" i="1"/>
  <c r="G4773" i="1"/>
  <c r="G4774" i="1"/>
  <c r="G4775" i="1"/>
  <c r="G4776" i="1"/>
  <c r="G4777" i="1"/>
  <c r="G4778" i="1"/>
  <c r="G4779" i="1"/>
  <c r="G4780" i="1"/>
  <c r="G4781" i="1"/>
  <c r="G4782" i="1"/>
  <c r="G4783" i="1"/>
  <c r="G4784" i="1"/>
  <c r="G4785" i="1"/>
  <c r="G4786" i="1"/>
  <c r="G4787" i="1"/>
  <c r="G4788" i="1"/>
  <c r="G4789" i="1"/>
  <c r="G4790" i="1"/>
  <c r="G4791" i="1"/>
  <c r="G4792" i="1"/>
  <c r="G4793" i="1"/>
  <c r="G4794" i="1"/>
  <c r="G4795" i="1"/>
  <c r="G4796" i="1"/>
  <c r="G4797" i="1"/>
  <c r="G4798" i="1"/>
  <c r="G4799" i="1"/>
  <c r="G4800" i="1"/>
  <c r="G4801" i="1"/>
  <c r="G4802" i="1"/>
  <c r="G4803" i="1"/>
  <c r="G4804" i="1"/>
  <c r="G4805" i="1"/>
  <c r="G4806" i="1"/>
  <c r="G4807" i="1"/>
  <c r="G4808" i="1"/>
  <c r="G4809" i="1"/>
  <c r="G4810" i="1"/>
  <c r="G4811" i="1"/>
  <c r="G4812" i="1"/>
  <c r="G4813" i="1"/>
  <c r="G4814" i="1"/>
  <c r="G4815" i="1"/>
  <c r="G4816" i="1"/>
  <c r="G4817" i="1"/>
  <c r="G4818" i="1"/>
  <c r="G4819" i="1"/>
  <c r="G4820" i="1"/>
  <c r="G4821" i="1"/>
  <c r="G4822" i="1"/>
  <c r="G4823" i="1"/>
  <c r="G4824" i="1"/>
  <c r="G4825" i="1"/>
  <c r="G4826" i="1"/>
  <c r="G4827" i="1"/>
  <c r="G4828" i="1"/>
  <c r="G4829" i="1"/>
  <c r="G4830" i="1"/>
  <c r="G4831" i="1"/>
  <c r="G4832" i="1"/>
  <c r="G4833" i="1"/>
  <c r="G4834" i="1"/>
  <c r="G4835" i="1"/>
  <c r="G4836" i="1"/>
  <c r="G4837" i="1"/>
  <c r="G4838" i="1"/>
  <c r="G4839" i="1"/>
  <c r="G4840" i="1"/>
  <c r="G4841" i="1"/>
  <c r="G4842" i="1"/>
  <c r="G4843" i="1"/>
  <c r="G4844" i="1"/>
  <c r="G4845" i="1"/>
  <c r="G4846" i="1"/>
  <c r="G4847" i="1"/>
  <c r="G4848" i="1"/>
  <c r="G4849" i="1"/>
  <c r="G4850" i="1"/>
  <c r="G4851" i="1"/>
  <c r="G4852" i="1"/>
  <c r="G4853" i="1"/>
  <c r="G4854" i="1"/>
  <c r="G4855" i="1"/>
  <c r="G4856" i="1"/>
  <c r="G4857" i="1"/>
  <c r="G4858" i="1"/>
  <c r="G4859" i="1"/>
  <c r="G4860" i="1"/>
  <c r="G4861" i="1"/>
  <c r="G4862" i="1"/>
  <c r="G4863" i="1"/>
  <c r="G4864" i="1"/>
  <c r="G4865" i="1"/>
  <c r="G4866" i="1"/>
  <c r="G4867" i="1"/>
  <c r="G4868" i="1"/>
  <c r="G4869" i="1"/>
  <c r="G4870" i="1"/>
  <c r="G4871" i="1"/>
  <c r="G4872" i="1"/>
  <c r="G4873" i="1"/>
  <c r="G4874" i="1"/>
  <c r="G4875" i="1"/>
  <c r="G4876" i="1"/>
  <c r="G4877" i="1"/>
  <c r="G4878" i="1"/>
  <c r="G4879" i="1"/>
  <c r="G4880" i="1"/>
  <c r="G4881" i="1"/>
  <c r="G4882" i="1"/>
  <c r="G4883" i="1"/>
  <c r="G4884" i="1"/>
  <c r="G4885" i="1"/>
  <c r="G4886" i="1"/>
  <c r="G4887" i="1"/>
  <c r="G4888" i="1"/>
  <c r="G4889" i="1"/>
  <c r="G4890" i="1"/>
  <c r="G4891" i="1"/>
  <c r="G4892" i="1"/>
  <c r="G4893" i="1"/>
  <c r="G4894" i="1"/>
  <c r="G4895" i="1"/>
  <c r="G4896" i="1"/>
  <c r="G4897" i="1"/>
  <c r="G4898" i="1"/>
  <c r="G4899" i="1"/>
  <c r="G4900" i="1"/>
  <c r="G4901" i="1"/>
  <c r="G4902" i="1"/>
  <c r="G4903" i="1"/>
  <c r="G4904" i="1"/>
  <c r="G4905" i="1"/>
  <c r="G4906" i="1"/>
  <c r="G4907" i="1"/>
  <c r="G4908" i="1"/>
  <c r="G4909" i="1"/>
  <c r="G4910" i="1"/>
  <c r="G4911" i="1"/>
  <c r="G4912" i="1"/>
  <c r="G4913" i="1"/>
  <c r="G4914" i="1"/>
  <c r="G4915" i="1"/>
  <c r="G4916" i="1"/>
  <c r="G4917" i="1"/>
  <c r="G4918" i="1"/>
  <c r="G4919" i="1"/>
  <c r="G4920" i="1"/>
  <c r="G4921" i="1"/>
  <c r="G4922" i="1"/>
  <c r="G4923" i="1"/>
  <c r="G4924" i="1"/>
  <c r="G4925" i="1"/>
  <c r="G4926" i="1"/>
  <c r="G4927" i="1"/>
  <c r="G4928" i="1"/>
  <c r="G4929" i="1"/>
  <c r="G4930" i="1"/>
  <c r="G4931" i="1"/>
  <c r="G4932" i="1"/>
  <c r="G4933" i="1"/>
  <c r="G4934" i="1"/>
  <c r="G4935" i="1"/>
  <c r="G4936" i="1"/>
  <c r="G4937" i="1"/>
  <c r="G4938" i="1"/>
  <c r="G4939" i="1"/>
  <c r="G4940" i="1"/>
  <c r="G4941" i="1"/>
  <c r="G4942" i="1"/>
  <c r="G4943" i="1"/>
  <c r="G4944" i="1"/>
  <c r="G4945" i="1"/>
  <c r="G4946" i="1"/>
  <c r="G4947" i="1"/>
  <c r="G4948" i="1"/>
  <c r="G4949" i="1"/>
  <c r="G4950" i="1"/>
  <c r="G4951" i="1"/>
  <c r="G4952" i="1"/>
  <c r="G4953" i="1"/>
  <c r="G4954" i="1"/>
  <c r="G4955" i="1"/>
  <c r="G4956" i="1"/>
  <c r="G4957" i="1"/>
  <c r="G4958" i="1"/>
  <c r="G4959" i="1"/>
  <c r="G4960" i="1"/>
  <c r="G4961" i="1"/>
  <c r="G4962" i="1"/>
  <c r="G4963" i="1"/>
  <c r="G4964" i="1"/>
  <c r="G4965" i="1"/>
  <c r="G4966" i="1"/>
  <c r="G4967" i="1"/>
  <c r="G4968" i="1"/>
  <c r="G4969" i="1"/>
  <c r="G4970" i="1"/>
  <c r="G4971" i="1"/>
  <c r="G4972" i="1"/>
  <c r="G4973" i="1"/>
  <c r="G4974" i="1"/>
  <c r="G4975" i="1"/>
  <c r="G4976" i="1"/>
  <c r="G4977" i="1"/>
  <c r="G4978" i="1"/>
  <c r="G4979" i="1"/>
  <c r="G4980" i="1"/>
  <c r="G4981" i="1"/>
  <c r="G4982" i="1"/>
  <c r="G4983" i="1"/>
  <c r="G4984" i="1"/>
  <c r="G4985" i="1"/>
  <c r="G4986" i="1"/>
  <c r="G4987" i="1"/>
  <c r="G4988" i="1"/>
  <c r="G4989" i="1"/>
  <c r="G4990" i="1"/>
  <c r="G4991" i="1"/>
  <c r="G4992" i="1"/>
  <c r="G4993" i="1"/>
  <c r="G4994" i="1"/>
  <c r="G4995" i="1"/>
  <c r="G4996" i="1"/>
  <c r="G4997" i="1"/>
  <c r="G4998" i="1"/>
  <c r="G4999" i="1"/>
  <c r="G5000" i="1"/>
  <c r="G5001" i="1"/>
  <c r="G5002" i="1"/>
  <c r="G5003" i="1"/>
  <c r="G5004" i="1"/>
  <c r="G5005" i="1"/>
  <c r="G5006" i="1"/>
  <c r="G5007" i="1"/>
  <c r="G5008" i="1"/>
  <c r="G5009" i="1"/>
  <c r="G5010" i="1"/>
  <c r="G5011" i="1"/>
  <c r="G5012" i="1"/>
  <c r="G5013" i="1"/>
  <c r="G5014" i="1"/>
  <c r="G5015" i="1"/>
  <c r="G5016" i="1"/>
  <c r="G5017" i="1"/>
  <c r="G5018" i="1"/>
  <c r="G5019" i="1"/>
  <c r="G5020" i="1"/>
  <c r="G5021" i="1"/>
  <c r="G5022" i="1"/>
  <c r="G5023" i="1"/>
  <c r="G5024" i="1"/>
  <c r="G5025" i="1"/>
  <c r="G5026" i="1"/>
  <c r="G5027" i="1"/>
  <c r="G5028" i="1"/>
  <c r="G5029" i="1"/>
  <c r="G5030" i="1"/>
  <c r="G5031" i="1"/>
  <c r="G5032" i="1"/>
  <c r="G5033" i="1"/>
  <c r="G5034" i="1"/>
  <c r="G5035" i="1"/>
  <c r="G5036" i="1"/>
  <c r="G5037" i="1"/>
  <c r="G5038" i="1"/>
  <c r="G5039" i="1"/>
  <c r="G5040" i="1"/>
  <c r="G5041" i="1"/>
  <c r="G5042" i="1"/>
  <c r="G5043" i="1"/>
  <c r="G5044" i="1"/>
  <c r="G5045" i="1"/>
  <c r="G5046" i="1"/>
  <c r="G5047" i="1"/>
  <c r="G5048" i="1"/>
  <c r="G5049" i="1"/>
  <c r="G5050" i="1"/>
  <c r="G5051" i="1"/>
  <c r="G5052" i="1"/>
  <c r="G5053" i="1"/>
  <c r="G5054" i="1"/>
  <c r="G5055" i="1"/>
  <c r="G5056" i="1"/>
  <c r="G5057" i="1"/>
  <c r="G5058" i="1"/>
  <c r="G5059" i="1"/>
  <c r="G5060" i="1"/>
  <c r="G5061" i="1"/>
  <c r="G5062" i="1"/>
  <c r="G5063" i="1"/>
  <c r="G5064" i="1"/>
  <c r="G5065" i="1"/>
  <c r="G5066" i="1"/>
  <c r="G5067" i="1"/>
  <c r="G5068" i="1"/>
  <c r="G5069" i="1"/>
  <c r="G5070" i="1"/>
  <c r="G5071" i="1"/>
  <c r="G5072" i="1"/>
  <c r="G5073" i="1"/>
  <c r="G5074" i="1"/>
  <c r="G5075" i="1"/>
  <c r="G5076" i="1"/>
  <c r="G5077" i="1"/>
  <c r="G5078" i="1"/>
  <c r="G5079" i="1"/>
  <c r="G5080" i="1"/>
  <c r="G5081" i="1"/>
  <c r="G5082" i="1"/>
  <c r="G5083" i="1"/>
  <c r="G5084" i="1"/>
  <c r="G5085" i="1"/>
  <c r="G5086" i="1"/>
  <c r="G5087" i="1"/>
  <c r="G5088" i="1"/>
  <c r="G5089" i="1"/>
  <c r="G5090" i="1"/>
  <c r="G5091" i="1"/>
  <c r="G5092" i="1"/>
  <c r="G5093" i="1"/>
  <c r="G5094" i="1"/>
  <c r="G5095" i="1"/>
  <c r="G5096" i="1"/>
  <c r="G5097" i="1"/>
  <c r="G5098" i="1"/>
  <c r="G5099" i="1"/>
  <c r="G5100" i="1"/>
  <c r="G5101" i="1"/>
  <c r="G5102" i="1"/>
  <c r="G5103" i="1"/>
  <c r="G5104" i="1"/>
  <c r="G5105" i="1"/>
  <c r="G5106" i="1"/>
  <c r="G5107" i="1"/>
  <c r="G5108" i="1"/>
  <c r="G5109" i="1"/>
  <c r="G5110" i="1"/>
  <c r="G5111" i="1"/>
  <c r="G5112" i="1"/>
  <c r="G5113" i="1"/>
  <c r="G5114" i="1"/>
  <c r="G5115" i="1"/>
  <c r="G5116" i="1"/>
  <c r="G5117" i="1"/>
  <c r="G5118" i="1"/>
  <c r="G5119" i="1"/>
  <c r="G5120" i="1"/>
  <c r="G5121" i="1"/>
  <c r="G5122" i="1"/>
  <c r="G5123" i="1"/>
  <c r="G5124" i="1"/>
  <c r="G5125" i="1"/>
  <c r="G5126" i="1"/>
  <c r="G5127" i="1"/>
  <c r="G5128" i="1"/>
  <c r="G5129" i="1"/>
  <c r="G5130" i="1"/>
  <c r="G5131" i="1"/>
  <c r="G5132" i="1"/>
  <c r="G5133" i="1"/>
  <c r="G5134" i="1"/>
  <c r="G5135" i="1"/>
  <c r="G5136" i="1"/>
  <c r="G5137" i="1"/>
  <c r="G5138" i="1"/>
  <c r="G5139" i="1"/>
  <c r="G5140" i="1"/>
  <c r="G5141" i="1"/>
  <c r="G5142" i="1"/>
  <c r="G5143" i="1"/>
  <c r="G5144" i="1"/>
  <c r="G5145" i="1"/>
  <c r="G5146" i="1"/>
  <c r="G5147" i="1"/>
  <c r="G5148" i="1"/>
  <c r="G5149" i="1"/>
  <c r="G5150" i="1"/>
  <c r="G5151" i="1"/>
  <c r="G5152" i="1"/>
  <c r="G5153" i="1"/>
  <c r="G5154" i="1"/>
  <c r="G5155" i="1"/>
  <c r="G5156" i="1"/>
  <c r="G5157" i="1"/>
  <c r="G5158" i="1"/>
  <c r="G5159" i="1"/>
  <c r="G5160" i="1"/>
  <c r="G5161" i="1"/>
  <c r="G5162" i="1"/>
  <c r="G5163" i="1"/>
  <c r="G5164" i="1"/>
  <c r="G5165" i="1"/>
  <c r="G5166" i="1"/>
  <c r="G5167" i="1"/>
  <c r="G5168" i="1"/>
  <c r="G5169" i="1"/>
  <c r="G5170" i="1"/>
  <c r="G5171" i="1"/>
  <c r="G5172" i="1"/>
  <c r="G5173" i="1"/>
  <c r="G5174" i="1"/>
  <c r="G5175" i="1"/>
  <c r="G5176" i="1"/>
  <c r="G5177" i="1"/>
  <c r="G5178" i="1"/>
  <c r="G5179" i="1"/>
  <c r="G5180" i="1"/>
  <c r="G5181" i="1"/>
  <c r="G5182" i="1"/>
  <c r="G5183" i="1"/>
  <c r="G5184" i="1"/>
  <c r="G5185" i="1"/>
  <c r="G5186" i="1"/>
  <c r="G5187" i="1"/>
  <c r="G5188" i="1"/>
  <c r="G5189" i="1"/>
  <c r="G5190" i="1"/>
  <c r="G5191" i="1"/>
  <c r="G5192" i="1"/>
  <c r="G5193" i="1"/>
  <c r="G5194" i="1"/>
  <c r="G5195" i="1"/>
  <c r="G5196" i="1"/>
  <c r="G5197" i="1"/>
  <c r="G5198" i="1"/>
  <c r="G5199" i="1"/>
  <c r="G5200" i="1"/>
  <c r="G5201" i="1"/>
  <c r="G5202" i="1"/>
  <c r="G5203" i="1"/>
  <c r="G5204" i="1"/>
  <c r="G5205" i="1"/>
  <c r="G5206" i="1"/>
  <c r="G5207" i="1"/>
  <c r="G5208" i="1"/>
  <c r="G5209" i="1"/>
  <c r="G5210" i="1"/>
  <c r="G5211" i="1"/>
  <c r="G5212" i="1"/>
  <c r="G5213" i="1"/>
  <c r="G5214" i="1"/>
  <c r="G5215" i="1"/>
  <c r="G5216" i="1"/>
  <c r="G5217" i="1"/>
  <c r="G5218" i="1"/>
  <c r="G5219" i="1"/>
  <c r="G5220" i="1"/>
  <c r="G5221" i="1"/>
  <c r="G5222" i="1"/>
  <c r="G5223" i="1"/>
  <c r="G5224" i="1"/>
  <c r="G5225" i="1"/>
  <c r="G5226" i="1"/>
  <c r="G5227" i="1"/>
  <c r="G5228" i="1"/>
  <c r="G5229" i="1"/>
  <c r="G5230" i="1"/>
  <c r="G5231" i="1"/>
  <c r="G5232" i="1"/>
  <c r="G5233" i="1"/>
  <c r="G5234" i="1"/>
  <c r="G5235" i="1"/>
  <c r="G5236" i="1"/>
  <c r="G5237" i="1"/>
  <c r="G5238" i="1"/>
  <c r="G5239" i="1"/>
  <c r="G5240" i="1"/>
  <c r="G5241" i="1"/>
  <c r="G5242" i="1"/>
  <c r="G5243" i="1"/>
  <c r="G5244" i="1"/>
  <c r="G5245" i="1"/>
  <c r="G5246" i="1"/>
  <c r="G5247" i="1"/>
  <c r="G5248" i="1"/>
  <c r="G5249" i="1"/>
  <c r="G5250" i="1"/>
  <c r="G5251" i="1"/>
  <c r="G5252" i="1"/>
  <c r="G5253" i="1"/>
  <c r="G5254" i="1"/>
  <c r="G5255" i="1"/>
  <c r="G5256" i="1"/>
  <c r="G5257" i="1"/>
  <c r="G5258" i="1"/>
  <c r="G5259" i="1"/>
  <c r="G5260" i="1"/>
  <c r="G5261" i="1"/>
  <c r="G5262" i="1"/>
  <c r="G5263" i="1"/>
  <c r="G5264" i="1"/>
  <c r="G5265" i="1"/>
  <c r="G5266" i="1"/>
  <c r="G5267" i="1"/>
  <c r="G5268" i="1"/>
  <c r="G5269" i="1"/>
  <c r="G5270" i="1"/>
  <c r="G5271" i="1"/>
  <c r="G5272" i="1"/>
  <c r="G5273" i="1"/>
  <c r="G5274" i="1"/>
  <c r="G5275" i="1"/>
  <c r="G5276" i="1"/>
  <c r="G5277" i="1"/>
  <c r="G5278" i="1"/>
  <c r="G5279" i="1"/>
  <c r="G5280" i="1"/>
  <c r="G5281" i="1"/>
  <c r="G5282" i="1"/>
  <c r="G5283" i="1"/>
  <c r="G5284" i="1"/>
  <c r="G5285" i="1"/>
  <c r="G5286" i="1"/>
  <c r="G5287" i="1"/>
  <c r="G5288" i="1"/>
  <c r="G5289" i="1"/>
  <c r="G5290" i="1"/>
  <c r="G5291" i="1"/>
  <c r="G5292" i="1"/>
  <c r="G5293" i="1"/>
  <c r="G5294" i="1"/>
  <c r="G5295" i="1"/>
  <c r="G5296" i="1"/>
  <c r="G5297" i="1"/>
  <c r="G5298" i="1"/>
  <c r="G5299" i="1"/>
  <c r="G5300" i="1"/>
  <c r="G5301" i="1"/>
  <c r="G5302" i="1"/>
  <c r="G5303" i="1"/>
  <c r="G5304" i="1"/>
  <c r="G5305" i="1"/>
  <c r="G5306" i="1"/>
  <c r="G5307" i="1"/>
  <c r="G5308" i="1"/>
  <c r="G5309" i="1"/>
  <c r="G5310" i="1"/>
  <c r="G5311" i="1"/>
  <c r="G5312" i="1"/>
  <c r="G5313" i="1"/>
  <c r="G5314" i="1"/>
  <c r="G5315" i="1"/>
  <c r="G5316" i="1"/>
  <c r="G5317" i="1"/>
  <c r="G5318" i="1"/>
  <c r="G5319" i="1"/>
  <c r="G5320" i="1"/>
  <c r="G5321" i="1"/>
  <c r="G5322" i="1"/>
  <c r="G5323" i="1"/>
  <c r="G5324" i="1"/>
  <c r="G5325" i="1"/>
  <c r="G5326" i="1"/>
  <c r="G5327" i="1"/>
  <c r="G5328" i="1"/>
  <c r="G5329" i="1"/>
  <c r="G5330" i="1"/>
  <c r="G5331" i="1"/>
  <c r="G5332" i="1"/>
  <c r="G5333" i="1"/>
  <c r="G5334" i="1"/>
  <c r="G5335" i="1"/>
  <c r="G5336" i="1"/>
  <c r="G5337" i="1"/>
  <c r="G5338" i="1"/>
  <c r="G5339" i="1"/>
  <c r="G5340" i="1"/>
  <c r="G5341" i="1"/>
  <c r="G5342" i="1"/>
  <c r="G5343" i="1"/>
  <c r="G5344" i="1"/>
  <c r="G5345" i="1"/>
  <c r="G5346" i="1"/>
  <c r="G5347" i="1"/>
  <c r="G5348" i="1"/>
  <c r="G5349" i="1"/>
  <c r="G5350" i="1"/>
  <c r="G5351" i="1"/>
  <c r="G5352" i="1"/>
  <c r="G5353" i="1"/>
  <c r="G5354" i="1"/>
  <c r="G5355" i="1"/>
  <c r="G5356" i="1"/>
  <c r="G5357" i="1"/>
  <c r="G5358" i="1"/>
  <c r="G5359" i="1"/>
  <c r="G5360" i="1"/>
  <c r="G5361" i="1"/>
  <c r="G5362" i="1"/>
  <c r="G5363" i="1"/>
  <c r="G5364" i="1"/>
  <c r="G5365" i="1"/>
  <c r="G5366" i="1"/>
  <c r="G5367" i="1"/>
  <c r="G5368" i="1"/>
  <c r="G5369" i="1"/>
  <c r="G5370" i="1"/>
  <c r="G5371" i="1"/>
  <c r="G5372" i="1"/>
  <c r="G5373" i="1"/>
  <c r="G5374" i="1"/>
  <c r="G5375" i="1"/>
  <c r="G5376" i="1"/>
  <c r="G5377" i="1"/>
  <c r="G5378" i="1"/>
  <c r="G5379" i="1"/>
  <c r="G5380" i="1"/>
  <c r="G5381" i="1"/>
  <c r="G5382" i="1"/>
  <c r="G5383" i="1"/>
  <c r="G5384" i="1"/>
  <c r="G5385" i="1"/>
  <c r="G5386" i="1"/>
  <c r="G5387" i="1"/>
  <c r="G5388" i="1"/>
  <c r="G5389" i="1"/>
  <c r="G5390" i="1"/>
  <c r="G5391" i="1"/>
  <c r="G5392" i="1"/>
  <c r="G5393" i="1"/>
  <c r="G5394" i="1"/>
  <c r="G5395" i="1"/>
  <c r="G5396" i="1"/>
  <c r="G5397" i="1"/>
  <c r="G5398" i="1"/>
  <c r="G5399" i="1"/>
  <c r="G5400" i="1"/>
  <c r="G5401" i="1"/>
  <c r="G5402" i="1"/>
  <c r="G5403" i="1"/>
  <c r="G5404" i="1"/>
  <c r="G5405" i="1"/>
  <c r="G5406" i="1"/>
  <c r="G5407" i="1"/>
  <c r="G5408" i="1"/>
  <c r="G5409" i="1"/>
  <c r="G5410" i="1"/>
  <c r="G5411" i="1"/>
  <c r="G5412" i="1"/>
  <c r="G5413" i="1"/>
  <c r="G5414" i="1"/>
  <c r="G5415" i="1"/>
  <c r="G5416" i="1"/>
  <c r="G5417" i="1"/>
  <c r="G5418" i="1"/>
  <c r="G5419" i="1"/>
  <c r="G5420" i="1"/>
  <c r="G5421" i="1"/>
  <c r="G5422" i="1"/>
  <c r="G5423" i="1"/>
  <c r="G5424" i="1"/>
  <c r="G5425" i="1"/>
  <c r="G5426" i="1"/>
  <c r="G5427" i="1"/>
  <c r="G5428" i="1"/>
  <c r="G5429" i="1"/>
  <c r="G5430" i="1"/>
  <c r="G5431" i="1"/>
  <c r="G5432" i="1"/>
  <c r="G5433" i="1"/>
  <c r="G5434" i="1"/>
  <c r="G5435" i="1"/>
  <c r="G5436" i="1"/>
  <c r="G5437" i="1"/>
  <c r="G5438" i="1"/>
  <c r="G5439" i="1"/>
  <c r="G5440" i="1"/>
  <c r="G5441" i="1"/>
  <c r="G5442" i="1"/>
  <c r="G5443" i="1"/>
  <c r="G5444" i="1"/>
  <c r="G5445" i="1"/>
  <c r="G5446" i="1"/>
  <c r="G5447" i="1"/>
  <c r="G5448" i="1"/>
  <c r="G5449" i="1"/>
  <c r="G5450" i="1"/>
  <c r="G5451" i="1"/>
  <c r="G5452" i="1"/>
  <c r="G5453" i="1"/>
  <c r="G5454" i="1"/>
  <c r="G5455" i="1"/>
  <c r="G5456" i="1"/>
  <c r="G5457" i="1"/>
  <c r="G5458" i="1"/>
  <c r="G5459" i="1"/>
  <c r="G5460" i="1"/>
  <c r="G5461" i="1"/>
  <c r="G5462" i="1"/>
  <c r="G5463" i="1"/>
  <c r="G5464" i="1"/>
  <c r="G5465" i="1"/>
  <c r="G5466" i="1"/>
  <c r="G5467" i="1"/>
  <c r="G5468" i="1"/>
  <c r="G5469" i="1"/>
  <c r="G5470" i="1"/>
  <c r="G5471" i="1"/>
  <c r="G5472" i="1"/>
  <c r="G5473" i="1"/>
  <c r="G5474" i="1"/>
  <c r="G5475" i="1"/>
  <c r="G5476" i="1"/>
  <c r="G5477" i="1"/>
  <c r="G5478" i="1"/>
  <c r="G5479" i="1"/>
  <c r="G5480" i="1"/>
  <c r="G5481" i="1"/>
  <c r="G5482" i="1"/>
  <c r="G5483" i="1"/>
  <c r="G5484" i="1"/>
  <c r="G5485" i="1"/>
  <c r="G5486" i="1"/>
  <c r="G5487" i="1"/>
  <c r="G5488" i="1"/>
  <c r="G5489" i="1"/>
  <c r="G5490" i="1"/>
  <c r="G5491" i="1"/>
  <c r="G5492" i="1"/>
  <c r="G5493" i="1"/>
  <c r="G5494" i="1"/>
  <c r="G5495" i="1"/>
  <c r="G5496" i="1"/>
  <c r="G5497" i="1"/>
  <c r="G5498" i="1"/>
  <c r="G5499" i="1"/>
  <c r="G5500" i="1"/>
  <c r="G5501" i="1"/>
  <c r="G5502" i="1"/>
  <c r="G5503" i="1"/>
  <c r="G5504" i="1"/>
  <c r="G5505" i="1"/>
  <c r="G5506" i="1"/>
  <c r="G5507" i="1"/>
  <c r="G5508" i="1"/>
  <c r="G5509" i="1"/>
  <c r="G5510" i="1"/>
  <c r="G5511" i="1"/>
  <c r="G5512" i="1"/>
  <c r="G5513" i="1"/>
  <c r="G5514" i="1"/>
  <c r="G5515" i="1"/>
  <c r="G5516" i="1"/>
  <c r="G5517" i="1"/>
  <c r="G5518" i="1"/>
  <c r="G5519" i="1"/>
  <c r="G5520" i="1"/>
  <c r="G5521" i="1"/>
  <c r="G5522" i="1"/>
  <c r="G5523" i="1"/>
  <c r="G5524" i="1"/>
  <c r="G5525" i="1"/>
  <c r="G5526" i="1"/>
  <c r="G5527" i="1"/>
  <c r="G5528" i="1"/>
  <c r="G5529" i="1"/>
  <c r="G5530" i="1"/>
  <c r="G5531" i="1"/>
  <c r="G5532" i="1"/>
  <c r="G5533" i="1"/>
  <c r="G5534" i="1"/>
  <c r="G5535" i="1"/>
  <c r="G5536" i="1"/>
  <c r="G5537" i="1"/>
  <c r="G5538" i="1"/>
  <c r="G5539" i="1"/>
  <c r="G5540" i="1"/>
  <c r="G5541" i="1"/>
  <c r="G5542" i="1"/>
  <c r="G5543" i="1"/>
  <c r="G5544" i="1"/>
  <c r="G5545" i="1"/>
  <c r="G5546" i="1"/>
  <c r="G5547" i="1"/>
  <c r="G5548" i="1"/>
  <c r="G5549" i="1"/>
  <c r="G5550" i="1"/>
  <c r="G5551" i="1"/>
  <c r="G5552" i="1"/>
  <c r="G5553" i="1"/>
  <c r="G5554" i="1"/>
  <c r="G5555" i="1"/>
  <c r="G5556" i="1"/>
  <c r="G5557" i="1"/>
  <c r="G5558" i="1"/>
  <c r="G5559" i="1"/>
  <c r="G5560" i="1"/>
  <c r="G5561" i="1"/>
  <c r="G5562" i="1"/>
  <c r="G5563" i="1"/>
  <c r="G5564" i="1"/>
  <c r="G5565" i="1"/>
  <c r="G5566" i="1"/>
  <c r="G5567" i="1"/>
  <c r="G5568" i="1"/>
  <c r="G5569" i="1"/>
  <c r="G5570" i="1"/>
  <c r="G5571" i="1"/>
  <c r="G5572" i="1"/>
  <c r="G5573" i="1"/>
  <c r="G5574" i="1"/>
  <c r="G5575" i="1"/>
  <c r="G5576" i="1"/>
  <c r="G5577" i="1"/>
  <c r="G5578" i="1"/>
  <c r="G5579" i="1"/>
  <c r="G5580" i="1"/>
  <c r="G5581" i="1"/>
  <c r="G5582" i="1"/>
  <c r="G5583" i="1"/>
  <c r="G5584" i="1"/>
  <c r="G5585" i="1"/>
  <c r="G5586" i="1"/>
  <c r="G5587" i="1"/>
  <c r="G5588" i="1"/>
  <c r="G5589" i="1"/>
  <c r="G5590" i="1"/>
  <c r="G5591" i="1"/>
  <c r="G5592" i="1"/>
  <c r="G5593" i="1"/>
  <c r="G5594" i="1"/>
  <c r="G5595" i="1"/>
  <c r="G5596" i="1"/>
  <c r="G5597" i="1"/>
  <c r="G5598" i="1"/>
  <c r="G5599" i="1"/>
  <c r="G5600" i="1"/>
  <c r="G5601" i="1"/>
  <c r="G5602" i="1"/>
  <c r="G5603" i="1"/>
  <c r="G5604" i="1"/>
  <c r="G5605" i="1"/>
  <c r="G5606" i="1"/>
  <c r="G5607" i="1"/>
  <c r="G5608" i="1"/>
  <c r="G5609" i="1"/>
  <c r="G5610" i="1"/>
  <c r="G5611" i="1"/>
  <c r="G5612" i="1"/>
  <c r="G5613" i="1"/>
  <c r="G5614" i="1"/>
  <c r="G5615" i="1"/>
  <c r="G5616" i="1"/>
  <c r="G5617" i="1"/>
  <c r="G5618" i="1"/>
  <c r="G5619" i="1"/>
  <c r="G5620" i="1"/>
  <c r="G5621" i="1"/>
  <c r="G5622" i="1"/>
  <c r="G5623" i="1"/>
  <c r="G5624" i="1"/>
  <c r="G5625" i="1"/>
  <c r="G5626" i="1"/>
  <c r="G5627" i="1"/>
  <c r="G5628" i="1"/>
  <c r="G5629" i="1"/>
  <c r="G5630" i="1"/>
  <c r="G5631" i="1"/>
  <c r="G5632" i="1"/>
  <c r="G5633" i="1"/>
  <c r="G5634" i="1"/>
  <c r="G5635" i="1"/>
  <c r="G5636" i="1"/>
  <c r="G5637" i="1"/>
  <c r="G5638" i="1"/>
  <c r="G5639" i="1"/>
  <c r="G5640" i="1"/>
  <c r="G5641" i="1"/>
  <c r="G5642" i="1"/>
  <c r="G5643" i="1"/>
  <c r="G5644" i="1"/>
  <c r="G5645" i="1"/>
  <c r="G5646" i="1"/>
  <c r="G5647" i="1"/>
  <c r="G5648" i="1"/>
  <c r="G5649" i="1"/>
  <c r="G5650" i="1"/>
  <c r="G5651" i="1"/>
  <c r="G5652" i="1"/>
  <c r="G5653" i="1"/>
  <c r="G5654" i="1"/>
  <c r="G5655" i="1"/>
  <c r="G5656" i="1"/>
  <c r="G5657" i="1"/>
  <c r="G5658" i="1"/>
  <c r="G5659" i="1"/>
  <c r="G5660" i="1"/>
  <c r="G5661" i="1"/>
  <c r="G5662" i="1"/>
  <c r="G5663" i="1"/>
  <c r="G5664" i="1"/>
  <c r="G5665" i="1"/>
  <c r="G5666" i="1"/>
  <c r="G5667" i="1"/>
  <c r="G5668" i="1"/>
  <c r="G5669" i="1"/>
  <c r="G5670" i="1"/>
  <c r="G5671" i="1"/>
  <c r="G5672" i="1"/>
  <c r="G5673" i="1"/>
  <c r="G5674" i="1"/>
  <c r="G5675" i="1"/>
  <c r="G5676" i="1"/>
  <c r="G5677" i="1"/>
  <c r="G5678" i="1"/>
  <c r="G5679" i="1"/>
  <c r="G5680" i="1"/>
  <c r="G5681" i="1"/>
  <c r="G5682" i="1"/>
  <c r="G5683" i="1"/>
  <c r="G5684" i="1"/>
  <c r="G5685" i="1"/>
  <c r="G5686" i="1"/>
  <c r="G5687" i="1"/>
  <c r="G5688" i="1"/>
  <c r="G5689" i="1"/>
  <c r="G5690" i="1"/>
  <c r="G5691" i="1"/>
  <c r="G5692" i="1"/>
  <c r="G5693" i="1"/>
  <c r="G5694" i="1"/>
  <c r="G5695" i="1"/>
  <c r="G5696" i="1"/>
  <c r="G5697" i="1"/>
  <c r="G5698" i="1"/>
  <c r="G5699" i="1"/>
  <c r="G5700" i="1"/>
  <c r="G5701" i="1"/>
  <c r="G5702" i="1"/>
  <c r="G5703" i="1"/>
  <c r="G5704" i="1"/>
  <c r="G5705" i="1"/>
  <c r="G5706" i="1"/>
  <c r="G5707" i="1"/>
  <c r="G5708" i="1"/>
  <c r="G5709" i="1"/>
  <c r="G5710" i="1"/>
  <c r="G5711" i="1"/>
  <c r="G5712" i="1"/>
  <c r="G5713" i="1"/>
  <c r="G5714" i="1"/>
  <c r="G5715" i="1"/>
  <c r="G5716" i="1"/>
  <c r="G5717" i="1"/>
  <c r="G5718" i="1"/>
  <c r="G5719" i="1"/>
  <c r="G5720" i="1"/>
  <c r="G5721" i="1"/>
  <c r="G5722" i="1"/>
  <c r="G5723" i="1"/>
  <c r="G5724" i="1"/>
  <c r="G5725" i="1"/>
  <c r="G5726" i="1"/>
  <c r="G5727" i="1"/>
  <c r="G5728" i="1"/>
  <c r="G5729" i="1"/>
  <c r="G5730" i="1"/>
  <c r="G5731" i="1"/>
  <c r="G5732" i="1"/>
  <c r="G5733" i="1"/>
  <c r="G5734" i="1"/>
  <c r="G5735" i="1"/>
  <c r="G5736" i="1"/>
  <c r="G5737" i="1"/>
  <c r="G5738" i="1"/>
  <c r="G5739" i="1"/>
  <c r="G5740" i="1"/>
  <c r="G5741" i="1"/>
  <c r="G5742" i="1"/>
  <c r="G5743" i="1"/>
  <c r="G5744" i="1"/>
  <c r="G5745" i="1"/>
  <c r="G5746" i="1"/>
  <c r="G5747" i="1"/>
  <c r="G5748" i="1"/>
  <c r="G5749" i="1"/>
  <c r="G5750" i="1"/>
  <c r="G5751" i="1"/>
  <c r="G5752" i="1"/>
  <c r="G5753" i="1"/>
  <c r="G5754" i="1"/>
  <c r="G5755" i="1"/>
  <c r="G5756" i="1"/>
  <c r="G5757" i="1"/>
  <c r="G5758" i="1"/>
  <c r="G5759" i="1"/>
  <c r="G5760" i="1"/>
  <c r="G5761" i="1"/>
  <c r="G5762" i="1"/>
  <c r="G5763" i="1"/>
  <c r="G5764" i="1"/>
  <c r="G5765" i="1"/>
  <c r="G5766" i="1"/>
  <c r="G5767" i="1"/>
  <c r="G5768" i="1"/>
  <c r="G5769" i="1"/>
  <c r="G5770" i="1"/>
  <c r="G5771" i="1"/>
  <c r="G5772" i="1"/>
  <c r="G5773" i="1"/>
  <c r="G5774" i="1"/>
  <c r="G5775" i="1"/>
  <c r="G5776" i="1"/>
  <c r="G5777" i="1"/>
  <c r="G5778" i="1"/>
  <c r="G5779" i="1"/>
  <c r="G5780" i="1"/>
  <c r="G5781" i="1"/>
  <c r="G5782" i="1"/>
  <c r="G5783" i="1"/>
  <c r="G5784" i="1"/>
  <c r="G5785" i="1"/>
  <c r="G5786" i="1"/>
  <c r="G5787" i="1"/>
  <c r="G5788" i="1"/>
  <c r="G5789" i="1"/>
  <c r="G5790" i="1"/>
  <c r="G5791" i="1"/>
  <c r="G5792" i="1"/>
  <c r="G5793" i="1"/>
  <c r="G5794" i="1"/>
  <c r="G5795" i="1"/>
  <c r="G5796" i="1"/>
  <c r="G5797" i="1"/>
  <c r="G5798" i="1"/>
  <c r="G5799" i="1"/>
  <c r="G5800" i="1"/>
  <c r="G5801" i="1"/>
  <c r="G5802" i="1"/>
  <c r="G5803" i="1"/>
  <c r="G5804" i="1"/>
  <c r="G5805" i="1"/>
  <c r="G5806" i="1"/>
  <c r="G5807" i="1"/>
  <c r="G5808" i="1"/>
  <c r="G5809" i="1"/>
  <c r="G5810" i="1"/>
  <c r="G5811" i="1"/>
  <c r="G5812" i="1"/>
  <c r="G5813" i="1"/>
  <c r="G5814" i="1"/>
  <c r="G5815" i="1"/>
  <c r="G5816" i="1"/>
  <c r="G5817" i="1"/>
  <c r="G5818" i="1"/>
  <c r="G5819" i="1"/>
  <c r="G5820" i="1"/>
  <c r="G5821" i="1"/>
  <c r="G5822" i="1"/>
  <c r="G5823" i="1"/>
  <c r="G5824" i="1"/>
  <c r="G5825" i="1"/>
  <c r="G5826" i="1"/>
  <c r="G5827" i="1"/>
  <c r="G5828" i="1"/>
  <c r="G5829" i="1"/>
  <c r="G5830" i="1"/>
  <c r="G5831" i="1"/>
  <c r="G5832" i="1"/>
  <c r="G5833" i="1"/>
  <c r="G5834" i="1"/>
  <c r="G5835" i="1"/>
  <c r="G5836" i="1"/>
  <c r="G5837" i="1"/>
  <c r="G5838" i="1"/>
  <c r="G5839" i="1"/>
  <c r="G5840" i="1"/>
  <c r="G5841" i="1"/>
  <c r="G5842" i="1"/>
  <c r="G5843" i="1"/>
  <c r="G5844" i="1"/>
  <c r="G5845" i="1"/>
  <c r="G5846" i="1"/>
  <c r="G5847" i="1"/>
  <c r="G5848" i="1"/>
  <c r="G5849" i="1"/>
  <c r="G5850" i="1"/>
  <c r="G5851" i="1"/>
  <c r="G5852" i="1"/>
  <c r="G5853" i="1"/>
  <c r="G5854" i="1"/>
  <c r="G5855" i="1"/>
  <c r="G5856" i="1"/>
  <c r="G5857" i="1"/>
  <c r="G5858" i="1"/>
  <c r="G5859" i="1"/>
  <c r="G5860" i="1"/>
  <c r="G5861" i="1"/>
  <c r="G5862" i="1"/>
  <c r="G5863" i="1"/>
  <c r="G5864" i="1"/>
  <c r="G5865" i="1"/>
  <c r="G5866" i="1"/>
  <c r="G5867" i="1"/>
  <c r="G5868" i="1"/>
  <c r="G5869" i="1"/>
  <c r="G5870" i="1"/>
  <c r="G5871" i="1"/>
  <c r="G5872" i="1"/>
  <c r="G5873" i="1"/>
  <c r="G5874" i="1"/>
  <c r="G5875" i="1"/>
  <c r="G5876" i="1"/>
  <c r="G5877" i="1"/>
  <c r="G5878" i="1"/>
  <c r="G5879" i="1"/>
  <c r="G5880" i="1"/>
  <c r="G5881" i="1"/>
  <c r="G5882" i="1"/>
  <c r="G5883" i="1"/>
  <c r="G5884" i="1"/>
  <c r="G5885" i="1"/>
  <c r="G5886" i="1"/>
  <c r="G5887" i="1"/>
  <c r="G5888" i="1"/>
  <c r="G5889" i="1"/>
  <c r="G5890" i="1"/>
  <c r="G5891" i="1"/>
  <c r="G5892" i="1"/>
  <c r="G5893" i="1"/>
  <c r="G5894" i="1"/>
  <c r="G5895" i="1"/>
  <c r="G5896" i="1"/>
  <c r="G5897" i="1"/>
  <c r="G5898" i="1"/>
  <c r="G5899" i="1"/>
  <c r="G5900" i="1"/>
  <c r="G5901" i="1"/>
  <c r="G5902" i="1"/>
  <c r="G5903" i="1"/>
  <c r="G5904" i="1"/>
  <c r="G5905" i="1"/>
  <c r="G5906" i="1"/>
  <c r="G5907" i="1"/>
  <c r="G5908" i="1"/>
  <c r="G5909" i="1"/>
  <c r="G5910" i="1"/>
  <c r="G5911" i="1"/>
  <c r="G5912" i="1"/>
  <c r="G5913" i="1"/>
  <c r="G5914" i="1"/>
  <c r="G5915" i="1"/>
  <c r="G5916" i="1"/>
  <c r="G5917" i="1"/>
  <c r="G5918" i="1"/>
  <c r="G5919" i="1"/>
  <c r="G5920" i="1"/>
  <c r="G5921" i="1"/>
  <c r="G5922" i="1"/>
  <c r="G5923" i="1"/>
  <c r="G5924" i="1"/>
  <c r="G5925" i="1"/>
  <c r="G5926" i="1"/>
  <c r="G5927" i="1"/>
  <c r="G5928" i="1"/>
  <c r="G5929" i="1"/>
  <c r="G5930" i="1"/>
  <c r="G5931" i="1"/>
  <c r="G5932" i="1"/>
  <c r="G5933" i="1"/>
  <c r="G5934" i="1"/>
  <c r="G5935" i="1"/>
  <c r="G5936" i="1"/>
  <c r="G5937" i="1"/>
  <c r="G5938" i="1"/>
  <c r="G5939" i="1"/>
  <c r="G5940" i="1"/>
  <c r="G5941" i="1"/>
  <c r="G5942" i="1"/>
  <c r="G5943" i="1"/>
  <c r="G5944" i="1"/>
  <c r="G5945" i="1"/>
  <c r="G5946" i="1"/>
  <c r="G5947" i="1"/>
  <c r="G5948" i="1"/>
  <c r="G5949" i="1"/>
  <c r="G5950" i="1"/>
  <c r="G5951" i="1"/>
  <c r="G5952" i="1"/>
  <c r="G5953" i="1"/>
  <c r="G5954" i="1"/>
  <c r="G5955" i="1"/>
  <c r="G5956" i="1"/>
  <c r="G5957" i="1"/>
  <c r="G5958" i="1"/>
  <c r="G5959" i="1"/>
  <c r="G5960" i="1"/>
  <c r="G5961" i="1"/>
  <c r="G5962" i="1"/>
  <c r="G5963" i="1"/>
  <c r="G5964" i="1"/>
  <c r="G5965" i="1"/>
  <c r="G5966" i="1"/>
  <c r="G5967" i="1"/>
  <c r="G5968" i="1"/>
  <c r="G5969" i="1"/>
  <c r="G5970" i="1"/>
  <c r="G5971" i="1"/>
  <c r="G5972" i="1"/>
  <c r="G5973" i="1"/>
  <c r="G5974" i="1"/>
  <c r="G5975" i="1"/>
  <c r="G5976" i="1"/>
  <c r="G5977" i="1"/>
  <c r="G5978" i="1"/>
  <c r="G5979" i="1"/>
  <c r="G5980" i="1"/>
  <c r="G5981" i="1"/>
  <c r="G5982" i="1"/>
  <c r="G5983" i="1"/>
  <c r="G5984" i="1"/>
  <c r="G5985" i="1"/>
  <c r="G5986" i="1"/>
  <c r="G5987" i="1"/>
  <c r="G5988" i="1"/>
  <c r="G5989" i="1"/>
  <c r="G5990" i="1"/>
  <c r="G5991" i="1"/>
  <c r="G5992" i="1"/>
  <c r="G5993" i="1"/>
  <c r="G5994" i="1"/>
  <c r="G5995" i="1"/>
  <c r="G5996" i="1"/>
  <c r="G5997" i="1"/>
  <c r="G5998" i="1"/>
  <c r="G5999" i="1"/>
  <c r="G6000" i="1"/>
  <c r="G6001" i="1"/>
  <c r="G6002" i="1"/>
  <c r="G6003" i="1"/>
  <c r="G6004" i="1"/>
  <c r="G6005" i="1"/>
  <c r="G6006" i="1"/>
  <c r="G6007" i="1"/>
  <c r="G6008" i="1"/>
  <c r="G6009" i="1"/>
  <c r="G6010" i="1"/>
  <c r="G6011" i="1"/>
  <c r="G6012" i="1"/>
  <c r="G6013" i="1"/>
  <c r="G6014" i="1"/>
  <c r="G6015" i="1"/>
  <c r="G6016" i="1"/>
  <c r="G6017" i="1"/>
  <c r="G6018" i="1"/>
  <c r="G6019" i="1"/>
  <c r="G6020" i="1"/>
  <c r="G6021" i="1"/>
  <c r="G6022" i="1"/>
  <c r="G6023" i="1"/>
  <c r="G6024" i="1"/>
  <c r="G6025" i="1"/>
  <c r="G6026" i="1"/>
  <c r="G6027" i="1"/>
  <c r="G6028" i="1"/>
  <c r="G6029" i="1"/>
  <c r="G6030" i="1"/>
  <c r="G6031" i="1"/>
  <c r="G6032" i="1"/>
  <c r="G6033" i="1"/>
  <c r="G6034" i="1"/>
  <c r="G6035" i="1"/>
  <c r="G6036" i="1"/>
  <c r="G6037" i="1"/>
  <c r="G6038" i="1"/>
  <c r="G6039" i="1"/>
  <c r="G6040" i="1"/>
  <c r="G6041" i="1"/>
  <c r="G6042" i="1"/>
  <c r="G6043" i="1"/>
  <c r="G6044" i="1"/>
  <c r="G6045" i="1"/>
  <c r="G6046" i="1"/>
  <c r="G6047" i="1"/>
  <c r="G6048" i="1"/>
  <c r="G6049" i="1"/>
  <c r="G6050" i="1"/>
  <c r="G6051" i="1"/>
  <c r="G6052" i="1"/>
  <c r="G6053" i="1"/>
  <c r="G6054" i="1"/>
  <c r="G6055" i="1"/>
  <c r="G6056" i="1"/>
  <c r="G6057" i="1"/>
  <c r="G6058" i="1"/>
  <c r="G6059" i="1"/>
  <c r="G6060" i="1"/>
  <c r="G6061" i="1"/>
  <c r="G6062" i="1"/>
  <c r="G6063" i="1"/>
  <c r="G6064" i="1"/>
  <c r="G6065" i="1"/>
  <c r="G6066" i="1"/>
  <c r="G6067" i="1"/>
  <c r="G6068" i="1"/>
  <c r="G6069" i="1"/>
  <c r="G6070" i="1"/>
  <c r="G6071" i="1"/>
  <c r="G6072" i="1"/>
  <c r="G6073" i="1"/>
  <c r="G6074" i="1"/>
  <c r="G6075" i="1"/>
  <c r="G6076" i="1"/>
  <c r="G6077" i="1"/>
  <c r="G6078" i="1"/>
  <c r="G6079" i="1"/>
  <c r="G6080" i="1"/>
  <c r="G6081" i="1"/>
  <c r="G6082" i="1"/>
  <c r="G6083" i="1"/>
  <c r="G6084" i="1"/>
  <c r="G6085" i="1"/>
  <c r="G6086" i="1"/>
  <c r="G6087" i="1"/>
  <c r="G6088" i="1"/>
  <c r="G6089" i="1"/>
  <c r="G6090" i="1"/>
  <c r="G6091" i="1"/>
  <c r="G6092" i="1"/>
  <c r="G6093" i="1"/>
  <c r="G6094" i="1"/>
  <c r="G6095" i="1"/>
  <c r="G6096" i="1"/>
  <c r="G6097" i="1"/>
  <c r="G6098" i="1"/>
  <c r="G6099" i="1"/>
  <c r="G6100" i="1"/>
  <c r="G6101" i="1"/>
  <c r="G6102" i="1"/>
  <c r="G6103" i="1"/>
  <c r="G6104" i="1"/>
  <c r="G6105" i="1"/>
  <c r="G6106" i="1"/>
  <c r="G6107" i="1"/>
  <c r="G6108" i="1"/>
  <c r="G6109" i="1"/>
  <c r="G6110" i="1"/>
  <c r="G6111" i="1"/>
  <c r="G6112" i="1"/>
  <c r="G6113" i="1"/>
  <c r="G6114" i="1"/>
  <c r="G6115" i="1"/>
  <c r="G6116" i="1"/>
  <c r="G6117" i="1"/>
  <c r="G6118" i="1"/>
  <c r="G6119" i="1"/>
  <c r="G6120" i="1"/>
  <c r="G6121" i="1"/>
  <c r="G6122" i="1"/>
  <c r="G6123" i="1"/>
  <c r="G6124" i="1"/>
  <c r="G6125" i="1"/>
  <c r="G6126" i="1"/>
  <c r="G6127" i="1"/>
  <c r="G6128" i="1"/>
  <c r="G6129" i="1"/>
  <c r="G6130" i="1"/>
  <c r="G6131" i="1"/>
  <c r="G6132" i="1"/>
  <c r="G6133" i="1"/>
  <c r="G6134" i="1"/>
  <c r="G6135" i="1"/>
  <c r="G6136" i="1"/>
  <c r="G6137" i="1"/>
  <c r="G6138" i="1"/>
  <c r="G6139" i="1"/>
  <c r="G6140" i="1"/>
  <c r="G6141" i="1"/>
  <c r="G6142" i="1"/>
  <c r="G6143" i="1"/>
  <c r="G6144" i="1"/>
  <c r="G6145" i="1"/>
  <c r="G6146" i="1"/>
  <c r="G6147" i="1"/>
  <c r="G6148" i="1"/>
  <c r="G6149" i="1"/>
  <c r="G6150" i="1"/>
  <c r="G6151" i="1"/>
  <c r="G6152" i="1"/>
  <c r="G6153" i="1"/>
  <c r="G6154" i="1"/>
  <c r="G6155" i="1"/>
  <c r="G6156" i="1"/>
  <c r="G6157" i="1"/>
  <c r="G6158" i="1"/>
  <c r="G6159" i="1"/>
  <c r="G6160" i="1"/>
  <c r="G6161" i="1"/>
  <c r="G6162" i="1"/>
  <c r="G6163" i="1"/>
  <c r="G6164" i="1"/>
  <c r="G6165" i="1"/>
  <c r="G6166" i="1"/>
  <c r="G6167" i="1"/>
  <c r="G6168" i="1"/>
  <c r="G6169" i="1"/>
  <c r="G6170" i="1"/>
  <c r="G6171" i="1"/>
  <c r="G6172" i="1"/>
  <c r="G6173" i="1"/>
  <c r="G6174" i="1"/>
  <c r="G6175" i="1"/>
  <c r="G6176" i="1"/>
  <c r="G6177" i="1"/>
  <c r="G6178" i="1"/>
  <c r="G6179" i="1"/>
  <c r="G6180" i="1"/>
  <c r="G6181" i="1"/>
  <c r="G6182" i="1"/>
  <c r="G6183" i="1"/>
  <c r="G6184" i="1"/>
  <c r="G6185" i="1"/>
  <c r="G6186" i="1"/>
  <c r="G6187" i="1"/>
  <c r="G6188" i="1"/>
  <c r="G6189" i="1"/>
  <c r="G6190" i="1"/>
  <c r="G6191" i="1"/>
  <c r="G6192" i="1"/>
  <c r="G6193" i="1"/>
  <c r="G6194" i="1"/>
  <c r="G6195" i="1"/>
  <c r="G6196" i="1"/>
  <c r="G6197" i="1"/>
  <c r="G6198" i="1"/>
  <c r="G6199" i="1"/>
  <c r="G6200" i="1"/>
  <c r="G6201" i="1"/>
  <c r="G6202" i="1"/>
  <c r="G6203" i="1"/>
  <c r="G6204" i="1"/>
  <c r="G6205" i="1"/>
  <c r="G6206" i="1"/>
  <c r="G6207" i="1"/>
  <c r="G6208" i="1"/>
  <c r="G6209" i="1"/>
  <c r="G6210" i="1"/>
  <c r="G6211" i="1"/>
  <c r="G6212" i="1"/>
  <c r="G6213" i="1"/>
  <c r="G6214" i="1"/>
  <c r="G6215" i="1"/>
  <c r="G6216" i="1"/>
  <c r="G6217" i="1"/>
  <c r="G6218" i="1"/>
  <c r="G6219" i="1"/>
  <c r="G6220" i="1"/>
  <c r="G6221" i="1"/>
  <c r="G6222" i="1"/>
  <c r="G6223" i="1"/>
  <c r="G6224" i="1"/>
  <c r="G6225" i="1"/>
  <c r="G6226" i="1"/>
  <c r="G6227" i="1"/>
  <c r="G6228" i="1"/>
  <c r="G6229" i="1"/>
  <c r="G6230" i="1"/>
  <c r="G6231" i="1"/>
  <c r="G6232" i="1"/>
  <c r="G6233" i="1"/>
  <c r="G6234" i="1"/>
  <c r="G6235" i="1"/>
  <c r="G6236" i="1"/>
  <c r="G6237" i="1"/>
  <c r="G6238" i="1"/>
  <c r="G6239" i="1"/>
  <c r="G6240" i="1"/>
  <c r="G6241" i="1"/>
  <c r="G6242" i="1"/>
  <c r="G6243" i="1"/>
  <c r="G6244" i="1"/>
  <c r="G6245" i="1"/>
  <c r="G6246" i="1"/>
  <c r="G6247" i="1"/>
  <c r="G6248" i="1"/>
  <c r="G6249" i="1"/>
  <c r="G6250" i="1"/>
  <c r="G6251" i="1"/>
  <c r="G6252" i="1"/>
  <c r="G6253" i="1"/>
  <c r="G6254" i="1"/>
  <c r="G6255" i="1"/>
  <c r="G6256" i="1"/>
  <c r="G6257" i="1"/>
  <c r="G6258" i="1"/>
  <c r="G6259" i="1"/>
  <c r="G6260" i="1"/>
  <c r="G6261" i="1"/>
  <c r="G6262" i="1"/>
  <c r="G6263" i="1"/>
  <c r="G6264" i="1"/>
  <c r="G6265" i="1"/>
  <c r="G6266" i="1"/>
  <c r="G6267" i="1"/>
  <c r="G6268" i="1"/>
  <c r="G6269" i="1"/>
  <c r="G6270" i="1"/>
  <c r="G6271" i="1"/>
  <c r="G6272" i="1"/>
  <c r="G6273" i="1"/>
  <c r="G6274" i="1"/>
  <c r="G6275" i="1"/>
  <c r="G6276" i="1"/>
  <c r="G6277" i="1"/>
  <c r="G6278" i="1"/>
  <c r="G6279" i="1"/>
  <c r="G6280" i="1"/>
  <c r="G6281" i="1"/>
  <c r="G6282" i="1"/>
  <c r="G6283" i="1"/>
  <c r="G6284" i="1"/>
  <c r="G6285" i="1"/>
  <c r="G6286" i="1"/>
  <c r="G6287" i="1"/>
  <c r="G6288" i="1"/>
  <c r="G6289" i="1"/>
  <c r="G6290" i="1"/>
  <c r="G6291" i="1"/>
  <c r="G6292" i="1"/>
  <c r="G6293" i="1"/>
  <c r="G6294" i="1"/>
  <c r="G6295" i="1"/>
  <c r="G6296" i="1"/>
  <c r="G6297" i="1"/>
  <c r="G6298" i="1"/>
  <c r="G6299" i="1"/>
  <c r="G6300" i="1"/>
  <c r="G6301" i="1"/>
  <c r="G6302" i="1"/>
  <c r="G6303" i="1"/>
  <c r="G6304" i="1"/>
  <c r="G6305" i="1"/>
  <c r="G6306" i="1"/>
  <c r="G6307" i="1"/>
  <c r="G6308" i="1"/>
  <c r="G6309" i="1"/>
  <c r="G6310" i="1"/>
  <c r="G6311" i="1"/>
  <c r="G6312" i="1"/>
  <c r="G6313" i="1"/>
  <c r="G6314" i="1"/>
  <c r="G6315" i="1"/>
  <c r="G6316" i="1"/>
  <c r="G6317" i="1"/>
  <c r="G6318" i="1"/>
  <c r="G6319" i="1"/>
  <c r="G6320" i="1"/>
  <c r="G6321" i="1"/>
  <c r="G6322" i="1"/>
  <c r="G6323" i="1"/>
  <c r="G6324" i="1"/>
  <c r="G6325" i="1"/>
  <c r="G6326" i="1"/>
  <c r="G6327" i="1"/>
  <c r="G6328" i="1"/>
  <c r="G6329" i="1"/>
  <c r="G6330" i="1"/>
  <c r="G6331" i="1"/>
  <c r="G6332" i="1"/>
  <c r="G6333" i="1"/>
  <c r="G6334" i="1"/>
  <c r="G6335" i="1"/>
  <c r="G6336" i="1"/>
  <c r="G6337" i="1"/>
  <c r="G6338" i="1"/>
  <c r="G6339" i="1"/>
  <c r="G6340" i="1"/>
  <c r="G6341" i="1"/>
  <c r="G6342" i="1"/>
  <c r="G6343" i="1"/>
  <c r="G6344" i="1"/>
  <c r="G6345" i="1"/>
  <c r="G6346" i="1"/>
  <c r="G6347" i="1"/>
  <c r="G6348" i="1"/>
  <c r="G6349" i="1"/>
  <c r="G6350" i="1"/>
  <c r="G6351" i="1"/>
  <c r="G6352" i="1"/>
  <c r="G6353" i="1"/>
  <c r="G6354" i="1"/>
  <c r="G6355" i="1"/>
  <c r="G6356" i="1"/>
  <c r="G6357" i="1"/>
  <c r="G6358" i="1"/>
  <c r="G6359" i="1"/>
  <c r="G6360" i="1"/>
  <c r="G6361" i="1"/>
  <c r="G6362" i="1"/>
  <c r="G6363" i="1"/>
  <c r="G6364" i="1"/>
  <c r="G6365" i="1"/>
  <c r="G6366" i="1"/>
  <c r="G6367" i="1"/>
  <c r="G6368" i="1"/>
  <c r="G6369" i="1"/>
  <c r="G6370" i="1"/>
  <c r="G6371" i="1"/>
  <c r="G6372" i="1"/>
  <c r="G6373" i="1"/>
  <c r="G6374" i="1"/>
  <c r="G6375" i="1"/>
  <c r="G6376" i="1"/>
  <c r="G6377" i="1"/>
  <c r="G6378" i="1"/>
  <c r="G6379" i="1"/>
  <c r="G6380" i="1"/>
  <c r="G6381" i="1"/>
  <c r="G6382" i="1"/>
  <c r="G6383" i="1"/>
  <c r="G6384" i="1"/>
  <c r="G6385" i="1"/>
  <c r="G6386" i="1"/>
  <c r="G6387" i="1"/>
  <c r="G6388" i="1"/>
  <c r="G6389" i="1"/>
  <c r="G6390" i="1"/>
  <c r="G6391" i="1"/>
  <c r="G6392" i="1"/>
  <c r="G6393" i="1"/>
  <c r="G6394" i="1"/>
  <c r="G6395" i="1"/>
  <c r="G6396" i="1"/>
  <c r="G6397" i="1"/>
  <c r="G6398" i="1"/>
  <c r="G6399" i="1"/>
  <c r="G6400" i="1"/>
  <c r="G6401" i="1"/>
  <c r="G6402" i="1"/>
  <c r="G6403" i="1"/>
  <c r="G6404" i="1"/>
  <c r="G6405" i="1"/>
  <c r="G6406" i="1"/>
  <c r="G6407" i="1"/>
  <c r="G6408" i="1"/>
  <c r="G6409" i="1"/>
  <c r="G6410" i="1"/>
  <c r="G6411" i="1"/>
  <c r="G6412" i="1"/>
  <c r="G6413" i="1"/>
  <c r="G6414" i="1"/>
  <c r="G6415" i="1"/>
  <c r="G6416" i="1"/>
  <c r="G6417" i="1"/>
  <c r="G6418" i="1"/>
  <c r="G6419" i="1"/>
  <c r="G6420" i="1"/>
  <c r="G6421" i="1"/>
  <c r="G6422" i="1"/>
  <c r="G6423" i="1"/>
  <c r="G6424" i="1"/>
  <c r="G6425" i="1"/>
  <c r="G6426" i="1"/>
  <c r="G6427" i="1"/>
  <c r="G6428" i="1"/>
  <c r="G6429" i="1"/>
  <c r="G6430" i="1"/>
  <c r="G6431" i="1"/>
  <c r="G6432" i="1"/>
  <c r="G6433" i="1"/>
  <c r="G6434" i="1"/>
  <c r="G6435" i="1"/>
  <c r="G6436" i="1"/>
  <c r="G6437" i="1"/>
  <c r="G6438" i="1"/>
  <c r="G6439" i="1"/>
  <c r="G6440" i="1"/>
  <c r="G6441" i="1"/>
  <c r="G6442" i="1"/>
  <c r="G6443" i="1"/>
  <c r="G6444" i="1"/>
  <c r="G6445" i="1"/>
  <c r="G6446" i="1"/>
  <c r="G6447" i="1"/>
  <c r="G6448" i="1"/>
  <c r="G6449" i="1"/>
  <c r="G6450" i="1"/>
  <c r="G6451" i="1"/>
  <c r="G6452" i="1"/>
  <c r="G6453" i="1"/>
  <c r="G6454" i="1"/>
  <c r="G6455" i="1"/>
  <c r="G6456" i="1"/>
  <c r="G6457" i="1"/>
  <c r="G6458" i="1"/>
  <c r="G6459" i="1"/>
  <c r="G6460" i="1"/>
  <c r="G6461" i="1"/>
  <c r="G6462" i="1"/>
  <c r="G6463" i="1"/>
  <c r="G6464" i="1"/>
  <c r="G6465" i="1"/>
  <c r="G6466" i="1"/>
  <c r="G6467" i="1"/>
  <c r="G6468" i="1"/>
  <c r="G6469" i="1"/>
  <c r="G6470" i="1"/>
  <c r="G6471" i="1"/>
  <c r="G6472" i="1"/>
  <c r="G6473" i="1"/>
  <c r="G6474" i="1"/>
  <c r="G6475" i="1"/>
  <c r="G6476" i="1"/>
  <c r="G6477" i="1"/>
  <c r="G6478" i="1"/>
  <c r="G6479" i="1"/>
  <c r="G6480" i="1"/>
  <c r="G6481" i="1"/>
  <c r="G6482" i="1"/>
  <c r="G6483" i="1"/>
  <c r="G6484" i="1"/>
  <c r="G6485" i="1"/>
  <c r="G6486" i="1"/>
  <c r="G6487" i="1"/>
  <c r="G6488" i="1"/>
  <c r="G6489" i="1"/>
  <c r="G6490" i="1"/>
  <c r="G6491" i="1"/>
  <c r="G6492" i="1"/>
  <c r="G6493" i="1"/>
  <c r="G6494" i="1"/>
  <c r="G6495" i="1"/>
  <c r="G6496" i="1"/>
  <c r="G6497" i="1"/>
  <c r="G6498" i="1"/>
  <c r="G6499" i="1"/>
  <c r="G6500" i="1"/>
  <c r="G6501" i="1"/>
  <c r="G6502" i="1"/>
  <c r="G6503" i="1"/>
  <c r="G6504" i="1"/>
  <c r="G6505" i="1"/>
  <c r="G6506" i="1"/>
  <c r="G6507" i="1"/>
  <c r="G6508" i="1"/>
  <c r="G6509" i="1"/>
  <c r="G6510" i="1"/>
  <c r="G6511" i="1"/>
  <c r="G6512" i="1"/>
  <c r="G6513" i="1"/>
  <c r="G6514" i="1"/>
  <c r="G6515" i="1"/>
  <c r="G6516" i="1"/>
  <c r="G6517" i="1"/>
  <c r="G6518" i="1"/>
  <c r="G6519" i="1"/>
  <c r="G6520" i="1"/>
  <c r="G6521" i="1"/>
  <c r="G6522" i="1"/>
  <c r="G6523" i="1"/>
  <c r="G6524" i="1"/>
  <c r="G6525" i="1"/>
  <c r="G6526" i="1"/>
  <c r="G6527" i="1"/>
  <c r="G6528" i="1"/>
  <c r="G6529" i="1"/>
  <c r="G6530" i="1"/>
  <c r="G6531" i="1"/>
  <c r="G6532" i="1"/>
  <c r="G6533" i="1"/>
  <c r="G6534" i="1"/>
  <c r="G6535" i="1"/>
  <c r="G6536" i="1"/>
  <c r="G6537" i="1"/>
  <c r="G6538" i="1"/>
  <c r="G6539" i="1"/>
  <c r="G6540" i="1"/>
  <c r="G6541" i="1"/>
  <c r="G6542" i="1"/>
  <c r="G6543" i="1"/>
  <c r="G6544" i="1"/>
  <c r="G6545" i="1"/>
  <c r="G6546" i="1"/>
  <c r="G6547" i="1"/>
  <c r="G6548" i="1"/>
  <c r="G6549" i="1"/>
  <c r="G6550" i="1"/>
  <c r="G6551" i="1"/>
  <c r="G6552" i="1"/>
  <c r="G6553" i="1"/>
  <c r="G6554" i="1"/>
  <c r="G6555" i="1"/>
  <c r="G6556" i="1"/>
  <c r="G6557" i="1"/>
  <c r="G6558" i="1"/>
  <c r="G6559" i="1"/>
  <c r="G6560" i="1"/>
  <c r="G6561" i="1"/>
  <c r="G6562" i="1"/>
  <c r="G6563" i="1"/>
  <c r="G6564" i="1"/>
  <c r="G6565" i="1"/>
  <c r="G6566" i="1"/>
  <c r="G6567" i="1"/>
  <c r="G6568" i="1"/>
  <c r="G6569" i="1"/>
  <c r="G6570" i="1"/>
  <c r="G6571" i="1"/>
  <c r="G6572" i="1"/>
  <c r="G6573" i="1"/>
  <c r="G6574" i="1"/>
  <c r="G6575" i="1"/>
  <c r="G6576" i="1"/>
  <c r="G6577" i="1"/>
  <c r="G6578" i="1"/>
  <c r="G6579" i="1"/>
  <c r="G6580" i="1"/>
  <c r="G6581" i="1"/>
  <c r="G6582" i="1"/>
  <c r="G6583" i="1"/>
  <c r="G6584" i="1"/>
  <c r="G6585" i="1"/>
  <c r="G6586" i="1"/>
  <c r="G6587" i="1"/>
  <c r="G6588" i="1"/>
  <c r="G6589" i="1"/>
  <c r="G6590" i="1"/>
  <c r="G6591" i="1"/>
  <c r="G6592" i="1"/>
  <c r="G6593" i="1"/>
  <c r="G6594" i="1"/>
  <c r="G6595" i="1"/>
  <c r="G6596" i="1"/>
  <c r="G6597" i="1"/>
  <c r="G6598" i="1"/>
  <c r="G6599" i="1"/>
  <c r="G6600" i="1"/>
  <c r="G6601" i="1"/>
  <c r="G6602" i="1"/>
  <c r="G6603" i="1"/>
  <c r="G6604" i="1"/>
  <c r="G6605" i="1"/>
  <c r="G6606" i="1"/>
  <c r="G6607" i="1"/>
  <c r="G6608" i="1"/>
  <c r="G6609" i="1"/>
  <c r="G6610" i="1"/>
  <c r="G6611" i="1"/>
  <c r="G6612" i="1"/>
  <c r="G6613" i="1"/>
  <c r="G6614" i="1"/>
  <c r="G6615" i="1"/>
  <c r="G6616" i="1"/>
  <c r="G6617" i="1"/>
  <c r="G6618" i="1"/>
  <c r="G6619" i="1"/>
  <c r="G6620" i="1"/>
  <c r="G6621" i="1"/>
  <c r="G6622" i="1"/>
  <c r="G6623" i="1"/>
  <c r="G6624" i="1"/>
  <c r="G6625" i="1"/>
  <c r="G6626" i="1"/>
  <c r="G6627" i="1"/>
  <c r="G6628" i="1"/>
  <c r="G6629" i="1"/>
  <c r="G6630" i="1"/>
  <c r="G6631" i="1"/>
  <c r="G6632" i="1"/>
  <c r="G6633" i="1"/>
  <c r="G6634" i="1"/>
  <c r="G6635" i="1"/>
  <c r="G6636" i="1"/>
  <c r="G6637" i="1"/>
  <c r="G6638" i="1"/>
  <c r="G6639" i="1"/>
  <c r="G6640" i="1"/>
  <c r="G6641" i="1"/>
  <c r="G6642" i="1"/>
  <c r="G6643" i="1"/>
  <c r="G6644" i="1"/>
  <c r="G6645" i="1"/>
  <c r="G6646" i="1"/>
  <c r="G6647" i="1"/>
  <c r="G6648" i="1"/>
  <c r="G6649" i="1"/>
  <c r="G6650" i="1"/>
  <c r="G6651" i="1"/>
  <c r="G6652" i="1"/>
  <c r="G6653" i="1"/>
  <c r="G6654" i="1"/>
  <c r="G6655" i="1"/>
  <c r="G6656" i="1"/>
  <c r="G6657" i="1"/>
  <c r="G6658" i="1"/>
  <c r="G6659" i="1"/>
  <c r="G6660" i="1"/>
  <c r="G6661" i="1"/>
  <c r="G6662" i="1"/>
  <c r="G6663" i="1"/>
  <c r="G6664" i="1"/>
  <c r="G6665" i="1"/>
  <c r="G6666" i="1"/>
  <c r="G6667" i="1"/>
  <c r="G6668" i="1"/>
  <c r="G6669" i="1"/>
  <c r="G6670" i="1"/>
  <c r="G6671" i="1"/>
  <c r="G6672" i="1"/>
  <c r="G6673" i="1"/>
  <c r="G6674" i="1"/>
  <c r="G6675" i="1"/>
  <c r="G6676" i="1"/>
  <c r="G6677" i="1"/>
  <c r="G6678" i="1"/>
  <c r="G6679" i="1"/>
  <c r="G6680" i="1"/>
  <c r="G6681" i="1"/>
  <c r="G6682" i="1"/>
  <c r="G6683" i="1"/>
  <c r="G6684" i="1"/>
  <c r="G6685" i="1"/>
  <c r="G6686" i="1"/>
  <c r="G6687" i="1"/>
  <c r="G6688" i="1"/>
  <c r="G6689" i="1"/>
  <c r="G6690" i="1"/>
  <c r="G6691" i="1"/>
  <c r="G6692" i="1"/>
  <c r="G6693" i="1"/>
  <c r="G6694" i="1"/>
  <c r="G6695" i="1"/>
  <c r="G6696" i="1"/>
  <c r="G6697" i="1"/>
  <c r="G6698" i="1"/>
  <c r="G6699" i="1"/>
  <c r="G6700" i="1"/>
  <c r="G6701" i="1"/>
  <c r="G6702" i="1"/>
  <c r="G6703" i="1"/>
  <c r="G6704" i="1"/>
  <c r="G6705" i="1"/>
  <c r="G6706" i="1"/>
  <c r="G6707" i="1"/>
  <c r="G6708" i="1"/>
  <c r="G6709" i="1"/>
  <c r="G6710" i="1"/>
  <c r="G6711" i="1"/>
  <c r="G6712" i="1"/>
  <c r="G6713" i="1"/>
  <c r="G6714" i="1"/>
  <c r="G6715" i="1"/>
  <c r="G6716" i="1"/>
  <c r="G6717" i="1"/>
  <c r="G6718" i="1"/>
  <c r="G6719" i="1"/>
  <c r="G6720" i="1"/>
  <c r="G6721" i="1"/>
  <c r="G6722" i="1"/>
  <c r="G6723" i="1"/>
  <c r="G6724" i="1"/>
  <c r="G6725" i="1"/>
  <c r="G6726" i="1"/>
  <c r="G6727" i="1"/>
  <c r="G6728" i="1"/>
  <c r="G6729" i="1"/>
  <c r="G6730" i="1"/>
  <c r="G6731" i="1"/>
  <c r="G6732" i="1"/>
  <c r="G6733" i="1"/>
  <c r="G6734" i="1"/>
  <c r="G6735" i="1"/>
  <c r="G6736" i="1"/>
  <c r="G6737" i="1"/>
  <c r="G6738" i="1"/>
  <c r="G6739" i="1"/>
  <c r="G6740" i="1"/>
  <c r="G6741" i="1"/>
  <c r="G6742" i="1"/>
  <c r="G6743" i="1"/>
  <c r="G6744" i="1"/>
  <c r="G6745" i="1"/>
  <c r="G6746" i="1"/>
  <c r="G6747" i="1"/>
  <c r="G6748" i="1"/>
  <c r="G6749" i="1"/>
  <c r="G6750" i="1"/>
  <c r="G6751" i="1"/>
  <c r="G6752" i="1"/>
  <c r="G6753" i="1"/>
  <c r="G6754" i="1"/>
  <c r="G6755" i="1"/>
  <c r="G6756" i="1"/>
  <c r="G6757" i="1"/>
  <c r="G6758" i="1"/>
  <c r="G6759" i="1"/>
  <c r="G6760" i="1"/>
  <c r="G6761" i="1"/>
  <c r="G6762" i="1"/>
  <c r="G6763" i="1"/>
  <c r="G6764" i="1"/>
  <c r="G6765" i="1"/>
  <c r="G6766" i="1"/>
  <c r="G6767" i="1"/>
  <c r="G6768" i="1"/>
  <c r="G6769" i="1"/>
  <c r="G6770" i="1"/>
  <c r="G6771" i="1"/>
  <c r="G6772" i="1"/>
  <c r="G6773" i="1"/>
  <c r="G6774" i="1"/>
  <c r="G6775" i="1"/>
  <c r="G6776" i="1"/>
  <c r="G6777" i="1"/>
  <c r="G6778" i="1"/>
  <c r="G6779" i="1"/>
  <c r="G6780" i="1"/>
  <c r="G6781" i="1"/>
  <c r="G6782" i="1"/>
  <c r="G6783" i="1"/>
  <c r="G6784" i="1"/>
  <c r="G6785" i="1"/>
  <c r="G6786" i="1"/>
  <c r="G6787" i="1"/>
  <c r="G6788" i="1"/>
  <c r="G6789" i="1"/>
  <c r="G6790" i="1"/>
  <c r="G6791" i="1"/>
  <c r="G6792" i="1"/>
  <c r="G6793" i="1"/>
  <c r="G6794" i="1"/>
  <c r="G6795" i="1"/>
  <c r="G6796" i="1"/>
  <c r="G6797" i="1"/>
  <c r="G6798" i="1"/>
  <c r="G6799" i="1"/>
  <c r="G6800" i="1"/>
  <c r="G6801" i="1"/>
  <c r="G6802" i="1"/>
  <c r="G6803" i="1"/>
  <c r="G6804" i="1"/>
  <c r="G6805" i="1"/>
  <c r="G6806" i="1"/>
  <c r="G6807" i="1"/>
  <c r="G6808" i="1"/>
  <c r="G6809" i="1"/>
  <c r="G6810" i="1"/>
  <c r="G6811" i="1"/>
  <c r="G6812" i="1"/>
  <c r="G6813" i="1"/>
  <c r="G6814" i="1"/>
  <c r="G6815" i="1"/>
  <c r="G6816" i="1"/>
  <c r="G6817" i="1"/>
  <c r="G6818" i="1"/>
  <c r="G6819" i="1"/>
  <c r="G6820" i="1"/>
  <c r="G6821" i="1"/>
  <c r="G6822" i="1"/>
  <c r="G6823" i="1"/>
  <c r="G6824" i="1"/>
  <c r="G6825" i="1"/>
  <c r="G6826" i="1"/>
  <c r="G6827" i="1"/>
  <c r="G6828" i="1"/>
  <c r="G6829" i="1"/>
  <c r="G6830" i="1"/>
  <c r="G6831" i="1"/>
  <c r="G6832" i="1"/>
  <c r="G6833" i="1"/>
  <c r="G6834" i="1"/>
  <c r="G6835" i="1"/>
  <c r="G6836" i="1"/>
  <c r="G6837" i="1"/>
  <c r="G6838" i="1"/>
  <c r="G6839" i="1"/>
  <c r="G6840" i="1"/>
  <c r="G6841" i="1"/>
  <c r="G6842" i="1"/>
  <c r="G6843" i="1"/>
  <c r="G6844" i="1"/>
  <c r="G6845" i="1"/>
  <c r="G6846" i="1"/>
  <c r="G6847" i="1"/>
  <c r="G6848" i="1"/>
  <c r="G6849" i="1"/>
  <c r="G6850" i="1"/>
  <c r="G6851" i="1"/>
  <c r="G6852" i="1"/>
  <c r="G6853" i="1"/>
  <c r="G6854" i="1"/>
  <c r="G6855" i="1"/>
  <c r="G6856" i="1"/>
  <c r="G6857" i="1"/>
  <c r="G6858" i="1"/>
  <c r="G6859" i="1"/>
  <c r="G6860" i="1"/>
  <c r="G6861" i="1"/>
  <c r="G6862" i="1"/>
  <c r="G6863" i="1"/>
  <c r="G6864" i="1"/>
  <c r="G6865" i="1"/>
  <c r="G6866" i="1"/>
  <c r="G6867" i="1"/>
  <c r="G6868" i="1"/>
  <c r="G6869" i="1"/>
  <c r="G6870" i="1"/>
  <c r="G6871" i="1"/>
  <c r="G6872" i="1"/>
  <c r="G6873" i="1"/>
  <c r="G6874" i="1"/>
  <c r="G6875" i="1"/>
  <c r="G6876" i="1"/>
  <c r="G6877" i="1"/>
  <c r="G6878" i="1"/>
  <c r="G6879" i="1"/>
  <c r="G6880" i="1"/>
  <c r="G6881" i="1"/>
  <c r="G6882" i="1"/>
  <c r="G6883" i="1"/>
  <c r="G6884" i="1"/>
  <c r="G6885" i="1"/>
  <c r="G6886" i="1"/>
  <c r="G6887" i="1"/>
  <c r="G6888" i="1"/>
  <c r="G6889" i="1"/>
  <c r="G6890" i="1"/>
  <c r="G6891" i="1"/>
  <c r="G6892" i="1"/>
  <c r="G6893" i="1"/>
  <c r="G6894" i="1"/>
  <c r="G6895" i="1"/>
  <c r="G6896" i="1"/>
  <c r="G6897" i="1"/>
  <c r="G6898" i="1"/>
  <c r="G6899" i="1"/>
  <c r="G6900" i="1"/>
  <c r="G6901" i="1"/>
  <c r="G6902" i="1"/>
  <c r="G6903" i="1"/>
  <c r="G6904" i="1"/>
  <c r="G6905" i="1"/>
  <c r="G6906" i="1"/>
  <c r="G6907" i="1"/>
  <c r="G6908" i="1"/>
  <c r="G6909" i="1"/>
  <c r="G6910" i="1"/>
  <c r="G6911" i="1"/>
  <c r="G6912" i="1"/>
  <c r="G6913" i="1"/>
  <c r="G6914" i="1"/>
  <c r="G6915" i="1"/>
  <c r="G6916" i="1"/>
  <c r="G6917" i="1"/>
  <c r="G6918" i="1"/>
  <c r="G6919" i="1"/>
  <c r="G6920" i="1"/>
  <c r="G6921" i="1"/>
  <c r="G6922" i="1"/>
  <c r="G6923" i="1"/>
  <c r="G6924" i="1"/>
  <c r="G6925" i="1"/>
  <c r="G6926" i="1"/>
  <c r="G6927" i="1"/>
  <c r="G6928" i="1"/>
  <c r="G6929" i="1"/>
  <c r="G6930" i="1"/>
  <c r="G6931" i="1"/>
  <c r="G6932" i="1"/>
  <c r="G6933" i="1"/>
  <c r="G6934" i="1"/>
  <c r="G6935" i="1"/>
  <c r="G6936" i="1"/>
  <c r="G6937" i="1"/>
  <c r="G6938" i="1"/>
  <c r="G6939" i="1"/>
  <c r="G6940" i="1"/>
  <c r="G6941" i="1"/>
  <c r="G6942" i="1"/>
  <c r="G6943" i="1"/>
  <c r="G6944" i="1"/>
  <c r="G6945" i="1"/>
  <c r="G6946" i="1"/>
  <c r="G6947" i="1"/>
  <c r="G6948" i="1"/>
  <c r="G6949" i="1"/>
  <c r="G6950" i="1"/>
  <c r="G6951" i="1"/>
  <c r="G6952" i="1"/>
  <c r="G6953" i="1"/>
  <c r="G6954" i="1"/>
  <c r="G6955" i="1"/>
  <c r="G6956" i="1"/>
  <c r="G6957" i="1"/>
  <c r="G6958" i="1"/>
  <c r="G6959" i="1"/>
  <c r="G6960" i="1"/>
  <c r="G6961" i="1"/>
  <c r="G6962" i="1"/>
  <c r="G6963" i="1"/>
  <c r="G6964" i="1"/>
  <c r="G6965" i="1"/>
  <c r="G6966" i="1"/>
  <c r="G6967" i="1"/>
  <c r="G6968" i="1"/>
  <c r="G6969" i="1"/>
  <c r="G6970" i="1"/>
  <c r="G6971" i="1"/>
  <c r="G6972" i="1"/>
  <c r="G6973" i="1"/>
  <c r="G6974" i="1"/>
  <c r="G6975" i="1"/>
  <c r="G6976" i="1"/>
  <c r="G6977" i="1"/>
  <c r="G6978" i="1"/>
  <c r="G6979" i="1"/>
  <c r="G6980" i="1"/>
  <c r="G6981" i="1"/>
  <c r="G6982" i="1"/>
  <c r="G6983" i="1"/>
  <c r="G6984" i="1"/>
  <c r="G6985" i="1"/>
  <c r="G6986" i="1"/>
  <c r="G6987" i="1"/>
  <c r="G6988" i="1"/>
  <c r="G6989" i="1"/>
  <c r="G6990" i="1"/>
  <c r="G6991" i="1"/>
  <c r="G6992" i="1"/>
  <c r="G6993" i="1"/>
  <c r="G6994" i="1"/>
  <c r="G6995" i="1"/>
  <c r="G6996" i="1"/>
  <c r="G6997" i="1"/>
  <c r="G6998" i="1"/>
  <c r="G6999" i="1"/>
  <c r="G7000" i="1"/>
  <c r="G7001" i="1"/>
  <c r="G7002" i="1"/>
  <c r="G7003" i="1"/>
  <c r="G7004" i="1"/>
  <c r="G7005" i="1"/>
  <c r="G7006" i="1"/>
  <c r="G7007" i="1"/>
  <c r="G7008" i="1"/>
  <c r="G7009" i="1"/>
  <c r="G7010" i="1"/>
  <c r="G7011" i="1"/>
  <c r="G7012" i="1"/>
  <c r="G7013" i="1"/>
  <c r="G7014" i="1"/>
  <c r="G7015" i="1"/>
  <c r="G7016" i="1"/>
  <c r="G7017" i="1"/>
  <c r="G7018" i="1"/>
  <c r="G7019" i="1"/>
  <c r="G7020" i="1"/>
  <c r="G7021" i="1"/>
  <c r="G7022" i="1"/>
  <c r="G7023" i="1"/>
  <c r="G7024" i="1"/>
  <c r="G7025" i="1"/>
  <c r="G7026" i="1"/>
  <c r="G7027" i="1"/>
  <c r="G7028" i="1"/>
  <c r="G7029" i="1"/>
  <c r="G7030" i="1"/>
  <c r="G7031" i="1"/>
  <c r="G7032" i="1"/>
  <c r="G7033" i="1"/>
  <c r="G7034" i="1"/>
  <c r="G7035" i="1"/>
  <c r="G7036" i="1"/>
  <c r="G7037" i="1"/>
  <c r="G7038" i="1"/>
  <c r="G7039" i="1"/>
  <c r="G7040" i="1"/>
  <c r="G7041" i="1"/>
  <c r="G7042" i="1"/>
  <c r="G7043" i="1"/>
  <c r="G7044" i="1"/>
  <c r="G7045" i="1"/>
  <c r="G7046" i="1"/>
  <c r="G7047" i="1"/>
  <c r="G7048" i="1"/>
  <c r="G7049" i="1"/>
  <c r="G7050" i="1"/>
  <c r="G7051" i="1"/>
  <c r="G7052" i="1"/>
  <c r="G7053" i="1"/>
  <c r="G7054" i="1"/>
  <c r="G7055" i="1"/>
  <c r="G7056" i="1"/>
  <c r="G7057" i="1"/>
  <c r="G7058" i="1"/>
  <c r="G7059" i="1"/>
  <c r="G7060" i="1"/>
  <c r="G7061" i="1"/>
  <c r="G7062" i="1"/>
  <c r="G7063" i="1"/>
  <c r="G7064" i="1"/>
  <c r="G7065" i="1"/>
  <c r="G7066" i="1"/>
  <c r="G7067" i="1"/>
  <c r="G7068" i="1"/>
  <c r="G7069" i="1"/>
  <c r="G7070" i="1"/>
  <c r="G7071" i="1"/>
  <c r="G7072" i="1"/>
  <c r="G7073" i="1"/>
  <c r="G7074" i="1"/>
  <c r="G7075" i="1"/>
  <c r="G7076" i="1"/>
  <c r="G7077" i="1"/>
  <c r="G7078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2002" i="1"/>
  <c r="H2003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18" i="1"/>
  <c r="H2019" i="1"/>
  <c r="H2020" i="1"/>
  <c r="H2021" i="1"/>
  <c r="H2022" i="1"/>
  <c r="H2023" i="1"/>
  <c r="H2024" i="1"/>
  <c r="H2025" i="1"/>
  <c r="H2026" i="1"/>
  <c r="H2027" i="1"/>
  <c r="H2028" i="1"/>
  <c r="H2029" i="1"/>
  <c r="H2030" i="1"/>
  <c r="H2031" i="1"/>
  <c r="H2032" i="1"/>
  <c r="H2033" i="1"/>
  <c r="H2034" i="1"/>
  <c r="H2035" i="1"/>
  <c r="H2036" i="1"/>
  <c r="H2037" i="1"/>
  <c r="H2038" i="1"/>
  <c r="H2039" i="1"/>
  <c r="H2040" i="1"/>
  <c r="H2041" i="1"/>
  <c r="H2042" i="1"/>
  <c r="H2043" i="1"/>
  <c r="H2044" i="1"/>
  <c r="H2045" i="1"/>
  <c r="H2046" i="1"/>
  <c r="H2047" i="1"/>
  <c r="H2048" i="1"/>
  <c r="H2049" i="1"/>
  <c r="H2050" i="1"/>
  <c r="H2051" i="1"/>
  <c r="H2052" i="1"/>
  <c r="H2053" i="1"/>
  <c r="H2054" i="1"/>
  <c r="H2055" i="1"/>
  <c r="H2056" i="1"/>
  <c r="H2057" i="1"/>
  <c r="H2058" i="1"/>
  <c r="H2059" i="1"/>
  <c r="H2060" i="1"/>
  <c r="H2061" i="1"/>
  <c r="H2062" i="1"/>
  <c r="H2063" i="1"/>
  <c r="H2064" i="1"/>
  <c r="H2065" i="1"/>
  <c r="H2066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5" i="1"/>
  <c r="H2096" i="1"/>
  <c r="H2097" i="1"/>
  <c r="H2098" i="1"/>
  <c r="H2099" i="1"/>
  <c r="H2100" i="1"/>
  <c r="H2101" i="1"/>
  <c r="H2102" i="1"/>
  <c r="H2103" i="1"/>
  <c r="H2104" i="1"/>
  <c r="H2105" i="1"/>
  <c r="H2106" i="1"/>
  <c r="H2107" i="1"/>
  <c r="H2108" i="1"/>
  <c r="H2109" i="1"/>
  <c r="H2110" i="1"/>
  <c r="H2111" i="1"/>
  <c r="H2112" i="1"/>
  <c r="H2113" i="1"/>
  <c r="H2114" i="1"/>
  <c r="H2115" i="1"/>
  <c r="H2116" i="1"/>
  <c r="H2117" i="1"/>
  <c r="H2118" i="1"/>
  <c r="H2119" i="1"/>
  <c r="H2120" i="1"/>
  <c r="H2121" i="1"/>
  <c r="H2122" i="1"/>
  <c r="H2123" i="1"/>
  <c r="H2124" i="1"/>
  <c r="H2125" i="1"/>
  <c r="H2126" i="1"/>
  <c r="H2127" i="1"/>
  <c r="H2128" i="1"/>
  <c r="H2129" i="1"/>
  <c r="H2130" i="1"/>
  <c r="H2131" i="1"/>
  <c r="H2132" i="1"/>
  <c r="H2133" i="1"/>
  <c r="H2134" i="1"/>
  <c r="H2135" i="1"/>
  <c r="H2136" i="1"/>
  <c r="H2137" i="1"/>
  <c r="H2138" i="1"/>
  <c r="H2139" i="1"/>
  <c r="H2140" i="1"/>
  <c r="H2141" i="1"/>
  <c r="H2142" i="1"/>
  <c r="H2143" i="1"/>
  <c r="H2144" i="1"/>
  <c r="H2145" i="1"/>
  <c r="H2146" i="1"/>
  <c r="H2147" i="1"/>
  <c r="H2148" i="1"/>
  <c r="H2149" i="1"/>
  <c r="H2150" i="1"/>
  <c r="H2151" i="1"/>
  <c r="H2152" i="1"/>
  <c r="H2153" i="1"/>
  <c r="H2154" i="1"/>
  <c r="H2155" i="1"/>
  <c r="H2156" i="1"/>
  <c r="H2157" i="1"/>
  <c r="H2158" i="1"/>
  <c r="H2159" i="1"/>
  <c r="H2160" i="1"/>
  <c r="H2161" i="1"/>
  <c r="H2162" i="1"/>
  <c r="H2163" i="1"/>
  <c r="H2164" i="1"/>
  <c r="H2165" i="1"/>
  <c r="H2166" i="1"/>
  <c r="H2167" i="1"/>
  <c r="H2168" i="1"/>
  <c r="H2169" i="1"/>
  <c r="H2170" i="1"/>
  <c r="H2171" i="1"/>
  <c r="H2172" i="1"/>
  <c r="H2173" i="1"/>
  <c r="H2174" i="1"/>
  <c r="H2175" i="1"/>
  <c r="H2176" i="1"/>
  <c r="H2177" i="1"/>
  <c r="H2178" i="1"/>
  <c r="H2179" i="1"/>
  <c r="H2180" i="1"/>
  <c r="H2181" i="1"/>
  <c r="H2182" i="1"/>
  <c r="H2183" i="1"/>
  <c r="H2184" i="1"/>
  <c r="H2185" i="1"/>
  <c r="H2186" i="1"/>
  <c r="H2187" i="1"/>
  <c r="H2188" i="1"/>
  <c r="H2189" i="1"/>
  <c r="H2190" i="1"/>
  <c r="H2191" i="1"/>
  <c r="H2192" i="1"/>
  <c r="H2193" i="1"/>
  <c r="H2194" i="1"/>
  <c r="H2195" i="1"/>
  <c r="H2196" i="1"/>
  <c r="H2197" i="1"/>
  <c r="H2198" i="1"/>
  <c r="H2199" i="1"/>
  <c r="H2200" i="1"/>
  <c r="H2201" i="1"/>
  <c r="H2202" i="1"/>
  <c r="H2203" i="1"/>
  <c r="H2204" i="1"/>
  <c r="H2205" i="1"/>
  <c r="H2206" i="1"/>
  <c r="H2207" i="1"/>
  <c r="H2208" i="1"/>
  <c r="H2209" i="1"/>
  <c r="H2210" i="1"/>
  <c r="H2211" i="1"/>
  <c r="H2212" i="1"/>
  <c r="H2213" i="1"/>
  <c r="H2214" i="1"/>
  <c r="H2215" i="1"/>
  <c r="H2216" i="1"/>
  <c r="H2217" i="1"/>
  <c r="H2218" i="1"/>
  <c r="H2219" i="1"/>
  <c r="H2220" i="1"/>
  <c r="H2221" i="1"/>
  <c r="H2222" i="1"/>
  <c r="H2223" i="1"/>
  <c r="H2224" i="1"/>
  <c r="H2225" i="1"/>
  <c r="H2226" i="1"/>
  <c r="H2227" i="1"/>
  <c r="H2228" i="1"/>
  <c r="H2229" i="1"/>
  <c r="H2230" i="1"/>
  <c r="H2231" i="1"/>
  <c r="H2232" i="1"/>
  <c r="H2233" i="1"/>
  <c r="H2234" i="1"/>
  <c r="H2235" i="1"/>
  <c r="H2236" i="1"/>
  <c r="H2237" i="1"/>
  <c r="H2238" i="1"/>
  <c r="H2239" i="1"/>
  <c r="H2240" i="1"/>
  <c r="H2241" i="1"/>
  <c r="H2242" i="1"/>
  <c r="H2243" i="1"/>
  <c r="H2244" i="1"/>
  <c r="H2245" i="1"/>
  <c r="H2246" i="1"/>
  <c r="H2247" i="1"/>
  <c r="H2248" i="1"/>
  <c r="H2249" i="1"/>
  <c r="H2250" i="1"/>
  <c r="H2251" i="1"/>
  <c r="H2252" i="1"/>
  <c r="H2253" i="1"/>
  <c r="H2254" i="1"/>
  <c r="H2255" i="1"/>
  <c r="H2256" i="1"/>
  <c r="H2257" i="1"/>
  <c r="H2258" i="1"/>
  <c r="H2259" i="1"/>
  <c r="H2260" i="1"/>
  <c r="H2261" i="1"/>
  <c r="H2262" i="1"/>
  <c r="H2263" i="1"/>
  <c r="H2264" i="1"/>
  <c r="H2265" i="1"/>
  <c r="H2266" i="1"/>
  <c r="H2267" i="1"/>
  <c r="H2268" i="1"/>
  <c r="H2269" i="1"/>
  <c r="H2270" i="1"/>
  <c r="H2271" i="1"/>
  <c r="H2272" i="1"/>
  <c r="H2273" i="1"/>
  <c r="H2274" i="1"/>
  <c r="H2275" i="1"/>
  <c r="H2276" i="1"/>
  <c r="H2277" i="1"/>
  <c r="H2278" i="1"/>
  <c r="H2279" i="1"/>
  <c r="H2280" i="1"/>
  <c r="H2281" i="1"/>
  <c r="H2282" i="1"/>
  <c r="H2283" i="1"/>
  <c r="H2284" i="1"/>
  <c r="H2285" i="1"/>
  <c r="H2286" i="1"/>
  <c r="H2287" i="1"/>
  <c r="H2288" i="1"/>
  <c r="H2289" i="1"/>
  <c r="H2290" i="1"/>
  <c r="H2291" i="1"/>
  <c r="H2292" i="1"/>
  <c r="H2293" i="1"/>
  <c r="H2294" i="1"/>
  <c r="H2295" i="1"/>
  <c r="H2296" i="1"/>
  <c r="H2297" i="1"/>
  <c r="H2298" i="1"/>
  <c r="H2299" i="1"/>
  <c r="H2300" i="1"/>
  <c r="H2301" i="1"/>
  <c r="H2302" i="1"/>
  <c r="H2303" i="1"/>
  <c r="H2304" i="1"/>
  <c r="H2305" i="1"/>
  <c r="H2306" i="1"/>
  <c r="H2307" i="1"/>
  <c r="H2308" i="1"/>
  <c r="H2309" i="1"/>
  <c r="H2310" i="1"/>
  <c r="H2311" i="1"/>
  <c r="H2312" i="1"/>
  <c r="H2313" i="1"/>
  <c r="H2314" i="1"/>
  <c r="H2315" i="1"/>
  <c r="H2316" i="1"/>
  <c r="H2317" i="1"/>
  <c r="H2318" i="1"/>
  <c r="H2319" i="1"/>
  <c r="H2320" i="1"/>
  <c r="H2321" i="1"/>
  <c r="H2322" i="1"/>
  <c r="H2323" i="1"/>
  <c r="H2324" i="1"/>
  <c r="H2325" i="1"/>
  <c r="H2326" i="1"/>
  <c r="H2327" i="1"/>
  <c r="H2328" i="1"/>
  <c r="H2329" i="1"/>
  <c r="H2330" i="1"/>
  <c r="H2331" i="1"/>
  <c r="H2332" i="1"/>
  <c r="H2333" i="1"/>
  <c r="H2334" i="1"/>
  <c r="H2335" i="1"/>
  <c r="H2336" i="1"/>
  <c r="H2337" i="1"/>
  <c r="H2338" i="1"/>
  <c r="H2339" i="1"/>
  <c r="H2340" i="1"/>
  <c r="H2341" i="1"/>
  <c r="H2342" i="1"/>
  <c r="H2343" i="1"/>
  <c r="H2344" i="1"/>
  <c r="H2345" i="1"/>
  <c r="H2346" i="1"/>
  <c r="H2347" i="1"/>
  <c r="H2348" i="1"/>
  <c r="H2349" i="1"/>
  <c r="H2350" i="1"/>
  <c r="H2351" i="1"/>
  <c r="H2352" i="1"/>
  <c r="H2353" i="1"/>
  <c r="H2354" i="1"/>
  <c r="H2355" i="1"/>
  <c r="H2356" i="1"/>
  <c r="H2357" i="1"/>
  <c r="H2358" i="1"/>
  <c r="H2359" i="1"/>
  <c r="H2360" i="1"/>
  <c r="H2361" i="1"/>
  <c r="H2362" i="1"/>
  <c r="H2363" i="1"/>
  <c r="H2364" i="1"/>
  <c r="H2365" i="1"/>
  <c r="H2366" i="1"/>
  <c r="H2367" i="1"/>
  <c r="H2368" i="1"/>
  <c r="H2369" i="1"/>
  <c r="H2370" i="1"/>
  <c r="H2371" i="1"/>
  <c r="H2372" i="1"/>
  <c r="H2373" i="1"/>
  <c r="H2374" i="1"/>
  <c r="H2375" i="1"/>
  <c r="H2376" i="1"/>
  <c r="H2377" i="1"/>
  <c r="H2378" i="1"/>
  <c r="H2379" i="1"/>
  <c r="H2380" i="1"/>
  <c r="H2381" i="1"/>
  <c r="H2382" i="1"/>
  <c r="H2383" i="1"/>
  <c r="H2384" i="1"/>
  <c r="H2385" i="1"/>
  <c r="H2386" i="1"/>
  <c r="H2387" i="1"/>
  <c r="H2388" i="1"/>
  <c r="H2389" i="1"/>
  <c r="H2390" i="1"/>
  <c r="H2391" i="1"/>
  <c r="H2392" i="1"/>
  <c r="H2393" i="1"/>
  <c r="H2394" i="1"/>
  <c r="H2395" i="1"/>
  <c r="H2396" i="1"/>
  <c r="H2397" i="1"/>
  <c r="H2398" i="1"/>
  <c r="H2399" i="1"/>
  <c r="H2400" i="1"/>
  <c r="H2401" i="1"/>
  <c r="H2402" i="1"/>
  <c r="H2403" i="1"/>
  <c r="H2404" i="1"/>
  <c r="H2405" i="1"/>
  <c r="H2406" i="1"/>
  <c r="H2407" i="1"/>
  <c r="H2408" i="1"/>
  <c r="H2409" i="1"/>
  <c r="H2410" i="1"/>
  <c r="H2411" i="1"/>
  <c r="H2412" i="1"/>
  <c r="H2413" i="1"/>
  <c r="H2414" i="1"/>
  <c r="H2415" i="1"/>
  <c r="H2416" i="1"/>
  <c r="H2417" i="1"/>
  <c r="H2418" i="1"/>
  <c r="H2419" i="1"/>
  <c r="H2420" i="1"/>
  <c r="H2421" i="1"/>
  <c r="H2422" i="1"/>
  <c r="H2423" i="1"/>
  <c r="H2424" i="1"/>
  <c r="H2425" i="1"/>
  <c r="H2426" i="1"/>
  <c r="H2427" i="1"/>
  <c r="H2428" i="1"/>
  <c r="H2429" i="1"/>
  <c r="H2430" i="1"/>
  <c r="H2431" i="1"/>
  <c r="H2432" i="1"/>
  <c r="H2433" i="1"/>
  <c r="H2434" i="1"/>
  <c r="H2435" i="1"/>
  <c r="H2436" i="1"/>
  <c r="H2437" i="1"/>
  <c r="H2438" i="1"/>
  <c r="H2439" i="1"/>
  <c r="H2440" i="1"/>
  <c r="H2441" i="1"/>
  <c r="H2442" i="1"/>
  <c r="H2443" i="1"/>
  <c r="H2444" i="1"/>
  <c r="H2445" i="1"/>
  <c r="H2446" i="1"/>
  <c r="H2447" i="1"/>
  <c r="H2448" i="1"/>
  <c r="H2449" i="1"/>
  <c r="H2450" i="1"/>
  <c r="H2451" i="1"/>
  <c r="H2452" i="1"/>
  <c r="H2453" i="1"/>
  <c r="H2454" i="1"/>
  <c r="H2455" i="1"/>
  <c r="H2456" i="1"/>
  <c r="H2457" i="1"/>
  <c r="H2458" i="1"/>
  <c r="H2459" i="1"/>
  <c r="H2460" i="1"/>
  <c r="H2461" i="1"/>
  <c r="H2462" i="1"/>
  <c r="H2463" i="1"/>
  <c r="H2464" i="1"/>
  <c r="H2465" i="1"/>
  <c r="H2466" i="1"/>
  <c r="H2467" i="1"/>
  <c r="H2468" i="1"/>
  <c r="H2469" i="1"/>
  <c r="H2470" i="1"/>
  <c r="H2471" i="1"/>
  <c r="H2472" i="1"/>
  <c r="H2473" i="1"/>
  <c r="H2474" i="1"/>
  <c r="H2475" i="1"/>
  <c r="H2476" i="1"/>
  <c r="H2477" i="1"/>
  <c r="H2478" i="1"/>
  <c r="H2479" i="1"/>
  <c r="H2480" i="1"/>
  <c r="H2481" i="1"/>
  <c r="H2482" i="1"/>
  <c r="H2483" i="1"/>
  <c r="H2484" i="1"/>
  <c r="H2485" i="1"/>
  <c r="H2486" i="1"/>
  <c r="H2487" i="1"/>
  <c r="H2488" i="1"/>
  <c r="H2489" i="1"/>
  <c r="H2490" i="1"/>
  <c r="H2491" i="1"/>
  <c r="H2492" i="1"/>
  <c r="H2493" i="1"/>
  <c r="H2494" i="1"/>
  <c r="H2495" i="1"/>
  <c r="H2496" i="1"/>
  <c r="H2497" i="1"/>
  <c r="H2498" i="1"/>
  <c r="H2499" i="1"/>
  <c r="H2500" i="1"/>
  <c r="H2501" i="1"/>
  <c r="H2502" i="1"/>
  <c r="H2503" i="1"/>
  <c r="H2504" i="1"/>
  <c r="H2505" i="1"/>
  <c r="H2506" i="1"/>
  <c r="H2507" i="1"/>
  <c r="H2508" i="1"/>
  <c r="H2509" i="1"/>
  <c r="H2510" i="1"/>
  <c r="H2511" i="1"/>
  <c r="H2512" i="1"/>
  <c r="H2513" i="1"/>
  <c r="H2514" i="1"/>
  <c r="H2515" i="1"/>
  <c r="H2516" i="1"/>
  <c r="H2517" i="1"/>
  <c r="H2518" i="1"/>
  <c r="H2519" i="1"/>
  <c r="H2520" i="1"/>
  <c r="H2521" i="1"/>
  <c r="H2522" i="1"/>
  <c r="H2523" i="1"/>
  <c r="H2524" i="1"/>
  <c r="H2525" i="1"/>
  <c r="H2526" i="1"/>
  <c r="H2527" i="1"/>
  <c r="H2528" i="1"/>
  <c r="H2529" i="1"/>
  <c r="H2530" i="1"/>
  <c r="H2531" i="1"/>
  <c r="H2532" i="1"/>
  <c r="H2533" i="1"/>
  <c r="H2534" i="1"/>
  <c r="H2535" i="1"/>
  <c r="H2536" i="1"/>
  <c r="H2537" i="1"/>
  <c r="H2538" i="1"/>
  <c r="H2539" i="1"/>
  <c r="H2540" i="1"/>
  <c r="H2541" i="1"/>
  <c r="H2542" i="1"/>
  <c r="H2543" i="1"/>
  <c r="H2544" i="1"/>
  <c r="H2545" i="1"/>
  <c r="H2546" i="1"/>
  <c r="H2547" i="1"/>
  <c r="H2548" i="1"/>
  <c r="H2549" i="1"/>
  <c r="H2550" i="1"/>
  <c r="H2551" i="1"/>
  <c r="H2552" i="1"/>
  <c r="H2553" i="1"/>
  <c r="H2554" i="1"/>
  <c r="H2555" i="1"/>
  <c r="H2556" i="1"/>
  <c r="H2557" i="1"/>
  <c r="H2558" i="1"/>
  <c r="H2559" i="1"/>
  <c r="H2560" i="1"/>
  <c r="H2561" i="1"/>
  <c r="H2562" i="1"/>
  <c r="H2563" i="1"/>
  <c r="H2564" i="1"/>
  <c r="H2565" i="1"/>
  <c r="H2566" i="1"/>
  <c r="H2567" i="1"/>
  <c r="H2568" i="1"/>
  <c r="H2569" i="1"/>
  <c r="H2570" i="1"/>
  <c r="H2571" i="1"/>
  <c r="H2572" i="1"/>
  <c r="H2573" i="1"/>
  <c r="H2574" i="1"/>
  <c r="H2575" i="1"/>
  <c r="H2576" i="1"/>
  <c r="H2577" i="1"/>
  <c r="H2578" i="1"/>
  <c r="H2579" i="1"/>
  <c r="H2580" i="1"/>
  <c r="H2581" i="1"/>
  <c r="H2582" i="1"/>
  <c r="H2583" i="1"/>
  <c r="H2584" i="1"/>
  <c r="H2585" i="1"/>
  <c r="H2586" i="1"/>
  <c r="H2587" i="1"/>
  <c r="H2588" i="1"/>
  <c r="H2589" i="1"/>
  <c r="H2590" i="1"/>
  <c r="H2591" i="1"/>
  <c r="H2592" i="1"/>
  <c r="H2593" i="1"/>
  <c r="H2594" i="1"/>
  <c r="H2595" i="1"/>
  <c r="H2596" i="1"/>
  <c r="H2597" i="1"/>
  <c r="H2598" i="1"/>
  <c r="H2599" i="1"/>
  <c r="H2600" i="1"/>
  <c r="H2601" i="1"/>
  <c r="H2602" i="1"/>
  <c r="H2603" i="1"/>
  <c r="H2604" i="1"/>
  <c r="H2605" i="1"/>
  <c r="H2606" i="1"/>
  <c r="H2607" i="1"/>
  <c r="H2608" i="1"/>
  <c r="H2609" i="1"/>
  <c r="H2610" i="1"/>
  <c r="H2611" i="1"/>
  <c r="H2612" i="1"/>
  <c r="H2613" i="1"/>
  <c r="H2614" i="1"/>
  <c r="H2615" i="1"/>
  <c r="H2616" i="1"/>
  <c r="H2617" i="1"/>
  <c r="H2618" i="1"/>
  <c r="H2619" i="1"/>
  <c r="H2620" i="1"/>
  <c r="H2621" i="1"/>
  <c r="H2622" i="1"/>
  <c r="H2623" i="1"/>
  <c r="H2624" i="1"/>
  <c r="H2625" i="1"/>
  <c r="H2626" i="1"/>
  <c r="H2627" i="1"/>
  <c r="H2628" i="1"/>
  <c r="H2629" i="1"/>
  <c r="H2630" i="1"/>
  <c r="H2631" i="1"/>
  <c r="H2632" i="1"/>
  <c r="H2633" i="1"/>
  <c r="H2634" i="1"/>
  <c r="H2635" i="1"/>
  <c r="H2636" i="1"/>
  <c r="H2637" i="1"/>
  <c r="H2638" i="1"/>
  <c r="H2639" i="1"/>
  <c r="H2640" i="1"/>
  <c r="H2641" i="1"/>
  <c r="H2642" i="1"/>
  <c r="H2643" i="1"/>
  <c r="H2644" i="1"/>
  <c r="H2645" i="1"/>
  <c r="H2646" i="1"/>
  <c r="H2647" i="1"/>
  <c r="H2648" i="1"/>
  <c r="H2649" i="1"/>
  <c r="H2650" i="1"/>
  <c r="H2651" i="1"/>
  <c r="H2652" i="1"/>
  <c r="H2653" i="1"/>
  <c r="H2654" i="1"/>
  <c r="H2655" i="1"/>
  <c r="H2656" i="1"/>
  <c r="H2657" i="1"/>
  <c r="H2658" i="1"/>
  <c r="H2659" i="1"/>
  <c r="H2660" i="1"/>
  <c r="H2661" i="1"/>
  <c r="H2662" i="1"/>
  <c r="H2663" i="1"/>
  <c r="H2664" i="1"/>
  <c r="H2665" i="1"/>
  <c r="H2666" i="1"/>
  <c r="H2667" i="1"/>
  <c r="H2668" i="1"/>
  <c r="H2669" i="1"/>
  <c r="H2670" i="1"/>
  <c r="H2671" i="1"/>
  <c r="H2672" i="1"/>
  <c r="H2673" i="1"/>
  <c r="H2674" i="1"/>
  <c r="H2675" i="1"/>
  <c r="H2676" i="1"/>
  <c r="H2677" i="1"/>
  <c r="H2678" i="1"/>
  <c r="H2679" i="1"/>
  <c r="H2680" i="1"/>
  <c r="H2681" i="1"/>
  <c r="H2682" i="1"/>
  <c r="H2683" i="1"/>
  <c r="H2684" i="1"/>
  <c r="H2685" i="1"/>
  <c r="H2686" i="1"/>
  <c r="H2687" i="1"/>
  <c r="H2688" i="1"/>
  <c r="H2689" i="1"/>
  <c r="H2690" i="1"/>
  <c r="H2691" i="1"/>
  <c r="H2692" i="1"/>
  <c r="H2693" i="1"/>
  <c r="H2694" i="1"/>
  <c r="H2695" i="1"/>
  <c r="H2696" i="1"/>
  <c r="H2697" i="1"/>
  <c r="H2698" i="1"/>
  <c r="H2699" i="1"/>
  <c r="H2700" i="1"/>
  <c r="H2701" i="1"/>
  <c r="H2702" i="1"/>
  <c r="H2703" i="1"/>
  <c r="H2704" i="1"/>
  <c r="H2705" i="1"/>
  <c r="H2706" i="1"/>
  <c r="H2707" i="1"/>
  <c r="H2708" i="1"/>
  <c r="H2709" i="1"/>
  <c r="H2710" i="1"/>
  <c r="H2711" i="1"/>
  <c r="H2712" i="1"/>
  <c r="H2713" i="1"/>
  <c r="H2714" i="1"/>
  <c r="H2715" i="1"/>
  <c r="H2716" i="1"/>
  <c r="H2717" i="1"/>
  <c r="H2718" i="1"/>
  <c r="H2719" i="1"/>
  <c r="H2720" i="1"/>
  <c r="H2721" i="1"/>
  <c r="H2722" i="1"/>
  <c r="H2723" i="1"/>
  <c r="H2724" i="1"/>
  <c r="H2725" i="1"/>
  <c r="H2726" i="1"/>
  <c r="H2727" i="1"/>
  <c r="H2728" i="1"/>
  <c r="H2729" i="1"/>
  <c r="H2730" i="1"/>
  <c r="H2731" i="1"/>
  <c r="H2732" i="1"/>
  <c r="H2733" i="1"/>
  <c r="H2734" i="1"/>
  <c r="H2735" i="1"/>
  <c r="H2736" i="1"/>
  <c r="H2737" i="1"/>
  <c r="H2738" i="1"/>
  <c r="H2739" i="1"/>
  <c r="H2740" i="1"/>
  <c r="H2741" i="1"/>
  <c r="H2742" i="1"/>
  <c r="H2743" i="1"/>
  <c r="H2744" i="1"/>
  <c r="H2745" i="1"/>
  <c r="H2746" i="1"/>
  <c r="H2747" i="1"/>
  <c r="H2748" i="1"/>
  <c r="H2749" i="1"/>
  <c r="H2750" i="1"/>
  <c r="H2751" i="1"/>
  <c r="H2752" i="1"/>
  <c r="H2753" i="1"/>
  <c r="H2754" i="1"/>
  <c r="H2755" i="1"/>
  <c r="H2756" i="1"/>
  <c r="H2757" i="1"/>
  <c r="H2758" i="1"/>
  <c r="H2759" i="1"/>
  <c r="H2760" i="1"/>
  <c r="H2761" i="1"/>
  <c r="H2762" i="1"/>
  <c r="H2763" i="1"/>
  <c r="H2764" i="1"/>
  <c r="H2765" i="1"/>
  <c r="H2766" i="1"/>
  <c r="H2767" i="1"/>
  <c r="H2768" i="1"/>
  <c r="H2769" i="1"/>
  <c r="H2770" i="1"/>
  <c r="H2771" i="1"/>
  <c r="H2772" i="1"/>
  <c r="H2773" i="1"/>
  <c r="H2774" i="1"/>
  <c r="H2775" i="1"/>
  <c r="H2776" i="1"/>
  <c r="H2777" i="1"/>
  <c r="H2778" i="1"/>
  <c r="H2779" i="1"/>
  <c r="H2780" i="1"/>
  <c r="H2781" i="1"/>
  <c r="H2782" i="1"/>
  <c r="H2783" i="1"/>
  <c r="H2784" i="1"/>
  <c r="H2785" i="1"/>
  <c r="H2786" i="1"/>
  <c r="H2787" i="1"/>
  <c r="H2788" i="1"/>
  <c r="H2789" i="1"/>
  <c r="H2790" i="1"/>
  <c r="H2791" i="1"/>
  <c r="H2792" i="1"/>
  <c r="H2793" i="1"/>
  <c r="H2794" i="1"/>
  <c r="H2795" i="1"/>
  <c r="H2796" i="1"/>
  <c r="H2797" i="1"/>
  <c r="H2798" i="1"/>
  <c r="H2799" i="1"/>
  <c r="H2800" i="1"/>
  <c r="H2801" i="1"/>
  <c r="H2802" i="1"/>
  <c r="H2803" i="1"/>
  <c r="H2804" i="1"/>
  <c r="H2805" i="1"/>
  <c r="H2806" i="1"/>
  <c r="H2807" i="1"/>
  <c r="H2808" i="1"/>
  <c r="H2809" i="1"/>
  <c r="H2810" i="1"/>
  <c r="H2811" i="1"/>
  <c r="H2812" i="1"/>
  <c r="H2813" i="1"/>
  <c r="H2814" i="1"/>
  <c r="H2815" i="1"/>
  <c r="H2816" i="1"/>
  <c r="H2817" i="1"/>
  <c r="H2818" i="1"/>
  <c r="H2819" i="1"/>
  <c r="H2820" i="1"/>
  <c r="H2821" i="1"/>
  <c r="H2822" i="1"/>
  <c r="H2823" i="1"/>
  <c r="H2824" i="1"/>
  <c r="H2825" i="1"/>
  <c r="H2826" i="1"/>
  <c r="H2827" i="1"/>
  <c r="H2828" i="1"/>
  <c r="H2829" i="1"/>
  <c r="H2830" i="1"/>
  <c r="H2831" i="1"/>
  <c r="H2832" i="1"/>
  <c r="H2833" i="1"/>
  <c r="H2834" i="1"/>
  <c r="H2835" i="1"/>
  <c r="H2836" i="1"/>
  <c r="H2837" i="1"/>
  <c r="H2838" i="1"/>
  <c r="H2839" i="1"/>
  <c r="H2840" i="1"/>
  <c r="H2841" i="1"/>
  <c r="H2842" i="1"/>
  <c r="H2843" i="1"/>
  <c r="H2844" i="1"/>
  <c r="H2845" i="1"/>
  <c r="H2846" i="1"/>
  <c r="H2847" i="1"/>
  <c r="H2848" i="1"/>
  <c r="H2849" i="1"/>
  <c r="H2850" i="1"/>
  <c r="H2851" i="1"/>
  <c r="H2852" i="1"/>
  <c r="H2853" i="1"/>
  <c r="H2854" i="1"/>
  <c r="H2855" i="1"/>
  <c r="H2856" i="1"/>
  <c r="H2857" i="1"/>
  <c r="H2858" i="1"/>
  <c r="H2859" i="1"/>
  <c r="H2860" i="1"/>
  <c r="H2861" i="1"/>
  <c r="H2862" i="1"/>
  <c r="H2863" i="1"/>
  <c r="H2864" i="1"/>
  <c r="H2865" i="1"/>
  <c r="H2866" i="1"/>
  <c r="H2867" i="1"/>
  <c r="H2868" i="1"/>
  <c r="H2869" i="1"/>
  <c r="H2870" i="1"/>
  <c r="H2871" i="1"/>
  <c r="H2872" i="1"/>
  <c r="H2873" i="1"/>
  <c r="H2874" i="1"/>
  <c r="H2875" i="1"/>
  <c r="H2876" i="1"/>
  <c r="H2877" i="1"/>
  <c r="H2878" i="1"/>
  <c r="H2879" i="1"/>
  <c r="H2880" i="1"/>
  <c r="H2881" i="1"/>
  <c r="H2882" i="1"/>
  <c r="H2883" i="1"/>
  <c r="H2884" i="1"/>
  <c r="H2885" i="1"/>
  <c r="H2886" i="1"/>
  <c r="H2887" i="1"/>
  <c r="H2888" i="1"/>
  <c r="H2889" i="1"/>
  <c r="H2890" i="1"/>
  <c r="H2891" i="1"/>
  <c r="H2892" i="1"/>
  <c r="H2893" i="1"/>
  <c r="H2894" i="1"/>
  <c r="H2895" i="1"/>
  <c r="H2896" i="1"/>
  <c r="H2897" i="1"/>
  <c r="H2898" i="1"/>
  <c r="H2899" i="1"/>
  <c r="H2900" i="1"/>
  <c r="H2901" i="1"/>
  <c r="H2902" i="1"/>
  <c r="H2903" i="1"/>
  <c r="H2904" i="1"/>
  <c r="H2905" i="1"/>
  <c r="H2906" i="1"/>
  <c r="H2907" i="1"/>
  <c r="H2908" i="1"/>
  <c r="H2909" i="1"/>
  <c r="H2910" i="1"/>
  <c r="H2911" i="1"/>
  <c r="H2912" i="1"/>
  <c r="H2913" i="1"/>
  <c r="H2914" i="1"/>
  <c r="H2915" i="1"/>
  <c r="H2916" i="1"/>
  <c r="H2917" i="1"/>
  <c r="H2918" i="1"/>
  <c r="H2919" i="1"/>
  <c r="H2920" i="1"/>
  <c r="H2921" i="1"/>
  <c r="H2922" i="1"/>
  <c r="H2923" i="1"/>
  <c r="H2924" i="1"/>
  <c r="H2925" i="1"/>
  <c r="H2926" i="1"/>
  <c r="H2927" i="1"/>
  <c r="H2928" i="1"/>
  <c r="H2929" i="1"/>
  <c r="H2930" i="1"/>
  <c r="H2931" i="1"/>
  <c r="H2932" i="1"/>
  <c r="H2933" i="1"/>
  <c r="H2934" i="1"/>
  <c r="H2935" i="1"/>
  <c r="H2936" i="1"/>
  <c r="H2937" i="1"/>
  <c r="H2938" i="1"/>
  <c r="H2939" i="1"/>
  <c r="H2940" i="1"/>
  <c r="H2941" i="1"/>
  <c r="H2942" i="1"/>
  <c r="H2943" i="1"/>
  <c r="H2944" i="1"/>
  <c r="H2945" i="1"/>
  <c r="H2946" i="1"/>
  <c r="H2947" i="1"/>
  <c r="H2948" i="1"/>
  <c r="H2949" i="1"/>
  <c r="H2950" i="1"/>
  <c r="H2951" i="1"/>
  <c r="H2952" i="1"/>
  <c r="H2953" i="1"/>
  <c r="H2954" i="1"/>
  <c r="H2955" i="1"/>
  <c r="H2956" i="1"/>
  <c r="H2957" i="1"/>
  <c r="H2958" i="1"/>
  <c r="H2959" i="1"/>
  <c r="H2960" i="1"/>
  <c r="H2961" i="1"/>
  <c r="H2962" i="1"/>
  <c r="H2963" i="1"/>
  <c r="H2964" i="1"/>
  <c r="H2965" i="1"/>
  <c r="H2966" i="1"/>
  <c r="H2967" i="1"/>
  <c r="H2968" i="1"/>
  <c r="H2969" i="1"/>
  <c r="H2970" i="1"/>
  <c r="H2971" i="1"/>
  <c r="H2972" i="1"/>
  <c r="H2973" i="1"/>
  <c r="H2974" i="1"/>
  <c r="H2975" i="1"/>
  <c r="H2976" i="1"/>
  <c r="H2977" i="1"/>
  <c r="H2978" i="1"/>
  <c r="H2979" i="1"/>
  <c r="H2980" i="1"/>
  <c r="H2981" i="1"/>
  <c r="H2982" i="1"/>
  <c r="H2983" i="1"/>
  <c r="H2984" i="1"/>
  <c r="H2985" i="1"/>
  <c r="H2986" i="1"/>
  <c r="H2987" i="1"/>
  <c r="H2988" i="1"/>
  <c r="H2989" i="1"/>
  <c r="H2990" i="1"/>
  <c r="H2991" i="1"/>
  <c r="H2992" i="1"/>
  <c r="H2993" i="1"/>
  <c r="H2994" i="1"/>
  <c r="H2995" i="1"/>
  <c r="H2996" i="1"/>
  <c r="H2997" i="1"/>
  <c r="H2998" i="1"/>
  <c r="H2999" i="1"/>
  <c r="H3000" i="1"/>
  <c r="H3001" i="1"/>
  <c r="H3002" i="1"/>
  <c r="H3003" i="1"/>
  <c r="H3004" i="1"/>
  <c r="H3005" i="1"/>
  <c r="H3006" i="1"/>
  <c r="H3007" i="1"/>
  <c r="H3008" i="1"/>
  <c r="H3009" i="1"/>
  <c r="H3010" i="1"/>
  <c r="H3011" i="1"/>
  <c r="H3012" i="1"/>
  <c r="H3013" i="1"/>
  <c r="H3014" i="1"/>
  <c r="H3015" i="1"/>
  <c r="H3016" i="1"/>
  <c r="H3017" i="1"/>
  <c r="H3018" i="1"/>
  <c r="H3019" i="1"/>
  <c r="H3020" i="1"/>
  <c r="H3021" i="1"/>
  <c r="H3022" i="1"/>
  <c r="H3023" i="1"/>
  <c r="H3024" i="1"/>
  <c r="H3025" i="1"/>
  <c r="H3026" i="1"/>
  <c r="H3027" i="1"/>
  <c r="H3028" i="1"/>
  <c r="H3029" i="1"/>
  <c r="H3030" i="1"/>
  <c r="H3031" i="1"/>
  <c r="H3032" i="1"/>
  <c r="H3033" i="1"/>
  <c r="H3034" i="1"/>
  <c r="H3035" i="1"/>
  <c r="H3036" i="1"/>
  <c r="H3037" i="1"/>
  <c r="H3038" i="1"/>
  <c r="H3039" i="1"/>
  <c r="H3040" i="1"/>
  <c r="H3041" i="1"/>
  <c r="H3042" i="1"/>
  <c r="H3043" i="1"/>
  <c r="H3044" i="1"/>
  <c r="H3045" i="1"/>
  <c r="H3046" i="1"/>
  <c r="H3047" i="1"/>
  <c r="H3048" i="1"/>
  <c r="H3049" i="1"/>
  <c r="H3050" i="1"/>
  <c r="H3051" i="1"/>
  <c r="H3052" i="1"/>
  <c r="H3053" i="1"/>
  <c r="H3054" i="1"/>
  <c r="H3055" i="1"/>
  <c r="H3056" i="1"/>
  <c r="H3057" i="1"/>
  <c r="H3058" i="1"/>
  <c r="H3059" i="1"/>
  <c r="H3060" i="1"/>
  <c r="H3061" i="1"/>
  <c r="H3062" i="1"/>
  <c r="H3063" i="1"/>
  <c r="H3064" i="1"/>
  <c r="H3065" i="1"/>
  <c r="H3066" i="1"/>
  <c r="H3067" i="1"/>
  <c r="H3068" i="1"/>
  <c r="H3069" i="1"/>
  <c r="H3070" i="1"/>
  <c r="H3071" i="1"/>
  <c r="H3072" i="1"/>
  <c r="H3073" i="1"/>
  <c r="H3074" i="1"/>
  <c r="H3075" i="1"/>
  <c r="H3076" i="1"/>
  <c r="H3077" i="1"/>
  <c r="H3078" i="1"/>
  <c r="H3079" i="1"/>
  <c r="H3080" i="1"/>
  <c r="H3081" i="1"/>
  <c r="H3082" i="1"/>
  <c r="H3083" i="1"/>
  <c r="H3084" i="1"/>
  <c r="H3085" i="1"/>
  <c r="H3086" i="1"/>
  <c r="H3087" i="1"/>
  <c r="H3088" i="1"/>
  <c r="H3089" i="1"/>
  <c r="H3090" i="1"/>
  <c r="H3091" i="1"/>
  <c r="H3092" i="1"/>
  <c r="H3093" i="1"/>
  <c r="H3094" i="1"/>
  <c r="H3095" i="1"/>
  <c r="H3096" i="1"/>
  <c r="H3097" i="1"/>
  <c r="H3098" i="1"/>
  <c r="H3099" i="1"/>
  <c r="H3100" i="1"/>
  <c r="H3101" i="1"/>
  <c r="H3102" i="1"/>
  <c r="H3103" i="1"/>
  <c r="H3104" i="1"/>
  <c r="H3105" i="1"/>
  <c r="H3106" i="1"/>
  <c r="H3107" i="1"/>
  <c r="H3108" i="1"/>
  <c r="H3109" i="1"/>
  <c r="H3110" i="1"/>
  <c r="H3111" i="1"/>
  <c r="H3112" i="1"/>
  <c r="H3113" i="1"/>
  <c r="H3114" i="1"/>
  <c r="H3115" i="1"/>
  <c r="H3116" i="1"/>
  <c r="H3117" i="1"/>
  <c r="H3118" i="1"/>
  <c r="H3119" i="1"/>
  <c r="H3120" i="1"/>
  <c r="H3121" i="1"/>
  <c r="H3122" i="1"/>
  <c r="H3123" i="1"/>
  <c r="H3124" i="1"/>
  <c r="H3125" i="1"/>
  <c r="H3126" i="1"/>
  <c r="H3127" i="1"/>
  <c r="H3128" i="1"/>
  <c r="H3129" i="1"/>
  <c r="H3130" i="1"/>
  <c r="H3131" i="1"/>
  <c r="H3132" i="1"/>
  <c r="H3133" i="1"/>
  <c r="H3134" i="1"/>
  <c r="H3135" i="1"/>
  <c r="H3136" i="1"/>
  <c r="H3137" i="1"/>
  <c r="H3138" i="1"/>
  <c r="H3139" i="1"/>
  <c r="H3140" i="1"/>
  <c r="H3141" i="1"/>
  <c r="H3142" i="1"/>
  <c r="H3143" i="1"/>
  <c r="H3144" i="1"/>
  <c r="H3145" i="1"/>
  <c r="H3146" i="1"/>
  <c r="H3147" i="1"/>
  <c r="H3148" i="1"/>
  <c r="H3149" i="1"/>
  <c r="H3150" i="1"/>
  <c r="H3151" i="1"/>
  <c r="H3152" i="1"/>
  <c r="H3153" i="1"/>
  <c r="H3154" i="1"/>
  <c r="H3155" i="1"/>
  <c r="H3156" i="1"/>
  <c r="H3157" i="1"/>
  <c r="H3158" i="1"/>
  <c r="H3159" i="1"/>
  <c r="H3160" i="1"/>
  <c r="H3161" i="1"/>
  <c r="H3162" i="1"/>
  <c r="H3163" i="1"/>
  <c r="H3164" i="1"/>
  <c r="H3165" i="1"/>
  <c r="H3166" i="1"/>
  <c r="H3167" i="1"/>
  <c r="H3168" i="1"/>
  <c r="H3169" i="1"/>
  <c r="H3170" i="1"/>
  <c r="H3171" i="1"/>
  <c r="H3172" i="1"/>
  <c r="H3173" i="1"/>
  <c r="H3174" i="1"/>
  <c r="H3175" i="1"/>
  <c r="H3176" i="1"/>
  <c r="H3177" i="1"/>
  <c r="H3178" i="1"/>
  <c r="H3179" i="1"/>
  <c r="H3180" i="1"/>
  <c r="H3181" i="1"/>
  <c r="H3182" i="1"/>
  <c r="H3183" i="1"/>
  <c r="H3184" i="1"/>
  <c r="H3185" i="1"/>
  <c r="H3186" i="1"/>
  <c r="H3187" i="1"/>
  <c r="H3188" i="1"/>
  <c r="H3189" i="1"/>
  <c r="H3190" i="1"/>
  <c r="H3191" i="1"/>
  <c r="H3192" i="1"/>
  <c r="H3193" i="1"/>
  <c r="H3194" i="1"/>
  <c r="H3195" i="1"/>
  <c r="H3196" i="1"/>
  <c r="H3197" i="1"/>
  <c r="H3198" i="1"/>
  <c r="H3199" i="1"/>
  <c r="H3200" i="1"/>
  <c r="H3201" i="1"/>
  <c r="H3202" i="1"/>
  <c r="H3203" i="1"/>
  <c r="H3204" i="1"/>
  <c r="H3205" i="1"/>
  <c r="H3206" i="1"/>
  <c r="H3207" i="1"/>
  <c r="H3208" i="1"/>
  <c r="H3209" i="1"/>
  <c r="H3210" i="1"/>
  <c r="H3211" i="1"/>
  <c r="H3212" i="1"/>
  <c r="H3213" i="1"/>
  <c r="H3214" i="1"/>
  <c r="H3215" i="1"/>
  <c r="H3216" i="1"/>
  <c r="H3217" i="1"/>
  <c r="H3218" i="1"/>
  <c r="H3219" i="1"/>
  <c r="H3220" i="1"/>
  <c r="H3221" i="1"/>
  <c r="H3222" i="1"/>
  <c r="H3223" i="1"/>
  <c r="H3224" i="1"/>
  <c r="H3225" i="1"/>
  <c r="H3226" i="1"/>
  <c r="H3227" i="1"/>
  <c r="H3228" i="1"/>
  <c r="H3229" i="1"/>
  <c r="H3230" i="1"/>
  <c r="H3231" i="1"/>
  <c r="H3232" i="1"/>
  <c r="H3233" i="1"/>
  <c r="H3234" i="1"/>
  <c r="H3235" i="1"/>
  <c r="H3236" i="1"/>
  <c r="H3237" i="1"/>
  <c r="H3238" i="1"/>
  <c r="H3239" i="1"/>
  <c r="H3240" i="1"/>
  <c r="H3241" i="1"/>
  <c r="H3242" i="1"/>
  <c r="H3243" i="1"/>
  <c r="H3244" i="1"/>
  <c r="H3245" i="1"/>
  <c r="H3246" i="1"/>
  <c r="H3247" i="1"/>
  <c r="H3248" i="1"/>
  <c r="H3249" i="1"/>
  <c r="H3250" i="1"/>
  <c r="H3251" i="1"/>
  <c r="H3252" i="1"/>
  <c r="H3253" i="1"/>
  <c r="H3254" i="1"/>
  <c r="H3255" i="1"/>
  <c r="H3256" i="1"/>
  <c r="H3257" i="1"/>
  <c r="H3258" i="1"/>
  <c r="H3259" i="1"/>
  <c r="H3260" i="1"/>
  <c r="H3261" i="1"/>
  <c r="H3262" i="1"/>
  <c r="H3263" i="1"/>
  <c r="H3264" i="1"/>
  <c r="H3265" i="1"/>
  <c r="H3266" i="1"/>
  <c r="H3267" i="1"/>
  <c r="H3268" i="1"/>
  <c r="H3269" i="1"/>
  <c r="H3270" i="1"/>
  <c r="H3271" i="1"/>
  <c r="H3272" i="1"/>
  <c r="H3273" i="1"/>
  <c r="H3274" i="1"/>
  <c r="H3275" i="1"/>
  <c r="H3276" i="1"/>
  <c r="H3277" i="1"/>
  <c r="H3278" i="1"/>
  <c r="H3279" i="1"/>
  <c r="H3280" i="1"/>
  <c r="H3281" i="1"/>
  <c r="H3282" i="1"/>
  <c r="H3283" i="1"/>
  <c r="H3284" i="1"/>
  <c r="H3285" i="1"/>
  <c r="H3286" i="1"/>
  <c r="H3287" i="1"/>
  <c r="H3288" i="1"/>
  <c r="H3289" i="1"/>
  <c r="H3290" i="1"/>
  <c r="H3291" i="1"/>
  <c r="H3292" i="1"/>
  <c r="H3293" i="1"/>
  <c r="H3294" i="1"/>
  <c r="H3295" i="1"/>
  <c r="H3296" i="1"/>
  <c r="H3297" i="1"/>
  <c r="H3298" i="1"/>
  <c r="H3299" i="1"/>
  <c r="H3300" i="1"/>
  <c r="H3301" i="1"/>
  <c r="H3302" i="1"/>
  <c r="H3303" i="1"/>
  <c r="H3304" i="1"/>
  <c r="H3305" i="1"/>
  <c r="H3306" i="1"/>
  <c r="H3307" i="1"/>
  <c r="H3308" i="1"/>
  <c r="H3309" i="1"/>
  <c r="H3310" i="1"/>
  <c r="H3311" i="1"/>
  <c r="H3312" i="1"/>
  <c r="H3313" i="1"/>
  <c r="H3314" i="1"/>
  <c r="H3315" i="1"/>
  <c r="H3316" i="1"/>
  <c r="H3317" i="1"/>
  <c r="H3318" i="1"/>
  <c r="H3319" i="1"/>
  <c r="H3320" i="1"/>
  <c r="H3321" i="1"/>
  <c r="H3322" i="1"/>
  <c r="H3323" i="1"/>
  <c r="H3324" i="1"/>
  <c r="H3325" i="1"/>
  <c r="H3326" i="1"/>
  <c r="H3327" i="1"/>
  <c r="H3328" i="1"/>
  <c r="H3329" i="1"/>
  <c r="H3330" i="1"/>
  <c r="H3331" i="1"/>
  <c r="H3332" i="1"/>
  <c r="H3333" i="1"/>
  <c r="H3334" i="1"/>
  <c r="H3335" i="1"/>
  <c r="H3336" i="1"/>
  <c r="H3337" i="1"/>
  <c r="H3338" i="1"/>
  <c r="H3339" i="1"/>
  <c r="H3340" i="1"/>
  <c r="H3341" i="1"/>
  <c r="H3342" i="1"/>
  <c r="H3343" i="1"/>
  <c r="H3344" i="1"/>
  <c r="H3345" i="1"/>
  <c r="H3346" i="1"/>
  <c r="H3347" i="1"/>
  <c r="H3348" i="1"/>
  <c r="H3349" i="1"/>
  <c r="H3350" i="1"/>
  <c r="H3351" i="1"/>
  <c r="H3352" i="1"/>
  <c r="H3353" i="1"/>
  <c r="H3354" i="1"/>
  <c r="H3355" i="1"/>
  <c r="H3356" i="1"/>
  <c r="H3357" i="1"/>
  <c r="H3358" i="1"/>
  <c r="H3359" i="1"/>
  <c r="H3360" i="1"/>
  <c r="H3361" i="1"/>
  <c r="H3362" i="1"/>
  <c r="H3363" i="1"/>
  <c r="H3364" i="1"/>
  <c r="H3365" i="1"/>
  <c r="H3366" i="1"/>
  <c r="H3367" i="1"/>
  <c r="H3368" i="1"/>
  <c r="H3369" i="1"/>
  <c r="H3370" i="1"/>
  <c r="H3371" i="1"/>
  <c r="H3372" i="1"/>
  <c r="H3373" i="1"/>
  <c r="H3374" i="1"/>
  <c r="H3375" i="1"/>
  <c r="H3376" i="1"/>
  <c r="H3377" i="1"/>
  <c r="H3378" i="1"/>
  <c r="H3379" i="1"/>
  <c r="H3380" i="1"/>
  <c r="H3381" i="1"/>
  <c r="H3382" i="1"/>
  <c r="H3383" i="1"/>
  <c r="H3384" i="1"/>
  <c r="H3385" i="1"/>
  <c r="H3386" i="1"/>
  <c r="H3387" i="1"/>
  <c r="H3388" i="1"/>
  <c r="H3389" i="1"/>
  <c r="H3390" i="1"/>
  <c r="H3391" i="1"/>
  <c r="H3392" i="1"/>
  <c r="H3393" i="1"/>
  <c r="H3394" i="1"/>
  <c r="H3395" i="1"/>
  <c r="H3396" i="1"/>
  <c r="H3397" i="1"/>
  <c r="H3398" i="1"/>
  <c r="H3399" i="1"/>
  <c r="H3400" i="1"/>
  <c r="H3401" i="1"/>
  <c r="H3402" i="1"/>
  <c r="H3403" i="1"/>
  <c r="H3404" i="1"/>
  <c r="H3405" i="1"/>
  <c r="H3406" i="1"/>
  <c r="H3407" i="1"/>
  <c r="H3408" i="1"/>
  <c r="H3409" i="1"/>
  <c r="H3410" i="1"/>
  <c r="H3411" i="1"/>
  <c r="H3412" i="1"/>
  <c r="H3413" i="1"/>
  <c r="H3414" i="1"/>
  <c r="H3415" i="1"/>
  <c r="H3416" i="1"/>
  <c r="H3417" i="1"/>
  <c r="H3418" i="1"/>
  <c r="H3419" i="1"/>
  <c r="H3420" i="1"/>
  <c r="H3421" i="1"/>
  <c r="H3422" i="1"/>
  <c r="H3423" i="1"/>
  <c r="H3424" i="1"/>
  <c r="H3425" i="1"/>
  <c r="H3426" i="1"/>
  <c r="H3427" i="1"/>
  <c r="H3428" i="1"/>
  <c r="H3429" i="1"/>
  <c r="H3430" i="1"/>
  <c r="H3431" i="1"/>
  <c r="H3432" i="1"/>
  <c r="H3433" i="1"/>
  <c r="H3434" i="1"/>
  <c r="H3435" i="1"/>
  <c r="H3436" i="1"/>
  <c r="H3437" i="1"/>
  <c r="H3438" i="1"/>
  <c r="H3439" i="1"/>
  <c r="H3440" i="1"/>
  <c r="H3441" i="1"/>
  <c r="H3442" i="1"/>
  <c r="H3443" i="1"/>
  <c r="H3444" i="1"/>
  <c r="H3445" i="1"/>
  <c r="H3446" i="1"/>
  <c r="H3447" i="1"/>
  <c r="H3448" i="1"/>
  <c r="H3449" i="1"/>
  <c r="H3450" i="1"/>
  <c r="H3451" i="1"/>
  <c r="H3452" i="1"/>
  <c r="H3453" i="1"/>
  <c r="H3454" i="1"/>
  <c r="H3455" i="1"/>
  <c r="H3456" i="1"/>
  <c r="H3457" i="1"/>
  <c r="H3458" i="1"/>
  <c r="H3459" i="1"/>
  <c r="H3460" i="1"/>
  <c r="H3461" i="1"/>
  <c r="H3462" i="1"/>
  <c r="H3463" i="1"/>
  <c r="H3464" i="1"/>
  <c r="H3465" i="1"/>
  <c r="H3466" i="1"/>
  <c r="H3467" i="1"/>
  <c r="H3468" i="1"/>
  <c r="H3469" i="1"/>
  <c r="H3470" i="1"/>
  <c r="H3471" i="1"/>
  <c r="H3472" i="1"/>
  <c r="H3473" i="1"/>
  <c r="H3474" i="1"/>
  <c r="H3475" i="1"/>
  <c r="H3476" i="1"/>
  <c r="H3477" i="1"/>
  <c r="H3478" i="1"/>
  <c r="H3479" i="1"/>
  <c r="H3480" i="1"/>
  <c r="H3481" i="1"/>
  <c r="H3482" i="1"/>
  <c r="H3483" i="1"/>
  <c r="H3484" i="1"/>
  <c r="H3485" i="1"/>
  <c r="H3486" i="1"/>
  <c r="H3487" i="1"/>
  <c r="H3488" i="1"/>
  <c r="H3489" i="1"/>
  <c r="H3490" i="1"/>
  <c r="H3491" i="1"/>
  <c r="H3492" i="1"/>
  <c r="H3493" i="1"/>
  <c r="H3494" i="1"/>
  <c r="H3495" i="1"/>
  <c r="H3496" i="1"/>
  <c r="H3497" i="1"/>
  <c r="H3498" i="1"/>
  <c r="H3499" i="1"/>
  <c r="H3500" i="1"/>
  <c r="H3501" i="1"/>
  <c r="H3502" i="1"/>
  <c r="H3503" i="1"/>
  <c r="H3504" i="1"/>
  <c r="H3505" i="1"/>
  <c r="H3506" i="1"/>
  <c r="H3507" i="1"/>
  <c r="H3508" i="1"/>
  <c r="H3509" i="1"/>
  <c r="H3510" i="1"/>
  <c r="H3511" i="1"/>
  <c r="H3512" i="1"/>
  <c r="H3513" i="1"/>
  <c r="H3514" i="1"/>
  <c r="H3515" i="1"/>
  <c r="H3516" i="1"/>
  <c r="H3517" i="1"/>
  <c r="H3518" i="1"/>
  <c r="H3519" i="1"/>
  <c r="H3520" i="1"/>
  <c r="H3521" i="1"/>
  <c r="H3522" i="1"/>
  <c r="H3523" i="1"/>
  <c r="H3524" i="1"/>
  <c r="H3525" i="1"/>
  <c r="H3526" i="1"/>
  <c r="H3527" i="1"/>
  <c r="H3528" i="1"/>
  <c r="H3529" i="1"/>
  <c r="H3530" i="1"/>
  <c r="H3531" i="1"/>
  <c r="H3532" i="1"/>
  <c r="H3533" i="1"/>
  <c r="H3534" i="1"/>
  <c r="H3535" i="1"/>
  <c r="H3536" i="1"/>
  <c r="H3537" i="1"/>
  <c r="H3538" i="1"/>
  <c r="H3539" i="1"/>
  <c r="H3540" i="1"/>
  <c r="H3541" i="1"/>
  <c r="H3542" i="1"/>
  <c r="H3543" i="1"/>
  <c r="H3544" i="1"/>
  <c r="H3545" i="1"/>
  <c r="H3546" i="1"/>
  <c r="H3547" i="1"/>
  <c r="H3548" i="1"/>
  <c r="H3549" i="1"/>
  <c r="H3550" i="1"/>
  <c r="H3551" i="1"/>
  <c r="H3552" i="1"/>
  <c r="H3553" i="1"/>
  <c r="H3554" i="1"/>
  <c r="H3555" i="1"/>
  <c r="H3556" i="1"/>
  <c r="H3557" i="1"/>
  <c r="H3558" i="1"/>
  <c r="H3559" i="1"/>
  <c r="H3560" i="1"/>
  <c r="H3561" i="1"/>
  <c r="H3562" i="1"/>
  <c r="H3563" i="1"/>
  <c r="H3564" i="1"/>
  <c r="H3565" i="1"/>
  <c r="H3566" i="1"/>
  <c r="H3567" i="1"/>
  <c r="H3568" i="1"/>
  <c r="H3569" i="1"/>
  <c r="H3570" i="1"/>
  <c r="H3571" i="1"/>
  <c r="H3572" i="1"/>
  <c r="H3573" i="1"/>
  <c r="H3574" i="1"/>
  <c r="H3575" i="1"/>
  <c r="H3576" i="1"/>
  <c r="H3577" i="1"/>
  <c r="H3578" i="1"/>
  <c r="H3579" i="1"/>
  <c r="H3580" i="1"/>
  <c r="H3581" i="1"/>
  <c r="H3582" i="1"/>
  <c r="H3583" i="1"/>
  <c r="H3584" i="1"/>
  <c r="H3585" i="1"/>
  <c r="H3586" i="1"/>
  <c r="H3587" i="1"/>
  <c r="H3588" i="1"/>
  <c r="H3589" i="1"/>
  <c r="H3590" i="1"/>
  <c r="H3591" i="1"/>
  <c r="H3592" i="1"/>
  <c r="H3593" i="1"/>
  <c r="H3594" i="1"/>
  <c r="H3595" i="1"/>
  <c r="H3596" i="1"/>
  <c r="H3597" i="1"/>
  <c r="H3598" i="1"/>
  <c r="H3599" i="1"/>
  <c r="H3600" i="1"/>
  <c r="H3601" i="1"/>
  <c r="H3602" i="1"/>
  <c r="H3603" i="1"/>
  <c r="H3604" i="1"/>
  <c r="H3605" i="1"/>
  <c r="H3606" i="1"/>
  <c r="H3607" i="1"/>
  <c r="H3608" i="1"/>
  <c r="H3609" i="1"/>
  <c r="H3610" i="1"/>
  <c r="H3611" i="1"/>
  <c r="H3612" i="1"/>
  <c r="H3613" i="1"/>
  <c r="H3614" i="1"/>
  <c r="H3615" i="1"/>
  <c r="H3616" i="1"/>
  <c r="H3617" i="1"/>
  <c r="H3618" i="1"/>
  <c r="H3619" i="1"/>
  <c r="H3620" i="1"/>
  <c r="H3621" i="1"/>
  <c r="H3622" i="1"/>
  <c r="H3623" i="1"/>
  <c r="H3624" i="1"/>
  <c r="H3625" i="1"/>
  <c r="H3626" i="1"/>
  <c r="H3627" i="1"/>
  <c r="H3628" i="1"/>
  <c r="H3629" i="1"/>
  <c r="H3630" i="1"/>
  <c r="H3631" i="1"/>
  <c r="H3632" i="1"/>
  <c r="H3633" i="1"/>
  <c r="H3634" i="1"/>
  <c r="H3635" i="1"/>
  <c r="H3636" i="1"/>
  <c r="H3637" i="1"/>
  <c r="H3638" i="1"/>
  <c r="H3639" i="1"/>
  <c r="H3640" i="1"/>
  <c r="H3641" i="1"/>
  <c r="H3642" i="1"/>
  <c r="H3643" i="1"/>
  <c r="H3644" i="1"/>
  <c r="H3645" i="1"/>
  <c r="H3646" i="1"/>
  <c r="H3647" i="1"/>
  <c r="H3648" i="1"/>
  <c r="H3649" i="1"/>
  <c r="H3650" i="1"/>
  <c r="H3651" i="1"/>
  <c r="H3652" i="1"/>
  <c r="H3653" i="1"/>
  <c r="H3654" i="1"/>
  <c r="H3655" i="1"/>
  <c r="H3656" i="1"/>
  <c r="H3657" i="1"/>
  <c r="H3658" i="1"/>
  <c r="H3659" i="1"/>
  <c r="H3660" i="1"/>
  <c r="H3661" i="1"/>
  <c r="H3662" i="1"/>
  <c r="H3663" i="1"/>
  <c r="H3664" i="1"/>
  <c r="H3665" i="1"/>
  <c r="H3666" i="1"/>
  <c r="H3667" i="1"/>
  <c r="H3668" i="1"/>
  <c r="H3669" i="1"/>
  <c r="H3670" i="1"/>
  <c r="H3671" i="1"/>
  <c r="H3672" i="1"/>
  <c r="H3673" i="1"/>
  <c r="H3674" i="1"/>
  <c r="H3675" i="1"/>
  <c r="H3676" i="1"/>
  <c r="H3677" i="1"/>
  <c r="H3678" i="1"/>
  <c r="H3679" i="1"/>
  <c r="H3680" i="1"/>
  <c r="H3681" i="1"/>
  <c r="H3682" i="1"/>
  <c r="H3683" i="1"/>
  <c r="H3684" i="1"/>
  <c r="H3685" i="1"/>
  <c r="H3686" i="1"/>
  <c r="H3687" i="1"/>
  <c r="H3688" i="1"/>
  <c r="H3689" i="1"/>
  <c r="H3690" i="1"/>
  <c r="H3691" i="1"/>
  <c r="H3692" i="1"/>
  <c r="H3693" i="1"/>
  <c r="H3694" i="1"/>
  <c r="H3695" i="1"/>
  <c r="H3696" i="1"/>
  <c r="H3697" i="1"/>
  <c r="H3698" i="1"/>
  <c r="H3699" i="1"/>
  <c r="H3700" i="1"/>
  <c r="H3701" i="1"/>
  <c r="H3702" i="1"/>
  <c r="H3703" i="1"/>
  <c r="H3704" i="1"/>
  <c r="H3705" i="1"/>
  <c r="H3706" i="1"/>
  <c r="H3707" i="1"/>
  <c r="H3708" i="1"/>
  <c r="H3709" i="1"/>
  <c r="H3710" i="1"/>
  <c r="H3711" i="1"/>
  <c r="H3712" i="1"/>
  <c r="H3713" i="1"/>
  <c r="H3714" i="1"/>
  <c r="H3715" i="1"/>
  <c r="H3716" i="1"/>
  <c r="H3717" i="1"/>
  <c r="H3718" i="1"/>
  <c r="H3719" i="1"/>
  <c r="H3720" i="1"/>
  <c r="H3721" i="1"/>
  <c r="H3722" i="1"/>
  <c r="H3723" i="1"/>
  <c r="H3724" i="1"/>
  <c r="H3725" i="1"/>
  <c r="H3726" i="1"/>
  <c r="H3727" i="1"/>
  <c r="H3728" i="1"/>
  <c r="H3729" i="1"/>
  <c r="H3730" i="1"/>
  <c r="H3731" i="1"/>
  <c r="H3732" i="1"/>
  <c r="H3733" i="1"/>
  <c r="H3734" i="1"/>
  <c r="H3735" i="1"/>
  <c r="H3736" i="1"/>
  <c r="H3737" i="1"/>
  <c r="H3738" i="1"/>
  <c r="H3739" i="1"/>
  <c r="H3740" i="1"/>
  <c r="H3741" i="1"/>
  <c r="H3742" i="1"/>
  <c r="H3743" i="1"/>
  <c r="H3744" i="1"/>
  <c r="H3745" i="1"/>
  <c r="H3746" i="1"/>
  <c r="H3747" i="1"/>
  <c r="H3748" i="1"/>
  <c r="H3749" i="1"/>
  <c r="H3750" i="1"/>
  <c r="H3751" i="1"/>
  <c r="H3752" i="1"/>
  <c r="H3753" i="1"/>
  <c r="H3754" i="1"/>
  <c r="H3755" i="1"/>
  <c r="H3756" i="1"/>
  <c r="H3757" i="1"/>
  <c r="H3758" i="1"/>
  <c r="H3759" i="1"/>
  <c r="H3760" i="1"/>
  <c r="H3761" i="1"/>
  <c r="H3762" i="1"/>
  <c r="H3763" i="1"/>
  <c r="H3764" i="1"/>
  <c r="H3765" i="1"/>
  <c r="H3766" i="1"/>
  <c r="H3767" i="1"/>
  <c r="H3768" i="1"/>
  <c r="H3769" i="1"/>
  <c r="H3770" i="1"/>
  <c r="H3771" i="1"/>
  <c r="H3772" i="1"/>
  <c r="H3773" i="1"/>
  <c r="H3774" i="1"/>
  <c r="H3775" i="1"/>
  <c r="H3776" i="1"/>
  <c r="H3777" i="1"/>
  <c r="H3778" i="1"/>
  <c r="H3779" i="1"/>
  <c r="H3780" i="1"/>
  <c r="H3781" i="1"/>
  <c r="H3782" i="1"/>
  <c r="H3783" i="1"/>
  <c r="H3784" i="1"/>
  <c r="H3785" i="1"/>
  <c r="H3786" i="1"/>
  <c r="H3787" i="1"/>
  <c r="H3788" i="1"/>
  <c r="H3789" i="1"/>
  <c r="H3790" i="1"/>
  <c r="H3791" i="1"/>
  <c r="H3792" i="1"/>
  <c r="H3793" i="1"/>
  <c r="H3794" i="1"/>
  <c r="H3795" i="1"/>
  <c r="H3796" i="1"/>
  <c r="H3797" i="1"/>
  <c r="H3798" i="1"/>
  <c r="H3799" i="1"/>
  <c r="H3800" i="1"/>
  <c r="H3801" i="1"/>
  <c r="H3802" i="1"/>
  <c r="H3803" i="1"/>
  <c r="H3804" i="1"/>
  <c r="H3805" i="1"/>
  <c r="H3806" i="1"/>
  <c r="H3807" i="1"/>
  <c r="H3808" i="1"/>
  <c r="H3809" i="1"/>
  <c r="H3810" i="1"/>
  <c r="H3811" i="1"/>
  <c r="H3812" i="1"/>
  <c r="H3813" i="1"/>
  <c r="H3814" i="1"/>
  <c r="H3815" i="1"/>
  <c r="H3816" i="1"/>
  <c r="H3817" i="1"/>
  <c r="H3818" i="1"/>
  <c r="H3819" i="1"/>
  <c r="H3820" i="1"/>
  <c r="H3821" i="1"/>
  <c r="H3822" i="1"/>
  <c r="H3823" i="1"/>
  <c r="H3824" i="1"/>
  <c r="H3825" i="1"/>
  <c r="H3826" i="1"/>
  <c r="H3827" i="1"/>
  <c r="H3828" i="1"/>
  <c r="H3829" i="1"/>
  <c r="H3830" i="1"/>
  <c r="H3831" i="1"/>
  <c r="H3832" i="1"/>
  <c r="H3833" i="1"/>
  <c r="H3834" i="1"/>
  <c r="H3835" i="1"/>
  <c r="H3836" i="1"/>
  <c r="H3837" i="1"/>
  <c r="H3838" i="1"/>
  <c r="H3839" i="1"/>
  <c r="H3840" i="1"/>
  <c r="H3841" i="1"/>
  <c r="H3842" i="1"/>
  <c r="H3843" i="1"/>
  <c r="H3844" i="1"/>
  <c r="H3845" i="1"/>
  <c r="H3846" i="1"/>
  <c r="H3847" i="1"/>
  <c r="H3848" i="1"/>
  <c r="H3849" i="1"/>
  <c r="H3850" i="1"/>
  <c r="H3851" i="1"/>
  <c r="H3852" i="1"/>
  <c r="H3853" i="1"/>
  <c r="H3854" i="1"/>
  <c r="H3855" i="1"/>
  <c r="H3856" i="1"/>
  <c r="H3857" i="1"/>
  <c r="H3858" i="1"/>
  <c r="H3859" i="1"/>
  <c r="H3860" i="1"/>
  <c r="H3861" i="1"/>
  <c r="H3862" i="1"/>
  <c r="H3863" i="1"/>
  <c r="H3864" i="1"/>
  <c r="H3865" i="1"/>
  <c r="H3866" i="1"/>
  <c r="H3867" i="1"/>
  <c r="H3868" i="1"/>
  <c r="H3869" i="1"/>
  <c r="H3870" i="1"/>
  <c r="H3871" i="1"/>
  <c r="H3872" i="1"/>
  <c r="H3873" i="1"/>
  <c r="H3874" i="1"/>
  <c r="H3875" i="1"/>
  <c r="H3876" i="1"/>
  <c r="H3877" i="1"/>
  <c r="H3878" i="1"/>
  <c r="H3879" i="1"/>
  <c r="H3880" i="1"/>
  <c r="H3881" i="1"/>
  <c r="H3882" i="1"/>
  <c r="H3883" i="1"/>
  <c r="H3884" i="1"/>
  <c r="H3885" i="1"/>
  <c r="H3886" i="1"/>
  <c r="H3887" i="1"/>
  <c r="H3888" i="1"/>
  <c r="H3889" i="1"/>
  <c r="H3890" i="1"/>
  <c r="H3891" i="1"/>
  <c r="H3892" i="1"/>
  <c r="H3893" i="1"/>
  <c r="H3894" i="1"/>
  <c r="H3895" i="1"/>
  <c r="H3896" i="1"/>
  <c r="H3897" i="1"/>
  <c r="H3898" i="1"/>
  <c r="H3899" i="1"/>
  <c r="H3900" i="1"/>
  <c r="H3901" i="1"/>
  <c r="H3902" i="1"/>
  <c r="H3903" i="1"/>
  <c r="H3904" i="1"/>
  <c r="H3905" i="1"/>
  <c r="H3906" i="1"/>
  <c r="H3907" i="1"/>
  <c r="H3908" i="1"/>
  <c r="H3909" i="1"/>
  <c r="H3910" i="1"/>
  <c r="H3911" i="1"/>
  <c r="H3912" i="1"/>
  <c r="H3913" i="1"/>
  <c r="H3914" i="1"/>
  <c r="H3915" i="1"/>
  <c r="H3916" i="1"/>
  <c r="H3917" i="1"/>
  <c r="H3918" i="1"/>
  <c r="H3919" i="1"/>
  <c r="H3920" i="1"/>
  <c r="H3921" i="1"/>
  <c r="H3922" i="1"/>
  <c r="H3923" i="1"/>
  <c r="H3924" i="1"/>
  <c r="H3925" i="1"/>
  <c r="H3926" i="1"/>
  <c r="H3927" i="1"/>
  <c r="H3928" i="1"/>
  <c r="H3929" i="1"/>
  <c r="H3930" i="1"/>
  <c r="H3931" i="1"/>
  <c r="H3932" i="1"/>
  <c r="H3933" i="1"/>
  <c r="H3934" i="1"/>
  <c r="H3935" i="1"/>
  <c r="H3936" i="1"/>
  <c r="H3937" i="1"/>
  <c r="H3938" i="1"/>
  <c r="H3939" i="1"/>
  <c r="H3940" i="1"/>
  <c r="H3941" i="1"/>
  <c r="H3942" i="1"/>
  <c r="H3943" i="1"/>
  <c r="H3944" i="1"/>
  <c r="H3945" i="1"/>
  <c r="H3946" i="1"/>
  <c r="H3947" i="1"/>
  <c r="H3948" i="1"/>
  <c r="H3949" i="1"/>
  <c r="H3950" i="1"/>
  <c r="H3951" i="1"/>
  <c r="H3952" i="1"/>
  <c r="H3953" i="1"/>
  <c r="H3954" i="1"/>
  <c r="H3955" i="1"/>
  <c r="H3956" i="1"/>
  <c r="H3957" i="1"/>
  <c r="H3958" i="1"/>
  <c r="H3959" i="1"/>
  <c r="H3960" i="1"/>
  <c r="H3961" i="1"/>
  <c r="H3962" i="1"/>
  <c r="H3963" i="1"/>
  <c r="H3964" i="1"/>
  <c r="H3965" i="1"/>
  <c r="H3966" i="1"/>
  <c r="H3967" i="1"/>
  <c r="H3968" i="1"/>
  <c r="H3969" i="1"/>
  <c r="H3970" i="1"/>
  <c r="H3971" i="1"/>
  <c r="H3972" i="1"/>
  <c r="H3973" i="1"/>
  <c r="H3974" i="1"/>
  <c r="H3975" i="1"/>
  <c r="H3976" i="1"/>
  <c r="H3977" i="1"/>
  <c r="H3978" i="1"/>
  <c r="H3979" i="1"/>
  <c r="H3980" i="1"/>
  <c r="H3981" i="1"/>
  <c r="H3982" i="1"/>
  <c r="H3983" i="1"/>
  <c r="H3984" i="1"/>
  <c r="H3985" i="1"/>
  <c r="H3986" i="1"/>
  <c r="H3987" i="1"/>
  <c r="H3988" i="1"/>
  <c r="H3989" i="1"/>
  <c r="H3990" i="1"/>
  <c r="H3991" i="1"/>
  <c r="H3992" i="1"/>
  <c r="H3993" i="1"/>
  <c r="H3994" i="1"/>
  <c r="H3995" i="1"/>
  <c r="H3996" i="1"/>
  <c r="H3997" i="1"/>
  <c r="H3998" i="1"/>
  <c r="H3999" i="1"/>
  <c r="H4000" i="1"/>
  <c r="H4001" i="1"/>
  <c r="H4002" i="1"/>
  <c r="H4003" i="1"/>
  <c r="H4004" i="1"/>
  <c r="H4005" i="1"/>
  <c r="H4006" i="1"/>
  <c r="H4007" i="1"/>
  <c r="H4008" i="1"/>
  <c r="H4009" i="1"/>
  <c r="H4010" i="1"/>
  <c r="H4011" i="1"/>
  <c r="H4012" i="1"/>
  <c r="H4013" i="1"/>
  <c r="H4014" i="1"/>
  <c r="H4015" i="1"/>
  <c r="H4016" i="1"/>
  <c r="H4017" i="1"/>
  <c r="H4018" i="1"/>
  <c r="H4019" i="1"/>
  <c r="H4020" i="1"/>
  <c r="H4021" i="1"/>
  <c r="H4022" i="1"/>
  <c r="H4023" i="1"/>
  <c r="H4024" i="1"/>
  <c r="H4025" i="1"/>
  <c r="H4026" i="1"/>
  <c r="H4027" i="1"/>
  <c r="H4028" i="1"/>
  <c r="H4029" i="1"/>
  <c r="H4030" i="1"/>
  <c r="H4031" i="1"/>
  <c r="H4032" i="1"/>
  <c r="H4033" i="1"/>
  <c r="H4034" i="1"/>
  <c r="H4035" i="1"/>
  <c r="H4036" i="1"/>
  <c r="H4037" i="1"/>
  <c r="H4038" i="1"/>
  <c r="H4039" i="1"/>
  <c r="H4040" i="1"/>
  <c r="H4041" i="1"/>
  <c r="H4042" i="1"/>
  <c r="H4043" i="1"/>
  <c r="H4044" i="1"/>
  <c r="H4045" i="1"/>
  <c r="H4046" i="1"/>
  <c r="H4047" i="1"/>
  <c r="H4048" i="1"/>
  <c r="H4049" i="1"/>
  <c r="H4050" i="1"/>
  <c r="H4051" i="1"/>
  <c r="H4052" i="1"/>
  <c r="H4053" i="1"/>
  <c r="H4054" i="1"/>
  <c r="H4055" i="1"/>
  <c r="H4056" i="1"/>
  <c r="H4057" i="1"/>
  <c r="H4058" i="1"/>
  <c r="H4059" i="1"/>
  <c r="H4060" i="1"/>
  <c r="H4061" i="1"/>
  <c r="H4062" i="1"/>
  <c r="H4063" i="1"/>
  <c r="H4064" i="1"/>
  <c r="H4065" i="1"/>
  <c r="H4066" i="1"/>
  <c r="H4067" i="1"/>
  <c r="H4068" i="1"/>
  <c r="H4069" i="1"/>
  <c r="H4070" i="1"/>
  <c r="H4071" i="1"/>
  <c r="H4072" i="1"/>
  <c r="H4073" i="1"/>
  <c r="H4074" i="1"/>
  <c r="H4075" i="1"/>
  <c r="H4076" i="1"/>
  <c r="H4077" i="1"/>
  <c r="H4078" i="1"/>
  <c r="H4079" i="1"/>
  <c r="H4080" i="1"/>
  <c r="H4081" i="1"/>
  <c r="H4082" i="1"/>
  <c r="H4083" i="1"/>
  <c r="H4084" i="1"/>
  <c r="H4085" i="1"/>
  <c r="H4086" i="1"/>
  <c r="H4087" i="1"/>
  <c r="H4088" i="1"/>
  <c r="H4089" i="1"/>
  <c r="H4090" i="1"/>
  <c r="H4091" i="1"/>
  <c r="H4092" i="1"/>
  <c r="H4093" i="1"/>
  <c r="H4094" i="1"/>
  <c r="H4095" i="1"/>
  <c r="H4096" i="1"/>
  <c r="H4097" i="1"/>
  <c r="H4098" i="1"/>
  <c r="H4099" i="1"/>
  <c r="H4100" i="1"/>
  <c r="H4101" i="1"/>
  <c r="H4102" i="1"/>
  <c r="H4103" i="1"/>
  <c r="H4104" i="1"/>
  <c r="H4105" i="1"/>
  <c r="H4106" i="1"/>
  <c r="H4107" i="1"/>
  <c r="H4108" i="1"/>
  <c r="H4109" i="1"/>
  <c r="H4110" i="1"/>
  <c r="H4111" i="1"/>
  <c r="H4112" i="1"/>
  <c r="H4113" i="1"/>
  <c r="H4114" i="1"/>
  <c r="H4115" i="1"/>
  <c r="H4116" i="1"/>
  <c r="H4117" i="1"/>
  <c r="H4118" i="1"/>
  <c r="H4119" i="1"/>
  <c r="H4120" i="1"/>
  <c r="H4121" i="1"/>
  <c r="H4122" i="1"/>
  <c r="H4123" i="1"/>
  <c r="H4124" i="1"/>
  <c r="H4125" i="1"/>
  <c r="H4126" i="1"/>
  <c r="H4127" i="1"/>
  <c r="H4128" i="1"/>
  <c r="H4129" i="1"/>
  <c r="H4130" i="1"/>
  <c r="H4131" i="1"/>
  <c r="H4132" i="1"/>
  <c r="H4133" i="1"/>
  <c r="H4134" i="1"/>
  <c r="H4135" i="1"/>
  <c r="H4136" i="1"/>
  <c r="H4137" i="1"/>
  <c r="H4138" i="1"/>
  <c r="H4139" i="1"/>
  <c r="H4140" i="1"/>
  <c r="H4141" i="1"/>
  <c r="H4142" i="1"/>
  <c r="H4143" i="1"/>
  <c r="H4144" i="1"/>
  <c r="H4145" i="1"/>
  <c r="H4146" i="1"/>
  <c r="H4147" i="1"/>
  <c r="H4148" i="1"/>
  <c r="H4149" i="1"/>
  <c r="H4150" i="1"/>
  <c r="H4151" i="1"/>
  <c r="H4152" i="1"/>
  <c r="H4153" i="1"/>
  <c r="H4154" i="1"/>
  <c r="H4155" i="1"/>
  <c r="H4156" i="1"/>
  <c r="H4157" i="1"/>
  <c r="H4158" i="1"/>
  <c r="H4159" i="1"/>
  <c r="H4160" i="1"/>
  <c r="H4161" i="1"/>
  <c r="H4162" i="1"/>
  <c r="H4163" i="1"/>
  <c r="H4164" i="1"/>
  <c r="H4165" i="1"/>
  <c r="H4166" i="1"/>
  <c r="H4167" i="1"/>
  <c r="H4168" i="1"/>
  <c r="H4169" i="1"/>
  <c r="H4170" i="1"/>
  <c r="H4171" i="1"/>
  <c r="H4172" i="1"/>
  <c r="H4173" i="1"/>
  <c r="H4174" i="1"/>
  <c r="H4175" i="1"/>
  <c r="H4176" i="1"/>
  <c r="H4177" i="1"/>
  <c r="H4178" i="1"/>
  <c r="H4179" i="1"/>
  <c r="H4180" i="1"/>
  <c r="H4181" i="1"/>
  <c r="H4182" i="1"/>
  <c r="H4183" i="1"/>
  <c r="H4184" i="1"/>
  <c r="H4185" i="1"/>
  <c r="H4186" i="1"/>
  <c r="H4187" i="1"/>
  <c r="H4188" i="1"/>
  <c r="H4189" i="1"/>
  <c r="H4190" i="1"/>
  <c r="H4191" i="1"/>
  <c r="H4192" i="1"/>
  <c r="H4193" i="1"/>
  <c r="H4194" i="1"/>
  <c r="H4195" i="1"/>
  <c r="H4196" i="1"/>
  <c r="H4197" i="1"/>
  <c r="H4198" i="1"/>
  <c r="H4199" i="1"/>
  <c r="H4200" i="1"/>
  <c r="H4201" i="1"/>
  <c r="H4202" i="1"/>
  <c r="H4203" i="1"/>
  <c r="H4204" i="1"/>
  <c r="H4205" i="1"/>
  <c r="H4206" i="1"/>
  <c r="H4207" i="1"/>
  <c r="H4208" i="1"/>
  <c r="H4209" i="1"/>
  <c r="H4210" i="1"/>
  <c r="H4211" i="1"/>
  <c r="H4212" i="1"/>
  <c r="H4213" i="1"/>
  <c r="H4214" i="1"/>
  <c r="H4215" i="1"/>
  <c r="H4216" i="1"/>
  <c r="H4217" i="1"/>
  <c r="H4218" i="1"/>
  <c r="H4219" i="1"/>
  <c r="H4220" i="1"/>
  <c r="H4221" i="1"/>
  <c r="H4222" i="1"/>
  <c r="H4223" i="1"/>
  <c r="H4224" i="1"/>
  <c r="H4225" i="1"/>
  <c r="H4226" i="1"/>
  <c r="H4227" i="1"/>
  <c r="H4228" i="1"/>
  <c r="H4229" i="1"/>
  <c r="H4230" i="1"/>
  <c r="H4231" i="1"/>
  <c r="H4232" i="1"/>
  <c r="H4233" i="1"/>
  <c r="H4234" i="1"/>
  <c r="H4235" i="1"/>
  <c r="H4236" i="1"/>
  <c r="H4237" i="1"/>
  <c r="H4238" i="1"/>
  <c r="H4239" i="1"/>
  <c r="H4240" i="1"/>
  <c r="H4241" i="1"/>
  <c r="H4242" i="1"/>
  <c r="H4243" i="1"/>
  <c r="H4244" i="1"/>
  <c r="H4245" i="1"/>
  <c r="H4246" i="1"/>
  <c r="H4247" i="1"/>
  <c r="H4248" i="1"/>
  <c r="H4249" i="1"/>
  <c r="H4250" i="1"/>
  <c r="H4251" i="1"/>
  <c r="H4252" i="1"/>
  <c r="H4253" i="1"/>
  <c r="H4254" i="1"/>
  <c r="H4255" i="1"/>
  <c r="H4256" i="1"/>
  <c r="H4257" i="1"/>
  <c r="H4258" i="1"/>
  <c r="H4259" i="1"/>
  <c r="H4260" i="1"/>
  <c r="H4261" i="1"/>
  <c r="H4262" i="1"/>
  <c r="H4263" i="1"/>
  <c r="H4264" i="1"/>
  <c r="H4265" i="1"/>
  <c r="H4266" i="1"/>
  <c r="H4267" i="1"/>
  <c r="H4268" i="1"/>
  <c r="H4269" i="1"/>
  <c r="H4270" i="1"/>
  <c r="H4271" i="1"/>
  <c r="H4272" i="1"/>
  <c r="H4273" i="1"/>
  <c r="H4274" i="1"/>
  <c r="H4275" i="1"/>
  <c r="H4276" i="1"/>
  <c r="H4277" i="1"/>
  <c r="H4278" i="1"/>
  <c r="H4279" i="1"/>
  <c r="H4280" i="1"/>
  <c r="H4281" i="1"/>
  <c r="H4282" i="1"/>
  <c r="H4283" i="1"/>
  <c r="H4284" i="1"/>
  <c r="H4285" i="1"/>
  <c r="H4286" i="1"/>
  <c r="H4287" i="1"/>
  <c r="H4288" i="1"/>
  <c r="H4289" i="1"/>
  <c r="H4290" i="1"/>
  <c r="H4291" i="1"/>
  <c r="H4292" i="1"/>
  <c r="H4293" i="1"/>
  <c r="H4294" i="1"/>
  <c r="H4295" i="1"/>
  <c r="H4296" i="1"/>
  <c r="H4297" i="1"/>
  <c r="H4298" i="1"/>
  <c r="H4299" i="1"/>
  <c r="H4300" i="1"/>
  <c r="H4301" i="1"/>
  <c r="H4302" i="1"/>
  <c r="H4303" i="1"/>
  <c r="H4304" i="1"/>
  <c r="H4305" i="1"/>
  <c r="H4306" i="1"/>
  <c r="H4307" i="1"/>
  <c r="H4308" i="1"/>
  <c r="H4309" i="1"/>
  <c r="H4310" i="1"/>
  <c r="H4311" i="1"/>
  <c r="H4312" i="1"/>
  <c r="H4313" i="1"/>
  <c r="H4314" i="1"/>
  <c r="H4315" i="1"/>
  <c r="H4316" i="1"/>
  <c r="H4317" i="1"/>
  <c r="H4318" i="1"/>
  <c r="H4319" i="1"/>
  <c r="H4320" i="1"/>
  <c r="H4321" i="1"/>
  <c r="H4322" i="1"/>
  <c r="H4323" i="1"/>
  <c r="H4324" i="1"/>
  <c r="H4325" i="1"/>
  <c r="H4326" i="1"/>
  <c r="H4327" i="1"/>
  <c r="H4328" i="1"/>
  <c r="H4329" i="1"/>
  <c r="H4330" i="1"/>
  <c r="H4331" i="1"/>
  <c r="H4332" i="1"/>
  <c r="H4333" i="1"/>
  <c r="H4334" i="1"/>
  <c r="H4335" i="1"/>
  <c r="H4336" i="1"/>
  <c r="H4337" i="1"/>
  <c r="H4338" i="1"/>
  <c r="H4339" i="1"/>
  <c r="H4340" i="1"/>
  <c r="H4341" i="1"/>
  <c r="H4342" i="1"/>
  <c r="H4343" i="1"/>
  <c r="H4344" i="1"/>
  <c r="H4345" i="1"/>
  <c r="H4346" i="1"/>
  <c r="H4347" i="1"/>
  <c r="H4348" i="1"/>
  <c r="H4349" i="1"/>
  <c r="H4350" i="1"/>
  <c r="H4351" i="1"/>
  <c r="H4352" i="1"/>
  <c r="H4353" i="1"/>
  <c r="H4354" i="1"/>
  <c r="H4355" i="1"/>
  <c r="H4356" i="1"/>
  <c r="H4357" i="1"/>
  <c r="H4358" i="1"/>
  <c r="H4359" i="1"/>
  <c r="H4360" i="1"/>
  <c r="H4361" i="1"/>
  <c r="H4362" i="1"/>
  <c r="H4363" i="1"/>
  <c r="H4364" i="1"/>
  <c r="H4365" i="1"/>
  <c r="H4366" i="1"/>
  <c r="H4367" i="1"/>
  <c r="H4368" i="1"/>
  <c r="H4369" i="1"/>
  <c r="H4370" i="1"/>
  <c r="H4371" i="1"/>
  <c r="H4372" i="1"/>
  <c r="H4373" i="1"/>
  <c r="H4374" i="1"/>
  <c r="H4375" i="1"/>
  <c r="H4376" i="1"/>
  <c r="H4377" i="1"/>
  <c r="H4378" i="1"/>
  <c r="H4379" i="1"/>
  <c r="H4380" i="1"/>
  <c r="H4381" i="1"/>
  <c r="H4382" i="1"/>
  <c r="H4383" i="1"/>
  <c r="H4384" i="1"/>
  <c r="H4385" i="1"/>
  <c r="H4386" i="1"/>
  <c r="H4387" i="1"/>
  <c r="H4388" i="1"/>
  <c r="H4389" i="1"/>
  <c r="H4390" i="1"/>
  <c r="H4391" i="1"/>
  <c r="H4392" i="1"/>
  <c r="H4393" i="1"/>
  <c r="H4394" i="1"/>
  <c r="H4395" i="1"/>
  <c r="H4396" i="1"/>
  <c r="H4397" i="1"/>
  <c r="H4398" i="1"/>
  <c r="H4399" i="1"/>
  <c r="H4400" i="1"/>
  <c r="H4401" i="1"/>
  <c r="H4402" i="1"/>
  <c r="H4403" i="1"/>
  <c r="H4404" i="1"/>
  <c r="H4405" i="1"/>
  <c r="H4406" i="1"/>
  <c r="H4407" i="1"/>
  <c r="H4408" i="1"/>
  <c r="H4409" i="1"/>
  <c r="H4410" i="1"/>
  <c r="H4411" i="1"/>
  <c r="H4412" i="1"/>
  <c r="H4413" i="1"/>
  <c r="H4414" i="1"/>
  <c r="H4415" i="1"/>
  <c r="H4416" i="1"/>
  <c r="H4417" i="1"/>
  <c r="H4418" i="1"/>
  <c r="H4419" i="1"/>
  <c r="H4420" i="1"/>
  <c r="H4421" i="1"/>
  <c r="H4422" i="1"/>
  <c r="H4423" i="1"/>
  <c r="H4424" i="1"/>
  <c r="H4425" i="1"/>
  <c r="H4426" i="1"/>
  <c r="H4427" i="1"/>
  <c r="H4428" i="1"/>
  <c r="H4429" i="1"/>
  <c r="H4430" i="1"/>
  <c r="H4431" i="1"/>
  <c r="H4432" i="1"/>
  <c r="H4433" i="1"/>
  <c r="H4434" i="1"/>
  <c r="H4435" i="1"/>
  <c r="H4436" i="1"/>
  <c r="H4437" i="1"/>
  <c r="H4438" i="1"/>
  <c r="H4439" i="1"/>
  <c r="H4440" i="1"/>
  <c r="H4441" i="1"/>
  <c r="H4442" i="1"/>
  <c r="H4443" i="1"/>
  <c r="H4444" i="1"/>
  <c r="H4445" i="1"/>
  <c r="H4446" i="1"/>
  <c r="H4447" i="1"/>
  <c r="H4448" i="1"/>
  <c r="H4449" i="1"/>
  <c r="H4450" i="1"/>
  <c r="H4451" i="1"/>
  <c r="H4452" i="1"/>
  <c r="H4453" i="1"/>
  <c r="H4454" i="1"/>
  <c r="H4455" i="1"/>
  <c r="H4456" i="1"/>
  <c r="H4457" i="1"/>
  <c r="H4458" i="1"/>
  <c r="H4459" i="1"/>
  <c r="H4460" i="1"/>
  <c r="H4461" i="1"/>
  <c r="H4462" i="1"/>
  <c r="H4463" i="1"/>
  <c r="H4464" i="1"/>
  <c r="H4465" i="1"/>
  <c r="H4466" i="1"/>
  <c r="H4467" i="1"/>
  <c r="H4468" i="1"/>
  <c r="H4469" i="1"/>
  <c r="H4470" i="1"/>
  <c r="H4471" i="1"/>
  <c r="H4472" i="1"/>
  <c r="H4473" i="1"/>
  <c r="H4474" i="1"/>
  <c r="H4475" i="1"/>
  <c r="H4476" i="1"/>
  <c r="H4477" i="1"/>
  <c r="H4478" i="1"/>
  <c r="H4479" i="1"/>
  <c r="H4480" i="1"/>
  <c r="H4481" i="1"/>
  <c r="H4482" i="1"/>
  <c r="H4483" i="1"/>
  <c r="H4484" i="1"/>
  <c r="H4485" i="1"/>
  <c r="H4486" i="1"/>
  <c r="H4487" i="1"/>
  <c r="H4488" i="1"/>
  <c r="H4489" i="1"/>
  <c r="H4490" i="1"/>
  <c r="H4491" i="1"/>
  <c r="H4492" i="1"/>
  <c r="H4493" i="1"/>
  <c r="H4494" i="1"/>
  <c r="H4495" i="1"/>
  <c r="H4496" i="1"/>
  <c r="H4497" i="1"/>
  <c r="H4498" i="1"/>
  <c r="H4499" i="1"/>
  <c r="H4500" i="1"/>
  <c r="H4501" i="1"/>
  <c r="H4502" i="1"/>
  <c r="H4503" i="1"/>
  <c r="H4504" i="1"/>
  <c r="H4505" i="1"/>
  <c r="H4506" i="1"/>
  <c r="H4507" i="1"/>
  <c r="H4508" i="1"/>
  <c r="H4509" i="1"/>
  <c r="H4510" i="1"/>
  <c r="H4511" i="1"/>
  <c r="H4512" i="1"/>
  <c r="H4513" i="1"/>
  <c r="H4514" i="1"/>
  <c r="H4515" i="1"/>
  <c r="H4516" i="1"/>
  <c r="H4517" i="1"/>
  <c r="H4518" i="1"/>
  <c r="H4519" i="1"/>
  <c r="H4520" i="1"/>
  <c r="H4521" i="1"/>
  <c r="H4522" i="1"/>
  <c r="H4523" i="1"/>
  <c r="H4524" i="1"/>
  <c r="H4525" i="1"/>
  <c r="H4526" i="1"/>
  <c r="H4527" i="1"/>
  <c r="H4528" i="1"/>
  <c r="H4529" i="1"/>
  <c r="H4530" i="1"/>
  <c r="H4531" i="1"/>
  <c r="H4532" i="1"/>
  <c r="H4533" i="1"/>
  <c r="H4534" i="1"/>
  <c r="H4535" i="1"/>
  <c r="H4536" i="1"/>
  <c r="H4537" i="1"/>
  <c r="H4538" i="1"/>
  <c r="H4539" i="1"/>
  <c r="H4540" i="1"/>
  <c r="H4541" i="1"/>
  <c r="H4542" i="1"/>
  <c r="H4543" i="1"/>
  <c r="H4544" i="1"/>
  <c r="H4545" i="1"/>
  <c r="H4546" i="1"/>
  <c r="H4547" i="1"/>
  <c r="H4548" i="1"/>
  <c r="H4549" i="1"/>
  <c r="H4550" i="1"/>
  <c r="H4551" i="1"/>
  <c r="H4552" i="1"/>
  <c r="H4553" i="1"/>
  <c r="H4554" i="1"/>
  <c r="H4555" i="1"/>
  <c r="H4556" i="1"/>
  <c r="H4557" i="1"/>
  <c r="H4558" i="1"/>
  <c r="H4559" i="1"/>
  <c r="H4560" i="1"/>
  <c r="H4561" i="1"/>
  <c r="H4562" i="1"/>
  <c r="H4563" i="1"/>
  <c r="H4564" i="1"/>
  <c r="H4565" i="1"/>
  <c r="H4566" i="1"/>
  <c r="H4567" i="1"/>
  <c r="H4568" i="1"/>
  <c r="H4569" i="1"/>
  <c r="H4570" i="1"/>
  <c r="H4571" i="1"/>
  <c r="H4572" i="1"/>
  <c r="H4573" i="1"/>
  <c r="H4574" i="1"/>
  <c r="H4575" i="1"/>
  <c r="H4576" i="1"/>
  <c r="H4577" i="1"/>
  <c r="H4578" i="1"/>
  <c r="H4579" i="1"/>
  <c r="H4580" i="1"/>
  <c r="H4581" i="1"/>
  <c r="H4582" i="1"/>
  <c r="H4583" i="1"/>
  <c r="H4584" i="1"/>
  <c r="H4585" i="1"/>
  <c r="H4586" i="1"/>
  <c r="H4587" i="1"/>
  <c r="H4588" i="1"/>
  <c r="H4589" i="1"/>
  <c r="H4590" i="1"/>
  <c r="H4591" i="1"/>
  <c r="H4592" i="1"/>
  <c r="H4593" i="1"/>
  <c r="H4594" i="1"/>
  <c r="H4595" i="1"/>
  <c r="H4596" i="1"/>
  <c r="H4597" i="1"/>
  <c r="H4598" i="1"/>
  <c r="H4599" i="1"/>
  <c r="H4600" i="1"/>
  <c r="H4601" i="1"/>
  <c r="H4602" i="1"/>
  <c r="H4603" i="1"/>
  <c r="H4604" i="1"/>
  <c r="H4605" i="1"/>
  <c r="H4606" i="1"/>
  <c r="H4607" i="1"/>
  <c r="H4608" i="1"/>
  <c r="H4609" i="1"/>
  <c r="H4610" i="1"/>
  <c r="H4611" i="1"/>
  <c r="H4612" i="1"/>
  <c r="H4613" i="1"/>
  <c r="H4614" i="1"/>
  <c r="H4615" i="1"/>
  <c r="H4616" i="1"/>
  <c r="H4617" i="1"/>
  <c r="H4618" i="1"/>
  <c r="H4619" i="1"/>
  <c r="H4620" i="1"/>
  <c r="H4621" i="1"/>
  <c r="H4622" i="1"/>
  <c r="H4623" i="1"/>
  <c r="H4624" i="1"/>
  <c r="H4625" i="1"/>
  <c r="H4626" i="1"/>
  <c r="H4627" i="1"/>
  <c r="H4628" i="1"/>
  <c r="H4629" i="1"/>
  <c r="H4630" i="1"/>
  <c r="H4631" i="1"/>
  <c r="H4632" i="1"/>
  <c r="H4633" i="1"/>
  <c r="H4634" i="1"/>
  <c r="H4635" i="1"/>
  <c r="H4636" i="1"/>
  <c r="H4637" i="1"/>
  <c r="H4638" i="1"/>
  <c r="H4639" i="1"/>
  <c r="H4640" i="1"/>
  <c r="H4641" i="1"/>
  <c r="H4642" i="1"/>
  <c r="H4643" i="1"/>
  <c r="H4644" i="1"/>
  <c r="H4645" i="1"/>
  <c r="H4646" i="1"/>
  <c r="H4647" i="1"/>
  <c r="H4648" i="1"/>
  <c r="H4649" i="1"/>
  <c r="H4650" i="1"/>
  <c r="H4651" i="1"/>
  <c r="H4652" i="1"/>
  <c r="H4653" i="1"/>
  <c r="H4654" i="1"/>
  <c r="H4655" i="1"/>
  <c r="H4656" i="1"/>
  <c r="H4657" i="1"/>
  <c r="H4658" i="1"/>
  <c r="H4659" i="1"/>
  <c r="H4660" i="1"/>
  <c r="H4661" i="1"/>
  <c r="H4662" i="1"/>
  <c r="H4663" i="1"/>
  <c r="H4664" i="1"/>
  <c r="H4665" i="1"/>
  <c r="H4666" i="1"/>
  <c r="H4667" i="1"/>
  <c r="H4668" i="1"/>
  <c r="H4669" i="1"/>
  <c r="H4670" i="1"/>
  <c r="H4671" i="1"/>
  <c r="H4672" i="1"/>
  <c r="H4673" i="1"/>
  <c r="H4674" i="1"/>
  <c r="H4675" i="1"/>
  <c r="H4676" i="1"/>
  <c r="H4677" i="1"/>
  <c r="H4678" i="1"/>
  <c r="H4679" i="1"/>
  <c r="H4680" i="1"/>
  <c r="H4681" i="1"/>
  <c r="H4682" i="1"/>
  <c r="H4683" i="1"/>
  <c r="H4684" i="1"/>
  <c r="H4685" i="1"/>
  <c r="H4686" i="1"/>
  <c r="H4687" i="1"/>
  <c r="H4688" i="1"/>
  <c r="H4689" i="1"/>
  <c r="H4690" i="1"/>
  <c r="H4691" i="1"/>
  <c r="H4692" i="1"/>
  <c r="H4693" i="1"/>
  <c r="H4694" i="1"/>
  <c r="H4695" i="1"/>
  <c r="H4696" i="1"/>
  <c r="H4697" i="1"/>
  <c r="H4698" i="1"/>
  <c r="H4699" i="1"/>
  <c r="H4700" i="1"/>
  <c r="H4701" i="1"/>
  <c r="H4702" i="1"/>
  <c r="H4703" i="1"/>
  <c r="H4704" i="1"/>
  <c r="H4705" i="1"/>
  <c r="H4706" i="1"/>
  <c r="H4707" i="1"/>
  <c r="H4708" i="1"/>
  <c r="H4709" i="1"/>
  <c r="H4710" i="1"/>
  <c r="H4711" i="1"/>
  <c r="H4712" i="1"/>
  <c r="H4713" i="1"/>
  <c r="H4714" i="1"/>
  <c r="H4715" i="1"/>
  <c r="H4716" i="1"/>
  <c r="H4717" i="1"/>
  <c r="H4718" i="1"/>
  <c r="H4719" i="1"/>
  <c r="H4720" i="1"/>
  <c r="H4721" i="1"/>
  <c r="H4722" i="1"/>
  <c r="H4723" i="1"/>
  <c r="H4724" i="1"/>
  <c r="H4725" i="1"/>
  <c r="H4726" i="1"/>
  <c r="H4727" i="1"/>
  <c r="H4728" i="1"/>
  <c r="H4729" i="1"/>
  <c r="H4730" i="1"/>
  <c r="H4731" i="1"/>
  <c r="H4732" i="1"/>
  <c r="H4733" i="1"/>
  <c r="H4734" i="1"/>
  <c r="H4735" i="1"/>
  <c r="H4736" i="1"/>
  <c r="H4737" i="1"/>
  <c r="H4738" i="1"/>
  <c r="H4739" i="1"/>
  <c r="H4740" i="1"/>
  <c r="H4741" i="1"/>
  <c r="H4742" i="1"/>
  <c r="H4743" i="1"/>
  <c r="H4744" i="1"/>
  <c r="H4745" i="1"/>
  <c r="H4746" i="1"/>
  <c r="H4747" i="1"/>
  <c r="H4748" i="1"/>
  <c r="H4749" i="1"/>
  <c r="H4750" i="1"/>
  <c r="H4751" i="1"/>
  <c r="H4752" i="1"/>
  <c r="H4753" i="1"/>
  <c r="H4754" i="1"/>
  <c r="H4755" i="1"/>
  <c r="H4756" i="1"/>
  <c r="H4757" i="1"/>
  <c r="H4758" i="1"/>
  <c r="H4759" i="1"/>
  <c r="H4760" i="1"/>
  <c r="H4761" i="1"/>
  <c r="H4762" i="1"/>
  <c r="H4763" i="1"/>
  <c r="H4764" i="1"/>
  <c r="H4765" i="1"/>
  <c r="H4766" i="1"/>
  <c r="H4767" i="1"/>
  <c r="H4768" i="1"/>
  <c r="H4769" i="1"/>
  <c r="H4770" i="1"/>
  <c r="H4771" i="1"/>
  <c r="H4772" i="1"/>
  <c r="H4773" i="1"/>
  <c r="H4774" i="1"/>
  <c r="H4775" i="1"/>
  <c r="H4776" i="1"/>
  <c r="H4777" i="1"/>
  <c r="H4778" i="1"/>
  <c r="H4779" i="1"/>
  <c r="H4780" i="1"/>
  <c r="H4781" i="1"/>
  <c r="H4782" i="1"/>
  <c r="H4783" i="1"/>
  <c r="H4784" i="1"/>
  <c r="H4785" i="1"/>
  <c r="H4786" i="1"/>
  <c r="H4787" i="1"/>
  <c r="H4788" i="1"/>
  <c r="H4789" i="1"/>
  <c r="H4790" i="1"/>
  <c r="H4791" i="1"/>
  <c r="H4792" i="1"/>
  <c r="H4793" i="1"/>
  <c r="H4794" i="1"/>
  <c r="H4795" i="1"/>
  <c r="H4796" i="1"/>
  <c r="H4797" i="1"/>
  <c r="H4798" i="1"/>
  <c r="H4799" i="1"/>
  <c r="H4800" i="1"/>
  <c r="H4801" i="1"/>
  <c r="H4802" i="1"/>
  <c r="H4803" i="1"/>
  <c r="H4804" i="1"/>
  <c r="H4805" i="1"/>
  <c r="H4806" i="1"/>
  <c r="H4807" i="1"/>
  <c r="H4808" i="1"/>
  <c r="H4809" i="1"/>
  <c r="H4810" i="1"/>
  <c r="H4811" i="1"/>
  <c r="H4812" i="1"/>
  <c r="H4813" i="1"/>
  <c r="H4814" i="1"/>
  <c r="H4815" i="1"/>
  <c r="H4816" i="1"/>
  <c r="H4817" i="1"/>
  <c r="H4818" i="1"/>
  <c r="H4819" i="1"/>
  <c r="H4820" i="1"/>
  <c r="H4821" i="1"/>
  <c r="H4822" i="1"/>
  <c r="H4823" i="1"/>
  <c r="H4824" i="1"/>
  <c r="H4825" i="1"/>
  <c r="H4826" i="1"/>
  <c r="H4827" i="1"/>
  <c r="H4828" i="1"/>
  <c r="H4829" i="1"/>
  <c r="H4830" i="1"/>
  <c r="H4831" i="1"/>
  <c r="H4832" i="1"/>
  <c r="H4833" i="1"/>
  <c r="H4834" i="1"/>
  <c r="H4835" i="1"/>
  <c r="H4836" i="1"/>
  <c r="H4837" i="1"/>
  <c r="H4838" i="1"/>
  <c r="H4839" i="1"/>
  <c r="H4840" i="1"/>
  <c r="H4841" i="1"/>
  <c r="H4842" i="1"/>
  <c r="H4843" i="1"/>
  <c r="H4844" i="1"/>
  <c r="H4845" i="1"/>
  <c r="H4846" i="1"/>
  <c r="H4847" i="1"/>
  <c r="H4848" i="1"/>
  <c r="H4849" i="1"/>
  <c r="H4850" i="1"/>
  <c r="H4851" i="1"/>
  <c r="H4852" i="1"/>
  <c r="H4853" i="1"/>
  <c r="H4854" i="1"/>
  <c r="H4855" i="1"/>
  <c r="H4856" i="1"/>
  <c r="H4857" i="1"/>
  <c r="H4858" i="1"/>
  <c r="H4859" i="1"/>
  <c r="H4860" i="1"/>
  <c r="H4861" i="1"/>
  <c r="H4862" i="1"/>
  <c r="H4863" i="1"/>
  <c r="H4864" i="1"/>
  <c r="H4865" i="1"/>
  <c r="H4866" i="1"/>
  <c r="H4867" i="1"/>
  <c r="H4868" i="1"/>
  <c r="H4869" i="1"/>
  <c r="H4870" i="1"/>
  <c r="H4871" i="1"/>
  <c r="H4872" i="1"/>
  <c r="H4873" i="1"/>
  <c r="H4874" i="1"/>
  <c r="H4875" i="1"/>
  <c r="H4876" i="1"/>
  <c r="H4877" i="1"/>
  <c r="H4878" i="1"/>
  <c r="H4879" i="1"/>
  <c r="H4880" i="1"/>
  <c r="H4881" i="1"/>
  <c r="H4882" i="1"/>
  <c r="H4883" i="1"/>
  <c r="H4884" i="1"/>
  <c r="H4885" i="1"/>
  <c r="H4886" i="1"/>
  <c r="H4887" i="1"/>
  <c r="H4888" i="1"/>
  <c r="H4889" i="1"/>
  <c r="H4890" i="1"/>
  <c r="H4891" i="1"/>
  <c r="H4892" i="1"/>
  <c r="H4893" i="1"/>
  <c r="H4894" i="1"/>
  <c r="H4895" i="1"/>
  <c r="H4896" i="1"/>
  <c r="H4897" i="1"/>
  <c r="H4898" i="1"/>
  <c r="H4899" i="1"/>
  <c r="H4900" i="1"/>
  <c r="H4901" i="1"/>
  <c r="H4902" i="1"/>
  <c r="H4903" i="1"/>
  <c r="H4904" i="1"/>
  <c r="H4905" i="1"/>
  <c r="H4906" i="1"/>
  <c r="H4907" i="1"/>
  <c r="H4908" i="1"/>
  <c r="H4909" i="1"/>
  <c r="H4910" i="1"/>
  <c r="H4911" i="1"/>
  <c r="H4912" i="1"/>
  <c r="H4913" i="1"/>
  <c r="H4914" i="1"/>
  <c r="H4915" i="1"/>
  <c r="H4916" i="1"/>
  <c r="H4917" i="1"/>
  <c r="H4918" i="1"/>
  <c r="H4919" i="1"/>
  <c r="H4920" i="1"/>
  <c r="H4921" i="1"/>
  <c r="H4922" i="1"/>
  <c r="H4923" i="1"/>
  <c r="H4924" i="1"/>
  <c r="H4925" i="1"/>
  <c r="H4926" i="1"/>
  <c r="H4927" i="1"/>
  <c r="H4928" i="1"/>
  <c r="H4929" i="1"/>
  <c r="H4930" i="1"/>
  <c r="H4931" i="1"/>
  <c r="H4932" i="1"/>
  <c r="H4933" i="1"/>
  <c r="H4934" i="1"/>
  <c r="H4935" i="1"/>
  <c r="H4936" i="1"/>
  <c r="H4937" i="1"/>
  <c r="H4938" i="1"/>
  <c r="H4939" i="1"/>
  <c r="H4940" i="1"/>
  <c r="H4941" i="1"/>
  <c r="H4942" i="1"/>
  <c r="H4943" i="1"/>
  <c r="H4944" i="1"/>
  <c r="H4945" i="1"/>
  <c r="H4946" i="1"/>
  <c r="H4947" i="1"/>
  <c r="H4948" i="1"/>
  <c r="H4949" i="1"/>
  <c r="H4950" i="1"/>
  <c r="H4951" i="1"/>
  <c r="H4952" i="1"/>
  <c r="H4953" i="1"/>
  <c r="H4954" i="1"/>
  <c r="H4955" i="1"/>
  <c r="H4956" i="1"/>
  <c r="H4957" i="1"/>
  <c r="H4958" i="1"/>
  <c r="H4959" i="1"/>
  <c r="H4960" i="1"/>
  <c r="H4961" i="1"/>
  <c r="H4962" i="1"/>
  <c r="H4963" i="1"/>
  <c r="H4964" i="1"/>
  <c r="H4965" i="1"/>
  <c r="H4966" i="1"/>
  <c r="H4967" i="1"/>
  <c r="H4968" i="1"/>
  <c r="H4969" i="1"/>
  <c r="H4970" i="1"/>
  <c r="H4971" i="1"/>
  <c r="H4972" i="1"/>
  <c r="H4973" i="1"/>
  <c r="H4974" i="1"/>
  <c r="H4975" i="1"/>
  <c r="H4976" i="1"/>
  <c r="H4977" i="1"/>
  <c r="H4978" i="1"/>
  <c r="H4979" i="1"/>
  <c r="H4980" i="1"/>
  <c r="H4981" i="1"/>
  <c r="H4982" i="1"/>
  <c r="H4983" i="1"/>
  <c r="H4984" i="1"/>
  <c r="H4985" i="1"/>
  <c r="H4986" i="1"/>
  <c r="H4987" i="1"/>
  <c r="H4988" i="1"/>
  <c r="H4989" i="1"/>
  <c r="H4990" i="1"/>
  <c r="H4991" i="1"/>
  <c r="H4992" i="1"/>
  <c r="H4993" i="1"/>
  <c r="H4994" i="1"/>
  <c r="H4995" i="1"/>
  <c r="H4996" i="1"/>
  <c r="H4997" i="1"/>
  <c r="H4998" i="1"/>
  <c r="H4999" i="1"/>
  <c r="H5000" i="1"/>
  <c r="H5001" i="1"/>
  <c r="H5002" i="1"/>
  <c r="H5003" i="1"/>
  <c r="H5004" i="1"/>
  <c r="H5005" i="1"/>
  <c r="H5006" i="1"/>
  <c r="H5007" i="1"/>
  <c r="H5008" i="1"/>
  <c r="H5009" i="1"/>
  <c r="H5010" i="1"/>
  <c r="H5011" i="1"/>
  <c r="H5012" i="1"/>
  <c r="H5013" i="1"/>
  <c r="H5014" i="1"/>
  <c r="H5015" i="1"/>
  <c r="H5016" i="1"/>
  <c r="H5017" i="1"/>
  <c r="H5018" i="1"/>
  <c r="H5019" i="1"/>
  <c r="H5020" i="1"/>
  <c r="H5021" i="1"/>
  <c r="H5022" i="1"/>
  <c r="H5023" i="1"/>
  <c r="H5024" i="1"/>
  <c r="H5025" i="1"/>
  <c r="H5026" i="1"/>
  <c r="H5027" i="1"/>
  <c r="H5028" i="1"/>
  <c r="H5029" i="1"/>
  <c r="H5030" i="1"/>
  <c r="H5031" i="1"/>
  <c r="H5032" i="1"/>
  <c r="H5033" i="1"/>
  <c r="H5034" i="1"/>
  <c r="H5035" i="1"/>
  <c r="H5036" i="1"/>
  <c r="H5037" i="1"/>
  <c r="H5038" i="1"/>
  <c r="H5039" i="1"/>
  <c r="H5040" i="1"/>
  <c r="H5041" i="1"/>
  <c r="H5042" i="1"/>
  <c r="H5043" i="1"/>
  <c r="H5044" i="1"/>
  <c r="H5045" i="1"/>
  <c r="H5046" i="1"/>
  <c r="H5047" i="1"/>
  <c r="H5048" i="1"/>
  <c r="H5049" i="1"/>
  <c r="H5050" i="1"/>
  <c r="H5051" i="1"/>
  <c r="H5052" i="1"/>
  <c r="H5053" i="1"/>
  <c r="H5054" i="1"/>
  <c r="H5055" i="1"/>
  <c r="H5056" i="1"/>
  <c r="H5057" i="1"/>
  <c r="H5058" i="1"/>
  <c r="H5059" i="1"/>
  <c r="H5060" i="1"/>
  <c r="H5061" i="1"/>
  <c r="H5062" i="1"/>
  <c r="H5063" i="1"/>
  <c r="H5064" i="1"/>
  <c r="H5065" i="1"/>
  <c r="H5066" i="1"/>
  <c r="H5067" i="1"/>
  <c r="H5068" i="1"/>
  <c r="H5069" i="1"/>
  <c r="H5070" i="1"/>
  <c r="H5071" i="1"/>
  <c r="H5072" i="1"/>
  <c r="H5073" i="1"/>
  <c r="H5074" i="1"/>
  <c r="H5075" i="1"/>
  <c r="H5076" i="1"/>
  <c r="H5077" i="1"/>
  <c r="H5078" i="1"/>
  <c r="H5079" i="1"/>
  <c r="H5080" i="1"/>
  <c r="H5081" i="1"/>
  <c r="H5082" i="1"/>
  <c r="H5083" i="1"/>
  <c r="H5084" i="1"/>
  <c r="H5085" i="1"/>
  <c r="H5086" i="1"/>
  <c r="H5087" i="1"/>
  <c r="H5088" i="1"/>
  <c r="H5089" i="1"/>
  <c r="H5090" i="1"/>
  <c r="H5091" i="1"/>
  <c r="H5092" i="1"/>
  <c r="H5093" i="1"/>
  <c r="H5094" i="1"/>
  <c r="H5095" i="1"/>
  <c r="H5096" i="1"/>
  <c r="H5097" i="1"/>
  <c r="H5098" i="1"/>
  <c r="H5099" i="1"/>
  <c r="H5100" i="1"/>
  <c r="H5101" i="1"/>
  <c r="H5102" i="1"/>
  <c r="H5103" i="1"/>
  <c r="H5104" i="1"/>
  <c r="H5105" i="1"/>
  <c r="H5106" i="1"/>
  <c r="H5107" i="1"/>
  <c r="H5108" i="1"/>
  <c r="H5109" i="1"/>
  <c r="H5110" i="1"/>
  <c r="H5111" i="1"/>
  <c r="H5112" i="1"/>
  <c r="H5113" i="1"/>
  <c r="H5114" i="1"/>
  <c r="H5115" i="1"/>
  <c r="H5116" i="1"/>
  <c r="H5117" i="1"/>
  <c r="H5118" i="1"/>
  <c r="H5119" i="1"/>
  <c r="H5120" i="1"/>
  <c r="H5121" i="1"/>
  <c r="H5122" i="1"/>
  <c r="H5123" i="1"/>
  <c r="H5124" i="1"/>
  <c r="H5125" i="1"/>
  <c r="H5126" i="1"/>
  <c r="H5127" i="1"/>
  <c r="H5128" i="1"/>
  <c r="H5129" i="1"/>
  <c r="H5130" i="1"/>
  <c r="H5131" i="1"/>
  <c r="H5132" i="1"/>
  <c r="H5133" i="1"/>
  <c r="H5134" i="1"/>
  <c r="H5135" i="1"/>
  <c r="H5136" i="1"/>
  <c r="H5137" i="1"/>
  <c r="H5138" i="1"/>
  <c r="H5139" i="1"/>
  <c r="H5140" i="1"/>
  <c r="H5141" i="1"/>
  <c r="H5142" i="1"/>
  <c r="H5143" i="1"/>
  <c r="H5144" i="1"/>
  <c r="H5145" i="1"/>
  <c r="H5146" i="1"/>
  <c r="H5147" i="1"/>
  <c r="H5148" i="1"/>
  <c r="H5149" i="1"/>
  <c r="H5150" i="1"/>
  <c r="H5151" i="1"/>
  <c r="H5152" i="1"/>
  <c r="H5153" i="1"/>
  <c r="H5154" i="1"/>
  <c r="H5155" i="1"/>
  <c r="H5156" i="1"/>
  <c r="H5157" i="1"/>
  <c r="H5158" i="1"/>
  <c r="H5159" i="1"/>
  <c r="H5160" i="1"/>
  <c r="H5161" i="1"/>
  <c r="H5162" i="1"/>
  <c r="H5163" i="1"/>
  <c r="H5164" i="1"/>
  <c r="H5165" i="1"/>
  <c r="H5166" i="1"/>
  <c r="H5167" i="1"/>
  <c r="H5168" i="1"/>
  <c r="H5169" i="1"/>
  <c r="H5170" i="1"/>
  <c r="H5171" i="1"/>
  <c r="H5172" i="1"/>
  <c r="H5173" i="1"/>
  <c r="H5174" i="1"/>
  <c r="H5175" i="1"/>
  <c r="H5176" i="1"/>
  <c r="H5177" i="1"/>
  <c r="H5178" i="1"/>
  <c r="H5179" i="1"/>
  <c r="H5180" i="1"/>
  <c r="H5181" i="1"/>
  <c r="H5182" i="1"/>
  <c r="H5183" i="1"/>
  <c r="H5184" i="1"/>
  <c r="H5185" i="1"/>
  <c r="H5186" i="1"/>
  <c r="H5187" i="1"/>
  <c r="H5188" i="1"/>
  <c r="H5189" i="1"/>
  <c r="H5190" i="1"/>
  <c r="H5191" i="1"/>
  <c r="H5192" i="1"/>
  <c r="H5193" i="1"/>
  <c r="H5194" i="1"/>
  <c r="H5195" i="1"/>
  <c r="H5196" i="1"/>
  <c r="H5197" i="1"/>
  <c r="H5198" i="1"/>
  <c r="H5199" i="1"/>
  <c r="H5200" i="1"/>
  <c r="H5201" i="1"/>
  <c r="H5202" i="1"/>
  <c r="H5203" i="1"/>
  <c r="H5204" i="1"/>
  <c r="H5205" i="1"/>
  <c r="H5206" i="1"/>
  <c r="H5207" i="1"/>
  <c r="H5208" i="1"/>
  <c r="H5209" i="1"/>
  <c r="H5210" i="1"/>
  <c r="H5211" i="1"/>
  <c r="H5212" i="1"/>
  <c r="H5213" i="1"/>
  <c r="H5214" i="1"/>
  <c r="H5215" i="1"/>
  <c r="H5216" i="1"/>
  <c r="H5217" i="1"/>
  <c r="H5218" i="1"/>
  <c r="H5219" i="1"/>
  <c r="H5220" i="1"/>
  <c r="H5221" i="1"/>
  <c r="H5222" i="1"/>
  <c r="H5223" i="1"/>
  <c r="H5224" i="1"/>
  <c r="H5225" i="1"/>
  <c r="H5226" i="1"/>
  <c r="H5227" i="1"/>
  <c r="H5228" i="1"/>
  <c r="H5229" i="1"/>
  <c r="H5230" i="1"/>
  <c r="H5231" i="1"/>
  <c r="H5232" i="1"/>
  <c r="H5233" i="1"/>
  <c r="H5234" i="1"/>
  <c r="H5235" i="1"/>
  <c r="H5236" i="1"/>
  <c r="H5237" i="1"/>
  <c r="H5238" i="1"/>
  <c r="H5239" i="1"/>
  <c r="H5240" i="1"/>
  <c r="H5241" i="1"/>
  <c r="H5242" i="1"/>
  <c r="H5243" i="1"/>
  <c r="H5244" i="1"/>
  <c r="H5245" i="1"/>
  <c r="H5246" i="1"/>
  <c r="H5247" i="1"/>
  <c r="H5248" i="1"/>
  <c r="H5249" i="1"/>
  <c r="H5250" i="1"/>
  <c r="H5251" i="1"/>
  <c r="H5252" i="1"/>
  <c r="H5253" i="1"/>
  <c r="H5254" i="1"/>
  <c r="H5255" i="1"/>
  <c r="H5256" i="1"/>
  <c r="H5257" i="1"/>
  <c r="H5258" i="1"/>
  <c r="H5259" i="1"/>
  <c r="H5260" i="1"/>
  <c r="H5261" i="1"/>
  <c r="H5262" i="1"/>
  <c r="H5263" i="1"/>
  <c r="H5264" i="1"/>
  <c r="H5265" i="1"/>
  <c r="H5266" i="1"/>
  <c r="H5267" i="1"/>
  <c r="H5268" i="1"/>
  <c r="H5269" i="1"/>
  <c r="H5270" i="1"/>
  <c r="H5271" i="1"/>
  <c r="H5272" i="1"/>
  <c r="H5273" i="1"/>
  <c r="H5274" i="1"/>
  <c r="H5275" i="1"/>
  <c r="H5276" i="1"/>
  <c r="H5277" i="1"/>
  <c r="H5278" i="1"/>
  <c r="H5279" i="1"/>
  <c r="H5280" i="1"/>
  <c r="H5281" i="1"/>
  <c r="H5282" i="1"/>
  <c r="H5283" i="1"/>
  <c r="H5284" i="1"/>
  <c r="H5285" i="1"/>
  <c r="H5286" i="1"/>
  <c r="H5287" i="1"/>
  <c r="H5288" i="1"/>
  <c r="H5289" i="1"/>
  <c r="H5290" i="1"/>
  <c r="H5291" i="1"/>
  <c r="H5292" i="1"/>
  <c r="H5293" i="1"/>
  <c r="H5294" i="1"/>
  <c r="H5295" i="1"/>
  <c r="H5296" i="1"/>
  <c r="H5297" i="1"/>
  <c r="H5298" i="1"/>
  <c r="H5299" i="1"/>
  <c r="H5300" i="1"/>
  <c r="H5301" i="1"/>
  <c r="H5302" i="1"/>
  <c r="H5303" i="1"/>
  <c r="H5304" i="1"/>
  <c r="H5305" i="1"/>
  <c r="H5306" i="1"/>
  <c r="H5307" i="1"/>
  <c r="H5308" i="1"/>
  <c r="H5309" i="1"/>
  <c r="H5310" i="1"/>
  <c r="H5311" i="1"/>
  <c r="H5312" i="1"/>
  <c r="H5313" i="1"/>
  <c r="H5314" i="1"/>
  <c r="H5315" i="1"/>
  <c r="H5316" i="1"/>
  <c r="H5317" i="1"/>
  <c r="H5318" i="1"/>
  <c r="H5319" i="1"/>
  <c r="H5320" i="1"/>
  <c r="H5321" i="1"/>
  <c r="H5322" i="1"/>
  <c r="H5323" i="1"/>
  <c r="H5324" i="1"/>
  <c r="H5325" i="1"/>
  <c r="H5326" i="1"/>
  <c r="H5327" i="1"/>
  <c r="H5328" i="1"/>
  <c r="H5329" i="1"/>
  <c r="H5330" i="1"/>
  <c r="H5331" i="1"/>
  <c r="H5332" i="1"/>
  <c r="H5333" i="1"/>
  <c r="H5334" i="1"/>
  <c r="H5335" i="1"/>
  <c r="H5336" i="1"/>
  <c r="H5337" i="1"/>
  <c r="H5338" i="1"/>
  <c r="H5339" i="1"/>
  <c r="H5340" i="1"/>
  <c r="H5341" i="1"/>
  <c r="H5342" i="1"/>
  <c r="H5343" i="1"/>
  <c r="H5344" i="1"/>
  <c r="H5345" i="1"/>
  <c r="H5346" i="1"/>
  <c r="H5347" i="1"/>
  <c r="H5348" i="1"/>
  <c r="H5349" i="1"/>
  <c r="H5350" i="1"/>
  <c r="H5351" i="1"/>
  <c r="H5352" i="1"/>
  <c r="H5353" i="1"/>
  <c r="H5354" i="1"/>
  <c r="H5355" i="1"/>
  <c r="H5356" i="1"/>
  <c r="H5357" i="1"/>
  <c r="H5358" i="1"/>
  <c r="H5359" i="1"/>
  <c r="H5360" i="1"/>
  <c r="H5361" i="1"/>
  <c r="H5362" i="1"/>
  <c r="H5363" i="1"/>
  <c r="H5364" i="1"/>
  <c r="H5365" i="1"/>
  <c r="H5366" i="1"/>
  <c r="H5367" i="1"/>
  <c r="H5368" i="1"/>
  <c r="H5369" i="1"/>
  <c r="H5370" i="1"/>
  <c r="H5371" i="1"/>
  <c r="H5372" i="1"/>
  <c r="H5373" i="1"/>
  <c r="H5374" i="1"/>
  <c r="H5375" i="1"/>
  <c r="H5376" i="1"/>
  <c r="H5377" i="1"/>
  <c r="H5378" i="1"/>
  <c r="H5379" i="1"/>
  <c r="H5380" i="1"/>
  <c r="H5381" i="1"/>
  <c r="H5382" i="1"/>
  <c r="H5383" i="1"/>
  <c r="H5384" i="1"/>
  <c r="H5385" i="1"/>
  <c r="H5386" i="1"/>
  <c r="H5387" i="1"/>
  <c r="H5388" i="1"/>
  <c r="H5389" i="1"/>
  <c r="H5390" i="1"/>
  <c r="H5391" i="1"/>
  <c r="H5392" i="1"/>
  <c r="H5393" i="1"/>
  <c r="H5394" i="1"/>
  <c r="H5395" i="1"/>
  <c r="H5396" i="1"/>
  <c r="H5397" i="1"/>
  <c r="H5398" i="1"/>
  <c r="H5399" i="1"/>
  <c r="H5400" i="1"/>
  <c r="H5401" i="1"/>
  <c r="H5402" i="1"/>
  <c r="H5403" i="1"/>
  <c r="H5404" i="1"/>
  <c r="H5405" i="1"/>
  <c r="H5406" i="1"/>
  <c r="H5407" i="1"/>
  <c r="H5408" i="1"/>
  <c r="H5409" i="1"/>
  <c r="H5410" i="1"/>
  <c r="H5411" i="1"/>
  <c r="H5412" i="1"/>
  <c r="H5413" i="1"/>
  <c r="H5414" i="1"/>
  <c r="H5415" i="1"/>
  <c r="H5416" i="1"/>
  <c r="H5417" i="1"/>
  <c r="H5418" i="1"/>
  <c r="H5419" i="1"/>
  <c r="H5420" i="1"/>
  <c r="H5421" i="1"/>
  <c r="H5422" i="1"/>
  <c r="H5423" i="1"/>
  <c r="H5424" i="1"/>
  <c r="H5425" i="1"/>
  <c r="H5426" i="1"/>
  <c r="H5427" i="1"/>
  <c r="H5428" i="1"/>
  <c r="H5429" i="1"/>
  <c r="H5430" i="1"/>
  <c r="H5431" i="1"/>
  <c r="H5432" i="1"/>
  <c r="H5433" i="1"/>
  <c r="H5434" i="1"/>
  <c r="H5435" i="1"/>
  <c r="H5436" i="1"/>
  <c r="H5437" i="1"/>
  <c r="H5438" i="1"/>
  <c r="H5439" i="1"/>
  <c r="H5440" i="1"/>
  <c r="H5441" i="1"/>
  <c r="H5442" i="1"/>
  <c r="H5443" i="1"/>
  <c r="H5444" i="1"/>
  <c r="H5445" i="1"/>
  <c r="H5446" i="1"/>
  <c r="H5447" i="1"/>
  <c r="H5448" i="1"/>
  <c r="H5449" i="1"/>
  <c r="H5450" i="1"/>
  <c r="H5451" i="1"/>
  <c r="H5452" i="1"/>
  <c r="H5453" i="1"/>
  <c r="H5454" i="1"/>
  <c r="H5455" i="1"/>
  <c r="H5456" i="1"/>
  <c r="H5457" i="1"/>
  <c r="H5458" i="1"/>
  <c r="H5459" i="1"/>
  <c r="H5460" i="1"/>
  <c r="H5461" i="1"/>
  <c r="H5462" i="1"/>
  <c r="H5463" i="1"/>
  <c r="H5464" i="1"/>
  <c r="H5465" i="1"/>
  <c r="H5466" i="1"/>
  <c r="H5467" i="1"/>
  <c r="H5468" i="1"/>
  <c r="H5469" i="1"/>
  <c r="H5470" i="1"/>
  <c r="H5471" i="1"/>
  <c r="H5472" i="1"/>
  <c r="H5473" i="1"/>
  <c r="H5474" i="1"/>
  <c r="H5475" i="1"/>
  <c r="H5476" i="1"/>
  <c r="H5477" i="1"/>
  <c r="H5478" i="1"/>
  <c r="H5479" i="1"/>
  <c r="H5480" i="1"/>
  <c r="H5481" i="1"/>
  <c r="H5482" i="1"/>
  <c r="H5483" i="1"/>
  <c r="H5484" i="1"/>
  <c r="H5485" i="1"/>
  <c r="H5486" i="1"/>
  <c r="H5487" i="1"/>
  <c r="H5488" i="1"/>
  <c r="H5489" i="1"/>
  <c r="H5490" i="1"/>
  <c r="H5491" i="1"/>
  <c r="H5492" i="1"/>
  <c r="H5493" i="1"/>
  <c r="H5494" i="1"/>
  <c r="H5495" i="1"/>
  <c r="H5496" i="1"/>
  <c r="H5497" i="1"/>
  <c r="H5498" i="1"/>
  <c r="H5499" i="1"/>
  <c r="H5500" i="1"/>
  <c r="H5501" i="1"/>
  <c r="H5502" i="1"/>
  <c r="H5503" i="1"/>
  <c r="H5504" i="1"/>
  <c r="H5505" i="1"/>
  <c r="H5506" i="1"/>
  <c r="H5507" i="1"/>
  <c r="H5508" i="1"/>
  <c r="H5509" i="1"/>
  <c r="H5510" i="1"/>
  <c r="H5511" i="1"/>
  <c r="H5512" i="1"/>
  <c r="H5513" i="1"/>
  <c r="H5514" i="1"/>
  <c r="H5515" i="1"/>
  <c r="H5516" i="1"/>
  <c r="H5517" i="1"/>
  <c r="H5518" i="1"/>
  <c r="H5519" i="1"/>
  <c r="H5520" i="1"/>
  <c r="H5521" i="1"/>
  <c r="H5522" i="1"/>
  <c r="H5523" i="1"/>
  <c r="H5524" i="1"/>
  <c r="H5525" i="1"/>
  <c r="H5526" i="1"/>
  <c r="H5527" i="1"/>
  <c r="H5528" i="1"/>
  <c r="H5529" i="1"/>
  <c r="H5530" i="1"/>
  <c r="H5531" i="1"/>
  <c r="H5532" i="1"/>
  <c r="H5533" i="1"/>
  <c r="H5534" i="1"/>
  <c r="H5535" i="1"/>
  <c r="H5536" i="1"/>
  <c r="H5537" i="1"/>
  <c r="H5538" i="1"/>
  <c r="H5539" i="1"/>
  <c r="H5540" i="1"/>
  <c r="H5541" i="1"/>
  <c r="H5542" i="1"/>
  <c r="H5543" i="1"/>
  <c r="H5544" i="1"/>
  <c r="H5545" i="1"/>
  <c r="H5546" i="1"/>
  <c r="H5547" i="1"/>
  <c r="H5548" i="1"/>
  <c r="H5549" i="1"/>
  <c r="H5550" i="1"/>
  <c r="H5551" i="1"/>
  <c r="H5552" i="1"/>
  <c r="H5553" i="1"/>
  <c r="H5554" i="1"/>
  <c r="H5555" i="1"/>
  <c r="H5556" i="1"/>
  <c r="H5557" i="1"/>
  <c r="H5558" i="1"/>
  <c r="H5559" i="1"/>
  <c r="H5560" i="1"/>
  <c r="H5561" i="1"/>
  <c r="H5562" i="1"/>
  <c r="H5563" i="1"/>
  <c r="H5564" i="1"/>
  <c r="H5565" i="1"/>
  <c r="H5566" i="1"/>
  <c r="H5567" i="1"/>
  <c r="H5568" i="1"/>
  <c r="H5569" i="1"/>
  <c r="H5570" i="1"/>
  <c r="H5571" i="1"/>
  <c r="H5572" i="1"/>
  <c r="H5573" i="1"/>
  <c r="H5574" i="1"/>
  <c r="H5575" i="1"/>
  <c r="H5576" i="1"/>
  <c r="H5577" i="1"/>
  <c r="H5578" i="1"/>
  <c r="H5579" i="1"/>
  <c r="H5580" i="1"/>
  <c r="H5581" i="1"/>
  <c r="H5582" i="1"/>
  <c r="H5583" i="1"/>
  <c r="H5584" i="1"/>
  <c r="H5585" i="1"/>
  <c r="H5586" i="1"/>
  <c r="H5587" i="1"/>
  <c r="H5588" i="1"/>
  <c r="H5589" i="1"/>
  <c r="H5590" i="1"/>
  <c r="H5591" i="1"/>
  <c r="H5592" i="1"/>
  <c r="H5593" i="1"/>
  <c r="H5594" i="1"/>
  <c r="H5595" i="1"/>
  <c r="H5596" i="1"/>
  <c r="H5597" i="1"/>
  <c r="H5598" i="1"/>
  <c r="H5599" i="1"/>
  <c r="H5600" i="1"/>
  <c r="H5601" i="1"/>
  <c r="H5602" i="1"/>
  <c r="H5603" i="1"/>
  <c r="H5604" i="1"/>
  <c r="H5605" i="1"/>
  <c r="H5606" i="1"/>
  <c r="H5607" i="1"/>
  <c r="H5608" i="1"/>
  <c r="H5609" i="1"/>
  <c r="H5610" i="1"/>
  <c r="H5611" i="1"/>
  <c r="H5612" i="1"/>
  <c r="H5613" i="1"/>
  <c r="H5614" i="1"/>
  <c r="H5615" i="1"/>
  <c r="H5616" i="1"/>
  <c r="H5617" i="1"/>
  <c r="H5618" i="1"/>
  <c r="H5619" i="1"/>
  <c r="H5620" i="1"/>
  <c r="H5621" i="1"/>
  <c r="H5622" i="1"/>
  <c r="H5623" i="1"/>
  <c r="H5624" i="1"/>
  <c r="H5625" i="1"/>
  <c r="H5626" i="1"/>
  <c r="H5627" i="1"/>
  <c r="H5628" i="1"/>
  <c r="H5629" i="1"/>
  <c r="H5630" i="1"/>
  <c r="H5631" i="1"/>
  <c r="H5632" i="1"/>
  <c r="H5633" i="1"/>
  <c r="H5634" i="1"/>
  <c r="H5635" i="1"/>
  <c r="H5636" i="1"/>
  <c r="H5637" i="1"/>
  <c r="H5638" i="1"/>
  <c r="H5639" i="1"/>
  <c r="H5640" i="1"/>
  <c r="H5641" i="1"/>
  <c r="H5642" i="1"/>
  <c r="H5643" i="1"/>
  <c r="H5644" i="1"/>
  <c r="H5645" i="1"/>
  <c r="H5646" i="1"/>
  <c r="H5647" i="1"/>
  <c r="H5648" i="1"/>
  <c r="H5649" i="1"/>
  <c r="H5650" i="1"/>
  <c r="H5651" i="1"/>
  <c r="H5652" i="1"/>
  <c r="H5653" i="1"/>
  <c r="H5654" i="1"/>
  <c r="H5655" i="1"/>
  <c r="H5656" i="1"/>
  <c r="H5657" i="1"/>
  <c r="H5658" i="1"/>
  <c r="H5659" i="1"/>
  <c r="H5660" i="1"/>
  <c r="H5661" i="1"/>
  <c r="H5662" i="1"/>
  <c r="H5663" i="1"/>
  <c r="H5664" i="1"/>
  <c r="H5665" i="1"/>
  <c r="H5666" i="1"/>
  <c r="H5667" i="1"/>
  <c r="H5668" i="1"/>
  <c r="H5669" i="1"/>
  <c r="H5670" i="1"/>
  <c r="H5671" i="1"/>
  <c r="H5672" i="1"/>
  <c r="H5673" i="1"/>
  <c r="H5674" i="1"/>
  <c r="H5675" i="1"/>
  <c r="H5676" i="1"/>
  <c r="H5677" i="1"/>
  <c r="H5678" i="1"/>
  <c r="H5679" i="1"/>
  <c r="H5680" i="1"/>
  <c r="H5681" i="1"/>
  <c r="H5682" i="1"/>
  <c r="H5683" i="1"/>
  <c r="H5684" i="1"/>
  <c r="H5685" i="1"/>
  <c r="H5686" i="1"/>
  <c r="H5687" i="1"/>
  <c r="H5688" i="1"/>
  <c r="H5689" i="1"/>
  <c r="H5690" i="1"/>
  <c r="H5691" i="1"/>
  <c r="H5692" i="1"/>
  <c r="H5693" i="1"/>
  <c r="H5694" i="1"/>
  <c r="H5695" i="1"/>
  <c r="H5696" i="1"/>
  <c r="H5697" i="1"/>
  <c r="H5698" i="1"/>
  <c r="H5699" i="1"/>
  <c r="H5700" i="1"/>
  <c r="H5701" i="1"/>
  <c r="H5702" i="1"/>
  <c r="H5703" i="1"/>
  <c r="H5704" i="1"/>
  <c r="H5705" i="1"/>
  <c r="H5706" i="1"/>
  <c r="H5707" i="1"/>
  <c r="H5708" i="1"/>
  <c r="H5709" i="1"/>
  <c r="H5710" i="1"/>
  <c r="H5711" i="1"/>
  <c r="H5712" i="1"/>
  <c r="H5713" i="1"/>
  <c r="H5714" i="1"/>
  <c r="H5715" i="1"/>
  <c r="H5716" i="1"/>
  <c r="H5717" i="1"/>
  <c r="H5718" i="1"/>
  <c r="H5719" i="1"/>
  <c r="H5720" i="1"/>
  <c r="H5721" i="1"/>
  <c r="H5722" i="1"/>
  <c r="H5723" i="1"/>
  <c r="H5724" i="1"/>
  <c r="H5725" i="1"/>
  <c r="H5726" i="1"/>
  <c r="H5727" i="1"/>
  <c r="H5728" i="1"/>
  <c r="H5729" i="1"/>
  <c r="H5730" i="1"/>
  <c r="H5731" i="1"/>
  <c r="H5732" i="1"/>
  <c r="H5733" i="1"/>
  <c r="H5734" i="1"/>
  <c r="H5735" i="1"/>
  <c r="H5736" i="1"/>
  <c r="H5737" i="1"/>
  <c r="H5738" i="1"/>
  <c r="H5739" i="1"/>
  <c r="H5740" i="1"/>
  <c r="H5741" i="1"/>
  <c r="H5742" i="1"/>
  <c r="H5743" i="1"/>
  <c r="H5744" i="1"/>
  <c r="H5745" i="1"/>
  <c r="H5746" i="1"/>
  <c r="H5747" i="1"/>
  <c r="H5748" i="1"/>
  <c r="H5749" i="1"/>
  <c r="H5750" i="1"/>
  <c r="H5751" i="1"/>
  <c r="H5752" i="1"/>
  <c r="H5753" i="1"/>
  <c r="H5754" i="1"/>
  <c r="H5755" i="1"/>
  <c r="H5756" i="1"/>
  <c r="H5757" i="1"/>
  <c r="H5758" i="1"/>
  <c r="H5759" i="1"/>
  <c r="H5760" i="1"/>
  <c r="H5761" i="1"/>
  <c r="H5762" i="1"/>
  <c r="H5763" i="1"/>
  <c r="H5764" i="1"/>
  <c r="H5765" i="1"/>
  <c r="H5766" i="1"/>
  <c r="H5767" i="1"/>
  <c r="H5768" i="1"/>
  <c r="H5769" i="1"/>
  <c r="H5770" i="1"/>
  <c r="H5771" i="1"/>
  <c r="H5772" i="1"/>
  <c r="H5773" i="1"/>
  <c r="H5774" i="1"/>
  <c r="H5775" i="1"/>
  <c r="H5776" i="1"/>
  <c r="H5777" i="1"/>
  <c r="H5778" i="1"/>
  <c r="H5779" i="1"/>
  <c r="H5780" i="1"/>
  <c r="H5781" i="1"/>
  <c r="H5782" i="1"/>
  <c r="H5783" i="1"/>
  <c r="H5784" i="1"/>
  <c r="H5785" i="1"/>
  <c r="H5786" i="1"/>
  <c r="H5787" i="1"/>
  <c r="H5788" i="1"/>
  <c r="H5789" i="1"/>
  <c r="H5790" i="1"/>
  <c r="H5791" i="1"/>
  <c r="H5792" i="1"/>
  <c r="H5793" i="1"/>
  <c r="H5794" i="1"/>
  <c r="H5795" i="1"/>
  <c r="H5796" i="1"/>
  <c r="H5797" i="1"/>
  <c r="H5798" i="1"/>
  <c r="H5799" i="1"/>
  <c r="H5800" i="1"/>
  <c r="H5801" i="1"/>
  <c r="H5802" i="1"/>
  <c r="H5803" i="1"/>
  <c r="H5804" i="1"/>
  <c r="H5805" i="1"/>
  <c r="H5806" i="1"/>
  <c r="H5807" i="1"/>
  <c r="H5808" i="1"/>
  <c r="H5809" i="1"/>
  <c r="H5810" i="1"/>
  <c r="H5811" i="1"/>
  <c r="H5812" i="1"/>
  <c r="H5813" i="1"/>
  <c r="H5814" i="1"/>
  <c r="H5815" i="1"/>
  <c r="H5816" i="1"/>
  <c r="H5817" i="1"/>
  <c r="H5818" i="1"/>
  <c r="H5819" i="1"/>
  <c r="H5820" i="1"/>
  <c r="H5821" i="1"/>
  <c r="H5822" i="1"/>
  <c r="H5823" i="1"/>
  <c r="H5824" i="1"/>
  <c r="H5825" i="1"/>
  <c r="H5826" i="1"/>
  <c r="H5827" i="1"/>
  <c r="H5828" i="1"/>
  <c r="H5829" i="1"/>
  <c r="H5830" i="1"/>
  <c r="H5831" i="1"/>
  <c r="H5832" i="1"/>
  <c r="H5833" i="1"/>
  <c r="H5834" i="1"/>
  <c r="H5835" i="1"/>
  <c r="H5836" i="1"/>
  <c r="H5837" i="1"/>
  <c r="H5838" i="1"/>
  <c r="H5839" i="1"/>
  <c r="H5840" i="1"/>
  <c r="H5841" i="1"/>
  <c r="H5842" i="1"/>
  <c r="H5843" i="1"/>
  <c r="H5844" i="1"/>
  <c r="H5845" i="1"/>
  <c r="H5846" i="1"/>
  <c r="H5847" i="1"/>
  <c r="H5848" i="1"/>
  <c r="H5849" i="1"/>
  <c r="H5850" i="1"/>
  <c r="H5851" i="1"/>
  <c r="H5852" i="1"/>
  <c r="H5853" i="1"/>
  <c r="H5854" i="1"/>
  <c r="H5855" i="1"/>
  <c r="H5856" i="1"/>
  <c r="H5857" i="1"/>
  <c r="H5858" i="1"/>
  <c r="H5859" i="1"/>
  <c r="H5860" i="1"/>
  <c r="H5861" i="1"/>
  <c r="H5862" i="1"/>
  <c r="H5863" i="1"/>
  <c r="H5864" i="1"/>
  <c r="H5865" i="1"/>
  <c r="H5866" i="1"/>
  <c r="H5867" i="1"/>
  <c r="H5868" i="1"/>
  <c r="H5869" i="1"/>
  <c r="H5870" i="1"/>
  <c r="H5871" i="1"/>
  <c r="H5872" i="1"/>
  <c r="H5873" i="1"/>
  <c r="H5874" i="1"/>
  <c r="H5875" i="1"/>
  <c r="H5876" i="1"/>
  <c r="H5877" i="1"/>
  <c r="H5878" i="1"/>
  <c r="H5879" i="1"/>
  <c r="H5880" i="1"/>
  <c r="H5881" i="1"/>
  <c r="H5882" i="1"/>
  <c r="H5883" i="1"/>
  <c r="H5884" i="1"/>
  <c r="H5885" i="1"/>
  <c r="H5886" i="1"/>
  <c r="H5887" i="1"/>
  <c r="H5888" i="1"/>
  <c r="H5889" i="1"/>
  <c r="H5890" i="1"/>
  <c r="H5891" i="1"/>
  <c r="H5892" i="1"/>
  <c r="H5893" i="1"/>
  <c r="H5894" i="1"/>
  <c r="H5895" i="1"/>
  <c r="H5896" i="1"/>
  <c r="H5897" i="1"/>
  <c r="H5898" i="1"/>
  <c r="H5899" i="1"/>
  <c r="H5900" i="1"/>
  <c r="H5901" i="1"/>
  <c r="H5902" i="1"/>
  <c r="H5903" i="1"/>
  <c r="H5904" i="1"/>
  <c r="H5905" i="1"/>
  <c r="H5906" i="1"/>
  <c r="H5907" i="1"/>
  <c r="H5908" i="1"/>
  <c r="H5909" i="1"/>
  <c r="H5910" i="1"/>
  <c r="H5911" i="1"/>
  <c r="H5912" i="1"/>
  <c r="H5913" i="1"/>
  <c r="H5914" i="1"/>
  <c r="H5915" i="1"/>
  <c r="H5916" i="1"/>
  <c r="H5917" i="1"/>
  <c r="H5918" i="1"/>
  <c r="H5919" i="1"/>
  <c r="H5920" i="1"/>
  <c r="H5921" i="1"/>
  <c r="H5922" i="1"/>
  <c r="H5923" i="1"/>
  <c r="H5924" i="1"/>
  <c r="H5925" i="1"/>
  <c r="H5926" i="1"/>
  <c r="H5927" i="1"/>
  <c r="H5928" i="1"/>
  <c r="H5929" i="1"/>
  <c r="H5930" i="1"/>
  <c r="H5931" i="1"/>
  <c r="H5932" i="1"/>
  <c r="H5933" i="1"/>
  <c r="H5934" i="1"/>
  <c r="H5935" i="1"/>
  <c r="H5936" i="1"/>
  <c r="H5937" i="1"/>
  <c r="H5938" i="1"/>
  <c r="H5939" i="1"/>
  <c r="H5940" i="1"/>
  <c r="H5941" i="1"/>
  <c r="H5942" i="1"/>
  <c r="H5943" i="1"/>
  <c r="H5944" i="1"/>
  <c r="H5945" i="1"/>
  <c r="H5946" i="1"/>
  <c r="H5947" i="1"/>
  <c r="H5948" i="1"/>
  <c r="H5949" i="1"/>
  <c r="H5950" i="1"/>
  <c r="H5951" i="1"/>
  <c r="H5952" i="1"/>
  <c r="H5953" i="1"/>
  <c r="H5954" i="1"/>
  <c r="H5955" i="1"/>
  <c r="H5956" i="1"/>
  <c r="H5957" i="1"/>
  <c r="H5958" i="1"/>
  <c r="H5959" i="1"/>
  <c r="H5960" i="1"/>
  <c r="H5961" i="1"/>
  <c r="H5962" i="1"/>
  <c r="H5963" i="1"/>
  <c r="H5964" i="1"/>
  <c r="H5965" i="1"/>
  <c r="H5966" i="1"/>
  <c r="H5967" i="1"/>
  <c r="H5968" i="1"/>
  <c r="H5969" i="1"/>
  <c r="H5970" i="1"/>
  <c r="H5971" i="1"/>
  <c r="H5972" i="1"/>
  <c r="H5973" i="1"/>
  <c r="H5974" i="1"/>
  <c r="H5975" i="1"/>
  <c r="H5976" i="1"/>
  <c r="H5977" i="1"/>
  <c r="H5978" i="1"/>
  <c r="H5979" i="1"/>
  <c r="H5980" i="1"/>
  <c r="H5981" i="1"/>
  <c r="H5982" i="1"/>
  <c r="H5983" i="1"/>
  <c r="H5984" i="1"/>
  <c r="H5985" i="1"/>
  <c r="H5986" i="1"/>
  <c r="H5987" i="1"/>
  <c r="H5988" i="1"/>
  <c r="H5989" i="1"/>
  <c r="H5990" i="1"/>
  <c r="H5991" i="1"/>
  <c r="H5992" i="1"/>
  <c r="H5993" i="1"/>
  <c r="H5994" i="1"/>
  <c r="H5995" i="1"/>
  <c r="H5996" i="1"/>
  <c r="H5997" i="1"/>
  <c r="H5998" i="1"/>
  <c r="H5999" i="1"/>
  <c r="H6000" i="1"/>
  <c r="H6001" i="1"/>
  <c r="H6002" i="1"/>
  <c r="H6003" i="1"/>
  <c r="H6004" i="1"/>
  <c r="H6005" i="1"/>
  <c r="H6006" i="1"/>
  <c r="H6007" i="1"/>
  <c r="H6008" i="1"/>
  <c r="H6009" i="1"/>
  <c r="H6010" i="1"/>
  <c r="H6011" i="1"/>
  <c r="H6012" i="1"/>
  <c r="H6013" i="1"/>
  <c r="H6014" i="1"/>
  <c r="H6015" i="1"/>
  <c r="H6016" i="1"/>
  <c r="H6017" i="1"/>
  <c r="H6018" i="1"/>
  <c r="H6019" i="1"/>
  <c r="H6020" i="1"/>
  <c r="H6021" i="1"/>
  <c r="H6022" i="1"/>
  <c r="H6023" i="1"/>
  <c r="H6024" i="1"/>
  <c r="H6025" i="1"/>
  <c r="H6026" i="1"/>
  <c r="H6027" i="1"/>
  <c r="H6028" i="1"/>
  <c r="H6029" i="1"/>
  <c r="H6030" i="1"/>
  <c r="H6031" i="1"/>
  <c r="H6032" i="1"/>
  <c r="H6033" i="1"/>
  <c r="H6034" i="1"/>
  <c r="H6035" i="1"/>
  <c r="H6036" i="1"/>
  <c r="H6037" i="1"/>
  <c r="H6038" i="1"/>
  <c r="H6039" i="1"/>
  <c r="H6040" i="1"/>
  <c r="H6041" i="1"/>
  <c r="H6042" i="1"/>
  <c r="H6043" i="1"/>
  <c r="H6044" i="1"/>
  <c r="H6045" i="1"/>
  <c r="H6046" i="1"/>
  <c r="H6047" i="1"/>
  <c r="H6048" i="1"/>
  <c r="H6049" i="1"/>
  <c r="H6050" i="1"/>
  <c r="H6051" i="1"/>
  <c r="H6052" i="1"/>
  <c r="H6053" i="1"/>
  <c r="H6054" i="1"/>
  <c r="H6055" i="1"/>
  <c r="H6056" i="1"/>
  <c r="H6057" i="1"/>
  <c r="H6058" i="1"/>
  <c r="H6059" i="1"/>
  <c r="H6060" i="1"/>
  <c r="H6061" i="1"/>
  <c r="H6062" i="1"/>
  <c r="H6063" i="1"/>
  <c r="H6064" i="1"/>
  <c r="H6065" i="1"/>
  <c r="H6066" i="1"/>
  <c r="H6067" i="1"/>
  <c r="H6068" i="1"/>
  <c r="H6069" i="1"/>
  <c r="H6070" i="1"/>
  <c r="H6071" i="1"/>
  <c r="H6072" i="1"/>
  <c r="H6073" i="1"/>
  <c r="H6074" i="1"/>
  <c r="H6075" i="1"/>
  <c r="H6076" i="1"/>
  <c r="H6077" i="1"/>
  <c r="H6078" i="1"/>
  <c r="H6079" i="1"/>
  <c r="H6080" i="1"/>
  <c r="H6081" i="1"/>
  <c r="H6082" i="1"/>
  <c r="H6083" i="1"/>
  <c r="H6084" i="1"/>
  <c r="H6085" i="1"/>
  <c r="H6086" i="1"/>
  <c r="H6087" i="1"/>
  <c r="H6088" i="1"/>
  <c r="H6089" i="1"/>
  <c r="H6090" i="1"/>
  <c r="H6091" i="1"/>
  <c r="H6092" i="1"/>
  <c r="H6093" i="1"/>
  <c r="H6094" i="1"/>
  <c r="H6095" i="1"/>
  <c r="H6096" i="1"/>
  <c r="H6097" i="1"/>
  <c r="H6098" i="1"/>
  <c r="H6099" i="1"/>
  <c r="H6100" i="1"/>
  <c r="H6101" i="1"/>
  <c r="H6102" i="1"/>
  <c r="H6103" i="1"/>
  <c r="H6104" i="1"/>
  <c r="H6105" i="1"/>
  <c r="H6106" i="1"/>
  <c r="H6107" i="1"/>
  <c r="H6108" i="1"/>
  <c r="H6109" i="1"/>
  <c r="H6110" i="1"/>
  <c r="H6111" i="1"/>
  <c r="H6112" i="1"/>
  <c r="H6113" i="1"/>
  <c r="H6114" i="1"/>
  <c r="H6115" i="1"/>
  <c r="H6116" i="1"/>
  <c r="H6117" i="1"/>
  <c r="H6118" i="1"/>
  <c r="H6119" i="1"/>
  <c r="H6120" i="1"/>
  <c r="H6121" i="1"/>
  <c r="H6122" i="1"/>
  <c r="H6123" i="1"/>
  <c r="H6124" i="1"/>
  <c r="H6125" i="1"/>
  <c r="H6126" i="1"/>
  <c r="H6127" i="1"/>
  <c r="H6128" i="1"/>
  <c r="H6129" i="1"/>
  <c r="H6130" i="1"/>
  <c r="H6131" i="1"/>
  <c r="H6132" i="1"/>
  <c r="H6133" i="1"/>
  <c r="H6134" i="1"/>
  <c r="H6135" i="1"/>
  <c r="H6136" i="1"/>
  <c r="H6137" i="1"/>
  <c r="H6138" i="1"/>
  <c r="H6139" i="1"/>
  <c r="H6140" i="1"/>
  <c r="H6141" i="1"/>
  <c r="H6142" i="1"/>
  <c r="H6143" i="1"/>
  <c r="H6144" i="1"/>
  <c r="H6145" i="1"/>
  <c r="H6146" i="1"/>
  <c r="H6147" i="1"/>
  <c r="H6148" i="1"/>
  <c r="H6149" i="1"/>
  <c r="H6150" i="1"/>
  <c r="H6151" i="1"/>
  <c r="H6152" i="1"/>
  <c r="H6153" i="1"/>
  <c r="H6154" i="1"/>
  <c r="H6155" i="1"/>
  <c r="H6156" i="1"/>
  <c r="H6157" i="1"/>
  <c r="H6158" i="1"/>
  <c r="H6159" i="1"/>
  <c r="H6160" i="1"/>
  <c r="H6161" i="1"/>
  <c r="H6162" i="1"/>
  <c r="H6163" i="1"/>
  <c r="H6164" i="1"/>
  <c r="H6165" i="1"/>
  <c r="H6166" i="1"/>
  <c r="H6167" i="1"/>
  <c r="H6168" i="1"/>
  <c r="H6169" i="1"/>
  <c r="H6170" i="1"/>
  <c r="H6171" i="1"/>
  <c r="H6172" i="1"/>
  <c r="H6173" i="1"/>
  <c r="H6174" i="1"/>
  <c r="H6175" i="1"/>
  <c r="H6176" i="1"/>
  <c r="H6177" i="1"/>
  <c r="H6178" i="1"/>
  <c r="H6179" i="1"/>
  <c r="H6180" i="1"/>
  <c r="H6181" i="1"/>
  <c r="H6182" i="1"/>
  <c r="H6183" i="1"/>
  <c r="H6184" i="1"/>
  <c r="H6185" i="1"/>
  <c r="H6186" i="1"/>
  <c r="H6187" i="1"/>
  <c r="H6188" i="1"/>
  <c r="H6189" i="1"/>
  <c r="H6190" i="1"/>
  <c r="H6191" i="1"/>
  <c r="H6192" i="1"/>
  <c r="H6193" i="1"/>
  <c r="H6194" i="1"/>
  <c r="H6195" i="1"/>
  <c r="H6196" i="1"/>
  <c r="H6197" i="1"/>
  <c r="H6198" i="1"/>
  <c r="H6199" i="1"/>
  <c r="H6200" i="1"/>
  <c r="H6201" i="1"/>
  <c r="H6202" i="1"/>
  <c r="H6203" i="1"/>
  <c r="H6204" i="1"/>
  <c r="H6205" i="1"/>
  <c r="H6206" i="1"/>
  <c r="H6207" i="1"/>
  <c r="H6208" i="1"/>
  <c r="H6209" i="1"/>
  <c r="H6210" i="1"/>
  <c r="H6211" i="1"/>
  <c r="H6212" i="1"/>
  <c r="H6213" i="1"/>
  <c r="H6214" i="1"/>
  <c r="H6215" i="1"/>
  <c r="H6216" i="1"/>
  <c r="H6217" i="1"/>
  <c r="H6218" i="1"/>
  <c r="H6219" i="1"/>
  <c r="H6220" i="1"/>
  <c r="H6221" i="1"/>
  <c r="H6222" i="1"/>
  <c r="H6223" i="1"/>
  <c r="H6224" i="1"/>
  <c r="H6225" i="1"/>
  <c r="H6226" i="1"/>
  <c r="H6227" i="1"/>
  <c r="H6228" i="1"/>
  <c r="H6229" i="1"/>
  <c r="H6230" i="1"/>
  <c r="H6231" i="1"/>
  <c r="H6232" i="1"/>
  <c r="H6233" i="1"/>
  <c r="H6234" i="1"/>
  <c r="H6235" i="1"/>
  <c r="H6236" i="1"/>
  <c r="H6237" i="1"/>
  <c r="H6238" i="1"/>
  <c r="H6239" i="1"/>
  <c r="H6240" i="1"/>
  <c r="H6241" i="1"/>
  <c r="H6242" i="1"/>
  <c r="H6243" i="1"/>
  <c r="H6244" i="1"/>
  <c r="H6245" i="1"/>
  <c r="H6246" i="1"/>
  <c r="H6247" i="1"/>
  <c r="H6248" i="1"/>
  <c r="H6249" i="1"/>
  <c r="H6250" i="1"/>
  <c r="H6251" i="1"/>
  <c r="H6252" i="1"/>
  <c r="H6253" i="1"/>
  <c r="H6254" i="1"/>
  <c r="H6255" i="1"/>
  <c r="H6256" i="1"/>
  <c r="H6257" i="1"/>
  <c r="H6258" i="1"/>
  <c r="H6259" i="1"/>
  <c r="H6260" i="1"/>
  <c r="H6261" i="1"/>
  <c r="H6262" i="1"/>
  <c r="H6263" i="1"/>
  <c r="H6264" i="1"/>
  <c r="H6265" i="1"/>
  <c r="H6266" i="1"/>
  <c r="H6267" i="1"/>
  <c r="H6268" i="1"/>
  <c r="H6269" i="1"/>
  <c r="H6270" i="1"/>
  <c r="H6271" i="1"/>
  <c r="H6272" i="1"/>
  <c r="H6273" i="1"/>
  <c r="H6274" i="1"/>
  <c r="H6275" i="1"/>
  <c r="H6276" i="1"/>
  <c r="H6277" i="1"/>
  <c r="H6278" i="1"/>
  <c r="H6279" i="1"/>
  <c r="H6280" i="1"/>
  <c r="H6281" i="1"/>
  <c r="H6282" i="1"/>
  <c r="H6283" i="1"/>
  <c r="H6284" i="1"/>
  <c r="H6285" i="1"/>
  <c r="H6286" i="1"/>
  <c r="H6287" i="1"/>
  <c r="H6288" i="1"/>
  <c r="H6289" i="1"/>
  <c r="H6290" i="1"/>
  <c r="H6291" i="1"/>
  <c r="H6292" i="1"/>
  <c r="H6293" i="1"/>
  <c r="H6294" i="1"/>
  <c r="H6295" i="1"/>
  <c r="H6296" i="1"/>
  <c r="H6297" i="1"/>
  <c r="H6298" i="1"/>
  <c r="H6299" i="1"/>
  <c r="H6300" i="1"/>
  <c r="H6301" i="1"/>
  <c r="H6302" i="1"/>
  <c r="H6303" i="1"/>
  <c r="H6304" i="1"/>
  <c r="H6305" i="1"/>
  <c r="H6306" i="1"/>
  <c r="H6307" i="1"/>
  <c r="H6308" i="1"/>
  <c r="H6309" i="1"/>
  <c r="H6310" i="1"/>
  <c r="H6311" i="1"/>
  <c r="H6312" i="1"/>
  <c r="H6313" i="1"/>
  <c r="H6314" i="1"/>
  <c r="H6315" i="1"/>
  <c r="H6316" i="1"/>
  <c r="H6317" i="1"/>
  <c r="H6318" i="1"/>
  <c r="H6319" i="1"/>
  <c r="H6320" i="1"/>
  <c r="H6321" i="1"/>
  <c r="H6322" i="1"/>
  <c r="H6323" i="1"/>
  <c r="H6324" i="1"/>
  <c r="H6325" i="1"/>
  <c r="H6326" i="1"/>
  <c r="H6327" i="1"/>
  <c r="H6328" i="1"/>
  <c r="H6329" i="1"/>
  <c r="H6330" i="1"/>
  <c r="H6331" i="1"/>
  <c r="H6332" i="1"/>
  <c r="H6333" i="1"/>
  <c r="H6334" i="1"/>
  <c r="H6335" i="1"/>
  <c r="H6336" i="1"/>
  <c r="H6337" i="1"/>
  <c r="H6338" i="1"/>
  <c r="H6339" i="1"/>
  <c r="H6340" i="1"/>
  <c r="H6341" i="1"/>
  <c r="H6342" i="1"/>
  <c r="H6343" i="1"/>
  <c r="H6344" i="1"/>
  <c r="H6345" i="1"/>
  <c r="H6346" i="1"/>
  <c r="H6347" i="1"/>
  <c r="H6348" i="1"/>
  <c r="H6349" i="1"/>
  <c r="H6350" i="1"/>
  <c r="H6351" i="1"/>
  <c r="H6352" i="1"/>
  <c r="H6353" i="1"/>
  <c r="H6354" i="1"/>
  <c r="H6355" i="1"/>
  <c r="H6356" i="1"/>
  <c r="H6357" i="1"/>
  <c r="H6358" i="1"/>
  <c r="H6359" i="1"/>
  <c r="H6360" i="1"/>
  <c r="H6361" i="1"/>
  <c r="H6362" i="1"/>
  <c r="H6363" i="1"/>
  <c r="H6364" i="1"/>
  <c r="H6365" i="1"/>
  <c r="H6366" i="1"/>
  <c r="H6367" i="1"/>
  <c r="H6368" i="1"/>
  <c r="H6369" i="1"/>
  <c r="H6370" i="1"/>
  <c r="H6371" i="1"/>
  <c r="H6372" i="1"/>
  <c r="H6373" i="1"/>
  <c r="H6374" i="1"/>
  <c r="H6375" i="1"/>
  <c r="H6376" i="1"/>
  <c r="H6377" i="1"/>
  <c r="H6378" i="1"/>
  <c r="H6379" i="1"/>
  <c r="H6380" i="1"/>
  <c r="H6381" i="1"/>
  <c r="H6382" i="1"/>
  <c r="H6383" i="1"/>
  <c r="H6384" i="1"/>
  <c r="H6385" i="1"/>
  <c r="H6386" i="1"/>
  <c r="H6387" i="1"/>
  <c r="H6388" i="1"/>
  <c r="H6389" i="1"/>
  <c r="H6390" i="1"/>
  <c r="H6391" i="1"/>
  <c r="H6392" i="1"/>
  <c r="H6393" i="1"/>
  <c r="H6394" i="1"/>
  <c r="H6395" i="1"/>
  <c r="H6396" i="1"/>
  <c r="H6397" i="1"/>
  <c r="H6398" i="1"/>
  <c r="H6399" i="1"/>
  <c r="H6400" i="1"/>
  <c r="H6401" i="1"/>
  <c r="H6402" i="1"/>
  <c r="H6403" i="1"/>
  <c r="H6404" i="1"/>
  <c r="H6405" i="1"/>
  <c r="H6406" i="1"/>
  <c r="H6407" i="1"/>
  <c r="H6408" i="1"/>
  <c r="H6409" i="1"/>
  <c r="H6410" i="1"/>
  <c r="H6411" i="1"/>
  <c r="H6412" i="1"/>
  <c r="H6413" i="1"/>
  <c r="H6414" i="1"/>
  <c r="H6415" i="1"/>
  <c r="H6416" i="1"/>
  <c r="H6417" i="1"/>
  <c r="H6418" i="1"/>
  <c r="H6419" i="1"/>
  <c r="H6420" i="1"/>
  <c r="H6421" i="1"/>
  <c r="H6422" i="1"/>
  <c r="H6423" i="1"/>
  <c r="H6424" i="1"/>
  <c r="H6425" i="1"/>
  <c r="H6426" i="1"/>
  <c r="H6427" i="1"/>
  <c r="H6428" i="1"/>
  <c r="H6429" i="1"/>
  <c r="H6430" i="1"/>
  <c r="H6431" i="1"/>
  <c r="H6432" i="1"/>
  <c r="H6433" i="1"/>
  <c r="H6434" i="1"/>
  <c r="H6435" i="1"/>
  <c r="H6436" i="1"/>
  <c r="H6437" i="1"/>
  <c r="H6438" i="1"/>
  <c r="H6439" i="1"/>
  <c r="H6440" i="1"/>
  <c r="H6441" i="1"/>
  <c r="H6442" i="1"/>
  <c r="H6443" i="1"/>
  <c r="H6444" i="1"/>
  <c r="H6445" i="1"/>
  <c r="H6446" i="1"/>
  <c r="H6447" i="1"/>
  <c r="H6448" i="1"/>
  <c r="H6449" i="1"/>
  <c r="H6450" i="1"/>
  <c r="H6451" i="1"/>
  <c r="H6452" i="1"/>
  <c r="H6453" i="1"/>
  <c r="H6454" i="1"/>
  <c r="H6455" i="1"/>
  <c r="H6456" i="1"/>
  <c r="H6457" i="1"/>
  <c r="H6458" i="1"/>
  <c r="H6459" i="1"/>
  <c r="H6460" i="1"/>
  <c r="H6461" i="1"/>
  <c r="H6462" i="1"/>
  <c r="H6463" i="1"/>
  <c r="H6464" i="1"/>
  <c r="H6465" i="1"/>
  <c r="H6466" i="1"/>
  <c r="H6467" i="1"/>
  <c r="H6468" i="1"/>
  <c r="H6469" i="1"/>
  <c r="H6470" i="1"/>
  <c r="H6471" i="1"/>
  <c r="H6472" i="1"/>
  <c r="H6473" i="1"/>
  <c r="H6474" i="1"/>
  <c r="H6475" i="1"/>
  <c r="H6476" i="1"/>
  <c r="H6477" i="1"/>
  <c r="H6478" i="1"/>
  <c r="H6479" i="1"/>
  <c r="H6480" i="1"/>
  <c r="H6481" i="1"/>
  <c r="H6482" i="1"/>
  <c r="H6483" i="1"/>
  <c r="H6484" i="1"/>
  <c r="H6485" i="1"/>
  <c r="H6486" i="1"/>
  <c r="H6487" i="1"/>
  <c r="H6488" i="1"/>
  <c r="H6489" i="1"/>
  <c r="H6490" i="1"/>
  <c r="H6491" i="1"/>
  <c r="H6492" i="1"/>
  <c r="H6493" i="1"/>
  <c r="H6494" i="1"/>
  <c r="H6495" i="1"/>
  <c r="H6496" i="1"/>
  <c r="H6497" i="1"/>
  <c r="H6498" i="1"/>
  <c r="H6499" i="1"/>
  <c r="H6500" i="1"/>
  <c r="H6501" i="1"/>
  <c r="H6502" i="1"/>
  <c r="H6503" i="1"/>
  <c r="H6504" i="1"/>
  <c r="H6505" i="1"/>
  <c r="H6506" i="1"/>
  <c r="H6507" i="1"/>
  <c r="H6508" i="1"/>
  <c r="H6509" i="1"/>
  <c r="H6510" i="1"/>
  <c r="H6511" i="1"/>
  <c r="H6512" i="1"/>
  <c r="H6513" i="1"/>
  <c r="H6514" i="1"/>
  <c r="H6515" i="1"/>
  <c r="H6516" i="1"/>
  <c r="H6517" i="1"/>
  <c r="H6518" i="1"/>
  <c r="H6519" i="1"/>
  <c r="H6520" i="1"/>
  <c r="H6521" i="1"/>
  <c r="H6522" i="1"/>
  <c r="H6523" i="1"/>
  <c r="H6524" i="1"/>
  <c r="H6525" i="1"/>
  <c r="H6526" i="1"/>
  <c r="H6527" i="1"/>
  <c r="H6528" i="1"/>
  <c r="H6529" i="1"/>
  <c r="H6530" i="1"/>
  <c r="H6531" i="1"/>
  <c r="H6532" i="1"/>
  <c r="H6533" i="1"/>
  <c r="H6534" i="1"/>
  <c r="H6535" i="1"/>
  <c r="H6536" i="1"/>
  <c r="H6537" i="1"/>
  <c r="H6538" i="1"/>
  <c r="H6539" i="1"/>
  <c r="H6540" i="1"/>
  <c r="H6541" i="1"/>
  <c r="H6542" i="1"/>
  <c r="H6543" i="1"/>
  <c r="H6544" i="1"/>
  <c r="H6545" i="1"/>
  <c r="H6546" i="1"/>
  <c r="H6547" i="1"/>
  <c r="H6548" i="1"/>
  <c r="H6549" i="1"/>
  <c r="H6550" i="1"/>
  <c r="H6551" i="1"/>
  <c r="H6552" i="1"/>
  <c r="H6553" i="1"/>
  <c r="H6554" i="1"/>
  <c r="H6555" i="1"/>
  <c r="H6556" i="1"/>
  <c r="H6557" i="1"/>
  <c r="H6558" i="1"/>
  <c r="H6559" i="1"/>
  <c r="H6560" i="1"/>
  <c r="H6561" i="1"/>
  <c r="H6562" i="1"/>
  <c r="H6563" i="1"/>
  <c r="H6564" i="1"/>
  <c r="H6565" i="1"/>
  <c r="H6566" i="1"/>
  <c r="H6567" i="1"/>
  <c r="H6568" i="1"/>
  <c r="H6569" i="1"/>
  <c r="H6570" i="1"/>
  <c r="H6571" i="1"/>
  <c r="H6572" i="1"/>
  <c r="H6573" i="1"/>
  <c r="H6574" i="1"/>
  <c r="H6575" i="1"/>
  <c r="H6576" i="1"/>
  <c r="H6577" i="1"/>
  <c r="H6578" i="1"/>
  <c r="H6579" i="1"/>
  <c r="H6580" i="1"/>
  <c r="H6581" i="1"/>
  <c r="H6582" i="1"/>
  <c r="H6583" i="1"/>
  <c r="H6584" i="1"/>
  <c r="H6585" i="1"/>
  <c r="H6586" i="1"/>
  <c r="H6587" i="1"/>
  <c r="H6588" i="1"/>
  <c r="H6589" i="1"/>
  <c r="H6590" i="1"/>
  <c r="H6591" i="1"/>
  <c r="H6592" i="1"/>
  <c r="H6593" i="1"/>
  <c r="H6594" i="1"/>
  <c r="H6595" i="1"/>
  <c r="H6596" i="1"/>
  <c r="H6597" i="1"/>
  <c r="H6598" i="1"/>
  <c r="H6599" i="1"/>
  <c r="H6600" i="1"/>
  <c r="H6601" i="1"/>
  <c r="H6602" i="1"/>
  <c r="H6603" i="1"/>
  <c r="H6604" i="1"/>
  <c r="H6605" i="1"/>
  <c r="H6606" i="1"/>
  <c r="H6607" i="1"/>
  <c r="H6608" i="1"/>
  <c r="H6609" i="1"/>
  <c r="H6610" i="1"/>
  <c r="H6611" i="1"/>
  <c r="H6612" i="1"/>
  <c r="H6613" i="1"/>
  <c r="H6614" i="1"/>
  <c r="H6615" i="1"/>
  <c r="H6616" i="1"/>
  <c r="H6617" i="1"/>
  <c r="H6618" i="1"/>
  <c r="H6619" i="1"/>
  <c r="H6620" i="1"/>
  <c r="H6621" i="1"/>
  <c r="H6622" i="1"/>
  <c r="H6623" i="1"/>
  <c r="H6624" i="1"/>
  <c r="H6625" i="1"/>
  <c r="H6626" i="1"/>
  <c r="H6627" i="1"/>
  <c r="H6628" i="1"/>
  <c r="H6629" i="1"/>
  <c r="H6630" i="1"/>
  <c r="H6631" i="1"/>
  <c r="H6632" i="1"/>
  <c r="H6633" i="1"/>
  <c r="H6634" i="1"/>
  <c r="H6635" i="1"/>
  <c r="H6636" i="1"/>
  <c r="H6637" i="1"/>
  <c r="H6638" i="1"/>
  <c r="H6639" i="1"/>
  <c r="H6640" i="1"/>
  <c r="H6641" i="1"/>
  <c r="H6642" i="1"/>
  <c r="H6643" i="1"/>
  <c r="H6644" i="1"/>
  <c r="H6645" i="1"/>
  <c r="H6646" i="1"/>
  <c r="H6647" i="1"/>
  <c r="H6648" i="1"/>
  <c r="H6649" i="1"/>
  <c r="H6650" i="1"/>
  <c r="H6651" i="1"/>
  <c r="H6652" i="1"/>
  <c r="H6653" i="1"/>
  <c r="H6654" i="1"/>
  <c r="H6655" i="1"/>
  <c r="H6656" i="1"/>
  <c r="H6657" i="1"/>
  <c r="H6658" i="1"/>
  <c r="H6659" i="1"/>
  <c r="H6660" i="1"/>
  <c r="H6661" i="1"/>
  <c r="H6662" i="1"/>
  <c r="H6663" i="1"/>
  <c r="H6664" i="1"/>
  <c r="H6665" i="1"/>
  <c r="H6666" i="1"/>
  <c r="H6667" i="1"/>
  <c r="H6668" i="1"/>
  <c r="H6669" i="1"/>
  <c r="H6670" i="1"/>
  <c r="H6671" i="1"/>
  <c r="H6672" i="1"/>
  <c r="H6673" i="1"/>
  <c r="H6674" i="1"/>
  <c r="H6675" i="1"/>
  <c r="H6676" i="1"/>
  <c r="H6677" i="1"/>
  <c r="H6678" i="1"/>
  <c r="H6679" i="1"/>
  <c r="H6680" i="1"/>
  <c r="H6681" i="1"/>
  <c r="H6682" i="1"/>
  <c r="H6683" i="1"/>
  <c r="H6684" i="1"/>
  <c r="H6685" i="1"/>
  <c r="H6686" i="1"/>
  <c r="H6687" i="1"/>
  <c r="H6688" i="1"/>
  <c r="H6689" i="1"/>
  <c r="H6690" i="1"/>
  <c r="H6691" i="1"/>
  <c r="H6692" i="1"/>
  <c r="H6693" i="1"/>
  <c r="H6694" i="1"/>
  <c r="H6695" i="1"/>
  <c r="H6696" i="1"/>
  <c r="H6697" i="1"/>
  <c r="H6698" i="1"/>
  <c r="H6699" i="1"/>
  <c r="H6700" i="1"/>
  <c r="H6701" i="1"/>
  <c r="H6702" i="1"/>
  <c r="H6703" i="1"/>
  <c r="H6704" i="1"/>
  <c r="H6705" i="1"/>
  <c r="H6706" i="1"/>
  <c r="H6707" i="1"/>
  <c r="H6708" i="1"/>
  <c r="H6709" i="1"/>
  <c r="H6710" i="1"/>
  <c r="H6711" i="1"/>
  <c r="H6712" i="1"/>
  <c r="H6713" i="1"/>
  <c r="H6714" i="1"/>
  <c r="H6715" i="1"/>
  <c r="H6716" i="1"/>
  <c r="H6717" i="1"/>
  <c r="H6718" i="1"/>
  <c r="H6719" i="1"/>
  <c r="H6720" i="1"/>
  <c r="H6721" i="1"/>
  <c r="H6722" i="1"/>
  <c r="H6723" i="1"/>
  <c r="H6724" i="1"/>
  <c r="H6725" i="1"/>
  <c r="H6726" i="1"/>
  <c r="H6727" i="1"/>
  <c r="H6728" i="1"/>
  <c r="H6729" i="1"/>
  <c r="H6730" i="1"/>
  <c r="H6731" i="1"/>
  <c r="H6732" i="1"/>
  <c r="H6733" i="1"/>
  <c r="H6734" i="1"/>
  <c r="H6735" i="1"/>
  <c r="H6736" i="1"/>
  <c r="H6737" i="1"/>
  <c r="H6738" i="1"/>
  <c r="H6739" i="1"/>
  <c r="H6740" i="1"/>
  <c r="H6741" i="1"/>
  <c r="H6742" i="1"/>
  <c r="H6743" i="1"/>
  <c r="H6744" i="1"/>
  <c r="H6745" i="1"/>
  <c r="H6746" i="1"/>
  <c r="H6747" i="1"/>
  <c r="H6748" i="1"/>
  <c r="H6749" i="1"/>
  <c r="H6750" i="1"/>
  <c r="H6751" i="1"/>
  <c r="H6752" i="1"/>
  <c r="H6753" i="1"/>
  <c r="H6754" i="1"/>
  <c r="H6755" i="1"/>
  <c r="H6756" i="1"/>
  <c r="H6757" i="1"/>
  <c r="H6758" i="1"/>
  <c r="H6759" i="1"/>
  <c r="H6760" i="1"/>
  <c r="H6761" i="1"/>
  <c r="H6762" i="1"/>
  <c r="H6763" i="1"/>
  <c r="H6764" i="1"/>
  <c r="H6765" i="1"/>
  <c r="H6766" i="1"/>
  <c r="H6767" i="1"/>
  <c r="H6768" i="1"/>
  <c r="H6769" i="1"/>
  <c r="H6770" i="1"/>
  <c r="H6771" i="1"/>
  <c r="H6772" i="1"/>
  <c r="H6773" i="1"/>
  <c r="H6774" i="1"/>
  <c r="H6775" i="1"/>
  <c r="H6776" i="1"/>
  <c r="H6777" i="1"/>
  <c r="H6778" i="1"/>
  <c r="H6779" i="1"/>
  <c r="H6780" i="1"/>
  <c r="H6781" i="1"/>
  <c r="H6782" i="1"/>
  <c r="H6783" i="1"/>
  <c r="H6784" i="1"/>
  <c r="H6785" i="1"/>
  <c r="H6786" i="1"/>
  <c r="H6787" i="1"/>
  <c r="H6788" i="1"/>
  <c r="H6789" i="1"/>
  <c r="H6790" i="1"/>
  <c r="H6791" i="1"/>
  <c r="H6792" i="1"/>
  <c r="H6793" i="1"/>
  <c r="H6794" i="1"/>
  <c r="H6795" i="1"/>
  <c r="H6796" i="1"/>
  <c r="H6797" i="1"/>
  <c r="H6798" i="1"/>
  <c r="H6799" i="1"/>
  <c r="H6800" i="1"/>
  <c r="H6801" i="1"/>
  <c r="H6802" i="1"/>
  <c r="H6803" i="1"/>
  <c r="H6804" i="1"/>
  <c r="H6805" i="1"/>
  <c r="H6806" i="1"/>
  <c r="H6807" i="1"/>
  <c r="H6808" i="1"/>
  <c r="H6809" i="1"/>
  <c r="H6810" i="1"/>
  <c r="H6811" i="1"/>
  <c r="H6812" i="1"/>
  <c r="H6813" i="1"/>
  <c r="H6814" i="1"/>
  <c r="H6815" i="1"/>
  <c r="H6816" i="1"/>
  <c r="H6817" i="1"/>
  <c r="H6818" i="1"/>
  <c r="H6819" i="1"/>
  <c r="H6820" i="1"/>
  <c r="H6821" i="1"/>
  <c r="H6822" i="1"/>
  <c r="H6823" i="1"/>
  <c r="H6824" i="1"/>
  <c r="H6825" i="1"/>
  <c r="H6826" i="1"/>
  <c r="H6827" i="1"/>
  <c r="H6828" i="1"/>
  <c r="H6829" i="1"/>
  <c r="H6830" i="1"/>
  <c r="H6831" i="1"/>
  <c r="H6832" i="1"/>
  <c r="H6833" i="1"/>
  <c r="H6834" i="1"/>
  <c r="H6835" i="1"/>
  <c r="H6836" i="1"/>
  <c r="H6837" i="1"/>
  <c r="H6838" i="1"/>
  <c r="H6839" i="1"/>
  <c r="H6840" i="1"/>
  <c r="H6841" i="1"/>
  <c r="H6842" i="1"/>
  <c r="H6843" i="1"/>
  <c r="H6844" i="1"/>
  <c r="H6845" i="1"/>
  <c r="H6846" i="1"/>
  <c r="H6847" i="1"/>
  <c r="H6848" i="1"/>
  <c r="H6849" i="1"/>
  <c r="H6850" i="1"/>
  <c r="H6851" i="1"/>
  <c r="H6852" i="1"/>
  <c r="H6853" i="1"/>
  <c r="H6854" i="1"/>
  <c r="H6855" i="1"/>
  <c r="H6856" i="1"/>
  <c r="H6857" i="1"/>
  <c r="H6858" i="1"/>
  <c r="H6859" i="1"/>
  <c r="H6860" i="1"/>
  <c r="H6861" i="1"/>
  <c r="H6862" i="1"/>
  <c r="H6863" i="1"/>
  <c r="H6864" i="1"/>
  <c r="H6865" i="1"/>
  <c r="H6866" i="1"/>
  <c r="H6867" i="1"/>
  <c r="H6868" i="1"/>
  <c r="H6869" i="1"/>
  <c r="H6870" i="1"/>
  <c r="H6871" i="1"/>
  <c r="H6872" i="1"/>
  <c r="H6873" i="1"/>
  <c r="H6874" i="1"/>
  <c r="H6875" i="1"/>
  <c r="H6876" i="1"/>
  <c r="H6877" i="1"/>
  <c r="H6878" i="1"/>
  <c r="H6879" i="1"/>
  <c r="H6880" i="1"/>
  <c r="H6881" i="1"/>
  <c r="H6882" i="1"/>
  <c r="H6883" i="1"/>
  <c r="H6884" i="1"/>
  <c r="H6885" i="1"/>
  <c r="H6886" i="1"/>
  <c r="H6887" i="1"/>
  <c r="H6888" i="1"/>
  <c r="H6889" i="1"/>
  <c r="H6890" i="1"/>
  <c r="H6891" i="1"/>
  <c r="H6892" i="1"/>
  <c r="H6893" i="1"/>
  <c r="H6894" i="1"/>
  <c r="H6895" i="1"/>
  <c r="H6896" i="1"/>
  <c r="H6897" i="1"/>
  <c r="H6898" i="1"/>
  <c r="H6899" i="1"/>
  <c r="H6900" i="1"/>
  <c r="H6901" i="1"/>
  <c r="H6902" i="1"/>
  <c r="H6903" i="1"/>
  <c r="H6904" i="1"/>
  <c r="H6905" i="1"/>
  <c r="H6906" i="1"/>
  <c r="H6907" i="1"/>
  <c r="H6908" i="1"/>
  <c r="H6909" i="1"/>
  <c r="H6910" i="1"/>
  <c r="H6911" i="1"/>
  <c r="H6912" i="1"/>
  <c r="H6913" i="1"/>
  <c r="H6914" i="1"/>
  <c r="H6915" i="1"/>
  <c r="H6916" i="1"/>
  <c r="H6917" i="1"/>
  <c r="H6918" i="1"/>
  <c r="H6919" i="1"/>
  <c r="H6920" i="1"/>
  <c r="H6921" i="1"/>
  <c r="H6922" i="1"/>
  <c r="H6923" i="1"/>
  <c r="H6924" i="1"/>
  <c r="H6925" i="1"/>
  <c r="H6926" i="1"/>
  <c r="H6927" i="1"/>
  <c r="H6928" i="1"/>
  <c r="H6929" i="1"/>
  <c r="H6930" i="1"/>
  <c r="H6931" i="1"/>
  <c r="H6932" i="1"/>
  <c r="H6933" i="1"/>
  <c r="H6934" i="1"/>
  <c r="H6935" i="1"/>
  <c r="H6936" i="1"/>
  <c r="H6937" i="1"/>
  <c r="H6938" i="1"/>
  <c r="H6939" i="1"/>
  <c r="H6940" i="1"/>
  <c r="H6941" i="1"/>
  <c r="H6942" i="1"/>
  <c r="H6943" i="1"/>
  <c r="H6944" i="1"/>
  <c r="H6945" i="1"/>
  <c r="H6946" i="1"/>
  <c r="H6947" i="1"/>
  <c r="H6948" i="1"/>
  <c r="H6949" i="1"/>
  <c r="H6950" i="1"/>
  <c r="H6951" i="1"/>
  <c r="H6952" i="1"/>
  <c r="H6953" i="1"/>
  <c r="H6954" i="1"/>
  <c r="H6955" i="1"/>
  <c r="H6956" i="1"/>
  <c r="H6957" i="1"/>
  <c r="H6958" i="1"/>
  <c r="H6959" i="1"/>
  <c r="H6960" i="1"/>
  <c r="H6961" i="1"/>
  <c r="H6962" i="1"/>
  <c r="H6963" i="1"/>
  <c r="H6964" i="1"/>
  <c r="H6965" i="1"/>
  <c r="H6966" i="1"/>
  <c r="H6967" i="1"/>
  <c r="H6968" i="1"/>
  <c r="H6969" i="1"/>
  <c r="H6970" i="1"/>
  <c r="H6971" i="1"/>
  <c r="H6972" i="1"/>
  <c r="H6973" i="1"/>
  <c r="H6974" i="1"/>
  <c r="H6975" i="1"/>
  <c r="H6976" i="1"/>
  <c r="H6977" i="1"/>
  <c r="H6978" i="1"/>
  <c r="H6979" i="1"/>
  <c r="H6980" i="1"/>
  <c r="H6981" i="1"/>
  <c r="H6982" i="1"/>
  <c r="H6983" i="1"/>
  <c r="H6984" i="1"/>
  <c r="H6985" i="1"/>
  <c r="H6986" i="1"/>
  <c r="H6987" i="1"/>
  <c r="H6988" i="1"/>
  <c r="H6989" i="1"/>
  <c r="H6990" i="1"/>
  <c r="H6991" i="1"/>
  <c r="H6992" i="1"/>
  <c r="H6993" i="1"/>
  <c r="H6994" i="1"/>
  <c r="H6995" i="1"/>
  <c r="H6996" i="1"/>
  <c r="H6997" i="1"/>
  <c r="H6998" i="1"/>
  <c r="H6999" i="1"/>
  <c r="H7000" i="1"/>
  <c r="H7001" i="1"/>
  <c r="H7002" i="1"/>
  <c r="H7003" i="1"/>
  <c r="H7004" i="1"/>
  <c r="H7005" i="1"/>
  <c r="H7006" i="1"/>
  <c r="H7007" i="1"/>
  <c r="H7008" i="1"/>
  <c r="H7009" i="1"/>
  <c r="H7010" i="1"/>
  <c r="H7011" i="1"/>
  <c r="H7012" i="1"/>
  <c r="H7013" i="1"/>
  <c r="H7014" i="1"/>
  <c r="H7015" i="1"/>
  <c r="H7016" i="1"/>
  <c r="H7017" i="1"/>
  <c r="H7018" i="1"/>
  <c r="H7019" i="1"/>
  <c r="H7020" i="1"/>
  <c r="H7021" i="1"/>
  <c r="H7022" i="1"/>
  <c r="H7023" i="1"/>
  <c r="H7024" i="1"/>
  <c r="H7025" i="1"/>
  <c r="H7026" i="1"/>
  <c r="H7027" i="1"/>
  <c r="H7028" i="1"/>
  <c r="H7029" i="1"/>
  <c r="H7030" i="1"/>
  <c r="H7031" i="1"/>
  <c r="H7032" i="1"/>
  <c r="H7033" i="1"/>
  <c r="H7034" i="1"/>
  <c r="H7035" i="1"/>
  <c r="H7036" i="1"/>
  <c r="H7037" i="1"/>
  <c r="H7038" i="1"/>
  <c r="H7039" i="1"/>
  <c r="H7040" i="1"/>
  <c r="H7041" i="1"/>
  <c r="H7042" i="1"/>
  <c r="H7043" i="1"/>
  <c r="H7044" i="1"/>
  <c r="H7045" i="1"/>
  <c r="H7046" i="1"/>
  <c r="H7047" i="1"/>
  <c r="H7048" i="1"/>
  <c r="H7049" i="1"/>
  <c r="H7050" i="1"/>
  <c r="H7051" i="1"/>
  <c r="H7052" i="1"/>
  <c r="H7053" i="1"/>
  <c r="H7054" i="1"/>
  <c r="H7055" i="1"/>
  <c r="H7056" i="1"/>
  <c r="H7057" i="1"/>
  <c r="H7058" i="1"/>
  <c r="H7059" i="1"/>
  <c r="H7060" i="1"/>
  <c r="H7061" i="1"/>
  <c r="H7062" i="1"/>
  <c r="H7063" i="1"/>
  <c r="H7064" i="1"/>
  <c r="H7065" i="1"/>
  <c r="H7066" i="1"/>
  <c r="H7067" i="1"/>
  <c r="H7068" i="1"/>
  <c r="H7069" i="1"/>
  <c r="H7070" i="1"/>
  <c r="H7071" i="1"/>
  <c r="H7072" i="1"/>
  <c r="H7073" i="1"/>
  <c r="H7074" i="1"/>
  <c r="H7075" i="1"/>
  <c r="H7076" i="1"/>
  <c r="H7077" i="1"/>
  <c r="H7078" i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05" i="1"/>
  <c r="I5006" i="1"/>
  <c r="I5007" i="1"/>
  <c r="I5008" i="1"/>
  <c r="I5009" i="1"/>
  <c r="I5010" i="1"/>
  <c r="I5011" i="1"/>
  <c r="I5012" i="1"/>
  <c r="I5013" i="1"/>
  <c r="I5014" i="1"/>
  <c r="I5015" i="1"/>
  <c r="I5016" i="1"/>
  <c r="I5017" i="1"/>
  <c r="I5018" i="1"/>
  <c r="I5019" i="1"/>
  <c r="I5020" i="1"/>
  <c r="I5021" i="1"/>
  <c r="I5022" i="1"/>
  <c r="I5023" i="1"/>
  <c r="I5024" i="1"/>
  <c r="I5025" i="1"/>
  <c r="I5026" i="1"/>
  <c r="I5027" i="1"/>
  <c r="I5028" i="1"/>
  <c r="I5029" i="1"/>
  <c r="I5030" i="1"/>
  <c r="I5031" i="1"/>
  <c r="I5032" i="1"/>
  <c r="I5033" i="1"/>
  <c r="I5034" i="1"/>
  <c r="I5035" i="1"/>
  <c r="I5036" i="1"/>
  <c r="I5037" i="1"/>
  <c r="I5038" i="1"/>
  <c r="I5039" i="1"/>
  <c r="I5040" i="1"/>
  <c r="I5041" i="1"/>
  <c r="I5042" i="1"/>
  <c r="I5043" i="1"/>
  <c r="I5044" i="1"/>
  <c r="I5045" i="1"/>
  <c r="I5046" i="1"/>
  <c r="I5047" i="1"/>
  <c r="I5048" i="1"/>
  <c r="I5049" i="1"/>
  <c r="I5050" i="1"/>
  <c r="I5051" i="1"/>
  <c r="I5052" i="1"/>
  <c r="I5053" i="1"/>
  <c r="I5054" i="1"/>
  <c r="I5055" i="1"/>
  <c r="I5056" i="1"/>
  <c r="I5057" i="1"/>
  <c r="I5058" i="1"/>
  <c r="I5059" i="1"/>
  <c r="I5060" i="1"/>
  <c r="I5061" i="1"/>
  <c r="I5062" i="1"/>
  <c r="I5063" i="1"/>
  <c r="I5064" i="1"/>
  <c r="I5065" i="1"/>
  <c r="I5066" i="1"/>
  <c r="I5067" i="1"/>
  <c r="I5068" i="1"/>
  <c r="I5069" i="1"/>
  <c r="I5070" i="1"/>
  <c r="I5071" i="1"/>
  <c r="I5072" i="1"/>
  <c r="I5073" i="1"/>
  <c r="I5074" i="1"/>
  <c r="I5075" i="1"/>
  <c r="I5076" i="1"/>
  <c r="I5077" i="1"/>
  <c r="I5078" i="1"/>
  <c r="I5079" i="1"/>
  <c r="I5080" i="1"/>
  <c r="I5081" i="1"/>
  <c r="I5082" i="1"/>
  <c r="I5083" i="1"/>
  <c r="I5084" i="1"/>
  <c r="I5085" i="1"/>
  <c r="I5086" i="1"/>
  <c r="I5087" i="1"/>
  <c r="I5088" i="1"/>
  <c r="I5089" i="1"/>
  <c r="I5090" i="1"/>
  <c r="I5091" i="1"/>
  <c r="I5092" i="1"/>
  <c r="I5093" i="1"/>
  <c r="I5094" i="1"/>
  <c r="I5095" i="1"/>
  <c r="I5096" i="1"/>
  <c r="I5097" i="1"/>
  <c r="I5098" i="1"/>
  <c r="I5099" i="1"/>
  <c r="I5100" i="1"/>
  <c r="I5101" i="1"/>
  <c r="I5102" i="1"/>
  <c r="I5103" i="1"/>
  <c r="I5104" i="1"/>
  <c r="I5105" i="1"/>
  <c r="I5106" i="1"/>
  <c r="I5107" i="1"/>
  <c r="I5108" i="1"/>
  <c r="I5109" i="1"/>
  <c r="I5110" i="1"/>
  <c r="I5111" i="1"/>
  <c r="I5112" i="1"/>
  <c r="I5113" i="1"/>
  <c r="I5114" i="1"/>
  <c r="I5115" i="1"/>
  <c r="I5116" i="1"/>
  <c r="I5117" i="1"/>
  <c r="I5118" i="1"/>
  <c r="I5119" i="1"/>
  <c r="I5120" i="1"/>
  <c r="I5121" i="1"/>
  <c r="I5122" i="1"/>
  <c r="I5123" i="1"/>
  <c r="I5124" i="1"/>
  <c r="I5125" i="1"/>
  <c r="I5126" i="1"/>
  <c r="I5127" i="1"/>
  <c r="I5128" i="1"/>
  <c r="I5129" i="1"/>
  <c r="I5130" i="1"/>
  <c r="I5131" i="1"/>
  <c r="I5132" i="1"/>
  <c r="I5133" i="1"/>
  <c r="I5134" i="1"/>
  <c r="I5135" i="1"/>
  <c r="I5136" i="1"/>
  <c r="I5137" i="1"/>
  <c r="I5138" i="1"/>
  <c r="I5139" i="1"/>
  <c r="I5140" i="1"/>
  <c r="I5141" i="1"/>
  <c r="I5142" i="1"/>
  <c r="I5143" i="1"/>
  <c r="I5144" i="1"/>
  <c r="I5145" i="1"/>
  <c r="I5146" i="1"/>
  <c r="I5147" i="1"/>
  <c r="I5148" i="1"/>
  <c r="I5149" i="1"/>
  <c r="I5150" i="1"/>
  <c r="I5151" i="1"/>
  <c r="I5152" i="1"/>
  <c r="I5153" i="1"/>
  <c r="I5154" i="1"/>
  <c r="I5155" i="1"/>
  <c r="I5156" i="1"/>
  <c r="I5157" i="1"/>
  <c r="I5158" i="1"/>
  <c r="I5159" i="1"/>
  <c r="I5160" i="1"/>
  <c r="I5161" i="1"/>
  <c r="I5162" i="1"/>
  <c r="I5163" i="1"/>
  <c r="I5164" i="1"/>
  <c r="I5165" i="1"/>
  <c r="I5166" i="1"/>
  <c r="I5167" i="1"/>
  <c r="I5168" i="1"/>
  <c r="I5169" i="1"/>
  <c r="I5170" i="1"/>
  <c r="I5171" i="1"/>
  <c r="I5172" i="1"/>
  <c r="I5173" i="1"/>
  <c r="I5174" i="1"/>
  <c r="I5175" i="1"/>
  <c r="I5176" i="1"/>
  <c r="I5177" i="1"/>
  <c r="I5178" i="1"/>
  <c r="I5179" i="1"/>
  <c r="I5180" i="1"/>
  <c r="I5181" i="1"/>
  <c r="I5182" i="1"/>
  <c r="I5183" i="1"/>
  <c r="I5184" i="1"/>
  <c r="I5185" i="1"/>
  <c r="I5186" i="1"/>
  <c r="I5187" i="1"/>
  <c r="I5188" i="1"/>
  <c r="I5189" i="1"/>
  <c r="I5190" i="1"/>
  <c r="I5191" i="1"/>
  <c r="I5192" i="1"/>
  <c r="I5193" i="1"/>
  <c r="I5194" i="1"/>
  <c r="I5195" i="1"/>
  <c r="I5196" i="1"/>
  <c r="I5197" i="1"/>
  <c r="I5198" i="1"/>
  <c r="I5199" i="1"/>
  <c r="I5200" i="1"/>
  <c r="I5201" i="1"/>
  <c r="I5202" i="1"/>
  <c r="I5203" i="1"/>
  <c r="I5204" i="1"/>
  <c r="I5205" i="1"/>
  <c r="I5206" i="1"/>
  <c r="I5207" i="1"/>
  <c r="I5208" i="1"/>
  <c r="I5209" i="1"/>
  <c r="I5210" i="1"/>
  <c r="I5211" i="1"/>
  <c r="I5212" i="1"/>
  <c r="I5213" i="1"/>
  <c r="I5214" i="1"/>
  <c r="I5215" i="1"/>
  <c r="I5216" i="1"/>
  <c r="I5217" i="1"/>
  <c r="I5218" i="1"/>
  <c r="I5219" i="1"/>
  <c r="I5220" i="1"/>
  <c r="I5221" i="1"/>
  <c r="I5222" i="1"/>
  <c r="I5223" i="1"/>
  <c r="I5224" i="1"/>
  <c r="I5225" i="1"/>
  <c r="I5226" i="1"/>
  <c r="I5227" i="1"/>
  <c r="I5228" i="1"/>
  <c r="I5229" i="1"/>
  <c r="I5230" i="1"/>
  <c r="I5231" i="1"/>
  <c r="I5232" i="1"/>
  <c r="I5233" i="1"/>
  <c r="I5234" i="1"/>
  <c r="I5235" i="1"/>
  <c r="I5236" i="1"/>
  <c r="I5237" i="1"/>
  <c r="I5238" i="1"/>
  <c r="I5239" i="1"/>
  <c r="I5240" i="1"/>
  <c r="I5241" i="1"/>
  <c r="I5242" i="1"/>
  <c r="I5243" i="1"/>
  <c r="I5244" i="1"/>
  <c r="I5245" i="1"/>
  <c r="I5246" i="1"/>
  <c r="I5247" i="1"/>
  <c r="I5248" i="1"/>
  <c r="I5249" i="1"/>
  <c r="I5250" i="1"/>
  <c r="I5251" i="1"/>
  <c r="I5252" i="1"/>
  <c r="I5253" i="1"/>
  <c r="I5254" i="1"/>
  <c r="I5255" i="1"/>
  <c r="I5256" i="1"/>
  <c r="I5257" i="1"/>
  <c r="I5258" i="1"/>
  <c r="I5259" i="1"/>
  <c r="I5260" i="1"/>
  <c r="I5261" i="1"/>
  <c r="I5262" i="1"/>
  <c r="I5263" i="1"/>
  <c r="I5264" i="1"/>
  <c r="I5265" i="1"/>
  <c r="I5266" i="1"/>
  <c r="I5267" i="1"/>
  <c r="I5268" i="1"/>
  <c r="I5269" i="1"/>
  <c r="I5270" i="1"/>
  <c r="I5271" i="1"/>
  <c r="I5272" i="1"/>
  <c r="I5273" i="1"/>
  <c r="I5274" i="1"/>
  <c r="I5275" i="1"/>
  <c r="I5276" i="1"/>
  <c r="I5277" i="1"/>
  <c r="I5278" i="1"/>
  <c r="I5279" i="1"/>
  <c r="I5280" i="1"/>
  <c r="I5281" i="1"/>
  <c r="I5282" i="1"/>
  <c r="I5283" i="1"/>
  <c r="I5284" i="1"/>
  <c r="I5285" i="1"/>
  <c r="I5286" i="1"/>
  <c r="I5287" i="1"/>
  <c r="I5288" i="1"/>
  <c r="I5289" i="1"/>
  <c r="I5290" i="1"/>
  <c r="I5291" i="1"/>
  <c r="I5292" i="1"/>
  <c r="I5293" i="1"/>
  <c r="I5294" i="1"/>
  <c r="I5295" i="1"/>
  <c r="I5296" i="1"/>
  <c r="I5297" i="1"/>
  <c r="I5298" i="1"/>
  <c r="I5299" i="1"/>
  <c r="I5300" i="1"/>
  <c r="I5301" i="1"/>
  <c r="I5302" i="1"/>
  <c r="I5303" i="1"/>
  <c r="I5304" i="1"/>
  <c r="I5305" i="1"/>
  <c r="I5306" i="1"/>
  <c r="I5307" i="1"/>
  <c r="I5308" i="1"/>
  <c r="I5309" i="1"/>
  <c r="I5310" i="1"/>
  <c r="I5311" i="1"/>
  <c r="I5312" i="1"/>
  <c r="I5313" i="1"/>
  <c r="I5314" i="1"/>
  <c r="I5315" i="1"/>
  <c r="I5316" i="1"/>
  <c r="I5317" i="1"/>
  <c r="I5318" i="1"/>
  <c r="I5319" i="1"/>
  <c r="I5320" i="1"/>
  <c r="I5321" i="1"/>
  <c r="I5322" i="1"/>
  <c r="I5323" i="1"/>
  <c r="I5324" i="1"/>
  <c r="I5325" i="1"/>
  <c r="I5326" i="1"/>
  <c r="I5327" i="1"/>
  <c r="I5328" i="1"/>
  <c r="I5329" i="1"/>
  <c r="I5330" i="1"/>
  <c r="I5331" i="1"/>
  <c r="I5332" i="1"/>
  <c r="I5333" i="1"/>
  <c r="I5334" i="1"/>
  <c r="I5335" i="1"/>
  <c r="I5336" i="1"/>
  <c r="I5337" i="1"/>
  <c r="I5338" i="1"/>
  <c r="I5339" i="1"/>
  <c r="I5340" i="1"/>
  <c r="I5341" i="1"/>
  <c r="I5342" i="1"/>
  <c r="I5343" i="1"/>
  <c r="I5344" i="1"/>
  <c r="I5345" i="1"/>
  <c r="I5346" i="1"/>
  <c r="I5347" i="1"/>
  <c r="I5348" i="1"/>
  <c r="I5349" i="1"/>
  <c r="I5350" i="1"/>
  <c r="I5351" i="1"/>
  <c r="I5352" i="1"/>
  <c r="I5353" i="1"/>
  <c r="I5354" i="1"/>
  <c r="I5355" i="1"/>
  <c r="I5356" i="1"/>
  <c r="I5357" i="1"/>
  <c r="I5358" i="1"/>
  <c r="I5359" i="1"/>
  <c r="I5360" i="1"/>
  <c r="I5361" i="1"/>
  <c r="I5362" i="1"/>
  <c r="I5363" i="1"/>
  <c r="I5364" i="1"/>
  <c r="I5365" i="1"/>
  <c r="I5366" i="1"/>
  <c r="I5367" i="1"/>
  <c r="I5368" i="1"/>
  <c r="I5369" i="1"/>
  <c r="I5370" i="1"/>
  <c r="I5371" i="1"/>
  <c r="I5372" i="1"/>
  <c r="I5373" i="1"/>
  <c r="I5374" i="1"/>
  <c r="I5375" i="1"/>
  <c r="I5376" i="1"/>
  <c r="I5377" i="1"/>
  <c r="I5378" i="1"/>
  <c r="I5379" i="1"/>
  <c r="I5380" i="1"/>
  <c r="I5381" i="1"/>
  <c r="I5382" i="1"/>
  <c r="I5383" i="1"/>
  <c r="I5384" i="1"/>
  <c r="I5385" i="1"/>
  <c r="I5386" i="1"/>
  <c r="I5387" i="1"/>
  <c r="I5388" i="1"/>
  <c r="I5389" i="1"/>
  <c r="I5390" i="1"/>
  <c r="I5391" i="1"/>
  <c r="I5392" i="1"/>
  <c r="I5393" i="1"/>
  <c r="I5394" i="1"/>
  <c r="I5395" i="1"/>
  <c r="I5396" i="1"/>
  <c r="I5397" i="1"/>
  <c r="I5398" i="1"/>
  <c r="I5399" i="1"/>
  <c r="I5400" i="1"/>
  <c r="I5401" i="1"/>
  <c r="I5402" i="1"/>
  <c r="I5403" i="1"/>
  <c r="I5404" i="1"/>
  <c r="I5405" i="1"/>
  <c r="I5406" i="1"/>
  <c r="I5407" i="1"/>
  <c r="I5408" i="1"/>
  <c r="I5409" i="1"/>
  <c r="I5410" i="1"/>
  <c r="I5411" i="1"/>
  <c r="I5412" i="1"/>
  <c r="I5413" i="1"/>
  <c r="I5414" i="1"/>
  <c r="I5415" i="1"/>
  <c r="I5416" i="1"/>
  <c r="I5417" i="1"/>
  <c r="I5418" i="1"/>
  <c r="I5419" i="1"/>
  <c r="I5420" i="1"/>
  <c r="I5421" i="1"/>
  <c r="I5422" i="1"/>
  <c r="I5423" i="1"/>
  <c r="I5424" i="1"/>
  <c r="I5425" i="1"/>
  <c r="I5426" i="1"/>
  <c r="I5427" i="1"/>
  <c r="I5428" i="1"/>
  <c r="I5429" i="1"/>
  <c r="I5430" i="1"/>
  <c r="I5431" i="1"/>
  <c r="I5432" i="1"/>
  <c r="I5433" i="1"/>
  <c r="I5434" i="1"/>
  <c r="I5435" i="1"/>
  <c r="I5436" i="1"/>
  <c r="I5437" i="1"/>
  <c r="I5438" i="1"/>
  <c r="I5439" i="1"/>
  <c r="I5440" i="1"/>
  <c r="I5441" i="1"/>
  <c r="I5442" i="1"/>
  <c r="I5443" i="1"/>
  <c r="I5444" i="1"/>
  <c r="I5445" i="1"/>
  <c r="I5446" i="1"/>
  <c r="I5447" i="1"/>
  <c r="I5448" i="1"/>
  <c r="I5449" i="1"/>
  <c r="I5450" i="1"/>
  <c r="I5451" i="1"/>
  <c r="I5452" i="1"/>
  <c r="I5453" i="1"/>
  <c r="I5454" i="1"/>
  <c r="I5455" i="1"/>
  <c r="I5456" i="1"/>
  <c r="I5457" i="1"/>
  <c r="I5458" i="1"/>
  <c r="I5459" i="1"/>
  <c r="I5460" i="1"/>
  <c r="I5461" i="1"/>
  <c r="I5462" i="1"/>
  <c r="I5463" i="1"/>
  <c r="I5464" i="1"/>
  <c r="I5465" i="1"/>
  <c r="I5466" i="1"/>
  <c r="I5467" i="1"/>
  <c r="I5468" i="1"/>
  <c r="I5469" i="1"/>
  <c r="I5470" i="1"/>
  <c r="I5471" i="1"/>
  <c r="I5472" i="1"/>
  <c r="I5473" i="1"/>
  <c r="I5474" i="1"/>
  <c r="I5475" i="1"/>
  <c r="I5476" i="1"/>
  <c r="I5477" i="1"/>
  <c r="I5478" i="1"/>
  <c r="I5479" i="1"/>
  <c r="I5480" i="1"/>
  <c r="I5481" i="1"/>
  <c r="I5482" i="1"/>
  <c r="I5483" i="1"/>
  <c r="I5484" i="1"/>
  <c r="I5485" i="1"/>
  <c r="I5486" i="1"/>
  <c r="I5487" i="1"/>
  <c r="I5488" i="1"/>
  <c r="I5489" i="1"/>
  <c r="I5490" i="1"/>
  <c r="I5491" i="1"/>
  <c r="I5492" i="1"/>
  <c r="I5493" i="1"/>
  <c r="I5494" i="1"/>
  <c r="I5495" i="1"/>
  <c r="I5496" i="1"/>
  <c r="I5497" i="1"/>
  <c r="I5498" i="1"/>
  <c r="I5499" i="1"/>
  <c r="I5500" i="1"/>
  <c r="I5501" i="1"/>
  <c r="I5502" i="1"/>
  <c r="I5503" i="1"/>
  <c r="I5504" i="1"/>
  <c r="I5505" i="1"/>
  <c r="I5506" i="1"/>
  <c r="I5507" i="1"/>
  <c r="I5508" i="1"/>
  <c r="I5509" i="1"/>
  <c r="I5510" i="1"/>
  <c r="I5511" i="1"/>
  <c r="I5512" i="1"/>
  <c r="I5513" i="1"/>
  <c r="I5514" i="1"/>
  <c r="I5515" i="1"/>
  <c r="I5516" i="1"/>
  <c r="I5517" i="1"/>
  <c r="I5518" i="1"/>
  <c r="I5519" i="1"/>
  <c r="I5520" i="1"/>
  <c r="I5521" i="1"/>
  <c r="I5522" i="1"/>
  <c r="I5523" i="1"/>
  <c r="I5524" i="1"/>
  <c r="I5525" i="1"/>
  <c r="I5526" i="1"/>
  <c r="I5527" i="1"/>
  <c r="I5528" i="1"/>
  <c r="I5529" i="1"/>
  <c r="I5530" i="1"/>
  <c r="I5531" i="1"/>
  <c r="I5532" i="1"/>
  <c r="I5533" i="1"/>
  <c r="I5534" i="1"/>
  <c r="I5535" i="1"/>
  <c r="I5536" i="1"/>
  <c r="I5537" i="1"/>
  <c r="I5538" i="1"/>
  <c r="I5539" i="1"/>
  <c r="I5540" i="1"/>
  <c r="I5541" i="1"/>
  <c r="I5542" i="1"/>
  <c r="I5543" i="1"/>
  <c r="I5544" i="1"/>
  <c r="I5545" i="1"/>
  <c r="I5546" i="1"/>
  <c r="I5547" i="1"/>
  <c r="I5548" i="1"/>
  <c r="I5549" i="1"/>
  <c r="I5550" i="1"/>
  <c r="I5551" i="1"/>
  <c r="I5552" i="1"/>
  <c r="I5553" i="1"/>
  <c r="I5554" i="1"/>
  <c r="I5555" i="1"/>
  <c r="I5556" i="1"/>
  <c r="I5557" i="1"/>
  <c r="I5558" i="1"/>
  <c r="I5559" i="1"/>
  <c r="I5560" i="1"/>
  <c r="I5561" i="1"/>
  <c r="I5562" i="1"/>
  <c r="I5563" i="1"/>
  <c r="I5564" i="1"/>
  <c r="I5565" i="1"/>
  <c r="I5566" i="1"/>
  <c r="I5567" i="1"/>
  <c r="I5568" i="1"/>
  <c r="I5569" i="1"/>
  <c r="I5570" i="1"/>
  <c r="I5571" i="1"/>
  <c r="I5572" i="1"/>
  <c r="I5573" i="1"/>
  <c r="I5574" i="1"/>
  <c r="I5575" i="1"/>
  <c r="I5576" i="1"/>
  <c r="I5577" i="1"/>
  <c r="I5578" i="1"/>
  <c r="I5579" i="1"/>
  <c r="I5580" i="1"/>
  <c r="I5581" i="1"/>
  <c r="I5582" i="1"/>
  <c r="I5583" i="1"/>
  <c r="I5584" i="1"/>
  <c r="I5585" i="1"/>
  <c r="I5586" i="1"/>
  <c r="I5587" i="1"/>
  <c r="I5588" i="1"/>
  <c r="I5589" i="1"/>
  <c r="I5590" i="1"/>
  <c r="I5591" i="1"/>
  <c r="I5592" i="1"/>
  <c r="I5593" i="1"/>
  <c r="I5594" i="1"/>
  <c r="I5595" i="1"/>
  <c r="I5596" i="1"/>
  <c r="I5597" i="1"/>
  <c r="I5598" i="1"/>
  <c r="I5599" i="1"/>
  <c r="I5600" i="1"/>
  <c r="I5601" i="1"/>
  <c r="I5602" i="1"/>
  <c r="I5603" i="1"/>
  <c r="I5604" i="1"/>
  <c r="I5605" i="1"/>
  <c r="I5606" i="1"/>
  <c r="I5607" i="1"/>
  <c r="I5608" i="1"/>
  <c r="I5609" i="1"/>
  <c r="I5610" i="1"/>
  <c r="I5611" i="1"/>
  <c r="I5612" i="1"/>
  <c r="I5613" i="1"/>
  <c r="I5614" i="1"/>
  <c r="I5615" i="1"/>
  <c r="I5616" i="1"/>
  <c r="I5617" i="1"/>
  <c r="I5618" i="1"/>
  <c r="I5619" i="1"/>
  <c r="I5620" i="1"/>
  <c r="I5621" i="1"/>
  <c r="I5622" i="1"/>
  <c r="I5623" i="1"/>
  <c r="I5624" i="1"/>
  <c r="I5625" i="1"/>
  <c r="I5626" i="1"/>
  <c r="I5627" i="1"/>
  <c r="I5628" i="1"/>
  <c r="I5629" i="1"/>
  <c r="I5630" i="1"/>
  <c r="I5631" i="1"/>
  <c r="I5632" i="1"/>
  <c r="I5633" i="1"/>
  <c r="I5634" i="1"/>
  <c r="I5635" i="1"/>
  <c r="I5636" i="1"/>
  <c r="I5637" i="1"/>
  <c r="I5638" i="1"/>
  <c r="I5639" i="1"/>
  <c r="I5640" i="1"/>
  <c r="I5641" i="1"/>
  <c r="I5642" i="1"/>
  <c r="I5643" i="1"/>
  <c r="I5644" i="1"/>
  <c r="I5645" i="1"/>
  <c r="I5646" i="1"/>
  <c r="I5647" i="1"/>
  <c r="I5648" i="1"/>
  <c r="I5649" i="1"/>
  <c r="I5650" i="1"/>
  <c r="I5651" i="1"/>
  <c r="I5652" i="1"/>
  <c r="I5653" i="1"/>
  <c r="I5654" i="1"/>
  <c r="I5655" i="1"/>
  <c r="I5656" i="1"/>
  <c r="I5657" i="1"/>
  <c r="I5658" i="1"/>
  <c r="I5659" i="1"/>
  <c r="I5660" i="1"/>
  <c r="I5661" i="1"/>
  <c r="I5662" i="1"/>
  <c r="I5663" i="1"/>
  <c r="I5664" i="1"/>
  <c r="I5665" i="1"/>
  <c r="I5666" i="1"/>
  <c r="I5667" i="1"/>
  <c r="I5668" i="1"/>
  <c r="I5669" i="1"/>
  <c r="I5670" i="1"/>
  <c r="I5671" i="1"/>
  <c r="I5672" i="1"/>
  <c r="I5673" i="1"/>
  <c r="I5674" i="1"/>
  <c r="I5675" i="1"/>
  <c r="I5676" i="1"/>
  <c r="I5677" i="1"/>
  <c r="I5678" i="1"/>
  <c r="I5679" i="1"/>
  <c r="I5680" i="1"/>
  <c r="I5681" i="1"/>
  <c r="I5682" i="1"/>
  <c r="I5683" i="1"/>
  <c r="I5684" i="1"/>
  <c r="I5685" i="1"/>
  <c r="I5686" i="1"/>
  <c r="I5687" i="1"/>
  <c r="I5688" i="1"/>
  <c r="I5689" i="1"/>
  <c r="I5690" i="1"/>
  <c r="I5691" i="1"/>
  <c r="I5692" i="1"/>
  <c r="I5693" i="1"/>
  <c r="I5694" i="1"/>
  <c r="I5695" i="1"/>
  <c r="I5696" i="1"/>
  <c r="I5697" i="1"/>
  <c r="I5698" i="1"/>
  <c r="I5699" i="1"/>
  <c r="I5700" i="1"/>
  <c r="I5701" i="1"/>
  <c r="I5702" i="1"/>
  <c r="I5703" i="1"/>
  <c r="I5704" i="1"/>
  <c r="I5705" i="1"/>
  <c r="I5706" i="1"/>
  <c r="I5707" i="1"/>
  <c r="I5708" i="1"/>
  <c r="I5709" i="1"/>
  <c r="I5710" i="1"/>
  <c r="I5711" i="1"/>
  <c r="I5712" i="1"/>
  <c r="I5713" i="1"/>
  <c r="I5714" i="1"/>
  <c r="I5715" i="1"/>
  <c r="I5716" i="1"/>
  <c r="I5717" i="1"/>
  <c r="I5718" i="1"/>
  <c r="I5719" i="1"/>
  <c r="I5720" i="1"/>
  <c r="I5721" i="1"/>
  <c r="I5722" i="1"/>
  <c r="I5723" i="1"/>
  <c r="I5724" i="1"/>
  <c r="I5725" i="1"/>
  <c r="I5726" i="1"/>
  <c r="I5727" i="1"/>
  <c r="I5728" i="1"/>
  <c r="I5729" i="1"/>
  <c r="I5730" i="1"/>
  <c r="I5731" i="1"/>
  <c r="I5732" i="1"/>
  <c r="I5733" i="1"/>
  <c r="I5734" i="1"/>
  <c r="I5735" i="1"/>
  <c r="I5736" i="1"/>
  <c r="I5737" i="1"/>
  <c r="I5738" i="1"/>
  <c r="I5739" i="1"/>
  <c r="I5740" i="1"/>
  <c r="I5741" i="1"/>
  <c r="I5742" i="1"/>
  <c r="I5743" i="1"/>
  <c r="I5744" i="1"/>
  <c r="I5745" i="1"/>
  <c r="I5746" i="1"/>
  <c r="I5747" i="1"/>
  <c r="I5748" i="1"/>
  <c r="I5749" i="1"/>
  <c r="I5750" i="1"/>
  <c r="I5751" i="1"/>
  <c r="I5752" i="1"/>
  <c r="I5753" i="1"/>
  <c r="I5754" i="1"/>
  <c r="I5755" i="1"/>
  <c r="I5756" i="1"/>
  <c r="I5757" i="1"/>
  <c r="I5758" i="1"/>
  <c r="I5759" i="1"/>
  <c r="I5760" i="1"/>
  <c r="I5761" i="1"/>
  <c r="I5762" i="1"/>
  <c r="I5763" i="1"/>
  <c r="I5764" i="1"/>
  <c r="I5765" i="1"/>
  <c r="I5766" i="1"/>
  <c r="I5767" i="1"/>
  <c r="I5768" i="1"/>
  <c r="I5769" i="1"/>
  <c r="I5770" i="1"/>
  <c r="I5771" i="1"/>
  <c r="I5772" i="1"/>
  <c r="I5773" i="1"/>
  <c r="I5774" i="1"/>
  <c r="I5775" i="1"/>
  <c r="I5776" i="1"/>
  <c r="I5777" i="1"/>
  <c r="I5778" i="1"/>
  <c r="I5779" i="1"/>
  <c r="I5780" i="1"/>
  <c r="I5781" i="1"/>
  <c r="I5782" i="1"/>
  <c r="I5783" i="1"/>
  <c r="I5784" i="1"/>
  <c r="I5785" i="1"/>
  <c r="I5786" i="1"/>
  <c r="I5787" i="1"/>
  <c r="I5788" i="1"/>
  <c r="I5789" i="1"/>
  <c r="I5790" i="1"/>
  <c r="I5791" i="1"/>
  <c r="I5792" i="1"/>
  <c r="I5793" i="1"/>
  <c r="I5794" i="1"/>
  <c r="I5795" i="1"/>
  <c r="I5796" i="1"/>
  <c r="I5797" i="1"/>
  <c r="I5798" i="1"/>
  <c r="I5799" i="1"/>
  <c r="I5800" i="1"/>
  <c r="I5801" i="1"/>
  <c r="I5802" i="1"/>
  <c r="I5803" i="1"/>
  <c r="I5804" i="1"/>
  <c r="I5805" i="1"/>
  <c r="I5806" i="1"/>
  <c r="I5807" i="1"/>
  <c r="I5808" i="1"/>
  <c r="I5809" i="1"/>
  <c r="I5810" i="1"/>
  <c r="I5811" i="1"/>
  <c r="I5812" i="1"/>
  <c r="I5813" i="1"/>
  <c r="I5814" i="1"/>
  <c r="I5815" i="1"/>
  <c r="I5816" i="1"/>
  <c r="I5817" i="1"/>
  <c r="I5818" i="1"/>
  <c r="I5819" i="1"/>
  <c r="I5820" i="1"/>
  <c r="I5821" i="1"/>
  <c r="I5822" i="1"/>
  <c r="I5823" i="1"/>
  <c r="I5824" i="1"/>
  <c r="I5825" i="1"/>
  <c r="I5826" i="1"/>
  <c r="I5827" i="1"/>
  <c r="I5828" i="1"/>
  <c r="I5829" i="1"/>
  <c r="I5830" i="1"/>
  <c r="I5831" i="1"/>
  <c r="I5832" i="1"/>
  <c r="I5833" i="1"/>
  <c r="I5834" i="1"/>
  <c r="I5835" i="1"/>
  <c r="I5836" i="1"/>
  <c r="I5837" i="1"/>
  <c r="I5838" i="1"/>
  <c r="I5839" i="1"/>
  <c r="I5840" i="1"/>
  <c r="I5841" i="1"/>
  <c r="I5842" i="1"/>
  <c r="I5843" i="1"/>
  <c r="I5844" i="1"/>
  <c r="I5845" i="1"/>
  <c r="I5846" i="1"/>
  <c r="I5847" i="1"/>
  <c r="I5848" i="1"/>
  <c r="I5849" i="1"/>
  <c r="I5850" i="1"/>
  <c r="I5851" i="1"/>
  <c r="I5852" i="1"/>
  <c r="I5853" i="1"/>
  <c r="I5854" i="1"/>
  <c r="I5855" i="1"/>
  <c r="I5856" i="1"/>
  <c r="I5857" i="1"/>
  <c r="I5858" i="1"/>
  <c r="I5859" i="1"/>
  <c r="I5860" i="1"/>
  <c r="I5861" i="1"/>
  <c r="I5862" i="1"/>
  <c r="I5863" i="1"/>
  <c r="I5864" i="1"/>
  <c r="I5865" i="1"/>
  <c r="I5866" i="1"/>
  <c r="I5867" i="1"/>
  <c r="I5868" i="1"/>
  <c r="I5869" i="1"/>
  <c r="I5870" i="1"/>
  <c r="I5871" i="1"/>
  <c r="I5872" i="1"/>
  <c r="I5873" i="1"/>
  <c r="I5874" i="1"/>
  <c r="I5875" i="1"/>
  <c r="I5876" i="1"/>
  <c r="I5877" i="1"/>
  <c r="I5878" i="1"/>
  <c r="I5879" i="1"/>
  <c r="I5880" i="1"/>
  <c r="I5881" i="1"/>
  <c r="I5882" i="1"/>
  <c r="I5883" i="1"/>
  <c r="I5884" i="1"/>
  <c r="I5885" i="1"/>
  <c r="I5886" i="1"/>
  <c r="I5887" i="1"/>
  <c r="I5888" i="1"/>
  <c r="I5889" i="1"/>
  <c r="I5890" i="1"/>
  <c r="I5891" i="1"/>
  <c r="I5892" i="1"/>
  <c r="I5893" i="1"/>
  <c r="I5894" i="1"/>
  <c r="I5895" i="1"/>
  <c r="I5896" i="1"/>
  <c r="I5897" i="1"/>
  <c r="I5898" i="1"/>
  <c r="I5899" i="1"/>
  <c r="I5900" i="1"/>
  <c r="I5901" i="1"/>
  <c r="I5902" i="1"/>
  <c r="I5903" i="1"/>
  <c r="I5904" i="1"/>
  <c r="I5905" i="1"/>
  <c r="I5906" i="1"/>
  <c r="I5907" i="1"/>
  <c r="I5908" i="1"/>
  <c r="I5909" i="1"/>
  <c r="I5910" i="1"/>
  <c r="I5911" i="1"/>
  <c r="I5912" i="1"/>
  <c r="I5913" i="1"/>
  <c r="I5914" i="1"/>
  <c r="I5915" i="1"/>
  <c r="I5916" i="1"/>
  <c r="I5917" i="1"/>
  <c r="I5918" i="1"/>
  <c r="I5919" i="1"/>
  <c r="I5920" i="1"/>
  <c r="I5921" i="1"/>
  <c r="I5922" i="1"/>
  <c r="I5923" i="1"/>
  <c r="I5924" i="1"/>
  <c r="I5925" i="1"/>
  <c r="I5926" i="1"/>
  <c r="I5927" i="1"/>
  <c r="I5928" i="1"/>
  <c r="I5929" i="1"/>
  <c r="I5930" i="1"/>
  <c r="I5931" i="1"/>
  <c r="I5932" i="1"/>
  <c r="I5933" i="1"/>
  <c r="I5934" i="1"/>
  <c r="I5935" i="1"/>
  <c r="I5936" i="1"/>
  <c r="I5937" i="1"/>
  <c r="I5938" i="1"/>
  <c r="I5939" i="1"/>
  <c r="I5940" i="1"/>
  <c r="I5941" i="1"/>
  <c r="I5942" i="1"/>
  <c r="I5943" i="1"/>
  <c r="I5944" i="1"/>
  <c r="I5945" i="1"/>
  <c r="I5946" i="1"/>
  <c r="I5947" i="1"/>
  <c r="I5948" i="1"/>
  <c r="I5949" i="1"/>
  <c r="I5950" i="1"/>
  <c r="I5951" i="1"/>
  <c r="I5952" i="1"/>
  <c r="I5953" i="1"/>
  <c r="I5954" i="1"/>
  <c r="I5955" i="1"/>
  <c r="I5956" i="1"/>
  <c r="I5957" i="1"/>
  <c r="I5958" i="1"/>
  <c r="I5959" i="1"/>
  <c r="I5960" i="1"/>
  <c r="I5961" i="1"/>
  <c r="I5962" i="1"/>
  <c r="I5963" i="1"/>
  <c r="I5964" i="1"/>
  <c r="I5965" i="1"/>
  <c r="I5966" i="1"/>
  <c r="I5967" i="1"/>
  <c r="I5968" i="1"/>
  <c r="I5969" i="1"/>
  <c r="I5970" i="1"/>
  <c r="I5971" i="1"/>
  <c r="I5972" i="1"/>
  <c r="I5973" i="1"/>
  <c r="I5974" i="1"/>
  <c r="I5975" i="1"/>
  <c r="I5976" i="1"/>
  <c r="I5977" i="1"/>
  <c r="I5978" i="1"/>
  <c r="I5979" i="1"/>
  <c r="I5980" i="1"/>
  <c r="I5981" i="1"/>
  <c r="I5982" i="1"/>
  <c r="I5983" i="1"/>
  <c r="I5984" i="1"/>
  <c r="I5985" i="1"/>
  <c r="I5986" i="1"/>
  <c r="I5987" i="1"/>
  <c r="I5988" i="1"/>
  <c r="I5989" i="1"/>
  <c r="I5990" i="1"/>
  <c r="I5991" i="1"/>
  <c r="I5992" i="1"/>
  <c r="I5993" i="1"/>
  <c r="I5994" i="1"/>
  <c r="I5995" i="1"/>
  <c r="I5996" i="1"/>
  <c r="I5997" i="1"/>
  <c r="I5998" i="1"/>
  <c r="I5999" i="1"/>
  <c r="I6000" i="1"/>
  <c r="I6001" i="1"/>
  <c r="I6002" i="1"/>
  <c r="I6003" i="1"/>
  <c r="I6004" i="1"/>
  <c r="I6005" i="1"/>
  <c r="I6006" i="1"/>
  <c r="I6007" i="1"/>
  <c r="I6008" i="1"/>
  <c r="I6009" i="1"/>
  <c r="I6010" i="1"/>
  <c r="I6011" i="1"/>
  <c r="I6012" i="1"/>
  <c r="I6013" i="1"/>
  <c r="I6014" i="1"/>
  <c r="I6015" i="1"/>
  <c r="I6016" i="1"/>
  <c r="I6017" i="1"/>
  <c r="I6018" i="1"/>
  <c r="I6019" i="1"/>
  <c r="I6020" i="1"/>
  <c r="I6021" i="1"/>
  <c r="I6022" i="1"/>
  <c r="I6023" i="1"/>
  <c r="I6024" i="1"/>
  <c r="I6025" i="1"/>
  <c r="I6026" i="1"/>
  <c r="I6027" i="1"/>
  <c r="I6028" i="1"/>
  <c r="I6029" i="1"/>
  <c r="I6030" i="1"/>
  <c r="I6031" i="1"/>
  <c r="I6032" i="1"/>
  <c r="I6033" i="1"/>
  <c r="I6034" i="1"/>
  <c r="I6035" i="1"/>
  <c r="I6036" i="1"/>
  <c r="I6037" i="1"/>
  <c r="I6038" i="1"/>
  <c r="I6039" i="1"/>
  <c r="I6040" i="1"/>
  <c r="I6041" i="1"/>
  <c r="I6042" i="1"/>
  <c r="I6043" i="1"/>
  <c r="I6044" i="1"/>
  <c r="I6045" i="1"/>
  <c r="I6046" i="1"/>
  <c r="I6047" i="1"/>
  <c r="I6048" i="1"/>
  <c r="I6049" i="1"/>
  <c r="I6050" i="1"/>
  <c r="I6051" i="1"/>
  <c r="I6052" i="1"/>
  <c r="I6053" i="1"/>
  <c r="I6054" i="1"/>
  <c r="I6055" i="1"/>
  <c r="I6056" i="1"/>
  <c r="I6057" i="1"/>
  <c r="I6058" i="1"/>
  <c r="I6059" i="1"/>
  <c r="I6060" i="1"/>
  <c r="I6061" i="1"/>
  <c r="I6062" i="1"/>
  <c r="I6063" i="1"/>
  <c r="I6064" i="1"/>
  <c r="I6065" i="1"/>
  <c r="I6066" i="1"/>
  <c r="I6067" i="1"/>
  <c r="I6068" i="1"/>
  <c r="I6069" i="1"/>
  <c r="I6070" i="1"/>
  <c r="I6071" i="1"/>
  <c r="I6072" i="1"/>
  <c r="I6073" i="1"/>
  <c r="I6074" i="1"/>
  <c r="I6075" i="1"/>
  <c r="I6076" i="1"/>
  <c r="I6077" i="1"/>
  <c r="I6078" i="1"/>
  <c r="I6079" i="1"/>
  <c r="I6080" i="1"/>
  <c r="I6081" i="1"/>
  <c r="I6082" i="1"/>
  <c r="I6083" i="1"/>
  <c r="I6084" i="1"/>
  <c r="I6085" i="1"/>
  <c r="I6086" i="1"/>
  <c r="I6087" i="1"/>
  <c r="I6088" i="1"/>
  <c r="I6089" i="1"/>
  <c r="I6090" i="1"/>
  <c r="I6091" i="1"/>
  <c r="I6092" i="1"/>
  <c r="I6093" i="1"/>
  <c r="I6094" i="1"/>
  <c r="I6095" i="1"/>
  <c r="I6096" i="1"/>
  <c r="I6097" i="1"/>
  <c r="I6098" i="1"/>
  <c r="I6099" i="1"/>
  <c r="I6100" i="1"/>
  <c r="I6101" i="1"/>
  <c r="I6102" i="1"/>
  <c r="I6103" i="1"/>
  <c r="I6104" i="1"/>
  <c r="I6105" i="1"/>
  <c r="I6106" i="1"/>
  <c r="I6107" i="1"/>
  <c r="I6108" i="1"/>
  <c r="I6109" i="1"/>
  <c r="I6110" i="1"/>
  <c r="I6111" i="1"/>
  <c r="I6112" i="1"/>
  <c r="I6113" i="1"/>
  <c r="I6114" i="1"/>
  <c r="I6115" i="1"/>
  <c r="I6116" i="1"/>
  <c r="I6117" i="1"/>
  <c r="I6118" i="1"/>
  <c r="I6119" i="1"/>
  <c r="I6120" i="1"/>
  <c r="I6121" i="1"/>
  <c r="I6122" i="1"/>
  <c r="I6123" i="1"/>
  <c r="I6124" i="1"/>
  <c r="I6125" i="1"/>
  <c r="I6126" i="1"/>
  <c r="I6127" i="1"/>
  <c r="I6128" i="1"/>
  <c r="I6129" i="1"/>
  <c r="I6130" i="1"/>
  <c r="I6131" i="1"/>
  <c r="I6132" i="1"/>
  <c r="I6133" i="1"/>
  <c r="I6134" i="1"/>
  <c r="I6135" i="1"/>
  <c r="I6136" i="1"/>
  <c r="I6137" i="1"/>
  <c r="I6138" i="1"/>
  <c r="I6139" i="1"/>
  <c r="I6140" i="1"/>
  <c r="I6141" i="1"/>
  <c r="I6142" i="1"/>
  <c r="I6143" i="1"/>
  <c r="I6144" i="1"/>
  <c r="I6145" i="1"/>
  <c r="I6146" i="1"/>
  <c r="I6147" i="1"/>
  <c r="I6148" i="1"/>
  <c r="I6149" i="1"/>
  <c r="I6150" i="1"/>
  <c r="I6151" i="1"/>
  <c r="I6152" i="1"/>
  <c r="I6153" i="1"/>
  <c r="I6154" i="1"/>
  <c r="I6155" i="1"/>
  <c r="I6156" i="1"/>
  <c r="I6157" i="1"/>
  <c r="I6158" i="1"/>
  <c r="I6159" i="1"/>
  <c r="I6160" i="1"/>
  <c r="I6161" i="1"/>
  <c r="I6162" i="1"/>
  <c r="I6163" i="1"/>
  <c r="I6164" i="1"/>
  <c r="I6165" i="1"/>
  <c r="I6166" i="1"/>
  <c r="I6167" i="1"/>
  <c r="I6168" i="1"/>
  <c r="I6169" i="1"/>
  <c r="I6170" i="1"/>
  <c r="I6171" i="1"/>
  <c r="I6172" i="1"/>
  <c r="I6173" i="1"/>
  <c r="I6174" i="1"/>
  <c r="I6175" i="1"/>
  <c r="I6176" i="1"/>
  <c r="I6177" i="1"/>
  <c r="I6178" i="1"/>
  <c r="I6179" i="1"/>
  <c r="I6180" i="1"/>
  <c r="I6181" i="1"/>
  <c r="I6182" i="1"/>
  <c r="I6183" i="1"/>
  <c r="I6184" i="1"/>
  <c r="I6185" i="1"/>
  <c r="I6186" i="1"/>
  <c r="I6187" i="1"/>
  <c r="I6188" i="1"/>
  <c r="I6189" i="1"/>
  <c r="I6190" i="1"/>
  <c r="I6191" i="1"/>
  <c r="I6192" i="1"/>
  <c r="I6193" i="1"/>
  <c r="I6194" i="1"/>
  <c r="I6195" i="1"/>
  <c r="I6196" i="1"/>
  <c r="I6197" i="1"/>
  <c r="I6198" i="1"/>
  <c r="I6199" i="1"/>
  <c r="I6200" i="1"/>
  <c r="I6201" i="1"/>
  <c r="I6202" i="1"/>
  <c r="I6203" i="1"/>
  <c r="I6204" i="1"/>
  <c r="I6205" i="1"/>
  <c r="I6206" i="1"/>
  <c r="I6207" i="1"/>
  <c r="I6208" i="1"/>
  <c r="I6209" i="1"/>
  <c r="I6210" i="1"/>
  <c r="I6211" i="1"/>
  <c r="I6212" i="1"/>
  <c r="I6213" i="1"/>
  <c r="I6214" i="1"/>
  <c r="I6215" i="1"/>
  <c r="I6216" i="1"/>
  <c r="I6217" i="1"/>
  <c r="I6218" i="1"/>
  <c r="I6219" i="1"/>
  <c r="I6220" i="1"/>
  <c r="I6221" i="1"/>
  <c r="I6222" i="1"/>
  <c r="I6223" i="1"/>
  <c r="I6224" i="1"/>
  <c r="I6225" i="1"/>
  <c r="I6226" i="1"/>
  <c r="I6227" i="1"/>
  <c r="I6228" i="1"/>
  <c r="I6229" i="1"/>
  <c r="I6230" i="1"/>
  <c r="I6231" i="1"/>
  <c r="I6232" i="1"/>
  <c r="I6233" i="1"/>
  <c r="I6234" i="1"/>
  <c r="I6235" i="1"/>
  <c r="I6236" i="1"/>
  <c r="I6237" i="1"/>
  <c r="I6238" i="1"/>
  <c r="I6239" i="1"/>
  <c r="I6240" i="1"/>
  <c r="I6241" i="1"/>
  <c r="I6242" i="1"/>
  <c r="I6243" i="1"/>
  <c r="I6244" i="1"/>
  <c r="I6245" i="1"/>
  <c r="I6246" i="1"/>
  <c r="I6247" i="1"/>
  <c r="I6248" i="1"/>
  <c r="I6249" i="1"/>
  <c r="I6250" i="1"/>
  <c r="I6251" i="1"/>
  <c r="I6252" i="1"/>
  <c r="I6253" i="1"/>
  <c r="I6254" i="1"/>
  <c r="I6255" i="1"/>
  <c r="I6256" i="1"/>
  <c r="I6257" i="1"/>
  <c r="I6258" i="1"/>
  <c r="I6259" i="1"/>
  <c r="I6260" i="1"/>
  <c r="I6261" i="1"/>
  <c r="I6262" i="1"/>
  <c r="I6263" i="1"/>
  <c r="I6264" i="1"/>
  <c r="I6265" i="1"/>
  <c r="I6266" i="1"/>
  <c r="I6267" i="1"/>
  <c r="I6268" i="1"/>
  <c r="I6269" i="1"/>
  <c r="I6270" i="1"/>
  <c r="I6271" i="1"/>
  <c r="I6272" i="1"/>
  <c r="I6273" i="1"/>
  <c r="I6274" i="1"/>
  <c r="I6275" i="1"/>
  <c r="I6276" i="1"/>
  <c r="I6277" i="1"/>
  <c r="I6278" i="1"/>
  <c r="I6279" i="1"/>
  <c r="I6280" i="1"/>
  <c r="I6281" i="1"/>
  <c r="I6282" i="1"/>
  <c r="I6283" i="1"/>
  <c r="I6284" i="1"/>
  <c r="I6285" i="1"/>
  <c r="I6286" i="1"/>
  <c r="I6287" i="1"/>
  <c r="I6288" i="1"/>
  <c r="I6289" i="1"/>
  <c r="I6290" i="1"/>
  <c r="I6291" i="1"/>
  <c r="I6292" i="1"/>
  <c r="I6293" i="1"/>
  <c r="I6294" i="1"/>
  <c r="I6295" i="1"/>
  <c r="I6296" i="1"/>
  <c r="I6297" i="1"/>
  <c r="I6298" i="1"/>
  <c r="I6299" i="1"/>
  <c r="I6300" i="1"/>
  <c r="I6301" i="1"/>
  <c r="I6302" i="1"/>
  <c r="I6303" i="1"/>
  <c r="I6304" i="1"/>
  <c r="I6305" i="1"/>
  <c r="I6306" i="1"/>
  <c r="I6307" i="1"/>
  <c r="I6308" i="1"/>
  <c r="I6309" i="1"/>
  <c r="I6310" i="1"/>
  <c r="I6311" i="1"/>
  <c r="I6312" i="1"/>
  <c r="I6313" i="1"/>
  <c r="I6314" i="1"/>
  <c r="I6315" i="1"/>
  <c r="I6316" i="1"/>
  <c r="I6317" i="1"/>
  <c r="I6318" i="1"/>
  <c r="I6319" i="1"/>
  <c r="I6320" i="1"/>
  <c r="I6321" i="1"/>
  <c r="I6322" i="1"/>
  <c r="I6323" i="1"/>
  <c r="I6324" i="1"/>
  <c r="I6325" i="1"/>
  <c r="I6326" i="1"/>
  <c r="I6327" i="1"/>
  <c r="I6328" i="1"/>
  <c r="I6329" i="1"/>
  <c r="I6330" i="1"/>
  <c r="I6331" i="1"/>
  <c r="I6332" i="1"/>
  <c r="I6333" i="1"/>
  <c r="I6334" i="1"/>
  <c r="I6335" i="1"/>
  <c r="I6336" i="1"/>
  <c r="I6337" i="1"/>
  <c r="I6338" i="1"/>
  <c r="I6339" i="1"/>
  <c r="I6340" i="1"/>
  <c r="I6341" i="1"/>
  <c r="I6342" i="1"/>
  <c r="I6343" i="1"/>
  <c r="I6344" i="1"/>
  <c r="I6345" i="1"/>
  <c r="I6346" i="1"/>
  <c r="I6347" i="1"/>
  <c r="I6348" i="1"/>
  <c r="I6349" i="1"/>
  <c r="I6350" i="1"/>
  <c r="I6351" i="1"/>
  <c r="I6352" i="1"/>
  <c r="I6353" i="1"/>
  <c r="I6354" i="1"/>
  <c r="I6355" i="1"/>
  <c r="I6356" i="1"/>
  <c r="I6357" i="1"/>
  <c r="I6358" i="1"/>
  <c r="I6359" i="1"/>
  <c r="I6360" i="1"/>
  <c r="I6361" i="1"/>
  <c r="I6362" i="1"/>
  <c r="I6363" i="1"/>
  <c r="I6364" i="1"/>
  <c r="I6365" i="1"/>
  <c r="I6366" i="1"/>
  <c r="I6367" i="1"/>
  <c r="I6368" i="1"/>
  <c r="I6369" i="1"/>
  <c r="I6370" i="1"/>
  <c r="I6371" i="1"/>
  <c r="I6372" i="1"/>
  <c r="I6373" i="1"/>
  <c r="I6374" i="1"/>
  <c r="I6375" i="1"/>
  <c r="I6376" i="1"/>
  <c r="I6377" i="1"/>
  <c r="I6378" i="1"/>
  <c r="I6379" i="1"/>
  <c r="I6380" i="1"/>
  <c r="I6381" i="1"/>
  <c r="I6382" i="1"/>
  <c r="I6383" i="1"/>
  <c r="I6384" i="1"/>
  <c r="I6385" i="1"/>
  <c r="I6386" i="1"/>
  <c r="I6387" i="1"/>
  <c r="I6388" i="1"/>
  <c r="I6389" i="1"/>
  <c r="I6390" i="1"/>
  <c r="I6391" i="1"/>
  <c r="I6392" i="1"/>
  <c r="I6393" i="1"/>
  <c r="I6394" i="1"/>
  <c r="I6395" i="1"/>
  <c r="I6396" i="1"/>
  <c r="I6397" i="1"/>
  <c r="I6398" i="1"/>
  <c r="I6399" i="1"/>
  <c r="I6400" i="1"/>
  <c r="I6401" i="1"/>
  <c r="I6402" i="1"/>
  <c r="I6403" i="1"/>
  <c r="I6404" i="1"/>
  <c r="I6405" i="1"/>
  <c r="I6406" i="1"/>
  <c r="I6407" i="1"/>
  <c r="I6408" i="1"/>
  <c r="I6409" i="1"/>
  <c r="I6410" i="1"/>
  <c r="I6411" i="1"/>
  <c r="I6412" i="1"/>
  <c r="I6413" i="1"/>
  <c r="I6414" i="1"/>
  <c r="I6415" i="1"/>
  <c r="I6416" i="1"/>
  <c r="I6417" i="1"/>
  <c r="I6418" i="1"/>
  <c r="I6419" i="1"/>
  <c r="I6420" i="1"/>
  <c r="I6421" i="1"/>
  <c r="I6422" i="1"/>
  <c r="I6423" i="1"/>
  <c r="I6424" i="1"/>
  <c r="I6425" i="1"/>
  <c r="I6426" i="1"/>
  <c r="I6427" i="1"/>
  <c r="I6428" i="1"/>
  <c r="I6429" i="1"/>
  <c r="I6430" i="1"/>
  <c r="I6431" i="1"/>
  <c r="I6432" i="1"/>
  <c r="I6433" i="1"/>
  <c r="I6434" i="1"/>
  <c r="I6435" i="1"/>
  <c r="I6436" i="1"/>
  <c r="I6437" i="1"/>
  <c r="I6438" i="1"/>
  <c r="I6439" i="1"/>
  <c r="I6440" i="1"/>
  <c r="I6441" i="1"/>
  <c r="I6442" i="1"/>
  <c r="I6443" i="1"/>
  <c r="I6444" i="1"/>
  <c r="I6445" i="1"/>
  <c r="I6446" i="1"/>
  <c r="I6447" i="1"/>
  <c r="I6448" i="1"/>
  <c r="I6449" i="1"/>
  <c r="I6450" i="1"/>
  <c r="I6451" i="1"/>
  <c r="I6452" i="1"/>
  <c r="I6453" i="1"/>
  <c r="I6454" i="1"/>
  <c r="I6455" i="1"/>
  <c r="I6456" i="1"/>
  <c r="I6457" i="1"/>
  <c r="I6458" i="1"/>
  <c r="I6459" i="1"/>
  <c r="I6460" i="1"/>
  <c r="I6461" i="1"/>
  <c r="I6462" i="1"/>
  <c r="I6463" i="1"/>
  <c r="I6464" i="1"/>
  <c r="I6465" i="1"/>
  <c r="I6466" i="1"/>
  <c r="I6467" i="1"/>
  <c r="I6468" i="1"/>
  <c r="I6469" i="1"/>
  <c r="I6470" i="1"/>
  <c r="I6471" i="1"/>
  <c r="I6472" i="1"/>
  <c r="I6473" i="1"/>
  <c r="I6474" i="1"/>
  <c r="I6475" i="1"/>
  <c r="I6476" i="1"/>
  <c r="I6477" i="1"/>
  <c r="I6478" i="1"/>
  <c r="I6479" i="1"/>
  <c r="I6480" i="1"/>
  <c r="I6481" i="1"/>
  <c r="I6482" i="1"/>
  <c r="I6483" i="1"/>
  <c r="I6484" i="1"/>
  <c r="I6485" i="1"/>
  <c r="I6486" i="1"/>
  <c r="I6487" i="1"/>
  <c r="I6488" i="1"/>
  <c r="I6489" i="1"/>
  <c r="I6490" i="1"/>
  <c r="I6491" i="1"/>
  <c r="I6492" i="1"/>
  <c r="I6493" i="1"/>
  <c r="I6494" i="1"/>
  <c r="I6495" i="1"/>
  <c r="I6496" i="1"/>
  <c r="I6497" i="1"/>
  <c r="I6498" i="1"/>
  <c r="I6499" i="1"/>
  <c r="I6500" i="1"/>
  <c r="I6501" i="1"/>
  <c r="I6502" i="1"/>
  <c r="I6503" i="1"/>
  <c r="I6504" i="1"/>
  <c r="I6505" i="1"/>
  <c r="I6506" i="1"/>
  <c r="I6507" i="1"/>
  <c r="I6508" i="1"/>
  <c r="I6509" i="1"/>
  <c r="I6510" i="1"/>
  <c r="I6511" i="1"/>
  <c r="I6512" i="1"/>
  <c r="I6513" i="1"/>
  <c r="I6514" i="1"/>
  <c r="I6515" i="1"/>
  <c r="I6516" i="1"/>
  <c r="I6517" i="1"/>
  <c r="I6518" i="1"/>
  <c r="I6519" i="1"/>
  <c r="I6520" i="1"/>
  <c r="I6521" i="1"/>
  <c r="I6522" i="1"/>
  <c r="I6523" i="1"/>
  <c r="I6524" i="1"/>
  <c r="I6525" i="1"/>
  <c r="I6526" i="1"/>
  <c r="I6527" i="1"/>
  <c r="I6528" i="1"/>
  <c r="I6529" i="1"/>
  <c r="I6530" i="1"/>
  <c r="I6531" i="1"/>
  <c r="I6532" i="1"/>
  <c r="I6533" i="1"/>
  <c r="I6534" i="1"/>
  <c r="I6535" i="1"/>
  <c r="I6536" i="1"/>
  <c r="I6537" i="1"/>
  <c r="I6538" i="1"/>
  <c r="I6539" i="1"/>
  <c r="I6540" i="1"/>
  <c r="I6541" i="1"/>
  <c r="I6542" i="1"/>
  <c r="I6543" i="1"/>
  <c r="I6544" i="1"/>
  <c r="I6545" i="1"/>
  <c r="I6546" i="1"/>
  <c r="I6547" i="1"/>
  <c r="I6548" i="1"/>
  <c r="I6549" i="1"/>
  <c r="I6550" i="1"/>
  <c r="I6551" i="1"/>
  <c r="I6552" i="1"/>
  <c r="I6553" i="1"/>
  <c r="I6554" i="1"/>
  <c r="I6555" i="1"/>
  <c r="I6556" i="1"/>
  <c r="I6557" i="1"/>
  <c r="I6558" i="1"/>
  <c r="I6559" i="1"/>
  <c r="I6560" i="1"/>
  <c r="I6561" i="1"/>
  <c r="I6562" i="1"/>
  <c r="I6563" i="1"/>
  <c r="I6564" i="1"/>
  <c r="I6565" i="1"/>
  <c r="I6566" i="1"/>
  <c r="I6567" i="1"/>
  <c r="I6568" i="1"/>
  <c r="I6569" i="1"/>
  <c r="I6570" i="1"/>
  <c r="I6571" i="1"/>
  <c r="I6572" i="1"/>
  <c r="I6573" i="1"/>
  <c r="I6574" i="1"/>
  <c r="I6575" i="1"/>
  <c r="I6576" i="1"/>
  <c r="I6577" i="1"/>
  <c r="I6578" i="1"/>
  <c r="I6579" i="1"/>
  <c r="I6580" i="1"/>
  <c r="I6581" i="1"/>
  <c r="I6582" i="1"/>
  <c r="I6583" i="1"/>
  <c r="I6584" i="1"/>
  <c r="I6585" i="1"/>
  <c r="I6586" i="1"/>
  <c r="I6587" i="1"/>
  <c r="I6588" i="1"/>
  <c r="I6589" i="1"/>
  <c r="I6590" i="1"/>
  <c r="I6591" i="1"/>
  <c r="I6592" i="1"/>
  <c r="I6593" i="1"/>
  <c r="I6594" i="1"/>
  <c r="I6595" i="1"/>
  <c r="I6596" i="1"/>
  <c r="I6597" i="1"/>
  <c r="I6598" i="1"/>
  <c r="I6599" i="1"/>
  <c r="I6600" i="1"/>
  <c r="I6601" i="1"/>
  <c r="I6602" i="1"/>
  <c r="I6603" i="1"/>
  <c r="I6604" i="1"/>
  <c r="I6605" i="1"/>
  <c r="I6606" i="1"/>
  <c r="I6607" i="1"/>
  <c r="I6608" i="1"/>
  <c r="I6609" i="1"/>
  <c r="I6610" i="1"/>
  <c r="I6611" i="1"/>
  <c r="I6612" i="1"/>
  <c r="I6613" i="1"/>
  <c r="I6614" i="1"/>
  <c r="I6615" i="1"/>
  <c r="I6616" i="1"/>
  <c r="I6617" i="1"/>
  <c r="I6618" i="1"/>
  <c r="I6619" i="1"/>
  <c r="I6620" i="1"/>
  <c r="I6621" i="1"/>
  <c r="I6622" i="1"/>
  <c r="I6623" i="1"/>
  <c r="I6624" i="1"/>
  <c r="I6625" i="1"/>
  <c r="I6626" i="1"/>
  <c r="I6627" i="1"/>
  <c r="I6628" i="1"/>
  <c r="I6629" i="1"/>
  <c r="I6630" i="1"/>
  <c r="I6631" i="1"/>
  <c r="I6632" i="1"/>
  <c r="I6633" i="1"/>
  <c r="I6634" i="1"/>
  <c r="I6635" i="1"/>
  <c r="I6636" i="1"/>
  <c r="I6637" i="1"/>
  <c r="I6638" i="1"/>
  <c r="I6639" i="1"/>
  <c r="I6640" i="1"/>
  <c r="I6641" i="1"/>
  <c r="I6642" i="1"/>
  <c r="I6643" i="1"/>
  <c r="I6644" i="1"/>
  <c r="I6645" i="1"/>
  <c r="I6646" i="1"/>
  <c r="I6647" i="1"/>
  <c r="I6648" i="1"/>
  <c r="I6649" i="1"/>
  <c r="I6650" i="1"/>
  <c r="I6651" i="1"/>
  <c r="I6652" i="1"/>
  <c r="I6653" i="1"/>
  <c r="I6654" i="1"/>
  <c r="I6655" i="1"/>
  <c r="I6656" i="1"/>
  <c r="I6657" i="1"/>
  <c r="I6658" i="1"/>
  <c r="I6659" i="1"/>
  <c r="I6660" i="1"/>
  <c r="I6661" i="1"/>
  <c r="I6662" i="1"/>
  <c r="I6663" i="1"/>
  <c r="I6664" i="1"/>
  <c r="I6665" i="1"/>
  <c r="I6666" i="1"/>
  <c r="I6667" i="1"/>
  <c r="I6668" i="1"/>
  <c r="I6669" i="1"/>
  <c r="I6670" i="1"/>
  <c r="I6671" i="1"/>
  <c r="I6672" i="1"/>
  <c r="I6673" i="1"/>
  <c r="I6674" i="1"/>
  <c r="I6675" i="1"/>
  <c r="I6676" i="1"/>
  <c r="I6677" i="1"/>
  <c r="I6678" i="1"/>
  <c r="I6679" i="1"/>
  <c r="I6680" i="1"/>
  <c r="I6681" i="1"/>
  <c r="I6682" i="1"/>
  <c r="I6683" i="1"/>
  <c r="I6684" i="1"/>
  <c r="I6685" i="1"/>
  <c r="I6686" i="1"/>
  <c r="I6687" i="1"/>
  <c r="I6688" i="1"/>
  <c r="I6689" i="1"/>
  <c r="I6690" i="1"/>
  <c r="I6691" i="1"/>
  <c r="I6692" i="1"/>
  <c r="I6693" i="1"/>
  <c r="I6694" i="1"/>
  <c r="I6695" i="1"/>
  <c r="I6696" i="1"/>
  <c r="I6697" i="1"/>
  <c r="I6698" i="1"/>
  <c r="I6699" i="1"/>
  <c r="I6700" i="1"/>
  <c r="I6701" i="1"/>
  <c r="I6702" i="1"/>
  <c r="I6703" i="1"/>
  <c r="I6704" i="1"/>
  <c r="I6705" i="1"/>
  <c r="I6706" i="1"/>
  <c r="I6707" i="1"/>
  <c r="I6708" i="1"/>
  <c r="I6709" i="1"/>
  <c r="I6710" i="1"/>
  <c r="I6711" i="1"/>
  <c r="I6712" i="1"/>
  <c r="I6713" i="1"/>
  <c r="I6714" i="1"/>
  <c r="I6715" i="1"/>
  <c r="I6716" i="1"/>
  <c r="I6717" i="1"/>
  <c r="I6718" i="1"/>
  <c r="I6719" i="1"/>
  <c r="I6720" i="1"/>
  <c r="I6721" i="1"/>
  <c r="I6722" i="1"/>
  <c r="I6723" i="1"/>
  <c r="I6724" i="1"/>
  <c r="I6725" i="1"/>
  <c r="I6726" i="1"/>
  <c r="I6727" i="1"/>
  <c r="I6728" i="1"/>
  <c r="I6729" i="1"/>
  <c r="I6730" i="1"/>
  <c r="I6731" i="1"/>
  <c r="I6732" i="1"/>
  <c r="I6733" i="1"/>
  <c r="I6734" i="1"/>
  <c r="I6735" i="1"/>
  <c r="I6736" i="1"/>
  <c r="I6737" i="1"/>
  <c r="I6738" i="1"/>
  <c r="I6739" i="1"/>
  <c r="I6740" i="1"/>
  <c r="I6741" i="1"/>
  <c r="I6742" i="1"/>
  <c r="I6743" i="1"/>
  <c r="I6744" i="1"/>
  <c r="I6745" i="1"/>
  <c r="I6746" i="1"/>
  <c r="I6747" i="1"/>
  <c r="I6748" i="1"/>
  <c r="I6749" i="1"/>
  <c r="I6750" i="1"/>
  <c r="I6751" i="1"/>
  <c r="I6752" i="1"/>
  <c r="I6753" i="1"/>
  <c r="I6754" i="1"/>
  <c r="I6755" i="1"/>
  <c r="I6756" i="1"/>
  <c r="I6757" i="1"/>
  <c r="I6758" i="1"/>
  <c r="I6759" i="1"/>
  <c r="I6760" i="1"/>
  <c r="I6761" i="1"/>
  <c r="I6762" i="1"/>
  <c r="I6763" i="1"/>
  <c r="I6764" i="1"/>
  <c r="I6765" i="1"/>
  <c r="I6766" i="1"/>
  <c r="I6767" i="1"/>
  <c r="I6768" i="1"/>
  <c r="I6769" i="1"/>
  <c r="I6770" i="1"/>
  <c r="I6771" i="1"/>
  <c r="I6772" i="1"/>
  <c r="I6773" i="1"/>
  <c r="I6774" i="1"/>
  <c r="I6775" i="1"/>
  <c r="I6776" i="1"/>
  <c r="I6777" i="1"/>
  <c r="I6778" i="1"/>
  <c r="I6779" i="1"/>
  <c r="I6780" i="1"/>
  <c r="I6781" i="1"/>
  <c r="I6782" i="1"/>
  <c r="I6783" i="1"/>
  <c r="I6784" i="1"/>
  <c r="I6785" i="1"/>
  <c r="I6786" i="1"/>
  <c r="I6787" i="1"/>
  <c r="I6788" i="1"/>
  <c r="I6789" i="1"/>
  <c r="I6790" i="1"/>
  <c r="I6791" i="1"/>
  <c r="I6792" i="1"/>
  <c r="I6793" i="1"/>
  <c r="I6794" i="1"/>
  <c r="I6795" i="1"/>
  <c r="I6796" i="1"/>
  <c r="I6797" i="1"/>
  <c r="I6798" i="1"/>
  <c r="I6799" i="1"/>
  <c r="I6800" i="1"/>
  <c r="I6801" i="1"/>
  <c r="I6802" i="1"/>
  <c r="I6803" i="1"/>
  <c r="I6804" i="1"/>
  <c r="I6805" i="1"/>
  <c r="I6806" i="1"/>
  <c r="I6807" i="1"/>
  <c r="I6808" i="1"/>
  <c r="I6809" i="1"/>
  <c r="I6810" i="1"/>
  <c r="I6811" i="1"/>
  <c r="I6812" i="1"/>
  <c r="I6813" i="1"/>
  <c r="I6814" i="1"/>
  <c r="I6815" i="1"/>
  <c r="I6816" i="1"/>
  <c r="I6817" i="1"/>
  <c r="I6818" i="1"/>
  <c r="I6819" i="1"/>
  <c r="I6820" i="1"/>
  <c r="I6821" i="1"/>
  <c r="I6822" i="1"/>
  <c r="I6823" i="1"/>
  <c r="I6824" i="1"/>
  <c r="I6825" i="1"/>
  <c r="I6826" i="1"/>
  <c r="I6827" i="1"/>
  <c r="I6828" i="1"/>
  <c r="I6829" i="1"/>
  <c r="I6830" i="1"/>
  <c r="I6831" i="1"/>
  <c r="I6832" i="1"/>
  <c r="I6833" i="1"/>
  <c r="I6834" i="1"/>
  <c r="I6835" i="1"/>
  <c r="I6836" i="1"/>
  <c r="I6837" i="1"/>
  <c r="I6838" i="1"/>
  <c r="I6839" i="1"/>
  <c r="I6840" i="1"/>
  <c r="I6841" i="1"/>
  <c r="I6842" i="1"/>
  <c r="I6843" i="1"/>
  <c r="I6844" i="1"/>
  <c r="I6845" i="1"/>
  <c r="I6846" i="1"/>
  <c r="I6847" i="1"/>
  <c r="I6848" i="1"/>
  <c r="I6849" i="1"/>
  <c r="I6850" i="1"/>
  <c r="I6851" i="1"/>
  <c r="I6852" i="1"/>
  <c r="I6853" i="1"/>
  <c r="I6854" i="1"/>
  <c r="I6855" i="1"/>
  <c r="I6856" i="1"/>
  <c r="I6857" i="1"/>
  <c r="I6858" i="1"/>
  <c r="I6859" i="1"/>
  <c r="I6860" i="1"/>
  <c r="I6861" i="1"/>
  <c r="I6862" i="1"/>
  <c r="I6863" i="1"/>
  <c r="I6864" i="1"/>
  <c r="I6865" i="1"/>
  <c r="I6866" i="1"/>
  <c r="I6867" i="1"/>
  <c r="I6868" i="1"/>
  <c r="I6869" i="1"/>
  <c r="I6870" i="1"/>
  <c r="I6871" i="1"/>
  <c r="I6872" i="1"/>
  <c r="I6873" i="1"/>
  <c r="I6874" i="1"/>
  <c r="I6875" i="1"/>
  <c r="I6876" i="1"/>
  <c r="I6877" i="1"/>
  <c r="I6878" i="1"/>
  <c r="I6879" i="1"/>
  <c r="I6880" i="1"/>
  <c r="I6881" i="1"/>
  <c r="I6882" i="1"/>
  <c r="I6883" i="1"/>
  <c r="I6884" i="1"/>
  <c r="I6885" i="1"/>
  <c r="I6886" i="1"/>
  <c r="I6887" i="1"/>
  <c r="I6888" i="1"/>
  <c r="I6889" i="1"/>
  <c r="I6890" i="1"/>
  <c r="I6891" i="1"/>
  <c r="I6892" i="1"/>
  <c r="I6893" i="1"/>
  <c r="I6894" i="1"/>
  <c r="I6895" i="1"/>
  <c r="I6896" i="1"/>
  <c r="I6897" i="1"/>
  <c r="I6898" i="1"/>
  <c r="I6899" i="1"/>
  <c r="I6900" i="1"/>
  <c r="I6901" i="1"/>
  <c r="I6902" i="1"/>
  <c r="I6903" i="1"/>
  <c r="I6904" i="1"/>
  <c r="I6905" i="1"/>
  <c r="I6906" i="1"/>
  <c r="I6907" i="1"/>
  <c r="I6908" i="1"/>
  <c r="I6909" i="1"/>
  <c r="I6910" i="1"/>
  <c r="I6911" i="1"/>
  <c r="I6912" i="1"/>
  <c r="I6913" i="1"/>
  <c r="I6914" i="1"/>
  <c r="I6915" i="1"/>
  <c r="I6916" i="1"/>
  <c r="I6917" i="1"/>
  <c r="I6918" i="1"/>
  <c r="I6919" i="1"/>
  <c r="I6920" i="1"/>
  <c r="I6921" i="1"/>
  <c r="I6922" i="1"/>
  <c r="I6923" i="1"/>
  <c r="I6924" i="1"/>
  <c r="I6925" i="1"/>
  <c r="I6926" i="1"/>
  <c r="I6927" i="1"/>
  <c r="I6928" i="1"/>
  <c r="I6929" i="1"/>
  <c r="I6930" i="1"/>
  <c r="I6931" i="1"/>
  <c r="I6932" i="1"/>
  <c r="I6933" i="1"/>
  <c r="I6934" i="1"/>
  <c r="I6935" i="1"/>
  <c r="I6936" i="1"/>
  <c r="I6937" i="1"/>
  <c r="I6938" i="1"/>
  <c r="I6939" i="1"/>
  <c r="I6940" i="1"/>
  <c r="I6941" i="1"/>
  <c r="I6942" i="1"/>
  <c r="I6943" i="1"/>
  <c r="I6944" i="1"/>
  <c r="I6945" i="1"/>
  <c r="I6946" i="1"/>
  <c r="I6947" i="1"/>
  <c r="I6948" i="1"/>
  <c r="I6949" i="1"/>
  <c r="I6950" i="1"/>
  <c r="I6951" i="1"/>
  <c r="I6952" i="1"/>
  <c r="I6953" i="1"/>
  <c r="I6954" i="1"/>
  <c r="I6955" i="1"/>
  <c r="I6956" i="1"/>
  <c r="I6957" i="1"/>
  <c r="I6958" i="1"/>
  <c r="I6959" i="1"/>
  <c r="I6960" i="1"/>
  <c r="I6961" i="1"/>
  <c r="I6962" i="1"/>
  <c r="I6963" i="1"/>
  <c r="I6964" i="1"/>
  <c r="I6965" i="1"/>
  <c r="I6966" i="1"/>
  <c r="I6967" i="1"/>
  <c r="I6968" i="1"/>
  <c r="I6969" i="1"/>
  <c r="I6970" i="1"/>
  <c r="I6971" i="1"/>
  <c r="I6972" i="1"/>
  <c r="I6973" i="1"/>
  <c r="I6974" i="1"/>
  <c r="I6975" i="1"/>
  <c r="I6976" i="1"/>
  <c r="I6977" i="1"/>
  <c r="I6978" i="1"/>
  <c r="I6979" i="1"/>
  <c r="I6980" i="1"/>
  <c r="I6981" i="1"/>
  <c r="I6982" i="1"/>
  <c r="I6983" i="1"/>
  <c r="I6984" i="1"/>
  <c r="I6985" i="1"/>
  <c r="I6986" i="1"/>
  <c r="I6987" i="1"/>
  <c r="I6988" i="1"/>
  <c r="I6989" i="1"/>
  <c r="I6990" i="1"/>
  <c r="I6991" i="1"/>
  <c r="I6992" i="1"/>
  <c r="I6993" i="1"/>
  <c r="I6994" i="1"/>
  <c r="I6995" i="1"/>
  <c r="I6996" i="1"/>
  <c r="I6997" i="1"/>
  <c r="I6998" i="1"/>
  <c r="I6999" i="1"/>
  <c r="I7000" i="1"/>
  <c r="I7001" i="1"/>
  <c r="I7002" i="1"/>
  <c r="I7003" i="1"/>
  <c r="I7004" i="1"/>
  <c r="I7005" i="1"/>
  <c r="I7006" i="1"/>
  <c r="I7007" i="1"/>
  <c r="I7008" i="1"/>
  <c r="I7009" i="1"/>
  <c r="I7010" i="1"/>
  <c r="I7011" i="1"/>
  <c r="I7012" i="1"/>
  <c r="I7013" i="1"/>
  <c r="I7014" i="1"/>
  <c r="I7015" i="1"/>
  <c r="I7016" i="1"/>
  <c r="I7017" i="1"/>
  <c r="I7018" i="1"/>
  <c r="I7019" i="1"/>
  <c r="I7020" i="1"/>
  <c r="I7021" i="1"/>
  <c r="I7022" i="1"/>
  <c r="I7023" i="1"/>
  <c r="I7024" i="1"/>
  <c r="I7025" i="1"/>
  <c r="I7026" i="1"/>
  <c r="I7027" i="1"/>
  <c r="I7028" i="1"/>
  <c r="I7029" i="1"/>
  <c r="I7030" i="1"/>
  <c r="I7031" i="1"/>
  <c r="I7032" i="1"/>
  <c r="I7033" i="1"/>
  <c r="I7034" i="1"/>
  <c r="I7035" i="1"/>
  <c r="I7036" i="1"/>
  <c r="I7037" i="1"/>
  <c r="I7038" i="1"/>
  <c r="I7039" i="1"/>
  <c r="I7040" i="1"/>
  <c r="I7041" i="1"/>
  <c r="I7042" i="1"/>
  <c r="I7043" i="1"/>
  <c r="I7044" i="1"/>
  <c r="I7045" i="1"/>
  <c r="I7046" i="1"/>
  <c r="I7047" i="1"/>
  <c r="I7048" i="1"/>
  <c r="I7049" i="1"/>
  <c r="I7050" i="1"/>
  <c r="I7051" i="1"/>
  <c r="I7052" i="1"/>
  <c r="I7053" i="1"/>
  <c r="I7054" i="1"/>
  <c r="I7055" i="1"/>
  <c r="I7056" i="1"/>
  <c r="I7057" i="1"/>
  <c r="I7058" i="1"/>
  <c r="I7059" i="1"/>
  <c r="I7060" i="1"/>
  <c r="I7061" i="1"/>
  <c r="I7062" i="1"/>
  <c r="I7063" i="1"/>
  <c r="I7064" i="1"/>
  <c r="I7065" i="1"/>
  <c r="I7066" i="1"/>
  <c r="I7067" i="1"/>
  <c r="I7068" i="1"/>
  <c r="I7069" i="1"/>
  <c r="I7070" i="1"/>
  <c r="I7071" i="1"/>
  <c r="I7072" i="1"/>
  <c r="I7073" i="1"/>
  <c r="I7074" i="1"/>
  <c r="I7075" i="1"/>
  <c r="I7076" i="1"/>
  <c r="I7077" i="1"/>
  <c r="I7078" i="1"/>
  <c r="J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2002" i="1"/>
  <c r="J2003" i="1"/>
  <c r="J2004" i="1"/>
  <c r="J2005" i="1"/>
  <c r="J2006" i="1"/>
  <c r="J2007" i="1"/>
  <c r="J2008" i="1"/>
  <c r="J2009" i="1"/>
  <c r="J2010" i="1"/>
  <c r="J2011" i="1"/>
  <c r="J2012" i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J2050" i="1"/>
  <c r="J2051" i="1"/>
  <c r="J2052" i="1"/>
  <c r="J2053" i="1"/>
  <c r="J2054" i="1"/>
  <c r="J2055" i="1"/>
  <c r="J2056" i="1"/>
  <c r="J2057" i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J2071" i="1"/>
  <c r="J2072" i="1"/>
  <c r="J2073" i="1"/>
  <c r="J2074" i="1"/>
  <c r="J2075" i="1"/>
  <c r="J2076" i="1"/>
  <c r="J2077" i="1"/>
  <c r="J2078" i="1"/>
  <c r="J2079" i="1"/>
  <c r="J2080" i="1"/>
  <c r="J2081" i="1"/>
  <c r="J2082" i="1"/>
  <c r="J2083" i="1"/>
  <c r="J2084" i="1"/>
  <c r="J2085" i="1"/>
  <c r="J2086" i="1"/>
  <c r="J2087" i="1"/>
  <c r="J2088" i="1"/>
  <c r="J2089" i="1"/>
  <c r="J2090" i="1"/>
  <c r="J2091" i="1"/>
  <c r="J2092" i="1"/>
  <c r="J2093" i="1"/>
  <c r="J2094" i="1"/>
  <c r="J2095" i="1"/>
  <c r="J2096" i="1"/>
  <c r="J2097" i="1"/>
  <c r="J2098" i="1"/>
  <c r="J2099" i="1"/>
  <c r="J2100" i="1"/>
  <c r="J2101" i="1"/>
  <c r="J2102" i="1"/>
  <c r="J2103" i="1"/>
  <c r="J2104" i="1"/>
  <c r="J2105" i="1"/>
  <c r="J2106" i="1"/>
  <c r="J2107" i="1"/>
  <c r="J2108" i="1"/>
  <c r="J2109" i="1"/>
  <c r="J2110" i="1"/>
  <c r="J2111" i="1"/>
  <c r="J2112" i="1"/>
  <c r="J2113" i="1"/>
  <c r="J2114" i="1"/>
  <c r="J2115" i="1"/>
  <c r="J2116" i="1"/>
  <c r="J2117" i="1"/>
  <c r="J2118" i="1"/>
  <c r="J2119" i="1"/>
  <c r="J2120" i="1"/>
  <c r="J2121" i="1"/>
  <c r="J2122" i="1"/>
  <c r="J2123" i="1"/>
  <c r="J2124" i="1"/>
  <c r="J2125" i="1"/>
  <c r="J2126" i="1"/>
  <c r="J2127" i="1"/>
  <c r="J2128" i="1"/>
  <c r="J2129" i="1"/>
  <c r="J2130" i="1"/>
  <c r="J2131" i="1"/>
  <c r="J2132" i="1"/>
  <c r="J2133" i="1"/>
  <c r="J2134" i="1"/>
  <c r="J2135" i="1"/>
  <c r="J2136" i="1"/>
  <c r="J2137" i="1"/>
  <c r="J2138" i="1"/>
  <c r="J2139" i="1"/>
  <c r="J2140" i="1"/>
  <c r="J2141" i="1"/>
  <c r="J2142" i="1"/>
  <c r="J2143" i="1"/>
  <c r="J2144" i="1"/>
  <c r="J2145" i="1"/>
  <c r="J2146" i="1"/>
  <c r="J2147" i="1"/>
  <c r="J2148" i="1"/>
  <c r="J2149" i="1"/>
  <c r="J2150" i="1"/>
  <c r="J2151" i="1"/>
  <c r="J2152" i="1"/>
  <c r="J2153" i="1"/>
  <c r="J2154" i="1"/>
  <c r="J2155" i="1"/>
  <c r="J2156" i="1"/>
  <c r="J2157" i="1"/>
  <c r="J2158" i="1"/>
  <c r="J2159" i="1"/>
  <c r="J2160" i="1"/>
  <c r="J2161" i="1"/>
  <c r="J2162" i="1"/>
  <c r="J2163" i="1"/>
  <c r="J2164" i="1"/>
  <c r="J2165" i="1"/>
  <c r="J2166" i="1"/>
  <c r="J2167" i="1"/>
  <c r="J2168" i="1"/>
  <c r="J2169" i="1"/>
  <c r="J2170" i="1"/>
  <c r="J2171" i="1"/>
  <c r="J2172" i="1"/>
  <c r="J2173" i="1"/>
  <c r="J2174" i="1"/>
  <c r="J2175" i="1"/>
  <c r="J2176" i="1"/>
  <c r="J2177" i="1"/>
  <c r="J2178" i="1"/>
  <c r="J2179" i="1"/>
  <c r="J2180" i="1"/>
  <c r="J2181" i="1"/>
  <c r="J2182" i="1"/>
  <c r="J2183" i="1"/>
  <c r="J2184" i="1"/>
  <c r="J2185" i="1"/>
  <c r="J2186" i="1"/>
  <c r="J2187" i="1"/>
  <c r="J2188" i="1"/>
  <c r="J2189" i="1"/>
  <c r="J2190" i="1"/>
  <c r="J2191" i="1"/>
  <c r="J2192" i="1"/>
  <c r="J2193" i="1"/>
  <c r="J2194" i="1"/>
  <c r="J2195" i="1"/>
  <c r="J2196" i="1"/>
  <c r="J2197" i="1"/>
  <c r="J2198" i="1"/>
  <c r="J2199" i="1"/>
  <c r="J2200" i="1"/>
  <c r="J2201" i="1"/>
  <c r="J2202" i="1"/>
  <c r="J2203" i="1"/>
  <c r="J2204" i="1"/>
  <c r="J2205" i="1"/>
  <c r="J2206" i="1"/>
  <c r="J2207" i="1"/>
  <c r="J2208" i="1"/>
  <c r="J2209" i="1"/>
  <c r="J2210" i="1"/>
  <c r="J2211" i="1"/>
  <c r="J2212" i="1"/>
  <c r="J2213" i="1"/>
  <c r="J2214" i="1"/>
  <c r="J2215" i="1"/>
  <c r="J2216" i="1"/>
  <c r="J2217" i="1"/>
  <c r="J2218" i="1"/>
  <c r="J2219" i="1"/>
  <c r="J2220" i="1"/>
  <c r="J2221" i="1"/>
  <c r="J2222" i="1"/>
  <c r="J2223" i="1"/>
  <c r="J2224" i="1"/>
  <c r="J2225" i="1"/>
  <c r="J2226" i="1"/>
  <c r="J2227" i="1"/>
  <c r="J2228" i="1"/>
  <c r="J2229" i="1"/>
  <c r="J2230" i="1"/>
  <c r="J2231" i="1"/>
  <c r="J2232" i="1"/>
  <c r="J2233" i="1"/>
  <c r="J2234" i="1"/>
  <c r="J2235" i="1"/>
  <c r="J2236" i="1"/>
  <c r="J2237" i="1"/>
  <c r="J2238" i="1"/>
  <c r="J2239" i="1"/>
  <c r="J2240" i="1"/>
  <c r="J2241" i="1"/>
  <c r="J2242" i="1"/>
  <c r="J2243" i="1"/>
  <c r="J2244" i="1"/>
  <c r="J2245" i="1"/>
  <c r="J2246" i="1"/>
  <c r="J2247" i="1"/>
  <c r="J2248" i="1"/>
  <c r="J2249" i="1"/>
  <c r="J2250" i="1"/>
  <c r="J2251" i="1"/>
  <c r="J2252" i="1"/>
  <c r="J2253" i="1"/>
  <c r="J2254" i="1"/>
  <c r="J2255" i="1"/>
  <c r="J2256" i="1"/>
  <c r="J2257" i="1"/>
  <c r="J2258" i="1"/>
  <c r="J2259" i="1"/>
  <c r="J2260" i="1"/>
  <c r="J2261" i="1"/>
  <c r="J2262" i="1"/>
  <c r="J2263" i="1"/>
  <c r="J2264" i="1"/>
  <c r="J2265" i="1"/>
  <c r="J2266" i="1"/>
  <c r="J2267" i="1"/>
  <c r="J2268" i="1"/>
  <c r="J2269" i="1"/>
  <c r="J2270" i="1"/>
  <c r="J2271" i="1"/>
  <c r="J2272" i="1"/>
  <c r="J2273" i="1"/>
  <c r="J2274" i="1"/>
  <c r="J2275" i="1"/>
  <c r="J2276" i="1"/>
  <c r="J2277" i="1"/>
  <c r="J2278" i="1"/>
  <c r="J2279" i="1"/>
  <c r="J2280" i="1"/>
  <c r="J2281" i="1"/>
  <c r="J2282" i="1"/>
  <c r="J2283" i="1"/>
  <c r="J2284" i="1"/>
  <c r="J2285" i="1"/>
  <c r="J2286" i="1"/>
  <c r="J2287" i="1"/>
  <c r="J2288" i="1"/>
  <c r="J2289" i="1"/>
  <c r="J2290" i="1"/>
  <c r="J2291" i="1"/>
  <c r="J2292" i="1"/>
  <c r="J2293" i="1"/>
  <c r="J2294" i="1"/>
  <c r="J2295" i="1"/>
  <c r="J2296" i="1"/>
  <c r="J2297" i="1"/>
  <c r="J2298" i="1"/>
  <c r="J2299" i="1"/>
  <c r="J2300" i="1"/>
  <c r="J2301" i="1"/>
  <c r="J2302" i="1"/>
  <c r="J2303" i="1"/>
  <c r="J2304" i="1"/>
  <c r="J2305" i="1"/>
  <c r="J2306" i="1"/>
  <c r="J2307" i="1"/>
  <c r="J2308" i="1"/>
  <c r="J2309" i="1"/>
  <c r="J2310" i="1"/>
  <c r="J2311" i="1"/>
  <c r="J2312" i="1"/>
  <c r="J2313" i="1"/>
  <c r="J2314" i="1"/>
  <c r="J2315" i="1"/>
  <c r="J2316" i="1"/>
  <c r="J2317" i="1"/>
  <c r="J2318" i="1"/>
  <c r="J2319" i="1"/>
  <c r="J2320" i="1"/>
  <c r="J2321" i="1"/>
  <c r="J2322" i="1"/>
  <c r="J2323" i="1"/>
  <c r="J2324" i="1"/>
  <c r="J2325" i="1"/>
  <c r="J2326" i="1"/>
  <c r="J2327" i="1"/>
  <c r="J2328" i="1"/>
  <c r="J2329" i="1"/>
  <c r="J2330" i="1"/>
  <c r="J2331" i="1"/>
  <c r="J2332" i="1"/>
  <c r="J2333" i="1"/>
  <c r="J2334" i="1"/>
  <c r="J2335" i="1"/>
  <c r="J2336" i="1"/>
  <c r="J2337" i="1"/>
  <c r="J2338" i="1"/>
  <c r="J2339" i="1"/>
  <c r="J2340" i="1"/>
  <c r="J2341" i="1"/>
  <c r="J2342" i="1"/>
  <c r="J2343" i="1"/>
  <c r="J2344" i="1"/>
  <c r="J2345" i="1"/>
  <c r="J2346" i="1"/>
  <c r="J2347" i="1"/>
  <c r="J2348" i="1"/>
  <c r="J2349" i="1"/>
  <c r="J2350" i="1"/>
  <c r="J2351" i="1"/>
  <c r="J2352" i="1"/>
  <c r="J2353" i="1"/>
  <c r="J2354" i="1"/>
  <c r="J2355" i="1"/>
  <c r="J2356" i="1"/>
  <c r="J2357" i="1"/>
  <c r="J2358" i="1"/>
  <c r="J2359" i="1"/>
  <c r="J2360" i="1"/>
  <c r="J2361" i="1"/>
  <c r="J2362" i="1"/>
  <c r="J2363" i="1"/>
  <c r="J2364" i="1"/>
  <c r="J2365" i="1"/>
  <c r="J2366" i="1"/>
  <c r="J2367" i="1"/>
  <c r="J2368" i="1"/>
  <c r="J2369" i="1"/>
  <c r="J2370" i="1"/>
  <c r="J2371" i="1"/>
  <c r="J2372" i="1"/>
  <c r="J2373" i="1"/>
  <c r="J2374" i="1"/>
  <c r="J2375" i="1"/>
  <c r="J2376" i="1"/>
  <c r="J2377" i="1"/>
  <c r="J2378" i="1"/>
  <c r="J2379" i="1"/>
  <c r="J2380" i="1"/>
  <c r="J2381" i="1"/>
  <c r="J2382" i="1"/>
  <c r="J2383" i="1"/>
  <c r="J2384" i="1"/>
  <c r="J2385" i="1"/>
  <c r="J2386" i="1"/>
  <c r="J2387" i="1"/>
  <c r="J2388" i="1"/>
  <c r="J2389" i="1"/>
  <c r="J2390" i="1"/>
  <c r="J2391" i="1"/>
  <c r="J2392" i="1"/>
  <c r="J2393" i="1"/>
  <c r="J2394" i="1"/>
  <c r="J2395" i="1"/>
  <c r="J2396" i="1"/>
  <c r="J2397" i="1"/>
  <c r="J2398" i="1"/>
  <c r="J2399" i="1"/>
  <c r="J2400" i="1"/>
  <c r="J2401" i="1"/>
  <c r="J2402" i="1"/>
  <c r="J2403" i="1"/>
  <c r="J2404" i="1"/>
  <c r="J2405" i="1"/>
  <c r="J2406" i="1"/>
  <c r="J2407" i="1"/>
  <c r="J2408" i="1"/>
  <c r="J2409" i="1"/>
  <c r="J2410" i="1"/>
  <c r="J2411" i="1"/>
  <c r="J2412" i="1"/>
  <c r="J2413" i="1"/>
  <c r="J2414" i="1"/>
  <c r="J2415" i="1"/>
  <c r="J2416" i="1"/>
  <c r="J2417" i="1"/>
  <c r="J2418" i="1"/>
  <c r="J2419" i="1"/>
  <c r="J2420" i="1"/>
  <c r="J2421" i="1"/>
  <c r="J2422" i="1"/>
  <c r="J2423" i="1"/>
  <c r="J2424" i="1"/>
  <c r="J2425" i="1"/>
  <c r="J2426" i="1"/>
  <c r="J2427" i="1"/>
  <c r="J2428" i="1"/>
  <c r="J2429" i="1"/>
  <c r="J2430" i="1"/>
  <c r="J2431" i="1"/>
  <c r="J2432" i="1"/>
  <c r="J2433" i="1"/>
  <c r="J2434" i="1"/>
  <c r="J2435" i="1"/>
  <c r="J2436" i="1"/>
  <c r="J2437" i="1"/>
  <c r="J2438" i="1"/>
  <c r="J2439" i="1"/>
  <c r="J2440" i="1"/>
  <c r="J2441" i="1"/>
  <c r="J2442" i="1"/>
  <c r="J2443" i="1"/>
  <c r="J2444" i="1"/>
  <c r="J2445" i="1"/>
  <c r="J2446" i="1"/>
  <c r="J2447" i="1"/>
  <c r="J2448" i="1"/>
  <c r="J2449" i="1"/>
  <c r="J2450" i="1"/>
  <c r="J2451" i="1"/>
  <c r="J2452" i="1"/>
  <c r="J2453" i="1"/>
  <c r="J2454" i="1"/>
  <c r="J2455" i="1"/>
  <c r="J2456" i="1"/>
  <c r="J2457" i="1"/>
  <c r="J2458" i="1"/>
  <c r="J2459" i="1"/>
  <c r="J2460" i="1"/>
  <c r="J2461" i="1"/>
  <c r="J2462" i="1"/>
  <c r="J2463" i="1"/>
  <c r="J2464" i="1"/>
  <c r="J2465" i="1"/>
  <c r="J2466" i="1"/>
  <c r="J2467" i="1"/>
  <c r="J2468" i="1"/>
  <c r="J2469" i="1"/>
  <c r="J2470" i="1"/>
  <c r="J2471" i="1"/>
  <c r="J2472" i="1"/>
  <c r="J2473" i="1"/>
  <c r="J2474" i="1"/>
  <c r="J2475" i="1"/>
  <c r="J2476" i="1"/>
  <c r="J2477" i="1"/>
  <c r="J2478" i="1"/>
  <c r="J2479" i="1"/>
  <c r="J2480" i="1"/>
  <c r="J2481" i="1"/>
  <c r="J2482" i="1"/>
  <c r="J2483" i="1"/>
  <c r="J2484" i="1"/>
  <c r="J2485" i="1"/>
  <c r="J2486" i="1"/>
  <c r="J2487" i="1"/>
  <c r="J2488" i="1"/>
  <c r="J2489" i="1"/>
  <c r="J2490" i="1"/>
  <c r="J2491" i="1"/>
  <c r="J2492" i="1"/>
  <c r="J2493" i="1"/>
  <c r="J2494" i="1"/>
  <c r="J2495" i="1"/>
  <c r="J2496" i="1"/>
  <c r="J2497" i="1"/>
  <c r="J2498" i="1"/>
  <c r="J2499" i="1"/>
  <c r="J2500" i="1"/>
  <c r="J2501" i="1"/>
  <c r="J2502" i="1"/>
  <c r="J2503" i="1"/>
  <c r="J2504" i="1"/>
  <c r="J2505" i="1"/>
  <c r="J2506" i="1"/>
  <c r="J2507" i="1"/>
  <c r="J2508" i="1"/>
  <c r="J2509" i="1"/>
  <c r="J2510" i="1"/>
  <c r="J2511" i="1"/>
  <c r="J2512" i="1"/>
  <c r="J2513" i="1"/>
  <c r="J2514" i="1"/>
  <c r="J2515" i="1"/>
  <c r="J2516" i="1"/>
  <c r="J2517" i="1"/>
  <c r="J2518" i="1"/>
  <c r="J2519" i="1"/>
  <c r="J2520" i="1"/>
  <c r="J2521" i="1"/>
  <c r="J2522" i="1"/>
  <c r="J2523" i="1"/>
  <c r="J2524" i="1"/>
  <c r="J2525" i="1"/>
  <c r="J2526" i="1"/>
  <c r="J2527" i="1"/>
  <c r="J2528" i="1"/>
  <c r="J2529" i="1"/>
  <c r="J2530" i="1"/>
  <c r="J2531" i="1"/>
  <c r="J2532" i="1"/>
  <c r="J2533" i="1"/>
  <c r="J2534" i="1"/>
  <c r="J2535" i="1"/>
  <c r="J2536" i="1"/>
  <c r="J2537" i="1"/>
  <c r="J2538" i="1"/>
  <c r="J2539" i="1"/>
  <c r="J2540" i="1"/>
  <c r="J2541" i="1"/>
  <c r="J2542" i="1"/>
  <c r="J2543" i="1"/>
  <c r="J2544" i="1"/>
  <c r="J2545" i="1"/>
  <c r="J2546" i="1"/>
  <c r="J2547" i="1"/>
  <c r="J2548" i="1"/>
  <c r="J2549" i="1"/>
  <c r="J2550" i="1"/>
  <c r="J2551" i="1"/>
  <c r="J2552" i="1"/>
  <c r="J2553" i="1"/>
  <c r="J2554" i="1"/>
  <c r="J2555" i="1"/>
  <c r="J2556" i="1"/>
  <c r="J2557" i="1"/>
  <c r="J2558" i="1"/>
  <c r="J2559" i="1"/>
  <c r="J2560" i="1"/>
  <c r="J2561" i="1"/>
  <c r="J2562" i="1"/>
  <c r="J2563" i="1"/>
  <c r="J2564" i="1"/>
  <c r="J2565" i="1"/>
  <c r="J2566" i="1"/>
  <c r="J2567" i="1"/>
  <c r="J2568" i="1"/>
  <c r="J2569" i="1"/>
  <c r="J2570" i="1"/>
  <c r="J2571" i="1"/>
  <c r="J2572" i="1"/>
  <c r="J2573" i="1"/>
  <c r="J2574" i="1"/>
  <c r="J2575" i="1"/>
  <c r="J2576" i="1"/>
  <c r="J2577" i="1"/>
  <c r="J2578" i="1"/>
  <c r="J2579" i="1"/>
  <c r="J2580" i="1"/>
  <c r="J2581" i="1"/>
  <c r="J2582" i="1"/>
  <c r="J2583" i="1"/>
  <c r="J2584" i="1"/>
  <c r="J2585" i="1"/>
  <c r="J2586" i="1"/>
  <c r="J2587" i="1"/>
  <c r="J2588" i="1"/>
  <c r="J2589" i="1"/>
  <c r="J2590" i="1"/>
  <c r="J2591" i="1"/>
  <c r="J2592" i="1"/>
  <c r="J2593" i="1"/>
  <c r="J2594" i="1"/>
  <c r="J2595" i="1"/>
  <c r="J2596" i="1"/>
  <c r="J2597" i="1"/>
  <c r="J2598" i="1"/>
  <c r="J2599" i="1"/>
  <c r="J2600" i="1"/>
  <c r="J2601" i="1"/>
  <c r="J2602" i="1"/>
  <c r="J2603" i="1"/>
  <c r="J2604" i="1"/>
  <c r="J2605" i="1"/>
  <c r="J2606" i="1"/>
  <c r="J2607" i="1"/>
  <c r="J2608" i="1"/>
  <c r="J2609" i="1"/>
  <c r="J2610" i="1"/>
  <c r="J2611" i="1"/>
  <c r="J2612" i="1"/>
  <c r="J2613" i="1"/>
  <c r="J2614" i="1"/>
  <c r="J2615" i="1"/>
  <c r="J2616" i="1"/>
  <c r="J2617" i="1"/>
  <c r="J2618" i="1"/>
  <c r="J2619" i="1"/>
  <c r="J2620" i="1"/>
  <c r="J2621" i="1"/>
  <c r="J2622" i="1"/>
  <c r="J2623" i="1"/>
  <c r="J2624" i="1"/>
  <c r="J2625" i="1"/>
  <c r="J2626" i="1"/>
  <c r="J2627" i="1"/>
  <c r="J2628" i="1"/>
  <c r="J2629" i="1"/>
  <c r="J2630" i="1"/>
  <c r="J2631" i="1"/>
  <c r="J2632" i="1"/>
  <c r="J2633" i="1"/>
  <c r="J2634" i="1"/>
  <c r="J2635" i="1"/>
  <c r="J2636" i="1"/>
  <c r="J2637" i="1"/>
  <c r="J2638" i="1"/>
  <c r="J2639" i="1"/>
  <c r="J2640" i="1"/>
  <c r="J2641" i="1"/>
  <c r="J2642" i="1"/>
  <c r="J2643" i="1"/>
  <c r="J2644" i="1"/>
  <c r="J2645" i="1"/>
  <c r="J2646" i="1"/>
  <c r="J2647" i="1"/>
  <c r="J2648" i="1"/>
  <c r="J2649" i="1"/>
  <c r="J2650" i="1"/>
  <c r="J2651" i="1"/>
  <c r="J2652" i="1"/>
  <c r="J2653" i="1"/>
  <c r="J2654" i="1"/>
  <c r="J2655" i="1"/>
  <c r="J2656" i="1"/>
  <c r="J2657" i="1"/>
  <c r="J2658" i="1"/>
  <c r="J2659" i="1"/>
  <c r="J2660" i="1"/>
  <c r="J2661" i="1"/>
  <c r="J2662" i="1"/>
  <c r="J2663" i="1"/>
  <c r="J2664" i="1"/>
  <c r="J2665" i="1"/>
  <c r="J2666" i="1"/>
  <c r="J2667" i="1"/>
  <c r="J2668" i="1"/>
  <c r="J2669" i="1"/>
  <c r="J2670" i="1"/>
  <c r="J2671" i="1"/>
  <c r="J2672" i="1"/>
  <c r="J2673" i="1"/>
  <c r="J2674" i="1"/>
  <c r="J2675" i="1"/>
  <c r="J2676" i="1"/>
  <c r="J2677" i="1"/>
  <c r="J2678" i="1"/>
  <c r="J2679" i="1"/>
  <c r="J2680" i="1"/>
  <c r="J2681" i="1"/>
  <c r="J2682" i="1"/>
  <c r="J2683" i="1"/>
  <c r="J2684" i="1"/>
  <c r="J2685" i="1"/>
  <c r="J2686" i="1"/>
  <c r="J2687" i="1"/>
  <c r="J2688" i="1"/>
  <c r="J2689" i="1"/>
  <c r="J2690" i="1"/>
  <c r="J2691" i="1"/>
  <c r="J2692" i="1"/>
  <c r="J2693" i="1"/>
  <c r="J2694" i="1"/>
  <c r="J2695" i="1"/>
  <c r="J2696" i="1"/>
  <c r="J2697" i="1"/>
  <c r="J2698" i="1"/>
  <c r="J2699" i="1"/>
  <c r="J2700" i="1"/>
  <c r="J2701" i="1"/>
  <c r="J2702" i="1"/>
  <c r="J2703" i="1"/>
  <c r="J2704" i="1"/>
  <c r="J2705" i="1"/>
  <c r="J2706" i="1"/>
  <c r="J2707" i="1"/>
  <c r="J2708" i="1"/>
  <c r="J2709" i="1"/>
  <c r="J2710" i="1"/>
  <c r="J2711" i="1"/>
  <c r="J2712" i="1"/>
  <c r="J2713" i="1"/>
  <c r="J2714" i="1"/>
  <c r="J2715" i="1"/>
  <c r="J2716" i="1"/>
  <c r="J2717" i="1"/>
  <c r="J2718" i="1"/>
  <c r="J2719" i="1"/>
  <c r="J2720" i="1"/>
  <c r="J2721" i="1"/>
  <c r="J2722" i="1"/>
  <c r="J2723" i="1"/>
  <c r="J2724" i="1"/>
  <c r="J2725" i="1"/>
  <c r="J2726" i="1"/>
  <c r="J2727" i="1"/>
  <c r="J2728" i="1"/>
  <c r="J2729" i="1"/>
  <c r="J2730" i="1"/>
  <c r="J2731" i="1"/>
  <c r="J2732" i="1"/>
  <c r="J2733" i="1"/>
  <c r="J2734" i="1"/>
  <c r="J2735" i="1"/>
  <c r="J2736" i="1"/>
  <c r="J2737" i="1"/>
  <c r="J2738" i="1"/>
  <c r="J2739" i="1"/>
  <c r="J2740" i="1"/>
  <c r="J2741" i="1"/>
  <c r="J2742" i="1"/>
  <c r="J2743" i="1"/>
  <c r="J2744" i="1"/>
  <c r="J2745" i="1"/>
  <c r="J2746" i="1"/>
  <c r="J2747" i="1"/>
  <c r="J2748" i="1"/>
  <c r="J2749" i="1"/>
  <c r="J2750" i="1"/>
  <c r="J2751" i="1"/>
  <c r="J2752" i="1"/>
  <c r="J2753" i="1"/>
  <c r="J2754" i="1"/>
  <c r="J2755" i="1"/>
  <c r="J2756" i="1"/>
  <c r="J2757" i="1"/>
  <c r="J2758" i="1"/>
  <c r="J2759" i="1"/>
  <c r="J2760" i="1"/>
  <c r="J2761" i="1"/>
  <c r="J2762" i="1"/>
  <c r="J2763" i="1"/>
  <c r="J2764" i="1"/>
  <c r="J2765" i="1"/>
  <c r="J2766" i="1"/>
  <c r="J2767" i="1"/>
  <c r="J2768" i="1"/>
  <c r="J2769" i="1"/>
  <c r="J2770" i="1"/>
  <c r="J2771" i="1"/>
  <c r="J2772" i="1"/>
  <c r="J2773" i="1"/>
  <c r="J2774" i="1"/>
  <c r="J2775" i="1"/>
  <c r="J2776" i="1"/>
  <c r="J2777" i="1"/>
  <c r="J2778" i="1"/>
  <c r="J2779" i="1"/>
  <c r="J2780" i="1"/>
  <c r="J2781" i="1"/>
  <c r="J2782" i="1"/>
  <c r="J2783" i="1"/>
  <c r="J2784" i="1"/>
  <c r="J2785" i="1"/>
  <c r="J2786" i="1"/>
  <c r="J2787" i="1"/>
  <c r="J2788" i="1"/>
  <c r="J2789" i="1"/>
  <c r="J2790" i="1"/>
  <c r="J2791" i="1"/>
  <c r="J2792" i="1"/>
  <c r="J2793" i="1"/>
  <c r="J2794" i="1"/>
  <c r="J2795" i="1"/>
  <c r="J2796" i="1"/>
  <c r="J2797" i="1"/>
  <c r="J2798" i="1"/>
  <c r="J2799" i="1"/>
  <c r="J2800" i="1"/>
  <c r="J2801" i="1"/>
  <c r="J2802" i="1"/>
  <c r="J2803" i="1"/>
  <c r="J2804" i="1"/>
  <c r="J2805" i="1"/>
  <c r="J2806" i="1"/>
  <c r="J2807" i="1"/>
  <c r="J2808" i="1"/>
  <c r="J2809" i="1"/>
  <c r="J2810" i="1"/>
  <c r="J2811" i="1"/>
  <c r="J2812" i="1"/>
  <c r="J2813" i="1"/>
  <c r="J2814" i="1"/>
  <c r="J2815" i="1"/>
  <c r="J2816" i="1"/>
  <c r="J2817" i="1"/>
  <c r="J2818" i="1"/>
  <c r="J2819" i="1"/>
  <c r="J2820" i="1"/>
  <c r="J2821" i="1"/>
  <c r="J2822" i="1"/>
  <c r="J2823" i="1"/>
  <c r="J2824" i="1"/>
  <c r="J2825" i="1"/>
  <c r="J2826" i="1"/>
  <c r="J2827" i="1"/>
  <c r="J2828" i="1"/>
  <c r="J2829" i="1"/>
  <c r="J2830" i="1"/>
  <c r="J2831" i="1"/>
  <c r="J2832" i="1"/>
  <c r="J2833" i="1"/>
  <c r="J2834" i="1"/>
  <c r="J2835" i="1"/>
  <c r="J2836" i="1"/>
  <c r="J2837" i="1"/>
  <c r="J2838" i="1"/>
  <c r="J2839" i="1"/>
  <c r="J2840" i="1"/>
  <c r="J2841" i="1"/>
  <c r="J2842" i="1"/>
  <c r="J2843" i="1"/>
  <c r="J2844" i="1"/>
  <c r="J2845" i="1"/>
  <c r="J2846" i="1"/>
  <c r="J2847" i="1"/>
  <c r="J2848" i="1"/>
  <c r="J2849" i="1"/>
  <c r="J2850" i="1"/>
  <c r="J2851" i="1"/>
  <c r="J2852" i="1"/>
  <c r="J2853" i="1"/>
  <c r="J2854" i="1"/>
  <c r="J2855" i="1"/>
  <c r="J2856" i="1"/>
  <c r="J2857" i="1"/>
  <c r="J2858" i="1"/>
  <c r="J2859" i="1"/>
  <c r="J2860" i="1"/>
  <c r="J2861" i="1"/>
  <c r="J2862" i="1"/>
  <c r="J2863" i="1"/>
  <c r="J2864" i="1"/>
  <c r="J2865" i="1"/>
  <c r="J2866" i="1"/>
  <c r="J2867" i="1"/>
  <c r="J2868" i="1"/>
  <c r="J2869" i="1"/>
  <c r="J2870" i="1"/>
  <c r="J2871" i="1"/>
  <c r="J2872" i="1"/>
  <c r="J2873" i="1"/>
  <c r="J2874" i="1"/>
  <c r="J2875" i="1"/>
  <c r="J2876" i="1"/>
  <c r="J2877" i="1"/>
  <c r="J2878" i="1"/>
  <c r="J2879" i="1"/>
  <c r="J2880" i="1"/>
  <c r="J2881" i="1"/>
  <c r="J2882" i="1"/>
  <c r="J2883" i="1"/>
  <c r="J2884" i="1"/>
  <c r="J2885" i="1"/>
  <c r="J2886" i="1"/>
  <c r="J2887" i="1"/>
  <c r="J2888" i="1"/>
  <c r="J2889" i="1"/>
  <c r="J2890" i="1"/>
  <c r="J2891" i="1"/>
  <c r="J2892" i="1"/>
  <c r="J2893" i="1"/>
  <c r="J2894" i="1"/>
  <c r="J2895" i="1"/>
  <c r="J2896" i="1"/>
  <c r="J2897" i="1"/>
  <c r="J2898" i="1"/>
  <c r="J2899" i="1"/>
  <c r="J2900" i="1"/>
  <c r="J2901" i="1"/>
  <c r="J2902" i="1"/>
  <c r="J2903" i="1"/>
  <c r="J2904" i="1"/>
  <c r="J2905" i="1"/>
  <c r="J2906" i="1"/>
  <c r="J2907" i="1"/>
  <c r="J2908" i="1"/>
  <c r="J2909" i="1"/>
  <c r="J2910" i="1"/>
  <c r="J2911" i="1"/>
  <c r="J2912" i="1"/>
  <c r="J2913" i="1"/>
  <c r="J2914" i="1"/>
  <c r="J2915" i="1"/>
  <c r="J2916" i="1"/>
  <c r="J2917" i="1"/>
  <c r="J2918" i="1"/>
  <c r="J2919" i="1"/>
  <c r="J2920" i="1"/>
  <c r="J2921" i="1"/>
  <c r="J2922" i="1"/>
  <c r="J2923" i="1"/>
  <c r="J2924" i="1"/>
  <c r="J2925" i="1"/>
  <c r="J2926" i="1"/>
  <c r="J2927" i="1"/>
  <c r="J2928" i="1"/>
  <c r="J2929" i="1"/>
  <c r="J2930" i="1"/>
  <c r="J2931" i="1"/>
  <c r="J2932" i="1"/>
  <c r="J2933" i="1"/>
  <c r="J2934" i="1"/>
  <c r="J2935" i="1"/>
  <c r="J2936" i="1"/>
  <c r="J2937" i="1"/>
  <c r="J2938" i="1"/>
  <c r="J2939" i="1"/>
  <c r="J2940" i="1"/>
  <c r="J2941" i="1"/>
  <c r="J2942" i="1"/>
  <c r="J2943" i="1"/>
  <c r="J2944" i="1"/>
  <c r="J2945" i="1"/>
  <c r="J2946" i="1"/>
  <c r="J2947" i="1"/>
  <c r="J2948" i="1"/>
  <c r="J2949" i="1"/>
  <c r="J2950" i="1"/>
  <c r="J2951" i="1"/>
  <c r="J2952" i="1"/>
  <c r="J2953" i="1"/>
  <c r="J2954" i="1"/>
  <c r="J2955" i="1"/>
  <c r="J2956" i="1"/>
  <c r="J2957" i="1"/>
  <c r="J2958" i="1"/>
  <c r="J2959" i="1"/>
  <c r="J2960" i="1"/>
  <c r="J2961" i="1"/>
  <c r="J2962" i="1"/>
  <c r="J2963" i="1"/>
  <c r="J2964" i="1"/>
  <c r="J2965" i="1"/>
  <c r="J2966" i="1"/>
  <c r="J2967" i="1"/>
  <c r="J2968" i="1"/>
  <c r="J2969" i="1"/>
  <c r="J2970" i="1"/>
  <c r="J2971" i="1"/>
  <c r="J2972" i="1"/>
  <c r="J2973" i="1"/>
  <c r="J2974" i="1"/>
  <c r="J2975" i="1"/>
  <c r="J2976" i="1"/>
  <c r="J2977" i="1"/>
  <c r="J2978" i="1"/>
  <c r="J2979" i="1"/>
  <c r="J2980" i="1"/>
  <c r="J2981" i="1"/>
  <c r="J2982" i="1"/>
  <c r="J2983" i="1"/>
  <c r="J2984" i="1"/>
  <c r="J2985" i="1"/>
  <c r="J2986" i="1"/>
  <c r="J2987" i="1"/>
  <c r="J2988" i="1"/>
  <c r="J2989" i="1"/>
  <c r="J2990" i="1"/>
  <c r="J2991" i="1"/>
  <c r="J2992" i="1"/>
  <c r="J2993" i="1"/>
  <c r="J2994" i="1"/>
  <c r="J2995" i="1"/>
  <c r="J2996" i="1"/>
  <c r="J2997" i="1"/>
  <c r="J2998" i="1"/>
  <c r="J2999" i="1"/>
  <c r="J3000" i="1"/>
  <c r="J3001" i="1"/>
  <c r="J3002" i="1"/>
  <c r="J3003" i="1"/>
  <c r="J3004" i="1"/>
  <c r="J3005" i="1"/>
  <c r="J3006" i="1"/>
  <c r="J3007" i="1"/>
  <c r="J3008" i="1"/>
  <c r="J3009" i="1"/>
  <c r="J3010" i="1"/>
  <c r="J3011" i="1"/>
  <c r="J3012" i="1"/>
  <c r="J3013" i="1"/>
  <c r="J3014" i="1"/>
  <c r="J3015" i="1"/>
  <c r="J3016" i="1"/>
  <c r="J3017" i="1"/>
  <c r="J3018" i="1"/>
  <c r="J3019" i="1"/>
  <c r="J3020" i="1"/>
  <c r="J3021" i="1"/>
  <c r="J3022" i="1"/>
  <c r="J3023" i="1"/>
  <c r="J3024" i="1"/>
  <c r="J3025" i="1"/>
  <c r="J3026" i="1"/>
  <c r="J3027" i="1"/>
  <c r="J3028" i="1"/>
  <c r="J3029" i="1"/>
  <c r="J3030" i="1"/>
  <c r="J3031" i="1"/>
  <c r="J3032" i="1"/>
  <c r="J3033" i="1"/>
  <c r="J3034" i="1"/>
  <c r="J3035" i="1"/>
  <c r="J3036" i="1"/>
  <c r="J3037" i="1"/>
  <c r="J3038" i="1"/>
  <c r="J3039" i="1"/>
  <c r="J3040" i="1"/>
  <c r="J3041" i="1"/>
  <c r="J3042" i="1"/>
  <c r="J3043" i="1"/>
  <c r="J3044" i="1"/>
  <c r="J3045" i="1"/>
  <c r="J3046" i="1"/>
  <c r="J3047" i="1"/>
  <c r="J3048" i="1"/>
  <c r="J3049" i="1"/>
  <c r="J3050" i="1"/>
  <c r="J3051" i="1"/>
  <c r="J3052" i="1"/>
  <c r="J3053" i="1"/>
  <c r="J3054" i="1"/>
  <c r="J3055" i="1"/>
  <c r="J3056" i="1"/>
  <c r="J3057" i="1"/>
  <c r="J3058" i="1"/>
  <c r="J3059" i="1"/>
  <c r="J3060" i="1"/>
  <c r="J3061" i="1"/>
  <c r="J3062" i="1"/>
  <c r="J3063" i="1"/>
  <c r="J3064" i="1"/>
  <c r="J3065" i="1"/>
  <c r="J3066" i="1"/>
  <c r="J3067" i="1"/>
  <c r="J3068" i="1"/>
  <c r="J3069" i="1"/>
  <c r="J3070" i="1"/>
  <c r="J3071" i="1"/>
  <c r="J3072" i="1"/>
  <c r="J3073" i="1"/>
  <c r="J3074" i="1"/>
  <c r="J3075" i="1"/>
  <c r="J3076" i="1"/>
  <c r="J3077" i="1"/>
  <c r="J3078" i="1"/>
  <c r="J3079" i="1"/>
  <c r="J3080" i="1"/>
  <c r="J3081" i="1"/>
  <c r="J3082" i="1"/>
  <c r="J3083" i="1"/>
  <c r="J3084" i="1"/>
  <c r="J3085" i="1"/>
  <c r="J3086" i="1"/>
  <c r="J3087" i="1"/>
  <c r="J3088" i="1"/>
  <c r="J3089" i="1"/>
  <c r="J3090" i="1"/>
  <c r="J3091" i="1"/>
  <c r="J3092" i="1"/>
  <c r="J3093" i="1"/>
  <c r="J3094" i="1"/>
  <c r="J3095" i="1"/>
  <c r="J3096" i="1"/>
  <c r="J3097" i="1"/>
  <c r="J3098" i="1"/>
  <c r="J3099" i="1"/>
  <c r="J3100" i="1"/>
  <c r="J3101" i="1"/>
  <c r="J3102" i="1"/>
  <c r="J3103" i="1"/>
  <c r="J3104" i="1"/>
  <c r="J3105" i="1"/>
  <c r="J3106" i="1"/>
  <c r="J3107" i="1"/>
  <c r="J3108" i="1"/>
  <c r="J3109" i="1"/>
  <c r="J3110" i="1"/>
  <c r="J3111" i="1"/>
  <c r="J3112" i="1"/>
  <c r="J3113" i="1"/>
  <c r="J3114" i="1"/>
  <c r="J3115" i="1"/>
  <c r="J3116" i="1"/>
  <c r="J3117" i="1"/>
  <c r="J3118" i="1"/>
  <c r="J3119" i="1"/>
  <c r="J3120" i="1"/>
  <c r="J3121" i="1"/>
  <c r="J3122" i="1"/>
  <c r="J3123" i="1"/>
  <c r="J3124" i="1"/>
  <c r="J3125" i="1"/>
  <c r="J3126" i="1"/>
  <c r="J3127" i="1"/>
  <c r="J3128" i="1"/>
  <c r="J3129" i="1"/>
  <c r="J3130" i="1"/>
  <c r="J3131" i="1"/>
  <c r="J3132" i="1"/>
  <c r="J3133" i="1"/>
  <c r="J3134" i="1"/>
  <c r="J3135" i="1"/>
  <c r="J3136" i="1"/>
  <c r="J3137" i="1"/>
  <c r="J3138" i="1"/>
  <c r="J3139" i="1"/>
  <c r="J3140" i="1"/>
  <c r="J3141" i="1"/>
  <c r="J3142" i="1"/>
  <c r="J3143" i="1"/>
  <c r="J3144" i="1"/>
  <c r="J3145" i="1"/>
  <c r="J3146" i="1"/>
  <c r="J3147" i="1"/>
  <c r="J3148" i="1"/>
  <c r="J3149" i="1"/>
  <c r="J3150" i="1"/>
  <c r="J3151" i="1"/>
  <c r="J3152" i="1"/>
  <c r="J3153" i="1"/>
  <c r="J3154" i="1"/>
  <c r="J3155" i="1"/>
  <c r="J3156" i="1"/>
  <c r="J3157" i="1"/>
  <c r="J3158" i="1"/>
  <c r="J3159" i="1"/>
  <c r="J3160" i="1"/>
  <c r="J3161" i="1"/>
  <c r="J3162" i="1"/>
  <c r="J3163" i="1"/>
  <c r="J3164" i="1"/>
  <c r="J3165" i="1"/>
  <c r="J3166" i="1"/>
  <c r="J3167" i="1"/>
  <c r="J3168" i="1"/>
  <c r="J3169" i="1"/>
  <c r="J3170" i="1"/>
  <c r="J3171" i="1"/>
  <c r="J3172" i="1"/>
  <c r="J3173" i="1"/>
  <c r="J3174" i="1"/>
  <c r="J3175" i="1"/>
  <c r="J3176" i="1"/>
  <c r="J3177" i="1"/>
  <c r="J3178" i="1"/>
  <c r="J3179" i="1"/>
  <c r="J3180" i="1"/>
  <c r="J3181" i="1"/>
  <c r="J3182" i="1"/>
  <c r="J3183" i="1"/>
  <c r="J3184" i="1"/>
  <c r="J3185" i="1"/>
  <c r="J3186" i="1"/>
  <c r="J3187" i="1"/>
  <c r="J3188" i="1"/>
  <c r="J3189" i="1"/>
  <c r="J3190" i="1"/>
  <c r="J3191" i="1"/>
  <c r="J3192" i="1"/>
  <c r="J3193" i="1"/>
  <c r="J3194" i="1"/>
  <c r="J3195" i="1"/>
  <c r="J3196" i="1"/>
  <c r="J3197" i="1"/>
  <c r="J3198" i="1"/>
  <c r="J3199" i="1"/>
  <c r="J3200" i="1"/>
  <c r="J3201" i="1"/>
  <c r="J3202" i="1"/>
  <c r="J3203" i="1"/>
  <c r="J3204" i="1"/>
  <c r="J3205" i="1"/>
  <c r="J3206" i="1"/>
  <c r="J3207" i="1"/>
  <c r="J3208" i="1"/>
  <c r="J3209" i="1"/>
  <c r="J3210" i="1"/>
  <c r="J3211" i="1"/>
  <c r="J3212" i="1"/>
  <c r="J3213" i="1"/>
  <c r="J3214" i="1"/>
  <c r="J3215" i="1"/>
  <c r="J3216" i="1"/>
  <c r="J3217" i="1"/>
  <c r="J3218" i="1"/>
  <c r="J3219" i="1"/>
  <c r="J3220" i="1"/>
  <c r="J3221" i="1"/>
  <c r="J3222" i="1"/>
  <c r="J3223" i="1"/>
  <c r="J3224" i="1"/>
  <c r="J3225" i="1"/>
  <c r="J3226" i="1"/>
  <c r="J3227" i="1"/>
  <c r="J3228" i="1"/>
  <c r="J3229" i="1"/>
  <c r="J3230" i="1"/>
  <c r="J3231" i="1"/>
  <c r="J3232" i="1"/>
  <c r="J3233" i="1"/>
  <c r="J3234" i="1"/>
  <c r="J3235" i="1"/>
  <c r="J3236" i="1"/>
  <c r="J3237" i="1"/>
  <c r="J3238" i="1"/>
  <c r="J3239" i="1"/>
  <c r="J3240" i="1"/>
  <c r="J3241" i="1"/>
  <c r="J3242" i="1"/>
  <c r="J3243" i="1"/>
  <c r="J3244" i="1"/>
  <c r="J3245" i="1"/>
  <c r="J3246" i="1"/>
  <c r="J3247" i="1"/>
  <c r="J3248" i="1"/>
  <c r="J3249" i="1"/>
  <c r="J3250" i="1"/>
  <c r="J3251" i="1"/>
  <c r="J3252" i="1"/>
  <c r="J3253" i="1"/>
  <c r="J3254" i="1"/>
  <c r="J3255" i="1"/>
  <c r="J3256" i="1"/>
  <c r="J3257" i="1"/>
  <c r="J3258" i="1"/>
  <c r="J3259" i="1"/>
  <c r="J3260" i="1"/>
  <c r="J3261" i="1"/>
  <c r="J3262" i="1"/>
  <c r="J3263" i="1"/>
  <c r="J3264" i="1"/>
  <c r="J3265" i="1"/>
  <c r="J3266" i="1"/>
  <c r="J3267" i="1"/>
  <c r="J3268" i="1"/>
  <c r="J3269" i="1"/>
  <c r="J3270" i="1"/>
  <c r="J3271" i="1"/>
  <c r="J3272" i="1"/>
  <c r="J3273" i="1"/>
  <c r="J3274" i="1"/>
  <c r="J3275" i="1"/>
  <c r="J3276" i="1"/>
  <c r="J3277" i="1"/>
  <c r="J3278" i="1"/>
  <c r="J3279" i="1"/>
  <c r="J3280" i="1"/>
  <c r="J3281" i="1"/>
  <c r="J3282" i="1"/>
  <c r="J3283" i="1"/>
  <c r="J3284" i="1"/>
  <c r="J3285" i="1"/>
  <c r="J3286" i="1"/>
  <c r="J3287" i="1"/>
  <c r="J3288" i="1"/>
  <c r="J3289" i="1"/>
  <c r="J3290" i="1"/>
  <c r="J3291" i="1"/>
  <c r="J3292" i="1"/>
  <c r="J3293" i="1"/>
  <c r="J3294" i="1"/>
  <c r="J3295" i="1"/>
  <c r="J3296" i="1"/>
  <c r="J3297" i="1"/>
  <c r="J3298" i="1"/>
  <c r="J3299" i="1"/>
  <c r="J3300" i="1"/>
  <c r="J3301" i="1"/>
  <c r="J3302" i="1"/>
  <c r="J3303" i="1"/>
  <c r="J3304" i="1"/>
  <c r="J3305" i="1"/>
  <c r="J3306" i="1"/>
  <c r="J3307" i="1"/>
  <c r="J3308" i="1"/>
  <c r="J3309" i="1"/>
  <c r="J3310" i="1"/>
  <c r="J3311" i="1"/>
  <c r="J3312" i="1"/>
  <c r="J3313" i="1"/>
  <c r="J3314" i="1"/>
  <c r="J3315" i="1"/>
  <c r="J3316" i="1"/>
  <c r="J3317" i="1"/>
  <c r="J3318" i="1"/>
  <c r="J3319" i="1"/>
  <c r="J3320" i="1"/>
  <c r="J3321" i="1"/>
  <c r="J3322" i="1"/>
  <c r="J3323" i="1"/>
  <c r="J3324" i="1"/>
  <c r="J3325" i="1"/>
  <c r="J3326" i="1"/>
  <c r="J3327" i="1"/>
  <c r="J3328" i="1"/>
  <c r="J3329" i="1"/>
  <c r="J3330" i="1"/>
  <c r="J3331" i="1"/>
  <c r="J3332" i="1"/>
  <c r="J3333" i="1"/>
  <c r="J3334" i="1"/>
  <c r="J3335" i="1"/>
  <c r="J3336" i="1"/>
  <c r="J3337" i="1"/>
  <c r="J3338" i="1"/>
  <c r="J3339" i="1"/>
  <c r="J3340" i="1"/>
  <c r="J3341" i="1"/>
  <c r="J3342" i="1"/>
  <c r="J3343" i="1"/>
  <c r="J3344" i="1"/>
  <c r="J3345" i="1"/>
  <c r="J3346" i="1"/>
  <c r="J3347" i="1"/>
  <c r="J3348" i="1"/>
  <c r="J3349" i="1"/>
  <c r="J3350" i="1"/>
  <c r="J3351" i="1"/>
  <c r="J3352" i="1"/>
  <c r="J3353" i="1"/>
  <c r="J3354" i="1"/>
  <c r="J3355" i="1"/>
  <c r="J3356" i="1"/>
  <c r="J3357" i="1"/>
  <c r="J3358" i="1"/>
  <c r="J3359" i="1"/>
  <c r="J3360" i="1"/>
  <c r="J3361" i="1"/>
  <c r="J3362" i="1"/>
  <c r="J3363" i="1"/>
  <c r="J3364" i="1"/>
  <c r="J3365" i="1"/>
  <c r="J3366" i="1"/>
  <c r="J3367" i="1"/>
  <c r="J3368" i="1"/>
  <c r="J3369" i="1"/>
  <c r="J3370" i="1"/>
  <c r="J3371" i="1"/>
  <c r="J3372" i="1"/>
  <c r="J3373" i="1"/>
  <c r="J3374" i="1"/>
  <c r="J3375" i="1"/>
  <c r="J3376" i="1"/>
  <c r="J3377" i="1"/>
  <c r="J3378" i="1"/>
  <c r="J3379" i="1"/>
  <c r="J3380" i="1"/>
  <c r="J3381" i="1"/>
  <c r="J3382" i="1"/>
  <c r="J3383" i="1"/>
  <c r="J3384" i="1"/>
  <c r="J3385" i="1"/>
  <c r="J3386" i="1"/>
  <c r="J3387" i="1"/>
  <c r="J3388" i="1"/>
  <c r="J3389" i="1"/>
  <c r="J3390" i="1"/>
  <c r="J3391" i="1"/>
  <c r="J3392" i="1"/>
  <c r="J3393" i="1"/>
  <c r="J3394" i="1"/>
  <c r="J3395" i="1"/>
  <c r="J3396" i="1"/>
  <c r="J3397" i="1"/>
  <c r="J3398" i="1"/>
  <c r="J3399" i="1"/>
  <c r="J3400" i="1"/>
  <c r="J3401" i="1"/>
  <c r="J3402" i="1"/>
  <c r="J3403" i="1"/>
  <c r="J3404" i="1"/>
  <c r="J3405" i="1"/>
  <c r="J3406" i="1"/>
  <c r="J3407" i="1"/>
  <c r="J3408" i="1"/>
  <c r="J3409" i="1"/>
  <c r="J3410" i="1"/>
  <c r="J3411" i="1"/>
  <c r="J3412" i="1"/>
  <c r="J3413" i="1"/>
  <c r="J3414" i="1"/>
  <c r="J3415" i="1"/>
  <c r="J3416" i="1"/>
  <c r="J3417" i="1"/>
  <c r="J3418" i="1"/>
  <c r="J3419" i="1"/>
  <c r="J3420" i="1"/>
  <c r="J3421" i="1"/>
  <c r="J3422" i="1"/>
  <c r="J3423" i="1"/>
  <c r="J3424" i="1"/>
  <c r="J3425" i="1"/>
  <c r="J3426" i="1"/>
  <c r="J3427" i="1"/>
  <c r="J3428" i="1"/>
  <c r="J3429" i="1"/>
  <c r="J3430" i="1"/>
  <c r="J3431" i="1"/>
  <c r="J3432" i="1"/>
  <c r="J3433" i="1"/>
  <c r="J3434" i="1"/>
  <c r="J3435" i="1"/>
  <c r="J3436" i="1"/>
  <c r="J3437" i="1"/>
  <c r="J3438" i="1"/>
  <c r="J3439" i="1"/>
  <c r="J3440" i="1"/>
  <c r="J3441" i="1"/>
  <c r="J3442" i="1"/>
  <c r="J3443" i="1"/>
  <c r="J3444" i="1"/>
  <c r="J3445" i="1"/>
  <c r="J3446" i="1"/>
  <c r="J3447" i="1"/>
  <c r="J3448" i="1"/>
  <c r="J3449" i="1"/>
  <c r="J3450" i="1"/>
  <c r="J3451" i="1"/>
  <c r="J3452" i="1"/>
  <c r="J3453" i="1"/>
  <c r="J3454" i="1"/>
  <c r="J3455" i="1"/>
  <c r="J3456" i="1"/>
  <c r="J3457" i="1"/>
  <c r="J3458" i="1"/>
  <c r="J3459" i="1"/>
  <c r="J3460" i="1"/>
  <c r="J3461" i="1"/>
  <c r="J3462" i="1"/>
  <c r="J3463" i="1"/>
  <c r="J3464" i="1"/>
  <c r="J3465" i="1"/>
  <c r="J3466" i="1"/>
  <c r="J3467" i="1"/>
  <c r="J3468" i="1"/>
  <c r="J3469" i="1"/>
  <c r="J3470" i="1"/>
  <c r="J3471" i="1"/>
  <c r="J3472" i="1"/>
  <c r="J3473" i="1"/>
  <c r="J3474" i="1"/>
  <c r="J3475" i="1"/>
  <c r="J3476" i="1"/>
  <c r="J3477" i="1"/>
  <c r="J3478" i="1"/>
  <c r="J3479" i="1"/>
  <c r="J3480" i="1"/>
  <c r="J3481" i="1"/>
  <c r="J3482" i="1"/>
  <c r="J3483" i="1"/>
  <c r="J3484" i="1"/>
  <c r="J3485" i="1"/>
  <c r="J3486" i="1"/>
  <c r="J3487" i="1"/>
  <c r="J3488" i="1"/>
  <c r="J3489" i="1"/>
  <c r="J3490" i="1"/>
  <c r="J3491" i="1"/>
  <c r="J3492" i="1"/>
  <c r="J3493" i="1"/>
  <c r="J3494" i="1"/>
  <c r="J3495" i="1"/>
  <c r="J3496" i="1"/>
  <c r="J3497" i="1"/>
  <c r="J3498" i="1"/>
  <c r="J3499" i="1"/>
  <c r="J3500" i="1"/>
  <c r="J3501" i="1"/>
  <c r="J3502" i="1"/>
  <c r="J3503" i="1"/>
  <c r="J3504" i="1"/>
  <c r="J3505" i="1"/>
  <c r="J3506" i="1"/>
  <c r="J3507" i="1"/>
  <c r="J3508" i="1"/>
  <c r="J3509" i="1"/>
  <c r="J3510" i="1"/>
  <c r="J3511" i="1"/>
  <c r="J3512" i="1"/>
  <c r="J3513" i="1"/>
  <c r="J3514" i="1"/>
  <c r="J3515" i="1"/>
  <c r="J3516" i="1"/>
  <c r="J3517" i="1"/>
  <c r="J3518" i="1"/>
  <c r="J3519" i="1"/>
  <c r="J3520" i="1"/>
  <c r="J3521" i="1"/>
  <c r="J3522" i="1"/>
  <c r="J3523" i="1"/>
  <c r="J3524" i="1"/>
  <c r="J3525" i="1"/>
  <c r="J3526" i="1"/>
  <c r="J3527" i="1"/>
  <c r="J3528" i="1"/>
  <c r="J3529" i="1"/>
  <c r="J3530" i="1"/>
  <c r="J3531" i="1"/>
  <c r="J3532" i="1"/>
  <c r="J3533" i="1"/>
  <c r="J3534" i="1"/>
  <c r="J3535" i="1"/>
  <c r="J3536" i="1"/>
  <c r="J3537" i="1"/>
  <c r="J3538" i="1"/>
  <c r="J3539" i="1"/>
  <c r="J3540" i="1"/>
  <c r="J3541" i="1"/>
  <c r="J3542" i="1"/>
  <c r="J3543" i="1"/>
  <c r="J3544" i="1"/>
  <c r="J3545" i="1"/>
  <c r="J3546" i="1"/>
  <c r="J3547" i="1"/>
  <c r="J3548" i="1"/>
  <c r="J3549" i="1"/>
  <c r="J3550" i="1"/>
  <c r="J3551" i="1"/>
  <c r="J3552" i="1"/>
  <c r="J3553" i="1"/>
  <c r="J3554" i="1"/>
  <c r="J3555" i="1"/>
  <c r="J3556" i="1"/>
  <c r="J3557" i="1"/>
  <c r="J3558" i="1"/>
  <c r="J3559" i="1"/>
  <c r="J3560" i="1"/>
  <c r="J3561" i="1"/>
  <c r="J3562" i="1"/>
  <c r="J3563" i="1"/>
  <c r="J3564" i="1"/>
  <c r="J3565" i="1"/>
  <c r="J3566" i="1"/>
  <c r="J3567" i="1"/>
  <c r="J3568" i="1"/>
  <c r="J3569" i="1"/>
  <c r="J3570" i="1"/>
  <c r="J3571" i="1"/>
  <c r="J3572" i="1"/>
  <c r="J3573" i="1"/>
  <c r="J3574" i="1"/>
  <c r="J3575" i="1"/>
  <c r="J3576" i="1"/>
  <c r="J3577" i="1"/>
  <c r="J3578" i="1"/>
  <c r="J3579" i="1"/>
  <c r="J3580" i="1"/>
  <c r="J3581" i="1"/>
  <c r="J3582" i="1"/>
  <c r="J3583" i="1"/>
  <c r="J3584" i="1"/>
  <c r="J3585" i="1"/>
  <c r="J3586" i="1"/>
  <c r="J3587" i="1"/>
  <c r="J3588" i="1"/>
  <c r="J3589" i="1"/>
  <c r="J3590" i="1"/>
  <c r="J3591" i="1"/>
  <c r="J3592" i="1"/>
  <c r="J3593" i="1"/>
  <c r="J3594" i="1"/>
  <c r="J3595" i="1"/>
  <c r="J3596" i="1"/>
  <c r="J3597" i="1"/>
  <c r="J3598" i="1"/>
  <c r="J3599" i="1"/>
  <c r="J3600" i="1"/>
  <c r="J3601" i="1"/>
  <c r="J3602" i="1"/>
  <c r="J3603" i="1"/>
  <c r="J3604" i="1"/>
  <c r="J3605" i="1"/>
  <c r="J3606" i="1"/>
  <c r="J3607" i="1"/>
  <c r="J3608" i="1"/>
  <c r="J3609" i="1"/>
  <c r="J3610" i="1"/>
  <c r="J3611" i="1"/>
  <c r="J3612" i="1"/>
  <c r="J3613" i="1"/>
  <c r="J3614" i="1"/>
  <c r="J3615" i="1"/>
  <c r="J3616" i="1"/>
  <c r="J3617" i="1"/>
  <c r="J3618" i="1"/>
  <c r="J3619" i="1"/>
  <c r="J3620" i="1"/>
  <c r="J3621" i="1"/>
  <c r="J3622" i="1"/>
  <c r="J3623" i="1"/>
  <c r="J3624" i="1"/>
  <c r="J3625" i="1"/>
  <c r="J3626" i="1"/>
  <c r="J3627" i="1"/>
  <c r="J3628" i="1"/>
  <c r="J3629" i="1"/>
  <c r="J3630" i="1"/>
  <c r="J3631" i="1"/>
  <c r="J3632" i="1"/>
  <c r="J3633" i="1"/>
  <c r="J3634" i="1"/>
  <c r="J3635" i="1"/>
  <c r="J3636" i="1"/>
  <c r="J3637" i="1"/>
  <c r="J3638" i="1"/>
  <c r="J3639" i="1"/>
  <c r="J3640" i="1"/>
  <c r="J3641" i="1"/>
  <c r="J3642" i="1"/>
  <c r="J3643" i="1"/>
  <c r="J3644" i="1"/>
  <c r="J3645" i="1"/>
  <c r="J3646" i="1"/>
  <c r="J3647" i="1"/>
  <c r="J3648" i="1"/>
  <c r="J3649" i="1"/>
  <c r="J3650" i="1"/>
  <c r="J3651" i="1"/>
  <c r="J3652" i="1"/>
  <c r="J3653" i="1"/>
  <c r="J3654" i="1"/>
  <c r="J3655" i="1"/>
  <c r="J3656" i="1"/>
  <c r="J3657" i="1"/>
  <c r="J3658" i="1"/>
  <c r="J3659" i="1"/>
  <c r="J3660" i="1"/>
  <c r="J3661" i="1"/>
  <c r="J3662" i="1"/>
  <c r="J3663" i="1"/>
  <c r="J3664" i="1"/>
  <c r="J3665" i="1"/>
  <c r="J3666" i="1"/>
  <c r="J3667" i="1"/>
  <c r="J3668" i="1"/>
  <c r="J3669" i="1"/>
  <c r="J3670" i="1"/>
  <c r="J3671" i="1"/>
  <c r="J3672" i="1"/>
  <c r="J3673" i="1"/>
  <c r="J3674" i="1"/>
  <c r="J3675" i="1"/>
  <c r="J3676" i="1"/>
  <c r="J3677" i="1"/>
  <c r="J3678" i="1"/>
  <c r="J3679" i="1"/>
  <c r="J3680" i="1"/>
  <c r="J3681" i="1"/>
  <c r="J3682" i="1"/>
  <c r="J3683" i="1"/>
  <c r="J3684" i="1"/>
  <c r="J3685" i="1"/>
  <c r="J3686" i="1"/>
  <c r="J3687" i="1"/>
  <c r="J3688" i="1"/>
  <c r="J3689" i="1"/>
  <c r="J3690" i="1"/>
  <c r="J3691" i="1"/>
  <c r="J3692" i="1"/>
  <c r="J3693" i="1"/>
  <c r="J3694" i="1"/>
  <c r="J3695" i="1"/>
  <c r="J3696" i="1"/>
  <c r="J3697" i="1"/>
  <c r="J3698" i="1"/>
  <c r="J3699" i="1"/>
  <c r="J3700" i="1"/>
  <c r="J3701" i="1"/>
  <c r="J3702" i="1"/>
  <c r="J3703" i="1"/>
  <c r="J3704" i="1"/>
  <c r="J3705" i="1"/>
  <c r="J3706" i="1"/>
  <c r="J3707" i="1"/>
  <c r="J3708" i="1"/>
  <c r="J3709" i="1"/>
  <c r="J3710" i="1"/>
  <c r="J3711" i="1"/>
  <c r="J3712" i="1"/>
  <c r="J3713" i="1"/>
  <c r="J3714" i="1"/>
  <c r="J3715" i="1"/>
  <c r="J3716" i="1"/>
  <c r="J3717" i="1"/>
  <c r="J3718" i="1"/>
  <c r="J3719" i="1"/>
  <c r="J3720" i="1"/>
  <c r="J3721" i="1"/>
  <c r="J3722" i="1"/>
  <c r="J3723" i="1"/>
  <c r="J3724" i="1"/>
  <c r="J3725" i="1"/>
  <c r="J3726" i="1"/>
  <c r="J3727" i="1"/>
  <c r="J3728" i="1"/>
  <c r="J3729" i="1"/>
  <c r="J3730" i="1"/>
  <c r="J3731" i="1"/>
  <c r="J3732" i="1"/>
  <c r="J3733" i="1"/>
  <c r="J3734" i="1"/>
  <c r="J3735" i="1"/>
  <c r="J3736" i="1"/>
  <c r="J3737" i="1"/>
  <c r="J3738" i="1"/>
  <c r="J3739" i="1"/>
  <c r="J3740" i="1"/>
  <c r="J3741" i="1"/>
  <c r="J3742" i="1"/>
  <c r="J3743" i="1"/>
  <c r="J3744" i="1"/>
  <c r="J3745" i="1"/>
  <c r="J3746" i="1"/>
  <c r="J3747" i="1"/>
  <c r="J3748" i="1"/>
  <c r="J3749" i="1"/>
  <c r="J3750" i="1"/>
  <c r="J3751" i="1"/>
  <c r="J3752" i="1"/>
  <c r="J3753" i="1"/>
  <c r="J3754" i="1"/>
  <c r="J3755" i="1"/>
  <c r="J3756" i="1"/>
  <c r="J3757" i="1"/>
  <c r="J3758" i="1"/>
  <c r="J3759" i="1"/>
  <c r="J3760" i="1"/>
  <c r="J3761" i="1"/>
  <c r="J3762" i="1"/>
  <c r="J3763" i="1"/>
  <c r="J3764" i="1"/>
  <c r="J3765" i="1"/>
  <c r="J3766" i="1"/>
  <c r="J3767" i="1"/>
  <c r="J3768" i="1"/>
  <c r="J3769" i="1"/>
  <c r="J3770" i="1"/>
  <c r="J3771" i="1"/>
  <c r="J3772" i="1"/>
  <c r="J3773" i="1"/>
  <c r="J3774" i="1"/>
  <c r="J3775" i="1"/>
  <c r="J3776" i="1"/>
  <c r="J3777" i="1"/>
  <c r="J3778" i="1"/>
  <c r="J3779" i="1"/>
  <c r="J3780" i="1"/>
  <c r="J3781" i="1"/>
  <c r="J3782" i="1"/>
  <c r="J3783" i="1"/>
  <c r="J3784" i="1"/>
  <c r="J3785" i="1"/>
  <c r="J3786" i="1"/>
  <c r="J3787" i="1"/>
  <c r="J3788" i="1"/>
  <c r="J3789" i="1"/>
  <c r="J3790" i="1"/>
  <c r="J3791" i="1"/>
  <c r="J3792" i="1"/>
  <c r="J3793" i="1"/>
  <c r="J3794" i="1"/>
  <c r="J3795" i="1"/>
  <c r="J3796" i="1"/>
  <c r="J3797" i="1"/>
  <c r="J3798" i="1"/>
  <c r="J3799" i="1"/>
  <c r="J3800" i="1"/>
  <c r="J3801" i="1"/>
  <c r="J3802" i="1"/>
  <c r="J3803" i="1"/>
  <c r="J3804" i="1"/>
  <c r="J3805" i="1"/>
  <c r="J3806" i="1"/>
  <c r="J3807" i="1"/>
  <c r="J3808" i="1"/>
  <c r="J3809" i="1"/>
  <c r="J3810" i="1"/>
  <c r="J3811" i="1"/>
  <c r="J3812" i="1"/>
  <c r="J3813" i="1"/>
  <c r="J3814" i="1"/>
  <c r="J3815" i="1"/>
  <c r="J3816" i="1"/>
  <c r="J3817" i="1"/>
  <c r="J3818" i="1"/>
  <c r="J3819" i="1"/>
  <c r="J3820" i="1"/>
  <c r="J3821" i="1"/>
  <c r="J3822" i="1"/>
  <c r="J3823" i="1"/>
  <c r="J3824" i="1"/>
  <c r="J3825" i="1"/>
  <c r="J3826" i="1"/>
  <c r="J3827" i="1"/>
  <c r="J3828" i="1"/>
  <c r="J3829" i="1"/>
  <c r="J3830" i="1"/>
  <c r="J3831" i="1"/>
  <c r="J3832" i="1"/>
  <c r="J3833" i="1"/>
  <c r="J3834" i="1"/>
  <c r="J3835" i="1"/>
  <c r="J3836" i="1"/>
  <c r="J3837" i="1"/>
  <c r="J3838" i="1"/>
  <c r="J3839" i="1"/>
  <c r="J3840" i="1"/>
  <c r="J3841" i="1"/>
  <c r="J3842" i="1"/>
  <c r="J3843" i="1"/>
  <c r="J3844" i="1"/>
  <c r="J3845" i="1"/>
  <c r="J3846" i="1"/>
  <c r="J3847" i="1"/>
  <c r="J3848" i="1"/>
  <c r="J3849" i="1"/>
  <c r="J3850" i="1"/>
  <c r="J3851" i="1"/>
  <c r="J3852" i="1"/>
  <c r="J3853" i="1"/>
  <c r="J3854" i="1"/>
  <c r="J3855" i="1"/>
  <c r="J3856" i="1"/>
  <c r="J3857" i="1"/>
  <c r="J3858" i="1"/>
  <c r="J3859" i="1"/>
  <c r="J3860" i="1"/>
  <c r="J3861" i="1"/>
  <c r="J3862" i="1"/>
  <c r="J3863" i="1"/>
  <c r="J3864" i="1"/>
  <c r="J3865" i="1"/>
  <c r="J3866" i="1"/>
  <c r="J3867" i="1"/>
  <c r="J3868" i="1"/>
  <c r="J3869" i="1"/>
  <c r="J3870" i="1"/>
  <c r="J3871" i="1"/>
  <c r="J3872" i="1"/>
  <c r="J3873" i="1"/>
  <c r="J3874" i="1"/>
  <c r="J3875" i="1"/>
  <c r="J3876" i="1"/>
  <c r="J3877" i="1"/>
  <c r="J3878" i="1"/>
  <c r="J3879" i="1"/>
  <c r="J3880" i="1"/>
  <c r="J3881" i="1"/>
  <c r="J3882" i="1"/>
  <c r="J3883" i="1"/>
  <c r="J3884" i="1"/>
  <c r="J3885" i="1"/>
  <c r="J3886" i="1"/>
  <c r="J3887" i="1"/>
  <c r="J3888" i="1"/>
  <c r="J3889" i="1"/>
  <c r="J3890" i="1"/>
  <c r="J3891" i="1"/>
  <c r="J3892" i="1"/>
  <c r="J3893" i="1"/>
  <c r="J3894" i="1"/>
  <c r="J3895" i="1"/>
  <c r="J3896" i="1"/>
  <c r="J3897" i="1"/>
  <c r="J3898" i="1"/>
  <c r="J3899" i="1"/>
  <c r="J3900" i="1"/>
  <c r="J3901" i="1"/>
  <c r="J3902" i="1"/>
  <c r="J3903" i="1"/>
  <c r="J3904" i="1"/>
  <c r="J3905" i="1"/>
  <c r="J3906" i="1"/>
  <c r="J3907" i="1"/>
  <c r="J3908" i="1"/>
  <c r="J3909" i="1"/>
  <c r="J3910" i="1"/>
  <c r="J3911" i="1"/>
  <c r="J3912" i="1"/>
  <c r="J3913" i="1"/>
  <c r="J3914" i="1"/>
  <c r="J3915" i="1"/>
  <c r="J3916" i="1"/>
  <c r="J3917" i="1"/>
  <c r="J3918" i="1"/>
  <c r="J3919" i="1"/>
  <c r="J3920" i="1"/>
  <c r="J3921" i="1"/>
  <c r="J3922" i="1"/>
  <c r="J3923" i="1"/>
  <c r="J3924" i="1"/>
  <c r="J3925" i="1"/>
  <c r="J3926" i="1"/>
  <c r="J3927" i="1"/>
  <c r="J3928" i="1"/>
  <c r="J3929" i="1"/>
  <c r="J3930" i="1"/>
  <c r="J3931" i="1"/>
  <c r="J3932" i="1"/>
  <c r="J3933" i="1"/>
  <c r="J3934" i="1"/>
  <c r="J3935" i="1"/>
  <c r="J3936" i="1"/>
  <c r="J3937" i="1"/>
  <c r="J3938" i="1"/>
  <c r="J3939" i="1"/>
  <c r="J3940" i="1"/>
  <c r="J3941" i="1"/>
  <c r="J3942" i="1"/>
  <c r="J3943" i="1"/>
  <c r="J3944" i="1"/>
  <c r="J3945" i="1"/>
  <c r="J3946" i="1"/>
  <c r="J3947" i="1"/>
  <c r="J3948" i="1"/>
  <c r="J3949" i="1"/>
  <c r="J3950" i="1"/>
  <c r="J3951" i="1"/>
  <c r="J3952" i="1"/>
  <c r="J3953" i="1"/>
  <c r="J3954" i="1"/>
  <c r="J3955" i="1"/>
  <c r="J3956" i="1"/>
  <c r="J3957" i="1"/>
  <c r="J3958" i="1"/>
  <c r="J3959" i="1"/>
  <c r="J3960" i="1"/>
  <c r="J3961" i="1"/>
  <c r="J3962" i="1"/>
  <c r="J3963" i="1"/>
  <c r="J3964" i="1"/>
  <c r="J3965" i="1"/>
  <c r="J3966" i="1"/>
  <c r="J3967" i="1"/>
  <c r="J3968" i="1"/>
  <c r="J3969" i="1"/>
  <c r="J3970" i="1"/>
  <c r="J3971" i="1"/>
  <c r="J3972" i="1"/>
  <c r="J3973" i="1"/>
  <c r="J3974" i="1"/>
  <c r="J3975" i="1"/>
  <c r="J3976" i="1"/>
  <c r="J3977" i="1"/>
  <c r="J3978" i="1"/>
  <c r="J3979" i="1"/>
  <c r="J3980" i="1"/>
  <c r="J3981" i="1"/>
  <c r="J3982" i="1"/>
  <c r="J3983" i="1"/>
  <c r="J3984" i="1"/>
  <c r="J3985" i="1"/>
  <c r="J3986" i="1"/>
  <c r="J3987" i="1"/>
  <c r="J3988" i="1"/>
  <c r="J3989" i="1"/>
  <c r="J3990" i="1"/>
  <c r="J3991" i="1"/>
  <c r="J3992" i="1"/>
  <c r="J3993" i="1"/>
  <c r="J3994" i="1"/>
  <c r="J3995" i="1"/>
  <c r="J3996" i="1"/>
  <c r="J3997" i="1"/>
  <c r="J3998" i="1"/>
  <c r="J3999" i="1"/>
  <c r="J4000" i="1"/>
  <c r="J4001" i="1"/>
  <c r="J4002" i="1"/>
  <c r="J4003" i="1"/>
  <c r="J4004" i="1"/>
  <c r="J4005" i="1"/>
  <c r="J4006" i="1"/>
  <c r="J4007" i="1"/>
  <c r="J4008" i="1"/>
  <c r="J4009" i="1"/>
  <c r="J4010" i="1"/>
  <c r="J4011" i="1"/>
  <c r="J4012" i="1"/>
  <c r="J4013" i="1"/>
  <c r="J4014" i="1"/>
  <c r="J4015" i="1"/>
  <c r="J4016" i="1"/>
  <c r="J4017" i="1"/>
  <c r="J4018" i="1"/>
  <c r="J4019" i="1"/>
  <c r="J4020" i="1"/>
  <c r="J4021" i="1"/>
  <c r="J4022" i="1"/>
  <c r="J4023" i="1"/>
  <c r="J4024" i="1"/>
  <c r="J4025" i="1"/>
  <c r="J4026" i="1"/>
  <c r="J4027" i="1"/>
  <c r="J4028" i="1"/>
  <c r="J4029" i="1"/>
  <c r="J4030" i="1"/>
  <c r="J4031" i="1"/>
  <c r="J4032" i="1"/>
  <c r="J4033" i="1"/>
  <c r="J4034" i="1"/>
  <c r="J4035" i="1"/>
  <c r="J4036" i="1"/>
  <c r="J4037" i="1"/>
  <c r="J4038" i="1"/>
  <c r="J4039" i="1"/>
  <c r="J4040" i="1"/>
  <c r="J4041" i="1"/>
  <c r="J4042" i="1"/>
  <c r="J4043" i="1"/>
  <c r="J4044" i="1"/>
  <c r="J4045" i="1"/>
  <c r="J4046" i="1"/>
  <c r="J4047" i="1"/>
  <c r="J4048" i="1"/>
  <c r="J4049" i="1"/>
  <c r="J4050" i="1"/>
  <c r="J4051" i="1"/>
  <c r="J4052" i="1"/>
  <c r="J4053" i="1"/>
  <c r="J4054" i="1"/>
  <c r="J4055" i="1"/>
  <c r="J4056" i="1"/>
  <c r="J4057" i="1"/>
  <c r="J4058" i="1"/>
  <c r="J4059" i="1"/>
  <c r="J4060" i="1"/>
  <c r="J4061" i="1"/>
  <c r="J4062" i="1"/>
  <c r="J4063" i="1"/>
  <c r="J4064" i="1"/>
  <c r="J4065" i="1"/>
  <c r="J4066" i="1"/>
  <c r="J4067" i="1"/>
  <c r="J4068" i="1"/>
  <c r="J4069" i="1"/>
  <c r="J4070" i="1"/>
  <c r="J4071" i="1"/>
  <c r="J4072" i="1"/>
  <c r="J4073" i="1"/>
  <c r="J4074" i="1"/>
  <c r="J4075" i="1"/>
  <c r="J4076" i="1"/>
  <c r="J4077" i="1"/>
  <c r="J4078" i="1"/>
  <c r="J4079" i="1"/>
  <c r="J4080" i="1"/>
  <c r="J4081" i="1"/>
  <c r="J4082" i="1"/>
  <c r="J4083" i="1"/>
  <c r="J4084" i="1"/>
  <c r="J4085" i="1"/>
  <c r="J4086" i="1"/>
  <c r="J4087" i="1"/>
  <c r="J4088" i="1"/>
  <c r="J4089" i="1"/>
  <c r="J4090" i="1"/>
  <c r="J4091" i="1"/>
  <c r="J4092" i="1"/>
  <c r="J4093" i="1"/>
  <c r="J4094" i="1"/>
  <c r="J4095" i="1"/>
  <c r="J4096" i="1"/>
  <c r="J4097" i="1"/>
  <c r="J4098" i="1"/>
  <c r="J4099" i="1"/>
  <c r="J4100" i="1"/>
  <c r="J4101" i="1"/>
  <c r="J4102" i="1"/>
  <c r="J4103" i="1"/>
  <c r="J4104" i="1"/>
  <c r="J4105" i="1"/>
  <c r="J4106" i="1"/>
  <c r="J4107" i="1"/>
  <c r="J4108" i="1"/>
  <c r="J4109" i="1"/>
  <c r="J4110" i="1"/>
  <c r="J4111" i="1"/>
  <c r="J4112" i="1"/>
  <c r="J4113" i="1"/>
  <c r="J4114" i="1"/>
  <c r="J4115" i="1"/>
  <c r="J4116" i="1"/>
  <c r="J4117" i="1"/>
  <c r="J4118" i="1"/>
  <c r="J4119" i="1"/>
  <c r="J4120" i="1"/>
  <c r="J4121" i="1"/>
  <c r="J4122" i="1"/>
  <c r="J4123" i="1"/>
  <c r="J4124" i="1"/>
  <c r="J4125" i="1"/>
  <c r="J4126" i="1"/>
  <c r="J4127" i="1"/>
  <c r="J4128" i="1"/>
  <c r="J4129" i="1"/>
  <c r="J4130" i="1"/>
  <c r="J4131" i="1"/>
  <c r="J4132" i="1"/>
  <c r="J4133" i="1"/>
  <c r="J4134" i="1"/>
  <c r="J4135" i="1"/>
  <c r="J4136" i="1"/>
  <c r="J4137" i="1"/>
  <c r="J4138" i="1"/>
  <c r="J4139" i="1"/>
  <c r="J4140" i="1"/>
  <c r="J4141" i="1"/>
  <c r="J4142" i="1"/>
  <c r="J4143" i="1"/>
  <c r="J4144" i="1"/>
  <c r="J4145" i="1"/>
  <c r="J4146" i="1"/>
  <c r="J4147" i="1"/>
  <c r="J4148" i="1"/>
  <c r="J4149" i="1"/>
  <c r="J4150" i="1"/>
  <c r="J4151" i="1"/>
  <c r="J4152" i="1"/>
  <c r="J4153" i="1"/>
  <c r="J4154" i="1"/>
  <c r="J4155" i="1"/>
  <c r="J4156" i="1"/>
  <c r="J4157" i="1"/>
  <c r="J4158" i="1"/>
  <c r="J4159" i="1"/>
  <c r="J4160" i="1"/>
  <c r="J4161" i="1"/>
  <c r="J4162" i="1"/>
  <c r="J4163" i="1"/>
  <c r="J4164" i="1"/>
  <c r="J4165" i="1"/>
  <c r="J4166" i="1"/>
  <c r="J4167" i="1"/>
  <c r="J4168" i="1"/>
  <c r="J4169" i="1"/>
  <c r="J4170" i="1"/>
  <c r="J4171" i="1"/>
  <c r="J4172" i="1"/>
  <c r="J4173" i="1"/>
  <c r="J4174" i="1"/>
  <c r="J4175" i="1"/>
  <c r="J4176" i="1"/>
  <c r="J4177" i="1"/>
  <c r="J4178" i="1"/>
  <c r="J4179" i="1"/>
  <c r="J4180" i="1"/>
  <c r="J4181" i="1"/>
  <c r="J4182" i="1"/>
  <c r="J4183" i="1"/>
  <c r="J4184" i="1"/>
  <c r="J4185" i="1"/>
  <c r="J4186" i="1"/>
  <c r="J4187" i="1"/>
  <c r="J4188" i="1"/>
  <c r="J4189" i="1"/>
  <c r="J4190" i="1"/>
  <c r="J4191" i="1"/>
  <c r="J4192" i="1"/>
  <c r="J4193" i="1"/>
  <c r="J4194" i="1"/>
  <c r="J4195" i="1"/>
  <c r="J4196" i="1"/>
  <c r="J4197" i="1"/>
  <c r="J4198" i="1"/>
  <c r="J4199" i="1"/>
  <c r="J4200" i="1"/>
  <c r="J4201" i="1"/>
  <c r="J4202" i="1"/>
  <c r="J4203" i="1"/>
  <c r="J4204" i="1"/>
  <c r="J4205" i="1"/>
  <c r="J4206" i="1"/>
  <c r="J4207" i="1"/>
  <c r="J4208" i="1"/>
  <c r="J4209" i="1"/>
  <c r="J4210" i="1"/>
  <c r="J4211" i="1"/>
  <c r="J4212" i="1"/>
  <c r="J4213" i="1"/>
  <c r="J4214" i="1"/>
  <c r="J4215" i="1"/>
  <c r="J4216" i="1"/>
  <c r="J4217" i="1"/>
  <c r="J4218" i="1"/>
  <c r="J4219" i="1"/>
  <c r="J4220" i="1"/>
  <c r="J4221" i="1"/>
  <c r="J4222" i="1"/>
  <c r="J4223" i="1"/>
  <c r="J4224" i="1"/>
  <c r="J4225" i="1"/>
  <c r="J4226" i="1"/>
  <c r="J4227" i="1"/>
  <c r="J4228" i="1"/>
  <c r="J4229" i="1"/>
  <c r="J4230" i="1"/>
  <c r="J4231" i="1"/>
  <c r="J4232" i="1"/>
  <c r="J4233" i="1"/>
  <c r="J4234" i="1"/>
  <c r="J4235" i="1"/>
  <c r="J4236" i="1"/>
  <c r="J4237" i="1"/>
  <c r="J4238" i="1"/>
  <c r="J4239" i="1"/>
  <c r="J4240" i="1"/>
  <c r="J4241" i="1"/>
  <c r="J4242" i="1"/>
  <c r="J4243" i="1"/>
  <c r="J4244" i="1"/>
  <c r="J4245" i="1"/>
  <c r="J4246" i="1"/>
  <c r="J4247" i="1"/>
  <c r="J4248" i="1"/>
  <c r="J4249" i="1"/>
  <c r="J4250" i="1"/>
  <c r="J4251" i="1"/>
  <c r="J4252" i="1"/>
  <c r="J4253" i="1"/>
  <c r="J4254" i="1"/>
  <c r="J4255" i="1"/>
  <c r="J4256" i="1"/>
  <c r="J4257" i="1"/>
  <c r="J4258" i="1"/>
  <c r="J4259" i="1"/>
  <c r="J4260" i="1"/>
  <c r="J4261" i="1"/>
  <c r="J4262" i="1"/>
  <c r="J4263" i="1"/>
  <c r="J4264" i="1"/>
  <c r="J4265" i="1"/>
  <c r="J4266" i="1"/>
  <c r="J4267" i="1"/>
  <c r="J4268" i="1"/>
  <c r="J4269" i="1"/>
  <c r="J4270" i="1"/>
  <c r="J4271" i="1"/>
  <c r="J4272" i="1"/>
  <c r="J4273" i="1"/>
  <c r="J4274" i="1"/>
  <c r="J4275" i="1"/>
  <c r="J4276" i="1"/>
  <c r="J4277" i="1"/>
  <c r="J4278" i="1"/>
  <c r="J4279" i="1"/>
  <c r="J4280" i="1"/>
  <c r="J4281" i="1"/>
  <c r="J4282" i="1"/>
  <c r="J4283" i="1"/>
  <c r="J4284" i="1"/>
  <c r="J4285" i="1"/>
  <c r="J4286" i="1"/>
  <c r="J4287" i="1"/>
  <c r="J4288" i="1"/>
  <c r="J4289" i="1"/>
  <c r="J4290" i="1"/>
  <c r="J4291" i="1"/>
  <c r="J4292" i="1"/>
  <c r="J4293" i="1"/>
  <c r="J4294" i="1"/>
  <c r="J4295" i="1"/>
  <c r="J4296" i="1"/>
  <c r="J4297" i="1"/>
  <c r="J4298" i="1"/>
  <c r="J4299" i="1"/>
  <c r="J4300" i="1"/>
  <c r="J4301" i="1"/>
  <c r="J4302" i="1"/>
  <c r="J4303" i="1"/>
  <c r="J4304" i="1"/>
  <c r="J4305" i="1"/>
  <c r="J4306" i="1"/>
  <c r="J4307" i="1"/>
  <c r="J4308" i="1"/>
  <c r="J4309" i="1"/>
  <c r="J4310" i="1"/>
  <c r="J4311" i="1"/>
  <c r="J4312" i="1"/>
  <c r="J4313" i="1"/>
  <c r="J4314" i="1"/>
  <c r="J4315" i="1"/>
  <c r="J4316" i="1"/>
  <c r="J4317" i="1"/>
  <c r="J4318" i="1"/>
  <c r="J4319" i="1"/>
  <c r="J4320" i="1"/>
  <c r="J4321" i="1"/>
  <c r="J4322" i="1"/>
  <c r="J4323" i="1"/>
  <c r="J4324" i="1"/>
  <c r="J4325" i="1"/>
  <c r="J4326" i="1"/>
  <c r="J4327" i="1"/>
  <c r="J4328" i="1"/>
  <c r="J4329" i="1"/>
  <c r="J4330" i="1"/>
  <c r="J4331" i="1"/>
  <c r="J4332" i="1"/>
  <c r="J4333" i="1"/>
  <c r="J4334" i="1"/>
  <c r="J4335" i="1"/>
  <c r="J4336" i="1"/>
  <c r="J4337" i="1"/>
  <c r="J4338" i="1"/>
  <c r="J4339" i="1"/>
  <c r="J4340" i="1"/>
  <c r="J4341" i="1"/>
  <c r="J4342" i="1"/>
  <c r="J4343" i="1"/>
  <c r="J4344" i="1"/>
  <c r="J4345" i="1"/>
  <c r="J4346" i="1"/>
  <c r="J4347" i="1"/>
  <c r="J4348" i="1"/>
  <c r="J4349" i="1"/>
  <c r="J4350" i="1"/>
  <c r="J4351" i="1"/>
  <c r="J4352" i="1"/>
  <c r="J4353" i="1"/>
  <c r="J4354" i="1"/>
  <c r="J4355" i="1"/>
  <c r="J4356" i="1"/>
  <c r="J4357" i="1"/>
  <c r="J4358" i="1"/>
  <c r="J4359" i="1"/>
  <c r="J4360" i="1"/>
  <c r="J4361" i="1"/>
  <c r="J4362" i="1"/>
  <c r="J4363" i="1"/>
  <c r="J4364" i="1"/>
  <c r="J4365" i="1"/>
  <c r="J4366" i="1"/>
  <c r="J4367" i="1"/>
  <c r="J4368" i="1"/>
  <c r="J4369" i="1"/>
  <c r="J4370" i="1"/>
  <c r="J4371" i="1"/>
  <c r="J4372" i="1"/>
  <c r="J4373" i="1"/>
  <c r="J4374" i="1"/>
  <c r="J4375" i="1"/>
  <c r="J4376" i="1"/>
  <c r="J4377" i="1"/>
  <c r="J4378" i="1"/>
  <c r="J4379" i="1"/>
  <c r="J4380" i="1"/>
  <c r="J4381" i="1"/>
  <c r="J4382" i="1"/>
  <c r="J4383" i="1"/>
  <c r="J4384" i="1"/>
  <c r="J4385" i="1"/>
  <c r="J4386" i="1"/>
  <c r="J4387" i="1"/>
  <c r="J4388" i="1"/>
  <c r="J4389" i="1"/>
  <c r="J4390" i="1"/>
  <c r="J4391" i="1"/>
  <c r="J4392" i="1"/>
  <c r="J4393" i="1"/>
  <c r="J4394" i="1"/>
  <c r="J4395" i="1"/>
  <c r="J4396" i="1"/>
  <c r="J4397" i="1"/>
  <c r="J4398" i="1"/>
  <c r="J4399" i="1"/>
  <c r="J4400" i="1"/>
  <c r="J4401" i="1"/>
  <c r="J4402" i="1"/>
  <c r="J4403" i="1"/>
  <c r="J4404" i="1"/>
  <c r="J4405" i="1"/>
  <c r="J4406" i="1"/>
  <c r="J4407" i="1"/>
  <c r="J4408" i="1"/>
  <c r="J4409" i="1"/>
  <c r="J4410" i="1"/>
  <c r="J4411" i="1"/>
  <c r="J4412" i="1"/>
  <c r="J4413" i="1"/>
  <c r="J4414" i="1"/>
  <c r="J4415" i="1"/>
  <c r="J4416" i="1"/>
  <c r="J4417" i="1"/>
  <c r="J4418" i="1"/>
  <c r="J4419" i="1"/>
  <c r="J4420" i="1"/>
  <c r="J4421" i="1"/>
  <c r="J4422" i="1"/>
  <c r="J4423" i="1"/>
  <c r="J4424" i="1"/>
  <c r="J4425" i="1"/>
  <c r="J4426" i="1"/>
  <c r="J4427" i="1"/>
  <c r="J4428" i="1"/>
  <c r="J4429" i="1"/>
  <c r="J4430" i="1"/>
  <c r="J4431" i="1"/>
  <c r="J4432" i="1"/>
  <c r="J4433" i="1"/>
  <c r="J4434" i="1"/>
  <c r="J4435" i="1"/>
  <c r="J4436" i="1"/>
  <c r="J4437" i="1"/>
  <c r="J4438" i="1"/>
  <c r="J4439" i="1"/>
  <c r="J4440" i="1"/>
  <c r="J4441" i="1"/>
  <c r="J4442" i="1"/>
  <c r="J4443" i="1"/>
  <c r="J4444" i="1"/>
  <c r="J4445" i="1"/>
  <c r="J4446" i="1"/>
  <c r="J4447" i="1"/>
  <c r="J4448" i="1"/>
  <c r="J4449" i="1"/>
  <c r="J4450" i="1"/>
  <c r="J4451" i="1"/>
  <c r="J4452" i="1"/>
  <c r="J4453" i="1"/>
  <c r="J4454" i="1"/>
  <c r="J4455" i="1"/>
  <c r="J4456" i="1"/>
  <c r="J4457" i="1"/>
  <c r="J4458" i="1"/>
  <c r="J4459" i="1"/>
  <c r="J4460" i="1"/>
  <c r="J4461" i="1"/>
  <c r="J4462" i="1"/>
  <c r="J4463" i="1"/>
  <c r="J4464" i="1"/>
  <c r="J4465" i="1"/>
  <c r="J4466" i="1"/>
  <c r="J4467" i="1"/>
  <c r="J4468" i="1"/>
  <c r="J4469" i="1"/>
  <c r="J4470" i="1"/>
  <c r="J4471" i="1"/>
  <c r="J4472" i="1"/>
  <c r="J4473" i="1"/>
  <c r="J4474" i="1"/>
  <c r="J4475" i="1"/>
  <c r="J4476" i="1"/>
  <c r="J4477" i="1"/>
  <c r="J4478" i="1"/>
  <c r="J4479" i="1"/>
  <c r="J4480" i="1"/>
  <c r="J4481" i="1"/>
  <c r="J4482" i="1"/>
  <c r="J4483" i="1"/>
  <c r="J4484" i="1"/>
  <c r="J4485" i="1"/>
  <c r="J4486" i="1"/>
  <c r="J4487" i="1"/>
  <c r="J4488" i="1"/>
  <c r="J4489" i="1"/>
  <c r="J4490" i="1"/>
  <c r="J4491" i="1"/>
  <c r="J4492" i="1"/>
  <c r="J4493" i="1"/>
  <c r="J4494" i="1"/>
  <c r="J4495" i="1"/>
  <c r="J4496" i="1"/>
  <c r="J4497" i="1"/>
  <c r="J4498" i="1"/>
  <c r="J4499" i="1"/>
  <c r="J4500" i="1"/>
  <c r="J4501" i="1"/>
  <c r="J4502" i="1"/>
  <c r="J4503" i="1"/>
  <c r="J4504" i="1"/>
  <c r="J4505" i="1"/>
  <c r="J4506" i="1"/>
  <c r="J4507" i="1"/>
  <c r="J4508" i="1"/>
  <c r="J4509" i="1"/>
  <c r="J4510" i="1"/>
  <c r="J4511" i="1"/>
  <c r="J4512" i="1"/>
  <c r="J4513" i="1"/>
  <c r="J4514" i="1"/>
  <c r="J4515" i="1"/>
  <c r="J4516" i="1"/>
  <c r="J4517" i="1"/>
  <c r="J4518" i="1"/>
  <c r="J4519" i="1"/>
  <c r="J4520" i="1"/>
  <c r="J4521" i="1"/>
  <c r="J4522" i="1"/>
  <c r="J4523" i="1"/>
  <c r="J4524" i="1"/>
  <c r="J4525" i="1"/>
  <c r="J4526" i="1"/>
  <c r="J4527" i="1"/>
  <c r="J4528" i="1"/>
  <c r="J4529" i="1"/>
  <c r="J4530" i="1"/>
  <c r="J4531" i="1"/>
  <c r="J4532" i="1"/>
  <c r="J4533" i="1"/>
  <c r="J4534" i="1"/>
  <c r="J4535" i="1"/>
  <c r="J4536" i="1"/>
  <c r="J4537" i="1"/>
  <c r="J4538" i="1"/>
  <c r="J4539" i="1"/>
  <c r="J4540" i="1"/>
  <c r="J4541" i="1"/>
  <c r="J4542" i="1"/>
  <c r="J4543" i="1"/>
  <c r="J4544" i="1"/>
  <c r="J4545" i="1"/>
  <c r="J4546" i="1"/>
  <c r="J4547" i="1"/>
  <c r="J4548" i="1"/>
  <c r="J4549" i="1"/>
  <c r="J4550" i="1"/>
  <c r="J4551" i="1"/>
  <c r="J4552" i="1"/>
  <c r="J4553" i="1"/>
  <c r="J4554" i="1"/>
  <c r="J4555" i="1"/>
  <c r="J4556" i="1"/>
  <c r="J4557" i="1"/>
  <c r="J4558" i="1"/>
  <c r="J4559" i="1"/>
  <c r="J4560" i="1"/>
  <c r="J4561" i="1"/>
  <c r="J4562" i="1"/>
  <c r="J4563" i="1"/>
  <c r="J4564" i="1"/>
  <c r="J4565" i="1"/>
  <c r="J4566" i="1"/>
  <c r="J4567" i="1"/>
  <c r="J4568" i="1"/>
  <c r="J4569" i="1"/>
  <c r="J4570" i="1"/>
  <c r="J4571" i="1"/>
  <c r="J4572" i="1"/>
  <c r="J4573" i="1"/>
  <c r="J4574" i="1"/>
  <c r="J4575" i="1"/>
  <c r="J4576" i="1"/>
  <c r="J4577" i="1"/>
  <c r="J4578" i="1"/>
  <c r="J4579" i="1"/>
  <c r="J4580" i="1"/>
  <c r="J4581" i="1"/>
  <c r="J4582" i="1"/>
  <c r="J4583" i="1"/>
  <c r="J4584" i="1"/>
  <c r="J4585" i="1"/>
  <c r="J4586" i="1"/>
  <c r="J4587" i="1"/>
  <c r="J4588" i="1"/>
  <c r="J4589" i="1"/>
  <c r="J4590" i="1"/>
  <c r="J4591" i="1"/>
  <c r="J4592" i="1"/>
  <c r="J4593" i="1"/>
  <c r="J4594" i="1"/>
  <c r="J4595" i="1"/>
  <c r="J4596" i="1"/>
  <c r="J4597" i="1"/>
  <c r="J4598" i="1"/>
  <c r="J4599" i="1"/>
  <c r="J4600" i="1"/>
  <c r="J4601" i="1"/>
  <c r="J4602" i="1"/>
  <c r="J4603" i="1"/>
  <c r="J4604" i="1"/>
  <c r="J4605" i="1"/>
  <c r="J4606" i="1"/>
  <c r="J4607" i="1"/>
  <c r="J4608" i="1"/>
  <c r="J4609" i="1"/>
  <c r="J4610" i="1"/>
  <c r="J4611" i="1"/>
  <c r="J4612" i="1"/>
  <c r="J4613" i="1"/>
  <c r="J4614" i="1"/>
  <c r="J4615" i="1"/>
  <c r="J4616" i="1"/>
  <c r="J4617" i="1"/>
  <c r="J4618" i="1"/>
  <c r="J4619" i="1"/>
  <c r="J4620" i="1"/>
  <c r="J4621" i="1"/>
  <c r="J4622" i="1"/>
  <c r="J4623" i="1"/>
  <c r="J4624" i="1"/>
  <c r="J4625" i="1"/>
  <c r="J4626" i="1"/>
  <c r="J4627" i="1"/>
  <c r="J4628" i="1"/>
  <c r="J4629" i="1"/>
  <c r="J4630" i="1"/>
  <c r="J4631" i="1"/>
  <c r="J4632" i="1"/>
  <c r="J4633" i="1"/>
  <c r="J4634" i="1"/>
  <c r="J4635" i="1"/>
  <c r="J4636" i="1"/>
  <c r="J4637" i="1"/>
  <c r="J4638" i="1"/>
  <c r="J4639" i="1"/>
  <c r="J4640" i="1"/>
  <c r="J4641" i="1"/>
  <c r="J4642" i="1"/>
  <c r="J4643" i="1"/>
  <c r="J4644" i="1"/>
  <c r="J4645" i="1"/>
  <c r="J4646" i="1"/>
  <c r="J4647" i="1"/>
  <c r="J4648" i="1"/>
  <c r="J4649" i="1"/>
  <c r="J4650" i="1"/>
  <c r="J4651" i="1"/>
  <c r="J4652" i="1"/>
  <c r="J4653" i="1"/>
  <c r="J4654" i="1"/>
  <c r="J4655" i="1"/>
  <c r="J4656" i="1"/>
  <c r="J4657" i="1"/>
  <c r="J4658" i="1"/>
  <c r="J4659" i="1"/>
  <c r="J4660" i="1"/>
  <c r="J4661" i="1"/>
  <c r="J4662" i="1"/>
  <c r="J4663" i="1"/>
  <c r="J4664" i="1"/>
  <c r="J4665" i="1"/>
  <c r="J4666" i="1"/>
  <c r="J4667" i="1"/>
  <c r="J4668" i="1"/>
  <c r="J4669" i="1"/>
  <c r="J4670" i="1"/>
  <c r="J4671" i="1"/>
  <c r="J4672" i="1"/>
  <c r="J4673" i="1"/>
  <c r="J4674" i="1"/>
  <c r="J4675" i="1"/>
  <c r="J4676" i="1"/>
  <c r="J4677" i="1"/>
  <c r="J4678" i="1"/>
  <c r="J4679" i="1"/>
  <c r="J4680" i="1"/>
  <c r="J4681" i="1"/>
  <c r="J4682" i="1"/>
  <c r="J4683" i="1"/>
  <c r="J4684" i="1"/>
  <c r="J4685" i="1"/>
  <c r="J4686" i="1"/>
  <c r="J4687" i="1"/>
  <c r="J4688" i="1"/>
  <c r="J4689" i="1"/>
  <c r="J4690" i="1"/>
  <c r="J4691" i="1"/>
  <c r="J4692" i="1"/>
  <c r="J4693" i="1"/>
  <c r="J4694" i="1"/>
  <c r="J4695" i="1"/>
  <c r="J4696" i="1"/>
  <c r="J4697" i="1"/>
  <c r="J4698" i="1"/>
  <c r="J4699" i="1"/>
  <c r="J4700" i="1"/>
  <c r="J4701" i="1"/>
  <c r="J4702" i="1"/>
  <c r="J4703" i="1"/>
  <c r="J4704" i="1"/>
  <c r="J4705" i="1"/>
  <c r="J4706" i="1"/>
  <c r="J4707" i="1"/>
  <c r="J4708" i="1"/>
  <c r="J4709" i="1"/>
  <c r="J4710" i="1"/>
  <c r="J4711" i="1"/>
  <c r="J4712" i="1"/>
  <c r="J4713" i="1"/>
  <c r="J4714" i="1"/>
  <c r="J4715" i="1"/>
  <c r="J4716" i="1"/>
  <c r="J4717" i="1"/>
  <c r="J4718" i="1"/>
  <c r="J4719" i="1"/>
  <c r="J4720" i="1"/>
  <c r="J4721" i="1"/>
  <c r="J4722" i="1"/>
  <c r="J4723" i="1"/>
  <c r="J4724" i="1"/>
  <c r="J4725" i="1"/>
  <c r="J4726" i="1"/>
  <c r="J4727" i="1"/>
  <c r="J4728" i="1"/>
  <c r="J4729" i="1"/>
  <c r="J4730" i="1"/>
  <c r="J4731" i="1"/>
  <c r="J4732" i="1"/>
  <c r="J4733" i="1"/>
  <c r="J4734" i="1"/>
  <c r="J4735" i="1"/>
  <c r="J4736" i="1"/>
  <c r="J4737" i="1"/>
  <c r="J4738" i="1"/>
  <c r="J4739" i="1"/>
  <c r="J4740" i="1"/>
  <c r="J4741" i="1"/>
  <c r="J4742" i="1"/>
  <c r="J4743" i="1"/>
  <c r="J4744" i="1"/>
  <c r="J4745" i="1"/>
  <c r="J4746" i="1"/>
  <c r="J4747" i="1"/>
  <c r="J4748" i="1"/>
  <c r="J4749" i="1"/>
  <c r="J4750" i="1"/>
  <c r="J4751" i="1"/>
  <c r="J4752" i="1"/>
  <c r="J4753" i="1"/>
  <c r="J4754" i="1"/>
  <c r="J4755" i="1"/>
  <c r="J4756" i="1"/>
  <c r="J4757" i="1"/>
  <c r="J4758" i="1"/>
  <c r="J4759" i="1"/>
  <c r="J4760" i="1"/>
  <c r="J4761" i="1"/>
  <c r="J4762" i="1"/>
  <c r="J4763" i="1"/>
  <c r="J4764" i="1"/>
  <c r="J4765" i="1"/>
  <c r="J4766" i="1"/>
  <c r="J4767" i="1"/>
  <c r="J4768" i="1"/>
  <c r="J4769" i="1"/>
  <c r="J4770" i="1"/>
  <c r="J4771" i="1"/>
  <c r="J4772" i="1"/>
  <c r="J4773" i="1"/>
  <c r="J4774" i="1"/>
  <c r="J4775" i="1"/>
  <c r="J4776" i="1"/>
  <c r="J4777" i="1"/>
  <c r="J4778" i="1"/>
  <c r="J4779" i="1"/>
  <c r="J4780" i="1"/>
  <c r="J4781" i="1"/>
  <c r="J4782" i="1"/>
  <c r="J4783" i="1"/>
  <c r="J4784" i="1"/>
  <c r="J4785" i="1"/>
  <c r="J4786" i="1"/>
  <c r="J4787" i="1"/>
  <c r="J4788" i="1"/>
  <c r="J4789" i="1"/>
  <c r="J4790" i="1"/>
  <c r="J4791" i="1"/>
  <c r="J4792" i="1"/>
  <c r="J4793" i="1"/>
  <c r="J4794" i="1"/>
  <c r="J4795" i="1"/>
  <c r="J4796" i="1"/>
  <c r="J4797" i="1"/>
  <c r="J4798" i="1"/>
  <c r="J4799" i="1"/>
  <c r="J4800" i="1"/>
  <c r="J4801" i="1"/>
  <c r="J4802" i="1"/>
  <c r="J4803" i="1"/>
  <c r="J4804" i="1"/>
  <c r="J4805" i="1"/>
  <c r="J4806" i="1"/>
  <c r="J4807" i="1"/>
  <c r="J4808" i="1"/>
  <c r="J4809" i="1"/>
  <c r="J4810" i="1"/>
  <c r="J4811" i="1"/>
  <c r="J4812" i="1"/>
  <c r="J4813" i="1"/>
  <c r="J4814" i="1"/>
  <c r="J4815" i="1"/>
  <c r="J4816" i="1"/>
  <c r="J4817" i="1"/>
  <c r="J4818" i="1"/>
  <c r="J4819" i="1"/>
  <c r="J4820" i="1"/>
  <c r="J4821" i="1"/>
  <c r="J4822" i="1"/>
  <c r="J4823" i="1"/>
  <c r="J4824" i="1"/>
  <c r="J4825" i="1"/>
  <c r="J4826" i="1"/>
  <c r="J4827" i="1"/>
  <c r="J4828" i="1"/>
  <c r="J4829" i="1"/>
  <c r="J4830" i="1"/>
  <c r="J4831" i="1"/>
  <c r="J4832" i="1"/>
  <c r="J4833" i="1"/>
  <c r="J4834" i="1"/>
  <c r="J4835" i="1"/>
  <c r="J4836" i="1"/>
  <c r="J4837" i="1"/>
  <c r="J4838" i="1"/>
  <c r="J4839" i="1"/>
  <c r="J4840" i="1"/>
  <c r="J4841" i="1"/>
  <c r="J4842" i="1"/>
  <c r="J4843" i="1"/>
  <c r="J4844" i="1"/>
  <c r="J4845" i="1"/>
  <c r="J4846" i="1"/>
  <c r="J4847" i="1"/>
  <c r="J4848" i="1"/>
  <c r="J4849" i="1"/>
  <c r="J4850" i="1"/>
  <c r="J4851" i="1"/>
  <c r="J4852" i="1"/>
  <c r="J4853" i="1"/>
  <c r="J4854" i="1"/>
  <c r="J4855" i="1"/>
  <c r="J4856" i="1"/>
  <c r="J4857" i="1"/>
  <c r="J4858" i="1"/>
  <c r="J4859" i="1"/>
  <c r="J4860" i="1"/>
  <c r="J4861" i="1"/>
  <c r="J4862" i="1"/>
  <c r="J4863" i="1"/>
  <c r="J4864" i="1"/>
  <c r="J4865" i="1"/>
  <c r="J4866" i="1"/>
  <c r="J4867" i="1"/>
  <c r="J4868" i="1"/>
  <c r="J4869" i="1"/>
  <c r="J4870" i="1"/>
  <c r="J4871" i="1"/>
  <c r="J4872" i="1"/>
  <c r="J4873" i="1"/>
  <c r="J4874" i="1"/>
  <c r="J4875" i="1"/>
  <c r="J4876" i="1"/>
  <c r="J4877" i="1"/>
  <c r="J4878" i="1"/>
  <c r="J4879" i="1"/>
  <c r="J4880" i="1"/>
  <c r="J4881" i="1"/>
  <c r="J4882" i="1"/>
  <c r="J4883" i="1"/>
  <c r="J4884" i="1"/>
  <c r="J4885" i="1"/>
  <c r="J4886" i="1"/>
  <c r="J4887" i="1"/>
  <c r="J4888" i="1"/>
  <c r="J4889" i="1"/>
  <c r="J4890" i="1"/>
  <c r="J4891" i="1"/>
  <c r="J4892" i="1"/>
  <c r="J4893" i="1"/>
  <c r="J4894" i="1"/>
  <c r="J4895" i="1"/>
  <c r="J4896" i="1"/>
  <c r="J4897" i="1"/>
  <c r="J4898" i="1"/>
  <c r="J4899" i="1"/>
  <c r="J4900" i="1"/>
  <c r="J4901" i="1"/>
  <c r="J4902" i="1"/>
  <c r="J4903" i="1"/>
  <c r="J4904" i="1"/>
  <c r="J4905" i="1"/>
  <c r="J4906" i="1"/>
  <c r="J4907" i="1"/>
  <c r="J4908" i="1"/>
  <c r="J4909" i="1"/>
  <c r="J4910" i="1"/>
  <c r="J4911" i="1"/>
  <c r="J4912" i="1"/>
  <c r="J4913" i="1"/>
  <c r="J4914" i="1"/>
  <c r="J4915" i="1"/>
  <c r="J4916" i="1"/>
  <c r="J4917" i="1"/>
  <c r="J4918" i="1"/>
  <c r="J4919" i="1"/>
  <c r="J4920" i="1"/>
  <c r="J4921" i="1"/>
  <c r="J4922" i="1"/>
  <c r="J4923" i="1"/>
  <c r="J4924" i="1"/>
  <c r="J4925" i="1"/>
  <c r="J4926" i="1"/>
  <c r="J4927" i="1"/>
  <c r="J4928" i="1"/>
  <c r="J4929" i="1"/>
  <c r="J4930" i="1"/>
  <c r="J4931" i="1"/>
  <c r="J4932" i="1"/>
  <c r="J4933" i="1"/>
  <c r="J4934" i="1"/>
  <c r="J4935" i="1"/>
  <c r="J4936" i="1"/>
  <c r="J4937" i="1"/>
  <c r="J4938" i="1"/>
  <c r="J4939" i="1"/>
  <c r="J4940" i="1"/>
  <c r="J4941" i="1"/>
  <c r="J4942" i="1"/>
  <c r="J4943" i="1"/>
  <c r="J4944" i="1"/>
  <c r="J4945" i="1"/>
  <c r="J4946" i="1"/>
  <c r="J4947" i="1"/>
  <c r="J4948" i="1"/>
  <c r="J4949" i="1"/>
  <c r="J4950" i="1"/>
  <c r="J4951" i="1"/>
  <c r="J4952" i="1"/>
  <c r="J4953" i="1"/>
  <c r="J4954" i="1"/>
  <c r="J4955" i="1"/>
  <c r="J4956" i="1"/>
  <c r="J4957" i="1"/>
  <c r="J4958" i="1"/>
  <c r="J4959" i="1"/>
  <c r="J4960" i="1"/>
  <c r="J4961" i="1"/>
  <c r="J4962" i="1"/>
  <c r="J4963" i="1"/>
  <c r="J4964" i="1"/>
  <c r="J4965" i="1"/>
  <c r="J4966" i="1"/>
  <c r="J4967" i="1"/>
  <c r="J4968" i="1"/>
  <c r="J4969" i="1"/>
  <c r="J4970" i="1"/>
  <c r="J4971" i="1"/>
  <c r="J4972" i="1"/>
  <c r="J4973" i="1"/>
  <c r="J4974" i="1"/>
  <c r="J4975" i="1"/>
  <c r="J4976" i="1"/>
  <c r="J4977" i="1"/>
  <c r="J4978" i="1"/>
  <c r="J4979" i="1"/>
  <c r="J4980" i="1"/>
  <c r="J4981" i="1"/>
  <c r="J4982" i="1"/>
  <c r="J4983" i="1"/>
  <c r="J4984" i="1"/>
  <c r="J4985" i="1"/>
  <c r="J4986" i="1"/>
  <c r="J4987" i="1"/>
  <c r="J4988" i="1"/>
  <c r="J4989" i="1"/>
  <c r="J4990" i="1"/>
  <c r="J4991" i="1"/>
  <c r="J4992" i="1"/>
  <c r="J4993" i="1"/>
  <c r="J4994" i="1"/>
  <c r="J4995" i="1"/>
  <c r="J4996" i="1"/>
  <c r="J4997" i="1"/>
  <c r="J4998" i="1"/>
  <c r="J4999" i="1"/>
  <c r="J5000" i="1"/>
  <c r="J5001" i="1"/>
  <c r="J5002" i="1"/>
  <c r="J5003" i="1"/>
  <c r="J5004" i="1"/>
  <c r="J5005" i="1"/>
  <c r="J5006" i="1"/>
  <c r="J5007" i="1"/>
  <c r="J5008" i="1"/>
  <c r="J5009" i="1"/>
  <c r="J5010" i="1"/>
  <c r="J5011" i="1"/>
  <c r="J5012" i="1"/>
  <c r="J5013" i="1"/>
  <c r="J5014" i="1"/>
  <c r="J5015" i="1"/>
  <c r="J5016" i="1"/>
  <c r="J5017" i="1"/>
  <c r="J5018" i="1"/>
  <c r="J5019" i="1"/>
  <c r="J5020" i="1"/>
  <c r="J5021" i="1"/>
  <c r="J5022" i="1"/>
  <c r="J5023" i="1"/>
  <c r="J5024" i="1"/>
  <c r="J5025" i="1"/>
  <c r="J5026" i="1"/>
  <c r="J5027" i="1"/>
  <c r="J5028" i="1"/>
  <c r="J5029" i="1"/>
  <c r="J5030" i="1"/>
  <c r="J5031" i="1"/>
  <c r="J5032" i="1"/>
  <c r="J5033" i="1"/>
  <c r="J5034" i="1"/>
  <c r="J5035" i="1"/>
  <c r="J5036" i="1"/>
  <c r="J5037" i="1"/>
  <c r="J5038" i="1"/>
  <c r="J5039" i="1"/>
  <c r="J5040" i="1"/>
  <c r="J5041" i="1"/>
  <c r="J5042" i="1"/>
  <c r="J5043" i="1"/>
  <c r="J5044" i="1"/>
  <c r="J5045" i="1"/>
  <c r="J5046" i="1"/>
  <c r="J5047" i="1"/>
  <c r="J5048" i="1"/>
  <c r="J5049" i="1"/>
  <c r="J5050" i="1"/>
  <c r="J5051" i="1"/>
  <c r="J5052" i="1"/>
  <c r="J5053" i="1"/>
  <c r="J5054" i="1"/>
  <c r="J5055" i="1"/>
  <c r="J5056" i="1"/>
  <c r="J5057" i="1"/>
  <c r="J5058" i="1"/>
  <c r="J5059" i="1"/>
  <c r="J5060" i="1"/>
  <c r="J5061" i="1"/>
  <c r="J5062" i="1"/>
  <c r="J5063" i="1"/>
  <c r="J5064" i="1"/>
  <c r="J5065" i="1"/>
  <c r="J5066" i="1"/>
  <c r="J5067" i="1"/>
  <c r="J5068" i="1"/>
  <c r="J5069" i="1"/>
  <c r="J5070" i="1"/>
  <c r="J5071" i="1"/>
  <c r="J5072" i="1"/>
  <c r="J5073" i="1"/>
  <c r="J5074" i="1"/>
  <c r="J5075" i="1"/>
  <c r="J5076" i="1"/>
  <c r="J5077" i="1"/>
  <c r="J5078" i="1"/>
  <c r="J5079" i="1"/>
  <c r="J5080" i="1"/>
  <c r="J5081" i="1"/>
  <c r="J5082" i="1"/>
  <c r="J5083" i="1"/>
  <c r="J5084" i="1"/>
  <c r="J5085" i="1"/>
  <c r="J5086" i="1"/>
  <c r="J5087" i="1"/>
  <c r="J5088" i="1"/>
  <c r="J5089" i="1"/>
  <c r="J5090" i="1"/>
  <c r="J5091" i="1"/>
  <c r="J5092" i="1"/>
  <c r="J5093" i="1"/>
  <c r="J5094" i="1"/>
  <c r="J5095" i="1"/>
  <c r="J5096" i="1"/>
  <c r="J5097" i="1"/>
  <c r="J5098" i="1"/>
  <c r="J5099" i="1"/>
  <c r="J5100" i="1"/>
  <c r="J5101" i="1"/>
  <c r="J5102" i="1"/>
  <c r="J5103" i="1"/>
  <c r="J5104" i="1"/>
  <c r="J5105" i="1"/>
  <c r="J5106" i="1"/>
  <c r="J5107" i="1"/>
  <c r="J5108" i="1"/>
  <c r="J5109" i="1"/>
  <c r="J5110" i="1"/>
  <c r="J5111" i="1"/>
  <c r="J5112" i="1"/>
  <c r="J5113" i="1"/>
  <c r="J5114" i="1"/>
  <c r="J5115" i="1"/>
  <c r="J5116" i="1"/>
  <c r="J5117" i="1"/>
  <c r="J5118" i="1"/>
  <c r="J5119" i="1"/>
  <c r="J5120" i="1"/>
  <c r="J5121" i="1"/>
  <c r="J5122" i="1"/>
  <c r="J5123" i="1"/>
  <c r="J5124" i="1"/>
  <c r="J5125" i="1"/>
  <c r="J5126" i="1"/>
  <c r="J5127" i="1"/>
  <c r="J5128" i="1"/>
  <c r="J5129" i="1"/>
  <c r="J5130" i="1"/>
  <c r="J5131" i="1"/>
  <c r="J5132" i="1"/>
  <c r="J5133" i="1"/>
  <c r="J5134" i="1"/>
  <c r="J5135" i="1"/>
  <c r="J5136" i="1"/>
  <c r="J5137" i="1"/>
  <c r="J5138" i="1"/>
  <c r="J5139" i="1"/>
  <c r="J5140" i="1"/>
  <c r="J5141" i="1"/>
  <c r="J5142" i="1"/>
  <c r="J5143" i="1"/>
  <c r="J5144" i="1"/>
  <c r="J5145" i="1"/>
  <c r="J5146" i="1"/>
  <c r="J5147" i="1"/>
  <c r="J5148" i="1"/>
  <c r="J5149" i="1"/>
  <c r="J5150" i="1"/>
  <c r="J5151" i="1"/>
  <c r="J5152" i="1"/>
  <c r="J5153" i="1"/>
  <c r="J5154" i="1"/>
  <c r="J5155" i="1"/>
  <c r="J5156" i="1"/>
  <c r="J5157" i="1"/>
  <c r="J5158" i="1"/>
  <c r="J5159" i="1"/>
  <c r="J5160" i="1"/>
  <c r="J5161" i="1"/>
  <c r="J5162" i="1"/>
  <c r="J5163" i="1"/>
  <c r="J5164" i="1"/>
  <c r="J5165" i="1"/>
  <c r="J5166" i="1"/>
  <c r="J5167" i="1"/>
  <c r="J5168" i="1"/>
  <c r="J5169" i="1"/>
  <c r="J5170" i="1"/>
  <c r="J5171" i="1"/>
  <c r="J5172" i="1"/>
  <c r="J5173" i="1"/>
  <c r="J5174" i="1"/>
  <c r="J5175" i="1"/>
  <c r="J5176" i="1"/>
  <c r="J5177" i="1"/>
  <c r="J5178" i="1"/>
  <c r="J5179" i="1"/>
  <c r="J5180" i="1"/>
  <c r="J5181" i="1"/>
  <c r="J5182" i="1"/>
  <c r="J5183" i="1"/>
  <c r="J5184" i="1"/>
  <c r="J5185" i="1"/>
  <c r="J5186" i="1"/>
  <c r="J5187" i="1"/>
  <c r="J5188" i="1"/>
  <c r="J5189" i="1"/>
  <c r="J5190" i="1"/>
  <c r="J5191" i="1"/>
  <c r="J5192" i="1"/>
  <c r="J5193" i="1"/>
  <c r="J5194" i="1"/>
  <c r="J5195" i="1"/>
  <c r="J5196" i="1"/>
  <c r="J5197" i="1"/>
  <c r="J5198" i="1"/>
  <c r="J5199" i="1"/>
  <c r="J5200" i="1"/>
  <c r="J5201" i="1"/>
  <c r="J5202" i="1"/>
  <c r="J5203" i="1"/>
  <c r="J5204" i="1"/>
  <c r="J5205" i="1"/>
  <c r="J5206" i="1"/>
  <c r="J5207" i="1"/>
  <c r="J5208" i="1"/>
  <c r="J5209" i="1"/>
  <c r="J5210" i="1"/>
  <c r="J5211" i="1"/>
  <c r="J5212" i="1"/>
  <c r="J5213" i="1"/>
  <c r="J5214" i="1"/>
  <c r="J5215" i="1"/>
  <c r="J5216" i="1"/>
  <c r="J5217" i="1"/>
  <c r="J5218" i="1"/>
  <c r="J5219" i="1"/>
  <c r="J5220" i="1"/>
  <c r="J5221" i="1"/>
  <c r="J5222" i="1"/>
  <c r="J5223" i="1"/>
  <c r="J5224" i="1"/>
  <c r="J5225" i="1"/>
  <c r="J5226" i="1"/>
  <c r="J5227" i="1"/>
  <c r="J5228" i="1"/>
  <c r="J5229" i="1"/>
  <c r="J5230" i="1"/>
  <c r="J5231" i="1"/>
  <c r="J5232" i="1"/>
  <c r="J5233" i="1"/>
  <c r="J5234" i="1"/>
  <c r="J5235" i="1"/>
  <c r="J5236" i="1"/>
  <c r="J5237" i="1"/>
  <c r="J5238" i="1"/>
  <c r="J5239" i="1"/>
  <c r="J5240" i="1"/>
  <c r="J5241" i="1"/>
  <c r="J5242" i="1"/>
  <c r="J5243" i="1"/>
  <c r="J5244" i="1"/>
  <c r="J5245" i="1"/>
  <c r="J5246" i="1"/>
  <c r="J5247" i="1"/>
  <c r="J5248" i="1"/>
  <c r="J5249" i="1"/>
  <c r="J5250" i="1"/>
  <c r="J5251" i="1"/>
  <c r="J5252" i="1"/>
  <c r="J5253" i="1"/>
  <c r="J5254" i="1"/>
  <c r="J5255" i="1"/>
  <c r="J5256" i="1"/>
  <c r="J5257" i="1"/>
  <c r="J5258" i="1"/>
  <c r="J5259" i="1"/>
  <c r="J5260" i="1"/>
  <c r="J5261" i="1"/>
  <c r="J5262" i="1"/>
  <c r="J5263" i="1"/>
  <c r="J5264" i="1"/>
  <c r="J5265" i="1"/>
  <c r="J5266" i="1"/>
  <c r="J5267" i="1"/>
  <c r="J5268" i="1"/>
  <c r="J5269" i="1"/>
  <c r="J5270" i="1"/>
  <c r="J5271" i="1"/>
  <c r="J5272" i="1"/>
  <c r="J5273" i="1"/>
  <c r="J5274" i="1"/>
  <c r="J5275" i="1"/>
  <c r="J5276" i="1"/>
  <c r="J5277" i="1"/>
  <c r="J5278" i="1"/>
  <c r="J5279" i="1"/>
  <c r="J5280" i="1"/>
  <c r="J5281" i="1"/>
  <c r="J5282" i="1"/>
  <c r="J5283" i="1"/>
  <c r="J5284" i="1"/>
  <c r="J5285" i="1"/>
  <c r="J5286" i="1"/>
  <c r="J5287" i="1"/>
  <c r="J5288" i="1"/>
  <c r="J5289" i="1"/>
  <c r="J5290" i="1"/>
  <c r="J5291" i="1"/>
  <c r="J5292" i="1"/>
  <c r="J5293" i="1"/>
  <c r="J5294" i="1"/>
  <c r="J5295" i="1"/>
  <c r="J5296" i="1"/>
  <c r="J5297" i="1"/>
  <c r="J5298" i="1"/>
  <c r="J5299" i="1"/>
  <c r="J5300" i="1"/>
  <c r="J5301" i="1"/>
  <c r="J5302" i="1"/>
  <c r="J5303" i="1"/>
  <c r="J5304" i="1"/>
  <c r="J5305" i="1"/>
  <c r="J5306" i="1"/>
  <c r="J5307" i="1"/>
  <c r="J5308" i="1"/>
  <c r="J5309" i="1"/>
  <c r="J5310" i="1"/>
  <c r="J5311" i="1"/>
  <c r="J5312" i="1"/>
  <c r="J5313" i="1"/>
  <c r="J5314" i="1"/>
  <c r="J5315" i="1"/>
  <c r="J5316" i="1"/>
  <c r="J5317" i="1"/>
  <c r="J5318" i="1"/>
  <c r="J5319" i="1"/>
  <c r="J5320" i="1"/>
  <c r="J5321" i="1"/>
  <c r="J5322" i="1"/>
  <c r="J5323" i="1"/>
  <c r="J5324" i="1"/>
  <c r="J5325" i="1"/>
  <c r="J5326" i="1"/>
  <c r="J5327" i="1"/>
  <c r="J5328" i="1"/>
  <c r="J5329" i="1"/>
  <c r="J5330" i="1"/>
  <c r="J5331" i="1"/>
  <c r="J5332" i="1"/>
  <c r="J5333" i="1"/>
  <c r="J5334" i="1"/>
  <c r="J5335" i="1"/>
  <c r="J5336" i="1"/>
  <c r="J5337" i="1"/>
  <c r="J5338" i="1"/>
  <c r="J5339" i="1"/>
  <c r="J5340" i="1"/>
  <c r="J5341" i="1"/>
  <c r="J5342" i="1"/>
  <c r="J5343" i="1"/>
  <c r="J5344" i="1"/>
  <c r="J5345" i="1"/>
  <c r="J5346" i="1"/>
  <c r="J5347" i="1"/>
  <c r="J5348" i="1"/>
  <c r="J5349" i="1"/>
  <c r="J5350" i="1"/>
  <c r="J5351" i="1"/>
  <c r="J5352" i="1"/>
  <c r="J5353" i="1"/>
  <c r="J5354" i="1"/>
  <c r="J5355" i="1"/>
  <c r="J5356" i="1"/>
  <c r="J5357" i="1"/>
  <c r="J5358" i="1"/>
  <c r="J5359" i="1"/>
  <c r="J5360" i="1"/>
  <c r="J5361" i="1"/>
  <c r="J5362" i="1"/>
  <c r="J5363" i="1"/>
  <c r="J5364" i="1"/>
  <c r="J5365" i="1"/>
  <c r="J5366" i="1"/>
  <c r="J5367" i="1"/>
  <c r="J5368" i="1"/>
  <c r="J5369" i="1"/>
  <c r="J5370" i="1"/>
  <c r="J5371" i="1"/>
  <c r="J5372" i="1"/>
  <c r="J5373" i="1"/>
  <c r="J5374" i="1"/>
  <c r="J5375" i="1"/>
  <c r="J5376" i="1"/>
  <c r="J5377" i="1"/>
  <c r="J5378" i="1"/>
  <c r="J5379" i="1"/>
  <c r="J5380" i="1"/>
  <c r="J5381" i="1"/>
  <c r="J5382" i="1"/>
  <c r="J5383" i="1"/>
  <c r="J5384" i="1"/>
  <c r="J5385" i="1"/>
  <c r="J5386" i="1"/>
  <c r="J5387" i="1"/>
  <c r="J5388" i="1"/>
  <c r="J5389" i="1"/>
  <c r="J5390" i="1"/>
  <c r="J5391" i="1"/>
  <c r="J5392" i="1"/>
  <c r="J5393" i="1"/>
  <c r="J5394" i="1"/>
  <c r="J5395" i="1"/>
  <c r="J5396" i="1"/>
  <c r="J5397" i="1"/>
  <c r="J5398" i="1"/>
  <c r="J5399" i="1"/>
  <c r="J5400" i="1"/>
  <c r="J5401" i="1"/>
  <c r="J5402" i="1"/>
  <c r="J5403" i="1"/>
  <c r="J5404" i="1"/>
  <c r="J5405" i="1"/>
  <c r="J5406" i="1"/>
  <c r="J5407" i="1"/>
  <c r="J5408" i="1"/>
  <c r="J5409" i="1"/>
  <c r="J5410" i="1"/>
  <c r="J5411" i="1"/>
  <c r="J5412" i="1"/>
  <c r="J5413" i="1"/>
  <c r="J5414" i="1"/>
  <c r="J5415" i="1"/>
  <c r="J5416" i="1"/>
  <c r="J5417" i="1"/>
  <c r="J5418" i="1"/>
  <c r="J5419" i="1"/>
  <c r="J5420" i="1"/>
  <c r="J5421" i="1"/>
  <c r="J5422" i="1"/>
  <c r="J5423" i="1"/>
  <c r="J5424" i="1"/>
  <c r="J5425" i="1"/>
  <c r="J5426" i="1"/>
  <c r="J5427" i="1"/>
  <c r="J5428" i="1"/>
  <c r="J5429" i="1"/>
  <c r="J5430" i="1"/>
  <c r="J5431" i="1"/>
  <c r="J5432" i="1"/>
  <c r="J5433" i="1"/>
  <c r="J5434" i="1"/>
  <c r="J5435" i="1"/>
  <c r="J5436" i="1"/>
  <c r="J5437" i="1"/>
  <c r="J5438" i="1"/>
  <c r="J5439" i="1"/>
  <c r="J5440" i="1"/>
  <c r="J5441" i="1"/>
  <c r="J5442" i="1"/>
  <c r="J5443" i="1"/>
  <c r="J5444" i="1"/>
  <c r="J5445" i="1"/>
  <c r="J5446" i="1"/>
  <c r="J5447" i="1"/>
  <c r="J5448" i="1"/>
  <c r="J5449" i="1"/>
  <c r="J5450" i="1"/>
  <c r="J5451" i="1"/>
  <c r="J5452" i="1"/>
  <c r="J5453" i="1"/>
  <c r="J5454" i="1"/>
  <c r="J5455" i="1"/>
  <c r="J5456" i="1"/>
  <c r="J5457" i="1"/>
  <c r="J5458" i="1"/>
  <c r="J5459" i="1"/>
  <c r="J5460" i="1"/>
  <c r="J5461" i="1"/>
  <c r="J5462" i="1"/>
  <c r="J5463" i="1"/>
  <c r="J5464" i="1"/>
  <c r="J5465" i="1"/>
  <c r="J5466" i="1"/>
  <c r="J5467" i="1"/>
  <c r="J5468" i="1"/>
  <c r="J5469" i="1"/>
  <c r="J5470" i="1"/>
  <c r="J5471" i="1"/>
  <c r="J5472" i="1"/>
  <c r="J5473" i="1"/>
  <c r="J5474" i="1"/>
  <c r="J5475" i="1"/>
  <c r="J5476" i="1"/>
  <c r="J5477" i="1"/>
  <c r="J5478" i="1"/>
  <c r="J5479" i="1"/>
  <c r="J5480" i="1"/>
  <c r="J5481" i="1"/>
  <c r="J5482" i="1"/>
  <c r="J5483" i="1"/>
  <c r="J5484" i="1"/>
  <c r="J5485" i="1"/>
  <c r="J5486" i="1"/>
  <c r="J5487" i="1"/>
  <c r="J5488" i="1"/>
  <c r="J5489" i="1"/>
  <c r="J5490" i="1"/>
  <c r="J5491" i="1"/>
  <c r="J5492" i="1"/>
  <c r="J5493" i="1"/>
  <c r="J5494" i="1"/>
  <c r="J5495" i="1"/>
  <c r="J5496" i="1"/>
  <c r="J5497" i="1"/>
  <c r="J5498" i="1"/>
  <c r="J5499" i="1"/>
  <c r="J5500" i="1"/>
  <c r="J5501" i="1"/>
  <c r="J5502" i="1"/>
  <c r="J5503" i="1"/>
  <c r="J5504" i="1"/>
  <c r="J5505" i="1"/>
  <c r="J5506" i="1"/>
  <c r="J5507" i="1"/>
  <c r="J5508" i="1"/>
  <c r="J5509" i="1"/>
  <c r="J5510" i="1"/>
  <c r="J5511" i="1"/>
  <c r="J5512" i="1"/>
  <c r="J5513" i="1"/>
  <c r="J5514" i="1"/>
  <c r="J5515" i="1"/>
  <c r="J5516" i="1"/>
  <c r="J5517" i="1"/>
  <c r="J5518" i="1"/>
  <c r="J5519" i="1"/>
  <c r="J5520" i="1"/>
  <c r="J5521" i="1"/>
  <c r="J5522" i="1"/>
  <c r="J5523" i="1"/>
  <c r="J5524" i="1"/>
  <c r="J5525" i="1"/>
  <c r="J5526" i="1"/>
  <c r="J5527" i="1"/>
  <c r="J5528" i="1"/>
  <c r="J5529" i="1"/>
  <c r="J5530" i="1"/>
  <c r="J5531" i="1"/>
  <c r="J5532" i="1"/>
  <c r="J5533" i="1"/>
  <c r="J5534" i="1"/>
  <c r="J5535" i="1"/>
  <c r="J5536" i="1"/>
  <c r="J5537" i="1"/>
  <c r="J5538" i="1"/>
  <c r="J5539" i="1"/>
  <c r="J5540" i="1"/>
  <c r="J5541" i="1"/>
  <c r="J5542" i="1"/>
  <c r="J5543" i="1"/>
  <c r="J5544" i="1"/>
  <c r="J5545" i="1"/>
  <c r="J5546" i="1"/>
  <c r="J5547" i="1"/>
  <c r="J5548" i="1"/>
  <c r="J5549" i="1"/>
  <c r="J5550" i="1"/>
  <c r="J5551" i="1"/>
  <c r="J5552" i="1"/>
  <c r="J5553" i="1"/>
  <c r="J5554" i="1"/>
  <c r="J5555" i="1"/>
  <c r="J5556" i="1"/>
  <c r="J5557" i="1"/>
  <c r="J5558" i="1"/>
  <c r="J5559" i="1"/>
  <c r="J5560" i="1"/>
  <c r="J5561" i="1"/>
  <c r="J5562" i="1"/>
  <c r="J5563" i="1"/>
  <c r="J5564" i="1"/>
  <c r="J5565" i="1"/>
  <c r="J5566" i="1"/>
  <c r="J5567" i="1"/>
  <c r="J5568" i="1"/>
  <c r="J5569" i="1"/>
  <c r="J5570" i="1"/>
  <c r="J5571" i="1"/>
  <c r="J5572" i="1"/>
  <c r="J5573" i="1"/>
  <c r="J5574" i="1"/>
  <c r="J5575" i="1"/>
  <c r="J5576" i="1"/>
  <c r="J5577" i="1"/>
  <c r="J5578" i="1"/>
  <c r="J5579" i="1"/>
  <c r="J5580" i="1"/>
  <c r="J5581" i="1"/>
  <c r="J5582" i="1"/>
  <c r="J5583" i="1"/>
  <c r="J5584" i="1"/>
  <c r="J5585" i="1"/>
  <c r="J5586" i="1"/>
  <c r="J5587" i="1"/>
  <c r="J5588" i="1"/>
  <c r="J5589" i="1"/>
  <c r="J5590" i="1"/>
  <c r="J5591" i="1"/>
  <c r="J5592" i="1"/>
  <c r="J5593" i="1"/>
  <c r="J5594" i="1"/>
  <c r="J5595" i="1"/>
  <c r="J5596" i="1"/>
  <c r="J5597" i="1"/>
  <c r="J5598" i="1"/>
  <c r="J5599" i="1"/>
  <c r="J5600" i="1"/>
  <c r="J5601" i="1"/>
  <c r="J5602" i="1"/>
  <c r="J5603" i="1"/>
  <c r="J5604" i="1"/>
  <c r="J5605" i="1"/>
  <c r="J5606" i="1"/>
  <c r="J5607" i="1"/>
  <c r="J5608" i="1"/>
  <c r="J5609" i="1"/>
  <c r="J5610" i="1"/>
  <c r="J5611" i="1"/>
  <c r="J5612" i="1"/>
  <c r="J5613" i="1"/>
  <c r="J5614" i="1"/>
  <c r="J5615" i="1"/>
  <c r="J5616" i="1"/>
  <c r="J5617" i="1"/>
  <c r="J5618" i="1"/>
  <c r="J5619" i="1"/>
  <c r="J5620" i="1"/>
  <c r="J5621" i="1"/>
  <c r="J5622" i="1"/>
  <c r="J5623" i="1"/>
  <c r="J5624" i="1"/>
  <c r="J5625" i="1"/>
  <c r="J5626" i="1"/>
  <c r="J5627" i="1"/>
  <c r="J5628" i="1"/>
  <c r="J5629" i="1"/>
  <c r="J5630" i="1"/>
  <c r="J5631" i="1"/>
  <c r="J5632" i="1"/>
  <c r="J5633" i="1"/>
  <c r="J5634" i="1"/>
  <c r="J5635" i="1"/>
  <c r="J5636" i="1"/>
  <c r="J5637" i="1"/>
  <c r="J5638" i="1"/>
  <c r="J5639" i="1"/>
  <c r="J5640" i="1"/>
  <c r="J5641" i="1"/>
  <c r="J5642" i="1"/>
  <c r="J5643" i="1"/>
  <c r="J5644" i="1"/>
  <c r="J5645" i="1"/>
  <c r="J5646" i="1"/>
  <c r="J5647" i="1"/>
  <c r="J5648" i="1"/>
  <c r="J5649" i="1"/>
  <c r="J5650" i="1"/>
  <c r="J5651" i="1"/>
  <c r="J5652" i="1"/>
  <c r="J5653" i="1"/>
  <c r="J5654" i="1"/>
  <c r="J5655" i="1"/>
  <c r="J5656" i="1"/>
  <c r="J5657" i="1"/>
  <c r="J5658" i="1"/>
  <c r="J5659" i="1"/>
  <c r="J5660" i="1"/>
  <c r="J5661" i="1"/>
  <c r="J5662" i="1"/>
  <c r="J5663" i="1"/>
  <c r="J5664" i="1"/>
  <c r="J5665" i="1"/>
  <c r="J5666" i="1"/>
  <c r="J5667" i="1"/>
  <c r="J5668" i="1"/>
  <c r="J5669" i="1"/>
  <c r="J5670" i="1"/>
  <c r="J5671" i="1"/>
  <c r="J5672" i="1"/>
  <c r="J5673" i="1"/>
  <c r="J5674" i="1"/>
  <c r="J5675" i="1"/>
  <c r="J5676" i="1"/>
  <c r="J5677" i="1"/>
  <c r="J5678" i="1"/>
  <c r="J5679" i="1"/>
  <c r="J5680" i="1"/>
  <c r="J5681" i="1"/>
  <c r="J5682" i="1"/>
  <c r="J5683" i="1"/>
  <c r="J5684" i="1"/>
  <c r="J5685" i="1"/>
  <c r="J5686" i="1"/>
  <c r="J5687" i="1"/>
  <c r="J5688" i="1"/>
  <c r="J5689" i="1"/>
  <c r="J5690" i="1"/>
  <c r="J5691" i="1"/>
  <c r="J5692" i="1"/>
  <c r="J5693" i="1"/>
  <c r="J5694" i="1"/>
  <c r="J5695" i="1"/>
  <c r="J5696" i="1"/>
  <c r="J5697" i="1"/>
  <c r="J5698" i="1"/>
  <c r="J5699" i="1"/>
  <c r="J5700" i="1"/>
  <c r="J5701" i="1"/>
  <c r="J5702" i="1"/>
  <c r="J5703" i="1"/>
  <c r="J5704" i="1"/>
  <c r="J5705" i="1"/>
  <c r="J5706" i="1"/>
  <c r="J5707" i="1"/>
  <c r="J5708" i="1"/>
  <c r="J5709" i="1"/>
  <c r="J5710" i="1"/>
  <c r="J5711" i="1"/>
  <c r="J5712" i="1"/>
  <c r="J5713" i="1"/>
  <c r="J5714" i="1"/>
  <c r="J5715" i="1"/>
  <c r="J5716" i="1"/>
  <c r="J5717" i="1"/>
  <c r="J5718" i="1"/>
  <c r="J5719" i="1"/>
  <c r="J5720" i="1"/>
  <c r="J5721" i="1"/>
  <c r="J5722" i="1"/>
  <c r="J5723" i="1"/>
  <c r="J5724" i="1"/>
  <c r="J5725" i="1"/>
  <c r="J5726" i="1"/>
  <c r="J5727" i="1"/>
  <c r="J5728" i="1"/>
  <c r="J5729" i="1"/>
  <c r="J5730" i="1"/>
  <c r="J5731" i="1"/>
  <c r="J5732" i="1"/>
  <c r="J5733" i="1"/>
  <c r="J5734" i="1"/>
  <c r="J5735" i="1"/>
  <c r="J5736" i="1"/>
  <c r="J5737" i="1"/>
  <c r="J5738" i="1"/>
  <c r="J5739" i="1"/>
  <c r="J5740" i="1"/>
  <c r="J5741" i="1"/>
  <c r="J5742" i="1"/>
  <c r="J5743" i="1"/>
  <c r="J5744" i="1"/>
  <c r="J5745" i="1"/>
  <c r="J5746" i="1"/>
  <c r="J5747" i="1"/>
  <c r="J5748" i="1"/>
  <c r="J5749" i="1"/>
  <c r="J5750" i="1"/>
  <c r="J5751" i="1"/>
  <c r="J5752" i="1"/>
  <c r="J5753" i="1"/>
  <c r="J5754" i="1"/>
  <c r="J5755" i="1"/>
  <c r="J5756" i="1"/>
  <c r="J5757" i="1"/>
  <c r="J5758" i="1"/>
  <c r="J5759" i="1"/>
  <c r="J5760" i="1"/>
  <c r="J5761" i="1"/>
  <c r="J5762" i="1"/>
  <c r="J5763" i="1"/>
  <c r="J5764" i="1"/>
  <c r="J5765" i="1"/>
  <c r="J5766" i="1"/>
  <c r="J5767" i="1"/>
  <c r="J5768" i="1"/>
  <c r="J5769" i="1"/>
  <c r="J5770" i="1"/>
  <c r="J5771" i="1"/>
  <c r="J5772" i="1"/>
  <c r="J5773" i="1"/>
  <c r="J5774" i="1"/>
  <c r="J5775" i="1"/>
  <c r="J5776" i="1"/>
  <c r="J5777" i="1"/>
  <c r="J5778" i="1"/>
  <c r="J5779" i="1"/>
  <c r="J5780" i="1"/>
  <c r="J5781" i="1"/>
  <c r="J5782" i="1"/>
  <c r="J5783" i="1"/>
  <c r="J5784" i="1"/>
  <c r="J5785" i="1"/>
  <c r="J5786" i="1"/>
  <c r="J5787" i="1"/>
  <c r="J5788" i="1"/>
  <c r="J5789" i="1"/>
  <c r="J5790" i="1"/>
  <c r="J5791" i="1"/>
  <c r="J5792" i="1"/>
  <c r="J5793" i="1"/>
  <c r="J5794" i="1"/>
  <c r="J5795" i="1"/>
  <c r="J5796" i="1"/>
  <c r="J5797" i="1"/>
  <c r="J5798" i="1"/>
  <c r="J5799" i="1"/>
  <c r="J5800" i="1"/>
  <c r="J5801" i="1"/>
  <c r="J5802" i="1"/>
  <c r="J5803" i="1"/>
  <c r="J5804" i="1"/>
  <c r="J5805" i="1"/>
  <c r="J5806" i="1"/>
  <c r="J5807" i="1"/>
  <c r="J5808" i="1"/>
  <c r="J5809" i="1"/>
  <c r="J5810" i="1"/>
  <c r="J5811" i="1"/>
  <c r="J5812" i="1"/>
  <c r="J5813" i="1"/>
  <c r="J5814" i="1"/>
  <c r="J5815" i="1"/>
  <c r="J5816" i="1"/>
  <c r="J5817" i="1"/>
  <c r="J5818" i="1"/>
  <c r="J5819" i="1"/>
  <c r="J5820" i="1"/>
  <c r="J5821" i="1"/>
  <c r="J5822" i="1"/>
  <c r="J5823" i="1"/>
  <c r="J5824" i="1"/>
  <c r="J5825" i="1"/>
  <c r="J5826" i="1"/>
  <c r="J5827" i="1"/>
  <c r="J5828" i="1"/>
  <c r="J5829" i="1"/>
  <c r="J5830" i="1"/>
  <c r="J5831" i="1"/>
  <c r="J5832" i="1"/>
  <c r="J5833" i="1"/>
  <c r="J5834" i="1"/>
  <c r="J5835" i="1"/>
  <c r="J5836" i="1"/>
  <c r="J5837" i="1"/>
  <c r="J5838" i="1"/>
  <c r="J5839" i="1"/>
  <c r="J5840" i="1"/>
  <c r="J5841" i="1"/>
  <c r="J5842" i="1"/>
  <c r="J5843" i="1"/>
  <c r="J5844" i="1"/>
  <c r="J5845" i="1"/>
  <c r="J5846" i="1"/>
  <c r="J5847" i="1"/>
  <c r="J5848" i="1"/>
  <c r="J5849" i="1"/>
  <c r="J5850" i="1"/>
  <c r="J5851" i="1"/>
  <c r="J5852" i="1"/>
  <c r="J5853" i="1"/>
  <c r="J5854" i="1"/>
  <c r="J5855" i="1"/>
  <c r="J5856" i="1"/>
  <c r="J5857" i="1"/>
  <c r="J5858" i="1"/>
  <c r="J5859" i="1"/>
  <c r="J5860" i="1"/>
  <c r="J5861" i="1"/>
  <c r="J5862" i="1"/>
  <c r="J5863" i="1"/>
  <c r="J5864" i="1"/>
  <c r="J5865" i="1"/>
  <c r="J5866" i="1"/>
  <c r="J5867" i="1"/>
  <c r="J5868" i="1"/>
  <c r="J5869" i="1"/>
  <c r="J5870" i="1"/>
  <c r="J5871" i="1"/>
  <c r="J5872" i="1"/>
  <c r="J5873" i="1"/>
  <c r="J5874" i="1"/>
  <c r="J5875" i="1"/>
  <c r="J5876" i="1"/>
  <c r="J5877" i="1"/>
  <c r="J5878" i="1"/>
  <c r="J5879" i="1"/>
  <c r="J5880" i="1"/>
  <c r="J5881" i="1"/>
  <c r="J5882" i="1"/>
  <c r="J5883" i="1"/>
  <c r="J5884" i="1"/>
  <c r="J5885" i="1"/>
  <c r="J5886" i="1"/>
  <c r="J5887" i="1"/>
  <c r="J5888" i="1"/>
  <c r="J5889" i="1"/>
  <c r="J5890" i="1"/>
  <c r="J5891" i="1"/>
  <c r="J5892" i="1"/>
  <c r="J5893" i="1"/>
  <c r="J5894" i="1"/>
  <c r="J5895" i="1"/>
  <c r="J5896" i="1"/>
  <c r="J5897" i="1"/>
  <c r="J5898" i="1"/>
  <c r="J5899" i="1"/>
  <c r="J5900" i="1"/>
  <c r="J5901" i="1"/>
  <c r="J5902" i="1"/>
  <c r="J5903" i="1"/>
  <c r="J5904" i="1"/>
  <c r="J5905" i="1"/>
  <c r="J5906" i="1"/>
  <c r="J5907" i="1"/>
  <c r="J5908" i="1"/>
  <c r="J5909" i="1"/>
  <c r="J5910" i="1"/>
  <c r="J5911" i="1"/>
  <c r="J5912" i="1"/>
  <c r="J5913" i="1"/>
  <c r="J5914" i="1"/>
  <c r="J5915" i="1"/>
  <c r="J5916" i="1"/>
  <c r="J5917" i="1"/>
  <c r="J5918" i="1"/>
  <c r="J5919" i="1"/>
  <c r="J5920" i="1"/>
  <c r="J5921" i="1"/>
  <c r="J5922" i="1"/>
  <c r="J5923" i="1"/>
  <c r="J5924" i="1"/>
  <c r="J5925" i="1"/>
  <c r="J5926" i="1"/>
  <c r="J5927" i="1"/>
  <c r="J5928" i="1"/>
  <c r="J5929" i="1"/>
  <c r="J5930" i="1"/>
  <c r="J5931" i="1"/>
  <c r="J5932" i="1"/>
  <c r="J5933" i="1"/>
  <c r="J5934" i="1"/>
  <c r="J5935" i="1"/>
  <c r="J5936" i="1"/>
  <c r="J5937" i="1"/>
  <c r="J5938" i="1"/>
  <c r="J5939" i="1"/>
  <c r="J5940" i="1"/>
  <c r="J5941" i="1"/>
  <c r="J5942" i="1"/>
  <c r="J5943" i="1"/>
  <c r="J5944" i="1"/>
  <c r="J5945" i="1"/>
  <c r="J5946" i="1"/>
  <c r="J5947" i="1"/>
  <c r="J5948" i="1"/>
  <c r="J5949" i="1"/>
  <c r="J5950" i="1"/>
  <c r="J5951" i="1"/>
  <c r="J5952" i="1"/>
  <c r="J5953" i="1"/>
  <c r="J5954" i="1"/>
  <c r="J5955" i="1"/>
  <c r="J5956" i="1"/>
  <c r="J5957" i="1"/>
  <c r="J5958" i="1"/>
  <c r="J5959" i="1"/>
  <c r="J5960" i="1"/>
  <c r="J5961" i="1"/>
  <c r="J5962" i="1"/>
  <c r="J5963" i="1"/>
  <c r="J5964" i="1"/>
  <c r="J5965" i="1"/>
  <c r="J5966" i="1"/>
  <c r="J5967" i="1"/>
  <c r="J5968" i="1"/>
  <c r="J5969" i="1"/>
  <c r="J5970" i="1"/>
  <c r="J5971" i="1"/>
  <c r="J5972" i="1"/>
  <c r="J5973" i="1"/>
  <c r="J5974" i="1"/>
  <c r="J5975" i="1"/>
  <c r="J5976" i="1"/>
  <c r="J5977" i="1"/>
  <c r="J5978" i="1"/>
  <c r="J5979" i="1"/>
  <c r="J5980" i="1"/>
  <c r="J5981" i="1"/>
  <c r="J5982" i="1"/>
  <c r="J5983" i="1"/>
  <c r="J5984" i="1"/>
  <c r="J5985" i="1"/>
  <c r="J5986" i="1"/>
  <c r="J5987" i="1"/>
  <c r="J5988" i="1"/>
  <c r="J5989" i="1"/>
  <c r="J5990" i="1"/>
  <c r="J5991" i="1"/>
  <c r="J5992" i="1"/>
  <c r="J5993" i="1"/>
  <c r="J5994" i="1"/>
  <c r="J5995" i="1"/>
  <c r="J5996" i="1"/>
  <c r="J5997" i="1"/>
  <c r="J5998" i="1"/>
  <c r="J5999" i="1"/>
  <c r="J6000" i="1"/>
  <c r="J6001" i="1"/>
  <c r="J6002" i="1"/>
  <c r="J6003" i="1"/>
  <c r="J6004" i="1"/>
  <c r="J6005" i="1"/>
  <c r="J6006" i="1"/>
  <c r="J6007" i="1"/>
  <c r="J6008" i="1"/>
  <c r="J6009" i="1"/>
  <c r="J6010" i="1"/>
  <c r="J6011" i="1"/>
  <c r="J6012" i="1"/>
  <c r="J6013" i="1"/>
  <c r="J6014" i="1"/>
  <c r="J6015" i="1"/>
  <c r="J6016" i="1"/>
  <c r="J6017" i="1"/>
  <c r="J6018" i="1"/>
  <c r="J6019" i="1"/>
  <c r="J6020" i="1"/>
  <c r="J6021" i="1"/>
  <c r="J6022" i="1"/>
  <c r="J6023" i="1"/>
  <c r="J6024" i="1"/>
  <c r="J6025" i="1"/>
  <c r="J6026" i="1"/>
  <c r="J6027" i="1"/>
  <c r="J6028" i="1"/>
  <c r="J6029" i="1"/>
  <c r="J6030" i="1"/>
  <c r="J6031" i="1"/>
  <c r="J6032" i="1"/>
  <c r="J6033" i="1"/>
  <c r="J6034" i="1"/>
  <c r="J6035" i="1"/>
  <c r="J6036" i="1"/>
  <c r="J6037" i="1"/>
  <c r="J6038" i="1"/>
  <c r="J6039" i="1"/>
  <c r="J6040" i="1"/>
  <c r="J6041" i="1"/>
  <c r="J6042" i="1"/>
  <c r="J6043" i="1"/>
  <c r="J6044" i="1"/>
  <c r="J6045" i="1"/>
  <c r="J6046" i="1"/>
  <c r="J6047" i="1"/>
  <c r="J6048" i="1"/>
  <c r="J6049" i="1"/>
  <c r="J6050" i="1"/>
  <c r="J6051" i="1"/>
  <c r="J6052" i="1"/>
  <c r="J6053" i="1"/>
  <c r="J6054" i="1"/>
  <c r="J6055" i="1"/>
  <c r="J6056" i="1"/>
  <c r="J6057" i="1"/>
  <c r="J6058" i="1"/>
  <c r="J6059" i="1"/>
  <c r="J6060" i="1"/>
  <c r="J6061" i="1"/>
  <c r="J6062" i="1"/>
  <c r="J6063" i="1"/>
  <c r="J6064" i="1"/>
  <c r="J6065" i="1"/>
  <c r="J6066" i="1"/>
  <c r="J6067" i="1"/>
  <c r="J6068" i="1"/>
  <c r="J6069" i="1"/>
  <c r="J6070" i="1"/>
  <c r="J6071" i="1"/>
  <c r="J6072" i="1"/>
  <c r="J6073" i="1"/>
  <c r="J6074" i="1"/>
  <c r="J6075" i="1"/>
  <c r="J6076" i="1"/>
  <c r="J6077" i="1"/>
  <c r="J6078" i="1"/>
  <c r="J6079" i="1"/>
  <c r="J6080" i="1"/>
  <c r="J6081" i="1"/>
  <c r="J6082" i="1"/>
  <c r="J6083" i="1"/>
  <c r="J6084" i="1"/>
  <c r="J6085" i="1"/>
  <c r="J6086" i="1"/>
  <c r="J6087" i="1"/>
  <c r="J6088" i="1"/>
  <c r="J6089" i="1"/>
  <c r="J6090" i="1"/>
  <c r="J6091" i="1"/>
  <c r="J6092" i="1"/>
  <c r="J6093" i="1"/>
  <c r="J6094" i="1"/>
  <c r="J6095" i="1"/>
  <c r="J6096" i="1"/>
  <c r="J6097" i="1"/>
  <c r="J6098" i="1"/>
  <c r="J6099" i="1"/>
  <c r="J6100" i="1"/>
  <c r="J6101" i="1"/>
  <c r="J6102" i="1"/>
  <c r="J6103" i="1"/>
  <c r="J6104" i="1"/>
  <c r="J6105" i="1"/>
  <c r="J6106" i="1"/>
  <c r="J6107" i="1"/>
  <c r="J6108" i="1"/>
  <c r="J6109" i="1"/>
  <c r="J6110" i="1"/>
  <c r="J6111" i="1"/>
  <c r="J6112" i="1"/>
  <c r="J6113" i="1"/>
  <c r="J6114" i="1"/>
  <c r="J6115" i="1"/>
  <c r="J6116" i="1"/>
  <c r="J6117" i="1"/>
  <c r="J6118" i="1"/>
  <c r="J6119" i="1"/>
  <c r="J6120" i="1"/>
  <c r="J6121" i="1"/>
  <c r="J6122" i="1"/>
  <c r="J6123" i="1"/>
  <c r="J6124" i="1"/>
  <c r="J6125" i="1"/>
  <c r="J6126" i="1"/>
  <c r="J6127" i="1"/>
  <c r="J6128" i="1"/>
  <c r="J6129" i="1"/>
  <c r="J6130" i="1"/>
  <c r="J6131" i="1"/>
  <c r="J6132" i="1"/>
  <c r="J6133" i="1"/>
  <c r="J6134" i="1"/>
  <c r="J6135" i="1"/>
  <c r="J6136" i="1"/>
  <c r="J6137" i="1"/>
  <c r="J6138" i="1"/>
  <c r="J6139" i="1"/>
  <c r="J6140" i="1"/>
  <c r="J6141" i="1"/>
  <c r="J6142" i="1"/>
  <c r="J6143" i="1"/>
  <c r="J6144" i="1"/>
  <c r="J6145" i="1"/>
  <c r="J6146" i="1"/>
  <c r="J6147" i="1"/>
  <c r="J6148" i="1"/>
  <c r="J6149" i="1"/>
  <c r="J6150" i="1"/>
  <c r="J6151" i="1"/>
  <c r="J6152" i="1"/>
  <c r="J6153" i="1"/>
  <c r="J6154" i="1"/>
  <c r="J6155" i="1"/>
  <c r="J6156" i="1"/>
  <c r="J6157" i="1"/>
  <c r="J6158" i="1"/>
  <c r="J6159" i="1"/>
  <c r="J6160" i="1"/>
  <c r="J6161" i="1"/>
  <c r="J6162" i="1"/>
  <c r="J6163" i="1"/>
  <c r="J6164" i="1"/>
  <c r="J6165" i="1"/>
  <c r="J6166" i="1"/>
  <c r="J6167" i="1"/>
  <c r="J6168" i="1"/>
  <c r="J6169" i="1"/>
  <c r="J6170" i="1"/>
  <c r="J6171" i="1"/>
  <c r="J6172" i="1"/>
  <c r="J6173" i="1"/>
  <c r="J6174" i="1"/>
  <c r="J6175" i="1"/>
  <c r="J6176" i="1"/>
  <c r="J6177" i="1"/>
  <c r="J6178" i="1"/>
  <c r="J6179" i="1"/>
  <c r="J6180" i="1"/>
  <c r="J6181" i="1"/>
  <c r="J6182" i="1"/>
  <c r="J6183" i="1"/>
  <c r="J6184" i="1"/>
  <c r="J6185" i="1"/>
  <c r="J6186" i="1"/>
  <c r="J6187" i="1"/>
  <c r="J6188" i="1"/>
  <c r="J6189" i="1"/>
  <c r="J6190" i="1"/>
  <c r="J6191" i="1"/>
  <c r="J6192" i="1"/>
  <c r="J6193" i="1"/>
  <c r="J6194" i="1"/>
  <c r="J6195" i="1"/>
  <c r="J6196" i="1"/>
  <c r="J6197" i="1"/>
  <c r="J6198" i="1"/>
  <c r="J6199" i="1"/>
  <c r="J6200" i="1"/>
  <c r="J6201" i="1"/>
  <c r="J6202" i="1"/>
  <c r="J6203" i="1"/>
  <c r="J6204" i="1"/>
  <c r="J6205" i="1"/>
  <c r="J6206" i="1"/>
  <c r="J6207" i="1"/>
  <c r="J6208" i="1"/>
  <c r="J6209" i="1"/>
  <c r="J6210" i="1"/>
  <c r="J6211" i="1"/>
  <c r="J6212" i="1"/>
  <c r="J6213" i="1"/>
  <c r="J6214" i="1"/>
  <c r="J6215" i="1"/>
  <c r="J6216" i="1"/>
  <c r="J6217" i="1"/>
  <c r="J6218" i="1"/>
  <c r="J6219" i="1"/>
  <c r="J6220" i="1"/>
  <c r="J6221" i="1"/>
  <c r="J6222" i="1"/>
  <c r="J6223" i="1"/>
  <c r="J6224" i="1"/>
  <c r="J6225" i="1"/>
  <c r="J6226" i="1"/>
  <c r="J6227" i="1"/>
  <c r="J6228" i="1"/>
  <c r="J6229" i="1"/>
  <c r="J6230" i="1"/>
  <c r="J6231" i="1"/>
  <c r="J6232" i="1"/>
  <c r="J6233" i="1"/>
  <c r="J6234" i="1"/>
  <c r="J6235" i="1"/>
  <c r="J6236" i="1"/>
  <c r="J6237" i="1"/>
  <c r="J6238" i="1"/>
  <c r="J6239" i="1"/>
  <c r="J6240" i="1"/>
  <c r="J6241" i="1"/>
  <c r="J6242" i="1"/>
  <c r="J6243" i="1"/>
  <c r="J6244" i="1"/>
  <c r="J6245" i="1"/>
  <c r="J6246" i="1"/>
  <c r="J6247" i="1"/>
  <c r="J6248" i="1"/>
  <c r="J6249" i="1"/>
  <c r="J6250" i="1"/>
  <c r="J6251" i="1"/>
  <c r="J6252" i="1"/>
  <c r="J6253" i="1"/>
  <c r="J6254" i="1"/>
  <c r="J6255" i="1"/>
  <c r="J6256" i="1"/>
  <c r="J6257" i="1"/>
  <c r="J6258" i="1"/>
  <c r="J6259" i="1"/>
  <c r="J6260" i="1"/>
  <c r="J6261" i="1"/>
  <c r="J6262" i="1"/>
  <c r="J6263" i="1"/>
  <c r="J6264" i="1"/>
  <c r="J6265" i="1"/>
  <c r="J6266" i="1"/>
  <c r="J6267" i="1"/>
  <c r="J6268" i="1"/>
  <c r="J6269" i="1"/>
  <c r="J6270" i="1"/>
  <c r="J6271" i="1"/>
  <c r="J6272" i="1"/>
  <c r="J6273" i="1"/>
  <c r="J6274" i="1"/>
  <c r="J6275" i="1"/>
  <c r="J6276" i="1"/>
  <c r="J6277" i="1"/>
  <c r="J6278" i="1"/>
  <c r="J6279" i="1"/>
  <c r="J6280" i="1"/>
  <c r="J6281" i="1"/>
  <c r="J6282" i="1"/>
  <c r="J6283" i="1"/>
  <c r="J6284" i="1"/>
  <c r="J6285" i="1"/>
  <c r="J6286" i="1"/>
  <c r="J6287" i="1"/>
  <c r="J6288" i="1"/>
  <c r="J6289" i="1"/>
  <c r="J6290" i="1"/>
  <c r="J6291" i="1"/>
  <c r="J6292" i="1"/>
  <c r="J6293" i="1"/>
  <c r="J6294" i="1"/>
  <c r="J6295" i="1"/>
  <c r="J6296" i="1"/>
  <c r="J6297" i="1"/>
  <c r="J6298" i="1"/>
  <c r="J6299" i="1"/>
  <c r="J6300" i="1"/>
  <c r="J6301" i="1"/>
  <c r="J6302" i="1"/>
  <c r="J6303" i="1"/>
  <c r="J6304" i="1"/>
  <c r="J6305" i="1"/>
  <c r="J6306" i="1"/>
  <c r="J6307" i="1"/>
  <c r="J6308" i="1"/>
  <c r="J6309" i="1"/>
  <c r="J6310" i="1"/>
  <c r="J6311" i="1"/>
  <c r="J6312" i="1"/>
  <c r="J6313" i="1"/>
  <c r="J6314" i="1"/>
  <c r="J6315" i="1"/>
  <c r="J6316" i="1"/>
  <c r="J6317" i="1"/>
  <c r="J6318" i="1"/>
  <c r="J6319" i="1"/>
  <c r="J6320" i="1"/>
  <c r="J6321" i="1"/>
  <c r="J6322" i="1"/>
  <c r="J6323" i="1"/>
  <c r="J6324" i="1"/>
  <c r="J6325" i="1"/>
  <c r="J6326" i="1"/>
  <c r="J6327" i="1"/>
  <c r="J6328" i="1"/>
  <c r="J6329" i="1"/>
  <c r="J6330" i="1"/>
  <c r="J6331" i="1"/>
  <c r="J6332" i="1"/>
  <c r="J6333" i="1"/>
  <c r="J6334" i="1"/>
  <c r="J6335" i="1"/>
  <c r="J6336" i="1"/>
  <c r="J6337" i="1"/>
  <c r="J6338" i="1"/>
  <c r="J6339" i="1"/>
  <c r="J6340" i="1"/>
  <c r="J6341" i="1"/>
  <c r="J6342" i="1"/>
  <c r="J6343" i="1"/>
  <c r="J6344" i="1"/>
  <c r="J6345" i="1"/>
  <c r="J6346" i="1"/>
  <c r="J6347" i="1"/>
  <c r="J6348" i="1"/>
  <c r="J6349" i="1"/>
  <c r="J6350" i="1"/>
  <c r="J6351" i="1"/>
  <c r="J6352" i="1"/>
  <c r="J6353" i="1"/>
  <c r="J6354" i="1"/>
  <c r="J6355" i="1"/>
  <c r="J6356" i="1"/>
  <c r="J6357" i="1"/>
  <c r="J6358" i="1"/>
  <c r="J6359" i="1"/>
  <c r="J6360" i="1"/>
  <c r="J6361" i="1"/>
  <c r="J6362" i="1"/>
  <c r="J6363" i="1"/>
  <c r="J6364" i="1"/>
  <c r="J6365" i="1"/>
  <c r="J6366" i="1"/>
  <c r="J6367" i="1"/>
  <c r="J6368" i="1"/>
  <c r="J6369" i="1"/>
  <c r="J6370" i="1"/>
  <c r="J6371" i="1"/>
  <c r="J6372" i="1"/>
  <c r="J6373" i="1"/>
  <c r="J6374" i="1"/>
  <c r="J6375" i="1"/>
  <c r="J6376" i="1"/>
  <c r="J6377" i="1"/>
  <c r="J6378" i="1"/>
  <c r="J6379" i="1"/>
  <c r="J6380" i="1"/>
  <c r="J6381" i="1"/>
  <c r="J6382" i="1"/>
  <c r="J6383" i="1"/>
  <c r="J6384" i="1"/>
  <c r="J6385" i="1"/>
  <c r="J6386" i="1"/>
  <c r="J6387" i="1"/>
  <c r="J6388" i="1"/>
  <c r="J6389" i="1"/>
  <c r="J6390" i="1"/>
  <c r="J6391" i="1"/>
  <c r="J6392" i="1"/>
  <c r="J6393" i="1"/>
  <c r="J6394" i="1"/>
  <c r="J6395" i="1"/>
  <c r="J6396" i="1"/>
  <c r="J6397" i="1"/>
  <c r="J6398" i="1"/>
  <c r="J6399" i="1"/>
  <c r="J6400" i="1"/>
  <c r="J6401" i="1"/>
  <c r="J6402" i="1"/>
  <c r="J6403" i="1"/>
  <c r="J6404" i="1"/>
  <c r="J6405" i="1"/>
  <c r="J6406" i="1"/>
  <c r="J6407" i="1"/>
  <c r="J6408" i="1"/>
  <c r="J6409" i="1"/>
  <c r="J6410" i="1"/>
  <c r="J6411" i="1"/>
  <c r="J6412" i="1"/>
  <c r="J6413" i="1"/>
  <c r="J6414" i="1"/>
  <c r="J6415" i="1"/>
  <c r="J6416" i="1"/>
  <c r="J6417" i="1"/>
  <c r="J6418" i="1"/>
  <c r="J6419" i="1"/>
  <c r="J6420" i="1"/>
  <c r="J6421" i="1"/>
  <c r="J6422" i="1"/>
  <c r="J6423" i="1"/>
  <c r="J6424" i="1"/>
  <c r="J6425" i="1"/>
  <c r="J6426" i="1"/>
  <c r="J6427" i="1"/>
  <c r="J6428" i="1"/>
  <c r="J6429" i="1"/>
  <c r="J6430" i="1"/>
  <c r="J6431" i="1"/>
  <c r="J6432" i="1"/>
  <c r="J6433" i="1"/>
  <c r="J6434" i="1"/>
  <c r="J6435" i="1"/>
  <c r="J6436" i="1"/>
  <c r="J6437" i="1"/>
  <c r="J6438" i="1"/>
  <c r="J6439" i="1"/>
  <c r="J6440" i="1"/>
  <c r="J6441" i="1"/>
  <c r="J6442" i="1"/>
  <c r="J6443" i="1"/>
  <c r="J6444" i="1"/>
  <c r="J6445" i="1"/>
  <c r="J6446" i="1"/>
  <c r="J6447" i="1"/>
  <c r="J6448" i="1"/>
  <c r="J6449" i="1"/>
  <c r="J6450" i="1"/>
  <c r="J6451" i="1"/>
  <c r="J6452" i="1"/>
  <c r="J6453" i="1"/>
  <c r="J6454" i="1"/>
  <c r="J6455" i="1"/>
  <c r="J6456" i="1"/>
  <c r="J6457" i="1"/>
  <c r="J6458" i="1"/>
  <c r="J6459" i="1"/>
  <c r="J6460" i="1"/>
  <c r="J6461" i="1"/>
  <c r="J6462" i="1"/>
  <c r="J6463" i="1"/>
  <c r="J6464" i="1"/>
  <c r="J6465" i="1"/>
  <c r="J6466" i="1"/>
  <c r="J6467" i="1"/>
  <c r="J6468" i="1"/>
  <c r="J6469" i="1"/>
  <c r="J6470" i="1"/>
  <c r="J6471" i="1"/>
  <c r="J6472" i="1"/>
  <c r="J6473" i="1"/>
  <c r="J6474" i="1"/>
  <c r="J6475" i="1"/>
  <c r="J6476" i="1"/>
  <c r="J6477" i="1"/>
  <c r="J6478" i="1"/>
  <c r="J6479" i="1"/>
  <c r="J6480" i="1"/>
  <c r="J6481" i="1"/>
  <c r="J6482" i="1"/>
  <c r="J6483" i="1"/>
  <c r="J6484" i="1"/>
  <c r="J6485" i="1"/>
  <c r="J6486" i="1"/>
  <c r="J6487" i="1"/>
  <c r="J6488" i="1"/>
  <c r="J6489" i="1"/>
  <c r="J6490" i="1"/>
  <c r="J6491" i="1"/>
  <c r="J6492" i="1"/>
  <c r="J6493" i="1"/>
  <c r="J6494" i="1"/>
  <c r="J6495" i="1"/>
  <c r="J6496" i="1"/>
  <c r="J6497" i="1"/>
  <c r="J6498" i="1"/>
  <c r="J6499" i="1"/>
  <c r="J6500" i="1"/>
  <c r="J6501" i="1"/>
  <c r="J6502" i="1"/>
  <c r="J6503" i="1"/>
  <c r="J6504" i="1"/>
  <c r="J6505" i="1"/>
  <c r="J6506" i="1"/>
  <c r="J6507" i="1"/>
  <c r="J6508" i="1"/>
  <c r="J6509" i="1"/>
  <c r="J6510" i="1"/>
  <c r="J6511" i="1"/>
  <c r="J6512" i="1"/>
  <c r="J6513" i="1"/>
  <c r="J6514" i="1"/>
  <c r="J6515" i="1"/>
  <c r="J6516" i="1"/>
  <c r="J6517" i="1"/>
  <c r="J6518" i="1"/>
  <c r="J6519" i="1"/>
  <c r="J6520" i="1"/>
  <c r="J6521" i="1"/>
  <c r="J6522" i="1"/>
  <c r="J6523" i="1"/>
  <c r="J6524" i="1"/>
  <c r="J6525" i="1"/>
  <c r="J6526" i="1"/>
  <c r="J6527" i="1"/>
  <c r="J6528" i="1"/>
  <c r="J6529" i="1"/>
  <c r="J6530" i="1"/>
  <c r="J6531" i="1"/>
  <c r="J6532" i="1"/>
  <c r="J6533" i="1"/>
  <c r="J6534" i="1"/>
  <c r="J6535" i="1"/>
  <c r="J6536" i="1"/>
  <c r="J6537" i="1"/>
  <c r="J6538" i="1"/>
  <c r="J6539" i="1"/>
  <c r="J6540" i="1"/>
  <c r="J6541" i="1"/>
  <c r="J6542" i="1"/>
  <c r="J6543" i="1"/>
  <c r="J6544" i="1"/>
  <c r="J6545" i="1"/>
  <c r="J6546" i="1"/>
  <c r="J6547" i="1"/>
  <c r="J6548" i="1"/>
  <c r="J6549" i="1"/>
  <c r="J6550" i="1"/>
  <c r="J6551" i="1"/>
  <c r="J6552" i="1"/>
  <c r="J6553" i="1"/>
  <c r="J6554" i="1"/>
  <c r="J6555" i="1"/>
  <c r="J6556" i="1"/>
  <c r="J6557" i="1"/>
  <c r="J6558" i="1"/>
  <c r="J6559" i="1"/>
  <c r="J6560" i="1"/>
  <c r="J6561" i="1"/>
  <c r="J6562" i="1"/>
  <c r="J6563" i="1"/>
  <c r="J6564" i="1"/>
  <c r="J6565" i="1"/>
  <c r="J6566" i="1"/>
  <c r="J6567" i="1"/>
  <c r="J6568" i="1"/>
  <c r="J6569" i="1"/>
  <c r="J6570" i="1"/>
  <c r="J6571" i="1"/>
  <c r="J6572" i="1"/>
  <c r="J6573" i="1"/>
  <c r="J6574" i="1"/>
  <c r="J6575" i="1"/>
  <c r="J6576" i="1"/>
  <c r="J6577" i="1"/>
  <c r="J6578" i="1"/>
  <c r="J6579" i="1"/>
  <c r="J6580" i="1"/>
  <c r="J6581" i="1"/>
  <c r="J6582" i="1"/>
  <c r="J6583" i="1"/>
  <c r="J6584" i="1"/>
  <c r="J6585" i="1"/>
  <c r="J6586" i="1"/>
  <c r="J6587" i="1"/>
  <c r="J6588" i="1"/>
  <c r="J6589" i="1"/>
  <c r="J6590" i="1"/>
  <c r="J6591" i="1"/>
  <c r="J6592" i="1"/>
  <c r="J6593" i="1"/>
  <c r="J6594" i="1"/>
  <c r="J6595" i="1"/>
  <c r="J6596" i="1"/>
  <c r="J6597" i="1"/>
  <c r="J6598" i="1"/>
  <c r="J6599" i="1"/>
  <c r="J6600" i="1"/>
  <c r="J6601" i="1"/>
  <c r="J6602" i="1"/>
  <c r="J6603" i="1"/>
  <c r="J6604" i="1"/>
  <c r="J6605" i="1"/>
  <c r="J6606" i="1"/>
  <c r="J6607" i="1"/>
  <c r="J6608" i="1"/>
  <c r="J6609" i="1"/>
  <c r="J6610" i="1"/>
  <c r="J6611" i="1"/>
  <c r="J6612" i="1"/>
  <c r="J6613" i="1"/>
  <c r="J6614" i="1"/>
  <c r="J6615" i="1"/>
  <c r="J6616" i="1"/>
  <c r="J6617" i="1"/>
  <c r="J6618" i="1"/>
  <c r="J6619" i="1"/>
  <c r="J6620" i="1"/>
  <c r="J6621" i="1"/>
  <c r="J6622" i="1"/>
  <c r="J6623" i="1"/>
  <c r="J6624" i="1"/>
  <c r="J6625" i="1"/>
  <c r="J6626" i="1"/>
  <c r="J6627" i="1"/>
  <c r="J6628" i="1"/>
  <c r="J6629" i="1"/>
  <c r="J6630" i="1"/>
  <c r="J6631" i="1"/>
  <c r="J6632" i="1"/>
  <c r="J6633" i="1"/>
  <c r="J6634" i="1"/>
  <c r="J6635" i="1"/>
  <c r="J6636" i="1"/>
  <c r="J6637" i="1"/>
  <c r="J6638" i="1"/>
  <c r="J6639" i="1"/>
  <c r="J6640" i="1"/>
  <c r="J6641" i="1"/>
  <c r="J6642" i="1"/>
  <c r="J6643" i="1"/>
  <c r="J6644" i="1"/>
  <c r="J6645" i="1"/>
  <c r="J6646" i="1"/>
  <c r="J6647" i="1"/>
  <c r="J6648" i="1"/>
  <c r="J6649" i="1"/>
  <c r="J6650" i="1"/>
  <c r="J6651" i="1"/>
  <c r="J6652" i="1"/>
  <c r="J6653" i="1"/>
  <c r="J6654" i="1"/>
  <c r="J6655" i="1"/>
  <c r="J6656" i="1"/>
  <c r="J6657" i="1"/>
  <c r="J6658" i="1"/>
  <c r="J6659" i="1"/>
  <c r="J6660" i="1"/>
  <c r="J6661" i="1"/>
  <c r="J6662" i="1"/>
  <c r="J6663" i="1"/>
  <c r="J6664" i="1"/>
  <c r="J6665" i="1"/>
  <c r="J6666" i="1"/>
  <c r="J6667" i="1"/>
  <c r="J6668" i="1"/>
  <c r="J6669" i="1"/>
  <c r="J6670" i="1"/>
  <c r="J6671" i="1"/>
  <c r="J6672" i="1"/>
  <c r="J6673" i="1"/>
  <c r="J6674" i="1"/>
  <c r="J6675" i="1"/>
  <c r="J6676" i="1"/>
  <c r="J6677" i="1"/>
  <c r="J6678" i="1"/>
  <c r="J6679" i="1"/>
  <c r="J6680" i="1"/>
  <c r="J6681" i="1"/>
  <c r="J6682" i="1"/>
  <c r="J6683" i="1"/>
  <c r="J6684" i="1"/>
  <c r="J6685" i="1"/>
  <c r="J6686" i="1"/>
  <c r="J6687" i="1"/>
  <c r="J6688" i="1"/>
  <c r="J6689" i="1"/>
  <c r="J6690" i="1"/>
  <c r="J6691" i="1"/>
  <c r="J6692" i="1"/>
  <c r="J6693" i="1"/>
  <c r="J6694" i="1"/>
  <c r="J6695" i="1"/>
  <c r="J6696" i="1"/>
  <c r="J6697" i="1"/>
  <c r="J6698" i="1"/>
  <c r="J6699" i="1"/>
  <c r="J6700" i="1"/>
  <c r="J6701" i="1"/>
  <c r="J6702" i="1"/>
  <c r="J6703" i="1"/>
  <c r="J6704" i="1"/>
  <c r="J6705" i="1"/>
  <c r="J6706" i="1"/>
  <c r="J6707" i="1"/>
  <c r="J6708" i="1"/>
  <c r="J6709" i="1"/>
  <c r="J6710" i="1"/>
  <c r="J6711" i="1"/>
  <c r="J6712" i="1"/>
  <c r="J6713" i="1"/>
  <c r="J6714" i="1"/>
  <c r="J6715" i="1"/>
  <c r="J6716" i="1"/>
  <c r="J6717" i="1"/>
  <c r="J6718" i="1"/>
  <c r="J6719" i="1"/>
  <c r="J6720" i="1"/>
  <c r="J6721" i="1"/>
  <c r="J6722" i="1"/>
  <c r="J6723" i="1"/>
  <c r="J6724" i="1"/>
  <c r="J6725" i="1"/>
  <c r="J6726" i="1"/>
  <c r="J6727" i="1"/>
  <c r="J6728" i="1"/>
  <c r="J6729" i="1"/>
  <c r="J6730" i="1"/>
  <c r="J6731" i="1"/>
  <c r="J6732" i="1"/>
  <c r="J6733" i="1"/>
  <c r="J6734" i="1"/>
  <c r="J6735" i="1"/>
  <c r="J6736" i="1"/>
  <c r="J6737" i="1"/>
  <c r="J6738" i="1"/>
  <c r="J6739" i="1"/>
  <c r="J6740" i="1"/>
  <c r="J6741" i="1"/>
  <c r="J6742" i="1"/>
  <c r="J6743" i="1"/>
  <c r="J6744" i="1"/>
  <c r="J6745" i="1"/>
  <c r="J6746" i="1"/>
  <c r="J6747" i="1"/>
  <c r="J6748" i="1"/>
  <c r="J6749" i="1"/>
  <c r="J6750" i="1"/>
  <c r="J6751" i="1"/>
  <c r="J6752" i="1"/>
  <c r="J6753" i="1"/>
  <c r="J6754" i="1"/>
  <c r="J6755" i="1"/>
  <c r="J6756" i="1"/>
  <c r="J6757" i="1"/>
  <c r="J6758" i="1"/>
  <c r="J6759" i="1"/>
  <c r="J6760" i="1"/>
  <c r="J6761" i="1"/>
  <c r="J6762" i="1"/>
  <c r="J6763" i="1"/>
  <c r="J6764" i="1"/>
  <c r="J6765" i="1"/>
  <c r="J6766" i="1"/>
  <c r="J6767" i="1"/>
  <c r="J6768" i="1"/>
  <c r="J6769" i="1"/>
  <c r="J6770" i="1"/>
  <c r="J6771" i="1"/>
  <c r="J6772" i="1"/>
  <c r="J6773" i="1"/>
  <c r="J6774" i="1"/>
  <c r="J6775" i="1"/>
  <c r="J6776" i="1"/>
  <c r="J6777" i="1"/>
  <c r="J6778" i="1"/>
  <c r="J6779" i="1"/>
  <c r="J6780" i="1"/>
  <c r="J6781" i="1"/>
  <c r="J6782" i="1"/>
  <c r="J6783" i="1"/>
  <c r="J6784" i="1"/>
  <c r="J6785" i="1"/>
  <c r="J6786" i="1"/>
  <c r="J6787" i="1"/>
  <c r="J6788" i="1"/>
  <c r="J6789" i="1"/>
  <c r="J6790" i="1"/>
  <c r="J6791" i="1"/>
  <c r="J6792" i="1"/>
  <c r="J6793" i="1"/>
  <c r="J6794" i="1"/>
  <c r="J6795" i="1"/>
  <c r="J6796" i="1"/>
  <c r="J6797" i="1"/>
  <c r="J6798" i="1"/>
  <c r="J6799" i="1"/>
  <c r="J6800" i="1"/>
  <c r="J6801" i="1"/>
  <c r="J6802" i="1"/>
  <c r="J6803" i="1"/>
  <c r="J6804" i="1"/>
  <c r="J6805" i="1"/>
  <c r="J6806" i="1"/>
  <c r="J6807" i="1"/>
  <c r="J6808" i="1"/>
  <c r="J6809" i="1"/>
  <c r="J6810" i="1"/>
  <c r="J6811" i="1"/>
  <c r="J6812" i="1"/>
  <c r="J6813" i="1"/>
  <c r="J6814" i="1"/>
  <c r="J6815" i="1"/>
  <c r="J6816" i="1"/>
  <c r="J6817" i="1"/>
  <c r="J6818" i="1"/>
  <c r="J6819" i="1"/>
  <c r="J6820" i="1"/>
  <c r="J6821" i="1"/>
  <c r="J6822" i="1"/>
  <c r="J6823" i="1"/>
  <c r="J6824" i="1"/>
  <c r="J6825" i="1"/>
  <c r="J6826" i="1"/>
  <c r="J6827" i="1"/>
  <c r="J6828" i="1"/>
  <c r="J6829" i="1"/>
  <c r="J6830" i="1"/>
  <c r="J6831" i="1"/>
  <c r="J6832" i="1"/>
  <c r="J6833" i="1"/>
  <c r="J6834" i="1"/>
  <c r="J6835" i="1"/>
  <c r="J6836" i="1"/>
  <c r="J6837" i="1"/>
  <c r="J6838" i="1"/>
  <c r="J6839" i="1"/>
  <c r="J6840" i="1"/>
  <c r="J6841" i="1"/>
  <c r="J6842" i="1"/>
  <c r="J6843" i="1"/>
  <c r="J6844" i="1"/>
  <c r="J6845" i="1"/>
  <c r="J6846" i="1"/>
  <c r="J6847" i="1"/>
  <c r="J6848" i="1"/>
  <c r="J6849" i="1"/>
  <c r="J6850" i="1"/>
  <c r="J6851" i="1"/>
  <c r="J6852" i="1"/>
  <c r="J6853" i="1"/>
  <c r="J6854" i="1"/>
  <c r="J6855" i="1"/>
  <c r="J6856" i="1"/>
  <c r="J6857" i="1"/>
  <c r="J6858" i="1"/>
  <c r="J6859" i="1"/>
  <c r="J6860" i="1"/>
  <c r="J6861" i="1"/>
  <c r="J6862" i="1"/>
  <c r="J6863" i="1"/>
  <c r="J6864" i="1"/>
  <c r="J6865" i="1"/>
  <c r="J6866" i="1"/>
  <c r="J6867" i="1"/>
  <c r="J6868" i="1"/>
  <c r="J6869" i="1"/>
  <c r="J6870" i="1"/>
  <c r="J6871" i="1"/>
  <c r="J6872" i="1"/>
  <c r="J6873" i="1"/>
  <c r="J6874" i="1"/>
  <c r="J6875" i="1"/>
  <c r="J6876" i="1"/>
  <c r="J6877" i="1"/>
  <c r="J6878" i="1"/>
  <c r="J6879" i="1"/>
  <c r="J6880" i="1"/>
  <c r="J6881" i="1"/>
  <c r="J6882" i="1"/>
  <c r="J6883" i="1"/>
  <c r="J6884" i="1"/>
  <c r="J6885" i="1"/>
  <c r="J6886" i="1"/>
  <c r="J6887" i="1"/>
  <c r="J6888" i="1"/>
  <c r="J6889" i="1"/>
  <c r="J6890" i="1"/>
  <c r="J6891" i="1"/>
  <c r="J6892" i="1"/>
  <c r="J6893" i="1"/>
  <c r="J6894" i="1"/>
  <c r="J6895" i="1"/>
  <c r="J6896" i="1"/>
  <c r="J6897" i="1"/>
  <c r="J6898" i="1"/>
  <c r="J6899" i="1"/>
  <c r="J6900" i="1"/>
  <c r="J6901" i="1"/>
  <c r="J6902" i="1"/>
  <c r="J6903" i="1"/>
  <c r="J6904" i="1"/>
  <c r="J6905" i="1"/>
  <c r="J6906" i="1"/>
  <c r="J6907" i="1"/>
  <c r="J6908" i="1"/>
  <c r="J6909" i="1"/>
  <c r="J6910" i="1"/>
  <c r="J6911" i="1"/>
  <c r="J6912" i="1"/>
  <c r="J6913" i="1"/>
  <c r="J6914" i="1"/>
  <c r="J6915" i="1"/>
  <c r="J6916" i="1"/>
  <c r="J6917" i="1"/>
  <c r="J6918" i="1"/>
  <c r="J6919" i="1"/>
  <c r="J6920" i="1"/>
  <c r="J6921" i="1"/>
  <c r="J6922" i="1"/>
  <c r="J6923" i="1"/>
  <c r="J6924" i="1"/>
  <c r="J6925" i="1"/>
  <c r="J6926" i="1"/>
  <c r="J6927" i="1"/>
  <c r="J6928" i="1"/>
  <c r="J6929" i="1"/>
  <c r="J6930" i="1"/>
  <c r="J6931" i="1"/>
  <c r="J6932" i="1"/>
  <c r="J6933" i="1"/>
  <c r="J6934" i="1"/>
  <c r="J6935" i="1"/>
  <c r="J6936" i="1"/>
  <c r="J6937" i="1"/>
  <c r="J6938" i="1"/>
  <c r="J6939" i="1"/>
  <c r="J6940" i="1"/>
  <c r="J6941" i="1"/>
  <c r="J6942" i="1"/>
  <c r="J6943" i="1"/>
  <c r="J6944" i="1"/>
  <c r="J6945" i="1"/>
  <c r="J6946" i="1"/>
  <c r="J6947" i="1"/>
  <c r="J6948" i="1"/>
  <c r="J6949" i="1"/>
  <c r="J6950" i="1"/>
  <c r="J6951" i="1"/>
  <c r="J6952" i="1"/>
  <c r="J6953" i="1"/>
  <c r="J6954" i="1"/>
  <c r="J6955" i="1"/>
  <c r="J6956" i="1"/>
  <c r="J6957" i="1"/>
  <c r="J6958" i="1"/>
  <c r="J6959" i="1"/>
  <c r="J6960" i="1"/>
  <c r="J6961" i="1"/>
  <c r="J6962" i="1"/>
  <c r="J6963" i="1"/>
  <c r="J6964" i="1"/>
  <c r="J6965" i="1"/>
  <c r="J6966" i="1"/>
  <c r="J6967" i="1"/>
  <c r="J6968" i="1"/>
  <c r="J6969" i="1"/>
  <c r="J6970" i="1"/>
  <c r="J6971" i="1"/>
  <c r="J6972" i="1"/>
  <c r="J6973" i="1"/>
  <c r="J6974" i="1"/>
  <c r="J6975" i="1"/>
  <c r="J6976" i="1"/>
  <c r="J6977" i="1"/>
  <c r="J6978" i="1"/>
  <c r="J6979" i="1"/>
  <c r="J6980" i="1"/>
  <c r="J6981" i="1"/>
  <c r="J6982" i="1"/>
  <c r="J6983" i="1"/>
  <c r="J6984" i="1"/>
  <c r="J6985" i="1"/>
  <c r="J6986" i="1"/>
  <c r="J6987" i="1"/>
  <c r="J6988" i="1"/>
  <c r="J6989" i="1"/>
  <c r="J6990" i="1"/>
  <c r="J6991" i="1"/>
  <c r="J6992" i="1"/>
  <c r="J6993" i="1"/>
  <c r="J6994" i="1"/>
  <c r="J6995" i="1"/>
  <c r="J6996" i="1"/>
  <c r="J6997" i="1"/>
  <c r="J6998" i="1"/>
  <c r="J6999" i="1"/>
  <c r="J7000" i="1"/>
  <c r="J7001" i="1"/>
  <c r="J7002" i="1"/>
  <c r="J7003" i="1"/>
  <c r="J7004" i="1"/>
  <c r="J7005" i="1"/>
  <c r="J7006" i="1"/>
  <c r="J7007" i="1"/>
  <c r="J7008" i="1"/>
  <c r="J7009" i="1"/>
  <c r="J7010" i="1"/>
  <c r="J7011" i="1"/>
  <c r="J7012" i="1"/>
  <c r="J7013" i="1"/>
  <c r="J7014" i="1"/>
  <c r="J7015" i="1"/>
  <c r="J7016" i="1"/>
  <c r="J7017" i="1"/>
  <c r="J7018" i="1"/>
  <c r="J7019" i="1"/>
  <c r="J7020" i="1"/>
  <c r="J7021" i="1"/>
  <c r="J7022" i="1"/>
  <c r="J7023" i="1"/>
  <c r="J7024" i="1"/>
  <c r="J7025" i="1"/>
  <c r="J7026" i="1"/>
  <c r="J7027" i="1"/>
  <c r="J7028" i="1"/>
  <c r="J7029" i="1"/>
  <c r="J7030" i="1"/>
  <c r="J7031" i="1"/>
  <c r="J7032" i="1"/>
  <c r="J7033" i="1"/>
  <c r="J7034" i="1"/>
  <c r="J7035" i="1"/>
  <c r="J7036" i="1"/>
  <c r="J7037" i="1"/>
  <c r="J7038" i="1"/>
  <c r="J7039" i="1"/>
  <c r="J7040" i="1"/>
  <c r="J7041" i="1"/>
  <c r="J7042" i="1"/>
  <c r="J7043" i="1"/>
  <c r="J7044" i="1"/>
  <c r="J7045" i="1"/>
  <c r="J7046" i="1"/>
  <c r="J7047" i="1"/>
  <c r="J7048" i="1"/>
  <c r="J7049" i="1"/>
  <c r="J7050" i="1"/>
  <c r="J7051" i="1"/>
  <c r="J7052" i="1"/>
  <c r="J7053" i="1"/>
  <c r="J7054" i="1"/>
  <c r="J7055" i="1"/>
  <c r="J7056" i="1"/>
  <c r="J7057" i="1"/>
  <c r="J7058" i="1"/>
  <c r="J7059" i="1"/>
  <c r="J7060" i="1"/>
  <c r="J7061" i="1"/>
  <c r="J7062" i="1"/>
  <c r="J7063" i="1"/>
  <c r="J7064" i="1"/>
  <c r="J7065" i="1"/>
  <c r="J7066" i="1"/>
  <c r="J7067" i="1"/>
  <c r="J7068" i="1"/>
  <c r="J7069" i="1"/>
  <c r="J7070" i="1"/>
  <c r="J7071" i="1"/>
  <c r="J7072" i="1"/>
  <c r="J7073" i="1"/>
  <c r="J7074" i="1"/>
  <c r="J7075" i="1"/>
  <c r="J7076" i="1"/>
  <c r="J7077" i="1"/>
  <c r="J7078" i="1"/>
  <c r="K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814" i="1"/>
  <c r="K1815" i="1"/>
  <c r="K1816" i="1"/>
  <c r="K1817" i="1"/>
  <c r="K1818" i="1"/>
  <c r="K1819" i="1"/>
  <c r="K1820" i="1"/>
  <c r="K1821" i="1"/>
  <c r="K1822" i="1"/>
  <c r="K1823" i="1"/>
  <c r="K1824" i="1"/>
  <c r="K1825" i="1"/>
  <c r="K1826" i="1"/>
  <c r="K1827" i="1"/>
  <c r="K1828" i="1"/>
  <c r="K1829" i="1"/>
  <c r="K1830" i="1"/>
  <c r="K1831" i="1"/>
  <c r="K1832" i="1"/>
  <c r="K1833" i="1"/>
  <c r="K1834" i="1"/>
  <c r="K1835" i="1"/>
  <c r="K1836" i="1"/>
  <c r="K1837" i="1"/>
  <c r="K1838" i="1"/>
  <c r="K1839" i="1"/>
  <c r="K1840" i="1"/>
  <c r="K1841" i="1"/>
  <c r="K1842" i="1"/>
  <c r="K1843" i="1"/>
  <c r="K1844" i="1"/>
  <c r="K1845" i="1"/>
  <c r="K1846" i="1"/>
  <c r="K1847" i="1"/>
  <c r="K1848" i="1"/>
  <c r="K1849" i="1"/>
  <c r="K1850" i="1"/>
  <c r="K1851" i="1"/>
  <c r="K1852" i="1"/>
  <c r="K1853" i="1"/>
  <c r="K1854" i="1"/>
  <c r="K1855" i="1"/>
  <c r="K1856" i="1"/>
  <c r="K1857" i="1"/>
  <c r="K1858" i="1"/>
  <c r="K1859" i="1"/>
  <c r="K1860" i="1"/>
  <c r="K1861" i="1"/>
  <c r="K1862" i="1"/>
  <c r="K1863" i="1"/>
  <c r="K1864" i="1"/>
  <c r="K1865" i="1"/>
  <c r="K1866" i="1"/>
  <c r="K1867" i="1"/>
  <c r="K1868" i="1"/>
  <c r="K1869" i="1"/>
  <c r="K1870" i="1"/>
  <c r="K1871" i="1"/>
  <c r="K1872" i="1"/>
  <c r="K1873" i="1"/>
  <c r="K1874" i="1"/>
  <c r="K1875" i="1"/>
  <c r="K1876" i="1"/>
  <c r="K1877" i="1"/>
  <c r="K1878" i="1"/>
  <c r="K1879" i="1"/>
  <c r="K1880" i="1"/>
  <c r="K1881" i="1"/>
  <c r="K1882" i="1"/>
  <c r="K1883" i="1"/>
  <c r="K1884" i="1"/>
  <c r="K1885" i="1"/>
  <c r="K1886" i="1"/>
  <c r="K1887" i="1"/>
  <c r="K1888" i="1"/>
  <c r="K1889" i="1"/>
  <c r="K1890" i="1"/>
  <c r="K1891" i="1"/>
  <c r="K1892" i="1"/>
  <c r="K1893" i="1"/>
  <c r="K1894" i="1"/>
  <c r="K1895" i="1"/>
  <c r="K1896" i="1"/>
  <c r="K1897" i="1"/>
  <c r="K1898" i="1"/>
  <c r="K1899" i="1"/>
  <c r="K1900" i="1"/>
  <c r="K1901" i="1"/>
  <c r="K1902" i="1"/>
  <c r="K1903" i="1"/>
  <c r="K1904" i="1"/>
  <c r="K1905" i="1"/>
  <c r="K1906" i="1"/>
  <c r="K1907" i="1"/>
  <c r="K1908" i="1"/>
  <c r="K1909" i="1"/>
  <c r="K1910" i="1"/>
  <c r="K1911" i="1"/>
  <c r="K1912" i="1"/>
  <c r="K1913" i="1"/>
  <c r="K1914" i="1"/>
  <c r="K1915" i="1"/>
  <c r="K1916" i="1"/>
  <c r="K1917" i="1"/>
  <c r="K1918" i="1"/>
  <c r="K1919" i="1"/>
  <c r="K1920" i="1"/>
  <c r="K1921" i="1"/>
  <c r="K1922" i="1"/>
  <c r="K1923" i="1"/>
  <c r="K1924" i="1"/>
  <c r="K1925" i="1"/>
  <c r="K1926" i="1"/>
  <c r="K1927" i="1"/>
  <c r="K1928" i="1"/>
  <c r="K1929" i="1"/>
  <c r="K1930" i="1"/>
  <c r="K1931" i="1"/>
  <c r="K1932" i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49" i="1"/>
  <c r="K1950" i="1"/>
  <c r="K1951" i="1"/>
  <c r="K1952" i="1"/>
  <c r="K1953" i="1"/>
  <c r="K1954" i="1"/>
  <c r="K1955" i="1"/>
  <c r="K1956" i="1"/>
  <c r="K1957" i="1"/>
  <c r="K1958" i="1"/>
  <c r="K1959" i="1"/>
  <c r="K1960" i="1"/>
  <c r="K1961" i="1"/>
  <c r="K1962" i="1"/>
  <c r="K1963" i="1"/>
  <c r="K1964" i="1"/>
  <c r="K1965" i="1"/>
  <c r="K1966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84" i="1"/>
  <c r="K1985" i="1"/>
  <c r="K1986" i="1"/>
  <c r="K1987" i="1"/>
  <c r="K1988" i="1"/>
  <c r="K1989" i="1"/>
  <c r="K1990" i="1"/>
  <c r="K1991" i="1"/>
  <c r="K1992" i="1"/>
  <c r="K1993" i="1"/>
  <c r="K1994" i="1"/>
  <c r="K1995" i="1"/>
  <c r="K1996" i="1"/>
  <c r="K1997" i="1"/>
  <c r="K1998" i="1"/>
  <c r="K1999" i="1"/>
  <c r="K2000" i="1"/>
  <c r="K2001" i="1"/>
  <c r="K2002" i="1"/>
  <c r="K2003" i="1"/>
  <c r="K2004" i="1"/>
  <c r="K2005" i="1"/>
  <c r="K2006" i="1"/>
  <c r="K2007" i="1"/>
  <c r="K2008" i="1"/>
  <c r="K2009" i="1"/>
  <c r="K2010" i="1"/>
  <c r="K2011" i="1"/>
  <c r="K2012" i="1"/>
  <c r="K2013" i="1"/>
  <c r="K2014" i="1"/>
  <c r="K2015" i="1"/>
  <c r="K2016" i="1"/>
  <c r="K2017" i="1"/>
  <c r="K2018" i="1"/>
  <c r="K2019" i="1"/>
  <c r="K2020" i="1"/>
  <c r="K2021" i="1"/>
  <c r="K2022" i="1"/>
  <c r="K2023" i="1"/>
  <c r="K2024" i="1"/>
  <c r="K2025" i="1"/>
  <c r="K2026" i="1"/>
  <c r="K2027" i="1"/>
  <c r="K2028" i="1"/>
  <c r="K2029" i="1"/>
  <c r="K2030" i="1"/>
  <c r="K2031" i="1"/>
  <c r="K2032" i="1"/>
  <c r="K2033" i="1"/>
  <c r="K2034" i="1"/>
  <c r="K2035" i="1"/>
  <c r="K2036" i="1"/>
  <c r="K2037" i="1"/>
  <c r="K2038" i="1"/>
  <c r="K2039" i="1"/>
  <c r="K2040" i="1"/>
  <c r="K2041" i="1"/>
  <c r="K2042" i="1"/>
  <c r="K2043" i="1"/>
  <c r="K2044" i="1"/>
  <c r="K2045" i="1"/>
  <c r="K2046" i="1"/>
  <c r="K2047" i="1"/>
  <c r="K2048" i="1"/>
  <c r="K2049" i="1"/>
  <c r="K2050" i="1"/>
  <c r="K2051" i="1"/>
  <c r="K2052" i="1"/>
  <c r="K2053" i="1"/>
  <c r="K2054" i="1"/>
  <c r="K2055" i="1"/>
  <c r="K2056" i="1"/>
  <c r="K2057" i="1"/>
  <c r="K2058" i="1"/>
  <c r="K2059" i="1"/>
  <c r="K2060" i="1"/>
  <c r="K2061" i="1"/>
  <c r="K2062" i="1"/>
  <c r="K2063" i="1"/>
  <c r="K2064" i="1"/>
  <c r="K2065" i="1"/>
  <c r="K2066" i="1"/>
  <c r="K2067" i="1"/>
  <c r="K2068" i="1"/>
  <c r="K2069" i="1"/>
  <c r="K2070" i="1"/>
  <c r="K2071" i="1"/>
  <c r="K2072" i="1"/>
  <c r="K2073" i="1"/>
  <c r="K2074" i="1"/>
  <c r="K2075" i="1"/>
  <c r="K2076" i="1"/>
  <c r="K2077" i="1"/>
  <c r="K2078" i="1"/>
  <c r="K2079" i="1"/>
  <c r="K2080" i="1"/>
  <c r="K2081" i="1"/>
  <c r="K2082" i="1"/>
  <c r="K2083" i="1"/>
  <c r="K2084" i="1"/>
  <c r="K2085" i="1"/>
  <c r="K2086" i="1"/>
  <c r="K2087" i="1"/>
  <c r="K2088" i="1"/>
  <c r="K2089" i="1"/>
  <c r="K2090" i="1"/>
  <c r="K2091" i="1"/>
  <c r="K2092" i="1"/>
  <c r="K2093" i="1"/>
  <c r="K2094" i="1"/>
  <c r="K2095" i="1"/>
  <c r="K2096" i="1"/>
  <c r="K2097" i="1"/>
  <c r="K2098" i="1"/>
  <c r="K2099" i="1"/>
  <c r="K2100" i="1"/>
  <c r="K2101" i="1"/>
  <c r="K2102" i="1"/>
  <c r="K2103" i="1"/>
  <c r="K2104" i="1"/>
  <c r="K2105" i="1"/>
  <c r="K2106" i="1"/>
  <c r="K2107" i="1"/>
  <c r="K2108" i="1"/>
  <c r="K2109" i="1"/>
  <c r="K2110" i="1"/>
  <c r="K2111" i="1"/>
  <c r="K2112" i="1"/>
  <c r="K2113" i="1"/>
  <c r="K2114" i="1"/>
  <c r="K2115" i="1"/>
  <c r="K2116" i="1"/>
  <c r="K2117" i="1"/>
  <c r="K2118" i="1"/>
  <c r="K2119" i="1"/>
  <c r="K2120" i="1"/>
  <c r="K2121" i="1"/>
  <c r="K2122" i="1"/>
  <c r="K2123" i="1"/>
  <c r="K2124" i="1"/>
  <c r="K2125" i="1"/>
  <c r="K2126" i="1"/>
  <c r="K2127" i="1"/>
  <c r="K2128" i="1"/>
  <c r="K2129" i="1"/>
  <c r="K2130" i="1"/>
  <c r="K2131" i="1"/>
  <c r="K2132" i="1"/>
  <c r="K2133" i="1"/>
  <c r="K2134" i="1"/>
  <c r="K2135" i="1"/>
  <c r="K2136" i="1"/>
  <c r="K2137" i="1"/>
  <c r="K2138" i="1"/>
  <c r="K2139" i="1"/>
  <c r="K2140" i="1"/>
  <c r="K2141" i="1"/>
  <c r="K2142" i="1"/>
  <c r="K2143" i="1"/>
  <c r="K2144" i="1"/>
  <c r="K2145" i="1"/>
  <c r="K2146" i="1"/>
  <c r="K2147" i="1"/>
  <c r="K2148" i="1"/>
  <c r="K2149" i="1"/>
  <c r="K2150" i="1"/>
  <c r="K2151" i="1"/>
  <c r="K2152" i="1"/>
  <c r="K2153" i="1"/>
  <c r="K2154" i="1"/>
  <c r="K2155" i="1"/>
  <c r="K2156" i="1"/>
  <c r="K2157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173" i="1"/>
  <c r="K2174" i="1"/>
  <c r="K2175" i="1"/>
  <c r="K2176" i="1"/>
  <c r="K2177" i="1"/>
  <c r="K2178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199" i="1"/>
  <c r="K2200" i="1"/>
  <c r="K2201" i="1"/>
  <c r="K2202" i="1"/>
  <c r="K2203" i="1"/>
  <c r="K2204" i="1"/>
  <c r="K2205" i="1"/>
  <c r="K2206" i="1"/>
  <c r="K2207" i="1"/>
  <c r="K2208" i="1"/>
  <c r="K2209" i="1"/>
  <c r="K2210" i="1"/>
  <c r="K2211" i="1"/>
  <c r="K2212" i="1"/>
  <c r="K2213" i="1"/>
  <c r="K2214" i="1"/>
  <c r="K2215" i="1"/>
  <c r="K2216" i="1"/>
  <c r="K2217" i="1"/>
  <c r="K2218" i="1"/>
  <c r="K2219" i="1"/>
  <c r="K2220" i="1"/>
  <c r="K2221" i="1"/>
  <c r="K2222" i="1"/>
  <c r="K2223" i="1"/>
  <c r="K2224" i="1"/>
  <c r="K2225" i="1"/>
  <c r="K2226" i="1"/>
  <c r="K2227" i="1"/>
  <c r="K2228" i="1"/>
  <c r="K2229" i="1"/>
  <c r="K2230" i="1"/>
  <c r="K2231" i="1"/>
  <c r="K2232" i="1"/>
  <c r="K2233" i="1"/>
  <c r="K2234" i="1"/>
  <c r="K2235" i="1"/>
  <c r="K2236" i="1"/>
  <c r="K2237" i="1"/>
  <c r="K2238" i="1"/>
  <c r="K2239" i="1"/>
  <c r="K2240" i="1"/>
  <c r="K2241" i="1"/>
  <c r="K2242" i="1"/>
  <c r="K2243" i="1"/>
  <c r="K2244" i="1"/>
  <c r="K2245" i="1"/>
  <c r="K2246" i="1"/>
  <c r="K2247" i="1"/>
  <c r="K2248" i="1"/>
  <c r="K2249" i="1"/>
  <c r="K2250" i="1"/>
  <c r="K2251" i="1"/>
  <c r="K2252" i="1"/>
  <c r="K2253" i="1"/>
  <c r="K2254" i="1"/>
  <c r="K2255" i="1"/>
  <c r="K2256" i="1"/>
  <c r="K2257" i="1"/>
  <c r="K2258" i="1"/>
  <c r="K2259" i="1"/>
  <c r="K2260" i="1"/>
  <c r="K2261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85" i="1"/>
  <c r="K2286" i="1"/>
  <c r="K2287" i="1"/>
  <c r="K2288" i="1"/>
  <c r="K2289" i="1"/>
  <c r="K2290" i="1"/>
  <c r="K2291" i="1"/>
  <c r="K2292" i="1"/>
  <c r="K2293" i="1"/>
  <c r="K2294" i="1"/>
  <c r="K2295" i="1"/>
  <c r="K2296" i="1"/>
  <c r="K2297" i="1"/>
  <c r="K2298" i="1"/>
  <c r="K2299" i="1"/>
  <c r="K2300" i="1"/>
  <c r="K2301" i="1"/>
  <c r="K2302" i="1"/>
  <c r="K2303" i="1"/>
  <c r="K2304" i="1"/>
  <c r="K2305" i="1"/>
  <c r="K2306" i="1"/>
  <c r="K2307" i="1"/>
  <c r="K2308" i="1"/>
  <c r="K2309" i="1"/>
  <c r="K2310" i="1"/>
  <c r="K2311" i="1"/>
  <c r="K2312" i="1"/>
  <c r="K2313" i="1"/>
  <c r="K2314" i="1"/>
  <c r="K2315" i="1"/>
  <c r="K2316" i="1"/>
  <c r="K2317" i="1"/>
  <c r="K2318" i="1"/>
  <c r="K2319" i="1"/>
  <c r="K2320" i="1"/>
  <c r="K2321" i="1"/>
  <c r="K2322" i="1"/>
  <c r="K2323" i="1"/>
  <c r="K2324" i="1"/>
  <c r="K2325" i="1"/>
  <c r="K2326" i="1"/>
  <c r="K2327" i="1"/>
  <c r="K2328" i="1"/>
  <c r="K2329" i="1"/>
  <c r="K23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350" i="1"/>
  <c r="K2351" i="1"/>
  <c r="K2352" i="1"/>
  <c r="K2353" i="1"/>
  <c r="K2354" i="1"/>
  <c r="K2355" i="1"/>
  <c r="K2356" i="1"/>
  <c r="K2357" i="1"/>
  <c r="K2358" i="1"/>
  <c r="K2359" i="1"/>
  <c r="K2360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385" i="1"/>
  <c r="K2386" i="1"/>
  <c r="K2387" i="1"/>
  <c r="K2388" i="1"/>
  <c r="K2389" i="1"/>
  <c r="K2390" i="1"/>
  <c r="K2391" i="1"/>
  <c r="K2392" i="1"/>
  <c r="K2393" i="1"/>
  <c r="K2394" i="1"/>
  <c r="K2395" i="1"/>
  <c r="K2396" i="1"/>
  <c r="K2397" i="1"/>
  <c r="K2398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14" i="1"/>
  <c r="K2415" i="1"/>
  <c r="K2416" i="1"/>
  <c r="K2417" i="1"/>
  <c r="K2418" i="1"/>
  <c r="K2419" i="1"/>
  <c r="K2420" i="1"/>
  <c r="K2421" i="1"/>
  <c r="K2422" i="1"/>
  <c r="K2423" i="1"/>
  <c r="K2424" i="1"/>
  <c r="K2425" i="1"/>
  <c r="K2426" i="1"/>
  <c r="K2427" i="1"/>
  <c r="K2428" i="1"/>
  <c r="K2429" i="1"/>
  <c r="K2430" i="1"/>
  <c r="K2431" i="1"/>
  <c r="K2432" i="1"/>
  <c r="K2433" i="1"/>
  <c r="K2434" i="1"/>
  <c r="K2435" i="1"/>
  <c r="K2436" i="1"/>
  <c r="K2437" i="1"/>
  <c r="K2438" i="1"/>
  <c r="K2439" i="1"/>
  <c r="K2440" i="1"/>
  <c r="K2441" i="1"/>
  <c r="K2442" i="1"/>
  <c r="K2443" i="1"/>
  <c r="K2444" i="1"/>
  <c r="K2445" i="1"/>
  <c r="K2446" i="1"/>
  <c r="K2447" i="1"/>
  <c r="K2448" i="1"/>
  <c r="K2449" i="1"/>
  <c r="K2450" i="1"/>
  <c r="K2451" i="1"/>
  <c r="K2452" i="1"/>
  <c r="K2453" i="1"/>
  <c r="K2454" i="1"/>
  <c r="K2455" i="1"/>
  <c r="K2456" i="1"/>
  <c r="K2457" i="1"/>
  <c r="K2458" i="1"/>
  <c r="K2459" i="1"/>
  <c r="K2460" i="1"/>
  <c r="K2461" i="1"/>
  <c r="K2462" i="1"/>
  <c r="K2463" i="1"/>
  <c r="K2464" i="1"/>
  <c r="K2465" i="1"/>
  <c r="K2466" i="1"/>
  <c r="K2467" i="1"/>
  <c r="K2468" i="1"/>
  <c r="K2469" i="1"/>
  <c r="K2470" i="1"/>
  <c r="K2471" i="1"/>
  <c r="K2472" i="1"/>
  <c r="K2473" i="1"/>
  <c r="K2474" i="1"/>
  <c r="K2475" i="1"/>
  <c r="K2476" i="1"/>
  <c r="K2477" i="1"/>
  <c r="K2478" i="1"/>
  <c r="K2479" i="1"/>
  <c r="K2480" i="1"/>
  <c r="K2481" i="1"/>
  <c r="K2482" i="1"/>
  <c r="K2483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499" i="1"/>
  <c r="K2500" i="1"/>
  <c r="K2501" i="1"/>
  <c r="K2502" i="1"/>
  <c r="K2503" i="1"/>
  <c r="K2504" i="1"/>
  <c r="K2505" i="1"/>
  <c r="K2506" i="1"/>
  <c r="K2507" i="1"/>
  <c r="K2508" i="1"/>
  <c r="K2509" i="1"/>
  <c r="K2510" i="1"/>
  <c r="K2511" i="1"/>
  <c r="K2512" i="1"/>
  <c r="K2513" i="1"/>
  <c r="K2514" i="1"/>
  <c r="K2515" i="1"/>
  <c r="K2516" i="1"/>
  <c r="K2517" i="1"/>
  <c r="K2518" i="1"/>
  <c r="K2519" i="1"/>
  <c r="K2520" i="1"/>
  <c r="K2521" i="1"/>
  <c r="K2522" i="1"/>
  <c r="K2523" i="1"/>
  <c r="K2524" i="1"/>
  <c r="K2525" i="1"/>
  <c r="K2526" i="1"/>
  <c r="K2527" i="1"/>
  <c r="K2528" i="1"/>
  <c r="K2529" i="1"/>
  <c r="K2530" i="1"/>
  <c r="K2531" i="1"/>
  <c r="K2532" i="1"/>
  <c r="K2533" i="1"/>
  <c r="K2534" i="1"/>
  <c r="K2535" i="1"/>
  <c r="K2536" i="1"/>
  <c r="K2537" i="1"/>
  <c r="K2538" i="1"/>
  <c r="K2539" i="1"/>
  <c r="K2540" i="1"/>
  <c r="K2541" i="1"/>
  <c r="K2542" i="1"/>
  <c r="K2543" i="1"/>
  <c r="K2544" i="1"/>
  <c r="K2545" i="1"/>
  <c r="K2546" i="1"/>
  <c r="K2547" i="1"/>
  <c r="K2548" i="1"/>
  <c r="K2549" i="1"/>
  <c r="K2550" i="1"/>
  <c r="K2551" i="1"/>
  <c r="K2552" i="1"/>
  <c r="K2553" i="1"/>
  <c r="K2554" i="1"/>
  <c r="K2555" i="1"/>
  <c r="K2556" i="1"/>
  <c r="K2557" i="1"/>
  <c r="K2558" i="1"/>
  <c r="K2559" i="1"/>
  <c r="K2560" i="1"/>
  <c r="K2561" i="1"/>
  <c r="K2562" i="1"/>
  <c r="K2563" i="1"/>
  <c r="K2564" i="1"/>
  <c r="K2565" i="1"/>
  <c r="K2566" i="1"/>
  <c r="K2567" i="1"/>
  <c r="K2568" i="1"/>
  <c r="K2569" i="1"/>
  <c r="K2570" i="1"/>
  <c r="K2571" i="1"/>
  <c r="K2572" i="1"/>
  <c r="K2573" i="1"/>
  <c r="K2574" i="1"/>
  <c r="K2575" i="1"/>
  <c r="K2576" i="1"/>
  <c r="K2577" i="1"/>
  <c r="K2578" i="1"/>
  <c r="K2579" i="1"/>
  <c r="K2580" i="1"/>
  <c r="K2581" i="1"/>
  <c r="K2582" i="1"/>
  <c r="K2583" i="1"/>
  <c r="K2584" i="1"/>
  <c r="K2585" i="1"/>
  <c r="K2586" i="1"/>
  <c r="K2587" i="1"/>
  <c r="K2588" i="1"/>
  <c r="K2589" i="1"/>
  <c r="K2590" i="1"/>
  <c r="K2591" i="1"/>
  <c r="K2592" i="1"/>
  <c r="K2593" i="1"/>
  <c r="K2594" i="1"/>
  <c r="K2595" i="1"/>
  <c r="K2596" i="1"/>
  <c r="K2597" i="1"/>
  <c r="K2598" i="1"/>
  <c r="K2599" i="1"/>
  <c r="K2600" i="1"/>
  <c r="K2601" i="1"/>
  <c r="K2602" i="1"/>
  <c r="K2603" i="1"/>
  <c r="K2604" i="1"/>
  <c r="K2605" i="1"/>
  <c r="K2606" i="1"/>
  <c r="K2607" i="1"/>
  <c r="K2608" i="1"/>
  <c r="K2609" i="1"/>
  <c r="K2610" i="1"/>
  <c r="K2611" i="1"/>
  <c r="K2612" i="1"/>
  <c r="K2613" i="1"/>
  <c r="K2614" i="1"/>
  <c r="K2615" i="1"/>
  <c r="K2616" i="1"/>
  <c r="K2617" i="1"/>
  <c r="K2618" i="1"/>
  <c r="K2619" i="1"/>
  <c r="K2620" i="1"/>
  <c r="K2621" i="1"/>
  <c r="K2622" i="1"/>
  <c r="K2623" i="1"/>
  <c r="K2624" i="1"/>
  <c r="K2625" i="1"/>
  <c r="K2626" i="1"/>
  <c r="K2627" i="1"/>
  <c r="K2628" i="1"/>
  <c r="K2629" i="1"/>
  <c r="K2630" i="1"/>
  <c r="K2631" i="1"/>
  <c r="K2632" i="1"/>
  <c r="K2633" i="1"/>
  <c r="K2634" i="1"/>
  <c r="K2635" i="1"/>
  <c r="K2636" i="1"/>
  <c r="K2637" i="1"/>
  <c r="K2638" i="1"/>
  <c r="K2639" i="1"/>
  <c r="K2640" i="1"/>
  <c r="K2641" i="1"/>
  <c r="K2642" i="1"/>
  <c r="K2643" i="1"/>
  <c r="K2644" i="1"/>
  <c r="K2645" i="1"/>
  <c r="K2646" i="1"/>
  <c r="K2647" i="1"/>
  <c r="K2648" i="1"/>
  <c r="K2649" i="1"/>
  <c r="K2650" i="1"/>
  <c r="K2651" i="1"/>
  <c r="K2652" i="1"/>
  <c r="K2653" i="1"/>
  <c r="K2654" i="1"/>
  <c r="K2655" i="1"/>
  <c r="K2656" i="1"/>
  <c r="K2657" i="1"/>
  <c r="K2658" i="1"/>
  <c r="K2659" i="1"/>
  <c r="K2660" i="1"/>
  <c r="K2661" i="1"/>
  <c r="K2662" i="1"/>
  <c r="K2663" i="1"/>
  <c r="K2664" i="1"/>
  <c r="K2665" i="1"/>
  <c r="K2666" i="1"/>
  <c r="K2667" i="1"/>
  <c r="K2668" i="1"/>
  <c r="K2669" i="1"/>
  <c r="K2670" i="1"/>
  <c r="K2671" i="1"/>
  <c r="K2672" i="1"/>
  <c r="K2673" i="1"/>
  <c r="K2674" i="1"/>
  <c r="K2675" i="1"/>
  <c r="K2676" i="1"/>
  <c r="K2677" i="1"/>
  <c r="K2678" i="1"/>
  <c r="K2679" i="1"/>
  <c r="K2680" i="1"/>
  <c r="K2681" i="1"/>
  <c r="K2682" i="1"/>
  <c r="K2683" i="1"/>
  <c r="K2684" i="1"/>
  <c r="K2685" i="1"/>
  <c r="K2686" i="1"/>
  <c r="K2687" i="1"/>
  <c r="K2688" i="1"/>
  <c r="K2689" i="1"/>
  <c r="K2690" i="1"/>
  <c r="K2691" i="1"/>
  <c r="K2692" i="1"/>
  <c r="K2693" i="1"/>
  <c r="K2694" i="1"/>
  <c r="K2695" i="1"/>
  <c r="K2696" i="1"/>
  <c r="K2697" i="1"/>
  <c r="K2698" i="1"/>
  <c r="K2699" i="1"/>
  <c r="K2700" i="1"/>
  <c r="K2701" i="1"/>
  <c r="K2702" i="1"/>
  <c r="K2703" i="1"/>
  <c r="K2704" i="1"/>
  <c r="K2705" i="1"/>
  <c r="K2706" i="1"/>
  <c r="K2707" i="1"/>
  <c r="K2708" i="1"/>
  <c r="K2709" i="1"/>
  <c r="K2710" i="1"/>
  <c r="K2711" i="1"/>
  <c r="K2712" i="1"/>
  <c r="K2713" i="1"/>
  <c r="K2714" i="1"/>
  <c r="K2715" i="1"/>
  <c r="K2716" i="1"/>
  <c r="K2717" i="1"/>
  <c r="K2718" i="1"/>
  <c r="K2719" i="1"/>
  <c r="K2720" i="1"/>
  <c r="K2721" i="1"/>
  <c r="K2722" i="1"/>
  <c r="K2723" i="1"/>
  <c r="K2724" i="1"/>
  <c r="K2725" i="1"/>
  <c r="K2726" i="1"/>
  <c r="K2727" i="1"/>
  <c r="K2728" i="1"/>
  <c r="K2729" i="1"/>
  <c r="K2730" i="1"/>
  <c r="K2731" i="1"/>
  <c r="K2732" i="1"/>
  <c r="K2733" i="1"/>
  <c r="K2734" i="1"/>
  <c r="K2735" i="1"/>
  <c r="K2736" i="1"/>
  <c r="K2737" i="1"/>
  <c r="K2738" i="1"/>
  <c r="K2739" i="1"/>
  <c r="K2740" i="1"/>
  <c r="K2741" i="1"/>
  <c r="K2742" i="1"/>
  <c r="K2743" i="1"/>
  <c r="K2744" i="1"/>
  <c r="K2745" i="1"/>
  <c r="K2746" i="1"/>
  <c r="K2747" i="1"/>
  <c r="K2748" i="1"/>
  <c r="K2749" i="1"/>
  <c r="K2750" i="1"/>
  <c r="K2751" i="1"/>
  <c r="K2752" i="1"/>
  <c r="K2753" i="1"/>
  <c r="K2754" i="1"/>
  <c r="K2755" i="1"/>
  <c r="K2756" i="1"/>
  <c r="K2757" i="1"/>
  <c r="K2758" i="1"/>
  <c r="K2759" i="1"/>
  <c r="K2760" i="1"/>
  <c r="K2761" i="1"/>
  <c r="K2762" i="1"/>
  <c r="K2763" i="1"/>
  <c r="K2764" i="1"/>
  <c r="K2765" i="1"/>
  <c r="K2766" i="1"/>
  <c r="K2767" i="1"/>
  <c r="K2768" i="1"/>
  <c r="K2769" i="1"/>
  <c r="K2770" i="1"/>
  <c r="K2771" i="1"/>
  <c r="K2772" i="1"/>
  <c r="K2773" i="1"/>
  <c r="K2774" i="1"/>
  <c r="K2775" i="1"/>
  <c r="K2776" i="1"/>
  <c r="K2777" i="1"/>
  <c r="K2778" i="1"/>
  <c r="K2779" i="1"/>
  <c r="K2780" i="1"/>
  <c r="K2781" i="1"/>
  <c r="K2782" i="1"/>
  <c r="K2783" i="1"/>
  <c r="K2784" i="1"/>
  <c r="K2785" i="1"/>
  <c r="K2786" i="1"/>
  <c r="K2787" i="1"/>
  <c r="K2788" i="1"/>
  <c r="K2789" i="1"/>
  <c r="K2790" i="1"/>
  <c r="K2791" i="1"/>
  <c r="K2792" i="1"/>
  <c r="K2793" i="1"/>
  <c r="K2794" i="1"/>
  <c r="K2795" i="1"/>
  <c r="K2796" i="1"/>
  <c r="K2797" i="1"/>
  <c r="K2798" i="1"/>
  <c r="K2799" i="1"/>
  <c r="K2800" i="1"/>
  <c r="K2801" i="1"/>
  <c r="K2802" i="1"/>
  <c r="K2803" i="1"/>
  <c r="K2804" i="1"/>
  <c r="K2805" i="1"/>
  <c r="K2806" i="1"/>
  <c r="K2807" i="1"/>
  <c r="K2808" i="1"/>
  <c r="K2809" i="1"/>
  <c r="K2810" i="1"/>
  <c r="K2811" i="1"/>
  <c r="K2812" i="1"/>
  <c r="K2813" i="1"/>
  <c r="K2814" i="1"/>
  <c r="K2815" i="1"/>
  <c r="K2816" i="1"/>
  <c r="K2817" i="1"/>
  <c r="K2818" i="1"/>
  <c r="K2819" i="1"/>
  <c r="K2820" i="1"/>
  <c r="K2821" i="1"/>
  <c r="K2822" i="1"/>
  <c r="K2823" i="1"/>
  <c r="K2824" i="1"/>
  <c r="K2825" i="1"/>
  <c r="K2826" i="1"/>
  <c r="K2827" i="1"/>
  <c r="K2828" i="1"/>
  <c r="K2829" i="1"/>
  <c r="K2830" i="1"/>
  <c r="K2831" i="1"/>
  <c r="K2832" i="1"/>
  <c r="K2833" i="1"/>
  <c r="K2834" i="1"/>
  <c r="K2835" i="1"/>
  <c r="K2836" i="1"/>
  <c r="K2837" i="1"/>
  <c r="K2838" i="1"/>
  <c r="K2839" i="1"/>
  <c r="K2840" i="1"/>
  <c r="K2841" i="1"/>
  <c r="K2842" i="1"/>
  <c r="K2843" i="1"/>
  <c r="K2844" i="1"/>
  <c r="K2845" i="1"/>
  <c r="K2846" i="1"/>
  <c r="K2847" i="1"/>
  <c r="K2848" i="1"/>
  <c r="K2849" i="1"/>
  <c r="K2850" i="1"/>
  <c r="K2851" i="1"/>
  <c r="K2852" i="1"/>
  <c r="K2853" i="1"/>
  <c r="K2854" i="1"/>
  <c r="K2855" i="1"/>
  <c r="K2856" i="1"/>
  <c r="K2857" i="1"/>
  <c r="K2858" i="1"/>
  <c r="K2859" i="1"/>
  <c r="K2860" i="1"/>
  <c r="K2861" i="1"/>
  <c r="K2862" i="1"/>
  <c r="K2863" i="1"/>
  <c r="K2864" i="1"/>
  <c r="K2865" i="1"/>
  <c r="K2866" i="1"/>
  <c r="K2867" i="1"/>
  <c r="K2868" i="1"/>
  <c r="K2869" i="1"/>
  <c r="K2870" i="1"/>
  <c r="K2871" i="1"/>
  <c r="K2872" i="1"/>
  <c r="K2873" i="1"/>
  <c r="K2874" i="1"/>
  <c r="K2875" i="1"/>
  <c r="K2876" i="1"/>
  <c r="K2877" i="1"/>
  <c r="K2878" i="1"/>
  <c r="K2879" i="1"/>
  <c r="K2880" i="1"/>
  <c r="K2881" i="1"/>
  <c r="K2882" i="1"/>
  <c r="K2883" i="1"/>
  <c r="K2884" i="1"/>
  <c r="K2885" i="1"/>
  <c r="K2886" i="1"/>
  <c r="K2887" i="1"/>
  <c r="K2888" i="1"/>
  <c r="K2889" i="1"/>
  <c r="K2890" i="1"/>
  <c r="K2891" i="1"/>
  <c r="K2892" i="1"/>
  <c r="K2893" i="1"/>
  <c r="K2894" i="1"/>
  <c r="K2895" i="1"/>
  <c r="K2896" i="1"/>
  <c r="K2897" i="1"/>
  <c r="K2898" i="1"/>
  <c r="K2899" i="1"/>
  <c r="K2900" i="1"/>
  <c r="K2901" i="1"/>
  <c r="K2902" i="1"/>
  <c r="K2903" i="1"/>
  <c r="K2904" i="1"/>
  <c r="K2905" i="1"/>
  <c r="K2906" i="1"/>
  <c r="K2907" i="1"/>
  <c r="K2908" i="1"/>
  <c r="K2909" i="1"/>
  <c r="K2910" i="1"/>
  <c r="K2911" i="1"/>
  <c r="K2912" i="1"/>
  <c r="K2913" i="1"/>
  <c r="K2914" i="1"/>
  <c r="K2915" i="1"/>
  <c r="K2916" i="1"/>
  <c r="K2917" i="1"/>
  <c r="K2918" i="1"/>
  <c r="K2919" i="1"/>
  <c r="K2920" i="1"/>
  <c r="K2921" i="1"/>
  <c r="K2922" i="1"/>
  <c r="K2923" i="1"/>
  <c r="K2924" i="1"/>
  <c r="K2925" i="1"/>
  <c r="K2926" i="1"/>
  <c r="K2927" i="1"/>
  <c r="K2928" i="1"/>
  <c r="K2929" i="1"/>
  <c r="K2930" i="1"/>
  <c r="K2931" i="1"/>
  <c r="K2932" i="1"/>
  <c r="K2933" i="1"/>
  <c r="K2934" i="1"/>
  <c r="K2935" i="1"/>
  <c r="K2936" i="1"/>
  <c r="K2937" i="1"/>
  <c r="K2938" i="1"/>
  <c r="K2939" i="1"/>
  <c r="K2940" i="1"/>
  <c r="K2941" i="1"/>
  <c r="K2942" i="1"/>
  <c r="K2943" i="1"/>
  <c r="K2944" i="1"/>
  <c r="K2945" i="1"/>
  <c r="K2946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2" i="1"/>
  <c r="K2963" i="1"/>
  <c r="K2964" i="1"/>
  <c r="K2965" i="1"/>
  <c r="K2966" i="1"/>
  <c r="K2967" i="1"/>
  <c r="K2968" i="1"/>
  <c r="K2969" i="1"/>
  <c r="K2970" i="1"/>
  <c r="K2971" i="1"/>
  <c r="K2972" i="1"/>
  <c r="K2973" i="1"/>
  <c r="K2974" i="1"/>
  <c r="K2975" i="1"/>
  <c r="K2976" i="1"/>
  <c r="K2977" i="1"/>
  <c r="K2978" i="1"/>
  <c r="K2979" i="1"/>
  <c r="K2980" i="1"/>
  <c r="K2981" i="1"/>
  <c r="K2982" i="1"/>
  <c r="K2983" i="1"/>
  <c r="K2984" i="1"/>
  <c r="K2985" i="1"/>
  <c r="K2986" i="1"/>
  <c r="K2987" i="1"/>
  <c r="K2988" i="1"/>
  <c r="K2989" i="1"/>
  <c r="K2990" i="1"/>
  <c r="K2991" i="1"/>
  <c r="K2992" i="1"/>
  <c r="K2993" i="1"/>
  <c r="K2994" i="1"/>
  <c r="K2995" i="1"/>
  <c r="K2996" i="1"/>
  <c r="K2997" i="1"/>
  <c r="K2998" i="1"/>
  <c r="K2999" i="1"/>
  <c r="K3000" i="1"/>
  <c r="K3001" i="1"/>
  <c r="K3002" i="1"/>
  <c r="K3003" i="1"/>
  <c r="K3004" i="1"/>
  <c r="K3005" i="1"/>
  <c r="K3006" i="1"/>
  <c r="K3007" i="1"/>
  <c r="K3008" i="1"/>
  <c r="K3009" i="1"/>
  <c r="K3010" i="1"/>
  <c r="K3011" i="1"/>
  <c r="K3012" i="1"/>
  <c r="K3013" i="1"/>
  <c r="K3014" i="1"/>
  <c r="K3015" i="1"/>
  <c r="K3016" i="1"/>
  <c r="K3017" i="1"/>
  <c r="K3018" i="1"/>
  <c r="K3019" i="1"/>
  <c r="K3020" i="1"/>
  <c r="K3021" i="1"/>
  <c r="K3022" i="1"/>
  <c r="K3023" i="1"/>
  <c r="K3024" i="1"/>
  <c r="K3025" i="1"/>
  <c r="K3026" i="1"/>
  <c r="K3027" i="1"/>
  <c r="K3028" i="1"/>
  <c r="K3029" i="1"/>
  <c r="K3030" i="1"/>
  <c r="K3031" i="1"/>
  <c r="K3032" i="1"/>
  <c r="K3033" i="1"/>
  <c r="K3034" i="1"/>
  <c r="K3035" i="1"/>
  <c r="K3036" i="1"/>
  <c r="K3037" i="1"/>
  <c r="K3038" i="1"/>
  <c r="K3039" i="1"/>
  <c r="K3040" i="1"/>
  <c r="K3041" i="1"/>
  <c r="K3042" i="1"/>
  <c r="K3043" i="1"/>
  <c r="K3044" i="1"/>
  <c r="K3045" i="1"/>
  <c r="K3046" i="1"/>
  <c r="K3047" i="1"/>
  <c r="K3048" i="1"/>
  <c r="K3049" i="1"/>
  <c r="K3050" i="1"/>
  <c r="K3051" i="1"/>
  <c r="K3052" i="1"/>
  <c r="K3053" i="1"/>
  <c r="K3054" i="1"/>
  <c r="K3055" i="1"/>
  <c r="K3056" i="1"/>
  <c r="K3057" i="1"/>
  <c r="K3058" i="1"/>
  <c r="K3059" i="1"/>
  <c r="K3060" i="1"/>
  <c r="K3061" i="1"/>
  <c r="K3062" i="1"/>
  <c r="K3063" i="1"/>
  <c r="K3064" i="1"/>
  <c r="K3065" i="1"/>
  <c r="K3066" i="1"/>
  <c r="K3067" i="1"/>
  <c r="K3068" i="1"/>
  <c r="K3069" i="1"/>
  <c r="K3070" i="1"/>
  <c r="K3071" i="1"/>
  <c r="K3072" i="1"/>
  <c r="K3073" i="1"/>
  <c r="K3074" i="1"/>
  <c r="K3075" i="1"/>
  <c r="K3076" i="1"/>
  <c r="K3077" i="1"/>
  <c r="K3078" i="1"/>
  <c r="K3079" i="1"/>
  <c r="K3080" i="1"/>
  <c r="K3081" i="1"/>
  <c r="K3082" i="1"/>
  <c r="K3083" i="1"/>
  <c r="K3084" i="1"/>
  <c r="K3085" i="1"/>
  <c r="K3086" i="1"/>
  <c r="K3087" i="1"/>
  <c r="K3088" i="1"/>
  <c r="K3089" i="1"/>
  <c r="K3090" i="1"/>
  <c r="K3091" i="1"/>
  <c r="K3092" i="1"/>
  <c r="K3093" i="1"/>
  <c r="K3094" i="1"/>
  <c r="K3095" i="1"/>
  <c r="K3096" i="1"/>
  <c r="K3097" i="1"/>
  <c r="K3098" i="1"/>
  <c r="K3099" i="1"/>
  <c r="K3100" i="1"/>
  <c r="K3101" i="1"/>
  <c r="K3102" i="1"/>
  <c r="K3103" i="1"/>
  <c r="K3104" i="1"/>
  <c r="K3105" i="1"/>
  <c r="K3106" i="1"/>
  <c r="K3107" i="1"/>
  <c r="K3108" i="1"/>
  <c r="K3109" i="1"/>
  <c r="K3110" i="1"/>
  <c r="K3111" i="1"/>
  <c r="K3112" i="1"/>
  <c r="K3113" i="1"/>
  <c r="K3114" i="1"/>
  <c r="K3115" i="1"/>
  <c r="K3116" i="1"/>
  <c r="K3117" i="1"/>
  <c r="K3118" i="1"/>
  <c r="K3119" i="1"/>
  <c r="K3120" i="1"/>
  <c r="K3121" i="1"/>
  <c r="K3122" i="1"/>
  <c r="K3123" i="1"/>
  <c r="K3124" i="1"/>
  <c r="K3125" i="1"/>
  <c r="K3126" i="1"/>
  <c r="K3127" i="1"/>
  <c r="K3128" i="1"/>
  <c r="K3129" i="1"/>
  <c r="K3130" i="1"/>
  <c r="K3131" i="1"/>
  <c r="K3132" i="1"/>
  <c r="K3133" i="1"/>
  <c r="K3134" i="1"/>
  <c r="K3135" i="1"/>
  <c r="K3136" i="1"/>
  <c r="K3137" i="1"/>
  <c r="K3138" i="1"/>
  <c r="K3139" i="1"/>
  <c r="K3140" i="1"/>
  <c r="K3141" i="1"/>
  <c r="K3142" i="1"/>
  <c r="K3143" i="1"/>
  <c r="K3144" i="1"/>
  <c r="K3145" i="1"/>
  <c r="K3146" i="1"/>
  <c r="K3147" i="1"/>
  <c r="K3148" i="1"/>
  <c r="K3149" i="1"/>
  <c r="K3150" i="1"/>
  <c r="K3151" i="1"/>
  <c r="K3152" i="1"/>
  <c r="K3153" i="1"/>
  <c r="K3154" i="1"/>
  <c r="K3155" i="1"/>
  <c r="K3156" i="1"/>
  <c r="K3157" i="1"/>
  <c r="K3158" i="1"/>
  <c r="K3159" i="1"/>
  <c r="K3160" i="1"/>
  <c r="K3161" i="1"/>
  <c r="K3162" i="1"/>
  <c r="K3163" i="1"/>
  <c r="K3164" i="1"/>
  <c r="K3165" i="1"/>
  <c r="K3166" i="1"/>
  <c r="K3167" i="1"/>
  <c r="K3168" i="1"/>
  <c r="K3169" i="1"/>
  <c r="K3170" i="1"/>
  <c r="K3171" i="1"/>
  <c r="K3172" i="1"/>
  <c r="K3173" i="1"/>
  <c r="K3174" i="1"/>
  <c r="K3175" i="1"/>
  <c r="K3176" i="1"/>
  <c r="K3177" i="1"/>
  <c r="K3178" i="1"/>
  <c r="K3179" i="1"/>
  <c r="K3180" i="1"/>
  <c r="K3181" i="1"/>
  <c r="K3182" i="1"/>
  <c r="K3183" i="1"/>
  <c r="K3184" i="1"/>
  <c r="K3185" i="1"/>
  <c r="K3186" i="1"/>
  <c r="K3187" i="1"/>
  <c r="K3188" i="1"/>
  <c r="K3189" i="1"/>
  <c r="K3190" i="1"/>
  <c r="K3191" i="1"/>
  <c r="K3192" i="1"/>
  <c r="K3193" i="1"/>
  <c r="K3194" i="1"/>
  <c r="K3195" i="1"/>
  <c r="K3196" i="1"/>
  <c r="K3197" i="1"/>
  <c r="K3198" i="1"/>
  <c r="K3199" i="1"/>
  <c r="K3200" i="1"/>
  <c r="K3201" i="1"/>
  <c r="K3202" i="1"/>
  <c r="K3203" i="1"/>
  <c r="K3204" i="1"/>
  <c r="K3205" i="1"/>
  <c r="K3206" i="1"/>
  <c r="K3207" i="1"/>
  <c r="K3208" i="1"/>
  <c r="K3209" i="1"/>
  <c r="K3210" i="1"/>
  <c r="K3211" i="1"/>
  <c r="K3212" i="1"/>
  <c r="K3213" i="1"/>
  <c r="K3214" i="1"/>
  <c r="K3215" i="1"/>
  <c r="K3216" i="1"/>
  <c r="K3217" i="1"/>
  <c r="K3218" i="1"/>
  <c r="K3219" i="1"/>
  <c r="K3220" i="1"/>
  <c r="K3221" i="1"/>
  <c r="K3222" i="1"/>
  <c r="K3223" i="1"/>
  <c r="K3224" i="1"/>
  <c r="K3225" i="1"/>
  <c r="K3226" i="1"/>
  <c r="K3227" i="1"/>
  <c r="K3228" i="1"/>
  <c r="K3229" i="1"/>
  <c r="K3230" i="1"/>
  <c r="K3231" i="1"/>
  <c r="K3232" i="1"/>
  <c r="K3233" i="1"/>
  <c r="K3234" i="1"/>
  <c r="K3235" i="1"/>
  <c r="K3236" i="1"/>
  <c r="K3237" i="1"/>
  <c r="K3238" i="1"/>
  <c r="K3239" i="1"/>
  <c r="K3240" i="1"/>
  <c r="K3241" i="1"/>
  <c r="K3242" i="1"/>
  <c r="K3243" i="1"/>
  <c r="K3244" i="1"/>
  <c r="K3245" i="1"/>
  <c r="K3246" i="1"/>
  <c r="K3247" i="1"/>
  <c r="K3248" i="1"/>
  <c r="K3249" i="1"/>
  <c r="K3250" i="1"/>
  <c r="K3251" i="1"/>
  <c r="K3252" i="1"/>
  <c r="K3253" i="1"/>
  <c r="K3254" i="1"/>
  <c r="K3255" i="1"/>
  <c r="K3256" i="1"/>
  <c r="K3257" i="1"/>
  <c r="K3258" i="1"/>
  <c r="K3259" i="1"/>
  <c r="K3260" i="1"/>
  <c r="K3261" i="1"/>
  <c r="K3262" i="1"/>
  <c r="K3263" i="1"/>
  <c r="K3264" i="1"/>
  <c r="K3265" i="1"/>
  <c r="K3266" i="1"/>
  <c r="K3267" i="1"/>
  <c r="K3268" i="1"/>
  <c r="K3269" i="1"/>
  <c r="K3270" i="1"/>
  <c r="K3271" i="1"/>
  <c r="K3272" i="1"/>
  <c r="K3273" i="1"/>
  <c r="K3274" i="1"/>
  <c r="K3275" i="1"/>
  <c r="K3276" i="1"/>
  <c r="K3277" i="1"/>
  <c r="K3278" i="1"/>
  <c r="K3279" i="1"/>
  <c r="K3280" i="1"/>
  <c r="K3281" i="1"/>
  <c r="K3282" i="1"/>
  <c r="K3283" i="1"/>
  <c r="K3284" i="1"/>
  <c r="K3285" i="1"/>
  <c r="K3286" i="1"/>
  <c r="K3287" i="1"/>
  <c r="K3288" i="1"/>
  <c r="K3289" i="1"/>
  <c r="K3290" i="1"/>
  <c r="K3291" i="1"/>
  <c r="K3292" i="1"/>
  <c r="K3293" i="1"/>
  <c r="K3294" i="1"/>
  <c r="K3295" i="1"/>
  <c r="K3296" i="1"/>
  <c r="K3297" i="1"/>
  <c r="K3298" i="1"/>
  <c r="K3299" i="1"/>
  <c r="K3300" i="1"/>
  <c r="K3301" i="1"/>
  <c r="K3302" i="1"/>
  <c r="K3303" i="1"/>
  <c r="K3304" i="1"/>
  <c r="K3305" i="1"/>
  <c r="K3306" i="1"/>
  <c r="K3307" i="1"/>
  <c r="K3308" i="1"/>
  <c r="K3309" i="1"/>
  <c r="K3310" i="1"/>
  <c r="K3311" i="1"/>
  <c r="K3312" i="1"/>
  <c r="K3313" i="1"/>
  <c r="K3314" i="1"/>
  <c r="K3315" i="1"/>
  <c r="K3316" i="1"/>
  <c r="K3317" i="1"/>
  <c r="K3318" i="1"/>
  <c r="K3319" i="1"/>
  <c r="K3320" i="1"/>
  <c r="K3321" i="1"/>
  <c r="K3322" i="1"/>
  <c r="K3323" i="1"/>
  <c r="K3324" i="1"/>
  <c r="K3325" i="1"/>
  <c r="K3326" i="1"/>
  <c r="K3327" i="1"/>
  <c r="K3328" i="1"/>
  <c r="K3329" i="1"/>
  <c r="K3330" i="1"/>
  <c r="K3331" i="1"/>
  <c r="K3332" i="1"/>
  <c r="K3333" i="1"/>
  <c r="K3334" i="1"/>
  <c r="K3335" i="1"/>
  <c r="K3336" i="1"/>
  <c r="K3337" i="1"/>
  <c r="K3338" i="1"/>
  <c r="K3339" i="1"/>
  <c r="K3340" i="1"/>
  <c r="K3341" i="1"/>
  <c r="K3342" i="1"/>
  <c r="K3343" i="1"/>
  <c r="K3344" i="1"/>
  <c r="K3345" i="1"/>
  <c r="K3346" i="1"/>
  <c r="K3347" i="1"/>
  <c r="K3348" i="1"/>
  <c r="K3349" i="1"/>
  <c r="K3350" i="1"/>
  <c r="K3351" i="1"/>
  <c r="K3352" i="1"/>
  <c r="K3353" i="1"/>
  <c r="K3354" i="1"/>
  <c r="K3355" i="1"/>
  <c r="K3356" i="1"/>
  <c r="K3357" i="1"/>
  <c r="K3358" i="1"/>
  <c r="K3359" i="1"/>
  <c r="K3360" i="1"/>
  <c r="K3361" i="1"/>
  <c r="K3362" i="1"/>
  <c r="K3363" i="1"/>
  <c r="K3364" i="1"/>
  <c r="K3365" i="1"/>
  <c r="K3366" i="1"/>
  <c r="K3367" i="1"/>
  <c r="K3368" i="1"/>
  <c r="K3369" i="1"/>
  <c r="K3370" i="1"/>
  <c r="K3371" i="1"/>
  <c r="K3372" i="1"/>
  <c r="K3373" i="1"/>
  <c r="K3374" i="1"/>
  <c r="K3375" i="1"/>
  <c r="K3376" i="1"/>
  <c r="K3377" i="1"/>
  <c r="K3378" i="1"/>
  <c r="K3379" i="1"/>
  <c r="K3380" i="1"/>
  <c r="K3381" i="1"/>
  <c r="K3382" i="1"/>
  <c r="K3383" i="1"/>
  <c r="K3384" i="1"/>
  <c r="K3385" i="1"/>
  <c r="K3386" i="1"/>
  <c r="K3387" i="1"/>
  <c r="K3388" i="1"/>
  <c r="K3389" i="1"/>
  <c r="K3390" i="1"/>
  <c r="K3391" i="1"/>
  <c r="K3392" i="1"/>
  <c r="K3393" i="1"/>
  <c r="K3394" i="1"/>
  <c r="K3395" i="1"/>
  <c r="K3396" i="1"/>
  <c r="K3397" i="1"/>
  <c r="K3398" i="1"/>
  <c r="K3399" i="1"/>
  <c r="K3400" i="1"/>
  <c r="K3401" i="1"/>
  <c r="K3402" i="1"/>
  <c r="K3403" i="1"/>
  <c r="K3404" i="1"/>
  <c r="K3405" i="1"/>
  <c r="K3406" i="1"/>
  <c r="K3407" i="1"/>
  <c r="K3408" i="1"/>
  <c r="K3409" i="1"/>
  <c r="K3410" i="1"/>
  <c r="K3411" i="1"/>
  <c r="K3412" i="1"/>
  <c r="K3413" i="1"/>
  <c r="K3414" i="1"/>
  <c r="K3415" i="1"/>
  <c r="K3416" i="1"/>
  <c r="K3417" i="1"/>
  <c r="K3418" i="1"/>
  <c r="K3419" i="1"/>
  <c r="K3420" i="1"/>
  <c r="K3421" i="1"/>
  <c r="K3422" i="1"/>
  <c r="K3423" i="1"/>
  <c r="K3424" i="1"/>
  <c r="K3425" i="1"/>
  <c r="K3426" i="1"/>
  <c r="K3427" i="1"/>
  <c r="K3428" i="1"/>
  <c r="K3429" i="1"/>
  <c r="K3430" i="1"/>
  <c r="K3431" i="1"/>
  <c r="K3432" i="1"/>
  <c r="K3433" i="1"/>
  <c r="K3434" i="1"/>
  <c r="K3435" i="1"/>
  <c r="K3436" i="1"/>
  <c r="K3437" i="1"/>
  <c r="K3438" i="1"/>
  <c r="K3439" i="1"/>
  <c r="K3440" i="1"/>
  <c r="K3441" i="1"/>
  <c r="K3442" i="1"/>
  <c r="K3443" i="1"/>
  <c r="K3444" i="1"/>
  <c r="K3445" i="1"/>
  <c r="K3446" i="1"/>
  <c r="K3447" i="1"/>
  <c r="K3448" i="1"/>
  <c r="K3449" i="1"/>
  <c r="K3450" i="1"/>
  <c r="K3451" i="1"/>
  <c r="K3452" i="1"/>
  <c r="K3453" i="1"/>
  <c r="K3454" i="1"/>
  <c r="K3455" i="1"/>
  <c r="K3456" i="1"/>
  <c r="K3457" i="1"/>
  <c r="K3458" i="1"/>
  <c r="K3459" i="1"/>
  <c r="K3460" i="1"/>
  <c r="K3461" i="1"/>
  <c r="K3462" i="1"/>
  <c r="K3463" i="1"/>
  <c r="K3464" i="1"/>
  <c r="K3465" i="1"/>
  <c r="K3466" i="1"/>
  <c r="K3467" i="1"/>
  <c r="K3468" i="1"/>
  <c r="K3469" i="1"/>
  <c r="K3470" i="1"/>
  <c r="K3471" i="1"/>
  <c r="K3472" i="1"/>
  <c r="K3473" i="1"/>
  <c r="K3474" i="1"/>
  <c r="K3475" i="1"/>
  <c r="K3476" i="1"/>
  <c r="K3477" i="1"/>
  <c r="K3478" i="1"/>
  <c r="K3479" i="1"/>
  <c r="K3480" i="1"/>
  <c r="K3481" i="1"/>
  <c r="K3482" i="1"/>
  <c r="K3483" i="1"/>
  <c r="K3484" i="1"/>
  <c r="K3485" i="1"/>
  <c r="K3486" i="1"/>
  <c r="K3487" i="1"/>
  <c r="K3488" i="1"/>
  <c r="K3489" i="1"/>
  <c r="K3490" i="1"/>
  <c r="K3491" i="1"/>
  <c r="K3492" i="1"/>
  <c r="K3493" i="1"/>
  <c r="K3494" i="1"/>
  <c r="K3495" i="1"/>
  <c r="K3496" i="1"/>
  <c r="K3497" i="1"/>
  <c r="K3498" i="1"/>
  <c r="K3499" i="1"/>
  <c r="K3500" i="1"/>
  <c r="K3501" i="1"/>
  <c r="K3502" i="1"/>
  <c r="K3503" i="1"/>
  <c r="K3504" i="1"/>
  <c r="K3505" i="1"/>
  <c r="K3506" i="1"/>
  <c r="K3507" i="1"/>
  <c r="K3508" i="1"/>
  <c r="K3509" i="1"/>
  <c r="K3510" i="1"/>
  <c r="K3511" i="1"/>
  <c r="K3512" i="1"/>
  <c r="K3513" i="1"/>
  <c r="K3514" i="1"/>
  <c r="K3515" i="1"/>
  <c r="K3516" i="1"/>
  <c r="K3517" i="1"/>
  <c r="K3518" i="1"/>
  <c r="K3519" i="1"/>
  <c r="K3520" i="1"/>
  <c r="K3521" i="1"/>
  <c r="K3522" i="1"/>
  <c r="K3523" i="1"/>
  <c r="K3524" i="1"/>
  <c r="K3525" i="1"/>
  <c r="K3526" i="1"/>
  <c r="K3527" i="1"/>
  <c r="K3528" i="1"/>
  <c r="K3529" i="1"/>
  <c r="K3530" i="1"/>
  <c r="K3531" i="1"/>
  <c r="K3532" i="1"/>
  <c r="K3533" i="1"/>
  <c r="K3534" i="1"/>
  <c r="K3535" i="1"/>
  <c r="K3536" i="1"/>
  <c r="K3537" i="1"/>
  <c r="K3538" i="1"/>
  <c r="K3539" i="1"/>
  <c r="K3540" i="1"/>
  <c r="K3541" i="1"/>
  <c r="K3542" i="1"/>
  <c r="K3543" i="1"/>
  <c r="K3544" i="1"/>
  <c r="K3545" i="1"/>
  <c r="K3546" i="1"/>
  <c r="K3547" i="1"/>
  <c r="K3548" i="1"/>
  <c r="K3549" i="1"/>
  <c r="K3550" i="1"/>
  <c r="K3551" i="1"/>
  <c r="K3552" i="1"/>
  <c r="K3553" i="1"/>
  <c r="K3554" i="1"/>
  <c r="K3555" i="1"/>
  <c r="K3556" i="1"/>
  <c r="K3557" i="1"/>
  <c r="K3558" i="1"/>
  <c r="K3559" i="1"/>
  <c r="K3560" i="1"/>
  <c r="K3561" i="1"/>
  <c r="K3562" i="1"/>
  <c r="K3563" i="1"/>
  <c r="K3564" i="1"/>
  <c r="K3565" i="1"/>
  <c r="K3566" i="1"/>
  <c r="K3567" i="1"/>
  <c r="K3568" i="1"/>
  <c r="K3569" i="1"/>
  <c r="K3570" i="1"/>
  <c r="K3571" i="1"/>
  <c r="K3572" i="1"/>
  <c r="K3573" i="1"/>
  <c r="K3574" i="1"/>
  <c r="K3575" i="1"/>
  <c r="K3576" i="1"/>
  <c r="K3577" i="1"/>
  <c r="K3578" i="1"/>
  <c r="K3579" i="1"/>
  <c r="K3580" i="1"/>
  <c r="K3581" i="1"/>
  <c r="K3582" i="1"/>
  <c r="K3583" i="1"/>
  <c r="K3584" i="1"/>
  <c r="K3585" i="1"/>
  <c r="K3586" i="1"/>
  <c r="K3587" i="1"/>
  <c r="K3588" i="1"/>
  <c r="K3589" i="1"/>
  <c r="K3590" i="1"/>
  <c r="K3591" i="1"/>
  <c r="K3592" i="1"/>
  <c r="K3593" i="1"/>
  <c r="K3594" i="1"/>
  <c r="K3595" i="1"/>
  <c r="K3596" i="1"/>
  <c r="K3597" i="1"/>
  <c r="K3598" i="1"/>
  <c r="K3599" i="1"/>
  <c r="K3600" i="1"/>
  <c r="K3601" i="1"/>
  <c r="K3602" i="1"/>
  <c r="K3603" i="1"/>
  <c r="K3604" i="1"/>
  <c r="K3605" i="1"/>
  <c r="K3606" i="1"/>
  <c r="K3607" i="1"/>
  <c r="K3608" i="1"/>
  <c r="K3609" i="1"/>
  <c r="K3610" i="1"/>
  <c r="K3611" i="1"/>
  <c r="K3612" i="1"/>
  <c r="K3613" i="1"/>
  <c r="K3614" i="1"/>
  <c r="K3615" i="1"/>
  <c r="K3616" i="1"/>
  <c r="K3617" i="1"/>
  <c r="K3618" i="1"/>
  <c r="K3619" i="1"/>
  <c r="K3620" i="1"/>
  <c r="K3621" i="1"/>
  <c r="K3622" i="1"/>
  <c r="K3623" i="1"/>
  <c r="K3624" i="1"/>
  <c r="K3625" i="1"/>
  <c r="K3626" i="1"/>
  <c r="K3627" i="1"/>
  <c r="K3628" i="1"/>
  <c r="K3629" i="1"/>
  <c r="K3630" i="1"/>
  <c r="K3631" i="1"/>
  <c r="K3632" i="1"/>
  <c r="K3633" i="1"/>
  <c r="K3634" i="1"/>
  <c r="K3635" i="1"/>
  <c r="K3636" i="1"/>
  <c r="K3637" i="1"/>
  <c r="K3638" i="1"/>
  <c r="K3639" i="1"/>
  <c r="K3640" i="1"/>
  <c r="K3641" i="1"/>
  <c r="K3642" i="1"/>
  <c r="K3643" i="1"/>
  <c r="K3644" i="1"/>
  <c r="K3645" i="1"/>
  <c r="K3646" i="1"/>
  <c r="K3647" i="1"/>
  <c r="K3648" i="1"/>
  <c r="K3649" i="1"/>
  <c r="K3650" i="1"/>
  <c r="K3651" i="1"/>
  <c r="K3652" i="1"/>
  <c r="K3653" i="1"/>
  <c r="K3654" i="1"/>
  <c r="K3655" i="1"/>
  <c r="K3656" i="1"/>
  <c r="K3657" i="1"/>
  <c r="K3658" i="1"/>
  <c r="K3659" i="1"/>
  <c r="K3660" i="1"/>
  <c r="K3661" i="1"/>
  <c r="K3662" i="1"/>
  <c r="K3663" i="1"/>
  <c r="K3664" i="1"/>
  <c r="K3665" i="1"/>
  <c r="K3666" i="1"/>
  <c r="K3667" i="1"/>
  <c r="K3668" i="1"/>
  <c r="K3669" i="1"/>
  <c r="K3670" i="1"/>
  <c r="K3671" i="1"/>
  <c r="K3672" i="1"/>
  <c r="K3673" i="1"/>
  <c r="K3674" i="1"/>
  <c r="K3675" i="1"/>
  <c r="K3676" i="1"/>
  <c r="K3677" i="1"/>
  <c r="K3678" i="1"/>
  <c r="K3679" i="1"/>
  <c r="K3680" i="1"/>
  <c r="K3681" i="1"/>
  <c r="K3682" i="1"/>
  <c r="K3683" i="1"/>
  <c r="K3684" i="1"/>
  <c r="K3685" i="1"/>
  <c r="K3686" i="1"/>
  <c r="K3687" i="1"/>
  <c r="K3688" i="1"/>
  <c r="K3689" i="1"/>
  <c r="K3690" i="1"/>
  <c r="K3691" i="1"/>
  <c r="K3692" i="1"/>
  <c r="K3693" i="1"/>
  <c r="K3694" i="1"/>
  <c r="K3695" i="1"/>
  <c r="K3696" i="1"/>
  <c r="K3697" i="1"/>
  <c r="K3698" i="1"/>
  <c r="K3699" i="1"/>
  <c r="K3700" i="1"/>
  <c r="K3701" i="1"/>
  <c r="K3702" i="1"/>
  <c r="K3703" i="1"/>
  <c r="K3704" i="1"/>
  <c r="K3705" i="1"/>
  <c r="K3706" i="1"/>
  <c r="K3707" i="1"/>
  <c r="K3708" i="1"/>
  <c r="K3709" i="1"/>
  <c r="K3710" i="1"/>
  <c r="K3711" i="1"/>
  <c r="K3712" i="1"/>
  <c r="K3713" i="1"/>
  <c r="K3714" i="1"/>
  <c r="K3715" i="1"/>
  <c r="K3716" i="1"/>
  <c r="K3717" i="1"/>
  <c r="K3718" i="1"/>
  <c r="K3719" i="1"/>
  <c r="K3720" i="1"/>
  <c r="K3721" i="1"/>
  <c r="K3722" i="1"/>
  <c r="K3723" i="1"/>
  <c r="K3724" i="1"/>
  <c r="K3725" i="1"/>
  <c r="K3726" i="1"/>
  <c r="K3727" i="1"/>
  <c r="K3728" i="1"/>
  <c r="K3729" i="1"/>
  <c r="K3730" i="1"/>
  <c r="K3731" i="1"/>
  <c r="K3732" i="1"/>
  <c r="K3733" i="1"/>
  <c r="K3734" i="1"/>
  <c r="K3735" i="1"/>
  <c r="K3736" i="1"/>
  <c r="K3737" i="1"/>
  <c r="K3738" i="1"/>
  <c r="K3739" i="1"/>
  <c r="K3740" i="1"/>
  <c r="K3741" i="1"/>
  <c r="K3742" i="1"/>
  <c r="K3743" i="1"/>
  <c r="K3744" i="1"/>
  <c r="K3745" i="1"/>
  <c r="K3746" i="1"/>
  <c r="K3747" i="1"/>
  <c r="K3748" i="1"/>
  <c r="K3749" i="1"/>
  <c r="K3750" i="1"/>
  <c r="K3751" i="1"/>
  <c r="K3752" i="1"/>
  <c r="K3753" i="1"/>
  <c r="K3754" i="1"/>
  <c r="K3755" i="1"/>
  <c r="K3756" i="1"/>
  <c r="K3757" i="1"/>
  <c r="K3758" i="1"/>
  <c r="K3759" i="1"/>
  <c r="K3760" i="1"/>
  <c r="K3761" i="1"/>
  <c r="K3762" i="1"/>
  <c r="K3763" i="1"/>
  <c r="K3764" i="1"/>
  <c r="K3765" i="1"/>
  <c r="K3766" i="1"/>
  <c r="K3767" i="1"/>
  <c r="K3768" i="1"/>
  <c r="K3769" i="1"/>
  <c r="K3770" i="1"/>
  <c r="K3771" i="1"/>
  <c r="K3772" i="1"/>
  <c r="K3773" i="1"/>
  <c r="K3774" i="1"/>
  <c r="K3775" i="1"/>
  <c r="K3776" i="1"/>
  <c r="K3777" i="1"/>
  <c r="K3778" i="1"/>
  <c r="K3779" i="1"/>
  <c r="K3780" i="1"/>
  <c r="K3781" i="1"/>
  <c r="K3782" i="1"/>
  <c r="K3783" i="1"/>
  <c r="K3784" i="1"/>
  <c r="K3785" i="1"/>
  <c r="K3786" i="1"/>
  <c r="K3787" i="1"/>
  <c r="K3788" i="1"/>
  <c r="K3789" i="1"/>
  <c r="K3790" i="1"/>
  <c r="K3791" i="1"/>
  <c r="K3792" i="1"/>
  <c r="K3793" i="1"/>
  <c r="K3794" i="1"/>
  <c r="K3795" i="1"/>
  <c r="K3796" i="1"/>
  <c r="K3797" i="1"/>
  <c r="K3798" i="1"/>
  <c r="K3799" i="1"/>
  <c r="K3800" i="1"/>
  <c r="K3801" i="1"/>
  <c r="K3802" i="1"/>
  <c r="K3803" i="1"/>
  <c r="K3804" i="1"/>
  <c r="K3805" i="1"/>
  <c r="K3806" i="1"/>
  <c r="K3807" i="1"/>
  <c r="K3808" i="1"/>
  <c r="K3809" i="1"/>
  <c r="K3810" i="1"/>
  <c r="K3811" i="1"/>
  <c r="K3812" i="1"/>
  <c r="K3813" i="1"/>
  <c r="K3814" i="1"/>
  <c r="K3815" i="1"/>
  <c r="K3816" i="1"/>
  <c r="K3817" i="1"/>
  <c r="K3818" i="1"/>
  <c r="K3819" i="1"/>
  <c r="K3820" i="1"/>
  <c r="K3821" i="1"/>
  <c r="K3822" i="1"/>
  <c r="K3823" i="1"/>
  <c r="K3824" i="1"/>
  <c r="K3825" i="1"/>
  <c r="K3826" i="1"/>
  <c r="K3827" i="1"/>
  <c r="K3828" i="1"/>
  <c r="K3829" i="1"/>
  <c r="K3830" i="1"/>
  <c r="K3831" i="1"/>
  <c r="K3832" i="1"/>
  <c r="K3833" i="1"/>
  <c r="K3834" i="1"/>
  <c r="K3835" i="1"/>
  <c r="K3836" i="1"/>
  <c r="K3837" i="1"/>
  <c r="K3838" i="1"/>
  <c r="K3839" i="1"/>
  <c r="K3840" i="1"/>
  <c r="K3841" i="1"/>
  <c r="K3842" i="1"/>
  <c r="K3843" i="1"/>
  <c r="K3844" i="1"/>
  <c r="K3845" i="1"/>
  <c r="K3846" i="1"/>
  <c r="K3847" i="1"/>
  <c r="K3848" i="1"/>
  <c r="K3849" i="1"/>
  <c r="K3850" i="1"/>
  <c r="K3851" i="1"/>
  <c r="K3852" i="1"/>
  <c r="K3853" i="1"/>
  <c r="K3854" i="1"/>
  <c r="K3855" i="1"/>
  <c r="K3856" i="1"/>
  <c r="K3857" i="1"/>
  <c r="K3858" i="1"/>
  <c r="K3859" i="1"/>
  <c r="K3860" i="1"/>
  <c r="K3861" i="1"/>
  <c r="K3862" i="1"/>
  <c r="K3863" i="1"/>
  <c r="K3864" i="1"/>
  <c r="K3865" i="1"/>
  <c r="K3866" i="1"/>
  <c r="K3867" i="1"/>
  <c r="K3868" i="1"/>
  <c r="K3869" i="1"/>
  <c r="K3870" i="1"/>
  <c r="K3871" i="1"/>
  <c r="K3872" i="1"/>
  <c r="K3873" i="1"/>
  <c r="K3874" i="1"/>
  <c r="K3875" i="1"/>
  <c r="K3876" i="1"/>
  <c r="K3877" i="1"/>
  <c r="K3878" i="1"/>
  <c r="K3879" i="1"/>
  <c r="K3880" i="1"/>
  <c r="K3881" i="1"/>
  <c r="K3882" i="1"/>
  <c r="K3883" i="1"/>
  <c r="K3884" i="1"/>
  <c r="K3885" i="1"/>
  <c r="K3886" i="1"/>
  <c r="K3887" i="1"/>
  <c r="K3888" i="1"/>
  <c r="K3889" i="1"/>
  <c r="K3890" i="1"/>
  <c r="K3891" i="1"/>
  <c r="K3892" i="1"/>
  <c r="K3893" i="1"/>
  <c r="K3894" i="1"/>
  <c r="K3895" i="1"/>
  <c r="K3896" i="1"/>
  <c r="K3897" i="1"/>
  <c r="K3898" i="1"/>
  <c r="K3899" i="1"/>
  <c r="K3900" i="1"/>
  <c r="K3901" i="1"/>
  <c r="K3902" i="1"/>
  <c r="K3903" i="1"/>
  <c r="K3904" i="1"/>
  <c r="K3905" i="1"/>
  <c r="K3906" i="1"/>
  <c r="K3907" i="1"/>
  <c r="K3908" i="1"/>
  <c r="K3909" i="1"/>
  <c r="K3910" i="1"/>
  <c r="K3911" i="1"/>
  <c r="K3912" i="1"/>
  <c r="K3913" i="1"/>
  <c r="K3914" i="1"/>
  <c r="K3915" i="1"/>
  <c r="K3916" i="1"/>
  <c r="K3917" i="1"/>
  <c r="K3918" i="1"/>
  <c r="K3919" i="1"/>
  <c r="K3920" i="1"/>
  <c r="K3921" i="1"/>
  <c r="K3922" i="1"/>
  <c r="K3923" i="1"/>
  <c r="K3924" i="1"/>
  <c r="K3925" i="1"/>
  <c r="K3926" i="1"/>
  <c r="K3927" i="1"/>
  <c r="K3928" i="1"/>
  <c r="K3929" i="1"/>
  <c r="K3930" i="1"/>
  <c r="K3931" i="1"/>
  <c r="K3932" i="1"/>
  <c r="K3933" i="1"/>
  <c r="K3934" i="1"/>
  <c r="K3935" i="1"/>
  <c r="K3936" i="1"/>
  <c r="K3937" i="1"/>
  <c r="K3938" i="1"/>
  <c r="K3939" i="1"/>
  <c r="K3940" i="1"/>
  <c r="K3941" i="1"/>
  <c r="K3942" i="1"/>
  <c r="K3943" i="1"/>
  <c r="K3944" i="1"/>
  <c r="K3945" i="1"/>
  <c r="K3946" i="1"/>
  <c r="K3947" i="1"/>
  <c r="K3948" i="1"/>
  <c r="K3949" i="1"/>
  <c r="K3950" i="1"/>
  <c r="K3951" i="1"/>
  <c r="K3952" i="1"/>
  <c r="K3953" i="1"/>
  <c r="K3954" i="1"/>
  <c r="K3955" i="1"/>
  <c r="K3956" i="1"/>
  <c r="K3957" i="1"/>
  <c r="K3958" i="1"/>
  <c r="K3959" i="1"/>
  <c r="K3960" i="1"/>
  <c r="K3961" i="1"/>
  <c r="K3962" i="1"/>
  <c r="K3963" i="1"/>
  <c r="K3964" i="1"/>
  <c r="K3965" i="1"/>
  <c r="K3966" i="1"/>
  <c r="K3967" i="1"/>
  <c r="K3968" i="1"/>
  <c r="K3969" i="1"/>
  <c r="K3970" i="1"/>
  <c r="K3971" i="1"/>
  <c r="K3972" i="1"/>
  <c r="K3973" i="1"/>
  <c r="K3974" i="1"/>
  <c r="K3975" i="1"/>
  <c r="K3976" i="1"/>
  <c r="K3977" i="1"/>
  <c r="K3978" i="1"/>
  <c r="K3979" i="1"/>
  <c r="K3980" i="1"/>
  <c r="K3981" i="1"/>
  <c r="K3982" i="1"/>
  <c r="K3983" i="1"/>
  <c r="K3984" i="1"/>
  <c r="K3985" i="1"/>
  <c r="K3986" i="1"/>
  <c r="K3987" i="1"/>
  <c r="K3988" i="1"/>
  <c r="K3989" i="1"/>
  <c r="K3990" i="1"/>
  <c r="K3991" i="1"/>
  <c r="K3992" i="1"/>
  <c r="K3993" i="1"/>
  <c r="K3994" i="1"/>
  <c r="K3995" i="1"/>
  <c r="K3996" i="1"/>
  <c r="K3997" i="1"/>
  <c r="K3998" i="1"/>
  <c r="K3999" i="1"/>
  <c r="K4000" i="1"/>
  <c r="K4001" i="1"/>
  <c r="K4002" i="1"/>
  <c r="K4003" i="1"/>
  <c r="K4004" i="1"/>
  <c r="K4005" i="1"/>
  <c r="K4006" i="1"/>
  <c r="K4007" i="1"/>
  <c r="K4008" i="1"/>
  <c r="K4009" i="1"/>
  <c r="K4010" i="1"/>
  <c r="K4011" i="1"/>
  <c r="K4012" i="1"/>
  <c r="K4013" i="1"/>
  <c r="K4014" i="1"/>
  <c r="K4015" i="1"/>
  <c r="K4016" i="1"/>
  <c r="K4017" i="1"/>
  <c r="K4018" i="1"/>
  <c r="K4019" i="1"/>
  <c r="K4020" i="1"/>
  <c r="K4021" i="1"/>
  <c r="K4022" i="1"/>
  <c r="K4023" i="1"/>
  <c r="K4024" i="1"/>
  <c r="K4025" i="1"/>
  <c r="K4026" i="1"/>
  <c r="K4027" i="1"/>
  <c r="K4028" i="1"/>
  <c r="K4029" i="1"/>
  <c r="K4030" i="1"/>
  <c r="K4031" i="1"/>
  <c r="K4032" i="1"/>
  <c r="K4033" i="1"/>
  <c r="K4034" i="1"/>
  <c r="K4035" i="1"/>
  <c r="K4036" i="1"/>
  <c r="K4037" i="1"/>
  <c r="K4038" i="1"/>
  <c r="K4039" i="1"/>
  <c r="K4040" i="1"/>
  <c r="K4041" i="1"/>
  <c r="K4042" i="1"/>
  <c r="K4043" i="1"/>
  <c r="K4044" i="1"/>
  <c r="K4045" i="1"/>
  <c r="K4046" i="1"/>
  <c r="K4047" i="1"/>
  <c r="K4048" i="1"/>
  <c r="K4049" i="1"/>
  <c r="K4050" i="1"/>
  <c r="K4051" i="1"/>
  <c r="K4052" i="1"/>
  <c r="K4053" i="1"/>
  <c r="K4054" i="1"/>
  <c r="K4055" i="1"/>
  <c r="K4056" i="1"/>
  <c r="K4057" i="1"/>
  <c r="K4058" i="1"/>
  <c r="K4059" i="1"/>
  <c r="K4060" i="1"/>
  <c r="K4061" i="1"/>
  <c r="K4062" i="1"/>
  <c r="K4063" i="1"/>
  <c r="K4064" i="1"/>
  <c r="K4065" i="1"/>
  <c r="K4066" i="1"/>
  <c r="K4067" i="1"/>
  <c r="K4068" i="1"/>
  <c r="K4069" i="1"/>
  <c r="K4070" i="1"/>
  <c r="K4071" i="1"/>
  <c r="K4072" i="1"/>
  <c r="K4073" i="1"/>
  <c r="K4074" i="1"/>
  <c r="K4075" i="1"/>
  <c r="K4076" i="1"/>
  <c r="K4077" i="1"/>
  <c r="K4078" i="1"/>
  <c r="K4079" i="1"/>
  <c r="K4080" i="1"/>
  <c r="K4081" i="1"/>
  <c r="K4082" i="1"/>
  <c r="K4083" i="1"/>
  <c r="K4084" i="1"/>
  <c r="K4085" i="1"/>
  <c r="K4086" i="1"/>
  <c r="K4087" i="1"/>
  <c r="K4088" i="1"/>
  <c r="K4089" i="1"/>
  <c r="K4090" i="1"/>
  <c r="K4091" i="1"/>
  <c r="K4092" i="1"/>
  <c r="K4093" i="1"/>
  <c r="K4094" i="1"/>
  <c r="K4095" i="1"/>
  <c r="K4096" i="1"/>
  <c r="K4097" i="1"/>
  <c r="K4098" i="1"/>
  <c r="K4099" i="1"/>
  <c r="K4100" i="1"/>
  <c r="K4101" i="1"/>
  <c r="K4102" i="1"/>
  <c r="K4103" i="1"/>
  <c r="K4104" i="1"/>
  <c r="K4105" i="1"/>
  <c r="K4106" i="1"/>
  <c r="K4107" i="1"/>
  <c r="K4108" i="1"/>
  <c r="K4109" i="1"/>
  <c r="K4110" i="1"/>
  <c r="K4111" i="1"/>
  <c r="K4112" i="1"/>
  <c r="K4113" i="1"/>
  <c r="K4114" i="1"/>
  <c r="K4115" i="1"/>
  <c r="K4116" i="1"/>
  <c r="K4117" i="1"/>
  <c r="K4118" i="1"/>
  <c r="K4119" i="1"/>
  <c r="K4120" i="1"/>
  <c r="K4121" i="1"/>
  <c r="K4122" i="1"/>
  <c r="K4123" i="1"/>
  <c r="K4124" i="1"/>
  <c r="K4125" i="1"/>
  <c r="K4126" i="1"/>
  <c r="K4127" i="1"/>
  <c r="K4128" i="1"/>
  <c r="K4129" i="1"/>
  <c r="K4130" i="1"/>
  <c r="K4131" i="1"/>
  <c r="K4132" i="1"/>
  <c r="K4133" i="1"/>
  <c r="K4134" i="1"/>
  <c r="K4135" i="1"/>
  <c r="K4136" i="1"/>
  <c r="K4137" i="1"/>
  <c r="K4138" i="1"/>
  <c r="K4139" i="1"/>
  <c r="K4140" i="1"/>
  <c r="K4141" i="1"/>
  <c r="K4142" i="1"/>
  <c r="K4143" i="1"/>
  <c r="K4144" i="1"/>
  <c r="K4145" i="1"/>
  <c r="K4146" i="1"/>
  <c r="K4147" i="1"/>
  <c r="K4148" i="1"/>
  <c r="K4149" i="1"/>
  <c r="K4150" i="1"/>
  <c r="K4151" i="1"/>
  <c r="K4152" i="1"/>
  <c r="K4153" i="1"/>
  <c r="K4154" i="1"/>
  <c r="K4155" i="1"/>
  <c r="K4156" i="1"/>
  <c r="K4157" i="1"/>
  <c r="K4158" i="1"/>
  <c r="K4159" i="1"/>
  <c r="K4160" i="1"/>
  <c r="K4161" i="1"/>
  <c r="K4162" i="1"/>
  <c r="K4163" i="1"/>
  <c r="K4164" i="1"/>
  <c r="K4165" i="1"/>
  <c r="K4166" i="1"/>
  <c r="K4167" i="1"/>
  <c r="K4168" i="1"/>
  <c r="K4169" i="1"/>
  <c r="K4170" i="1"/>
  <c r="K4171" i="1"/>
  <c r="K4172" i="1"/>
  <c r="K4173" i="1"/>
  <c r="K4174" i="1"/>
  <c r="K4175" i="1"/>
  <c r="K4176" i="1"/>
  <c r="K4177" i="1"/>
  <c r="K4178" i="1"/>
  <c r="K4179" i="1"/>
  <c r="K4180" i="1"/>
  <c r="K4181" i="1"/>
  <c r="K4182" i="1"/>
  <c r="K4183" i="1"/>
  <c r="K4184" i="1"/>
  <c r="K4185" i="1"/>
  <c r="K4186" i="1"/>
  <c r="K4187" i="1"/>
  <c r="K4188" i="1"/>
  <c r="K4189" i="1"/>
  <c r="K4190" i="1"/>
  <c r="K4191" i="1"/>
  <c r="K4192" i="1"/>
  <c r="K4193" i="1"/>
  <c r="K4194" i="1"/>
  <c r="K4195" i="1"/>
  <c r="K4196" i="1"/>
  <c r="K4197" i="1"/>
  <c r="K4198" i="1"/>
  <c r="K4199" i="1"/>
  <c r="K4200" i="1"/>
  <c r="K4201" i="1"/>
  <c r="K4202" i="1"/>
  <c r="K4203" i="1"/>
  <c r="K4204" i="1"/>
  <c r="K4205" i="1"/>
  <c r="K4206" i="1"/>
  <c r="K4207" i="1"/>
  <c r="K4208" i="1"/>
  <c r="K4209" i="1"/>
  <c r="K4210" i="1"/>
  <c r="K4211" i="1"/>
  <c r="K4212" i="1"/>
  <c r="K4213" i="1"/>
  <c r="K4214" i="1"/>
  <c r="K4215" i="1"/>
  <c r="K4216" i="1"/>
  <c r="K4217" i="1"/>
  <c r="K4218" i="1"/>
  <c r="K4219" i="1"/>
  <c r="K4220" i="1"/>
  <c r="K4221" i="1"/>
  <c r="K4222" i="1"/>
  <c r="K4223" i="1"/>
  <c r="K4224" i="1"/>
  <c r="K4225" i="1"/>
  <c r="K4226" i="1"/>
  <c r="K4227" i="1"/>
  <c r="K4228" i="1"/>
  <c r="K4229" i="1"/>
  <c r="K4230" i="1"/>
  <c r="K4231" i="1"/>
  <c r="K4232" i="1"/>
  <c r="K4233" i="1"/>
  <c r="K4234" i="1"/>
  <c r="K4235" i="1"/>
  <c r="K4236" i="1"/>
  <c r="K4237" i="1"/>
  <c r="K4238" i="1"/>
  <c r="K4239" i="1"/>
  <c r="K4240" i="1"/>
  <c r="K4241" i="1"/>
  <c r="K4242" i="1"/>
  <c r="K4243" i="1"/>
  <c r="K4244" i="1"/>
  <c r="K4245" i="1"/>
  <c r="K4246" i="1"/>
  <c r="K4247" i="1"/>
  <c r="K4248" i="1"/>
  <c r="K4249" i="1"/>
  <c r="K4250" i="1"/>
  <c r="K4251" i="1"/>
  <c r="K4252" i="1"/>
  <c r="K4253" i="1"/>
  <c r="K4254" i="1"/>
  <c r="K4255" i="1"/>
  <c r="K4256" i="1"/>
  <c r="K4257" i="1"/>
  <c r="K4258" i="1"/>
  <c r="K4259" i="1"/>
  <c r="K4260" i="1"/>
  <c r="K4261" i="1"/>
  <c r="K4262" i="1"/>
  <c r="K4263" i="1"/>
  <c r="K4264" i="1"/>
  <c r="K4265" i="1"/>
  <c r="K4266" i="1"/>
  <c r="K4267" i="1"/>
  <c r="K4268" i="1"/>
  <c r="K4269" i="1"/>
  <c r="K4270" i="1"/>
  <c r="K4271" i="1"/>
  <c r="K4272" i="1"/>
  <c r="K4273" i="1"/>
  <c r="K4274" i="1"/>
  <c r="K4275" i="1"/>
  <c r="K4276" i="1"/>
  <c r="K4277" i="1"/>
  <c r="K4278" i="1"/>
  <c r="K4279" i="1"/>
  <c r="K4280" i="1"/>
  <c r="K4281" i="1"/>
  <c r="K4282" i="1"/>
  <c r="K4283" i="1"/>
  <c r="K4284" i="1"/>
  <c r="K4285" i="1"/>
  <c r="K4286" i="1"/>
  <c r="K4287" i="1"/>
  <c r="K4288" i="1"/>
  <c r="K4289" i="1"/>
  <c r="K4290" i="1"/>
  <c r="K4291" i="1"/>
  <c r="K4292" i="1"/>
  <c r="K4293" i="1"/>
  <c r="K4294" i="1"/>
  <c r="K4295" i="1"/>
  <c r="K4296" i="1"/>
  <c r="K4297" i="1"/>
  <c r="K4298" i="1"/>
  <c r="K4299" i="1"/>
  <c r="K4300" i="1"/>
  <c r="K4301" i="1"/>
  <c r="K4302" i="1"/>
  <c r="K4303" i="1"/>
  <c r="K4304" i="1"/>
  <c r="K4305" i="1"/>
  <c r="K4306" i="1"/>
  <c r="K4307" i="1"/>
  <c r="K4308" i="1"/>
  <c r="K4309" i="1"/>
  <c r="K4310" i="1"/>
  <c r="K4311" i="1"/>
  <c r="K4312" i="1"/>
  <c r="K4313" i="1"/>
  <c r="K4314" i="1"/>
  <c r="K4315" i="1"/>
  <c r="K4316" i="1"/>
  <c r="K4317" i="1"/>
  <c r="K4318" i="1"/>
  <c r="K4319" i="1"/>
  <c r="K4320" i="1"/>
  <c r="K4321" i="1"/>
  <c r="K4322" i="1"/>
  <c r="K4323" i="1"/>
  <c r="K4324" i="1"/>
  <c r="K4325" i="1"/>
  <c r="K4326" i="1"/>
  <c r="K4327" i="1"/>
  <c r="K4328" i="1"/>
  <c r="K4329" i="1"/>
  <c r="K4330" i="1"/>
  <c r="K4331" i="1"/>
  <c r="K4332" i="1"/>
  <c r="K4333" i="1"/>
  <c r="K4334" i="1"/>
  <c r="K4335" i="1"/>
  <c r="K4336" i="1"/>
  <c r="K4337" i="1"/>
  <c r="K4338" i="1"/>
  <c r="K4339" i="1"/>
  <c r="K4340" i="1"/>
  <c r="K4341" i="1"/>
  <c r="K4342" i="1"/>
  <c r="K4343" i="1"/>
  <c r="K4344" i="1"/>
  <c r="K4345" i="1"/>
  <c r="K4346" i="1"/>
  <c r="K4347" i="1"/>
  <c r="K4348" i="1"/>
  <c r="K4349" i="1"/>
  <c r="K4350" i="1"/>
  <c r="K4351" i="1"/>
  <c r="K4352" i="1"/>
  <c r="K4353" i="1"/>
  <c r="K4354" i="1"/>
  <c r="K4355" i="1"/>
  <c r="K4356" i="1"/>
  <c r="K4357" i="1"/>
  <c r="K4358" i="1"/>
  <c r="K4359" i="1"/>
  <c r="K4360" i="1"/>
  <c r="K4361" i="1"/>
  <c r="K4362" i="1"/>
  <c r="K4363" i="1"/>
  <c r="K4364" i="1"/>
  <c r="K4365" i="1"/>
  <c r="K4366" i="1"/>
  <c r="K4367" i="1"/>
  <c r="K4368" i="1"/>
  <c r="K4369" i="1"/>
  <c r="K4370" i="1"/>
  <c r="K4371" i="1"/>
  <c r="K4372" i="1"/>
  <c r="K4373" i="1"/>
  <c r="K4374" i="1"/>
  <c r="K4375" i="1"/>
  <c r="K4376" i="1"/>
  <c r="K4377" i="1"/>
  <c r="K4378" i="1"/>
  <c r="K4379" i="1"/>
  <c r="K4380" i="1"/>
  <c r="K4381" i="1"/>
  <c r="K4382" i="1"/>
  <c r="K4383" i="1"/>
  <c r="K4384" i="1"/>
  <c r="K4385" i="1"/>
  <c r="K4386" i="1"/>
  <c r="K4387" i="1"/>
  <c r="K4388" i="1"/>
  <c r="K4389" i="1"/>
  <c r="K4390" i="1"/>
  <c r="K4391" i="1"/>
  <c r="K4392" i="1"/>
  <c r="K4393" i="1"/>
  <c r="K4394" i="1"/>
  <c r="K4395" i="1"/>
  <c r="K4396" i="1"/>
  <c r="K4397" i="1"/>
  <c r="K4398" i="1"/>
  <c r="K4399" i="1"/>
  <c r="K4400" i="1"/>
  <c r="K4401" i="1"/>
  <c r="K4402" i="1"/>
  <c r="K4403" i="1"/>
  <c r="K4404" i="1"/>
  <c r="K4405" i="1"/>
  <c r="K4406" i="1"/>
  <c r="K4407" i="1"/>
  <c r="K4408" i="1"/>
  <c r="K4409" i="1"/>
  <c r="K4410" i="1"/>
  <c r="K4411" i="1"/>
  <c r="K4412" i="1"/>
  <c r="K4413" i="1"/>
  <c r="K4414" i="1"/>
  <c r="K4415" i="1"/>
  <c r="K4416" i="1"/>
  <c r="K4417" i="1"/>
  <c r="K4418" i="1"/>
  <c r="K4419" i="1"/>
  <c r="K4420" i="1"/>
  <c r="K4421" i="1"/>
  <c r="K4422" i="1"/>
  <c r="K4423" i="1"/>
  <c r="K4424" i="1"/>
  <c r="K4425" i="1"/>
  <c r="K4426" i="1"/>
  <c r="K4427" i="1"/>
  <c r="K4428" i="1"/>
  <c r="K4429" i="1"/>
  <c r="K4430" i="1"/>
  <c r="K4431" i="1"/>
  <c r="K4432" i="1"/>
  <c r="K4433" i="1"/>
  <c r="K4434" i="1"/>
  <c r="K4435" i="1"/>
  <c r="K4436" i="1"/>
  <c r="K4437" i="1"/>
  <c r="K4438" i="1"/>
  <c r="K4439" i="1"/>
  <c r="K4440" i="1"/>
  <c r="K4441" i="1"/>
  <c r="K4442" i="1"/>
  <c r="K4443" i="1"/>
  <c r="K4444" i="1"/>
  <c r="K4445" i="1"/>
  <c r="K4446" i="1"/>
  <c r="K4447" i="1"/>
  <c r="K4448" i="1"/>
  <c r="K4449" i="1"/>
  <c r="K4450" i="1"/>
  <c r="K4451" i="1"/>
  <c r="K4452" i="1"/>
  <c r="K4453" i="1"/>
  <c r="K4454" i="1"/>
  <c r="K4455" i="1"/>
  <c r="K4456" i="1"/>
  <c r="K4457" i="1"/>
  <c r="K4458" i="1"/>
  <c r="K4459" i="1"/>
  <c r="K4460" i="1"/>
  <c r="K4461" i="1"/>
  <c r="K4462" i="1"/>
  <c r="K4463" i="1"/>
  <c r="K4464" i="1"/>
  <c r="K4465" i="1"/>
  <c r="K4466" i="1"/>
  <c r="K4467" i="1"/>
  <c r="K4468" i="1"/>
  <c r="K4469" i="1"/>
  <c r="K4470" i="1"/>
  <c r="K4471" i="1"/>
  <c r="K4472" i="1"/>
  <c r="K4473" i="1"/>
  <c r="K4474" i="1"/>
  <c r="K4475" i="1"/>
  <c r="K4476" i="1"/>
  <c r="K4477" i="1"/>
  <c r="K4478" i="1"/>
  <c r="K4479" i="1"/>
  <c r="K4480" i="1"/>
  <c r="K4481" i="1"/>
  <c r="K4482" i="1"/>
  <c r="K4483" i="1"/>
  <c r="K4484" i="1"/>
  <c r="K4485" i="1"/>
  <c r="K4486" i="1"/>
  <c r="K4487" i="1"/>
  <c r="K4488" i="1"/>
  <c r="K4489" i="1"/>
  <c r="K4490" i="1"/>
  <c r="K4491" i="1"/>
  <c r="K4492" i="1"/>
  <c r="K4493" i="1"/>
  <c r="K4494" i="1"/>
  <c r="K4495" i="1"/>
  <c r="K4496" i="1"/>
  <c r="K4497" i="1"/>
  <c r="K4498" i="1"/>
  <c r="K4499" i="1"/>
  <c r="K4500" i="1"/>
  <c r="K4501" i="1"/>
  <c r="K4502" i="1"/>
  <c r="K4503" i="1"/>
  <c r="K4504" i="1"/>
  <c r="K4505" i="1"/>
  <c r="K4506" i="1"/>
  <c r="K4507" i="1"/>
  <c r="K4508" i="1"/>
  <c r="K4509" i="1"/>
  <c r="K4510" i="1"/>
  <c r="K4511" i="1"/>
  <c r="K4512" i="1"/>
  <c r="K4513" i="1"/>
  <c r="K4514" i="1"/>
  <c r="K4515" i="1"/>
  <c r="K4516" i="1"/>
  <c r="K4517" i="1"/>
  <c r="K4518" i="1"/>
  <c r="K4519" i="1"/>
  <c r="K4520" i="1"/>
  <c r="K4521" i="1"/>
  <c r="K4522" i="1"/>
  <c r="K4523" i="1"/>
  <c r="K4524" i="1"/>
  <c r="K4525" i="1"/>
  <c r="K4526" i="1"/>
  <c r="K4527" i="1"/>
  <c r="K4528" i="1"/>
  <c r="K4529" i="1"/>
  <c r="K4530" i="1"/>
  <c r="K4531" i="1"/>
  <c r="K4532" i="1"/>
  <c r="K4533" i="1"/>
  <c r="K4534" i="1"/>
  <c r="K4535" i="1"/>
  <c r="K4536" i="1"/>
  <c r="K4537" i="1"/>
  <c r="K4538" i="1"/>
  <c r="K4539" i="1"/>
  <c r="K4540" i="1"/>
  <c r="K4541" i="1"/>
  <c r="K4542" i="1"/>
  <c r="K4543" i="1"/>
  <c r="K4544" i="1"/>
  <c r="K4545" i="1"/>
  <c r="K4546" i="1"/>
  <c r="K4547" i="1"/>
  <c r="K4548" i="1"/>
  <c r="K4549" i="1"/>
  <c r="K4550" i="1"/>
  <c r="K4551" i="1"/>
  <c r="K4552" i="1"/>
  <c r="K4553" i="1"/>
  <c r="K4554" i="1"/>
  <c r="K4555" i="1"/>
  <c r="K4556" i="1"/>
  <c r="K4557" i="1"/>
  <c r="K4558" i="1"/>
  <c r="K4559" i="1"/>
  <c r="K4560" i="1"/>
  <c r="K4561" i="1"/>
  <c r="K4562" i="1"/>
  <c r="K4563" i="1"/>
  <c r="K4564" i="1"/>
  <c r="K4565" i="1"/>
  <c r="K4566" i="1"/>
  <c r="K4567" i="1"/>
  <c r="K4568" i="1"/>
  <c r="K4569" i="1"/>
  <c r="K4570" i="1"/>
  <c r="K4571" i="1"/>
  <c r="K4572" i="1"/>
  <c r="K4573" i="1"/>
  <c r="K4574" i="1"/>
  <c r="K4575" i="1"/>
  <c r="K4576" i="1"/>
  <c r="K4577" i="1"/>
  <c r="K4578" i="1"/>
  <c r="K4579" i="1"/>
  <c r="K4580" i="1"/>
  <c r="K4581" i="1"/>
  <c r="K4582" i="1"/>
  <c r="K4583" i="1"/>
  <c r="K4584" i="1"/>
  <c r="K4585" i="1"/>
  <c r="K4586" i="1"/>
  <c r="K4587" i="1"/>
  <c r="K4588" i="1"/>
  <c r="K4589" i="1"/>
  <c r="K4590" i="1"/>
  <c r="K4591" i="1"/>
  <c r="K4592" i="1"/>
  <c r="K4593" i="1"/>
  <c r="K4594" i="1"/>
  <c r="K4595" i="1"/>
  <c r="K4596" i="1"/>
  <c r="K4597" i="1"/>
  <c r="K4598" i="1"/>
  <c r="K4599" i="1"/>
  <c r="K4600" i="1"/>
  <c r="K4601" i="1"/>
  <c r="K4602" i="1"/>
  <c r="K4603" i="1"/>
  <c r="K4604" i="1"/>
  <c r="K4605" i="1"/>
  <c r="K4606" i="1"/>
  <c r="K4607" i="1"/>
  <c r="K4608" i="1"/>
  <c r="K4609" i="1"/>
  <c r="K4610" i="1"/>
  <c r="K4611" i="1"/>
  <c r="K4612" i="1"/>
  <c r="K4613" i="1"/>
  <c r="K4614" i="1"/>
  <c r="K4615" i="1"/>
  <c r="K4616" i="1"/>
  <c r="K4617" i="1"/>
  <c r="K4618" i="1"/>
  <c r="K4619" i="1"/>
  <c r="K4620" i="1"/>
  <c r="K4621" i="1"/>
  <c r="K4622" i="1"/>
  <c r="K4623" i="1"/>
  <c r="K4624" i="1"/>
  <c r="K4625" i="1"/>
  <c r="K4626" i="1"/>
  <c r="K4627" i="1"/>
  <c r="K4628" i="1"/>
  <c r="K4629" i="1"/>
  <c r="K4630" i="1"/>
  <c r="K4631" i="1"/>
  <c r="K4632" i="1"/>
  <c r="K4633" i="1"/>
  <c r="K4634" i="1"/>
  <c r="K4635" i="1"/>
  <c r="K4636" i="1"/>
  <c r="K4637" i="1"/>
  <c r="K4638" i="1"/>
  <c r="K4639" i="1"/>
  <c r="K4640" i="1"/>
  <c r="K4641" i="1"/>
  <c r="K4642" i="1"/>
  <c r="K4643" i="1"/>
  <c r="K4644" i="1"/>
  <c r="K4645" i="1"/>
  <c r="K4646" i="1"/>
  <c r="K4647" i="1"/>
  <c r="K4648" i="1"/>
  <c r="K4649" i="1"/>
  <c r="K4650" i="1"/>
  <c r="K4651" i="1"/>
  <c r="K4652" i="1"/>
  <c r="K4653" i="1"/>
  <c r="K4654" i="1"/>
  <c r="K4655" i="1"/>
  <c r="K4656" i="1"/>
  <c r="K4657" i="1"/>
  <c r="K4658" i="1"/>
  <c r="K4659" i="1"/>
  <c r="K4660" i="1"/>
  <c r="K4661" i="1"/>
  <c r="K4662" i="1"/>
  <c r="K4663" i="1"/>
  <c r="K4664" i="1"/>
  <c r="K4665" i="1"/>
  <c r="K4666" i="1"/>
  <c r="K4667" i="1"/>
  <c r="K4668" i="1"/>
  <c r="K4669" i="1"/>
  <c r="K4670" i="1"/>
  <c r="K4671" i="1"/>
  <c r="K4672" i="1"/>
  <c r="K4673" i="1"/>
  <c r="K4674" i="1"/>
  <c r="K4675" i="1"/>
  <c r="K4676" i="1"/>
  <c r="K4677" i="1"/>
  <c r="K4678" i="1"/>
  <c r="K4679" i="1"/>
  <c r="K4680" i="1"/>
  <c r="K4681" i="1"/>
  <c r="K4682" i="1"/>
  <c r="K4683" i="1"/>
  <c r="K4684" i="1"/>
  <c r="K4685" i="1"/>
  <c r="K4686" i="1"/>
  <c r="K4687" i="1"/>
  <c r="K4688" i="1"/>
  <c r="K4689" i="1"/>
  <c r="K4690" i="1"/>
  <c r="K4691" i="1"/>
  <c r="K4692" i="1"/>
  <c r="K4693" i="1"/>
  <c r="K4694" i="1"/>
  <c r="K4695" i="1"/>
  <c r="K4696" i="1"/>
  <c r="K4697" i="1"/>
  <c r="K4698" i="1"/>
  <c r="K4699" i="1"/>
  <c r="K4700" i="1"/>
  <c r="K4701" i="1"/>
  <c r="K4702" i="1"/>
  <c r="K4703" i="1"/>
  <c r="K4704" i="1"/>
  <c r="K4705" i="1"/>
  <c r="K4706" i="1"/>
  <c r="K4707" i="1"/>
  <c r="K4708" i="1"/>
  <c r="K4709" i="1"/>
  <c r="K4710" i="1"/>
  <c r="K4711" i="1"/>
  <c r="K4712" i="1"/>
  <c r="K4713" i="1"/>
  <c r="K4714" i="1"/>
  <c r="K4715" i="1"/>
  <c r="K4716" i="1"/>
  <c r="K4717" i="1"/>
  <c r="K4718" i="1"/>
  <c r="K4719" i="1"/>
  <c r="K4720" i="1"/>
  <c r="K4721" i="1"/>
  <c r="K4722" i="1"/>
  <c r="K4723" i="1"/>
  <c r="K4724" i="1"/>
  <c r="K4725" i="1"/>
  <c r="K4726" i="1"/>
  <c r="K4727" i="1"/>
  <c r="K4728" i="1"/>
  <c r="K4729" i="1"/>
  <c r="K4730" i="1"/>
  <c r="K4731" i="1"/>
  <c r="K4732" i="1"/>
  <c r="K4733" i="1"/>
  <c r="K4734" i="1"/>
  <c r="K4735" i="1"/>
  <c r="K4736" i="1"/>
  <c r="K4737" i="1"/>
  <c r="K4738" i="1"/>
  <c r="K4739" i="1"/>
  <c r="K4740" i="1"/>
  <c r="K4741" i="1"/>
  <c r="K4742" i="1"/>
  <c r="K4743" i="1"/>
  <c r="K4744" i="1"/>
  <c r="K4745" i="1"/>
  <c r="K4746" i="1"/>
  <c r="K4747" i="1"/>
  <c r="K4748" i="1"/>
  <c r="K4749" i="1"/>
  <c r="K4750" i="1"/>
  <c r="K4751" i="1"/>
  <c r="K4752" i="1"/>
  <c r="K4753" i="1"/>
  <c r="K4754" i="1"/>
  <c r="K4755" i="1"/>
  <c r="K4756" i="1"/>
  <c r="K4757" i="1"/>
  <c r="K4758" i="1"/>
  <c r="K4759" i="1"/>
  <c r="K4760" i="1"/>
  <c r="K4761" i="1"/>
  <c r="K4762" i="1"/>
  <c r="K4763" i="1"/>
  <c r="K4764" i="1"/>
  <c r="K4765" i="1"/>
  <c r="K4766" i="1"/>
  <c r="K4767" i="1"/>
  <c r="K4768" i="1"/>
  <c r="K4769" i="1"/>
  <c r="K4770" i="1"/>
  <c r="K4771" i="1"/>
  <c r="K4772" i="1"/>
  <c r="K4773" i="1"/>
  <c r="K4774" i="1"/>
  <c r="K4775" i="1"/>
  <c r="K4776" i="1"/>
  <c r="K4777" i="1"/>
  <c r="K4778" i="1"/>
  <c r="K4779" i="1"/>
  <c r="K4780" i="1"/>
  <c r="K4781" i="1"/>
  <c r="K4782" i="1"/>
  <c r="K4783" i="1"/>
  <c r="K4784" i="1"/>
  <c r="K4785" i="1"/>
  <c r="K4786" i="1"/>
  <c r="K4787" i="1"/>
  <c r="K4788" i="1"/>
  <c r="K4789" i="1"/>
  <c r="K4790" i="1"/>
  <c r="K4791" i="1"/>
  <c r="K4792" i="1"/>
  <c r="K4793" i="1"/>
  <c r="K4794" i="1"/>
  <c r="K4795" i="1"/>
  <c r="K4796" i="1"/>
  <c r="K4797" i="1"/>
  <c r="K4798" i="1"/>
  <c r="K4799" i="1"/>
  <c r="K4800" i="1"/>
  <c r="K4801" i="1"/>
  <c r="K4802" i="1"/>
  <c r="K4803" i="1"/>
  <c r="K4804" i="1"/>
  <c r="K4805" i="1"/>
  <c r="K4806" i="1"/>
  <c r="K4807" i="1"/>
  <c r="K4808" i="1"/>
  <c r="K4809" i="1"/>
  <c r="K4810" i="1"/>
  <c r="K4811" i="1"/>
  <c r="K4812" i="1"/>
  <c r="K4813" i="1"/>
  <c r="K4814" i="1"/>
  <c r="K4815" i="1"/>
  <c r="K4816" i="1"/>
  <c r="K4817" i="1"/>
  <c r="K4818" i="1"/>
  <c r="K4819" i="1"/>
  <c r="K4820" i="1"/>
  <c r="K4821" i="1"/>
  <c r="K4822" i="1"/>
  <c r="K4823" i="1"/>
  <c r="K4824" i="1"/>
  <c r="K4825" i="1"/>
  <c r="K4826" i="1"/>
  <c r="K4827" i="1"/>
  <c r="K4828" i="1"/>
  <c r="K4829" i="1"/>
  <c r="K4830" i="1"/>
  <c r="K4831" i="1"/>
  <c r="K4832" i="1"/>
  <c r="K4833" i="1"/>
  <c r="K4834" i="1"/>
  <c r="K4835" i="1"/>
  <c r="K4836" i="1"/>
  <c r="K4837" i="1"/>
  <c r="K4838" i="1"/>
  <c r="K4839" i="1"/>
  <c r="K4840" i="1"/>
  <c r="K4841" i="1"/>
  <c r="K4842" i="1"/>
  <c r="K4843" i="1"/>
  <c r="K4844" i="1"/>
  <c r="K4845" i="1"/>
  <c r="K4846" i="1"/>
  <c r="K4847" i="1"/>
  <c r="K4848" i="1"/>
  <c r="K4849" i="1"/>
  <c r="K4850" i="1"/>
  <c r="K4851" i="1"/>
  <c r="K4852" i="1"/>
  <c r="K4853" i="1"/>
  <c r="K4854" i="1"/>
  <c r="K4855" i="1"/>
  <c r="K4856" i="1"/>
  <c r="K4857" i="1"/>
  <c r="K4858" i="1"/>
  <c r="K4859" i="1"/>
  <c r="K4860" i="1"/>
  <c r="K4861" i="1"/>
  <c r="K4862" i="1"/>
  <c r="K4863" i="1"/>
  <c r="K4864" i="1"/>
  <c r="K4865" i="1"/>
  <c r="K4866" i="1"/>
  <c r="K4867" i="1"/>
  <c r="K4868" i="1"/>
  <c r="K4869" i="1"/>
  <c r="K4870" i="1"/>
  <c r="K4871" i="1"/>
  <c r="K4872" i="1"/>
  <c r="K4873" i="1"/>
  <c r="K4874" i="1"/>
  <c r="K4875" i="1"/>
  <c r="K4876" i="1"/>
  <c r="K4877" i="1"/>
  <c r="K4878" i="1"/>
  <c r="K4879" i="1"/>
  <c r="K4880" i="1"/>
  <c r="K4881" i="1"/>
  <c r="K4882" i="1"/>
  <c r="K4883" i="1"/>
  <c r="K4884" i="1"/>
  <c r="K4885" i="1"/>
  <c r="K4886" i="1"/>
  <c r="K4887" i="1"/>
  <c r="K4888" i="1"/>
  <c r="K4889" i="1"/>
  <c r="K4890" i="1"/>
  <c r="K4891" i="1"/>
  <c r="K4892" i="1"/>
  <c r="K4893" i="1"/>
  <c r="K4894" i="1"/>
  <c r="K4895" i="1"/>
  <c r="K4896" i="1"/>
  <c r="K4897" i="1"/>
  <c r="K4898" i="1"/>
  <c r="K4899" i="1"/>
  <c r="K4900" i="1"/>
  <c r="K4901" i="1"/>
  <c r="K4902" i="1"/>
  <c r="K4903" i="1"/>
  <c r="K4904" i="1"/>
  <c r="K4905" i="1"/>
  <c r="K4906" i="1"/>
  <c r="K4907" i="1"/>
  <c r="K4908" i="1"/>
  <c r="K4909" i="1"/>
  <c r="K4910" i="1"/>
  <c r="K4911" i="1"/>
  <c r="K4912" i="1"/>
  <c r="K4913" i="1"/>
  <c r="K4914" i="1"/>
  <c r="K4915" i="1"/>
  <c r="K4916" i="1"/>
  <c r="K4917" i="1"/>
  <c r="K4918" i="1"/>
  <c r="K4919" i="1"/>
  <c r="K4920" i="1"/>
  <c r="K4921" i="1"/>
  <c r="K4922" i="1"/>
  <c r="K4923" i="1"/>
  <c r="K4924" i="1"/>
  <c r="K4925" i="1"/>
  <c r="K4926" i="1"/>
  <c r="K4927" i="1"/>
  <c r="K4928" i="1"/>
  <c r="K4929" i="1"/>
  <c r="K4930" i="1"/>
  <c r="K4931" i="1"/>
  <c r="K4932" i="1"/>
  <c r="K4933" i="1"/>
  <c r="K4934" i="1"/>
  <c r="K4935" i="1"/>
  <c r="K4936" i="1"/>
  <c r="K4937" i="1"/>
  <c r="K4938" i="1"/>
  <c r="K4939" i="1"/>
  <c r="K4940" i="1"/>
  <c r="K4941" i="1"/>
  <c r="K4942" i="1"/>
  <c r="K4943" i="1"/>
  <c r="K4944" i="1"/>
  <c r="K4945" i="1"/>
  <c r="K4946" i="1"/>
  <c r="K4947" i="1"/>
  <c r="K4948" i="1"/>
  <c r="K4949" i="1"/>
  <c r="K4950" i="1"/>
  <c r="K4951" i="1"/>
  <c r="K4952" i="1"/>
  <c r="K4953" i="1"/>
  <c r="K4954" i="1"/>
  <c r="K4955" i="1"/>
  <c r="K4956" i="1"/>
  <c r="K4957" i="1"/>
  <c r="K4958" i="1"/>
  <c r="K4959" i="1"/>
  <c r="K4960" i="1"/>
  <c r="K4961" i="1"/>
  <c r="K4962" i="1"/>
  <c r="K4963" i="1"/>
  <c r="K4964" i="1"/>
  <c r="K4965" i="1"/>
  <c r="K4966" i="1"/>
  <c r="K4967" i="1"/>
  <c r="K4968" i="1"/>
  <c r="K4969" i="1"/>
  <c r="K4970" i="1"/>
  <c r="K4971" i="1"/>
  <c r="K4972" i="1"/>
  <c r="K4973" i="1"/>
  <c r="K4974" i="1"/>
  <c r="K4975" i="1"/>
  <c r="K4976" i="1"/>
  <c r="K4977" i="1"/>
  <c r="K4978" i="1"/>
  <c r="K4979" i="1"/>
  <c r="K4980" i="1"/>
  <c r="K4981" i="1"/>
  <c r="K4982" i="1"/>
  <c r="K4983" i="1"/>
  <c r="K4984" i="1"/>
  <c r="K4985" i="1"/>
  <c r="K4986" i="1"/>
  <c r="K4987" i="1"/>
  <c r="K4988" i="1"/>
  <c r="K4989" i="1"/>
  <c r="K4990" i="1"/>
  <c r="K4991" i="1"/>
  <c r="K4992" i="1"/>
  <c r="K4993" i="1"/>
  <c r="K4994" i="1"/>
  <c r="K4995" i="1"/>
  <c r="K4996" i="1"/>
  <c r="K4997" i="1"/>
  <c r="K4998" i="1"/>
  <c r="K4999" i="1"/>
  <c r="K5000" i="1"/>
  <c r="K5001" i="1"/>
  <c r="K5002" i="1"/>
  <c r="K5003" i="1"/>
  <c r="K5004" i="1"/>
  <c r="K5005" i="1"/>
  <c r="K5006" i="1"/>
  <c r="K5007" i="1"/>
  <c r="K5008" i="1"/>
  <c r="K5009" i="1"/>
  <c r="K5010" i="1"/>
  <c r="K5011" i="1"/>
  <c r="K5012" i="1"/>
  <c r="K5013" i="1"/>
  <c r="K5014" i="1"/>
  <c r="K5015" i="1"/>
  <c r="K5016" i="1"/>
  <c r="K5017" i="1"/>
  <c r="K5018" i="1"/>
  <c r="K5019" i="1"/>
  <c r="K5020" i="1"/>
  <c r="K5021" i="1"/>
  <c r="K5022" i="1"/>
  <c r="K5023" i="1"/>
  <c r="K5024" i="1"/>
  <c r="K5025" i="1"/>
  <c r="K5026" i="1"/>
  <c r="K5027" i="1"/>
  <c r="K5028" i="1"/>
  <c r="K5029" i="1"/>
  <c r="K5030" i="1"/>
  <c r="K5031" i="1"/>
  <c r="K5032" i="1"/>
  <c r="K5033" i="1"/>
  <c r="K5034" i="1"/>
  <c r="K5035" i="1"/>
  <c r="K5036" i="1"/>
  <c r="K5037" i="1"/>
  <c r="K5038" i="1"/>
  <c r="K5039" i="1"/>
  <c r="K5040" i="1"/>
  <c r="K5041" i="1"/>
  <c r="K5042" i="1"/>
  <c r="K5043" i="1"/>
  <c r="K5044" i="1"/>
  <c r="K5045" i="1"/>
  <c r="K5046" i="1"/>
  <c r="K5047" i="1"/>
  <c r="K5048" i="1"/>
  <c r="K5049" i="1"/>
  <c r="K5050" i="1"/>
  <c r="K5051" i="1"/>
  <c r="K5052" i="1"/>
  <c r="K5053" i="1"/>
  <c r="K5054" i="1"/>
  <c r="K5055" i="1"/>
  <c r="K5056" i="1"/>
  <c r="K5057" i="1"/>
  <c r="K5058" i="1"/>
  <c r="K5059" i="1"/>
  <c r="K5060" i="1"/>
  <c r="K5061" i="1"/>
  <c r="K5062" i="1"/>
  <c r="K5063" i="1"/>
  <c r="K5064" i="1"/>
  <c r="K5065" i="1"/>
  <c r="K5066" i="1"/>
  <c r="K5067" i="1"/>
  <c r="K5068" i="1"/>
  <c r="K5069" i="1"/>
  <c r="K5070" i="1"/>
  <c r="K5071" i="1"/>
  <c r="K5072" i="1"/>
  <c r="K5073" i="1"/>
  <c r="K5074" i="1"/>
  <c r="K5075" i="1"/>
  <c r="K5076" i="1"/>
  <c r="K5077" i="1"/>
  <c r="K5078" i="1"/>
  <c r="K5079" i="1"/>
  <c r="K5080" i="1"/>
  <c r="K5081" i="1"/>
  <c r="K5082" i="1"/>
  <c r="K5083" i="1"/>
  <c r="K5084" i="1"/>
  <c r="K5085" i="1"/>
  <c r="K5086" i="1"/>
  <c r="K5087" i="1"/>
  <c r="K5088" i="1"/>
  <c r="K5089" i="1"/>
  <c r="K5090" i="1"/>
  <c r="K5091" i="1"/>
  <c r="K5092" i="1"/>
  <c r="K5093" i="1"/>
  <c r="K5094" i="1"/>
  <c r="K5095" i="1"/>
  <c r="K5096" i="1"/>
  <c r="K5097" i="1"/>
  <c r="K5098" i="1"/>
  <c r="K5099" i="1"/>
  <c r="K5100" i="1"/>
  <c r="K5101" i="1"/>
  <c r="K5102" i="1"/>
  <c r="K5103" i="1"/>
  <c r="K5104" i="1"/>
  <c r="K5105" i="1"/>
  <c r="K5106" i="1"/>
  <c r="K5107" i="1"/>
  <c r="K5108" i="1"/>
  <c r="K5109" i="1"/>
  <c r="K5110" i="1"/>
  <c r="K5111" i="1"/>
  <c r="K5112" i="1"/>
  <c r="K5113" i="1"/>
  <c r="K5114" i="1"/>
  <c r="K5115" i="1"/>
  <c r="K5116" i="1"/>
  <c r="K5117" i="1"/>
  <c r="K5118" i="1"/>
  <c r="K5119" i="1"/>
  <c r="K5120" i="1"/>
  <c r="K5121" i="1"/>
  <c r="K5122" i="1"/>
  <c r="K5123" i="1"/>
  <c r="K5124" i="1"/>
  <c r="K5125" i="1"/>
  <c r="K5126" i="1"/>
  <c r="K5127" i="1"/>
  <c r="K5128" i="1"/>
  <c r="K5129" i="1"/>
  <c r="K5130" i="1"/>
  <c r="K5131" i="1"/>
  <c r="K5132" i="1"/>
  <c r="K5133" i="1"/>
  <c r="K5134" i="1"/>
  <c r="K5135" i="1"/>
  <c r="K5136" i="1"/>
  <c r="K5137" i="1"/>
  <c r="K5138" i="1"/>
  <c r="K5139" i="1"/>
  <c r="K5140" i="1"/>
  <c r="K5141" i="1"/>
  <c r="K5142" i="1"/>
  <c r="K5143" i="1"/>
  <c r="K5144" i="1"/>
  <c r="K5145" i="1"/>
  <c r="K5146" i="1"/>
  <c r="K5147" i="1"/>
  <c r="K5148" i="1"/>
  <c r="K5149" i="1"/>
  <c r="K5150" i="1"/>
  <c r="K5151" i="1"/>
  <c r="K5152" i="1"/>
  <c r="K5153" i="1"/>
  <c r="K5154" i="1"/>
  <c r="K5155" i="1"/>
  <c r="K5156" i="1"/>
  <c r="K5157" i="1"/>
  <c r="K5158" i="1"/>
  <c r="K5159" i="1"/>
  <c r="K5160" i="1"/>
  <c r="K5161" i="1"/>
  <c r="K5162" i="1"/>
  <c r="K5163" i="1"/>
  <c r="K5164" i="1"/>
  <c r="K5165" i="1"/>
  <c r="K5166" i="1"/>
  <c r="K5167" i="1"/>
  <c r="K5168" i="1"/>
  <c r="K5169" i="1"/>
  <c r="K5170" i="1"/>
  <c r="K5171" i="1"/>
  <c r="K5172" i="1"/>
  <c r="K5173" i="1"/>
  <c r="K5174" i="1"/>
  <c r="K5175" i="1"/>
  <c r="K5176" i="1"/>
  <c r="K5177" i="1"/>
  <c r="K5178" i="1"/>
  <c r="K5179" i="1"/>
  <c r="K5180" i="1"/>
  <c r="K5181" i="1"/>
  <c r="K5182" i="1"/>
  <c r="K5183" i="1"/>
  <c r="K5184" i="1"/>
  <c r="K5185" i="1"/>
  <c r="K5186" i="1"/>
  <c r="K5187" i="1"/>
  <c r="K5188" i="1"/>
  <c r="K5189" i="1"/>
  <c r="K5190" i="1"/>
  <c r="K5191" i="1"/>
  <c r="K5192" i="1"/>
  <c r="K5193" i="1"/>
  <c r="K5194" i="1"/>
  <c r="K5195" i="1"/>
  <c r="K5196" i="1"/>
  <c r="K5197" i="1"/>
  <c r="K5198" i="1"/>
  <c r="K5199" i="1"/>
  <c r="K5200" i="1"/>
  <c r="K5201" i="1"/>
  <c r="K5202" i="1"/>
  <c r="K5203" i="1"/>
  <c r="K5204" i="1"/>
  <c r="K5205" i="1"/>
  <c r="K5206" i="1"/>
  <c r="K5207" i="1"/>
  <c r="K5208" i="1"/>
  <c r="K5209" i="1"/>
  <c r="K5210" i="1"/>
  <c r="K5211" i="1"/>
  <c r="K5212" i="1"/>
  <c r="K5213" i="1"/>
  <c r="K5214" i="1"/>
  <c r="K5215" i="1"/>
  <c r="K5216" i="1"/>
  <c r="K5217" i="1"/>
  <c r="K5218" i="1"/>
  <c r="K5219" i="1"/>
  <c r="K5220" i="1"/>
  <c r="K5221" i="1"/>
  <c r="K5222" i="1"/>
  <c r="K5223" i="1"/>
  <c r="K5224" i="1"/>
  <c r="K5225" i="1"/>
  <c r="K5226" i="1"/>
  <c r="K5227" i="1"/>
  <c r="K5228" i="1"/>
  <c r="K5229" i="1"/>
  <c r="K5230" i="1"/>
  <c r="K5231" i="1"/>
  <c r="K5232" i="1"/>
  <c r="K5233" i="1"/>
  <c r="K5234" i="1"/>
  <c r="K5235" i="1"/>
  <c r="K5236" i="1"/>
  <c r="K5237" i="1"/>
  <c r="K5238" i="1"/>
  <c r="K5239" i="1"/>
  <c r="K5240" i="1"/>
  <c r="K5241" i="1"/>
  <c r="K5242" i="1"/>
  <c r="K5243" i="1"/>
  <c r="K5244" i="1"/>
  <c r="K5245" i="1"/>
  <c r="K5246" i="1"/>
  <c r="K5247" i="1"/>
  <c r="K5248" i="1"/>
  <c r="K5249" i="1"/>
  <c r="K5250" i="1"/>
  <c r="K5251" i="1"/>
  <c r="K5252" i="1"/>
  <c r="K5253" i="1"/>
  <c r="K5254" i="1"/>
  <c r="K5255" i="1"/>
  <c r="K5256" i="1"/>
  <c r="K5257" i="1"/>
  <c r="K5258" i="1"/>
  <c r="K5259" i="1"/>
  <c r="K5260" i="1"/>
  <c r="K5261" i="1"/>
  <c r="K5262" i="1"/>
  <c r="K5263" i="1"/>
  <c r="K5264" i="1"/>
  <c r="K5265" i="1"/>
  <c r="K5266" i="1"/>
  <c r="K5267" i="1"/>
  <c r="K5268" i="1"/>
  <c r="K5269" i="1"/>
  <c r="K5270" i="1"/>
  <c r="K5271" i="1"/>
  <c r="K5272" i="1"/>
  <c r="K5273" i="1"/>
  <c r="K5274" i="1"/>
  <c r="K5275" i="1"/>
  <c r="K5276" i="1"/>
  <c r="K5277" i="1"/>
  <c r="K5278" i="1"/>
  <c r="K5279" i="1"/>
  <c r="K5280" i="1"/>
  <c r="K5281" i="1"/>
  <c r="K5282" i="1"/>
  <c r="K5283" i="1"/>
  <c r="K5284" i="1"/>
  <c r="K5285" i="1"/>
  <c r="K5286" i="1"/>
  <c r="K5287" i="1"/>
  <c r="K5288" i="1"/>
  <c r="K5289" i="1"/>
  <c r="K5290" i="1"/>
  <c r="K5291" i="1"/>
  <c r="K5292" i="1"/>
  <c r="K5293" i="1"/>
  <c r="K5294" i="1"/>
  <c r="K5295" i="1"/>
  <c r="K5296" i="1"/>
  <c r="K5297" i="1"/>
  <c r="K5298" i="1"/>
  <c r="K5299" i="1"/>
  <c r="K5300" i="1"/>
  <c r="K5301" i="1"/>
  <c r="K5302" i="1"/>
  <c r="K5303" i="1"/>
  <c r="K5304" i="1"/>
  <c r="K5305" i="1"/>
  <c r="K5306" i="1"/>
  <c r="K5307" i="1"/>
  <c r="K5308" i="1"/>
  <c r="K5309" i="1"/>
  <c r="K5310" i="1"/>
  <c r="K5311" i="1"/>
  <c r="K5312" i="1"/>
  <c r="K5313" i="1"/>
  <c r="K5314" i="1"/>
  <c r="K5315" i="1"/>
  <c r="K5316" i="1"/>
  <c r="K5317" i="1"/>
  <c r="K5318" i="1"/>
  <c r="K5319" i="1"/>
  <c r="K5320" i="1"/>
  <c r="K5321" i="1"/>
  <c r="K5322" i="1"/>
  <c r="K5323" i="1"/>
  <c r="K5324" i="1"/>
  <c r="K5325" i="1"/>
  <c r="K5326" i="1"/>
  <c r="K5327" i="1"/>
  <c r="K5328" i="1"/>
  <c r="K5329" i="1"/>
  <c r="K5330" i="1"/>
  <c r="K5331" i="1"/>
  <c r="K5332" i="1"/>
  <c r="K5333" i="1"/>
  <c r="K5334" i="1"/>
  <c r="K5335" i="1"/>
  <c r="K5336" i="1"/>
  <c r="K5337" i="1"/>
  <c r="K5338" i="1"/>
  <c r="K5339" i="1"/>
  <c r="K5340" i="1"/>
  <c r="K5341" i="1"/>
  <c r="K5342" i="1"/>
  <c r="K5343" i="1"/>
  <c r="K5344" i="1"/>
  <c r="K5345" i="1"/>
  <c r="K5346" i="1"/>
  <c r="K5347" i="1"/>
  <c r="K5348" i="1"/>
  <c r="K5349" i="1"/>
  <c r="K5350" i="1"/>
  <c r="K5351" i="1"/>
  <c r="K5352" i="1"/>
  <c r="K5353" i="1"/>
  <c r="K5354" i="1"/>
  <c r="K5355" i="1"/>
  <c r="K5356" i="1"/>
  <c r="K5357" i="1"/>
  <c r="K5358" i="1"/>
  <c r="K5359" i="1"/>
  <c r="K5360" i="1"/>
  <c r="K5361" i="1"/>
  <c r="K5362" i="1"/>
  <c r="K5363" i="1"/>
  <c r="K5364" i="1"/>
  <c r="K5365" i="1"/>
  <c r="K5366" i="1"/>
  <c r="K5367" i="1"/>
  <c r="K5368" i="1"/>
  <c r="K5369" i="1"/>
  <c r="K5370" i="1"/>
  <c r="K5371" i="1"/>
  <c r="K5372" i="1"/>
  <c r="K5373" i="1"/>
  <c r="K5374" i="1"/>
  <c r="K5375" i="1"/>
  <c r="K5376" i="1"/>
  <c r="K5377" i="1"/>
  <c r="K5378" i="1"/>
  <c r="K5379" i="1"/>
  <c r="K5380" i="1"/>
  <c r="K5381" i="1"/>
  <c r="K5382" i="1"/>
  <c r="K5383" i="1"/>
  <c r="K5384" i="1"/>
  <c r="K5385" i="1"/>
  <c r="K5386" i="1"/>
  <c r="K5387" i="1"/>
  <c r="K5388" i="1"/>
  <c r="K5389" i="1"/>
  <c r="K5390" i="1"/>
  <c r="K5391" i="1"/>
  <c r="K5392" i="1"/>
  <c r="K5393" i="1"/>
  <c r="K5394" i="1"/>
  <c r="K5395" i="1"/>
  <c r="K5396" i="1"/>
  <c r="K5397" i="1"/>
  <c r="K5398" i="1"/>
  <c r="K5399" i="1"/>
  <c r="K5400" i="1"/>
  <c r="K5401" i="1"/>
  <c r="K5402" i="1"/>
  <c r="K5403" i="1"/>
  <c r="K5404" i="1"/>
  <c r="K5405" i="1"/>
  <c r="K5406" i="1"/>
  <c r="K5407" i="1"/>
  <c r="K5408" i="1"/>
  <c r="K5409" i="1"/>
  <c r="K5410" i="1"/>
  <c r="K5411" i="1"/>
  <c r="K5412" i="1"/>
  <c r="K5413" i="1"/>
  <c r="K5414" i="1"/>
  <c r="K5415" i="1"/>
  <c r="K5416" i="1"/>
  <c r="K5417" i="1"/>
  <c r="K5418" i="1"/>
  <c r="K5419" i="1"/>
  <c r="K5420" i="1"/>
  <c r="K5421" i="1"/>
  <c r="K5422" i="1"/>
  <c r="K5423" i="1"/>
  <c r="K5424" i="1"/>
  <c r="K5425" i="1"/>
  <c r="K5426" i="1"/>
  <c r="K5427" i="1"/>
  <c r="K5428" i="1"/>
  <c r="K5429" i="1"/>
  <c r="K5430" i="1"/>
  <c r="K5431" i="1"/>
  <c r="K5432" i="1"/>
  <c r="K5433" i="1"/>
  <c r="K5434" i="1"/>
  <c r="K5435" i="1"/>
  <c r="K5436" i="1"/>
  <c r="K5437" i="1"/>
  <c r="K5438" i="1"/>
  <c r="K5439" i="1"/>
  <c r="K5440" i="1"/>
  <c r="K5441" i="1"/>
  <c r="K5442" i="1"/>
  <c r="K5443" i="1"/>
  <c r="K5444" i="1"/>
  <c r="K5445" i="1"/>
  <c r="K5446" i="1"/>
  <c r="K5447" i="1"/>
  <c r="K5448" i="1"/>
  <c r="K5449" i="1"/>
  <c r="K5450" i="1"/>
  <c r="K5451" i="1"/>
  <c r="K5452" i="1"/>
  <c r="K5453" i="1"/>
  <c r="K5454" i="1"/>
  <c r="K5455" i="1"/>
  <c r="K5456" i="1"/>
  <c r="K5457" i="1"/>
  <c r="K5458" i="1"/>
  <c r="K5459" i="1"/>
  <c r="K5460" i="1"/>
  <c r="K5461" i="1"/>
  <c r="K5462" i="1"/>
  <c r="K5463" i="1"/>
  <c r="K5464" i="1"/>
  <c r="K5465" i="1"/>
  <c r="K5466" i="1"/>
  <c r="K5467" i="1"/>
  <c r="K5468" i="1"/>
  <c r="K5469" i="1"/>
  <c r="K5470" i="1"/>
  <c r="K5471" i="1"/>
  <c r="K5472" i="1"/>
  <c r="K5473" i="1"/>
  <c r="K5474" i="1"/>
  <c r="K5475" i="1"/>
  <c r="K5476" i="1"/>
  <c r="K5477" i="1"/>
  <c r="K5478" i="1"/>
  <c r="K5479" i="1"/>
  <c r="K5480" i="1"/>
  <c r="K5481" i="1"/>
  <c r="K5482" i="1"/>
  <c r="K5483" i="1"/>
  <c r="K5484" i="1"/>
  <c r="K5485" i="1"/>
  <c r="K5486" i="1"/>
  <c r="K5487" i="1"/>
  <c r="K5488" i="1"/>
  <c r="K5489" i="1"/>
  <c r="K5490" i="1"/>
  <c r="K5491" i="1"/>
  <c r="K5492" i="1"/>
  <c r="K5493" i="1"/>
  <c r="K5494" i="1"/>
  <c r="K5495" i="1"/>
  <c r="K5496" i="1"/>
  <c r="K5497" i="1"/>
  <c r="K5498" i="1"/>
  <c r="K5499" i="1"/>
  <c r="K5500" i="1"/>
  <c r="K5501" i="1"/>
  <c r="K5502" i="1"/>
  <c r="K5503" i="1"/>
  <c r="K5504" i="1"/>
  <c r="K5505" i="1"/>
  <c r="K5506" i="1"/>
  <c r="K5507" i="1"/>
  <c r="K5508" i="1"/>
  <c r="K5509" i="1"/>
  <c r="K5510" i="1"/>
  <c r="K5511" i="1"/>
  <c r="K5512" i="1"/>
  <c r="K5513" i="1"/>
  <c r="K5514" i="1"/>
  <c r="K5515" i="1"/>
  <c r="K5516" i="1"/>
  <c r="K5517" i="1"/>
  <c r="K5518" i="1"/>
  <c r="K5519" i="1"/>
  <c r="K5520" i="1"/>
  <c r="K5521" i="1"/>
  <c r="K5522" i="1"/>
  <c r="K5523" i="1"/>
  <c r="K5524" i="1"/>
  <c r="K5525" i="1"/>
  <c r="K5526" i="1"/>
  <c r="K5527" i="1"/>
  <c r="K5528" i="1"/>
  <c r="K5529" i="1"/>
  <c r="K5530" i="1"/>
  <c r="K5531" i="1"/>
  <c r="K5532" i="1"/>
  <c r="K5533" i="1"/>
  <c r="K5534" i="1"/>
  <c r="K5535" i="1"/>
  <c r="K5536" i="1"/>
  <c r="K5537" i="1"/>
  <c r="K5538" i="1"/>
  <c r="K5539" i="1"/>
  <c r="K5540" i="1"/>
  <c r="K5541" i="1"/>
  <c r="K5542" i="1"/>
  <c r="K5543" i="1"/>
  <c r="K5544" i="1"/>
  <c r="K5545" i="1"/>
  <c r="K5546" i="1"/>
  <c r="K5547" i="1"/>
  <c r="K5548" i="1"/>
  <c r="K5549" i="1"/>
  <c r="K5550" i="1"/>
  <c r="K5551" i="1"/>
  <c r="K5552" i="1"/>
  <c r="K5553" i="1"/>
  <c r="K5554" i="1"/>
  <c r="K5555" i="1"/>
  <c r="K5556" i="1"/>
  <c r="K5557" i="1"/>
  <c r="K5558" i="1"/>
  <c r="K5559" i="1"/>
  <c r="K5560" i="1"/>
  <c r="K5561" i="1"/>
  <c r="K5562" i="1"/>
  <c r="K5563" i="1"/>
  <c r="K5564" i="1"/>
  <c r="K5565" i="1"/>
  <c r="K5566" i="1"/>
  <c r="K5567" i="1"/>
  <c r="K5568" i="1"/>
  <c r="K5569" i="1"/>
  <c r="K5570" i="1"/>
  <c r="K5571" i="1"/>
  <c r="K5572" i="1"/>
  <c r="K5573" i="1"/>
  <c r="K5574" i="1"/>
  <c r="K5575" i="1"/>
  <c r="K5576" i="1"/>
  <c r="K5577" i="1"/>
  <c r="K5578" i="1"/>
  <c r="K5579" i="1"/>
  <c r="K5580" i="1"/>
  <c r="K5581" i="1"/>
  <c r="K5582" i="1"/>
  <c r="K5583" i="1"/>
  <c r="K5584" i="1"/>
  <c r="K5585" i="1"/>
  <c r="K5586" i="1"/>
  <c r="K5587" i="1"/>
  <c r="K5588" i="1"/>
  <c r="K5589" i="1"/>
  <c r="K5590" i="1"/>
  <c r="K5591" i="1"/>
  <c r="K5592" i="1"/>
  <c r="K5593" i="1"/>
  <c r="K5594" i="1"/>
  <c r="K5595" i="1"/>
  <c r="K5596" i="1"/>
  <c r="K5597" i="1"/>
  <c r="K5598" i="1"/>
  <c r="K5599" i="1"/>
  <c r="K5600" i="1"/>
  <c r="K5601" i="1"/>
  <c r="K5602" i="1"/>
  <c r="K5603" i="1"/>
  <c r="K5604" i="1"/>
  <c r="K5605" i="1"/>
  <c r="K5606" i="1"/>
  <c r="K5607" i="1"/>
  <c r="K5608" i="1"/>
  <c r="K5609" i="1"/>
  <c r="K5610" i="1"/>
  <c r="K5611" i="1"/>
  <c r="K5612" i="1"/>
  <c r="K5613" i="1"/>
  <c r="K5614" i="1"/>
  <c r="K5615" i="1"/>
  <c r="K5616" i="1"/>
  <c r="K5617" i="1"/>
  <c r="K5618" i="1"/>
  <c r="K5619" i="1"/>
  <c r="K5620" i="1"/>
  <c r="K5621" i="1"/>
  <c r="K5622" i="1"/>
  <c r="K5623" i="1"/>
  <c r="K5624" i="1"/>
  <c r="K5625" i="1"/>
  <c r="K5626" i="1"/>
  <c r="K5627" i="1"/>
  <c r="K5628" i="1"/>
  <c r="K5629" i="1"/>
  <c r="K5630" i="1"/>
  <c r="K5631" i="1"/>
  <c r="K5632" i="1"/>
  <c r="K5633" i="1"/>
  <c r="K5634" i="1"/>
  <c r="K5635" i="1"/>
  <c r="K5636" i="1"/>
  <c r="K5637" i="1"/>
  <c r="K5638" i="1"/>
  <c r="K5639" i="1"/>
  <c r="K5640" i="1"/>
  <c r="K5641" i="1"/>
  <c r="K5642" i="1"/>
  <c r="K5643" i="1"/>
  <c r="K5644" i="1"/>
  <c r="K5645" i="1"/>
  <c r="K5646" i="1"/>
  <c r="K5647" i="1"/>
  <c r="K5648" i="1"/>
  <c r="K5649" i="1"/>
  <c r="K5650" i="1"/>
  <c r="K5651" i="1"/>
  <c r="K5652" i="1"/>
  <c r="K5653" i="1"/>
  <c r="K5654" i="1"/>
  <c r="K5655" i="1"/>
  <c r="K5656" i="1"/>
  <c r="K5657" i="1"/>
  <c r="K5658" i="1"/>
  <c r="K5659" i="1"/>
  <c r="K5660" i="1"/>
  <c r="K5661" i="1"/>
  <c r="K5662" i="1"/>
  <c r="K5663" i="1"/>
  <c r="K5664" i="1"/>
  <c r="K5665" i="1"/>
  <c r="K5666" i="1"/>
  <c r="K5667" i="1"/>
  <c r="K5668" i="1"/>
  <c r="K5669" i="1"/>
  <c r="K5670" i="1"/>
  <c r="K5671" i="1"/>
  <c r="K5672" i="1"/>
  <c r="K5673" i="1"/>
  <c r="K5674" i="1"/>
  <c r="K5675" i="1"/>
  <c r="K5676" i="1"/>
  <c r="K5677" i="1"/>
  <c r="K5678" i="1"/>
  <c r="K5679" i="1"/>
  <c r="K5680" i="1"/>
  <c r="K5681" i="1"/>
  <c r="K5682" i="1"/>
  <c r="K5683" i="1"/>
  <c r="K5684" i="1"/>
  <c r="K5685" i="1"/>
  <c r="K5686" i="1"/>
  <c r="K5687" i="1"/>
  <c r="K5688" i="1"/>
  <c r="K5689" i="1"/>
  <c r="K5690" i="1"/>
  <c r="K5691" i="1"/>
  <c r="K5692" i="1"/>
  <c r="K5693" i="1"/>
  <c r="K5694" i="1"/>
  <c r="K5695" i="1"/>
  <c r="K5696" i="1"/>
  <c r="K5697" i="1"/>
  <c r="K5698" i="1"/>
  <c r="K5699" i="1"/>
  <c r="K5700" i="1"/>
  <c r="K5701" i="1"/>
  <c r="K5702" i="1"/>
  <c r="K5703" i="1"/>
  <c r="K5704" i="1"/>
  <c r="K5705" i="1"/>
  <c r="K5706" i="1"/>
  <c r="K5707" i="1"/>
  <c r="K5708" i="1"/>
  <c r="K5709" i="1"/>
  <c r="K5710" i="1"/>
  <c r="K5711" i="1"/>
  <c r="K5712" i="1"/>
  <c r="K5713" i="1"/>
  <c r="K5714" i="1"/>
  <c r="K5715" i="1"/>
  <c r="K5716" i="1"/>
  <c r="K5717" i="1"/>
  <c r="K5718" i="1"/>
  <c r="K5719" i="1"/>
  <c r="K5720" i="1"/>
  <c r="K5721" i="1"/>
  <c r="K5722" i="1"/>
  <c r="K5723" i="1"/>
  <c r="K5724" i="1"/>
  <c r="K5725" i="1"/>
  <c r="K5726" i="1"/>
  <c r="K5727" i="1"/>
  <c r="K5728" i="1"/>
  <c r="K5729" i="1"/>
  <c r="K5730" i="1"/>
  <c r="K5731" i="1"/>
  <c r="K5732" i="1"/>
  <c r="K5733" i="1"/>
  <c r="K5734" i="1"/>
  <c r="K5735" i="1"/>
  <c r="K5736" i="1"/>
  <c r="K5737" i="1"/>
  <c r="K5738" i="1"/>
  <c r="K5739" i="1"/>
  <c r="K5740" i="1"/>
  <c r="K5741" i="1"/>
  <c r="K5742" i="1"/>
  <c r="K5743" i="1"/>
  <c r="K5744" i="1"/>
  <c r="K5745" i="1"/>
  <c r="K5746" i="1"/>
  <c r="K5747" i="1"/>
  <c r="K5748" i="1"/>
  <c r="K5749" i="1"/>
  <c r="K5750" i="1"/>
  <c r="K5751" i="1"/>
  <c r="K5752" i="1"/>
  <c r="K5753" i="1"/>
  <c r="K5754" i="1"/>
  <c r="K5755" i="1"/>
  <c r="K5756" i="1"/>
  <c r="K5757" i="1"/>
  <c r="K5758" i="1"/>
  <c r="K5759" i="1"/>
  <c r="K5760" i="1"/>
  <c r="K5761" i="1"/>
  <c r="K5762" i="1"/>
  <c r="K5763" i="1"/>
  <c r="K5764" i="1"/>
  <c r="K5765" i="1"/>
  <c r="K5766" i="1"/>
  <c r="K5767" i="1"/>
  <c r="K5768" i="1"/>
  <c r="K5769" i="1"/>
  <c r="K5770" i="1"/>
  <c r="K5771" i="1"/>
  <c r="K5772" i="1"/>
  <c r="K5773" i="1"/>
  <c r="K5774" i="1"/>
  <c r="K5775" i="1"/>
  <c r="K5776" i="1"/>
  <c r="K5777" i="1"/>
  <c r="K5778" i="1"/>
  <c r="K5779" i="1"/>
  <c r="K5780" i="1"/>
  <c r="K5781" i="1"/>
  <c r="K5782" i="1"/>
  <c r="K5783" i="1"/>
  <c r="K5784" i="1"/>
  <c r="K5785" i="1"/>
  <c r="K5786" i="1"/>
  <c r="K5787" i="1"/>
  <c r="K5788" i="1"/>
  <c r="K5789" i="1"/>
  <c r="K5790" i="1"/>
  <c r="K5791" i="1"/>
  <c r="K5792" i="1"/>
  <c r="K5793" i="1"/>
  <c r="K5794" i="1"/>
  <c r="K5795" i="1"/>
  <c r="K5796" i="1"/>
  <c r="K5797" i="1"/>
  <c r="K5798" i="1"/>
  <c r="K5799" i="1"/>
  <c r="K5800" i="1"/>
  <c r="K5801" i="1"/>
  <c r="K5802" i="1"/>
  <c r="K5803" i="1"/>
  <c r="K5804" i="1"/>
  <c r="K5805" i="1"/>
  <c r="K5806" i="1"/>
  <c r="K5807" i="1"/>
  <c r="K5808" i="1"/>
  <c r="K5809" i="1"/>
  <c r="K5810" i="1"/>
  <c r="K5811" i="1"/>
  <c r="K5812" i="1"/>
  <c r="K5813" i="1"/>
  <c r="K5814" i="1"/>
  <c r="K5815" i="1"/>
  <c r="K5816" i="1"/>
  <c r="K5817" i="1"/>
  <c r="K5818" i="1"/>
  <c r="K5819" i="1"/>
  <c r="K5820" i="1"/>
  <c r="K5821" i="1"/>
  <c r="K5822" i="1"/>
  <c r="K5823" i="1"/>
  <c r="K5824" i="1"/>
  <c r="K5825" i="1"/>
  <c r="K5826" i="1"/>
  <c r="K5827" i="1"/>
  <c r="K5828" i="1"/>
  <c r="K5829" i="1"/>
  <c r="K5830" i="1"/>
  <c r="K5831" i="1"/>
  <c r="K5832" i="1"/>
  <c r="K5833" i="1"/>
  <c r="K5834" i="1"/>
  <c r="K5835" i="1"/>
  <c r="K5836" i="1"/>
  <c r="K5837" i="1"/>
  <c r="K5838" i="1"/>
  <c r="K5839" i="1"/>
  <c r="K5840" i="1"/>
  <c r="K5841" i="1"/>
  <c r="K5842" i="1"/>
  <c r="K5843" i="1"/>
  <c r="K5844" i="1"/>
  <c r="K5845" i="1"/>
  <c r="K5846" i="1"/>
  <c r="K5847" i="1"/>
  <c r="K5848" i="1"/>
  <c r="K5849" i="1"/>
  <c r="K5850" i="1"/>
  <c r="K5851" i="1"/>
  <c r="K5852" i="1"/>
  <c r="K5853" i="1"/>
  <c r="K5854" i="1"/>
  <c r="K5855" i="1"/>
  <c r="K5856" i="1"/>
  <c r="K5857" i="1"/>
  <c r="K5858" i="1"/>
  <c r="K5859" i="1"/>
  <c r="K5860" i="1"/>
  <c r="K5861" i="1"/>
  <c r="K5862" i="1"/>
  <c r="K5863" i="1"/>
  <c r="K5864" i="1"/>
  <c r="K5865" i="1"/>
  <c r="K5866" i="1"/>
  <c r="K5867" i="1"/>
  <c r="K5868" i="1"/>
  <c r="K5869" i="1"/>
  <c r="K5870" i="1"/>
  <c r="K5871" i="1"/>
  <c r="K5872" i="1"/>
  <c r="K5873" i="1"/>
  <c r="K5874" i="1"/>
  <c r="K5875" i="1"/>
  <c r="K5876" i="1"/>
  <c r="K5877" i="1"/>
  <c r="K5878" i="1"/>
  <c r="K5879" i="1"/>
  <c r="K5880" i="1"/>
  <c r="K5881" i="1"/>
  <c r="K5882" i="1"/>
  <c r="K5883" i="1"/>
  <c r="K5884" i="1"/>
  <c r="K5885" i="1"/>
  <c r="K5886" i="1"/>
  <c r="K5887" i="1"/>
  <c r="K5888" i="1"/>
  <c r="K5889" i="1"/>
  <c r="K5890" i="1"/>
  <c r="K5891" i="1"/>
  <c r="K5892" i="1"/>
  <c r="K5893" i="1"/>
  <c r="K5894" i="1"/>
  <c r="K5895" i="1"/>
  <c r="K5896" i="1"/>
  <c r="K5897" i="1"/>
  <c r="K5898" i="1"/>
  <c r="K5899" i="1"/>
  <c r="K5900" i="1"/>
  <c r="K5901" i="1"/>
  <c r="K5902" i="1"/>
  <c r="K5903" i="1"/>
  <c r="K5904" i="1"/>
  <c r="K5905" i="1"/>
  <c r="K5906" i="1"/>
  <c r="K5907" i="1"/>
  <c r="K5908" i="1"/>
  <c r="K5909" i="1"/>
  <c r="K5910" i="1"/>
  <c r="K5911" i="1"/>
  <c r="K5912" i="1"/>
  <c r="K5913" i="1"/>
  <c r="K5914" i="1"/>
  <c r="K5915" i="1"/>
  <c r="K5916" i="1"/>
  <c r="K5917" i="1"/>
  <c r="K5918" i="1"/>
  <c r="K5919" i="1"/>
  <c r="K5920" i="1"/>
  <c r="K5921" i="1"/>
  <c r="K5922" i="1"/>
  <c r="K5923" i="1"/>
  <c r="K5924" i="1"/>
  <c r="K5925" i="1"/>
  <c r="K5926" i="1"/>
  <c r="K5927" i="1"/>
  <c r="K5928" i="1"/>
  <c r="K5929" i="1"/>
  <c r="K5930" i="1"/>
  <c r="K5931" i="1"/>
  <c r="K5932" i="1"/>
  <c r="K5933" i="1"/>
  <c r="K5934" i="1"/>
  <c r="K5935" i="1"/>
  <c r="K5936" i="1"/>
  <c r="K5937" i="1"/>
  <c r="K5938" i="1"/>
  <c r="K5939" i="1"/>
  <c r="K5940" i="1"/>
  <c r="K5941" i="1"/>
  <c r="K5942" i="1"/>
  <c r="K5943" i="1"/>
  <c r="K5944" i="1"/>
  <c r="K5945" i="1"/>
  <c r="K5946" i="1"/>
  <c r="K5947" i="1"/>
  <c r="K5948" i="1"/>
  <c r="K5949" i="1"/>
  <c r="K5950" i="1"/>
  <c r="K5951" i="1"/>
  <c r="K5952" i="1"/>
  <c r="K5953" i="1"/>
  <c r="K5954" i="1"/>
  <c r="K5955" i="1"/>
  <c r="K5956" i="1"/>
  <c r="K5957" i="1"/>
  <c r="K5958" i="1"/>
  <c r="K5959" i="1"/>
  <c r="K5960" i="1"/>
  <c r="K5961" i="1"/>
  <c r="K5962" i="1"/>
  <c r="K5963" i="1"/>
  <c r="K5964" i="1"/>
  <c r="K5965" i="1"/>
  <c r="K5966" i="1"/>
  <c r="K5967" i="1"/>
  <c r="K5968" i="1"/>
  <c r="K5969" i="1"/>
  <c r="K5970" i="1"/>
  <c r="K5971" i="1"/>
  <c r="K5972" i="1"/>
  <c r="K5973" i="1"/>
  <c r="K5974" i="1"/>
  <c r="K5975" i="1"/>
  <c r="K5976" i="1"/>
  <c r="K5977" i="1"/>
  <c r="K5978" i="1"/>
  <c r="K5979" i="1"/>
  <c r="K5980" i="1"/>
  <c r="K5981" i="1"/>
  <c r="K5982" i="1"/>
  <c r="K5983" i="1"/>
  <c r="K5984" i="1"/>
  <c r="K5985" i="1"/>
  <c r="K5986" i="1"/>
  <c r="K5987" i="1"/>
  <c r="K5988" i="1"/>
  <c r="K5989" i="1"/>
  <c r="K5990" i="1"/>
  <c r="K5991" i="1"/>
  <c r="K5992" i="1"/>
  <c r="K5993" i="1"/>
  <c r="K5994" i="1"/>
  <c r="K5995" i="1"/>
  <c r="K5996" i="1"/>
  <c r="K5997" i="1"/>
  <c r="K5998" i="1"/>
  <c r="K5999" i="1"/>
  <c r="K6000" i="1"/>
  <c r="K6001" i="1"/>
  <c r="K6002" i="1"/>
  <c r="K6003" i="1"/>
  <c r="K6004" i="1"/>
  <c r="K6005" i="1"/>
  <c r="K6006" i="1"/>
  <c r="K6007" i="1"/>
  <c r="K6008" i="1"/>
  <c r="K6009" i="1"/>
  <c r="K6010" i="1"/>
  <c r="K6011" i="1"/>
  <c r="K6012" i="1"/>
  <c r="K6013" i="1"/>
  <c r="K6014" i="1"/>
  <c r="K6015" i="1"/>
  <c r="K6016" i="1"/>
  <c r="K6017" i="1"/>
  <c r="K6018" i="1"/>
  <c r="K6019" i="1"/>
  <c r="K6020" i="1"/>
  <c r="K6021" i="1"/>
  <c r="K6022" i="1"/>
  <c r="K6023" i="1"/>
  <c r="K6024" i="1"/>
  <c r="K6025" i="1"/>
  <c r="K6026" i="1"/>
  <c r="K6027" i="1"/>
  <c r="K6028" i="1"/>
  <c r="K6029" i="1"/>
  <c r="K6030" i="1"/>
  <c r="K6031" i="1"/>
  <c r="K6032" i="1"/>
  <c r="K6033" i="1"/>
  <c r="K6034" i="1"/>
  <c r="K6035" i="1"/>
  <c r="K6036" i="1"/>
  <c r="K6037" i="1"/>
  <c r="K6038" i="1"/>
  <c r="K6039" i="1"/>
  <c r="K6040" i="1"/>
  <c r="K6041" i="1"/>
  <c r="K6042" i="1"/>
  <c r="K6043" i="1"/>
  <c r="K6044" i="1"/>
  <c r="K6045" i="1"/>
  <c r="K6046" i="1"/>
  <c r="K6047" i="1"/>
  <c r="K6048" i="1"/>
  <c r="K6049" i="1"/>
  <c r="K6050" i="1"/>
  <c r="K6051" i="1"/>
  <c r="K6052" i="1"/>
  <c r="K6053" i="1"/>
  <c r="K6054" i="1"/>
  <c r="K6055" i="1"/>
  <c r="K6056" i="1"/>
  <c r="K6057" i="1"/>
  <c r="K6058" i="1"/>
  <c r="K6059" i="1"/>
  <c r="K6060" i="1"/>
  <c r="K6061" i="1"/>
  <c r="K6062" i="1"/>
  <c r="K6063" i="1"/>
  <c r="K6064" i="1"/>
  <c r="K6065" i="1"/>
  <c r="K6066" i="1"/>
  <c r="K6067" i="1"/>
  <c r="K6068" i="1"/>
  <c r="K6069" i="1"/>
  <c r="K6070" i="1"/>
  <c r="K6071" i="1"/>
  <c r="K6072" i="1"/>
  <c r="K6073" i="1"/>
  <c r="K6074" i="1"/>
  <c r="K6075" i="1"/>
  <c r="K6076" i="1"/>
  <c r="K6077" i="1"/>
  <c r="K6078" i="1"/>
  <c r="K6079" i="1"/>
  <c r="K6080" i="1"/>
  <c r="K6081" i="1"/>
  <c r="K6082" i="1"/>
  <c r="K6083" i="1"/>
  <c r="K6084" i="1"/>
  <c r="K6085" i="1"/>
  <c r="K6086" i="1"/>
  <c r="K6087" i="1"/>
  <c r="K6088" i="1"/>
  <c r="K6089" i="1"/>
  <c r="K6090" i="1"/>
  <c r="K6091" i="1"/>
  <c r="K6092" i="1"/>
  <c r="K6093" i="1"/>
  <c r="K6094" i="1"/>
  <c r="K6095" i="1"/>
  <c r="K6096" i="1"/>
  <c r="K6097" i="1"/>
  <c r="K6098" i="1"/>
  <c r="K6099" i="1"/>
  <c r="K6100" i="1"/>
  <c r="K6101" i="1"/>
  <c r="K6102" i="1"/>
  <c r="K6103" i="1"/>
  <c r="K6104" i="1"/>
  <c r="K6105" i="1"/>
  <c r="K6106" i="1"/>
  <c r="K6107" i="1"/>
  <c r="K6108" i="1"/>
  <c r="K6109" i="1"/>
  <c r="K6110" i="1"/>
  <c r="K6111" i="1"/>
  <c r="K6112" i="1"/>
  <c r="K6113" i="1"/>
  <c r="K6114" i="1"/>
  <c r="K6115" i="1"/>
  <c r="K6116" i="1"/>
  <c r="K6117" i="1"/>
  <c r="K6118" i="1"/>
  <c r="K6119" i="1"/>
  <c r="K6120" i="1"/>
  <c r="K6121" i="1"/>
  <c r="K6122" i="1"/>
  <c r="K6123" i="1"/>
  <c r="K6124" i="1"/>
  <c r="K6125" i="1"/>
  <c r="K6126" i="1"/>
  <c r="K6127" i="1"/>
  <c r="K6128" i="1"/>
  <c r="K6129" i="1"/>
  <c r="K6130" i="1"/>
  <c r="K6131" i="1"/>
  <c r="K6132" i="1"/>
  <c r="K6133" i="1"/>
  <c r="K6134" i="1"/>
  <c r="K6135" i="1"/>
  <c r="K6136" i="1"/>
  <c r="K6137" i="1"/>
  <c r="K6138" i="1"/>
  <c r="K6139" i="1"/>
  <c r="K6140" i="1"/>
  <c r="K6141" i="1"/>
  <c r="K6142" i="1"/>
  <c r="K6143" i="1"/>
  <c r="K6144" i="1"/>
  <c r="K6145" i="1"/>
  <c r="K6146" i="1"/>
  <c r="K6147" i="1"/>
  <c r="K6148" i="1"/>
  <c r="K6149" i="1"/>
  <c r="K6150" i="1"/>
  <c r="K6151" i="1"/>
  <c r="K6152" i="1"/>
  <c r="K6153" i="1"/>
  <c r="K6154" i="1"/>
  <c r="K6155" i="1"/>
  <c r="K6156" i="1"/>
  <c r="K6157" i="1"/>
  <c r="K6158" i="1"/>
  <c r="K6159" i="1"/>
  <c r="K6160" i="1"/>
  <c r="K6161" i="1"/>
  <c r="K6162" i="1"/>
  <c r="K6163" i="1"/>
  <c r="K6164" i="1"/>
  <c r="K6165" i="1"/>
  <c r="K6166" i="1"/>
  <c r="K6167" i="1"/>
  <c r="K6168" i="1"/>
  <c r="K6169" i="1"/>
  <c r="K6170" i="1"/>
  <c r="K6171" i="1"/>
  <c r="K6172" i="1"/>
  <c r="K6173" i="1"/>
  <c r="K6174" i="1"/>
  <c r="K6175" i="1"/>
  <c r="K6176" i="1"/>
  <c r="K6177" i="1"/>
  <c r="K6178" i="1"/>
  <c r="K6179" i="1"/>
  <c r="K6180" i="1"/>
  <c r="K6181" i="1"/>
  <c r="K6182" i="1"/>
  <c r="K6183" i="1"/>
  <c r="K6184" i="1"/>
  <c r="K6185" i="1"/>
  <c r="K6186" i="1"/>
  <c r="K6187" i="1"/>
  <c r="K6188" i="1"/>
  <c r="K6189" i="1"/>
  <c r="K6190" i="1"/>
  <c r="K6191" i="1"/>
  <c r="K6192" i="1"/>
  <c r="K6193" i="1"/>
  <c r="K6194" i="1"/>
  <c r="K6195" i="1"/>
  <c r="K6196" i="1"/>
  <c r="K6197" i="1"/>
  <c r="K6198" i="1"/>
  <c r="K6199" i="1"/>
  <c r="K6200" i="1"/>
  <c r="K6201" i="1"/>
  <c r="K6202" i="1"/>
  <c r="K6203" i="1"/>
  <c r="K6204" i="1"/>
  <c r="K6205" i="1"/>
  <c r="K6206" i="1"/>
  <c r="K6207" i="1"/>
  <c r="K6208" i="1"/>
  <c r="K6209" i="1"/>
  <c r="K6210" i="1"/>
  <c r="K6211" i="1"/>
  <c r="K6212" i="1"/>
  <c r="K6213" i="1"/>
  <c r="K6214" i="1"/>
  <c r="K6215" i="1"/>
  <c r="K6216" i="1"/>
  <c r="K6217" i="1"/>
  <c r="K6218" i="1"/>
  <c r="K6219" i="1"/>
  <c r="K6220" i="1"/>
  <c r="K6221" i="1"/>
  <c r="K6222" i="1"/>
  <c r="K6223" i="1"/>
  <c r="K6224" i="1"/>
  <c r="K6225" i="1"/>
  <c r="K6226" i="1"/>
  <c r="K6227" i="1"/>
  <c r="K6228" i="1"/>
  <c r="K6229" i="1"/>
  <c r="K6230" i="1"/>
  <c r="K6231" i="1"/>
  <c r="K6232" i="1"/>
  <c r="K6233" i="1"/>
  <c r="K6234" i="1"/>
  <c r="K6235" i="1"/>
  <c r="K6236" i="1"/>
  <c r="K6237" i="1"/>
  <c r="K6238" i="1"/>
  <c r="K6239" i="1"/>
  <c r="K6240" i="1"/>
  <c r="K6241" i="1"/>
  <c r="K6242" i="1"/>
  <c r="K6243" i="1"/>
  <c r="K6244" i="1"/>
  <c r="K6245" i="1"/>
  <c r="K6246" i="1"/>
  <c r="K6247" i="1"/>
  <c r="K6248" i="1"/>
  <c r="K6249" i="1"/>
  <c r="K6250" i="1"/>
  <c r="K6251" i="1"/>
  <c r="K6252" i="1"/>
  <c r="K6253" i="1"/>
  <c r="K6254" i="1"/>
  <c r="K6255" i="1"/>
  <c r="K6256" i="1"/>
  <c r="K6257" i="1"/>
  <c r="K6258" i="1"/>
  <c r="K6259" i="1"/>
  <c r="K6260" i="1"/>
  <c r="K6261" i="1"/>
  <c r="K6262" i="1"/>
  <c r="K6263" i="1"/>
  <c r="K6264" i="1"/>
  <c r="K6265" i="1"/>
  <c r="K6266" i="1"/>
  <c r="K6267" i="1"/>
  <c r="K6268" i="1"/>
  <c r="K6269" i="1"/>
  <c r="K6270" i="1"/>
  <c r="K6271" i="1"/>
  <c r="K6272" i="1"/>
  <c r="K6273" i="1"/>
  <c r="K6274" i="1"/>
  <c r="K6275" i="1"/>
  <c r="K6276" i="1"/>
  <c r="K6277" i="1"/>
  <c r="K6278" i="1"/>
  <c r="K6279" i="1"/>
  <c r="K6280" i="1"/>
  <c r="K6281" i="1"/>
  <c r="K6282" i="1"/>
  <c r="K6283" i="1"/>
  <c r="K6284" i="1"/>
  <c r="K6285" i="1"/>
  <c r="K6286" i="1"/>
  <c r="K6287" i="1"/>
  <c r="K6288" i="1"/>
  <c r="K6289" i="1"/>
  <c r="K6290" i="1"/>
  <c r="K6291" i="1"/>
  <c r="K6292" i="1"/>
  <c r="K6293" i="1"/>
  <c r="K6294" i="1"/>
  <c r="K6295" i="1"/>
  <c r="K6296" i="1"/>
  <c r="K6297" i="1"/>
  <c r="K6298" i="1"/>
  <c r="K6299" i="1"/>
  <c r="K6300" i="1"/>
  <c r="K6301" i="1"/>
  <c r="K6302" i="1"/>
  <c r="K6303" i="1"/>
  <c r="K6304" i="1"/>
  <c r="K6305" i="1"/>
  <c r="K6306" i="1"/>
  <c r="K6307" i="1"/>
  <c r="K6308" i="1"/>
  <c r="K6309" i="1"/>
  <c r="K6310" i="1"/>
  <c r="K6311" i="1"/>
  <c r="K6312" i="1"/>
  <c r="K6313" i="1"/>
  <c r="K6314" i="1"/>
  <c r="K6315" i="1"/>
  <c r="K6316" i="1"/>
  <c r="K6317" i="1"/>
  <c r="K6318" i="1"/>
  <c r="K6319" i="1"/>
  <c r="K6320" i="1"/>
  <c r="K6321" i="1"/>
  <c r="K6322" i="1"/>
  <c r="K6323" i="1"/>
  <c r="K6324" i="1"/>
  <c r="K6325" i="1"/>
  <c r="K6326" i="1"/>
  <c r="K6327" i="1"/>
  <c r="K6328" i="1"/>
  <c r="K6329" i="1"/>
  <c r="K6330" i="1"/>
  <c r="K6331" i="1"/>
  <c r="K6332" i="1"/>
  <c r="K6333" i="1"/>
  <c r="K6334" i="1"/>
  <c r="K6335" i="1"/>
  <c r="K6336" i="1"/>
  <c r="K6337" i="1"/>
  <c r="K6338" i="1"/>
  <c r="K6339" i="1"/>
  <c r="K6340" i="1"/>
  <c r="K6341" i="1"/>
  <c r="K6342" i="1"/>
  <c r="K6343" i="1"/>
  <c r="K6344" i="1"/>
  <c r="K6345" i="1"/>
  <c r="K6346" i="1"/>
  <c r="K6347" i="1"/>
  <c r="K6348" i="1"/>
  <c r="K6349" i="1"/>
  <c r="K6350" i="1"/>
  <c r="K6351" i="1"/>
  <c r="K6352" i="1"/>
  <c r="K6353" i="1"/>
  <c r="K6354" i="1"/>
  <c r="K6355" i="1"/>
  <c r="K6356" i="1"/>
  <c r="K6357" i="1"/>
  <c r="K6358" i="1"/>
  <c r="K6359" i="1"/>
  <c r="K6360" i="1"/>
  <c r="K6361" i="1"/>
  <c r="K6362" i="1"/>
  <c r="K6363" i="1"/>
  <c r="K6364" i="1"/>
  <c r="K6365" i="1"/>
  <c r="K6366" i="1"/>
  <c r="K6367" i="1"/>
  <c r="K6368" i="1"/>
  <c r="K6369" i="1"/>
  <c r="K6370" i="1"/>
  <c r="K6371" i="1"/>
  <c r="K6372" i="1"/>
  <c r="K6373" i="1"/>
  <c r="K6374" i="1"/>
  <c r="K6375" i="1"/>
  <c r="K6376" i="1"/>
  <c r="K6377" i="1"/>
  <c r="K6378" i="1"/>
  <c r="K6379" i="1"/>
  <c r="K6380" i="1"/>
  <c r="K6381" i="1"/>
  <c r="K6382" i="1"/>
  <c r="K6383" i="1"/>
  <c r="K6384" i="1"/>
  <c r="K6385" i="1"/>
  <c r="K6386" i="1"/>
  <c r="K6387" i="1"/>
  <c r="K6388" i="1"/>
  <c r="K6389" i="1"/>
  <c r="K6390" i="1"/>
  <c r="K6391" i="1"/>
  <c r="K6392" i="1"/>
  <c r="K6393" i="1"/>
  <c r="K6394" i="1"/>
  <c r="K6395" i="1"/>
  <c r="K6396" i="1"/>
  <c r="K6397" i="1"/>
  <c r="K6398" i="1"/>
  <c r="K6399" i="1"/>
  <c r="K6400" i="1"/>
  <c r="K6401" i="1"/>
  <c r="K6402" i="1"/>
  <c r="K6403" i="1"/>
  <c r="K6404" i="1"/>
  <c r="K6405" i="1"/>
  <c r="K6406" i="1"/>
  <c r="K6407" i="1"/>
  <c r="K6408" i="1"/>
  <c r="K6409" i="1"/>
  <c r="K6410" i="1"/>
  <c r="K6411" i="1"/>
  <c r="K6412" i="1"/>
  <c r="K6413" i="1"/>
  <c r="K6414" i="1"/>
  <c r="K6415" i="1"/>
  <c r="K6416" i="1"/>
  <c r="K6417" i="1"/>
  <c r="K6418" i="1"/>
  <c r="K6419" i="1"/>
  <c r="K6420" i="1"/>
  <c r="K6421" i="1"/>
  <c r="K6422" i="1"/>
  <c r="K6423" i="1"/>
  <c r="K6424" i="1"/>
  <c r="K6425" i="1"/>
  <c r="K6426" i="1"/>
  <c r="K6427" i="1"/>
  <c r="K6428" i="1"/>
  <c r="K6429" i="1"/>
  <c r="K6430" i="1"/>
  <c r="K6431" i="1"/>
  <c r="K6432" i="1"/>
  <c r="K6433" i="1"/>
  <c r="K6434" i="1"/>
  <c r="K6435" i="1"/>
  <c r="K6436" i="1"/>
  <c r="K6437" i="1"/>
  <c r="K6438" i="1"/>
  <c r="K6439" i="1"/>
  <c r="K6440" i="1"/>
  <c r="K6441" i="1"/>
  <c r="K6442" i="1"/>
  <c r="K6443" i="1"/>
  <c r="K6444" i="1"/>
  <c r="K6445" i="1"/>
  <c r="K6446" i="1"/>
  <c r="K6447" i="1"/>
  <c r="K6448" i="1"/>
  <c r="K6449" i="1"/>
  <c r="K6450" i="1"/>
  <c r="K6451" i="1"/>
  <c r="K6452" i="1"/>
  <c r="K6453" i="1"/>
  <c r="K6454" i="1"/>
  <c r="K6455" i="1"/>
  <c r="K6456" i="1"/>
  <c r="K6457" i="1"/>
  <c r="K6458" i="1"/>
  <c r="K6459" i="1"/>
  <c r="K6460" i="1"/>
  <c r="K6461" i="1"/>
  <c r="K6462" i="1"/>
  <c r="K6463" i="1"/>
  <c r="K6464" i="1"/>
  <c r="K6465" i="1"/>
  <c r="K6466" i="1"/>
  <c r="K6467" i="1"/>
  <c r="K6468" i="1"/>
  <c r="K6469" i="1"/>
  <c r="K6470" i="1"/>
  <c r="K6471" i="1"/>
  <c r="K6472" i="1"/>
  <c r="K6473" i="1"/>
  <c r="K6474" i="1"/>
  <c r="K6475" i="1"/>
  <c r="K6476" i="1"/>
  <c r="K6477" i="1"/>
  <c r="K6478" i="1"/>
  <c r="K6479" i="1"/>
  <c r="K6480" i="1"/>
  <c r="K6481" i="1"/>
  <c r="K6482" i="1"/>
  <c r="K6483" i="1"/>
  <c r="K6484" i="1"/>
  <c r="K6485" i="1"/>
  <c r="K6486" i="1"/>
  <c r="K6487" i="1"/>
  <c r="K6488" i="1"/>
  <c r="K6489" i="1"/>
  <c r="K6490" i="1"/>
  <c r="K6491" i="1"/>
  <c r="K6492" i="1"/>
  <c r="K6493" i="1"/>
  <c r="K6494" i="1"/>
  <c r="K6495" i="1"/>
  <c r="K6496" i="1"/>
  <c r="K6497" i="1"/>
  <c r="K6498" i="1"/>
  <c r="K6499" i="1"/>
  <c r="K6500" i="1"/>
  <c r="K6501" i="1"/>
  <c r="K6502" i="1"/>
  <c r="K6503" i="1"/>
  <c r="K6504" i="1"/>
  <c r="K6505" i="1"/>
  <c r="K6506" i="1"/>
  <c r="K6507" i="1"/>
  <c r="K6508" i="1"/>
  <c r="K6509" i="1"/>
  <c r="K6510" i="1"/>
  <c r="K6511" i="1"/>
  <c r="K6512" i="1"/>
  <c r="K6513" i="1"/>
  <c r="K6514" i="1"/>
  <c r="K6515" i="1"/>
  <c r="K6516" i="1"/>
  <c r="K6517" i="1"/>
  <c r="K6518" i="1"/>
  <c r="K6519" i="1"/>
  <c r="K6520" i="1"/>
  <c r="K6521" i="1"/>
  <c r="K6522" i="1"/>
  <c r="K6523" i="1"/>
  <c r="K6524" i="1"/>
  <c r="K6525" i="1"/>
  <c r="K6526" i="1"/>
  <c r="K6527" i="1"/>
  <c r="K6528" i="1"/>
  <c r="K6529" i="1"/>
  <c r="K6530" i="1"/>
  <c r="K6531" i="1"/>
  <c r="K6532" i="1"/>
  <c r="K6533" i="1"/>
  <c r="K6534" i="1"/>
  <c r="K6535" i="1"/>
  <c r="K6536" i="1"/>
  <c r="K6537" i="1"/>
  <c r="K6538" i="1"/>
  <c r="K6539" i="1"/>
  <c r="K6540" i="1"/>
  <c r="K6541" i="1"/>
  <c r="K6542" i="1"/>
  <c r="K6543" i="1"/>
  <c r="K6544" i="1"/>
  <c r="K6545" i="1"/>
  <c r="K6546" i="1"/>
  <c r="K6547" i="1"/>
  <c r="K6548" i="1"/>
  <c r="K6549" i="1"/>
  <c r="K6550" i="1"/>
  <c r="K6551" i="1"/>
  <c r="K6552" i="1"/>
  <c r="K6553" i="1"/>
  <c r="K6554" i="1"/>
  <c r="K6555" i="1"/>
  <c r="K6556" i="1"/>
  <c r="K6557" i="1"/>
  <c r="K6558" i="1"/>
  <c r="K6559" i="1"/>
  <c r="K6560" i="1"/>
  <c r="K6561" i="1"/>
  <c r="K6562" i="1"/>
  <c r="K6563" i="1"/>
  <c r="K6564" i="1"/>
  <c r="K6565" i="1"/>
  <c r="K6566" i="1"/>
  <c r="K6567" i="1"/>
  <c r="K6568" i="1"/>
  <c r="K6569" i="1"/>
  <c r="K6570" i="1"/>
  <c r="K6571" i="1"/>
  <c r="K6572" i="1"/>
  <c r="K6573" i="1"/>
  <c r="K6574" i="1"/>
  <c r="K6575" i="1"/>
  <c r="K6576" i="1"/>
  <c r="K6577" i="1"/>
  <c r="K6578" i="1"/>
  <c r="K6579" i="1"/>
  <c r="K6580" i="1"/>
  <c r="K6581" i="1"/>
  <c r="K6582" i="1"/>
  <c r="K6583" i="1"/>
  <c r="K6584" i="1"/>
  <c r="K6585" i="1"/>
  <c r="K6586" i="1"/>
  <c r="K6587" i="1"/>
  <c r="K6588" i="1"/>
  <c r="K6589" i="1"/>
  <c r="K6590" i="1"/>
  <c r="K6591" i="1"/>
  <c r="K6592" i="1"/>
  <c r="K6593" i="1"/>
  <c r="K6594" i="1"/>
  <c r="K6595" i="1"/>
  <c r="K6596" i="1"/>
  <c r="K6597" i="1"/>
  <c r="K6598" i="1"/>
  <c r="K6599" i="1"/>
  <c r="K6600" i="1"/>
  <c r="K6601" i="1"/>
  <c r="K6602" i="1"/>
  <c r="K6603" i="1"/>
  <c r="K6604" i="1"/>
  <c r="K6605" i="1"/>
  <c r="K6606" i="1"/>
  <c r="K6607" i="1"/>
  <c r="K6608" i="1"/>
  <c r="K6609" i="1"/>
  <c r="K6610" i="1"/>
  <c r="K6611" i="1"/>
  <c r="K6612" i="1"/>
  <c r="K6613" i="1"/>
  <c r="K6614" i="1"/>
  <c r="K6615" i="1"/>
  <c r="K6616" i="1"/>
  <c r="K6617" i="1"/>
  <c r="K6618" i="1"/>
  <c r="K6619" i="1"/>
  <c r="K6620" i="1"/>
  <c r="K6621" i="1"/>
  <c r="K6622" i="1"/>
  <c r="K6623" i="1"/>
  <c r="K6624" i="1"/>
  <c r="K6625" i="1"/>
  <c r="K6626" i="1"/>
  <c r="K6627" i="1"/>
  <c r="K6628" i="1"/>
  <c r="K6629" i="1"/>
  <c r="K6630" i="1"/>
  <c r="K6631" i="1"/>
  <c r="K6632" i="1"/>
  <c r="K6633" i="1"/>
  <c r="K6634" i="1"/>
  <c r="K6635" i="1"/>
  <c r="K6636" i="1"/>
  <c r="K6637" i="1"/>
  <c r="K6638" i="1"/>
  <c r="K6639" i="1"/>
  <c r="K6640" i="1"/>
  <c r="K6641" i="1"/>
  <c r="K6642" i="1"/>
  <c r="K6643" i="1"/>
  <c r="K6644" i="1"/>
  <c r="K6645" i="1"/>
  <c r="K6646" i="1"/>
  <c r="K6647" i="1"/>
  <c r="K6648" i="1"/>
  <c r="K6649" i="1"/>
  <c r="K6650" i="1"/>
  <c r="K6651" i="1"/>
  <c r="K6652" i="1"/>
  <c r="K6653" i="1"/>
  <c r="K6654" i="1"/>
  <c r="K6655" i="1"/>
  <c r="K6656" i="1"/>
  <c r="K6657" i="1"/>
  <c r="K6658" i="1"/>
  <c r="K6659" i="1"/>
  <c r="K6660" i="1"/>
  <c r="K6661" i="1"/>
  <c r="K6662" i="1"/>
  <c r="K6663" i="1"/>
  <c r="K6664" i="1"/>
  <c r="K6665" i="1"/>
  <c r="K6666" i="1"/>
  <c r="K6667" i="1"/>
  <c r="K6668" i="1"/>
  <c r="K6669" i="1"/>
  <c r="K6670" i="1"/>
  <c r="K6671" i="1"/>
  <c r="K6672" i="1"/>
  <c r="K6673" i="1"/>
  <c r="K6674" i="1"/>
  <c r="K6675" i="1"/>
  <c r="K6676" i="1"/>
  <c r="K6677" i="1"/>
  <c r="K6678" i="1"/>
  <c r="K6679" i="1"/>
  <c r="K6680" i="1"/>
  <c r="K6681" i="1"/>
  <c r="K6682" i="1"/>
  <c r="K6683" i="1"/>
  <c r="K6684" i="1"/>
  <c r="K6685" i="1"/>
  <c r="K6686" i="1"/>
  <c r="K6687" i="1"/>
  <c r="K6688" i="1"/>
  <c r="K6689" i="1"/>
  <c r="K6690" i="1"/>
  <c r="K6691" i="1"/>
  <c r="K6692" i="1"/>
  <c r="K6693" i="1"/>
  <c r="K6694" i="1"/>
  <c r="K6695" i="1"/>
  <c r="K6696" i="1"/>
  <c r="K6697" i="1"/>
  <c r="K6698" i="1"/>
  <c r="K6699" i="1"/>
  <c r="K6700" i="1"/>
  <c r="K6701" i="1"/>
  <c r="K6702" i="1"/>
  <c r="K6703" i="1"/>
  <c r="K6704" i="1"/>
  <c r="K6705" i="1"/>
  <c r="K6706" i="1"/>
  <c r="K6707" i="1"/>
  <c r="K6708" i="1"/>
  <c r="K6709" i="1"/>
  <c r="K6710" i="1"/>
  <c r="K6711" i="1"/>
  <c r="K6712" i="1"/>
  <c r="K6713" i="1"/>
  <c r="K6714" i="1"/>
  <c r="K6715" i="1"/>
  <c r="K6716" i="1"/>
  <c r="K6717" i="1"/>
  <c r="K6718" i="1"/>
  <c r="K6719" i="1"/>
  <c r="K6720" i="1"/>
  <c r="K6721" i="1"/>
  <c r="K6722" i="1"/>
  <c r="K6723" i="1"/>
  <c r="K6724" i="1"/>
  <c r="K6725" i="1"/>
  <c r="K6726" i="1"/>
  <c r="K6727" i="1"/>
  <c r="K6728" i="1"/>
  <c r="K6729" i="1"/>
  <c r="K6730" i="1"/>
  <c r="K6731" i="1"/>
  <c r="K6732" i="1"/>
  <c r="K6733" i="1"/>
  <c r="K6734" i="1"/>
  <c r="K6735" i="1"/>
  <c r="K6736" i="1"/>
  <c r="K6737" i="1"/>
  <c r="K6738" i="1"/>
  <c r="K6739" i="1"/>
  <c r="K6740" i="1"/>
  <c r="K6741" i="1"/>
  <c r="K6742" i="1"/>
  <c r="K6743" i="1"/>
  <c r="K6744" i="1"/>
  <c r="K6745" i="1"/>
  <c r="K6746" i="1"/>
  <c r="K6747" i="1"/>
  <c r="K6748" i="1"/>
  <c r="K6749" i="1"/>
  <c r="K6750" i="1"/>
  <c r="K6751" i="1"/>
  <c r="K6752" i="1"/>
  <c r="K6753" i="1"/>
  <c r="K6754" i="1"/>
  <c r="K6755" i="1"/>
  <c r="K6756" i="1"/>
  <c r="K6757" i="1"/>
  <c r="K6758" i="1"/>
  <c r="K6759" i="1"/>
  <c r="K6760" i="1"/>
  <c r="K6761" i="1"/>
  <c r="K6762" i="1"/>
  <c r="K6763" i="1"/>
  <c r="K6764" i="1"/>
  <c r="K6765" i="1"/>
  <c r="K6766" i="1"/>
  <c r="K6767" i="1"/>
  <c r="K6768" i="1"/>
  <c r="K6769" i="1"/>
  <c r="K6770" i="1"/>
  <c r="K6771" i="1"/>
  <c r="K6772" i="1"/>
  <c r="K6773" i="1"/>
  <c r="K6774" i="1"/>
  <c r="K6775" i="1"/>
  <c r="K6776" i="1"/>
  <c r="K6777" i="1"/>
  <c r="K6778" i="1"/>
  <c r="K6779" i="1"/>
  <c r="K6780" i="1"/>
  <c r="K6781" i="1"/>
  <c r="K6782" i="1"/>
  <c r="K6783" i="1"/>
  <c r="K6784" i="1"/>
  <c r="K6785" i="1"/>
  <c r="K6786" i="1"/>
  <c r="K6787" i="1"/>
  <c r="K6788" i="1"/>
  <c r="K6789" i="1"/>
  <c r="K6790" i="1"/>
  <c r="K6791" i="1"/>
  <c r="K6792" i="1"/>
  <c r="K6793" i="1"/>
  <c r="K6794" i="1"/>
  <c r="K6795" i="1"/>
  <c r="K6796" i="1"/>
  <c r="K6797" i="1"/>
  <c r="K6798" i="1"/>
  <c r="K6799" i="1"/>
  <c r="K6800" i="1"/>
  <c r="K6801" i="1"/>
  <c r="K6802" i="1"/>
  <c r="K6803" i="1"/>
  <c r="K6804" i="1"/>
  <c r="K6805" i="1"/>
  <c r="K6806" i="1"/>
  <c r="K6807" i="1"/>
  <c r="K6808" i="1"/>
  <c r="K6809" i="1"/>
  <c r="K6810" i="1"/>
  <c r="K6811" i="1"/>
  <c r="K6812" i="1"/>
  <c r="K6813" i="1"/>
  <c r="K6814" i="1"/>
  <c r="K6815" i="1"/>
  <c r="K6816" i="1"/>
  <c r="K6817" i="1"/>
  <c r="K6818" i="1"/>
  <c r="K6819" i="1"/>
  <c r="K6820" i="1"/>
  <c r="K6821" i="1"/>
  <c r="K6822" i="1"/>
  <c r="K6823" i="1"/>
  <c r="K6824" i="1"/>
  <c r="K6825" i="1"/>
  <c r="K6826" i="1"/>
  <c r="K6827" i="1"/>
  <c r="K6828" i="1"/>
  <c r="K6829" i="1"/>
  <c r="K6830" i="1"/>
  <c r="K6831" i="1"/>
  <c r="K6832" i="1"/>
  <c r="K6833" i="1"/>
  <c r="K6834" i="1"/>
  <c r="K6835" i="1"/>
  <c r="K6836" i="1"/>
  <c r="K6837" i="1"/>
  <c r="K6838" i="1"/>
  <c r="K6839" i="1"/>
  <c r="K6840" i="1"/>
  <c r="K6841" i="1"/>
  <c r="K6842" i="1"/>
  <c r="K6843" i="1"/>
  <c r="K6844" i="1"/>
  <c r="K6845" i="1"/>
  <c r="K6846" i="1"/>
  <c r="K6847" i="1"/>
  <c r="K6848" i="1"/>
  <c r="K6849" i="1"/>
  <c r="K6850" i="1"/>
  <c r="K6851" i="1"/>
  <c r="K6852" i="1"/>
  <c r="K6853" i="1"/>
  <c r="K6854" i="1"/>
  <c r="K6855" i="1"/>
  <c r="K6856" i="1"/>
  <c r="K6857" i="1"/>
  <c r="K6858" i="1"/>
  <c r="K6859" i="1"/>
  <c r="K6860" i="1"/>
  <c r="K6861" i="1"/>
  <c r="K6862" i="1"/>
  <c r="K6863" i="1"/>
  <c r="K6864" i="1"/>
  <c r="K6865" i="1"/>
  <c r="K6866" i="1"/>
  <c r="K6867" i="1"/>
  <c r="K6868" i="1"/>
  <c r="K6869" i="1"/>
  <c r="K6870" i="1"/>
  <c r="K6871" i="1"/>
  <c r="K6872" i="1"/>
  <c r="K6873" i="1"/>
  <c r="K6874" i="1"/>
  <c r="K6875" i="1"/>
  <c r="K6876" i="1"/>
  <c r="K6877" i="1"/>
  <c r="K6878" i="1"/>
  <c r="K6879" i="1"/>
  <c r="K6880" i="1"/>
  <c r="K6881" i="1"/>
  <c r="K6882" i="1"/>
  <c r="K6883" i="1"/>
  <c r="K6884" i="1"/>
  <c r="K6885" i="1"/>
  <c r="K6886" i="1"/>
  <c r="K6887" i="1"/>
  <c r="K6888" i="1"/>
  <c r="K6889" i="1"/>
  <c r="K6890" i="1"/>
  <c r="K6891" i="1"/>
  <c r="K6892" i="1"/>
  <c r="K6893" i="1"/>
  <c r="K6894" i="1"/>
  <c r="K6895" i="1"/>
  <c r="K6896" i="1"/>
  <c r="K6897" i="1"/>
  <c r="K6898" i="1"/>
  <c r="K6899" i="1"/>
  <c r="K6900" i="1"/>
  <c r="K6901" i="1"/>
  <c r="K6902" i="1"/>
  <c r="K6903" i="1"/>
  <c r="K6904" i="1"/>
  <c r="K6905" i="1"/>
  <c r="K6906" i="1"/>
  <c r="K6907" i="1"/>
  <c r="K6908" i="1"/>
  <c r="K6909" i="1"/>
  <c r="K6910" i="1"/>
  <c r="K6911" i="1"/>
  <c r="K6912" i="1"/>
  <c r="K6913" i="1"/>
  <c r="K6914" i="1"/>
  <c r="K6915" i="1"/>
  <c r="K6916" i="1"/>
  <c r="K6917" i="1"/>
  <c r="K6918" i="1"/>
  <c r="K6919" i="1"/>
  <c r="K6920" i="1"/>
  <c r="K6921" i="1"/>
  <c r="K6922" i="1"/>
  <c r="K6923" i="1"/>
  <c r="K6924" i="1"/>
  <c r="K6925" i="1"/>
  <c r="K6926" i="1"/>
  <c r="K6927" i="1"/>
  <c r="K6928" i="1"/>
  <c r="K6929" i="1"/>
  <c r="K6930" i="1"/>
  <c r="K6931" i="1"/>
  <c r="K6932" i="1"/>
  <c r="K6933" i="1"/>
  <c r="K6934" i="1"/>
  <c r="K6935" i="1"/>
  <c r="K6936" i="1"/>
  <c r="K6937" i="1"/>
  <c r="K6938" i="1"/>
  <c r="K6939" i="1"/>
  <c r="K6940" i="1"/>
  <c r="K6941" i="1"/>
  <c r="K6942" i="1"/>
  <c r="K6943" i="1"/>
  <c r="K6944" i="1"/>
  <c r="K6945" i="1"/>
  <c r="K6946" i="1"/>
  <c r="K6947" i="1"/>
  <c r="K6948" i="1"/>
  <c r="K6949" i="1"/>
  <c r="K6950" i="1"/>
  <c r="K6951" i="1"/>
  <c r="K6952" i="1"/>
  <c r="K6953" i="1"/>
  <c r="K6954" i="1"/>
  <c r="K6955" i="1"/>
  <c r="K6956" i="1"/>
  <c r="K6957" i="1"/>
  <c r="K6958" i="1"/>
  <c r="K6959" i="1"/>
  <c r="K6960" i="1"/>
  <c r="K6961" i="1"/>
  <c r="K6962" i="1"/>
  <c r="K6963" i="1"/>
  <c r="K6964" i="1"/>
  <c r="K6965" i="1"/>
  <c r="K6966" i="1"/>
  <c r="K6967" i="1"/>
  <c r="K6968" i="1"/>
  <c r="K6969" i="1"/>
  <c r="K6970" i="1"/>
  <c r="K6971" i="1"/>
  <c r="K6972" i="1"/>
  <c r="K6973" i="1"/>
  <c r="K6974" i="1"/>
  <c r="K6975" i="1"/>
  <c r="K6976" i="1"/>
  <c r="K6977" i="1"/>
  <c r="K6978" i="1"/>
  <c r="K6979" i="1"/>
  <c r="K6980" i="1"/>
  <c r="K6981" i="1"/>
  <c r="K6982" i="1"/>
  <c r="K6983" i="1"/>
  <c r="K6984" i="1"/>
  <c r="K6985" i="1"/>
  <c r="K6986" i="1"/>
  <c r="K6987" i="1"/>
  <c r="K6988" i="1"/>
  <c r="K6989" i="1"/>
  <c r="K6990" i="1"/>
  <c r="K6991" i="1"/>
  <c r="K6992" i="1"/>
  <c r="K6993" i="1"/>
  <c r="K6994" i="1"/>
  <c r="K6995" i="1"/>
  <c r="K6996" i="1"/>
  <c r="K6997" i="1"/>
  <c r="K6998" i="1"/>
  <c r="K6999" i="1"/>
  <c r="K7000" i="1"/>
  <c r="K7001" i="1"/>
  <c r="K7002" i="1"/>
  <c r="K7003" i="1"/>
  <c r="K7004" i="1"/>
  <c r="K7005" i="1"/>
  <c r="K7006" i="1"/>
  <c r="K7007" i="1"/>
  <c r="K7008" i="1"/>
  <c r="K7009" i="1"/>
  <c r="K7010" i="1"/>
  <c r="K7011" i="1"/>
  <c r="K7012" i="1"/>
  <c r="K7013" i="1"/>
  <c r="K7014" i="1"/>
  <c r="K7015" i="1"/>
  <c r="K7016" i="1"/>
  <c r="K7017" i="1"/>
  <c r="K7018" i="1"/>
  <c r="K7019" i="1"/>
  <c r="K7020" i="1"/>
  <c r="K7021" i="1"/>
  <c r="K7022" i="1"/>
  <c r="K7023" i="1"/>
  <c r="K7024" i="1"/>
  <c r="K7025" i="1"/>
  <c r="K7026" i="1"/>
  <c r="K7027" i="1"/>
  <c r="K7028" i="1"/>
  <c r="K7029" i="1"/>
  <c r="K7030" i="1"/>
  <c r="K7031" i="1"/>
  <c r="K7032" i="1"/>
  <c r="K7033" i="1"/>
  <c r="K7034" i="1"/>
  <c r="K7035" i="1"/>
  <c r="K7036" i="1"/>
  <c r="K7037" i="1"/>
  <c r="K7038" i="1"/>
  <c r="K7039" i="1"/>
  <c r="K7040" i="1"/>
  <c r="K7041" i="1"/>
  <c r="K7042" i="1"/>
  <c r="K7043" i="1"/>
  <c r="K7044" i="1"/>
  <c r="K7045" i="1"/>
  <c r="K7046" i="1"/>
  <c r="K7047" i="1"/>
  <c r="K7048" i="1"/>
  <c r="K7049" i="1"/>
  <c r="K7050" i="1"/>
  <c r="K7051" i="1"/>
  <c r="K7052" i="1"/>
  <c r="K7053" i="1"/>
  <c r="K7054" i="1"/>
  <c r="K7055" i="1"/>
  <c r="K7056" i="1"/>
  <c r="K7057" i="1"/>
  <c r="K7058" i="1"/>
  <c r="K7059" i="1"/>
  <c r="K7060" i="1"/>
  <c r="K7061" i="1"/>
  <c r="K7062" i="1"/>
  <c r="K7063" i="1"/>
  <c r="K7064" i="1"/>
  <c r="K7065" i="1"/>
  <c r="K7066" i="1"/>
  <c r="K7067" i="1"/>
  <c r="K7068" i="1"/>
  <c r="K7069" i="1"/>
  <c r="K7070" i="1"/>
  <c r="K7071" i="1"/>
  <c r="K7072" i="1"/>
  <c r="K7073" i="1"/>
  <c r="K7074" i="1"/>
  <c r="K7075" i="1"/>
  <c r="K7076" i="1"/>
  <c r="K7077" i="1"/>
  <c r="K7078" i="1"/>
  <c r="L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809" i="1"/>
  <c r="L1810" i="1"/>
  <c r="L1811" i="1"/>
  <c r="L1812" i="1"/>
  <c r="L1813" i="1"/>
  <c r="L1814" i="1"/>
  <c r="L1815" i="1"/>
  <c r="L1816" i="1"/>
  <c r="L1817" i="1"/>
  <c r="L1818" i="1"/>
  <c r="L1819" i="1"/>
  <c r="L1820" i="1"/>
  <c r="L1821" i="1"/>
  <c r="L1822" i="1"/>
  <c r="L1823" i="1"/>
  <c r="L1824" i="1"/>
  <c r="L1825" i="1"/>
  <c r="L1826" i="1"/>
  <c r="L1827" i="1"/>
  <c r="L1828" i="1"/>
  <c r="L1829" i="1"/>
  <c r="L1830" i="1"/>
  <c r="L1831" i="1"/>
  <c r="L1832" i="1"/>
  <c r="L1833" i="1"/>
  <c r="L1834" i="1"/>
  <c r="L1835" i="1"/>
  <c r="L1836" i="1"/>
  <c r="L1837" i="1"/>
  <c r="L1838" i="1"/>
  <c r="L1839" i="1"/>
  <c r="L1840" i="1"/>
  <c r="L1841" i="1"/>
  <c r="L1842" i="1"/>
  <c r="L1843" i="1"/>
  <c r="L1844" i="1"/>
  <c r="L1845" i="1"/>
  <c r="L1846" i="1"/>
  <c r="L1847" i="1"/>
  <c r="L1848" i="1"/>
  <c r="L1849" i="1"/>
  <c r="L1850" i="1"/>
  <c r="L1851" i="1"/>
  <c r="L1852" i="1"/>
  <c r="L1853" i="1"/>
  <c r="L1854" i="1"/>
  <c r="L1855" i="1"/>
  <c r="L1856" i="1"/>
  <c r="L1857" i="1"/>
  <c r="L1858" i="1"/>
  <c r="L1859" i="1"/>
  <c r="L1860" i="1"/>
  <c r="L1861" i="1"/>
  <c r="L1862" i="1"/>
  <c r="L1863" i="1"/>
  <c r="L1864" i="1"/>
  <c r="L1865" i="1"/>
  <c r="L1866" i="1"/>
  <c r="L1867" i="1"/>
  <c r="L1868" i="1"/>
  <c r="L1869" i="1"/>
  <c r="L1870" i="1"/>
  <c r="L1871" i="1"/>
  <c r="L1872" i="1"/>
  <c r="L1873" i="1"/>
  <c r="L1874" i="1"/>
  <c r="L1875" i="1"/>
  <c r="L1876" i="1"/>
  <c r="L1877" i="1"/>
  <c r="L1878" i="1"/>
  <c r="L1879" i="1"/>
  <c r="L1880" i="1"/>
  <c r="L1881" i="1"/>
  <c r="L1882" i="1"/>
  <c r="L1883" i="1"/>
  <c r="L1884" i="1"/>
  <c r="L1885" i="1"/>
  <c r="L1886" i="1"/>
  <c r="L1887" i="1"/>
  <c r="L1888" i="1"/>
  <c r="L1889" i="1"/>
  <c r="L1890" i="1"/>
  <c r="L1891" i="1"/>
  <c r="L1892" i="1"/>
  <c r="L1893" i="1"/>
  <c r="L1894" i="1"/>
  <c r="L1895" i="1"/>
  <c r="L1896" i="1"/>
  <c r="L1897" i="1"/>
  <c r="L1898" i="1"/>
  <c r="L1899" i="1"/>
  <c r="L1900" i="1"/>
  <c r="L1901" i="1"/>
  <c r="L1902" i="1"/>
  <c r="L1903" i="1"/>
  <c r="L1904" i="1"/>
  <c r="L1905" i="1"/>
  <c r="L1906" i="1"/>
  <c r="L1907" i="1"/>
  <c r="L1908" i="1"/>
  <c r="L1909" i="1"/>
  <c r="L1910" i="1"/>
  <c r="L1911" i="1"/>
  <c r="L1912" i="1"/>
  <c r="L1913" i="1"/>
  <c r="L1914" i="1"/>
  <c r="L1915" i="1"/>
  <c r="L1916" i="1"/>
  <c r="L1917" i="1"/>
  <c r="L1918" i="1"/>
  <c r="L1919" i="1"/>
  <c r="L1920" i="1"/>
  <c r="L1921" i="1"/>
  <c r="L1922" i="1"/>
  <c r="L1923" i="1"/>
  <c r="L1924" i="1"/>
  <c r="L1925" i="1"/>
  <c r="L1926" i="1"/>
  <c r="L1927" i="1"/>
  <c r="L1928" i="1"/>
  <c r="L1929" i="1"/>
  <c r="L1930" i="1"/>
  <c r="L1931" i="1"/>
  <c r="L1932" i="1"/>
  <c r="L1933" i="1"/>
  <c r="L1934" i="1"/>
  <c r="L1935" i="1"/>
  <c r="L1936" i="1"/>
  <c r="L1937" i="1"/>
  <c r="L1938" i="1"/>
  <c r="L1939" i="1"/>
  <c r="L1940" i="1"/>
  <c r="L1941" i="1"/>
  <c r="L1942" i="1"/>
  <c r="L1943" i="1"/>
  <c r="L1944" i="1"/>
  <c r="L1945" i="1"/>
  <c r="L1946" i="1"/>
  <c r="L1947" i="1"/>
  <c r="L1948" i="1"/>
  <c r="L1949" i="1"/>
  <c r="L1950" i="1"/>
  <c r="L1951" i="1"/>
  <c r="L1952" i="1"/>
  <c r="L1953" i="1"/>
  <c r="L1954" i="1"/>
  <c r="L1955" i="1"/>
  <c r="L1956" i="1"/>
  <c r="L1957" i="1"/>
  <c r="L1958" i="1"/>
  <c r="L1959" i="1"/>
  <c r="L1960" i="1"/>
  <c r="L1961" i="1"/>
  <c r="L1962" i="1"/>
  <c r="L1963" i="1"/>
  <c r="L1964" i="1"/>
  <c r="L1965" i="1"/>
  <c r="L1966" i="1"/>
  <c r="L1967" i="1"/>
  <c r="L1968" i="1"/>
  <c r="L1969" i="1"/>
  <c r="L1970" i="1"/>
  <c r="L1971" i="1"/>
  <c r="L1972" i="1"/>
  <c r="L1973" i="1"/>
  <c r="L1974" i="1"/>
  <c r="L1975" i="1"/>
  <c r="L1976" i="1"/>
  <c r="L1977" i="1"/>
  <c r="L1978" i="1"/>
  <c r="L1979" i="1"/>
  <c r="L1980" i="1"/>
  <c r="L1981" i="1"/>
  <c r="L1982" i="1"/>
  <c r="L1983" i="1"/>
  <c r="L1984" i="1"/>
  <c r="L1985" i="1"/>
  <c r="L1986" i="1"/>
  <c r="L1987" i="1"/>
  <c r="L1988" i="1"/>
  <c r="L1989" i="1"/>
  <c r="L1990" i="1"/>
  <c r="L1991" i="1"/>
  <c r="L1992" i="1"/>
  <c r="L1993" i="1"/>
  <c r="L1994" i="1"/>
  <c r="L1995" i="1"/>
  <c r="L1996" i="1"/>
  <c r="L1997" i="1"/>
  <c r="L1998" i="1"/>
  <c r="L1999" i="1"/>
  <c r="L2000" i="1"/>
  <c r="L2001" i="1"/>
  <c r="L2002" i="1"/>
  <c r="L2003" i="1"/>
  <c r="L2004" i="1"/>
  <c r="L2005" i="1"/>
  <c r="L2006" i="1"/>
  <c r="L2007" i="1"/>
  <c r="L2008" i="1"/>
  <c r="L2009" i="1"/>
  <c r="L2010" i="1"/>
  <c r="L2011" i="1"/>
  <c r="L2012" i="1"/>
  <c r="L2013" i="1"/>
  <c r="L2014" i="1"/>
  <c r="L2015" i="1"/>
  <c r="L2016" i="1"/>
  <c r="L2017" i="1"/>
  <c r="L2018" i="1"/>
  <c r="L2019" i="1"/>
  <c r="L2020" i="1"/>
  <c r="L2021" i="1"/>
  <c r="L2022" i="1"/>
  <c r="L2023" i="1"/>
  <c r="L2024" i="1"/>
  <c r="L2025" i="1"/>
  <c r="L2026" i="1"/>
  <c r="L2027" i="1"/>
  <c r="L2028" i="1"/>
  <c r="L2029" i="1"/>
  <c r="L2030" i="1"/>
  <c r="L2031" i="1"/>
  <c r="L2032" i="1"/>
  <c r="L2033" i="1"/>
  <c r="L2034" i="1"/>
  <c r="L2035" i="1"/>
  <c r="L2036" i="1"/>
  <c r="L2037" i="1"/>
  <c r="L2038" i="1"/>
  <c r="L2039" i="1"/>
  <c r="L2040" i="1"/>
  <c r="L2041" i="1"/>
  <c r="L2042" i="1"/>
  <c r="L2043" i="1"/>
  <c r="L2044" i="1"/>
  <c r="L2045" i="1"/>
  <c r="L2046" i="1"/>
  <c r="L2047" i="1"/>
  <c r="L2048" i="1"/>
  <c r="L2049" i="1"/>
  <c r="L2050" i="1"/>
  <c r="L2051" i="1"/>
  <c r="L2052" i="1"/>
  <c r="L2053" i="1"/>
  <c r="L2054" i="1"/>
  <c r="L2055" i="1"/>
  <c r="L2056" i="1"/>
  <c r="L2057" i="1"/>
  <c r="L2058" i="1"/>
  <c r="L2059" i="1"/>
  <c r="L2060" i="1"/>
  <c r="L2061" i="1"/>
  <c r="L2062" i="1"/>
  <c r="L2063" i="1"/>
  <c r="L2064" i="1"/>
  <c r="L2065" i="1"/>
  <c r="L2066" i="1"/>
  <c r="L2067" i="1"/>
  <c r="L2068" i="1"/>
  <c r="L2069" i="1"/>
  <c r="L2070" i="1"/>
  <c r="L2071" i="1"/>
  <c r="L2072" i="1"/>
  <c r="L2073" i="1"/>
  <c r="L2074" i="1"/>
  <c r="L2075" i="1"/>
  <c r="L2076" i="1"/>
  <c r="L2077" i="1"/>
  <c r="L2078" i="1"/>
  <c r="L2079" i="1"/>
  <c r="L2080" i="1"/>
  <c r="L2081" i="1"/>
  <c r="L2082" i="1"/>
  <c r="L2083" i="1"/>
  <c r="L2084" i="1"/>
  <c r="L2085" i="1"/>
  <c r="L2086" i="1"/>
  <c r="L2087" i="1"/>
  <c r="L2088" i="1"/>
  <c r="L2089" i="1"/>
  <c r="L2090" i="1"/>
  <c r="L2091" i="1"/>
  <c r="L2092" i="1"/>
  <c r="L2093" i="1"/>
  <c r="L2094" i="1"/>
  <c r="L2095" i="1"/>
  <c r="L2096" i="1"/>
  <c r="L2097" i="1"/>
  <c r="L2098" i="1"/>
  <c r="L2099" i="1"/>
  <c r="L2100" i="1"/>
  <c r="L2101" i="1"/>
  <c r="L2102" i="1"/>
  <c r="L2103" i="1"/>
  <c r="L2104" i="1"/>
  <c r="L2105" i="1"/>
  <c r="L2106" i="1"/>
  <c r="L2107" i="1"/>
  <c r="L2108" i="1"/>
  <c r="L2109" i="1"/>
  <c r="L2110" i="1"/>
  <c r="L2111" i="1"/>
  <c r="L2112" i="1"/>
  <c r="L2113" i="1"/>
  <c r="L2114" i="1"/>
  <c r="L2115" i="1"/>
  <c r="L2116" i="1"/>
  <c r="L2117" i="1"/>
  <c r="L2118" i="1"/>
  <c r="L2119" i="1"/>
  <c r="L2120" i="1"/>
  <c r="L2121" i="1"/>
  <c r="L2122" i="1"/>
  <c r="L2123" i="1"/>
  <c r="L2124" i="1"/>
  <c r="L2125" i="1"/>
  <c r="L2126" i="1"/>
  <c r="L2127" i="1"/>
  <c r="L2128" i="1"/>
  <c r="L2129" i="1"/>
  <c r="L2130" i="1"/>
  <c r="L2131" i="1"/>
  <c r="L2132" i="1"/>
  <c r="L2133" i="1"/>
  <c r="L2134" i="1"/>
  <c r="L2135" i="1"/>
  <c r="L2136" i="1"/>
  <c r="L2137" i="1"/>
  <c r="L2138" i="1"/>
  <c r="L2139" i="1"/>
  <c r="L2140" i="1"/>
  <c r="L2141" i="1"/>
  <c r="L2142" i="1"/>
  <c r="L2143" i="1"/>
  <c r="L2144" i="1"/>
  <c r="L2145" i="1"/>
  <c r="L2146" i="1"/>
  <c r="L2147" i="1"/>
  <c r="L2148" i="1"/>
  <c r="L2149" i="1"/>
  <c r="L2150" i="1"/>
  <c r="L2151" i="1"/>
  <c r="L2152" i="1"/>
  <c r="L2153" i="1"/>
  <c r="L2154" i="1"/>
  <c r="L2155" i="1"/>
  <c r="L2156" i="1"/>
  <c r="L2157" i="1"/>
  <c r="L2158" i="1"/>
  <c r="L2159" i="1"/>
  <c r="L2160" i="1"/>
  <c r="L2161" i="1"/>
  <c r="L2162" i="1"/>
  <c r="L2163" i="1"/>
  <c r="L2164" i="1"/>
  <c r="L2165" i="1"/>
  <c r="L2166" i="1"/>
  <c r="L2167" i="1"/>
  <c r="L2168" i="1"/>
  <c r="L2169" i="1"/>
  <c r="L2170" i="1"/>
  <c r="L2171" i="1"/>
  <c r="L2172" i="1"/>
  <c r="L2173" i="1"/>
  <c r="L2174" i="1"/>
  <c r="L2175" i="1"/>
  <c r="L2176" i="1"/>
  <c r="L2177" i="1"/>
  <c r="L2178" i="1"/>
  <c r="L2179" i="1"/>
  <c r="L2180" i="1"/>
  <c r="L2181" i="1"/>
  <c r="L2182" i="1"/>
  <c r="L2183" i="1"/>
  <c r="L2184" i="1"/>
  <c r="L2185" i="1"/>
  <c r="L2186" i="1"/>
  <c r="L2187" i="1"/>
  <c r="L2188" i="1"/>
  <c r="L2189" i="1"/>
  <c r="L2190" i="1"/>
  <c r="L2191" i="1"/>
  <c r="L2192" i="1"/>
  <c r="L2193" i="1"/>
  <c r="L2194" i="1"/>
  <c r="L2195" i="1"/>
  <c r="L2196" i="1"/>
  <c r="L2197" i="1"/>
  <c r="L2198" i="1"/>
  <c r="L2199" i="1"/>
  <c r="L2200" i="1"/>
  <c r="L2201" i="1"/>
  <c r="L2202" i="1"/>
  <c r="L2203" i="1"/>
  <c r="L2204" i="1"/>
  <c r="L2205" i="1"/>
  <c r="L2206" i="1"/>
  <c r="L2207" i="1"/>
  <c r="L2208" i="1"/>
  <c r="L2209" i="1"/>
  <c r="L2210" i="1"/>
  <c r="L2211" i="1"/>
  <c r="L2212" i="1"/>
  <c r="L2213" i="1"/>
  <c r="L2214" i="1"/>
  <c r="L2215" i="1"/>
  <c r="L2216" i="1"/>
  <c r="L2217" i="1"/>
  <c r="L2218" i="1"/>
  <c r="L2219" i="1"/>
  <c r="L2220" i="1"/>
  <c r="L2221" i="1"/>
  <c r="L2222" i="1"/>
  <c r="L2223" i="1"/>
  <c r="L2224" i="1"/>
  <c r="L2225" i="1"/>
  <c r="L2226" i="1"/>
  <c r="L2227" i="1"/>
  <c r="L2228" i="1"/>
  <c r="L2229" i="1"/>
  <c r="L2230" i="1"/>
  <c r="L2231" i="1"/>
  <c r="L2232" i="1"/>
  <c r="L2233" i="1"/>
  <c r="L2234" i="1"/>
  <c r="L2235" i="1"/>
  <c r="L2236" i="1"/>
  <c r="L2237" i="1"/>
  <c r="L2238" i="1"/>
  <c r="L2239" i="1"/>
  <c r="L2240" i="1"/>
  <c r="L2241" i="1"/>
  <c r="L2242" i="1"/>
  <c r="L2243" i="1"/>
  <c r="L2244" i="1"/>
  <c r="L2245" i="1"/>
  <c r="L2246" i="1"/>
  <c r="L2247" i="1"/>
  <c r="L2248" i="1"/>
  <c r="L2249" i="1"/>
  <c r="L2250" i="1"/>
  <c r="L2251" i="1"/>
  <c r="L2252" i="1"/>
  <c r="L2253" i="1"/>
  <c r="L2254" i="1"/>
  <c r="L2255" i="1"/>
  <c r="L2256" i="1"/>
  <c r="L2257" i="1"/>
  <c r="L2258" i="1"/>
  <c r="L2259" i="1"/>
  <c r="L2260" i="1"/>
  <c r="L2261" i="1"/>
  <c r="L2262" i="1"/>
  <c r="L2263" i="1"/>
  <c r="L2264" i="1"/>
  <c r="L2265" i="1"/>
  <c r="L2266" i="1"/>
  <c r="L2267" i="1"/>
  <c r="L2268" i="1"/>
  <c r="L2269" i="1"/>
  <c r="L2270" i="1"/>
  <c r="L2271" i="1"/>
  <c r="L2272" i="1"/>
  <c r="L2273" i="1"/>
  <c r="L2274" i="1"/>
  <c r="L2275" i="1"/>
  <c r="L2276" i="1"/>
  <c r="L2277" i="1"/>
  <c r="L2278" i="1"/>
  <c r="L2279" i="1"/>
  <c r="L2280" i="1"/>
  <c r="L2281" i="1"/>
  <c r="L2282" i="1"/>
  <c r="L2283" i="1"/>
  <c r="L2284" i="1"/>
  <c r="L2285" i="1"/>
  <c r="L2286" i="1"/>
  <c r="L2287" i="1"/>
  <c r="L2288" i="1"/>
  <c r="L2289" i="1"/>
  <c r="L2290" i="1"/>
  <c r="L2291" i="1"/>
  <c r="L2292" i="1"/>
  <c r="L2293" i="1"/>
  <c r="L2294" i="1"/>
  <c r="L2295" i="1"/>
  <c r="L2296" i="1"/>
  <c r="L2297" i="1"/>
  <c r="L2298" i="1"/>
  <c r="L2299" i="1"/>
  <c r="L2300" i="1"/>
  <c r="L2301" i="1"/>
  <c r="L2302" i="1"/>
  <c r="L2303" i="1"/>
  <c r="L2304" i="1"/>
  <c r="L2305" i="1"/>
  <c r="L2306" i="1"/>
  <c r="L2307" i="1"/>
  <c r="L2308" i="1"/>
  <c r="L2309" i="1"/>
  <c r="L2310" i="1"/>
  <c r="L2311" i="1"/>
  <c r="L2312" i="1"/>
  <c r="L2313" i="1"/>
  <c r="L2314" i="1"/>
  <c r="L2315" i="1"/>
  <c r="L2316" i="1"/>
  <c r="L2317" i="1"/>
  <c r="L2318" i="1"/>
  <c r="L2319" i="1"/>
  <c r="L2320" i="1"/>
  <c r="L2321" i="1"/>
  <c r="L2322" i="1"/>
  <c r="L2323" i="1"/>
  <c r="L2324" i="1"/>
  <c r="L2325" i="1"/>
  <c r="L2326" i="1"/>
  <c r="L2327" i="1"/>
  <c r="L2328" i="1"/>
  <c r="L2329" i="1"/>
  <c r="L2330" i="1"/>
  <c r="L2331" i="1"/>
  <c r="L2332" i="1"/>
  <c r="L2333" i="1"/>
  <c r="L2334" i="1"/>
  <c r="L2335" i="1"/>
  <c r="L2336" i="1"/>
  <c r="L2337" i="1"/>
  <c r="L2338" i="1"/>
  <c r="L2339" i="1"/>
  <c r="L2340" i="1"/>
  <c r="L2341" i="1"/>
  <c r="L2342" i="1"/>
  <c r="L2343" i="1"/>
  <c r="L2344" i="1"/>
  <c r="L2345" i="1"/>
  <c r="L2346" i="1"/>
  <c r="L2347" i="1"/>
  <c r="L2348" i="1"/>
  <c r="L2349" i="1"/>
  <c r="L2350" i="1"/>
  <c r="L2351" i="1"/>
  <c r="L2352" i="1"/>
  <c r="L2353" i="1"/>
  <c r="L2354" i="1"/>
  <c r="L2355" i="1"/>
  <c r="L2356" i="1"/>
  <c r="L2357" i="1"/>
  <c r="L2358" i="1"/>
  <c r="L2359" i="1"/>
  <c r="L2360" i="1"/>
  <c r="L2361" i="1"/>
  <c r="L2362" i="1"/>
  <c r="L2363" i="1"/>
  <c r="L2364" i="1"/>
  <c r="L2365" i="1"/>
  <c r="L2366" i="1"/>
  <c r="L2367" i="1"/>
  <c r="L2368" i="1"/>
  <c r="L2369" i="1"/>
  <c r="L2370" i="1"/>
  <c r="L2371" i="1"/>
  <c r="L2372" i="1"/>
  <c r="L2373" i="1"/>
  <c r="L2374" i="1"/>
  <c r="L2375" i="1"/>
  <c r="L2376" i="1"/>
  <c r="L2377" i="1"/>
  <c r="L2378" i="1"/>
  <c r="L2379" i="1"/>
  <c r="L2380" i="1"/>
  <c r="L2381" i="1"/>
  <c r="L2382" i="1"/>
  <c r="L2383" i="1"/>
  <c r="L2384" i="1"/>
  <c r="L2385" i="1"/>
  <c r="L2386" i="1"/>
  <c r="L2387" i="1"/>
  <c r="L2388" i="1"/>
  <c r="L2389" i="1"/>
  <c r="L2390" i="1"/>
  <c r="L2391" i="1"/>
  <c r="L2392" i="1"/>
  <c r="L2393" i="1"/>
  <c r="L2394" i="1"/>
  <c r="L2395" i="1"/>
  <c r="L2396" i="1"/>
  <c r="L2397" i="1"/>
  <c r="L2398" i="1"/>
  <c r="L2399" i="1"/>
  <c r="L2400" i="1"/>
  <c r="L2401" i="1"/>
  <c r="L2402" i="1"/>
  <c r="L2403" i="1"/>
  <c r="L2404" i="1"/>
  <c r="L2405" i="1"/>
  <c r="L2406" i="1"/>
  <c r="L2407" i="1"/>
  <c r="L2408" i="1"/>
  <c r="L2409" i="1"/>
  <c r="L2410" i="1"/>
  <c r="L2411" i="1"/>
  <c r="L2412" i="1"/>
  <c r="L2413" i="1"/>
  <c r="L2414" i="1"/>
  <c r="L2415" i="1"/>
  <c r="L2416" i="1"/>
  <c r="L2417" i="1"/>
  <c r="L2418" i="1"/>
  <c r="L2419" i="1"/>
  <c r="L2420" i="1"/>
  <c r="L2421" i="1"/>
  <c r="L2422" i="1"/>
  <c r="L2423" i="1"/>
  <c r="L2424" i="1"/>
  <c r="L2425" i="1"/>
  <c r="L2426" i="1"/>
  <c r="L2427" i="1"/>
  <c r="L2428" i="1"/>
  <c r="L2429" i="1"/>
  <c r="L2430" i="1"/>
  <c r="L2431" i="1"/>
  <c r="L2432" i="1"/>
  <c r="L2433" i="1"/>
  <c r="L2434" i="1"/>
  <c r="L2435" i="1"/>
  <c r="L2436" i="1"/>
  <c r="L2437" i="1"/>
  <c r="L2438" i="1"/>
  <c r="L2439" i="1"/>
  <c r="L2440" i="1"/>
  <c r="L2441" i="1"/>
  <c r="L2442" i="1"/>
  <c r="L2443" i="1"/>
  <c r="L2444" i="1"/>
  <c r="L2445" i="1"/>
  <c r="L2446" i="1"/>
  <c r="L2447" i="1"/>
  <c r="L2448" i="1"/>
  <c r="L2449" i="1"/>
  <c r="L2450" i="1"/>
  <c r="L2451" i="1"/>
  <c r="L2452" i="1"/>
  <c r="L2453" i="1"/>
  <c r="L2454" i="1"/>
  <c r="L2455" i="1"/>
  <c r="L2456" i="1"/>
  <c r="L2457" i="1"/>
  <c r="L2458" i="1"/>
  <c r="L2459" i="1"/>
  <c r="L2460" i="1"/>
  <c r="L2461" i="1"/>
  <c r="L2462" i="1"/>
  <c r="L2463" i="1"/>
  <c r="L2464" i="1"/>
  <c r="L2465" i="1"/>
  <c r="L2466" i="1"/>
  <c r="L2467" i="1"/>
  <c r="L2468" i="1"/>
  <c r="L2469" i="1"/>
  <c r="L2470" i="1"/>
  <c r="L2471" i="1"/>
  <c r="L2472" i="1"/>
  <c r="L2473" i="1"/>
  <c r="L2474" i="1"/>
  <c r="L2475" i="1"/>
  <c r="L2476" i="1"/>
  <c r="L2477" i="1"/>
  <c r="L2478" i="1"/>
  <c r="L2479" i="1"/>
  <c r="L2480" i="1"/>
  <c r="L2481" i="1"/>
  <c r="L2482" i="1"/>
  <c r="L2483" i="1"/>
  <c r="L2484" i="1"/>
  <c r="L2485" i="1"/>
  <c r="L2486" i="1"/>
  <c r="L2487" i="1"/>
  <c r="L2488" i="1"/>
  <c r="L2489" i="1"/>
  <c r="L2490" i="1"/>
  <c r="L2491" i="1"/>
  <c r="L2492" i="1"/>
  <c r="L2493" i="1"/>
  <c r="L2494" i="1"/>
  <c r="L2495" i="1"/>
  <c r="L2496" i="1"/>
  <c r="L2497" i="1"/>
  <c r="L2498" i="1"/>
  <c r="L2499" i="1"/>
  <c r="L2500" i="1"/>
  <c r="L2501" i="1"/>
  <c r="L2502" i="1"/>
  <c r="L2503" i="1"/>
  <c r="L2504" i="1"/>
  <c r="L2505" i="1"/>
  <c r="L2506" i="1"/>
  <c r="L2507" i="1"/>
  <c r="L2508" i="1"/>
  <c r="L2509" i="1"/>
  <c r="L2510" i="1"/>
  <c r="L2511" i="1"/>
  <c r="L2512" i="1"/>
  <c r="L2513" i="1"/>
  <c r="L2514" i="1"/>
  <c r="L2515" i="1"/>
  <c r="L2516" i="1"/>
  <c r="L2517" i="1"/>
  <c r="L2518" i="1"/>
  <c r="L2519" i="1"/>
  <c r="L2520" i="1"/>
  <c r="L2521" i="1"/>
  <c r="L2522" i="1"/>
  <c r="L2523" i="1"/>
  <c r="L2524" i="1"/>
  <c r="L2525" i="1"/>
  <c r="L2526" i="1"/>
  <c r="L2527" i="1"/>
  <c r="L2528" i="1"/>
  <c r="L2529" i="1"/>
  <c r="L2530" i="1"/>
  <c r="L2531" i="1"/>
  <c r="L2532" i="1"/>
  <c r="L2533" i="1"/>
  <c r="L2534" i="1"/>
  <c r="L2535" i="1"/>
  <c r="L2536" i="1"/>
  <c r="L2537" i="1"/>
  <c r="L2538" i="1"/>
  <c r="L2539" i="1"/>
  <c r="L2540" i="1"/>
  <c r="L2541" i="1"/>
  <c r="L2542" i="1"/>
  <c r="L2543" i="1"/>
  <c r="L2544" i="1"/>
  <c r="L2545" i="1"/>
  <c r="L2546" i="1"/>
  <c r="L2547" i="1"/>
  <c r="L2548" i="1"/>
  <c r="L2549" i="1"/>
  <c r="L2550" i="1"/>
  <c r="L2551" i="1"/>
  <c r="L2552" i="1"/>
  <c r="L2553" i="1"/>
  <c r="L2554" i="1"/>
  <c r="L2555" i="1"/>
  <c r="L2556" i="1"/>
  <c r="L2557" i="1"/>
  <c r="L2558" i="1"/>
  <c r="L2559" i="1"/>
  <c r="L2560" i="1"/>
  <c r="L2561" i="1"/>
  <c r="L2562" i="1"/>
  <c r="L2563" i="1"/>
  <c r="L2564" i="1"/>
  <c r="L2565" i="1"/>
  <c r="L2566" i="1"/>
  <c r="L2567" i="1"/>
  <c r="L2568" i="1"/>
  <c r="L2569" i="1"/>
  <c r="L2570" i="1"/>
  <c r="L2571" i="1"/>
  <c r="L2572" i="1"/>
  <c r="L2573" i="1"/>
  <c r="L2574" i="1"/>
  <c r="L2575" i="1"/>
  <c r="L2576" i="1"/>
  <c r="L2577" i="1"/>
  <c r="L2578" i="1"/>
  <c r="L2579" i="1"/>
  <c r="L2580" i="1"/>
  <c r="L2581" i="1"/>
  <c r="L2582" i="1"/>
  <c r="L2583" i="1"/>
  <c r="L2584" i="1"/>
  <c r="L2585" i="1"/>
  <c r="L2586" i="1"/>
  <c r="L2587" i="1"/>
  <c r="L2588" i="1"/>
  <c r="L2589" i="1"/>
  <c r="L2590" i="1"/>
  <c r="L2591" i="1"/>
  <c r="L2592" i="1"/>
  <c r="L2593" i="1"/>
  <c r="L2594" i="1"/>
  <c r="L2595" i="1"/>
  <c r="L2596" i="1"/>
  <c r="L2597" i="1"/>
  <c r="L2598" i="1"/>
  <c r="L2599" i="1"/>
  <c r="L2600" i="1"/>
  <c r="L2601" i="1"/>
  <c r="L2602" i="1"/>
  <c r="L2603" i="1"/>
  <c r="L2604" i="1"/>
  <c r="L2605" i="1"/>
  <c r="L2606" i="1"/>
  <c r="L2607" i="1"/>
  <c r="L2608" i="1"/>
  <c r="L2609" i="1"/>
  <c r="L2610" i="1"/>
  <c r="L2611" i="1"/>
  <c r="L2612" i="1"/>
  <c r="L2613" i="1"/>
  <c r="L2614" i="1"/>
  <c r="L2615" i="1"/>
  <c r="L2616" i="1"/>
  <c r="L2617" i="1"/>
  <c r="L2618" i="1"/>
  <c r="L2619" i="1"/>
  <c r="L2620" i="1"/>
  <c r="L2621" i="1"/>
  <c r="L2622" i="1"/>
  <c r="L2623" i="1"/>
  <c r="L2624" i="1"/>
  <c r="L2625" i="1"/>
  <c r="L2626" i="1"/>
  <c r="L2627" i="1"/>
  <c r="L2628" i="1"/>
  <c r="L2629" i="1"/>
  <c r="L2630" i="1"/>
  <c r="L2631" i="1"/>
  <c r="L2632" i="1"/>
  <c r="L2633" i="1"/>
  <c r="L2634" i="1"/>
  <c r="L2635" i="1"/>
  <c r="L2636" i="1"/>
  <c r="L2637" i="1"/>
  <c r="L2638" i="1"/>
  <c r="L2639" i="1"/>
  <c r="L2640" i="1"/>
  <c r="L2641" i="1"/>
  <c r="L2642" i="1"/>
  <c r="L2643" i="1"/>
  <c r="L2644" i="1"/>
  <c r="L2645" i="1"/>
  <c r="L2646" i="1"/>
  <c r="L2647" i="1"/>
  <c r="L2648" i="1"/>
  <c r="L2649" i="1"/>
  <c r="L2650" i="1"/>
  <c r="L2651" i="1"/>
  <c r="L2652" i="1"/>
  <c r="L2653" i="1"/>
  <c r="L2654" i="1"/>
  <c r="L2655" i="1"/>
  <c r="L2656" i="1"/>
  <c r="L2657" i="1"/>
  <c r="L2658" i="1"/>
  <c r="L2659" i="1"/>
  <c r="L2660" i="1"/>
  <c r="L2661" i="1"/>
  <c r="L2662" i="1"/>
  <c r="L2663" i="1"/>
  <c r="L2664" i="1"/>
  <c r="L2665" i="1"/>
  <c r="L2666" i="1"/>
  <c r="L2667" i="1"/>
  <c r="L2668" i="1"/>
  <c r="L2669" i="1"/>
  <c r="L2670" i="1"/>
  <c r="L2671" i="1"/>
  <c r="L2672" i="1"/>
  <c r="L2673" i="1"/>
  <c r="L2674" i="1"/>
  <c r="L2675" i="1"/>
  <c r="L2676" i="1"/>
  <c r="L2677" i="1"/>
  <c r="L2678" i="1"/>
  <c r="L2679" i="1"/>
  <c r="L2680" i="1"/>
  <c r="L2681" i="1"/>
  <c r="L2682" i="1"/>
  <c r="L2683" i="1"/>
  <c r="L2684" i="1"/>
  <c r="L2685" i="1"/>
  <c r="L2686" i="1"/>
  <c r="L2687" i="1"/>
  <c r="L2688" i="1"/>
  <c r="L2689" i="1"/>
  <c r="L2690" i="1"/>
  <c r="L2691" i="1"/>
  <c r="L2692" i="1"/>
  <c r="L2693" i="1"/>
  <c r="L2694" i="1"/>
  <c r="L2695" i="1"/>
  <c r="L2696" i="1"/>
  <c r="L2697" i="1"/>
  <c r="L2698" i="1"/>
  <c r="L2699" i="1"/>
  <c r="L2700" i="1"/>
  <c r="L2701" i="1"/>
  <c r="L2702" i="1"/>
  <c r="L2703" i="1"/>
  <c r="L2704" i="1"/>
  <c r="L2705" i="1"/>
  <c r="L2706" i="1"/>
  <c r="L2707" i="1"/>
  <c r="L2708" i="1"/>
  <c r="L2709" i="1"/>
  <c r="L2710" i="1"/>
  <c r="L2711" i="1"/>
  <c r="L2712" i="1"/>
  <c r="L2713" i="1"/>
  <c r="L2714" i="1"/>
  <c r="L2715" i="1"/>
  <c r="L2716" i="1"/>
  <c r="L2717" i="1"/>
  <c r="L2718" i="1"/>
  <c r="L2719" i="1"/>
  <c r="L2720" i="1"/>
  <c r="L2721" i="1"/>
  <c r="L2722" i="1"/>
  <c r="L2723" i="1"/>
  <c r="L2724" i="1"/>
  <c r="L2725" i="1"/>
  <c r="L2726" i="1"/>
  <c r="L2727" i="1"/>
  <c r="L2728" i="1"/>
  <c r="L2729" i="1"/>
  <c r="L2730" i="1"/>
  <c r="L2731" i="1"/>
  <c r="L2732" i="1"/>
  <c r="L2733" i="1"/>
  <c r="L2734" i="1"/>
  <c r="L2735" i="1"/>
  <c r="L2736" i="1"/>
  <c r="L2737" i="1"/>
  <c r="L2738" i="1"/>
  <c r="L2739" i="1"/>
  <c r="L2740" i="1"/>
  <c r="L2741" i="1"/>
  <c r="L2742" i="1"/>
  <c r="L2743" i="1"/>
  <c r="L2744" i="1"/>
  <c r="L2745" i="1"/>
  <c r="L2746" i="1"/>
  <c r="L2747" i="1"/>
  <c r="L2748" i="1"/>
  <c r="L2749" i="1"/>
  <c r="L2750" i="1"/>
  <c r="L2751" i="1"/>
  <c r="L2752" i="1"/>
  <c r="L2753" i="1"/>
  <c r="L2754" i="1"/>
  <c r="L2755" i="1"/>
  <c r="L2756" i="1"/>
  <c r="L2757" i="1"/>
  <c r="L2758" i="1"/>
  <c r="L2759" i="1"/>
  <c r="L2760" i="1"/>
  <c r="L2761" i="1"/>
  <c r="L2762" i="1"/>
  <c r="L2763" i="1"/>
  <c r="L2764" i="1"/>
  <c r="L2765" i="1"/>
  <c r="L2766" i="1"/>
  <c r="L2767" i="1"/>
  <c r="L2768" i="1"/>
  <c r="L2769" i="1"/>
  <c r="L2770" i="1"/>
  <c r="L2771" i="1"/>
  <c r="L2772" i="1"/>
  <c r="L2773" i="1"/>
  <c r="L2774" i="1"/>
  <c r="L2775" i="1"/>
  <c r="L2776" i="1"/>
  <c r="L2777" i="1"/>
  <c r="L2778" i="1"/>
  <c r="L2779" i="1"/>
  <c r="L2780" i="1"/>
  <c r="L2781" i="1"/>
  <c r="L2782" i="1"/>
  <c r="L2783" i="1"/>
  <c r="L2784" i="1"/>
  <c r="L2785" i="1"/>
  <c r="L2786" i="1"/>
  <c r="L2787" i="1"/>
  <c r="L2788" i="1"/>
  <c r="L2789" i="1"/>
  <c r="L2790" i="1"/>
  <c r="L2791" i="1"/>
  <c r="L2792" i="1"/>
  <c r="L2793" i="1"/>
  <c r="L2794" i="1"/>
  <c r="L2795" i="1"/>
  <c r="L2796" i="1"/>
  <c r="L2797" i="1"/>
  <c r="L2798" i="1"/>
  <c r="L2799" i="1"/>
  <c r="L2800" i="1"/>
  <c r="L2801" i="1"/>
  <c r="L2802" i="1"/>
  <c r="L2803" i="1"/>
  <c r="L2804" i="1"/>
  <c r="L2805" i="1"/>
  <c r="L2806" i="1"/>
  <c r="L2807" i="1"/>
  <c r="L2808" i="1"/>
  <c r="L2809" i="1"/>
  <c r="L2810" i="1"/>
  <c r="L2811" i="1"/>
  <c r="L2812" i="1"/>
  <c r="L2813" i="1"/>
  <c r="L2814" i="1"/>
  <c r="L2815" i="1"/>
  <c r="L2816" i="1"/>
  <c r="L2817" i="1"/>
  <c r="L2818" i="1"/>
  <c r="L2819" i="1"/>
  <c r="L2820" i="1"/>
  <c r="L2821" i="1"/>
  <c r="L2822" i="1"/>
  <c r="L2823" i="1"/>
  <c r="L2824" i="1"/>
  <c r="L2825" i="1"/>
  <c r="L2826" i="1"/>
  <c r="L2827" i="1"/>
  <c r="L2828" i="1"/>
  <c r="L2829" i="1"/>
  <c r="L2830" i="1"/>
  <c r="L2831" i="1"/>
  <c r="L2832" i="1"/>
  <c r="L2833" i="1"/>
  <c r="L2834" i="1"/>
  <c r="L2835" i="1"/>
  <c r="L2836" i="1"/>
  <c r="L2837" i="1"/>
  <c r="L2838" i="1"/>
  <c r="L2839" i="1"/>
  <c r="L2840" i="1"/>
  <c r="L2841" i="1"/>
  <c r="L2842" i="1"/>
  <c r="L2843" i="1"/>
  <c r="L2844" i="1"/>
  <c r="L2845" i="1"/>
  <c r="L2846" i="1"/>
  <c r="L2847" i="1"/>
  <c r="L2848" i="1"/>
  <c r="L2849" i="1"/>
  <c r="L2850" i="1"/>
  <c r="L2851" i="1"/>
  <c r="L2852" i="1"/>
  <c r="L2853" i="1"/>
  <c r="L2854" i="1"/>
  <c r="L2855" i="1"/>
  <c r="L2856" i="1"/>
  <c r="L2857" i="1"/>
  <c r="L2858" i="1"/>
  <c r="L2859" i="1"/>
  <c r="L2860" i="1"/>
  <c r="L2861" i="1"/>
  <c r="L2862" i="1"/>
  <c r="L2863" i="1"/>
  <c r="L2864" i="1"/>
  <c r="L2865" i="1"/>
  <c r="L2866" i="1"/>
  <c r="L2867" i="1"/>
  <c r="L2868" i="1"/>
  <c r="L2869" i="1"/>
  <c r="L2870" i="1"/>
  <c r="L2871" i="1"/>
  <c r="L2872" i="1"/>
  <c r="L2873" i="1"/>
  <c r="L2874" i="1"/>
  <c r="L2875" i="1"/>
  <c r="L2876" i="1"/>
  <c r="L2877" i="1"/>
  <c r="L2878" i="1"/>
  <c r="L2879" i="1"/>
  <c r="L2880" i="1"/>
  <c r="L2881" i="1"/>
  <c r="L2882" i="1"/>
  <c r="L2883" i="1"/>
  <c r="L2884" i="1"/>
  <c r="L2885" i="1"/>
  <c r="L2886" i="1"/>
  <c r="L2887" i="1"/>
  <c r="L2888" i="1"/>
  <c r="L2889" i="1"/>
  <c r="L2890" i="1"/>
  <c r="L2891" i="1"/>
  <c r="L2892" i="1"/>
  <c r="L2893" i="1"/>
  <c r="L2894" i="1"/>
  <c r="L2895" i="1"/>
  <c r="L2896" i="1"/>
  <c r="L2897" i="1"/>
  <c r="L2898" i="1"/>
  <c r="L2899" i="1"/>
  <c r="L2900" i="1"/>
  <c r="L2901" i="1"/>
  <c r="L2902" i="1"/>
  <c r="L2903" i="1"/>
  <c r="L2904" i="1"/>
  <c r="L2905" i="1"/>
  <c r="L2906" i="1"/>
  <c r="L2907" i="1"/>
  <c r="L2908" i="1"/>
  <c r="L2909" i="1"/>
  <c r="L2910" i="1"/>
  <c r="L2911" i="1"/>
  <c r="L2912" i="1"/>
  <c r="L2913" i="1"/>
  <c r="L2914" i="1"/>
  <c r="L2915" i="1"/>
  <c r="L2916" i="1"/>
  <c r="L2917" i="1"/>
  <c r="L2918" i="1"/>
  <c r="L2919" i="1"/>
  <c r="L2920" i="1"/>
  <c r="L2921" i="1"/>
  <c r="L2922" i="1"/>
  <c r="L2923" i="1"/>
  <c r="L2924" i="1"/>
  <c r="L2925" i="1"/>
  <c r="L2926" i="1"/>
  <c r="L2927" i="1"/>
  <c r="L2928" i="1"/>
  <c r="L2929" i="1"/>
  <c r="L2930" i="1"/>
  <c r="L2931" i="1"/>
  <c r="L2932" i="1"/>
  <c r="L2933" i="1"/>
  <c r="L2934" i="1"/>
  <c r="L2935" i="1"/>
  <c r="L2936" i="1"/>
  <c r="L2937" i="1"/>
  <c r="L2938" i="1"/>
  <c r="L2939" i="1"/>
  <c r="L2940" i="1"/>
  <c r="L2941" i="1"/>
  <c r="L2942" i="1"/>
  <c r="L2943" i="1"/>
  <c r="L2944" i="1"/>
  <c r="L2945" i="1"/>
  <c r="L2946" i="1"/>
  <c r="L2947" i="1"/>
  <c r="L2948" i="1"/>
  <c r="L2949" i="1"/>
  <c r="L2950" i="1"/>
  <c r="L2951" i="1"/>
  <c r="L2952" i="1"/>
  <c r="L2953" i="1"/>
  <c r="L2954" i="1"/>
  <c r="L2955" i="1"/>
  <c r="L2956" i="1"/>
  <c r="L2957" i="1"/>
  <c r="L2958" i="1"/>
  <c r="L2959" i="1"/>
  <c r="L2960" i="1"/>
  <c r="L2961" i="1"/>
  <c r="L2962" i="1"/>
  <c r="L2963" i="1"/>
  <c r="L2964" i="1"/>
  <c r="L2965" i="1"/>
  <c r="L2966" i="1"/>
  <c r="L2967" i="1"/>
  <c r="L2968" i="1"/>
  <c r="L2969" i="1"/>
  <c r="L2970" i="1"/>
  <c r="L2971" i="1"/>
  <c r="L2972" i="1"/>
  <c r="L2973" i="1"/>
  <c r="L2974" i="1"/>
  <c r="L2975" i="1"/>
  <c r="L2976" i="1"/>
  <c r="L2977" i="1"/>
  <c r="L2978" i="1"/>
  <c r="L2979" i="1"/>
  <c r="L2980" i="1"/>
  <c r="L2981" i="1"/>
  <c r="L2982" i="1"/>
  <c r="L2983" i="1"/>
  <c r="L2984" i="1"/>
  <c r="L2985" i="1"/>
  <c r="L2986" i="1"/>
  <c r="L2987" i="1"/>
  <c r="L2988" i="1"/>
  <c r="L2989" i="1"/>
  <c r="L2990" i="1"/>
  <c r="L2991" i="1"/>
  <c r="L2992" i="1"/>
  <c r="L2993" i="1"/>
  <c r="L2994" i="1"/>
  <c r="L2995" i="1"/>
  <c r="L2996" i="1"/>
  <c r="L2997" i="1"/>
  <c r="L2998" i="1"/>
  <c r="L2999" i="1"/>
  <c r="L3000" i="1"/>
  <c r="L3001" i="1"/>
  <c r="L3002" i="1"/>
  <c r="L3003" i="1"/>
  <c r="L3004" i="1"/>
  <c r="L3005" i="1"/>
  <c r="L3006" i="1"/>
  <c r="L3007" i="1"/>
  <c r="L3008" i="1"/>
  <c r="L3009" i="1"/>
  <c r="L3010" i="1"/>
  <c r="L3011" i="1"/>
  <c r="L3012" i="1"/>
  <c r="L3013" i="1"/>
  <c r="L3014" i="1"/>
  <c r="L3015" i="1"/>
  <c r="L3016" i="1"/>
  <c r="L3017" i="1"/>
  <c r="L3018" i="1"/>
  <c r="L3019" i="1"/>
  <c r="L3020" i="1"/>
  <c r="L3021" i="1"/>
  <c r="L3022" i="1"/>
  <c r="L3023" i="1"/>
  <c r="L3024" i="1"/>
  <c r="L3025" i="1"/>
  <c r="L3026" i="1"/>
  <c r="L3027" i="1"/>
  <c r="L3028" i="1"/>
  <c r="L3029" i="1"/>
  <c r="L3030" i="1"/>
  <c r="L3031" i="1"/>
  <c r="L3032" i="1"/>
  <c r="L3033" i="1"/>
  <c r="L3034" i="1"/>
  <c r="L3035" i="1"/>
  <c r="L3036" i="1"/>
  <c r="L3037" i="1"/>
  <c r="L3038" i="1"/>
  <c r="L3039" i="1"/>
  <c r="L3040" i="1"/>
  <c r="L3041" i="1"/>
  <c r="L3042" i="1"/>
  <c r="L3043" i="1"/>
  <c r="L3044" i="1"/>
  <c r="L3045" i="1"/>
  <c r="L3046" i="1"/>
  <c r="L3047" i="1"/>
  <c r="L3048" i="1"/>
  <c r="L3049" i="1"/>
  <c r="L3050" i="1"/>
  <c r="L3051" i="1"/>
  <c r="L3052" i="1"/>
  <c r="L3053" i="1"/>
  <c r="L3054" i="1"/>
  <c r="L3055" i="1"/>
  <c r="L3056" i="1"/>
  <c r="L3057" i="1"/>
  <c r="L3058" i="1"/>
  <c r="L3059" i="1"/>
  <c r="L3060" i="1"/>
  <c r="L3061" i="1"/>
  <c r="L3062" i="1"/>
  <c r="L3063" i="1"/>
  <c r="L3064" i="1"/>
  <c r="L3065" i="1"/>
  <c r="L3066" i="1"/>
  <c r="L3067" i="1"/>
  <c r="L3068" i="1"/>
  <c r="L3069" i="1"/>
  <c r="L3070" i="1"/>
  <c r="L3071" i="1"/>
  <c r="L3072" i="1"/>
  <c r="L3073" i="1"/>
  <c r="L3074" i="1"/>
  <c r="L3075" i="1"/>
  <c r="L3076" i="1"/>
  <c r="L3077" i="1"/>
  <c r="L3078" i="1"/>
  <c r="L3079" i="1"/>
  <c r="L3080" i="1"/>
  <c r="L3081" i="1"/>
  <c r="L3082" i="1"/>
  <c r="L3083" i="1"/>
  <c r="L3084" i="1"/>
  <c r="L3085" i="1"/>
  <c r="L3086" i="1"/>
  <c r="L3087" i="1"/>
  <c r="L3088" i="1"/>
  <c r="L3089" i="1"/>
  <c r="L3090" i="1"/>
  <c r="L3091" i="1"/>
  <c r="L3092" i="1"/>
  <c r="L3093" i="1"/>
  <c r="L3094" i="1"/>
  <c r="L3095" i="1"/>
  <c r="L3096" i="1"/>
  <c r="L3097" i="1"/>
  <c r="L3098" i="1"/>
  <c r="L3099" i="1"/>
  <c r="L3100" i="1"/>
  <c r="L3101" i="1"/>
  <c r="L3102" i="1"/>
  <c r="L3103" i="1"/>
  <c r="L3104" i="1"/>
  <c r="L3105" i="1"/>
  <c r="L3106" i="1"/>
  <c r="L3107" i="1"/>
  <c r="L3108" i="1"/>
  <c r="L3109" i="1"/>
  <c r="L3110" i="1"/>
  <c r="L3111" i="1"/>
  <c r="L3112" i="1"/>
  <c r="L3113" i="1"/>
  <c r="L3114" i="1"/>
  <c r="L3115" i="1"/>
  <c r="L3116" i="1"/>
  <c r="L3117" i="1"/>
  <c r="L3118" i="1"/>
  <c r="L3119" i="1"/>
  <c r="L3120" i="1"/>
  <c r="L3121" i="1"/>
  <c r="L3122" i="1"/>
  <c r="L3123" i="1"/>
  <c r="L3124" i="1"/>
  <c r="L3125" i="1"/>
  <c r="L3126" i="1"/>
  <c r="L3127" i="1"/>
  <c r="L3128" i="1"/>
  <c r="L3129" i="1"/>
  <c r="L3130" i="1"/>
  <c r="L3131" i="1"/>
  <c r="L3132" i="1"/>
  <c r="L3133" i="1"/>
  <c r="L3134" i="1"/>
  <c r="L3135" i="1"/>
  <c r="L3136" i="1"/>
  <c r="L3137" i="1"/>
  <c r="L3138" i="1"/>
  <c r="L3139" i="1"/>
  <c r="L3140" i="1"/>
  <c r="L3141" i="1"/>
  <c r="L3142" i="1"/>
  <c r="L3143" i="1"/>
  <c r="L3144" i="1"/>
  <c r="L3145" i="1"/>
  <c r="L3146" i="1"/>
  <c r="L3147" i="1"/>
  <c r="L3148" i="1"/>
  <c r="L3149" i="1"/>
  <c r="L3150" i="1"/>
  <c r="L3151" i="1"/>
  <c r="L3152" i="1"/>
  <c r="L3153" i="1"/>
  <c r="L3154" i="1"/>
  <c r="L3155" i="1"/>
  <c r="L3156" i="1"/>
  <c r="L3157" i="1"/>
  <c r="L3158" i="1"/>
  <c r="L3159" i="1"/>
  <c r="L3160" i="1"/>
  <c r="L3161" i="1"/>
  <c r="L3162" i="1"/>
  <c r="L3163" i="1"/>
  <c r="L3164" i="1"/>
  <c r="L3165" i="1"/>
  <c r="L3166" i="1"/>
  <c r="L3167" i="1"/>
  <c r="L3168" i="1"/>
  <c r="L3169" i="1"/>
  <c r="L3170" i="1"/>
  <c r="L3171" i="1"/>
  <c r="L3172" i="1"/>
  <c r="L3173" i="1"/>
  <c r="L3174" i="1"/>
  <c r="L3175" i="1"/>
  <c r="L3176" i="1"/>
  <c r="L3177" i="1"/>
  <c r="L3178" i="1"/>
  <c r="L3179" i="1"/>
  <c r="L3180" i="1"/>
  <c r="L3181" i="1"/>
  <c r="L3182" i="1"/>
  <c r="L3183" i="1"/>
  <c r="L3184" i="1"/>
  <c r="L3185" i="1"/>
  <c r="L3186" i="1"/>
  <c r="L3187" i="1"/>
  <c r="L3188" i="1"/>
  <c r="L3189" i="1"/>
  <c r="L3190" i="1"/>
  <c r="L3191" i="1"/>
  <c r="L3192" i="1"/>
  <c r="L3193" i="1"/>
  <c r="L3194" i="1"/>
  <c r="L3195" i="1"/>
  <c r="L3196" i="1"/>
  <c r="L3197" i="1"/>
  <c r="L3198" i="1"/>
  <c r="L3199" i="1"/>
  <c r="L3200" i="1"/>
  <c r="L3201" i="1"/>
  <c r="L3202" i="1"/>
  <c r="L3203" i="1"/>
  <c r="L3204" i="1"/>
  <c r="L3205" i="1"/>
  <c r="L3206" i="1"/>
  <c r="L3207" i="1"/>
  <c r="L3208" i="1"/>
  <c r="L3209" i="1"/>
  <c r="L3210" i="1"/>
  <c r="L3211" i="1"/>
  <c r="L3212" i="1"/>
  <c r="L3213" i="1"/>
  <c r="L3214" i="1"/>
  <c r="L3215" i="1"/>
  <c r="L3216" i="1"/>
  <c r="L3217" i="1"/>
  <c r="L3218" i="1"/>
  <c r="L3219" i="1"/>
  <c r="L3220" i="1"/>
  <c r="L3221" i="1"/>
  <c r="L3222" i="1"/>
  <c r="L3223" i="1"/>
  <c r="L3224" i="1"/>
  <c r="L3225" i="1"/>
  <c r="L3226" i="1"/>
  <c r="L3227" i="1"/>
  <c r="L3228" i="1"/>
  <c r="L3229" i="1"/>
  <c r="L3230" i="1"/>
  <c r="L3231" i="1"/>
  <c r="L3232" i="1"/>
  <c r="L3233" i="1"/>
  <c r="L3234" i="1"/>
  <c r="L3235" i="1"/>
  <c r="L3236" i="1"/>
  <c r="L3237" i="1"/>
  <c r="L3238" i="1"/>
  <c r="L3239" i="1"/>
  <c r="L3240" i="1"/>
  <c r="L3241" i="1"/>
  <c r="L3242" i="1"/>
  <c r="L3243" i="1"/>
  <c r="L3244" i="1"/>
  <c r="L3245" i="1"/>
  <c r="L3246" i="1"/>
  <c r="L3247" i="1"/>
  <c r="L3248" i="1"/>
  <c r="L3249" i="1"/>
  <c r="L3250" i="1"/>
  <c r="L3251" i="1"/>
  <c r="L3252" i="1"/>
  <c r="L3253" i="1"/>
  <c r="L3254" i="1"/>
  <c r="L3255" i="1"/>
  <c r="L3256" i="1"/>
  <c r="L3257" i="1"/>
  <c r="L3258" i="1"/>
  <c r="L3259" i="1"/>
  <c r="L3260" i="1"/>
  <c r="L3261" i="1"/>
  <c r="L3262" i="1"/>
  <c r="L3263" i="1"/>
  <c r="L3264" i="1"/>
  <c r="L3265" i="1"/>
  <c r="L3266" i="1"/>
  <c r="L3267" i="1"/>
  <c r="L3268" i="1"/>
  <c r="L3269" i="1"/>
  <c r="L3270" i="1"/>
  <c r="L3271" i="1"/>
  <c r="L3272" i="1"/>
  <c r="L3273" i="1"/>
  <c r="L3274" i="1"/>
  <c r="L3275" i="1"/>
  <c r="L3276" i="1"/>
  <c r="L3277" i="1"/>
  <c r="L3278" i="1"/>
  <c r="L3279" i="1"/>
  <c r="L3280" i="1"/>
  <c r="L3281" i="1"/>
  <c r="L3282" i="1"/>
  <c r="L3283" i="1"/>
  <c r="L3284" i="1"/>
  <c r="L3285" i="1"/>
  <c r="L3286" i="1"/>
  <c r="L3287" i="1"/>
  <c r="L3288" i="1"/>
  <c r="L3289" i="1"/>
  <c r="L3290" i="1"/>
  <c r="L3291" i="1"/>
  <c r="L3292" i="1"/>
  <c r="L3293" i="1"/>
  <c r="L3294" i="1"/>
  <c r="L3295" i="1"/>
  <c r="L3296" i="1"/>
  <c r="L3297" i="1"/>
  <c r="L3298" i="1"/>
  <c r="L3299" i="1"/>
  <c r="L3300" i="1"/>
  <c r="L3301" i="1"/>
  <c r="L3302" i="1"/>
  <c r="L3303" i="1"/>
  <c r="L3304" i="1"/>
  <c r="L3305" i="1"/>
  <c r="L3306" i="1"/>
  <c r="L3307" i="1"/>
  <c r="L3308" i="1"/>
  <c r="L3309" i="1"/>
  <c r="L3310" i="1"/>
  <c r="L3311" i="1"/>
  <c r="L3312" i="1"/>
  <c r="L3313" i="1"/>
  <c r="L3314" i="1"/>
  <c r="L3315" i="1"/>
  <c r="L3316" i="1"/>
  <c r="L3317" i="1"/>
  <c r="L3318" i="1"/>
  <c r="L3319" i="1"/>
  <c r="L3320" i="1"/>
  <c r="L3321" i="1"/>
  <c r="L3322" i="1"/>
  <c r="L3323" i="1"/>
  <c r="L3324" i="1"/>
  <c r="L3325" i="1"/>
  <c r="L3326" i="1"/>
  <c r="L3327" i="1"/>
  <c r="L3328" i="1"/>
  <c r="L3329" i="1"/>
  <c r="L3330" i="1"/>
  <c r="L3331" i="1"/>
  <c r="L3332" i="1"/>
  <c r="L3333" i="1"/>
  <c r="L3334" i="1"/>
  <c r="L3335" i="1"/>
  <c r="L3336" i="1"/>
  <c r="L3337" i="1"/>
  <c r="L3338" i="1"/>
  <c r="L3339" i="1"/>
  <c r="L3340" i="1"/>
  <c r="L3341" i="1"/>
  <c r="L3342" i="1"/>
  <c r="L3343" i="1"/>
  <c r="L3344" i="1"/>
  <c r="L3345" i="1"/>
  <c r="L3346" i="1"/>
  <c r="L3347" i="1"/>
  <c r="L3348" i="1"/>
  <c r="L3349" i="1"/>
  <c r="L3350" i="1"/>
  <c r="L3351" i="1"/>
  <c r="L3352" i="1"/>
  <c r="L3353" i="1"/>
  <c r="L3354" i="1"/>
  <c r="L3355" i="1"/>
  <c r="L3356" i="1"/>
  <c r="L3357" i="1"/>
  <c r="L3358" i="1"/>
  <c r="L3359" i="1"/>
  <c r="L3360" i="1"/>
  <c r="L3361" i="1"/>
  <c r="L3362" i="1"/>
  <c r="L3363" i="1"/>
  <c r="L3364" i="1"/>
  <c r="L3365" i="1"/>
  <c r="L3366" i="1"/>
  <c r="L3367" i="1"/>
  <c r="L3368" i="1"/>
  <c r="L3369" i="1"/>
  <c r="L3370" i="1"/>
  <c r="L3371" i="1"/>
  <c r="L3372" i="1"/>
  <c r="L3373" i="1"/>
  <c r="L3374" i="1"/>
  <c r="L3375" i="1"/>
  <c r="L3376" i="1"/>
  <c r="L3377" i="1"/>
  <c r="L3378" i="1"/>
  <c r="L3379" i="1"/>
  <c r="L3380" i="1"/>
  <c r="L3381" i="1"/>
  <c r="L3382" i="1"/>
  <c r="L3383" i="1"/>
  <c r="L3384" i="1"/>
  <c r="L3385" i="1"/>
  <c r="L3386" i="1"/>
  <c r="L3387" i="1"/>
  <c r="L3388" i="1"/>
  <c r="L3389" i="1"/>
  <c r="L3390" i="1"/>
  <c r="L3391" i="1"/>
  <c r="L3392" i="1"/>
  <c r="L3393" i="1"/>
  <c r="L3394" i="1"/>
  <c r="L3395" i="1"/>
  <c r="L3396" i="1"/>
  <c r="L3397" i="1"/>
  <c r="L3398" i="1"/>
  <c r="L3399" i="1"/>
  <c r="L3400" i="1"/>
  <c r="L3401" i="1"/>
  <c r="L3402" i="1"/>
  <c r="L3403" i="1"/>
  <c r="L3404" i="1"/>
  <c r="L3405" i="1"/>
  <c r="L3406" i="1"/>
  <c r="L3407" i="1"/>
  <c r="L3408" i="1"/>
  <c r="L3409" i="1"/>
  <c r="L3410" i="1"/>
  <c r="L3411" i="1"/>
  <c r="L3412" i="1"/>
  <c r="L3413" i="1"/>
  <c r="L3414" i="1"/>
  <c r="L3415" i="1"/>
  <c r="L3416" i="1"/>
  <c r="L3417" i="1"/>
  <c r="L3418" i="1"/>
  <c r="L3419" i="1"/>
  <c r="L3420" i="1"/>
  <c r="L3421" i="1"/>
  <c r="L3422" i="1"/>
  <c r="L3423" i="1"/>
  <c r="L3424" i="1"/>
  <c r="L3425" i="1"/>
  <c r="L3426" i="1"/>
  <c r="L3427" i="1"/>
  <c r="L3428" i="1"/>
  <c r="L3429" i="1"/>
  <c r="L3430" i="1"/>
  <c r="L3431" i="1"/>
  <c r="L3432" i="1"/>
  <c r="L3433" i="1"/>
  <c r="L3434" i="1"/>
  <c r="L3435" i="1"/>
  <c r="L3436" i="1"/>
  <c r="L3437" i="1"/>
  <c r="L3438" i="1"/>
  <c r="L3439" i="1"/>
  <c r="L3440" i="1"/>
  <c r="L3441" i="1"/>
  <c r="L3442" i="1"/>
  <c r="L3443" i="1"/>
  <c r="L3444" i="1"/>
  <c r="L3445" i="1"/>
  <c r="L3446" i="1"/>
  <c r="L3447" i="1"/>
  <c r="L3448" i="1"/>
  <c r="L3449" i="1"/>
  <c r="L3450" i="1"/>
  <c r="L3451" i="1"/>
  <c r="L3452" i="1"/>
  <c r="L3453" i="1"/>
  <c r="L3454" i="1"/>
  <c r="L3455" i="1"/>
  <c r="L3456" i="1"/>
  <c r="L3457" i="1"/>
  <c r="L3458" i="1"/>
  <c r="L3459" i="1"/>
  <c r="L3460" i="1"/>
  <c r="L3461" i="1"/>
  <c r="L3462" i="1"/>
  <c r="L3463" i="1"/>
  <c r="L3464" i="1"/>
  <c r="L3465" i="1"/>
  <c r="L3466" i="1"/>
  <c r="L3467" i="1"/>
  <c r="L3468" i="1"/>
  <c r="L3469" i="1"/>
  <c r="L3470" i="1"/>
  <c r="L3471" i="1"/>
  <c r="L3472" i="1"/>
  <c r="L3473" i="1"/>
  <c r="L3474" i="1"/>
  <c r="L3475" i="1"/>
  <c r="L3476" i="1"/>
  <c r="L3477" i="1"/>
  <c r="L3478" i="1"/>
  <c r="L3479" i="1"/>
  <c r="L3480" i="1"/>
  <c r="L3481" i="1"/>
  <c r="L3482" i="1"/>
  <c r="L3483" i="1"/>
  <c r="L3484" i="1"/>
  <c r="L3485" i="1"/>
  <c r="L3486" i="1"/>
  <c r="L3487" i="1"/>
  <c r="L3488" i="1"/>
  <c r="L3489" i="1"/>
  <c r="L3490" i="1"/>
  <c r="L3491" i="1"/>
  <c r="L3492" i="1"/>
  <c r="L3493" i="1"/>
  <c r="L3494" i="1"/>
  <c r="L3495" i="1"/>
  <c r="L3496" i="1"/>
  <c r="L3497" i="1"/>
  <c r="L3498" i="1"/>
  <c r="L3499" i="1"/>
  <c r="L3500" i="1"/>
  <c r="L3501" i="1"/>
  <c r="L3502" i="1"/>
  <c r="L3503" i="1"/>
  <c r="L3504" i="1"/>
  <c r="L3505" i="1"/>
  <c r="L3506" i="1"/>
  <c r="L3507" i="1"/>
  <c r="L3508" i="1"/>
  <c r="L3509" i="1"/>
  <c r="L3510" i="1"/>
  <c r="L3511" i="1"/>
  <c r="L3512" i="1"/>
  <c r="L3513" i="1"/>
  <c r="L3514" i="1"/>
  <c r="L3515" i="1"/>
  <c r="L3516" i="1"/>
  <c r="L3517" i="1"/>
  <c r="L3518" i="1"/>
  <c r="L3519" i="1"/>
  <c r="L3520" i="1"/>
  <c r="L3521" i="1"/>
  <c r="L3522" i="1"/>
  <c r="L3523" i="1"/>
  <c r="L3524" i="1"/>
  <c r="L3525" i="1"/>
  <c r="L3526" i="1"/>
  <c r="L3527" i="1"/>
  <c r="L3528" i="1"/>
  <c r="L3529" i="1"/>
  <c r="L3530" i="1"/>
  <c r="L3531" i="1"/>
  <c r="L3532" i="1"/>
  <c r="L3533" i="1"/>
  <c r="L3534" i="1"/>
  <c r="L3535" i="1"/>
  <c r="L3536" i="1"/>
  <c r="L3537" i="1"/>
  <c r="L3538" i="1"/>
  <c r="L3539" i="1"/>
  <c r="L3540" i="1"/>
  <c r="L3541" i="1"/>
  <c r="L3542" i="1"/>
  <c r="L3543" i="1"/>
  <c r="L3544" i="1"/>
  <c r="L3545" i="1"/>
  <c r="L3546" i="1"/>
  <c r="L3547" i="1"/>
  <c r="L3548" i="1"/>
  <c r="L3549" i="1"/>
  <c r="L3550" i="1"/>
  <c r="L3551" i="1"/>
  <c r="L3552" i="1"/>
  <c r="L3553" i="1"/>
  <c r="L3554" i="1"/>
  <c r="L3555" i="1"/>
  <c r="L3556" i="1"/>
  <c r="L3557" i="1"/>
  <c r="L3558" i="1"/>
  <c r="L3559" i="1"/>
  <c r="L3560" i="1"/>
  <c r="L3561" i="1"/>
  <c r="L3562" i="1"/>
  <c r="L3563" i="1"/>
  <c r="L3564" i="1"/>
  <c r="L3565" i="1"/>
  <c r="L3566" i="1"/>
  <c r="L3567" i="1"/>
  <c r="L3568" i="1"/>
  <c r="L3569" i="1"/>
  <c r="L3570" i="1"/>
  <c r="L3571" i="1"/>
  <c r="L3572" i="1"/>
  <c r="L3573" i="1"/>
  <c r="L3574" i="1"/>
  <c r="L3575" i="1"/>
  <c r="L3576" i="1"/>
  <c r="L3577" i="1"/>
  <c r="L3578" i="1"/>
  <c r="L3579" i="1"/>
  <c r="L3580" i="1"/>
  <c r="L3581" i="1"/>
  <c r="L3582" i="1"/>
  <c r="L3583" i="1"/>
  <c r="L3584" i="1"/>
  <c r="L3585" i="1"/>
  <c r="L3586" i="1"/>
  <c r="L3587" i="1"/>
  <c r="L3588" i="1"/>
  <c r="L3589" i="1"/>
  <c r="L3590" i="1"/>
  <c r="L3591" i="1"/>
  <c r="L3592" i="1"/>
  <c r="L3593" i="1"/>
  <c r="L3594" i="1"/>
  <c r="L3595" i="1"/>
  <c r="L3596" i="1"/>
  <c r="L3597" i="1"/>
  <c r="L3598" i="1"/>
  <c r="L3599" i="1"/>
  <c r="L3600" i="1"/>
  <c r="L3601" i="1"/>
  <c r="L3602" i="1"/>
  <c r="L3603" i="1"/>
  <c r="L3604" i="1"/>
  <c r="L3605" i="1"/>
  <c r="L3606" i="1"/>
  <c r="L3607" i="1"/>
  <c r="L3608" i="1"/>
  <c r="L3609" i="1"/>
  <c r="L3610" i="1"/>
  <c r="L3611" i="1"/>
  <c r="L3612" i="1"/>
  <c r="L3613" i="1"/>
  <c r="L3614" i="1"/>
  <c r="L3615" i="1"/>
  <c r="L3616" i="1"/>
  <c r="L3617" i="1"/>
  <c r="L3618" i="1"/>
  <c r="L3619" i="1"/>
  <c r="L3620" i="1"/>
  <c r="L3621" i="1"/>
  <c r="L3622" i="1"/>
  <c r="L3623" i="1"/>
  <c r="L3624" i="1"/>
  <c r="L3625" i="1"/>
  <c r="L3626" i="1"/>
  <c r="L3627" i="1"/>
  <c r="L3628" i="1"/>
  <c r="L3629" i="1"/>
  <c r="L3630" i="1"/>
  <c r="L3631" i="1"/>
  <c r="L3632" i="1"/>
  <c r="L3633" i="1"/>
  <c r="L3634" i="1"/>
  <c r="L3635" i="1"/>
  <c r="L3636" i="1"/>
  <c r="L3637" i="1"/>
  <c r="L3638" i="1"/>
  <c r="L3639" i="1"/>
  <c r="L3640" i="1"/>
  <c r="L3641" i="1"/>
  <c r="L3642" i="1"/>
  <c r="L3643" i="1"/>
  <c r="L3644" i="1"/>
  <c r="L3645" i="1"/>
  <c r="L3646" i="1"/>
  <c r="L3647" i="1"/>
  <c r="L3648" i="1"/>
  <c r="L3649" i="1"/>
  <c r="L3650" i="1"/>
  <c r="L3651" i="1"/>
  <c r="L3652" i="1"/>
  <c r="L3653" i="1"/>
  <c r="L3654" i="1"/>
  <c r="L3655" i="1"/>
  <c r="L3656" i="1"/>
  <c r="L3657" i="1"/>
  <c r="L3658" i="1"/>
  <c r="L3659" i="1"/>
  <c r="L3660" i="1"/>
  <c r="L3661" i="1"/>
  <c r="L3662" i="1"/>
  <c r="L3663" i="1"/>
  <c r="L3664" i="1"/>
  <c r="L3665" i="1"/>
  <c r="L3666" i="1"/>
  <c r="L3667" i="1"/>
  <c r="L3668" i="1"/>
  <c r="L3669" i="1"/>
  <c r="L3670" i="1"/>
  <c r="L3671" i="1"/>
  <c r="L3672" i="1"/>
  <c r="L3673" i="1"/>
  <c r="L3674" i="1"/>
  <c r="L3675" i="1"/>
  <c r="L3676" i="1"/>
  <c r="L3677" i="1"/>
  <c r="L3678" i="1"/>
  <c r="L3679" i="1"/>
  <c r="L3680" i="1"/>
  <c r="L3681" i="1"/>
  <c r="L3682" i="1"/>
  <c r="L3683" i="1"/>
  <c r="L3684" i="1"/>
  <c r="L3685" i="1"/>
  <c r="L3686" i="1"/>
  <c r="L3687" i="1"/>
  <c r="L3688" i="1"/>
  <c r="L3689" i="1"/>
  <c r="L3690" i="1"/>
  <c r="L3691" i="1"/>
  <c r="L3692" i="1"/>
  <c r="L3693" i="1"/>
  <c r="L3694" i="1"/>
  <c r="L3695" i="1"/>
  <c r="L3696" i="1"/>
  <c r="L3697" i="1"/>
  <c r="L3698" i="1"/>
  <c r="L3699" i="1"/>
  <c r="L3700" i="1"/>
  <c r="L3701" i="1"/>
  <c r="L3702" i="1"/>
  <c r="L3703" i="1"/>
  <c r="L3704" i="1"/>
  <c r="L3705" i="1"/>
  <c r="L3706" i="1"/>
  <c r="L3707" i="1"/>
  <c r="L3708" i="1"/>
  <c r="L3709" i="1"/>
  <c r="L3710" i="1"/>
  <c r="L3711" i="1"/>
  <c r="L3712" i="1"/>
  <c r="L3713" i="1"/>
  <c r="L3714" i="1"/>
  <c r="L3715" i="1"/>
  <c r="L3716" i="1"/>
  <c r="L3717" i="1"/>
  <c r="L3718" i="1"/>
  <c r="L3719" i="1"/>
  <c r="L3720" i="1"/>
  <c r="L3721" i="1"/>
  <c r="L3722" i="1"/>
  <c r="L3723" i="1"/>
  <c r="L3724" i="1"/>
  <c r="L3725" i="1"/>
  <c r="L3726" i="1"/>
  <c r="L3727" i="1"/>
  <c r="L3728" i="1"/>
  <c r="L3729" i="1"/>
  <c r="L3730" i="1"/>
  <c r="L3731" i="1"/>
  <c r="L3732" i="1"/>
  <c r="L3733" i="1"/>
  <c r="L3734" i="1"/>
  <c r="L3735" i="1"/>
  <c r="L3736" i="1"/>
  <c r="L3737" i="1"/>
  <c r="L3738" i="1"/>
  <c r="L3739" i="1"/>
  <c r="L3740" i="1"/>
  <c r="L3741" i="1"/>
  <c r="L3742" i="1"/>
  <c r="L3743" i="1"/>
  <c r="L3744" i="1"/>
  <c r="L3745" i="1"/>
  <c r="L3746" i="1"/>
  <c r="L3747" i="1"/>
  <c r="L3748" i="1"/>
  <c r="L3749" i="1"/>
  <c r="L3750" i="1"/>
  <c r="L3751" i="1"/>
  <c r="L3752" i="1"/>
  <c r="L3753" i="1"/>
  <c r="L3754" i="1"/>
  <c r="L3755" i="1"/>
  <c r="L3756" i="1"/>
  <c r="L3757" i="1"/>
  <c r="L3758" i="1"/>
  <c r="L3759" i="1"/>
  <c r="L3760" i="1"/>
  <c r="L3761" i="1"/>
  <c r="L3762" i="1"/>
  <c r="L3763" i="1"/>
  <c r="L3764" i="1"/>
  <c r="L3765" i="1"/>
  <c r="L3766" i="1"/>
  <c r="L3767" i="1"/>
  <c r="L3768" i="1"/>
  <c r="L3769" i="1"/>
  <c r="L3770" i="1"/>
  <c r="L3771" i="1"/>
  <c r="L3772" i="1"/>
  <c r="L3773" i="1"/>
  <c r="L3774" i="1"/>
  <c r="L3775" i="1"/>
  <c r="L3776" i="1"/>
  <c r="L3777" i="1"/>
  <c r="L3778" i="1"/>
  <c r="L3779" i="1"/>
  <c r="L3780" i="1"/>
  <c r="L3781" i="1"/>
  <c r="L3782" i="1"/>
  <c r="L3783" i="1"/>
  <c r="L3784" i="1"/>
  <c r="L3785" i="1"/>
  <c r="L3786" i="1"/>
  <c r="L3787" i="1"/>
  <c r="L3788" i="1"/>
  <c r="L3789" i="1"/>
  <c r="L3790" i="1"/>
  <c r="L3791" i="1"/>
  <c r="L3792" i="1"/>
  <c r="L3793" i="1"/>
  <c r="L3794" i="1"/>
  <c r="L3795" i="1"/>
  <c r="L3796" i="1"/>
  <c r="L3797" i="1"/>
  <c r="L3798" i="1"/>
  <c r="L3799" i="1"/>
  <c r="L3800" i="1"/>
  <c r="L3801" i="1"/>
  <c r="L3802" i="1"/>
  <c r="L3803" i="1"/>
  <c r="L3804" i="1"/>
  <c r="L3805" i="1"/>
  <c r="L3806" i="1"/>
  <c r="L3807" i="1"/>
  <c r="L3808" i="1"/>
  <c r="L3809" i="1"/>
  <c r="L3810" i="1"/>
  <c r="L3811" i="1"/>
  <c r="L3812" i="1"/>
  <c r="L3813" i="1"/>
  <c r="L3814" i="1"/>
  <c r="L3815" i="1"/>
  <c r="L3816" i="1"/>
  <c r="L3817" i="1"/>
  <c r="L3818" i="1"/>
  <c r="L3819" i="1"/>
  <c r="L3820" i="1"/>
  <c r="L3821" i="1"/>
  <c r="L3822" i="1"/>
  <c r="L3823" i="1"/>
  <c r="L3824" i="1"/>
  <c r="L3825" i="1"/>
  <c r="L3826" i="1"/>
  <c r="L3827" i="1"/>
  <c r="L3828" i="1"/>
  <c r="L3829" i="1"/>
  <c r="L3830" i="1"/>
  <c r="L3831" i="1"/>
  <c r="L3832" i="1"/>
  <c r="L3833" i="1"/>
  <c r="L3834" i="1"/>
  <c r="L3835" i="1"/>
  <c r="L3836" i="1"/>
  <c r="L3837" i="1"/>
  <c r="L3838" i="1"/>
  <c r="L3839" i="1"/>
  <c r="L3840" i="1"/>
  <c r="L3841" i="1"/>
  <c r="L3842" i="1"/>
  <c r="L3843" i="1"/>
  <c r="L3844" i="1"/>
  <c r="L3845" i="1"/>
  <c r="L3846" i="1"/>
  <c r="L3847" i="1"/>
  <c r="L3848" i="1"/>
  <c r="L3849" i="1"/>
  <c r="L3850" i="1"/>
  <c r="L3851" i="1"/>
  <c r="L3852" i="1"/>
  <c r="L3853" i="1"/>
  <c r="L3854" i="1"/>
  <c r="L3855" i="1"/>
  <c r="L3856" i="1"/>
  <c r="L3857" i="1"/>
  <c r="L3858" i="1"/>
  <c r="L3859" i="1"/>
  <c r="L3860" i="1"/>
  <c r="L3861" i="1"/>
  <c r="L3862" i="1"/>
  <c r="L3863" i="1"/>
  <c r="L3864" i="1"/>
  <c r="L3865" i="1"/>
  <c r="L3866" i="1"/>
  <c r="L3867" i="1"/>
  <c r="L3868" i="1"/>
  <c r="L3869" i="1"/>
  <c r="L3870" i="1"/>
  <c r="L3871" i="1"/>
  <c r="L3872" i="1"/>
  <c r="L3873" i="1"/>
  <c r="L3874" i="1"/>
  <c r="L3875" i="1"/>
  <c r="L3876" i="1"/>
  <c r="L3877" i="1"/>
  <c r="L3878" i="1"/>
  <c r="L3879" i="1"/>
  <c r="L3880" i="1"/>
  <c r="L3881" i="1"/>
  <c r="L3882" i="1"/>
  <c r="L3883" i="1"/>
  <c r="L3884" i="1"/>
  <c r="L3885" i="1"/>
  <c r="L3886" i="1"/>
  <c r="L3887" i="1"/>
  <c r="L3888" i="1"/>
  <c r="L3889" i="1"/>
  <c r="L3890" i="1"/>
  <c r="L3891" i="1"/>
  <c r="L3892" i="1"/>
  <c r="L3893" i="1"/>
  <c r="L3894" i="1"/>
  <c r="L3895" i="1"/>
  <c r="L3896" i="1"/>
  <c r="L3897" i="1"/>
  <c r="L3898" i="1"/>
  <c r="L3899" i="1"/>
  <c r="L3900" i="1"/>
  <c r="L3901" i="1"/>
  <c r="L3902" i="1"/>
  <c r="L3903" i="1"/>
  <c r="L3904" i="1"/>
  <c r="L3905" i="1"/>
  <c r="L3906" i="1"/>
  <c r="L3907" i="1"/>
  <c r="L3908" i="1"/>
  <c r="L3909" i="1"/>
  <c r="L3910" i="1"/>
  <c r="L3911" i="1"/>
  <c r="L3912" i="1"/>
  <c r="L3913" i="1"/>
  <c r="L3914" i="1"/>
  <c r="L3915" i="1"/>
  <c r="L3916" i="1"/>
  <c r="L3917" i="1"/>
  <c r="L3918" i="1"/>
  <c r="L3919" i="1"/>
  <c r="L3920" i="1"/>
  <c r="L3921" i="1"/>
  <c r="L3922" i="1"/>
  <c r="L3923" i="1"/>
  <c r="L3924" i="1"/>
  <c r="L3925" i="1"/>
  <c r="L3926" i="1"/>
  <c r="L3927" i="1"/>
  <c r="L3928" i="1"/>
  <c r="L3929" i="1"/>
  <c r="L3930" i="1"/>
  <c r="L3931" i="1"/>
  <c r="L3932" i="1"/>
  <c r="L3933" i="1"/>
  <c r="L3934" i="1"/>
  <c r="L3935" i="1"/>
  <c r="L3936" i="1"/>
  <c r="L3937" i="1"/>
  <c r="L3938" i="1"/>
  <c r="L3939" i="1"/>
  <c r="L3940" i="1"/>
  <c r="L3941" i="1"/>
  <c r="L3942" i="1"/>
  <c r="L3943" i="1"/>
  <c r="L3944" i="1"/>
  <c r="L3945" i="1"/>
  <c r="L3946" i="1"/>
  <c r="L3947" i="1"/>
  <c r="L3948" i="1"/>
  <c r="L3949" i="1"/>
  <c r="L3950" i="1"/>
  <c r="L3951" i="1"/>
  <c r="L3952" i="1"/>
  <c r="L3953" i="1"/>
  <c r="L3954" i="1"/>
  <c r="L3955" i="1"/>
  <c r="L3956" i="1"/>
  <c r="L3957" i="1"/>
  <c r="L3958" i="1"/>
  <c r="L3959" i="1"/>
  <c r="L3960" i="1"/>
  <c r="L3961" i="1"/>
  <c r="L3962" i="1"/>
  <c r="L3963" i="1"/>
  <c r="L3964" i="1"/>
  <c r="L3965" i="1"/>
  <c r="L3966" i="1"/>
  <c r="L3967" i="1"/>
  <c r="L3968" i="1"/>
  <c r="L3969" i="1"/>
  <c r="L3970" i="1"/>
  <c r="L3971" i="1"/>
  <c r="L3972" i="1"/>
  <c r="L3973" i="1"/>
  <c r="L3974" i="1"/>
  <c r="L3975" i="1"/>
  <c r="L3976" i="1"/>
  <c r="L3977" i="1"/>
  <c r="L3978" i="1"/>
  <c r="L3979" i="1"/>
  <c r="L3980" i="1"/>
  <c r="L3981" i="1"/>
  <c r="L3982" i="1"/>
  <c r="L3983" i="1"/>
  <c r="L3984" i="1"/>
  <c r="L3985" i="1"/>
  <c r="L3986" i="1"/>
  <c r="L3987" i="1"/>
  <c r="L3988" i="1"/>
  <c r="L3989" i="1"/>
  <c r="L3990" i="1"/>
  <c r="L3991" i="1"/>
  <c r="L3992" i="1"/>
  <c r="L3993" i="1"/>
  <c r="L3994" i="1"/>
  <c r="L3995" i="1"/>
  <c r="L3996" i="1"/>
  <c r="L3997" i="1"/>
  <c r="L3998" i="1"/>
  <c r="L3999" i="1"/>
  <c r="L4000" i="1"/>
  <c r="L4001" i="1"/>
  <c r="L4002" i="1"/>
  <c r="L4003" i="1"/>
  <c r="L4004" i="1"/>
  <c r="L4005" i="1"/>
  <c r="L4006" i="1"/>
  <c r="L4007" i="1"/>
  <c r="L4008" i="1"/>
  <c r="L4009" i="1"/>
  <c r="L4010" i="1"/>
  <c r="L4011" i="1"/>
  <c r="L4012" i="1"/>
  <c r="L4013" i="1"/>
  <c r="L4014" i="1"/>
  <c r="L4015" i="1"/>
  <c r="L4016" i="1"/>
  <c r="L4017" i="1"/>
  <c r="L4018" i="1"/>
  <c r="L4019" i="1"/>
  <c r="L4020" i="1"/>
  <c r="L4021" i="1"/>
  <c r="L4022" i="1"/>
  <c r="L4023" i="1"/>
  <c r="L4024" i="1"/>
  <c r="L4025" i="1"/>
  <c r="L4026" i="1"/>
  <c r="L4027" i="1"/>
  <c r="L4028" i="1"/>
  <c r="L4029" i="1"/>
  <c r="L4030" i="1"/>
  <c r="L4031" i="1"/>
  <c r="L4032" i="1"/>
  <c r="L4033" i="1"/>
  <c r="L4034" i="1"/>
  <c r="L4035" i="1"/>
  <c r="L4036" i="1"/>
  <c r="L4037" i="1"/>
  <c r="L4038" i="1"/>
  <c r="L4039" i="1"/>
  <c r="L4040" i="1"/>
  <c r="L4041" i="1"/>
  <c r="L4042" i="1"/>
  <c r="L4043" i="1"/>
  <c r="L4044" i="1"/>
  <c r="L4045" i="1"/>
  <c r="L4046" i="1"/>
  <c r="L4047" i="1"/>
  <c r="L4048" i="1"/>
  <c r="L4049" i="1"/>
  <c r="L4050" i="1"/>
  <c r="L4051" i="1"/>
  <c r="L4052" i="1"/>
  <c r="L4053" i="1"/>
  <c r="L4054" i="1"/>
  <c r="L4055" i="1"/>
  <c r="L4056" i="1"/>
  <c r="L4057" i="1"/>
  <c r="L4058" i="1"/>
  <c r="L4059" i="1"/>
  <c r="L4060" i="1"/>
  <c r="L4061" i="1"/>
  <c r="L4062" i="1"/>
  <c r="L4063" i="1"/>
  <c r="L4064" i="1"/>
  <c r="L4065" i="1"/>
  <c r="L4066" i="1"/>
  <c r="L4067" i="1"/>
  <c r="L4068" i="1"/>
  <c r="L4069" i="1"/>
  <c r="L4070" i="1"/>
  <c r="L4071" i="1"/>
  <c r="L4072" i="1"/>
  <c r="L4073" i="1"/>
  <c r="L4074" i="1"/>
  <c r="L4075" i="1"/>
  <c r="L4076" i="1"/>
  <c r="L4077" i="1"/>
  <c r="L4078" i="1"/>
  <c r="L4079" i="1"/>
  <c r="L4080" i="1"/>
  <c r="L4081" i="1"/>
  <c r="L4082" i="1"/>
  <c r="L4083" i="1"/>
  <c r="L4084" i="1"/>
  <c r="L4085" i="1"/>
  <c r="L4086" i="1"/>
  <c r="L4087" i="1"/>
  <c r="L4088" i="1"/>
  <c r="L4089" i="1"/>
  <c r="L4090" i="1"/>
  <c r="L4091" i="1"/>
  <c r="L4092" i="1"/>
  <c r="L4093" i="1"/>
  <c r="L4094" i="1"/>
  <c r="L4095" i="1"/>
  <c r="L4096" i="1"/>
  <c r="L4097" i="1"/>
  <c r="L4098" i="1"/>
  <c r="L4099" i="1"/>
  <c r="L4100" i="1"/>
  <c r="L4101" i="1"/>
  <c r="L4102" i="1"/>
  <c r="L4103" i="1"/>
  <c r="L4104" i="1"/>
  <c r="L4105" i="1"/>
  <c r="L4106" i="1"/>
  <c r="L4107" i="1"/>
  <c r="L4108" i="1"/>
  <c r="L4109" i="1"/>
  <c r="L4110" i="1"/>
  <c r="L4111" i="1"/>
  <c r="L4112" i="1"/>
  <c r="L4113" i="1"/>
  <c r="L4114" i="1"/>
  <c r="L4115" i="1"/>
  <c r="L4116" i="1"/>
  <c r="L4117" i="1"/>
  <c r="L4118" i="1"/>
  <c r="L4119" i="1"/>
  <c r="L4120" i="1"/>
  <c r="L4121" i="1"/>
  <c r="L4122" i="1"/>
  <c r="L4123" i="1"/>
  <c r="L4124" i="1"/>
  <c r="L4125" i="1"/>
  <c r="L4126" i="1"/>
  <c r="L4127" i="1"/>
  <c r="L4128" i="1"/>
  <c r="L4129" i="1"/>
  <c r="L4130" i="1"/>
  <c r="L4131" i="1"/>
  <c r="L4132" i="1"/>
  <c r="L4133" i="1"/>
  <c r="L4134" i="1"/>
  <c r="L4135" i="1"/>
  <c r="L4136" i="1"/>
  <c r="L4137" i="1"/>
  <c r="L4138" i="1"/>
  <c r="L4139" i="1"/>
  <c r="L4140" i="1"/>
  <c r="L4141" i="1"/>
  <c r="L4142" i="1"/>
  <c r="L4143" i="1"/>
  <c r="L4144" i="1"/>
  <c r="L4145" i="1"/>
  <c r="L4146" i="1"/>
  <c r="L4147" i="1"/>
  <c r="L4148" i="1"/>
  <c r="L4149" i="1"/>
  <c r="L4150" i="1"/>
  <c r="L4151" i="1"/>
  <c r="L4152" i="1"/>
  <c r="L4153" i="1"/>
  <c r="L4154" i="1"/>
  <c r="L4155" i="1"/>
  <c r="L4156" i="1"/>
  <c r="L4157" i="1"/>
  <c r="L4158" i="1"/>
  <c r="L4159" i="1"/>
  <c r="L4160" i="1"/>
  <c r="L4161" i="1"/>
  <c r="L4162" i="1"/>
  <c r="L4163" i="1"/>
  <c r="L4164" i="1"/>
  <c r="L4165" i="1"/>
  <c r="L4166" i="1"/>
  <c r="L4167" i="1"/>
  <c r="L4168" i="1"/>
  <c r="L4169" i="1"/>
  <c r="L4170" i="1"/>
  <c r="L4171" i="1"/>
  <c r="L4172" i="1"/>
  <c r="L4173" i="1"/>
  <c r="L4174" i="1"/>
  <c r="L4175" i="1"/>
  <c r="L4176" i="1"/>
  <c r="L4177" i="1"/>
  <c r="L4178" i="1"/>
  <c r="L4179" i="1"/>
  <c r="L4180" i="1"/>
  <c r="L4181" i="1"/>
  <c r="L4182" i="1"/>
  <c r="L4183" i="1"/>
  <c r="L4184" i="1"/>
  <c r="L4185" i="1"/>
  <c r="L4186" i="1"/>
  <c r="L4187" i="1"/>
  <c r="L4188" i="1"/>
  <c r="L4189" i="1"/>
  <c r="L4190" i="1"/>
  <c r="L4191" i="1"/>
  <c r="L4192" i="1"/>
  <c r="L4193" i="1"/>
  <c r="L4194" i="1"/>
  <c r="L4195" i="1"/>
  <c r="L4196" i="1"/>
  <c r="L4197" i="1"/>
  <c r="L4198" i="1"/>
  <c r="L4199" i="1"/>
  <c r="L4200" i="1"/>
  <c r="L4201" i="1"/>
  <c r="L4202" i="1"/>
  <c r="L4203" i="1"/>
  <c r="L4204" i="1"/>
  <c r="L4205" i="1"/>
  <c r="L4206" i="1"/>
  <c r="L4207" i="1"/>
  <c r="L4208" i="1"/>
  <c r="L4209" i="1"/>
  <c r="L4210" i="1"/>
  <c r="L4211" i="1"/>
  <c r="L4212" i="1"/>
  <c r="L4213" i="1"/>
  <c r="L4214" i="1"/>
  <c r="L4215" i="1"/>
  <c r="L4216" i="1"/>
  <c r="L4217" i="1"/>
  <c r="L4218" i="1"/>
  <c r="L4219" i="1"/>
  <c r="L4220" i="1"/>
  <c r="L4221" i="1"/>
  <c r="L4222" i="1"/>
  <c r="L4223" i="1"/>
  <c r="L4224" i="1"/>
  <c r="L4225" i="1"/>
  <c r="L4226" i="1"/>
  <c r="L4227" i="1"/>
  <c r="L4228" i="1"/>
  <c r="L4229" i="1"/>
  <c r="L4230" i="1"/>
  <c r="L4231" i="1"/>
  <c r="L4232" i="1"/>
  <c r="L4233" i="1"/>
  <c r="L4234" i="1"/>
  <c r="L4235" i="1"/>
  <c r="L4236" i="1"/>
  <c r="L4237" i="1"/>
  <c r="L4238" i="1"/>
  <c r="L4239" i="1"/>
  <c r="L4240" i="1"/>
  <c r="L4241" i="1"/>
  <c r="L4242" i="1"/>
  <c r="L4243" i="1"/>
  <c r="L4244" i="1"/>
  <c r="L4245" i="1"/>
  <c r="L4246" i="1"/>
  <c r="L4247" i="1"/>
  <c r="L4248" i="1"/>
  <c r="L4249" i="1"/>
  <c r="L4250" i="1"/>
  <c r="L4251" i="1"/>
  <c r="L4252" i="1"/>
  <c r="L4253" i="1"/>
  <c r="L4254" i="1"/>
  <c r="L4255" i="1"/>
  <c r="L4256" i="1"/>
  <c r="L4257" i="1"/>
  <c r="L4258" i="1"/>
  <c r="L4259" i="1"/>
  <c r="L4260" i="1"/>
  <c r="L4261" i="1"/>
  <c r="L4262" i="1"/>
  <c r="L4263" i="1"/>
  <c r="L4264" i="1"/>
  <c r="L4265" i="1"/>
  <c r="L4266" i="1"/>
  <c r="L4267" i="1"/>
  <c r="L4268" i="1"/>
  <c r="L4269" i="1"/>
  <c r="L4270" i="1"/>
  <c r="L4271" i="1"/>
  <c r="L4272" i="1"/>
  <c r="L4273" i="1"/>
  <c r="L4274" i="1"/>
  <c r="L4275" i="1"/>
  <c r="L4276" i="1"/>
  <c r="L4277" i="1"/>
  <c r="L4278" i="1"/>
  <c r="L4279" i="1"/>
  <c r="L4280" i="1"/>
  <c r="L4281" i="1"/>
  <c r="L4282" i="1"/>
  <c r="L4283" i="1"/>
  <c r="L4284" i="1"/>
  <c r="L4285" i="1"/>
  <c r="L4286" i="1"/>
  <c r="L4287" i="1"/>
  <c r="L4288" i="1"/>
  <c r="L4289" i="1"/>
  <c r="L4290" i="1"/>
  <c r="L4291" i="1"/>
  <c r="L4292" i="1"/>
  <c r="L4293" i="1"/>
  <c r="L4294" i="1"/>
  <c r="L4295" i="1"/>
  <c r="L4296" i="1"/>
  <c r="L4297" i="1"/>
  <c r="L4298" i="1"/>
  <c r="L4299" i="1"/>
  <c r="L4300" i="1"/>
  <c r="L4301" i="1"/>
  <c r="L4302" i="1"/>
  <c r="L4303" i="1"/>
  <c r="L4304" i="1"/>
  <c r="L4305" i="1"/>
  <c r="L4306" i="1"/>
  <c r="L4307" i="1"/>
  <c r="L4308" i="1"/>
  <c r="L4309" i="1"/>
  <c r="L4310" i="1"/>
  <c r="L4311" i="1"/>
  <c r="L4312" i="1"/>
  <c r="L4313" i="1"/>
  <c r="L4314" i="1"/>
  <c r="L4315" i="1"/>
  <c r="L4316" i="1"/>
  <c r="L4317" i="1"/>
  <c r="L4318" i="1"/>
  <c r="L4319" i="1"/>
  <c r="L4320" i="1"/>
  <c r="L4321" i="1"/>
  <c r="L4322" i="1"/>
  <c r="L4323" i="1"/>
  <c r="L4324" i="1"/>
  <c r="L4325" i="1"/>
  <c r="L4326" i="1"/>
  <c r="L4327" i="1"/>
  <c r="L4328" i="1"/>
  <c r="L4329" i="1"/>
  <c r="L4330" i="1"/>
  <c r="L4331" i="1"/>
  <c r="L4332" i="1"/>
  <c r="L4333" i="1"/>
  <c r="L4334" i="1"/>
  <c r="L4335" i="1"/>
  <c r="L4336" i="1"/>
  <c r="L4337" i="1"/>
  <c r="L4338" i="1"/>
  <c r="L4339" i="1"/>
  <c r="L4340" i="1"/>
  <c r="L4341" i="1"/>
  <c r="L4342" i="1"/>
  <c r="L4343" i="1"/>
  <c r="L4344" i="1"/>
  <c r="L4345" i="1"/>
  <c r="L4346" i="1"/>
  <c r="L4347" i="1"/>
  <c r="L4348" i="1"/>
  <c r="L4349" i="1"/>
  <c r="L4350" i="1"/>
  <c r="L4351" i="1"/>
  <c r="L4352" i="1"/>
  <c r="L4353" i="1"/>
  <c r="L4354" i="1"/>
  <c r="L4355" i="1"/>
  <c r="L4356" i="1"/>
  <c r="L4357" i="1"/>
  <c r="L4358" i="1"/>
  <c r="L4359" i="1"/>
  <c r="L4360" i="1"/>
  <c r="L4361" i="1"/>
  <c r="L4362" i="1"/>
  <c r="L4363" i="1"/>
  <c r="L4364" i="1"/>
  <c r="L4365" i="1"/>
  <c r="L4366" i="1"/>
  <c r="L4367" i="1"/>
  <c r="L4368" i="1"/>
  <c r="L4369" i="1"/>
  <c r="L4370" i="1"/>
  <c r="L4371" i="1"/>
  <c r="L4372" i="1"/>
  <c r="L4373" i="1"/>
  <c r="L4374" i="1"/>
  <c r="L4375" i="1"/>
  <c r="L4376" i="1"/>
  <c r="L4377" i="1"/>
  <c r="L4378" i="1"/>
  <c r="L4379" i="1"/>
  <c r="L4380" i="1"/>
  <c r="L4381" i="1"/>
  <c r="L4382" i="1"/>
  <c r="L4383" i="1"/>
  <c r="L4384" i="1"/>
  <c r="L4385" i="1"/>
  <c r="L4386" i="1"/>
  <c r="L4387" i="1"/>
  <c r="L4388" i="1"/>
  <c r="L4389" i="1"/>
  <c r="L4390" i="1"/>
  <c r="L4391" i="1"/>
  <c r="L4392" i="1"/>
  <c r="L4393" i="1"/>
  <c r="L4394" i="1"/>
  <c r="L4395" i="1"/>
  <c r="L4396" i="1"/>
  <c r="L4397" i="1"/>
  <c r="L4398" i="1"/>
  <c r="L4399" i="1"/>
  <c r="L4400" i="1"/>
  <c r="L4401" i="1"/>
  <c r="L4402" i="1"/>
  <c r="L4403" i="1"/>
  <c r="L4404" i="1"/>
  <c r="L4405" i="1"/>
  <c r="L4406" i="1"/>
  <c r="L4407" i="1"/>
  <c r="L4408" i="1"/>
  <c r="L4409" i="1"/>
  <c r="L4410" i="1"/>
  <c r="L4411" i="1"/>
  <c r="L4412" i="1"/>
  <c r="L4413" i="1"/>
  <c r="L4414" i="1"/>
  <c r="L4415" i="1"/>
  <c r="L4416" i="1"/>
  <c r="L4417" i="1"/>
  <c r="L4418" i="1"/>
  <c r="L4419" i="1"/>
  <c r="L4420" i="1"/>
  <c r="L4421" i="1"/>
  <c r="L4422" i="1"/>
  <c r="L4423" i="1"/>
  <c r="L4424" i="1"/>
  <c r="L4425" i="1"/>
  <c r="L4426" i="1"/>
  <c r="L4427" i="1"/>
  <c r="L4428" i="1"/>
  <c r="L4429" i="1"/>
  <c r="L4430" i="1"/>
  <c r="L4431" i="1"/>
  <c r="L4432" i="1"/>
  <c r="L4433" i="1"/>
  <c r="L4434" i="1"/>
  <c r="L4435" i="1"/>
  <c r="L4436" i="1"/>
  <c r="L4437" i="1"/>
  <c r="L4438" i="1"/>
  <c r="L4439" i="1"/>
  <c r="L4440" i="1"/>
  <c r="L4441" i="1"/>
  <c r="L4442" i="1"/>
  <c r="L4443" i="1"/>
  <c r="L4444" i="1"/>
  <c r="L4445" i="1"/>
  <c r="L4446" i="1"/>
  <c r="L4447" i="1"/>
  <c r="L4448" i="1"/>
  <c r="L4449" i="1"/>
  <c r="L4450" i="1"/>
  <c r="L4451" i="1"/>
  <c r="L4452" i="1"/>
  <c r="L4453" i="1"/>
  <c r="L4454" i="1"/>
  <c r="L4455" i="1"/>
  <c r="L4456" i="1"/>
  <c r="L4457" i="1"/>
  <c r="L4458" i="1"/>
  <c r="L4459" i="1"/>
  <c r="L4460" i="1"/>
  <c r="L4461" i="1"/>
  <c r="L4462" i="1"/>
  <c r="L4463" i="1"/>
  <c r="L4464" i="1"/>
  <c r="L4465" i="1"/>
  <c r="L4466" i="1"/>
  <c r="L4467" i="1"/>
  <c r="L4468" i="1"/>
  <c r="L4469" i="1"/>
  <c r="L4470" i="1"/>
  <c r="L4471" i="1"/>
  <c r="L4472" i="1"/>
  <c r="L4473" i="1"/>
  <c r="L4474" i="1"/>
  <c r="L4475" i="1"/>
  <c r="L4476" i="1"/>
  <c r="L4477" i="1"/>
  <c r="L4478" i="1"/>
  <c r="L4479" i="1"/>
  <c r="L4480" i="1"/>
  <c r="L4481" i="1"/>
  <c r="L4482" i="1"/>
  <c r="L4483" i="1"/>
  <c r="L4484" i="1"/>
  <c r="L4485" i="1"/>
  <c r="L4486" i="1"/>
  <c r="L4487" i="1"/>
  <c r="L4488" i="1"/>
  <c r="L4489" i="1"/>
  <c r="L4490" i="1"/>
  <c r="L4491" i="1"/>
  <c r="L4492" i="1"/>
  <c r="L4493" i="1"/>
  <c r="L4494" i="1"/>
  <c r="L4495" i="1"/>
  <c r="L4496" i="1"/>
  <c r="L4497" i="1"/>
  <c r="L4498" i="1"/>
  <c r="L4499" i="1"/>
  <c r="L4500" i="1"/>
  <c r="L4501" i="1"/>
  <c r="L4502" i="1"/>
  <c r="L4503" i="1"/>
  <c r="L4504" i="1"/>
  <c r="L4505" i="1"/>
  <c r="L4506" i="1"/>
  <c r="L4507" i="1"/>
  <c r="L4508" i="1"/>
  <c r="L4509" i="1"/>
  <c r="L4510" i="1"/>
  <c r="L4511" i="1"/>
  <c r="L4512" i="1"/>
  <c r="L4513" i="1"/>
  <c r="L4514" i="1"/>
  <c r="L4515" i="1"/>
  <c r="L4516" i="1"/>
  <c r="L4517" i="1"/>
  <c r="L4518" i="1"/>
  <c r="L4519" i="1"/>
  <c r="L4520" i="1"/>
  <c r="L4521" i="1"/>
  <c r="L4522" i="1"/>
  <c r="L4523" i="1"/>
  <c r="L4524" i="1"/>
  <c r="L4525" i="1"/>
  <c r="L4526" i="1"/>
  <c r="L4527" i="1"/>
  <c r="L4528" i="1"/>
  <c r="L4529" i="1"/>
  <c r="L4530" i="1"/>
  <c r="L4531" i="1"/>
  <c r="L4532" i="1"/>
  <c r="L4533" i="1"/>
  <c r="L4534" i="1"/>
  <c r="L4535" i="1"/>
  <c r="L4536" i="1"/>
  <c r="L4537" i="1"/>
  <c r="L4538" i="1"/>
  <c r="L4539" i="1"/>
  <c r="L4540" i="1"/>
  <c r="L4541" i="1"/>
  <c r="L4542" i="1"/>
  <c r="L4543" i="1"/>
  <c r="L4544" i="1"/>
  <c r="L4545" i="1"/>
  <c r="L4546" i="1"/>
  <c r="L4547" i="1"/>
  <c r="L4548" i="1"/>
  <c r="L4549" i="1"/>
  <c r="L4550" i="1"/>
  <c r="L4551" i="1"/>
  <c r="L4552" i="1"/>
  <c r="L4553" i="1"/>
  <c r="L4554" i="1"/>
  <c r="L4555" i="1"/>
  <c r="L4556" i="1"/>
  <c r="L4557" i="1"/>
  <c r="L4558" i="1"/>
  <c r="L4559" i="1"/>
  <c r="L4560" i="1"/>
  <c r="L4561" i="1"/>
  <c r="L4562" i="1"/>
  <c r="L4563" i="1"/>
  <c r="L4564" i="1"/>
  <c r="L4565" i="1"/>
  <c r="L4566" i="1"/>
  <c r="L4567" i="1"/>
  <c r="L4568" i="1"/>
  <c r="L4569" i="1"/>
  <c r="L4570" i="1"/>
  <c r="L4571" i="1"/>
  <c r="L4572" i="1"/>
  <c r="L4573" i="1"/>
  <c r="L4574" i="1"/>
  <c r="L4575" i="1"/>
  <c r="L4576" i="1"/>
  <c r="L4577" i="1"/>
  <c r="L4578" i="1"/>
  <c r="L4579" i="1"/>
  <c r="L4580" i="1"/>
  <c r="L4581" i="1"/>
  <c r="L4582" i="1"/>
  <c r="L4583" i="1"/>
  <c r="L4584" i="1"/>
  <c r="L4585" i="1"/>
  <c r="L4586" i="1"/>
  <c r="L4587" i="1"/>
  <c r="L4588" i="1"/>
  <c r="L4589" i="1"/>
  <c r="L4590" i="1"/>
  <c r="L4591" i="1"/>
  <c r="L4592" i="1"/>
  <c r="L4593" i="1"/>
  <c r="L4594" i="1"/>
  <c r="L4595" i="1"/>
  <c r="L4596" i="1"/>
  <c r="L4597" i="1"/>
  <c r="L4598" i="1"/>
  <c r="L4599" i="1"/>
  <c r="L4600" i="1"/>
  <c r="L4601" i="1"/>
  <c r="L4602" i="1"/>
  <c r="L4603" i="1"/>
  <c r="L4604" i="1"/>
  <c r="L4605" i="1"/>
  <c r="L4606" i="1"/>
  <c r="L4607" i="1"/>
  <c r="L4608" i="1"/>
  <c r="L4609" i="1"/>
  <c r="L4610" i="1"/>
  <c r="L4611" i="1"/>
  <c r="L4612" i="1"/>
  <c r="L4613" i="1"/>
  <c r="L4614" i="1"/>
  <c r="L4615" i="1"/>
  <c r="L4616" i="1"/>
  <c r="L4617" i="1"/>
  <c r="L4618" i="1"/>
  <c r="L4619" i="1"/>
  <c r="L4620" i="1"/>
  <c r="L4621" i="1"/>
  <c r="L4622" i="1"/>
  <c r="L4623" i="1"/>
  <c r="L4624" i="1"/>
  <c r="L4625" i="1"/>
  <c r="L4626" i="1"/>
  <c r="L4627" i="1"/>
  <c r="L4628" i="1"/>
  <c r="L4629" i="1"/>
  <c r="L4630" i="1"/>
  <c r="L4631" i="1"/>
  <c r="L4632" i="1"/>
  <c r="L4633" i="1"/>
  <c r="L4634" i="1"/>
  <c r="L4635" i="1"/>
  <c r="L4636" i="1"/>
  <c r="L4637" i="1"/>
  <c r="L4638" i="1"/>
  <c r="L4639" i="1"/>
  <c r="L4640" i="1"/>
  <c r="L4641" i="1"/>
  <c r="L4642" i="1"/>
  <c r="L4643" i="1"/>
  <c r="L4644" i="1"/>
  <c r="L4645" i="1"/>
  <c r="L4646" i="1"/>
  <c r="L4647" i="1"/>
  <c r="L4648" i="1"/>
  <c r="L4649" i="1"/>
  <c r="L4650" i="1"/>
  <c r="L4651" i="1"/>
  <c r="L4652" i="1"/>
  <c r="L4653" i="1"/>
  <c r="L4654" i="1"/>
  <c r="L4655" i="1"/>
  <c r="L4656" i="1"/>
  <c r="L4657" i="1"/>
  <c r="L4658" i="1"/>
  <c r="L4659" i="1"/>
  <c r="L4660" i="1"/>
  <c r="L4661" i="1"/>
  <c r="L4662" i="1"/>
  <c r="L4663" i="1"/>
  <c r="L4664" i="1"/>
  <c r="L4665" i="1"/>
  <c r="L4666" i="1"/>
  <c r="L4667" i="1"/>
  <c r="L4668" i="1"/>
  <c r="L4669" i="1"/>
  <c r="L4670" i="1"/>
  <c r="L4671" i="1"/>
  <c r="L4672" i="1"/>
  <c r="L4673" i="1"/>
  <c r="L4674" i="1"/>
  <c r="L4675" i="1"/>
  <c r="L4676" i="1"/>
  <c r="L4677" i="1"/>
  <c r="L4678" i="1"/>
  <c r="L4679" i="1"/>
  <c r="L4680" i="1"/>
  <c r="L4681" i="1"/>
  <c r="L4682" i="1"/>
  <c r="L4683" i="1"/>
  <c r="L4684" i="1"/>
  <c r="L4685" i="1"/>
  <c r="L4686" i="1"/>
  <c r="L4687" i="1"/>
  <c r="L4688" i="1"/>
  <c r="L4689" i="1"/>
  <c r="L4690" i="1"/>
  <c r="L4691" i="1"/>
  <c r="L4692" i="1"/>
  <c r="L4693" i="1"/>
  <c r="L4694" i="1"/>
  <c r="L4695" i="1"/>
  <c r="L4696" i="1"/>
  <c r="L4697" i="1"/>
  <c r="L4698" i="1"/>
  <c r="L4699" i="1"/>
  <c r="L4700" i="1"/>
  <c r="L4701" i="1"/>
  <c r="L4702" i="1"/>
  <c r="L4703" i="1"/>
  <c r="L4704" i="1"/>
  <c r="L4705" i="1"/>
  <c r="L4706" i="1"/>
  <c r="L4707" i="1"/>
  <c r="L4708" i="1"/>
  <c r="L4709" i="1"/>
  <c r="L4710" i="1"/>
  <c r="L4711" i="1"/>
  <c r="L4712" i="1"/>
  <c r="L4713" i="1"/>
  <c r="L4714" i="1"/>
  <c r="L4715" i="1"/>
  <c r="L4716" i="1"/>
  <c r="L4717" i="1"/>
  <c r="L4718" i="1"/>
  <c r="L4719" i="1"/>
  <c r="L4720" i="1"/>
  <c r="L4721" i="1"/>
  <c r="L4722" i="1"/>
  <c r="L4723" i="1"/>
  <c r="L4724" i="1"/>
  <c r="L4725" i="1"/>
  <c r="L4726" i="1"/>
  <c r="L4727" i="1"/>
  <c r="L4728" i="1"/>
  <c r="L4729" i="1"/>
  <c r="L4730" i="1"/>
  <c r="L4731" i="1"/>
  <c r="L4732" i="1"/>
  <c r="L4733" i="1"/>
  <c r="L4734" i="1"/>
  <c r="L4735" i="1"/>
  <c r="L4736" i="1"/>
  <c r="L4737" i="1"/>
  <c r="L4738" i="1"/>
  <c r="L4739" i="1"/>
  <c r="L4740" i="1"/>
  <c r="L4741" i="1"/>
  <c r="L4742" i="1"/>
  <c r="L4743" i="1"/>
  <c r="L4744" i="1"/>
  <c r="L4745" i="1"/>
  <c r="L4746" i="1"/>
  <c r="L4747" i="1"/>
  <c r="L4748" i="1"/>
  <c r="L4749" i="1"/>
  <c r="L4750" i="1"/>
  <c r="L4751" i="1"/>
  <c r="L4752" i="1"/>
  <c r="L4753" i="1"/>
  <c r="L4754" i="1"/>
  <c r="L4755" i="1"/>
  <c r="L4756" i="1"/>
  <c r="L4757" i="1"/>
  <c r="L4758" i="1"/>
  <c r="L4759" i="1"/>
  <c r="L4760" i="1"/>
  <c r="L4761" i="1"/>
  <c r="L4762" i="1"/>
  <c r="L4763" i="1"/>
  <c r="L4764" i="1"/>
  <c r="L4765" i="1"/>
  <c r="L4766" i="1"/>
  <c r="L4767" i="1"/>
  <c r="L4768" i="1"/>
  <c r="L4769" i="1"/>
  <c r="L4770" i="1"/>
  <c r="L4771" i="1"/>
  <c r="L4772" i="1"/>
  <c r="L4773" i="1"/>
  <c r="L4774" i="1"/>
  <c r="L4775" i="1"/>
  <c r="L4776" i="1"/>
  <c r="L4777" i="1"/>
  <c r="L4778" i="1"/>
  <c r="L4779" i="1"/>
  <c r="L4780" i="1"/>
  <c r="L4781" i="1"/>
  <c r="L4782" i="1"/>
  <c r="L4783" i="1"/>
  <c r="L4784" i="1"/>
  <c r="L4785" i="1"/>
  <c r="L4786" i="1"/>
  <c r="L4787" i="1"/>
  <c r="L4788" i="1"/>
  <c r="L4789" i="1"/>
  <c r="L4790" i="1"/>
  <c r="L4791" i="1"/>
  <c r="L4792" i="1"/>
  <c r="L4793" i="1"/>
  <c r="L4794" i="1"/>
  <c r="L4795" i="1"/>
  <c r="L4796" i="1"/>
  <c r="L4797" i="1"/>
  <c r="L4798" i="1"/>
  <c r="L4799" i="1"/>
  <c r="L4800" i="1"/>
  <c r="L4801" i="1"/>
  <c r="L4802" i="1"/>
  <c r="L4803" i="1"/>
  <c r="L4804" i="1"/>
  <c r="L4805" i="1"/>
  <c r="L4806" i="1"/>
  <c r="L4807" i="1"/>
  <c r="L4808" i="1"/>
  <c r="L4809" i="1"/>
  <c r="L4810" i="1"/>
  <c r="L4811" i="1"/>
  <c r="L4812" i="1"/>
  <c r="L4813" i="1"/>
  <c r="L4814" i="1"/>
  <c r="L4815" i="1"/>
  <c r="L4816" i="1"/>
  <c r="L4817" i="1"/>
  <c r="L4818" i="1"/>
  <c r="L4819" i="1"/>
  <c r="L4820" i="1"/>
  <c r="L4821" i="1"/>
  <c r="L4822" i="1"/>
  <c r="L4823" i="1"/>
  <c r="L4824" i="1"/>
  <c r="L4825" i="1"/>
  <c r="L4826" i="1"/>
  <c r="L4827" i="1"/>
  <c r="L4828" i="1"/>
  <c r="L4829" i="1"/>
  <c r="L4830" i="1"/>
  <c r="L4831" i="1"/>
  <c r="L4832" i="1"/>
  <c r="L4833" i="1"/>
  <c r="L4834" i="1"/>
  <c r="L4835" i="1"/>
  <c r="L4836" i="1"/>
  <c r="L4837" i="1"/>
  <c r="L4838" i="1"/>
  <c r="L4839" i="1"/>
  <c r="L4840" i="1"/>
  <c r="L4841" i="1"/>
  <c r="L4842" i="1"/>
  <c r="L4843" i="1"/>
  <c r="L4844" i="1"/>
  <c r="L4845" i="1"/>
  <c r="L4846" i="1"/>
  <c r="L4847" i="1"/>
  <c r="L4848" i="1"/>
  <c r="L4849" i="1"/>
  <c r="L4850" i="1"/>
  <c r="L4851" i="1"/>
  <c r="L4852" i="1"/>
  <c r="L4853" i="1"/>
  <c r="L4854" i="1"/>
  <c r="L4855" i="1"/>
  <c r="L4856" i="1"/>
  <c r="L4857" i="1"/>
  <c r="L4858" i="1"/>
  <c r="L4859" i="1"/>
  <c r="L4860" i="1"/>
  <c r="L4861" i="1"/>
  <c r="L4862" i="1"/>
  <c r="L4863" i="1"/>
  <c r="L4864" i="1"/>
  <c r="L4865" i="1"/>
  <c r="L4866" i="1"/>
  <c r="L4867" i="1"/>
  <c r="L4868" i="1"/>
  <c r="L4869" i="1"/>
  <c r="L4870" i="1"/>
  <c r="L4871" i="1"/>
  <c r="L4872" i="1"/>
  <c r="L4873" i="1"/>
  <c r="L4874" i="1"/>
  <c r="L4875" i="1"/>
  <c r="L4876" i="1"/>
  <c r="L4877" i="1"/>
  <c r="L4878" i="1"/>
  <c r="L4879" i="1"/>
  <c r="L4880" i="1"/>
  <c r="L4881" i="1"/>
  <c r="L4882" i="1"/>
  <c r="L4883" i="1"/>
  <c r="L4884" i="1"/>
  <c r="L4885" i="1"/>
  <c r="L4886" i="1"/>
  <c r="L4887" i="1"/>
  <c r="L4888" i="1"/>
  <c r="L4889" i="1"/>
  <c r="L4890" i="1"/>
  <c r="L4891" i="1"/>
  <c r="L4892" i="1"/>
  <c r="L4893" i="1"/>
  <c r="L4894" i="1"/>
  <c r="L4895" i="1"/>
  <c r="L4896" i="1"/>
  <c r="L4897" i="1"/>
  <c r="L4898" i="1"/>
  <c r="L4899" i="1"/>
  <c r="L4900" i="1"/>
  <c r="L4901" i="1"/>
  <c r="L4902" i="1"/>
  <c r="L4903" i="1"/>
  <c r="L4904" i="1"/>
  <c r="L4905" i="1"/>
  <c r="L4906" i="1"/>
  <c r="L4907" i="1"/>
  <c r="L4908" i="1"/>
  <c r="L4909" i="1"/>
  <c r="L4910" i="1"/>
  <c r="L4911" i="1"/>
  <c r="L4912" i="1"/>
  <c r="L4913" i="1"/>
  <c r="L4914" i="1"/>
  <c r="L4915" i="1"/>
  <c r="L4916" i="1"/>
  <c r="L4917" i="1"/>
  <c r="L4918" i="1"/>
  <c r="L4919" i="1"/>
  <c r="L4920" i="1"/>
  <c r="L4921" i="1"/>
  <c r="L4922" i="1"/>
  <c r="L4923" i="1"/>
  <c r="L4924" i="1"/>
  <c r="L4925" i="1"/>
  <c r="L4926" i="1"/>
  <c r="L4927" i="1"/>
  <c r="L4928" i="1"/>
  <c r="L4929" i="1"/>
  <c r="L4930" i="1"/>
  <c r="L4931" i="1"/>
  <c r="L4932" i="1"/>
  <c r="L4933" i="1"/>
  <c r="L4934" i="1"/>
  <c r="L4935" i="1"/>
  <c r="L4936" i="1"/>
  <c r="L4937" i="1"/>
  <c r="L4938" i="1"/>
  <c r="L4939" i="1"/>
  <c r="L4940" i="1"/>
  <c r="L4941" i="1"/>
  <c r="L4942" i="1"/>
  <c r="L4943" i="1"/>
  <c r="L4944" i="1"/>
  <c r="L4945" i="1"/>
  <c r="L4946" i="1"/>
  <c r="L4947" i="1"/>
  <c r="L4948" i="1"/>
  <c r="L4949" i="1"/>
  <c r="L4950" i="1"/>
  <c r="L4951" i="1"/>
  <c r="L4952" i="1"/>
  <c r="L4953" i="1"/>
  <c r="L4954" i="1"/>
  <c r="L4955" i="1"/>
  <c r="L4956" i="1"/>
  <c r="L4957" i="1"/>
  <c r="L4958" i="1"/>
  <c r="L4959" i="1"/>
  <c r="L4960" i="1"/>
  <c r="L4961" i="1"/>
  <c r="L4962" i="1"/>
  <c r="L4963" i="1"/>
  <c r="L4964" i="1"/>
  <c r="L4965" i="1"/>
  <c r="L4966" i="1"/>
  <c r="L4967" i="1"/>
  <c r="L4968" i="1"/>
  <c r="L4969" i="1"/>
  <c r="L4970" i="1"/>
  <c r="L4971" i="1"/>
  <c r="L4972" i="1"/>
  <c r="L4973" i="1"/>
  <c r="L4974" i="1"/>
  <c r="L4975" i="1"/>
  <c r="L4976" i="1"/>
  <c r="L4977" i="1"/>
  <c r="L4978" i="1"/>
  <c r="L4979" i="1"/>
  <c r="L4980" i="1"/>
  <c r="L4981" i="1"/>
  <c r="L4982" i="1"/>
  <c r="L4983" i="1"/>
  <c r="L4984" i="1"/>
  <c r="L4985" i="1"/>
  <c r="L4986" i="1"/>
  <c r="L4987" i="1"/>
  <c r="L4988" i="1"/>
  <c r="L4989" i="1"/>
  <c r="L4990" i="1"/>
  <c r="L4991" i="1"/>
  <c r="L4992" i="1"/>
  <c r="L4993" i="1"/>
  <c r="L4994" i="1"/>
  <c r="L4995" i="1"/>
  <c r="L4996" i="1"/>
  <c r="L4997" i="1"/>
  <c r="L4998" i="1"/>
  <c r="L4999" i="1"/>
  <c r="L5000" i="1"/>
  <c r="L5001" i="1"/>
  <c r="L5002" i="1"/>
  <c r="L5003" i="1"/>
  <c r="L5004" i="1"/>
  <c r="L5005" i="1"/>
  <c r="L5006" i="1"/>
  <c r="L5007" i="1"/>
  <c r="L5008" i="1"/>
  <c r="L5009" i="1"/>
  <c r="L5010" i="1"/>
  <c r="L5011" i="1"/>
  <c r="L5012" i="1"/>
  <c r="L5013" i="1"/>
  <c r="L5014" i="1"/>
  <c r="L5015" i="1"/>
  <c r="L5016" i="1"/>
  <c r="L5017" i="1"/>
  <c r="L5018" i="1"/>
  <c r="L5019" i="1"/>
  <c r="L5020" i="1"/>
  <c r="L5021" i="1"/>
  <c r="L5022" i="1"/>
  <c r="L5023" i="1"/>
  <c r="L5024" i="1"/>
  <c r="L5025" i="1"/>
  <c r="L5026" i="1"/>
  <c r="L5027" i="1"/>
  <c r="L5028" i="1"/>
  <c r="L5029" i="1"/>
  <c r="L5030" i="1"/>
  <c r="L5031" i="1"/>
  <c r="L5032" i="1"/>
  <c r="L5033" i="1"/>
  <c r="L5034" i="1"/>
  <c r="L5035" i="1"/>
  <c r="L5036" i="1"/>
  <c r="L5037" i="1"/>
  <c r="L5038" i="1"/>
  <c r="L5039" i="1"/>
  <c r="L5040" i="1"/>
  <c r="L5041" i="1"/>
  <c r="L5042" i="1"/>
  <c r="L5043" i="1"/>
  <c r="L5044" i="1"/>
  <c r="L5045" i="1"/>
  <c r="L5046" i="1"/>
  <c r="L5047" i="1"/>
  <c r="L5048" i="1"/>
  <c r="L5049" i="1"/>
  <c r="L5050" i="1"/>
  <c r="L5051" i="1"/>
  <c r="L5052" i="1"/>
  <c r="L5053" i="1"/>
  <c r="L5054" i="1"/>
  <c r="L5055" i="1"/>
  <c r="L5056" i="1"/>
  <c r="L5057" i="1"/>
  <c r="L5058" i="1"/>
  <c r="L5059" i="1"/>
  <c r="L5060" i="1"/>
  <c r="L5061" i="1"/>
  <c r="L5062" i="1"/>
  <c r="L5063" i="1"/>
  <c r="L5064" i="1"/>
  <c r="L5065" i="1"/>
  <c r="L5066" i="1"/>
  <c r="L5067" i="1"/>
  <c r="L5068" i="1"/>
  <c r="L5069" i="1"/>
  <c r="L5070" i="1"/>
  <c r="L5071" i="1"/>
  <c r="L5072" i="1"/>
  <c r="L5073" i="1"/>
  <c r="L5074" i="1"/>
  <c r="L5075" i="1"/>
  <c r="L5076" i="1"/>
  <c r="L5077" i="1"/>
  <c r="L5078" i="1"/>
  <c r="L5079" i="1"/>
  <c r="L5080" i="1"/>
  <c r="L5081" i="1"/>
  <c r="L5082" i="1"/>
  <c r="L5083" i="1"/>
  <c r="L5084" i="1"/>
  <c r="L5085" i="1"/>
  <c r="L5086" i="1"/>
  <c r="L5087" i="1"/>
  <c r="L5088" i="1"/>
  <c r="L5089" i="1"/>
  <c r="L5090" i="1"/>
  <c r="L5091" i="1"/>
  <c r="L5092" i="1"/>
  <c r="L5093" i="1"/>
  <c r="L5094" i="1"/>
  <c r="L5095" i="1"/>
  <c r="L5096" i="1"/>
  <c r="L5097" i="1"/>
  <c r="L5098" i="1"/>
  <c r="L5099" i="1"/>
  <c r="L5100" i="1"/>
  <c r="L5101" i="1"/>
  <c r="L5102" i="1"/>
  <c r="L5103" i="1"/>
  <c r="L5104" i="1"/>
  <c r="L5105" i="1"/>
  <c r="L5106" i="1"/>
  <c r="L5107" i="1"/>
  <c r="L5108" i="1"/>
  <c r="L5109" i="1"/>
  <c r="L5110" i="1"/>
  <c r="L5111" i="1"/>
  <c r="L5112" i="1"/>
  <c r="L5113" i="1"/>
  <c r="L5114" i="1"/>
  <c r="L5115" i="1"/>
  <c r="L5116" i="1"/>
  <c r="L5117" i="1"/>
  <c r="L5118" i="1"/>
  <c r="L5119" i="1"/>
  <c r="L5120" i="1"/>
  <c r="L5121" i="1"/>
  <c r="L5122" i="1"/>
  <c r="L5123" i="1"/>
  <c r="L5124" i="1"/>
  <c r="L5125" i="1"/>
  <c r="L5126" i="1"/>
  <c r="L5127" i="1"/>
  <c r="L5128" i="1"/>
  <c r="L5129" i="1"/>
  <c r="L5130" i="1"/>
  <c r="L5131" i="1"/>
  <c r="L5132" i="1"/>
  <c r="L5133" i="1"/>
  <c r="L5134" i="1"/>
  <c r="L5135" i="1"/>
  <c r="L5136" i="1"/>
  <c r="L5137" i="1"/>
  <c r="L5138" i="1"/>
  <c r="L5139" i="1"/>
  <c r="L5140" i="1"/>
  <c r="L5141" i="1"/>
  <c r="L5142" i="1"/>
  <c r="L5143" i="1"/>
  <c r="L5144" i="1"/>
  <c r="L5145" i="1"/>
  <c r="L5146" i="1"/>
  <c r="L5147" i="1"/>
  <c r="L5148" i="1"/>
  <c r="L5149" i="1"/>
  <c r="L5150" i="1"/>
  <c r="L5151" i="1"/>
  <c r="L5152" i="1"/>
  <c r="L5153" i="1"/>
  <c r="L5154" i="1"/>
  <c r="L5155" i="1"/>
  <c r="L5156" i="1"/>
  <c r="L5157" i="1"/>
  <c r="L5158" i="1"/>
  <c r="L5159" i="1"/>
  <c r="L5160" i="1"/>
  <c r="L5161" i="1"/>
  <c r="L5162" i="1"/>
  <c r="L5163" i="1"/>
  <c r="L5164" i="1"/>
  <c r="L5165" i="1"/>
  <c r="L5166" i="1"/>
  <c r="L5167" i="1"/>
  <c r="L5168" i="1"/>
  <c r="L5169" i="1"/>
  <c r="L5170" i="1"/>
  <c r="L5171" i="1"/>
  <c r="L5172" i="1"/>
  <c r="L5173" i="1"/>
  <c r="L5174" i="1"/>
  <c r="L5175" i="1"/>
  <c r="L5176" i="1"/>
  <c r="L5177" i="1"/>
  <c r="L5178" i="1"/>
  <c r="L5179" i="1"/>
  <c r="L5180" i="1"/>
  <c r="L5181" i="1"/>
  <c r="L5182" i="1"/>
  <c r="L5183" i="1"/>
  <c r="L5184" i="1"/>
  <c r="L5185" i="1"/>
  <c r="L5186" i="1"/>
  <c r="L5187" i="1"/>
  <c r="L5188" i="1"/>
  <c r="L5189" i="1"/>
  <c r="L5190" i="1"/>
  <c r="L5191" i="1"/>
  <c r="L5192" i="1"/>
  <c r="L5193" i="1"/>
  <c r="L5194" i="1"/>
  <c r="L5195" i="1"/>
  <c r="L5196" i="1"/>
  <c r="L5197" i="1"/>
  <c r="L5198" i="1"/>
  <c r="L5199" i="1"/>
  <c r="L5200" i="1"/>
  <c r="L5201" i="1"/>
  <c r="L5202" i="1"/>
  <c r="L5203" i="1"/>
  <c r="L5204" i="1"/>
  <c r="L5205" i="1"/>
  <c r="L5206" i="1"/>
  <c r="L5207" i="1"/>
  <c r="L5208" i="1"/>
  <c r="L5209" i="1"/>
  <c r="L5210" i="1"/>
  <c r="L5211" i="1"/>
  <c r="L5212" i="1"/>
  <c r="L5213" i="1"/>
  <c r="L5214" i="1"/>
  <c r="L5215" i="1"/>
  <c r="L5216" i="1"/>
  <c r="L5217" i="1"/>
  <c r="L5218" i="1"/>
  <c r="L5219" i="1"/>
  <c r="L5220" i="1"/>
  <c r="L5221" i="1"/>
  <c r="L5222" i="1"/>
  <c r="L5223" i="1"/>
  <c r="L5224" i="1"/>
  <c r="L5225" i="1"/>
  <c r="L5226" i="1"/>
  <c r="L5227" i="1"/>
  <c r="L5228" i="1"/>
  <c r="L5229" i="1"/>
  <c r="L5230" i="1"/>
  <c r="L5231" i="1"/>
  <c r="L5232" i="1"/>
  <c r="L5233" i="1"/>
  <c r="L5234" i="1"/>
  <c r="L5235" i="1"/>
  <c r="L5236" i="1"/>
  <c r="L5237" i="1"/>
  <c r="L5238" i="1"/>
  <c r="L5239" i="1"/>
  <c r="L5240" i="1"/>
  <c r="L5241" i="1"/>
  <c r="L5242" i="1"/>
  <c r="L5243" i="1"/>
  <c r="L5244" i="1"/>
  <c r="L5245" i="1"/>
  <c r="L5246" i="1"/>
  <c r="L5247" i="1"/>
  <c r="L5248" i="1"/>
  <c r="L5249" i="1"/>
  <c r="L5250" i="1"/>
  <c r="L5251" i="1"/>
  <c r="L5252" i="1"/>
  <c r="L5253" i="1"/>
  <c r="L5254" i="1"/>
  <c r="L5255" i="1"/>
  <c r="L5256" i="1"/>
  <c r="L5257" i="1"/>
  <c r="L5258" i="1"/>
  <c r="L5259" i="1"/>
  <c r="L5260" i="1"/>
  <c r="L5261" i="1"/>
  <c r="L5262" i="1"/>
  <c r="L5263" i="1"/>
  <c r="L5264" i="1"/>
  <c r="L5265" i="1"/>
  <c r="L5266" i="1"/>
  <c r="L5267" i="1"/>
  <c r="L5268" i="1"/>
  <c r="L5269" i="1"/>
  <c r="L5270" i="1"/>
  <c r="L5271" i="1"/>
  <c r="L5272" i="1"/>
  <c r="L5273" i="1"/>
  <c r="L5274" i="1"/>
  <c r="L5275" i="1"/>
  <c r="L5276" i="1"/>
  <c r="L5277" i="1"/>
  <c r="L5278" i="1"/>
  <c r="L5279" i="1"/>
  <c r="L5280" i="1"/>
  <c r="L5281" i="1"/>
  <c r="L5282" i="1"/>
  <c r="L5283" i="1"/>
  <c r="L5284" i="1"/>
  <c r="L5285" i="1"/>
  <c r="L5286" i="1"/>
  <c r="L5287" i="1"/>
  <c r="L5288" i="1"/>
  <c r="L5289" i="1"/>
  <c r="L5290" i="1"/>
  <c r="L5291" i="1"/>
  <c r="L5292" i="1"/>
  <c r="L5293" i="1"/>
  <c r="L5294" i="1"/>
  <c r="L5295" i="1"/>
  <c r="L5296" i="1"/>
  <c r="L5297" i="1"/>
  <c r="L5298" i="1"/>
  <c r="L5299" i="1"/>
  <c r="L5300" i="1"/>
  <c r="L5301" i="1"/>
  <c r="L5302" i="1"/>
  <c r="L5303" i="1"/>
  <c r="L5304" i="1"/>
  <c r="L5305" i="1"/>
  <c r="L5306" i="1"/>
  <c r="L5307" i="1"/>
  <c r="L5308" i="1"/>
  <c r="L5309" i="1"/>
  <c r="L5310" i="1"/>
  <c r="L5311" i="1"/>
  <c r="L5312" i="1"/>
  <c r="L5313" i="1"/>
  <c r="L5314" i="1"/>
  <c r="L5315" i="1"/>
  <c r="L5316" i="1"/>
  <c r="L5317" i="1"/>
  <c r="L5318" i="1"/>
  <c r="L5319" i="1"/>
  <c r="L5320" i="1"/>
  <c r="L5321" i="1"/>
  <c r="L5322" i="1"/>
  <c r="L5323" i="1"/>
  <c r="L5324" i="1"/>
  <c r="L5325" i="1"/>
  <c r="L5326" i="1"/>
  <c r="L5327" i="1"/>
  <c r="L5328" i="1"/>
  <c r="L5329" i="1"/>
  <c r="L5330" i="1"/>
  <c r="L5331" i="1"/>
  <c r="L5332" i="1"/>
  <c r="L5333" i="1"/>
  <c r="L5334" i="1"/>
  <c r="L5335" i="1"/>
  <c r="L5336" i="1"/>
  <c r="L5337" i="1"/>
  <c r="L5338" i="1"/>
  <c r="L5339" i="1"/>
  <c r="L5340" i="1"/>
  <c r="L5341" i="1"/>
  <c r="L5342" i="1"/>
  <c r="L5343" i="1"/>
  <c r="L5344" i="1"/>
  <c r="L5345" i="1"/>
  <c r="L5346" i="1"/>
  <c r="L5347" i="1"/>
  <c r="L5348" i="1"/>
  <c r="L5349" i="1"/>
  <c r="L5350" i="1"/>
  <c r="L5351" i="1"/>
  <c r="L5352" i="1"/>
  <c r="L5353" i="1"/>
  <c r="L5354" i="1"/>
  <c r="L5355" i="1"/>
  <c r="L5356" i="1"/>
  <c r="L5357" i="1"/>
  <c r="L5358" i="1"/>
  <c r="L5359" i="1"/>
  <c r="L5360" i="1"/>
  <c r="L5361" i="1"/>
  <c r="L5362" i="1"/>
  <c r="L5363" i="1"/>
  <c r="L5364" i="1"/>
  <c r="L5365" i="1"/>
  <c r="L5366" i="1"/>
  <c r="L5367" i="1"/>
  <c r="L5368" i="1"/>
  <c r="L5369" i="1"/>
  <c r="L5370" i="1"/>
  <c r="L5371" i="1"/>
  <c r="L5372" i="1"/>
  <c r="L5373" i="1"/>
  <c r="L5374" i="1"/>
  <c r="L5375" i="1"/>
  <c r="L5376" i="1"/>
  <c r="L5377" i="1"/>
  <c r="L5378" i="1"/>
  <c r="L5379" i="1"/>
  <c r="L5380" i="1"/>
  <c r="L5381" i="1"/>
  <c r="L5382" i="1"/>
  <c r="L5383" i="1"/>
  <c r="L5384" i="1"/>
  <c r="L5385" i="1"/>
  <c r="L5386" i="1"/>
  <c r="L5387" i="1"/>
  <c r="L5388" i="1"/>
  <c r="L5389" i="1"/>
  <c r="L5390" i="1"/>
  <c r="L5391" i="1"/>
  <c r="L5392" i="1"/>
  <c r="L5393" i="1"/>
  <c r="L5394" i="1"/>
  <c r="L5395" i="1"/>
  <c r="L5396" i="1"/>
  <c r="L5397" i="1"/>
  <c r="L5398" i="1"/>
  <c r="L5399" i="1"/>
  <c r="L5400" i="1"/>
  <c r="L5401" i="1"/>
  <c r="L5402" i="1"/>
  <c r="L5403" i="1"/>
  <c r="L5404" i="1"/>
  <c r="L5405" i="1"/>
  <c r="L5406" i="1"/>
  <c r="L5407" i="1"/>
  <c r="L5408" i="1"/>
  <c r="L5409" i="1"/>
  <c r="L5410" i="1"/>
  <c r="L5411" i="1"/>
  <c r="L5412" i="1"/>
  <c r="L5413" i="1"/>
  <c r="L5414" i="1"/>
  <c r="L5415" i="1"/>
  <c r="L5416" i="1"/>
  <c r="L5417" i="1"/>
  <c r="L5418" i="1"/>
  <c r="L5419" i="1"/>
  <c r="L5420" i="1"/>
  <c r="L5421" i="1"/>
  <c r="L5422" i="1"/>
  <c r="L5423" i="1"/>
  <c r="L5424" i="1"/>
  <c r="L5425" i="1"/>
  <c r="L5426" i="1"/>
  <c r="L5427" i="1"/>
  <c r="L5428" i="1"/>
  <c r="L5429" i="1"/>
  <c r="L5430" i="1"/>
  <c r="L5431" i="1"/>
  <c r="L5432" i="1"/>
  <c r="L5433" i="1"/>
  <c r="L5434" i="1"/>
  <c r="L5435" i="1"/>
  <c r="L5436" i="1"/>
  <c r="L5437" i="1"/>
  <c r="L5438" i="1"/>
  <c r="L5439" i="1"/>
  <c r="L5440" i="1"/>
  <c r="L5441" i="1"/>
  <c r="L5442" i="1"/>
  <c r="L5443" i="1"/>
  <c r="L5444" i="1"/>
  <c r="L5445" i="1"/>
  <c r="L5446" i="1"/>
  <c r="L5447" i="1"/>
  <c r="L5448" i="1"/>
  <c r="L5449" i="1"/>
  <c r="L5450" i="1"/>
  <c r="L5451" i="1"/>
  <c r="L5452" i="1"/>
  <c r="L5453" i="1"/>
  <c r="L5454" i="1"/>
  <c r="L5455" i="1"/>
  <c r="L5456" i="1"/>
  <c r="L5457" i="1"/>
  <c r="L5458" i="1"/>
  <c r="L5459" i="1"/>
  <c r="L5460" i="1"/>
  <c r="L5461" i="1"/>
  <c r="L5462" i="1"/>
  <c r="L5463" i="1"/>
  <c r="L5464" i="1"/>
  <c r="L5465" i="1"/>
  <c r="L5466" i="1"/>
  <c r="L5467" i="1"/>
  <c r="L5468" i="1"/>
  <c r="L5469" i="1"/>
  <c r="L5470" i="1"/>
  <c r="L5471" i="1"/>
  <c r="L5472" i="1"/>
  <c r="L5473" i="1"/>
  <c r="L5474" i="1"/>
  <c r="L5475" i="1"/>
  <c r="L5476" i="1"/>
  <c r="L5477" i="1"/>
  <c r="L5478" i="1"/>
  <c r="L5479" i="1"/>
  <c r="L5480" i="1"/>
  <c r="L5481" i="1"/>
  <c r="L5482" i="1"/>
  <c r="L5483" i="1"/>
  <c r="L5484" i="1"/>
  <c r="L5485" i="1"/>
  <c r="L5486" i="1"/>
  <c r="L5487" i="1"/>
  <c r="L5488" i="1"/>
  <c r="L5489" i="1"/>
  <c r="L5490" i="1"/>
  <c r="L5491" i="1"/>
  <c r="L5492" i="1"/>
  <c r="L5493" i="1"/>
  <c r="L5494" i="1"/>
  <c r="L5495" i="1"/>
  <c r="L5496" i="1"/>
  <c r="L5497" i="1"/>
  <c r="L5498" i="1"/>
  <c r="L5499" i="1"/>
  <c r="L5500" i="1"/>
  <c r="L5501" i="1"/>
  <c r="L5502" i="1"/>
  <c r="L5503" i="1"/>
  <c r="L5504" i="1"/>
  <c r="L5505" i="1"/>
  <c r="L5506" i="1"/>
  <c r="L5507" i="1"/>
  <c r="L5508" i="1"/>
  <c r="L5509" i="1"/>
  <c r="L5510" i="1"/>
  <c r="L5511" i="1"/>
  <c r="L5512" i="1"/>
  <c r="L5513" i="1"/>
  <c r="L5514" i="1"/>
  <c r="L5515" i="1"/>
  <c r="L5516" i="1"/>
  <c r="L5517" i="1"/>
  <c r="L5518" i="1"/>
  <c r="L5519" i="1"/>
  <c r="L5520" i="1"/>
  <c r="L5521" i="1"/>
  <c r="L5522" i="1"/>
  <c r="L5523" i="1"/>
  <c r="L5524" i="1"/>
  <c r="L5525" i="1"/>
  <c r="L5526" i="1"/>
  <c r="L5527" i="1"/>
  <c r="L5528" i="1"/>
  <c r="L5529" i="1"/>
  <c r="L5530" i="1"/>
  <c r="L5531" i="1"/>
  <c r="L5532" i="1"/>
  <c r="L5533" i="1"/>
  <c r="L5534" i="1"/>
  <c r="L5535" i="1"/>
  <c r="L5536" i="1"/>
  <c r="L5537" i="1"/>
  <c r="L5538" i="1"/>
  <c r="L5539" i="1"/>
  <c r="L5540" i="1"/>
  <c r="L5541" i="1"/>
  <c r="L5542" i="1"/>
  <c r="L5543" i="1"/>
  <c r="L5544" i="1"/>
  <c r="L5545" i="1"/>
  <c r="L5546" i="1"/>
  <c r="L5547" i="1"/>
  <c r="L5548" i="1"/>
  <c r="L5549" i="1"/>
  <c r="L5550" i="1"/>
  <c r="L5551" i="1"/>
  <c r="L5552" i="1"/>
  <c r="L5553" i="1"/>
  <c r="L5554" i="1"/>
  <c r="L5555" i="1"/>
  <c r="L5556" i="1"/>
  <c r="L5557" i="1"/>
  <c r="L5558" i="1"/>
  <c r="L5559" i="1"/>
  <c r="L5560" i="1"/>
  <c r="L5561" i="1"/>
  <c r="L5562" i="1"/>
  <c r="L5563" i="1"/>
  <c r="L5564" i="1"/>
  <c r="L5565" i="1"/>
  <c r="L5566" i="1"/>
  <c r="L5567" i="1"/>
  <c r="L5568" i="1"/>
  <c r="L5569" i="1"/>
  <c r="L5570" i="1"/>
  <c r="L5571" i="1"/>
  <c r="L5572" i="1"/>
  <c r="L5573" i="1"/>
  <c r="L5574" i="1"/>
  <c r="L5575" i="1"/>
  <c r="L5576" i="1"/>
  <c r="L5577" i="1"/>
  <c r="L5578" i="1"/>
  <c r="L5579" i="1"/>
  <c r="L5580" i="1"/>
  <c r="L5581" i="1"/>
  <c r="L5582" i="1"/>
  <c r="L5583" i="1"/>
  <c r="L5584" i="1"/>
  <c r="L5585" i="1"/>
  <c r="L5586" i="1"/>
  <c r="L5587" i="1"/>
  <c r="L5588" i="1"/>
  <c r="L5589" i="1"/>
  <c r="L5590" i="1"/>
  <c r="L5591" i="1"/>
  <c r="L5592" i="1"/>
  <c r="L5593" i="1"/>
  <c r="L5594" i="1"/>
  <c r="L5595" i="1"/>
  <c r="L5596" i="1"/>
  <c r="L5597" i="1"/>
  <c r="L5598" i="1"/>
  <c r="L5599" i="1"/>
  <c r="L5600" i="1"/>
  <c r="L5601" i="1"/>
  <c r="L5602" i="1"/>
  <c r="L5603" i="1"/>
  <c r="L5604" i="1"/>
  <c r="L5605" i="1"/>
  <c r="L5606" i="1"/>
  <c r="L5607" i="1"/>
  <c r="L5608" i="1"/>
  <c r="L5609" i="1"/>
  <c r="L5610" i="1"/>
  <c r="L5611" i="1"/>
  <c r="L5612" i="1"/>
  <c r="L5613" i="1"/>
  <c r="L5614" i="1"/>
  <c r="L5615" i="1"/>
  <c r="L5616" i="1"/>
  <c r="L5617" i="1"/>
  <c r="L5618" i="1"/>
  <c r="L5619" i="1"/>
  <c r="L5620" i="1"/>
  <c r="L5621" i="1"/>
  <c r="L5622" i="1"/>
  <c r="L5623" i="1"/>
  <c r="L5624" i="1"/>
  <c r="L5625" i="1"/>
  <c r="L5626" i="1"/>
  <c r="L5627" i="1"/>
  <c r="L5628" i="1"/>
  <c r="L5629" i="1"/>
  <c r="L5630" i="1"/>
  <c r="L5631" i="1"/>
  <c r="L5632" i="1"/>
  <c r="L5633" i="1"/>
  <c r="L5634" i="1"/>
  <c r="L5635" i="1"/>
  <c r="L5636" i="1"/>
  <c r="L5637" i="1"/>
  <c r="L5638" i="1"/>
  <c r="L5639" i="1"/>
  <c r="L5640" i="1"/>
  <c r="L5641" i="1"/>
  <c r="L5642" i="1"/>
  <c r="L5643" i="1"/>
  <c r="L5644" i="1"/>
  <c r="L5645" i="1"/>
  <c r="L5646" i="1"/>
  <c r="L5647" i="1"/>
  <c r="L5648" i="1"/>
  <c r="L5649" i="1"/>
  <c r="L5650" i="1"/>
  <c r="L5651" i="1"/>
  <c r="L5652" i="1"/>
  <c r="L5653" i="1"/>
  <c r="L5654" i="1"/>
  <c r="L5655" i="1"/>
  <c r="L5656" i="1"/>
  <c r="L5657" i="1"/>
  <c r="L5658" i="1"/>
  <c r="L5659" i="1"/>
  <c r="L5660" i="1"/>
  <c r="L5661" i="1"/>
  <c r="L5662" i="1"/>
  <c r="L5663" i="1"/>
  <c r="L5664" i="1"/>
  <c r="L5665" i="1"/>
  <c r="L5666" i="1"/>
  <c r="L5667" i="1"/>
  <c r="L5668" i="1"/>
  <c r="L5669" i="1"/>
  <c r="L5670" i="1"/>
  <c r="L5671" i="1"/>
  <c r="L5672" i="1"/>
  <c r="L5673" i="1"/>
  <c r="L5674" i="1"/>
  <c r="L5675" i="1"/>
  <c r="L5676" i="1"/>
  <c r="L5677" i="1"/>
  <c r="L5678" i="1"/>
  <c r="L5679" i="1"/>
  <c r="L5680" i="1"/>
  <c r="L5681" i="1"/>
  <c r="L5682" i="1"/>
  <c r="L5683" i="1"/>
  <c r="L5684" i="1"/>
  <c r="L5685" i="1"/>
  <c r="L5686" i="1"/>
  <c r="L5687" i="1"/>
  <c r="L5688" i="1"/>
  <c r="L5689" i="1"/>
  <c r="L5690" i="1"/>
  <c r="L5691" i="1"/>
  <c r="L5692" i="1"/>
  <c r="L5693" i="1"/>
  <c r="L5694" i="1"/>
  <c r="L5695" i="1"/>
  <c r="L5696" i="1"/>
  <c r="L5697" i="1"/>
  <c r="L5698" i="1"/>
  <c r="L5699" i="1"/>
  <c r="L5700" i="1"/>
  <c r="L5701" i="1"/>
  <c r="L5702" i="1"/>
  <c r="L5703" i="1"/>
  <c r="L5704" i="1"/>
  <c r="L5705" i="1"/>
  <c r="L5706" i="1"/>
  <c r="L5707" i="1"/>
  <c r="L5708" i="1"/>
  <c r="L5709" i="1"/>
  <c r="L5710" i="1"/>
  <c r="L5711" i="1"/>
  <c r="L5712" i="1"/>
  <c r="L5713" i="1"/>
  <c r="L5714" i="1"/>
  <c r="L5715" i="1"/>
  <c r="L5716" i="1"/>
  <c r="L5717" i="1"/>
  <c r="L5718" i="1"/>
  <c r="L5719" i="1"/>
  <c r="L5720" i="1"/>
  <c r="L5721" i="1"/>
  <c r="L5722" i="1"/>
  <c r="L5723" i="1"/>
  <c r="L5724" i="1"/>
  <c r="L5725" i="1"/>
  <c r="L5726" i="1"/>
  <c r="L5727" i="1"/>
  <c r="L5728" i="1"/>
  <c r="L5729" i="1"/>
  <c r="L5730" i="1"/>
  <c r="L5731" i="1"/>
  <c r="L5732" i="1"/>
  <c r="L5733" i="1"/>
  <c r="L5734" i="1"/>
  <c r="L5735" i="1"/>
  <c r="L5736" i="1"/>
  <c r="L5737" i="1"/>
  <c r="L5738" i="1"/>
  <c r="L5739" i="1"/>
  <c r="L5740" i="1"/>
  <c r="L5741" i="1"/>
  <c r="L5742" i="1"/>
  <c r="L5743" i="1"/>
  <c r="L5744" i="1"/>
  <c r="L5745" i="1"/>
  <c r="L5746" i="1"/>
  <c r="L5747" i="1"/>
  <c r="L5748" i="1"/>
  <c r="L5749" i="1"/>
  <c r="L5750" i="1"/>
  <c r="L5751" i="1"/>
  <c r="L5752" i="1"/>
  <c r="L5753" i="1"/>
  <c r="L5754" i="1"/>
  <c r="L5755" i="1"/>
  <c r="L5756" i="1"/>
  <c r="L5757" i="1"/>
  <c r="L5758" i="1"/>
  <c r="L5759" i="1"/>
  <c r="L5760" i="1"/>
  <c r="L5761" i="1"/>
  <c r="L5762" i="1"/>
  <c r="L5763" i="1"/>
  <c r="L5764" i="1"/>
  <c r="L5765" i="1"/>
  <c r="L5766" i="1"/>
  <c r="L5767" i="1"/>
  <c r="L5768" i="1"/>
  <c r="L5769" i="1"/>
  <c r="L5770" i="1"/>
  <c r="L5771" i="1"/>
  <c r="L5772" i="1"/>
  <c r="L5773" i="1"/>
  <c r="L5774" i="1"/>
  <c r="L5775" i="1"/>
  <c r="L5776" i="1"/>
  <c r="L5777" i="1"/>
  <c r="L5778" i="1"/>
  <c r="L5779" i="1"/>
  <c r="L5780" i="1"/>
  <c r="L5781" i="1"/>
  <c r="L5782" i="1"/>
  <c r="L5783" i="1"/>
  <c r="L5784" i="1"/>
  <c r="L5785" i="1"/>
  <c r="L5786" i="1"/>
  <c r="L5787" i="1"/>
  <c r="L5788" i="1"/>
  <c r="L5789" i="1"/>
  <c r="L5790" i="1"/>
  <c r="L5791" i="1"/>
  <c r="L5792" i="1"/>
  <c r="L5793" i="1"/>
  <c r="L5794" i="1"/>
  <c r="L5795" i="1"/>
  <c r="L5796" i="1"/>
  <c r="L5797" i="1"/>
  <c r="L5798" i="1"/>
  <c r="L5799" i="1"/>
  <c r="L5800" i="1"/>
  <c r="L5801" i="1"/>
  <c r="L5802" i="1"/>
  <c r="L5803" i="1"/>
  <c r="L5804" i="1"/>
  <c r="L5805" i="1"/>
  <c r="L5806" i="1"/>
  <c r="L5807" i="1"/>
  <c r="L5808" i="1"/>
  <c r="L5809" i="1"/>
  <c r="L5810" i="1"/>
  <c r="L5811" i="1"/>
  <c r="L5812" i="1"/>
  <c r="L5813" i="1"/>
  <c r="L5814" i="1"/>
  <c r="L5815" i="1"/>
  <c r="L5816" i="1"/>
  <c r="L5817" i="1"/>
  <c r="L5818" i="1"/>
  <c r="L5819" i="1"/>
  <c r="L5820" i="1"/>
  <c r="L5821" i="1"/>
  <c r="L5822" i="1"/>
  <c r="L5823" i="1"/>
  <c r="L5824" i="1"/>
  <c r="L5825" i="1"/>
  <c r="L5826" i="1"/>
  <c r="L5827" i="1"/>
  <c r="L5828" i="1"/>
  <c r="L5829" i="1"/>
  <c r="L5830" i="1"/>
  <c r="L5831" i="1"/>
  <c r="L5832" i="1"/>
  <c r="L5833" i="1"/>
  <c r="L5834" i="1"/>
  <c r="L5835" i="1"/>
  <c r="L5836" i="1"/>
  <c r="L5837" i="1"/>
  <c r="L5838" i="1"/>
  <c r="L5839" i="1"/>
  <c r="L5840" i="1"/>
  <c r="L5841" i="1"/>
  <c r="L5842" i="1"/>
  <c r="L5843" i="1"/>
  <c r="L5844" i="1"/>
  <c r="L5845" i="1"/>
  <c r="L5846" i="1"/>
  <c r="L5847" i="1"/>
  <c r="L5848" i="1"/>
  <c r="L5849" i="1"/>
  <c r="L5850" i="1"/>
  <c r="L5851" i="1"/>
  <c r="L5852" i="1"/>
  <c r="L5853" i="1"/>
  <c r="L5854" i="1"/>
  <c r="L5855" i="1"/>
  <c r="L5856" i="1"/>
  <c r="L5857" i="1"/>
  <c r="L5858" i="1"/>
  <c r="L5859" i="1"/>
  <c r="L5860" i="1"/>
  <c r="L5861" i="1"/>
  <c r="L5862" i="1"/>
  <c r="L5863" i="1"/>
  <c r="L5864" i="1"/>
  <c r="L5865" i="1"/>
  <c r="L5866" i="1"/>
  <c r="L5867" i="1"/>
  <c r="L5868" i="1"/>
  <c r="L5869" i="1"/>
  <c r="L5870" i="1"/>
  <c r="L5871" i="1"/>
  <c r="L5872" i="1"/>
  <c r="L5873" i="1"/>
  <c r="L5874" i="1"/>
  <c r="L5875" i="1"/>
  <c r="L5876" i="1"/>
  <c r="L5877" i="1"/>
  <c r="L5878" i="1"/>
  <c r="L5879" i="1"/>
  <c r="L5880" i="1"/>
  <c r="L5881" i="1"/>
  <c r="L5882" i="1"/>
  <c r="L5883" i="1"/>
  <c r="L5884" i="1"/>
  <c r="L5885" i="1"/>
  <c r="L5886" i="1"/>
  <c r="L5887" i="1"/>
  <c r="L5888" i="1"/>
  <c r="L5889" i="1"/>
  <c r="L5890" i="1"/>
  <c r="L5891" i="1"/>
  <c r="L5892" i="1"/>
  <c r="L5893" i="1"/>
  <c r="L5894" i="1"/>
  <c r="L5895" i="1"/>
  <c r="L5896" i="1"/>
  <c r="L5897" i="1"/>
  <c r="L5898" i="1"/>
  <c r="L5899" i="1"/>
  <c r="L5900" i="1"/>
  <c r="L5901" i="1"/>
  <c r="L5902" i="1"/>
  <c r="L5903" i="1"/>
  <c r="L5904" i="1"/>
  <c r="L5905" i="1"/>
  <c r="L5906" i="1"/>
  <c r="L5907" i="1"/>
  <c r="L5908" i="1"/>
  <c r="L5909" i="1"/>
  <c r="L5910" i="1"/>
  <c r="L5911" i="1"/>
  <c r="L5912" i="1"/>
  <c r="L5913" i="1"/>
  <c r="L5914" i="1"/>
  <c r="L5915" i="1"/>
  <c r="L5916" i="1"/>
  <c r="L5917" i="1"/>
  <c r="L5918" i="1"/>
  <c r="L5919" i="1"/>
  <c r="L5920" i="1"/>
  <c r="L5921" i="1"/>
  <c r="L5922" i="1"/>
  <c r="L5923" i="1"/>
  <c r="L5924" i="1"/>
  <c r="L5925" i="1"/>
  <c r="L5926" i="1"/>
  <c r="L5927" i="1"/>
  <c r="L5928" i="1"/>
  <c r="L5929" i="1"/>
  <c r="L5930" i="1"/>
  <c r="L5931" i="1"/>
  <c r="L5932" i="1"/>
  <c r="L5933" i="1"/>
  <c r="L5934" i="1"/>
  <c r="L5935" i="1"/>
  <c r="L5936" i="1"/>
  <c r="L5937" i="1"/>
  <c r="L5938" i="1"/>
  <c r="L5939" i="1"/>
  <c r="L5940" i="1"/>
  <c r="L5941" i="1"/>
  <c r="L5942" i="1"/>
  <c r="L5943" i="1"/>
  <c r="L5944" i="1"/>
  <c r="L5945" i="1"/>
  <c r="L5946" i="1"/>
  <c r="L5947" i="1"/>
  <c r="L5948" i="1"/>
  <c r="L5949" i="1"/>
  <c r="L5950" i="1"/>
  <c r="L5951" i="1"/>
  <c r="L5952" i="1"/>
  <c r="L5953" i="1"/>
  <c r="L5954" i="1"/>
  <c r="L5955" i="1"/>
  <c r="L5956" i="1"/>
  <c r="L5957" i="1"/>
  <c r="L5958" i="1"/>
  <c r="L5959" i="1"/>
  <c r="L5960" i="1"/>
  <c r="L5961" i="1"/>
  <c r="L5962" i="1"/>
  <c r="L5963" i="1"/>
  <c r="L5964" i="1"/>
  <c r="L5965" i="1"/>
  <c r="L5966" i="1"/>
  <c r="L5967" i="1"/>
  <c r="L5968" i="1"/>
  <c r="L5969" i="1"/>
  <c r="L5970" i="1"/>
  <c r="L5971" i="1"/>
  <c r="L5972" i="1"/>
  <c r="L5973" i="1"/>
  <c r="L5974" i="1"/>
  <c r="L5975" i="1"/>
  <c r="L5976" i="1"/>
  <c r="L5977" i="1"/>
  <c r="L5978" i="1"/>
  <c r="L5979" i="1"/>
  <c r="L5980" i="1"/>
  <c r="L5981" i="1"/>
  <c r="L5982" i="1"/>
  <c r="L5983" i="1"/>
  <c r="L5984" i="1"/>
  <c r="L5985" i="1"/>
  <c r="L5986" i="1"/>
  <c r="L5987" i="1"/>
  <c r="L5988" i="1"/>
  <c r="L5989" i="1"/>
  <c r="L5990" i="1"/>
  <c r="L5991" i="1"/>
  <c r="L5992" i="1"/>
  <c r="L5993" i="1"/>
  <c r="L5994" i="1"/>
  <c r="L5995" i="1"/>
  <c r="L5996" i="1"/>
  <c r="L5997" i="1"/>
  <c r="L5998" i="1"/>
  <c r="L5999" i="1"/>
  <c r="L6000" i="1"/>
  <c r="L6001" i="1"/>
  <c r="L6002" i="1"/>
  <c r="L6003" i="1"/>
  <c r="L6004" i="1"/>
  <c r="L6005" i="1"/>
  <c r="L6006" i="1"/>
  <c r="L6007" i="1"/>
  <c r="L6008" i="1"/>
  <c r="L6009" i="1"/>
  <c r="L6010" i="1"/>
  <c r="L6011" i="1"/>
  <c r="L6012" i="1"/>
  <c r="L6013" i="1"/>
  <c r="L6014" i="1"/>
  <c r="L6015" i="1"/>
  <c r="L6016" i="1"/>
  <c r="L6017" i="1"/>
  <c r="L6018" i="1"/>
  <c r="L6019" i="1"/>
  <c r="L6020" i="1"/>
  <c r="L6021" i="1"/>
  <c r="L6022" i="1"/>
  <c r="L6023" i="1"/>
  <c r="L6024" i="1"/>
  <c r="L6025" i="1"/>
  <c r="L6026" i="1"/>
  <c r="L6027" i="1"/>
  <c r="L6028" i="1"/>
  <c r="L6029" i="1"/>
  <c r="L6030" i="1"/>
  <c r="L6031" i="1"/>
  <c r="L6032" i="1"/>
  <c r="L6033" i="1"/>
  <c r="L6034" i="1"/>
  <c r="L6035" i="1"/>
  <c r="L6036" i="1"/>
  <c r="L6037" i="1"/>
  <c r="L6038" i="1"/>
  <c r="L6039" i="1"/>
  <c r="L6040" i="1"/>
  <c r="L6041" i="1"/>
  <c r="L6042" i="1"/>
  <c r="L6043" i="1"/>
  <c r="L6044" i="1"/>
  <c r="L6045" i="1"/>
  <c r="L6046" i="1"/>
  <c r="L6047" i="1"/>
  <c r="L6048" i="1"/>
  <c r="L6049" i="1"/>
  <c r="L6050" i="1"/>
  <c r="L6051" i="1"/>
  <c r="L6052" i="1"/>
  <c r="L6053" i="1"/>
  <c r="L6054" i="1"/>
  <c r="L6055" i="1"/>
  <c r="L6056" i="1"/>
  <c r="L6057" i="1"/>
  <c r="L6058" i="1"/>
  <c r="L6059" i="1"/>
  <c r="L6060" i="1"/>
  <c r="L6061" i="1"/>
  <c r="L6062" i="1"/>
  <c r="L6063" i="1"/>
  <c r="L6064" i="1"/>
  <c r="L6065" i="1"/>
  <c r="L6066" i="1"/>
  <c r="L6067" i="1"/>
  <c r="L6068" i="1"/>
  <c r="L6069" i="1"/>
  <c r="L6070" i="1"/>
  <c r="L6071" i="1"/>
  <c r="L6072" i="1"/>
  <c r="L6073" i="1"/>
  <c r="L6074" i="1"/>
  <c r="L6075" i="1"/>
  <c r="L6076" i="1"/>
  <c r="L6077" i="1"/>
  <c r="L6078" i="1"/>
  <c r="L6079" i="1"/>
  <c r="L6080" i="1"/>
  <c r="L6081" i="1"/>
  <c r="L6082" i="1"/>
  <c r="L6083" i="1"/>
  <c r="L6084" i="1"/>
  <c r="L6085" i="1"/>
  <c r="L6086" i="1"/>
  <c r="L6087" i="1"/>
  <c r="L6088" i="1"/>
  <c r="L6089" i="1"/>
  <c r="L6090" i="1"/>
  <c r="L6091" i="1"/>
  <c r="L6092" i="1"/>
  <c r="L6093" i="1"/>
  <c r="L6094" i="1"/>
  <c r="L6095" i="1"/>
  <c r="L6096" i="1"/>
  <c r="L6097" i="1"/>
  <c r="L6098" i="1"/>
  <c r="L6099" i="1"/>
  <c r="L6100" i="1"/>
  <c r="L6101" i="1"/>
  <c r="L6102" i="1"/>
  <c r="L6103" i="1"/>
  <c r="L6104" i="1"/>
  <c r="L6105" i="1"/>
  <c r="L6106" i="1"/>
  <c r="L6107" i="1"/>
  <c r="L6108" i="1"/>
  <c r="L6109" i="1"/>
  <c r="L6110" i="1"/>
  <c r="L6111" i="1"/>
  <c r="L6112" i="1"/>
  <c r="L6113" i="1"/>
  <c r="L6114" i="1"/>
  <c r="L6115" i="1"/>
  <c r="L6116" i="1"/>
  <c r="L6117" i="1"/>
  <c r="L6118" i="1"/>
  <c r="L6119" i="1"/>
  <c r="L6120" i="1"/>
  <c r="L6121" i="1"/>
  <c r="L6122" i="1"/>
  <c r="L6123" i="1"/>
  <c r="L6124" i="1"/>
  <c r="L6125" i="1"/>
  <c r="L6126" i="1"/>
  <c r="L6127" i="1"/>
  <c r="L6128" i="1"/>
  <c r="L6129" i="1"/>
  <c r="L6130" i="1"/>
  <c r="L6131" i="1"/>
  <c r="L6132" i="1"/>
  <c r="L6133" i="1"/>
  <c r="L6134" i="1"/>
  <c r="L6135" i="1"/>
  <c r="L6136" i="1"/>
  <c r="L6137" i="1"/>
  <c r="L6138" i="1"/>
  <c r="L6139" i="1"/>
  <c r="L6140" i="1"/>
  <c r="L6141" i="1"/>
  <c r="L6142" i="1"/>
  <c r="L6143" i="1"/>
  <c r="L6144" i="1"/>
  <c r="L6145" i="1"/>
  <c r="L6146" i="1"/>
  <c r="L6147" i="1"/>
  <c r="L6148" i="1"/>
  <c r="L6149" i="1"/>
  <c r="L6150" i="1"/>
  <c r="L6151" i="1"/>
  <c r="L6152" i="1"/>
  <c r="L6153" i="1"/>
  <c r="L6154" i="1"/>
  <c r="L6155" i="1"/>
  <c r="L6156" i="1"/>
  <c r="L6157" i="1"/>
  <c r="L6158" i="1"/>
  <c r="L6159" i="1"/>
  <c r="L6160" i="1"/>
  <c r="L6161" i="1"/>
  <c r="L6162" i="1"/>
  <c r="L6163" i="1"/>
  <c r="L6164" i="1"/>
  <c r="L6165" i="1"/>
  <c r="L6166" i="1"/>
  <c r="L6167" i="1"/>
  <c r="L6168" i="1"/>
  <c r="L6169" i="1"/>
  <c r="L6170" i="1"/>
  <c r="L6171" i="1"/>
  <c r="L6172" i="1"/>
  <c r="L6173" i="1"/>
  <c r="L6174" i="1"/>
  <c r="L6175" i="1"/>
  <c r="L6176" i="1"/>
  <c r="L6177" i="1"/>
  <c r="L6178" i="1"/>
  <c r="L6179" i="1"/>
  <c r="L6180" i="1"/>
  <c r="L6181" i="1"/>
  <c r="L6182" i="1"/>
  <c r="L6183" i="1"/>
  <c r="L6184" i="1"/>
  <c r="L6185" i="1"/>
  <c r="L6186" i="1"/>
  <c r="L6187" i="1"/>
  <c r="L6188" i="1"/>
  <c r="L6189" i="1"/>
  <c r="L6190" i="1"/>
  <c r="L6191" i="1"/>
  <c r="L6192" i="1"/>
  <c r="L6193" i="1"/>
  <c r="L6194" i="1"/>
  <c r="L6195" i="1"/>
  <c r="L6196" i="1"/>
  <c r="L6197" i="1"/>
  <c r="L6198" i="1"/>
  <c r="L6199" i="1"/>
  <c r="L6200" i="1"/>
  <c r="L6201" i="1"/>
  <c r="L6202" i="1"/>
  <c r="L6203" i="1"/>
  <c r="L6204" i="1"/>
  <c r="L6205" i="1"/>
  <c r="L6206" i="1"/>
  <c r="L6207" i="1"/>
  <c r="L6208" i="1"/>
  <c r="L6209" i="1"/>
  <c r="L6210" i="1"/>
  <c r="L6211" i="1"/>
  <c r="L6212" i="1"/>
  <c r="L6213" i="1"/>
  <c r="L6214" i="1"/>
  <c r="L6215" i="1"/>
  <c r="L6216" i="1"/>
  <c r="L6217" i="1"/>
  <c r="L6218" i="1"/>
  <c r="L6219" i="1"/>
  <c r="L6220" i="1"/>
  <c r="L6221" i="1"/>
  <c r="L6222" i="1"/>
  <c r="L6223" i="1"/>
  <c r="L6224" i="1"/>
  <c r="L6225" i="1"/>
  <c r="L6226" i="1"/>
  <c r="L6227" i="1"/>
  <c r="L6228" i="1"/>
  <c r="L6229" i="1"/>
  <c r="L6230" i="1"/>
  <c r="L6231" i="1"/>
  <c r="L6232" i="1"/>
  <c r="L6233" i="1"/>
  <c r="L6234" i="1"/>
  <c r="L6235" i="1"/>
  <c r="L6236" i="1"/>
  <c r="L6237" i="1"/>
  <c r="L6238" i="1"/>
  <c r="L6239" i="1"/>
  <c r="L6240" i="1"/>
  <c r="L6241" i="1"/>
  <c r="L6242" i="1"/>
  <c r="L6243" i="1"/>
  <c r="L6244" i="1"/>
  <c r="L6245" i="1"/>
  <c r="L6246" i="1"/>
  <c r="L6247" i="1"/>
  <c r="L6248" i="1"/>
  <c r="L6249" i="1"/>
  <c r="L6250" i="1"/>
  <c r="L6251" i="1"/>
  <c r="L6252" i="1"/>
  <c r="L6253" i="1"/>
  <c r="L6254" i="1"/>
  <c r="L6255" i="1"/>
  <c r="L6256" i="1"/>
  <c r="L6257" i="1"/>
  <c r="L6258" i="1"/>
  <c r="L6259" i="1"/>
  <c r="L6260" i="1"/>
  <c r="L6261" i="1"/>
  <c r="L6262" i="1"/>
  <c r="L6263" i="1"/>
  <c r="L6264" i="1"/>
  <c r="L6265" i="1"/>
  <c r="L6266" i="1"/>
  <c r="L6267" i="1"/>
  <c r="L6268" i="1"/>
  <c r="L6269" i="1"/>
  <c r="L6270" i="1"/>
  <c r="L6271" i="1"/>
  <c r="L6272" i="1"/>
  <c r="L6273" i="1"/>
  <c r="L6274" i="1"/>
  <c r="L6275" i="1"/>
  <c r="L6276" i="1"/>
  <c r="L6277" i="1"/>
  <c r="L6278" i="1"/>
  <c r="L6279" i="1"/>
  <c r="L6280" i="1"/>
  <c r="L6281" i="1"/>
  <c r="L6282" i="1"/>
  <c r="L6283" i="1"/>
  <c r="L6284" i="1"/>
  <c r="L6285" i="1"/>
  <c r="L6286" i="1"/>
  <c r="L6287" i="1"/>
  <c r="L6288" i="1"/>
  <c r="L6289" i="1"/>
  <c r="L6290" i="1"/>
  <c r="L6291" i="1"/>
  <c r="L6292" i="1"/>
  <c r="L6293" i="1"/>
  <c r="L6294" i="1"/>
  <c r="L6295" i="1"/>
  <c r="L6296" i="1"/>
  <c r="L6297" i="1"/>
  <c r="L6298" i="1"/>
  <c r="L6299" i="1"/>
  <c r="L6300" i="1"/>
  <c r="L6301" i="1"/>
  <c r="L6302" i="1"/>
  <c r="L6303" i="1"/>
  <c r="L6304" i="1"/>
  <c r="L6305" i="1"/>
  <c r="L6306" i="1"/>
  <c r="L6307" i="1"/>
  <c r="L6308" i="1"/>
  <c r="L6309" i="1"/>
  <c r="L6310" i="1"/>
  <c r="L6311" i="1"/>
  <c r="L6312" i="1"/>
  <c r="L6313" i="1"/>
  <c r="L6314" i="1"/>
  <c r="L6315" i="1"/>
  <c r="L6316" i="1"/>
  <c r="L6317" i="1"/>
  <c r="L6318" i="1"/>
  <c r="L6319" i="1"/>
  <c r="L6320" i="1"/>
  <c r="L6321" i="1"/>
  <c r="L6322" i="1"/>
  <c r="L6323" i="1"/>
  <c r="L6324" i="1"/>
  <c r="L6325" i="1"/>
  <c r="L6326" i="1"/>
  <c r="L6327" i="1"/>
  <c r="L6328" i="1"/>
  <c r="L6329" i="1"/>
  <c r="L6330" i="1"/>
  <c r="L6331" i="1"/>
  <c r="L6332" i="1"/>
  <c r="L6333" i="1"/>
  <c r="L6334" i="1"/>
  <c r="L6335" i="1"/>
  <c r="L6336" i="1"/>
  <c r="L6337" i="1"/>
  <c r="L6338" i="1"/>
  <c r="L6339" i="1"/>
  <c r="L6340" i="1"/>
  <c r="L6341" i="1"/>
  <c r="L6342" i="1"/>
  <c r="L6343" i="1"/>
  <c r="L6344" i="1"/>
  <c r="L6345" i="1"/>
  <c r="L6346" i="1"/>
  <c r="L6347" i="1"/>
  <c r="L6348" i="1"/>
  <c r="L6349" i="1"/>
  <c r="L6350" i="1"/>
  <c r="L6351" i="1"/>
  <c r="L6352" i="1"/>
  <c r="L6353" i="1"/>
  <c r="L6354" i="1"/>
  <c r="L6355" i="1"/>
  <c r="L6356" i="1"/>
  <c r="L6357" i="1"/>
  <c r="L6358" i="1"/>
  <c r="L6359" i="1"/>
  <c r="L6360" i="1"/>
  <c r="L6361" i="1"/>
  <c r="L6362" i="1"/>
  <c r="L6363" i="1"/>
  <c r="L6364" i="1"/>
  <c r="L6365" i="1"/>
  <c r="L6366" i="1"/>
  <c r="L6367" i="1"/>
  <c r="L6368" i="1"/>
  <c r="L6369" i="1"/>
  <c r="L6370" i="1"/>
  <c r="L6371" i="1"/>
  <c r="L6372" i="1"/>
  <c r="L6373" i="1"/>
  <c r="L6374" i="1"/>
  <c r="L6375" i="1"/>
  <c r="L6376" i="1"/>
  <c r="L6377" i="1"/>
  <c r="L6378" i="1"/>
  <c r="L6379" i="1"/>
  <c r="L6380" i="1"/>
  <c r="L6381" i="1"/>
  <c r="L6382" i="1"/>
  <c r="L6383" i="1"/>
  <c r="L6384" i="1"/>
  <c r="L6385" i="1"/>
  <c r="L6386" i="1"/>
  <c r="L6387" i="1"/>
  <c r="L6388" i="1"/>
  <c r="L6389" i="1"/>
  <c r="L6390" i="1"/>
  <c r="L6391" i="1"/>
  <c r="L6392" i="1"/>
  <c r="L6393" i="1"/>
  <c r="L6394" i="1"/>
  <c r="L6395" i="1"/>
  <c r="L6396" i="1"/>
  <c r="L6397" i="1"/>
  <c r="L6398" i="1"/>
  <c r="L6399" i="1"/>
  <c r="L6400" i="1"/>
  <c r="L6401" i="1"/>
  <c r="L6402" i="1"/>
  <c r="L6403" i="1"/>
  <c r="L6404" i="1"/>
  <c r="L6405" i="1"/>
  <c r="L6406" i="1"/>
  <c r="L6407" i="1"/>
  <c r="L6408" i="1"/>
  <c r="L6409" i="1"/>
  <c r="L6410" i="1"/>
  <c r="L6411" i="1"/>
  <c r="L6412" i="1"/>
  <c r="L6413" i="1"/>
  <c r="L6414" i="1"/>
  <c r="L6415" i="1"/>
  <c r="L6416" i="1"/>
  <c r="L6417" i="1"/>
  <c r="L6418" i="1"/>
  <c r="L6419" i="1"/>
  <c r="L6420" i="1"/>
  <c r="L6421" i="1"/>
  <c r="L6422" i="1"/>
  <c r="L6423" i="1"/>
  <c r="L6424" i="1"/>
  <c r="L6425" i="1"/>
  <c r="L6426" i="1"/>
  <c r="L6427" i="1"/>
  <c r="L6428" i="1"/>
  <c r="L6429" i="1"/>
  <c r="L6430" i="1"/>
  <c r="L6431" i="1"/>
  <c r="L6432" i="1"/>
  <c r="L6433" i="1"/>
  <c r="L6434" i="1"/>
  <c r="L6435" i="1"/>
  <c r="L6436" i="1"/>
  <c r="L6437" i="1"/>
  <c r="L6438" i="1"/>
  <c r="L6439" i="1"/>
  <c r="L6440" i="1"/>
  <c r="L6441" i="1"/>
  <c r="L6442" i="1"/>
  <c r="L6443" i="1"/>
  <c r="L6444" i="1"/>
  <c r="L6445" i="1"/>
  <c r="L6446" i="1"/>
  <c r="L6447" i="1"/>
  <c r="L6448" i="1"/>
  <c r="L6449" i="1"/>
  <c r="L6450" i="1"/>
  <c r="L6451" i="1"/>
  <c r="L6452" i="1"/>
  <c r="L6453" i="1"/>
  <c r="L6454" i="1"/>
  <c r="L6455" i="1"/>
  <c r="L6456" i="1"/>
  <c r="L6457" i="1"/>
  <c r="L6458" i="1"/>
  <c r="L6459" i="1"/>
  <c r="L6460" i="1"/>
  <c r="L6461" i="1"/>
  <c r="L6462" i="1"/>
  <c r="L6463" i="1"/>
  <c r="L6464" i="1"/>
  <c r="L6465" i="1"/>
  <c r="L6466" i="1"/>
  <c r="L6467" i="1"/>
  <c r="L6468" i="1"/>
  <c r="L6469" i="1"/>
  <c r="L6470" i="1"/>
  <c r="L6471" i="1"/>
  <c r="L6472" i="1"/>
  <c r="L6473" i="1"/>
  <c r="L6474" i="1"/>
  <c r="L6475" i="1"/>
  <c r="L6476" i="1"/>
  <c r="L6477" i="1"/>
  <c r="L6478" i="1"/>
  <c r="L6479" i="1"/>
  <c r="L6480" i="1"/>
  <c r="L6481" i="1"/>
  <c r="L6482" i="1"/>
  <c r="L6483" i="1"/>
  <c r="L6484" i="1"/>
  <c r="L6485" i="1"/>
  <c r="L6486" i="1"/>
  <c r="L6487" i="1"/>
  <c r="L6488" i="1"/>
  <c r="L6489" i="1"/>
  <c r="L6490" i="1"/>
  <c r="L6491" i="1"/>
  <c r="L6492" i="1"/>
  <c r="L6493" i="1"/>
  <c r="L6494" i="1"/>
  <c r="L6495" i="1"/>
  <c r="L6496" i="1"/>
  <c r="L6497" i="1"/>
  <c r="L6498" i="1"/>
  <c r="L6499" i="1"/>
  <c r="L6500" i="1"/>
  <c r="L6501" i="1"/>
  <c r="L6502" i="1"/>
  <c r="L6503" i="1"/>
  <c r="L6504" i="1"/>
  <c r="L6505" i="1"/>
  <c r="L6506" i="1"/>
  <c r="L6507" i="1"/>
  <c r="L6508" i="1"/>
  <c r="L6509" i="1"/>
  <c r="L6510" i="1"/>
  <c r="L6511" i="1"/>
  <c r="L6512" i="1"/>
  <c r="L6513" i="1"/>
  <c r="L6514" i="1"/>
  <c r="L6515" i="1"/>
  <c r="L6516" i="1"/>
  <c r="L6517" i="1"/>
  <c r="L6518" i="1"/>
  <c r="L6519" i="1"/>
  <c r="L6520" i="1"/>
  <c r="L6521" i="1"/>
  <c r="L6522" i="1"/>
  <c r="L6523" i="1"/>
  <c r="L6524" i="1"/>
  <c r="L6525" i="1"/>
  <c r="L6526" i="1"/>
  <c r="L6527" i="1"/>
  <c r="L6528" i="1"/>
  <c r="L6529" i="1"/>
  <c r="L6530" i="1"/>
  <c r="L6531" i="1"/>
  <c r="L6532" i="1"/>
  <c r="L6533" i="1"/>
  <c r="L6534" i="1"/>
  <c r="L6535" i="1"/>
  <c r="L6536" i="1"/>
  <c r="L6537" i="1"/>
  <c r="L6538" i="1"/>
  <c r="L6539" i="1"/>
  <c r="L6540" i="1"/>
  <c r="L6541" i="1"/>
  <c r="L6542" i="1"/>
  <c r="L6543" i="1"/>
  <c r="L6544" i="1"/>
  <c r="L6545" i="1"/>
  <c r="L6546" i="1"/>
  <c r="L6547" i="1"/>
  <c r="L6548" i="1"/>
  <c r="L6549" i="1"/>
  <c r="L6550" i="1"/>
  <c r="L6551" i="1"/>
  <c r="L6552" i="1"/>
  <c r="L6553" i="1"/>
  <c r="L6554" i="1"/>
  <c r="L6555" i="1"/>
  <c r="L6556" i="1"/>
  <c r="L6557" i="1"/>
  <c r="L6558" i="1"/>
  <c r="L6559" i="1"/>
  <c r="L6560" i="1"/>
  <c r="L6561" i="1"/>
  <c r="L6562" i="1"/>
  <c r="L6563" i="1"/>
  <c r="L6564" i="1"/>
  <c r="L6565" i="1"/>
  <c r="L6566" i="1"/>
  <c r="L6567" i="1"/>
  <c r="L6568" i="1"/>
  <c r="L6569" i="1"/>
  <c r="L6570" i="1"/>
  <c r="L6571" i="1"/>
  <c r="L6572" i="1"/>
  <c r="L6573" i="1"/>
  <c r="L6574" i="1"/>
  <c r="L6575" i="1"/>
  <c r="L6576" i="1"/>
  <c r="L6577" i="1"/>
  <c r="L6578" i="1"/>
  <c r="L6579" i="1"/>
  <c r="L6580" i="1"/>
  <c r="L6581" i="1"/>
  <c r="L6582" i="1"/>
  <c r="L6583" i="1"/>
  <c r="L6584" i="1"/>
  <c r="L6585" i="1"/>
  <c r="L6586" i="1"/>
  <c r="L6587" i="1"/>
  <c r="L6588" i="1"/>
  <c r="L6589" i="1"/>
  <c r="L6590" i="1"/>
  <c r="L6591" i="1"/>
  <c r="L6592" i="1"/>
  <c r="L6593" i="1"/>
  <c r="L6594" i="1"/>
  <c r="L6595" i="1"/>
  <c r="L6596" i="1"/>
  <c r="L6597" i="1"/>
  <c r="L6598" i="1"/>
  <c r="L6599" i="1"/>
  <c r="L6600" i="1"/>
  <c r="L6601" i="1"/>
  <c r="L6602" i="1"/>
  <c r="L6603" i="1"/>
  <c r="L6604" i="1"/>
  <c r="L6605" i="1"/>
  <c r="L6606" i="1"/>
  <c r="L6607" i="1"/>
  <c r="L6608" i="1"/>
  <c r="L6609" i="1"/>
  <c r="L6610" i="1"/>
  <c r="L6611" i="1"/>
  <c r="L6612" i="1"/>
  <c r="L6613" i="1"/>
  <c r="L6614" i="1"/>
  <c r="L6615" i="1"/>
  <c r="L6616" i="1"/>
  <c r="L6617" i="1"/>
  <c r="L6618" i="1"/>
  <c r="L6619" i="1"/>
  <c r="L6620" i="1"/>
  <c r="L6621" i="1"/>
  <c r="L6622" i="1"/>
  <c r="L6623" i="1"/>
  <c r="L6624" i="1"/>
  <c r="L6625" i="1"/>
  <c r="L6626" i="1"/>
  <c r="L6627" i="1"/>
  <c r="L6628" i="1"/>
  <c r="L6629" i="1"/>
  <c r="L6630" i="1"/>
  <c r="L6631" i="1"/>
  <c r="L6632" i="1"/>
  <c r="L6633" i="1"/>
  <c r="L6634" i="1"/>
  <c r="L6635" i="1"/>
  <c r="L6636" i="1"/>
  <c r="L6637" i="1"/>
  <c r="L6638" i="1"/>
  <c r="L6639" i="1"/>
  <c r="L6640" i="1"/>
  <c r="L6641" i="1"/>
  <c r="L6642" i="1"/>
  <c r="L6643" i="1"/>
  <c r="L6644" i="1"/>
  <c r="L6645" i="1"/>
  <c r="L6646" i="1"/>
  <c r="L6647" i="1"/>
  <c r="L6648" i="1"/>
  <c r="L6649" i="1"/>
  <c r="L6650" i="1"/>
  <c r="L6651" i="1"/>
  <c r="L6652" i="1"/>
  <c r="L6653" i="1"/>
  <c r="L6654" i="1"/>
  <c r="L6655" i="1"/>
  <c r="L6656" i="1"/>
  <c r="L6657" i="1"/>
  <c r="L6658" i="1"/>
  <c r="L6659" i="1"/>
  <c r="L6660" i="1"/>
  <c r="L6661" i="1"/>
  <c r="L6662" i="1"/>
  <c r="L6663" i="1"/>
  <c r="L6664" i="1"/>
  <c r="L6665" i="1"/>
  <c r="L6666" i="1"/>
  <c r="L6667" i="1"/>
  <c r="L6668" i="1"/>
  <c r="L6669" i="1"/>
  <c r="L6670" i="1"/>
  <c r="L6671" i="1"/>
  <c r="L6672" i="1"/>
  <c r="L6673" i="1"/>
  <c r="L6674" i="1"/>
  <c r="L6675" i="1"/>
  <c r="L6676" i="1"/>
  <c r="L6677" i="1"/>
  <c r="L6678" i="1"/>
  <c r="L6679" i="1"/>
  <c r="L6680" i="1"/>
  <c r="L6681" i="1"/>
  <c r="L6682" i="1"/>
  <c r="L6683" i="1"/>
  <c r="L6684" i="1"/>
  <c r="L6685" i="1"/>
  <c r="L6686" i="1"/>
  <c r="L6687" i="1"/>
  <c r="L6688" i="1"/>
  <c r="L6689" i="1"/>
  <c r="L6690" i="1"/>
  <c r="L6691" i="1"/>
  <c r="L6692" i="1"/>
  <c r="L6693" i="1"/>
  <c r="L6694" i="1"/>
  <c r="L6695" i="1"/>
  <c r="L6696" i="1"/>
  <c r="L6697" i="1"/>
  <c r="L6698" i="1"/>
  <c r="L6699" i="1"/>
  <c r="L6700" i="1"/>
  <c r="L6701" i="1"/>
  <c r="L6702" i="1"/>
  <c r="L6703" i="1"/>
  <c r="L6704" i="1"/>
  <c r="L6705" i="1"/>
  <c r="L6706" i="1"/>
  <c r="L6707" i="1"/>
  <c r="L6708" i="1"/>
  <c r="L6709" i="1"/>
  <c r="L6710" i="1"/>
  <c r="L6711" i="1"/>
  <c r="L6712" i="1"/>
  <c r="L6713" i="1"/>
  <c r="L6714" i="1"/>
  <c r="L6715" i="1"/>
  <c r="L6716" i="1"/>
  <c r="L6717" i="1"/>
  <c r="L6718" i="1"/>
  <c r="L6719" i="1"/>
  <c r="L6720" i="1"/>
  <c r="L6721" i="1"/>
  <c r="L6722" i="1"/>
  <c r="L6723" i="1"/>
  <c r="L6724" i="1"/>
  <c r="L6725" i="1"/>
  <c r="L6726" i="1"/>
  <c r="L6727" i="1"/>
  <c r="L6728" i="1"/>
  <c r="L6729" i="1"/>
  <c r="L6730" i="1"/>
  <c r="L6731" i="1"/>
  <c r="L6732" i="1"/>
  <c r="L6733" i="1"/>
  <c r="L6734" i="1"/>
  <c r="L6735" i="1"/>
  <c r="L6736" i="1"/>
  <c r="L6737" i="1"/>
  <c r="L6738" i="1"/>
  <c r="L6739" i="1"/>
  <c r="L6740" i="1"/>
  <c r="L6741" i="1"/>
  <c r="L6742" i="1"/>
  <c r="L6743" i="1"/>
  <c r="L6744" i="1"/>
  <c r="L6745" i="1"/>
  <c r="L6746" i="1"/>
  <c r="L6747" i="1"/>
  <c r="L6748" i="1"/>
  <c r="L6749" i="1"/>
  <c r="L6750" i="1"/>
  <c r="L6751" i="1"/>
  <c r="L6752" i="1"/>
  <c r="L6753" i="1"/>
  <c r="L6754" i="1"/>
  <c r="L6755" i="1"/>
  <c r="L6756" i="1"/>
  <c r="L6757" i="1"/>
  <c r="L6758" i="1"/>
  <c r="L6759" i="1"/>
  <c r="L6760" i="1"/>
  <c r="L6761" i="1"/>
  <c r="L6762" i="1"/>
  <c r="L6763" i="1"/>
  <c r="L6764" i="1"/>
  <c r="L6765" i="1"/>
  <c r="L6766" i="1"/>
  <c r="L6767" i="1"/>
  <c r="L6768" i="1"/>
  <c r="L6769" i="1"/>
  <c r="L6770" i="1"/>
  <c r="L6771" i="1"/>
  <c r="L6772" i="1"/>
  <c r="L6773" i="1"/>
  <c r="L6774" i="1"/>
  <c r="L6775" i="1"/>
  <c r="L6776" i="1"/>
  <c r="L6777" i="1"/>
  <c r="L6778" i="1"/>
  <c r="L6779" i="1"/>
  <c r="L6780" i="1"/>
  <c r="L6781" i="1"/>
  <c r="L6782" i="1"/>
  <c r="L6783" i="1"/>
  <c r="L6784" i="1"/>
  <c r="L6785" i="1"/>
  <c r="L6786" i="1"/>
  <c r="L6787" i="1"/>
  <c r="L6788" i="1"/>
  <c r="L6789" i="1"/>
  <c r="L6790" i="1"/>
  <c r="L6791" i="1"/>
  <c r="L6792" i="1"/>
  <c r="L6793" i="1"/>
  <c r="L6794" i="1"/>
  <c r="L6795" i="1"/>
  <c r="L6796" i="1"/>
  <c r="L6797" i="1"/>
  <c r="L6798" i="1"/>
  <c r="L6799" i="1"/>
  <c r="L6800" i="1"/>
  <c r="L6801" i="1"/>
  <c r="L6802" i="1"/>
  <c r="L6803" i="1"/>
  <c r="L6804" i="1"/>
  <c r="L6805" i="1"/>
  <c r="L6806" i="1"/>
  <c r="L6807" i="1"/>
  <c r="L6808" i="1"/>
  <c r="L6809" i="1"/>
  <c r="L6810" i="1"/>
  <c r="L6811" i="1"/>
  <c r="L6812" i="1"/>
  <c r="L6813" i="1"/>
  <c r="L6814" i="1"/>
  <c r="L6815" i="1"/>
  <c r="L6816" i="1"/>
  <c r="L6817" i="1"/>
  <c r="L6818" i="1"/>
  <c r="L6819" i="1"/>
  <c r="L6820" i="1"/>
  <c r="L6821" i="1"/>
  <c r="L6822" i="1"/>
  <c r="L6823" i="1"/>
  <c r="L6824" i="1"/>
  <c r="L6825" i="1"/>
  <c r="L6826" i="1"/>
  <c r="L6827" i="1"/>
  <c r="L6828" i="1"/>
  <c r="L6829" i="1"/>
  <c r="L6830" i="1"/>
  <c r="L6831" i="1"/>
  <c r="L6832" i="1"/>
  <c r="L6833" i="1"/>
  <c r="L6834" i="1"/>
  <c r="L6835" i="1"/>
  <c r="L6836" i="1"/>
  <c r="L6837" i="1"/>
  <c r="L6838" i="1"/>
  <c r="L6839" i="1"/>
  <c r="L6840" i="1"/>
  <c r="L6841" i="1"/>
  <c r="L6842" i="1"/>
  <c r="L6843" i="1"/>
  <c r="L6844" i="1"/>
  <c r="L6845" i="1"/>
  <c r="L6846" i="1"/>
  <c r="L6847" i="1"/>
  <c r="L6848" i="1"/>
  <c r="L6849" i="1"/>
  <c r="L6850" i="1"/>
  <c r="L6851" i="1"/>
  <c r="L6852" i="1"/>
  <c r="L6853" i="1"/>
  <c r="L6854" i="1"/>
  <c r="L6855" i="1"/>
  <c r="L6856" i="1"/>
  <c r="L6857" i="1"/>
  <c r="L6858" i="1"/>
  <c r="L6859" i="1"/>
  <c r="L6860" i="1"/>
  <c r="L6861" i="1"/>
  <c r="L6862" i="1"/>
  <c r="L6863" i="1"/>
  <c r="L6864" i="1"/>
  <c r="L6865" i="1"/>
  <c r="L6866" i="1"/>
  <c r="L6867" i="1"/>
  <c r="L6868" i="1"/>
  <c r="L6869" i="1"/>
  <c r="L6870" i="1"/>
  <c r="L6871" i="1"/>
  <c r="L6872" i="1"/>
  <c r="L6873" i="1"/>
  <c r="L6874" i="1"/>
  <c r="L6875" i="1"/>
  <c r="L6876" i="1"/>
  <c r="L6877" i="1"/>
  <c r="L6878" i="1"/>
  <c r="L6879" i="1"/>
  <c r="L6880" i="1"/>
  <c r="L6881" i="1"/>
  <c r="L6882" i="1"/>
  <c r="L6883" i="1"/>
  <c r="L6884" i="1"/>
  <c r="L6885" i="1"/>
  <c r="L6886" i="1"/>
  <c r="L6887" i="1"/>
  <c r="L6888" i="1"/>
  <c r="L6889" i="1"/>
  <c r="L6890" i="1"/>
  <c r="L6891" i="1"/>
  <c r="L6892" i="1"/>
  <c r="L6893" i="1"/>
  <c r="L6894" i="1"/>
  <c r="L6895" i="1"/>
  <c r="L6896" i="1"/>
  <c r="L6897" i="1"/>
  <c r="L6898" i="1"/>
  <c r="L6899" i="1"/>
  <c r="L6900" i="1"/>
  <c r="L6901" i="1"/>
  <c r="L6902" i="1"/>
  <c r="L6903" i="1"/>
  <c r="L6904" i="1"/>
  <c r="L6905" i="1"/>
  <c r="L6906" i="1"/>
  <c r="L6907" i="1"/>
  <c r="L6908" i="1"/>
  <c r="L6909" i="1"/>
  <c r="L6910" i="1"/>
  <c r="L6911" i="1"/>
  <c r="L6912" i="1"/>
  <c r="L6913" i="1"/>
  <c r="L6914" i="1"/>
  <c r="L6915" i="1"/>
  <c r="L6916" i="1"/>
  <c r="L6917" i="1"/>
  <c r="L6918" i="1"/>
  <c r="L6919" i="1"/>
  <c r="L6920" i="1"/>
  <c r="L6921" i="1"/>
  <c r="L6922" i="1"/>
  <c r="L6923" i="1"/>
  <c r="L6924" i="1"/>
  <c r="L6925" i="1"/>
  <c r="L6926" i="1"/>
  <c r="L6927" i="1"/>
  <c r="L6928" i="1"/>
  <c r="L6929" i="1"/>
  <c r="L6930" i="1"/>
  <c r="L6931" i="1"/>
  <c r="L6932" i="1"/>
  <c r="L6933" i="1"/>
  <c r="L6934" i="1"/>
  <c r="L6935" i="1"/>
  <c r="L6936" i="1"/>
  <c r="L6937" i="1"/>
  <c r="L6938" i="1"/>
  <c r="L6939" i="1"/>
  <c r="L6940" i="1"/>
  <c r="L6941" i="1"/>
  <c r="L6942" i="1"/>
  <c r="L6943" i="1"/>
  <c r="L6944" i="1"/>
  <c r="L6945" i="1"/>
  <c r="L6946" i="1"/>
  <c r="L6947" i="1"/>
  <c r="L6948" i="1"/>
  <c r="L6949" i="1"/>
  <c r="L6950" i="1"/>
  <c r="L6951" i="1"/>
  <c r="L6952" i="1"/>
  <c r="L6953" i="1"/>
  <c r="L6954" i="1"/>
  <c r="L6955" i="1"/>
  <c r="L6956" i="1"/>
  <c r="L6957" i="1"/>
  <c r="L6958" i="1"/>
  <c r="L6959" i="1"/>
  <c r="L6960" i="1"/>
  <c r="L6961" i="1"/>
  <c r="L6962" i="1"/>
  <c r="L6963" i="1"/>
  <c r="L6964" i="1"/>
  <c r="L6965" i="1"/>
  <c r="L6966" i="1"/>
  <c r="L6967" i="1"/>
  <c r="L6968" i="1"/>
  <c r="L6969" i="1"/>
  <c r="L6970" i="1"/>
  <c r="L6971" i="1"/>
  <c r="L6972" i="1"/>
  <c r="L6973" i="1"/>
  <c r="L6974" i="1"/>
  <c r="L6975" i="1"/>
  <c r="L6976" i="1"/>
  <c r="L6977" i="1"/>
  <c r="L6978" i="1"/>
  <c r="L6979" i="1"/>
  <c r="L6980" i="1"/>
  <c r="L6981" i="1"/>
  <c r="L6982" i="1"/>
  <c r="L6983" i="1"/>
  <c r="L6984" i="1"/>
  <c r="L6985" i="1"/>
  <c r="L6986" i="1"/>
  <c r="L6987" i="1"/>
  <c r="L6988" i="1"/>
  <c r="L6989" i="1"/>
  <c r="L6990" i="1"/>
  <c r="L6991" i="1"/>
  <c r="L6992" i="1"/>
  <c r="L6993" i="1"/>
  <c r="L6994" i="1"/>
  <c r="L6995" i="1"/>
  <c r="L6996" i="1"/>
  <c r="L6997" i="1"/>
  <c r="L6998" i="1"/>
  <c r="L6999" i="1"/>
  <c r="L7000" i="1"/>
  <c r="L7001" i="1"/>
  <c r="L7002" i="1"/>
  <c r="L7003" i="1"/>
  <c r="L7004" i="1"/>
  <c r="L7005" i="1"/>
  <c r="L7006" i="1"/>
  <c r="L7007" i="1"/>
  <c r="L7008" i="1"/>
  <c r="L7009" i="1"/>
  <c r="L7010" i="1"/>
  <c r="L7011" i="1"/>
  <c r="L7012" i="1"/>
  <c r="L7013" i="1"/>
  <c r="L7014" i="1"/>
  <c r="L7015" i="1"/>
  <c r="L7016" i="1"/>
  <c r="L7017" i="1"/>
  <c r="L7018" i="1"/>
  <c r="L7019" i="1"/>
  <c r="L7020" i="1"/>
  <c r="L7021" i="1"/>
  <c r="L7022" i="1"/>
  <c r="L7023" i="1"/>
  <c r="L7024" i="1"/>
  <c r="L7025" i="1"/>
  <c r="L7026" i="1"/>
  <c r="L7027" i="1"/>
  <c r="L7028" i="1"/>
  <c r="L7029" i="1"/>
  <c r="L7030" i="1"/>
  <c r="L7031" i="1"/>
  <c r="L7032" i="1"/>
  <c r="L7033" i="1"/>
  <c r="L7034" i="1"/>
  <c r="L7035" i="1"/>
  <c r="L7036" i="1"/>
  <c r="L7037" i="1"/>
  <c r="L7038" i="1"/>
  <c r="L7039" i="1"/>
  <c r="L7040" i="1"/>
  <c r="L7041" i="1"/>
  <c r="L7042" i="1"/>
  <c r="L7043" i="1"/>
  <c r="L7044" i="1"/>
  <c r="L7045" i="1"/>
  <c r="L7046" i="1"/>
  <c r="L7047" i="1"/>
  <c r="L7048" i="1"/>
  <c r="L7049" i="1"/>
  <c r="L7050" i="1"/>
  <c r="L7051" i="1"/>
  <c r="L7052" i="1"/>
  <c r="L7053" i="1"/>
  <c r="L7054" i="1"/>
  <c r="L7055" i="1"/>
  <c r="L7056" i="1"/>
  <c r="L7057" i="1"/>
  <c r="L7058" i="1"/>
  <c r="L7059" i="1"/>
  <c r="L7060" i="1"/>
  <c r="L7061" i="1"/>
  <c r="L7062" i="1"/>
  <c r="L7063" i="1"/>
  <c r="L7064" i="1"/>
  <c r="L7065" i="1"/>
  <c r="L7066" i="1"/>
  <c r="L7067" i="1"/>
  <c r="L7068" i="1"/>
  <c r="L7069" i="1"/>
  <c r="L7070" i="1"/>
  <c r="L7071" i="1"/>
  <c r="L7072" i="1"/>
  <c r="L7073" i="1"/>
  <c r="L7074" i="1"/>
  <c r="L7075" i="1"/>
  <c r="L7076" i="1"/>
  <c r="L7077" i="1"/>
  <c r="L7078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669" i="1"/>
  <c r="C2670" i="1"/>
  <c r="C2671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8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4" i="1"/>
  <c r="C2705" i="1"/>
  <c r="C2706" i="1"/>
  <c r="C2707" i="1"/>
  <c r="C2708" i="1"/>
  <c r="C2709" i="1"/>
  <c r="C2710" i="1"/>
  <c r="C2711" i="1"/>
  <c r="C2712" i="1"/>
  <c r="C2713" i="1"/>
  <c r="C2714" i="1"/>
  <c r="C2715" i="1"/>
  <c r="C2716" i="1"/>
  <c r="C2717" i="1"/>
  <c r="C2718" i="1"/>
  <c r="C2719" i="1"/>
  <c r="C2720" i="1"/>
  <c r="C2721" i="1"/>
  <c r="C2722" i="1"/>
  <c r="C2723" i="1"/>
  <c r="C2724" i="1"/>
  <c r="C2725" i="1"/>
  <c r="C2726" i="1"/>
  <c r="C2727" i="1"/>
  <c r="C2728" i="1"/>
  <c r="C2729" i="1"/>
  <c r="C2730" i="1"/>
  <c r="C2731" i="1"/>
  <c r="C2732" i="1"/>
  <c r="C2733" i="1"/>
  <c r="C2734" i="1"/>
  <c r="C2735" i="1"/>
  <c r="C2736" i="1"/>
  <c r="C2737" i="1"/>
  <c r="C2738" i="1"/>
  <c r="C2739" i="1"/>
  <c r="C2740" i="1"/>
  <c r="C2741" i="1"/>
  <c r="C2742" i="1"/>
  <c r="C2743" i="1"/>
  <c r="C2744" i="1"/>
  <c r="C2745" i="1"/>
  <c r="C2746" i="1"/>
  <c r="C2747" i="1"/>
  <c r="C2748" i="1"/>
  <c r="C2749" i="1"/>
  <c r="C2750" i="1"/>
  <c r="C2751" i="1"/>
  <c r="C2752" i="1"/>
  <c r="C2753" i="1"/>
  <c r="C2754" i="1"/>
  <c r="C2755" i="1"/>
  <c r="C2756" i="1"/>
  <c r="C2757" i="1"/>
  <c r="C2758" i="1"/>
  <c r="C2759" i="1"/>
  <c r="C2760" i="1"/>
  <c r="C2761" i="1"/>
  <c r="C2762" i="1"/>
  <c r="C2763" i="1"/>
  <c r="C2764" i="1"/>
  <c r="C2765" i="1"/>
  <c r="C2766" i="1"/>
  <c r="C2767" i="1"/>
  <c r="C2768" i="1"/>
  <c r="C2769" i="1"/>
  <c r="C2770" i="1"/>
  <c r="C2771" i="1"/>
  <c r="C2772" i="1"/>
  <c r="C2773" i="1"/>
  <c r="C2774" i="1"/>
  <c r="C2775" i="1"/>
  <c r="C2776" i="1"/>
  <c r="C2777" i="1"/>
  <c r="C2778" i="1"/>
  <c r="C2779" i="1"/>
  <c r="C2780" i="1"/>
  <c r="C2781" i="1"/>
  <c r="C2782" i="1"/>
  <c r="C2783" i="1"/>
  <c r="C2784" i="1"/>
  <c r="C2785" i="1"/>
  <c r="C2786" i="1"/>
  <c r="C2787" i="1"/>
  <c r="C2788" i="1"/>
  <c r="C2789" i="1"/>
  <c r="C2790" i="1"/>
  <c r="C2791" i="1"/>
  <c r="C2792" i="1"/>
  <c r="C2793" i="1"/>
  <c r="C2794" i="1"/>
  <c r="C2795" i="1"/>
  <c r="C2796" i="1"/>
  <c r="C2797" i="1"/>
  <c r="C2798" i="1"/>
  <c r="C2799" i="1"/>
  <c r="C2800" i="1"/>
  <c r="C2801" i="1"/>
  <c r="C2802" i="1"/>
  <c r="C2803" i="1"/>
  <c r="C2804" i="1"/>
  <c r="C2805" i="1"/>
  <c r="C2806" i="1"/>
  <c r="C2807" i="1"/>
  <c r="C2808" i="1"/>
  <c r="C2809" i="1"/>
  <c r="C2810" i="1"/>
  <c r="C2811" i="1"/>
  <c r="C2812" i="1"/>
  <c r="C2813" i="1"/>
  <c r="C2814" i="1"/>
  <c r="C2815" i="1"/>
  <c r="C2816" i="1"/>
  <c r="C2817" i="1"/>
  <c r="C2818" i="1"/>
  <c r="C2819" i="1"/>
  <c r="C2820" i="1"/>
  <c r="C2821" i="1"/>
  <c r="C2822" i="1"/>
  <c r="C2823" i="1"/>
  <c r="C2824" i="1"/>
  <c r="C2825" i="1"/>
  <c r="C2826" i="1"/>
  <c r="C2827" i="1"/>
  <c r="C2828" i="1"/>
  <c r="C2829" i="1"/>
  <c r="C2830" i="1"/>
  <c r="C2831" i="1"/>
  <c r="C2832" i="1"/>
  <c r="C2833" i="1"/>
  <c r="C2834" i="1"/>
  <c r="C2835" i="1"/>
  <c r="C2836" i="1"/>
  <c r="C2837" i="1"/>
  <c r="C2838" i="1"/>
  <c r="C2839" i="1"/>
  <c r="C2840" i="1"/>
  <c r="C2841" i="1"/>
  <c r="C2842" i="1"/>
  <c r="C2843" i="1"/>
  <c r="C2844" i="1"/>
  <c r="C2845" i="1"/>
  <c r="C2846" i="1"/>
  <c r="C2847" i="1"/>
  <c r="C2848" i="1"/>
  <c r="C2849" i="1"/>
  <c r="C2850" i="1"/>
  <c r="C2851" i="1"/>
  <c r="C2852" i="1"/>
  <c r="C2853" i="1"/>
  <c r="C2854" i="1"/>
  <c r="C2855" i="1"/>
  <c r="C2856" i="1"/>
  <c r="C2857" i="1"/>
  <c r="C2858" i="1"/>
  <c r="C2859" i="1"/>
  <c r="C2860" i="1"/>
  <c r="C2861" i="1"/>
  <c r="C2862" i="1"/>
  <c r="C2863" i="1"/>
  <c r="C2864" i="1"/>
  <c r="C2865" i="1"/>
  <c r="C2866" i="1"/>
  <c r="C2867" i="1"/>
  <c r="C2868" i="1"/>
  <c r="C2869" i="1"/>
  <c r="C2870" i="1"/>
  <c r="C2871" i="1"/>
  <c r="C2872" i="1"/>
  <c r="C2873" i="1"/>
  <c r="C2874" i="1"/>
  <c r="C2875" i="1"/>
  <c r="C2876" i="1"/>
  <c r="C2877" i="1"/>
  <c r="C2878" i="1"/>
  <c r="C2879" i="1"/>
  <c r="C2880" i="1"/>
  <c r="C2881" i="1"/>
  <c r="C2882" i="1"/>
  <c r="C2883" i="1"/>
  <c r="C2884" i="1"/>
  <c r="C2885" i="1"/>
  <c r="C2886" i="1"/>
  <c r="C2887" i="1"/>
  <c r="C2888" i="1"/>
  <c r="C2889" i="1"/>
  <c r="C2890" i="1"/>
  <c r="C2891" i="1"/>
  <c r="C2892" i="1"/>
  <c r="C2893" i="1"/>
  <c r="C2894" i="1"/>
  <c r="C2895" i="1"/>
  <c r="C2896" i="1"/>
  <c r="C2897" i="1"/>
  <c r="C2898" i="1"/>
  <c r="C2899" i="1"/>
  <c r="C2900" i="1"/>
  <c r="C2901" i="1"/>
  <c r="C2902" i="1"/>
  <c r="C2903" i="1"/>
  <c r="C2904" i="1"/>
  <c r="C2905" i="1"/>
  <c r="C2906" i="1"/>
  <c r="C2907" i="1"/>
  <c r="C2908" i="1"/>
  <c r="C2909" i="1"/>
  <c r="C2910" i="1"/>
  <c r="C2911" i="1"/>
  <c r="C2912" i="1"/>
  <c r="C2913" i="1"/>
  <c r="C2914" i="1"/>
  <c r="C2915" i="1"/>
  <c r="C2916" i="1"/>
  <c r="C2917" i="1"/>
  <c r="C2918" i="1"/>
  <c r="C2919" i="1"/>
  <c r="C2920" i="1"/>
  <c r="C2921" i="1"/>
  <c r="C2922" i="1"/>
  <c r="C2923" i="1"/>
  <c r="C2924" i="1"/>
  <c r="C2925" i="1"/>
  <c r="C2926" i="1"/>
  <c r="C2927" i="1"/>
  <c r="C2928" i="1"/>
  <c r="C2929" i="1"/>
  <c r="C2930" i="1"/>
  <c r="C2931" i="1"/>
  <c r="C2932" i="1"/>
  <c r="C2933" i="1"/>
  <c r="C2934" i="1"/>
  <c r="C2935" i="1"/>
  <c r="C2936" i="1"/>
  <c r="C2937" i="1"/>
  <c r="C2938" i="1"/>
  <c r="C2939" i="1"/>
  <c r="C2940" i="1"/>
  <c r="C2941" i="1"/>
  <c r="C2942" i="1"/>
  <c r="C2943" i="1"/>
  <c r="C2944" i="1"/>
  <c r="C2945" i="1"/>
  <c r="C2946" i="1"/>
  <c r="C2947" i="1"/>
  <c r="C2948" i="1"/>
  <c r="C2949" i="1"/>
  <c r="C2950" i="1"/>
  <c r="C2951" i="1"/>
  <c r="C2952" i="1"/>
  <c r="C2953" i="1"/>
  <c r="C2954" i="1"/>
  <c r="C2955" i="1"/>
  <c r="C2956" i="1"/>
  <c r="C2957" i="1"/>
  <c r="C2958" i="1"/>
  <c r="C2959" i="1"/>
  <c r="C2960" i="1"/>
  <c r="C2961" i="1"/>
  <c r="C2962" i="1"/>
  <c r="C2963" i="1"/>
  <c r="C2964" i="1"/>
  <c r="C2965" i="1"/>
  <c r="C2966" i="1"/>
  <c r="C2967" i="1"/>
  <c r="C2968" i="1"/>
  <c r="C2969" i="1"/>
  <c r="C2970" i="1"/>
  <c r="C2971" i="1"/>
  <c r="C2972" i="1"/>
  <c r="C2973" i="1"/>
  <c r="C2974" i="1"/>
  <c r="C2975" i="1"/>
  <c r="C2976" i="1"/>
  <c r="C2977" i="1"/>
  <c r="C2978" i="1"/>
  <c r="C2979" i="1"/>
  <c r="C2980" i="1"/>
  <c r="C2981" i="1"/>
  <c r="C2982" i="1"/>
  <c r="C2983" i="1"/>
  <c r="C2984" i="1"/>
  <c r="C2985" i="1"/>
  <c r="C2986" i="1"/>
  <c r="C2987" i="1"/>
  <c r="C2988" i="1"/>
  <c r="C2989" i="1"/>
  <c r="C2990" i="1"/>
  <c r="C2991" i="1"/>
  <c r="C2992" i="1"/>
  <c r="C2993" i="1"/>
  <c r="C2994" i="1"/>
  <c r="C2995" i="1"/>
  <c r="C2996" i="1"/>
  <c r="C2997" i="1"/>
  <c r="C2998" i="1"/>
  <c r="C2999" i="1"/>
  <c r="C3000" i="1"/>
  <c r="C3001" i="1"/>
  <c r="C3002" i="1"/>
  <c r="C3003" i="1"/>
  <c r="C3004" i="1"/>
  <c r="C3005" i="1"/>
  <c r="C3006" i="1"/>
  <c r="C3007" i="1"/>
  <c r="C3008" i="1"/>
  <c r="C3009" i="1"/>
  <c r="C3010" i="1"/>
  <c r="C3011" i="1"/>
  <c r="C3012" i="1"/>
  <c r="C3013" i="1"/>
  <c r="C3014" i="1"/>
  <c r="C3015" i="1"/>
  <c r="C3016" i="1"/>
  <c r="C3017" i="1"/>
  <c r="C3018" i="1"/>
  <c r="C3019" i="1"/>
  <c r="C3020" i="1"/>
  <c r="C3021" i="1"/>
  <c r="C3022" i="1"/>
  <c r="C3023" i="1"/>
  <c r="C3024" i="1"/>
  <c r="C3025" i="1"/>
  <c r="C3026" i="1"/>
  <c r="C3027" i="1"/>
  <c r="C3028" i="1"/>
  <c r="C3029" i="1"/>
  <c r="C3030" i="1"/>
  <c r="C3031" i="1"/>
  <c r="C3032" i="1"/>
  <c r="C3033" i="1"/>
  <c r="C3034" i="1"/>
  <c r="C3035" i="1"/>
  <c r="C3036" i="1"/>
  <c r="C3037" i="1"/>
  <c r="C3038" i="1"/>
  <c r="C3039" i="1"/>
  <c r="C3040" i="1"/>
  <c r="C3041" i="1"/>
  <c r="C3042" i="1"/>
  <c r="C3043" i="1"/>
  <c r="C3044" i="1"/>
  <c r="C3045" i="1"/>
  <c r="C3046" i="1"/>
  <c r="C3047" i="1"/>
  <c r="C3048" i="1"/>
  <c r="C3049" i="1"/>
  <c r="C3050" i="1"/>
  <c r="C3051" i="1"/>
  <c r="C3052" i="1"/>
  <c r="C3053" i="1"/>
  <c r="C3054" i="1"/>
  <c r="C3055" i="1"/>
  <c r="C3056" i="1"/>
  <c r="C3057" i="1"/>
  <c r="C3058" i="1"/>
  <c r="C3059" i="1"/>
  <c r="C3060" i="1"/>
  <c r="C3061" i="1"/>
  <c r="C3062" i="1"/>
  <c r="C3063" i="1"/>
  <c r="C3064" i="1"/>
  <c r="C3065" i="1"/>
  <c r="C3066" i="1"/>
  <c r="C3067" i="1"/>
  <c r="C3068" i="1"/>
  <c r="C3069" i="1"/>
  <c r="C3070" i="1"/>
  <c r="C3071" i="1"/>
  <c r="C3072" i="1"/>
  <c r="C3073" i="1"/>
  <c r="C3074" i="1"/>
  <c r="C3075" i="1"/>
  <c r="C3076" i="1"/>
  <c r="C3077" i="1"/>
  <c r="C3078" i="1"/>
  <c r="C3079" i="1"/>
  <c r="C3080" i="1"/>
  <c r="C3081" i="1"/>
  <c r="C3082" i="1"/>
  <c r="C3083" i="1"/>
  <c r="C3084" i="1"/>
  <c r="C3085" i="1"/>
  <c r="C3086" i="1"/>
  <c r="C3087" i="1"/>
  <c r="C3088" i="1"/>
  <c r="C3089" i="1"/>
  <c r="C3090" i="1"/>
  <c r="C3091" i="1"/>
  <c r="C3092" i="1"/>
  <c r="C3093" i="1"/>
  <c r="C3094" i="1"/>
  <c r="C3095" i="1"/>
  <c r="C3096" i="1"/>
  <c r="C3097" i="1"/>
  <c r="C3098" i="1"/>
  <c r="C3099" i="1"/>
  <c r="C3100" i="1"/>
  <c r="C3101" i="1"/>
  <c r="C3102" i="1"/>
  <c r="C3103" i="1"/>
  <c r="C3104" i="1"/>
  <c r="C3105" i="1"/>
  <c r="C3106" i="1"/>
  <c r="C3107" i="1"/>
  <c r="C3108" i="1"/>
  <c r="C3109" i="1"/>
  <c r="C3110" i="1"/>
  <c r="C3111" i="1"/>
  <c r="C3112" i="1"/>
  <c r="C3113" i="1"/>
  <c r="C3114" i="1"/>
  <c r="C3115" i="1"/>
  <c r="C3116" i="1"/>
  <c r="C3117" i="1"/>
  <c r="C3118" i="1"/>
  <c r="C3119" i="1"/>
  <c r="C3120" i="1"/>
  <c r="C3121" i="1"/>
  <c r="C3122" i="1"/>
  <c r="C3123" i="1"/>
  <c r="C3124" i="1"/>
  <c r="C3125" i="1"/>
  <c r="C3126" i="1"/>
  <c r="C3127" i="1"/>
  <c r="C3128" i="1"/>
  <c r="C3129" i="1"/>
  <c r="C3130" i="1"/>
  <c r="C3131" i="1"/>
  <c r="C3132" i="1"/>
  <c r="C3133" i="1"/>
  <c r="C3134" i="1"/>
  <c r="C3135" i="1"/>
  <c r="C3136" i="1"/>
  <c r="C3137" i="1"/>
  <c r="C3138" i="1"/>
  <c r="C3139" i="1"/>
  <c r="C3140" i="1"/>
  <c r="C3141" i="1"/>
  <c r="C3142" i="1"/>
  <c r="C3143" i="1"/>
  <c r="C3144" i="1"/>
  <c r="C3145" i="1"/>
  <c r="C3146" i="1"/>
  <c r="C3147" i="1"/>
  <c r="C3148" i="1"/>
  <c r="C3149" i="1"/>
  <c r="C3150" i="1"/>
  <c r="C3151" i="1"/>
  <c r="C3152" i="1"/>
  <c r="C3153" i="1"/>
  <c r="C3154" i="1"/>
  <c r="C3155" i="1"/>
  <c r="C3156" i="1"/>
  <c r="C3157" i="1"/>
  <c r="C3158" i="1"/>
  <c r="C3159" i="1"/>
  <c r="C3160" i="1"/>
  <c r="C3161" i="1"/>
  <c r="C3162" i="1"/>
  <c r="C3163" i="1"/>
  <c r="C3164" i="1"/>
  <c r="C3165" i="1"/>
  <c r="C3166" i="1"/>
  <c r="C3167" i="1"/>
  <c r="C3168" i="1"/>
  <c r="C3169" i="1"/>
  <c r="C3170" i="1"/>
  <c r="C3171" i="1"/>
  <c r="C3172" i="1"/>
  <c r="C3173" i="1"/>
  <c r="C3174" i="1"/>
  <c r="C3175" i="1"/>
  <c r="C3176" i="1"/>
  <c r="C3177" i="1"/>
  <c r="C3178" i="1"/>
  <c r="C3179" i="1"/>
  <c r="C3180" i="1"/>
  <c r="C3181" i="1"/>
  <c r="C3182" i="1"/>
  <c r="C3183" i="1"/>
  <c r="C3184" i="1"/>
  <c r="C3185" i="1"/>
  <c r="C3186" i="1"/>
  <c r="C3187" i="1"/>
  <c r="C3188" i="1"/>
  <c r="C3189" i="1"/>
  <c r="C3190" i="1"/>
  <c r="C3191" i="1"/>
  <c r="C3192" i="1"/>
  <c r="C3193" i="1"/>
  <c r="C3194" i="1"/>
  <c r="C3195" i="1"/>
  <c r="C3196" i="1"/>
  <c r="C3197" i="1"/>
  <c r="C3198" i="1"/>
  <c r="C3199" i="1"/>
  <c r="C3200" i="1"/>
  <c r="C3201" i="1"/>
  <c r="C3202" i="1"/>
  <c r="C3203" i="1"/>
  <c r="C3204" i="1"/>
  <c r="C3205" i="1"/>
  <c r="C3206" i="1"/>
  <c r="C3207" i="1"/>
  <c r="C3208" i="1"/>
  <c r="C3209" i="1"/>
  <c r="C3210" i="1"/>
  <c r="C3211" i="1"/>
  <c r="C3212" i="1"/>
  <c r="C3213" i="1"/>
  <c r="C3214" i="1"/>
  <c r="C3215" i="1"/>
  <c r="C3216" i="1"/>
  <c r="C3217" i="1"/>
  <c r="C3218" i="1"/>
  <c r="C3219" i="1"/>
  <c r="C3220" i="1"/>
  <c r="C3221" i="1"/>
  <c r="C3222" i="1"/>
  <c r="C3223" i="1"/>
  <c r="C3224" i="1"/>
  <c r="C3225" i="1"/>
  <c r="C3226" i="1"/>
  <c r="C3227" i="1"/>
  <c r="C3228" i="1"/>
  <c r="C3229" i="1"/>
  <c r="C3230" i="1"/>
  <c r="C3231" i="1"/>
  <c r="C3232" i="1"/>
  <c r="C3233" i="1"/>
  <c r="C3234" i="1"/>
  <c r="C3235" i="1"/>
  <c r="C3236" i="1"/>
  <c r="C3237" i="1"/>
  <c r="C3238" i="1"/>
  <c r="C3239" i="1"/>
  <c r="C3240" i="1"/>
  <c r="C3241" i="1"/>
  <c r="C3242" i="1"/>
  <c r="C3243" i="1"/>
  <c r="C3244" i="1"/>
  <c r="C3245" i="1"/>
  <c r="C3246" i="1"/>
  <c r="C3247" i="1"/>
  <c r="C3248" i="1"/>
  <c r="C3249" i="1"/>
  <c r="C3250" i="1"/>
  <c r="C3251" i="1"/>
  <c r="C3252" i="1"/>
  <c r="C3253" i="1"/>
  <c r="C3254" i="1"/>
  <c r="C3255" i="1"/>
  <c r="C3256" i="1"/>
  <c r="C3257" i="1"/>
  <c r="C3258" i="1"/>
  <c r="C3259" i="1"/>
  <c r="C3260" i="1"/>
  <c r="C3261" i="1"/>
  <c r="C3262" i="1"/>
  <c r="C3263" i="1"/>
  <c r="C3264" i="1"/>
  <c r="C3265" i="1"/>
  <c r="C3266" i="1"/>
  <c r="C3267" i="1"/>
  <c r="C3268" i="1"/>
  <c r="C3269" i="1"/>
  <c r="C3270" i="1"/>
  <c r="C3271" i="1"/>
  <c r="C3272" i="1"/>
  <c r="C3273" i="1"/>
  <c r="C3274" i="1"/>
  <c r="C3275" i="1"/>
  <c r="C3276" i="1"/>
  <c r="C3277" i="1"/>
  <c r="C3278" i="1"/>
  <c r="C3279" i="1"/>
  <c r="C3280" i="1"/>
  <c r="C3281" i="1"/>
  <c r="C3282" i="1"/>
  <c r="C3283" i="1"/>
  <c r="C3284" i="1"/>
  <c r="C3285" i="1"/>
  <c r="C3286" i="1"/>
  <c r="C3287" i="1"/>
  <c r="C3288" i="1"/>
  <c r="C3289" i="1"/>
  <c r="C3290" i="1"/>
  <c r="C3291" i="1"/>
  <c r="C3292" i="1"/>
  <c r="C3293" i="1"/>
  <c r="C3294" i="1"/>
  <c r="C3295" i="1"/>
  <c r="C3296" i="1"/>
  <c r="C3297" i="1"/>
  <c r="C3298" i="1"/>
  <c r="C3299" i="1"/>
  <c r="C3300" i="1"/>
  <c r="C3301" i="1"/>
  <c r="C3302" i="1"/>
  <c r="C3303" i="1"/>
  <c r="C3304" i="1"/>
  <c r="C3305" i="1"/>
  <c r="C3306" i="1"/>
  <c r="C3307" i="1"/>
  <c r="C3308" i="1"/>
  <c r="C3309" i="1"/>
  <c r="C3310" i="1"/>
  <c r="C3311" i="1"/>
  <c r="C3312" i="1"/>
  <c r="C3313" i="1"/>
  <c r="C3314" i="1"/>
  <c r="C3315" i="1"/>
  <c r="C3316" i="1"/>
  <c r="C3317" i="1"/>
  <c r="C3318" i="1"/>
  <c r="C3319" i="1"/>
  <c r="C3320" i="1"/>
  <c r="C3321" i="1"/>
  <c r="C3322" i="1"/>
  <c r="C3323" i="1"/>
  <c r="C3324" i="1"/>
  <c r="C3325" i="1"/>
  <c r="C3326" i="1"/>
  <c r="C3327" i="1"/>
  <c r="C3328" i="1"/>
  <c r="C3329" i="1"/>
  <c r="C3330" i="1"/>
  <c r="C3331" i="1"/>
  <c r="C3332" i="1"/>
  <c r="C3333" i="1"/>
  <c r="C3334" i="1"/>
  <c r="C3335" i="1"/>
  <c r="C3336" i="1"/>
  <c r="C3337" i="1"/>
  <c r="C3338" i="1"/>
  <c r="C3339" i="1"/>
  <c r="C3340" i="1"/>
  <c r="C3341" i="1"/>
  <c r="C3342" i="1"/>
  <c r="C3343" i="1"/>
  <c r="C3344" i="1"/>
  <c r="C3345" i="1"/>
  <c r="C3346" i="1"/>
  <c r="C3347" i="1"/>
  <c r="C3348" i="1"/>
  <c r="C3349" i="1"/>
  <c r="C3350" i="1"/>
  <c r="C3351" i="1"/>
  <c r="C3352" i="1"/>
  <c r="C3353" i="1"/>
  <c r="C3354" i="1"/>
  <c r="C3355" i="1"/>
  <c r="C3356" i="1"/>
  <c r="C3357" i="1"/>
  <c r="C3358" i="1"/>
  <c r="C3359" i="1"/>
  <c r="C3360" i="1"/>
  <c r="C3361" i="1"/>
  <c r="C3362" i="1"/>
  <c r="C3363" i="1"/>
  <c r="C3364" i="1"/>
  <c r="C3365" i="1"/>
  <c r="C3366" i="1"/>
  <c r="C3367" i="1"/>
  <c r="C3368" i="1"/>
  <c r="C3369" i="1"/>
  <c r="C3370" i="1"/>
  <c r="C3371" i="1"/>
  <c r="C3372" i="1"/>
  <c r="C3373" i="1"/>
  <c r="C3374" i="1"/>
  <c r="C3375" i="1"/>
  <c r="C3376" i="1"/>
  <c r="C3377" i="1"/>
  <c r="C3378" i="1"/>
  <c r="C3379" i="1"/>
  <c r="C3380" i="1"/>
  <c r="C3381" i="1"/>
  <c r="C3382" i="1"/>
  <c r="C3383" i="1"/>
  <c r="C3384" i="1"/>
  <c r="C3385" i="1"/>
  <c r="C3386" i="1"/>
  <c r="C3387" i="1"/>
  <c r="C3388" i="1"/>
  <c r="C3389" i="1"/>
  <c r="C3390" i="1"/>
  <c r="C3391" i="1"/>
  <c r="C3392" i="1"/>
  <c r="C3393" i="1"/>
  <c r="C3394" i="1"/>
  <c r="C3395" i="1"/>
  <c r="C3396" i="1"/>
  <c r="C3397" i="1"/>
  <c r="C3398" i="1"/>
  <c r="C3399" i="1"/>
  <c r="C3400" i="1"/>
  <c r="C3401" i="1"/>
  <c r="C3402" i="1"/>
  <c r="C3403" i="1"/>
  <c r="C3404" i="1"/>
  <c r="C3405" i="1"/>
  <c r="C3406" i="1"/>
  <c r="C3407" i="1"/>
  <c r="C3408" i="1"/>
  <c r="C3409" i="1"/>
  <c r="C3410" i="1"/>
  <c r="C3411" i="1"/>
  <c r="C3412" i="1"/>
  <c r="C3413" i="1"/>
  <c r="C3414" i="1"/>
  <c r="C3415" i="1"/>
  <c r="C3416" i="1"/>
  <c r="C3417" i="1"/>
  <c r="C3418" i="1"/>
  <c r="C3419" i="1"/>
  <c r="C3420" i="1"/>
  <c r="C3421" i="1"/>
  <c r="C3422" i="1"/>
  <c r="C3423" i="1"/>
  <c r="C3424" i="1"/>
  <c r="C3425" i="1"/>
  <c r="C3426" i="1"/>
  <c r="C3427" i="1"/>
  <c r="C3428" i="1"/>
  <c r="C3429" i="1"/>
  <c r="C3430" i="1"/>
  <c r="C3431" i="1"/>
  <c r="C3432" i="1"/>
  <c r="C3433" i="1"/>
  <c r="C3434" i="1"/>
  <c r="C3435" i="1"/>
  <c r="C3436" i="1"/>
  <c r="C3437" i="1"/>
  <c r="C3438" i="1"/>
  <c r="C3439" i="1"/>
  <c r="C3440" i="1"/>
  <c r="C3441" i="1"/>
  <c r="C3442" i="1"/>
  <c r="C3443" i="1"/>
  <c r="C3444" i="1"/>
  <c r="C3445" i="1"/>
  <c r="C3446" i="1"/>
  <c r="C3447" i="1"/>
  <c r="C3448" i="1"/>
  <c r="C3449" i="1"/>
  <c r="C3450" i="1"/>
  <c r="C3451" i="1"/>
  <c r="C3452" i="1"/>
  <c r="C3453" i="1"/>
  <c r="C3454" i="1"/>
  <c r="C3455" i="1"/>
  <c r="C3456" i="1"/>
  <c r="C3457" i="1"/>
  <c r="C3458" i="1"/>
  <c r="C3459" i="1"/>
  <c r="C3460" i="1"/>
  <c r="C3461" i="1"/>
  <c r="C3462" i="1"/>
  <c r="C3463" i="1"/>
  <c r="C3464" i="1"/>
  <c r="C3465" i="1"/>
  <c r="C3466" i="1"/>
  <c r="C3467" i="1"/>
  <c r="C3468" i="1"/>
  <c r="C3469" i="1"/>
  <c r="C3470" i="1"/>
  <c r="C3471" i="1"/>
  <c r="C3472" i="1"/>
  <c r="C3473" i="1"/>
  <c r="C3474" i="1"/>
  <c r="C3475" i="1"/>
  <c r="C3476" i="1"/>
  <c r="C3477" i="1"/>
  <c r="C3478" i="1"/>
  <c r="C3479" i="1"/>
  <c r="C3480" i="1"/>
  <c r="C3481" i="1"/>
  <c r="C3482" i="1"/>
  <c r="C3483" i="1"/>
  <c r="C3484" i="1"/>
  <c r="C3485" i="1"/>
  <c r="C3486" i="1"/>
  <c r="C3487" i="1"/>
  <c r="C3488" i="1"/>
  <c r="C3489" i="1"/>
  <c r="C3490" i="1"/>
  <c r="C3491" i="1"/>
  <c r="C3492" i="1"/>
  <c r="C3493" i="1"/>
  <c r="C3494" i="1"/>
  <c r="C3495" i="1"/>
  <c r="C3496" i="1"/>
  <c r="C3497" i="1"/>
  <c r="C3498" i="1"/>
  <c r="C3499" i="1"/>
  <c r="C3500" i="1"/>
  <c r="C3501" i="1"/>
  <c r="C3502" i="1"/>
  <c r="C3503" i="1"/>
  <c r="C3504" i="1"/>
  <c r="C3505" i="1"/>
  <c r="C3506" i="1"/>
  <c r="C3507" i="1"/>
  <c r="C3508" i="1"/>
  <c r="C3509" i="1"/>
  <c r="C3510" i="1"/>
  <c r="C3511" i="1"/>
  <c r="C3512" i="1"/>
  <c r="C3513" i="1"/>
  <c r="C3514" i="1"/>
  <c r="C3515" i="1"/>
  <c r="C3516" i="1"/>
  <c r="C3517" i="1"/>
  <c r="C3518" i="1"/>
  <c r="C3519" i="1"/>
  <c r="C3520" i="1"/>
  <c r="C3521" i="1"/>
  <c r="C3522" i="1"/>
  <c r="C3523" i="1"/>
  <c r="C3524" i="1"/>
  <c r="C3525" i="1"/>
  <c r="C3526" i="1"/>
  <c r="C3527" i="1"/>
  <c r="C3528" i="1"/>
  <c r="C3529" i="1"/>
  <c r="C3530" i="1"/>
  <c r="C3531" i="1"/>
  <c r="C3532" i="1"/>
  <c r="C3533" i="1"/>
  <c r="C3534" i="1"/>
  <c r="C3535" i="1"/>
  <c r="C3536" i="1"/>
  <c r="C3537" i="1"/>
  <c r="C3538" i="1"/>
  <c r="C3539" i="1"/>
  <c r="C3540" i="1"/>
  <c r="C3541" i="1"/>
  <c r="C3542" i="1"/>
  <c r="C3543" i="1"/>
  <c r="C3544" i="1"/>
  <c r="C3545" i="1"/>
  <c r="C3546" i="1"/>
  <c r="C3547" i="1"/>
  <c r="C3548" i="1"/>
  <c r="C3549" i="1"/>
  <c r="C3550" i="1"/>
  <c r="C3551" i="1"/>
  <c r="C3552" i="1"/>
  <c r="C3553" i="1"/>
  <c r="C3554" i="1"/>
  <c r="C3555" i="1"/>
  <c r="C3556" i="1"/>
  <c r="C3557" i="1"/>
  <c r="C3558" i="1"/>
  <c r="C3559" i="1"/>
  <c r="C3560" i="1"/>
  <c r="C3561" i="1"/>
  <c r="C3562" i="1"/>
  <c r="C3563" i="1"/>
  <c r="C3564" i="1"/>
  <c r="C3565" i="1"/>
  <c r="C3566" i="1"/>
  <c r="C3567" i="1"/>
  <c r="C3568" i="1"/>
  <c r="C3569" i="1"/>
  <c r="C3570" i="1"/>
  <c r="C3571" i="1"/>
  <c r="C3572" i="1"/>
  <c r="C3573" i="1"/>
  <c r="C3574" i="1"/>
  <c r="C3575" i="1"/>
  <c r="C3576" i="1"/>
  <c r="C3577" i="1"/>
  <c r="C3578" i="1"/>
  <c r="C3579" i="1"/>
  <c r="C3580" i="1"/>
  <c r="C3581" i="1"/>
  <c r="C3582" i="1"/>
  <c r="C3583" i="1"/>
  <c r="C3584" i="1"/>
  <c r="C3585" i="1"/>
  <c r="C3586" i="1"/>
  <c r="C3587" i="1"/>
  <c r="C3588" i="1"/>
  <c r="C3589" i="1"/>
  <c r="C3590" i="1"/>
  <c r="C3591" i="1"/>
  <c r="C3592" i="1"/>
  <c r="C3593" i="1"/>
  <c r="C3594" i="1"/>
  <c r="C3595" i="1"/>
  <c r="C3596" i="1"/>
  <c r="C3597" i="1"/>
  <c r="C3598" i="1"/>
  <c r="C3599" i="1"/>
  <c r="C3600" i="1"/>
  <c r="C3601" i="1"/>
  <c r="C3602" i="1"/>
  <c r="C3603" i="1"/>
  <c r="C3604" i="1"/>
  <c r="C3605" i="1"/>
  <c r="C3606" i="1"/>
  <c r="C3607" i="1"/>
  <c r="C3608" i="1"/>
  <c r="C3609" i="1"/>
  <c r="C3610" i="1"/>
  <c r="C3611" i="1"/>
  <c r="C3612" i="1"/>
  <c r="C3613" i="1"/>
  <c r="C3614" i="1"/>
  <c r="C3615" i="1"/>
  <c r="C3616" i="1"/>
  <c r="C3617" i="1"/>
  <c r="C3618" i="1"/>
  <c r="C3619" i="1"/>
  <c r="C3620" i="1"/>
  <c r="C3621" i="1"/>
  <c r="C3622" i="1"/>
  <c r="C3623" i="1"/>
  <c r="C3624" i="1"/>
  <c r="C3625" i="1"/>
  <c r="C3626" i="1"/>
  <c r="C3627" i="1"/>
  <c r="C3628" i="1"/>
  <c r="C3629" i="1"/>
  <c r="C3630" i="1"/>
  <c r="C3631" i="1"/>
  <c r="C3632" i="1"/>
  <c r="C3633" i="1"/>
  <c r="C3634" i="1"/>
  <c r="C3635" i="1"/>
  <c r="C3636" i="1"/>
  <c r="C3637" i="1"/>
  <c r="C3638" i="1"/>
  <c r="C3639" i="1"/>
  <c r="C3640" i="1"/>
  <c r="C3641" i="1"/>
  <c r="C3642" i="1"/>
  <c r="C3643" i="1"/>
  <c r="C3644" i="1"/>
  <c r="C3645" i="1"/>
  <c r="C3646" i="1"/>
  <c r="C3647" i="1"/>
  <c r="C3648" i="1"/>
  <c r="C3649" i="1"/>
  <c r="C3650" i="1"/>
  <c r="C3651" i="1"/>
  <c r="C3652" i="1"/>
  <c r="C3653" i="1"/>
  <c r="C3654" i="1"/>
  <c r="C3655" i="1"/>
  <c r="C3656" i="1"/>
  <c r="C3657" i="1"/>
  <c r="C3658" i="1"/>
  <c r="C3659" i="1"/>
  <c r="C3660" i="1"/>
  <c r="C3661" i="1"/>
  <c r="C3662" i="1"/>
  <c r="C3663" i="1"/>
  <c r="C3664" i="1"/>
  <c r="C3665" i="1"/>
  <c r="C3666" i="1"/>
  <c r="C3667" i="1"/>
  <c r="C3668" i="1"/>
  <c r="C3669" i="1"/>
  <c r="C3670" i="1"/>
  <c r="C3671" i="1"/>
  <c r="C3672" i="1"/>
  <c r="C3673" i="1"/>
  <c r="C3674" i="1"/>
  <c r="C3675" i="1"/>
  <c r="C3676" i="1"/>
  <c r="C3677" i="1"/>
  <c r="C3678" i="1"/>
  <c r="C3679" i="1"/>
  <c r="C3680" i="1"/>
  <c r="C3681" i="1"/>
  <c r="C3682" i="1"/>
  <c r="C3683" i="1"/>
  <c r="C3684" i="1"/>
  <c r="C3685" i="1"/>
  <c r="C3686" i="1"/>
  <c r="C3687" i="1"/>
  <c r="C3688" i="1"/>
  <c r="C3689" i="1"/>
  <c r="C3690" i="1"/>
  <c r="C3691" i="1"/>
  <c r="C3692" i="1"/>
  <c r="C3693" i="1"/>
  <c r="C3694" i="1"/>
  <c r="C3695" i="1"/>
  <c r="C3696" i="1"/>
  <c r="C3697" i="1"/>
  <c r="C3698" i="1"/>
  <c r="C3699" i="1"/>
  <c r="C3700" i="1"/>
  <c r="C3701" i="1"/>
  <c r="C3702" i="1"/>
  <c r="C3703" i="1"/>
  <c r="C3704" i="1"/>
  <c r="C3705" i="1"/>
  <c r="C3706" i="1"/>
  <c r="C3707" i="1"/>
  <c r="C3708" i="1"/>
  <c r="C3709" i="1"/>
  <c r="C3710" i="1"/>
  <c r="C3711" i="1"/>
  <c r="C3712" i="1"/>
  <c r="C3713" i="1"/>
  <c r="C3714" i="1"/>
  <c r="C3715" i="1"/>
  <c r="C3716" i="1"/>
  <c r="C3717" i="1"/>
  <c r="C3718" i="1"/>
  <c r="C3719" i="1"/>
  <c r="C3720" i="1"/>
  <c r="C3721" i="1"/>
  <c r="C3722" i="1"/>
  <c r="C3723" i="1"/>
  <c r="C3724" i="1"/>
  <c r="C3725" i="1"/>
  <c r="C3726" i="1"/>
  <c r="C3727" i="1"/>
  <c r="C3728" i="1"/>
  <c r="C3729" i="1"/>
  <c r="C3730" i="1"/>
  <c r="C3731" i="1"/>
  <c r="C3732" i="1"/>
  <c r="C3733" i="1"/>
  <c r="C3734" i="1"/>
  <c r="C3735" i="1"/>
  <c r="C3736" i="1"/>
  <c r="C3737" i="1"/>
  <c r="C3738" i="1"/>
  <c r="C3739" i="1"/>
  <c r="C3740" i="1"/>
  <c r="C3741" i="1"/>
  <c r="C3742" i="1"/>
  <c r="C3743" i="1"/>
  <c r="C3744" i="1"/>
  <c r="C3745" i="1"/>
  <c r="C3746" i="1"/>
  <c r="C3747" i="1"/>
  <c r="C3748" i="1"/>
  <c r="C3749" i="1"/>
  <c r="C3750" i="1"/>
  <c r="C3751" i="1"/>
  <c r="C3752" i="1"/>
  <c r="C3753" i="1"/>
  <c r="C3754" i="1"/>
  <c r="C3755" i="1"/>
  <c r="C3756" i="1"/>
  <c r="C3757" i="1"/>
  <c r="C3758" i="1"/>
  <c r="C3759" i="1"/>
  <c r="C3760" i="1"/>
  <c r="C3761" i="1"/>
  <c r="C3762" i="1"/>
  <c r="C3763" i="1"/>
  <c r="C3764" i="1"/>
  <c r="C3765" i="1"/>
  <c r="C3766" i="1"/>
  <c r="C3767" i="1"/>
  <c r="C3768" i="1"/>
  <c r="C3769" i="1"/>
  <c r="C3770" i="1"/>
  <c r="C3771" i="1"/>
  <c r="C3772" i="1"/>
  <c r="C3773" i="1"/>
  <c r="C3774" i="1"/>
  <c r="C3775" i="1"/>
  <c r="C3776" i="1"/>
  <c r="C3777" i="1"/>
  <c r="C3778" i="1"/>
  <c r="C3779" i="1"/>
  <c r="C3780" i="1"/>
  <c r="C3781" i="1"/>
  <c r="C3782" i="1"/>
  <c r="C3783" i="1"/>
  <c r="C3784" i="1"/>
  <c r="C3785" i="1"/>
  <c r="C3786" i="1"/>
  <c r="C3787" i="1"/>
  <c r="C3788" i="1"/>
  <c r="C3789" i="1"/>
  <c r="C3790" i="1"/>
  <c r="C3791" i="1"/>
  <c r="C3792" i="1"/>
  <c r="C3793" i="1"/>
  <c r="C3794" i="1"/>
  <c r="C3795" i="1"/>
  <c r="C3796" i="1"/>
  <c r="C3797" i="1"/>
  <c r="C3798" i="1"/>
  <c r="C3799" i="1"/>
  <c r="C3800" i="1"/>
  <c r="C3801" i="1"/>
  <c r="C3802" i="1"/>
  <c r="C3803" i="1"/>
  <c r="C3804" i="1"/>
  <c r="C3805" i="1"/>
  <c r="C3806" i="1"/>
  <c r="C3807" i="1"/>
  <c r="C3808" i="1"/>
  <c r="C3809" i="1"/>
  <c r="C3810" i="1"/>
  <c r="C3811" i="1"/>
  <c r="C3812" i="1"/>
  <c r="C3813" i="1"/>
  <c r="C3814" i="1"/>
  <c r="C3815" i="1"/>
  <c r="C3816" i="1"/>
  <c r="C3817" i="1"/>
  <c r="C3818" i="1"/>
  <c r="C3819" i="1"/>
  <c r="C3820" i="1"/>
  <c r="C3821" i="1"/>
  <c r="C3822" i="1"/>
  <c r="C3823" i="1"/>
  <c r="C3824" i="1"/>
  <c r="C3825" i="1"/>
  <c r="C3826" i="1"/>
  <c r="C3827" i="1"/>
  <c r="C3828" i="1"/>
  <c r="C3829" i="1"/>
  <c r="C3830" i="1"/>
  <c r="C3831" i="1"/>
  <c r="C3832" i="1"/>
  <c r="C3833" i="1"/>
  <c r="C3834" i="1"/>
  <c r="C3835" i="1"/>
  <c r="C3836" i="1"/>
  <c r="C3837" i="1"/>
  <c r="C3838" i="1"/>
  <c r="C3839" i="1"/>
  <c r="C3840" i="1"/>
  <c r="C3841" i="1"/>
  <c r="C3842" i="1"/>
  <c r="C3843" i="1"/>
  <c r="C3844" i="1"/>
  <c r="C3845" i="1"/>
  <c r="C3846" i="1"/>
  <c r="C3847" i="1"/>
  <c r="C3848" i="1"/>
  <c r="C3849" i="1"/>
  <c r="C3850" i="1"/>
  <c r="C3851" i="1"/>
  <c r="C3852" i="1"/>
  <c r="C3853" i="1"/>
  <c r="C3854" i="1"/>
  <c r="C3855" i="1"/>
  <c r="C3856" i="1"/>
  <c r="C3857" i="1"/>
  <c r="C3858" i="1"/>
  <c r="C3859" i="1"/>
  <c r="C3860" i="1"/>
  <c r="C3861" i="1"/>
  <c r="C3862" i="1"/>
  <c r="C3863" i="1"/>
  <c r="C3864" i="1"/>
  <c r="C3865" i="1"/>
  <c r="C3866" i="1"/>
  <c r="C3867" i="1"/>
  <c r="C3868" i="1"/>
  <c r="C3869" i="1"/>
  <c r="C3870" i="1"/>
  <c r="C3871" i="1"/>
  <c r="C3872" i="1"/>
  <c r="C3873" i="1"/>
  <c r="C3874" i="1"/>
  <c r="C3875" i="1"/>
  <c r="C3876" i="1"/>
  <c r="C3877" i="1"/>
  <c r="C3878" i="1"/>
  <c r="C3879" i="1"/>
  <c r="C3880" i="1"/>
  <c r="C3881" i="1"/>
  <c r="C3882" i="1"/>
  <c r="C3883" i="1"/>
  <c r="C3884" i="1"/>
  <c r="C3885" i="1"/>
  <c r="C3886" i="1"/>
  <c r="C3887" i="1"/>
  <c r="C3888" i="1"/>
  <c r="C3889" i="1"/>
  <c r="C3890" i="1"/>
  <c r="C3891" i="1"/>
  <c r="C3892" i="1"/>
  <c r="C3893" i="1"/>
  <c r="C3894" i="1"/>
  <c r="C3895" i="1"/>
  <c r="C3896" i="1"/>
  <c r="C3897" i="1"/>
  <c r="C3898" i="1"/>
  <c r="C3899" i="1"/>
  <c r="C3900" i="1"/>
  <c r="C3901" i="1"/>
  <c r="C3902" i="1"/>
  <c r="C3903" i="1"/>
  <c r="C3904" i="1"/>
  <c r="C3905" i="1"/>
  <c r="C3906" i="1"/>
  <c r="C3907" i="1"/>
  <c r="C3908" i="1"/>
  <c r="C3909" i="1"/>
  <c r="C3910" i="1"/>
  <c r="C3911" i="1"/>
  <c r="C3912" i="1"/>
  <c r="C3913" i="1"/>
  <c r="C3914" i="1"/>
  <c r="C3915" i="1"/>
  <c r="C3916" i="1"/>
  <c r="C3917" i="1"/>
  <c r="C3918" i="1"/>
  <c r="C3919" i="1"/>
  <c r="C3920" i="1"/>
  <c r="C3921" i="1"/>
  <c r="C3922" i="1"/>
  <c r="C3923" i="1"/>
  <c r="C3924" i="1"/>
  <c r="C3925" i="1"/>
  <c r="C3926" i="1"/>
  <c r="C3927" i="1"/>
  <c r="C3928" i="1"/>
  <c r="C3929" i="1"/>
  <c r="C3930" i="1"/>
  <c r="C3931" i="1"/>
  <c r="C3932" i="1"/>
  <c r="C3933" i="1"/>
  <c r="C3934" i="1"/>
  <c r="C3935" i="1"/>
  <c r="C3936" i="1"/>
  <c r="C3937" i="1"/>
  <c r="C3938" i="1"/>
  <c r="C3939" i="1"/>
  <c r="C3940" i="1"/>
  <c r="C3941" i="1"/>
  <c r="C3942" i="1"/>
  <c r="C3943" i="1"/>
  <c r="C3944" i="1"/>
  <c r="C3945" i="1"/>
  <c r="C3946" i="1"/>
  <c r="C3947" i="1"/>
  <c r="C3948" i="1"/>
  <c r="C3949" i="1"/>
  <c r="C3950" i="1"/>
  <c r="C3951" i="1"/>
  <c r="C3952" i="1"/>
  <c r="C3953" i="1"/>
  <c r="C3954" i="1"/>
  <c r="C3955" i="1"/>
  <c r="C3956" i="1"/>
  <c r="C3957" i="1"/>
  <c r="C3958" i="1"/>
  <c r="C3959" i="1"/>
  <c r="C3960" i="1"/>
  <c r="C3961" i="1"/>
  <c r="C3962" i="1"/>
  <c r="C3963" i="1"/>
  <c r="C3964" i="1"/>
  <c r="C3965" i="1"/>
  <c r="C3966" i="1"/>
  <c r="C3967" i="1"/>
  <c r="C3968" i="1"/>
  <c r="C3969" i="1"/>
  <c r="C3970" i="1"/>
  <c r="C3971" i="1"/>
  <c r="C3972" i="1"/>
  <c r="C3973" i="1"/>
  <c r="C3974" i="1"/>
  <c r="C3975" i="1"/>
  <c r="C3976" i="1"/>
  <c r="C3977" i="1"/>
  <c r="C3978" i="1"/>
  <c r="C3979" i="1"/>
  <c r="C3980" i="1"/>
  <c r="C3981" i="1"/>
  <c r="C3982" i="1"/>
  <c r="C3983" i="1"/>
  <c r="C3984" i="1"/>
  <c r="C3985" i="1"/>
  <c r="C3986" i="1"/>
  <c r="C3987" i="1"/>
  <c r="C3988" i="1"/>
  <c r="C3989" i="1"/>
  <c r="C3990" i="1"/>
  <c r="C3991" i="1"/>
  <c r="C3992" i="1"/>
  <c r="C3993" i="1"/>
  <c r="C3994" i="1"/>
  <c r="C3995" i="1"/>
  <c r="C3996" i="1"/>
  <c r="C3997" i="1"/>
  <c r="C3998" i="1"/>
  <c r="C3999" i="1"/>
  <c r="C4000" i="1"/>
  <c r="C4001" i="1"/>
  <c r="C4002" i="1"/>
  <c r="C4003" i="1"/>
  <c r="C4004" i="1"/>
  <c r="C4005" i="1"/>
  <c r="C4006" i="1"/>
  <c r="C4007" i="1"/>
  <c r="C4008" i="1"/>
  <c r="C4009" i="1"/>
  <c r="C4010" i="1"/>
  <c r="C4011" i="1"/>
  <c r="C4012" i="1"/>
  <c r="C4013" i="1"/>
  <c r="C4014" i="1"/>
  <c r="C4015" i="1"/>
  <c r="C4016" i="1"/>
  <c r="C4017" i="1"/>
  <c r="C4018" i="1"/>
  <c r="C4019" i="1"/>
  <c r="C4020" i="1"/>
  <c r="C4021" i="1"/>
  <c r="C4022" i="1"/>
  <c r="C4023" i="1"/>
  <c r="C4024" i="1"/>
  <c r="C4025" i="1"/>
  <c r="C4026" i="1"/>
  <c r="C4027" i="1"/>
  <c r="C4028" i="1"/>
  <c r="C4029" i="1"/>
  <c r="C4030" i="1"/>
  <c r="C4031" i="1"/>
  <c r="C4032" i="1"/>
  <c r="C4033" i="1"/>
  <c r="C4034" i="1"/>
  <c r="C4035" i="1"/>
  <c r="C4036" i="1"/>
  <c r="C4037" i="1"/>
  <c r="C4038" i="1"/>
  <c r="C4039" i="1"/>
  <c r="C4040" i="1"/>
  <c r="C4041" i="1"/>
  <c r="C4042" i="1"/>
  <c r="C4043" i="1"/>
  <c r="C4044" i="1"/>
  <c r="C4045" i="1"/>
  <c r="C4046" i="1"/>
  <c r="C4047" i="1"/>
  <c r="C4048" i="1"/>
  <c r="C4049" i="1"/>
  <c r="C4050" i="1"/>
  <c r="C4051" i="1"/>
  <c r="C4052" i="1"/>
  <c r="C4053" i="1"/>
  <c r="C4054" i="1"/>
  <c r="C4055" i="1"/>
  <c r="C4056" i="1"/>
  <c r="C4057" i="1"/>
  <c r="C4058" i="1"/>
  <c r="C4059" i="1"/>
  <c r="C4060" i="1"/>
  <c r="C4061" i="1"/>
  <c r="C4062" i="1"/>
  <c r="C4063" i="1"/>
  <c r="C4064" i="1"/>
  <c r="C4065" i="1"/>
  <c r="C4066" i="1"/>
  <c r="C4067" i="1"/>
  <c r="C4068" i="1"/>
  <c r="C4069" i="1"/>
  <c r="C4070" i="1"/>
  <c r="C4071" i="1"/>
  <c r="C4072" i="1"/>
  <c r="C4073" i="1"/>
  <c r="C4074" i="1"/>
  <c r="C4075" i="1"/>
  <c r="C4076" i="1"/>
  <c r="C4077" i="1"/>
  <c r="C4078" i="1"/>
  <c r="C4079" i="1"/>
  <c r="C4080" i="1"/>
  <c r="C4081" i="1"/>
  <c r="C4082" i="1"/>
  <c r="C4083" i="1"/>
  <c r="C4084" i="1"/>
  <c r="C4085" i="1"/>
  <c r="C4086" i="1"/>
  <c r="C4087" i="1"/>
  <c r="C4088" i="1"/>
  <c r="C4089" i="1"/>
  <c r="C4090" i="1"/>
  <c r="C4091" i="1"/>
  <c r="C4092" i="1"/>
  <c r="C4093" i="1"/>
  <c r="C4094" i="1"/>
  <c r="C4095" i="1"/>
  <c r="C4096" i="1"/>
  <c r="C4097" i="1"/>
  <c r="C4098" i="1"/>
  <c r="C4099" i="1"/>
  <c r="C4100" i="1"/>
  <c r="C4101" i="1"/>
  <c r="C4102" i="1"/>
  <c r="C4103" i="1"/>
  <c r="C4104" i="1"/>
  <c r="C4105" i="1"/>
  <c r="C4106" i="1"/>
  <c r="C4107" i="1"/>
  <c r="C4108" i="1"/>
  <c r="C4109" i="1"/>
  <c r="C4110" i="1"/>
  <c r="C4111" i="1"/>
  <c r="C4112" i="1"/>
  <c r="C4113" i="1"/>
  <c r="C4114" i="1"/>
  <c r="C4115" i="1"/>
  <c r="C4116" i="1"/>
  <c r="C4117" i="1"/>
  <c r="C4118" i="1"/>
  <c r="C4119" i="1"/>
  <c r="C4120" i="1"/>
  <c r="C4121" i="1"/>
  <c r="C4122" i="1"/>
  <c r="C4123" i="1"/>
  <c r="C4124" i="1"/>
  <c r="C4125" i="1"/>
  <c r="C4126" i="1"/>
  <c r="C4127" i="1"/>
  <c r="C4128" i="1"/>
  <c r="C4129" i="1"/>
  <c r="C4130" i="1"/>
  <c r="C4131" i="1"/>
  <c r="C4132" i="1"/>
  <c r="C4133" i="1"/>
  <c r="C4134" i="1"/>
  <c r="C4135" i="1"/>
  <c r="C4136" i="1"/>
  <c r="C4137" i="1"/>
  <c r="C4138" i="1"/>
  <c r="C4139" i="1"/>
  <c r="C4140" i="1"/>
  <c r="C4141" i="1"/>
  <c r="C4142" i="1"/>
  <c r="C4143" i="1"/>
  <c r="C4144" i="1"/>
  <c r="C4145" i="1"/>
  <c r="C4146" i="1"/>
  <c r="C4147" i="1"/>
  <c r="C4148" i="1"/>
  <c r="C4149" i="1"/>
  <c r="C4150" i="1"/>
  <c r="C4151" i="1"/>
  <c r="C4152" i="1"/>
  <c r="C4153" i="1"/>
  <c r="C4154" i="1"/>
  <c r="C4155" i="1"/>
  <c r="C4156" i="1"/>
  <c r="C4157" i="1"/>
  <c r="C4158" i="1"/>
  <c r="C4159" i="1"/>
  <c r="C4160" i="1"/>
  <c r="C4161" i="1"/>
  <c r="C4162" i="1"/>
  <c r="C4163" i="1"/>
  <c r="C4164" i="1"/>
  <c r="C4165" i="1"/>
  <c r="C4166" i="1"/>
  <c r="C4167" i="1"/>
  <c r="C4168" i="1"/>
  <c r="C4169" i="1"/>
  <c r="C4170" i="1"/>
  <c r="C4171" i="1"/>
  <c r="C4172" i="1"/>
  <c r="C4173" i="1"/>
  <c r="C4174" i="1"/>
  <c r="C4175" i="1"/>
  <c r="C4176" i="1"/>
  <c r="C4177" i="1"/>
  <c r="C4178" i="1"/>
  <c r="C4179" i="1"/>
  <c r="C4180" i="1"/>
  <c r="C4181" i="1"/>
  <c r="C4182" i="1"/>
  <c r="C4183" i="1"/>
  <c r="C4184" i="1"/>
  <c r="C4185" i="1"/>
  <c r="C4186" i="1"/>
  <c r="C4187" i="1"/>
  <c r="C4188" i="1"/>
  <c r="C4189" i="1"/>
  <c r="C4190" i="1"/>
  <c r="C4191" i="1"/>
  <c r="C4192" i="1"/>
  <c r="C4193" i="1"/>
  <c r="C4194" i="1"/>
  <c r="C4195" i="1"/>
  <c r="C4196" i="1"/>
  <c r="C4197" i="1"/>
  <c r="C4198" i="1"/>
  <c r="C4199" i="1"/>
  <c r="C4200" i="1"/>
  <c r="C4201" i="1"/>
  <c r="C4202" i="1"/>
  <c r="C4203" i="1"/>
  <c r="C4204" i="1"/>
  <c r="C4205" i="1"/>
  <c r="C4206" i="1"/>
  <c r="C4207" i="1"/>
  <c r="C4208" i="1"/>
  <c r="C4209" i="1"/>
  <c r="C4210" i="1"/>
  <c r="C4211" i="1"/>
  <c r="C4212" i="1"/>
  <c r="C4213" i="1"/>
  <c r="C4214" i="1"/>
  <c r="C4215" i="1"/>
  <c r="C4216" i="1"/>
  <c r="C4217" i="1"/>
  <c r="C4218" i="1"/>
  <c r="C4219" i="1"/>
  <c r="C4220" i="1"/>
  <c r="C4221" i="1"/>
  <c r="C4222" i="1"/>
  <c r="C4223" i="1"/>
  <c r="C4224" i="1"/>
  <c r="C4225" i="1"/>
  <c r="C4226" i="1"/>
  <c r="C4227" i="1"/>
  <c r="C4228" i="1"/>
  <c r="C4229" i="1"/>
  <c r="C4230" i="1"/>
  <c r="C4231" i="1"/>
  <c r="C4232" i="1"/>
  <c r="C4233" i="1"/>
  <c r="C4234" i="1"/>
  <c r="C4235" i="1"/>
  <c r="C4236" i="1"/>
  <c r="C4237" i="1"/>
  <c r="C4238" i="1"/>
  <c r="C4239" i="1"/>
  <c r="C4240" i="1"/>
  <c r="C4241" i="1"/>
  <c r="C4242" i="1"/>
  <c r="C4243" i="1"/>
  <c r="C4244" i="1"/>
  <c r="C4245" i="1"/>
  <c r="C4246" i="1"/>
  <c r="C4247" i="1"/>
  <c r="C4248" i="1"/>
  <c r="C4249" i="1"/>
  <c r="C4250" i="1"/>
  <c r="C4251" i="1"/>
  <c r="C4252" i="1"/>
  <c r="C4253" i="1"/>
  <c r="C4254" i="1"/>
  <c r="C4255" i="1"/>
  <c r="C4256" i="1"/>
  <c r="C4257" i="1"/>
  <c r="C4258" i="1"/>
  <c r="C4259" i="1"/>
  <c r="C4260" i="1"/>
  <c r="C4261" i="1"/>
  <c r="C4262" i="1"/>
  <c r="C4263" i="1"/>
  <c r="C4264" i="1"/>
  <c r="C4265" i="1"/>
  <c r="C4266" i="1"/>
  <c r="C4267" i="1"/>
  <c r="C4268" i="1"/>
  <c r="C4269" i="1"/>
  <c r="C4270" i="1"/>
  <c r="C4271" i="1"/>
  <c r="C4272" i="1"/>
  <c r="C4273" i="1"/>
  <c r="C4274" i="1"/>
  <c r="C4275" i="1"/>
  <c r="C4276" i="1"/>
  <c r="C4277" i="1"/>
  <c r="C4278" i="1"/>
  <c r="C4279" i="1"/>
  <c r="C4280" i="1"/>
  <c r="C4281" i="1"/>
  <c r="C4282" i="1"/>
  <c r="C4283" i="1"/>
  <c r="C4284" i="1"/>
  <c r="C4285" i="1"/>
  <c r="C4286" i="1"/>
  <c r="C4287" i="1"/>
  <c r="C4288" i="1"/>
  <c r="C4289" i="1"/>
  <c r="C4290" i="1"/>
  <c r="C4291" i="1"/>
  <c r="C4292" i="1"/>
  <c r="C4293" i="1"/>
  <c r="C4294" i="1"/>
  <c r="C4295" i="1"/>
  <c r="C4296" i="1"/>
  <c r="C4297" i="1"/>
  <c r="C4298" i="1"/>
  <c r="C4299" i="1"/>
  <c r="C4300" i="1"/>
  <c r="C4301" i="1"/>
  <c r="C4302" i="1"/>
  <c r="C4303" i="1"/>
  <c r="C4304" i="1"/>
  <c r="C4305" i="1"/>
  <c r="C4306" i="1"/>
  <c r="C4307" i="1"/>
  <c r="C4308" i="1"/>
  <c r="C4309" i="1"/>
  <c r="C4310" i="1"/>
  <c r="C4311" i="1"/>
  <c r="C4312" i="1"/>
  <c r="C4313" i="1"/>
  <c r="C4314" i="1"/>
  <c r="C4315" i="1"/>
  <c r="C4316" i="1"/>
  <c r="C4317" i="1"/>
  <c r="C4318" i="1"/>
  <c r="C4319" i="1"/>
  <c r="C4320" i="1"/>
  <c r="C4321" i="1"/>
  <c r="C4322" i="1"/>
  <c r="C4323" i="1"/>
  <c r="C4324" i="1"/>
  <c r="C4325" i="1"/>
  <c r="C4326" i="1"/>
  <c r="C4327" i="1"/>
  <c r="C4328" i="1"/>
  <c r="C4329" i="1"/>
  <c r="C4330" i="1"/>
  <c r="C4331" i="1"/>
  <c r="C4332" i="1"/>
  <c r="C4333" i="1"/>
  <c r="C4334" i="1"/>
  <c r="C4335" i="1"/>
  <c r="C4336" i="1"/>
  <c r="C4337" i="1"/>
  <c r="C4338" i="1"/>
  <c r="C4339" i="1"/>
  <c r="C4340" i="1"/>
  <c r="C4341" i="1"/>
  <c r="C4342" i="1"/>
  <c r="C4343" i="1"/>
  <c r="C4344" i="1"/>
  <c r="C4345" i="1"/>
  <c r="C4346" i="1"/>
  <c r="C4347" i="1"/>
  <c r="C4348" i="1"/>
  <c r="C4349" i="1"/>
  <c r="C4350" i="1"/>
  <c r="C4351" i="1"/>
  <c r="C4352" i="1"/>
  <c r="C4353" i="1"/>
  <c r="C4354" i="1"/>
  <c r="C4355" i="1"/>
  <c r="C4356" i="1"/>
  <c r="C4357" i="1"/>
  <c r="C4358" i="1"/>
  <c r="C4359" i="1"/>
  <c r="C4360" i="1"/>
  <c r="C4361" i="1"/>
  <c r="C4362" i="1"/>
  <c r="C4363" i="1"/>
  <c r="C4364" i="1"/>
  <c r="C4365" i="1"/>
  <c r="C4366" i="1"/>
  <c r="C4367" i="1"/>
  <c r="C4368" i="1"/>
  <c r="C4369" i="1"/>
  <c r="C4370" i="1"/>
  <c r="C4371" i="1"/>
  <c r="C4372" i="1"/>
  <c r="C4373" i="1"/>
  <c r="C4374" i="1"/>
  <c r="C4375" i="1"/>
  <c r="C4376" i="1"/>
  <c r="C4377" i="1"/>
  <c r="C4378" i="1"/>
  <c r="C4379" i="1"/>
  <c r="C4380" i="1"/>
  <c r="C4381" i="1"/>
  <c r="C4382" i="1"/>
  <c r="C4383" i="1"/>
  <c r="C4384" i="1"/>
  <c r="C4385" i="1"/>
  <c r="C4386" i="1"/>
  <c r="C4387" i="1"/>
  <c r="C4388" i="1"/>
  <c r="C4389" i="1"/>
  <c r="C4390" i="1"/>
  <c r="C4391" i="1"/>
  <c r="C4392" i="1"/>
  <c r="C4393" i="1"/>
  <c r="C4394" i="1"/>
  <c r="C4395" i="1"/>
  <c r="C4396" i="1"/>
  <c r="C4397" i="1"/>
  <c r="C4398" i="1"/>
  <c r="C4399" i="1"/>
  <c r="C4400" i="1"/>
  <c r="C4401" i="1"/>
  <c r="C4402" i="1"/>
  <c r="C4403" i="1"/>
  <c r="C4404" i="1"/>
  <c r="C4405" i="1"/>
  <c r="C4406" i="1"/>
  <c r="C4407" i="1"/>
  <c r="C4408" i="1"/>
  <c r="C4409" i="1"/>
  <c r="C4410" i="1"/>
  <c r="C4411" i="1"/>
  <c r="C4412" i="1"/>
  <c r="C4413" i="1"/>
  <c r="C4414" i="1"/>
  <c r="C4415" i="1"/>
  <c r="C4416" i="1"/>
  <c r="C4417" i="1"/>
  <c r="C4418" i="1"/>
  <c r="C4419" i="1"/>
  <c r="C4420" i="1"/>
  <c r="C4421" i="1"/>
  <c r="C4422" i="1"/>
  <c r="C4423" i="1"/>
  <c r="C4424" i="1"/>
  <c r="C4425" i="1"/>
  <c r="C4426" i="1"/>
  <c r="C4427" i="1"/>
  <c r="C4428" i="1"/>
  <c r="C4429" i="1"/>
  <c r="C4430" i="1"/>
  <c r="C4431" i="1"/>
  <c r="C4432" i="1"/>
  <c r="C4433" i="1"/>
  <c r="C4434" i="1"/>
  <c r="C4435" i="1"/>
  <c r="C4436" i="1"/>
  <c r="C4437" i="1"/>
  <c r="C4438" i="1"/>
  <c r="C4439" i="1"/>
  <c r="C4440" i="1"/>
  <c r="C4441" i="1"/>
  <c r="C4442" i="1"/>
  <c r="C4443" i="1"/>
  <c r="C4444" i="1"/>
  <c r="C4445" i="1"/>
  <c r="C4446" i="1"/>
  <c r="C4447" i="1"/>
  <c r="C4448" i="1"/>
  <c r="C4449" i="1"/>
  <c r="C4450" i="1"/>
  <c r="C4451" i="1"/>
  <c r="C4452" i="1"/>
  <c r="C4453" i="1"/>
  <c r="C4454" i="1"/>
  <c r="C4455" i="1"/>
  <c r="C4456" i="1"/>
  <c r="C4457" i="1"/>
  <c r="C4458" i="1"/>
  <c r="C4459" i="1"/>
  <c r="C4460" i="1"/>
  <c r="C4461" i="1"/>
  <c r="C4462" i="1"/>
  <c r="C4463" i="1"/>
  <c r="C4464" i="1"/>
  <c r="C4465" i="1"/>
  <c r="C4466" i="1"/>
  <c r="C4467" i="1"/>
  <c r="C4468" i="1"/>
  <c r="C4469" i="1"/>
  <c r="C4470" i="1"/>
  <c r="C4471" i="1"/>
  <c r="C4472" i="1"/>
  <c r="C4473" i="1"/>
  <c r="C4474" i="1"/>
  <c r="C4475" i="1"/>
  <c r="C4476" i="1"/>
  <c r="C4477" i="1"/>
  <c r="C4478" i="1"/>
  <c r="C4479" i="1"/>
  <c r="C4480" i="1"/>
  <c r="C4481" i="1"/>
  <c r="C4482" i="1"/>
  <c r="C4483" i="1"/>
  <c r="C4484" i="1"/>
  <c r="C4485" i="1"/>
  <c r="C4486" i="1"/>
  <c r="C4487" i="1"/>
  <c r="C4488" i="1"/>
  <c r="C4489" i="1"/>
  <c r="C4490" i="1"/>
  <c r="C4491" i="1"/>
  <c r="C4492" i="1"/>
  <c r="C4493" i="1"/>
  <c r="C4494" i="1"/>
  <c r="C4495" i="1"/>
  <c r="C4496" i="1"/>
  <c r="C4497" i="1"/>
  <c r="C4498" i="1"/>
  <c r="C4499" i="1"/>
  <c r="C4500" i="1"/>
  <c r="C4501" i="1"/>
  <c r="C4502" i="1"/>
  <c r="C4503" i="1"/>
  <c r="C4504" i="1"/>
  <c r="C4505" i="1"/>
  <c r="C4506" i="1"/>
  <c r="C4507" i="1"/>
  <c r="C4508" i="1"/>
  <c r="C4509" i="1"/>
  <c r="C4510" i="1"/>
  <c r="C4511" i="1"/>
  <c r="C4512" i="1"/>
  <c r="C4513" i="1"/>
  <c r="C4514" i="1"/>
  <c r="C4515" i="1"/>
  <c r="C4516" i="1"/>
  <c r="C4517" i="1"/>
  <c r="C4518" i="1"/>
  <c r="C4519" i="1"/>
  <c r="C4520" i="1"/>
  <c r="C4521" i="1"/>
  <c r="C4522" i="1"/>
  <c r="C4523" i="1"/>
  <c r="C4524" i="1"/>
  <c r="C4525" i="1"/>
  <c r="C4526" i="1"/>
  <c r="C4527" i="1"/>
  <c r="C4528" i="1"/>
  <c r="C4529" i="1"/>
  <c r="C4530" i="1"/>
  <c r="C4531" i="1"/>
  <c r="C4532" i="1"/>
  <c r="C4533" i="1"/>
  <c r="C4534" i="1"/>
  <c r="C4535" i="1"/>
  <c r="C4536" i="1"/>
  <c r="C4537" i="1"/>
  <c r="C4538" i="1"/>
  <c r="C4539" i="1"/>
  <c r="C4540" i="1"/>
  <c r="C4541" i="1"/>
  <c r="C4542" i="1"/>
  <c r="C4543" i="1"/>
  <c r="C4544" i="1"/>
  <c r="C4545" i="1"/>
  <c r="C4546" i="1"/>
  <c r="C4547" i="1"/>
  <c r="C4548" i="1"/>
  <c r="C4549" i="1"/>
  <c r="C4550" i="1"/>
  <c r="C4551" i="1"/>
  <c r="C4552" i="1"/>
  <c r="C4553" i="1"/>
  <c r="C4554" i="1"/>
  <c r="C4555" i="1"/>
  <c r="C4556" i="1"/>
  <c r="C4557" i="1"/>
  <c r="C4558" i="1"/>
  <c r="C4559" i="1"/>
  <c r="C4560" i="1"/>
  <c r="C4561" i="1"/>
  <c r="C4562" i="1"/>
  <c r="C4563" i="1"/>
  <c r="C4564" i="1"/>
  <c r="C4565" i="1"/>
  <c r="C4566" i="1"/>
  <c r="C4567" i="1"/>
  <c r="C4568" i="1"/>
  <c r="C4569" i="1"/>
  <c r="C4570" i="1"/>
  <c r="C4571" i="1"/>
  <c r="C4572" i="1"/>
  <c r="C4573" i="1"/>
  <c r="C4574" i="1"/>
  <c r="C4575" i="1"/>
  <c r="C4576" i="1"/>
  <c r="C4577" i="1"/>
  <c r="C4578" i="1"/>
  <c r="C4579" i="1"/>
  <c r="C4580" i="1"/>
  <c r="C4581" i="1"/>
  <c r="C4582" i="1"/>
  <c r="C4583" i="1"/>
  <c r="C4584" i="1"/>
  <c r="C4585" i="1"/>
  <c r="C4586" i="1"/>
  <c r="C4587" i="1"/>
  <c r="C4588" i="1"/>
  <c r="C4589" i="1"/>
  <c r="C4590" i="1"/>
  <c r="C4591" i="1"/>
  <c r="C4592" i="1"/>
  <c r="C4593" i="1"/>
  <c r="C4594" i="1"/>
  <c r="C4595" i="1"/>
  <c r="C4596" i="1"/>
  <c r="C4597" i="1"/>
  <c r="C4598" i="1"/>
  <c r="C4599" i="1"/>
  <c r="C4600" i="1"/>
  <c r="C4601" i="1"/>
  <c r="C4602" i="1"/>
  <c r="C4603" i="1"/>
  <c r="C4604" i="1"/>
  <c r="C4605" i="1"/>
  <c r="C4606" i="1"/>
  <c r="C4607" i="1"/>
  <c r="C4608" i="1"/>
  <c r="C4609" i="1"/>
  <c r="C4610" i="1"/>
  <c r="C4611" i="1"/>
  <c r="C4612" i="1"/>
  <c r="C4613" i="1"/>
  <c r="C4614" i="1"/>
  <c r="C4615" i="1"/>
  <c r="C4616" i="1"/>
  <c r="C4617" i="1"/>
  <c r="C4618" i="1"/>
  <c r="C4619" i="1"/>
  <c r="C4620" i="1"/>
  <c r="C4621" i="1"/>
  <c r="C4622" i="1"/>
  <c r="C4623" i="1"/>
  <c r="C4624" i="1"/>
  <c r="C4625" i="1"/>
  <c r="C4626" i="1"/>
  <c r="C4627" i="1"/>
  <c r="C4628" i="1"/>
  <c r="C4629" i="1"/>
  <c r="C4630" i="1"/>
  <c r="C4631" i="1"/>
  <c r="C4632" i="1"/>
  <c r="C4633" i="1"/>
  <c r="C4634" i="1"/>
  <c r="C4635" i="1"/>
  <c r="C4636" i="1"/>
  <c r="C4637" i="1"/>
  <c r="C4638" i="1"/>
  <c r="C4639" i="1"/>
  <c r="C4640" i="1"/>
  <c r="C4641" i="1"/>
  <c r="C4642" i="1"/>
  <c r="C4643" i="1"/>
  <c r="C4644" i="1"/>
  <c r="C4645" i="1"/>
  <c r="C4646" i="1"/>
  <c r="C4647" i="1"/>
  <c r="C4648" i="1"/>
  <c r="C4649" i="1"/>
  <c r="C4650" i="1"/>
  <c r="C4651" i="1"/>
  <c r="C4652" i="1"/>
  <c r="C4653" i="1"/>
  <c r="C4654" i="1"/>
  <c r="C4655" i="1"/>
  <c r="C4656" i="1"/>
  <c r="C4657" i="1"/>
  <c r="C4658" i="1"/>
  <c r="C4659" i="1"/>
  <c r="C4660" i="1"/>
  <c r="C4661" i="1"/>
  <c r="C4662" i="1"/>
  <c r="C4663" i="1"/>
  <c r="C4664" i="1"/>
  <c r="C4665" i="1"/>
  <c r="C4666" i="1"/>
  <c r="C4667" i="1"/>
  <c r="C4668" i="1"/>
  <c r="C4669" i="1"/>
  <c r="C4670" i="1"/>
  <c r="C4671" i="1"/>
  <c r="C4672" i="1"/>
  <c r="C4673" i="1"/>
  <c r="C4674" i="1"/>
  <c r="C4675" i="1"/>
  <c r="C4676" i="1"/>
  <c r="C4677" i="1"/>
  <c r="C4678" i="1"/>
  <c r="C4679" i="1"/>
  <c r="C4680" i="1"/>
  <c r="C4681" i="1"/>
  <c r="C4682" i="1"/>
  <c r="C4683" i="1"/>
  <c r="C4684" i="1"/>
  <c r="C4685" i="1"/>
  <c r="C4686" i="1"/>
  <c r="C4687" i="1"/>
  <c r="C4688" i="1"/>
  <c r="C4689" i="1"/>
  <c r="C4690" i="1"/>
  <c r="C4691" i="1"/>
  <c r="C4692" i="1"/>
  <c r="C4693" i="1"/>
  <c r="C4694" i="1"/>
  <c r="C4695" i="1"/>
  <c r="C4696" i="1"/>
  <c r="C4697" i="1"/>
  <c r="C4698" i="1"/>
  <c r="C4699" i="1"/>
  <c r="C4700" i="1"/>
  <c r="C4701" i="1"/>
  <c r="C4702" i="1"/>
  <c r="C4703" i="1"/>
  <c r="C4704" i="1"/>
  <c r="C4705" i="1"/>
  <c r="C4706" i="1"/>
  <c r="C4707" i="1"/>
  <c r="C4708" i="1"/>
  <c r="C4709" i="1"/>
  <c r="C4710" i="1"/>
  <c r="C4711" i="1"/>
  <c r="C4712" i="1"/>
  <c r="C4713" i="1"/>
  <c r="C4714" i="1"/>
  <c r="C4715" i="1"/>
  <c r="C4716" i="1"/>
  <c r="C4717" i="1"/>
  <c r="C4718" i="1"/>
  <c r="C4719" i="1"/>
  <c r="C4720" i="1"/>
  <c r="C4721" i="1"/>
  <c r="C4722" i="1"/>
  <c r="C4723" i="1"/>
  <c r="C4724" i="1"/>
  <c r="C4725" i="1"/>
  <c r="C4726" i="1"/>
  <c r="C4727" i="1"/>
  <c r="C4728" i="1"/>
  <c r="C4729" i="1"/>
  <c r="C4730" i="1"/>
  <c r="C4731" i="1"/>
  <c r="C4732" i="1"/>
  <c r="C4733" i="1"/>
  <c r="C4734" i="1"/>
  <c r="C4735" i="1"/>
  <c r="C4736" i="1"/>
  <c r="C4737" i="1"/>
  <c r="C4738" i="1"/>
  <c r="C4739" i="1"/>
  <c r="C4740" i="1"/>
  <c r="C4741" i="1"/>
  <c r="C4742" i="1"/>
  <c r="C4743" i="1"/>
  <c r="C4744" i="1"/>
  <c r="C4745" i="1"/>
  <c r="C4746" i="1"/>
  <c r="C4747" i="1"/>
  <c r="C4748" i="1"/>
  <c r="C4749" i="1"/>
  <c r="C4750" i="1"/>
  <c r="C4751" i="1"/>
  <c r="C4752" i="1"/>
  <c r="C4753" i="1"/>
  <c r="C4754" i="1"/>
  <c r="C4755" i="1"/>
  <c r="C4756" i="1"/>
  <c r="C4757" i="1"/>
  <c r="C4758" i="1"/>
  <c r="C4759" i="1"/>
  <c r="C4760" i="1"/>
  <c r="C4761" i="1"/>
  <c r="C4762" i="1"/>
  <c r="C4763" i="1"/>
  <c r="C4764" i="1"/>
  <c r="C4765" i="1"/>
  <c r="C4766" i="1"/>
  <c r="C4767" i="1"/>
  <c r="C4768" i="1"/>
  <c r="C4769" i="1"/>
  <c r="C4770" i="1"/>
  <c r="C4771" i="1"/>
  <c r="C4772" i="1"/>
  <c r="C4773" i="1"/>
  <c r="C4774" i="1"/>
  <c r="C4775" i="1"/>
  <c r="C4776" i="1"/>
  <c r="C4777" i="1"/>
  <c r="C4778" i="1"/>
  <c r="C4779" i="1"/>
  <c r="C4780" i="1"/>
  <c r="C4781" i="1"/>
  <c r="C4782" i="1"/>
  <c r="C4783" i="1"/>
  <c r="C4784" i="1"/>
  <c r="C4785" i="1"/>
  <c r="C4786" i="1"/>
  <c r="C4787" i="1"/>
  <c r="C4788" i="1"/>
  <c r="C4789" i="1"/>
  <c r="C4790" i="1"/>
  <c r="C4791" i="1"/>
  <c r="C4792" i="1"/>
  <c r="C4793" i="1"/>
  <c r="C4794" i="1"/>
  <c r="C4795" i="1"/>
  <c r="C4796" i="1"/>
  <c r="C4797" i="1"/>
  <c r="C4798" i="1"/>
  <c r="C4799" i="1"/>
  <c r="C4800" i="1"/>
  <c r="C4801" i="1"/>
  <c r="C4802" i="1"/>
  <c r="C4803" i="1"/>
  <c r="C4804" i="1"/>
  <c r="C4805" i="1"/>
  <c r="C4806" i="1"/>
  <c r="C4807" i="1"/>
  <c r="C4808" i="1"/>
  <c r="C4809" i="1"/>
  <c r="C4810" i="1"/>
  <c r="C4811" i="1"/>
  <c r="C4812" i="1"/>
  <c r="C4813" i="1"/>
  <c r="C4814" i="1"/>
  <c r="C4815" i="1"/>
  <c r="C4816" i="1"/>
  <c r="C4817" i="1"/>
  <c r="C4818" i="1"/>
  <c r="C4819" i="1"/>
  <c r="C4820" i="1"/>
  <c r="C4821" i="1"/>
  <c r="C4822" i="1"/>
  <c r="C4823" i="1"/>
  <c r="C4824" i="1"/>
  <c r="C4825" i="1"/>
  <c r="C4826" i="1"/>
  <c r="C4827" i="1"/>
  <c r="C4828" i="1"/>
  <c r="C4829" i="1"/>
  <c r="C4830" i="1"/>
  <c r="C4831" i="1"/>
  <c r="C4832" i="1"/>
  <c r="C4833" i="1"/>
  <c r="C4834" i="1"/>
  <c r="C4835" i="1"/>
  <c r="C4836" i="1"/>
  <c r="C4837" i="1"/>
  <c r="C4838" i="1"/>
  <c r="C4839" i="1"/>
  <c r="C4840" i="1"/>
  <c r="C4841" i="1"/>
  <c r="C4842" i="1"/>
  <c r="C4843" i="1"/>
  <c r="C4844" i="1"/>
  <c r="C4845" i="1"/>
  <c r="C4846" i="1"/>
  <c r="C4847" i="1"/>
  <c r="C4848" i="1"/>
  <c r="C4849" i="1"/>
  <c r="C4850" i="1"/>
  <c r="C4851" i="1"/>
  <c r="C4852" i="1"/>
  <c r="C4853" i="1"/>
  <c r="C4854" i="1"/>
  <c r="C4855" i="1"/>
  <c r="C4856" i="1"/>
  <c r="C4857" i="1"/>
  <c r="C4858" i="1"/>
  <c r="C4859" i="1"/>
  <c r="C4860" i="1"/>
  <c r="C4861" i="1"/>
  <c r="C4862" i="1"/>
  <c r="C4863" i="1"/>
  <c r="C4864" i="1"/>
  <c r="C4865" i="1"/>
  <c r="C4866" i="1"/>
  <c r="C4867" i="1"/>
  <c r="C4868" i="1"/>
  <c r="C4869" i="1"/>
  <c r="C4870" i="1"/>
  <c r="C4871" i="1"/>
  <c r="C4872" i="1"/>
  <c r="C4873" i="1"/>
  <c r="C4874" i="1"/>
  <c r="C4875" i="1"/>
  <c r="C4876" i="1"/>
  <c r="C4877" i="1"/>
  <c r="C4878" i="1"/>
  <c r="C4879" i="1"/>
  <c r="C4880" i="1"/>
  <c r="C4881" i="1"/>
  <c r="C4882" i="1"/>
  <c r="C4883" i="1"/>
  <c r="C4884" i="1"/>
  <c r="C4885" i="1"/>
  <c r="C4886" i="1"/>
  <c r="C4887" i="1"/>
  <c r="C4888" i="1"/>
  <c r="C4889" i="1"/>
  <c r="C4890" i="1"/>
  <c r="C4891" i="1"/>
  <c r="C4892" i="1"/>
  <c r="C4893" i="1"/>
  <c r="C4894" i="1"/>
  <c r="C4895" i="1"/>
  <c r="C4896" i="1"/>
  <c r="C4897" i="1"/>
  <c r="C4898" i="1"/>
  <c r="C4899" i="1"/>
  <c r="C4900" i="1"/>
  <c r="C4901" i="1"/>
  <c r="C4902" i="1"/>
  <c r="C4903" i="1"/>
  <c r="C4904" i="1"/>
  <c r="C4905" i="1"/>
  <c r="C4906" i="1"/>
  <c r="C4907" i="1"/>
  <c r="C4908" i="1"/>
  <c r="C4909" i="1"/>
  <c r="C4910" i="1"/>
  <c r="C4911" i="1"/>
  <c r="C4912" i="1"/>
  <c r="C4913" i="1"/>
  <c r="C4914" i="1"/>
  <c r="C4915" i="1"/>
  <c r="C4916" i="1"/>
  <c r="C4917" i="1"/>
  <c r="C4918" i="1"/>
  <c r="C4919" i="1"/>
  <c r="C4920" i="1"/>
  <c r="C4921" i="1"/>
  <c r="C4922" i="1"/>
  <c r="C4923" i="1"/>
  <c r="C4924" i="1"/>
  <c r="C4925" i="1"/>
  <c r="C4926" i="1"/>
  <c r="C4927" i="1"/>
  <c r="C4928" i="1"/>
  <c r="C4929" i="1"/>
  <c r="C4930" i="1"/>
  <c r="C4931" i="1"/>
  <c r="C4932" i="1"/>
  <c r="C4933" i="1"/>
  <c r="C4934" i="1"/>
  <c r="C4935" i="1"/>
  <c r="C4936" i="1"/>
  <c r="C4937" i="1"/>
  <c r="C4938" i="1"/>
  <c r="C4939" i="1"/>
  <c r="C4940" i="1"/>
  <c r="C4941" i="1"/>
  <c r="C4942" i="1"/>
  <c r="C4943" i="1"/>
  <c r="C4944" i="1"/>
  <c r="C4945" i="1"/>
  <c r="C4946" i="1"/>
  <c r="C4947" i="1"/>
  <c r="C4948" i="1"/>
  <c r="C4949" i="1"/>
  <c r="C4950" i="1"/>
  <c r="C4951" i="1"/>
  <c r="C4952" i="1"/>
  <c r="C4953" i="1"/>
  <c r="C4954" i="1"/>
  <c r="C4955" i="1"/>
  <c r="C4956" i="1"/>
  <c r="C4957" i="1"/>
  <c r="C4958" i="1"/>
  <c r="C4959" i="1"/>
  <c r="C4960" i="1"/>
  <c r="C4961" i="1"/>
  <c r="C4962" i="1"/>
  <c r="C4963" i="1"/>
  <c r="C4964" i="1"/>
  <c r="C4965" i="1"/>
  <c r="C4966" i="1"/>
  <c r="C4967" i="1"/>
  <c r="C4968" i="1"/>
  <c r="C4969" i="1"/>
  <c r="C4970" i="1"/>
  <c r="C4971" i="1"/>
  <c r="C4972" i="1"/>
  <c r="C4973" i="1"/>
  <c r="C4974" i="1"/>
  <c r="C4975" i="1"/>
  <c r="C4976" i="1"/>
  <c r="C4977" i="1"/>
  <c r="C4978" i="1"/>
  <c r="C4979" i="1"/>
  <c r="C4980" i="1"/>
  <c r="C4981" i="1"/>
  <c r="C4982" i="1"/>
  <c r="C4983" i="1"/>
  <c r="C4984" i="1"/>
  <c r="C4985" i="1"/>
  <c r="C4986" i="1"/>
  <c r="C4987" i="1"/>
  <c r="C4988" i="1"/>
  <c r="C4989" i="1"/>
  <c r="C4990" i="1"/>
  <c r="C4991" i="1"/>
  <c r="C4992" i="1"/>
  <c r="C4993" i="1"/>
  <c r="C4994" i="1"/>
  <c r="C4995" i="1"/>
  <c r="C4996" i="1"/>
  <c r="C4997" i="1"/>
  <c r="C4998" i="1"/>
  <c r="C4999" i="1"/>
  <c r="C5000" i="1"/>
  <c r="C5001" i="1"/>
  <c r="C5002" i="1"/>
  <c r="C5003" i="1"/>
  <c r="C5004" i="1"/>
  <c r="C5005" i="1"/>
  <c r="C5006" i="1"/>
  <c r="C5007" i="1"/>
  <c r="C5008" i="1"/>
  <c r="C5009" i="1"/>
  <c r="C5010" i="1"/>
  <c r="C5011" i="1"/>
  <c r="C5012" i="1"/>
  <c r="C5013" i="1"/>
  <c r="C5014" i="1"/>
  <c r="C5015" i="1"/>
  <c r="C5016" i="1"/>
  <c r="C5017" i="1"/>
  <c r="C5018" i="1"/>
  <c r="C5019" i="1"/>
  <c r="C5020" i="1"/>
  <c r="C5021" i="1"/>
  <c r="C5022" i="1"/>
  <c r="C5023" i="1"/>
  <c r="C5024" i="1"/>
  <c r="C5025" i="1"/>
  <c r="C5026" i="1"/>
  <c r="C5027" i="1"/>
  <c r="C5028" i="1"/>
  <c r="C5029" i="1"/>
  <c r="C5030" i="1"/>
  <c r="C5031" i="1"/>
  <c r="C5032" i="1"/>
  <c r="C5033" i="1"/>
  <c r="C5034" i="1"/>
  <c r="C5035" i="1"/>
  <c r="C5036" i="1"/>
  <c r="C5037" i="1"/>
  <c r="C5038" i="1"/>
  <c r="C5039" i="1"/>
  <c r="C5040" i="1"/>
  <c r="C5041" i="1"/>
  <c r="C5042" i="1"/>
  <c r="C5043" i="1"/>
  <c r="C5044" i="1"/>
  <c r="C5045" i="1"/>
  <c r="C5046" i="1"/>
  <c r="C5047" i="1"/>
  <c r="C5048" i="1"/>
  <c r="C5049" i="1"/>
  <c r="C5050" i="1"/>
  <c r="C5051" i="1"/>
  <c r="C5052" i="1"/>
  <c r="C5053" i="1"/>
  <c r="C5054" i="1"/>
  <c r="C5055" i="1"/>
  <c r="C5056" i="1"/>
  <c r="C5057" i="1"/>
  <c r="C5058" i="1"/>
  <c r="C5059" i="1"/>
  <c r="C5060" i="1"/>
  <c r="C5061" i="1"/>
  <c r="C5062" i="1"/>
  <c r="C5063" i="1"/>
  <c r="C5064" i="1"/>
  <c r="C5065" i="1"/>
  <c r="C5066" i="1"/>
  <c r="C5067" i="1"/>
  <c r="C5068" i="1"/>
  <c r="C5069" i="1"/>
  <c r="C5070" i="1"/>
  <c r="C5071" i="1"/>
  <c r="C5072" i="1"/>
  <c r="C5073" i="1"/>
  <c r="C5074" i="1"/>
  <c r="C5075" i="1"/>
  <c r="C5076" i="1"/>
  <c r="C5077" i="1"/>
  <c r="C5078" i="1"/>
  <c r="C5079" i="1"/>
  <c r="C5080" i="1"/>
  <c r="C5081" i="1"/>
  <c r="C5082" i="1"/>
  <c r="C5083" i="1"/>
  <c r="C5084" i="1"/>
  <c r="C5085" i="1"/>
  <c r="C5086" i="1"/>
  <c r="C5087" i="1"/>
  <c r="C5088" i="1"/>
  <c r="C5089" i="1"/>
  <c r="C5090" i="1"/>
  <c r="C5091" i="1"/>
  <c r="C5092" i="1"/>
  <c r="C5093" i="1"/>
  <c r="C5094" i="1"/>
  <c r="C5095" i="1"/>
  <c r="C5096" i="1"/>
  <c r="C5097" i="1"/>
  <c r="C5098" i="1"/>
  <c r="C5099" i="1"/>
  <c r="C5100" i="1"/>
  <c r="C5101" i="1"/>
  <c r="C5102" i="1"/>
  <c r="C5103" i="1"/>
  <c r="C5104" i="1"/>
  <c r="C5105" i="1"/>
  <c r="C5106" i="1"/>
  <c r="C5107" i="1"/>
  <c r="C5108" i="1"/>
  <c r="C5109" i="1"/>
  <c r="C5110" i="1"/>
  <c r="C5111" i="1"/>
  <c r="C5112" i="1"/>
  <c r="C5113" i="1"/>
  <c r="C5114" i="1"/>
  <c r="C5115" i="1"/>
  <c r="C5116" i="1"/>
  <c r="C5117" i="1"/>
  <c r="C5118" i="1"/>
  <c r="C5119" i="1"/>
  <c r="C5120" i="1"/>
  <c r="C5121" i="1"/>
  <c r="C5122" i="1"/>
  <c r="C5123" i="1"/>
  <c r="C5124" i="1"/>
  <c r="C5125" i="1"/>
  <c r="C5126" i="1"/>
  <c r="C5127" i="1"/>
  <c r="C5128" i="1"/>
  <c r="C5129" i="1"/>
  <c r="C5130" i="1"/>
  <c r="C5131" i="1"/>
  <c r="C5132" i="1"/>
  <c r="C5133" i="1"/>
  <c r="C5134" i="1"/>
  <c r="C5135" i="1"/>
  <c r="C5136" i="1"/>
  <c r="C5137" i="1"/>
  <c r="C5138" i="1"/>
  <c r="C5139" i="1"/>
  <c r="C5140" i="1"/>
  <c r="C5141" i="1"/>
  <c r="C5142" i="1"/>
  <c r="C5143" i="1"/>
  <c r="C5144" i="1"/>
  <c r="C5145" i="1"/>
  <c r="C5146" i="1"/>
  <c r="C5147" i="1"/>
  <c r="C5148" i="1"/>
  <c r="C5149" i="1"/>
  <c r="C5150" i="1"/>
  <c r="C5151" i="1"/>
  <c r="C5152" i="1"/>
  <c r="C5153" i="1"/>
  <c r="C5154" i="1"/>
  <c r="C5155" i="1"/>
  <c r="C5156" i="1"/>
  <c r="C5157" i="1"/>
  <c r="C5158" i="1"/>
  <c r="C5159" i="1"/>
  <c r="C5160" i="1"/>
  <c r="C5161" i="1"/>
  <c r="C5162" i="1"/>
  <c r="C5163" i="1"/>
  <c r="C5164" i="1"/>
  <c r="C5165" i="1"/>
  <c r="C5166" i="1"/>
  <c r="C5167" i="1"/>
  <c r="C5168" i="1"/>
  <c r="C5169" i="1"/>
  <c r="C5170" i="1"/>
  <c r="C5171" i="1"/>
  <c r="C5172" i="1"/>
  <c r="C5173" i="1"/>
  <c r="C5174" i="1"/>
  <c r="C5175" i="1"/>
  <c r="C5176" i="1"/>
  <c r="C5177" i="1"/>
  <c r="C5178" i="1"/>
  <c r="C5179" i="1"/>
  <c r="C5180" i="1"/>
  <c r="C5181" i="1"/>
  <c r="C5182" i="1"/>
  <c r="C5183" i="1"/>
  <c r="C5184" i="1"/>
  <c r="C5185" i="1"/>
  <c r="C5186" i="1"/>
  <c r="C5187" i="1"/>
  <c r="C5188" i="1"/>
  <c r="C5189" i="1"/>
  <c r="C5190" i="1"/>
  <c r="C5191" i="1"/>
  <c r="C5192" i="1"/>
  <c r="C5193" i="1"/>
  <c r="C5194" i="1"/>
  <c r="C5195" i="1"/>
  <c r="C5196" i="1"/>
  <c r="C5197" i="1"/>
  <c r="C5198" i="1"/>
  <c r="C5199" i="1"/>
  <c r="C5200" i="1"/>
  <c r="C5201" i="1"/>
  <c r="C5202" i="1"/>
  <c r="C5203" i="1"/>
  <c r="C5204" i="1"/>
  <c r="C5205" i="1"/>
  <c r="C5206" i="1"/>
  <c r="C5207" i="1"/>
  <c r="C5208" i="1"/>
  <c r="C5209" i="1"/>
  <c r="C5210" i="1"/>
  <c r="C5211" i="1"/>
  <c r="C5212" i="1"/>
  <c r="C5213" i="1"/>
  <c r="C5214" i="1"/>
  <c r="C5215" i="1"/>
  <c r="C5216" i="1"/>
  <c r="C5217" i="1"/>
  <c r="C5218" i="1"/>
  <c r="C5219" i="1"/>
  <c r="C5220" i="1"/>
  <c r="C5221" i="1"/>
  <c r="C5222" i="1"/>
  <c r="C5223" i="1"/>
  <c r="C5224" i="1"/>
  <c r="C5225" i="1"/>
  <c r="C5226" i="1"/>
  <c r="C5227" i="1"/>
  <c r="C5228" i="1"/>
  <c r="C5229" i="1"/>
  <c r="C5230" i="1"/>
  <c r="C5231" i="1"/>
  <c r="C5232" i="1"/>
  <c r="C5233" i="1"/>
  <c r="C5234" i="1"/>
  <c r="C5235" i="1"/>
  <c r="C5236" i="1"/>
  <c r="C5237" i="1"/>
  <c r="C5238" i="1"/>
  <c r="C5239" i="1"/>
  <c r="C5240" i="1"/>
  <c r="C5241" i="1"/>
  <c r="C5242" i="1"/>
  <c r="C5243" i="1"/>
  <c r="C5244" i="1"/>
  <c r="C5245" i="1"/>
  <c r="C5246" i="1"/>
  <c r="C5247" i="1"/>
  <c r="C5248" i="1"/>
  <c r="C5249" i="1"/>
  <c r="C5250" i="1"/>
  <c r="C5251" i="1"/>
  <c r="C5252" i="1"/>
  <c r="C5253" i="1"/>
  <c r="C5254" i="1"/>
  <c r="C5255" i="1"/>
  <c r="C5256" i="1"/>
  <c r="C5257" i="1"/>
  <c r="C5258" i="1"/>
  <c r="C5259" i="1"/>
  <c r="C5260" i="1"/>
  <c r="C5261" i="1"/>
  <c r="C5262" i="1"/>
  <c r="C5263" i="1"/>
  <c r="C5264" i="1"/>
  <c r="C5265" i="1"/>
  <c r="C5266" i="1"/>
  <c r="C5267" i="1"/>
  <c r="C5268" i="1"/>
  <c r="C5269" i="1"/>
  <c r="C5270" i="1"/>
  <c r="C5271" i="1"/>
  <c r="C5272" i="1"/>
  <c r="C5273" i="1"/>
  <c r="C5274" i="1"/>
  <c r="C5275" i="1"/>
  <c r="C5276" i="1"/>
  <c r="C5277" i="1"/>
  <c r="C5278" i="1"/>
  <c r="C5279" i="1"/>
  <c r="C5280" i="1"/>
  <c r="C5281" i="1"/>
  <c r="C5282" i="1"/>
  <c r="C5283" i="1"/>
  <c r="C5284" i="1"/>
  <c r="C5285" i="1"/>
  <c r="C5286" i="1"/>
  <c r="C5287" i="1"/>
  <c r="C5288" i="1"/>
  <c r="C5289" i="1"/>
  <c r="C5290" i="1"/>
  <c r="C5291" i="1"/>
  <c r="C5292" i="1"/>
  <c r="C5293" i="1"/>
  <c r="C5294" i="1"/>
  <c r="C5295" i="1"/>
  <c r="C5296" i="1"/>
  <c r="C5297" i="1"/>
  <c r="C5298" i="1"/>
  <c r="C5299" i="1"/>
  <c r="C5300" i="1"/>
  <c r="C5301" i="1"/>
  <c r="C5302" i="1"/>
  <c r="C5303" i="1"/>
  <c r="C5304" i="1"/>
  <c r="C5305" i="1"/>
  <c r="C5306" i="1"/>
  <c r="C5307" i="1"/>
  <c r="C5308" i="1"/>
  <c r="C5309" i="1"/>
  <c r="C5310" i="1"/>
  <c r="C5311" i="1"/>
  <c r="C5312" i="1"/>
  <c r="C5313" i="1"/>
  <c r="C5314" i="1"/>
  <c r="C5315" i="1"/>
  <c r="C5316" i="1"/>
  <c r="C5317" i="1"/>
  <c r="C5318" i="1"/>
  <c r="C5319" i="1"/>
  <c r="C5320" i="1"/>
  <c r="C5321" i="1"/>
  <c r="C5322" i="1"/>
  <c r="C5323" i="1"/>
  <c r="C5324" i="1"/>
  <c r="C5325" i="1"/>
  <c r="C5326" i="1"/>
  <c r="C5327" i="1"/>
  <c r="C5328" i="1"/>
  <c r="C5329" i="1"/>
  <c r="C5330" i="1"/>
  <c r="C5331" i="1"/>
  <c r="C5332" i="1"/>
  <c r="C5333" i="1"/>
  <c r="C5334" i="1"/>
  <c r="C5335" i="1"/>
  <c r="C5336" i="1"/>
  <c r="C5337" i="1"/>
  <c r="C5338" i="1"/>
  <c r="C5339" i="1"/>
  <c r="C5340" i="1"/>
  <c r="C5341" i="1"/>
  <c r="C5342" i="1"/>
  <c r="C5343" i="1"/>
  <c r="C5344" i="1"/>
  <c r="C5345" i="1"/>
  <c r="C5346" i="1"/>
  <c r="C5347" i="1"/>
  <c r="C5348" i="1"/>
  <c r="C5349" i="1"/>
  <c r="C5350" i="1"/>
  <c r="C5351" i="1"/>
  <c r="C5352" i="1"/>
  <c r="C5353" i="1"/>
  <c r="C5354" i="1"/>
  <c r="C5355" i="1"/>
  <c r="C5356" i="1"/>
  <c r="C5357" i="1"/>
  <c r="C5358" i="1"/>
  <c r="C5359" i="1"/>
  <c r="C5360" i="1"/>
  <c r="C5361" i="1"/>
  <c r="C5362" i="1"/>
  <c r="C5363" i="1"/>
  <c r="C5364" i="1"/>
  <c r="C5365" i="1"/>
  <c r="C5366" i="1"/>
  <c r="C5367" i="1"/>
  <c r="C5368" i="1"/>
  <c r="C5369" i="1"/>
  <c r="C5370" i="1"/>
  <c r="C5371" i="1"/>
  <c r="C5372" i="1"/>
  <c r="C5373" i="1"/>
  <c r="C5374" i="1"/>
  <c r="C5375" i="1"/>
  <c r="C5376" i="1"/>
  <c r="C5377" i="1"/>
  <c r="C5378" i="1"/>
  <c r="C5379" i="1"/>
  <c r="C5380" i="1"/>
  <c r="C5381" i="1"/>
  <c r="C5382" i="1"/>
  <c r="C5383" i="1"/>
  <c r="C5384" i="1"/>
  <c r="C5385" i="1"/>
  <c r="C5386" i="1"/>
  <c r="C5387" i="1"/>
  <c r="C5388" i="1"/>
  <c r="C5389" i="1"/>
  <c r="C5390" i="1"/>
  <c r="C5391" i="1"/>
  <c r="C5392" i="1"/>
  <c r="C5393" i="1"/>
  <c r="C5394" i="1"/>
  <c r="C5395" i="1"/>
  <c r="C5396" i="1"/>
  <c r="C5397" i="1"/>
  <c r="C5398" i="1"/>
  <c r="C5399" i="1"/>
  <c r="C5400" i="1"/>
  <c r="C5401" i="1"/>
  <c r="C5402" i="1"/>
  <c r="C5403" i="1"/>
  <c r="C5404" i="1"/>
  <c r="C5405" i="1"/>
  <c r="C5406" i="1"/>
  <c r="C5407" i="1"/>
  <c r="C5408" i="1"/>
  <c r="C5409" i="1"/>
  <c r="C5410" i="1"/>
  <c r="C5411" i="1"/>
  <c r="C5412" i="1"/>
  <c r="C5413" i="1"/>
  <c r="C5414" i="1"/>
  <c r="C5415" i="1"/>
  <c r="C5416" i="1"/>
  <c r="C5417" i="1"/>
  <c r="C5418" i="1"/>
  <c r="C5419" i="1"/>
  <c r="C5420" i="1"/>
  <c r="C5421" i="1"/>
  <c r="C5422" i="1"/>
  <c r="C5423" i="1"/>
  <c r="C5424" i="1"/>
  <c r="C5425" i="1"/>
  <c r="C5426" i="1"/>
  <c r="C5427" i="1"/>
  <c r="C5428" i="1"/>
  <c r="C5429" i="1"/>
  <c r="C5430" i="1"/>
  <c r="C5431" i="1"/>
  <c r="C5432" i="1"/>
  <c r="C5433" i="1"/>
  <c r="C5434" i="1"/>
  <c r="C5435" i="1"/>
  <c r="C5436" i="1"/>
  <c r="C5437" i="1"/>
  <c r="C5438" i="1"/>
  <c r="C5439" i="1"/>
  <c r="C5440" i="1"/>
  <c r="C5441" i="1"/>
  <c r="C5442" i="1"/>
  <c r="C5443" i="1"/>
  <c r="C5444" i="1"/>
  <c r="C5445" i="1"/>
  <c r="C5446" i="1"/>
  <c r="C5447" i="1"/>
  <c r="C5448" i="1"/>
  <c r="C5449" i="1"/>
  <c r="C5450" i="1"/>
  <c r="C5451" i="1"/>
  <c r="C5452" i="1"/>
  <c r="C5453" i="1"/>
  <c r="C5454" i="1"/>
  <c r="C5455" i="1"/>
  <c r="C5456" i="1"/>
  <c r="C5457" i="1"/>
  <c r="C5458" i="1"/>
  <c r="C5459" i="1"/>
  <c r="C5460" i="1"/>
  <c r="C5461" i="1"/>
  <c r="C5462" i="1"/>
  <c r="C5463" i="1"/>
  <c r="C5464" i="1"/>
  <c r="C5465" i="1"/>
  <c r="C5466" i="1"/>
  <c r="C5467" i="1"/>
  <c r="C5468" i="1"/>
  <c r="C5469" i="1"/>
  <c r="C5470" i="1"/>
  <c r="C5471" i="1"/>
  <c r="C5472" i="1"/>
  <c r="C5473" i="1"/>
  <c r="C5474" i="1"/>
  <c r="C5475" i="1"/>
  <c r="C5476" i="1"/>
  <c r="C5477" i="1"/>
  <c r="C5478" i="1"/>
  <c r="C5479" i="1"/>
  <c r="C5480" i="1"/>
  <c r="C5481" i="1"/>
  <c r="C5482" i="1"/>
  <c r="C5483" i="1"/>
  <c r="C5484" i="1"/>
  <c r="C5485" i="1"/>
  <c r="C5486" i="1"/>
  <c r="C5487" i="1"/>
  <c r="C5488" i="1"/>
  <c r="C5489" i="1"/>
  <c r="C5490" i="1"/>
  <c r="C5491" i="1"/>
  <c r="C5492" i="1"/>
  <c r="C5493" i="1"/>
  <c r="C5494" i="1"/>
  <c r="C5495" i="1"/>
  <c r="C5496" i="1"/>
  <c r="C5497" i="1"/>
  <c r="C5498" i="1"/>
  <c r="C5499" i="1"/>
  <c r="C5500" i="1"/>
  <c r="C5501" i="1"/>
  <c r="C5502" i="1"/>
  <c r="C5503" i="1"/>
  <c r="C5504" i="1"/>
  <c r="C5505" i="1"/>
  <c r="C5506" i="1"/>
  <c r="C5507" i="1"/>
  <c r="C5508" i="1"/>
  <c r="C5509" i="1"/>
  <c r="C5510" i="1"/>
  <c r="C5511" i="1"/>
  <c r="C5512" i="1"/>
  <c r="C5513" i="1"/>
  <c r="C5514" i="1"/>
  <c r="C5515" i="1"/>
  <c r="C5516" i="1"/>
  <c r="C5517" i="1"/>
  <c r="C5518" i="1"/>
  <c r="C5519" i="1"/>
  <c r="C5520" i="1"/>
  <c r="C5521" i="1"/>
  <c r="C5522" i="1"/>
  <c r="C5523" i="1"/>
  <c r="C5524" i="1"/>
  <c r="C5525" i="1"/>
  <c r="C5526" i="1"/>
  <c r="C5527" i="1"/>
  <c r="C5528" i="1"/>
  <c r="C5529" i="1"/>
  <c r="C5530" i="1"/>
  <c r="C5531" i="1"/>
  <c r="C5532" i="1"/>
  <c r="C5533" i="1"/>
  <c r="C5534" i="1"/>
  <c r="C5535" i="1"/>
  <c r="C5536" i="1"/>
  <c r="C5537" i="1"/>
  <c r="C5538" i="1"/>
  <c r="C5539" i="1"/>
  <c r="C5540" i="1"/>
  <c r="C5541" i="1"/>
  <c r="C5542" i="1"/>
  <c r="C5543" i="1"/>
  <c r="C5544" i="1"/>
  <c r="C5545" i="1"/>
  <c r="C5546" i="1"/>
  <c r="C5547" i="1"/>
  <c r="C5548" i="1"/>
  <c r="C5549" i="1"/>
  <c r="C5550" i="1"/>
  <c r="C5551" i="1"/>
  <c r="C5552" i="1"/>
  <c r="C5553" i="1"/>
  <c r="C5554" i="1"/>
  <c r="C5555" i="1"/>
  <c r="C5556" i="1"/>
  <c r="C5557" i="1"/>
  <c r="C5558" i="1"/>
  <c r="C5559" i="1"/>
  <c r="C5560" i="1"/>
  <c r="C5561" i="1"/>
  <c r="C5562" i="1"/>
  <c r="C5563" i="1"/>
  <c r="C5564" i="1"/>
  <c r="C5565" i="1"/>
  <c r="C5566" i="1"/>
  <c r="C5567" i="1"/>
  <c r="C5568" i="1"/>
  <c r="C5569" i="1"/>
  <c r="C5570" i="1"/>
  <c r="C5571" i="1"/>
  <c r="C5572" i="1"/>
  <c r="C5573" i="1"/>
  <c r="C5574" i="1"/>
  <c r="C5575" i="1"/>
  <c r="C5576" i="1"/>
  <c r="C5577" i="1"/>
  <c r="C5578" i="1"/>
  <c r="C5579" i="1"/>
  <c r="C5580" i="1"/>
  <c r="C5581" i="1"/>
  <c r="C5582" i="1"/>
  <c r="C5583" i="1"/>
  <c r="C5584" i="1"/>
  <c r="C5585" i="1"/>
  <c r="C5586" i="1"/>
  <c r="C5587" i="1"/>
  <c r="C5588" i="1"/>
  <c r="C5589" i="1"/>
  <c r="C5590" i="1"/>
  <c r="C5591" i="1"/>
  <c r="C5592" i="1"/>
  <c r="C5593" i="1"/>
  <c r="C5594" i="1"/>
  <c r="C5595" i="1"/>
  <c r="C5596" i="1"/>
  <c r="C5597" i="1"/>
  <c r="C5598" i="1"/>
  <c r="C5599" i="1"/>
  <c r="C5600" i="1"/>
  <c r="C5601" i="1"/>
  <c r="C5602" i="1"/>
  <c r="C5603" i="1"/>
  <c r="C5604" i="1"/>
  <c r="C5605" i="1"/>
  <c r="C5606" i="1"/>
  <c r="C5607" i="1"/>
  <c r="C5608" i="1"/>
  <c r="C5609" i="1"/>
  <c r="C5610" i="1"/>
  <c r="C5611" i="1"/>
  <c r="C5612" i="1"/>
  <c r="C5613" i="1"/>
  <c r="C5614" i="1"/>
  <c r="C5615" i="1"/>
  <c r="C5616" i="1"/>
  <c r="C5617" i="1"/>
  <c r="C5618" i="1"/>
  <c r="C5619" i="1"/>
  <c r="C5620" i="1"/>
  <c r="C5621" i="1"/>
  <c r="C5622" i="1"/>
  <c r="C5623" i="1"/>
  <c r="C5624" i="1"/>
  <c r="C5625" i="1"/>
  <c r="C5626" i="1"/>
  <c r="C5627" i="1"/>
  <c r="C5628" i="1"/>
  <c r="C5629" i="1"/>
  <c r="C5630" i="1"/>
  <c r="C5631" i="1"/>
  <c r="C5632" i="1"/>
  <c r="C5633" i="1"/>
  <c r="C5634" i="1"/>
  <c r="C5635" i="1"/>
  <c r="C5636" i="1"/>
  <c r="C5637" i="1"/>
  <c r="C5638" i="1"/>
  <c r="C5639" i="1"/>
  <c r="C5640" i="1"/>
  <c r="C5641" i="1"/>
  <c r="C5642" i="1"/>
  <c r="C5643" i="1"/>
  <c r="C5644" i="1"/>
  <c r="C5645" i="1"/>
  <c r="C5646" i="1"/>
  <c r="C5647" i="1"/>
  <c r="C5648" i="1"/>
  <c r="C5649" i="1"/>
  <c r="C5650" i="1"/>
  <c r="C5651" i="1"/>
  <c r="C5652" i="1"/>
  <c r="C5653" i="1"/>
  <c r="C5654" i="1"/>
  <c r="C5655" i="1"/>
  <c r="C5656" i="1"/>
  <c r="C5657" i="1"/>
  <c r="C5658" i="1"/>
  <c r="C5659" i="1"/>
  <c r="C5660" i="1"/>
  <c r="C5661" i="1"/>
  <c r="C5662" i="1"/>
  <c r="C5663" i="1"/>
  <c r="C5664" i="1"/>
  <c r="C5665" i="1"/>
  <c r="C5666" i="1"/>
  <c r="C5667" i="1"/>
  <c r="C5668" i="1"/>
  <c r="C5669" i="1"/>
  <c r="C5670" i="1"/>
  <c r="C5671" i="1"/>
  <c r="C5672" i="1"/>
  <c r="C5673" i="1"/>
  <c r="C5674" i="1"/>
  <c r="C5675" i="1"/>
  <c r="C5676" i="1"/>
  <c r="C5677" i="1"/>
  <c r="C5678" i="1"/>
  <c r="C5679" i="1"/>
  <c r="C5680" i="1"/>
  <c r="C5681" i="1"/>
  <c r="C5682" i="1"/>
  <c r="C5683" i="1"/>
  <c r="C5684" i="1"/>
  <c r="C5685" i="1"/>
  <c r="C5686" i="1"/>
  <c r="C5687" i="1"/>
  <c r="C5688" i="1"/>
  <c r="C5689" i="1"/>
  <c r="C5690" i="1"/>
  <c r="C5691" i="1"/>
  <c r="C5692" i="1"/>
  <c r="C5693" i="1"/>
  <c r="C5694" i="1"/>
  <c r="C5695" i="1"/>
  <c r="C5696" i="1"/>
  <c r="C5697" i="1"/>
  <c r="C5698" i="1"/>
  <c r="C5699" i="1"/>
  <c r="C5700" i="1"/>
  <c r="C5701" i="1"/>
  <c r="C5702" i="1"/>
  <c r="C5703" i="1"/>
  <c r="C5704" i="1"/>
  <c r="C5705" i="1"/>
  <c r="C5706" i="1"/>
  <c r="C5707" i="1"/>
  <c r="C5708" i="1"/>
  <c r="C5709" i="1"/>
  <c r="C5710" i="1"/>
  <c r="C5711" i="1"/>
  <c r="C5712" i="1"/>
  <c r="C5713" i="1"/>
  <c r="C5714" i="1"/>
  <c r="C5715" i="1"/>
  <c r="C5716" i="1"/>
  <c r="C5717" i="1"/>
  <c r="C5718" i="1"/>
  <c r="C5719" i="1"/>
  <c r="C5720" i="1"/>
  <c r="C5721" i="1"/>
  <c r="C5722" i="1"/>
  <c r="C5723" i="1"/>
  <c r="C5724" i="1"/>
  <c r="C5725" i="1"/>
  <c r="C5726" i="1"/>
  <c r="C5727" i="1"/>
  <c r="C5728" i="1"/>
  <c r="C5729" i="1"/>
  <c r="C5730" i="1"/>
  <c r="C5731" i="1"/>
  <c r="C5732" i="1"/>
  <c r="C5733" i="1"/>
  <c r="C5734" i="1"/>
  <c r="C5735" i="1"/>
  <c r="C5736" i="1"/>
  <c r="C5737" i="1"/>
  <c r="C5738" i="1"/>
  <c r="C5739" i="1"/>
  <c r="C5740" i="1"/>
  <c r="C5741" i="1"/>
  <c r="C5742" i="1"/>
  <c r="C5743" i="1"/>
  <c r="C5744" i="1"/>
  <c r="C5745" i="1"/>
  <c r="C5746" i="1"/>
  <c r="C5747" i="1"/>
  <c r="C5748" i="1"/>
  <c r="C5749" i="1"/>
  <c r="C5750" i="1"/>
  <c r="C5751" i="1"/>
  <c r="C5752" i="1"/>
  <c r="C5753" i="1"/>
  <c r="C5754" i="1"/>
  <c r="C5755" i="1"/>
  <c r="C5756" i="1"/>
  <c r="C5757" i="1"/>
  <c r="C5758" i="1"/>
  <c r="C5759" i="1"/>
  <c r="C5760" i="1"/>
  <c r="C5761" i="1"/>
  <c r="C5762" i="1"/>
  <c r="C5763" i="1"/>
  <c r="C5764" i="1"/>
  <c r="C5765" i="1"/>
  <c r="C5766" i="1"/>
  <c r="C5767" i="1"/>
  <c r="C5768" i="1"/>
  <c r="C5769" i="1"/>
  <c r="C5770" i="1"/>
  <c r="C5771" i="1"/>
  <c r="C5772" i="1"/>
  <c r="C5773" i="1"/>
  <c r="C5774" i="1"/>
  <c r="C5775" i="1"/>
  <c r="C5776" i="1"/>
  <c r="C5777" i="1"/>
  <c r="C5778" i="1"/>
  <c r="C5779" i="1"/>
  <c r="C5780" i="1"/>
  <c r="C5781" i="1"/>
  <c r="C5782" i="1"/>
  <c r="C5783" i="1"/>
  <c r="C5784" i="1"/>
  <c r="C5785" i="1"/>
  <c r="C5786" i="1"/>
  <c r="C5787" i="1"/>
  <c r="C5788" i="1"/>
  <c r="C5789" i="1"/>
  <c r="C5790" i="1"/>
  <c r="C5791" i="1"/>
  <c r="C5792" i="1"/>
  <c r="C5793" i="1"/>
  <c r="C5794" i="1"/>
  <c r="C5795" i="1"/>
  <c r="C5796" i="1"/>
  <c r="C5797" i="1"/>
  <c r="C5798" i="1"/>
  <c r="C5799" i="1"/>
  <c r="C5800" i="1"/>
  <c r="C5801" i="1"/>
  <c r="C5802" i="1"/>
  <c r="C5803" i="1"/>
  <c r="C5804" i="1"/>
  <c r="C5805" i="1"/>
  <c r="C5806" i="1"/>
  <c r="C5807" i="1"/>
  <c r="C5808" i="1"/>
  <c r="C5809" i="1"/>
  <c r="C5810" i="1"/>
  <c r="C5811" i="1"/>
  <c r="C5812" i="1"/>
  <c r="C5813" i="1"/>
  <c r="C5814" i="1"/>
  <c r="C5815" i="1"/>
  <c r="C5816" i="1"/>
  <c r="C5817" i="1"/>
  <c r="C5818" i="1"/>
  <c r="C5819" i="1"/>
  <c r="C5820" i="1"/>
  <c r="C5821" i="1"/>
  <c r="C5822" i="1"/>
  <c r="C5823" i="1"/>
  <c r="C5824" i="1"/>
  <c r="C5825" i="1"/>
  <c r="C5826" i="1"/>
  <c r="C5827" i="1"/>
  <c r="C5828" i="1"/>
  <c r="C5829" i="1"/>
  <c r="C5830" i="1"/>
  <c r="C5831" i="1"/>
  <c r="C5832" i="1"/>
  <c r="C5833" i="1"/>
  <c r="C5834" i="1"/>
  <c r="C5835" i="1"/>
  <c r="C5836" i="1"/>
  <c r="C5837" i="1"/>
  <c r="C5838" i="1"/>
  <c r="C5839" i="1"/>
  <c r="C5840" i="1"/>
  <c r="C5841" i="1"/>
  <c r="C5842" i="1"/>
  <c r="C5843" i="1"/>
  <c r="C5844" i="1"/>
  <c r="C5845" i="1"/>
  <c r="C5846" i="1"/>
  <c r="C5847" i="1"/>
  <c r="C5848" i="1"/>
  <c r="C5849" i="1"/>
  <c r="C5850" i="1"/>
  <c r="C5851" i="1"/>
  <c r="C5852" i="1"/>
  <c r="C5853" i="1"/>
  <c r="C5854" i="1"/>
  <c r="C5855" i="1"/>
  <c r="C5856" i="1"/>
  <c r="C5857" i="1"/>
  <c r="C5858" i="1"/>
  <c r="C5859" i="1"/>
  <c r="C5860" i="1"/>
  <c r="C5861" i="1"/>
  <c r="C5862" i="1"/>
  <c r="C5863" i="1"/>
  <c r="C5864" i="1"/>
  <c r="C5865" i="1"/>
  <c r="C5866" i="1"/>
  <c r="C5867" i="1"/>
  <c r="C5868" i="1"/>
  <c r="C5869" i="1"/>
  <c r="C5870" i="1"/>
  <c r="C5871" i="1"/>
  <c r="C5872" i="1"/>
  <c r="C5873" i="1"/>
  <c r="C5874" i="1"/>
  <c r="C5875" i="1"/>
  <c r="C5876" i="1"/>
  <c r="C5877" i="1"/>
  <c r="C5878" i="1"/>
  <c r="C5879" i="1"/>
  <c r="C5880" i="1"/>
  <c r="C5881" i="1"/>
  <c r="C5882" i="1"/>
  <c r="C5883" i="1"/>
  <c r="C5884" i="1"/>
  <c r="C5885" i="1"/>
  <c r="C5886" i="1"/>
  <c r="C5887" i="1"/>
  <c r="C5888" i="1"/>
  <c r="C5889" i="1"/>
  <c r="C5890" i="1"/>
  <c r="C5891" i="1"/>
  <c r="C5892" i="1"/>
  <c r="C5893" i="1"/>
  <c r="C5894" i="1"/>
  <c r="C5895" i="1"/>
  <c r="C5896" i="1"/>
  <c r="C5897" i="1"/>
  <c r="C5898" i="1"/>
  <c r="C5899" i="1"/>
  <c r="C5900" i="1"/>
  <c r="C5901" i="1"/>
  <c r="C5902" i="1"/>
  <c r="C5903" i="1"/>
  <c r="C5904" i="1"/>
  <c r="C5905" i="1"/>
  <c r="C5906" i="1"/>
  <c r="C5907" i="1"/>
  <c r="C5908" i="1"/>
  <c r="C5909" i="1"/>
  <c r="C5910" i="1"/>
  <c r="C5911" i="1"/>
  <c r="C5912" i="1"/>
  <c r="C5913" i="1"/>
  <c r="C5914" i="1"/>
  <c r="C5915" i="1"/>
  <c r="C5916" i="1"/>
  <c r="C5917" i="1"/>
  <c r="C5918" i="1"/>
  <c r="C5919" i="1"/>
  <c r="C5920" i="1"/>
  <c r="C5921" i="1"/>
  <c r="C5922" i="1"/>
  <c r="C5923" i="1"/>
  <c r="C5924" i="1"/>
  <c r="C5925" i="1"/>
  <c r="C5926" i="1"/>
  <c r="C5927" i="1"/>
  <c r="C5928" i="1"/>
  <c r="C5929" i="1"/>
  <c r="C5930" i="1"/>
  <c r="C5931" i="1"/>
  <c r="C5932" i="1"/>
  <c r="C5933" i="1"/>
  <c r="C5934" i="1"/>
  <c r="C5935" i="1"/>
  <c r="C5936" i="1"/>
  <c r="C5937" i="1"/>
  <c r="C5938" i="1"/>
  <c r="C5939" i="1"/>
  <c r="C5940" i="1"/>
  <c r="C5941" i="1"/>
  <c r="C5942" i="1"/>
  <c r="C5943" i="1"/>
  <c r="C5944" i="1"/>
  <c r="C5945" i="1"/>
  <c r="C5946" i="1"/>
  <c r="C5947" i="1"/>
  <c r="C5948" i="1"/>
  <c r="C5949" i="1"/>
  <c r="C5950" i="1"/>
  <c r="C5951" i="1"/>
  <c r="C5952" i="1"/>
  <c r="C5953" i="1"/>
  <c r="C5954" i="1"/>
  <c r="C5955" i="1"/>
  <c r="C5956" i="1"/>
  <c r="C5957" i="1"/>
  <c r="C5958" i="1"/>
  <c r="C5959" i="1"/>
  <c r="C5960" i="1"/>
  <c r="C5961" i="1"/>
  <c r="C5962" i="1"/>
  <c r="C5963" i="1"/>
  <c r="C5964" i="1"/>
  <c r="C5965" i="1"/>
  <c r="C5966" i="1"/>
  <c r="C5967" i="1"/>
  <c r="C5968" i="1"/>
  <c r="C5969" i="1"/>
  <c r="C5970" i="1"/>
  <c r="C5971" i="1"/>
  <c r="C5972" i="1"/>
  <c r="C5973" i="1"/>
  <c r="C5974" i="1"/>
  <c r="C5975" i="1"/>
  <c r="C5976" i="1"/>
  <c r="C5977" i="1"/>
  <c r="C5978" i="1"/>
  <c r="C5979" i="1"/>
  <c r="C5980" i="1"/>
  <c r="C5981" i="1"/>
  <c r="C5982" i="1"/>
  <c r="C5983" i="1"/>
  <c r="C5984" i="1"/>
  <c r="C5985" i="1"/>
  <c r="C5986" i="1"/>
  <c r="C5987" i="1"/>
  <c r="C5988" i="1"/>
  <c r="C5989" i="1"/>
  <c r="C5990" i="1"/>
  <c r="C5991" i="1"/>
  <c r="C5992" i="1"/>
  <c r="C5993" i="1"/>
  <c r="C5994" i="1"/>
  <c r="C5995" i="1"/>
  <c r="C5996" i="1"/>
  <c r="C5997" i="1"/>
  <c r="C5998" i="1"/>
  <c r="C5999" i="1"/>
  <c r="C6000" i="1"/>
  <c r="C6001" i="1"/>
  <c r="C6002" i="1"/>
  <c r="C6003" i="1"/>
  <c r="C6004" i="1"/>
  <c r="C6005" i="1"/>
  <c r="C6006" i="1"/>
  <c r="C6007" i="1"/>
  <c r="C6008" i="1"/>
  <c r="C6009" i="1"/>
  <c r="C6010" i="1"/>
  <c r="C6011" i="1"/>
  <c r="C6012" i="1"/>
  <c r="C6013" i="1"/>
  <c r="C6014" i="1"/>
  <c r="C6015" i="1"/>
  <c r="C6016" i="1"/>
  <c r="C6017" i="1"/>
  <c r="C6018" i="1"/>
  <c r="C6019" i="1"/>
  <c r="C6020" i="1"/>
  <c r="C6021" i="1"/>
  <c r="C6022" i="1"/>
  <c r="C6023" i="1"/>
  <c r="C6024" i="1"/>
  <c r="C6025" i="1"/>
  <c r="C6026" i="1"/>
  <c r="C6027" i="1"/>
  <c r="C6028" i="1"/>
  <c r="C6029" i="1"/>
  <c r="C6030" i="1"/>
  <c r="C6031" i="1"/>
  <c r="C6032" i="1"/>
  <c r="C6033" i="1"/>
  <c r="C6034" i="1"/>
  <c r="C6035" i="1"/>
  <c r="C6036" i="1"/>
  <c r="C6037" i="1"/>
  <c r="C6038" i="1"/>
  <c r="C6039" i="1"/>
  <c r="C6040" i="1"/>
  <c r="C6041" i="1"/>
  <c r="C6042" i="1"/>
  <c r="C6043" i="1"/>
  <c r="C6044" i="1"/>
  <c r="C6045" i="1"/>
  <c r="C6046" i="1"/>
  <c r="C6047" i="1"/>
  <c r="C6048" i="1"/>
  <c r="C6049" i="1"/>
  <c r="C6050" i="1"/>
  <c r="C6051" i="1"/>
  <c r="C6052" i="1"/>
  <c r="C6053" i="1"/>
  <c r="C6054" i="1"/>
  <c r="C6055" i="1"/>
  <c r="C6056" i="1"/>
  <c r="C6057" i="1"/>
  <c r="C6058" i="1"/>
  <c r="C6059" i="1"/>
  <c r="C6060" i="1"/>
  <c r="C6061" i="1"/>
  <c r="C6062" i="1"/>
  <c r="C6063" i="1"/>
  <c r="C6064" i="1"/>
  <c r="C6065" i="1"/>
  <c r="C6066" i="1"/>
  <c r="C6067" i="1"/>
  <c r="C6068" i="1"/>
  <c r="C6069" i="1"/>
  <c r="C6070" i="1"/>
  <c r="C6071" i="1"/>
  <c r="C6072" i="1"/>
  <c r="C6073" i="1"/>
  <c r="C6074" i="1"/>
  <c r="C6075" i="1"/>
  <c r="C6076" i="1"/>
  <c r="C6077" i="1"/>
  <c r="C6078" i="1"/>
  <c r="C6079" i="1"/>
  <c r="C6080" i="1"/>
  <c r="C6081" i="1"/>
  <c r="C6082" i="1"/>
  <c r="C6083" i="1"/>
  <c r="C6084" i="1"/>
  <c r="C6085" i="1"/>
  <c r="C6086" i="1"/>
  <c r="C6087" i="1"/>
  <c r="C6088" i="1"/>
  <c r="C6089" i="1"/>
  <c r="C6090" i="1"/>
  <c r="C6091" i="1"/>
  <c r="C6092" i="1"/>
  <c r="C6093" i="1"/>
  <c r="C6094" i="1"/>
  <c r="C6095" i="1"/>
  <c r="C6096" i="1"/>
  <c r="C6097" i="1"/>
  <c r="C6098" i="1"/>
  <c r="C6099" i="1"/>
  <c r="C6100" i="1"/>
  <c r="C6101" i="1"/>
  <c r="C6102" i="1"/>
  <c r="C6103" i="1"/>
  <c r="C6104" i="1"/>
  <c r="C6105" i="1"/>
  <c r="C6106" i="1"/>
  <c r="C6107" i="1"/>
  <c r="C6108" i="1"/>
  <c r="C6109" i="1"/>
  <c r="C6110" i="1"/>
  <c r="C6111" i="1"/>
  <c r="C6112" i="1"/>
  <c r="C6113" i="1"/>
  <c r="C6114" i="1"/>
  <c r="C6115" i="1"/>
  <c r="C6116" i="1"/>
  <c r="C6117" i="1"/>
  <c r="C6118" i="1"/>
  <c r="C6119" i="1"/>
  <c r="C6120" i="1"/>
  <c r="C6121" i="1"/>
  <c r="C6122" i="1"/>
  <c r="C6123" i="1"/>
  <c r="C6124" i="1"/>
  <c r="C6125" i="1"/>
  <c r="C6126" i="1"/>
  <c r="C6127" i="1"/>
  <c r="C6128" i="1"/>
  <c r="C6129" i="1"/>
  <c r="C6130" i="1"/>
  <c r="C6131" i="1"/>
  <c r="C6132" i="1"/>
  <c r="C6133" i="1"/>
  <c r="C6134" i="1"/>
  <c r="C6135" i="1"/>
  <c r="C6136" i="1"/>
  <c r="C6137" i="1"/>
  <c r="C6138" i="1"/>
  <c r="C6139" i="1"/>
  <c r="C6140" i="1"/>
  <c r="C6141" i="1"/>
  <c r="C6142" i="1"/>
  <c r="C6143" i="1"/>
  <c r="C6144" i="1"/>
  <c r="C6145" i="1"/>
  <c r="C6146" i="1"/>
  <c r="C6147" i="1"/>
  <c r="C6148" i="1"/>
  <c r="C6149" i="1"/>
  <c r="C6150" i="1"/>
  <c r="C6151" i="1"/>
  <c r="C6152" i="1"/>
  <c r="C6153" i="1"/>
  <c r="C6154" i="1"/>
  <c r="C6155" i="1"/>
  <c r="C6156" i="1"/>
  <c r="C6157" i="1"/>
  <c r="C6158" i="1"/>
  <c r="C6159" i="1"/>
  <c r="C6160" i="1"/>
  <c r="C6161" i="1"/>
  <c r="C6162" i="1"/>
  <c r="C6163" i="1"/>
  <c r="C6164" i="1"/>
  <c r="C6165" i="1"/>
  <c r="C6166" i="1"/>
  <c r="C6167" i="1"/>
  <c r="C6168" i="1"/>
  <c r="C6169" i="1"/>
  <c r="C6170" i="1"/>
  <c r="C6171" i="1"/>
  <c r="C6172" i="1"/>
  <c r="C6173" i="1"/>
  <c r="C6174" i="1"/>
  <c r="C6175" i="1"/>
  <c r="C6176" i="1"/>
  <c r="C6177" i="1"/>
  <c r="C6178" i="1"/>
  <c r="C6179" i="1"/>
  <c r="C6180" i="1"/>
  <c r="C6181" i="1"/>
  <c r="C6182" i="1"/>
  <c r="C6183" i="1"/>
  <c r="C6184" i="1"/>
  <c r="C6185" i="1"/>
  <c r="C6186" i="1"/>
  <c r="C6187" i="1"/>
  <c r="C6188" i="1"/>
  <c r="C6189" i="1"/>
  <c r="C6190" i="1"/>
  <c r="C6191" i="1"/>
  <c r="C6192" i="1"/>
  <c r="C6193" i="1"/>
  <c r="C6194" i="1"/>
  <c r="C6195" i="1"/>
  <c r="C6196" i="1"/>
  <c r="C6197" i="1"/>
  <c r="C6198" i="1"/>
  <c r="C6199" i="1"/>
  <c r="C6200" i="1"/>
  <c r="C6201" i="1"/>
  <c r="C6202" i="1"/>
  <c r="C6203" i="1"/>
  <c r="C6204" i="1"/>
  <c r="C6205" i="1"/>
  <c r="C6206" i="1"/>
  <c r="C6207" i="1"/>
  <c r="C6208" i="1"/>
  <c r="C6209" i="1"/>
  <c r="C6210" i="1"/>
  <c r="C6211" i="1"/>
  <c r="C6212" i="1"/>
  <c r="C6213" i="1"/>
  <c r="C6214" i="1"/>
  <c r="C6215" i="1"/>
  <c r="C6216" i="1"/>
  <c r="C6217" i="1"/>
  <c r="C6218" i="1"/>
  <c r="C6219" i="1"/>
  <c r="C6220" i="1"/>
  <c r="C6221" i="1"/>
  <c r="C6222" i="1"/>
  <c r="C6223" i="1"/>
  <c r="C6224" i="1"/>
  <c r="C6225" i="1"/>
  <c r="C6226" i="1"/>
  <c r="C6227" i="1"/>
  <c r="C6228" i="1"/>
  <c r="C6229" i="1"/>
  <c r="C6230" i="1"/>
  <c r="C6231" i="1"/>
  <c r="C6232" i="1"/>
  <c r="C6233" i="1"/>
  <c r="C6234" i="1"/>
  <c r="C6235" i="1"/>
  <c r="C6236" i="1"/>
  <c r="C6237" i="1"/>
  <c r="C6238" i="1"/>
  <c r="C6239" i="1"/>
  <c r="C6240" i="1"/>
  <c r="C6241" i="1"/>
  <c r="C6242" i="1"/>
  <c r="C6243" i="1"/>
  <c r="C6244" i="1"/>
  <c r="C6245" i="1"/>
  <c r="C6246" i="1"/>
  <c r="C6247" i="1"/>
  <c r="C6248" i="1"/>
  <c r="C6249" i="1"/>
  <c r="C6250" i="1"/>
  <c r="C6251" i="1"/>
  <c r="C6252" i="1"/>
  <c r="C6253" i="1"/>
  <c r="C6254" i="1"/>
  <c r="C6255" i="1"/>
  <c r="C6256" i="1"/>
  <c r="C6257" i="1"/>
  <c r="C6258" i="1"/>
  <c r="C6259" i="1"/>
  <c r="C6260" i="1"/>
  <c r="C6261" i="1"/>
  <c r="C6262" i="1"/>
  <c r="C6263" i="1"/>
  <c r="C6264" i="1"/>
  <c r="C6265" i="1"/>
  <c r="C6266" i="1"/>
  <c r="C6267" i="1"/>
  <c r="C6268" i="1"/>
  <c r="C6269" i="1"/>
  <c r="C6270" i="1"/>
  <c r="C6271" i="1"/>
  <c r="C6272" i="1"/>
  <c r="C6273" i="1"/>
  <c r="C6274" i="1"/>
  <c r="C6275" i="1"/>
  <c r="C6276" i="1"/>
  <c r="C6277" i="1"/>
  <c r="C6278" i="1"/>
  <c r="C6279" i="1"/>
  <c r="C6280" i="1"/>
  <c r="C6281" i="1"/>
  <c r="C6282" i="1"/>
  <c r="C6283" i="1"/>
  <c r="C6284" i="1"/>
  <c r="C6285" i="1"/>
  <c r="C6286" i="1"/>
  <c r="C6287" i="1"/>
  <c r="C6288" i="1"/>
  <c r="C6289" i="1"/>
  <c r="C6290" i="1"/>
  <c r="C6291" i="1"/>
  <c r="C6292" i="1"/>
  <c r="C6293" i="1"/>
  <c r="C6294" i="1"/>
  <c r="C6295" i="1"/>
  <c r="C6296" i="1"/>
  <c r="C6297" i="1"/>
  <c r="C6298" i="1"/>
  <c r="C6299" i="1"/>
  <c r="C6300" i="1"/>
  <c r="C6301" i="1"/>
  <c r="C6302" i="1"/>
  <c r="C6303" i="1"/>
  <c r="C6304" i="1"/>
  <c r="C6305" i="1"/>
  <c r="C6306" i="1"/>
  <c r="C6307" i="1"/>
  <c r="C6308" i="1"/>
  <c r="C6309" i="1"/>
  <c r="C6310" i="1"/>
  <c r="C6311" i="1"/>
  <c r="C6312" i="1"/>
  <c r="C6313" i="1"/>
  <c r="C6314" i="1"/>
  <c r="C6315" i="1"/>
  <c r="C6316" i="1"/>
  <c r="C6317" i="1"/>
  <c r="C6318" i="1"/>
  <c r="C6319" i="1"/>
  <c r="C6320" i="1"/>
  <c r="C6321" i="1"/>
  <c r="C6322" i="1"/>
  <c r="C6323" i="1"/>
  <c r="C6324" i="1"/>
  <c r="C6325" i="1"/>
  <c r="C6326" i="1"/>
  <c r="C6327" i="1"/>
  <c r="C6328" i="1"/>
  <c r="C6329" i="1"/>
  <c r="C6330" i="1"/>
  <c r="C6331" i="1"/>
  <c r="C6332" i="1"/>
  <c r="C6333" i="1"/>
  <c r="C6334" i="1"/>
  <c r="C6335" i="1"/>
  <c r="C6336" i="1"/>
  <c r="C6337" i="1"/>
  <c r="C6338" i="1"/>
  <c r="C6339" i="1"/>
  <c r="C6340" i="1"/>
  <c r="C6341" i="1"/>
  <c r="C6342" i="1"/>
  <c r="C6343" i="1"/>
  <c r="C6344" i="1"/>
  <c r="C6345" i="1"/>
  <c r="C6346" i="1"/>
  <c r="C6347" i="1"/>
  <c r="C6348" i="1"/>
  <c r="C6349" i="1"/>
  <c r="C6350" i="1"/>
  <c r="C6351" i="1"/>
  <c r="C6352" i="1"/>
  <c r="C6353" i="1"/>
  <c r="C6354" i="1"/>
  <c r="C6355" i="1"/>
  <c r="C6356" i="1"/>
  <c r="C6357" i="1"/>
  <c r="C6358" i="1"/>
  <c r="C6359" i="1"/>
  <c r="C6360" i="1"/>
  <c r="C6361" i="1"/>
  <c r="C6362" i="1"/>
  <c r="C6363" i="1"/>
  <c r="C6364" i="1"/>
  <c r="C6365" i="1"/>
  <c r="C6366" i="1"/>
  <c r="C6367" i="1"/>
  <c r="C6368" i="1"/>
  <c r="C6369" i="1"/>
  <c r="C6370" i="1"/>
  <c r="C6371" i="1"/>
  <c r="C6372" i="1"/>
  <c r="C6373" i="1"/>
  <c r="C6374" i="1"/>
  <c r="C6375" i="1"/>
  <c r="C6376" i="1"/>
  <c r="C6377" i="1"/>
  <c r="C6378" i="1"/>
  <c r="C6379" i="1"/>
  <c r="C6380" i="1"/>
  <c r="C6381" i="1"/>
  <c r="C6382" i="1"/>
  <c r="C6383" i="1"/>
  <c r="C6384" i="1"/>
  <c r="C6385" i="1"/>
  <c r="C6386" i="1"/>
  <c r="C6387" i="1"/>
  <c r="C6388" i="1"/>
  <c r="C6389" i="1"/>
  <c r="C6390" i="1"/>
  <c r="C6391" i="1"/>
  <c r="C6392" i="1"/>
  <c r="C6393" i="1"/>
  <c r="C6394" i="1"/>
  <c r="C6395" i="1"/>
  <c r="C6396" i="1"/>
  <c r="C6397" i="1"/>
  <c r="C6398" i="1"/>
  <c r="C6399" i="1"/>
  <c r="C6400" i="1"/>
  <c r="C6401" i="1"/>
  <c r="C6402" i="1"/>
  <c r="C6403" i="1"/>
  <c r="C6404" i="1"/>
  <c r="C6405" i="1"/>
  <c r="C6406" i="1"/>
  <c r="C6407" i="1"/>
  <c r="C6408" i="1"/>
  <c r="C6409" i="1"/>
  <c r="C6410" i="1"/>
  <c r="C6411" i="1"/>
  <c r="C6412" i="1"/>
  <c r="C6413" i="1"/>
  <c r="C6414" i="1"/>
  <c r="C6415" i="1"/>
  <c r="C6416" i="1"/>
  <c r="C6417" i="1"/>
  <c r="C6418" i="1"/>
  <c r="C6419" i="1"/>
  <c r="C6420" i="1"/>
  <c r="C6421" i="1"/>
  <c r="C6422" i="1"/>
  <c r="C6423" i="1"/>
  <c r="C6424" i="1"/>
  <c r="C6425" i="1"/>
  <c r="C6426" i="1"/>
  <c r="C6427" i="1"/>
  <c r="C6428" i="1"/>
  <c r="C6429" i="1"/>
  <c r="C6430" i="1"/>
  <c r="C6431" i="1"/>
  <c r="C6432" i="1"/>
  <c r="C6433" i="1"/>
  <c r="C6434" i="1"/>
  <c r="C6435" i="1"/>
  <c r="C6436" i="1"/>
  <c r="C6437" i="1"/>
  <c r="C6438" i="1"/>
  <c r="C6439" i="1"/>
  <c r="C6440" i="1"/>
  <c r="C6441" i="1"/>
  <c r="C6442" i="1"/>
  <c r="C6443" i="1"/>
  <c r="C6444" i="1"/>
  <c r="C6445" i="1"/>
  <c r="C6446" i="1"/>
  <c r="C6447" i="1"/>
  <c r="C6448" i="1"/>
  <c r="C6449" i="1"/>
  <c r="C6450" i="1"/>
  <c r="C6451" i="1"/>
  <c r="C6452" i="1"/>
  <c r="C6453" i="1"/>
  <c r="C6454" i="1"/>
  <c r="C6455" i="1"/>
  <c r="C6456" i="1"/>
  <c r="C6457" i="1"/>
  <c r="C6458" i="1"/>
  <c r="C6459" i="1"/>
  <c r="C6460" i="1"/>
  <c r="C6461" i="1"/>
  <c r="C6462" i="1"/>
  <c r="C6463" i="1"/>
  <c r="C6464" i="1"/>
  <c r="C6465" i="1"/>
  <c r="C6466" i="1"/>
  <c r="C6467" i="1"/>
  <c r="C6468" i="1"/>
  <c r="C6469" i="1"/>
  <c r="C6470" i="1"/>
  <c r="C6471" i="1"/>
  <c r="C6472" i="1"/>
  <c r="C6473" i="1"/>
  <c r="C6474" i="1"/>
  <c r="C6475" i="1"/>
  <c r="C6476" i="1"/>
  <c r="C6477" i="1"/>
  <c r="C6478" i="1"/>
  <c r="C6479" i="1"/>
  <c r="C6480" i="1"/>
  <c r="C6481" i="1"/>
  <c r="C6482" i="1"/>
  <c r="C6483" i="1"/>
  <c r="C6484" i="1"/>
  <c r="C6485" i="1"/>
  <c r="C6486" i="1"/>
  <c r="C6487" i="1"/>
  <c r="C6488" i="1"/>
  <c r="C6489" i="1"/>
  <c r="C6490" i="1"/>
  <c r="C6491" i="1"/>
  <c r="C6492" i="1"/>
  <c r="C6493" i="1"/>
  <c r="C6494" i="1"/>
  <c r="C6495" i="1"/>
  <c r="C6496" i="1"/>
  <c r="C6497" i="1"/>
  <c r="C6498" i="1"/>
  <c r="C6499" i="1"/>
  <c r="C6500" i="1"/>
  <c r="C6501" i="1"/>
  <c r="C6502" i="1"/>
  <c r="C6503" i="1"/>
  <c r="C6504" i="1"/>
  <c r="C6505" i="1"/>
  <c r="C6506" i="1"/>
  <c r="C6507" i="1"/>
  <c r="C6508" i="1"/>
  <c r="C6509" i="1"/>
  <c r="C6510" i="1"/>
  <c r="C6511" i="1"/>
  <c r="C6512" i="1"/>
  <c r="C6513" i="1"/>
  <c r="C6514" i="1"/>
  <c r="C6515" i="1"/>
  <c r="C6516" i="1"/>
  <c r="C6517" i="1"/>
  <c r="C6518" i="1"/>
  <c r="C6519" i="1"/>
  <c r="C6520" i="1"/>
  <c r="C6521" i="1"/>
  <c r="C6522" i="1"/>
  <c r="C6523" i="1"/>
  <c r="C6524" i="1"/>
  <c r="C6525" i="1"/>
  <c r="C6526" i="1"/>
  <c r="C6527" i="1"/>
  <c r="C6528" i="1"/>
  <c r="C6529" i="1"/>
  <c r="C6530" i="1"/>
  <c r="C6531" i="1"/>
  <c r="C6532" i="1"/>
  <c r="C6533" i="1"/>
  <c r="C6534" i="1"/>
  <c r="C6535" i="1"/>
  <c r="C6536" i="1"/>
  <c r="C6537" i="1"/>
  <c r="C6538" i="1"/>
  <c r="C6539" i="1"/>
  <c r="C6540" i="1"/>
  <c r="C6541" i="1"/>
  <c r="C6542" i="1"/>
  <c r="C6543" i="1"/>
  <c r="C6544" i="1"/>
  <c r="C6545" i="1"/>
  <c r="C6546" i="1"/>
  <c r="C6547" i="1"/>
  <c r="C6548" i="1"/>
  <c r="C6549" i="1"/>
  <c r="C6550" i="1"/>
  <c r="C6551" i="1"/>
  <c r="C6552" i="1"/>
  <c r="C6553" i="1"/>
  <c r="C6554" i="1"/>
  <c r="C6555" i="1"/>
  <c r="C6556" i="1"/>
  <c r="C6557" i="1"/>
  <c r="C6558" i="1"/>
  <c r="C6559" i="1"/>
  <c r="C6560" i="1"/>
  <c r="C6561" i="1"/>
  <c r="C6562" i="1"/>
  <c r="C6563" i="1"/>
  <c r="C6564" i="1"/>
  <c r="C6565" i="1"/>
  <c r="C6566" i="1"/>
  <c r="C6567" i="1"/>
  <c r="C6568" i="1"/>
  <c r="C6569" i="1"/>
  <c r="C6570" i="1"/>
  <c r="C6571" i="1"/>
  <c r="C6572" i="1"/>
  <c r="C6573" i="1"/>
  <c r="C6574" i="1"/>
  <c r="C6575" i="1"/>
  <c r="C6576" i="1"/>
  <c r="C6577" i="1"/>
  <c r="C6578" i="1"/>
  <c r="C6579" i="1"/>
  <c r="C6580" i="1"/>
  <c r="C6581" i="1"/>
  <c r="C6582" i="1"/>
  <c r="C6583" i="1"/>
  <c r="C6584" i="1"/>
  <c r="C6585" i="1"/>
  <c r="C6586" i="1"/>
  <c r="C6587" i="1"/>
  <c r="C6588" i="1"/>
  <c r="C6589" i="1"/>
  <c r="C6590" i="1"/>
  <c r="C6591" i="1"/>
  <c r="C6592" i="1"/>
  <c r="C6593" i="1"/>
  <c r="C6594" i="1"/>
  <c r="C6595" i="1"/>
  <c r="C6596" i="1"/>
  <c r="C6597" i="1"/>
  <c r="C6598" i="1"/>
  <c r="C6599" i="1"/>
  <c r="C6600" i="1"/>
  <c r="C6601" i="1"/>
  <c r="C6602" i="1"/>
  <c r="C6603" i="1"/>
  <c r="C6604" i="1"/>
  <c r="C6605" i="1"/>
  <c r="C6606" i="1"/>
  <c r="C6607" i="1"/>
  <c r="C6608" i="1"/>
  <c r="C6609" i="1"/>
  <c r="C6610" i="1"/>
  <c r="C6611" i="1"/>
  <c r="C6612" i="1"/>
  <c r="C6613" i="1"/>
  <c r="C6614" i="1"/>
  <c r="C6615" i="1"/>
  <c r="C6616" i="1"/>
  <c r="C6617" i="1"/>
  <c r="C6618" i="1"/>
  <c r="C6619" i="1"/>
  <c r="C6620" i="1"/>
  <c r="C6621" i="1"/>
  <c r="C6622" i="1"/>
  <c r="C6623" i="1"/>
  <c r="C6624" i="1"/>
  <c r="C6625" i="1"/>
  <c r="C6626" i="1"/>
  <c r="C6627" i="1"/>
  <c r="C6628" i="1"/>
  <c r="C6629" i="1"/>
  <c r="C6630" i="1"/>
  <c r="C6631" i="1"/>
  <c r="C6632" i="1"/>
  <c r="C6633" i="1"/>
  <c r="C6634" i="1"/>
  <c r="C6635" i="1"/>
  <c r="C6636" i="1"/>
  <c r="C6637" i="1"/>
  <c r="C6638" i="1"/>
  <c r="C6639" i="1"/>
  <c r="C6640" i="1"/>
  <c r="C6641" i="1"/>
  <c r="C6642" i="1"/>
  <c r="C6643" i="1"/>
  <c r="C6644" i="1"/>
  <c r="C6645" i="1"/>
  <c r="C6646" i="1"/>
  <c r="C6647" i="1"/>
  <c r="C6648" i="1"/>
  <c r="C6649" i="1"/>
  <c r="C6650" i="1"/>
  <c r="C6651" i="1"/>
  <c r="C6652" i="1"/>
  <c r="C6653" i="1"/>
  <c r="C6654" i="1"/>
  <c r="C6655" i="1"/>
  <c r="C6656" i="1"/>
  <c r="C6657" i="1"/>
  <c r="C6658" i="1"/>
  <c r="C6659" i="1"/>
  <c r="C6660" i="1"/>
  <c r="C6661" i="1"/>
  <c r="C6662" i="1"/>
  <c r="C6663" i="1"/>
  <c r="C6664" i="1"/>
  <c r="C6665" i="1"/>
  <c r="C6666" i="1"/>
  <c r="C6667" i="1"/>
  <c r="C6668" i="1"/>
  <c r="C6669" i="1"/>
  <c r="C6670" i="1"/>
  <c r="C6671" i="1"/>
  <c r="C6672" i="1"/>
  <c r="C6673" i="1"/>
  <c r="C6674" i="1"/>
  <c r="C6675" i="1"/>
  <c r="C6676" i="1"/>
  <c r="C6677" i="1"/>
  <c r="C6678" i="1"/>
  <c r="C6679" i="1"/>
  <c r="C6680" i="1"/>
  <c r="C6681" i="1"/>
  <c r="C6682" i="1"/>
  <c r="C6683" i="1"/>
  <c r="C6684" i="1"/>
  <c r="C6685" i="1"/>
  <c r="C6686" i="1"/>
  <c r="C6687" i="1"/>
  <c r="C6688" i="1"/>
  <c r="C6689" i="1"/>
  <c r="C6690" i="1"/>
  <c r="C6691" i="1"/>
  <c r="C6692" i="1"/>
  <c r="C6693" i="1"/>
  <c r="C6694" i="1"/>
  <c r="C6695" i="1"/>
  <c r="C6696" i="1"/>
  <c r="C6697" i="1"/>
  <c r="C6698" i="1"/>
  <c r="C6699" i="1"/>
  <c r="C6700" i="1"/>
  <c r="C6701" i="1"/>
  <c r="C6702" i="1"/>
  <c r="C6703" i="1"/>
  <c r="C6704" i="1"/>
  <c r="C6705" i="1"/>
  <c r="C6706" i="1"/>
  <c r="C6707" i="1"/>
  <c r="C6708" i="1"/>
  <c r="C6709" i="1"/>
  <c r="C6710" i="1"/>
  <c r="C6711" i="1"/>
  <c r="C6712" i="1"/>
  <c r="C6713" i="1"/>
  <c r="C6714" i="1"/>
  <c r="C6715" i="1"/>
  <c r="C6716" i="1"/>
  <c r="C6717" i="1"/>
  <c r="C6718" i="1"/>
  <c r="C6719" i="1"/>
  <c r="C6720" i="1"/>
  <c r="C6721" i="1"/>
  <c r="C6722" i="1"/>
  <c r="C6723" i="1"/>
  <c r="C6724" i="1"/>
  <c r="C6725" i="1"/>
  <c r="C6726" i="1"/>
  <c r="C6727" i="1"/>
  <c r="C6728" i="1"/>
  <c r="C6729" i="1"/>
  <c r="C6730" i="1"/>
  <c r="C6731" i="1"/>
  <c r="C6732" i="1"/>
  <c r="C6733" i="1"/>
  <c r="C6734" i="1"/>
  <c r="C6735" i="1"/>
  <c r="C6736" i="1"/>
  <c r="C6737" i="1"/>
  <c r="C6738" i="1"/>
  <c r="C6739" i="1"/>
  <c r="C6740" i="1"/>
  <c r="C6741" i="1"/>
  <c r="C6742" i="1"/>
  <c r="C6743" i="1"/>
  <c r="C6744" i="1"/>
  <c r="C6745" i="1"/>
  <c r="C6746" i="1"/>
  <c r="C6747" i="1"/>
  <c r="C6748" i="1"/>
  <c r="C6749" i="1"/>
  <c r="C6750" i="1"/>
  <c r="C6751" i="1"/>
  <c r="C6752" i="1"/>
  <c r="C6753" i="1"/>
  <c r="C6754" i="1"/>
  <c r="C6755" i="1"/>
  <c r="C6756" i="1"/>
  <c r="C6757" i="1"/>
  <c r="C6758" i="1"/>
  <c r="C6759" i="1"/>
  <c r="C6760" i="1"/>
  <c r="C6761" i="1"/>
  <c r="C6762" i="1"/>
  <c r="C6763" i="1"/>
  <c r="C6764" i="1"/>
  <c r="C6765" i="1"/>
  <c r="C6766" i="1"/>
  <c r="C6767" i="1"/>
  <c r="C6768" i="1"/>
  <c r="C6769" i="1"/>
  <c r="C6770" i="1"/>
  <c r="C6771" i="1"/>
  <c r="C6772" i="1"/>
  <c r="C6773" i="1"/>
  <c r="C6774" i="1"/>
  <c r="C6775" i="1"/>
  <c r="C6776" i="1"/>
  <c r="C6777" i="1"/>
  <c r="C6778" i="1"/>
  <c r="C6779" i="1"/>
  <c r="C6780" i="1"/>
  <c r="C6781" i="1"/>
  <c r="C6782" i="1"/>
  <c r="C6783" i="1"/>
  <c r="C6784" i="1"/>
  <c r="C6785" i="1"/>
  <c r="C6786" i="1"/>
  <c r="C6787" i="1"/>
  <c r="C6788" i="1"/>
  <c r="C6789" i="1"/>
  <c r="C6790" i="1"/>
  <c r="C6791" i="1"/>
  <c r="C6792" i="1"/>
  <c r="C6793" i="1"/>
  <c r="C6794" i="1"/>
  <c r="C6795" i="1"/>
  <c r="C6796" i="1"/>
  <c r="C6797" i="1"/>
  <c r="C6798" i="1"/>
  <c r="C6799" i="1"/>
  <c r="C6800" i="1"/>
  <c r="C6801" i="1"/>
  <c r="C6802" i="1"/>
  <c r="C6803" i="1"/>
  <c r="C6804" i="1"/>
  <c r="C6805" i="1"/>
  <c r="C6806" i="1"/>
  <c r="C6807" i="1"/>
  <c r="C6808" i="1"/>
  <c r="C6809" i="1"/>
  <c r="C6810" i="1"/>
  <c r="C6811" i="1"/>
  <c r="C6812" i="1"/>
  <c r="C6813" i="1"/>
  <c r="C6814" i="1"/>
  <c r="C6815" i="1"/>
  <c r="C6816" i="1"/>
  <c r="C6817" i="1"/>
  <c r="C6818" i="1"/>
  <c r="C6819" i="1"/>
  <c r="C6820" i="1"/>
  <c r="C6821" i="1"/>
  <c r="C6822" i="1"/>
  <c r="C6823" i="1"/>
  <c r="C6824" i="1"/>
  <c r="C6825" i="1"/>
  <c r="C6826" i="1"/>
  <c r="C6827" i="1"/>
  <c r="C6828" i="1"/>
  <c r="C6829" i="1"/>
  <c r="C6830" i="1"/>
  <c r="C6831" i="1"/>
  <c r="C6832" i="1"/>
  <c r="C6833" i="1"/>
  <c r="C6834" i="1"/>
  <c r="C6835" i="1"/>
  <c r="C6836" i="1"/>
  <c r="C6837" i="1"/>
  <c r="C6838" i="1"/>
  <c r="C6839" i="1"/>
  <c r="C6840" i="1"/>
  <c r="C6841" i="1"/>
  <c r="C6842" i="1"/>
  <c r="C6843" i="1"/>
  <c r="C6844" i="1"/>
  <c r="C6845" i="1"/>
  <c r="C6846" i="1"/>
  <c r="C6847" i="1"/>
  <c r="C6848" i="1"/>
  <c r="C6849" i="1"/>
  <c r="C6850" i="1"/>
  <c r="C6851" i="1"/>
  <c r="C6852" i="1"/>
  <c r="C6853" i="1"/>
  <c r="C6854" i="1"/>
  <c r="C6855" i="1"/>
  <c r="C6856" i="1"/>
  <c r="C6857" i="1"/>
  <c r="C6858" i="1"/>
  <c r="C6859" i="1"/>
  <c r="C6860" i="1"/>
  <c r="C6861" i="1"/>
  <c r="C6862" i="1"/>
  <c r="C6863" i="1"/>
  <c r="C6864" i="1"/>
  <c r="C6865" i="1"/>
  <c r="C6866" i="1"/>
  <c r="C6867" i="1"/>
  <c r="C6868" i="1"/>
  <c r="C6869" i="1"/>
  <c r="C6870" i="1"/>
  <c r="C6871" i="1"/>
  <c r="C6872" i="1"/>
  <c r="C6873" i="1"/>
  <c r="C6874" i="1"/>
  <c r="C6875" i="1"/>
  <c r="C6876" i="1"/>
  <c r="C6877" i="1"/>
  <c r="C6878" i="1"/>
  <c r="C6879" i="1"/>
  <c r="C6880" i="1"/>
  <c r="C6881" i="1"/>
  <c r="C6882" i="1"/>
  <c r="C6883" i="1"/>
  <c r="C6884" i="1"/>
  <c r="C6885" i="1"/>
  <c r="C6886" i="1"/>
  <c r="C6887" i="1"/>
  <c r="C6888" i="1"/>
  <c r="C6889" i="1"/>
  <c r="C6890" i="1"/>
  <c r="C6891" i="1"/>
  <c r="C6892" i="1"/>
  <c r="C6893" i="1"/>
  <c r="C6894" i="1"/>
  <c r="C6895" i="1"/>
  <c r="C6896" i="1"/>
  <c r="C6897" i="1"/>
  <c r="C6898" i="1"/>
  <c r="C6899" i="1"/>
  <c r="C6900" i="1"/>
  <c r="C6901" i="1"/>
  <c r="C6902" i="1"/>
  <c r="C6903" i="1"/>
  <c r="C6904" i="1"/>
  <c r="C6905" i="1"/>
  <c r="C6906" i="1"/>
  <c r="C6907" i="1"/>
  <c r="C6908" i="1"/>
  <c r="C6909" i="1"/>
  <c r="C6910" i="1"/>
  <c r="C6911" i="1"/>
  <c r="C6912" i="1"/>
  <c r="C6913" i="1"/>
  <c r="C6914" i="1"/>
  <c r="C6915" i="1"/>
  <c r="C6916" i="1"/>
  <c r="C6917" i="1"/>
  <c r="C6918" i="1"/>
  <c r="C6919" i="1"/>
  <c r="C6920" i="1"/>
  <c r="C6921" i="1"/>
  <c r="C6922" i="1"/>
  <c r="C6923" i="1"/>
  <c r="C6924" i="1"/>
  <c r="C6925" i="1"/>
  <c r="C6926" i="1"/>
  <c r="C6927" i="1"/>
  <c r="C6928" i="1"/>
  <c r="C6929" i="1"/>
  <c r="C6930" i="1"/>
  <c r="C6931" i="1"/>
  <c r="C6932" i="1"/>
  <c r="C6933" i="1"/>
  <c r="C6934" i="1"/>
  <c r="C6935" i="1"/>
  <c r="C6936" i="1"/>
  <c r="C6937" i="1"/>
  <c r="C6938" i="1"/>
  <c r="C6939" i="1"/>
  <c r="C6940" i="1"/>
  <c r="C6941" i="1"/>
  <c r="C6942" i="1"/>
  <c r="C6943" i="1"/>
  <c r="C6944" i="1"/>
  <c r="C6945" i="1"/>
  <c r="C6946" i="1"/>
  <c r="C6947" i="1"/>
  <c r="C6948" i="1"/>
  <c r="C6949" i="1"/>
  <c r="C6950" i="1"/>
  <c r="C6951" i="1"/>
  <c r="C6952" i="1"/>
  <c r="C6953" i="1"/>
  <c r="C6954" i="1"/>
  <c r="C6955" i="1"/>
  <c r="C6956" i="1"/>
  <c r="C6957" i="1"/>
  <c r="C6958" i="1"/>
  <c r="C6959" i="1"/>
  <c r="C6960" i="1"/>
  <c r="C6961" i="1"/>
  <c r="C6962" i="1"/>
  <c r="C6963" i="1"/>
  <c r="C6964" i="1"/>
  <c r="C6965" i="1"/>
  <c r="C6966" i="1"/>
  <c r="C6967" i="1"/>
  <c r="C6968" i="1"/>
  <c r="C6969" i="1"/>
  <c r="C6970" i="1"/>
  <c r="C6971" i="1"/>
  <c r="C6972" i="1"/>
  <c r="C6973" i="1"/>
  <c r="C6974" i="1"/>
  <c r="C6975" i="1"/>
  <c r="C6976" i="1"/>
  <c r="C6977" i="1"/>
  <c r="C6978" i="1"/>
  <c r="C6979" i="1"/>
  <c r="C6980" i="1"/>
  <c r="C6981" i="1"/>
  <c r="C6982" i="1"/>
  <c r="C6983" i="1"/>
  <c r="C6984" i="1"/>
  <c r="C6985" i="1"/>
  <c r="C6986" i="1"/>
  <c r="C6987" i="1"/>
  <c r="C6988" i="1"/>
  <c r="C6989" i="1"/>
  <c r="C6990" i="1"/>
  <c r="C6991" i="1"/>
  <c r="C6992" i="1"/>
  <c r="C6993" i="1"/>
  <c r="C6994" i="1"/>
  <c r="C6995" i="1"/>
  <c r="C6996" i="1"/>
  <c r="C6997" i="1"/>
  <c r="C6998" i="1"/>
  <c r="C6999" i="1"/>
  <c r="C7000" i="1"/>
  <c r="C7001" i="1"/>
  <c r="C7002" i="1"/>
  <c r="C7003" i="1"/>
  <c r="C7004" i="1"/>
  <c r="C7005" i="1"/>
  <c r="C7006" i="1"/>
  <c r="C7007" i="1"/>
  <c r="C7008" i="1"/>
  <c r="C7009" i="1"/>
  <c r="C7010" i="1"/>
  <c r="C7011" i="1"/>
  <c r="C7012" i="1"/>
  <c r="C7013" i="1"/>
  <c r="C7014" i="1"/>
  <c r="C7015" i="1"/>
  <c r="C7016" i="1"/>
  <c r="C7017" i="1"/>
  <c r="C7018" i="1"/>
  <c r="C7019" i="1"/>
  <c r="C7020" i="1"/>
  <c r="C7021" i="1"/>
  <c r="C7022" i="1"/>
  <c r="C7023" i="1"/>
  <c r="C7024" i="1"/>
  <c r="C7025" i="1"/>
  <c r="C7026" i="1"/>
  <c r="C7027" i="1"/>
  <c r="C7028" i="1"/>
  <c r="C7029" i="1"/>
  <c r="C7030" i="1"/>
  <c r="C7031" i="1"/>
  <c r="C7032" i="1"/>
  <c r="C7033" i="1"/>
  <c r="C7034" i="1"/>
  <c r="C7035" i="1"/>
  <c r="C7036" i="1"/>
  <c r="C7037" i="1"/>
  <c r="C7038" i="1"/>
  <c r="C7039" i="1"/>
  <c r="C7040" i="1"/>
  <c r="C7041" i="1"/>
  <c r="C7042" i="1"/>
  <c r="C7043" i="1"/>
  <c r="C7044" i="1"/>
  <c r="C7045" i="1"/>
  <c r="C7046" i="1"/>
  <c r="C7047" i="1"/>
  <c r="C7048" i="1"/>
  <c r="C7049" i="1"/>
  <c r="C7050" i="1"/>
  <c r="C7051" i="1"/>
  <c r="C7052" i="1"/>
  <c r="C7053" i="1"/>
  <c r="C7054" i="1"/>
  <c r="C7055" i="1"/>
  <c r="C7056" i="1"/>
  <c r="C7057" i="1"/>
  <c r="C7058" i="1"/>
  <c r="C7059" i="1"/>
  <c r="C7060" i="1"/>
  <c r="C7061" i="1"/>
  <c r="C7062" i="1"/>
  <c r="C7063" i="1"/>
  <c r="C7064" i="1"/>
  <c r="C7065" i="1"/>
  <c r="C7066" i="1"/>
  <c r="C7067" i="1"/>
  <c r="C7068" i="1"/>
  <c r="C7069" i="1"/>
  <c r="C7070" i="1"/>
  <c r="C7071" i="1"/>
  <c r="C7072" i="1"/>
  <c r="C7073" i="1"/>
  <c r="C7074" i="1"/>
  <c r="C7075" i="1"/>
  <c r="C7076" i="1"/>
  <c r="C7077" i="1"/>
  <c r="C7078" i="1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77" i="9"/>
  <c r="I78" i="9"/>
  <c r="I79" i="9"/>
  <c r="I80" i="9"/>
  <c r="I81" i="9"/>
  <c r="I82" i="9"/>
  <c r="I83" i="9"/>
  <c r="I84" i="9"/>
  <c r="I85" i="9"/>
  <c r="I86" i="9"/>
  <c r="I87" i="9"/>
  <c r="I88" i="9"/>
  <c r="I89" i="9"/>
  <c r="I90" i="9"/>
  <c r="I91" i="9"/>
  <c r="I92" i="9"/>
  <c r="I93" i="9"/>
  <c r="I94" i="9"/>
  <c r="I95" i="9"/>
  <c r="I96" i="9"/>
  <c r="I97" i="9"/>
  <c r="I98" i="9"/>
  <c r="I99" i="9"/>
  <c r="I100" i="9"/>
  <c r="I101" i="9"/>
  <c r="I102" i="9"/>
  <c r="I103" i="9"/>
  <c r="I104" i="9"/>
  <c r="I105" i="9"/>
  <c r="I106" i="9"/>
  <c r="I107" i="9"/>
  <c r="I108" i="9"/>
  <c r="I109" i="9"/>
  <c r="I110" i="9"/>
  <c r="I111" i="9"/>
  <c r="I112" i="9"/>
  <c r="I113" i="9"/>
  <c r="I114" i="9"/>
  <c r="I115" i="9"/>
  <c r="I116" i="9"/>
  <c r="I117" i="9"/>
  <c r="I118" i="9"/>
  <c r="I119" i="9"/>
  <c r="I120" i="9"/>
  <c r="I121" i="9"/>
  <c r="I122" i="9"/>
  <c r="I123" i="9"/>
  <c r="I124" i="9"/>
  <c r="I125" i="9"/>
  <c r="I126" i="9"/>
  <c r="I127" i="9"/>
  <c r="I128" i="9"/>
  <c r="I129" i="9"/>
  <c r="I130" i="9"/>
  <c r="I131" i="9"/>
  <c r="I132" i="9"/>
  <c r="I133" i="9"/>
  <c r="I134" i="9"/>
  <c r="I135" i="9"/>
  <c r="I136" i="9"/>
  <c r="I137" i="9"/>
  <c r="I138" i="9"/>
  <c r="I139" i="9"/>
  <c r="I140" i="9"/>
  <c r="I141" i="9"/>
  <c r="I142" i="9"/>
  <c r="I143" i="9"/>
  <c r="I144" i="9"/>
  <c r="I145" i="9"/>
  <c r="I146" i="9"/>
  <c r="I147" i="9"/>
  <c r="I148" i="9"/>
  <c r="I149" i="9"/>
  <c r="I150" i="9"/>
  <c r="I151" i="9"/>
  <c r="I152" i="9"/>
  <c r="I153" i="9"/>
  <c r="I154" i="9"/>
  <c r="I155" i="9"/>
  <c r="I156" i="9"/>
  <c r="I157" i="9"/>
  <c r="I158" i="9"/>
  <c r="I159" i="9"/>
  <c r="I160" i="9"/>
  <c r="I161" i="9"/>
  <c r="I162" i="9"/>
  <c r="I163" i="9"/>
  <c r="I164" i="9"/>
  <c r="I165" i="9"/>
  <c r="I166" i="9"/>
  <c r="I167" i="9"/>
  <c r="I10" i="9"/>
  <c r="H10" i="9"/>
  <c r="H11" i="9"/>
  <c r="H12" i="9"/>
  <c r="H13" i="9"/>
  <c r="J9" i="9"/>
  <c r="K9" i="9"/>
  <c r="L9" i="9"/>
  <c r="M9" i="9"/>
  <c r="N9" i="9"/>
  <c r="O9" i="9"/>
  <c r="P9" i="9"/>
  <c r="Q9" i="9"/>
  <c r="R9" i="9"/>
  <c r="S9" i="9"/>
  <c r="J10" i="9"/>
  <c r="K10" i="9"/>
  <c r="L10" i="9"/>
  <c r="M10" i="9"/>
  <c r="N10" i="9"/>
  <c r="O10" i="9"/>
  <c r="P10" i="9"/>
  <c r="Q10" i="9"/>
  <c r="R10" i="9"/>
  <c r="S10" i="9"/>
  <c r="J11" i="9"/>
  <c r="K11" i="9"/>
  <c r="L11" i="9"/>
  <c r="M11" i="9"/>
  <c r="N11" i="9"/>
  <c r="O11" i="9"/>
  <c r="P11" i="9"/>
  <c r="Q11" i="9"/>
  <c r="R11" i="9"/>
  <c r="S11" i="9"/>
  <c r="J12" i="9"/>
  <c r="K12" i="9"/>
  <c r="L12" i="9"/>
  <c r="M12" i="9"/>
  <c r="N12" i="9"/>
  <c r="O12" i="9"/>
  <c r="P12" i="9"/>
  <c r="Q12" i="9"/>
  <c r="R12" i="9"/>
  <c r="S12" i="9"/>
  <c r="J13" i="9"/>
  <c r="K13" i="9"/>
  <c r="L13" i="9"/>
  <c r="M13" i="9"/>
  <c r="N13" i="9"/>
  <c r="O13" i="9"/>
  <c r="P13" i="9"/>
  <c r="Q13" i="9"/>
  <c r="R13" i="9"/>
  <c r="S13" i="9"/>
  <c r="H14" i="9"/>
  <c r="J14" i="9"/>
  <c r="K14" i="9"/>
  <c r="L14" i="9"/>
  <c r="M14" i="9"/>
  <c r="N14" i="9"/>
  <c r="O14" i="9"/>
  <c r="P14" i="9"/>
  <c r="Q14" i="9"/>
  <c r="R14" i="9"/>
  <c r="S14" i="9"/>
  <c r="H15" i="9"/>
  <c r="J15" i="9"/>
  <c r="K15" i="9"/>
  <c r="L15" i="9"/>
  <c r="M15" i="9"/>
  <c r="N15" i="9"/>
  <c r="O15" i="9"/>
  <c r="P15" i="9"/>
  <c r="Q15" i="9"/>
  <c r="R15" i="9"/>
  <c r="S15" i="9"/>
  <c r="H16" i="9"/>
  <c r="J16" i="9"/>
  <c r="K16" i="9"/>
  <c r="L16" i="9"/>
  <c r="M16" i="9"/>
  <c r="N16" i="9"/>
  <c r="O16" i="9"/>
  <c r="P16" i="9"/>
  <c r="Q16" i="9"/>
  <c r="R16" i="9"/>
  <c r="S16" i="9"/>
  <c r="H17" i="9"/>
  <c r="J17" i="9"/>
  <c r="K17" i="9"/>
  <c r="L17" i="9"/>
  <c r="M17" i="9"/>
  <c r="N17" i="9"/>
  <c r="O17" i="9"/>
  <c r="P17" i="9"/>
  <c r="Q17" i="9"/>
  <c r="R17" i="9"/>
  <c r="S17" i="9"/>
  <c r="H18" i="9"/>
  <c r="J18" i="9"/>
  <c r="K18" i="9"/>
  <c r="L18" i="9"/>
  <c r="M18" i="9"/>
  <c r="N18" i="9"/>
  <c r="O18" i="9"/>
  <c r="P18" i="9"/>
  <c r="Q18" i="9"/>
  <c r="R18" i="9"/>
  <c r="S18" i="9"/>
  <c r="H19" i="9"/>
  <c r="J19" i="9"/>
  <c r="K19" i="9"/>
  <c r="L19" i="9"/>
  <c r="M19" i="9"/>
  <c r="N19" i="9"/>
  <c r="O19" i="9"/>
  <c r="P19" i="9"/>
  <c r="Q19" i="9"/>
  <c r="R19" i="9"/>
  <c r="S19" i="9"/>
  <c r="H20" i="9"/>
  <c r="J20" i="9"/>
  <c r="K20" i="9"/>
  <c r="L20" i="9"/>
  <c r="M20" i="9"/>
  <c r="N20" i="9"/>
  <c r="O20" i="9"/>
  <c r="P20" i="9"/>
  <c r="Q20" i="9"/>
  <c r="R20" i="9"/>
  <c r="S20" i="9"/>
  <c r="H21" i="9"/>
  <c r="J21" i="9"/>
  <c r="K21" i="9"/>
  <c r="L21" i="9"/>
  <c r="M21" i="9"/>
  <c r="N21" i="9"/>
  <c r="O21" i="9"/>
  <c r="P21" i="9"/>
  <c r="Q21" i="9"/>
  <c r="R21" i="9"/>
  <c r="S21" i="9"/>
  <c r="H22" i="9"/>
  <c r="J22" i="9"/>
  <c r="K22" i="9"/>
  <c r="L22" i="9"/>
  <c r="M22" i="9"/>
  <c r="N22" i="9"/>
  <c r="O22" i="9"/>
  <c r="P22" i="9"/>
  <c r="Q22" i="9"/>
  <c r="R22" i="9"/>
  <c r="S22" i="9"/>
  <c r="H23" i="9"/>
  <c r="J23" i="9"/>
  <c r="K23" i="9"/>
  <c r="L23" i="9"/>
  <c r="M23" i="9"/>
  <c r="N23" i="9"/>
  <c r="O23" i="9"/>
  <c r="P23" i="9"/>
  <c r="Q23" i="9"/>
  <c r="R23" i="9"/>
  <c r="S23" i="9"/>
  <c r="H24" i="9"/>
  <c r="J24" i="9"/>
  <c r="K24" i="9"/>
  <c r="L24" i="9"/>
  <c r="M24" i="9"/>
  <c r="N24" i="9"/>
  <c r="O24" i="9"/>
  <c r="P24" i="9"/>
  <c r="Q24" i="9"/>
  <c r="R24" i="9"/>
  <c r="S24" i="9"/>
  <c r="H25" i="9"/>
  <c r="J25" i="9"/>
  <c r="K25" i="9"/>
  <c r="L25" i="9"/>
  <c r="M25" i="9"/>
  <c r="N25" i="9"/>
  <c r="O25" i="9"/>
  <c r="P25" i="9"/>
  <c r="Q25" i="9"/>
  <c r="R25" i="9"/>
  <c r="S25" i="9"/>
  <c r="H26" i="9"/>
  <c r="J26" i="9"/>
  <c r="K26" i="9"/>
  <c r="L26" i="9"/>
  <c r="M26" i="9"/>
  <c r="N26" i="9"/>
  <c r="O26" i="9"/>
  <c r="P26" i="9"/>
  <c r="Q26" i="9"/>
  <c r="R26" i="9"/>
  <c r="S26" i="9"/>
  <c r="H27" i="9"/>
  <c r="J27" i="9"/>
  <c r="K27" i="9"/>
  <c r="L27" i="9"/>
  <c r="M27" i="9"/>
  <c r="N27" i="9"/>
  <c r="O27" i="9"/>
  <c r="P27" i="9"/>
  <c r="Q27" i="9"/>
  <c r="R27" i="9"/>
  <c r="S27" i="9"/>
  <c r="H28" i="9"/>
  <c r="J28" i="9"/>
  <c r="K28" i="9"/>
  <c r="L28" i="9"/>
  <c r="M28" i="9"/>
  <c r="N28" i="9"/>
  <c r="O28" i="9"/>
  <c r="P28" i="9"/>
  <c r="Q28" i="9"/>
  <c r="R28" i="9"/>
  <c r="S28" i="9"/>
  <c r="H29" i="9"/>
  <c r="J29" i="9"/>
  <c r="K29" i="9"/>
  <c r="L29" i="9"/>
  <c r="M29" i="9"/>
  <c r="N29" i="9"/>
  <c r="O29" i="9"/>
  <c r="P29" i="9"/>
  <c r="Q29" i="9"/>
  <c r="R29" i="9"/>
  <c r="S29" i="9"/>
  <c r="H30" i="9"/>
  <c r="J30" i="9"/>
  <c r="K30" i="9"/>
  <c r="L30" i="9"/>
  <c r="M30" i="9"/>
  <c r="N30" i="9"/>
  <c r="O30" i="9"/>
  <c r="P30" i="9"/>
  <c r="Q30" i="9"/>
  <c r="R30" i="9"/>
  <c r="S30" i="9"/>
  <c r="H31" i="9"/>
  <c r="J31" i="9"/>
  <c r="K31" i="9"/>
  <c r="L31" i="9"/>
  <c r="M31" i="9"/>
  <c r="N31" i="9"/>
  <c r="O31" i="9"/>
  <c r="P31" i="9"/>
  <c r="Q31" i="9"/>
  <c r="R31" i="9"/>
  <c r="S31" i="9"/>
  <c r="H32" i="9"/>
  <c r="J32" i="9"/>
  <c r="K32" i="9"/>
  <c r="L32" i="9"/>
  <c r="M32" i="9"/>
  <c r="N32" i="9"/>
  <c r="O32" i="9"/>
  <c r="P32" i="9"/>
  <c r="Q32" i="9"/>
  <c r="R32" i="9"/>
  <c r="S32" i="9"/>
  <c r="H33" i="9"/>
  <c r="J33" i="9"/>
  <c r="K33" i="9"/>
  <c r="L33" i="9"/>
  <c r="M33" i="9"/>
  <c r="N33" i="9"/>
  <c r="O33" i="9"/>
  <c r="P33" i="9"/>
  <c r="Q33" i="9"/>
  <c r="R33" i="9"/>
  <c r="S33" i="9"/>
  <c r="H34" i="9"/>
  <c r="J34" i="9"/>
  <c r="K34" i="9"/>
  <c r="L34" i="9"/>
  <c r="M34" i="9"/>
  <c r="N34" i="9"/>
  <c r="O34" i="9"/>
  <c r="P34" i="9"/>
  <c r="Q34" i="9"/>
  <c r="R34" i="9"/>
  <c r="S34" i="9"/>
  <c r="H35" i="9"/>
  <c r="J35" i="9"/>
  <c r="K35" i="9"/>
  <c r="L35" i="9"/>
  <c r="M35" i="9"/>
  <c r="N35" i="9"/>
  <c r="O35" i="9"/>
  <c r="P35" i="9"/>
  <c r="Q35" i="9"/>
  <c r="R35" i="9"/>
  <c r="S35" i="9"/>
  <c r="H36" i="9"/>
  <c r="J36" i="9"/>
  <c r="K36" i="9"/>
  <c r="L36" i="9"/>
  <c r="M36" i="9"/>
  <c r="N36" i="9"/>
  <c r="O36" i="9"/>
  <c r="P36" i="9"/>
  <c r="Q36" i="9"/>
  <c r="R36" i="9"/>
  <c r="S36" i="9"/>
  <c r="H37" i="9"/>
  <c r="J37" i="9"/>
  <c r="K37" i="9"/>
  <c r="L37" i="9"/>
  <c r="M37" i="9"/>
  <c r="N37" i="9"/>
  <c r="O37" i="9"/>
  <c r="P37" i="9"/>
  <c r="Q37" i="9"/>
  <c r="R37" i="9"/>
  <c r="S37" i="9"/>
  <c r="H38" i="9"/>
  <c r="J38" i="9"/>
  <c r="K38" i="9"/>
  <c r="L38" i="9"/>
  <c r="M38" i="9"/>
  <c r="N38" i="9"/>
  <c r="O38" i="9"/>
  <c r="P38" i="9"/>
  <c r="Q38" i="9"/>
  <c r="R38" i="9"/>
  <c r="S38" i="9"/>
  <c r="H39" i="9"/>
  <c r="J39" i="9"/>
  <c r="K39" i="9"/>
  <c r="L39" i="9"/>
  <c r="M39" i="9"/>
  <c r="N39" i="9"/>
  <c r="O39" i="9"/>
  <c r="P39" i="9"/>
  <c r="Q39" i="9"/>
  <c r="R39" i="9"/>
  <c r="S39" i="9"/>
  <c r="H40" i="9"/>
  <c r="J40" i="9"/>
  <c r="K40" i="9"/>
  <c r="L40" i="9"/>
  <c r="M40" i="9"/>
  <c r="N40" i="9"/>
  <c r="O40" i="9"/>
  <c r="P40" i="9"/>
  <c r="Q40" i="9"/>
  <c r="R40" i="9"/>
  <c r="S40" i="9"/>
  <c r="H41" i="9"/>
  <c r="J41" i="9"/>
  <c r="K41" i="9"/>
  <c r="L41" i="9"/>
  <c r="M41" i="9"/>
  <c r="N41" i="9"/>
  <c r="O41" i="9"/>
  <c r="P41" i="9"/>
  <c r="Q41" i="9"/>
  <c r="R41" i="9"/>
  <c r="S41" i="9"/>
  <c r="H42" i="9"/>
  <c r="J42" i="9"/>
  <c r="K42" i="9"/>
  <c r="L42" i="9"/>
  <c r="M42" i="9"/>
  <c r="N42" i="9"/>
  <c r="O42" i="9"/>
  <c r="P42" i="9"/>
  <c r="Q42" i="9"/>
  <c r="R42" i="9"/>
  <c r="S42" i="9"/>
  <c r="H43" i="9"/>
  <c r="J43" i="9"/>
  <c r="K43" i="9"/>
  <c r="L43" i="9"/>
  <c r="M43" i="9"/>
  <c r="N43" i="9"/>
  <c r="O43" i="9"/>
  <c r="P43" i="9"/>
  <c r="Q43" i="9"/>
  <c r="R43" i="9"/>
  <c r="S43" i="9"/>
  <c r="H44" i="9"/>
  <c r="J44" i="9"/>
  <c r="K44" i="9"/>
  <c r="L44" i="9"/>
  <c r="M44" i="9"/>
  <c r="N44" i="9"/>
  <c r="O44" i="9"/>
  <c r="P44" i="9"/>
  <c r="Q44" i="9"/>
  <c r="R44" i="9"/>
  <c r="S44" i="9"/>
  <c r="H45" i="9"/>
  <c r="J45" i="9"/>
  <c r="K45" i="9"/>
  <c r="L45" i="9"/>
  <c r="M45" i="9"/>
  <c r="N45" i="9"/>
  <c r="O45" i="9"/>
  <c r="P45" i="9"/>
  <c r="Q45" i="9"/>
  <c r="R45" i="9"/>
  <c r="S45" i="9"/>
  <c r="H46" i="9"/>
  <c r="J46" i="9"/>
  <c r="K46" i="9"/>
  <c r="L46" i="9"/>
  <c r="M46" i="9"/>
  <c r="N46" i="9"/>
  <c r="O46" i="9"/>
  <c r="P46" i="9"/>
  <c r="Q46" i="9"/>
  <c r="R46" i="9"/>
  <c r="S46" i="9"/>
  <c r="H47" i="9"/>
  <c r="J47" i="9"/>
  <c r="K47" i="9"/>
  <c r="L47" i="9"/>
  <c r="M47" i="9"/>
  <c r="N47" i="9"/>
  <c r="O47" i="9"/>
  <c r="P47" i="9"/>
  <c r="Q47" i="9"/>
  <c r="R47" i="9"/>
  <c r="S47" i="9"/>
  <c r="H48" i="9"/>
  <c r="J48" i="9"/>
  <c r="K48" i="9"/>
  <c r="L48" i="9"/>
  <c r="M48" i="9"/>
  <c r="N48" i="9"/>
  <c r="O48" i="9"/>
  <c r="P48" i="9"/>
  <c r="Q48" i="9"/>
  <c r="R48" i="9"/>
  <c r="S48" i="9"/>
  <c r="H49" i="9"/>
  <c r="J49" i="9"/>
  <c r="K49" i="9"/>
  <c r="L49" i="9"/>
  <c r="M49" i="9"/>
  <c r="N49" i="9"/>
  <c r="O49" i="9"/>
  <c r="P49" i="9"/>
  <c r="Q49" i="9"/>
  <c r="R49" i="9"/>
  <c r="S49" i="9"/>
  <c r="H50" i="9"/>
  <c r="J50" i="9"/>
  <c r="K50" i="9"/>
  <c r="L50" i="9"/>
  <c r="M50" i="9"/>
  <c r="N50" i="9"/>
  <c r="O50" i="9"/>
  <c r="P50" i="9"/>
  <c r="Q50" i="9"/>
  <c r="R50" i="9"/>
  <c r="S50" i="9"/>
  <c r="H51" i="9"/>
  <c r="J51" i="9"/>
  <c r="K51" i="9"/>
  <c r="L51" i="9"/>
  <c r="M51" i="9"/>
  <c r="N51" i="9"/>
  <c r="O51" i="9"/>
  <c r="P51" i="9"/>
  <c r="Q51" i="9"/>
  <c r="R51" i="9"/>
  <c r="S51" i="9"/>
  <c r="H52" i="9"/>
  <c r="J52" i="9"/>
  <c r="K52" i="9"/>
  <c r="L52" i="9"/>
  <c r="M52" i="9"/>
  <c r="N52" i="9"/>
  <c r="O52" i="9"/>
  <c r="P52" i="9"/>
  <c r="Q52" i="9"/>
  <c r="R52" i="9"/>
  <c r="S52" i="9"/>
  <c r="H53" i="9"/>
  <c r="J53" i="9"/>
  <c r="K53" i="9"/>
  <c r="L53" i="9"/>
  <c r="M53" i="9"/>
  <c r="N53" i="9"/>
  <c r="O53" i="9"/>
  <c r="P53" i="9"/>
  <c r="Q53" i="9"/>
  <c r="R53" i="9"/>
  <c r="S53" i="9"/>
  <c r="H54" i="9"/>
  <c r="J54" i="9"/>
  <c r="K54" i="9"/>
  <c r="L54" i="9"/>
  <c r="M54" i="9"/>
  <c r="N54" i="9"/>
  <c r="O54" i="9"/>
  <c r="P54" i="9"/>
  <c r="Q54" i="9"/>
  <c r="R54" i="9"/>
  <c r="S54" i="9"/>
  <c r="H55" i="9"/>
  <c r="J55" i="9"/>
  <c r="K55" i="9"/>
  <c r="L55" i="9"/>
  <c r="M55" i="9"/>
  <c r="N55" i="9"/>
  <c r="O55" i="9"/>
  <c r="P55" i="9"/>
  <c r="Q55" i="9"/>
  <c r="R55" i="9"/>
  <c r="S55" i="9"/>
  <c r="H56" i="9"/>
  <c r="J56" i="9"/>
  <c r="K56" i="9"/>
  <c r="L56" i="9"/>
  <c r="M56" i="9"/>
  <c r="N56" i="9"/>
  <c r="O56" i="9"/>
  <c r="P56" i="9"/>
  <c r="Q56" i="9"/>
  <c r="R56" i="9"/>
  <c r="S56" i="9"/>
  <c r="H57" i="9"/>
  <c r="J57" i="9"/>
  <c r="K57" i="9"/>
  <c r="L57" i="9"/>
  <c r="M57" i="9"/>
  <c r="N57" i="9"/>
  <c r="O57" i="9"/>
  <c r="P57" i="9"/>
  <c r="Q57" i="9"/>
  <c r="R57" i="9"/>
  <c r="S57" i="9"/>
  <c r="H58" i="9"/>
  <c r="J58" i="9"/>
  <c r="K58" i="9"/>
  <c r="L58" i="9"/>
  <c r="M58" i="9"/>
  <c r="N58" i="9"/>
  <c r="O58" i="9"/>
  <c r="P58" i="9"/>
  <c r="Q58" i="9"/>
  <c r="R58" i="9"/>
  <c r="S58" i="9"/>
  <c r="H59" i="9"/>
  <c r="J59" i="9"/>
  <c r="K59" i="9"/>
  <c r="L59" i="9"/>
  <c r="M59" i="9"/>
  <c r="N59" i="9"/>
  <c r="O59" i="9"/>
  <c r="P59" i="9"/>
  <c r="Q59" i="9"/>
  <c r="R59" i="9"/>
  <c r="S59" i="9"/>
  <c r="H60" i="9"/>
  <c r="J60" i="9"/>
  <c r="K60" i="9"/>
  <c r="L60" i="9"/>
  <c r="M60" i="9"/>
  <c r="N60" i="9"/>
  <c r="O60" i="9"/>
  <c r="P60" i="9"/>
  <c r="Q60" i="9"/>
  <c r="R60" i="9"/>
  <c r="S60" i="9"/>
  <c r="H61" i="9"/>
  <c r="J61" i="9"/>
  <c r="K61" i="9"/>
  <c r="L61" i="9"/>
  <c r="M61" i="9"/>
  <c r="N61" i="9"/>
  <c r="O61" i="9"/>
  <c r="P61" i="9"/>
  <c r="Q61" i="9"/>
  <c r="R61" i="9"/>
  <c r="S61" i="9"/>
  <c r="H62" i="9"/>
  <c r="J62" i="9"/>
  <c r="K62" i="9"/>
  <c r="L62" i="9"/>
  <c r="M62" i="9"/>
  <c r="N62" i="9"/>
  <c r="O62" i="9"/>
  <c r="P62" i="9"/>
  <c r="Q62" i="9"/>
  <c r="R62" i="9"/>
  <c r="S62" i="9"/>
  <c r="H63" i="9"/>
  <c r="J63" i="9"/>
  <c r="K63" i="9"/>
  <c r="L63" i="9"/>
  <c r="M63" i="9"/>
  <c r="N63" i="9"/>
  <c r="O63" i="9"/>
  <c r="P63" i="9"/>
  <c r="Q63" i="9"/>
  <c r="R63" i="9"/>
  <c r="S63" i="9"/>
  <c r="H64" i="9"/>
  <c r="J64" i="9"/>
  <c r="K64" i="9"/>
  <c r="L64" i="9"/>
  <c r="M64" i="9"/>
  <c r="N64" i="9"/>
  <c r="O64" i="9"/>
  <c r="P64" i="9"/>
  <c r="Q64" i="9"/>
  <c r="R64" i="9"/>
  <c r="S64" i="9"/>
  <c r="H65" i="9"/>
  <c r="J65" i="9"/>
  <c r="K65" i="9"/>
  <c r="L65" i="9"/>
  <c r="M65" i="9"/>
  <c r="N65" i="9"/>
  <c r="O65" i="9"/>
  <c r="P65" i="9"/>
  <c r="Q65" i="9"/>
  <c r="R65" i="9"/>
  <c r="S65" i="9"/>
  <c r="H66" i="9"/>
  <c r="J66" i="9"/>
  <c r="K66" i="9"/>
  <c r="L66" i="9"/>
  <c r="M66" i="9"/>
  <c r="N66" i="9"/>
  <c r="O66" i="9"/>
  <c r="P66" i="9"/>
  <c r="Q66" i="9"/>
  <c r="R66" i="9"/>
  <c r="S66" i="9"/>
  <c r="H67" i="9"/>
  <c r="J67" i="9"/>
  <c r="K67" i="9"/>
  <c r="L67" i="9"/>
  <c r="M67" i="9"/>
  <c r="N67" i="9"/>
  <c r="O67" i="9"/>
  <c r="P67" i="9"/>
  <c r="Q67" i="9"/>
  <c r="R67" i="9"/>
  <c r="S67" i="9"/>
  <c r="H68" i="9"/>
  <c r="J68" i="9"/>
  <c r="K68" i="9"/>
  <c r="L68" i="9"/>
  <c r="M68" i="9"/>
  <c r="N68" i="9"/>
  <c r="O68" i="9"/>
  <c r="P68" i="9"/>
  <c r="Q68" i="9"/>
  <c r="R68" i="9"/>
  <c r="S68" i="9"/>
  <c r="H69" i="9"/>
  <c r="J69" i="9"/>
  <c r="K69" i="9"/>
  <c r="L69" i="9"/>
  <c r="M69" i="9"/>
  <c r="N69" i="9"/>
  <c r="O69" i="9"/>
  <c r="P69" i="9"/>
  <c r="Q69" i="9"/>
  <c r="R69" i="9"/>
  <c r="S69" i="9"/>
  <c r="H70" i="9"/>
  <c r="J70" i="9"/>
  <c r="K70" i="9"/>
  <c r="L70" i="9"/>
  <c r="M70" i="9"/>
  <c r="N70" i="9"/>
  <c r="O70" i="9"/>
  <c r="P70" i="9"/>
  <c r="Q70" i="9"/>
  <c r="R70" i="9"/>
  <c r="S70" i="9"/>
  <c r="H71" i="9"/>
  <c r="J71" i="9"/>
  <c r="K71" i="9"/>
  <c r="L71" i="9"/>
  <c r="M71" i="9"/>
  <c r="N71" i="9"/>
  <c r="O71" i="9"/>
  <c r="P71" i="9"/>
  <c r="Q71" i="9"/>
  <c r="R71" i="9"/>
  <c r="S71" i="9"/>
  <c r="H72" i="9"/>
  <c r="J72" i="9"/>
  <c r="K72" i="9"/>
  <c r="L72" i="9"/>
  <c r="M72" i="9"/>
  <c r="N72" i="9"/>
  <c r="O72" i="9"/>
  <c r="P72" i="9"/>
  <c r="Q72" i="9"/>
  <c r="R72" i="9"/>
  <c r="S72" i="9"/>
  <c r="H73" i="9"/>
  <c r="J73" i="9"/>
  <c r="K73" i="9"/>
  <c r="L73" i="9"/>
  <c r="M73" i="9"/>
  <c r="N73" i="9"/>
  <c r="O73" i="9"/>
  <c r="P73" i="9"/>
  <c r="Q73" i="9"/>
  <c r="R73" i="9"/>
  <c r="S73" i="9"/>
  <c r="H74" i="9"/>
  <c r="J74" i="9"/>
  <c r="K74" i="9"/>
  <c r="L74" i="9"/>
  <c r="M74" i="9"/>
  <c r="N74" i="9"/>
  <c r="O74" i="9"/>
  <c r="P74" i="9"/>
  <c r="Q74" i="9"/>
  <c r="R74" i="9"/>
  <c r="S74" i="9"/>
  <c r="H75" i="9"/>
  <c r="J75" i="9"/>
  <c r="K75" i="9"/>
  <c r="L75" i="9"/>
  <c r="M75" i="9"/>
  <c r="N75" i="9"/>
  <c r="O75" i="9"/>
  <c r="P75" i="9"/>
  <c r="Q75" i="9"/>
  <c r="R75" i="9"/>
  <c r="S75" i="9"/>
  <c r="H76" i="9"/>
  <c r="J76" i="9"/>
  <c r="K76" i="9"/>
  <c r="L76" i="9"/>
  <c r="M76" i="9"/>
  <c r="N76" i="9"/>
  <c r="O76" i="9"/>
  <c r="P76" i="9"/>
  <c r="Q76" i="9"/>
  <c r="R76" i="9"/>
  <c r="S76" i="9"/>
  <c r="H77" i="9"/>
  <c r="J77" i="9"/>
  <c r="K77" i="9"/>
  <c r="L77" i="9"/>
  <c r="M77" i="9"/>
  <c r="N77" i="9"/>
  <c r="O77" i="9"/>
  <c r="P77" i="9"/>
  <c r="Q77" i="9"/>
  <c r="R77" i="9"/>
  <c r="S77" i="9"/>
  <c r="H78" i="9"/>
  <c r="J78" i="9"/>
  <c r="K78" i="9"/>
  <c r="L78" i="9"/>
  <c r="M78" i="9"/>
  <c r="N78" i="9"/>
  <c r="O78" i="9"/>
  <c r="P78" i="9"/>
  <c r="Q78" i="9"/>
  <c r="R78" i="9"/>
  <c r="S78" i="9"/>
  <c r="H79" i="9"/>
  <c r="J79" i="9"/>
  <c r="K79" i="9"/>
  <c r="L79" i="9"/>
  <c r="M79" i="9"/>
  <c r="N79" i="9"/>
  <c r="O79" i="9"/>
  <c r="P79" i="9"/>
  <c r="Q79" i="9"/>
  <c r="R79" i="9"/>
  <c r="S79" i="9"/>
  <c r="H80" i="9"/>
  <c r="J80" i="9"/>
  <c r="K80" i="9"/>
  <c r="L80" i="9"/>
  <c r="M80" i="9"/>
  <c r="N80" i="9"/>
  <c r="O80" i="9"/>
  <c r="P80" i="9"/>
  <c r="Q80" i="9"/>
  <c r="R80" i="9"/>
  <c r="S80" i="9"/>
  <c r="H81" i="9"/>
  <c r="J81" i="9"/>
  <c r="K81" i="9"/>
  <c r="L81" i="9"/>
  <c r="M81" i="9"/>
  <c r="N81" i="9"/>
  <c r="O81" i="9"/>
  <c r="P81" i="9"/>
  <c r="Q81" i="9"/>
  <c r="R81" i="9"/>
  <c r="S81" i="9"/>
  <c r="H82" i="9"/>
  <c r="J82" i="9"/>
  <c r="K82" i="9"/>
  <c r="L82" i="9"/>
  <c r="M82" i="9"/>
  <c r="N82" i="9"/>
  <c r="O82" i="9"/>
  <c r="P82" i="9"/>
  <c r="Q82" i="9"/>
  <c r="R82" i="9"/>
  <c r="S82" i="9"/>
  <c r="H83" i="9"/>
  <c r="J83" i="9"/>
  <c r="K83" i="9"/>
  <c r="L83" i="9"/>
  <c r="M83" i="9"/>
  <c r="N83" i="9"/>
  <c r="O83" i="9"/>
  <c r="P83" i="9"/>
  <c r="Q83" i="9"/>
  <c r="R83" i="9"/>
  <c r="S83" i="9"/>
  <c r="H84" i="9"/>
  <c r="J84" i="9"/>
  <c r="K84" i="9"/>
  <c r="L84" i="9"/>
  <c r="M84" i="9"/>
  <c r="N84" i="9"/>
  <c r="O84" i="9"/>
  <c r="P84" i="9"/>
  <c r="Q84" i="9"/>
  <c r="R84" i="9"/>
  <c r="S84" i="9"/>
  <c r="H85" i="9"/>
  <c r="J85" i="9"/>
  <c r="K85" i="9"/>
  <c r="L85" i="9"/>
  <c r="M85" i="9"/>
  <c r="N85" i="9"/>
  <c r="O85" i="9"/>
  <c r="P85" i="9"/>
  <c r="Q85" i="9"/>
  <c r="R85" i="9"/>
  <c r="S85" i="9"/>
  <c r="H86" i="9"/>
  <c r="J86" i="9"/>
  <c r="K86" i="9"/>
  <c r="L86" i="9"/>
  <c r="M86" i="9"/>
  <c r="N86" i="9"/>
  <c r="O86" i="9"/>
  <c r="P86" i="9"/>
  <c r="Q86" i="9"/>
  <c r="R86" i="9"/>
  <c r="S86" i="9"/>
  <c r="H87" i="9"/>
  <c r="J87" i="9"/>
  <c r="K87" i="9"/>
  <c r="L87" i="9"/>
  <c r="M87" i="9"/>
  <c r="N87" i="9"/>
  <c r="O87" i="9"/>
  <c r="P87" i="9"/>
  <c r="Q87" i="9"/>
  <c r="R87" i="9"/>
  <c r="S87" i="9"/>
  <c r="H88" i="9"/>
  <c r="J88" i="9"/>
  <c r="K88" i="9"/>
  <c r="L88" i="9"/>
  <c r="M88" i="9"/>
  <c r="N88" i="9"/>
  <c r="O88" i="9"/>
  <c r="P88" i="9"/>
  <c r="Q88" i="9"/>
  <c r="R88" i="9"/>
  <c r="S88" i="9"/>
  <c r="H89" i="9"/>
  <c r="J89" i="9"/>
  <c r="K89" i="9"/>
  <c r="L89" i="9"/>
  <c r="M89" i="9"/>
  <c r="N89" i="9"/>
  <c r="O89" i="9"/>
  <c r="P89" i="9"/>
  <c r="Q89" i="9"/>
  <c r="R89" i="9"/>
  <c r="S89" i="9"/>
  <c r="H90" i="9"/>
  <c r="J90" i="9"/>
  <c r="K90" i="9"/>
  <c r="L90" i="9"/>
  <c r="M90" i="9"/>
  <c r="N90" i="9"/>
  <c r="O90" i="9"/>
  <c r="P90" i="9"/>
  <c r="Q90" i="9"/>
  <c r="R90" i="9"/>
  <c r="S90" i="9"/>
  <c r="H91" i="9"/>
  <c r="J91" i="9"/>
  <c r="K91" i="9"/>
  <c r="L91" i="9"/>
  <c r="M91" i="9"/>
  <c r="N91" i="9"/>
  <c r="O91" i="9"/>
  <c r="P91" i="9"/>
  <c r="Q91" i="9"/>
  <c r="R91" i="9"/>
  <c r="S91" i="9"/>
  <c r="H92" i="9"/>
  <c r="J92" i="9"/>
  <c r="K92" i="9"/>
  <c r="L92" i="9"/>
  <c r="M92" i="9"/>
  <c r="N92" i="9"/>
  <c r="O92" i="9"/>
  <c r="P92" i="9"/>
  <c r="Q92" i="9"/>
  <c r="R92" i="9"/>
  <c r="S92" i="9"/>
  <c r="H93" i="9"/>
  <c r="J93" i="9"/>
  <c r="K93" i="9"/>
  <c r="L93" i="9"/>
  <c r="M93" i="9"/>
  <c r="N93" i="9"/>
  <c r="O93" i="9"/>
  <c r="P93" i="9"/>
  <c r="Q93" i="9"/>
  <c r="R93" i="9"/>
  <c r="S93" i="9"/>
  <c r="H94" i="9"/>
  <c r="J94" i="9"/>
  <c r="K94" i="9"/>
  <c r="L94" i="9"/>
  <c r="M94" i="9"/>
  <c r="N94" i="9"/>
  <c r="O94" i="9"/>
  <c r="P94" i="9"/>
  <c r="Q94" i="9"/>
  <c r="R94" i="9"/>
  <c r="S94" i="9"/>
  <c r="H95" i="9"/>
  <c r="J95" i="9"/>
  <c r="K95" i="9"/>
  <c r="L95" i="9"/>
  <c r="M95" i="9"/>
  <c r="N95" i="9"/>
  <c r="O95" i="9"/>
  <c r="P95" i="9"/>
  <c r="Q95" i="9"/>
  <c r="R95" i="9"/>
  <c r="S95" i="9"/>
  <c r="H96" i="9"/>
  <c r="J96" i="9"/>
  <c r="K96" i="9"/>
  <c r="L96" i="9"/>
  <c r="M96" i="9"/>
  <c r="N96" i="9"/>
  <c r="O96" i="9"/>
  <c r="P96" i="9"/>
  <c r="Q96" i="9"/>
  <c r="R96" i="9"/>
  <c r="S96" i="9"/>
  <c r="H97" i="9"/>
  <c r="J97" i="9"/>
  <c r="K97" i="9"/>
  <c r="L97" i="9"/>
  <c r="M97" i="9"/>
  <c r="N97" i="9"/>
  <c r="O97" i="9"/>
  <c r="P97" i="9"/>
  <c r="Q97" i="9"/>
  <c r="R97" i="9"/>
  <c r="S97" i="9"/>
  <c r="H98" i="9"/>
  <c r="J98" i="9"/>
  <c r="K98" i="9"/>
  <c r="L98" i="9"/>
  <c r="M98" i="9"/>
  <c r="N98" i="9"/>
  <c r="O98" i="9"/>
  <c r="P98" i="9"/>
  <c r="Q98" i="9"/>
  <c r="R98" i="9"/>
  <c r="S98" i="9"/>
  <c r="H99" i="9"/>
  <c r="J99" i="9"/>
  <c r="K99" i="9"/>
  <c r="L99" i="9"/>
  <c r="M99" i="9"/>
  <c r="N99" i="9"/>
  <c r="O99" i="9"/>
  <c r="P99" i="9"/>
  <c r="Q99" i="9"/>
  <c r="R99" i="9"/>
  <c r="S99" i="9"/>
  <c r="H100" i="9"/>
  <c r="J100" i="9"/>
  <c r="K100" i="9"/>
  <c r="L100" i="9"/>
  <c r="M100" i="9"/>
  <c r="N100" i="9"/>
  <c r="O100" i="9"/>
  <c r="P100" i="9"/>
  <c r="Q100" i="9"/>
  <c r="R100" i="9"/>
  <c r="S100" i="9"/>
  <c r="H101" i="9"/>
  <c r="J101" i="9"/>
  <c r="K101" i="9"/>
  <c r="L101" i="9"/>
  <c r="M101" i="9"/>
  <c r="N101" i="9"/>
  <c r="O101" i="9"/>
  <c r="P101" i="9"/>
  <c r="Q101" i="9"/>
  <c r="R101" i="9"/>
  <c r="S101" i="9"/>
  <c r="H102" i="9"/>
  <c r="J102" i="9"/>
  <c r="K102" i="9"/>
  <c r="L102" i="9"/>
  <c r="M102" i="9"/>
  <c r="N102" i="9"/>
  <c r="O102" i="9"/>
  <c r="P102" i="9"/>
  <c r="Q102" i="9"/>
  <c r="R102" i="9"/>
  <c r="S102" i="9"/>
  <c r="H103" i="9"/>
  <c r="J103" i="9"/>
  <c r="K103" i="9"/>
  <c r="L103" i="9"/>
  <c r="M103" i="9"/>
  <c r="N103" i="9"/>
  <c r="O103" i="9"/>
  <c r="P103" i="9"/>
  <c r="Q103" i="9"/>
  <c r="R103" i="9"/>
  <c r="S103" i="9"/>
  <c r="H104" i="9"/>
  <c r="J104" i="9"/>
  <c r="K104" i="9"/>
  <c r="L104" i="9"/>
  <c r="M104" i="9"/>
  <c r="N104" i="9"/>
  <c r="O104" i="9"/>
  <c r="P104" i="9"/>
  <c r="Q104" i="9"/>
  <c r="R104" i="9"/>
  <c r="S104" i="9"/>
  <c r="H105" i="9"/>
  <c r="J105" i="9"/>
  <c r="K105" i="9"/>
  <c r="L105" i="9"/>
  <c r="M105" i="9"/>
  <c r="N105" i="9"/>
  <c r="O105" i="9"/>
  <c r="P105" i="9"/>
  <c r="Q105" i="9"/>
  <c r="R105" i="9"/>
  <c r="S105" i="9"/>
  <c r="H106" i="9"/>
  <c r="J106" i="9"/>
  <c r="K106" i="9"/>
  <c r="L106" i="9"/>
  <c r="M106" i="9"/>
  <c r="N106" i="9"/>
  <c r="O106" i="9"/>
  <c r="P106" i="9"/>
  <c r="Q106" i="9"/>
  <c r="R106" i="9"/>
  <c r="S106" i="9"/>
  <c r="H107" i="9"/>
  <c r="J107" i="9"/>
  <c r="K107" i="9"/>
  <c r="L107" i="9"/>
  <c r="M107" i="9"/>
  <c r="N107" i="9"/>
  <c r="O107" i="9"/>
  <c r="P107" i="9"/>
  <c r="Q107" i="9"/>
  <c r="R107" i="9"/>
  <c r="S107" i="9"/>
  <c r="H108" i="9"/>
  <c r="J108" i="9"/>
  <c r="K108" i="9"/>
  <c r="L108" i="9"/>
  <c r="M108" i="9"/>
  <c r="N108" i="9"/>
  <c r="O108" i="9"/>
  <c r="P108" i="9"/>
  <c r="Q108" i="9"/>
  <c r="R108" i="9"/>
  <c r="S108" i="9"/>
  <c r="H109" i="9"/>
  <c r="J109" i="9"/>
  <c r="K109" i="9"/>
  <c r="L109" i="9"/>
  <c r="M109" i="9"/>
  <c r="N109" i="9"/>
  <c r="O109" i="9"/>
  <c r="P109" i="9"/>
  <c r="Q109" i="9"/>
  <c r="R109" i="9"/>
  <c r="S109" i="9"/>
  <c r="H110" i="9"/>
  <c r="J110" i="9"/>
  <c r="K110" i="9"/>
  <c r="L110" i="9"/>
  <c r="M110" i="9"/>
  <c r="N110" i="9"/>
  <c r="O110" i="9"/>
  <c r="P110" i="9"/>
  <c r="Q110" i="9"/>
  <c r="R110" i="9"/>
  <c r="S110" i="9"/>
  <c r="H111" i="9"/>
  <c r="J111" i="9"/>
  <c r="K111" i="9"/>
  <c r="L111" i="9"/>
  <c r="M111" i="9"/>
  <c r="N111" i="9"/>
  <c r="O111" i="9"/>
  <c r="P111" i="9"/>
  <c r="Q111" i="9"/>
  <c r="R111" i="9"/>
  <c r="S111" i="9"/>
  <c r="H112" i="9"/>
  <c r="J112" i="9"/>
  <c r="K112" i="9"/>
  <c r="L112" i="9"/>
  <c r="M112" i="9"/>
  <c r="N112" i="9"/>
  <c r="O112" i="9"/>
  <c r="P112" i="9"/>
  <c r="Q112" i="9"/>
  <c r="R112" i="9"/>
  <c r="S112" i="9"/>
  <c r="H113" i="9"/>
  <c r="J113" i="9"/>
  <c r="K113" i="9"/>
  <c r="L113" i="9"/>
  <c r="M113" i="9"/>
  <c r="N113" i="9"/>
  <c r="O113" i="9"/>
  <c r="P113" i="9"/>
  <c r="Q113" i="9"/>
  <c r="R113" i="9"/>
  <c r="S113" i="9"/>
  <c r="H114" i="9"/>
  <c r="J114" i="9"/>
  <c r="K114" i="9"/>
  <c r="L114" i="9"/>
  <c r="M114" i="9"/>
  <c r="N114" i="9"/>
  <c r="O114" i="9"/>
  <c r="P114" i="9"/>
  <c r="Q114" i="9"/>
  <c r="R114" i="9"/>
  <c r="S114" i="9"/>
  <c r="H115" i="9"/>
  <c r="J115" i="9"/>
  <c r="K115" i="9"/>
  <c r="L115" i="9"/>
  <c r="M115" i="9"/>
  <c r="N115" i="9"/>
  <c r="O115" i="9"/>
  <c r="P115" i="9"/>
  <c r="Q115" i="9"/>
  <c r="R115" i="9"/>
  <c r="S115" i="9"/>
  <c r="H116" i="9"/>
  <c r="J116" i="9"/>
  <c r="K116" i="9"/>
  <c r="L116" i="9"/>
  <c r="M116" i="9"/>
  <c r="N116" i="9"/>
  <c r="O116" i="9"/>
  <c r="P116" i="9"/>
  <c r="Q116" i="9"/>
  <c r="R116" i="9"/>
  <c r="S116" i="9"/>
  <c r="H117" i="9"/>
  <c r="J117" i="9"/>
  <c r="K117" i="9"/>
  <c r="L117" i="9"/>
  <c r="M117" i="9"/>
  <c r="N117" i="9"/>
  <c r="O117" i="9"/>
  <c r="P117" i="9"/>
  <c r="Q117" i="9"/>
  <c r="R117" i="9"/>
  <c r="S117" i="9"/>
  <c r="H118" i="9"/>
  <c r="J118" i="9"/>
  <c r="K118" i="9"/>
  <c r="L118" i="9"/>
  <c r="M118" i="9"/>
  <c r="N118" i="9"/>
  <c r="O118" i="9"/>
  <c r="P118" i="9"/>
  <c r="Q118" i="9"/>
  <c r="R118" i="9"/>
  <c r="S118" i="9"/>
  <c r="H119" i="9"/>
  <c r="J119" i="9"/>
  <c r="K119" i="9"/>
  <c r="L119" i="9"/>
  <c r="M119" i="9"/>
  <c r="N119" i="9"/>
  <c r="O119" i="9"/>
  <c r="P119" i="9"/>
  <c r="Q119" i="9"/>
  <c r="R119" i="9"/>
  <c r="S119" i="9"/>
  <c r="H120" i="9"/>
  <c r="J120" i="9"/>
  <c r="K120" i="9"/>
  <c r="L120" i="9"/>
  <c r="M120" i="9"/>
  <c r="N120" i="9"/>
  <c r="O120" i="9"/>
  <c r="P120" i="9"/>
  <c r="Q120" i="9"/>
  <c r="R120" i="9"/>
  <c r="S120" i="9"/>
  <c r="H121" i="9"/>
  <c r="J121" i="9"/>
  <c r="K121" i="9"/>
  <c r="L121" i="9"/>
  <c r="M121" i="9"/>
  <c r="N121" i="9"/>
  <c r="O121" i="9"/>
  <c r="P121" i="9"/>
  <c r="Q121" i="9"/>
  <c r="R121" i="9"/>
  <c r="S121" i="9"/>
  <c r="H122" i="9"/>
  <c r="J122" i="9"/>
  <c r="K122" i="9"/>
  <c r="L122" i="9"/>
  <c r="M122" i="9"/>
  <c r="N122" i="9"/>
  <c r="O122" i="9"/>
  <c r="P122" i="9"/>
  <c r="Q122" i="9"/>
  <c r="R122" i="9"/>
  <c r="S122" i="9"/>
  <c r="H123" i="9"/>
  <c r="J123" i="9"/>
  <c r="K123" i="9"/>
  <c r="L123" i="9"/>
  <c r="M123" i="9"/>
  <c r="N123" i="9"/>
  <c r="O123" i="9"/>
  <c r="P123" i="9"/>
  <c r="Q123" i="9"/>
  <c r="R123" i="9"/>
  <c r="S123" i="9"/>
  <c r="H124" i="9"/>
  <c r="J124" i="9"/>
  <c r="K124" i="9"/>
  <c r="L124" i="9"/>
  <c r="M124" i="9"/>
  <c r="N124" i="9"/>
  <c r="O124" i="9"/>
  <c r="P124" i="9"/>
  <c r="Q124" i="9"/>
  <c r="R124" i="9"/>
  <c r="S124" i="9"/>
  <c r="H125" i="9"/>
  <c r="J125" i="9"/>
  <c r="K125" i="9"/>
  <c r="L125" i="9"/>
  <c r="M125" i="9"/>
  <c r="N125" i="9"/>
  <c r="O125" i="9"/>
  <c r="P125" i="9"/>
  <c r="Q125" i="9"/>
  <c r="R125" i="9"/>
  <c r="S125" i="9"/>
  <c r="H126" i="9"/>
  <c r="J126" i="9"/>
  <c r="K126" i="9"/>
  <c r="L126" i="9"/>
  <c r="M126" i="9"/>
  <c r="N126" i="9"/>
  <c r="O126" i="9"/>
  <c r="P126" i="9"/>
  <c r="Q126" i="9"/>
  <c r="R126" i="9"/>
  <c r="S126" i="9"/>
  <c r="H127" i="9"/>
  <c r="J127" i="9"/>
  <c r="K127" i="9"/>
  <c r="L127" i="9"/>
  <c r="M127" i="9"/>
  <c r="N127" i="9"/>
  <c r="O127" i="9"/>
  <c r="P127" i="9"/>
  <c r="Q127" i="9"/>
  <c r="R127" i="9"/>
  <c r="S127" i="9"/>
  <c r="H128" i="9"/>
  <c r="J128" i="9"/>
  <c r="K128" i="9"/>
  <c r="L128" i="9"/>
  <c r="M128" i="9"/>
  <c r="N128" i="9"/>
  <c r="O128" i="9"/>
  <c r="P128" i="9"/>
  <c r="Q128" i="9"/>
  <c r="R128" i="9"/>
  <c r="S128" i="9"/>
  <c r="H129" i="9"/>
  <c r="J129" i="9"/>
  <c r="K129" i="9"/>
  <c r="L129" i="9"/>
  <c r="M129" i="9"/>
  <c r="N129" i="9"/>
  <c r="O129" i="9"/>
  <c r="P129" i="9"/>
  <c r="Q129" i="9"/>
  <c r="R129" i="9"/>
  <c r="S129" i="9"/>
  <c r="H130" i="9"/>
  <c r="J130" i="9"/>
  <c r="K130" i="9"/>
  <c r="L130" i="9"/>
  <c r="M130" i="9"/>
  <c r="N130" i="9"/>
  <c r="O130" i="9"/>
  <c r="P130" i="9"/>
  <c r="Q130" i="9"/>
  <c r="R130" i="9"/>
  <c r="S130" i="9"/>
  <c r="H131" i="9"/>
  <c r="J131" i="9"/>
  <c r="K131" i="9"/>
  <c r="L131" i="9"/>
  <c r="M131" i="9"/>
  <c r="N131" i="9"/>
  <c r="O131" i="9"/>
  <c r="P131" i="9"/>
  <c r="Q131" i="9"/>
  <c r="R131" i="9"/>
  <c r="S131" i="9"/>
  <c r="H132" i="9"/>
  <c r="J132" i="9"/>
  <c r="K132" i="9"/>
  <c r="L132" i="9"/>
  <c r="M132" i="9"/>
  <c r="N132" i="9"/>
  <c r="O132" i="9"/>
  <c r="P132" i="9"/>
  <c r="Q132" i="9"/>
  <c r="R132" i="9"/>
  <c r="S132" i="9"/>
  <c r="H133" i="9"/>
  <c r="J133" i="9"/>
  <c r="K133" i="9"/>
  <c r="L133" i="9"/>
  <c r="M133" i="9"/>
  <c r="N133" i="9"/>
  <c r="O133" i="9"/>
  <c r="P133" i="9"/>
  <c r="Q133" i="9"/>
  <c r="R133" i="9"/>
  <c r="S133" i="9"/>
  <c r="H134" i="9"/>
  <c r="J134" i="9"/>
  <c r="K134" i="9"/>
  <c r="L134" i="9"/>
  <c r="M134" i="9"/>
  <c r="N134" i="9"/>
  <c r="O134" i="9"/>
  <c r="P134" i="9"/>
  <c r="Q134" i="9"/>
  <c r="R134" i="9"/>
  <c r="S134" i="9"/>
  <c r="H135" i="9"/>
  <c r="J135" i="9"/>
  <c r="K135" i="9"/>
  <c r="L135" i="9"/>
  <c r="M135" i="9"/>
  <c r="N135" i="9"/>
  <c r="O135" i="9"/>
  <c r="P135" i="9"/>
  <c r="Q135" i="9"/>
  <c r="R135" i="9"/>
  <c r="S135" i="9"/>
  <c r="H136" i="9"/>
  <c r="J136" i="9"/>
  <c r="K136" i="9"/>
  <c r="L136" i="9"/>
  <c r="M136" i="9"/>
  <c r="N136" i="9"/>
  <c r="O136" i="9"/>
  <c r="P136" i="9"/>
  <c r="Q136" i="9"/>
  <c r="R136" i="9"/>
  <c r="S136" i="9"/>
  <c r="H137" i="9"/>
  <c r="J137" i="9"/>
  <c r="K137" i="9"/>
  <c r="L137" i="9"/>
  <c r="M137" i="9"/>
  <c r="N137" i="9"/>
  <c r="O137" i="9"/>
  <c r="P137" i="9"/>
  <c r="Q137" i="9"/>
  <c r="R137" i="9"/>
  <c r="S137" i="9"/>
  <c r="H138" i="9"/>
  <c r="J138" i="9"/>
  <c r="K138" i="9"/>
  <c r="L138" i="9"/>
  <c r="M138" i="9"/>
  <c r="N138" i="9"/>
  <c r="O138" i="9"/>
  <c r="P138" i="9"/>
  <c r="Q138" i="9"/>
  <c r="R138" i="9"/>
  <c r="S138" i="9"/>
  <c r="H139" i="9"/>
  <c r="J139" i="9"/>
  <c r="K139" i="9"/>
  <c r="L139" i="9"/>
  <c r="M139" i="9"/>
  <c r="N139" i="9"/>
  <c r="O139" i="9"/>
  <c r="P139" i="9"/>
  <c r="Q139" i="9"/>
  <c r="R139" i="9"/>
  <c r="S139" i="9"/>
  <c r="H140" i="9"/>
  <c r="J140" i="9"/>
  <c r="K140" i="9"/>
  <c r="L140" i="9"/>
  <c r="M140" i="9"/>
  <c r="N140" i="9"/>
  <c r="O140" i="9"/>
  <c r="P140" i="9"/>
  <c r="Q140" i="9"/>
  <c r="R140" i="9"/>
  <c r="S140" i="9"/>
  <c r="H141" i="9"/>
  <c r="J141" i="9"/>
  <c r="K141" i="9"/>
  <c r="L141" i="9"/>
  <c r="M141" i="9"/>
  <c r="N141" i="9"/>
  <c r="O141" i="9"/>
  <c r="P141" i="9"/>
  <c r="Q141" i="9"/>
  <c r="R141" i="9"/>
  <c r="S141" i="9"/>
  <c r="H142" i="9"/>
  <c r="J142" i="9"/>
  <c r="K142" i="9"/>
  <c r="L142" i="9"/>
  <c r="M142" i="9"/>
  <c r="N142" i="9"/>
  <c r="O142" i="9"/>
  <c r="P142" i="9"/>
  <c r="Q142" i="9"/>
  <c r="R142" i="9"/>
  <c r="S142" i="9"/>
  <c r="H143" i="9"/>
  <c r="J143" i="9"/>
  <c r="K143" i="9"/>
  <c r="L143" i="9"/>
  <c r="M143" i="9"/>
  <c r="N143" i="9"/>
  <c r="O143" i="9"/>
  <c r="P143" i="9"/>
  <c r="Q143" i="9"/>
  <c r="R143" i="9"/>
  <c r="S143" i="9"/>
  <c r="H144" i="9"/>
  <c r="J144" i="9"/>
  <c r="K144" i="9"/>
  <c r="L144" i="9"/>
  <c r="M144" i="9"/>
  <c r="N144" i="9"/>
  <c r="O144" i="9"/>
  <c r="P144" i="9"/>
  <c r="Q144" i="9"/>
  <c r="R144" i="9"/>
  <c r="S144" i="9"/>
  <c r="H145" i="9"/>
  <c r="J145" i="9"/>
  <c r="K145" i="9"/>
  <c r="L145" i="9"/>
  <c r="M145" i="9"/>
  <c r="N145" i="9"/>
  <c r="O145" i="9"/>
  <c r="P145" i="9"/>
  <c r="Q145" i="9"/>
  <c r="R145" i="9"/>
  <c r="S145" i="9"/>
  <c r="H146" i="9"/>
  <c r="J146" i="9"/>
  <c r="K146" i="9"/>
  <c r="L146" i="9"/>
  <c r="M146" i="9"/>
  <c r="N146" i="9"/>
  <c r="O146" i="9"/>
  <c r="P146" i="9"/>
  <c r="Q146" i="9"/>
  <c r="R146" i="9"/>
  <c r="S146" i="9"/>
  <c r="H147" i="9"/>
  <c r="J147" i="9"/>
  <c r="K147" i="9"/>
  <c r="L147" i="9"/>
  <c r="M147" i="9"/>
  <c r="N147" i="9"/>
  <c r="O147" i="9"/>
  <c r="P147" i="9"/>
  <c r="Q147" i="9"/>
  <c r="R147" i="9"/>
  <c r="S147" i="9"/>
  <c r="H148" i="9"/>
  <c r="J148" i="9"/>
  <c r="K148" i="9"/>
  <c r="L148" i="9"/>
  <c r="M148" i="9"/>
  <c r="N148" i="9"/>
  <c r="O148" i="9"/>
  <c r="P148" i="9"/>
  <c r="Q148" i="9"/>
  <c r="R148" i="9"/>
  <c r="S148" i="9"/>
  <c r="H149" i="9"/>
  <c r="J149" i="9"/>
  <c r="K149" i="9"/>
  <c r="L149" i="9"/>
  <c r="M149" i="9"/>
  <c r="N149" i="9"/>
  <c r="O149" i="9"/>
  <c r="P149" i="9"/>
  <c r="Q149" i="9"/>
  <c r="R149" i="9"/>
  <c r="S149" i="9"/>
  <c r="H150" i="9"/>
  <c r="J150" i="9"/>
  <c r="K150" i="9"/>
  <c r="L150" i="9"/>
  <c r="M150" i="9"/>
  <c r="N150" i="9"/>
  <c r="O150" i="9"/>
  <c r="P150" i="9"/>
  <c r="Q150" i="9"/>
  <c r="R150" i="9"/>
  <c r="S150" i="9"/>
  <c r="H151" i="9"/>
  <c r="J151" i="9"/>
  <c r="K151" i="9"/>
  <c r="L151" i="9"/>
  <c r="M151" i="9"/>
  <c r="N151" i="9"/>
  <c r="O151" i="9"/>
  <c r="P151" i="9"/>
  <c r="Q151" i="9"/>
  <c r="R151" i="9"/>
  <c r="S151" i="9"/>
  <c r="H152" i="9"/>
  <c r="J152" i="9"/>
  <c r="K152" i="9"/>
  <c r="L152" i="9"/>
  <c r="M152" i="9"/>
  <c r="N152" i="9"/>
  <c r="O152" i="9"/>
  <c r="P152" i="9"/>
  <c r="Q152" i="9"/>
  <c r="R152" i="9"/>
  <c r="S152" i="9"/>
  <c r="H153" i="9"/>
  <c r="J153" i="9"/>
  <c r="K153" i="9"/>
  <c r="L153" i="9"/>
  <c r="M153" i="9"/>
  <c r="N153" i="9"/>
  <c r="O153" i="9"/>
  <c r="P153" i="9"/>
  <c r="Q153" i="9"/>
  <c r="R153" i="9"/>
  <c r="S153" i="9"/>
  <c r="H154" i="9"/>
  <c r="J154" i="9"/>
  <c r="K154" i="9"/>
  <c r="L154" i="9"/>
  <c r="M154" i="9"/>
  <c r="N154" i="9"/>
  <c r="O154" i="9"/>
  <c r="P154" i="9"/>
  <c r="Q154" i="9"/>
  <c r="R154" i="9"/>
  <c r="S154" i="9"/>
  <c r="H155" i="9"/>
  <c r="J155" i="9"/>
  <c r="K155" i="9"/>
  <c r="L155" i="9"/>
  <c r="M155" i="9"/>
  <c r="N155" i="9"/>
  <c r="O155" i="9"/>
  <c r="P155" i="9"/>
  <c r="Q155" i="9"/>
  <c r="R155" i="9"/>
  <c r="S155" i="9"/>
  <c r="H156" i="9"/>
  <c r="J156" i="9"/>
  <c r="K156" i="9"/>
  <c r="L156" i="9"/>
  <c r="M156" i="9"/>
  <c r="N156" i="9"/>
  <c r="O156" i="9"/>
  <c r="P156" i="9"/>
  <c r="Q156" i="9"/>
  <c r="R156" i="9"/>
  <c r="S156" i="9"/>
  <c r="H157" i="9"/>
  <c r="J157" i="9"/>
  <c r="K157" i="9"/>
  <c r="L157" i="9"/>
  <c r="M157" i="9"/>
  <c r="N157" i="9"/>
  <c r="O157" i="9"/>
  <c r="P157" i="9"/>
  <c r="Q157" i="9"/>
  <c r="R157" i="9"/>
  <c r="S157" i="9"/>
  <c r="H158" i="9"/>
  <c r="J158" i="9"/>
  <c r="K158" i="9"/>
  <c r="L158" i="9"/>
  <c r="M158" i="9"/>
  <c r="N158" i="9"/>
  <c r="O158" i="9"/>
  <c r="P158" i="9"/>
  <c r="Q158" i="9"/>
  <c r="R158" i="9"/>
  <c r="S158" i="9"/>
  <c r="H159" i="9"/>
  <c r="J159" i="9"/>
  <c r="K159" i="9"/>
  <c r="L159" i="9"/>
  <c r="M159" i="9"/>
  <c r="N159" i="9"/>
  <c r="O159" i="9"/>
  <c r="P159" i="9"/>
  <c r="Q159" i="9"/>
  <c r="R159" i="9"/>
  <c r="S159" i="9"/>
  <c r="H160" i="9"/>
  <c r="J160" i="9"/>
  <c r="K160" i="9"/>
  <c r="L160" i="9"/>
  <c r="M160" i="9"/>
  <c r="N160" i="9"/>
  <c r="O160" i="9"/>
  <c r="P160" i="9"/>
  <c r="Q160" i="9"/>
  <c r="R160" i="9"/>
  <c r="S160" i="9"/>
  <c r="H161" i="9"/>
  <c r="J161" i="9"/>
  <c r="K161" i="9"/>
  <c r="L161" i="9"/>
  <c r="M161" i="9"/>
  <c r="N161" i="9"/>
  <c r="O161" i="9"/>
  <c r="P161" i="9"/>
  <c r="Q161" i="9"/>
  <c r="R161" i="9"/>
  <c r="S161" i="9"/>
  <c r="H162" i="9"/>
  <c r="J162" i="9"/>
  <c r="K162" i="9"/>
  <c r="L162" i="9"/>
  <c r="M162" i="9"/>
  <c r="N162" i="9"/>
  <c r="O162" i="9"/>
  <c r="P162" i="9"/>
  <c r="Q162" i="9"/>
  <c r="R162" i="9"/>
  <c r="S162" i="9"/>
  <c r="H163" i="9"/>
  <c r="J163" i="9"/>
  <c r="K163" i="9"/>
  <c r="L163" i="9"/>
  <c r="M163" i="9"/>
  <c r="N163" i="9"/>
  <c r="O163" i="9"/>
  <c r="P163" i="9"/>
  <c r="Q163" i="9"/>
  <c r="R163" i="9"/>
  <c r="S163" i="9"/>
  <c r="H164" i="9"/>
  <c r="J164" i="9"/>
  <c r="K164" i="9"/>
  <c r="L164" i="9"/>
  <c r="M164" i="9"/>
  <c r="N164" i="9"/>
  <c r="O164" i="9"/>
  <c r="P164" i="9"/>
  <c r="Q164" i="9"/>
  <c r="R164" i="9"/>
  <c r="S164" i="9"/>
  <c r="H165" i="9"/>
  <c r="J165" i="9"/>
  <c r="K165" i="9"/>
  <c r="L165" i="9"/>
  <c r="M165" i="9"/>
  <c r="N165" i="9"/>
  <c r="O165" i="9"/>
  <c r="P165" i="9"/>
  <c r="Q165" i="9"/>
  <c r="R165" i="9"/>
  <c r="S165" i="9"/>
  <c r="H166" i="9"/>
  <c r="J166" i="9"/>
  <c r="K166" i="9"/>
  <c r="L166" i="9"/>
  <c r="M166" i="9"/>
  <c r="N166" i="9"/>
  <c r="O166" i="9"/>
  <c r="P166" i="9"/>
  <c r="Q166" i="9"/>
  <c r="R166" i="9"/>
  <c r="S166" i="9"/>
  <c r="H167" i="9"/>
  <c r="J167" i="9"/>
  <c r="K167" i="9"/>
  <c r="L167" i="9"/>
  <c r="M167" i="9"/>
  <c r="N167" i="9"/>
  <c r="O167" i="9"/>
  <c r="P167" i="9"/>
  <c r="Q167" i="9"/>
  <c r="R167" i="9"/>
  <c r="S167" i="9"/>
  <c r="A1" i="9"/>
  <c r="B1" i="9"/>
  <c r="C1" i="9"/>
  <c r="A2" i="9"/>
  <c r="B2" i="9"/>
  <c r="C2" i="9"/>
  <c r="A3" i="9"/>
  <c r="B3" i="9"/>
  <c r="A4" i="9"/>
  <c r="B4" i="9"/>
  <c r="C4" i="9"/>
  <c r="D4" i="9"/>
  <c r="A5" i="9"/>
  <c r="B5" i="9"/>
  <c r="C5" i="9"/>
  <c r="D5" i="9"/>
  <c r="D6" i="9"/>
  <c r="T9" i="9"/>
  <c r="U9" i="9"/>
  <c r="V9" i="9"/>
  <c r="W9" i="9"/>
  <c r="X9" i="9"/>
  <c r="Y9" i="9"/>
  <c r="Z9" i="9"/>
  <c r="AA9" i="9"/>
  <c r="AB9" i="9"/>
  <c r="AC9" i="9"/>
  <c r="B10" i="9"/>
  <c r="C10" i="9"/>
  <c r="D10" i="9"/>
  <c r="A10" i="9"/>
  <c r="E10" i="9"/>
  <c r="T10" i="9"/>
  <c r="U10" i="9"/>
  <c r="V10" i="9"/>
  <c r="W10" i="9"/>
  <c r="X10" i="9"/>
  <c r="Y10" i="9"/>
  <c r="Z10" i="9"/>
  <c r="AA10" i="9"/>
  <c r="AB10" i="9"/>
  <c r="AC10" i="9"/>
  <c r="B11" i="9"/>
  <c r="C11" i="9"/>
  <c r="D11" i="9"/>
  <c r="A11" i="9"/>
  <c r="E11" i="9"/>
  <c r="T11" i="9"/>
  <c r="U11" i="9"/>
  <c r="V11" i="9"/>
  <c r="W11" i="9"/>
  <c r="X11" i="9"/>
  <c r="Y11" i="9"/>
  <c r="Z11" i="9"/>
  <c r="AA11" i="9"/>
  <c r="AB11" i="9"/>
  <c r="AC11" i="9"/>
  <c r="B12" i="9"/>
  <c r="C12" i="9"/>
  <c r="D12" i="9"/>
  <c r="A12" i="9"/>
  <c r="E12" i="9"/>
  <c r="F12" i="9"/>
  <c r="T12" i="9"/>
  <c r="U12" i="9"/>
  <c r="V12" i="9"/>
  <c r="W12" i="9"/>
  <c r="X12" i="9"/>
  <c r="Y12" i="9"/>
  <c r="Z12" i="9"/>
  <c r="AA12" i="9"/>
  <c r="AB12" i="9"/>
  <c r="AC12" i="9"/>
  <c r="B13" i="9"/>
  <c r="C13" i="9"/>
  <c r="D13" i="9"/>
  <c r="A13" i="9"/>
  <c r="E13" i="9"/>
  <c r="T13" i="9"/>
  <c r="U13" i="9"/>
  <c r="V13" i="9"/>
  <c r="W13" i="9"/>
  <c r="X13" i="9"/>
  <c r="Y13" i="9"/>
  <c r="Z13" i="9"/>
  <c r="AA13" i="9"/>
  <c r="AB13" i="9"/>
  <c r="AC13" i="9"/>
  <c r="B14" i="9"/>
  <c r="C14" i="9"/>
  <c r="D14" i="9"/>
  <c r="E14" i="9"/>
  <c r="T14" i="9"/>
  <c r="U14" i="9"/>
  <c r="V14" i="9"/>
  <c r="W14" i="9"/>
  <c r="X14" i="9"/>
  <c r="Y14" i="9"/>
  <c r="Z14" i="9"/>
  <c r="AA14" i="9"/>
  <c r="AB14" i="9"/>
  <c r="AC14" i="9"/>
  <c r="B15" i="9"/>
  <c r="C15" i="9"/>
  <c r="D15" i="9"/>
  <c r="E15" i="9"/>
  <c r="T15" i="9"/>
  <c r="U15" i="9"/>
  <c r="V15" i="9"/>
  <c r="W15" i="9"/>
  <c r="X15" i="9"/>
  <c r="Y15" i="9"/>
  <c r="Z15" i="9"/>
  <c r="AA15" i="9"/>
  <c r="AB15" i="9"/>
  <c r="AC15" i="9"/>
  <c r="B16" i="9"/>
  <c r="C16" i="9"/>
  <c r="D16" i="9"/>
  <c r="A16" i="9"/>
  <c r="E16" i="9"/>
  <c r="T16" i="9"/>
  <c r="U16" i="9"/>
  <c r="V16" i="9"/>
  <c r="W16" i="9"/>
  <c r="X16" i="9"/>
  <c r="Y16" i="9"/>
  <c r="Z16" i="9"/>
  <c r="AA16" i="9"/>
  <c r="AB16" i="9"/>
  <c r="AC16" i="9"/>
  <c r="B17" i="9"/>
  <c r="C17" i="9"/>
  <c r="D17" i="9"/>
  <c r="A17" i="9"/>
  <c r="E17" i="9"/>
  <c r="T17" i="9"/>
  <c r="U17" i="9"/>
  <c r="V17" i="9"/>
  <c r="W17" i="9"/>
  <c r="X17" i="9"/>
  <c r="Y17" i="9"/>
  <c r="Z17" i="9"/>
  <c r="AA17" i="9"/>
  <c r="AB17" i="9"/>
  <c r="AC17" i="9"/>
  <c r="B18" i="9"/>
  <c r="C18" i="9"/>
  <c r="D18" i="9"/>
  <c r="E18" i="9"/>
  <c r="G18" i="9"/>
  <c r="T18" i="9"/>
  <c r="U18" i="9"/>
  <c r="V18" i="9"/>
  <c r="W18" i="9"/>
  <c r="X18" i="9"/>
  <c r="Y18" i="9"/>
  <c r="Z18" i="9"/>
  <c r="AA18" i="9"/>
  <c r="AB18" i="9"/>
  <c r="AC18" i="9"/>
  <c r="B19" i="9"/>
  <c r="C19" i="9"/>
  <c r="D19" i="9"/>
  <c r="E19" i="9"/>
  <c r="T19" i="9"/>
  <c r="U19" i="9"/>
  <c r="V19" i="9"/>
  <c r="W19" i="9"/>
  <c r="X19" i="9"/>
  <c r="Y19" i="9"/>
  <c r="Z19" i="9"/>
  <c r="AA19" i="9"/>
  <c r="AB19" i="9"/>
  <c r="AC19" i="9"/>
  <c r="B20" i="9"/>
  <c r="C20" i="9"/>
  <c r="D20" i="9"/>
  <c r="A20" i="9"/>
  <c r="E20" i="9"/>
  <c r="T20" i="9"/>
  <c r="U20" i="9"/>
  <c r="V20" i="9"/>
  <c r="W20" i="9"/>
  <c r="X20" i="9"/>
  <c r="Y20" i="9"/>
  <c r="Z20" i="9"/>
  <c r="AA20" i="9"/>
  <c r="AB20" i="9"/>
  <c r="AC20" i="9"/>
  <c r="B21" i="9"/>
  <c r="C21" i="9"/>
  <c r="D21" i="9"/>
  <c r="A21" i="9"/>
  <c r="E21" i="9"/>
  <c r="T21" i="9"/>
  <c r="U21" i="9"/>
  <c r="V21" i="9"/>
  <c r="W21" i="9"/>
  <c r="X21" i="9"/>
  <c r="Y21" i="9"/>
  <c r="Z21" i="9"/>
  <c r="AA21" i="9"/>
  <c r="AB21" i="9"/>
  <c r="AC21" i="9"/>
  <c r="B22" i="9"/>
  <c r="C22" i="9"/>
  <c r="D22" i="9"/>
  <c r="G22" i="9"/>
  <c r="E22" i="9"/>
  <c r="T22" i="9"/>
  <c r="U22" i="9"/>
  <c r="V22" i="9"/>
  <c r="W22" i="9"/>
  <c r="X22" i="9"/>
  <c r="Y22" i="9"/>
  <c r="Z22" i="9"/>
  <c r="AA22" i="9"/>
  <c r="AB22" i="9"/>
  <c r="AC22" i="9"/>
  <c r="B23" i="9"/>
  <c r="C23" i="9"/>
  <c r="D23" i="9"/>
  <c r="E23" i="9"/>
  <c r="T23" i="9"/>
  <c r="U23" i="9"/>
  <c r="V23" i="9"/>
  <c r="W23" i="9"/>
  <c r="X23" i="9"/>
  <c r="Y23" i="9"/>
  <c r="Z23" i="9"/>
  <c r="AA23" i="9"/>
  <c r="AB23" i="9"/>
  <c r="AC23" i="9"/>
  <c r="B24" i="9"/>
  <c r="C24" i="9"/>
  <c r="D24" i="9"/>
  <c r="A24" i="9"/>
  <c r="E24" i="9"/>
  <c r="T24" i="9"/>
  <c r="U24" i="9"/>
  <c r="V24" i="9"/>
  <c r="W24" i="9"/>
  <c r="X24" i="9"/>
  <c r="Y24" i="9"/>
  <c r="Z24" i="9"/>
  <c r="AA24" i="9"/>
  <c r="AB24" i="9"/>
  <c r="AC24" i="9"/>
  <c r="B25" i="9"/>
  <c r="C25" i="9"/>
  <c r="D25" i="9"/>
  <c r="A25" i="9"/>
  <c r="E25" i="9"/>
  <c r="T25" i="9"/>
  <c r="U25" i="9"/>
  <c r="V25" i="9"/>
  <c r="W25" i="9"/>
  <c r="X25" i="9"/>
  <c r="Y25" i="9"/>
  <c r="Z25" i="9"/>
  <c r="AA25" i="9"/>
  <c r="AB25" i="9"/>
  <c r="AC25" i="9"/>
  <c r="B26" i="9"/>
  <c r="C26" i="9"/>
  <c r="D26" i="9"/>
  <c r="E26" i="9"/>
  <c r="T26" i="9"/>
  <c r="U26" i="9"/>
  <c r="V26" i="9"/>
  <c r="W26" i="9"/>
  <c r="X26" i="9"/>
  <c r="Y26" i="9"/>
  <c r="Z26" i="9"/>
  <c r="AA26" i="9"/>
  <c r="AB26" i="9"/>
  <c r="AC26" i="9"/>
  <c r="B27" i="9"/>
  <c r="C27" i="9"/>
  <c r="D27" i="9"/>
  <c r="E27" i="9"/>
  <c r="T27" i="9"/>
  <c r="U27" i="9"/>
  <c r="V27" i="9"/>
  <c r="W27" i="9"/>
  <c r="X27" i="9"/>
  <c r="Y27" i="9"/>
  <c r="Z27" i="9"/>
  <c r="AA27" i="9"/>
  <c r="AB27" i="9"/>
  <c r="AC27" i="9"/>
  <c r="B28" i="9"/>
  <c r="C28" i="9"/>
  <c r="D28" i="9"/>
  <c r="A28" i="9"/>
  <c r="E28" i="9"/>
  <c r="T28" i="9"/>
  <c r="U28" i="9"/>
  <c r="V28" i="9"/>
  <c r="W28" i="9"/>
  <c r="X28" i="9"/>
  <c r="Y28" i="9"/>
  <c r="Z28" i="9"/>
  <c r="AA28" i="9"/>
  <c r="AB28" i="9"/>
  <c r="AC28" i="9"/>
  <c r="B29" i="9"/>
  <c r="C29" i="9"/>
  <c r="D29" i="9"/>
  <c r="A29" i="9"/>
  <c r="E29" i="9"/>
  <c r="G29" i="9"/>
  <c r="T29" i="9"/>
  <c r="U29" i="9"/>
  <c r="V29" i="9"/>
  <c r="W29" i="9"/>
  <c r="X29" i="9"/>
  <c r="Y29" i="9"/>
  <c r="Z29" i="9"/>
  <c r="AA29" i="9"/>
  <c r="AB29" i="9"/>
  <c r="AC29" i="9"/>
  <c r="B30" i="9"/>
  <c r="C30" i="9"/>
  <c r="D30" i="9"/>
  <c r="E30" i="9"/>
  <c r="T30" i="9"/>
  <c r="U30" i="9"/>
  <c r="V30" i="9"/>
  <c r="W30" i="9"/>
  <c r="X30" i="9"/>
  <c r="Y30" i="9"/>
  <c r="Z30" i="9"/>
  <c r="AA30" i="9"/>
  <c r="AB30" i="9"/>
  <c r="AC30" i="9"/>
  <c r="B31" i="9"/>
  <c r="C31" i="9"/>
  <c r="D31" i="9"/>
  <c r="E31" i="9"/>
  <c r="T31" i="9"/>
  <c r="U31" i="9"/>
  <c r="V31" i="9"/>
  <c r="W31" i="9"/>
  <c r="X31" i="9"/>
  <c r="Y31" i="9"/>
  <c r="Z31" i="9"/>
  <c r="AA31" i="9"/>
  <c r="AB31" i="9"/>
  <c r="AC31" i="9"/>
  <c r="B32" i="9"/>
  <c r="C32" i="9"/>
  <c r="D32" i="9"/>
  <c r="A32" i="9"/>
  <c r="E32" i="9"/>
  <c r="T32" i="9"/>
  <c r="U32" i="9"/>
  <c r="V32" i="9"/>
  <c r="W32" i="9"/>
  <c r="X32" i="9"/>
  <c r="Y32" i="9"/>
  <c r="Z32" i="9"/>
  <c r="AA32" i="9"/>
  <c r="AB32" i="9"/>
  <c r="AC32" i="9"/>
  <c r="B33" i="9"/>
  <c r="C33" i="9"/>
  <c r="D33" i="9"/>
  <c r="A33" i="9"/>
  <c r="E33" i="9"/>
  <c r="T33" i="9"/>
  <c r="U33" i="9"/>
  <c r="V33" i="9"/>
  <c r="W33" i="9"/>
  <c r="X33" i="9"/>
  <c r="Y33" i="9"/>
  <c r="Z33" i="9"/>
  <c r="AA33" i="9"/>
  <c r="AB33" i="9"/>
  <c r="AC33" i="9"/>
  <c r="B34" i="9"/>
  <c r="C34" i="9"/>
  <c r="D34" i="9"/>
  <c r="G34" i="9"/>
  <c r="E34" i="9"/>
  <c r="T34" i="9"/>
  <c r="U34" i="9"/>
  <c r="V34" i="9"/>
  <c r="W34" i="9"/>
  <c r="X34" i="9"/>
  <c r="Y34" i="9"/>
  <c r="Z34" i="9"/>
  <c r="AA34" i="9"/>
  <c r="AB34" i="9"/>
  <c r="AC34" i="9"/>
  <c r="B35" i="9"/>
  <c r="C35" i="9"/>
  <c r="D35" i="9"/>
  <c r="E35" i="9"/>
  <c r="T35" i="9"/>
  <c r="U35" i="9"/>
  <c r="V35" i="9"/>
  <c r="W35" i="9"/>
  <c r="X35" i="9"/>
  <c r="Y35" i="9"/>
  <c r="Z35" i="9"/>
  <c r="AA35" i="9"/>
  <c r="AB35" i="9"/>
  <c r="AC35" i="9"/>
  <c r="B36" i="9"/>
  <c r="C36" i="9"/>
  <c r="D36" i="9"/>
  <c r="A36" i="9"/>
  <c r="E36" i="9"/>
  <c r="T36" i="9"/>
  <c r="U36" i="9"/>
  <c r="V36" i="9"/>
  <c r="W36" i="9"/>
  <c r="X36" i="9"/>
  <c r="Y36" i="9"/>
  <c r="Z36" i="9"/>
  <c r="AA36" i="9"/>
  <c r="AB36" i="9"/>
  <c r="AC36" i="9"/>
  <c r="B37" i="9"/>
  <c r="C37" i="9"/>
  <c r="D37" i="9"/>
  <c r="A37" i="9"/>
  <c r="E37" i="9"/>
  <c r="T37" i="9"/>
  <c r="U37" i="9"/>
  <c r="V37" i="9"/>
  <c r="W37" i="9"/>
  <c r="X37" i="9"/>
  <c r="Y37" i="9"/>
  <c r="Z37" i="9"/>
  <c r="AA37" i="9"/>
  <c r="AB37" i="9"/>
  <c r="AC37" i="9"/>
  <c r="B38" i="9"/>
  <c r="C38" i="9"/>
  <c r="D38" i="9"/>
  <c r="G38" i="9"/>
  <c r="E38" i="9"/>
  <c r="T38" i="9"/>
  <c r="U38" i="9"/>
  <c r="V38" i="9"/>
  <c r="W38" i="9"/>
  <c r="X38" i="9"/>
  <c r="Y38" i="9"/>
  <c r="Z38" i="9"/>
  <c r="AA38" i="9"/>
  <c r="AB38" i="9"/>
  <c r="AC38" i="9"/>
  <c r="B39" i="9"/>
  <c r="C39" i="9"/>
  <c r="D39" i="9"/>
  <c r="E39" i="9"/>
  <c r="T39" i="9"/>
  <c r="U39" i="9"/>
  <c r="V39" i="9"/>
  <c r="W39" i="9"/>
  <c r="X39" i="9"/>
  <c r="Y39" i="9"/>
  <c r="Z39" i="9"/>
  <c r="AA39" i="9"/>
  <c r="AB39" i="9"/>
  <c r="AC39" i="9"/>
  <c r="B40" i="9"/>
  <c r="C40" i="9"/>
  <c r="D40" i="9"/>
  <c r="A40" i="9"/>
  <c r="E40" i="9"/>
  <c r="T40" i="9"/>
  <c r="U40" i="9"/>
  <c r="V40" i="9"/>
  <c r="W40" i="9"/>
  <c r="X40" i="9"/>
  <c r="Y40" i="9"/>
  <c r="Z40" i="9"/>
  <c r="AA40" i="9"/>
  <c r="AB40" i="9"/>
  <c r="AC40" i="9"/>
  <c r="B41" i="9"/>
  <c r="C41" i="9"/>
  <c r="D41" i="9"/>
  <c r="A41" i="9"/>
  <c r="E41" i="9"/>
  <c r="T41" i="9"/>
  <c r="U41" i="9"/>
  <c r="V41" i="9"/>
  <c r="W41" i="9"/>
  <c r="X41" i="9"/>
  <c r="Y41" i="9"/>
  <c r="Z41" i="9"/>
  <c r="AA41" i="9"/>
  <c r="AB41" i="9"/>
  <c r="AC41" i="9"/>
  <c r="B42" i="9"/>
  <c r="C42" i="9"/>
  <c r="D42" i="9"/>
  <c r="E42" i="9"/>
  <c r="T42" i="9"/>
  <c r="U42" i="9"/>
  <c r="V42" i="9"/>
  <c r="W42" i="9"/>
  <c r="X42" i="9"/>
  <c r="Y42" i="9"/>
  <c r="Z42" i="9"/>
  <c r="AA42" i="9"/>
  <c r="AB42" i="9"/>
  <c r="AC42" i="9"/>
  <c r="B43" i="9"/>
  <c r="C43" i="9"/>
  <c r="D43" i="9"/>
  <c r="E43" i="9"/>
  <c r="T43" i="9"/>
  <c r="U43" i="9"/>
  <c r="V43" i="9"/>
  <c r="W43" i="9"/>
  <c r="X43" i="9"/>
  <c r="Y43" i="9"/>
  <c r="Z43" i="9"/>
  <c r="AA43" i="9"/>
  <c r="AB43" i="9"/>
  <c r="AC43" i="9"/>
  <c r="B44" i="9"/>
  <c r="C44" i="9"/>
  <c r="D44" i="9"/>
  <c r="A44" i="9"/>
  <c r="E44" i="9"/>
  <c r="F44" i="9"/>
  <c r="T44" i="9"/>
  <c r="U44" i="9"/>
  <c r="V44" i="9"/>
  <c r="W44" i="9"/>
  <c r="X44" i="9"/>
  <c r="Y44" i="9"/>
  <c r="Z44" i="9"/>
  <c r="AA44" i="9"/>
  <c r="AB44" i="9"/>
  <c r="AC44" i="9"/>
  <c r="B45" i="9"/>
  <c r="C45" i="9"/>
  <c r="D45" i="9"/>
  <c r="A45" i="9"/>
  <c r="E45" i="9"/>
  <c r="T45" i="9"/>
  <c r="U45" i="9"/>
  <c r="V45" i="9"/>
  <c r="W45" i="9"/>
  <c r="X45" i="9"/>
  <c r="Y45" i="9"/>
  <c r="Z45" i="9"/>
  <c r="AA45" i="9"/>
  <c r="AB45" i="9"/>
  <c r="AC45" i="9"/>
  <c r="B46" i="9"/>
  <c r="C46" i="9"/>
  <c r="D46" i="9"/>
  <c r="E46" i="9"/>
  <c r="T46" i="9"/>
  <c r="U46" i="9"/>
  <c r="V46" i="9"/>
  <c r="W46" i="9"/>
  <c r="X46" i="9"/>
  <c r="Y46" i="9"/>
  <c r="Z46" i="9"/>
  <c r="AA46" i="9"/>
  <c r="AB46" i="9"/>
  <c r="AC46" i="9"/>
  <c r="B47" i="9"/>
  <c r="C47" i="9"/>
  <c r="D47" i="9"/>
  <c r="E47" i="9"/>
  <c r="T47" i="9"/>
  <c r="U47" i="9"/>
  <c r="V47" i="9"/>
  <c r="W47" i="9"/>
  <c r="X47" i="9"/>
  <c r="Y47" i="9"/>
  <c r="Z47" i="9"/>
  <c r="AA47" i="9"/>
  <c r="AB47" i="9"/>
  <c r="AC47" i="9"/>
  <c r="B48" i="9"/>
  <c r="C48" i="9"/>
  <c r="D48" i="9"/>
  <c r="A48" i="9"/>
  <c r="E48" i="9"/>
  <c r="T48" i="9"/>
  <c r="U48" i="9"/>
  <c r="V48" i="9"/>
  <c r="W48" i="9"/>
  <c r="X48" i="9"/>
  <c r="Y48" i="9"/>
  <c r="Z48" i="9"/>
  <c r="AA48" i="9"/>
  <c r="AB48" i="9"/>
  <c r="AC48" i="9"/>
  <c r="B49" i="9"/>
  <c r="C49" i="9"/>
  <c r="D49" i="9"/>
  <c r="A49" i="9"/>
  <c r="E49" i="9"/>
  <c r="T49" i="9"/>
  <c r="U49" i="9"/>
  <c r="V49" i="9"/>
  <c r="W49" i="9"/>
  <c r="X49" i="9"/>
  <c r="Y49" i="9"/>
  <c r="Z49" i="9"/>
  <c r="AA49" i="9"/>
  <c r="AB49" i="9"/>
  <c r="AC49" i="9"/>
  <c r="B50" i="9"/>
  <c r="C50" i="9"/>
  <c r="D50" i="9"/>
  <c r="G50" i="9"/>
  <c r="E50" i="9"/>
  <c r="T50" i="9"/>
  <c r="U50" i="9"/>
  <c r="V50" i="9"/>
  <c r="W50" i="9"/>
  <c r="X50" i="9"/>
  <c r="Y50" i="9"/>
  <c r="Z50" i="9"/>
  <c r="AA50" i="9"/>
  <c r="AB50" i="9"/>
  <c r="AC50" i="9"/>
  <c r="B51" i="9"/>
  <c r="C51" i="9"/>
  <c r="D51" i="9"/>
  <c r="E51" i="9"/>
  <c r="T51" i="9"/>
  <c r="U51" i="9"/>
  <c r="V51" i="9"/>
  <c r="W51" i="9"/>
  <c r="X51" i="9"/>
  <c r="Y51" i="9"/>
  <c r="Z51" i="9"/>
  <c r="AA51" i="9"/>
  <c r="AB51" i="9"/>
  <c r="AC51" i="9"/>
  <c r="B52" i="9"/>
  <c r="C52" i="9"/>
  <c r="D52" i="9"/>
  <c r="A52" i="9"/>
  <c r="E52" i="9"/>
  <c r="T52" i="9"/>
  <c r="U52" i="9"/>
  <c r="V52" i="9"/>
  <c r="W52" i="9"/>
  <c r="X52" i="9"/>
  <c r="Y52" i="9"/>
  <c r="Z52" i="9"/>
  <c r="AA52" i="9"/>
  <c r="AB52" i="9"/>
  <c r="AC52" i="9"/>
  <c r="B53" i="9"/>
  <c r="C53" i="9"/>
  <c r="D53" i="9"/>
  <c r="A53" i="9"/>
  <c r="E53" i="9"/>
  <c r="T53" i="9"/>
  <c r="U53" i="9"/>
  <c r="V53" i="9"/>
  <c r="W53" i="9"/>
  <c r="X53" i="9"/>
  <c r="Y53" i="9"/>
  <c r="Z53" i="9"/>
  <c r="AA53" i="9"/>
  <c r="AB53" i="9"/>
  <c r="AC53" i="9"/>
  <c r="B54" i="9"/>
  <c r="C54" i="9"/>
  <c r="D54" i="9"/>
  <c r="G54" i="9"/>
  <c r="E54" i="9"/>
  <c r="T54" i="9"/>
  <c r="U54" i="9"/>
  <c r="V54" i="9"/>
  <c r="W54" i="9"/>
  <c r="X54" i="9"/>
  <c r="Y54" i="9"/>
  <c r="Z54" i="9"/>
  <c r="AA54" i="9"/>
  <c r="AB54" i="9"/>
  <c r="AC54" i="9"/>
  <c r="B55" i="9"/>
  <c r="C55" i="9"/>
  <c r="D55" i="9"/>
  <c r="E55" i="9"/>
  <c r="T55" i="9"/>
  <c r="U55" i="9"/>
  <c r="V55" i="9"/>
  <c r="W55" i="9"/>
  <c r="X55" i="9"/>
  <c r="Y55" i="9"/>
  <c r="Z55" i="9"/>
  <c r="AA55" i="9"/>
  <c r="AB55" i="9"/>
  <c r="AC55" i="9"/>
  <c r="B56" i="9"/>
  <c r="C56" i="9"/>
  <c r="D56" i="9"/>
  <c r="A56" i="9"/>
  <c r="E56" i="9"/>
  <c r="T56" i="9"/>
  <c r="U56" i="9"/>
  <c r="V56" i="9"/>
  <c r="W56" i="9"/>
  <c r="X56" i="9"/>
  <c r="Y56" i="9"/>
  <c r="Z56" i="9"/>
  <c r="AA56" i="9"/>
  <c r="AB56" i="9"/>
  <c r="AC56" i="9"/>
  <c r="B57" i="9"/>
  <c r="C57" i="9"/>
  <c r="D57" i="9"/>
  <c r="A57" i="9"/>
  <c r="E57" i="9"/>
  <c r="T57" i="9"/>
  <c r="U57" i="9"/>
  <c r="V57" i="9"/>
  <c r="W57" i="9"/>
  <c r="X57" i="9"/>
  <c r="Y57" i="9"/>
  <c r="Z57" i="9"/>
  <c r="AA57" i="9"/>
  <c r="AB57" i="9"/>
  <c r="AC57" i="9"/>
  <c r="B58" i="9"/>
  <c r="C58" i="9"/>
  <c r="D58" i="9"/>
  <c r="E58" i="9"/>
  <c r="T58" i="9"/>
  <c r="U58" i="9"/>
  <c r="V58" i="9"/>
  <c r="W58" i="9"/>
  <c r="X58" i="9"/>
  <c r="Y58" i="9"/>
  <c r="Z58" i="9"/>
  <c r="AA58" i="9"/>
  <c r="AB58" i="9"/>
  <c r="AC58" i="9"/>
  <c r="B59" i="9"/>
  <c r="C59" i="9"/>
  <c r="D59" i="9"/>
  <c r="E59" i="9"/>
  <c r="T59" i="9"/>
  <c r="U59" i="9"/>
  <c r="V59" i="9"/>
  <c r="W59" i="9"/>
  <c r="X59" i="9"/>
  <c r="Y59" i="9"/>
  <c r="Z59" i="9"/>
  <c r="AA59" i="9"/>
  <c r="AB59" i="9"/>
  <c r="AC59" i="9"/>
  <c r="B60" i="9"/>
  <c r="C60" i="9"/>
  <c r="D60" i="9"/>
  <c r="A60" i="9"/>
  <c r="E60" i="9"/>
  <c r="T60" i="9"/>
  <c r="U60" i="9"/>
  <c r="V60" i="9"/>
  <c r="W60" i="9"/>
  <c r="X60" i="9"/>
  <c r="Y60" i="9"/>
  <c r="Z60" i="9"/>
  <c r="AA60" i="9"/>
  <c r="AB60" i="9"/>
  <c r="AC60" i="9"/>
  <c r="B61" i="9"/>
  <c r="C61" i="9"/>
  <c r="D61" i="9"/>
  <c r="A61" i="9"/>
  <c r="E61" i="9"/>
  <c r="T61" i="9"/>
  <c r="U61" i="9"/>
  <c r="V61" i="9"/>
  <c r="W61" i="9"/>
  <c r="X61" i="9"/>
  <c r="Y61" i="9"/>
  <c r="Z61" i="9"/>
  <c r="AA61" i="9"/>
  <c r="AB61" i="9"/>
  <c r="AC61" i="9"/>
  <c r="B62" i="9"/>
  <c r="C62" i="9"/>
  <c r="D62" i="9"/>
  <c r="E62" i="9"/>
  <c r="T62" i="9"/>
  <c r="U62" i="9"/>
  <c r="V62" i="9"/>
  <c r="W62" i="9"/>
  <c r="X62" i="9"/>
  <c r="Y62" i="9"/>
  <c r="Z62" i="9"/>
  <c r="AA62" i="9"/>
  <c r="AB62" i="9"/>
  <c r="AC62" i="9"/>
  <c r="B63" i="9"/>
  <c r="C63" i="9"/>
  <c r="D63" i="9"/>
  <c r="E63" i="9"/>
  <c r="T63" i="9"/>
  <c r="U63" i="9"/>
  <c r="V63" i="9"/>
  <c r="W63" i="9"/>
  <c r="X63" i="9"/>
  <c r="Y63" i="9"/>
  <c r="Z63" i="9"/>
  <c r="AA63" i="9"/>
  <c r="AB63" i="9"/>
  <c r="AC63" i="9"/>
  <c r="B64" i="9"/>
  <c r="C64" i="9"/>
  <c r="D64" i="9"/>
  <c r="A64" i="9"/>
  <c r="E64" i="9"/>
  <c r="T64" i="9"/>
  <c r="U64" i="9"/>
  <c r="V64" i="9"/>
  <c r="W64" i="9"/>
  <c r="X64" i="9"/>
  <c r="Y64" i="9"/>
  <c r="Z64" i="9"/>
  <c r="AA64" i="9"/>
  <c r="AB64" i="9"/>
  <c r="AC64" i="9"/>
  <c r="B65" i="9"/>
  <c r="C65" i="9"/>
  <c r="D65" i="9"/>
  <c r="A65" i="9"/>
  <c r="E65" i="9"/>
  <c r="T65" i="9"/>
  <c r="U65" i="9"/>
  <c r="V65" i="9"/>
  <c r="W65" i="9"/>
  <c r="X65" i="9"/>
  <c r="Y65" i="9"/>
  <c r="Z65" i="9"/>
  <c r="AA65" i="9"/>
  <c r="AB65" i="9"/>
  <c r="AC65" i="9"/>
  <c r="B66" i="9"/>
  <c r="C66" i="9"/>
  <c r="D66" i="9"/>
  <c r="E66" i="9"/>
  <c r="G66" i="9"/>
  <c r="T66" i="9"/>
  <c r="U66" i="9"/>
  <c r="V66" i="9"/>
  <c r="W66" i="9"/>
  <c r="X66" i="9"/>
  <c r="Y66" i="9"/>
  <c r="Z66" i="9"/>
  <c r="AA66" i="9"/>
  <c r="AB66" i="9"/>
  <c r="AC66" i="9"/>
  <c r="B67" i="9"/>
  <c r="C67" i="9"/>
  <c r="D67" i="9"/>
  <c r="E67" i="9"/>
  <c r="T67" i="9"/>
  <c r="U67" i="9"/>
  <c r="V67" i="9"/>
  <c r="W67" i="9"/>
  <c r="X67" i="9"/>
  <c r="Y67" i="9"/>
  <c r="Z67" i="9"/>
  <c r="AA67" i="9"/>
  <c r="AB67" i="9"/>
  <c r="AC67" i="9"/>
  <c r="B68" i="9"/>
  <c r="C68" i="9"/>
  <c r="D68" i="9"/>
  <c r="A68" i="9"/>
  <c r="E68" i="9"/>
  <c r="T68" i="9"/>
  <c r="U68" i="9"/>
  <c r="V68" i="9"/>
  <c r="W68" i="9"/>
  <c r="X68" i="9"/>
  <c r="Y68" i="9"/>
  <c r="Z68" i="9"/>
  <c r="AA68" i="9"/>
  <c r="AB68" i="9"/>
  <c r="AC68" i="9"/>
  <c r="B69" i="9"/>
  <c r="C69" i="9"/>
  <c r="D69" i="9"/>
  <c r="A69" i="9"/>
  <c r="E69" i="9"/>
  <c r="T69" i="9"/>
  <c r="U69" i="9"/>
  <c r="V69" i="9"/>
  <c r="W69" i="9"/>
  <c r="X69" i="9"/>
  <c r="Y69" i="9"/>
  <c r="Z69" i="9"/>
  <c r="AA69" i="9"/>
  <c r="AB69" i="9"/>
  <c r="AC69" i="9"/>
  <c r="B70" i="9"/>
  <c r="C70" i="9"/>
  <c r="D70" i="9"/>
  <c r="G70" i="9"/>
  <c r="E70" i="9"/>
  <c r="T70" i="9"/>
  <c r="U70" i="9"/>
  <c r="V70" i="9"/>
  <c r="W70" i="9"/>
  <c r="X70" i="9"/>
  <c r="Y70" i="9"/>
  <c r="Z70" i="9"/>
  <c r="AA70" i="9"/>
  <c r="AB70" i="9"/>
  <c r="AC70" i="9"/>
  <c r="B71" i="9"/>
  <c r="C71" i="9"/>
  <c r="D71" i="9"/>
  <c r="E71" i="9"/>
  <c r="T71" i="9"/>
  <c r="U71" i="9"/>
  <c r="V71" i="9"/>
  <c r="W71" i="9"/>
  <c r="X71" i="9"/>
  <c r="Y71" i="9"/>
  <c r="Z71" i="9"/>
  <c r="AA71" i="9"/>
  <c r="AB71" i="9"/>
  <c r="AC71" i="9"/>
  <c r="B72" i="9"/>
  <c r="C72" i="9"/>
  <c r="D72" i="9"/>
  <c r="A72" i="9"/>
  <c r="E72" i="9"/>
  <c r="F72" i="9"/>
  <c r="T72" i="9"/>
  <c r="U72" i="9"/>
  <c r="V72" i="9"/>
  <c r="W72" i="9"/>
  <c r="X72" i="9"/>
  <c r="Y72" i="9"/>
  <c r="Z72" i="9"/>
  <c r="AA72" i="9"/>
  <c r="AB72" i="9"/>
  <c r="AC72" i="9"/>
  <c r="B73" i="9"/>
  <c r="C73" i="9"/>
  <c r="D73" i="9"/>
  <c r="A73" i="9"/>
  <c r="E73" i="9"/>
  <c r="T73" i="9"/>
  <c r="U73" i="9"/>
  <c r="V73" i="9"/>
  <c r="W73" i="9"/>
  <c r="X73" i="9"/>
  <c r="Y73" i="9"/>
  <c r="Z73" i="9"/>
  <c r="AA73" i="9"/>
  <c r="AB73" i="9"/>
  <c r="AC73" i="9"/>
  <c r="B74" i="9"/>
  <c r="C74" i="9"/>
  <c r="D74" i="9"/>
  <c r="E74" i="9"/>
  <c r="T74" i="9"/>
  <c r="U74" i="9"/>
  <c r="V74" i="9"/>
  <c r="W74" i="9"/>
  <c r="X74" i="9"/>
  <c r="Y74" i="9"/>
  <c r="Z74" i="9"/>
  <c r="AA74" i="9"/>
  <c r="AB74" i="9"/>
  <c r="AC74" i="9"/>
  <c r="B75" i="9"/>
  <c r="C75" i="9"/>
  <c r="D75" i="9"/>
  <c r="E75" i="9"/>
  <c r="T75" i="9"/>
  <c r="U75" i="9"/>
  <c r="V75" i="9"/>
  <c r="W75" i="9"/>
  <c r="X75" i="9"/>
  <c r="Y75" i="9"/>
  <c r="Z75" i="9"/>
  <c r="AA75" i="9"/>
  <c r="AB75" i="9"/>
  <c r="AC75" i="9"/>
  <c r="B76" i="9"/>
  <c r="C76" i="9"/>
  <c r="D76" i="9"/>
  <c r="A76" i="9"/>
  <c r="E76" i="9"/>
  <c r="T76" i="9"/>
  <c r="U76" i="9"/>
  <c r="V76" i="9"/>
  <c r="W76" i="9"/>
  <c r="X76" i="9"/>
  <c r="Y76" i="9"/>
  <c r="Z76" i="9"/>
  <c r="AA76" i="9"/>
  <c r="AB76" i="9"/>
  <c r="AC76" i="9"/>
  <c r="B77" i="9"/>
  <c r="C77" i="9"/>
  <c r="D77" i="9"/>
  <c r="A77" i="9"/>
  <c r="E77" i="9"/>
  <c r="F77" i="9"/>
  <c r="T77" i="9"/>
  <c r="U77" i="9"/>
  <c r="V77" i="9"/>
  <c r="W77" i="9"/>
  <c r="X77" i="9"/>
  <c r="Y77" i="9"/>
  <c r="Z77" i="9"/>
  <c r="AA77" i="9"/>
  <c r="AB77" i="9"/>
  <c r="AC77" i="9"/>
  <c r="B78" i="9"/>
  <c r="C78" i="9"/>
  <c r="D78" i="9"/>
  <c r="E78" i="9"/>
  <c r="T78" i="9"/>
  <c r="U78" i="9"/>
  <c r="V78" i="9"/>
  <c r="W78" i="9"/>
  <c r="X78" i="9"/>
  <c r="Y78" i="9"/>
  <c r="Z78" i="9"/>
  <c r="AA78" i="9"/>
  <c r="AB78" i="9"/>
  <c r="AC78" i="9"/>
  <c r="B79" i="9"/>
  <c r="C79" i="9"/>
  <c r="D79" i="9"/>
  <c r="E79" i="9"/>
  <c r="T79" i="9"/>
  <c r="U79" i="9"/>
  <c r="V79" i="9"/>
  <c r="W79" i="9"/>
  <c r="X79" i="9"/>
  <c r="Y79" i="9"/>
  <c r="Z79" i="9"/>
  <c r="AA79" i="9"/>
  <c r="AB79" i="9"/>
  <c r="AC79" i="9"/>
  <c r="B80" i="9"/>
  <c r="C80" i="9"/>
  <c r="D80" i="9"/>
  <c r="A80" i="9"/>
  <c r="E80" i="9"/>
  <c r="T80" i="9"/>
  <c r="U80" i="9"/>
  <c r="V80" i="9"/>
  <c r="W80" i="9"/>
  <c r="X80" i="9"/>
  <c r="Y80" i="9"/>
  <c r="Z80" i="9"/>
  <c r="AA80" i="9"/>
  <c r="AB80" i="9"/>
  <c r="AC80" i="9"/>
  <c r="B81" i="9"/>
  <c r="C81" i="9"/>
  <c r="D81" i="9"/>
  <c r="A81" i="9"/>
  <c r="E81" i="9"/>
  <c r="T81" i="9"/>
  <c r="U81" i="9"/>
  <c r="V81" i="9"/>
  <c r="W81" i="9"/>
  <c r="X81" i="9"/>
  <c r="Y81" i="9"/>
  <c r="Z81" i="9"/>
  <c r="AA81" i="9"/>
  <c r="AB81" i="9"/>
  <c r="AC81" i="9"/>
  <c r="B82" i="9"/>
  <c r="C82" i="9"/>
  <c r="D82" i="9"/>
  <c r="E82" i="9"/>
  <c r="T82" i="9"/>
  <c r="U82" i="9"/>
  <c r="V82" i="9"/>
  <c r="W82" i="9"/>
  <c r="X82" i="9"/>
  <c r="Y82" i="9"/>
  <c r="Z82" i="9"/>
  <c r="AA82" i="9"/>
  <c r="AB82" i="9"/>
  <c r="AC82" i="9"/>
  <c r="B83" i="9"/>
  <c r="C83" i="9"/>
  <c r="D83" i="9"/>
  <c r="A83" i="9"/>
  <c r="E83" i="9"/>
  <c r="T83" i="9"/>
  <c r="U83" i="9"/>
  <c r="V83" i="9"/>
  <c r="W83" i="9"/>
  <c r="X83" i="9"/>
  <c r="Y83" i="9"/>
  <c r="Z83" i="9"/>
  <c r="AA83" i="9"/>
  <c r="AB83" i="9"/>
  <c r="AC83" i="9"/>
  <c r="B84" i="9"/>
  <c r="C84" i="9"/>
  <c r="D84" i="9"/>
  <c r="A84" i="9"/>
  <c r="E84" i="9"/>
  <c r="F84" i="9"/>
  <c r="T84" i="9"/>
  <c r="U84" i="9"/>
  <c r="V84" i="9"/>
  <c r="W84" i="9"/>
  <c r="X84" i="9"/>
  <c r="Y84" i="9"/>
  <c r="Z84" i="9"/>
  <c r="AA84" i="9"/>
  <c r="AB84" i="9"/>
  <c r="AC84" i="9"/>
  <c r="B85" i="9"/>
  <c r="C85" i="9"/>
  <c r="D85" i="9"/>
  <c r="G85" i="9"/>
  <c r="E85" i="9"/>
  <c r="T85" i="9"/>
  <c r="U85" i="9"/>
  <c r="V85" i="9"/>
  <c r="W85" i="9"/>
  <c r="X85" i="9"/>
  <c r="Y85" i="9"/>
  <c r="Z85" i="9"/>
  <c r="AA85" i="9"/>
  <c r="AB85" i="9"/>
  <c r="AC85" i="9"/>
  <c r="B86" i="9"/>
  <c r="C86" i="9"/>
  <c r="D86" i="9"/>
  <c r="E86" i="9"/>
  <c r="T86" i="9"/>
  <c r="U86" i="9"/>
  <c r="V86" i="9"/>
  <c r="W86" i="9"/>
  <c r="X86" i="9"/>
  <c r="Y86" i="9"/>
  <c r="Z86" i="9"/>
  <c r="AA86" i="9"/>
  <c r="AB86" i="9"/>
  <c r="AC86" i="9"/>
  <c r="B87" i="9"/>
  <c r="C87" i="9"/>
  <c r="D87" i="9"/>
  <c r="A87" i="9"/>
  <c r="E87" i="9"/>
  <c r="T87" i="9"/>
  <c r="U87" i="9"/>
  <c r="V87" i="9"/>
  <c r="W87" i="9"/>
  <c r="X87" i="9"/>
  <c r="Y87" i="9"/>
  <c r="Z87" i="9"/>
  <c r="AA87" i="9"/>
  <c r="AB87" i="9"/>
  <c r="AC87" i="9"/>
  <c r="B88" i="9"/>
  <c r="C88" i="9"/>
  <c r="D88" i="9"/>
  <c r="A88" i="9"/>
  <c r="E88" i="9"/>
  <c r="T88" i="9"/>
  <c r="U88" i="9"/>
  <c r="V88" i="9"/>
  <c r="W88" i="9"/>
  <c r="X88" i="9"/>
  <c r="Y88" i="9"/>
  <c r="Z88" i="9"/>
  <c r="AA88" i="9"/>
  <c r="AB88" i="9"/>
  <c r="AC88" i="9"/>
  <c r="B89" i="9"/>
  <c r="C89" i="9"/>
  <c r="D89" i="9"/>
  <c r="E89" i="9"/>
  <c r="T89" i="9"/>
  <c r="U89" i="9"/>
  <c r="V89" i="9"/>
  <c r="W89" i="9"/>
  <c r="X89" i="9"/>
  <c r="Y89" i="9"/>
  <c r="Z89" i="9"/>
  <c r="AA89" i="9"/>
  <c r="AB89" i="9"/>
  <c r="AC89" i="9"/>
  <c r="B90" i="9"/>
  <c r="C90" i="9"/>
  <c r="D90" i="9"/>
  <c r="E90" i="9"/>
  <c r="T90" i="9"/>
  <c r="U90" i="9"/>
  <c r="V90" i="9"/>
  <c r="W90" i="9"/>
  <c r="X90" i="9"/>
  <c r="Y90" i="9"/>
  <c r="Z90" i="9"/>
  <c r="AA90" i="9"/>
  <c r="AB90" i="9"/>
  <c r="AC90" i="9"/>
  <c r="B91" i="9"/>
  <c r="C91" i="9"/>
  <c r="D91" i="9"/>
  <c r="A91" i="9"/>
  <c r="E91" i="9"/>
  <c r="T91" i="9"/>
  <c r="U91" i="9"/>
  <c r="V91" i="9"/>
  <c r="W91" i="9"/>
  <c r="X91" i="9"/>
  <c r="Y91" i="9"/>
  <c r="Z91" i="9"/>
  <c r="AA91" i="9"/>
  <c r="AB91" i="9"/>
  <c r="AC91" i="9"/>
  <c r="B92" i="9"/>
  <c r="C92" i="9"/>
  <c r="D92" i="9"/>
  <c r="A92" i="9"/>
  <c r="E92" i="9"/>
  <c r="G92" i="9"/>
  <c r="T92" i="9"/>
  <c r="U92" i="9"/>
  <c r="V92" i="9"/>
  <c r="W92" i="9"/>
  <c r="X92" i="9"/>
  <c r="Y92" i="9"/>
  <c r="Z92" i="9"/>
  <c r="AA92" i="9"/>
  <c r="AB92" i="9"/>
  <c r="AC92" i="9"/>
  <c r="B93" i="9"/>
  <c r="C93" i="9"/>
  <c r="D93" i="9"/>
  <c r="E93" i="9"/>
  <c r="T93" i="9"/>
  <c r="U93" i="9"/>
  <c r="V93" i="9"/>
  <c r="W93" i="9"/>
  <c r="X93" i="9"/>
  <c r="Y93" i="9"/>
  <c r="Z93" i="9"/>
  <c r="AA93" i="9"/>
  <c r="AB93" i="9"/>
  <c r="AC93" i="9"/>
  <c r="B94" i="9"/>
  <c r="C94" i="9"/>
  <c r="D94" i="9"/>
  <c r="G94" i="9"/>
  <c r="E94" i="9"/>
  <c r="T94" i="9"/>
  <c r="U94" i="9"/>
  <c r="V94" i="9"/>
  <c r="W94" i="9"/>
  <c r="X94" i="9"/>
  <c r="Y94" i="9"/>
  <c r="Z94" i="9"/>
  <c r="AA94" i="9"/>
  <c r="AB94" i="9"/>
  <c r="AC94" i="9"/>
  <c r="B95" i="9"/>
  <c r="C95" i="9"/>
  <c r="D95" i="9"/>
  <c r="E95" i="9"/>
  <c r="T95" i="9"/>
  <c r="U95" i="9"/>
  <c r="V95" i="9"/>
  <c r="W95" i="9"/>
  <c r="X95" i="9"/>
  <c r="Y95" i="9"/>
  <c r="Z95" i="9"/>
  <c r="AA95" i="9"/>
  <c r="AB95" i="9"/>
  <c r="AC95" i="9"/>
  <c r="B96" i="9"/>
  <c r="C96" i="9"/>
  <c r="D96" i="9"/>
  <c r="G96" i="9"/>
  <c r="E96" i="9"/>
  <c r="T96" i="9"/>
  <c r="U96" i="9"/>
  <c r="V96" i="9"/>
  <c r="W96" i="9"/>
  <c r="X96" i="9"/>
  <c r="Y96" i="9"/>
  <c r="Z96" i="9"/>
  <c r="AA96" i="9"/>
  <c r="AB96" i="9"/>
  <c r="AC96" i="9"/>
  <c r="B97" i="9"/>
  <c r="C97" i="9"/>
  <c r="D97" i="9"/>
  <c r="E97" i="9"/>
  <c r="T97" i="9"/>
  <c r="U97" i="9"/>
  <c r="V97" i="9"/>
  <c r="W97" i="9"/>
  <c r="X97" i="9"/>
  <c r="Y97" i="9"/>
  <c r="Z97" i="9"/>
  <c r="AA97" i="9"/>
  <c r="AB97" i="9"/>
  <c r="AC97" i="9"/>
  <c r="B98" i="9"/>
  <c r="C98" i="9"/>
  <c r="D98" i="9"/>
  <c r="E98" i="9"/>
  <c r="G98" i="9"/>
  <c r="T98" i="9"/>
  <c r="U98" i="9"/>
  <c r="V98" i="9"/>
  <c r="W98" i="9"/>
  <c r="X98" i="9"/>
  <c r="Y98" i="9"/>
  <c r="Z98" i="9"/>
  <c r="AA98" i="9"/>
  <c r="AB98" i="9"/>
  <c r="AC98" i="9"/>
  <c r="B99" i="9"/>
  <c r="C99" i="9"/>
  <c r="D99" i="9"/>
  <c r="E99" i="9"/>
  <c r="T99" i="9"/>
  <c r="U99" i="9"/>
  <c r="V99" i="9"/>
  <c r="W99" i="9"/>
  <c r="X99" i="9"/>
  <c r="Y99" i="9"/>
  <c r="Z99" i="9"/>
  <c r="AA99" i="9"/>
  <c r="AB99" i="9"/>
  <c r="AC99" i="9"/>
  <c r="B100" i="9"/>
  <c r="C100" i="9"/>
  <c r="D100" i="9"/>
  <c r="G100" i="9"/>
  <c r="E100" i="9"/>
  <c r="T100" i="9"/>
  <c r="U100" i="9"/>
  <c r="V100" i="9"/>
  <c r="W100" i="9"/>
  <c r="X100" i="9"/>
  <c r="Y100" i="9"/>
  <c r="Z100" i="9"/>
  <c r="AA100" i="9"/>
  <c r="AB100" i="9"/>
  <c r="AC100" i="9"/>
  <c r="B101" i="9"/>
  <c r="C101" i="9"/>
  <c r="D101" i="9"/>
  <c r="E101" i="9"/>
  <c r="T101" i="9"/>
  <c r="U101" i="9"/>
  <c r="V101" i="9"/>
  <c r="W101" i="9"/>
  <c r="X101" i="9"/>
  <c r="Y101" i="9"/>
  <c r="Z101" i="9"/>
  <c r="AA101" i="9"/>
  <c r="AB101" i="9"/>
  <c r="AC101" i="9"/>
  <c r="B102" i="9"/>
  <c r="C102" i="9"/>
  <c r="D102" i="9"/>
  <c r="G102" i="9"/>
  <c r="E102" i="9"/>
  <c r="T102" i="9"/>
  <c r="U102" i="9"/>
  <c r="V102" i="9"/>
  <c r="W102" i="9"/>
  <c r="X102" i="9"/>
  <c r="Y102" i="9"/>
  <c r="Z102" i="9"/>
  <c r="AA102" i="9"/>
  <c r="AB102" i="9"/>
  <c r="AC102" i="9"/>
  <c r="B103" i="9"/>
  <c r="C103" i="9"/>
  <c r="D103" i="9"/>
  <c r="E103" i="9"/>
  <c r="T103" i="9"/>
  <c r="U103" i="9"/>
  <c r="V103" i="9"/>
  <c r="W103" i="9"/>
  <c r="X103" i="9"/>
  <c r="Y103" i="9"/>
  <c r="Z103" i="9"/>
  <c r="AA103" i="9"/>
  <c r="AB103" i="9"/>
  <c r="AC103" i="9"/>
  <c r="B104" i="9"/>
  <c r="C104" i="9"/>
  <c r="D104" i="9"/>
  <c r="G104" i="9"/>
  <c r="E104" i="9"/>
  <c r="T104" i="9"/>
  <c r="U104" i="9"/>
  <c r="V104" i="9"/>
  <c r="W104" i="9"/>
  <c r="X104" i="9"/>
  <c r="Y104" i="9"/>
  <c r="Z104" i="9"/>
  <c r="AA104" i="9"/>
  <c r="AB104" i="9"/>
  <c r="AC104" i="9"/>
  <c r="B105" i="9"/>
  <c r="C105" i="9"/>
  <c r="D105" i="9"/>
  <c r="E105" i="9"/>
  <c r="T105" i="9"/>
  <c r="U105" i="9"/>
  <c r="V105" i="9"/>
  <c r="W105" i="9"/>
  <c r="X105" i="9"/>
  <c r="Y105" i="9"/>
  <c r="Z105" i="9"/>
  <c r="AA105" i="9"/>
  <c r="AB105" i="9"/>
  <c r="AC105" i="9"/>
  <c r="B106" i="9"/>
  <c r="C106" i="9"/>
  <c r="D106" i="9"/>
  <c r="G106" i="9"/>
  <c r="E106" i="9"/>
  <c r="T106" i="9"/>
  <c r="U106" i="9"/>
  <c r="V106" i="9"/>
  <c r="W106" i="9"/>
  <c r="X106" i="9"/>
  <c r="Y106" i="9"/>
  <c r="Z106" i="9"/>
  <c r="AA106" i="9"/>
  <c r="AB106" i="9"/>
  <c r="AC106" i="9"/>
  <c r="B107" i="9"/>
  <c r="C107" i="9"/>
  <c r="D107" i="9"/>
  <c r="E107" i="9"/>
  <c r="T107" i="9"/>
  <c r="U107" i="9"/>
  <c r="V107" i="9"/>
  <c r="W107" i="9"/>
  <c r="X107" i="9"/>
  <c r="Y107" i="9"/>
  <c r="Z107" i="9"/>
  <c r="AA107" i="9"/>
  <c r="AB107" i="9"/>
  <c r="AC107" i="9"/>
  <c r="B108" i="9"/>
  <c r="C108" i="9"/>
  <c r="D108" i="9"/>
  <c r="G108" i="9"/>
  <c r="E108" i="9"/>
  <c r="T108" i="9"/>
  <c r="U108" i="9"/>
  <c r="V108" i="9"/>
  <c r="W108" i="9"/>
  <c r="X108" i="9"/>
  <c r="Y108" i="9"/>
  <c r="Z108" i="9"/>
  <c r="AA108" i="9"/>
  <c r="AB108" i="9"/>
  <c r="AC108" i="9"/>
  <c r="B109" i="9"/>
  <c r="C109" i="9"/>
  <c r="D109" i="9"/>
  <c r="E109" i="9"/>
  <c r="T109" i="9"/>
  <c r="U109" i="9"/>
  <c r="V109" i="9"/>
  <c r="W109" i="9"/>
  <c r="X109" i="9"/>
  <c r="Y109" i="9"/>
  <c r="Z109" i="9"/>
  <c r="AA109" i="9"/>
  <c r="AB109" i="9"/>
  <c r="AC109" i="9"/>
  <c r="B110" i="9"/>
  <c r="C110" i="9"/>
  <c r="D110" i="9"/>
  <c r="G110" i="9"/>
  <c r="E110" i="9"/>
  <c r="T110" i="9"/>
  <c r="U110" i="9"/>
  <c r="V110" i="9"/>
  <c r="W110" i="9"/>
  <c r="X110" i="9"/>
  <c r="Y110" i="9"/>
  <c r="Z110" i="9"/>
  <c r="AA110" i="9"/>
  <c r="AB110" i="9"/>
  <c r="AC110" i="9"/>
  <c r="B111" i="9"/>
  <c r="C111" i="9"/>
  <c r="D111" i="9"/>
  <c r="E111" i="9"/>
  <c r="T111" i="9"/>
  <c r="U111" i="9"/>
  <c r="V111" i="9"/>
  <c r="W111" i="9"/>
  <c r="X111" i="9"/>
  <c r="Y111" i="9"/>
  <c r="Z111" i="9"/>
  <c r="AA111" i="9"/>
  <c r="AB111" i="9"/>
  <c r="AC111" i="9"/>
  <c r="B112" i="9"/>
  <c r="C112" i="9"/>
  <c r="D112" i="9"/>
  <c r="E112" i="9"/>
  <c r="G112" i="9"/>
  <c r="T112" i="9"/>
  <c r="U112" i="9"/>
  <c r="V112" i="9"/>
  <c r="W112" i="9"/>
  <c r="X112" i="9"/>
  <c r="Y112" i="9"/>
  <c r="Z112" i="9"/>
  <c r="AA112" i="9"/>
  <c r="AB112" i="9"/>
  <c r="AC112" i="9"/>
  <c r="B113" i="9"/>
  <c r="C113" i="9"/>
  <c r="D113" i="9"/>
  <c r="E113" i="9"/>
  <c r="T113" i="9"/>
  <c r="U113" i="9"/>
  <c r="V113" i="9"/>
  <c r="W113" i="9"/>
  <c r="X113" i="9"/>
  <c r="Y113" i="9"/>
  <c r="Z113" i="9"/>
  <c r="AA113" i="9"/>
  <c r="AB113" i="9"/>
  <c r="AC113" i="9"/>
  <c r="B114" i="9"/>
  <c r="C114" i="9"/>
  <c r="D114" i="9"/>
  <c r="G114" i="9"/>
  <c r="E114" i="9"/>
  <c r="T114" i="9"/>
  <c r="U114" i="9"/>
  <c r="V114" i="9"/>
  <c r="W114" i="9"/>
  <c r="X114" i="9"/>
  <c r="Y114" i="9"/>
  <c r="Z114" i="9"/>
  <c r="AA114" i="9"/>
  <c r="AB114" i="9"/>
  <c r="AC114" i="9"/>
  <c r="B115" i="9"/>
  <c r="C115" i="9"/>
  <c r="D115" i="9"/>
  <c r="E115" i="9"/>
  <c r="T115" i="9"/>
  <c r="U115" i="9"/>
  <c r="V115" i="9"/>
  <c r="W115" i="9"/>
  <c r="X115" i="9"/>
  <c r="Y115" i="9"/>
  <c r="Z115" i="9"/>
  <c r="AA115" i="9"/>
  <c r="AB115" i="9"/>
  <c r="AC115" i="9"/>
  <c r="B116" i="9"/>
  <c r="C116" i="9"/>
  <c r="D116" i="9"/>
  <c r="G116" i="9"/>
  <c r="E116" i="9"/>
  <c r="T116" i="9"/>
  <c r="U116" i="9"/>
  <c r="V116" i="9"/>
  <c r="W116" i="9"/>
  <c r="X116" i="9"/>
  <c r="Y116" i="9"/>
  <c r="Z116" i="9"/>
  <c r="AA116" i="9"/>
  <c r="AB116" i="9"/>
  <c r="AC116" i="9"/>
  <c r="B117" i="9"/>
  <c r="C117" i="9"/>
  <c r="D117" i="9"/>
  <c r="E117" i="9"/>
  <c r="T117" i="9"/>
  <c r="U117" i="9"/>
  <c r="V117" i="9"/>
  <c r="W117" i="9"/>
  <c r="X117" i="9"/>
  <c r="Y117" i="9"/>
  <c r="Z117" i="9"/>
  <c r="AA117" i="9"/>
  <c r="AB117" i="9"/>
  <c r="AC117" i="9"/>
  <c r="B118" i="9"/>
  <c r="C118" i="9"/>
  <c r="D118" i="9"/>
  <c r="G118" i="9"/>
  <c r="E118" i="9"/>
  <c r="T118" i="9"/>
  <c r="U118" i="9"/>
  <c r="V118" i="9"/>
  <c r="W118" i="9"/>
  <c r="X118" i="9"/>
  <c r="Y118" i="9"/>
  <c r="Z118" i="9"/>
  <c r="AA118" i="9"/>
  <c r="AB118" i="9"/>
  <c r="AC118" i="9"/>
  <c r="B119" i="9"/>
  <c r="C119" i="9"/>
  <c r="D119" i="9"/>
  <c r="E119" i="9"/>
  <c r="T119" i="9"/>
  <c r="U119" i="9"/>
  <c r="V119" i="9"/>
  <c r="W119" i="9"/>
  <c r="X119" i="9"/>
  <c r="Y119" i="9"/>
  <c r="Z119" i="9"/>
  <c r="AA119" i="9"/>
  <c r="AB119" i="9"/>
  <c r="AC119" i="9"/>
  <c r="B120" i="9"/>
  <c r="C120" i="9"/>
  <c r="D120" i="9"/>
  <c r="G120" i="9"/>
  <c r="E120" i="9"/>
  <c r="T120" i="9"/>
  <c r="U120" i="9"/>
  <c r="V120" i="9"/>
  <c r="W120" i="9"/>
  <c r="X120" i="9"/>
  <c r="Y120" i="9"/>
  <c r="Z120" i="9"/>
  <c r="AA120" i="9"/>
  <c r="AB120" i="9"/>
  <c r="AC120" i="9"/>
  <c r="B121" i="9"/>
  <c r="C121" i="9"/>
  <c r="D121" i="9"/>
  <c r="E121" i="9"/>
  <c r="T121" i="9"/>
  <c r="U121" i="9"/>
  <c r="V121" i="9"/>
  <c r="W121" i="9"/>
  <c r="X121" i="9"/>
  <c r="Y121" i="9"/>
  <c r="Z121" i="9"/>
  <c r="AA121" i="9"/>
  <c r="AB121" i="9"/>
  <c r="AC121" i="9"/>
  <c r="B122" i="9"/>
  <c r="C122" i="9"/>
  <c r="D122" i="9"/>
  <c r="G122" i="9"/>
  <c r="E122" i="9"/>
  <c r="T122" i="9"/>
  <c r="U122" i="9"/>
  <c r="V122" i="9"/>
  <c r="W122" i="9"/>
  <c r="X122" i="9"/>
  <c r="Y122" i="9"/>
  <c r="Z122" i="9"/>
  <c r="AA122" i="9"/>
  <c r="AB122" i="9"/>
  <c r="AC122" i="9"/>
  <c r="B123" i="9"/>
  <c r="C123" i="9"/>
  <c r="D123" i="9"/>
  <c r="E123" i="9"/>
  <c r="T123" i="9"/>
  <c r="U123" i="9"/>
  <c r="V123" i="9"/>
  <c r="W123" i="9"/>
  <c r="X123" i="9"/>
  <c r="Y123" i="9"/>
  <c r="Z123" i="9"/>
  <c r="AA123" i="9"/>
  <c r="AB123" i="9"/>
  <c r="AC123" i="9"/>
  <c r="B124" i="9"/>
  <c r="C124" i="9"/>
  <c r="D124" i="9"/>
  <c r="G124" i="9"/>
  <c r="E124" i="9"/>
  <c r="T124" i="9"/>
  <c r="U124" i="9"/>
  <c r="V124" i="9"/>
  <c r="W124" i="9"/>
  <c r="X124" i="9"/>
  <c r="Y124" i="9"/>
  <c r="Z124" i="9"/>
  <c r="AA124" i="9"/>
  <c r="AB124" i="9"/>
  <c r="AC124" i="9"/>
  <c r="B125" i="9"/>
  <c r="C125" i="9"/>
  <c r="D125" i="9"/>
  <c r="E125" i="9"/>
  <c r="T125" i="9"/>
  <c r="U125" i="9"/>
  <c r="V125" i="9"/>
  <c r="W125" i="9"/>
  <c r="X125" i="9"/>
  <c r="Y125" i="9"/>
  <c r="Z125" i="9"/>
  <c r="AA125" i="9"/>
  <c r="AB125" i="9"/>
  <c r="AC125" i="9"/>
  <c r="B126" i="9"/>
  <c r="C126" i="9"/>
  <c r="D126" i="9"/>
  <c r="G126" i="9"/>
  <c r="E126" i="9"/>
  <c r="T126" i="9"/>
  <c r="U126" i="9"/>
  <c r="V126" i="9"/>
  <c r="W126" i="9"/>
  <c r="X126" i="9"/>
  <c r="Y126" i="9"/>
  <c r="Z126" i="9"/>
  <c r="AA126" i="9"/>
  <c r="AB126" i="9"/>
  <c r="AC126" i="9"/>
  <c r="B127" i="9"/>
  <c r="C127" i="9"/>
  <c r="D127" i="9"/>
  <c r="E127" i="9"/>
  <c r="T127" i="9"/>
  <c r="U127" i="9"/>
  <c r="V127" i="9"/>
  <c r="W127" i="9"/>
  <c r="X127" i="9"/>
  <c r="Y127" i="9"/>
  <c r="Z127" i="9"/>
  <c r="AA127" i="9"/>
  <c r="AB127" i="9"/>
  <c r="AC127" i="9"/>
  <c r="B128" i="9"/>
  <c r="C128" i="9"/>
  <c r="D128" i="9"/>
  <c r="G128" i="9"/>
  <c r="E128" i="9"/>
  <c r="T128" i="9"/>
  <c r="U128" i="9"/>
  <c r="V128" i="9"/>
  <c r="W128" i="9"/>
  <c r="X128" i="9"/>
  <c r="Y128" i="9"/>
  <c r="Z128" i="9"/>
  <c r="AA128" i="9"/>
  <c r="AB128" i="9"/>
  <c r="AC128" i="9"/>
  <c r="B129" i="9"/>
  <c r="C129" i="9"/>
  <c r="D129" i="9"/>
  <c r="E129" i="9"/>
  <c r="T129" i="9"/>
  <c r="U129" i="9"/>
  <c r="V129" i="9"/>
  <c r="W129" i="9"/>
  <c r="X129" i="9"/>
  <c r="Y129" i="9"/>
  <c r="Z129" i="9"/>
  <c r="AA129" i="9"/>
  <c r="AB129" i="9"/>
  <c r="AC129" i="9"/>
  <c r="B130" i="9"/>
  <c r="C130" i="9"/>
  <c r="D130" i="9"/>
  <c r="E130" i="9"/>
  <c r="G130" i="9"/>
  <c r="T130" i="9"/>
  <c r="U130" i="9"/>
  <c r="V130" i="9"/>
  <c r="W130" i="9"/>
  <c r="X130" i="9"/>
  <c r="Y130" i="9"/>
  <c r="Z130" i="9"/>
  <c r="AA130" i="9"/>
  <c r="AB130" i="9"/>
  <c r="AC130" i="9"/>
  <c r="B131" i="9"/>
  <c r="C131" i="9"/>
  <c r="D131" i="9"/>
  <c r="E131" i="9"/>
  <c r="T131" i="9"/>
  <c r="U131" i="9"/>
  <c r="V131" i="9"/>
  <c r="W131" i="9"/>
  <c r="X131" i="9"/>
  <c r="Y131" i="9"/>
  <c r="Z131" i="9"/>
  <c r="AA131" i="9"/>
  <c r="AB131" i="9"/>
  <c r="AC131" i="9"/>
  <c r="B132" i="9"/>
  <c r="C132" i="9"/>
  <c r="D132" i="9"/>
  <c r="G132" i="9"/>
  <c r="E132" i="9"/>
  <c r="T132" i="9"/>
  <c r="U132" i="9"/>
  <c r="V132" i="9"/>
  <c r="W132" i="9"/>
  <c r="X132" i="9"/>
  <c r="Y132" i="9"/>
  <c r="Z132" i="9"/>
  <c r="AA132" i="9"/>
  <c r="AB132" i="9"/>
  <c r="AC132" i="9"/>
  <c r="B133" i="9"/>
  <c r="C133" i="9"/>
  <c r="D133" i="9"/>
  <c r="E133" i="9"/>
  <c r="T133" i="9"/>
  <c r="U133" i="9"/>
  <c r="V133" i="9"/>
  <c r="W133" i="9"/>
  <c r="X133" i="9"/>
  <c r="Y133" i="9"/>
  <c r="Z133" i="9"/>
  <c r="AA133" i="9"/>
  <c r="AB133" i="9"/>
  <c r="AC133" i="9"/>
  <c r="B134" i="9"/>
  <c r="C134" i="9"/>
  <c r="D134" i="9"/>
  <c r="G134" i="9"/>
  <c r="E134" i="9"/>
  <c r="T134" i="9"/>
  <c r="U134" i="9"/>
  <c r="V134" i="9"/>
  <c r="W134" i="9"/>
  <c r="X134" i="9"/>
  <c r="Y134" i="9"/>
  <c r="Z134" i="9"/>
  <c r="AA134" i="9"/>
  <c r="AB134" i="9"/>
  <c r="AC134" i="9"/>
  <c r="B135" i="9"/>
  <c r="C135" i="9"/>
  <c r="D135" i="9"/>
  <c r="E135" i="9"/>
  <c r="T135" i="9"/>
  <c r="U135" i="9"/>
  <c r="V135" i="9"/>
  <c r="W135" i="9"/>
  <c r="X135" i="9"/>
  <c r="Y135" i="9"/>
  <c r="Z135" i="9"/>
  <c r="AA135" i="9"/>
  <c r="AB135" i="9"/>
  <c r="AC135" i="9"/>
  <c r="B136" i="9"/>
  <c r="C136" i="9"/>
  <c r="D136" i="9"/>
  <c r="G136" i="9"/>
  <c r="E136" i="9"/>
  <c r="T136" i="9"/>
  <c r="U136" i="9"/>
  <c r="V136" i="9"/>
  <c r="W136" i="9"/>
  <c r="X136" i="9"/>
  <c r="Y136" i="9"/>
  <c r="Z136" i="9"/>
  <c r="AA136" i="9"/>
  <c r="AB136" i="9"/>
  <c r="AC136" i="9"/>
  <c r="B137" i="9"/>
  <c r="C137" i="9"/>
  <c r="D137" i="9"/>
  <c r="E137" i="9"/>
  <c r="T137" i="9"/>
  <c r="U137" i="9"/>
  <c r="V137" i="9"/>
  <c r="W137" i="9"/>
  <c r="X137" i="9"/>
  <c r="Y137" i="9"/>
  <c r="Z137" i="9"/>
  <c r="AA137" i="9"/>
  <c r="AB137" i="9"/>
  <c r="AC137" i="9"/>
  <c r="B138" i="9"/>
  <c r="C138" i="9"/>
  <c r="D138" i="9"/>
  <c r="G138" i="9"/>
  <c r="E138" i="9"/>
  <c r="T138" i="9"/>
  <c r="U138" i="9"/>
  <c r="V138" i="9"/>
  <c r="W138" i="9"/>
  <c r="X138" i="9"/>
  <c r="Y138" i="9"/>
  <c r="Z138" i="9"/>
  <c r="AA138" i="9"/>
  <c r="AB138" i="9"/>
  <c r="AC138" i="9"/>
  <c r="B139" i="9"/>
  <c r="C139" i="9"/>
  <c r="D139" i="9"/>
  <c r="E139" i="9"/>
  <c r="T139" i="9"/>
  <c r="U139" i="9"/>
  <c r="V139" i="9"/>
  <c r="W139" i="9"/>
  <c r="X139" i="9"/>
  <c r="Y139" i="9"/>
  <c r="Z139" i="9"/>
  <c r="AA139" i="9"/>
  <c r="AB139" i="9"/>
  <c r="AC139" i="9"/>
  <c r="B140" i="9"/>
  <c r="C140" i="9"/>
  <c r="D140" i="9"/>
  <c r="G140" i="9"/>
  <c r="E140" i="9"/>
  <c r="T140" i="9"/>
  <c r="U140" i="9"/>
  <c r="V140" i="9"/>
  <c r="W140" i="9"/>
  <c r="X140" i="9"/>
  <c r="Y140" i="9"/>
  <c r="Z140" i="9"/>
  <c r="AA140" i="9"/>
  <c r="AB140" i="9"/>
  <c r="AC140" i="9"/>
  <c r="B141" i="9"/>
  <c r="C141" i="9"/>
  <c r="D141" i="9"/>
  <c r="E141" i="9"/>
  <c r="T141" i="9"/>
  <c r="U141" i="9"/>
  <c r="V141" i="9"/>
  <c r="W141" i="9"/>
  <c r="X141" i="9"/>
  <c r="Y141" i="9"/>
  <c r="Z141" i="9"/>
  <c r="AA141" i="9"/>
  <c r="AB141" i="9"/>
  <c r="AC141" i="9"/>
  <c r="B142" i="9"/>
  <c r="C142" i="9"/>
  <c r="D142" i="9"/>
  <c r="G142" i="9"/>
  <c r="E142" i="9"/>
  <c r="T142" i="9"/>
  <c r="U142" i="9"/>
  <c r="V142" i="9"/>
  <c r="W142" i="9"/>
  <c r="X142" i="9"/>
  <c r="Y142" i="9"/>
  <c r="Z142" i="9"/>
  <c r="AA142" i="9"/>
  <c r="AB142" i="9"/>
  <c r="AC142" i="9"/>
  <c r="B143" i="9"/>
  <c r="C143" i="9"/>
  <c r="D143" i="9"/>
  <c r="E143" i="9"/>
  <c r="T143" i="9"/>
  <c r="U143" i="9"/>
  <c r="V143" i="9"/>
  <c r="W143" i="9"/>
  <c r="X143" i="9"/>
  <c r="Y143" i="9"/>
  <c r="Z143" i="9"/>
  <c r="AA143" i="9"/>
  <c r="AB143" i="9"/>
  <c r="AC143" i="9"/>
  <c r="B144" i="9"/>
  <c r="C144" i="9"/>
  <c r="D144" i="9"/>
  <c r="E144" i="9"/>
  <c r="G144" i="9"/>
  <c r="T144" i="9"/>
  <c r="U144" i="9"/>
  <c r="V144" i="9"/>
  <c r="W144" i="9"/>
  <c r="X144" i="9"/>
  <c r="Y144" i="9"/>
  <c r="Z144" i="9"/>
  <c r="AA144" i="9"/>
  <c r="AB144" i="9"/>
  <c r="AC144" i="9"/>
  <c r="B145" i="9"/>
  <c r="C145" i="9"/>
  <c r="D145" i="9"/>
  <c r="E145" i="9"/>
  <c r="T145" i="9"/>
  <c r="U145" i="9"/>
  <c r="V145" i="9"/>
  <c r="W145" i="9"/>
  <c r="X145" i="9"/>
  <c r="Y145" i="9"/>
  <c r="Z145" i="9"/>
  <c r="AA145" i="9"/>
  <c r="AB145" i="9"/>
  <c r="AC145" i="9"/>
  <c r="B146" i="9"/>
  <c r="C146" i="9"/>
  <c r="D146" i="9"/>
  <c r="G146" i="9"/>
  <c r="E146" i="9"/>
  <c r="T146" i="9"/>
  <c r="U146" i="9"/>
  <c r="V146" i="9"/>
  <c r="W146" i="9"/>
  <c r="X146" i="9"/>
  <c r="Y146" i="9"/>
  <c r="Z146" i="9"/>
  <c r="AA146" i="9"/>
  <c r="AB146" i="9"/>
  <c r="AC146" i="9"/>
  <c r="B147" i="9"/>
  <c r="C147" i="9"/>
  <c r="D147" i="9"/>
  <c r="E147" i="9"/>
  <c r="T147" i="9"/>
  <c r="U147" i="9"/>
  <c r="V147" i="9"/>
  <c r="W147" i="9"/>
  <c r="X147" i="9"/>
  <c r="Y147" i="9"/>
  <c r="Z147" i="9"/>
  <c r="AA147" i="9"/>
  <c r="AB147" i="9"/>
  <c r="AC147" i="9"/>
  <c r="B148" i="9"/>
  <c r="C148" i="9"/>
  <c r="D148" i="9"/>
  <c r="G148" i="9"/>
  <c r="E148" i="9"/>
  <c r="T148" i="9"/>
  <c r="U148" i="9"/>
  <c r="V148" i="9"/>
  <c r="W148" i="9"/>
  <c r="X148" i="9"/>
  <c r="Y148" i="9"/>
  <c r="Z148" i="9"/>
  <c r="AA148" i="9"/>
  <c r="AB148" i="9"/>
  <c r="AC148" i="9"/>
  <c r="B149" i="9"/>
  <c r="C149" i="9"/>
  <c r="D149" i="9"/>
  <c r="E149" i="9"/>
  <c r="T149" i="9"/>
  <c r="U149" i="9"/>
  <c r="V149" i="9"/>
  <c r="W149" i="9"/>
  <c r="X149" i="9"/>
  <c r="Y149" i="9"/>
  <c r="Z149" i="9"/>
  <c r="AA149" i="9"/>
  <c r="AB149" i="9"/>
  <c r="AC149" i="9"/>
  <c r="B150" i="9"/>
  <c r="C150" i="9"/>
  <c r="D150" i="9"/>
  <c r="G150" i="9"/>
  <c r="E150" i="9"/>
  <c r="T150" i="9"/>
  <c r="U150" i="9"/>
  <c r="V150" i="9"/>
  <c r="W150" i="9"/>
  <c r="X150" i="9"/>
  <c r="Y150" i="9"/>
  <c r="Z150" i="9"/>
  <c r="AA150" i="9"/>
  <c r="AB150" i="9"/>
  <c r="AC150" i="9"/>
  <c r="B151" i="9"/>
  <c r="C151" i="9"/>
  <c r="D151" i="9"/>
  <c r="E151" i="9"/>
  <c r="T151" i="9"/>
  <c r="U151" i="9"/>
  <c r="V151" i="9"/>
  <c r="W151" i="9"/>
  <c r="X151" i="9"/>
  <c r="Y151" i="9"/>
  <c r="Z151" i="9"/>
  <c r="AA151" i="9"/>
  <c r="AB151" i="9"/>
  <c r="AC151" i="9"/>
  <c r="B152" i="9"/>
  <c r="C152" i="9"/>
  <c r="D152" i="9"/>
  <c r="G152" i="9"/>
  <c r="E152" i="9"/>
  <c r="T152" i="9"/>
  <c r="U152" i="9"/>
  <c r="V152" i="9"/>
  <c r="W152" i="9"/>
  <c r="X152" i="9"/>
  <c r="Y152" i="9"/>
  <c r="Z152" i="9"/>
  <c r="AA152" i="9"/>
  <c r="AB152" i="9"/>
  <c r="AC152" i="9"/>
  <c r="B153" i="9"/>
  <c r="C153" i="9"/>
  <c r="D153" i="9"/>
  <c r="E153" i="9"/>
  <c r="T153" i="9"/>
  <c r="U153" i="9"/>
  <c r="V153" i="9"/>
  <c r="W153" i="9"/>
  <c r="X153" i="9"/>
  <c r="Y153" i="9"/>
  <c r="Z153" i="9"/>
  <c r="AA153" i="9"/>
  <c r="AB153" i="9"/>
  <c r="AC153" i="9"/>
  <c r="B154" i="9"/>
  <c r="C154" i="9"/>
  <c r="D154" i="9"/>
  <c r="G154" i="9"/>
  <c r="E154" i="9"/>
  <c r="T154" i="9"/>
  <c r="U154" i="9"/>
  <c r="V154" i="9"/>
  <c r="W154" i="9"/>
  <c r="X154" i="9"/>
  <c r="Y154" i="9"/>
  <c r="Z154" i="9"/>
  <c r="AA154" i="9"/>
  <c r="AB154" i="9"/>
  <c r="AC154" i="9"/>
  <c r="B155" i="9"/>
  <c r="C155" i="9"/>
  <c r="D155" i="9"/>
  <c r="E155" i="9"/>
  <c r="T155" i="9"/>
  <c r="U155" i="9"/>
  <c r="V155" i="9"/>
  <c r="W155" i="9"/>
  <c r="X155" i="9"/>
  <c r="Y155" i="9"/>
  <c r="Z155" i="9"/>
  <c r="AA155" i="9"/>
  <c r="AB155" i="9"/>
  <c r="AC155" i="9"/>
  <c r="B156" i="9"/>
  <c r="C156" i="9"/>
  <c r="D156" i="9"/>
  <c r="G156" i="9"/>
  <c r="E156" i="9"/>
  <c r="T156" i="9"/>
  <c r="U156" i="9"/>
  <c r="V156" i="9"/>
  <c r="W156" i="9"/>
  <c r="X156" i="9"/>
  <c r="Y156" i="9"/>
  <c r="Z156" i="9"/>
  <c r="AA156" i="9"/>
  <c r="AB156" i="9"/>
  <c r="AC156" i="9"/>
  <c r="B157" i="9"/>
  <c r="C157" i="9"/>
  <c r="D157" i="9"/>
  <c r="E157" i="9"/>
  <c r="T157" i="9"/>
  <c r="U157" i="9"/>
  <c r="V157" i="9"/>
  <c r="W157" i="9"/>
  <c r="X157" i="9"/>
  <c r="Y157" i="9"/>
  <c r="Z157" i="9"/>
  <c r="AA157" i="9"/>
  <c r="AB157" i="9"/>
  <c r="AC157" i="9"/>
  <c r="B158" i="9"/>
  <c r="C158" i="9"/>
  <c r="D158" i="9"/>
  <c r="G158" i="9"/>
  <c r="E158" i="9"/>
  <c r="T158" i="9"/>
  <c r="U158" i="9"/>
  <c r="V158" i="9"/>
  <c r="W158" i="9"/>
  <c r="X158" i="9"/>
  <c r="Y158" i="9"/>
  <c r="Z158" i="9"/>
  <c r="AA158" i="9"/>
  <c r="AB158" i="9"/>
  <c r="AC158" i="9"/>
  <c r="B159" i="9"/>
  <c r="C159" i="9"/>
  <c r="D159" i="9"/>
  <c r="F159" i="9"/>
  <c r="E159" i="9"/>
  <c r="G159" i="9"/>
  <c r="T159" i="9"/>
  <c r="U159" i="9"/>
  <c r="V159" i="9"/>
  <c r="W159" i="9"/>
  <c r="X159" i="9"/>
  <c r="Y159" i="9"/>
  <c r="Z159" i="9"/>
  <c r="AA159" i="9"/>
  <c r="AB159" i="9"/>
  <c r="AC159" i="9"/>
  <c r="B160" i="9"/>
  <c r="C160" i="9"/>
  <c r="D160" i="9"/>
  <c r="E160" i="9"/>
  <c r="T160" i="9"/>
  <c r="U160" i="9"/>
  <c r="V160" i="9"/>
  <c r="W160" i="9"/>
  <c r="X160" i="9"/>
  <c r="Y160" i="9"/>
  <c r="Z160" i="9"/>
  <c r="AA160" i="9"/>
  <c r="AB160" i="9"/>
  <c r="AC160" i="9"/>
  <c r="B161" i="9"/>
  <c r="C161" i="9"/>
  <c r="D161" i="9"/>
  <c r="F161" i="9"/>
  <c r="E161" i="9"/>
  <c r="T161" i="9"/>
  <c r="U161" i="9"/>
  <c r="V161" i="9"/>
  <c r="W161" i="9"/>
  <c r="X161" i="9"/>
  <c r="Y161" i="9"/>
  <c r="Z161" i="9"/>
  <c r="AA161" i="9"/>
  <c r="AB161" i="9"/>
  <c r="AC161" i="9"/>
  <c r="B162" i="9"/>
  <c r="C162" i="9"/>
  <c r="D162" i="9"/>
  <c r="F162" i="9"/>
  <c r="E162" i="9"/>
  <c r="T162" i="9"/>
  <c r="U162" i="9"/>
  <c r="V162" i="9"/>
  <c r="W162" i="9"/>
  <c r="X162" i="9"/>
  <c r="Y162" i="9"/>
  <c r="Z162" i="9"/>
  <c r="AA162" i="9"/>
  <c r="AB162" i="9"/>
  <c r="AC162" i="9"/>
  <c r="B163" i="9"/>
  <c r="C163" i="9"/>
  <c r="D163" i="9"/>
  <c r="F163" i="9"/>
  <c r="E163" i="9"/>
  <c r="T163" i="9"/>
  <c r="U163" i="9"/>
  <c r="V163" i="9"/>
  <c r="W163" i="9"/>
  <c r="X163" i="9"/>
  <c r="Y163" i="9"/>
  <c r="Z163" i="9"/>
  <c r="AA163" i="9"/>
  <c r="AB163" i="9"/>
  <c r="AC163" i="9"/>
  <c r="B164" i="9"/>
  <c r="C164" i="9"/>
  <c r="D164" i="9"/>
  <c r="E164" i="9"/>
  <c r="T164" i="9"/>
  <c r="U164" i="9"/>
  <c r="V164" i="9"/>
  <c r="W164" i="9"/>
  <c r="X164" i="9"/>
  <c r="Y164" i="9"/>
  <c r="Z164" i="9"/>
  <c r="AA164" i="9"/>
  <c r="AB164" i="9"/>
  <c r="AC164" i="9"/>
  <c r="B165" i="9"/>
  <c r="C165" i="9"/>
  <c r="D165" i="9"/>
  <c r="F165" i="9"/>
  <c r="E165" i="9"/>
  <c r="T165" i="9"/>
  <c r="U165" i="9"/>
  <c r="V165" i="9"/>
  <c r="W165" i="9"/>
  <c r="X165" i="9"/>
  <c r="Y165" i="9"/>
  <c r="Z165" i="9"/>
  <c r="AA165" i="9"/>
  <c r="AB165" i="9"/>
  <c r="AC165" i="9"/>
  <c r="B166" i="9"/>
  <c r="C166" i="9"/>
  <c r="D166" i="9"/>
  <c r="F166" i="9"/>
  <c r="E166" i="9"/>
  <c r="T166" i="9"/>
  <c r="U166" i="9"/>
  <c r="V166" i="9"/>
  <c r="W166" i="9"/>
  <c r="X166" i="9"/>
  <c r="Y166" i="9"/>
  <c r="Z166" i="9"/>
  <c r="AA166" i="9"/>
  <c r="AB166" i="9"/>
  <c r="AC166" i="9"/>
  <c r="B167" i="9"/>
  <c r="C167" i="9"/>
  <c r="D167" i="9"/>
  <c r="F167" i="9"/>
  <c r="E167" i="9"/>
  <c r="T167" i="9"/>
  <c r="U167" i="9"/>
  <c r="V167" i="9"/>
  <c r="W167" i="9"/>
  <c r="X167" i="9"/>
  <c r="Y167" i="9"/>
  <c r="Z167" i="9"/>
  <c r="AA167" i="9"/>
  <c r="AB167" i="9"/>
  <c r="AC167" i="9"/>
  <c r="G73" i="9"/>
  <c r="F68" i="9"/>
  <c r="F49" i="9"/>
  <c r="F40" i="9"/>
  <c r="F24" i="9"/>
  <c r="A162" i="9"/>
  <c r="G57" i="9"/>
  <c r="G45" i="9"/>
  <c r="G36" i="9"/>
  <c r="G33" i="9"/>
  <c r="F17" i="9"/>
  <c r="G11" i="9"/>
  <c r="A161" i="9"/>
  <c r="G49" i="9"/>
  <c r="G163" i="9"/>
  <c r="G88" i="9"/>
  <c r="G83" i="9"/>
  <c r="F81" i="9"/>
  <c r="F76" i="9"/>
  <c r="G61" i="9"/>
  <c r="F41" i="9"/>
  <c r="G25" i="9"/>
  <c r="G20" i="9"/>
  <c r="F13" i="9"/>
  <c r="G167" i="9"/>
  <c r="A165" i="9"/>
  <c r="G77" i="9"/>
  <c r="F73" i="9"/>
  <c r="G68" i="9"/>
  <c r="G52" i="9"/>
  <c r="F45" i="9"/>
  <c r="F36" i="9"/>
  <c r="G17" i="9"/>
  <c r="F11" i="9"/>
  <c r="A166" i="9"/>
  <c r="G81" i="9"/>
  <c r="G65" i="9"/>
  <c r="F56" i="9"/>
  <c r="G41" i="9"/>
  <c r="G13" i="9"/>
  <c r="F91" i="9"/>
  <c r="F87" i="9"/>
  <c r="F80" i="9"/>
  <c r="F53" i="9"/>
  <c r="F48" i="9"/>
  <c r="F21" i="9"/>
  <c r="F16" i="9"/>
  <c r="G166" i="9"/>
  <c r="G162" i="9"/>
  <c r="F92" i="9"/>
  <c r="F88" i="9"/>
  <c r="G84" i="9"/>
  <c r="F83" i="9"/>
  <c r="G69" i="9"/>
  <c r="G64" i="9"/>
  <c r="G60" i="9"/>
  <c r="G56" i="9"/>
  <c r="G37" i="9"/>
  <c r="G32" i="9"/>
  <c r="G28" i="9"/>
  <c r="G24" i="9"/>
  <c r="G10" i="9"/>
  <c r="F69" i="9"/>
  <c r="F64" i="9"/>
  <c r="F60" i="9"/>
  <c r="F37" i="9"/>
  <c r="F32" i="9"/>
  <c r="F28" i="9"/>
  <c r="F10" i="9"/>
  <c r="G91" i="9"/>
  <c r="G87" i="9"/>
  <c r="G80" i="9"/>
  <c r="G76" i="9"/>
  <c r="G72" i="9"/>
  <c r="F65" i="9"/>
  <c r="F61" i="9"/>
  <c r="F57" i="9"/>
  <c r="G53" i="9"/>
  <c r="F52" i="9"/>
  <c r="G48" i="9"/>
  <c r="G44" i="9"/>
  <c r="G40" i="9"/>
  <c r="F33" i="9"/>
  <c r="F29" i="9"/>
  <c r="F25" i="9"/>
  <c r="G21" i="9"/>
  <c r="F20" i="9"/>
  <c r="G16" i="9"/>
  <c r="G12" i="9"/>
  <c r="A153" i="9"/>
  <c r="F153" i="9"/>
  <c r="G153" i="9"/>
  <c r="A145" i="9"/>
  <c r="F145" i="9"/>
  <c r="G145" i="9"/>
  <c r="A137" i="9"/>
  <c r="F137" i="9"/>
  <c r="G137" i="9"/>
  <c r="A129" i="9"/>
  <c r="F129" i="9"/>
  <c r="G129" i="9"/>
  <c r="A121" i="9"/>
  <c r="F121" i="9"/>
  <c r="G121" i="9"/>
  <c r="A113" i="9"/>
  <c r="F113" i="9"/>
  <c r="G113" i="9"/>
  <c r="A105" i="9"/>
  <c r="F105" i="9"/>
  <c r="G105" i="9"/>
  <c r="A97" i="9"/>
  <c r="F97" i="9"/>
  <c r="G97" i="9"/>
  <c r="A78" i="9"/>
  <c r="F78" i="9"/>
  <c r="G78" i="9"/>
  <c r="A46" i="9"/>
  <c r="F46" i="9"/>
  <c r="G46" i="9"/>
  <c r="A14" i="9"/>
  <c r="F14" i="9"/>
  <c r="G14" i="9"/>
  <c r="F164" i="9"/>
  <c r="A164" i="9"/>
  <c r="G164" i="9"/>
  <c r="F160" i="9"/>
  <c r="A160" i="9"/>
  <c r="G160" i="9"/>
  <c r="A155" i="9"/>
  <c r="F155" i="9"/>
  <c r="G155" i="9"/>
  <c r="A147" i="9"/>
  <c r="F147" i="9"/>
  <c r="G147" i="9"/>
  <c r="A139" i="9"/>
  <c r="F139" i="9"/>
  <c r="G139" i="9"/>
  <c r="A131" i="9"/>
  <c r="F131" i="9"/>
  <c r="G131" i="9"/>
  <c r="A123" i="9"/>
  <c r="F123" i="9"/>
  <c r="G123" i="9"/>
  <c r="A115" i="9"/>
  <c r="F115" i="9"/>
  <c r="G115" i="9"/>
  <c r="A107" i="9"/>
  <c r="F107" i="9"/>
  <c r="G107" i="9"/>
  <c r="A99" i="9"/>
  <c r="F99" i="9"/>
  <c r="G99" i="9"/>
  <c r="A86" i="9"/>
  <c r="F86" i="9"/>
  <c r="G86" i="9"/>
  <c r="A55" i="9"/>
  <c r="F55" i="9"/>
  <c r="G55" i="9"/>
  <c r="A23" i="9"/>
  <c r="F23" i="9"/>
  <c r="G23" i="9"/>
  <c r="A157" i="9"/>
  <c r="F157" i="9"/>
  <c r="G157" i="9"/>
  <c r="A149" i="9"/>
  <c r="F149" i="9"/>
  <c r="G149" i="9"/>
  <c r="A141" i="9"/>
  <c r="F141" i="9"/>
  <c r="G141" i="9"/>
  <c r="A133" i="9"/>
  <c r="F133" i="9"/>
  <c r="G133" i="9"/>
  <c r="A125" i="9"/>
  <c r="F125" i="9"/>
  <c r="G125" i="9"/>
  <c r="A117" i="9"/>
  <c r="F117" i="9"/>
  <c r="G117" i="9"/>
  <c r="A109" i="9"/>
  <c r="F109" i="9"/>
  <c r="G109" i="9"/>
  <c r="A101" i="9"/>
  <c r="F101" i="9"/>
  <c r="G101" i="9"/>
  <c r="A93" i="9"/>
  <c r="F93" i="9"/>
  <c r="G93" i="9"/>
  <c r="A62" i="9"/>
  <c r="F62" i="9"/>
  <c r="G62" i="9"/>
  <c r="A30" i="9"/>
  <c r="F30" i="9"/>
  <c r="G30" i="9"/>
  <c r="A151" i="9"/>
  <c r="F151" i="9"/>
  <c r="G151" i="9"/>
  <c r="A143" i="9"/>
  <c r="F143" i="9"/>
  <c r="G143" i="9"/>
  <c r="A135" i="9"/>
  <c r="F135" i="9"/>
  <c r="G135" i="9"/>
  <c r="A127" i="9"/>
  <c r="F127" i="9"/>
  <c r="G127" i="9"/>
  <c r="A119" i="9"/>
  <c r="F119" i="9"/>
  <c r="G119" i="9"/>
  <c r="A111" i="9"/>
  <c r="F111" i="9"/>
  <c r="G111" i="9"/>
  <c r="A103" i="9"/>
  <c r="F103" i="9"/>
  <c r="G103" i="9"/>
  <c r="A95" i="9"/>
  <c r="F95" i="9"/>
  <c r="G95" i="9"/>
  <c r="A71" i="9"/>
  <c r="F71" i="9"/>
  <c r="G71" i="9"/>
  <c r="A39" i="9"/>
  <c r="F39" i="9"/>
  <c r="G39" i="9"/>
  <c r="A58" i="9"/>
  <c r="F58" i="9"/>
  <c r="A51" i="9"/>
  <c r="F51" i="9"/>
  <c r="G51" i="9"/>
  <c r="A42" i="9"/>
  <c r="F42" i="9"/>
  <c r="A35" i="9"/>
  <c r="F35" i="9"/>
  <c r="G35" i="9"/>
  <c r="A26" i="9"/>
  <c r="F26" i="9"/>
  <c r="A19" i="9"/>
  <c r="F19" i="9"/>
  <c r="G19" i="9"/>
  <c r="A167" i="9"/>
  <c r="A163" i="9"/>
  <c r="A159" i="9"/>
  <c r="A158" i="9"/>
  <c r="F158" i="9"/>
  <c r="A156" i="9"/>
  <c r="F156" i="9"/>
  <c r="A154" i="9"/>
  <c r="F154" i="9"/>
  <c r="A152" i="9"/>
  <c r="F152" i="9"/>
  <c r="A150" i="9"/>
  <c r="F150" i="9"/>
  <c r="A148" i="9"/>
  <c r="F148" i="9"/>
  <c r="A146" i="9"/>
  <c r="F146" i="9"/>
  <c r="A144" i="9"/>
  <c r="F144" i="9"/>
  <c r="A142" i="9"/>
  <c r="F142" i="9"/>
  <c r="A140" i="9"/>
  <c r="F140" i="9"/>
  <c r="A138" i="9"/>
  <c r="F138" i="9"/>
  <c r="A136" i="9"/>
  <c r="F136" i="9"/>
  <c r="A134" i="9"/>
  <c r="F134" i="9"/>
  <c r="A132" i="9"/>
  <c r="F132" i="9"/>
  <c r="A130" i="9"/>
  <c r="F130" i="9"/>
  <c r="A128" i="9"/>
  <c r="F128" i="9"/>
  <c r="A126" i="9"/>
  <c r="F126" i="9"/>
  <c r="A124" i="9"/>
  <c r="F124" i="9"/>
  <c r="A122" i="9"/>
  <c r="F122" i="9"/>
  <c r="A120" i="9"/>
  <c r="F120" i="9"/>
  <c r="A118" i="9"/>
  <c r="F118" i="9"/>
  <c r="A116" i="9"/>
  <c r="F116" i="9"/>
  <c r="A114" i="9"/>
  <c r="F114" i="9"/>
  <c r="A112" i="9"/>
  <c r="F112" i="9"/>
  <c r="A110" i="9"/>
  <c r="F110" i="9"/>
  <c r="A108" i="9"/>
  <c r="F108" i="9"/>
  <c r="A106" i="9"/>
  <c r="F106" i="9"/>
  <c r="A104" i="9"/>
  <c r="F104" i="9"/>
  <c r="A102" i="9"/>
  <c r="F102" i="9"/>
  <c r="A100" i="9"/>
  <c r="F100" i="9"/>
  <c r="A98" i="9"/>
  <c r="F98" i="9"/>
  <c r="A96" i="9"/>
  <c r="F96" i="9"/>
  <c r="A94" i="9"/>
  <c r="F94" i="9"/>
  <c r="A85" i="9"/>
  <c r="F85" i="9"/>
  <c r="A79" i="9"/>
  <c r="F79" i="9"/>
  <c r="G79" i="9"/>
  <c r="A70" i="9"/>
  <c r="F70" i="9"/>
  <c r="A63" i="9"/>
  <c r="F63" i="9"/>
  <c r="G63" i="9"/>
  <c r="A54" i="9"/>
  <c r="F54" i="9"/>
  <c r="A47" i="9"/>
  <c r="F47" i="9"/>
  <c r="G47" i="9"/>
  <c r="A38" i="9"/>
  <c r="F38" i="9"/>
  <c r="A31" i="9"/>
  <c r="F31" i="9"/>
  <c r="G31" i="9"/>
  <c r="A22" i="9"/>
  <c r="F22" i="9"/>
  <c r="A15" i="9"/>
  <c r="F15" i="9"/>
  <c r="G15" i="9"/>
  <c r="A89" i="9"/>
  <c r="F89" i="9"/>
  <c r="A82" i="9"/>
  <c r="F82" i="9"/>
  <c r="G82" i="9"/>
  <c r="A74" i="9"/>
  <c r="F74" i="9"/>
  <c r="A67" i="9"/>
  <c r="F67" i="9"/>
  <c r="G67" i="9"/>
  <c r="G165" i="9"/>
  <c r="G161" i="9"/>
  <c r="A90" i="9"/>
  <c r="F90" i="9"/>
  <c r="G90" i="9"/>
  <c r="G89" i="9"/>
  <c r="A75" i="9"/>
  <c r="F75" i="9"/>
  <c r="G75" i="9"/>
  <c r="G74" i="9"/>
  <c r="A66" i="9"/>
  <c r="F66" i="9"/>
  <c r="A59" i="9"/>
  <c r="F59" i="9"/>
  <c r="G59" i="9"/>
  <c r="G58" i="9"/>
  <c r="A50" i="9"/>
  <c r="F50" i="9"/>
  <c r="A43" i="9"/>
  <c r="F43" i="9"/>
  <c r="G43" i="9"/>
  <c r="G42" i="9"/>
  <c r="A34" i="9"/>
  <c r="F34" i="9"/>
  <c r="A27" i="9"/>
  <c r="F27" i="9"/>
  <c r="G27" i="9"/>
  <c r="G26" i="9"/>
  <c r="A18" i="9"/>
  <c r="F18" i="9"/>
</calcChain>
</file>

<file path=xl/sharedStrings.xml><?xml version="1.0" encoding="utf-8"?>
<sst xmlns="http://schemas.openxmlformats.org/spreadsheetml/2006/main" count="14163" uniqueCount="6702">
  <si>
    <r>
      <rPr>
        <sz val="10"/>
        <color rgb="FF231F20"/>
        <rFont val="Arial"/>
        <family val="2"/>
      </rPr>
      <t>COMMUNITY NAME</t>
    </r>
  </si>
  <si>
    <r>
      <rPr>
        <sz val="10"/>
        <color rgb="FF231F20"/>
        <rFont val="Arial"/>
        <family val="2"/>
      </rPr>
      <t>BASING POINT</t>
    </r>
  </si>
  <si>
    <r>
      <rPr>
        <sz val="10"/>
        <color rgb="FF231F20"/>
        <rFont val="Arial"/>
        <family val="2"/>
      </rPr>
      <t>NOM DE COMMUNAUTÉ</t>
    </r>
  </si>
  <si>
    <r>
      <rPr>
        <sz val="10"/>
        <color rgb="FF231F20"/>
        <rFont val="Arial"/>
        <family val="2"/>
      </rPr>
      <t>POINT DE BASE</t>
    </r>
  </si>
  <si>
    <r>
      <rPr>
        <sz val="10"/>
        <color rgb="FF231F20"/>
        <rFont val="Arial"/>
        <family val="2"/>
      </rPr>
      <t>ABERFOYLE</t>
    </r>
  </si>
  <si>
    <r>
      <rPr>
        <sz val="10"/>
        <color rgb="FF231F20"/>
        <rFont val="Arial"/>
        <family val="2"/>
      </rPr>
      <t>KITCHENER</t>
    </r>
  </si>
  <si>
    <r>
      <rPr>
        <sz val="10"/>
        <color rgb="FF231F20"/>
        <rFont val="Arial"/>
        <family val="2"/>
      </rPr>
      <t>BRACEBRIDGE</t>
    </r>
  </si>
  <si>
    <r>
      <rPr>
        <sz val="10"/>
        <color rgb="FF231F20"/>
        <rFont val="Arial"/>
        <family val="2"/>
      </rPr>
      <t>CAMDEN EAST</t>
    </r>
  </si>
  <si>
    <r>
      <rPr>
        <sz val="10"/>
        <color rgb="FF231F20"/>
        <rFont val="Arial"/>
        <family val="2"/>
      </rPr>
      <t>BELLEVILLE</t>
    </r>
  </si>
  <si>
    <r>
      <rPr>
        <sz val="10"/>
        <color rgb="FF231F20"/>
        <rFont val="Arial"/>
        <family val="2"/>
      </rPr>
      <t>ACTINOLITE</t>
    </r>
  </si>
  <si>
    <r>
      <rPr>
        <sz val="10"/>
        <color rgb="FF231F20"/>
        <rFont val="Arial"/>
        <family val="2"/>
      </rPr>
      <t>BEACHBURG</t>
    </r>
  </si>
  <si>
    <r>
      <rPr>
        <sz val="10"/>
        <color rgb="FF231F20"/>
        <rFont val="Arial"/>
        <family val="2"/>
      </rPr>
      <t>PEMBROKE</t>
    </r>
  </si>
  <si>
    <r>
      <rPr>
        <sz val="10"/>
        <color rgb="FF231F20"/>
        <rFont val="Arial"/>
        <family val="2"/>
      </rPr>
      <t>CAMERON</t>
    </r>
  </si>
  <si>
    <r>
      <rPr>
        <sz val="10"/>
        <color rgb="FF231F20"/>
        <rFont val="Arial"/>
        <family val="2"/>
      </rPr>
      <t>LINDSAY</t>
    </r>
  </si>
  <si>
    <r>
      <rPr>
        <sz val="10"/>
        <color rgb="FF231F20"/>
        <rFont val="Arial"/>
        <family val="2"/>
      </rPr>
      <t>ACTON</t>
    </r>
  </si>
  <si>
    <r>
      <rPr>
        <sz val="10"/>
        <color rgb="FF231F20"/>
        <rFont val="Arial"/>
        <family val="2"/>
      </rPr>
      <t>TORONTO</t>
    </r>
  </si>
  <si>
    <r>
      <rPr>
        <sz val="10"/>
        <color rgb="FF231F20"/>
        <rFont val="Arial"/>
        <family val="2"/>
      </rPr>
      <t>BEACHVILLE</t>
    </r>
  </si>
  <si>
    <r>
      <rPr>
        <sz val="10"/>
        <color rgb="FF231F20"/>
        <rFont val="Arial"/>
        <family val="2"/>
      </rPr>
      <t>WOODSTOCK</t>
    </r>
  </si>
  <si>
    <r>
      <rPr>
        <sz val="10"/>
        <color rgb="FF231F20"/>
        <rFont val="Arial"/>
        <family val="2"/>
      </rPr>
      <t>CAMLACHIE</t>
    </r>
  </si>
  <si>
    <r>
      <rPr>
        <sz val="10"/>
        <color rgb="FF231F20"/>
        <rFont val="Arial"/>
        <family val="2"/>
      </rPr>
      <t>SARNIA</t>
    </r>
  </si>
  <si>
    <r>
      <rPr>
        <sz val="10"/>
        <color rgb="FF231F20"/>
        <rFont val="Arial"/>
        <family val="2"/>
      </rPr>
      <t>ADDISON</t>
    </r>
  </si>
  <si>
    <r>
      <rPr>
        <sz val="10"/>
        <color rgb="FF231F20"/>
        <rFont val="Arial"/>
        <family val="2"/>
      </rPr>
      <t>BROCKVILLE</t>
    </r>
  </si>
  <si>
    <r>
      <rPr>
        <sz val="10"/>
        <color rgb="FF231F20"/>
        <rFont val="Arial"/>
        <family val="2"/>
      </rPr>
      <t>BEALTON</t>
    </r>
  </si>
  <si>
    <r>
      <rPr>
        <sz val="10"/>
        <color rgb="FF231F20"/>
        <rFont val="Arial"/>
        <family val="2"/>
      </rPr>
      <t>SIMCOE</t>
    </r>
  </si>
  <si>
    <r>
      <rPr>
        <sz val="10"/>
        <color rgb="FF231F20"/>
        <rFont val="Arial"/>
        <family val="2"/>
      </rPr>
      <t>CAMPBELLCROFT</t>
    </r>
  </si>
  <si>
    <r>
      <rPr>
        <sz val="10"/>
        <color rgb="FF231F20"/>
        <rFont val="Arial"/>
        <family val="2"/>
      </rPr>
      <t>ADELAIDE</t>
    </r>
  </si>
  <si>
    <r>
      <rPr>
        <sz val="10"/>
        <color rgb="FF231F20"/>
        <rFont val="Arial"/>
        <family val="2"/>
      </rPr>
      <t>STRATHROY</t>
    </r>
  </si>
  <si>
    <r>
      <rPr>
        <sz val="10"/>
        <color rgb="FF231F20"/>
        <rFont val="Arial"/>
        <family val="2"/>
      </rPr>
      <t>BEAMSVILLE</t>
    </r>
  </si>
  <si>
    <r>
      <rPr>
        <sz val="10"/>
        <color rgb="FF231F20"/>
        <rFont val="Arial"/>
        <family val="2"/>
      </rPr>
      <t>ST CATHARINES</t>
    </r>
  </si>
  <si>
    <r>
      <rPr>
        <sz val="10"/>
        <color rgb="FF231F20"/>
        <rFont val="Arial"/>
        <family val="2"/>
      </rPr>
      <t>CAMPBELLFORD</t>
    </r>
  </si>
  <si>
    <r>
      <rPr>
        <sz val="10"/>
        <color rgb="FF231F20"/>
        <rFont val="Arial"/>
        <family val="2"/>
      </rPr>
      <t>ADOLPHUSTOWN</t>
    </r>
  </si>
  <si>
    <r>
      <rPr>
        <sz val="10"/>
        <color rgb="FF231F20"/>
        <rFont val="Arial"/>
        <family val="2"/>
      </rPr>
      <t>KINGSTON</t>
    </r>
  </si>
  <si>
    <r>
      <rPr>
        <sz val="10"/>
        <color rgb="FF231F20"/>
        <rFont val="Arial"/>
        <family val="2"/>
      </rPr>
      <t>BEAR ISLAND</t>
    </r>
  </si>
  <si>
    <r>
      <rPr>
        <sz val="10"/>
        <color rgb="FF231F20"/>
        <rFont val="Arial"/>
        <family val="2"/>
      </rPr>
      <t>NORTH BAY</t>
    </r>
  </si>
  <si>
    <r>
      <rPr>
        <sz val="10"/>
        <color rgb="FF231F20"/>
        <rFont val="Arial"/>
        <family val="2"/>
      </rPr>
      <t>CAMPBELLVILLE</t>
    </r>
  </si>
  <si>
    <r>
      <rPr>
        <sz val="10"/>
        <color rgb="FF231F20"/>
        <rFont val="Arial"/>
        <family val="2"/>
      </rPr>
      <t>AGINCOURT</t>
    </r>
  </si>
  <si>
    <r>
      <rPr>
        <sz val="10"/>
        <color rgb="FF231F20"/>
        <rFont val="Arial"/>
        <family val="2"/>
      </rPr>
      <t>BEAR LAKE</t>
    </r>
  </si>
  <si>
    <r>
      <rPr>
        <sz val="10"/>
        <color rgb="FF231F20"/>
        <rFont val="Arial"/>
        <family val="2"/>
      </rPr>
      <t>HUNTSVILLE</t>
    </r>
  </si>
  <si>
    <r>
      <rPr>
        <sz val="10"/>
        <color rgb="FF231F20"/>
        <rFont val="Arial"/>
        <family val="2"/>
      </rPr>
      <t>CAMPDEN</t>
    </r>
  </si>
  <si>
    <r>
      <rPr>
        <sz val="10"/>
        <color rgb="FF231F20"/>
        <rFont val="Arial"/>
        <family val="2"/>
      </rPr>
      <t>AHMIC HARBOUR</t>
    </r>
  </si>
  <si>
    <r>
      <rPr>
        <sz val="10"/>
        <color rgb="FF231F20"/>
        <rFont val="Arial"/>
        <family val="2"/>
      </rPr>
      <t>BEARDMORE</t>
    </r>
  </si>
  <si>
    <r>
      <rPr>
        <sz val="10"/>
        <color rgb="FF231F20"/>
        <rFont val="Arial"/>
        <family val="2"/>
      </rPr>
      <t>THUNDER BAY*</t>
    </r>
  </si>
  <si>
    <r>
      <rPr>
        <sz val="10"/>
        <color rgb="FF231F20"/>
        <rFont val="Arial"/>
        <family val="2"/>
      </rPr>
      <t>CANFIELD</t>
    </r>
  </si>
  <si>
    <r>
      <rPr>
        <sz val="10"/>
        <color rgb="FF231F20"/>
        <rFont val="Arial"/>
        <family val="2"/>
      </rPr>
      <t>NANTICOKE</t>
    </r>
  </si>
  <si>
    <r>
      <rPr>
        <sz val="10"/>
        <color rgb="FF231F20"/>
        <rFont val="Arial"/>
        <family val="2"/>
      </rPr>
      <t>AILSA CRAIG</t>
    </r>
  </si>
  <si>
    <r>
      <rPr>
        <sz val="10"/>
        <color rgb="FF231F20"/>
        <rFont val="Arial"/>
        <family val="2"/>
      </rPr>
      <t>BEARSKIN LAKE</t>
    </r>
  </si>
  <si>
    <r>
      <rPr>
        <sz val="10"/>
        <color rgb="FF231F20"/>
        <rFont val="Arial"/>
        <family val="2"/>
      </rPr>
      <t>REMOTE COMMUNITY*</t>
    </r>
  </si>
  <si>
    <r>
      <rPr>
        <sz val="10"/>
        <color rgb="FF231F20"/>
        <rFont val="Arial"/>
        <family val="2"/>
      </rPr>
      <t>CANNIFTON</t>
    </r>
  </si>
  <si>
    <r>
      <rPr>
        <sz val="10"/>
        <color rgb="FF231F20"/>
        <rFont val="Arial"/>
        <family val="2"/>
      </rPr>
      <t>AJAX</t>
    </r>
  </si>
  <si>
    <r>
      <rPr>
        <sz val="10"/>
        <color rgb="FF231F20"/>
        <rFont val="Arial"/>
        <family val="2"/>
      </rPr>
      <t>BEATRICE</t>
    </r>
  </si>
  <si>
    <r>
      <rPr>
        <sz val="10"/>
        <color rgb="FF231F20"/>
        <rFont val="Arial"/>
        <family val="2"/>
      </rPr>
      <t>CANNINGTON</t>
    </r>
  </si>
  <si>
    <r>
      <rPr>
        <sz val="10"/>
        <color rgb="FF231F20"/>
        <rFont val="Arial"/>
        <family val="2"/>
      </rPr>
      <t>BARRIE</t>
    </r>
  </si>
  <si>
    <r>
      <rPr>
        <sz val="10"/>
        <color rgb="FF231F20"/>
        <rFont val="Arial"/>
        <family val="2"/>
      </rPr>
      <t>ALBAN</t>
    </r>
  </si>
  <si>
    <r>
      <rPr>
        <sz val="10"/>
        <color rgb="FF231F20"/>
        <rFont val="Arial"/>
        <family val="2"/>
      </rPr>
      <t>SUDBURY</t>
    </r>
  </si>
  <si>
    <r>
      <rPr>
        <sz val="10"/>
        <color rgb="FF231F20"/>
        <rFont val="Arial"/>
        <family val="2"/>
      </rPr>
      <t>BEAUMARIS</t>
    </r>
  </si>
  <si>
    <r>
      <rPr>
        <sz val="10"/>
        <color rgb="FF231F20"/>
        <rFont val="Arial"/>
        <family val="2"/>
      </rPr>
      <t>CAPREOL</t>
    </r>
  </si>
  <si>
    <r>
      <rPr>
        <sz val="10"/>
        <color rgb="FF231F20"/>
        <rFont val="Arial"/>
        <family val="2"/>
      </rPr>
      <t>ALBERT</t>
    </r>
  </si>
  <si>
    <r>
      <rPr>
        <sz val="10"/>
        <color rgb="FF231F20"/>
        <rFont val="Arial"/>
        <family val="2"/>
      </rPr>
      <t>BEAVERTON</t>
    </r>
  </si>
  <si>
    <r>
      <rPr>
        <sz val="10"/>
        <color rgb="FF231F20"/>
        <rFont val="Arial"/>
        <family val="2"/>
      </rPr>
      <t>ORILLIA</t>
    </r>
  </si>
  <si>
    <r>
      <rPr>
        <sz val="10"/>
        <color rgb="FF231F20"/>
        <rFont val="Arial"/>
        <family val="2"/>
      </rPr>
      <t>CARDIFF</t>
    </r>
  </si>
  <si>
    <r>
      <rPr>
        <sz val="10"/>
        <color rgb="FF231F20"/>
        <rFont val="Arial"/>
        <family val="2"/>
      </rPr>
      <t>ALBERTON</t>
    </r>
  </si>
  <si>
    <r>
      <rPr>
        <sz val="10"/>
        <color rgb="FF231F20"/>
        <rFont val="Arial"/>
        <family val="2"/>
      </rPr>
      <t>HAMILTON</t>
    </r>
  </si>
  <si>
    <r>
      <rPr>
        <sz val="10"/>
        <color rgb="FF231F20"/>
        <rFont val="Arial"/>
        <family val="2"/>
      </rPr>
      <t>BEETON</t>
    </r>
  </si>
  <si>
    <r>
      <rPr>
        <sz val="10"/>
        <color rgb="FF231F20"/>
        <rFont val="Arial"/>
        <family val="2"/>
      </rPr>
      <t>NEWMARKET</t>
    </r>
  </si>
  <si>
    <r>
      <rPr>
        <sz val="10"/>
        <color rgb="FF231F20"/>
        <rFont val="Arial"/>
        <family val="2"/>
      </rPr>
      <t>CARDINAL</t>
    </r>
  </si>
  <si>
    <r>
      <rPr>
        <sz val="10"/>
        <color rgb="FF231F20"/>
        <rFont val="Arial"/>
        <family val="2"/>
      </rPr>
      <t>ALCONA</t>
    </r>
  </si>
  <si>
    <r>
      <rPr>
        <sz val="10"/>
        <color rgb="FF231F20"/>
        <rFont val="Arial"/>
        <family val="2"/>
      </rPr>
      <t>BELFOUNTAIN</t>
    </r>
  </si>
  <si>
    <r>
      <rPr>
        <sz val="10"/>
        <color rgb="FF231F20"/>
        <rFont val="Arial"/>
        <family val="2"/>
      </rPr>
      <t>ORANGEVILLE</t>
    </r>
  </si>
  <si>
    <r>
      <rPr>
        <sz val="10"/>
        <color rgb="FF231F20"/>
        <rFont val="Arial"/>
        <family val="2"/>
      </rPr>
      <t>CARGILL</t>
    </r>
  </si>
  <si>
    <r>
      <rPr>
        <sz val="10"/>
        <color rgb="FF231F20"/>
        <rFont val="Arial"/>
        <family val="2"/>
      </rPr>
      <t>LISTOWEL</t>
    </r>
  </si>
  <si>
    <r>
      <rPr>
        <sz val="10"/>
        <color rgb="FF231F20"/>
        <rFont val="Arial"/>
        <family val="2"/>
      </rPr>
      <t>ALDERDALE</t>
    </r>
  </si>
  <si>
    <r>
      <rPr>
        <sz val="10"/>
        <color rgb="FF231F20"/>
        <rFont val="Arial"/>
        <family val="2"/>
      </rPr>
      <t>BELGRAVE</t>
    </r>
  </si>
  <si>
    <r>
      <rPr>
        <sz val="10"/>
        <color rgb="FF231F20"/>
        <rFont val="Arial"/>
        <family val="2"/>
      </rPr>
      <t>CARLETON PLACE</t>
    </r>
  </si>
  <si>
    <r>
      <rPr>
        <sz val="10"/>
        <color rgb="FF231F20"/>
        <rFont val="Arial"/>
        <family val="2"/>
      </rPr>
      <t>ARNPRIOR</t>
    </r>
  </si>
  <si>
    <r>
      <rPr>
        <sz val="10"/>
        <color rgb="FF231F20"/>
        <rFont val="Arial"/>
        <family val="2"/>
      </rPr>
      <t>ALDERSHOT</t>
    </r>
  </si>
  <si>
    <r>
      <rPr>
        <sz val="10"/>
        <color rgb="FF231F20"/>
        <rFont val="Arial"/>
        <family val="2"/>
      </rPr>
      <t>BELHAVEN</t>
    </r>
  </si>
  <si>
    <r>
      <rPr>
        <sz val="10"/>
        <color rgb="FF231F20"/>
        <rFont val="Arial"/>
        <family val="2"/>
      </rPr>
      <t>CARLING</t>
    </r>
  </si>
  <si>
    <r>
      <rPr>
        <sz val="10"/>
        <color rgb="FF231F20"/>
        <rFont val="Arial"/>
        <family val="2"/>
      </rPr>
      <t>ALDERVILLE</t>
    </r>
  </si>
  <si>
    <r>
      <rPr>
        <sz val="10"/>
        <color rgb="FF231F20"/>
        <rFont val="Arial"/>
        <family val="2"/>
      </rPr>
      <t>BELL EWART</t>
    </r>
  </si>
  <si>
    <r>
      <rPr>
        <sz val="10"/>
        <color rgb="FF231F20"/>
        <rFont val="Arial"/>
        <family val="2"/>
      </rPr>
      <t>CARLISLE</t>
    </r>
  </si>
  <si>
    <r>
      <rPr>
        <sz val="10"/>
        <color rgb="FF231F20"/>
        <rFont val="Arial"/>
        <family val="2"/>
      </rPr>
      <t>ALEXANDRIA</t>
    </r>
  </si>
  <si>
    <r>
      <rPr>
        <sz val="10"/>
        <color rgb="FF231F20"/>
        <rFont val="Arial"/>
        <family val="2"/>
      </rPr>
      <t>CORNWALL</t>
    </r>
  </si>
  <si>
    <r>
      <rPr>
        <sz val="10"/>
        <color rgb="FF231F20"/>
        <rFont val="Arial"/>
        <family val="2"/>
      </rPr>
      <t>BELLAMYS MILLS</t>
    </r>
  </si>
  <si>
    <r>
      <rPr>
        <sz val="10"/>
        <color rgb="FF231F20"/>
        <rFont val="Arial"/>
        <family val="2"/>
      </rPr>
      <t>CARLSBAD SPRINGS</t>
    </r>
  </si>
  <si>
    <r>
      <rPr>
        <sz val="10"/>
        <color rgb="FF231F20"/>
        <rFont val="Arial"/>
        <family val="2"/>
      </rPr>
      <t>ALFRED</t>
    </r>
  </si>
  <si>
    <r>
      <rPr>
        <sz val="10"/>
        <color rgb="FF231F20"/>
        <rFont val="Arial"/>
        <family val="2"/>
      </rPr>
      <t>HAWKESBURY</t>
    </r>
  </si>
  <si>
    <r>
      <rPr>
        <sz val="10"/>
        <color rgb="FF231F20"/>
        <rFont val="Arial"/>
        <family val="2"/>
      </rPr>
      <t>BELLE RIVER</t>
    </r>
  </si>
  <si>
    <r>
      <rPr>
        <sz val="10"/>
        <color rgb="FF231F20"/>
        <rFont val="Arial"/>
        <family val="2"/>
      </rPr>
      <t>WINDSOR</t>
    </r>
  </si>
  <si>
    <r>
      <rPr>
        <sz val="10"/>
        <color rgb="FF231F20"/>
        <rFont val="Arial"/>
        <family val="2"/>
      </rPr>
      <t>CARNARVON</t>
    </r>
  </si>
  <si>
    <r>
      <rPr>
        <sz val="10"/>
        <color rgb="FF231F20"/>
        <rFont val="Arial"/>
        <family val="2"/>
      </rPr>
      <t>ALGOMA MILLS</t>
    </r>
  </si>
  <si>
    <r>
      <rPr>
        <sz val="10"/>
        <color rgb="FF231F20"/>
        <rFont val="Arial"/>
        <family val="2"/>
      </rPr>
      <t>ELLIOT LAKE</t>
    </r>
  </si>
  <si>
    <r>
      <rPr>
        <sz val="10"/>
        <color rgb="FF231F20"/>
        <rFont val="Arial"/>
        <family val="2"/>
      </rPr>
      <t>BELLE VALLEE</t>
    </r>
  </si>
  <si>
    <r>
      <rPr>
        <sz val="10"/>
        <color rgb="FF231F20"/>
        <rFont val="Arial"/>
        <family val="2"/>
      </rPr>
      <t>KIRKLAND LAKE</t>
    </r>
  </si>
  <si>
    <r>
      <rPr>
        <sz val="10"/>
        <color rgb="FF231F20"/>
        <rFont val="Arial"/>
        <family val="2"/>
      </rPr>
      <t>CARP</t>
    </r>
  </si>
  <si>
    <r>
      <rPr>
        <sz val="10"/>
        <color rgb="FF231F20"/>
        <rFont val="Arial"/>
        <family val="2"/>
      </rPr>
      <t>ALGONQUIN</t>
    </r>
  </si>
  <si>
    <r>
      <rPr>
        <sz val="10"/>
        <color rgb="FF231F20"/>
        <rFont val="Arial"/>
        <family val="2"/>
      </rPr>
      <t>CARRYING PLACE</t>
    </r>
  </si>
  <si>
    <r>
      <rPr>
        <sz val="10"/>
        <color rgb="FF231F20"/>
        <rFont val="Arial"/>
        <family val="2"/>
      </rPr>
      <t>ALLANBURG</t>
    </r>
  </si>
  <si>
    <r>
      <rPr>
        <sz val="10"/>
        <color rgb="FF231F20"/>
        <rFont val="Arial"/>
        <family val="2"/>
      </rPr>
      <t>BELLS CORNERS</t>
    </r>
  </si>
  <si>
    <r>
      <rPr>
        <sz val="10"/>
        <color rgb="FF231F20"/>
        <rFont val="Arial"/>
        <family val="2"/>
      </rPr>
      <t>OTTAWA</t>
    </r>
  </si>
  <si>
    <r>
      <rPr>
        <sz val="10"/>
        <color rgb="FF231F20"/>
        <rFont val="Arial"/>
        <family val="2"/>
      </rPr>
      <t>CARTIER</t>
    </r>
  </si>
  <si>
    <r>
      <rPr>
        <sz val="10"/>
        <color rgb="FF231F20"/>
        <rFont val="Arial"/>
        <family val="2"/>
      </rPr>
      <t>ALLANDALE</t>
    </r>
  </si>
  <si>
    <r>
      <rPr>
        <sz val="10"/>
        <color rgb="FF231F20"/>
        <rFont val="Arial"/>
        <family val="2"/>
      </rPr>
      <t>BELMONT</t>
    </r>
  </si>
  <si>
    <r>
      <rPr>
        <sz val="10"/>
        <color rgb="FF231F20"/>
        <rFont val="Arial"/>
        <family val="2"/>
      </rPr>
      <t>ST THOMAS</t>
    </r>
  </si>
  <si>
    <r>
      <rPr>
        <sz val="10"/>
        <color rgb="FF231F20"/>
        <rFont val="Arial"/>
        <family val="2"/>
      </rPr>
      <t>CASSELMAN</t>
    </r>
  </si>
  <si>
    <r>
      <rPr>
        <sz val="10"/>
        <color rgb="FF231F20"/>
        <rFont val="Arial"/>
        <family val="2"/>
      </rPr>
      <t>ALLENFORD</t>
    </r>
  </si>
  <si>
    <r>
      <rPr>
        <sz val="10"/>
        <color rgb="FF231F20"/>
        <rFont val="Arial"/>
        <family val="2"/>
      </rPr>
      <t>OWEN SOUND</t>
    </r>
  </si>
  <si>
    <r>
      <rPr>
        <sz val="10"/>
        <color rgb="FF231F20"/>
        <rFont val="Arial"/>
        <family val="2"/>
      </rPr>
      <t>BELWOOD</t>
    </r>
  </si>
  <si>
    <r>
      <rPr>
        <sz val="10"/>
        <color rgb="FF231F20"/>
        <rFont val="Arial"/>
        <family val="2"/>
      </rPr>
      <t>CASTLETON</t>
    </r>
  </si>
  <si>
    <r>
      <rPr>
        <sz val="10"/>
        <color rgb="FF231F20"/>
        <rFont val="Arial"/>
        <family val="2"/>
      </rPr>
      <t>ALLISTON</t>
    </r>
  </si>
  <si>
    <r>
      <rPr>
        <sz val="10"/>
        <color rgb="FF231F20"/>
        <rFont val="Arial"/>
        <family val="2"/>
      </rPr>
      <t>COLLINGWOOD</t>
    </r>
  </si>
  <si>
    <r>
      <rPr>
        <sz val="10"/>
        <color rgb="FF231F20"/>
        <rFont val="Arial"/>
        <family val="2"/>
      </rPr>
      <t>BENT RIVER</t>
    </r>
  </si>
  <si>
    <r>
      <rPr>
        <sz val="10"/>
        <color rgb="FF231F20"/>
        <rFont val="Arial"/>
        <family val="2"/>
      </rPr>
      <t>CAT LAKE</t>
    </r>
  </si>
  <si>
    <r>
      <rPr>
        <sz val="10"/>
        <color rgb="FF231F20"/>
        <rFont val="Arial"/>
        <family val="2"/>
      </rPr>
      <t>ALMA</t>
    </r>
  </si>
  <si>
    <r>
      <rPr>
        <sz val="10"/>
        <color rgb="FF231F20"/>
        <rFont val="Arial"/>
        <family val="2"/>
      </rPr>
      <t>BERKELEY</t>
    </r>
  </si>
  <si>
    <r>
      <rPr>
        <sz val="10"/>
        <color rgb="FF231F20"/>
        <rFont val="Arial"/>
        <family val="2"/>
      </rPr>
      <t>CATCHACOMA</t>
    </r>
  </si>
  <si>
    <r>
      <rPr>
        <sz val="10"/>
        <color rgb="FF231F20"/>
        <rFont val="Arial"/>
        <family val="2"/>
      </rPr>
      <t>ALMONTE</t>
    </r>
  </si>
  <si>
    <r>
      <rPr>
        <sz val="10"/>
        <color rgb="FF231F20"/>
        <rFont val="Arial"/>
        <family val="2"/>
      </rPr>
      <t>BERWICK</t>
    </r>
  </si>
  <si>
    <r>
      <rPr>
        <sz val="10"/>
        <color rgb="FF231F20"/>
        <rFont val="Arial"/>
        <family val="2"/>
      </rPr>
      <t>CATHCART</t>
    </r>
  </si>
  <si>
    <r>
      <rPr>
        <sz val="10"/>
        <color rgb="FF231F20"/>
        <rFont val="Arial"/>
        <family val="2"/>
      </rPr>
      <t>BRANTFORD</t>
    </r>
  </si>
  <si>
    <r>
      <rPr>
        <sz val="10"/>
        <color rgb="FF231F20"/>
        <rFont val="Arial"/>
        <family val="2"/>
      </rPr>
      <t>ALTON</t>
    </r>
  </si>
  <si>
    <r>
      <rPr>
        <sz val="10"/>
        <color rgb="FF231F20"/>
        <rFont val="Arial"/>
        <family val="2"/>
      </rPr>
      <t>BETHANY</t>
    </r>
  </si>
  <si>
    <r>
      <rPr>
        <sz val="10"/>
        <color rgb="FF231F20"/>
        <rFont val="Arial"/>
        <family val="2"/>
      </rPr>
      <t>CAVAN</t>
    </r>
  </si>
  <si>
    <r>
      <rPr>
        <sz val="10"/>
        <color rgb="FF231F20"/>
        <rFont val="Arial"/>
        <family val="2"/>
      </rPr>
      <t>ALVINSTON</t>
    </r>
  </si>
  <si>
    <r>
      <rPr>
        <sz val="10"/>
        <color rgb="FF231F20"/>
        <rFont val="Arial"/>
        <family val="2"/>
      </rPr>
      <t>BEWDLEY</t>
    </r>
  </si>
  <si>
    <r>
      <rPr>
        <sz val="10"/>
        <color rgb="FF231F20"/>
        <rFont val="Arial"/>
        <family val="2"/>
      </rPr>
      <t>CAWAJA BEACH</t>
    </r>
  </si>
  <si>
    <r>
      <rPr>
        <sz val="10"/>
        <color rgb="FF231F20"/>
        <rFont val="Arial"/>
        <family val="2"/>
      </rPr>
      <t>AMBERLEY</t>
    </r>
  </si>
  <si>
    <r>
      <rPr>
        <sz val="10"/>
        <color rgb="FF231F20"/>
        <rFont val="Arial"/>
        <family val="2"/>
      </rPr>
      <t>BIG BAY</t>
    </r>
  </si>
  <si>
    <r>
      <rPr>
        <sz val="10"/>
        <color rgb="FF231F20"/>
        <rFont val="Arial"/>
        <family val="2"/>
      </rPr>
      <t>CAYUGA</t>
    </r>
  </si>
  <si>
    <r>
      <rPr>
        <sz val="10"/>
        <color rgb="FF231F20"/>
        <rFont val="Arial"/>
        <family val="2"/>
      </rPr>
      <t>AMELIASBURG</t>
    </r>
  </si>
  <si>
    <r>
      <rPr>
        <sz val="10"/>
        <color rgb="FF231F20"/>
        <rFont val="Arial"/>
        <family val="2"/>
      </rPr>
      <t>BIG TROUT LAKE</t>
    </r>
  </si>
  <si>
    <r>
      <rPr>
        <sz val="10"/>
        <color rgb="FF231F20"/>
        <rFont val="Arial"/>
        <family val="2"/>
      </rPr>
      <t>CEDAR POINT</t>
    </r>
  </si>
  <si>
    <r>
      <rPr>
        <sz val="10"/>
        <color rgb="FF231F20"/>
        <rFont val="Arial"/>
        <family val="2"/>
      </rPr>
      <t>AMHERST VIEW</t>
    </r>
  </si>
  <si>
    <r>
      <rPr>
        <sz val="10"/>
        <color rgb="FF231F20"/>
        <rFont val="Arial"/>
        <family val="2"/>
      </rPr>
      <t>BIGWOOD</t>
    </r>
  </si>
  <si>
    <r>
      <rPr>
        <sz val="10"/>
        <color rgb="FF231F20"/>
        <rFont val="Arial"/>
        <family val="2"/>
      </rPr>
      <t>CEDAR SPRINGS</t>
    </r>
  </si>
  <si>
    <r>
      <rPr>
        <sz val="10"/>
        <color rgb="FF231F20"/>
        <rFont val="Arial"/>
        <family val="2"/>
      </rPr>
      <t>CHATHAM</t>
    </r>
  </si>
  <si>
    <r>
      <rPr>
        <sz val="10"/>
        <color rgb="FF231F20"/>
        <rFont val="Arial"/>
        <family val="2"/>
      </rPr>
      <t>AMHERSTBURG</t>
    </r>
  </si>
  <si>
    <r>
      <rPr>
        <sz val="10"/>
        <color rgb="FF231F20"/>
        <rFont val="Arial"/>
        <family val="2"/>
      </rPr>
      <t>BINBROOK</t>
    </r>
  </si>
  <si>
    <r>
      <rPr>
        <sz val="10"/>
        <color rgb="FF231F20"/>
        <rFont val="Arial"/>
        <family val="2"/>
      </rPr>
      <t>CENTRALIA</t>
    </r>
  </si>
  <si>
    <r>
      <rPr>
        <sz val="10"/>
        <color rgb="FF231F20"/>
        <rFont val="Arial"/>
        <family val="2"/>
      </rPr>
      <t>ANCASTER</t>
    </r>
  </si>
  <si>
    <r>
      <rPr>
        <sz val="10"/>
        <color rgb="FF231F20"/>
        <rFont val="Arial"/>
        <family val="2"/>
      </rPr>
      <t>BIRCH ISLAND</t>
    </r>
  </si>
  <si>
    <r>
      <rPr>
        <sz val="10"/>
        <color rgb="FF231F20"/>
        <rFont val="Arial"/>
        <family val="2"/>
      </rPr>
      <t>CENTREVILLE</t>
    </r>
  </si>
  <si>
    <r>
      <rPr>
        <sz val="10"/>
        <color rgb="FF231F20"/>
        <rFont val="Arial"/>
        <family val="2"/>
      </rPr>
      <t>ANGLING LAKE</t>
    </r>
  </si>
  <si>
    <r>
      <rPr>
        <sz val="10"/>
        <color rgb="FF231F20"/>
        <rFont val="Arial"/>
        <family val="2"/>
      </rPr>
      <t>BIRKENDALE</t>
    </r>
  </si>
  <si>
    <r>
      <rPr>
        <sz val="10"/>
        <color rgb="FF231F20"/>
        <rFont val="Arial"/>
        <family val="2"/>
      </rPr>
      <t>CENTURY VILLAGE LANG</t>
    </r>
  </si>
  <si>
    <r>
      <rPr>
        <sz val="10"/>
        <color rgb="FF231F20"/>
        <rFont val="Arial"/>
        <family val="2"/>
      </rPr>
      <t>ANGUS</t>
    </r>
  </si>
  <si>
    <r>
      <rPr>
        <sz val="10"/>
        <color rgb="FF231F20"/>
        <rFont val="Arial"/>
        <family val="2"/>
      </rPr>
      <t>BISCOTASING</t>
    </r>
  </si>
  <si>
    <r>
      <rPr>
        <sz val="10"/>
        <color rgb="FF231F20"/>
        <rFont val="Arial"/>
        <family val="2"/>
      </rPr>
      <t>CEYLON</t>
    </r>
  </si>
  <si>
    <r>
      <rPr>
        <sz val="10"/>
        <color rgb="FF231F20"/>
        <rFont val="Arial"/>
        <family val="2"/>
      </rPr>
      <t>ANNAN</t>
    </r>
  </si>
  <si>
    <r>
      <rPr>
        <sz val="10"/>
        <color rgb="FF231F20"/>
        <rFont val="Arial"/>
        <family val="2"/>
      </rPr>
      <t>BISHOPS MILLS</t>
    </r>
  </si>
  <si>
    <r>
      <rPr>
        <sz val="10"/>
        <color rgb="FF231F20"/>
        <rFont val="Arial"/>
        <family val="2"/>
      </rPr>
      <t>SMITHS FALLS</t>
    </r>
  </si>
  <si>
    <r>
      <rPr>
        <sz val="10"/>
        <color rgb="FF231F20"/>
        <rFont val="Arial"/>
        <family val="2"/>
      </rPr>
      <t>CHAFFEYS LOCKS</t>
    </r>
  </si>
  <si>
    <r>
      <rPr>
        <sz val="10"/>
        <color rgb="FF231F20"/>
        <rFont val="Arial"/>
        <family val="2"/>
      </rPr>
      <t>ANTEN MILLS</t>
    </r>
  </si>
  <si>
    <r>
      <rPr>
        <sz val="10"/>
        <color rgb="FF231F20"/>
        <rFont val="Arial"/>
        <family val="2"/>
      </rPr>
      <t>BISSETT CREEK</t>
    </r>
  </si>
  <si>
    <r>
      <rPr>
        <sz val="10"/>
        <color rgb="FF231F20"/>
        <rFont val="Arial"/>
        <family val="2"/>
      </rPr>
      <t>CHALK RIVER</t>
    </r>
  </si>
  <si>
    <r>
      <rPr>
        <sz val="10"/>
        <color rgb="FF231F20"/>
        <rFont val="Arial"/>
        <family val="2"/>
      </rPr>
      <t>ANTRIM</t>
    </r>
  </si>
  <si>
    <r>
      <rPr>
        <sz val="10"/>
        <color rgb="FF231F20"/>
        <rFont val="Arial"/>
        <family val="2"/>
      </rPr>
      <t>BLACK CREEK VILLAGE</t>
    </r>
  </si>
  <si>
    <r>
      <rPr>
        <sz val="10"/>
        <color rgb="FF231F20"/>
        <rFont val="Arial"/>
        <family val="2"/>
      </rPr>
      <t>CHAPLEAU</t>
    </r>
  </si>
  <si>
    <r>
      <rPr>
        <sz val="10"/>
        <color rgb="FF231F20"/>
        <rFont val="Arial"/>
        <family val="2"/>
      </rPr>
      <t>APPIN</t>
    </r>
  </si>
  <si>
    <r>
      <rPr>
        <sz val="10"/>
        <color rgb="FF231F20"/>
        <rFont val="Arial"/>
        <family val="2"/>
      </rPr>
      <t>BLACKSTOCK</t>
    </r>
  </si>
  <si>
    <r>
      <rPr>
        <sz val="10"/>
        <color rgb="FF231F20"/>
        <rFont val="Arial"/>
        <family val="2"/>
      </rPr>
      <t>OSHAWA</t>
    </r>
  </si>
  <si>
    <r>
      <rPr>
        <sz val="10"/>
        <color rgb="FF231F20"/>
        <rFont val="Arial"/>
        <family val="2"/>
      </rPr>
      <t>CHAPUT HUGHES</t>
    </r>
  </si>
  <si>
    <r>
      <rPr>
        <sz val="10"/>
        <color rgb="FF231F20"/>
        <rFont val="Arial"/>
        <family val="2"/>
      </rPr>
      <t>TIMMINS</t>
    </r>
  </si>
  <si>
    <r>
      <rPr>
        <sz val="10"/>
        <color rgb="FF231F20"/>
        <rFont val="Arial"/>
        <family val="2"/>
      </rPr>
      <t>APPLE HILL</t>
    </r>
  </si>
  <si>
    <r>
      <rPr>
        <sz val="10"/>
        <color rgb="FF231F20"/>
        <rFont val="Arial"/>
        <family val="2"/>
      </rPr>
      <t>BLENHEIM</t>
    </r>
  </si>
  <si>
    <r>
      <rPr>
        <sz val="10"/>
        <color rgb="FF231F20"/>
        <rFont val="Arial"/>
        <family val="2"/>
      </rPr>
      <t>CHARING CROSS</t>
    </r>
  </si>
  <si>
    <r>
      <rPr>
        <sz val="10"/>
        <color rgb="FF231F20"/>
        <rFont val="Arial"/>
        <family val="2"/>
      </rPr>
      <t>APPLETON</t>
    </r>
  </si>
  <si>
    <r>
      <rPr>
        <sz val="10"/>
        <color rgb="FF231F20"/>
        <rFont val="Arial"/>
        <family val="2"/>
      </rPr>
      <t>BLEZARD VALLEY</t>
    </r>
  </si>
  <si>
    <r>
      <rPr>
        <sz val="10"/>
        <color rgb="FF231F20"/>
        <rFont val="Arial"/>
        <family val="2"/>
      </rPr>
      <t>CHARLTON</t>
    </r>
  </si>
  <si>
    <r>
      <rPr>
        <sz val="10"/>
        <color rgb="FF231F20"/>
        <rFont val="Arial"/>
        <family val="2"/>
      </rPr>
      <t>APSLEY</t>
    </r>
  </si>
  <si>
    <r>
      <rPr>
        <sz val="10"/>
        <color rgb="FF231F20"/>
        <rFont val="Arial"/>
        <family val="2"/>
      </rPr>
      <t>BLIND RIVER</t>
    </r>
  </si>
  <si>
    <r>
      <rPr>
        <sz val="10"/>
        <color rgb="FF231F20"/>
        <rFont val="Arial"/>
        <family val="2"/>
      </rPr>
      <t>APTO</t>
    </r>
  </si>
  <si>
    <r>
      <rPr>
        <sz val="10"/>
        <color rgb="FF231F20"/>
        <rFont val="Arial"/>
        <family val="2"/>
      </rPr>
      <t>BLOOMFIELD</t>
    </r>
  </si>
  <si>
    <r>
      <rPr>
        <sz val="10"/>
        <color rgb="FF231F20"/>
        <rFont val="Arial"/>
        <family val="2"/>
      </rPr>
      <t>CHATSWORTH</t>
    </r>
  </si>
  <si>
    <r>
      <rPr>
        <sz val="10"/>
        <color rgb="FF231F20"/>
        <rFont val="Arial"/>
        <family val="2"/>
      </rPr>
      <t>ARDBEG</t>
    </r>
  </si>
  <si>
    <r>
      <rPr>
        <sz val="10"/>
        <color rgb="FF231F20"/>
        <rFont val="Arial"/>
        <family val="2"/>
      </rPr>
      <t>BLOOMINGDALE</t>
    </r>
  </si>
  <si>
    <r>
      <rPr>
        <sz val="10"/>
        <color rgb="FF231F20"/>
        <rFont val="Arial"/>
        <family val="2"/>
      </rPr>
      <t>CHELMSFORD</t>
    </r>
  </si>
  <si>
    <r>
      <rPr>
        <sz val="10"/>
        <color rgb="FF231F20"/>
        <rFont val="Arial"/>
        <family val="2"/>
      </rPr>
      <t>ARDEN</t>
    </r>
  </si>
  <si>
    <r>
      <rPr>
        <sz val="10"/>
        <color rgb="FF231F20"/>
        <rFont val="Arial"/>
        <family val="2"/>
      </rPr>
      <t>BLUEVALE</t>
    </r>
  </si>
  <si>
    <r>
      <rPr>
        <sz val="10"/>
        <color rgb="FF231F20"/>
        <rFont val="Arial"/>
        <family val="2"/>
      </rPr>
      <t>CHELTENHAM</t>
    </r>
  </si>
  <si>
    <r>
      <rPr>
        <sz val="10"/>
        <color rgb="FF231F20"/>
        <rFont val="Arial"/>
        <family val="2"/>
      </rPr>
      <t>ARDOCH</t>
    </r>
  </si>
  <si>
    <r>
      <rPr>
        <sz val="10"/>
        <color rgb="FF231F20"/>
        <rFont val="Arial"/>
        <family val="2"/>
      </rPr>
      <t>BLUEWATER BEACH</t>
    </r>
  </si>
  <si>
    <r>
      <rPr>
        <sz val="10"/>
        <color rgb="FF231F20"/>
        <rFont val="Arial"/>
        <family val="2"/>
      </rPr>
      <t>CHEPSTOW</t>
    </r>
  </si>
  <si>
    <r>
      <rPr>
        <sz val="10"/>
        <color rgb="FF231F20"/>
        <rFont val="Arial"/>
        <family val="2"/>
      </rPr>
      <t>ARDTREA</t>
    </r>
  </si>
  <si>
    <r>
      <rPr>
        <sz val="10"/>
        <color rgb="FF231F20"/>
        <rFont val="Arial"/>
        <family val="2"/>
      </rPr>
      <t>BLYTH</t>
    </r>
  </si>
  <si>
    <r>
      <rPr>
        <sz val="10"/>
        <color rgb="FF231F20"/>
        <rFont val="Arial"/>
        <family val="2"/>
      </rPr>
      <t>CHERRY VALLEY</t>
    </r>
  </si>
  <si>
    <r>
      <rPr>
        <sz val="10"/>
        <color rgb="FF231F20"/>
        <rFont val="Arial"/>
        <family val="2"/>
      </rPr>
      <t>ARGYLE</t>
    </r>
  </si>
  <si>
    <r>
      <rPr>
        <sz val="10"/>
        <color rgb="FF231F20"/>
        <rFont val="Arial"/>
        <family val="2"/>
      </rPr>
      <t>BLYTHESWOOD</t>
    </r>
  </si>
  <si>
    <r>
      <rPr>
        <sz val="10"/>
        <color rgb="FF231F20"/>
        <rFont val="Arial"/>
        <family val="2"/>
      </rPr>
      <t>CHERRYWOOD</t>
    </r>
  </si>
  <si>
    <r>
      <rPr>
        <sz val="10"/>
        <color rgb="FF231F20"/>
        <rFont val="Arial"/>
        <family val="2"/>
      </rPr>
      <t>ARISS</t>
    </r>
  </si>
  <si>
    <r>
      <rPr>
        <sz val="10"/>
        <color rgb="FF231F20"/>
        <rFont val="Arial"/>
        <family val="2"/>
      </rPr>
      <t>BOBCAYGEON</t>
    </r>
  </si>
  <si>
    <r>
      <rPr>
        <sz val="10"/>
        <color rgb="FF231F20"/>
        <rFont val="Arial"/>
        <family val="2"/>
      </rPr>
      <t>CHESLEY</t>
    </r>
  </si>
  <si>
    <r>
      <rPr>
        <sz val="10"/>
        <color rgb="FF231F20"/>
        <rFont val="Arial"/>
        <family val="2"/>
      </rPr>
      <t>ARKELL</t>
    </r>
  </si>
  <si>
    <r>
      <rPr>
        <sz val="10"/>
        <color rgb="FF231F20"/>
        <rFont val="Arial"/>
        <family val="2"/>
      </rPr>
      <t>BOGNOR</t>
    </r>
  </si>
  <si>
    <r>
      <rPr>
        <sz val="10"/>
        <color rgb="FF231F20"/>
        <rFont val="Arial"/>
        <family val="2"/>
      </rPr>
      <t>CHESTERVILLE</t>
    </r>
  </si>
  <si>
    <r>
      <rPr>
        <sz val="10"/>
        <color rgb="FF231F20"/>
        <rFont val="Arial"/>
        <family val="2"/>
      </rPr>
      <t>ARKONA</t>
    </r>
  </si>
  <si>
    <r>
      <rPr>
        <sz val="10"/>
        <color rgb="FF231F20"/>
        <rFont val="Arial"/>
        <family val="2"/>
      </rPr>
      <t>BOLSOVER</t>
    </r>
  </si>
  <si>
    <r>
      <rPr>
        <sz val="10"/>
        <color rgb="FF231F20"/>
        <rFont val="Arial"/>
        <family val="2"/>
      </rPr>
      <t>CHIPPAWA</t>
    </r>
  </si>
  <si>
    <r>
      <rPr>
        <sz val="10"/>
        <color rgb="FF231F20"/>
        <rFont val="Arial"/>
        <family val="2"/>
      </rPr>
      <t>ARMSTRONG STATION</t>
    </r>
  </si>
  <si>
    <r>
      <rPr>
        <sz val="10"/>
        <color rgb="FF231F20"/>
        <rFont val="Arial"/>
        <family val="2"/>
      </rPr>
      <t>BOLTON</t>
    </r>
  </si>
  <si>
    <r>
      <rPr>
        <sz val="10"/>
        <color rgb="FF231F20"/>
        <rFont val="Arial"/>
        <family val="2"/>
      </rPr>
      <t>CHISWICK</t>
    </r>
  </si>
  <si>
    <r>
      <rPr>
        <sz val="10"/>
        <color rgb="FF231F20"/>
        <rFont val="Arial"/>
        <family val="2"/>
      </rPr>
      <t>BOND HEAD</t>
    </r>
  </si>
  <si>
    <r>
      <rPr>
        <sz val="10"/>
        <color rgb="FF231F20"/>
        <rFont val="Arial"/>
        <family val="2"/>
      </rPr>
      <t>CHURCHILL</t>
    </r>
  </si>
  <si>
    <r>
      <rPr>
        <sz val="10"/>
        <color rgb="FF231F20"/>
        <rFont val="Arial"/>
        <family val="2"/>
      </rPr>
      <t>ARNSTEIN</t>
    </r>
  </si>
  <si>
    <r>
      <rPr>
        <sz val="10"/>
        <color rgb="FF231F20"/>
        <rFont val="Arial"/>
        <family val="2"/>
      </rPr>
      <t>BONDI VILLAGE</t>
    </r>
  </si>
  <si>
    <r>
      <rPr>
        <sz val="10"/>
        <color rgb="FF231F20"/>
        <rFont val="Arial"/>
        <family val="2"/>
      </rPr>
      <t>CHUTE A BLONDEAU</t>
    </r>
  </si>
  <si>
    <r>
      <rPr>
        <sz val="10"/>
        <color rgb="FF231F20"/>
        <rFont val="Arial"/>
        <family val="2"/>
      </rPr>
      <t>ARTHUR</t>
    </r>
  </si>
  <si>
    <r>
      <rPr>
        <sz val="10"/>
        <color rgb="FF231F20"/>
        <rFont val="Arial"/>
        <family val="2"/>
      </rPr>
      <t>BONFIELD</t>
    </r>
  </si>
  <si>
    <r>
      <rPr>
        <sz val="10"/>
        <color rgb="FF231F20"/>
        <rFont val="Arial"/>
        <family val="2"/>
      </rPr>
      <t>CLAPPISONS CORNER</t>
    </r>
  </si>
  <si>
    <r>
      <rPr>
        <sz val="10"/>
        <color rgb="FF231F20"/>
        <rFont val="Arial"/>
        <family val="2"/>
      </rPr>
      <t>ARVA</t>
    </r>
  </si>
  <si>
    <r>
      <rPr>
        <sz val="10"/>
        <color rgb="FF231F20"/>
        <rFont val="Arial"/>
        <family val="2"/>
      </rPr>
      <t>BONINVILLE</t>
    </r>
  </si>
  <si>
    <r>
      <rPr>
        <sz val="10"/>
        <color rgb="FF231F20"/>
        <rFont val="Arial"/>
        <family val="2"/>
      </rPr>
      <t>CLAREMONT</t>
    </r>
  </si>
  <si>
    <r>
      <rPr>
        <sz val="10"/>
        <color rgb="FF231F20"/>
        <rFont val="Arial"/>
        <family val="2"/>
      </rPr>
      <t>ASHBURN</t>
    </r>
  </si>
  <si>
    <r>
      <rPr>
        <sz val="10"/>
        <color rgb="FF231F20"/>
        <rFont val="Arial"/>
        <family val="2"/>
      </rPr>
      <t>BONVILLE</t>
    </r>
  </si>
  <si>
    <r>
      <rPr>
        <sz val="10"/>
        <color rgb="FF231F20"/>
        <rFont val="Arial"/>
        <family val="2"/>
      </rPr>
      <t>CLARENCE CREEK</t>
    </r>
  </si>
  <si>
    <r>
      <rPr>
        <sz val="10"/>
        <color rgb="FF231F20"/>
        <rFont val="Arial"/>
        <family val="2"/>
      </rPr>
      <t>ASHBY LAKE</t>
    </r>
  </si>
  <si>
    <r>
      <rPr>
        <sz val="10"/>
        <color rgb="FF231F20"/>
        <rFont val="Arial"/>
        <family val="2"/>
      </rPr>
      <t>BORDEN</t>
    </r>
  </si>
  <si>
    <r>
      <rPr>
        <sz val="10"/>
        <color rgb="FF231F20"/>
        <rFont val="Arial"/>
        <family val="2"/>
      </rPr>
      <t>CLARENDON STATION</t>
    </r>
  </si>
  <si>
    <r>
      <rPr>
        <sz val="10"/>
        <color rgb="FF231F20"/>
        <rFont val="Arial"/>
        <family val="2"/>
      </rPr>
      <t>ASHTON</t>
    </r>
  </si>
  <si>
    <r>
      <rPr>
        <sz val="10"/>
        <color rgb="FF231F20"/>
        <rFont val="Arial"/>
        <family val="2"/>
      </rPr>
      <t>BORNHOLM</t>
    </r>
  </si>
  <si>
    <r>
      <rPr>
        <sz val="10"/>
        <color rgb="FF231F20"/>
        <rFont val="Arial"/>
        <family val="2"/>
      </rPr>
      <t>STRATFORD</t>
    </r>
  </si>
  <si>
    <r>
      <rPr>
        <sz val="10"/>
        <color rgb="FF231F20"/>
        <rFont val="Arial"/>
        <family val="2"/>
      </rPr>
      <t>CLARINGTON</t>
    </r>
  </si>
  <si>
    <r>
      <rPr>
        <sz val="10"/>
        <color rgb="FF231F20"/>
        <rFont val="Arial"/>
        <family val="2"/>
      </rPr>
      <t>ASTORVILLE</t>
    </r>
  </si>
  <si>
    <r>
      <rPr>
        <sz val="10"/>
        <color rgb="FF231F20"/>
        <rFont val="Arial"/>
        <family val="2"/>
      </rPr>
      <t>BOSTON</t>
    </r>
  </si>
  <si>
    <r>
      <rPr>
        <sz val="10"/>
        <color rgb="FF231F20"/>
        <rFont val="Arial"/>
        <family val="2"/>
      </rPr>
      <t>CLARKSBURG</t>
    </r>
  </si>
  <si>
    <r>
      <rPr>
        <sz val="10"/>
        <color rgb="FF231F20"/>
        <rFont val="Arial"/>
        <family val="2"/>
      </rPr>
      <t>ASTRA</t>
    </r>
  </si>
  <si>
    <r>
      <rPr>
        <sz val="10"/>
        <color rgb="FF231F20"/>
        <rFont val="Arial"/>
        <family val="2"/>
      </rPr>
      <t>BOTHWELL</t>
    </r>
  </si>
  <si>
    <r>
      <rPr>
        <sz val="10"/>
        <color rgb="FF231F20"/>
        <rFont val="Arial"/>
        <family val="2"/>
      </rPr>
      <t>CLARKSON</t>
    </r>
  </si>
  <si>
    <r>
      <rPr>
        <sz val="10"/>
        <color rgb="FF231F20"/>
        <rFont val="Arial"/>
        <family val="2"/>
      </rPr>
      <t>ATHENS</t>
    </r>
  </si>
  <si>
    <r>
      <rPr>
        <sz val="10"/>
        <color rgb="FF231F20"/>
        <rFont val="Arial"/>
        <family val="2"/>
      </rPr>
      <t>BOULTER</t>
    </r>
  </si>
  <si>
    <r>
      <rPr>
        <sz val="10"/>
        <color rgb="FF231F20"/>
        <rFont val="Arial"/>
        <family val="2"/>
      </rPr>
      <t>CLAYTON</t>
    </r>
  </si>
  <si>
    <r>
      <rPr>
        <sz val="10"/>
        <color rgb="FF231F20"/>
        <rFont val="Arial"/>
        <family val="2"/>
      </rPr>
      <t>ATHERLEY</t>
    </r>
  </si>
  <si>
    <r>
      <rPr>
        <sz val="10"/>
        <color rgb="FF231F20"/>
        <rFont val="Arial"/>
        <family val="2"/>
      </rPr>
      <t>BOURGET</t>
    </r>
  </si>
  <si>
    <r>
      <rPr>
        <sz val="10"/>
        <color rgb="FF231F20"/>
        <rFont val="Arial"/>
        <family val="2"/>
      </rPr>
      <t>CLEAR CREEK</t>
    </r>
  </si>
  <si>
    <r>
      <rPr>
        <sz val="10"/>
        <color rgb="FF231F20"/>
        <rFont val="Arial"/>
        <family val="2"/>
      </rPr>
      <t>ATHERTON</t>
    </r>
  </si>
  <si>
    <r>
      <rPr>
        <sz val="10"/>
        <color rgb="FF231F20"/>
        <rFont val="Arial"/>
        <family val="2"/>
      </rPr>
      <t>BOWLANDS BAY</t>
    </r>
  </si>
  <si>
    <r>
      <rPr>
        <sz val="10"/>
        <color rgb="FF231F20"/>
        <rFont val="Arial"/>
        <family val="2"/>
      </rPr>
      <t>CLEARWATER</t>
    </r>
  </si>
  <si>
    <r>
      <rPr>
        <sz val="10"/>
        <color rgb="FF231F20"/>
        <rFont val="Arial"/>
        <family val="2"/>
      </rPr>
      <t>ATIKOKAN</t>
    </r>
  </si>
  <si>
    <r>
      <rPr>
        <sz val="10"/>
        <color rgb="FF231F20"/>
        <rFont val="Arial"/>
        <family val="2"/>
      </rPr>
      <t>BOWMANVILLE</t>
    </r>
  </si>
  <si>
    <r>
      <rPr>
        <sz val="10"/>
        <color rgb="FF231F20"/>
        <rFont val="Arial"/>
        <family val="2"/>
      </rPr>
      <t>CLIFFORD</t>
    </r>
  </si>
  <si>
    <r>
      <rPr>
        <sz val="10"/>
        <color rgb="FF231F20"/>
        <rFont val="Arial"/>
        <family val="2"/>
      </rPr>
      <t>ATTAWAPISKAT</t>
    </r>
  </si>
  <si>
    <r>
      <rPr>
        <sz val="10"/>
        <color rgb="FF231F20"/>
        <rFont val="Arial"/>
        <family val="2"/>
      </rPr>
      <t>CLINTON</t>
    </r>
  </si>
  <si>
    <r>
      <rPr>
        <sz val="10"/>
        <color rgb="FF231F20"/>
        <rFont val="Arial"/>
        <family val="2"/>
      </rPr>
      <t>ATWOOD</t>
    </r>
  </si>
  <si>
    <r>
      <rPr>
        <sz val="10"/>
        <color rgb="FF231F20"/>
        <rFont val="Arial"/>
        <family val="2"/>
      </rPr>
      <t>BRADFORD</t>
    </r>
  </si>
  <si>
    <r>
      <rPr>
        <sz val="10"/>
        <color rgb="FF231F20"/>
        <rFont val="Arial"/>
        <family val="2"/>
      </rPr>
      <t>CLOYNE</t>
    </r>
  </si>
  <si>
    <r>
      <rPr>
        <sz val="10"/>
        <color rgb="FF231F20"/>
        <rFont val="Arial"/>
        <family val="2"/>
      </rPr>
      <t>AUBURN</t>
    </r>
  </si>
  <si>
    <r>
      <rPr>
        <sz val="10"/>
        <color rgb="FF231F20"/>
        <rFont val="Arial"/>
        <family val="2"/>
      </rPr>
      <t>BRAESIDE</t>
    </r>
  </si>
  <si>
    <r>
      <rPr>
        <sz val="10"/>
        <color rgb="FF231F20"/>
        <rFont val="Arial"/>
        <family val="2"/>
      </rPr>
      <t>CLUTE</t>
    </r>
  </si>
  <si>
    <r>
      <rPr>
        <sz val="10"/>
        <color rgb="FF231F20"/>
        <rFont val="Arial"/>
        <family val="2"/>
      </rPr>
      <t>KAPUSKASING</t>
    </r>
  </si>
  <si>
    <r>
      <rPr>
        <sz val="10"/>
        <color rgb="FF231F20"/>
        <rFont val="Arial"/>
        <family val="2"/>
      </rPr>
      <t>AURORA</t>
    </r>
  </si>
  <si>
    <r>
      <rPr>
        <sz val="10"/>
        <color rgb="FF231F20"/>
        <rFont val="Arial"/>
        <family val="2"/>
      </rPr>
      <t>BRAMALEA</t>
    </r>
  </si>
  <si>
    <r>
      <rPr>
        <sz val="10"/>
        <color rgb="FF231F20"/>
        <rFont val="Arial"/>
        <family val="2"/>
      </rPr>
      <t>COATSWORTH STATION</t>
    </r>
  </si>
  <si>
    <r>
      <rPr>
        <sz val="10"/>
        <color rgb="FF231F20"/>
        <rFont val="Arial"/>
        <family val="2"/>
      </rPr>
      <t>AVENING</t>
    </r>
  </si>
  <si>
    <r>
      <rPr>
        <sz val="10"/>
        <color rgb="FF231F20"/>
        <rFont val="Arial"/>
        <family val="2"/>
      </rPr>
      <t>BRAMPTON</t>
    </r>
  </si>
  <si>
    <r>
      <rPr>
        <sz val="10"/>
        <color rgb="FF231F20"/>
        <rFont val="Arial"/>
        <family val="2"/>
      </rPr>
      <t>COBALT</t>
    </r>
  </si>
  <si>
    <r>
      <rPr>
        <sz val="10"/>
        <color rgb="FF231F20"/>
        <rFont val="Arial"/>
        <family val="2"/>
      </rPr>
      <t>AVON</t>
    </r>
  </si>
  <si>
    <r>
      <rPr>
        <sz val="10"/>
        <color rgb="FF231F20"/>
        <rFont val="Arial"/>
        <family val="2"/>
      </rPr>
      <t>BRANCHTON</t>
    </r>
  </si>
  <si>
    <r>
      <rPr>
        <sz val="10"/>
        <color rgb="FF231F20"/>
        <rFont val="Arial"/>
        <family val="2"/>
      </rPr>
      <t>COBDEN</t>
    </r>
  </si>
  <si>
    <r>
      <rPr>
        <sz val="10"/>
        <color rgb="FF231F20"/>
        <rFont val="Arial"/>
        <family val="2"/>
      </rPr>
      <t>AVONMORE</t>
    </r>
  </si>
  <si>
    <r>
      <rPr>
        <sz val="10"/>
        <color rgb="FF231F20"/>
        <rFont val="Arial"/>
        <family val="2"/>
      </rPr>
      <t>COBOCONK</t>
    </r>
  </si>
  <si>
    <r>
      <rPr>
        <sz val="10"/>
        <color rgb="FF231F20"/>
        <rFont val="Arial"/>
        <family val="2"/>
      </rPr>
      <t>AYLEN LAKE</t>
    </r>
  </si>
  <si>
    <r>
      <rPr>
        <sz val="10"/>
        <color rgb="FF231F20"/>
        <rFont val="Arial"/>
        <family val="2"/>
      </rPr>
      <t>BRECHIN</t>
    </r>
  </si>
  <si>
    <r>
      <rPr>
        <sz val="10"/>
        <color rgb="FF231F20"/>
        <rFont val="Arial"/>
        <family val="2"/>
      </rPr>
      <t>COBOURG</t>
    </r>
  </si>
  <si>
    <r>
      <rPr>
        <sz val="10"/>
        <color rgb="FF231F20"/>
        <rFont val="Arial"/>
        <family val="2"/>
      </rPr>
      <t>AYLMER WEST</t>
    </r>
  </si>
  <si>
    <r>
      <rPr>
        <sz val="10"/>
        <color rgb="FF231F20"/>
        <rFont val="Arial"/>
        <family val="2"/>
      </rPr>
      <t>BRESLAU</t>
    </r>
  </si>
  <si>
    <r>
      <rPr>
        <sz val="10"/>
        <color rgb="FF231F20"/>
        <rFont val="Arial"/>
        <family val="2"/>
      </rPr>
      <t>COCHENOUR</t>
    </r>
  </si>
  <si>
    <r>
      <rPr>
        <sz val="10"/>
        <color rgb="FF231F20"/>
        <rFont val="Arial"/>
        <family val="2"/>
      </rPr>
      <t>DRYDEN*</t>
    </r>
  </si>
  <si>
    <r>
      <rPr>
        <sz val="10"/>
        <color rgb="FF231F20"/>
        <rFont val="Arial"/>
        <family val="2"/>
      </rPr>
      <t>AYR</t>
    </r>
  </si>
  <si>
    <r>
      <rPr>
        <sz val="10"/>
        <color rgb="FF231F20"/>
        <rFont val="Arial"/>
        <family val="2"/>
      </rPr>
      <t>BRIDGENORTH</t>
    </r>
  </si>
  <si>
    <r>
      <rPr>
        <sz val="10"/>
        <color rgb="FF231F20"/>
        <rFont val="Arial"/>
        <family val="2"/>
      </rPr>
      <t>COCHRANE</t>
    </r>
  </si>
  <si>
    <r>
      <rPr>
        <sz val="10"/>
        <color rgb="FF231F20"/>
        <rFont val="Arial"/>
        <family val="2"/>
      </rPr>
      <t>AYTON</t>
    </r>
  </si>
  <si>
    <r>
      <rPr>
        <sz val="10"/>
        <color rgb="FF231F20"/>
        <rFont val="Arial"/>
        <family val="2"/>
      </rPr>
      <t>BRIDGEPORT</t>
    </r>
  </si>
  <si>
    <r>
      <rPr>
        <sz val="10"/>
        <color rgb="FF231F20"/>
        <rFont val="Arial"/>
        <family val="2"/>
      </rPr>
      <t>CODRINGTON</t>
    </r>
  </si>
  <si>
    <r>
      <rPr>
        <sz val="10"/>
        <color rgb="FF231F20"/>
        <rFont val="Arial"/>
        <family val="2"/>
      </rPr>
      <t>AZILDA</t>
    </r>
  </si>
  <si>
    <r>
      <rPr>
        <sz val="10"/>
        <color rgb="FF231F20"/>
        <rFont val="Arial"/>
        <family val="2"/>
      </rPr>
      <t>BRIGDEN</t>
    </r>
  </si>
  <si>
    <r>
      <rPr>
        <sz val="10"/>
        <color rgb="FF231F20"/>
        <rFont val="Arial"/>
        <family val="2"/>
      </rPr>
      <t>COE HILL</t>
    </r>
  </si>
  <si>
    <r>
      <rPr>
        <sz val="10"/>
        <color rgb="FF231F20"/>
        <rFont val="Arial"/>
        <family val="2"/>
      </rPr>
      <t>BADDOW</t>
    </r>
  </si>
  <si>
    <r>
      <rPr>
        <sz val="10"/>
        <color rgb="FF231F20"/>
        <rFont val="Arial"/>
        <family val="2"/>
      </rPr>
      <t>BRIGHT</t>
    </r>
  </si>
  <si>
    <r>
      <rPr>
        <sz val="10"/>
        <color rgb="FF231F20"/>
        <rFont val="Arial"/>
        <family val="2"/>
      </rPr>
      <t>COLBORNE</t>
    </r>
  </si>
  <si>
    <r>
      <rPr>
        <sz val="10"/>
        <color rgb="FF231F20"/>
        <rFont val="Arial"/>
        <family val="2"/>
      </rPr>
      <t>BADEN</t>
    </r>
  </si>
  <si>
    <r>
      <rPr>
        <sz val="10"/>
        <color rgb="FF231F20"/>
        <rFont val="Arial"/>
        <family val="2"/>
      </rPr>
      <t>BRIGHTON</t>
    </r>
  </si>
  <si>
    <r>
      <rPr>
        <sz val="10"/>
        <color rgb="FF231F20"/>
        <rFont val="Arial"/>
        <family val="2"/>
      </rPr>
      <t>COLDWATER</t>
    </r>
  </si>
  <si>
    <r>
      <rPr>
        <sz val="10"/>
        <color rgb="FF231F20"/>
        <rFont val="Arial"/>
        <family val="2"/>
      </rPr>
      <t>BADJEROS</t>
    </r>
  </si>
  <si>
    <r>
      <rPr>
        <sz val="10"/>
        <color rgb="FF231F20"/>
        <rFont val="Arial"/>
        <family val="2"/>
      </rPr>
      <t>BRIGHTS GROVE</t>
    </r>
  </si>
  <si>
    <r>
      <rPr>
        <sz val="10"/>
        <color rgb="FF231F20"/>
        <rFont val="Arial"/>
        <family val="2"/>
      </rPr>
      <t>COLGAN</t>
    </r>
  </si>
  <si>
    <r>
      <rPr>
        <sz val="10"/>
        <color rgb="FF231F20"/>
        <rFont val="Arial"/>
        <family val="2"/>
      </rPr>
      <t>BAILIEBORO</t>
    </r>
  </si>
  <si>
    <r>
      <rPr>
        <sz val="10"/>
        <color rgb="FF231F20"/>
        <rFont val="Arial"/>
        <family val="2"/>
      </rPr>
      <t>BRINSTON</t>
    </r>
  </si>
  <si>
    <r>
      <rPr>
        <sz val="10"/>
        <color rgb="FF231F20"/>
        <rFont val="Arial"/>
        <family val="2"/>
      </rPr>
      <t>BAINSVILLE</t>
    </r>
  </si>
  <si>
    <r>
      <rPr>
        <sz val="10"/>
        <color rgb="FF231F20"/>
        <rFont val="Arial"/>
        <family val="2"/>
      </rPr>
      <t>BRITT</t>
    </r>
  </si>
  <si>
    <r>
      <rPr>
        <sz val="10"/>
        <color rgb="FF231F20"/>
        <rFont val="Arial"/>
        <family val="2"/>
      </rPr>
      <t>COLLINS</t>
    </r>
  </si>
  <si>
    <r>
      <rPr>
        <sz val="10"/>
        <color rgb="FF231F20"/>
        <rFont val="Arial"/>
        <family val="2"/>
      </rPr>
      <t>BALA</t>
    </r>
  </si>
  <si>
    <r>
      <rPr>
        <sz val="10"/>
        <color rgb="FF231F20"/>
        <rFont val="Arial"/>
        <family val="2"/>
      </rPr>
      <t>COMBER</t>
    </r>
  </si>
  <si>
    <r>
      <rPr>
        <sz val="10"/>
        <color rgb="FF231F20"/>
        <rFont val="Arial"/>
        <family val="2"/>
      </rPr>
      <t>BALDERSON</t>
    </r>
  </si>
  <si>
    <r>
      <rPr>
        <sz val="10"/>
        <color rgb="FF231F20"/>
        <rFont val="Arial"/>
        <family val="2"/>
      </rPr>
      <t>BRODHAGEN</t>
    </r>
  </si>
  <si>
    <r>
      <rPr>
        <sz val="10"/>
        <color rgb="FF231F20"/>
        <rFont val="Arial"/>
        <family val="2"/>
      </rPr>
      <t>COMBERMERE</t>
    </r>
  </si>
  <si>
    <r>
      <rPr>
        <sz val="10"/>
        <color rgb="FF231F20"/>
        <rFont val="Arial"/>
        <family val="2"/>
      </rPr>
      <t>BALDWIN</t>
    </r>
  </si>
  <si>
    <r>
      <rPr>
        <sz val="10"/>
        <color rgb="FF231F20"/>
        <rFont val="Arial"/>
        <family val="2"/>
      </rPr>
      <t>BRONTE</t>
    </r>
  </si>
  <si>
    <r>
      <rPr>
        <sz val="10"/>
        <color rgb="FF231F20"/>
        <rFont val="Arial"/>
        <family val="2"/>
      </rPr>
      <t>COMMANDA</t>
    </r>
  </si>
  <si>
    <r>
      <rPr>
        <sz val="10"/>
        <color rgb="FF231F20"/>
        <rFont val="Arial"/>
        <family val="2"/>
      </rPr>
      <t>BALLANTRAE</t>
    </r>
  </si>
  <si>
    <r>
      <rPr>
        <sz val="10"/>
        <color rgb="FF231F20"/>
        <rFont val="Arial"/>
        <family val="2"/>
      </rPr>
      <t>BROOKLIN</t>
    </r>
  </si>
  <si>
    <r>
      <rPr>
        <sz val="10"/>
        <color rgb="FF231F20"/>
        <rFont val="Arial"/>
        <family val="2"/>
      </rPr>
      <t>CONCORD</t>
    </r>
  </si>
  <si>
    <r>
      <rPr>
        <sz val="10"/>
        <color rgb="FF231F20"/>
        <rFont val="Arial"/>
        <family val="2"/>
      </rPr>
      <t>BALLINAFAD</t>
    </r>
  </si>
  <si>
    <r>
      <rPr>
        <sz val="10"/>
        <color rgb="FF231F20"/>
        <rFont val="Arial"/>
        <family val="2"/>
      </rPr>
      <t>BROUGHAM</t>
    </r>
  </si>
  <si>
    <r>
      <rPr>
        <sz val="10"/>
        <color rgb="FF231F20"/>
        <rFont val="Arial"/>
        <family val="2"/>
      </rPr>
      <t>CONESTOGO</t>
    </r>
  </si>
  <si>
    <r>
      <rPr>
        <sz val="10"/>
        <color rgb="FF231F20"/>
        <rFont val="Arial"/>
        <family val="2"/>
      </rPr>
      <t>BALLYMOTE</t>
    </r>
  </si>
  <si>
    <r>
      <rPr>
        <sz val="10"/>
        <color rgb="FF231F20"/>
        <rFont val="Arial"/>
        <family val="2"/>
      </rPr>
      <t>BROWNSVILLE</t>
    </r>
  </si>
  <si>
    <r>
      <rPr>
        <sz val="10"/>
        <color rgb="FF231F20"/>
        <rFont val="Arial"/>
        <family val="2"/>
      </rPr>
      <t>CONISTON</t>
    </r>
  </si>
  <si>
    <r>
      <rPr>
        <sz val="10"/>
        <color rgb="FF231F20"/>
        <rFont val="Arial"/>
        <family val="2"/>
      </rPr>
      <t>BALM BEACH</t>
    </r>
  </si>
  <si>
    <r>
      <rPr>
        <sz val="10"/>
        <color rgb="FF231F20"/>
        <rFont val="Arial"/>
        <family val="2"/>
      </rPr>
      <t>BRUCE MINES</t>
    </r>
  </si>
  <si>
    <r>
      <rPr>
        <sz val="10"/>
        <color rgb="FF231F20"/>
        <rFont val="Arial"/>
        <family val="2"/>
      </rPr>
      <t>CONN</t>
    </r>
  </si>
  <si>
    <r>
      <rPr>
        <sz val="10"/>
        <color rgb="FF231F20"/>
        <rFont val="Arial"/>
        <family val="2"/>
      </rPr>
      <t>BALMERTOWN</t>
    </r>
  </si>
  <si>
    <r>
      <rPr>
        <sz val="10"/>
        <color rgb="FF231F20"/>
        <rFont val="Arial"/>
        <family val="2"/>
      </rPr>
      <t>BRUCEFIELD</t>
    </r>
  </si>
  <si>
    <r>
      <rPr>
        <sz val="10"/>
        <color rgb="FF231F20"/>
        <rFont val="Arial"/>
        <family val="2"/>
      </rPr>
      <t>CONNAUGHT</t>
    </r>
  </si>
  <si>
    <r>
      <rPr>
        <sz val="10"/>
        <color rgb="FF231F20"/>
        <rFont val="Arial"/>
        <family val="2"/>
      </rPr>
      <t>BALMORAL</t>
    </r>
  </si>
  <si>
    <r>
      <rPr>
        <sz val="10"/>
        <color rgb="FF231F20"/>
        <rFont val="Arial"/>
        <family val="2"/>
      </rPr>
      <t>BRUNNER</t>
    </r>
  </si>
  <si>
    <r>
      <rPr>
        <sz val="10"/>
        <color rgb="FF231F20"/>
        <rFont val="Arial"/>
        <family val="2"/>
      </rPr>
      <t>CONSECON</t>
    </r>
  </si>
  <si>
    <r>
      <rPr>
        <sz val="10"/>
        <color rgb="FF231F20"/>
        <rFont val="Arial"/>
        <family val="2"/>
      </rPr>
      <t>BALMY BEACH</t>
    </r>
  </si>
  <si>
    <r>
      <rPr>
        <sz val="10"/>
        <color rgb="FF231F20"/>
        <rFont val="Arial"/>
        <family val="2"/>
      </rPr>
      <t>BRUSSELS</t>
    </r>
  </si>
  <si>
    <r>
      <rPr>
        <sz val="10"/>
        <color rgb="FF231F20"/>
        <rFont val="Arial"/>
        <family val="2"/>
      </rPr>
      <t>COOKS MILLS</t>
    </r>
  </si>
  <si>
    <r>
      <rPr>
        <sz val="10"/>
        <color rgb="FF231F20"/>
        <rFont val="Arial"/>
        <family val="2"/>
      </rPr>
      <t>BALSAM CREEK</t>
    </r>
  </si>
  <si>
    <r>
      <rPr>
        <sz val="10"/>
        <color rgb="FF231F20"/>
        <rFont val="Arial"/>
        <family val="2"/>
      </rPr>
      <t>BRYANSTON</t>
    </r>
  </si>
  <si>
    <r>
      <rPr>
        <sz val="10"/>
        <color rgb="FF231F20"/>
        <rFont val="Arial"/>
        <family val="2"/>
      </rPr>
      <t>COOKSTOWN</t>
    </r>
  </si>
  <si>
    <r>
      <rPr>
        <sz val="10"/>
        <color rgb="FF231F20"/>
        <rFont val="Arial"/>
        <family val="2"/>
      </rPr>
      <t>BALSAM LAKE</t>
    </r>
  </si>
  <si>
    <r>
      <rPr>
        <sz val="10"/>
        <color rgb="FF231F20"/>
        <rFont val="Arial"/>
        <family val="2"/>
      </rPr>
      <t>BUCKHORN</t>
    </r>
  </si>
  <si>
    <r>
      <rPr>
        <sz val="10"/>
        <color rgb="FF231F20"/>
        <rFont val="Arial"/>
        <family val="2"/>
      </rPr>
      <t>COOKSVILLE</t>
    </r>
  </si>
  <si>
    <r>
      <rPr>
        <sz val="10"/>
        <color rgb="FF231F20"/>
        <rFont val="Arial"/>
        <family val="2"/>
      </rPr>
      <t>BALTIMORE</t>
    </r>
  </si>
  <si>
    <r>
      <rPr>
        <sz val="10"/>
        <color rgb="FF231F20"/>
        <rFont val="Arial"/>
        <family val="2"/>
      </rPr>
      <t>BURFORD</t>
    </r>
  </si>
  <si>
    <r>
      <rPr>
        <sz val="10"/>
        <color rgb="FF231F20"/>
        <rFont val="Arial"/>
        <family val="2"/>
      </rPr>
      <t>COPENHAGEN</t>
    </r>
  </si>
  <si>
    <r>
      <rPr>
        <sz val="10"/>
        <color rgb="FF231F20"/>
        <rFont val="Arial"/>
        <family val="2"/>
      </rPr>
      <t>BAMBERG</t>
    </r>
  </si>
  <si>
    <r>
      <rPr>
        <sz val="10"/>
        <color rgb="FF231F20"/>
        <rFont val="Arial"/>
        <family val="2"/>
      </rPr>
      <t>BURGESSVILLE</t>
    </r>
  </si>
  <si>
    <r>
      <rPr>
        <sz val="10"/>
        <color rgb="FF231F20"/>
        <rFont val="Arial"/>
        <family val="2"/>
      </rPr>
      <t>COPETOWN</t>
    </r>
  </si>
  <si>
    <r>
      <rPr>
        <sz val="10"/>
        <color rgb="FF231F20"/>
        <rFont val="Arial"/>
        <family val="2"/>
      </rPr>
      <t>BANCROFT</t>
    </r>
  </si>
  <si>
    <r>
      <rPr>
        <sz val="10"/>
        <color rgb="FF231F20"/>
        <rFont val="Arial"/>
        <family val="2"/>
      </rPr>
      <t>BURKS FALLS</t>
    </r>
  </si>
  <si>
    <r>
      <rPr>
        <sz val="10"/>
        <color rgb="FF231F20"/>
        <rFont val="Arial"/>
        <family val="2"/>
      </rPr>
      <t>COPPER CLIFF</t>
    </r>
  </si>
  <si>
    <r>
      <rPr>
        <sz val="10"/>
        <color rgb="FF231F20"/>
        <rFont val="Arial"/>
        <family val="2"/>
      </rPr>
      <t>BANNOCKBURN</t>
    </r>
  </si>
  <si>
    <r>
      <rPr>
        <sz val="10"/>
        <color rgb="FF231F20"/>
        <rFont val="Arial"/>
        <family val="2"/>
      </rPr>
      <t>BURLEIGH FALLS</t>
    </r>
  </si>
  <si>
    <r>
      <rPr>
        <sz val="10"/>
        <color rgb="FF231F20"/>
        <rFont val="Arial"/>
        <family val="2"/>
      </rPr>
      <t>CORBEIL</t>
    </r>
  </si>
  <si>
    <r>
      <rPr>
        <sz val="10"/>
        <color rgb="FF231F20"/>
        <rFont val="Arial"/>
        <family val="2"/>
      </rPr>
      <t>BAPTISTE</t>
    </r>
  </si>
  <si>
    <r>
      <rPr>
        <sz val="10"/>
        <color rgb="FF231F20"/>
        <rFont val="Arial"/>
        <family val="2"/>
      </rPr>
      <t>BURLINGTON</t>
    </r>
  </si>
  <si>
    <r>
      <rPr>
        <sz val="10"/>
        <color rgb="FF231F20"/>
        <rFont val="Arial"/>
        <family val="2"/>
      </rPr>
      <t>CORBYVILLE</t>
    </r>
  </si>
  <si>
    <r>
      <rPr>
        <sz val="10"/>
        <color rgb="FF231F20"/>
        <rFont val="Arial"/>
        <family val="2"/>
      </rPr>
      <t>BARBERS BAY</t>
    </r>
  </si>
  <si>
    <r>
      <rPr>
        <sz val="10"/>
        <color rgb="FF231F20"/>
        <rFont val="Arial"/>
        <family val="2"/>
      </rPr>
      <t>BURNSTOWN</t>
    </r>
  </si>
  <si>
    <r>
      <rPr>
        <sz val="10"/>
        <color rgb="FF231F20"/>
        <rFont val="Arial"/>
        <family val="2"/>
      </rPr>
      <t>CORMAC</t>
    </r>
  </si>
  <si>
    <r>
      <rPr>
        <sz val="10"/>
        <color rgb="FF231F20"/>
        <rFont val="Arial"/>
        <family val="2"/>
      </rPr>
      <t>BARCLAY</t>
    </r>
  </si>
  <si>
    <r>
      <rPr>
        <sz val="10"/>
        <color rgb="FF231F20"/>
        <rFont val="Arial"/>
        <family val="2"/>
      </rPr>
      <t>BURNT RIVER</t>
    </r>
  </si>
  <si>
    <r>
      <rPr>
        <sz val="10"/>
        <color rgb="FF231F20"/>
        <rFont val="Arial"/>
        <family val="2"/>
      </rPr>
      <t>BARKWAY</t>
    </r>
  </si>
  <si>
    <r>
      <rPr>
        <sz val="10"/>
        <color rgb="FF231F20"/>
        <rFont val="Arial"/>
        <family val="2"/>
      </rPr>
      <t>BURRITTS RAPIDS</t>
    </r>
  </si>
  <si>
    <r>
      <rPr>
        <sz val="10"/>
        <color rgb="FF231F20"/>
        <rFont val="Arial"/>
        <family val="2"/>
      </rPr>
      <t>CORUNNA</t>
    </r>
  </si>
  <si>
    <r>
      <rPr>
        <sz val="10"/>
        <color rgb="FF231F20"/>
        <rFont val="Arial"/>
        <family val="2"/>
      </rPr>
      <t>BURWASH</t>
    </r>
  </si>
  <si>
    <r>
      <rPr>
        <sz val="10"/>
        <color rgb="FF231F20"/>
        <rFont val="Arial"/>
        <family val="2"/>
      </rPr>
      <t>COTTAM</t>
    </r>
  </si>
  <si>
    <r>
      <rPr>
        <sz val="10"/>
        <color rgb="FF231F20"/>
        <rFont val="Arial"/>
        <family val="2"/>
      </rPr>
      <t>BARRIEFIELD</t>
    </r>
  </si>
  <si>
    <r>
      <rPr>
        <sz val="10"/>
        <color rgb="FF231F20"/>
        <rFont val="Arial"/>
        <family val="2"/>
      </rPr>
      <t>BUTTONVILLE</t>
    </r>
  </si>
  <si>
    <r>
      <rPr>
        <sz val="10"/>
        <color rgb="FF231F20"/>
        <rFont val="Arial"/>
        <family val="2"/>
      </rPr>
      <t>COULSON</t>
    </r>
  </si>
  <si>
    <r>
      <rPr>
        <sz val="10"/>
        <color rgb="FF231F20"/>
        <rFont val="Arial"/>
        <family val="2"/>
      </rPr>
      <t>BARROW BAY</t>
    </r>
  </si>
  <si>
    <r>
      <rPr>
        <sz val="10"/>
        <color rgb="FF231F20"/>
        <rFont val="Arial"/>
        <family val="2"/>
      </rPr>
      <t>BYNG INLET</t>
    </r>
  </si>
  <si>
    <r>
      <rPr>
        <sz val="10"/>
        <color rgb="FF231F20"/>
        <rFont val="Arial"/>
        <family val="2"/>
      </rPr>
      <t>COURTICE</t>
    </r>
  </si>
  <si>
    <r>
      <rPr>
        <sz val="10"/>
        <color rgb="FF231F20"/>
        <rFont val="Arial"/>
        <family val="2"/>
      </rPr>
      <t>BARRYS BAY</t>
    </r>
  </si>
  <si>
    <r>
      <rPr>
        <sz val="10"/>
        <color rgb="FF231F20"/>
        <rFont val="Arial"/>
        <family val="2"/>
      </rPr>
      <t>CACHE BAY</t>
    </r>
  </si>
  <si>
    <r>
      <rPr>
        <sz val="10"/>
        <color rgb="FF231F20"/>
        <rFont val="Arial"/>
        <family val="2"/>
      </rPr>
      <t>COURTLAND</t>
    </r>
  </si>
  <si>
    <r>
      <rPr>
        <sz val="10"/>
        <color rgb="FF231F20"/>
        <rFont val="Arial"/>
        <family val="2"/>
      </rPr>
      <t>BARRYVALE</t>
    </r>
  </si>
  <si>
    <r>
      <rPr>
        <sz val="10"/>
        <color rgb="FF231F20"/>
        <rFont val="Arial"/>
        <family val="2"/>
      </rPr>
      <t>CAESAREA</t>
    </r>
  </si>
  <si>
    <r>
      <rPr>
        <sz val="10"/>
        <color rgb="FF231F20"/>
        <rFont val="Arial"/>
        <family val="2"/>
      </rPr>
      <t>COURTRIGHT</t>
    </r>
  </si>
  <si>
    <r>
      <rPr>
        <sz val="10"/>
        <color rgb="FF231F20"/>
        <rFont val="Arial"/>
        <family val="2"/>
      </rPr>
      <t>BARWICK</t>
    </r>
  </si>
  <si>
    <r>
      <rPr>
        <sz val="10"/>
        <color rgb="FF231F20"/>
        <rFont val="Arial"/>
        <family val="2"/>
      </rPr>
      <t>FORT FRANCES*</t>
    </r>
  </si>
  <si>
    <r>
      <rPr>
        <sz val="10"/>
        <color rgb="FF231F20"/>
        <rFont val="Arial"/>
        <family val="2"/>
      </rPr>
      <t>CAISTOR CENTRE</t>
    </r>
  </si>
  <si>
    <r>
      <rPr>
        <sz val="10"/>
        <color rgb="FF231F20"/>
        <rFont val="Arial"/>
        <family val="2"/>
      </rPr>
      <t>COXVALE</t>
    </r>
  </si>
  <si>
    <r>
      <rPr>
        <sz val="10"/>
        <color rgb="FF231F20"/>
        <rFont val="Arial"/>
        <family val="2"/>
      </rPr>
      <t>BASS LAKE</t>
    </r>
  </si>
  <si>
    <r>
      <rPr>
        <sz val="10"/>
        <color rgb="FF231F20"/>
        <rFont val="Arial"/>
        <family val="2"/>
      </rPr>
      <t>CALABOGIE</t>
    </r>
  </si>
  <si>
    <r>
      <rPr>
        <sz val="10"/>
        <color rgb="FF231F20"/>
        <rFont val="Arial"/>
        <family val="2"/>
      </rPr>
      <t>CRAIGHURST</t>
    </r>
  </si>
  <si>
    <r>
      <rPr>
        <sz val="10"/>
        <color rgb="FF231F20"/>
        <rFont val="Arial"/>
        <family val="2"/>
      </rPr>
      <t>BATAWA</t>
    </r>
  </si>
  <si>
    <r>
      <rPr>
        <sz val="10"/>
        <color rgb="FF231F20"/>
        <rFont val="Arial"/>
        <family val="2"/>
      </rPr>
      <t>CALEDON EAST</t>
    </r>
  </si>
  <si>
    <r>
      <rPr>
        <sz val="10"/>
        <color rgb="FF231F20"/>
        <rFont val="Arial"/>
        <family val="2"/>
      </rPr>
      <t>CREAN HILL</t>
    </r>
  </si>
  <si>
    <r>
      <rPr>
        <sz val="10"/>
        <color rgb="FF231F20"/>
        <rFont val="Arial"/>
        <family val="2"/>
      </rPr>
      <t>BATCHAWANA BAY</t>
    </r>
  </si>
  <si>
    <r>
      <rPr>
        <sz val="10"/>
        <color rgb="FF231F20"/>
        <rFont val="Arial"/>
        <family val="2"/>
      </rPr>
      <t>SAULT STE MARIE</t>
    </r>
  </si>
  <si>
    <r>
      <rPr>
        <sz val="10"/>
        <color rgb="FF231F20"/>
        <rFont val="Arial"/>
        <family val="2"/>
      </rPr>
      <t>CALEDON VILLAGE</t>
    </r>
  </si>
  <si>
    <r>
      <rPr>
        <sz val="10"/>
        <color rgb="FF231F20"/>
        <rFont val="Arial"/>
        <family val="2"/>
      </rPr>
      <t>CREAN HILL MINE</t>
    </r>
  </si>
  <si>
    <r>
      <rPr>
        <sz val="10"/>
        <color rgb="FF231F20"/>
        <rFont val="Arial"/>
        <family val="2"/>
      </rPr>
      <t>BATH</t>
    </r>
  </si>
  <si>
    <r>
      <rPr>
        <sz val="10"/>
        <color rgb="FF231F20"/>
        <rFont val="Arial"/>
        <family val="2"/>
      </rPr>
      <t>CALEDONIA</t>
    </r>
  </si>
  <si>
    <r>
      <rPr>
        <sz val="10"/>
        <color rgb="FF231F20"/>
        <rFont val="Arial"/>
        <family val="2"/>
      </rPr>
      <t>CREDITON</t>
    </r>
  </si>
  <si>
    <r>
      <rPr>
        <sz val="10"/>
        <color rgb="FF231F20"/>
        <rFont val="Arial"/>
        <family val="2"/>
      </rPr>
      <t>BATTERSEA</t>
    </r>
  </si>
  <si>
    <r>
      <rPr>
        <sz val="10"/>
        <color rgb="FF231F20"/>
        <rFont val="Arial"/>
        <family val="2"/>
      </rPr>
      <t>CALLANDER</t>
    </r>
  </si>
  <si>
    <r>
      <rPr>
        <sz val="10"/>
        <color rgb="FF231F20"/>
        <rFont val="Arial"/>
        <family val="2"/>
      </rPr>
      <t>CREEMORE</t>
    </r>
  </si>
  <si>
    <r>
      <rPr>
        <sz val="10"/>
        <color rgb="FF231F20"/>
        <rFont val="Arial"/>
        <family val="2"/>
      </rPr>
      <t>BAXTER</t>
    </r>
  </si>
  <si>
    <r>
      <rPr>
        <sz val="10"/>
        <color rgb="FF231F20"/>
        <rFont val="Arial"/>
        <family val="2"/>
      </rPr>
      <t>CALLUM</t>
    </r>
  </si>
  <si>
    <r>
      <rPr>
        <sz val="10"/>
        <color rgb="FF231F20"/>
        <rFont val="Arial"/>
        <family val="2"/>
      </rPr>
      <t>CREIGHTON (SIMCOE)</t>
    </r>
  </si>
  <si>
    <r>
      <rPr>
        <sz val="10"/>
        <color rgb="FF231F20"/>
        <rFont val="Arial"/>
        <family val="2"/>
      </rPr>
      <t>BAYFIELD</t>
    </r>
  </si>
  <si>
    <r>
      <rPr>
        <sz val="10"/>
        <color rgb="FF231F20"/>
        <rFont val="Arial"/>
        <family val="2"/>
      </rPr>
      <t>CALSTOCK</t>
    </r>
  </si>
  <si>
    <r>
      <rPr>
        <sz val="10"/>
        <color rgb="FF231F20"/>
        <rFont val="Arial"/>
        <family val="2"/>
      </rPr>
      <t>CREIGHTON (SUDBURY)</t>
    </r>
  </si>
  <si>
    <r>
      <rPr>
        <sz val="10"/>
        <color rgb="FF231F20"/>
        <rFont val="Arial"/>
        <family val="2"/>
      </rPr>
      <t>BAYFIELD INLET</t>
    </r>
  </si>
  <si>
    <r>
      <rPr>
        <sz val="10"/>
        <color rgb="FF231F20"/>
        <rFont val="Arial"/>
        <family val="2"/>
      </rPr>
      <t>CAMBRAY</t>
    </r>
  </si>
  <si>
    <r>
      <rPr>
        <sz val="10"/>
        <color rgb="FF231F20"/>
        <rFont val="Arial"/>
        <family val="2"/>
      </rPr>
      <t>CREIGHTON MINE</t>
    </r>
  </si>
  <si>
    <r>
      <rPr>
        <sz val="10"/>
        <color rgb="FF231F20"/>
        <rFont val="Arial"/>
        <family val="2"/>
      </rPr>
      <t>BAYSIDE</t>
    </r>
  </si>
  <si>
    <r>
      <rPr>
        <sz val="10"/>
        <color rgb="FF231F20"/>
        <rFont val="Arial"/>
        <family val="2"/>
      </rPr>
      <t>CAMBRIDGE</t>
    </r>
  </si>
  <si>
    <r>
      <rPr>
        <sz val="10"/>
        <color rgb="FF231F20"/>
        <rFont val="Arial"/>
        <family val="2"/>
      </rPr>
      <t>CROOKED BAY</t>
    </r>
  </si>
  <si>
    <r>
      <rPr>
        <sz val="10"/>
        <color rgb="FF231F20"/>
        <rFont val="Arial"/>
        <family val="2"/>
      </rPr>
      <t>CROTON</t>
    </r>
  </si>
  <si>
    <r>
      <rPr>
        <sz val="10"/>
        <color rgb="FF231F20"/>
        <rFont val="Arial"/>
        <family val="2"/>
      </rPr>
      <t>FERGUS</t>
    </r>
  </si>
  <si>
    <r>
      <rPr>
        <sz val="10"/>
        <color rgb="FF231F20"/>
        <rFont val="Arial"/>
        <family val="2"/>
      </rPr>
      <t>HANOVER</t>
    </r>
  </si>
  <si>
    <r>
      <rPr>
        <sz val="10"/>
        <color rgb="FF231F20"/>
        <rFont val="Arial"/>
        <family val="2"/>
      </rPr>
      <t>CROWN HILL</t>
    </r>
  </si>
  <si>
    <r>
      <rPr>
        <sz val="10"/>
        <color rgb="FF231F20"/>
        <rFont val="Arial"/>
        <family val="2"/>
      </rPr>
      <t>FERGUSONVALE</t>
    </r>
  </si>
  <si>
    <r>
      <rPr>
        <sz val="10"/>
        <color rgb="FF231F20"/>
        <rFont val="Arial"/>
        <family val="2"/>
      </rPr>
      <t>HARCOURT</t>
    </r>
  </si>
  <si>
    <r>
      <rPr>
        <sz val="10"/>
        <color rgb="FF231F20"/>
        <rFont val="Arial"/>
        <family val="2"/>
      </rPr>
      <t>CRYSLER</t>
    </r>
  </si>
  <si>
    <r>
      <rPr>
        <sz val="10"/>
        <color rgb="FF231F20"/>
        <rFont val="Arial"/>
        <family val="2"/>
      </rPr>
      <t>FERNDALE (BRUCE)</t>
    </r>
  </si>
  <si>
    <r>
      <rPr>
        <sz val="10"/>
        <color rgb="FF231F20"/>
        <rFont val="Arial"/>
        <family val="2"/>
      </rPr>
      <t>HARLEY</t>
    </r>
  </si>
  <si>
    <r>
      <rPr>
        <sz val="10"/>
        <color rgb="FF231F20"/>
        <rFont val="Arial"/>
        <family val="2"/>
      </rPr>
      <t>CRYSTAL BEACH</t>
    </r>
  </si>
  <si>
    <r>
      <rPr>
        <sz val="10"/>
        <color rgb="FF231F20"/>
        <rFont val="Arial"/>
        <family val="2"/>
      </rPr>
      <t>FESSERTON</t>
    </r>
  </si>
  <si>
    <r>
      <rPr>
        <sz val="10"/>
        <color rgb="FF231F20"/>
        <rFont val="Arial"/>
        <family val="2"/>
      </rPr>
      <t>HARRIETSVILLE</t>
    </r>
  </si>
  <si>
    <r>
      <rPr>
        <sz val="10"/>
        <color rgb="FF231F20"/>
        <rFont val="Arial"/>
        <family val="2"/>
      </rPr>
      <t>CRYSTAL FALLS</t>
    </r>
  </si>
  <si>
    <r>
      <rPr>
        <sz val="10"/>
        <color rgb="FF231F20"/>
        <rFont val="Arial"/>
        <family val="2"/>
      </rPr>
      <t>FEVERSHAM</t>
    </r>
  </si>
  <si>
    <r>
      <rPr>
        <sz val="10"/>
        <color rgb="FF231F20"/>
        <rFont val="Arial"/>
        <family val="2"/>
      </rPr>
      <t>HARRISTON</t>
    </r>
  </si>
  <si>
    <r>
      <rPr>
        <sz val="10"/>
        <color rgb="FF231F20"/>
        <rFont val="Arial"/>
        <family val="2"/>
      </rPr>
      <t>CUMBERLAND</t>
    </r>
  </si>
  <si>
    <r>
      <rPr>
        <sz val="10"/>
        <color rgb="FF231F20"/>
        <rFont val="Arial"/>
        <family val="2"/>
      </rPr>
      <t>FIELD</t>
    </r>
  </si>
  <si>
    <r>
      <rPr>
        <sz val="10"/>
        <color rgb="FF231F20"/>
        <rFont val="Arial"/>
        <family val="2"/>
      </rPr>
      <t>HARROW</t>
    </r>
  </si>
  <si>
    <r>
      <rPr>
        <sz val="10"/>
        <color rgb="FF231F20"/>
        <rFont val="Arial"/>
        <family val="2"/>
      </rPr>
      <t>CUMBERLAND BEACH</t>
    </r>
  </si>
  <si>
    <r>
      <rPr>
        <sz val="10"/>
        <color rgb="FF231F20"/>
        <rFont val="Arial"/>
        <family val="2"/>
      </rPr>
      <t>FINCH</t>
    </r>
  </si>
  <si>
    <r>
      <rPr>
        <sz val="10"/>
        <color rgb="FF231F20"/>
        <rFont val="Arial"/>
        <family val="2"/>
      </rPr>
      <t>HARROWSMITH</t>
    </r>
  </si>
  <si>
    <r>
      <rPr>
        <sz val="10"/>
        <color rgb="FF231F20"/>
        <rFont val="Arial"/>
        <family val="2"/>
      </rPr>
      <t>CURRAN</t>
    </r>
  </si>
  <si>
    <r>
      <rPr>
        <sz val="10"/>
        <color rgb="FF231F20"/>
        <rFont val="Arial"/>
        <family val="2"/>
      </rPr>
      <t>FINGAL</t>
    </r>
  </si>
  <si>
    <r>
      <rPr>
        <sz val="10"/>
        <color rgb="FF231F20"/>
        <rFont val="Arial"/>
        <family val="2"/>
      </rPr>
      <t>HARTINGTON</t>
    </r>
  </si>
  <si>
    <r>
      <rPr>
        <sz val="10"/>
        <color rgb="FF231F20"/>
        <rFont val="Arial"/>
        <family val="2"/>
      </rPr>
      <t>CURVE LAKE</t>
    </r>
  </si>
  <si>
    <r>
      <rPr>
        <sz val="10"/>
        <color rgb="FF231F20"/>
        <rFont val="Arial"/>
        <family val="2"/>
      </rPr>
      <t>FISHERVILLE</t>
    </r>
  </si>
  <si>
    <r>
      <rPr>
        <sz val="10"/>
        <color rgb="FF231F20"/>
        <rFont val="Arial"/>
        <family val="2"/>
      </rPr>
      <t>HARTY</t>
    </r>
  </si>
  <si>
    <r>
      <rPr>
        <sz val="10"/>
        <color rgb="FF231F20"/>
        <rFont val="Arial"/>
        <family val="2"/>
      </rPr>
      <t>CUTLER</t>
    </r>
  </si>
  <si>
    <r>
      <rPr>
        <sz val="10"/>
        <color rgb="FF231F20"/>
        <rFont val="Arial"/>
        <family val="2"/>
      </rPr>
      <t>FITZROY HARBOUR</t>
    </r>
  </si>
  <si>
    <r>
      <rPr>
        <sz val="10"/>
        <color rgb="FF231F20"/>
        <rFont val="Arial"/>
        <family val="2"/>
      </rPr>
      <t>HARWICH</t>
    </r>
  </si>
  <si>
    <r>
      <rPr>
        <sz val="10"/>
        <color rgb="FF231F20"/>
        <rFont val="Arial"/>
        <family val="2"/>
      </rPr>
      <t>DACRE</t>
    </r>
  </si>
  <si>
    <r>
      <rPr>
        <sz val="10"/>
        <color rgb="FF231F20"/>
        <rFont val="Arial"/>
        <family val="2"/>
      </rPr>
      <t>FLAMBOROUGH</t>
    </r>
  </si>
  <si>
    <r>
      <rPr>
        <sz val="10"/>
        <color rgb="FF231F20"/>
        <rFont val="Arial"/>
        <family val="2"/>
      </rPr>
      <t>HARWOOD</t>
    </r>
  </si>
  <si>
    <r>
      <rPr>
        <sz val="10"/>
        <color rgb="FF231F20"/>
        <rFont val="Arial"/>
        <family val="2"/>
      </rPr>
      <t>DALKEITH</t>
    </r>
  </si>
  <si>
    <r>
      <rPr>
        <sz val="10"/>
        <color rgb="FF231F20"/>
        <rFont val="Arial"/>
        <family val="2"/>
      </rPr>
      <t>FLESHERTON</t>
    </r>
  </si>
  <si>
    <r>
      <rPr>
        <sz val="10"/>
        <color rgb="FF231F20"/>
        <rFont val="Arial"/>
        <family val="2"/>
      </rPr>
      <t>HASTINGS</t>
    </r>
  </si>
  <si>
    <r>
      <rPr>
        <sz val="10"/>
        <color rgb="FF231F20"/>
        <rFont val="Arial"/>
        <family val="2"/>
      </rPr>
      <t>DALSTON</t>
    </r>
  </si>
  <si>
    <r>
      <rPr>
        <sz val="10"/>
        <color rgb="FF231F20"/>
        <rFont val="Arial"/>
        <family val="2"/>
      </rPr>
      <t>FLINTON</t>
    </r>
  </si>
  <si>
    <r>
      <rPr>
        <sz val="10"/>
        <color rgb="FF231F20"/>
        <rFont val="Arial"/>
        <family val="2"/>
      </rPr>
      <t>HAVELOCK</t>
    </r>
  </si>
  <si>
    <r>
      <rPr>
        <sz val="10"/>
        <color rgb="FF231F20"/>
        <rFont val="Arial"/>
        <family val="2"/>
      </rPr>
      <t>DASHWOOD</t>
    </r>
  </si>
  <si>
    <r>
      <rPr>
        <sz val="10"/>
        <color rgb="FF231F20"/>
        <rFont val="Arial"/>
        <family val="2"/>
      </rPr>
      <t>FLORADALE</t>
    </r>
  </si>
  <si>
    <r>
      <rPr>
        <sz val="10"/>
        <color rgb="FF231F20"/>
        <rFont val="Arial"/>
        <family val="2"/>
      </rPr>
      <t>HAWK JUNCTION</t>
    </r>
  </si>
  <si>
    <r>
      <rPr>
        <sz val="10"/>
        <color rgb="FF231F20"/>
        <rFont val="Arial"/>
        <family val="2"/>
      </rPr>
      <t>DEANLEA BEACH</t>
    </r>
  </si>
  <si>
    <r>
      <rPr>
        <sz val="10"/>
        <color rgb="FF231F20"/>
        <rFont val="Arial"/>
        <family val="2"/>
      </rPr>
      <t>FLORAL PARK</t>
    </r>
  </si>
  <si>
    <r>
      <rPr>
        <sz val="10"/>
        <color rgb="FF231F20"/>
        <rFont val="Arial"/>
        <family val="2"/>
      </rPr>
      <t>DEEP RIVER</t>
    </r>
  </si>
  <si>
    <r>
      <rPr>
        <sz val="10"/>
        <color rgb="FF231F20"/>
        <rFont val="Arial"/>
        <family val="2"/>
      </rPr>
      <t>FLORENCE</t>
    </r>
  </si>
  <si>
    <r>
      <rPr>
        <sz val="10"/>
        <color rgb="FF231F20"/>
        <rFont val="Arial"/>
        <family val="2"/>
      </rPr>
      <t>HAWKESTONE</t>
    </r>
  </si>
  <si>
    <r>
      <rPr>
        <sz val="10"/>
        <color rgb="FF231F20"/>
        <rFont val="Arial"/>
        <family val="2"/>
      </rPr>
      <t>DEER LAKE</t>
    </r>
  </si>
  <si>
    <r>
      <rPr>
        <sz val="10"/>
        <color rgb="FF231F20"/>
        <rFont val="Arial"/>
        <family val="2"/>
      </rPr>
      <t>FOLEYET</t>
    </r>
  </si>
  <si>
    <r>
      <rPr>
        <sz val="10"/>
        <color rgb="FF231F20"/>
        <rFont val="Arial"/>
        <family val="2"/>
      </rPr>
      <t>HAWKESVILLE</t>
    </r>
  </si>
  <si>
    <r>
      <rPr>
        <sz val="10"/>
        <color rgb="FF231F20"/>
        <rFont val="Arial"/>
        <family val="2"/>
      </rPr>
      <t>DELAWARE</t>
    </r>
  </si>
  <si>
    <r>
      <rPr>
        <sz val="10"/>
        <color rgb="FF231F20"/>
        <rFont val="Arial"/>
        <family val="2"/>
      </rPr>
      <t>FONTHILL</t>
    </r>
  </si>
  <si>
    <r>
      <rPr>
        <sz val="10"/>
        <color rgb="FF231F20"/>
        <rFont val="Arial"/>
        <family val="2"/>
      </rPr>
      <t>HAY</t>
    </r>
  </si>
  <si>
    <r>
      <rPr>
        <sz val="10"/>
        <color rgb="FF231F20"/>
        <rFont val="Arial"/>
        <family val="2"/>
      </rPr>
      <t>DELHI</t>
    </r>
  </si>
  <si>
    <r>
      <rPr>
        <sz val="10"/>
        <color rgb="FF231F20"/>
        <rFont val="Arial"/>
        <family val="2"/>
      </rPr>
      <t>FOOT’S BAY</t>
    </r>
  </si>
  <si>
    <r>
      <rPr>
        <sz val="10"/>
        <color rgb="FF231F20"/>
        <rFont val="Arial"/>
        <family val="2"/>
      </rPr>
      <t>HEARST</t>
    </r>
  </si>
  <si>
    <r>
      <rPr>
        <sz val="10"/>
        <color rgb="FF231F20"/>
        <rFont val="Arial"/>
        <family val="2"/>
      </rPr>
      <t>DELORO</t>
    </r>
  </si>
  <si>
    <r>
      <rPr>
        <sz val="10"/>
        <color rgb="FF231F20"/>
        <rFont val="Arial"/>
        <family val="2"/>
      </rPr>
      <t>FORDWICH</t>
    </r>
  </si>
  <si>
    <r>
      <rPr>
        <sz val="10"/>
        <color rgb="FF231F20"/>
        <rFont val="Arial"/>
        <family val="2"/>
      </rPr>
      <t>HEATHCOTE</t>
    </r>
  </si>
  <si>
    <r>
      <rPr>
        <sz val="10"/>
        <color rgb="FF231F20"/>
        <rFont val="Arial"/>
        <family val="2"/>
      </rPr>
      <t>DELTA</t>
    </r>
  </si>
  <si>
    <r>
      <rPr>
        <sz val="10"/>
        <color rgb="FF231F20"/>
        <rFont val="Arial"/>
        <family val="2"/>
      </rPr>
      <t>FOREST</t>
    </r>
  </si>
  <si>
    <r>
      <rPr>
        <sz val="10"/>
        <color rgb="FF231F20"/>
        <rFont val="Arial"/>
        <family val="2"/>
      </rPr>
      <t>HEIDELBERG</t>
    </r>
  </si>
  <si>
    <r>
      <rPr>
        <sz val="10"/>
        <color rgb="FF231F20"/>
        <rFont val="Arial"/>
        <family val="2"/>
      </rPr>
      <t>DEMORESTVILLE</t>
    </r>
  </si>
  <si>
    <r>
      <rPr>
        <sz val="10"/>
        <color rgb="FF231F20"/>
        <rFont val="Arial"/>
        <family val="2"/>
      </rPr>
      <t>FOREST HILLS</t>
    </r>
  </si>
  <si>
    <r>
      <rPr>
        <sz val="10"/>
        <color rgb="FF231F20"/>
        <rFont val="Arial"/>
        <family val="2"/>
      </rPr>
      <t>HEMLO</t>
    </r>
  </si>
  <si>
    <r>
      <rPr>
        <sz val="10"/>
        <color rgb="FF231F20"/>
        <rFont val="Arial"/>
        <family val="2"/>
      </rPr>
      <t>DENBIGH</t>
    </r>
  </si>
  <si>
    <r>
      <rPr>
        <sz val="10"/>
        <color rgb="FF231F20"/>
        <rFont val="Arial"/>
        <family val="2"/>
      </rPr>
      <t>FOREST HOME</t>
    </r>
  </si>
  <si>
    <r>
      <rPr>
        <sz val="10"/>
        <color rgb="FF231F20"/>
        <rFont val="Arial"/>
        <family val="2"/>
      </rPr>
      <t>HENSALL</t>
    </r>
  </si>
  <si>
    <r>
      <rPr>
        <sz val="10"/>
        <color rgb="FF231F20"/>
        <rFont val="Arial"/>
        <family val="2"/>
      </rPr>
      <t>DENFIELD</t>
    </r>
  </si>
  <si>
    <r>
      <rPr>
        <sz val="10"/>
        <color rgb="FF231F20"/>
        <rFont val="Arial"/>
        <family val="2"/>
      </rPr>
      <t>FORESTERS FALLS</t>
    </r>
  </si>
  <si>
    <r>
      <rPr>
        <sz val="10"/>
        <color rgb="FF231F20"/>
        <rFont val="Arial"/>
        <family val="2"/>
      </rPr>
      <t>HEPWORTH</t>
    </r>
  </si>
  <si>
    <r>
      <rPr>
        <sz val="10"/>
        <color rgb="FF231F20"/>
        <rFont val="Arial"/>
        <family val="2"/>
      </rPr>
      <t>DEPARTURE LAKE</t>
    </r>
  </si>
  <si>
    <r>
      <rPr>
        <sz val="10"/>
        <color rgb="FF231F20"/>
        <rFont val="Arial"/>
        <family val="2"/>
      </rPr>
      <t>FORMOSA</t>
    </r>
  </si>
  <si>
    <r>
      <rPr>
        <sz val="10"/>
        <color rgb="FF231F20"/>
        <rFont val="Arial"/>
        <family val="2"/>
      </rPr>
      <t>HERON BAY</t>
    </r>
  </si>
  <si>
    <r>
      <rPr>
        <sz val="10"/>
        <color rgb="FF231F20"/>
        <rFont val="Arial"/>
        <family val="2"/>
      </rPr>
      <t>DESAULNIERS</t>
    </r>
  </si>
  <si>
    <r>
      <rPr>
        <sz val="10"/>
        <color rgb="FF231F20"/>
        <rFont val="Arial"/>
        <family val="2"/>
      </rPr>
      <t>FORT ALBANY</t>
    </r>
  </si>
  <si>
    <r>
      <rPr>
        <sz val="10"/>
        <color rgb="FF231F20"/>
        <rFont val="Arial"/>
        <family val="2"/>
      </rPr>
      <t>HESPELER</t>
    </r>
  </si>
  <si>
    <r>
      <rPr>
        <sz val="10"/>
        <color rgb="FF231F20"/>
        <rFont val="Arial"/>
        <family val="2"/>
      </rPr>
      <t>DESBARATS</t>
    </r>
  </si>
  <si>
    <r>
      <rPr>
        <sz val="10"/>
        <color rgb="FF231F20"/>
        <rFont val="Arial"/>
        <family val="2"/>
      </rPr>
      <t>FORT ERIE</t>
    </r>
  </si>
  <si>
    <r>
      <rPr>
        <sz val="10"/>
        <color rgb="FF231F20"/>
        <rFont val="Arial"/>
        <family val="2"/>
      </rPr>
      <t>HEYDEN</t>
    </r>
  </si>
  <si>
    <r>
      <rPr>
        <sz val="10"/>
        <color rgb="FF231F20"/>
        <rFont val="Arial"/>
        <family val="2"/>
      </rPr>
      <t>DESBORO</t>
    </r>
  </si>
  <si>
    <r>
      <rPr>
        <sz val="10"/>
        <color rgb="FF231F20"/>
        <rFont val="Arial"/>
        <family val="2"/>
      </rPr>
      <t>FORT FRANCES</t>
    </r>
  </si>
  <si>
    <r>
      <rPr>
        <sz val="10"/>
        <color rgb="FF231F20"/>
        <rFont val="Arial"/>
        <family val="2"/>
      </rPr>
      <t>HICKSON</t>
    </r>
  </si>
  <si>
    <r>
      <rPr>
        <sz val="10"/>
        <color rgb="FF231F20"/>
        <rFont val="Arial"/>
        <family val="2"/>
      </rPr>
      <t>DESERONTO</t>
    </r>
  </si>
  <si>
    <r>
      <rPr>
        <sz val="10"/>
        <color rgb="FF231F20"/>
        <rFont val="Arial"/>
        <family val="2"/>
      </rPr>
      <t>FORT IRWIN</t>
    </r>
  </si>
  <si>
    <r>
      <rPr>
        <sz val="10"/>
        <color rgb="FF231F20"/>
        <rFont val="Arial"/>
        <family val="2"/>
      </rPr>
      <t>HIGHGATE</t>
    </r>
  </si>
  <si>
    <r>
      <rPr>
        <sz val="10"/>
        <color rgb="FF231F20"/>
        <rFont val="Arial"/>
        <family val="2"/>
      </rPr>
      <t>DEUX RIVIERES</t>
    </r>
  </si>
  <si>
    <r>
      <rPr>
        <sz val="10"/>
        <color rgb="FF231F20"/>
        <rFont val="Arial"/>
        <family val="2"/>
      </rPr>
      <t>FORT SEVERN</t>
    </r>
  </si>
  <si>
    <r>
      <rPr>
        <sz val="10"/>
        <color rgb="FF231F20"/>
        <rFont val="Arial"/>
        <family val="2"/>
      </rPr>
      <t>HIGHLAND CREEK</t>
    </r>
  </si>
  <si>
    <r>
      <rPr>
        <sz val="10"/>
        <color rgb="FF231F20"/>
        <rFont val="Arial"/>
        <family val="2"/>
      </rPr>
      <t>DEVLIN</t>
    </r>
  </si>
  <si>
    <r>
      <rPr>
        <sz val="10"/>
        <color rgb="FF231F20"/>
        <rFont val="Arial"/>
        <family val="2"/>
      </rPr>
      <t>FOSSMILL</t>
    </r>
  </si>
  <si>
    <r>
      <rPr>
        <sz val="10"/>
        <color rgb="FF231F20"/>
        <rFont val="Arial"/>
        <family val="2"/>
      </rPr>
      <t>HIGHLAND GROVE</t>
    </r>
  </si>
  <si>
    <r>
      <rPr>
        <sz val="10"/>
        <color rgb="FF231F20"/>
        <rFont val="Arial"/>
        <family val="2"/>
      </rPr>
      <t>DILLON</t>
    </r>
  </si>
  <si>
    <r>
      <rPr>
        <sz val="10"/>
        <color rgb="FF231F20"/>
        <rFont val="Arial"/>
        <family val="2"/>
      </rPr>
      <t>FOURNIER</t>
    </r>
  </si>
  <si>
    <r>
      <rPr>
        <sz val="10"/>
        <color rgb="FF231F20"/>
        <rFont val="Arial"/>
        <family val="2"/>
      </rPr>
      <t>HILLIARDTON</t>
    </r>
  </si>
  <si>
    <r>
      <rPr>
        <sz val="10"/>
        <color rgb="FF231F20"/>
        <rFont val="Arial"/>
        <family val="2"/>
      </rPr>
      <t>DOBIE</t>
    </r>
  </si>
  <si>
    <r>
      <rPr>
        <sz val="10"/>
        <color rgb="FF231F20"/>
        <rFont val="Arial"/>
        <family val="2"/>
      </rPr>
      <t>FOXBORO</t>
    </r>
  </si>
  <si>
    <r>
      <rPr>
        <sz val="10"/>
        <color rgb="FF231F20"/>
        <rFont val="Arial"/>
        <family val="2"/>
      </rPr>
      <t>HILLIER</t>
    </r>
  </si>
  <si>
    <r>
      <rPr>
        <sz val="10"/>
        <color rgb="FF231F20"/>
        <rFont val="Arial"/>
        <family val="2"/>
      </rPr>
      <t>DOKIS</t>
    </r>
  </si>
  <si>
    <r>
      <rPr>
        <sz val="10"/>
        <color rgb="FF231F20"/>
        <rFont val="Arial"/>
        <family val="2"/>
      </rPr>
      <t>FOYMOUNT</t>
    </r>
  </si>
  <si>
    <r>
      <rPr>
        <sz val="10"/>
        <color rgb="FF231F20"/>
        <rFont val="Arial"/>
        <family val="2"/>
      </rPr>
      <t>HILLSBURGH</t>
    </r>
  </si>
  <si>
    <r>
      <rPr>
        <sz val="10"/>
        <color rgb="FF231F20"/>
        <rFont val="Arial"/>
        <family val="2"/>
      </rPr>
      <t>DOME</t>
    </r>
  </si>
  <si>
    <r>
      <rPr>
        <sz val="10"/>
        <color rgb="FF231F20"/>
        <rFont val="Arial"/>
        <family val="2"/>
      </rPr>
      <t>FRANKFORD</t>
    </r>
  </si>
  <si>
    <r>
      <rPr>
        <sz val="10"/>
        <color rgb="FF231F20"/>
        <rFont val="Arial"/>
        <family val="2"/>
      </rPr>
      <t>HILLSDALE</t>
    </r>
  </si>
  <si>
    <r>
      <rPr>
        <sz val="10"/>
        <color rgb="FF231F20"/>
        <rFont val="Arial"/>
        <family val="2"/>
      </rPr>
      <t>DON MILLS</t>
    </r>
  </si>
  <si>
    <r>
      <rPr>
        <sz val="10"/>
        <color rgb="FF231F20"/>
        <rFont val="Arial"/>
        <family val="2"/>
      </rPr>
      <t>FRANKVILLE</t>
    </r>
  </si>
  <si>
    <r>
      <rPr>
        <sz val="10"/>
        <color rgb="FF231F20"/>
        <rFont val="Arial"/>
        <family val="2"/>
      </rPr>
      <t>HILLSIDE</t>
    </r>
  </si>
  <si>
    <r>
      <rPr>
        <sz val="10"/>
        <color rgb="FF231F20"/>
        <rFont val="Arial"/>
        <family val="2"/>
      </rPr>
      <t>DORCHESTER</t>
    </r>
  </si>
  <si>
    <r>
      <rPr>
        <sz val="10"/>
        <color rgb="FF231F20"/>
        <rFont val="Arial"/>
        <family val="2"/>
      </rPr>
      <t>FRASER</t>
    </r>
  </si>
  <si>
    <r>
      <rPr>
        <sz val="10"/>
        <color rgb="FF231F20"/>
        <rFont val="Arial"/>
        <family val="2"/>
      </rPr>
      <t>HILTON BEACH</t>
    </r>
  </si>
  <si>
    <r>
      <rPr>
        <sz val="10"/>
        <color rgb="FF231F20"/>
        <rFont val="Arial"/>
        <family val="2"/>
      </rPr>
      <t>DORION</t>
    </r>
  </si>
  <si>
    <r>
      <rPr>
        <sz val="10"/>
        <color rgb="FF231F20"/>
        <rFont val="Arial"/>
        <family val="2"/>
      </rPr>
      <t>FRASERVILLE</t>
    </r>
  </si>
  <si>
    <r>
      <rPr>
        <sz val="10"/>
        <color rgb="FF231F20"/>
        <rFont val="Arial"/>
        <family val="2"/>
      </rPr>
      <t>HOLLAND CENTRE</t>
    </r>
  </si>
  <si>
    <r>
      <rPr>
        <sz val="10"/>
        <color rgb="FF231F20"/>
        <rFont val="Arial"/>
        <family val="2"/>
      </rPr>
      <t>DORSET</t>
    </r>
  </si>
  <si>
    <r>
      <rPr>
        <sz val="10"/>
        <color rgb="FF231F20"/>
        <rFont val="Arial"/>
        <family val="2"/>
      </rPr>
      <t>FREDERICKHOUSE</t>
    </r>
  </si>
  <si>
    <r>
      <rPr>
        <sz val="10"/>
        <color rgb="FF231F20"/>
        <rFont val="Arial"/>
        <family val="2"/>
      </rPr>
      <t>HOLLAND LANDING</t>
    </r>
  </si>
  <si>
    <r>
      <rPr>
        <sz val="10"/>
        <color rgb="FF231F20"/>
        <rFont val="Arial"/>
        <family val="2"/>
      </rPr>
      <t>DOUGLAS</t>
    </r>
  </si>
  <si>
    <r>
      <rPr>
        <sz val="10"/>
        <color rgb="FF231F20"/>
        <rFont val="Arial"/>
        <family val="2"/>
      </rPr>
      <t>FREELTON</t>
    </r>
  </si>
  <si>
    <r>
      <rPr>
        <sz val="10"/>
        <color rgb="FF231F20"/>
        <rFont val="Arial"/>
        <family val="2"/>
      </rPr>
      <t>HOLLY</t>
    </r>
  </si>
  <si>
    <r>
      <rPr>
        <sz val="10"/>
        <color rgb="FF231F20"/>
        <rFont val="Arial"/>
        <family val="2"/>
      </rPr>
      <t>DOURO</t>
    </r>
  </si>
  <si>
    <r>
      <rPr>
        <sz val="10"/>
        <color rgb="FF231F20"/>
        <rFont val="Arial"/>
        <family val="2"/>
      </rPr>
      <t>FRENCH RIVER</t>
    </r>
  </si>
  <si>
    <r>
      <rPr>
        <sz val="10"/>
        <color rgb="FF231F20"/>
        <rFont val="Arial"/>
        <family val="2"/>
      </rPr>
      <t>HOLSTEIN</t>
    </r>
  </si>
  <si>
    <r>
      <rPr>
        <sz val="10"/>
        <color rgb="FF231F20"/>
        <rFont val="Arial"/>
        <family val="2"/>
      </rPr>
      <t>DOVER CENTRE</t>
    </r>
  </si>
  <si>
    <r>
      <rPr>
        <sz val="10"/>
        <color rgb="FF231F20"/>
        <rFont val="Arial"/>
        <family val="2"/>
      </rPr>
      <t>FROATBURN</t>
    </r>
  </si>
  <si>
    <r>
      <rPr>
        <sz val="10"/>
        <color rgb="FF231F20"/>
        <rFont val="Arial"/>
        <family val="2"/>
      </rPr>
      <t>HOLTYRE</t>
    </r>
  </si>
  <si>
    <r>
      <rPr>
        <sz val="10"/>
        <color rgb="FF231F20"/>
        <rFont val="Arial"/>
        <family val="2"/>
      </rPr>
      <t>DOWLING</t>
    </r>
  </si>
  <si>
    <r>
      <rPr>
        <sz val="10"/>
        <color rgb="FF231F20"/>
        <rFont val="Arial"/>
        <family val="2"/>
      </rPr>
      <t>FRUITLAND</t>
    </r>
  </si>
  <si>
    <r>
      <rPr>
        <sz val="10"/>
        <color rgb="FF231F20"/>
        <rFont val="Arial"/>
        <family val="2"/>
      </rPr>
      <t>HOLYROOD</t>
    </r>
  </si>
  <si>
    <r>
      <rPr>
        <sz val="10"/>
        <color rgb="FF231F20"/>
        <rFont val="Arial"/>
        <family val="2"/>
      </rPr>
      <t>DOWNSVIEW</t>
    </r>
  </si>
  <si>
    <r>
      <rPr>
        <sz val="10"/>
        <color rgb="FF231F20"/>
        <rFont val="Arial"/>
        <family val="2"/>
      </rPr>
      <t>FULLARTON</t>
    </r>
  </si>
  <si>
    <r>
      <rPr>
        <sz val="10"/>
        <color rgb="FF231F20"/>
        <rFont val="Arial"/>
        <family val="2"/>
      </rPr>
      <t>HONEY HARBOUR</t>
    </r>
  </si>
  <si>
    <r>
      <rPr>
        <sz val="10"/>
        <color rgb="FF231F20"/>
        <rFont val="Arial"/>
        <family val="2"/>
      </rPr>
      <t>DRAYTON</t>
    </r>
  </si>
  <si>
    <r>
      <rPr>
        <sz val="10"/>
        <color rgb="FF231F20"/>
        <rFont val="Arial"/>
        <family val="2"/>
      </rPr>
      <t>FURNACE FALLS</t>
    </r>
  </si>
  <si>
    <r>
      <rPr>
        <sz val="10"/>
        <color rgb="FF231F20"/>
        <rFont val="Arial"/>
        <family val="2"/>
      </rPr>
      <t>HONEYWOOD</t>
    </r>
  </si>
  <si>
    <r>
      <rPr>
        <sz val="10"/>
        <color rgb="FF231F20"/>
        <rFont val="Arial"/>
        <family val="2"/>
      </rPr>
      <t>DRESDEN</t>
    </r>
  </si>
  <si>
    <r>
      <rPr>
        <sz val="10"/>
        <color rgb="FF231F20"/>
        <rFont val="Arial"/>
        <family val="2"/>
      </rPr>
      <t>GADS HILL</t>
    </r>
  </si>
  <si>
    <r>
      <rPr>
        <sz val="10"/>
        <color rgb="FF231F20"/>
        <rFont val="Arial"/>
        <family val="2"/>
      </rPr>
      <t>HOPE BAY</t>
    </r>
  </si>
  <si>
    <r>
      <rPr>
        <sz val="10"/>
        <color rgb="FF231F20"/>
        <rFont val="Arial"/>
        <family val="2"/>
      </rPr>
      <t>DRIFTWOOD</t>
    </r>
  </si>
  <si>
    <r>
      <rPr>
        <sz val="10"/>
        <color rgb="FF231F20"/>
        <rFont val="Arial"/>
        <family val="2"/>
      </rPr>
      <t>GALT</t>
    </r>
  </si>
  <si>
    <r>
      <rPr>
        <sz val="10"/>
        <color rgb="FF231F20"/>
        <rFont val="Arial"/>
        <family val="2"/>
      </rPr>
      <t>HORNBY</t>
    </r>
  </si>
  <si>
    <r>
      <rPr>
        <sz val="10"/>
        <color rgb="FF231F20"/>
        <rFont val="Arial"/>
        <family val="2"/>
      </rPr>
      <t>DRUMBO</t>
    </r>
  </si>
  <si>
    <r>
      <rPr>
        <sz val="10"/>
        <color rgb="FF231F20"/>
        <rFont val="Arial"/>
        <family val="2"/>
      </rPr>
      <t>GANANOQUE</t>
    </r>
  </si>
  <si>
    <r>
      <rPr>
        <sz val="10"/>
        <color rgb="FF231F20"/>
        <rFont val="Arial"/>
        <family val="2"/>
      </rPr>
      <t>HORNELL HEIGHTS</t>
    </r>
  </si>
  <si>
    <r>
      <rPr>
        <sz val="10"/>
        <color rgb="FF231F20"/>
        <rFont val="Arial"/>
        <family val="2"/>
      </rPr>
      <t>DRYDEN</t>
    </r>
  </si>
  <si>
    <r>
      <rPr>
        <sz val="10"/>
        <color rgb="FF231F20"/>
        <rFont val="Arial"/>
        <family val="2"/>
      </rPr>
      <t>GARDEN RIVER</t>
    </r>
  </si>
  <si>
    <r>
      <rPr>
        <sz val="10"/>
        <color rgb="FF231F20"/>
        <rFont val="Arial"/>
        <family val="2"/>
      </rPr>
      <t>HORNEPAYNE</t>
    </r>
  </si>
  <si>
    <r>
      <rPr>
        <sz val="10"/>
        <color rgb="FF231F20"/>
        <rFont val="Arial"/>
        <family val="2"/>
      </rPr>
      <t>DUART</t>
    </r>
  </si>
  <si>
    <r>
      <rPr>
        <sz val="10"/>
        <color rgb="FF231F20"/>
        <rFont val="Arial"/>
        <family val="2"/>
      </rPr>
      <t>GARSON</t>
    </r>
  </si>
  <si>
    <r>
      <rPr>
        <sz val="10"/>
        <color rgb="FF231F20"/>
        <rFont val="Arial"/>
        <family val="2"/>
      </rPr>
      <t>HORNINGS MILLS</t>
    </r>
  </si>
  <si>
    <r>
      <rPr>
        <sz val="10"/>
        <color rgb="FF231F20"/>
        <rFont val="Arial"/>
        <family val="2"/>
      </rPr>
      <t>DUBLIN</t>
    </r>
  </si>
  <si>
    <r>
      <rPr>
        <sz val="10"/>
        <color rgb="FF231F20"/>
        <rFont val="Arial"/>
        <family val="2"/>
      </rPr>
      <t>GATINEAU</t>
    </r>
  </si>
  <si>
    <r>
      <rPr>
        <sz val="10"/>
        <color rgb="FF231F20"/>
        <rFont val="Arial"/>
        <family val="2"/>
      </rPr>
      <t>HORSESHOE LAKE</t>
    </r>
  </si>
  <si>
    <r>
      <rPr>
        <sz val="10"/>
        <color rgb="FF231F20"/>
        <rFont val="Arial"/>
        <family val="2"/>
      </rPr>
      <t>DUBREUILVILLE</t>
    </r>
  </si>
  <si>
    <r>
      <rPr>
        <sz val="10"/>
        <color rgb="FF231F20"/>
        <rFont val="Arial"/>
        <family val="2"/>
      </rPr>
      <t>GEORGETOWN</t>
    </r>
  </si>
  <si>
    <r>
      <rPr>
        <sz val="10"/>
        <color rgb="FF231F20"/>
        <rFont val="Arial"/>
        <family val="2"/>
      </rPr>
      <t>HORSESHOE VALLEY</t>
    </r>
  </si>
  <si>
    <r>
      <rPr>
        <sz val="10"/>
        <color rgb="FF231F20"/>
        <rFont val="Arial"/>
        <family val="2"/>
      </rPr>
      <t>DUNBARTON</t>
    </r>
  </si>
  <si>
    <r>
      <rPr>
        <sz val="10"/>
        <color rgb="FF231F20"/>
        <rFont val="Arial"/>
        <family val="2"/>
      </rPr>
      <t>GERALDTON</t>
    </r>
  </si>
  <si>
    <r>
      <rPr>
        <sz val="10"/>
        <color rgb="FF231F20"/>
        <rFont val="Arial"/>
        <family val="2"/>
      </rPr>
      <t>HOWDENVALE</t>
    </r>
  </si>
  <si>
    <r>
      <rPr>
        <sz val="10"/>
        <color rgb="FF231F20"/>
        <rFont val="Arial"/>
        <family val="2"/>
      </rPr>
      <t>DUNCHURCH</t>
    </r>
  </si>
  <si>
    <r>
      <rPr>
        <sz val="10"/>
        <color rgb="FF231F20"/>
        <rFont val="Arial"/>
        <family val="2"/>
      </rPr>
      <t>GILFORD</t>
    </r>
  </si>
  <si>
    <r>
      <rPr>
        <sz val="10"/>
        <color rgb="FF231F20"/>
        <rFont val="Arial"/>
        <family val="2"/>
      </rPr>
      <t>HUDSON</t>
    </r>
  </si>
  <si>
    <r>
      <rPr>
        <sz val="10"/>
        <color rgb="FF231F20"/>
        <rFont val="Arial"/>
        <family val="2"/>
      </rPr>
      <t>DUNDALK</t>
    </r>
  </si>
  <si>
    <r>
      <rPr>
        <sz val="10"/>
        <color rgb="FF231F20"/>
        <rFont val="Arial"/>
        <family val="2"/>
      </rPr>
      <t>GILLIES</t>
    </r>
  </si>
  <si>
    <r>
      <rPr>
        <sz val="10"/>
        <color rgb="FF231F20"/>
        <rFont val="Arial"/>
        <family val="2"/>
      </rPr>
      <t>HULL</t>
    </r>
  </si>
  <si>
    <r>
      <rPr>
        <sz val="10"/>
        <color rgb="FF231F20"/>
        <rFont val="Arial"/>
        <family val="2"/>
      </rPr>
      <t>DUNDAS</t>
    </r>
  </si>
  <si>
    <r>
      <rPr>
        <sz val="10"/>
        <color rgb="FF231F20"/>
        <rFont val="Arial"/>
        <family val="2"/>
      </rPr>
      <t>GILMOUR</t>
    </r>
  </si>
  <si>
    <r>
      <rPr>
        <sz val="10"/>
        <color rgb="FF231F20"/>
        <rFont val="Arial"/>
        <family val="2"/>
      </rPr>
      <t>HUMPHREY</t>
    </r>
  </si>
  <si>
    <r>
      <rPr>
        <sz val="10"/>
        <color rgb="FF231F20"/>
        <rFont val="Arial"/>
        <family val="2"/>
      </rPr>
      <t>DUNGANNON</t>
    </r>
  </si>
  <si>
    <r>
      <rPr>
        <sz val="10"/>
        <color rgb="FF231F20"/>
        <rFont val="Arial"/>
        <family val="2"/>
      </rPr>
      <t>GLANWORTH</t>
    </r>
  </si>
  <si>
    <r>
      <rPr>
        <sz val="10"/>
        <color rgb="FF231F20"/>
        <rFont val="Arial"/>
        <family val="2"/>
      </rPr>
      <t>HUNTA</t>
    </r>
  </si>
  <si>
    <r>
      <rPr>
        <sz val="10"/>
        <color rgb="FF231F20"/>
        <rFont val="Arial"/>
        <family val="2"/>
      </rPr>
      <t>DUNNS VALLEY</t>
    </r>
  </si>
  <si>
    <r>
      <rPr>
        <sz val="10"/>
        <color rgb="FF231F20"/>
        <rFont val="Arial"/>
        <family val="2"/>
      </rPr>
      <t>GLEN BECKER</t>
    </r>
  </si>
  <si>
    <r>
      <rPr>
        <sz val="10"/>
        <color rgb="FF231F20"/>
        <rFont val="Arial"/>
        <family val="2"/>
      </rPr>
      <t>DUNNVILLE</t>
    </r>
  </si>
  <si>
    <r>
      <rPr>
        <sz val="10"/>
        <color rgb="FF231F20"/>
        <rFont val="Arial"/>
        <family val="2"/>
      </rPr>
      <t>GLEN HURON</t>
    </r>
  </si>
  <si>
    <r>
      <rPr>
        <sz val="10"/>
        <color rgb="FF231F20"/>
        <rFont val="Arial"/>
        <family val="2"/>
      </rPr>
      <t>HURON PARK</t>
    </r>
  </si>
  <si>
    <r>
      <rPr>
        <sz val="10"/>
        <color rgb="FF231F20"/>
        <rFont val="Arial"/>
        <family val="2"/>
      </rPr>
      <t>DUNROBIN</t>
    </r>
  </si>
  <si>
    <r>
      <rPr>
        <sz val="10"/>
        <color rgb="FF231F20"/>
        <rFont val="Arial"/>
        <family val="2"/>
      </rPr>
      <t>GLEN MILLER</t>
    </r>
  </si>
  <si>
    <r>
      <rPr>
        <sz val="10"/>
        <color rgb="FF231F20"/>
        <rFont val="Arial"/>
        <family val="2"/>
      </rPr>
      <t>HUTTONVILLE</t>
    </r>
  </si>
  <si>
    <r>
      <rPr>
        <sz val="10"/>
        <color rgb="FF231F20"/>
        <rFont val="Arial"/>
        <family val="2"/>
      </rPr>
      <t>DUNSFORD</t>
    </r>
  </si>
  <si>
    <r>
      <rPr>
        <sz val="10"/>
        <color rgb="FF231F20"/>
        <rFont val="Arial"/>
        <family val="2"/>
      </rPr>
      <t>GLEN MORRIS</t>
    </r>
  </si>
  <si>
    <r>
      <rPr>
        <sz val="10"/>
        <color rgb="FF231F20"/>
        <rFont val="Arial"/>
        <family val="2"/>
      </rPr>
      <t>HYDE PARK</t>
    </r>
  </si>
  <si>
    <r>
      <rPr>
        <sz val="10"/>
        <color rgb="FF231F20"/>
        <rFont val="Arial"/>
        <family val="2"/>
      </rPr>
      <t>DUNVEGAN</t>
    </r>
  </si>
  <si>
    <r>
      <rPr>
        <sz val="10"/>
        <color rgb="FF231F20"/>
        <rFont val="Arial"/>
        <family val="2"/>
      </rPr>
      <t>GLEN ORCHARD</t>
    </r>
  </si>
  <si>
    <r>
      <rPr>
        <sz val="10"/>
        <color rgb="FF231F20"/>
        <rFont val="Arial"/>
        <family val="2"/>
      </rPr>
      <t>ICE LAKE</t>
    </r>
  </si>
  <si>
    <r>
      <rPr>
        <sz val="10"/>
        <color rgb="FF231F20"/>
        <rFont val="Arial"/>
        <family val="2"/>
      </rPr>
      <t>DURHAM</t>
    </r>
  </si>
  <si>
    <r>
      <rPr>
        <sz val="10"/>
        <color rgb="FF231F20"/>
        <rFont val="Arial"/>
        <family val="2"/>
      </rPr>
      <t>GLEN ROBERTSON</t>
    </r>
  </si>
  <si>
    <r>
      <rPr>
        <sz val="10"/>
        <color rgb="FF231F20"/>
        <rFont val="Arial"/>
        <family val="2"/>
      </rPr>
      <t>IGNACE</t>
    </r>
  </si>
  <si>
    <r>
      <rPr>
        <sz val="10"/>
        <color rgb="FF231F20"/>
        <rFont val="Arial"/>
        <family val="2"/>
      </rPr>
      <t>DUTTON</t>
    </r>
  </si>
  <si>
    <r>
      <rPr>
        <sz val="10"/>
        <color rgb="FF231F20"/>
        <rFont val="Arial"/>
        <family val="2"/>
      </rPr>
      <t>GLEN WATER</t>
    </r>
  </si>
  <si>
    <r>
      <rPr>
        <sz val="10"/>
        <color rgb="FF231F20"/>
        <rFont val="Arial"/>
        <family val="2"/>
      </rPr>
      <t>ILDERTON</t>
    </r>
  </si>
  <si>
    <r>
      <rPr>
        <sz val="10"/>
        <color rgb="FF231F20"/>
        <rFont val="Arial"/>
        <family val="2"/>
      </rPr>
      <t>DWIGHT</t>
    </r>
  </si>
  <si>
    <r>
      <rPr>
        <sz val="10"/>
        <color rgb="FF231F20"/>
        <rFont val="Arial"/>
        <family val="2"/>
      </rPr>
      <t>GLENBURNIE</t>
    </r>
  </si>
  <si>
    <r>
      <rPr>
        <sz val="10"/>
        <color rgb="FF231F20"/>
        <rFont val="Arial"/>
        <family val="2"/>
      </rPr>
      <t>INDIAN RIVER</t>
    </r>
  </si>
  <si>
    <r>
      <rPr>
        <sz val="10"/>
        <color rgb="FF231F20"/>
        <rFont val="Arial"/>
        <family val="2"/>
      </rPr>
      <t>EABAMET LAKE</t>
    </r>
  </si>
  <si>
    <r>
      <rPr>
        <sz val="10"/>
        <color rgb="FF231F20"/>
        <rFont val="Arial"/>
        <family val="2"/>
      </rPr>
      <t>GLENCAIRN</t>
    </r>
  </si>
  <si>
    <r>
      <rPr>
        <sz val="10"/>
        <color rgb="FF231F20"/>
        <rFont val="Arial"/>
        <family val="2"/>
      </rPr>
      <t>INGERSOLL</t>
    </r>
  </si>
  <si>
    <r>
      <rPr>
        <sz val="10"/>
        <color rgb="FF231F20"/>
        <rFont val="Arial"/>
        <family val="2"/>
      </rPr>
      <t>EAGLE LAKE</t>
    </r>
  </si>
  <si>
    <r>
      <rPr>
        <sz val="10"/>
        <color rgb="FF231F20"/>
        <rFont val="Arial"/>
        <family val="2"/>
      </rPr>
      <t>GLENCOE</t>
    </r>
  </si>
  <si>
    <r>
      <rPr>
        <sz val="10"/>
        <color rgb="FF231F20"/>
        <rFont val="Arial"/>
        <family val="2"/>
      </rPr>
      <t>INGLESIDE</t>
    </r>
  </si>
  <si>
    <r>
      <rPr>
        <sz val="10"/>
        <color rgb="FF231F20"/>
        <rFont val="Arial"/>
        <family val="2"/>
      </rPr>
      <t>EAGLE RIVER</t>
    </r>
  </si>
  <si>
    <r>
      <rPr>
        <sz val="10"/>
        <color rgb="FF231F20"/>
        <rFont val="Arial"/>
        <family val="2"/>
      </rPr>
      <t>GLOUCESTER</t>
    </r>
  </si>
  <si>
    <r>
      <rPr>
        <sz val="10"/>
        <color rgb="FF231F20"/>
        <rFont val="Arial"/>
        <family val="2"/>
      </rPr>
      <t>INGLEWOOD</t>
    </r>
  </si>
  <si>
    <r>
      <rPr>
        <sz val="10"/>
        <color rgb="FF231F20"/>
        <rFont val="Arial"/>
        <family val="2"/>
      </rPr>
      <t>EAR FALLS</t>
    </r>
  </si>
  <si>
    <r>
      <rPr>
        <sz val="10"/>
        <color rgb="FF231F20"/>
        <rFont val="Arial"/>
        <family val="2"/>
      </rPr>
      <t>GODERICH</t>
    </r>
  </si>
  <si>
    <r>
      <rPr>
        <sz val="10"/>
        <color rgb="FF231F20"/>
        <rFont val="Arial"/>
        <family val="2"/>
      </rPr>
      <t>INGOLF</t>
    </r>
  </si>
  <si>
    <r>
      <rPr>
        <sz val="10"/>
        <color rgb="FF231F20"/>
        <rFont val="Arial"/>
        <family val="2"/>
      </rPr>
      <t>KENORA*</t>
    </r>
  </si>
  <si>
    <r>
      <rPr>
        <sz val="10"/>
        <color rgb="FF231F20"/>
        <rFont val="Arial"/>
        <family val="2"/>
      </rPr>
      <t>EARLTON</t>
    </r>
  </si>
  <si>
    <r>
      <rPr>
        <sz val="10"/>
        <color rgb="FF231F20"/>
        <rFont val="Arial"/>
        <family val="2"/>
      </rPr>
      <t>GODFREY</t>
    </r>
  </si>
  <si>
    <r>
      <rPr>
        <sz val="10"/>
        <color rgb="FF231F20"/>
        <rFont val="Arial"/>
        <family val="2"/>
      </rPr>
      <t>INKERMAN</t>
    </r>
  </si>
  <si>
    <r>
      <rPr>
        <sz val="10"/>
        <color rgb="FF231F20"/>
        <rFont val="Arial"/>
        <family val="2"/>
      </rPr>
      <t>EAST YORK</t>
    </r>
  </si>
  <si>
    <r>
      <rPr>
        <sz val="10"/>
        <color rgb="FF231F20"/>
        <rFont val="Arial"/>
        <family val="2"/>
      </rPr>
      <t>GOGAMA</t>
    </r>
  </si>
  <si>
    <r>
      <rPr>
        <sz val="10"/>
        <color rgb="FF231F20"/>
        <rFont val="Arial"/>
        <family val="2"/>
      </rPr>
      <t>INNERKIP</t>
    </r>
  </si>
  <si>
    <r>
      <rPr>
        <sz val="10"/>
        <color rgb="FF231F20"/>
        <rFont val="Arial"/>
        <family val="2"/>
      </rPr>
      <t>EAU CLAIRE</t>
    </r>
  </si>
  <si>
    <r>
      <rPr>
        <sz val="10"/>
        <color rgb="FF231F20"/>
        <rFont val="Arial"/>
        <family val="2"/>
      </rPr>
      <t>GOLD CENTRE</t>
    </r>
  </si>
  <si>
    <r>
      <rPr>
        <sz val="10"/>
        <color rgb="FF231F20"/>
        <rFont val="Arial"/>
        <family val="2"/>
      </rPr>
      <t>INNISFIL (STROUD)</t>
    </r>
  </si>
  <si>
    <r>
      <rPr>
        <sz val="10"/>
        <color rgb="FF231F20"/>
        <rFont val="Arial"/>
        <family val="2"/>
      </rPr>
      <t>ECHO BAY</t>
    </r>
  </si>
  <si>
    <r>
      <rPr>
        <sz val="10"/>
        <color rgb="FF231F20"/>
        <rFont val="Arial"/>
        <family val="2"/>
      </rPr>
      <t>GOLDEN LAKE</t>
    </r>
  </si>
  <si>
    <r>
      <rPr>
        <sz val="10"/>
        <color rgb="FF231F20"/>
        <rFont val="Arial"/>
        <family val="2"/>
      </rPr>
      <t>INVERARY</t>
    </r>
  </si>
  <si>
    <r>
      <rPr>
        <sz val="10"/>
        <color rgb="FF231F20"/>
        <rFont val="Arial"/>
        <family val="2"/>
      </rPr>
      <t>EDEN</t>
    </r>
  </si>
  <si>
    <r>
      <rPr>
        <sz val="10"/>
        <color rgb="FF231F20"/>
        <rFont val="Arial"/>
        <family val="2"/>
      </rPr>
      <t>GOLDEN VALLEY</t>
    </r>
  </si>
  <si>
    <r>
      <rPr>
        <sz val="10"/>
        <color rgb="FF231F20"/>
        <rFont val="Arial"/>
        <family val="2"/>
      </rPr>
      <t>INWOOD</t>
    </r>
  </si>
  <si>
    <r>
      <rPr>
        <sz val="10"/>
        <color rgb="FF231F20"/>
        <rFont val="Arial"/>
        <family val="2"/>
      </rPr>
      <t>EDEN MILLS</t>
    </r>
  </si>
  <si>
    <r>
      <rPr>
        <sz val="10"/>
        <color rgb="FF231F20"/>
        <rFont val="Arial"/>
        <family val="2"/>
      </rPr>
      <t>GOODERHAM</t>
    </r>
  </si>
  <si>
    <r>
      <rPr>
        <sz val="10"/>
        <color rgb="FF231F20"/>
        <rFont val="Arial"/>
        <family val="2"/>
      </rPr>
      <t>IONA STATION</t>
    </r>
  </si>
  <si>
    <r>
      <rPr>
        <sz val="10"/>
        <color rgb="FF231F20"/>
        <rFont val="Arial"/>
        <family val="2"/>
      </rPr>
      <t>EDGAR</t>
    </r>
  </si>
  <si>
    <r>
      <rPr>
        <sz val="10"/>
        <color rgb="FF231F20"/>
        <rFont val="Arial"/>
        <family val="2"/>
      </rPr>
      <t>GOODWOOD</t>
    </r>
  </si>
  <si>
    <r>
      <rPr>
        <sz val="10"/>
        <color rgb="FF231F20"/>
        <rFont val="Arial"/>
        <family val="2"/>
      </rPr>
      <t>IRON BRIDGE</t>
    </r>
  </si>
  <si>
    <r>
      <rPr>
        <sz val="10"/>
        <color rgb="FF231F20"/>
        <rFont val="Arial"/>
        <family val="2"/>
      </rPr>
      <t>EDWARDS</t>
    </r>
  </si>
  <si>
    <r>
      <rPr>
        <sz val="10"/>
        <color rgb="FF231F20"/>
        <rFont val="Arial"/>
        <family val="2"/>
      </rPr>
      <t>GORE BAY</t>
    </r>
  </si>
  <si>
    <r>
      <rPr>
        <sz val="10"/>
        <color rgb="FF231F20"/>
        <rFont val="Arial"/>
        <family val="2"/>
      </rPr>
      <t>IRONDALE</t>
    </r>
  </si>
  <si>
    <r>
      <rPr>
        <sz val="10"/>
        <color rgb="FF231F20"/>
        <rFont val="Arial"/>
        <family val="2"/>
      </rPr>
      <t>EGANVILLE</t>
    </r>
  </si>
  <si>
    <r>
      <rPr>
        <sz val="10"/>
        <color rgb="FF231F20"/>
        <rFont val="Arial"/>
        <family val="2"/>
      </rPr>
      <t>GORES LANDING</t>
    </r>
  </si>
  <si>
    <r>
      <rPr>
        <sz val="10"/>
        <color rgb="FF231F20"/>
        <rFont val="Arial"/>
        <family val="2"/>
      </rPr>
      <t>IROQUOIS</t>
    </r>
  </si>
  <si>
    <r>
      <rPr>
        <sz val="10"/>
        <color rgb="FF231F20"/>
        <rFont val="Arial"/>
        <family val="2"/>
      </rPr>
      <t>EGBERT</t>
    </r>
  </si>
  <si>
    <r>
      <rPr>
        <sz val="10"/>
        <color rgb="FF231F20"/>
        <rFont val="Arial"/>
        <family val="2"/>
      </rPr>
      <t>GORMLEY</t>
    </r>
  </si>
  <si>
    <r>
      <rPr>
        <sz val="10"/>
        <color rgb="FF231F20"/>
        <rFont val="Arial"/>
        <family val="2"/>
      </rPr>
      <t>IROQUOIS FALLS</t>
    </r>
  </si>
  <si>
    <r>
      <rPr>
        <sz val="10"/>
        <color rgb="FF231F20"/>
        <rFont val="Arial"/>
        <family val="2"/>
      </rPr>
      <t>EGMONDVILLE</t>
    </r>
  </si>
  <si>
    <r>
      <rPr>
        <sz val="10"/>
        <color rgb="FF231F20"/>
        <rFont val="Arial"/>
        <family val="2"/>
      </rPr>
      <t>GORRIE</t>
    </r>
  </si>
  <si>
    <r>
      <rPr>
        <sz val="10"/>
        <color rgb="FF231F20"/>
        <rFont val="Arial"/>
        <family val="2"/>
      </rPr>
      <t>ISLINGTON</t>
    </r>
  </si>
  <si>
    <r>
      <rPr>
        <sz val="10"/>
        <color rgb="FF231F20"/>
        <rFont val="Arial"/>
        <family val="2"/>
      </rPr>
      <t>ELDEE</t>
    </r>
  </si>
  <si>
    <r>
      <rPr>
        <sz val="10"/>
        <color rgb="FF231F20"/>
        <rFont val="Arial"/>
        <family val="2"/>
      </rPr>
      <t>GOULAIS RIVER</t>
    </r>
  </si>
  <si>
    <r>
      <rPr>
        <sz val="10"/>
        <color rgb="FF231F20"/>
        <rFont val="Arial"/>
        <family val="2"/>
      </rPr>
      <t>JACKSONS POINT</t>
    </r>
  </si>
  <si>
    <r>
      <rPr>
        <sz val="10"/>
        <color rgb="FF231F20"/>
        <rFont val="Arial"/>
        <family val="2"/>
      </rPr>
      <t>ELDORADO</t>
    </r>
  </si>
  <si>
    <r>
      <rPr>
        <sz val="10"/>
        <color rgb="FF231F20"/>
        <rFont val="Arial"/>
        <family val="2"/>
      </rPr>
      <t>GOWANSTOWN</t>
    </r>
  </si>
  <si>
    <r>
      <rPr>
        <sz val="10"/>
        <color rgb="FF231F20"/>
        <rFont val="Arial"/>
        <family val="2"/>
      </rPr>
      <t>JAMOT</t>
    </r>
  </si>
  <si>
    <r>
      <rPr>
        <sz val="10"/>
        <color rgb="FF231F20"/>
        <rFont val="Arial"/>
        <family val="2"/>
      </rPr>
      <t>ELGIN</t>
    </r>
  </si>
  <si>
    <r>
      <rPr>
        <sz val="10"/>
        <color rgb="FF231F20"/>
        <rFont val="Arial"/>
        <family val="2"/>
      </rPr>
      <t>GOWGANDA</t>
    </r>
  </si>
  <si>
    <r>
      <rPr>
        <sz val="10"/>
        <color rgb="FF231F20"/>
        <rFont val="Arial"/>
        <family val="2"/>
      </rPr>
      <t>JANETVILLE</t>
    </r>
  </si>
  <si>
    <r>
      <rPr>
        <sz val="10"/>
        <color rgb="FF231F20"/>
        <rFont val="Arial"/>
        <family val="2"/>
      </rPr>
      <t>ELGINBURG</t>
    </r>
  </si>
  <si>
    <r>
      <rPr>
        <sz val="10"/>
        <color rgb="FF231F20"/>
        <rFont val="Arial"/>
        <family val="2"/>
      </rPr>
      <t>GRAFTON</t>
    </r>
  </si>
  <si>
    <r>
      <rPr>
        <sz val="10"/>
        <color rgb="FF231F20"/>
        <rFont val="Arial"/>
        <family val="2"/>
      </rPr>
      <t>JARRATT</t>
    </r>
  </si>
  <si>
    <r>
      <rPr>
        <sz val="10"/>
        <color rgb="FF231F20"/>
        <rFont val="Arial"/>
        <family val="2"/>
      </rPr>
      <t>ELIZABETHTOWN</t>
    </r>
  </si>
  <si>
    <r>
      <rPr>
        <sz val="10"/>
        <color rgb="FF231F20"/>
        <rFont val="Arial"/>
        <family val="2"/>
      </rPr>
      <t>GRAND BEND</t>
    </r>
  </si>
  <si>
    <r>
      <rPr>
        <sz val="10"/>
        <color rgb="FF231F20"/>
        <rFont val="Arial"/>
        <family val="2"/>
      </rPr>
      <t>JARRATTS CORNERS</t>
    </r>
  </si>
  <si>
    <r>
      <rPr>
        <sz val="10"/>
        <color rgb="FF231F20"/>
        <rFont val="Arial"/>
        <family val="2"/>
      </rPr>
      <t>ELK LAKE</t>
    </r>
  </si>
  <si>
    <r>
      <rPr>
        <sz val="10"/>
        <color rgb="FF231F20"/>
        <rFont val="Arial"/>
        <family val="2"/>
      </rPr>
      <t>GRAND VALLEY</t>
    </r>
  </si>
  <si>
    <r>
      <rPr>
        <sz val="10"/>
        <color rgb="FF231F20"/>
        <rFont val="Arial"/>
        <family val="2"/>
      </rPr>
      <t>JARVIS</t>
    </r>
  </si>
  <si>
    <r>
      <rPr>
        <sz val="10"/>
        <color rgb="FF231F20"/>
        <rFont val="Arial"/>
        <family val="2"/>
      </rPr>
      <t>GRANDE POINTE</t>
    </r>
  </si>
  <si>
    <r>
      <rPr>
        <sz val="10"/>
        <color rgb="FF231F20"/>
        <rFont val="Arial"/>
        <family val="2"/>
      </rPr>
      <t>JASPER</t>
    </r>
  </si>
  <si>
    <r>
      <rPr>
        <sz val="10"/>
        <color rgb="FF231F20"/>
        <rFont val="Arial"/>
        <family val="2"/>
      </rPr>
      <t>ELMIRA</t>
    </r>
  </si>
  <si>
    <r>
      <rPr>
        <sz val="10"/>
        <color rgb="FF231F20"/>
        <rFont val="Arial"/>
        <family val="2"/>
      </rPr>
      <t>GRANDVIEW BEACH</t>
    </r>
  </si>
  <si>
    <r>
      <rPr>
        <sz val="10"/>
        <color rgb="FF231F20"/>
        <rFont val="Arial"/>
        <family val="2"/>
      </rPr>
      <t>JELLICOE</t>
    </r>
  </si>
  <si>
    <r>
      <rPr>
        <sz val="10"/>
        <color rgb="FF231F20"/>
        <rFont val="Arial"/>
        <family val="2"/>
      </rPr>
      <t>ELMVALE</t>
    </r>
  </si>
  <si>
    <r>
      <rPr>
        <sz val="10"/>
        <color rgb="FF231F20"/>
        <rFont val="Arial"/>
        <family val="2"/>
      </rPr>
      <t>GRANTON</t>
    </r>
  </si>
  <si>
    <r>
      <rPr>
        <sz val="10"/>
        <color rgb="FF231F20"/>
        <rFont val="Arial"/>
        <family val="2"/>
      </rPr>
      <t>JERSEYVILLE</t>
    </r>
  </si>
  <si>
    <r>
      <rPr>
        <sz val="10"/>
        <color rgb="FF231F20"/>
        <rFont val="Arial"/>
        <family val="2"/>
      </rPr>
      <t>ELMWOOD</t>
    </r>
  </si>
  <si>
    <r>
      <rPr>
        <sz val="10"/>
        <color rgb="FF231F20"/>
        <rFont val="Arial"/>
        <family val="2"/>
      </rPr>
      <t>GRASSIE</t>
    </r>
  </si>
  <si>
    <r>
      <rPr>
        <sz val="10"/>
        <color rgb="FF231F20"/>
        <rFont val="Arial"/>
        <family val="2"/>
      </rPr>
      <t>JOGUES</t>
    </r>
  </si>
  <si>
    <r>
      <rPr>
        <sz val="10"/>
        <color rgb="FF231F20"/>
        <rFont val="Arial"/>
        <family val="2"/>
      </rPr>
      <t>ELORA</t>
    </r>
  </si>
  <si>
    <r>
      <rPr>
        <sz val="10"/>
        <color rgb="FF231F20"/>
        <rFont val="Arial"/>
        <family val="2"/>
      </rPr>
      <t>GRASSY NARROWS</t>
    </r>
  </si>
  <si>
    <r>
      <rPr>
        <sz val="10"/>
        <color rgb="FF231F20"/>
        <rFont val="Arial"/>
        <family val="2"/>
      </rPr>
      <t>JOHNSTOWN</t>
    </r>
  </si>
  <si>
    <r>
      <rPr>
        <sz val="10"/>
        <color rgb="FF231F20"/>
        <rFont val="Arial"/>
        <family val="2"/>
      </rPr>
      <t>EMBRO</t>
    </r>
  </si>
  <si>
    <r>
      <rPr>
        <sz val="10"/>
        <color rgb="FF231F20"/>
        <rFont val="Arial"/>
        <family val="2"/>
      </rPr>
      <t>GRAVENHURST</t>
    </r>
  </si>
  <si>
    <r>
      <rPr>
        <sz val="10"/>
        <color rgb="FF231F20"/>
        <rFont val="Arial"/>
        <family val="2"/>
      </rPr>
      <t>JORDAN STATION</t>
    </r>
  </si>
  <si>
    <r>
      <rPr>
        <sz val="10"/>
        <color rgb="FF231F20"/>
        <rFont val="Arial"/>
        <family val="2"/>
      </rPr>
      <t>EMBRUN</t>
    </r>
  </si>
  <si>
    <r>
      <rPr>
        <sz val="10"/>
        <color rgb="FF231F20"/>
        <rFont val="Arial"/>
        <family val="2"/>
      </rPr>
      <t>GREELY</t>
    </r>
  </si>
  <si>
    <r>
      <rPr>
        <sz val="10"/>
        <color rgb="FF231F20"/>
        <rFont val="Arial"/>
        <family val="2"/>
      </rPr>
      <t>JOYCEVILLE</t>
    </r>
  </si>
  <si>
    <r>
      <rPr>
        <sz val="10"/>
        <color rgb="FF231F20"/>
        <rFont val="Arial"/>
        <family val="2"/>
      </rPr>
      <t>EMERYVILLE</t>
    </r>
  </si>
  <si>
    <r>
      <rPr>
        <sz val="10"/>
        <color rgb="FF231F20"/>
        <rFont val="Arial"/>
        <family val="2"/>
      </rPr>
      <t>GREEN VALLEY</t>
    </r>
  </si>
  <si>
    <r>
      <rPr>
        <sz val="10"/>
        <color rgb="FF231F20"/>
        <rFont val="Arial"/>
        <family val="2"/>
      </rPr>
      <t>JUNIPER ISLAND</t>
    </r>
  </si>
  <si>
    <r>
      <rPr>
        <sz val="10"/>
        <color rgb="FF231F20"/>
        <rFont val="Arial"/>
        <family val="2"/>
      </rPr>
      <t>EMO</t>
    </r>
  </si>
  <si>
    <r>
      <rPr>
        <sz val="10"/>
        <color rgb="FF231F20"/>
        <rFont val="Arial"/>
        <family val="2"/>
      </rPr>
      <t>GREENBANK</t>
    </r>
  </si>
  <si>
    <r>
      <rPr>
        <sz val="10"/>
        <color rgb="FF231F20"/>
        <rFont val="Arial"/>
        <family val="2"/>
      </rPr>
      <t>K V P</t>
    </r>
  </si>
  <si>
    <r>
      <rPr>
        <sz val="10"/>
        <color rgb="FF231F20"/>
        <rFont val="Arial"/>
        <family val="2"/>
      </rPr>
      <t>EMSDALE</t>
    </r>
  </si>
  <si>
    <r>
      <rPr>
        <sz val="10"/>
        <color rgb="FF231F20"/>
        <rFont val="Arial"/>
        <family val="2"/>
      </rPr>
      <t>GREENSVILLE</t>
    </r>
  </si>
  <si>
    <r>
      <rPr>
        <sz val="10"/>
        <color rgb="FF231F20"/>
        <rFont val="Arial"/>
        <family val="2"/>
      </rPr>
      <t>KAGAWONG</t>
    </r>
  </si>
  <si>
    <r>
      <rPr>
        <sz val="10"/>
        <color rgb="FF231F20"/>
        <rFont val="Arial"/>
        <family val="2"/>
      </rPr>
      <t>ENGLEHART</t>
    </r>
  </si>
  <si>
    <r>
      <rPr>
        <sz val="10"/>
        <color rgb="FF231F20"/>
        <rFont val="Arial"/>
        <family val="2"/>
      </rPr>
      <t>GREENWOOD</t>
    </r>
  </si>
  <si>
    <r>
      <rPr>
        <sz val="10"/>
        <color rgb="FF231F20"/>
        <rFont val="Arial"/>
        <family val="2"/>
      </rPr>
      <t>KAHSHE LAKE</t>
    </r>
  </si>
  <si>
    <r>
      <rPr>
        <sz val="10"/>
        <color rgb="FF231F20"/>
        <rFont val="Arial"/>
        <family val="2"/>
      </rPr>
      <t>ENNISKILLEN</t>
    </r>
  </si>
  <si>
    <r>
      <rPr>
        <sz val="10"/>
        <color rgb="FF231F20"/>
        <rFont val="Arial"/>
        <family val="2"/>
      </rPr>
      <t>GRIFFITH</t>
    </r>
  </si>
  <si>
    <r>
      <rPr>
        <sz val="10"/>
        <color rgb="FF231F20"/>
        <rFont val="Arial"/>
        <family val="2"/>
      </rPr>
      <t>KAKABEKA FALLS</t>
    </r>
  </si>
  <si>
    <r>
      <rPr>
        <sz val="10"/>
        <color rgb="FF231F20"/>
        <rFont val="Arial"/>
        <family val="2"/>
      </rPr>
      <t>ENNISMORE</t>
    </r>
  </si>
  <si>
    <r>
      <rPr>
        <sz val="10"/>
        <color rgb="FF231F20"/>
        <rFont val="Arial"/>
        <family val="2"/>
      </rPr>
      <t>GRIMSBY</t>
    </r>
  </si>
  <si>
    <r>
      <rPr>
        <sz val="10"/>
        <color rgb="FF231F20"/>
        <rFont val="Arial"/>
        <family val="2"/>
      </rPr>
      <t>KALADAR</t>
    </r>
  </si>
  <si>
    <r>
      <rPr>
        <sz val="10"/>
        <color rgb="FF231F20"/>
        <rFont val="Arial"/>
        <family val="2"/>
      </rPr>
      <t>ENTERPRISE</t>
    </r>
  </si>
  <si>
    <r>
      <rPr>
        <sz val="10"/>
        <color rgb="FF231F20"/>
        <rFont val="Arial"/>
        <family val="2"/>
      </rPr>
      <t>GROS CAP</t>
    </r>
  </si>
  <si>
    <r>
      <rPr>
        <sz val="10"/>
        <color rgb="FF231F20"/>
        <rFont val="Arial"/>
        <family val="2"/>
      </rPr>
      <t>KAMINISTIQUIA</t>
    </r>
  </si>
  <si>
    <r>
      <rPr>
        <sz val="10"/>
        <color rgb="FF231F20"/>
        <rFont val="Arial"/>
        <family val="2"/>
      </rPr>
      <t>ERIEAU</t>
    </r>
  </si>
  <si>
    <r>
      <rPr>
        <sz val="10"/>
        <color rgb="FF231F20"/>
        <rFont val="Arial"/>
        <family val="2"/>
      </rPr>
      <t>GUELPH</t>
    </r>
  </si>
  <si>
    <r>
      <rPr>
        <sz val="10"/>
        <color rgb="FF231F20"/>
        <rFont val="Arial"/>
        <family val="2"/>
      </rPr>
      <t>KANATA</t>
    </r>
  </si>
  <si>
    <r>
      <rPr>
        <sz val="10"/>
        <color rgb="FF231F20"/>
        <rFont val="Arial"/>
        <family val="2"/>
      </rPr>
      <t>ERIN</t>
    </r>
  </si>
  <si>
    <r>
      <rPr>
        <sz val="10"/>
        <color rgb="FF231F20"/>
        <rFont val="Arial"/>
        <family val="2"/>
      </rPr>
      <t>GULL BAY</t>
    </r>
  </si>
  <si>
    <r>
      <rPr>
        <sz val="10"/>
        <color rgb="FF231F20"/>
        <rFont val="Arial"/>
        <family val="2"/>
      </rPr>
      <t>ERINSVILLE</t>
    </r>
  </si>
  <si>
    <r>
      <rPr>
        <sz val="10"/>
        <color rgb="FF231F20"/>
        <rFont val="Arial"/>
        <family val="2"/>
      </rPr>
      <t>GUTHRIE</t>
    </r>
  </si>
  <si>
    <r>
      <rPr>
        <sz val="10"/>
        <color rgb="FF231F20"/>
        <rFont val="Arial"/>
        <family val="2"/>
      </rPr>
      <t>KARS</t>
    </r>
  </si>
  <si>
    <r>
      <rPr>
        <sz val="10"/>
        <color rgb="FF231F20"/>
        <rFont val="Arial"/>
        <family val="2"/>
      </rPr>
      <t>ESPANOLA</t>
    </r>
  </si>
  <si>
    <r>
      <rPr>
        <sz val="10"/>
        <color rgb="FF231F20"/>
        <rFont val="Arial"/>
        <family val="2"/>
      </rPr>
      <t>HAGAR</t>
    </r>
  </si>
  <si>
    <r>
      <rPr>
        <sz val="10"/>
        <color rgb="FF231F20"/>
        <rFont val="Arial"/>
        <family val="2"/>
      </rPr>
      <t>KASABONIKA</t>
    </r>
  </si>
  <si>
    <r>
      <rPr>
        <sz val="10"/>
        <color rgb="FF231F20"/>
        <rFont val="Arial"/>
        <family val="2"/>
      </rPr>
      <t>ESSEX</t>
    </r>
  </si>
  <si>
    <r>
      <rPr>
        <sz val="10"/>
        <color rgb="FF231F20"/>
        <rFont val="Arial"/>
        <family val="2"/>
      </rPr>
      <t>HAGERSVILLE</t>
    </r>
  </si>
  <si>
    <r>
      <rPr>
        <sz val="10"/>
        <color rgb="FF231F20"/>
        <rFont val="Arial"/>
        <family val="2"/>
      </rPr>
      <t>KASHABOWIE</t>
    </r>
  </si>
  <si>
    <r>
      <rPr>
        <sz val="10"/>
        <color rgb="FF231F20"/>
        <rFont val="Arial"/>
        <family val="2"/>
      </rPr>
      <t>ESTAIRE</t>
    </r>
  </si>
  <si>
    <r>
      <rPr>
        <sz val="10"/>
        <color rgb="FF231F20"/>
        <rFont val="Arial"/>
        <family val="2"/>
      </rPr>
      <t>HAILEYBURY</t>
    </r>
  </si>
  <si>
    <r>
      <rPr>
        <sz val="10"/>
        <color rgb="FF231F20"/>
        <rFont val="Arial"/>
        <family val="2"/>
      </rPr>
      <t>KASHECHEWAN</t>
    </r>
  </si>
  <si>
    <r>
      <rPr>
        <sz val="10"/>
        <color rgb="FF231F20"/>
        <rFont val="Arial"/>
        <family val="2"/>
      </rPr>
      <t>ETHEL</t>
    </r>
  </si>
  <si>
    <r>
      <rPr>
        <sz val="10"/>
        <color rgb="FF231F20"/>
        <rFont val="Arial"/>
        <family val="2"/>
      </rPr>
      <t>HALEY STATION</t>
    </r>
  </si>
  <si>
    <r>
      <rPr>
        <sz val="10"/>
        <color rgb="FF231F20"/>
        <rFont val="Arial"/>
        <family val="2"/>
      </rPr>
      <t>KATRINE</t>
    </r>
  </si>
  <si>
    <r>
      <rPr>
        <sz val="10"/>
        <color rgb="FF231F20"/>
        <rFont val="Arial"/>
        <family val="2"/>
      </rPr>
      <t>ETOBICOKE</t>
    </r>
  </si>
  <si>
    <r>
      <rPr>
        <sz val="10"/>
        <color rgb="FF231F20"/>
        <rFont val="Arial"/>
        <family val="2"/>
      </rPr>
      <t>HALIBURTON</t>
    </r>
  </si>
  <si>
    <r>
      <rPr>
        <sz val="10"/>
        <color rgb="FF231F20"/>
        <rFont val="Arial"/>
        <family val="2"/>
      </rPr>
      <t>KAWARTHA PARK</t>
    </r>
  </si>
  <si>
    <r>
      <rPr>
        <sz val="10"/>
        <color rgb="FF231F20"/>
        <rFont val="Arial"/>
        <family val="2"/>
      </rPr>
      <t>EVANSVILLE</t>
    </r>
  </si>
  <si>
    <r>
      <rPr>
        <sz val="10"/>
        <color rgb="FF231F20"/>
        <rFont val="Arial"/>
        <family val="2"/>
      </rPr>
      <t>HALLEBOURG</t>
    </r>
  </si>
  <si>
    <r>
      <rPr>
        <sz val="10"/>
        <color rgb="FF231F20"/>
        <rFont val="Arial"/>
        <family val="2"/>
      </rPr>
      <t>KEARNEY</t>
    </r>
  </si>
  <si>
    <r>
      <rPr>
        <sz val="10"/>
        <color rgb="FF231F20"/>
        <rFont val="Arial"/>
        <family val="2"/>
      </rPr>
      <t>EVERETT</t>
    </r>
  </si>
  <si>
    <r>
      <rPr>
        <sz val="10"/>
        <color rgb="FF231F20"/>
        <rFont val="Arial"/>
        <family val="2"/>
      </rPr>
      <t>HALLS LAKE</t>
    </r>
  </si>
  <si>
    <r>
      <rPr>
        <sz val="10"/>
        <color rgb="FF231F20"/>
        <rFont val="Arial"/>
        <family val="2"/>
      </rPr>
      <t>KEARNS</t>
    </r>
  </si>
  <si>
    <r>
      <rPr>
        <sz val="10"/>
        <color rgb="FF231F20"/>
        <rFont val="Arial"/>
        <family val="2"/>
      </rPr>
      <t>EXCELSIOR</t>
    </r>
  </si>
  <si>
    <r>
      <rPr>
        <sz val="10"/>
        <color rgb="FF231F20"/>
        <rFont val="Arial"/>
        <family val="2"/>
      </rPr>
      <t>HALTON HILLS</t>
    </r>
  </si>
  <si>
    <r>
      <rPr>
        <sz val="10"/>
        <color rgb="FF231F20"/>
        <rFont val="Arial"/>
        <family val="2"/>
      </rPr>
      <t>KEENE</t>
    </r>
  </si>
  <si>
    <r>
      <rPr>
        <sz val="10"/>
        <color rgb="FF231F20"/>
        <rFont val="Arial"/>
        <family val="2"/>
      </rPr>
      <t>EXETER</t>
    </r>
  </si>
  <si>
    <r>
      <rPr>
        <sz val="10"/>
        <color rgb="FF231F20"/>
        <rFont val="Arial"/>
        <family val="2"/>
      </rPr>
      <t>HAMER BAY</t>
    </r>
  </si>
  <si>
    <r>
      <rPr>
        <sz val="10"/>
        <color rgb="FF231F20"/>
        <rFont val="Arial"/>
        <family val="2"/>
      </rPr>
      <t>KEEWATIN</t>
    </r>
  </si>
  <si>
    <r>
      <rPr>
        <sz val="10"/>
        <color rgb="FF231F20"/>
        <rFont val="Arial"/>
        <family val="2"/>
      </rPr>
      <t>FAIRPORT</t>
    </r>
  </si>
  <si>
    <r>
      <rPr>
        <sz val="10"/>
        <color rgb="FF231F20"/>
        <rFont val="Arial"/>
        <family val="2"/>
      </rPr>
      <t>KEJICK</t>
    </r>
  </si>
  <si>
    <r>
      <rPr>
        <sz val="10"/>
        <color rgb="FF231F20"/>
        <rFont val="Arial"/>
        <family val="2"/>
      </rPr>
      <t>FALCONBRIDGE</t>
    </r>
  </si>
  <si>
    <r>
      <rPr>
        <sz val="10"/>
        <color rgb="FF231F20"/>
        <rFont val="Arial"/>
        <family val="2"/>
      </rPr>
      <t>HAMMOND</t>
    </r>
  </si>
  <si>
    <r>
      <rPr>
        <sz val="10"/>
        <color rgb="FF231F20"/>
        <rFont val="Arial"/>
        <family val="2"/>
      </rPr>
      <t>KEMBLE</t>
    </r>
  </si>
  <si>
    <r>
      <rPr>
        <sz val="10"/>
        <color rgb="FF231F20"/>
        <rFont val="Arial"/>
        <family val="2"/>
      </rPr>
      <t>FAUQUIER</t>
    </r>
  </si>
  <si>
    <r>
      <rPr>
        <sz val="10"/>
        <color rgb="FF231F20"/>
        <rFont val="Arial"/>
        <family val="2"/>
      </rPr>
      <t>HAMPTON</t>
    </r>
  </si>
  <si>
    <r>
      <rPr>
        <sz val="10"/>
        <color rgb="FF231F20"/>
        <rFont val="Arial"/>
        <family val="2"/>
      </rPr>
      <t>KEMPTVILLE</t>
    </r>
  </si>
  <si>
    <r>
      <rPr>
        <sz val="10"/>
        <color rgb="FF231F20"/>
        <rFont val="Arial"/>
        <family val="2"/>
      </rPr>
      <t>FAVOURABLE LAKE</t>
    </r>
  </si>
  <si>
    <r>
      <rPr>
        <sz val="10"/>
        <color rgb="FF231F20"/>
        <rFont val="Arial"/>
        <family val="2"/>
      </rPr>
      <t>HANBURY</t>
    </r>
  </si>
  <si>
    <r>
      <rPr>
        <sz val="10"/>
        <color rgb="FF231F20"/>
        <rFont val="Arial"/>
        <family val="2"/>
      </rPr>
      <t>KENABEEK</t>
    </r>
  </si>
  <si>
    <r>
      <rPr>
        <sz val="10"/>
        <color rgb="FF231F20"/>
        <rFont val="Arial"/>
        <family val="2"/>
      </rPr>
      <t>FENELON FALLS</t>
    </r>
  </si>
  <si>
    <r>
      <rPr>
        <sz val="10"/>
        <color rgb="FF231F20"/>
        <rFont val="Arial"/>
        <family val="2"/>
      </rPr>
      <t>HANMER</t>
    </r>
  </si>
  <si>
    <r>
      <rPr>
        <sz val="10"/>
        <color rgb="FF231F20"/>
        <rFont val="Arial"/>
        <family val="2"/>
      </rPr>
      <t>KENDAL</t>
    </r>
  </si>
  <si>
    <r>
      <rPr>
        <sz val="10"/>
        <color rgb="FF231F20"/>
        <rFont val="Arial"/>
        <family val="2"/>
      </rPr>
      <t>FENWICK</t>
    </r>
  </si>
  <si>
    <r>
      <rPr>
        <sz val="10"/>
        <color rgb="FF231F20"/>
        <rFont val="Arial"/>
        <family val="2"/>
      </rPr>
      <t>HANNON</t>
    </r>
  </si>
  <si>
    <r>
      <rPr>
        <sz val="10"/>
        <color rgb="FF231F20"/>
        <rFont val="Arial"/>
        <family val="2"/>
      </rPr>
      <t>KENILWORTH</t>
    </r>
  </si>
  <si>
    <r>
      <rPr>
        <sz val="10"/>
        <color rgb="FF231F20"/>
        <rFont val="Arial"/>
        <family val="2"/>
      </rPr>
      <t>KENMORE</t>
    </r>
  </si>
  <si>
    <r>
      <rPr>
        <sz val="10"/>
        <color rgb="FF231F20"/>
        <rFont val="Arial"/>
        <family val="2"/>
      </rPr>
      <t>MAPLE</t>
    </r>
  </si>
  <si>
    <r>
      <rPr>
        <sz val="10"/>
        <color rgb="FF231F20"/>
        <rFont val="Arial"/>
        <family val="2"/>
      </rPr>
      <t>NEPHTON</t>
    </r>
  </si>
  <si>
    <r>
      <rPr>
        <sz val="10"/>
        <color rgb="FF231F20"/>
        <rFont val="Arial"/>
        <family val="2"/>
      </rPr>
      <t>KENORA</t>
    </r>
  </si>
  <si>
    <r>
      <rPr>
        <sz val="10"/>
        <color rgb="FF231F20"/>
        <rFont val="Arial"/>
        <family val="2"/>
      </rPr>
      <t>MAPLE LEAF</t>
    </r>
  </si>
  <si>
    <r>
      <rPr>
        <sz val="10"/>
        <color rgb="FF231F20"/>
        <rFont val="Arial"/>
        <family val="2"/>
      </rPr>
      <t>NESTLETON STATION</t>
    </r>
  </si>
  <si>
    <r>
      <rPr>
        <sz val="10"/>
        <color rgb="FF231F20"/>
        <rFont val="Arial"/>
        <family val="2"/>
      </rPr>
      <t>KENT BRIDGE</t>
    </r>
  </si>
  <si>
    <r>
      <rPr>
        <sz val="10"/>
        <color rgb="FF231F20"/>
        <rFont val="Arial"/>
        <family val="2"/>
      </rPr>
      <t>MAR</t>
    </r>
  </si>
  <si>
    <r>
      <rPr>
        <sz val="10"/>
        <color rgb="FF231F20"/>
        <rFont val="Arial"/>
        <family val="2"/>
      </rPr>
      <t>NESTOR FALLS</t>
    </r>
  </si>
  <si>
    <r>
      <rPr>
        <sz val="10"/>
        <color rgb="FF231F20"/>
        <rFont val="Arial"/>
        <family val="2"/>
      </rPr>
      <t>KERWOOD</t>
    </r>
  </si>
  <si>
    <r>
      <rPr>
        <sz val="10"/>
        <color rgb="FF231F20"/>
        <rFont val="Arial"/>
        <family val="2"/>
      </rPr>
      <t>MARATHON</t>
    </r>
  </si>
  <si>
    <r>
      <rPr>
        <sz val="10"/>
        <color rgb="FF231F20"/>
        <rFont val="Arial"/>
        <family val="2"/>
      </rPr>
      <t>NEUSTADT</t>
    </r>
  </si>
  <si>
    <r>
      <rPr>
        <sz val="10"/>
        <color rgb="FF231F20"/>
        <rFont val="Arial"/>
        <family val="2"/>
      </rPr>
      <t>KESWICK</t>
    </r>
  </si>
  <si>
    <r>
      <rPr>
        <sz val="10"/>
        <color rgb="FF231F20"/>
        <rFont val="Arial"/>
        <family val="2"/>
      </rPr>
      <t>MARKDALE</t>
    </r>
  </si>
  <si>
    <r>
      <rPr>
        <sz val="10"/>
        <color rgb="FF231F20"/>
        <rFont val="Arial"/>
        <family val="2"/>
      </rPr>
      <t>NEW DUNDEE</t>
    </r>
  </si>
  <si>
    <r>
      <rPr>
        <sz val="10"/>
        <color rgb="FF231F20"/>
        <rFont val="Arial"/>
        <family val="2"/>
      </rPr>
      <t>KETTLEBY</t>
    </r>
  </si>
  <si>
    <r>
      <rPr>
        <sz val="10"/>
        <color rgb="FF231F20"/>
        <rFont val="Arial"/>
        <family val="2"/>
      </rPr>
      <t>MARKHAM</t>
    </r>
  </si>
  <si>
    <r>
      <rPr>
        <sz val="10"/>
        <color rgb="FF231F20"/>
        <rFont val="Arial"/>
        <family val="2"/>
      </rPr>
      <t>NEW HAMBURG</t>
    </r>
  </si>
  <si>
    <r>
      <rPr>
        <sz val="10"/>
        <color rgb="FF231F20"/>
        <rFont val="Arial"/>
        <family val="2"/>
      </rPr>
      <t>KILBRIDE</t>
    </r>
  </si>
  <si>
    <r>
      <rPr>
        <sz val="10"/>
        <color rgb="FF231F20"/>
        <rFont val="Arial"/>
        <family val="2"/>
      </rPr>
      <t>MARKSTAY</t>
    </r>
  </si>
  <si>
    <r>
      <rPr>
        <sz val="10"/>
        <color rgb="FF231F20"/>
        <rFont val="Arial"/>
        <family val="2"/>
      </rPr>
      <t>NEW LISKEARD</t>
    </r>
  </si>
  <si>
    <r>
      <rPr>
        <sz val="10"/>
        <color rgb="FF231F20"/>
        <rFont val="Arial"/>
        <family val="2"/>
      </rPr>
      <t>KILLALOE</t>
    </r>
  </si>
  <si>
    <r>
      <rPr>
        <sz val="10"/>
        <color rgb="FF231F20"/>
        <rFont val="Arial"/>
        <family val="2"/>
      </rPr>
      <t>MARLBANK</t>
    </r>
  </si>
  <si>
    <r>
      <rPr>
        <sz val="10"/>
        <color rgb="FF231F20"/>
        <rFont val="Arial"/>
        <family val="2"/>
      </rPr>
      <t>NEW LOWELL</t>
    </r>
  </si>
  <si>
    <r>
      <rPr>
        <sz val="10"/>
        <color rgb="FF231F20"/>
        <rFont val="Arial"/>
        <family val="2"/>
      </rPr>
      <t>KILLARNEY</t>
    </r>
  </si>
  <si>
    <r>
      <rPr>
        <sz val="10"/>
        <color rgb="FF231F20"/>
        <rFont val="Arial"/>
        <family val="2"/>
      </rPr>
      <t>MARMORA</t>
    </r>
  </si>
  <si>
    <r>
      <rPr>
        <sz val="10"/>
        <color rgb="FF231F20"/>
        <rFont val="Arial"/>
        <family val="2"/>
      </rPr>
      <t>NEW TORONTO</t>
    </r>
  </si>
  <si>
    <r>
      <rPr>
        <sz val="10"/>
        <color rgb="FF231F20"/>
        <rFont val="Arial"/>
        <family val="2"/>
      </rPr>
      <t>KILWORTHY</t>
    </r>
  </si>
  <si>
    <r>
      <rPr>
        <sz val="10"/>
        <color rgb="FF231F20"/>
        <rFont val="Arial"/>
        <family val="2"/>
      </rPr>
      <t>MARTEN RIVER</t>
    </r>
  </si>
  <si>
    <r>
      <rPr>
        <sz val="10"/>
        <color rgb="FF231F20"/>
        <rFont val="Arial"/>
        <family val="2"/>
      </rPr>
      <t>NEWBORO</t>
    </r>
  </si>
  <si>
    <r>
      <rPr>
        <sz val="10"/>
        <color rgb="FF231F20"/>
        <rFont val="Arial"/>
        <family val="2"/>
      </rPr>
      <t>KIMBERLEY</t>
    </r>
  </si>
  <si>
    <r>
      <rPr>
        <sz val="10"/>
        <color rgb="FF231F20"/>
        <rFont val="Arial"/>
        <family val="2"/>
      </rPr>
      <t>MARTINTOWN</t>
    </r>
  </si>
  <si>
    <r>
      <rPr>
        <sz val="10"/>
        <color rgb="FF231F20"/>
        <rFont val="Arial"/>
        <family val="2"/>
      </rPr>
      <t>NEWBURGH</t>
    </r>
  </si>
  <si>
    <r>
      <rPr>
        <sz val="10"/>
        <color rgb="FF231F20"/>
        <rFont val="Arial"/>
        <family val="2"/>
      </rPr>
      <t>KINBURN</t>
    </r>
  </si>
  <si>
    <r>
      <rPr>
        <sz val="10"/>
        <color rgb="FF231F20"/>
        <rFont val="Arial"/>
        <family val="2"/>
      </rPr>
      <t>MARYHILL</t>
    </r>
  </si>
  <si>
    <r>
      <rPr>
        <sz val="10"/>
        <color rgb="FF231F20"/>
        <rFont val="Arial"/>
        <family val="2"/>
      </rPr>
      <t>NEWBURY</t>
    </r>
  </si>
  <si>
    <r>
      <rPr>
        <sz val="10"/>
        <color rgb="FF231F20"/>
        <rFont val="Arial"/>
        <family val="2"/>
      </rPr>
      <t>KINCARDINE</t>
    </r>
  </si>
  <si>
    <r>
      <rPr>
        <sz val="10"/>
        <color rgb="FF231F20"/>
        <rFont val="Arial"/>
        <family val="2"/>
      </rPr>
      <t>MARYSVILLE</t>
    </r>
  </si>
  <si>
    <r>
      <rPr>
        <sz val="10"/>
        <color rgb="FF231F20"/>
        <rFont val="Arial"/>
        <family val="2"/>
      </rPr>
      <t>NEWCASTLE</t>
    </r>
  </si>
  <si>
    <r>
      <rPr>
        <sz val="10"/>
        <color rgb="FF231F20"/>
        <rFont val="Arial"/>
        <family val="2"/>
      </rPr>
      <t>KING CITY</t>
    </r>
  </si>
  <si>
    <r>
      <rPr>
        <sz val="10"/>
        <color rgb="FF231F20"/>
        <rFont val="Arial"/>
        <family val="2"/>
      </rPr>
      <t>MASSEY</t>
    </r>
  </si>
  <si>
    <r>
      <rPr>
        <sz val="10"/>
        <color rgb="FF231F20"/>
        <rFont val="Arial"/>
        <family val="2"/>
      </rPr>
      <t>NEWINGTON</t>
    </r>
  </si>
  <si>
    <r>
      <rPr>
        <sz val="10"/>
        <color rgb="FF231F20"/>
        <rFont val="Arial"/>
        <family val="2"/>
      </rPr>
      <t>KING KIRKLAND</t>
    </r>
  </si>
  <si>
    <r>
      <rPr>
        <sz val="10"/>
        <color rgb="FF231F20"/>
        <rFont val="Arial"/>
        <family val="2"/>
      </rPr>
      <t>MATACHEWAN</t>
    </r>
  </si>
  <si>
    <r>
      <rPr>
        <sz val="10"/>
        <color rgb="FF231F20"/>
        <rFont val="Arial"/>
        <family val="2"/>
      </rPr>
      <t>KINGFISHER LAKE</t>
    </r>
  </si>
  <si>
    <r>
      <rPr>
        <sz val="10"/>
        <color rgb="FF231F20"/>
        <rFont val="Arial"/>
        <family val="2"/>
      </rPr>
      <t>MATAWATCHAN</t>
    </r>
  </si>
  <si>
    <r>
      <rPr>
        <sz val="10"/>
        <color rgb="FF231F20"/>
        <rFont val="Arial"/>
        <family val="2"/>
      </rPr>
      <t>NEWTON</t>
    </r>
  </si>
  <si>
    <r>
      <rPr>
        <sz val="10"/>
        <color rgb="FF231F20"/>
        <rFont val="Arial"/>
        <family val="2"/>
      </rPr>
      <t>MATHESON</t>
    </r>
  </si>
  <si>
    <r>
      <rPr>
        <sz val="10"/>
        <color rgb="FF231F20"/>
        <rFont val="Arial"/>
        <family val="2"/>
      </rPr>
      <t>NEWTONBROOK</t>
    </r>
  </si>
  <si>
    <r>
      <rPr>
        <sz val="10"/>
        <color rgb="FF231F20"/>
        <rFont val="Arial"/>
        <family val="2"/>
      </rPr>
      <t>KINGSVILLE</t>
    </r>
  </si>
  <si>
    <r>
      <rPr>
        <sz val="10"/>
        <color rgb="FF231F20"/>
        <rFont val="Arial"/>
        <family val="2"/>
      </rPr>
      <t>MATTAWA</t>
    </r>
  </si>
  <si>
    <r>
      <rPr>
        <sz val="10"/>
        <color rgb="FF231F20"/>
        <rFont val="Arial"/>
        <family val="2"/>
      </rPr>
      <t>NEWTONVILLE</t>
    </r>
  </si>
  <si>
    <r>
      <rPr>
        <sz val="10"/>
        <color rgb="FF231F20"/>
        <rFont val="Arial"/>
        <family val="2"/>
      </rPr>
      <t>KINMOUNT</t>
    </r>
  </si>
  <si>
    <r>
      <rPr>
        <sz val="10"/>
        <color rgb="FF231F20"/>
        <rFont val="Arial"/>
        <family val="2"/>
      </rPr>
      <t>MATTICE</t>
    </r>
  </si>
  <si>
    <r>
      <rPr>
        <sz val="10"/>
        <color rgb="FF231F20"/>
        <rFont val="Arial"/>
        <family val="2"/>
      </rPr>
      <t>NIAGARA FALLS</t>
    </r>
  </si>
  <si>
    <r>
      <rPr>
        <sz val="10"/>
        <color rgb="FF231F20"/>
        <rFont val="Arial"/>
        <family val="2"/>
      </rPr>
      <t>KINTORE</t>
    </r>
  </si>
  <si>
    <r>
      <rPr>
        <sz val="10"/>
        <color rgb="FF231F20"/>
        <rFont val="Arial"/>
        <family val="2"/>
      </rPr>
      <t>MAXVILLE</t>
    </r>
  </si>
  <si>
    <r>
      <rPr>
        <sz val="10"/>
        <color rgb="FF231F20"/>
        <rFont val="Arial"/>
        <family val="2"/>
      </rPr>
      <t>NIAGARA ON THE LAKE</t>
    </r>
  </si>
  <si>
    <r>
      <rPr>
        <sz val="10"/>
        <color rgb="FF231F20"/>
        <rFont val="Arial"/>
        <family val="2"/>
      </rPr>
      <t>KIOSK</t>
    </r>
  </si>
  <si>
    <r>
      <rPr>
        <sz val="10"/>
        <color rgb="FF231F20"/>
        <rFont val="Arial"/>
        <family val="2"/>
      </rPr>
      <t>MAXWELL</t>
    </r>
  </si>
  <si>
    <r>
      <rPr>
        <sz val="10"/>
        <color rgb="FF231F20"/>
        <rFont val="Arial"/>
        <family val="2"/>
      </rPr>
      <t>NICKEL CENTRE</t>
    </r>
  </si>
  <si>
    <r>
      <rPr>
        <sz val="10"/>
        <color rgb="FF231F20"/>
        <rFont val="Arial"/>
        <family val="2"/>
      </rPr>
      <t>KIPPEN</t>
    </r>
  </si>
  <si>
    <r>
      <rPr>
        <sz val="10"/>
        <color rgb="FF231F20"/>
        <rFont val="Arial"/>
        <family val="2"/>
      </rPr>
      <t>MAYNOOTH</t>
    </r>
  </si>
  <si>
    <r>
      <rPr>
        <sz val="10"/>
        <color rgb="FF231F20"/>
        <rFont val="Arial"/>
        <family val="2"/>
      </rPr>
      <t>NIPIGON</t>
    </r>
  </si>
  <si>
    <r>
      <rPr>
        <sz val="10"/>
        <color rgb="FF231F20"/>
        <rFont val="Arial"/>
        <family val="2"/>
      </rPr>
      <t>KIRBY</t>
    </r>
  </si>
  <si>
    <r>
      <rPr>
        <sz val="10"/>
        <color rgb="FF231F20"/>
        <rFont val="Arial"/>
        <family val="2"/>
      </rPr>
      <t>MCARTHURS MILLS</t>
    </r>
  </si>
  <si>
    <r>
      <rPr>
        <sz val="10"/>
        <color rgb="FF231F20"/>
        <rFont val="Arial"/>
        <family val="2"/>
      </rPr>
      <t>NIPISSING</t>
    </r>
  </si>
  <si>
    <r>
      <rPr>
        <sz val="10"/>
        <color rgb="FF231F20"/>
        <rFont val="Arial"/>
        <family val="2"/>
      </rPr>
      <t>KIRKFIELD</t>
    </r>
  </si>
  <si>
    <r>
      <rPr>
        <sz val="10"/>
        <color rgb="FF231F20"/>
        <rFont val="Arial"/>
        <family val="2"/>
      </rPr>
      <t>MCCRACKENS LANDING</t>
    </r>
  </si>
  <si>
    <r>
      <rPr>
        <sz val="10"/>
        <color rgb="FF231F20"/>
        <rFont val="Arial"/>
        <family val="2"/>
      </rPr>
      <t>NOBEL</t>
    </r>
  </si>
  <si>
    <r>
      <rPr>
        <sz val="10"/>
        <color rgb="FF231F20"/>
        <rFont val="Arial"/>
        <family val="2"/>
      </rPr>
      <t>MCDONALDS CORNERS</t>
    </r>
  </si>
  <si>
    <r>
      <rPr>
        <sz val="10"/>
        <color rgb="FF231F20"/>
        <rFont val="Arial"/>
        <family val="2"/>
      </rPr>
      <t>NOBLETON</t>
    </r>
  </si>
  <si>
    <r>
      <rPr>
        <sz val="10"/>
        <color rgb="FF231F20"/>
        <rFont val="Arial"/>
        <family val="2"/>
      </rPr>
      <t>KIRKTON</t>
    </r>
  </si>
  <si>
    <r>
      <rPr>
        <sz val="10"/>
        <color rgb="FF231F20"/>
        <rFont val="Arial"/>
        <family val="2"/>
      </rPr>
      <t>MCFARLANE LAKE</t>
    </r>
  </si>
  <si>
    <r>
      <rPr>
        <sz val="10"/>
        <color rgb="FF231F20"/>
        <rFont val="Arial"/>
        <family val="2"/>
      </rPr>
      <t>NOELVILLE</t>
    </r>
  </si>
  <si>
    <r>
      <rPr>
        <sz val="10"/>
        <color rgb="FF231F20"/>
        <rFont val="Arial"/>
        <family val="2"/>
      </rPr>
      <t>MCGREGOR</t>
    </r>
  </si>
  <si>
    <r>
      <rPr>
        <sz val="10"/>
        <color rgb="FF231F20"/>
        <rFont val="Arial"/>
        <family val="2"/>
      </rPr>
      <t>NOLALU</t>
    </r>
  </si>
  <si>
    <r>
      <rPr>
        <sz val="10"/>
        <color rgb="FF231F20"/>
        <rFont val="Arial"/>
        <family val="2"/>
      </rPr>
      <t>KLEINBURG</t>
    </r>
  </si>
  <si>
    <r>
      <rPr>
        <sz val="10"/>
        <color rgb="FF231F20"/>
        <rFont val="Arial"/>
        <family val="2"/>
      </rPr>
      <t>MCGREGOR BAY</t>
    </r>
  </si>
  <si>
    <r>
      <rPr>
        <sz val="10"/>
        <color rgb="FF231F20"/>
        <rFont val="Arial"/>
        <family val="2"/>
      </rPr>
      <t>NORLAND</t>
    </r>
  </si>
  <si>
    <r>
      <rPr>
        <sz val="10"/>
        <color rgb="FF231F20"/>
        <rFont val="Arial"/>
        <family val="2"/>
      </rPr>
      <t>KLUEYS BAY</t>
    </r>
  </si>
  <si>
    <r>
      <rPr>
        <sz val="10"/>
        <color rgb="FF231F20"/>
        <rFont val="Arial"/>
        <family val="2"/>
      </rPr>
      <t>MCKELLAR</t>
    </r>
  </si>
  <si>
    <r>
      <rPr>
        <sz val="10"/>
        <color rgb="FF231F20"/>
        <rFont val="Arial"/>
        <family val="2"/>
      </rPr>
      <t>NORMANDALE</t>
    </r>
  </si>
  <si>
    <r>
      <rPr>
        <sz val="10"/>
        <color rgb="FF231F20"/>
        <rFont val="Arial"/>
        <family val="2"/>
      </rPr>
      <t>KOMOKA</t>
    </r>
  </si>
  <si>
    <r>
      <rPr>
        <sz val="10"/>
        <color rgb="FF231F20"/>
        <rFont val="Arial"/>
        <family val="2"/>
      </rPr>
      <t>MCKENZIE ISLAND</t>
    </r>
  </si>
  <si>
    <r>
      <rPr>
        <sz val="10"/>
        <color rgb="FF231F20"/>
        <rFont val="Arial"/>
        <family val="2"/>
      </rPr>
      <t>NORTH AUGUSTA</t>
    </r>
  </si>
  <si>
    <r>
      <rPr>
        <sz val="10"/>
        <color rgb="FF231F20"/>
        <rFont val="Arial"/>
        <family val="2"/>
      </rPr>
      <t>KYNOCH</t>
    </r>
  </si>
  <si>
    <r>
      <rPr>
        <sz val="10"/>
        <color rgb="FF231F20"/>
        <rFont val="Arial"/>
        <family val="2"/>
      </rPr>
      <t>MCKERROW</t>
    </r>
  </si>
  <si>
    <r>
      <rPr>
        <sz val="10"/>
        <color rgb="FF231F20"/>
        <rFont val="Arial"/>
        <family val="2"/>
      </rPr>
      <t>LA SALETTE</t>
    </r>
  </si>
  <si>
    <r>
      <rPr>
        <sz val="10"/>
        <color rgb="FF231F20"/>
        <rFont val="Arial"/>
        <family val="2"/>
      </rPr>
      <t>MEADOWSIDE</t>
    </r>
  </si>
  <si>
    <r>
      <rPr>
        <sz val="10"/>
        <color rgb="FF231F20"/>
        <rFont val="Arial"/>
        <family val="2"/>
      </rPr>
      <t>NORTH BUXTON</t>
    </r>
  </si>
  <si>
    <r>
      <rPr>
        <sz val="10"/>
        <color rgb="FF231F20"/>
        <rFont val="Arial"/>
        <family val="2"/>
      </rPr>
      <t>LA SALLE</t>
    </r>
  </si>
  <si>
    <r>
      <rPr>
        <sz val="10"/>
        <color rgb="FF231F20"/>
        <rFont val="Arial"/>
        <family val="2"/>
      </rPr>
      <t>MEADOWVALE</t>
    </r>
  </si>
  <si>
    <r>
      <rPr>
        <sz val="10"/>
        <color rgb="FF231F20"/>
        <rFont val="Arial"/>
        <family val="2"/>
      </rPr>
      <t>NORTH COBALT</t>
    </r>
  </si>
  <si>
    <r>
      <rPr>
        <sz val="10"/>
        <color rgb="FF231F20"/>
        <rFont val="Arial"/>
        <family val="2"/>
      </rPr>
      <t>LAC SEUL</t>
    </r>
  </si>
  <si>
    <r>
      <rPr>
        <sz val="10"/>
        <color rgb="FF231F20"/>
        <rFont val="Arial"/>
        <family val="2"/>
      </rPr>
      <t>MEAFORD</t>
    </r>
  </si>
  <si>
    <r>
      <rPr>
        <sz val="10"/>
        <color rgb="FF231F20"/>
        <rFont val="Arial"/>
        <family val="2"/>
      </rPr>
      <t>NORTH GOWER</t>
    </r>
  </si>
  <si>
    <r>
      <rPr>
        <sz val="10"/>
        <color rgb="FF231F20"/>
        <rFont val="Arial"/>
        <family val="2"/>
      </rPr>
      <t>LAFONTAINE</t>
    </r>
  </si>
  <si>
    <r>
      <rPr>
        <sz val="10"/>
        <color rgb="FF231F20"/>
        <rFont val="Arial"/>
        <family val="2"/>
      </rPr>
      <t>MELBOURNE</t>
    </r>
  </si>
  <si>
    <r>
      <rPr>
        <sz val="10"/>
        <color rgb="FF231F20"/>
        <rFont val="Arial"/>
        <family val="2"/>
      </rPr>
      <t>NORTH LANCASTER</t>
    </r>
  </si>
  <si>
    <r>
      <rPr>
        <sz val="10"/>
        <color rgb="FF231F20"/>
        <rFont val="Arial"/>
        <family val="2"/>
      </rPr>
      <t>MELDRUM BAY</t>
    </r>
  </si>
  <si>
    <r>
      <rPr>
        <sz val="10"/>
        <color rgb="FF231F20"/>
        <rFont val="Arial"/>
        <family val="2"/>
      </rPr>
      <t>NORTH PORTAGE</t>
    </r>
  </si>
  <si>
    <r>
      <rPr>
        <sz val="10"/>
        <color rgb="FF231F20"/>
        <rFont val="Arial"/>
        <family val="2"/>
      </rPr>
      <t>MERLIN</t>
    </r>
  </si>
  <si>
    <r>
      <rPr>
        <sz val="10"/>
        <color rgb="FF231F20"/>
        <rFont val="Arial"/>
        <family val="2"/>
      </rPr>
      <t>NORTH SPIRIT LAKE</t>
    </r>
  </si>
  <si>
    <r>
      <rPr>
        <sz val="10"/>
        <color rgb="FF231F20"/>
        <rFont val="Arial"/>
        <family val="2"/>
      </rPr>
      <t>MERRICKVILLE</t>
    </r>
  </si>
  <si>
    <r>
      <rPr>
        <sz val="10"/>
        <color rgb="FF231F20"/>
        <rFont val="Arial"/>
        <family val="2"/>
      </rPr>
      <t>NORTH TORONTO</t>
    </r>
  </si>
  <si>
    <r>
      <rPr>
        <sz val="10"/>
        <color rgb="FF231F20"/>
        <rFont val="Arial"/>
        <family val="2"/>
      </rPr>
      <t>LAKE OF BAYS</t>
    </r>
  </si>
  <si>
    <r>
      <rPr>
        <sz val="10"/>
        <color rgb="FF231F20"/>
        <rFont val="Arial"/>
        <family val="2"/>
      </rPr>
      <t>METCALFE</t>
    </r>
  </si>
  <si>
    <r>
      <rPr>
        <sz val="10"/>
        <color rgb="FF231F20"/>
        <rFont val="Arial"/>
        <family val="2"/>
      </rPr>
      <t>NORTH YORK</t>
    </r>
  </si>
  <si>
    <r>
      <rPr>
        <sz val="10"/>
        <color rgb="FF231F20"/>
        <rFont val="Arial"/>
        <family val="2"/>
      </rPr>
      <t>LAKE ST PETER</t>
    </r>
  </si>
  <si>
    <r>
      <rPr>
        <sz val="10"/>
        <color rgb="FF231F20"/>
        <rFont val="Arial"/>
        <family val="2"/>
      </rPr>
      <t>MICHIPICOTEN</t>
    </r>
  </si>
  <si>
    <r>
      <rPr>
        <sz val="10"/>
        <color rgb="FF231F20"/>
        <rFont val="Arial"/>
        <family val="2"/>
      </rPr>
      <t>NORTHBROOK</t>
    </r>
  </si>
  <si>
    <r>
      <rPr>
        <sz val="10"/>
        <color rgb="FF231F20"/>
        <rFont val="Arial"/>
        <family val="2"/>
      </rPr>
      <t>LAKEFIELD</t>
    </r>
  </si>
  <si>
    <r>
      <rPr>
        <sz val="10"/>
        <color rgb="FF231F20"/>
        <rFont val="Arial"/>
        <family val="2"/>
      </rPr>
      <t>MICHIPICOTEN HARBOUR</t>
    </r>
  </si>
  <si>
    <r>
      <rPr>
        <sz val="10"/>
        <color rgb="FF231F20"/>
        <rFont val="Arial"/>
        <family val="2"/>
      </rPr>
      <t>NORVAL</t>
    </r>
  </si>
  <si>
    <r>
      <rPr>
        <sz val="10"/>
        <color rgb="FF231F20"/>
        <rFont val="Arial"/>
        <family val="2"/>
      </rPr>
      <t>LAKEHURST</t>
    </r>
  </si>
  <si>
    <r>
      <rPr>
        <sz val="10"/>
        <color rgb="FF231F20"/>
        <rFont val="Arial"/>
        <family val="2"/>
      </rPr>
      <t>MICHIPICOTEN ISLAND</t>
    </r>
  </si>
  <si>
    <r>
      <rPr>
        <sz val="10"/>
        <color rgb="FF231F20"/>
        <rFont val="Arial"/>
        <family val="2"/>
      </rPr>
      <t>NORWICH</t>
    </r>
  </si>
  <si>
    <r>
      <rPr>
        <sz val="10"/>
        <color rgb="FF231F20"/>
        <rFont val="Arial"/>
        <family val="2"/>
      </rPr>
      <t>LAKESIDE</t>
    </r>
  </si>
  <si>
    <r>
      <rPr>
        <sz val="10"/>
        <color rgb="FF231F20"/>
        <rFont val="Arial"/>
        <family val="2"/>
      </rPr>
      <t>MICHIPICOTEN RIVER</t>
    </r>
  </si>
  <si>
    <r>
      <rPr>
        <sz val="10"/>
        <color rgb="FF231F20"/>
        <rFont val="Arial"/>
        <family val="2"/>
      </rPr>
      <t>NORWOOD</t>
    </r>
  </si>
  <si>
    <r>
      <rPr>
        <sz val="10"/>
        <color rgb="FF231F20"/>
        <rFont val="Arial"/>
        <family val="2"/>
      </rPr>
      <t>L’AMABLE</t>
    </r>
  </si>
  <si>
    <r>
      <rPr>
        <sz val="10"/>
        <color rgb="FF231F20"/>
        <rFont val="Arial"/>
        <family val="2"/>
      </rPr>
      <t>MIDHURST</t>
    </r>
  </si>
  <si>
    <r>
      <rPr>
        <sz val="10"/>
        <color rgb="FF231F20"/>
        <rFont val="Arial"/>
        <family val="2"/>
      </rPr>
      <t>NOSBONSING</t>
    </r>
  </si>
  <si>
    <r>
      <rPr>
        <sz val="10"/>
        <color rgb="FF231F20"/>
        <rFont val="Arial"/>
        <family val="2"/>
      </rPr>
      <t>LAMBETH</t>
    </r>
  </si>
  <si>
    <r>
      <rPr>
        <sz val="10"/>
        <color rgb="FF231F20"/>
        <rFont val="Arial"/>
        <family val="2"/>
      </rPr>
      <t>MIDLAND</t>
    </r>
  </si>
  <si>
    <r>
      <rPr>
        <sz val="10"/>
        <color rgb="FF231F20"/>
        <rFont val="Arial"/>
        <family val="2"/>
      </rPr>
      <t>NOTTAWA</t>
    </r>
  </si>
  <si>
    <r>
      <rPr>
        <sz val="10"/>
        <color rgb="FF231F20"/>
        <rFont val="Arial"/>
        <family val="2"/>
      </rPr>
      <t>LANARK</t>
    </r>
  </si>
  <si>
    <r>
      <rPr>
        <sz val="10"/>
        <color rgb="FF231F20"/>
        <rFont val="Arial"/>
        <family val="2"/>
      </rPr>
      <t>MILDMAY</t>
    </r>
  </si>
  <si>
    <r>
      <rPr>
        <sz val="10"/>
        <color rgb="FF231F20"/>
        <rFont val="Arial"/>
        <family val="2"/>
      </rPr>
      <t>NOTTAWAGA BEACH</t>
    </r>
  </si>
  <si>
    <r>
      <rPr>
        <sz val="10"/>
        <color rgb="FF231F20"/>
        <rFont val="Arial"/>
        <family val="2"/>
      </rPr>
      <t>LANCASTER</t>
    </r>
  </si>
  <si>
    <r>
      <rPr>
        <sz val="10"/>
        <color rgb="FF231F20"/>
        <rFont val="Arial"/>
        <family val="2"/>
      </rPr>
      <t>MILFORD</t>
    </r>
  </si>
  <si>
    <r>
      <rPr>
        <sz val="10"/>
        <color rgb="FF231F20"/>
        <rFont val="Arial"/>
        <family val="2"/>
      </rPr>
      <t>NOVAR</t>
    </r>
  </si>
  <si>
    <r>
      <rPr>
        <sz val="10"/>
        <color rgb="FF231F20"/>
        <rFont val="Arial"/>
        <family val="2"/>
      </rPr>
      <t>LANDSDOWNE HOUSE</t>
    </r>
  </si>
  <si>
    <r>
      <rPr>
        <sz val="10"/>
        <color rgb="FF231F20"/>
        <rFont val="Arial"/>
        <family val="2"/>
      </rPr>
      <t>MILFORD BAY</t>
    </r>
  </si>
  <si>
    <r>
      <rPr>
        <sz val="10"/>
        <color rgb="FF231F20"/>
        <rFont val="Arial"/>
        <family val="2"/>
      </rPr>
      <t>OAK RIDGES</t>
    </r>
  </si>
  <si>
    <r>
      <rPr>
        <sz val="10"/>
        <color rgb="FF231F20"/>
        <rFont val="Arial"/>
        <family val="2"/>
      </rPr>
      <t>LANGSTAFF</t>
    </r>
  </si>
  <si>
    <r>
      <rPr>
        <sz val="10"/>
        <color rgb="FF231F20"/>
        <rFont val="Arial"/>
        <family val="2"/>
      </rPr>
      <t>MILIKEN</t>
    </r>
  </si>
  <si>
    <r>
      <rPr>
        <sz val="10"/>
        <color rgb="FF231F20"/>
        <rFont val="Arial"/>
        <family val="2"/>
      </rPr>
      <t>OAKLAND</t>
    </r>
  </si>
  <si>
    <r>
      <rPr>
        <sz val="10"/>
        <color rgb="FF231F20"/>
        <rFont val="Arial"/>
        <family val="2"/>
      </rPr>
      <t>LANGTON</t>
    </r>
  </si>
  <si>
    <r>
      <rPr>
        <sz val="10"/>
        <color rgb="FF231F20"/>
        <rFont val="Arial"/>
        <family val="2"/>
      </rPr>
      <t>MILLBANK</t>
    </r>
  </si>
  <si>
    <r>
      <rPr>
        <sz val="10"/>
        <color rgb="FF231F20"/>
        <rFont val="Arial"/>
        <family val="2"/>
      </rPr>
      <t>OAKVILLE</t>
    </r>
  </si>
  <si>
    <r>
      <rPr>
        <sz val="10"/>
        <color rgb="FF231F20"/>
        <rFont val="Arial"/>
        <family val="2"/>
      </rPr>
      <t>LANSDOWNE</t>
    </r>
  </si>
  <si>
    <r>
      <rPr>
        <sz val="10"/>
        <color rgb="FF231F20"/>
        <rFont val="Arial"/>
        <family val="2"/>
      </rPr>
      <t>MILLBROOK</t>
    </r>
  </si>
  <si>
    <r>
      <rPr>
        <sz val="10"/>
        <color rgb="FF231F20"/>
        <rFont val="Arial"/>
        <family val="2"/>
      </rPr>
      <t>OAKWOOD</t>
    </r>
  </si>
  <si>
    <r>
      <rPr>
        <sz val="10"/>
        <color rgb="FF231F20"/>
        <rFont val="Arial"/>
        <family val="2"/>
      </rPr>
      <t>LARCHWOOD</t>
    </r>
  </si>
  <si>
    <r>
      <rPr>
        <sz val="10"/>
        <color rgb="FF231F20"/>
        <rFont val="Arial"/>
        <family val="2"/>
      </rPr>
      <t>MILLER LAKE</t>
    </r>
  </si>
  <si>
    <r>
      <rPr>
        <sz val="10"/>
        <color rgb="FF231F20"/>
        <rFont val="Arial"/>
        <family val="2"/>
      </rPr>
      <t>OBA</t>
    </r>
  </si>
  <si>
    <r>
      <rPr>
        <sz val="10"/>
        <color rgb="FF231F20"/>
        <rFont val="Arial"/>
        <family val="2"/>
      </rPr>
      <t>LARDER LAKE</t>
    </r>
  </si>
  <si>
    <r>
      <rPr>
        <sz val="10"/>
        <color rgb="FF231F20"/>
        <rFont val="Arial"/>
        <family val="2"/>
      </rPr>
      <t>MILLERAND</t>
    </r>
  </si>
  <si>
    <r>
      <rPr>
        <sz val="10"/>
        <color rgb="FF231F20"/>
        <rFont val="Arial"/>
        <family val="2"/>
      </rPr>
      <t>ODESSA</t>
    </r>
  </si>
  <si>
    <r>
      <rPr>
        <sz val="10"/>
        <color rgb="FF231F20"/>
        <rFont val="Arial"/>
        <family val="2"/>
      </rPr>
      <t>LATCHFORD</t>
    </r>
  </si>
  <si>
    <r>
      <rPr>
        <sz val="10"/>
        <color rgb="FF231F20"/>
        <rFont val="Arial"/>
        <family val="2"/>
      </rPr>
      <t>MILLGROVE</t>
    </r>
  </si>
  <si>
    <r>
      <rPr>
        <sz val="10"/>
        <color rgb="FF231F20"/>
        <rFont val="Arial"/>
        <family val="2"/>
      </rPr>
      <t>OGOKI</t>
    </r>
  </si>
  <si>
    <r>
      <rPr>
        <sz val="10"/>
        <color rgb="FF231F20"/>
        <rFont val="Arial"/>
        <family val="2"/>
      </rPr>
      <t>LAUREL</t>
    </r>
  </si>
  <si>
    <r>
      <rPr>
        <sz val="10"/>
        <color rgb="FF231F20"/>
        <rFont val="Arial"/>
        <family val="2"/>
      </rPr>
      <t>MILLIKEN</t>
    </r>
  </si>
  <si>
    <r>
      <rPr>
        <sz val="10"/>
        <color rgb="FF231F20"/>
        <rFont val="Arial"/>
        <family val="2"/>
      </rPr>
      <t>OHSWEKEN</t>
    </r>
  </si>
  <si>
    <r>
      <rPr>
        <sz val="10"/>
        <color rgb="FF231F20"/>
        <rFont val="Arial"/>
        <family val="2"/>
      </rPr>
      <t>LAVIGNE</t>
    </r>
  </si>
  <si>
    <r>
      <rPr>
        <sz val="10"/>
        <color rgb="FF231F20"/>
        <rFont val="Arial"/>
        <family val="2"/>
      </rPr>
      <t>MILNET</t>
    </r>
  </si>
  <si>
    <r>
      <rPr>
        <sz val="10"/>
        <color rgb="FF231F20"/>
        <rFont val="Arial"/>
        <family val="2"/>
      </rPr>
      <t>OIL CITY</t>
    </r>
  </si>
  <si>
    <r>
      <rPr>
        <sz val="10"/>
        <color rgb="FF231F20"/>
        <rFont val="Arial"/>
        <family val="2"/>
      </rPr>
      <t>LEAMINGTON</t>
    </r>
  </si>
  <si>
    <r>
      <rPr>
        <sz val="10"/>
        <color rgb="FF231F20"/>
        <rFont val="Arial"/>
        <family val="2"/>
      </rPr>
      <t>MILTON</t>
    </r>
  </si>
  <si>
    <r>
      <rPr>
        <sz val="10"/>
        <color rgb="FF231F20"/>
        <rFont val="Arial"/>
        <family val="2"/>
      </rPr>
      <t>OIL SPRINGS</t>
    </r>
  </si>
  <si>
    <r>
      <rPr>
        <sz val="10"/>
        <color rgb="FF231F20"/>
        <rFont val="Arial"/>
        <family val="2"/>
      </rPr>
      <t>LEASIDE</t>
    </r>
  </si>
  <si>
    <r>
      <rPr>
        <sz val="10"/>
        <color rgb="FF231F20"/>
        <rFont val="Arial"/>
        <family val="2"/>
      </rPr>
      <t>MILVERTON</t>
    </r>
  </si>
  <si>
    <r>
      <rPr>
        <sz val="10"/>
        <color rgb="FF231F20"/>
        <rFont val="Arial"/>
        <family val="2"/>
      </rPr>
      <t>OLDCASTLE</t>
    </r>
  </si>
  <si>
    <r>
      <rPr>
        <sz val="10"/>
        <color rgb="FF231F20"/>
        <rFont val="Arial"/>
        <family val="2"/>
      </rPr>
      <t>LEASKDALE</t>
    </r>
  </si>
  <si>
    <r>
      <rPr>
        <sz val="10"/>
        <color rgb="FF231F20"/>
        <rFont val="Arial"/>
        <family val="2"/>
      </rPr>
      <t>MIMICO</t>
    </r>
  </si>
  <si>
    <r>
      <rPr>
        <sz val="10"/>
        <color rgb="FF231F20"/>
        <rFont val="Arial"/>
        <family val="2"/>
      </rPr>
      <t>OLIPHANT</t>
    </r>
  </si>
  <si>
    <r>
      <rPr>
        <sz val="10"/>
        <color rgb="FF231F20"/>
        <rFont val="Arial"/>
        <family val="2"/>
      </rPr>
      <t>LEFAIVRE</t>
    </r>
  </si>
  <si>
    <r>
      <rPr>
        <sz val="10"/>
        <color rgb="FF231F20"/>
        <rFont val="Arial"/>
        <family val="2"/>
      </rPr>
      <t>MINAKI</t>
    </r>
  </si>
  <si>
    <r>
      <rPr>
        <sz val="10"/>
        <color rgb="FF231F20"/>
        <rFont val="Arial"/>
        <family val="2"/>
      </rPr>
      <t>OMEMEE</t>
    </r>
  </si>
  <si>
    <r>
      <rPr>
        <sz val="10"/>
        <color rgb="FF231F20"/>
        <rFont val="Arial"/>
        <family val="2"/>
      </rPr>
      <t>LEFROY</t>
    </r>
  </si>
  <si>
    <r>
      <rPr>
        <sz val="10"/>
        <color rgb="FF231F20"/>
        <rFont val="Arial"/>
        <family val="2"/>
      </rPr>
      <t>MINDEMOYA</t>
    </r>
  </si>
  <si>
    <r>
      <rPr>
        <sz val="10"/>
        <color rgb="FF231F20"/>
        <rFont val="Arial"/>
        <family val="2"/>
      </rPr>
      <t>OMPAH</t>
    </r>
  </si>
  <si>
    <r>
      <rPr>
        <sz val="10"/>
        <color rgb="FF231F20"/>
        <rFont val="Arial"/>
        <family val="2"/>
      </rPr>
      <t>LEITH</t>
    </r>
  </si>
  <si>
    <r>
      <rPr>
        <sz val="10"/>
        <color rgb="FF231F20"/>
        <rFont val="Arial"/>
        <family val="2"/>
      </rPr>
      <t>MINDEN</t>
    </r>
  </si>
  <si>
    <r>
      <rPr>
        <sz val="10"/>
        <color rgb="FF231F20"/>
        <rFont val="Arial"/>
        <family val="2"/>
      </rPr>
      <t>ONAPING</t>
    </r>
  </si>
  <si>
    <r>
      <rPr>
        <sz val="10"/>
        <color rgb="FF231F20"/>
        <rFont val="Arial"/>
        <family val="2"/>
      </rPr>
      <t>LEVACK</t>
    </r>
  </si>
  <si>
    <r>
      <rPr>
        <sz val="10"/>
        <color rgb="FF231F20"/>
        <rFont val="Arial"/>
        <family val="2"/>
      </rPr>
      <t>MINE CENTRE</t>
    </r>
  </si>
  <si>
    <r>
      <rPr>
        <sz val="10"/>
        <color rgb="FF231F20"/>
        <rFont val="Arial"/>
        <family val="2"/>
      </rPr>
      <t>ONAPING FALLS</t>
    </r>
  </si>
  <si>
    <r>
      <rPr>
        <sz val="10"/>
        <color rgb="FF231F20"/>
        <rFont val="Arial"/>
        <family val="2"/>
      </rPr>
      <t>LIMEHOUSE</t>
    </r>
  </si>
  <si>
    <r>
      <rPr>
        <sz val="10"/>
        <color rgb="FF231F20"/>
        <rFont val="Arial"/>
        <family val="2"/>
      </rPr>
      <t>MINESING</t>
    </r>
  </si>
  <si>
    <r>
      <rPr>
        <sz val="10"/>
        <color rgb="FF231F20"/>
        <rFont val="Arial"/>
        <family val="2"/>
      </rPr>
      <t>OPASATIKA</t>
    </r>
  </si>
  <si>
    <r>
      <rPr>
        <sz val="10"/>
        <color rgb="FF231F20"/>
        <rFont val="Arial"/>
        <family val="2"/>
      </rPr>
      <t>LIMER</t>
    </r>
  </si>
  <si>
    <r>
      <rPr>
        <sz val="10"/>
        <color rgb="FF231F20"/>
        <rFont val="Arial"/>
        <family val="2"/>
      </rPr>
      <t>MINETT</t>
    </r>
  </si>
  <si>
    <r>
      <rPr>
        <sz val="10"/>
        <color rgb="FF231F20"/>
        <rFont val="Arial"/>
        <family val="2"/>
      </rPr>
      <t>OPHIR</t>
    </r>
  </si>
  <si>
    <r>
      <rPr>
        <sz val="10"/>
        <color rgb="FF231F20"/>
        <rFont val="Arial"/>
        <family val="2"/>
      </rPr>
      <t>LIMOGES</t>
    </r>
  </si>
  <si>
    <r>
      <rPr>
        <sz val="10"/>
        <color rgb="FF231F20"/>
        <rFont val="Arial"/>
        <family val="2"/>
      </rPr>
      <t>MINNITAKI</t>
    </r>
  </si>
  <si>
    <r>
      <rPr>
        <sz val="10"/>
        <color rgb="FF231F20"/>
        <rFont val="Arial"/>
        <family val="2"/>
      </rPr>
      <t>MISSANABIE</t>
    </r>
  </si>
  <si>
    <r>
      <rPr>
        <sz val="10"/>
        <color rgb="FF231F20"/>
        <rFont val="Arial"/>
        <family val="2"/>
      </rPr>
      <t>LINWOOD</t>
    </r>
  </si>
  <si>
    <r>
      <rPr>
        <sz val="10"/>
        <color rgb="FF231F20"/>
        <rFont val="Arial"/>
        <family val="2"/>
      </rPr>
      <t>MISSISSAUGA</t>
    </r>
  </si>
  <si>
    <r>
      <rPr>
        <sz val="10"/>
        <color rgb="FF231F20"/>
        <rFont val="Arial"/>
        <family val="2"/>
      </rPr>
      <t>ORLEANS</t>
    </r>
  </si>
  <si>
    <r>
      <rPr>
        <sz val="10"/>
        <color rgb="FF231F20"/>
        <rFont val="Arial"/>
        <family val="2"/>
      </rPr>
      <t>LIONS HEAD</t>
    </r>
  </si>
  <si>
    <r>
      <rPr>
        <sz val="10"/>
        <color rgb="FF231F20"/>
        <rFont val="Arial"/>
        <family val="2"/>
      </rPr>
      <t>MISSISSAUGA INDIAN RESERVE</t>
    </r>
  </si>
  <si>
    <r>
      <rPr>
        <sz val="10"/>
        <color rgb="FF231F20"/>
        <rFont val="Arial"/>
        <family val="2"/>
      </rPr>
      <t>ORO</t>
    </r>
  </si>
  <si>
    <r>
      <rPr>
        <sz val="10"/>
        <color rgb="FF231F20"/>
        <rFont val="Arial"/>
        <family val="2"/>
      </rPr>
      <t>LISLE</t>
    </r>
  </si>
  <si>
    <r>
      <rPr>
        <sz val="10"/>
        <color rgb="FF231F20"/>
        <rFont val="Arial"/>
        <family val="2"/>
      </rPr>
      <t>MITCHELL</t>
    </r>
  </si>
  <si>
    <r>
      <rPr>
        <sz val="10"/>
        <color rgb="FF231F20"/>
        <rFont val="Arial"/>
        <family val="2"/>
      </rPr>
      <t>ORO LEA BEACH</t>
    </r>
  </si>
  <si>
    <r>
      <rPr>
        <sz val="10"/>
        <color rgb="FF231F20"/>
        <rFont val="Arial"/>
        <family val="2"/>
      </rPr>
      <t>MOBERT</t>
    </r>
  </si>
  <si>
    <r>
      <rPr>
        <sz val="10"/>
        <color rgb="FF231F20"/>
        <rFont val="Arial"/>
        <family val="2"/>
      </rPr>
      <t>ORO STATION</t>
    </r>
  </si>
  <si>
    <r>
      <rPr>
        <sz val="10"/>
        <color rgb="FF231F20"/>
        <rFont val="Arial"/>
        <family val="2"/>
      </rPr>
      <t>LITTLE BRITAIN</t>
    </r>
  </si>
  <si>
    <r>
      <rPr>
        <sz val="10"/>
        <color rgb="FF231F20"/>
        <rFont val="Arial"/>
        <family val="2"/>
      </rPr>
      <t>MOFFAT</t>
    </r>
  </si>
  <si>
    <r>
      <rPr>
        <sz val="10"/>
        <color rgb="FF231F20"/>
        <rFont val="Arial"/>
        <family val="2"/>
      </rPr>
      <t>ORONO</t>
    </r>
  </si>
  <si>
    <r>
      <rPr>
        <sz val="10"/>
        <color rgb="FF231F20"/>
        <rFont val="Arial"/>
        <family val="2"/>
      </rPr>
      <t>LITTLE CURRENT</t>
    </r>
  </si>
  <si>
    <r>
      <rPr>
        <sz val="10"/>
        <color rgb="FF231F20"/>
        <rFont val="Arial"/>
        <family val="2"/>
      </rPr>
      <t>MONETVILLE</t>
    </r>
  </si>
  <si>
    <r>
      <rPr>
        <sz val="10"/>
        <color rgb="FF231F20"/>
        <rFont val="Arial"/>
        <family val="2"/>
      </rPr>
      <t>ORR LAKE</t>
    </r>
  </si>
  <si>
    <r>
      <rPr>
        <sz val="10"/>
        <color rgb="FF231F20"/>
        <rFont val="Arial"/>
        <family val="2"/>
      </rPr>
      <t>LITTLE RAPIDS</t>
    </r>
  </si>
  <si>
    <r>
      <rPr>
        <sz val="10"/>
        <color rgb="FF231F20"/>
        <rFont val="Arial"/>
        <family val="2"/>
      </rPr>
      <t>MONKLAND</t>
    </r>
  </si>
  <si>
    <r>
      <rPr>
        <sz val="10"/>
        <color rgb="FF231F20"/>
        <rFont val="Arial"/>
        <family val="2"/>
      </rPr>
      <t>ORRVILLE</t>
    </r>
  </si>
  <si>
    <r>
      <rPr>
        <sz val="10"/>
        <color rgb="FF231F20"/>
        <rFont val="Arial"/>
        <family val="2"/>
      </rPr>
      <t>LIVELY</t>
    </r>
  </si>
  <si>
    <r>
      <rPr>
        <sz val="10"/>
        <color rgb="FF231F20"/>
        <rFont val="Arial"/>
        <family val="2"/>
      </rPr>
      <t>MONKTON</t>
    </r>
  </si>
  <si>
    <r>
      <rPr>
        <sz val="10"/>
        <color rgb="FF231F20"/>
        <rFont val="Arial"/>
        <family val="2"/>
      </rPr>
      <t>ORTON</t>
    </r>
  </si>
  <si>
    <r>
      <rPr>
        <sz val="10"/>
        <color rgb="FF231F20"/>
        <rFont val="Arial"/>
        <family val="2"/>
      </rPr>
      <t>LOCHLIN</t>
    </r>
  </si>
  <si>
    <r>
      <rPr>
        <sz val="10"/>
        <color rgb="FF231F20"/>
        <rFont val="Arial"/>
        <family val="2"/>
      </rPr>
      <t>MONTEITH</t>
    </r>
  </si>
  <si>
    <r>
      <rPr>
        <sz val="10"/>
        <color rgb="FF231F20"/>
        <rFont val="Arial"/>
        <family val="2"/>
      </rPr>
      <t>OSGOODE</t>
    </r>
  </si>
  <si>
    <r>
      <rPr>
        <sz val="10"/>
        <color rgb="FF231F20"/>
        <rFont val="Arial"/>
        <family val="2"/>
      </rPr>
      <t>LOCUST HILL</t>
    </r>
  </si>
  <si>
    <r>
      <rPr>
        <sz val="10"/>
        <color rgb="FF231F20"/>
        <rFont val="Arial"/>
        <family val="2"/>
      </rPr>
      <t>MONTREAL FALLS</t>
    </r>
  </si>
  <si>
    <r>
      <rPr>
        <sz val="10"/>
        <color rgb="FF231F20"/>
        <rFont val="Arial"/>
        <family val="2"/>
      </rPr>
      <t>LOMBARDY</t>
    </r>
  </si>
  <si>
    <r>
      <rPr>
        <sz val="10"/>
        <color rgb="FF231F20"/>
        <rFont val="Arial"/>
        <family val="2"/>
      </rPr>
      <t>MONTREAL RIVER</t>
    </r>
  </si>
  <si>
    <r>
      <rPr>
        <sz val="10"/>
        <color rgb="FF231F20"/>
        <rFont val="Arial"/>
        <family val="2"/>
      </rPr>
      <t>OSNABRUCK CENTRE</t>
    </r>
  </si>
  <si>
    <r>
      <rPr>
        <sz val="10"/>
        <color rgb="FF231F20"/>
        <rFont val="Arial"/>
        <family val="2"/>
      </rPr>
      <t>LONDESBOROUGH</t>
    </r>
  </si>
  <si>
    <r>
      <rPr>
        <sz val="10"/>
        <color rgb="FF231F20"/>
        <rFont val="Arial"/>
        <family val="2"/>
      </rPr>
      <t>MONTREAL RIVER HARBOUR</t>
    </r>
  </si>
  <si>
    <r>
      <rPr>
        <sz val="10"/>
        <color rgb="FF231F20"/>
        <rFont val="Arial"/>
        <family val="2"/>
      </rPr>
      <t>OSNABURGH HOUSE</t>
    </r>
  </si>
  <si>
    <r>
      <rPr>
        <sz val="10"/>
        <color rgb="FF231F20"/>
        <rFont val="Arial"/>
        <family val="2"/>
      </rPr>
      <t>LONDON</t>
    </r>
  </si>
  <si>
    <r>
      <rPr>
        <sz val="10"/>
        <color rgb="FF231F20"/>
        <rFont val="Arial"/>
        <family val="2"/>
      </rPr>
      <t>MOONBEAM</t>
    </r>
  </si>
  <si>
    <r>
      <rPr>
        <sz val="10"/>
        <color rgb="FF231F20"/>
        <rFont val="Arial"/>
        <family val="2"/>
      </rPr>
      <t>OSSOSSANE BEACH</t>
    </r>
  </si>
  <si>
    <r>
      <rPr>
        <sz val="10"/>
        <color rgb="FF231F20"/>
        <rFont val="Arial"/>
        <family val="2"/>
      </rPr>
      <t>LONG BEACH (NIAGARA)</t>
    </r>
  </si>
  <si>
    <r>
      <rPr>
        <sz val="10"/>
        <color rgb="FF231F20"/>
        <rFont val="Arial"/>
        <family val="2"/>
      </rPr>
      <t>MOONSTONE</t>
    </r>
  </si>
  <si>
    <r>
      <rPr>
        <sz val="10"/>
        <color rgb="FF231F20"/>
        <rFont val="Arial"/>
        <family val="2"/>
      </rPr>
      <t>LONG BEACH (VICTORIA)</t>
    </r>
  </si>
  <si>
    <r>
      <rPr>
        <sz val="10"/>
        <color rgb="FF231F20"/>
        <rFont val="Arial"/>
        <family val="2"/>
      </rPr>
      <t>MOOREFIELD</t>
    </r>
  </si>
  <si>
    <r>
      <rPr>
        <sz val="10"/>
        <color rgb="FF231F20"/>
        <rFont val="Arial"/>
        <family val="2"/>
      </rPr>
      <t>OTTER LAKE</t>
    </r>
  </si>
  <si>
    <r>
      <rPr>
        <sz val="10"/>
        <color rgb="FF231F20"/>
        <rFont val="Arial"/>
        <family val="2"/>
      </rPr>
      <t>LONG BRANCH</t>
    </r>
  </si>
  <si>
    <r>
      <rPr>
        <sz val="10"/>
        <color rgb="FF231F20"/>
        <rFont val="Arial"/>
        <family val="2"/>
      </rPr>
      <t>MOORETOWN</t>
    </r>
  </si>
  <si>
    <r>
      <rPr>
        <sz val="10"/>
        <color rgb="FF231F20"/>
        <rFont val="Arial"/>
        <family val="2"/>
      </rPr>
      <t>OTTERVILLE</t>
    </r>
  </si>
  <si>
    <r>
      <rPr>
        <sz val="10"/>
        <color rgb="FF231F20"/>
        <rFont val="Arial"/>
        <family val="2"/>
      </rPr>
      <t>LONG POINT</t>
    </r>
  </si>
  <si>
    <r>
      <rPr>
        <sz val="10"/>
        <color rgb="FF231F20"/>
        <rFont val="Arial"/>
        <family val="2"/>
      </rPr>
      <t>MOOSE CREEK</t>
    </r>
  </si>
  <si>
    <r>
      <rPr>
        <sz val="10"/>
        <color rgb="FF231F20"/>
        <rFont val="Arial"/>
        <family val="2"/>
      </rPr>
      <t>OUELLETTE</t>
    </r>
  </si>
  <si>
    <r>
      <rPr>
        <sz val="10"/>
        <color rgb="FF231F20"/>
        <rFont val="Arial"/>
        <family val="2"/>
      </rPr>
      <t>LONG SAULT</t>
    </r>
  </si>
  <si>
    <r>
      <rPr>
        <sz val="10"/>
        <color rgb="FF231F20"/>
        <rFont val="Arial"/>
        <family val="2"/>
      </rPr>
      <t>MOOSE FACTORY</t>
    </r>
  </si>
  <si>
    <r>
      <rPr>
        <sz val="10"/>
        <color rgb="FF231F20"/>
        <rFont val="Arial"/>
        <family val="2"/>
      </rPr>
      <t>LONGBOW LAKE</t>
    </r>
  </si>
  <si>
    <r>
      <rPr>
        <sz val="10"/>
        <color rgb="FF231F20"/>
        <rFont val="Arial"/>
        <family val="2"/>
      </rPr>
      <t>MOOSE RIVER</t>
    </r>
  </si>
  <si>
    <r>
      <rPr>
        <sz val="10"/>
        <color rgb="FF231F20"/>
        <rFont val="Arial"/>
        <family val="2"/>
      </rPr>
      <t>OXDRIFT</t>
    </r>
  </si>
  <si>
    <r>
      <rPr>
        <sz val="10"/>
        <color rgb="FF231F20"/>
        <rFont val="Arial"/>
        <family val="2"/>
      </rPr>
      <t>LONGFORD MILLS</t>
    </r>
  </si>
  <si>
    <r>
      <rPr>
        <sz val="10"/>
        <color rgb="FF231F20"/>
        <rFont val="Arial"/>
        <family val="2"/>
      </rPr>
      <t>MOOSONEE</t>
    </r>
  </si>
  <si>
    <r>
      <rPr>
        <sz val="10"/>
        <color rgb="FF231F20"/>
        <rFont val="Arial"/>
        <family val="2"/>
      </rPr>
      <t>OXFORD MILLS</t>
    </r>
  </si>
  <si>
    <r>
      <rPr>
        <sz val="10"/>
        <color rgb="FF231F20"/>
        <rFont val="Arial"/>
        <family val="2"/>
      </rPr>
      <t>LONGLAC</t>
    </r>
  </si>
  <si>
    <r>
      <rPr>
        <sz val="10"/>
        <color rgb="FF231F20"/>
        <rFont val="Arial"/>
        <family val="2"/>
      </rPr>
      <t>MOREWOOD</t>
    </r>
  </si>
  <si>
    <r>
      <rPr>
        <sz val="10"/>
        <color rgb="FF231F20"/>
        <rFont val="Arial"/>
        <family val="2"/>
      </rPr>
      <t>OXFORD STATION</t>
    </r>
  </si>
  <si>
    <r>
      <rPr>
        <sz val="10"/>
        <color rgb="FF231F20"/>
        <rFont val="Arial"/>
        <family val="2"/>
      </rPr>
      <t>LORETTO</t>
    </r>
  </si>
  <si>
    <r>
      <rPr>
        <sz val="10"/>
        <color rgb="FF231F20"/>
        <rFont val="Arial"/>
        <family val="2"/>
      </rPr>
      <t>MORPETH</t>
    </r>
  </si>
  <si>
    <r>
      <rPr>
        <sz val="10"/>
        <color rgb="FF231F20"/>
        <rFont val="Arial"/>
        <family val="2"/>
      </rPr>
      <t>OXTONGUE LAKE</t>
    </r>
  </si>
  <si>
    <r>
      <rPr>
        <sz val="10"/>
        <color rgb="FF231F20"/>
        <rFont val="Arial"/>
        <family val="2"/>
      </rPr>
      <t>L’ORIGNAL</t>
    </r>
  </si>
  <si>
    <r>
      <rPr>
        <sz val="10"/>
        <color rgb="FF231F20"/>
        <rFont val="Arial"/>
        <family val="2"/>
      </rPr>
      <t>MORRISBURG</t>
    </r>
  </si>
  <si>
    <r>
      <rPr>
        <sz val="10"/>
        <color rgb="FF231F20"/>
        <rFont val="Arial"/>
        <family val="2"/>
      </rPr>
      <t>PAIN COURT</t>
    </r>
  </si>
  <si>
    <r>
      <rPr>
        <sz val="10"/>
        <color rgb="FF231F20"/>
        <rFont val="Arial"/>
        <family val="2"/>
      </rPr>
      <t>LORING</t>
    </r>
  </si>
  <si>
    <r>
      <rPr>
        <sz val="10"/>
        <color rgb="FF231F20"/>
        <rFont val="Arial"/>
        <family val="2"/>
      </rPr>
      <t>MORRISON LANDING</t>
    </r>
  </si>
  <si>
    <r>
      <rPr>
        <sz val="10"/>
        <color rgb="FF231F20"/>
        <rFont val="Arial"/>
        <family val="2"/>
      </rPr>
      <t>PAINSWICK</t>
    </r>
  </si>
  <si>
    <r>
      <rPr>
        <sz val="10"/>
        <color rgb="FF231F20"/>
        <rFont val="Arial"/>
        <family val="2"/>
      </rPr>
      <t>LORNE PARK</t>
    </r>
  </si>
  <si>
    <r>
      <rPr>
        <sz val="10"/>
        <color rgb="FF231F20"/>
        <rFont val="Arial"/>
        <family val="2"/>
      </rPr>
      <t>MORRISTON</t>
    </r>
  </si>
  <si>
    <r>
      <rPr>
        <sz val="10"/>
        <color rgb="FF231F20"/>
        <rFont val="Arial"/>
        <family val="2"/>
      </rPr>
      <t>PAISLEY</t>
    </r>
  </si>
  <si>
    <r>
      <rPr>
        <sz val="10"/>
        <color rgb="FF231F20"/>
        <rFont val="Arial"/>
        <family val="2"/>
      </rPr>
      <t>LOST CHANNEL</t>
    </r>
  </si>
  <si>
    <r>
      <rPr>
        <sz val="10"/>
        <color rgb="FF231F20"/>
        <rFont val="Arial"/>
        <family val="2"/>
      </rPr>
      <t>MORSON</t>
    </r>
  </si>
  <si>
    <r>
      <rPr>
        <sz val="10"/>
        <color rgb="FF231F20"/>
        <rFont val="Arial"/>
        <family val="2"/>
      </rPr>
      <t>PAKENHAM</t>
    </r>
  </si>
  <si>
    <r>
      <rPr>
        <sz val="10"/>
        <color rgb="FF231F20"/>
        <rFont val="Arial"/>
        <family val="2"/>
      </rPr>
      <t>LOWBANKS</t>
    </r>
  </si>
  <si>
    <r>
      <rPr>
        <sz val="10"/>
        <color rgb="FF231F20"/>
        <rFont val="Arial"/>
        <family val="2"/>
      </rPr>
      <t>MOSSLEY</t>
    </r>
  </si>
  <si>
    <r>
      <rPr>
        <sz val="10"/>
        <color rgb="FF231F20"/>
        <rFont val="Arial"/>
        <family val="2"/>
      </rPr>
      <t>PALGRAVE</t>
    </r>
  </si>
  <si>
    <r>
      <rPr>
        <sz val="10"/>
        <color rgb="FF231F20"/>
        <rFont val="Arial"/>
        <family val="2"/>
      </rPr>
      <t>LUCAN</t>
    </r>
  </si>
  <si>
    <r>
      <rPr>
        <sz val="10"/>
        <color rgb="FF231F20"/>
        <rFont val="Arial"/>
        <family val="2"/>
      </rPr>
      <t>MOUNT ALBERT</t>
    </r>
  </si>
  <si>
    <r>
      <rPr>
        <sz val="10"/>
        <color rgb="FF231F20"/>
        <rFont val="Arial"/>
        <family val="2"/>
      </rPr>
      <t>PALMER RAPIDS</t>
    </r>
  </si>
  <si>
    <r>
      <rPr>
        <sz val="10"/>
        <color rgb="FF231F20"/>
        <rFont val="Arial"/>
        <family val="2"/>
      </rPr>
      <t>LUCKNOW</t>
    </r>
  </si>
  <si>
    <r>
      <rPr>
        <sz val="10"/>
        <color rgb="FF231F20"/>
        <rFont val="Arial"/>
        <family val="2"/>
      </rPr>
      <t>MOUNT BRYDGES</t>
    </r>
  </si>
  <si>
    <r>
      <rPr>
        <sz val="10"/>
        <color rgb="FF231F20"/>
        <rFont val="Arial"/>
        <family val="2"/>
      </rPr>
      <t>PALMERSTON</t>
    </r>
  </si>
  <si>
    <r>
      <rPr>
        <sz val="10"/>
        <color rgb="FF231F20"/>
        <rFont val="Arial"/>
        <family val="2"/>
      </rPr>
      <t>LUNENBURG</t>
    </r>
  </si>
  <si>
    <r>
      <rPr>
        <sz val="10"/>
        <color rgb="FF231F20"/>
        <rFont val="Arial"/>
        <family val="2"/>
      </rPr>
      <t>MOUNT ELGIN</t>
    </r>
  </si>
  <si>
    <r>
      <rPr>
        <sz val="10"/>
        <color rgb="FF231F20"/>
        <rFont val="Arial"/>
        <family val="2"/>
      </rPr>
      <t>PARADISE POINT</t>
    </r>
  </si>
  <si>
    <r>
      <rPr>
        <sz val="10"/>
        <color rgb="FF231F20"/>
        <rFont val="Arial"/>
        <family val="2"/>
      </rPr>
      <t>LYN</t>
    </r>
  </si>
  <si>
    <r>
      <rPr>
        <sz val="10"/>
        <color rgb="FF231F20"/>
        <rFont val="Arial"/>
        <family val="2"/>
      </rPr>
      <t>MOUNT FOREST</t>
    </r>
  </si>
  <si>
    <r>
      <rPr>
        <sz val="10"/>
        <color rgb="FF231F20"/>
        <rFont val="Arial"/>
        <family val="2"/>
      </rPr>
      <t>PARHAM</t>
    </r>
  </si>
  <si>
    <r>
      <rPr>
        <sz val="10"/>
        <color rgb="FF231F20"/>
        <rFont val="Arial"/>
        <family val="2"/>
      </rPr>
      <t>LYNDEN</t>
    </r>
  </si>
  <si>
    <r>
      <rPr>
        <sz val="10"/>
        <color rgb="FF231F20"/>
        <rFont val="Arial"/>
        <family val="2"/>
      </rPr>
      <t>MOUNT HOPE</t>
    </r>
  </si>
  <si>
    <r>
      <rPr>
        <sz val="10"/>
        <color rgb="FF231F20"/>
        <rFont val="Arial"/>
        <family val="2"/>
      </rPr>
      <t>PARIS</t>
    </r>
  </si>
  <si>
    <r>
      <rPr>
        <sz val="10"/>
        <color rgb="FF231F20"/>
        <rFont val="Arial"/>
        <family val="2"/>
      </rPr>
      <t>LYNDHURST</t>
    </r>
  </si>
  <si>
    <r>
      <rPr>
        <sz val="10"/>
        <color rgb="FF231F20"/>
        <rFont val="Arial"/>
        <family val="2"/>
      </rPr>
      <t>MOUNT PLEASANT (BRANT)</t>
    </r>
  </si>
  <si>
    <r>
      <rPr>
        <sz val="10"/>
        <color rgb="FF231F20"/>
        <rFont val="Arial"/>
        <family val="2"/>
      </rPr>
      <t>PARKDALE</t>
    </r>
  </si>
  <si>
    <r>
      <rPr>
        <sz val="10"/>
        <color rgb="FF231F20"/>
        <rFont val="Arial"/>
        <family val="2"/>
      </rPr>
      <t>MABERLY</t>
    </r>
  </si>
  <si>
    <r>
      <rPr>
        <sz val="10"/>
        <color rgb="FF231F20"/>
        <rFont val="Arial"/>
        <family val="2"/>
      </rPr>
      <t>MOUNT PLEASANT</t>
    </r>
  </si>
  <si>
    <r>
      <rPr>
        <sz val="10"/>
        <color rgb="FF231F20"/>
        <rFont val="Arial"/>
        <family val="2"/>
      </rPr>
      <t>PARKHILL</t>
    </r>
  </si>
  <si>
    <r>
      <rPr>
        <sz val="10"/>
        <color rgb="FF231F20"/>
        <rFont val="Arial"/>
        <family val="2"/>
      </rPr>
      <t>MACDIARMID</t>
    </r>
  </si>
  <si>
    <r>
      <rPr>
        <sz val="10"/>
        <color rgb="FF231F20"/>
        <rFont val="Arial"/>
        <family val="2"/>
      </rPr>
      <t>(PETERBOROUGH)</t>
    </r>
  </si>
  <si>
    <r>
      <rPr>
        <sz val="10"/>
        <color rgb="FF231F20"/>
        <rFont val="Arial"/>
        <family val="2"/>
      </rPr>
      <t>PARRY SOUND</t>
    </r>
  </si>
  <si>
    <r>
      <rPr>
        <sz val="10"/>
        <color rgb="FF231F20"/>
        <rFont val="Arial"/>
        <family val="2"/>
      </rPr>
      <t>MACKEY</t>
    </r>
  </si>
  <si>
    <r>
      <rPr>
        <sz val="10"/>
        <color rgb="FF231F20"/>
        <rFont val="Arial"/>
        <family val="2"/>
      </rPr>
      <t>MOUNTAIN</t>
    </r>
  </si>
  <si>
    <r>
      <rPr>
        <sz val="10"/>
        <color rgb="FF231F20"/>
        <rFont val="Arial"/>
        <family val="2"/>
      </rPr>
      <t>PASS LAKE</t>
    </r>
  </si>
  <si>
    <r>
      <rPr>
        <sz val="10"/>
        <color rgb="FF231F20"/>
        <rFont val="Arial"/>
        <family val="2"/>
      </rPr>
      <t>MACTIER</t>
    </r>
  </si>
  <si>
    <r>
      <rPr>
        <sz val="10"/>
        <color rgb="FF231F20"/>
        <rFont val="Arial"/>
        <family val="2"/>
      </rPr>
      <t>MOUNTAIN GROVE</t>
    </r>
  </si>
  <si>
    <r>
      <rPr>
        <sz val="10"/>
        <color rgb="FF231F20"/>
        <rFont val="Arial"/>
        <family val="2"/>
      </rPr>
      <t>PAUDASH</t>
    </r>
  </si>
  <si>
    <r>
      <rPr>
        <sz val="10"/>
        <color rgb="FF231F20"/>
        <rFont val="Arial"/>
        <family val="2"/>
      </rPr>
      <t>MADAWASKA</t>
    </r>
  </si>
  <si>
    <r>
      <rPr>
        <sz val="10"/>
        <color rgb="FF231F20"/>
        <rFont val="Arial"/>
        <family val="2"/>
      </rPr>
      <t>MUIRKIRK</t>
    </r>
  </si>
  <si>
    <r>
      <rPr>
        <sz val="10"/>
        <color rgb="FF231F20"/>
        <rFont val="Arial"/>
        <family val="2"/>
      </rPr>
      <t>PAWITIK</t>
    </r>
  </si>
  <si>
    <r>
      <rPr>
        <sz val="10"/>
        <color rgb="FF231F20"/>
        <rFont val="Arial"/>
        <family val="2"/>
      </rPr>
      <t>MADOC</t>
    </r>
  </si>
  <si>
    <r>
      <rPr>
        <sz val="10"/>
        <color rgb="FF231F20"/>
        <rFont val="Arial"/>
        <family val="2"/>
      </rPr>
      <t>MUNCEY</t>
    </r>
  </si>
  <si>
    <r>
      <rPr>
        <sz val="10"/>
        <color rgb="FF231F20"/>
        <rFont val="Arial"/>
        <family val="2"/>
      </rPr>
      <t>PEAWANUCK</t>
    </r>
  </si>
  <si>
    <r>
      <rPr>
        <sz val="10"/>
        <color rgb="FF231F20"/>
        <rFont val="Arial"/>
        <family val="2"/>
      </rPr>
      <t>MADSEN</t>
    </r>
  </si>
  <si>
    <r>
      <rPr>
        <sz val="10"/>
        <color rgb="FF231F20"/>
        <rFont val="Arial"/>
        <family val="2"/>
      </rPr>
      <t>MUNSTER</t>
    </r>
  </si>
  <si>
    <r>
      <rPr>
        <sz val="10"/>
        <color rgb="FF231F20"/>
        <rFont val="Arial"/>
        <family val="2"/>
      </rPr>
      <t>PEFFERLAW</t>
    </r>
  </si>
  <si>
    <r>
      <rPr>
        <sz val="10"/>
        <color rgb="FF231F20"/>
        <rFont val="Arial"/>
        <family val="2"/>
      </rPr>
      <t>MAGAWONG VILLAGE</t>
    </r>
  </si>
  <si>
    <r>
      <rPr>
        <sz val="10"/>
        <color rgb="FF231F20"/>
        <rFont val="Arial"/>
        <family val="2"/>
      </rPr>
      <t>MURILLO</t>
    </r>
  </si>
  <si>
    <r>
      <rPr>
        <sz val="10"/>
        <color rgb="FF231F20"/>
        <rFont val="Arial"/>
        <family val="2"/>
      </rPr>
      <t>PELEE ISLAND</t>
    </r>
  </si>
  <si>
    <r>
      <rPr>
        <sz val="10"/>
        <color rgb="FF231F20"/>
        <rFont val="Arial"/>
        <family val="2"/>
      </rPr>
      <t>MAGNETAWAN</t>
    </r>
  </si>
  <si>
    <r>
      <rPr>
        <sz val="10"/>
        <color rgb="FF231F20"/>
        <rFont val="Arial"/>
        <family val="2"/>
      </rPr>
      <t>MUSKOKA FALLS</t>
    </r>
  </si>
  <si>
    <r>
      <rPr>
        <sz val="10"/>
        <color rgb="FF231F20"/>
        <rFont val="Arial"/>
        <family val="2"/>
      </rPr>
      <t>MAIDSTONE</t>
    </r>
  </si>
  <si>
    <r>
      <rPr>
        <sz val="10"/>
        <color rgb="FF231F20"/>
        <rFont val="Arial"/>
        <family val="2"/>
      </rPr>
      <t>MUSKRAT DAM</t>
    </r>
  </si>
  <si>
    <r>
      <rPr>
        <sz val="10"/>
        <color rgb="FF231F20"/>
        <rFont val="Arial"/>
        <family val="2"/>
      </rPr>
      <t>PENETANGUISHENE</t>
    </r>
  </si>
  <si>
    <r>
      <rPr>
        <sz val="10"/>
        <color rgb="FF231F20"/>
        <rFont val="Arial"/>
        <family val="2"/>
      </rPr>
      <t>MAITLAND</t>
    </r>
  </si>
  <si>
    <r>
      <rPr>
        <sz val="10"/>
        <color rgb="FF231F20"/>
        <rFont val="Arial"/>
        <family val="2"/>
      </rPr>
      <t>NAIRN CENTRE</t>
    </r>
  </si>
  <si>
    <r>
      <rPr>
        <sz val="10"/>
        <color rgb="FF231F20"/>
        <rFont val="Arial"/>
        <family val="2"/>
      </rPr>
      <t>PERKINSFIELD</t>
    </r>
  </si>
  <si>
    <r>
      <rPr>
        <sz val="10"/>
        <color rgb="FF231F20"/>
        <rFont val="Arial"/>
        <family val="2"/>
      </rPr>
      <t>MALLORYTOWN</t>
    </r>
  </si>
  <si>
    <r>
      <rPr>
        <sz val="10"/>
        <color rgb="FF231F20"/>
        <rFont val="Arial"/>
        <family val="2"/>
      </rPr>
      <t>NAKINA</t>
    </r>
  </si>
  <si>
    <r>
      <rPr>
        <sz val="10"/>
        <color rgb="FF231F20"/>
        <rFont val="Arial"/>
        <family val="2"/>
      </rPr>
      <t>PERRAULT FALLS</t>
    </r>
  </si>
  <si>
    <r>
      <rPr>
        <sz val="10"/>
        <color rgb="FF231F20"/>
        <rFont val="Arial"/>
        <family val="2"/>
      </rPr>
      <t>MALTON</t>
    </r>
  </si>
  <si>
    <r>
      <rPr>
        <sz val="10"/>
        <color rgb="FF231F20"/>
        <rFont val="Arial"/>
        <family val="2"/>
      </rPr>
      <t>PERTH</t>
    </r>
  </si>
  <si>
    <r>
      <rPr>
        <sz val="10"/>
        <color rgb="FF231F20"/>
        <rFont val="Arial"/>
        <family val="2"/>
      </rPr>
      <t>MANILLA</t>
    </r>
  </si>
  <si>
    <r>
      <rPr>
        <sz val="10"/>
        <color rgb="FF231F20"/>
        <rFont val="Arial"/>
        <family val="2"/>
      </rPr>
      <t>NAPANEE</t>
    </r>
  </si>
  <si>
    <r>
      <rPr>
        <sz val="10"/>
        <color rgb="FF231F20"/>
        <rFont val="Arial"/>
        <family val="2"/>
      </rPr>
      <t>PERTH ROAD</t>
    </r>
  </si>
  <si>
    <r>
      <rPr>
        <sz val="10"/>
        <color rgb="FF231F20"/>
        <rFont val="Arial"/>
        <family val="2"/>
      </rPr>
      <t>MANITOUWADGE</t>
    </r>
  </si>
  <si>
    <r>
      <rPr>
        <sz val="10"/>
        <color rgb="FF231F20"/>
        <rFont val="Arial"/>
        <family val="2"/>
      </rPr>
      <t>NAUGHTON</t>
    </r>
  </si>
  <si>
    <r>
      <rPr>
        <sz val="10"/>
        <color rgb="FF231F20"/>
        <rFont val="Arial"/>
        <family val="2"/>
      </rPr>
      <t>PETAWAWA</t>
    </r>
  </si>
  <si>
    <r>
      <rPr>
        <sz val="10"/>
        <color rgb="FF231F20"/>
        <rFont val="Arial"/>
        <family val="2"/>
      </rPr>
      <t>MANITOWANING</t>
    </r>
  </si>
  <si>
    <r>
      <rPr>
        <sz val="10"/>
        <color rgb="FF231F20"/>
        <rFont val="Arial"/>
        <family val="2"/>
      </rPr>
      <t>NAVAN</t>
    </r>
  </si>
  <si>
    <r>
      <rPr>
        <sz val="10"/>
        <color rgb="FF231F20"/>
        <rFont val="Arial"/>
        <family val="2"/>
      </rPr>
      <t>PETERBOROUGH</t>
    </r>
  </si>
  <si>
    <r>
      <rPr>
        <sz val="10"/>
        <color rgb="FF231F20"/>
        <rFont val="Arial"/>
        <family val="2"/>
      </rPr>
      <t>MANOTICK</t>
    </r>
  </si>
  <si>
    <r>
      <rPr>
        <sz val="10"/>
        <color rgb="FF231F20"/>
        <rFont val="Arial"/>
        <family val="2"/>
      </rPr>
      <t>NEPEAN</t>
    </r>
  </si>
  <si>
    <r>
      <rPr>
        <sz val="10"/>
        <color rgb="FF231F20"/>
        <rFont val="Arial"/>
        <family val="2"/>
      </rPr>
      <t>PETERS CORNER</t>
    </r>
  </si>
  <si>
    <r>
      <rPr>
        <sz val="10"/>
        <color rgb="FF231F20"/>
        <rFont val="Arial"/>
        <family val="2"/>
      </rPr>
      <t>MANSFIELD</t>
    </r>
  </si>
  <si>
    <r>
      <rPr>
        <sz val="10"/>
        <color rgb="FF231F20"/>
        <rFont val="Arial"/>
        <family val="2"/>
      </rPr>
      <t>PETERSBURG</t>
    </r>
  </si>
  <si>
    <r>
      <rPr>
        <sz val="10"/>
        <color rgb="FF231F20"/>
        <rFont val="Arial"/>
        <family val="2"/>
      </rPr>
      <t>PETROLIA</t>
    </r>
  </si>
  <si>
    <r>
      <rPr>
        <sz val="10"/>
        <color rgb="FF231F20"/>
        <rFont val="Arial"/>
        <family val="2"/>
      </rPr>
      <t>STROUD</t>
    </r>
  </si>
  <si>
    <r>
      <rPr>
        <sz val="10"/>
        <color rgb="FF231F20"/>
        <rFont val="Arial"/>
        <family val="2"/>
      </rPr>
      <t>PHELPSTON</t>
    </r>
  </si>
  <si>
    <r>
      <rPr>
        <sz val="10"/>
        <color rgb="FF231F20"/>
        <rFont val="Arial"/>
        <family val="2"/>
      </rPr>
      <t>SARSFIELD</t>
    </r>
  </si>
  <si>
    <r>
      <rPr>
        <sz val="10"/>
        <color rgb="FF231F20"/>
        <rFont val="Arial"/>
        <family val="2"/>
      </rPr>
      <t>STURGEON BAY</t>
    </r>
  </si>
  <si>
    <r>
      <rPr>
        <sz val="10"/>
        <color rgb="FF231F20"/>
        <rFont val="Arial"/>
        <family val="2"/>
      </rPr>
      <t>PICKEREL</t>
    </r>
  </si>
  <si>
    <r>
      <rPr>
        <sz val="10"/>
        <color rgb="FF231F20"/>
        <rFont val="Arial"/>
        <family val="2"/>
      </rPr>
      <t>SAUBLE BEACH</t>
    </r>
  </si>
  <si>
    <r>
      <rPr>
        <sz val="10"/>
        <color rgb="FF231F20"/>
        <rFont val="Arial"/>
        <family val="2"/>
      </rPr>
      <t>STURGEON FALLS</t>
    </r>
  </si>
  <si>
    <r>
      <rPr>
        <sz val="10"/>
        <color rgb="FF231F20"/>
        <rFont val="Arial"/>
        <family val="2"/>
      </rPr>
      <t>PICKERING</t>
    </r>
  </si>
  <si>
    <r>
      <rPr>
        <sz val="10"/>
        <color rgb="FF231F20"/>
        <rFont val="Arial"/>
        <family val="2"/>
      </rPr>
      <t>SUCKER CREEK</t>
    </r>
  </si>
  <si>
    <r>
      <rPr>
        <sz val="10"/>
        <color rgb="FF231F20"/>
        <rFont val="Arial"/>
        <family val="2"/>
      </rPr>
      <t>PICKLE LAKE</t>
    </r>
  </si>
  <si>
    <r>
      <rPr>
        <sz val="10"/>
        <color rgb="FF231F20"/>
        <rFont val="Arial"/>
        <family val="2"/>
      </rPr>
      <t>SAVANT LAKE</t>
    </r>
  </si>
  <si>
    <r>
      <rPr>
        <sz val="10"/>
        <color rgb="FF231F20"/>
        <rFont val="Arial"/>
        <family val="2"/>
      </rPr>
      <t>SUCKER LAKE</t>
    </r>
  </si>
  <si>
    <r>
      <rPr>
        <sz val="10"/>
        <color rgb="FF231F20"/>
        <rFont val="Arial"/>
        <family val="2"/>
      </rPr>
      <t>PICTON</t>
    </r>
  </si>
  <si>
    <r>
      <rPr>
        <sz val="10"/>
        <color rgb="FF231F20"/>
        <rFont val="Arial"/>
        <family val="2"/>
      </rPr>
      <t>SAWLOG BAY</t>
    </r>
  </si>
  <si>
    <r>
      <rPr>
        <sz val="10"/>
        <color rgb="FF231F20"/>
        <rFont val="Arial"/>
        <family val="2"/>
      </rPr>
      <t>PIKANGIKUM</t>
    </r>
  </si>
  <si>
    <r>
      <rPr>
        <sz val="10"/>
        <color rgb="FF231F20"/>
        <rFont val="Arial"/>
        <family val="2"/>
      </rPr>
      <t>SCARBOROUGH</t>
    </r>
  </si>
  <si>
    <r>
      <rPr>
        <sz val="10"/>
        <color rgb="FF231F20"/>
        <rFont val="Arial"/>
        <family val="2"/>
      </rPr>
      <t>SULTAN</t>
    </r>
  </si>
  <si>
    <r>
      <rPr>
        <sz val="10"/>
        <color rgb="FF231F20"/>
        <rFont val="Arial"/>
        <family val="2"/>
      </rPr>
      <t>PIKE BAY</t>
    </r>
  </si>
  <si>
    <r>
      <rPr>
        <sz val="10"/>
        <color rgb="FF231F20"/>
        <rFont val="Arial"/>
        <family val="2"/>
      </rPr>
      <t>SCHOMBERG</t>
    </r>
  </si>
  <si>
    <r>
      <rPr>
        <sz val="10"/>
        <color rgb="FF231F20"/>
        <rFont val="Arial"/>
        <family val="2"/>
      </rPr>
      <t>SUMMER BEAVER</t>
    </r>
  </si>
  <si>
    <r>
      <rPr>
        <sz val="10"/>
        <color rgb="FF231F20"/>
        <rFont val="Arial"/>
        <family val="2"/>
      </rPr>
      <t>PINEWOOD</t>
    </r>
  </si>
  <si>
    <r>
      <rPr>
        <sz val="10"/>
        <color rgb="FF231F20"/>
        <rFont val="Arial"/>
        <family val="2"/>
      </rPr>
      <t>SCHREIBER</t>
    </r>
  </si>
  <si>
    <r>
      <rPr>
        <sz val="10"/>
        <color rgb="FF231F20"/>
        <rFont val="Arial"/>
        <family val="2"/>
      </rPr>
      <t>SUMMERSTOWN</t>
    </r>
  </si>
  <si>
    <r>
      <rPr>
        <sz val="10"/>
        <color rgb="FF231F20"/>
        <rFont val="Arial"/>
        <family val="2"/>
      </rPr>
      <t>PINKERTON</t>
    </r>
  </si>
  <si>
    <r>
      <rPr>
        <sz val="10"/>
        <color rgb="FF231F20"/>
        <rFont val="Arial"/>
        <family val="2"/>
      </rPr>
      <t>SCHUMACHER</t>
    </r>
  </si>
  <si>
    <r>
      <rPr>
        <sz val="10"/>
        <color rgb="FF231F20"/>
        <rFont val="Arial"/>
        <family val="2"/>
      </rPr>
      <t>SUNDERLAND</t>
    </r>
  </si>
  <si>
    <r>
      <rPr>
        <sz val="10"/>
        <color rgb="FF231F20"/>
        <rFont val="Arial"/>
        <family val="2"/>
      </rPr>
      <t>PIONEER VILLAGE LANG</t>
    </r>
  </si>
  <si>
    <r>
      <rPr>
        <sz val="10"/>
        <color rgb="FF231F20"/>
        <rFont val="Arial"/>
        <family val="2"/>
      </rPr>
      <t>SCOTLAND</t>
    </r>
  </si>
  <si>
    <r>
      <rPr>
        <sz val="10"/>
        <color rgb="FF231F20"/>
        <rFont val="Arial"/>
        <family val="2"/>
      </rPr>
      <t>SUNDRIDGE</t>
    </r>
  </si>
  <si>
    <r>
      <rPr>
        <sz val="10"/>
        <color rgb="FF231F20"/>
        <rFont val="Arial"/>
        <family val="2"/>
      </rPr>
      <t>PITTSTON</t>
    </r>
  </si>
  <si>
    <r>
      <rPr>
        <sz val="10"/>
        <color rgb="FF231F20"/>
        <rFont val="Arial"/>
        <family val="2"/>
      </rPr>
      <t>SCUGOG</t>
    </r>
  </si>
  <si>
    <r>
      <rPr>
        <sz val="10"/>
        <color rgb="FF231F20"/>
        <rFont val="Arial"/>
        <family val="2"/>
      </rPr>
      <t>SUNNIDALE CORNERS</t>
    </r>
  </si>
  <si>
    <r>
      <rPr>
        <sz val="10"/>
        <color rgb="FF231F20"/>
        <rFont val="Arial"/>
        <family val="2"/>
      </rPr>
      <t>PLAINFIELD</t>
    </r>
  </si>
  <si>
    <r>
      <rPr>
        <sz val="10"/>
        <color rgb="FF231F20"/>
        <rFont val="Arial"/>
        <family val="2"/>
      </rPr>
      <t>SEAFORTH</t>
    </r>
  </si>
  <si>
    <r>
      <rPr>
        <sz val="10"/>
        <color rgb="FF231F20"/>
        <rFont val="Arial"/>
        <family val="2"/>
      </rPr>
      <t>SUTTON WEST</t>
    </r>
  </si>
  <si>
    <r>
      <rPr>
        <sz val="10"/>
        <color rgb="FF231F20"/>
        <rFont val="Arial"/>
        <family val="2"/>
      </rPr>
      <t>PLANTAGENET</t>
    </r>
  </si>
  <si>
    <r>
      <rPr>
        <sz val="10"/>
        <color rgb="FF231F20"/>
        <rFont val="Arial"/>
        <family val="2"/>
      </rPr>
      <t>SEARCHMONT</t>
    </r>
  </si>
  <si>
    <r>
      <rPr>
        <sz val="10"/>
        <color rgb="FF231F20"/>
        <rFont val="Arial"/>
        <family val="2"/>
      </rPr>
      <t>SWANSEA</t>
    </r>
  </si>
  <si>
    <r>
      <rPr>
        <sz val="10"/>
        <color rgb="FF231F20"/>
        <rFont val="Arial"/>
        <family val="2"/>
      </rPr>
      <t>PLATTSVILLE</t>
    </r>
  </si>
  <si>
    <r>
      <rPr>
        <sz val="10"/>
        <color rgb="FF231F20"/>
        <rFont val="Arial"/>
        <family val="2"/>
      </rPr>
      <t>SEBRIGHT</t>
    </r>
  </si>
  <si>
    <r>
      <rPr>
        <sz val="10"/>
        <color rgb="FF231F20"/>
        <rFont val="Arial"/>
        <family val="2"/>
      </rPr>
      <t>SWASTIKA</t>
    </r>
  </si>
  <si>
    <r>
      <rPr>
        <sz val="10"/>
        <color rgb="FF231F20"/>
        <rFont val="Arial"/>
        <family val="2"/>
      </rPr>
      <t>PLEVNA</t>
    </r>
  </si>
  <si>
    <r>
      <rPr>
        <sz val="10"/>
        <color rgb="FF231F20"/>
        <rFont val="Arial"/>
        <family val="2"/>
      </rPr>
      <t>SEBRINGVILLE</t>
    </r>
  </si>
  <si>
    <r>
      <rPr>
        <sz val="10"/>
        <color rgb="FF231F20"/>
        <rFont val="Arial"/>
        <family val="2"/>
      </rPr>
      <t>SYDENHAM</t>
    </r>
  </si>
  <si>
    <r>
      <rPr>
        <sz val="10"/>
        <color rgb="FF231F20"/>
        <rFont val="Arial"/>
        <family val="2"/>
      </rPr>
      <t>POINTE AU BARIL</t>
    </r>
  </si>
  <si>
    <r>
      <rPr>
        <sz val="10"/>
        <color rgb="FF231F20"/>
        <rFont val="Arial"/>
        <family val="2"/>
      </rPr>
      <t>SEELEYS BAY</t>
    </r>
  </si>
  <si>
    <r>
      <rPr>
        <sz val="10"/>
        <color rgb="FF231F20"/>
        <rFont val="Arial"/>
        <family val="2"/>
      </rPr>
      <t>TALBOTVILLE ROYAL</t>
    </r>
  </si>
  <si>
    <r>
      <rPr>
        <sz val="10"/>
        <color rgb="FF231F20"/>
        <rFont val="Arial"/>
        <family val="2"/>
      </rPr>
      <t>POINTE AUX ROCHES</t>
    </r>
  </si>
  <si>
    <r>
      <rPr>
        <sz val="10"/>
        <color rgb="FF231F20"/>
        <rFont val="Arial"/>
        <family val="2"/>
      </rPr>
      <t>SELBY</t>
    </r>
  </si>
  <si>
    <r>
      <rPr>
        <sz val="10"/>
        <color rgb="FF231F20"/>
        <rFont val="Arial"/>
        <family val="2"/>
      </rPr>
      <t>TAMWORTH</t>
    </r>
  </si>
  <si>
    <r>
      <rPr>
        <sz val="10"/>
        <color rgb="FF231F20"/>
        <rFont val="Arial"/>
        <family val="2"/>
      </rPr>
      <t>PONTYPOOL</t>
    </r>
  </si>
  <si>
    <r>
      <rPr>
        <sz val="10"/>
        <color rgb="FF231F20"/>
        <rFont val="Arial"/>
        <family val="2"/>
      </rPr>
      <t>SELKIRK</t>
    </r>
  </si>
  <si>
    <r>
      <rPr>
        <sz val="10"/>
        <color rgb="FF231F20"/>
        <rFont val="Arial"/>
        <family val="2"/>
      </rPr>
      <t>TARA</t>
    </r>
  </si>
  <si>
    <r>
      <rPr>
        <sz val="10"/>
        <color rgb="FF231F20"/>
        <rFont val="Arial"/>
        <family val="2"/>
      </rPr>
      <t>POOLE</t>
    </r>
  </si>
  <si>
    <r>
      <rPr>
        <sz val="10"/>
        <color rgb="FF231F20"/>
        <rFont val="Arial"/>
        <family val="2"/>
      </rPr>
      <t>SERPENT RIVER</t>
    </r>
  </si>
  <si>
    <r>
      <rPr>
        <sz val="10"/>
        <color rgb="FF231F20"/>
        <rFont val="Arial"/>
        <family val="2"/>
      </rPr>
      <t>TARZWELL</t>
    </r>
  </si>
  <si>
    <r>
      <rPr>
        <sz val="10"/>
        <color rgb="FF231F20"/>
        <rFont val="Arial"/>
        <family val="2"/>
      </rPr>
      <t>PORCUPINE</t>
    </r>
  </si>
  <si>
    <r>
      <rPr>
        <sz val="10"/>
        <color rgb="FF231F20"/>
        <rFont val="Arial"/>
        <family val="2"/>
      </rPr>
      <t>SESEKINIKA</t>
    </r>
  </si>
  <si>
    <r>
      <rPr>
        <sz val="10"/>
        <color rgb="FF231F20"/>
        <rFont val="Arial"/>
        <family val="2"/>
      </rPr>
      <t>TAVISTOCK</t>
    </r>
  </si>
  <si>
    <r>
      <rPr>
        <sz val="10"/>
        <color rgb="FF231F20"/>
        <rFont val="Arial"/>
        <family val="2"/>
      </rPr>
      <t>PORQUIS JUNCTION</t>
    </r>
  </si>
  <si>
    <r>
      <rPr>
        <sz val="10"/>
        <color rgb="FF231F20"/>
        <rFont val="Arial"/>
        <family val="2"/>
      </rPr>
      <t>SEVERN BRIDGE</t>
    </r>
  </si>
  <si>
    <r>
      <rPr>
        <sz val="10"/>
        <color rgb="FF231F20"/>
        <rFont val="Arial"/>
        <family val="2"/>
      </rPr>
      <t>TECUMSEH</t>
    </r>
  </si>
  <si>
    <r>
      <rPr>
        <sz val="10"/>
        <color rgb="FF231F20"/>
        <rFont val="Arial"/>
        <family val="2"/>
      </rPr>
      <t>PORT ALMA</t>
    </r>
  </si>
  <si>
    <r>
      <rPr>
        <sz val="10"/>
        <color rgb="FF231F20"/>
        <rFont val="Arial"/>
        <family val="2"/>
      </rPr>
      <t>SEVERN FALLS</t>
    </r>
  </si>
  <si>
    <r>
      <rPr>
        <sz val="10"/>
        <color rgb="FF231F20"/>
        <rFont val="Arial"/>
        <family val="2"/>
      </rPr>
      <t>TEESWATER</t>
    </r>
  </si>
  <si>
    <r>
      <rPr>
        <sz val="10"/>
        <color rgb="FF231F20"/>
        <rFont val="Arial"/>
        <family val="2"/>
      </rPr>
      <t>PORT BURWELL</t>
    </r>
  </si>
  <si>
    <r>
      <rPr>
        <sz val="10"/>
        <color rgb="FF231F20"/>
        <rFont val="Arial"/>
        <family val="2"/>
      </rPr>
      <t>SHAKESPEARE</t>
    </r>
  </si>
  <si>
    <r>
      <rPr>
        <sz val="10"/>
        <color rgb="FF231F20"/>
        <rFont val="Arial"/>
        <family val="2"/>
      </rPr>
      <t>TEETERVILLE</t>
    </r>
  </si>
  <si>
    <r>
      <rPr>
        <sz val="10"/>
        <color rgb="FF231F20"/>
        <rFont val="Arial"/>
        <family val="2"/>
      </rPr>
      <t>PORT CARLING</t>
    </r>
  </si>
  <si>
    <r>
      <rPr>
        <sz val="10"/>
        <color rgb="FF231F20"/>
        <rFont val="Arial"/>
        <family val="2"/>
      </rPr>
      <t>SHALLOW LAKE</t>
    </r>
  </si>
  <si>
    <r>
      <rPr>
        <sz val="10"/>
        <color rgb="FF231F20"/>
        <rFont val="Arial"/>
        <family val="2"/>
      </rPr>
      <t>TEHKUMMAH</t>
    </r>
  </si>
  <si>
    <r>
      <rPr>
        <sz val="10"/>
        <color rgb="FF231F20"/>
        <rFont val="Arial"/>
        <family val="2"/>
      </rPr>
      <t>PORT CARMEN</t>
    </r>
  </si>
  <si>
    <r>
      <rPr>
        <sz val="10"/>
        <color rgb="FF231F20"/>
        <rFont val="Arial"/>
        <family val="2"/>
      </rPr>
      <t>SHANNONVILLE</t>
    </r>
  </si>
  <si>
    <r>
      <rPr>
        <sz val="10"/>
        <color rgb="FF231F20"/>
        <rFont val="Arial"/>
        <family val="2"/>
      </rPr>
      <t>TEMAGAMI</t>
    </r>
  </si>
  <si>
    <r>
      <rPr>
        <sz val="10"/>
        <color rgb="FF231F20"/>
        <rFont val="Arial"/>
        <family val="2"/>
      </rPr>
      <t>PORT COLBORNE</t>
    </r>
  </si>
  <si>
    <r>
      <rPr>
        <sz val="10"/>
        <color rgb="FF231F20"/>
        <rFont val="Arial"/>
        <family val="2"/>
      </rPr>
      <t>SHANTY BAY</t>
    </r>
  </si>
  <si>
    <r>
      <rPr>
        <sz val="10"/>
        <color rgb="FF231F20"/>
        <rFont val="Arial"/>
        <family val="2"/>
      </rPr>
      <t>TERRA COTTA</t>
    </r>
  </si>
  <si>
    <r>
      <rPr>
        <sz val="10"/>
        <color rgb="FF231F20"/>
        <rFont val="Arial"/>
        <family val="2"/>
      </rPr>
      <t>PORT CREDIT</t>
    </r>
  </si>
  <si>
    <r>
      <rPr>
        <sz val="10"/>
        <color rgb="FF231F20"/>
        <rFont val="Arial"/>
        <family val="2"/>
      </rPr>
      <t>SHARBOT LAKE</t>
    </r>
  </si>
  <si>
    <r>
      <rPr>
        <sz val="10"/>
        <color rgb="FF231F20"/>
        <rFont val="Arial"/>
        <family val="2"/>
      </rPr>
      <t>TERRACE BAY</t>
    </r>
  </si>
  <si>
    <r>
      <rPr>
        <sz val="10"/>
        <color rgb="FF231F20"/>
        <rFont val="Arial"/>
        <family val="2"/>
      </rPr>
      <t>PORT CUNNINGTON</t>
    </r>
  </si>
  <si>
    <r>
      <rPr>
        <sz val="10"/>
        <color rgb="FF231F20"/>
        <rFont val="Arial"/>
        <family val="2"/>
      </rPr>
      <t>SHARON</t>
    </r>
  </si>
  <si>
    <r>
      <rPr>
        <sz val="10"/>
        <color rgb="FF231F20"/>
        <rFont val="Arial"/>
        <family val="2"/>
      </rPr>
      <t>THAMESFORD</t>
    </r>
  </si>
  <si>
    <r>
      <rPr>
        <sz val="10"/>
        <color rgb="FF231F20"/>
        <rFont val="Arial"/>
        <family val="2"/>
      </rPr>
      <t>PORT DOVER</t>
    </r>
  </si>
  <si>
    <r>
      <rPr>
        <sz val="10"/>
        <color rgb="FF231F20"/>
        <rFont val="Arial"/>
        <family val="2"/>
      </rPr>
      <t>SHARPS CORNER</t>
    </r>
  </si>
  <si>
    <r>
      <rPr>
        <sz val="10"/>
        <color rgb="FF231F20"/>
        <rFont val="Arial"/>
        <family val="2"/>
      </rPr>
      <t>THAMESVILLE</t>
    </r>
  </si>
  <si>
    <r>
      <rPr>
        <sz val="10"/>
        <color rgb="FF231F20"/>
        <rFont val="Arial"/>
        <family val="2"/>
      </rPr>
      <t>PORT ELGIN</t>
    </r>
  </si>
  <si>
    <r>
      <rPr>
        <sz val="10"/>
        <color rgb="FF231F20"/>
        <rFont val="Arial"/>
        <family val="2"/>
      </rPr>
      <t>SHAWANAGA</t>
    </r>
  </si>
  <si>
    <r>
      <rPr>
        <sz val="10"/>
        <color rgb="FF231F20"/>
        <rFont val="Arial"/>
        <family val="2"/>
      </rPr>
      <t>THEDFORD</t>
    </r>
  </si>
  <si>
    <r>
      <rPr>
        <sz val="10"/>
        <color rgb="FF231F20"/>
        <rFont val="Arial"/>
        <family val="2"/>
      </rPr>
      <t>PORT FRANKS</t>
    </r>
  </si>
  <si>
    <r>
      <rPr>
        <sz val="10"/>
        <color rgb="FF231F20"/>
        <rFont val="Arial"/>
        <family val="2"/>
      </rPr>
      <t>SHEBANDOWAN</t>
    </r>
  </si>
  <si>
    <r>
      <rPr>
        <sz val="10"/>
        <color rgb="FF231F20"/>
        <rFont val="Arial"/>
        <family val="2"/>
      </rPr>
      <t>THESSALON</t>
    </r>
  </si>
  <si>
    <r>
      <rPr>
        <sz val="10"/>
        <color rgb="FF231F20"/>
        <rFont val="Arial"/>
        <family val="2"/>
      </rPr>
      <t>PORT HOPE</t>
    </r>
  </si>
  <si>
    <r>
      <rPr>
        <sz val="10"/>
        <color rgb="FF231F20"/>
        <rFont val="Arial"/>
        <family val="2"/>
      </rPr>
      <t>SHEDDEN</t>
    </r>
  </si>
  <si>
    <r>
      <rPr>
        <sz val="10"/>
        <color rgb="FF231F20"/>
        <rFont val="Arial"/>
        <family val="2"/>
      </rPr>
      <t>THOMASBURG</t>
    </r>
  </si>
  <si>
    <r>
      <rPr>
        <sz val="10"/>
        <color rgb="FF231F20"/>
        <rFont val="Arial"/>
        <family val="2"/>
      </rPr>
      <t>PORT LAMBTON</t>
    </r>
  </si>
  <si>
    <r>
      <rPr>
        <sz val="10"/>
        <color rgb="FF231F20"/>
        <rFont val="Arial"/>
        <family val="2"/>
      </rPr>
      <t>SHEFFIELD</t>
    </r>
  </si>
  <si>
    <r>
      <rPr>
        <sz val="10"/>
        <color rgb="FF231F20"/>
        <rFont val="Arial"/>
        <family val="2"/>
      </rPr>
      <t>THORNBURY</t>
    </r>
  </si>
  <si>
    <r>
      <rPr>
        <sz val="10"/>
        <color rgb="FF231F20"/>
        <rFont val="Arial"/>
        <family val="2"/>
      </rPr>
      <t>PORT LORING</t>
    </r>
  </si>
  <si>
    <r>
      <rPr>
        <sz val="10"/>
        <color rgb="FF231F20"/>
        <rFont val="Arial"/>
        <family val="2"/>
      </rPr>
      <t>SHEGUIANDAH</t>
    </r>
  </si>
  <si>
    <r>
      <rPr>
        <sz val="10"/>
        <color rgb="FF231F20"/>
        <rFont val="Arial"/>
        <family val="2"/>
      </rPr>
      <t>THORNDALE</t>
    </r>
  </si>
  <si>
    <r>
      <rPr>
        <sz val="10"/>
        <color rgb="FF231F20"/>
        <rFont val="Arial"/>
        <family val="2"/>
      </rPr>
      <t>PORT MCNICOLL</t>
    </r>
  </si>
  <si>
    <r>
      <rPr>
        <sz val="10"/>
        <color rgb="FF231F20"/>
        <rFont val="Arial"/>
        <family val="2"/>
      </rPr>
      <t>SHELBURNE</t>
    </r>
  </si>
  <si>
    <r>
      <rPr>
        <sz val="10"/>
        <color rgb="FF231F20"/>
        <rFont val="Arial"/>
        <family val="2"/>
      </rPr>
      <t>THORNE</t>
    </r>
  </si>
  <si>
    <r>
      <rPr>
        <sz val="10"/>
        <color rgb="FF231F20"/>
        <rFont val="Arial"/>
        <family val="2"/>
      </rPr>
      <t>PORT PERRY</t>
    </r>
  </si>
  <si>
    <r>
      <rPr>
        <sz val="10"/>
        <color rgb="FF231F20"/>
        <rFont val="Arial"/>
        <family val="2"/>
      </rPr>
      <t>SHERIDAN PARK</t>
    </r>
  </si>
  <si>
    <r>
      <rPr>
        <sz val="10"/>
        <color rgb="FF231F20"/>
        <rFont val="Arial"/>
        <family val="2"/>
      </rPr>
      <t>THORNHILL</t>
    </r>
  </si>
  <si>
    <r>
      <rPr>
        <sz val="10"/>
        <color rgb="FF231F20"/>
        <rFont val="Arial"/>
        <family val="2"/>
      </rPr>
      <t>PORT ROBINSON</t>
    </r>
  </si>
  <si>
    <r>
      <rPr>
        <sz val="10"/>
        <color rgb="FF231F20"/>
        <rFont val="Arial"/>
        <family val="2"/>
      </rPr>
      <t>SHERKSTON</t>
    </r>
  </si>
  <si>
    <r>
      <rPr>
        <sz val="10"/>
        <color rgb="FF231F20"/>
        <rFont val="Arial"/>
        <family val="2"/>
      </rPr>
      <t>THORNLOE</t>
    </r>
  </si>
  <si>
    <r>
      <rPr>
        <sz val="10"/>
        <color rgb="FF231F20"/>
        <rFont val="Arial"/>
        <family val="2"/>
      </rPr>
      <t>PORT ROWAN</t>
    </r>
  </si>
  <si>
    <r>
      <rPr>
        <sz val="10"/>
        <color rgb="FF231F20"/>
        <rFont val="Arial"/>
        <family val="2"/>
      </rPr>
      <t>SHESHEGWANING</t>
    </r>
  </si>
  <si>
    <r>
      <rPr>
        <sz val="10"/>
        <color rgb="FF231F20"/>
        <rFont val="Arial"/>
        <family val="2"/>
      </rPr>
      <t>THORNTON</t>
    </r>
  </si>
  <si>
    <r>
      <rPr>
        <sz val="10"/>
        <color rgb="FF231F20"/>
        <rFont val="Arial"/>
        <family val="2"/>
      </rPr>
      <t>PORT SANDFIELD</t>
    </r>
  </si>
  <si>
    <r>
      <rPr>
        <sz val="10"/>
        <color rgb="FF231F20"/>
        <rFont val="Arial"/>
        <family val="2"/>
      </rPr>
      <t>SHINING TREE</t>
    </r>
  </si>
  <si>
    <r>
      <rPr>
        <sz val="10"/>
        <color rgb="FF231F20"/>
        <rFont val="Arial"/>
        <family val="2"/>
      </rPr>
      <t>THOROLD</t>
    </r>
  </si>
  <si>
    <r>
      <rPr>
        <sz val="10"/>
        <color rgb="FF231F20"/>
        <rFont val="Arial"/>
        <family val="2"/>
      </rPr>
      <t>PORT SEVERN</t>
    </r>
  </si>
  <si>
    <r>
      <rPr>
        <sz val="10"/>
        <color rgb="FF231F20"/>
        <rFont val="Arial"/>
        <family val="2"/>
      </rPr>
      <t>SILVER WATER</t>
    </r>
  </si>
  <si>
    <r>
      <rPr>
        <sz val="10"/>
        <color rgb="FF231F20"/>
        <rFont val="Arial"/>
        <family val="2"/>
      </rPr>
      <t>THUNDER BAY</t>
    </r>
  </si>
  <si>
    <r>
      <rPr>
        <sz val="10"/>
        <color rgb="FF231F20"/>
        <rFont val="Arial"/>
        <family val="2"/>
      </rPr>
      <t>PORT STANLEY</t>
    </r>
  </si>
  <si>
    <r>
      <rPr>
        <sz val="10"/>
        <color rgb="FF231F20"/>
        <rFont val="Arial"/>
        <family val="2"/>
      </rPr>
      <t>THUNDER BEACH</t>
    </r>
  </si>
  <si>
    <r>
      <rPr>
        <sz val="10"/>
        <color rgb="FF231F20"/>
        <rFont val="Arial"/>
        <family val="2"/>
      </rPr>
      <t>PORT SYDNEY</t>
    </r>
  </si>
  <si>
    <r>
      <rPr>
        <sz val="10"/>
        <color rgb="FF231F20"/>
        <rFont val="Arial"/>
        <family val="2"/>
      </rPr>
      <t>SINGHAMPTON</t>
    </r>
  </si>
  <si>
    <r>
      <rPr>
        <sz val="10"/>
        <color rgb="FF231F20"/>
        <rFont val="Arial"/>
        <family val="2"/>
      </rPr>
      <t>TICHBORNE</t>
    </r>
  </si>
  <si>
    <r>
      <rPr>
        <sz val="10"/>
        <color rgb="FF231F20"/>
        <rFont val="Arial"/>
        <family val="2"/>
      </rPr>
      <t>PORT UNION</t>
    </r>
  </si>
  <si>
    <r>
      <rPr>
        <sz val="10"/>
        <color rgb="FF231F20"/>
        <rFont val="Arial"/>
        <family val="2"/>
      </rPr>
      <t>SIOUX LOOKOUT</t>
    </r>
  </si>
  <si>
    <r>
      <rPr>
        <sz val="10"/>
        <color rgb="FF231F20"/>
        <rFont val="Arial"/>
        <family val="2"/>
      </rPr>
      <t>TILBURY</t>
    </r>
  </si>
  <si>
    <r>
      <rPr>
        <sz val="10"/>
        <color rgb="FF231F20"/>
        <rFont val="Arial"/>
        <family val="2"/>
      </rPr>
      <t>PORTLAND</t>
    </r>
  </si>
  <si>
    <r>
      <rPr>
        <sz val="10"/>
        <color rgb="FF231F20"/>
        <rFont val="Arial"/>
        <family val="2"/>
      </rPr>
      <t>SIOUX NARROWS</t>
    </r>
  </si>
  <si>
    <r>
      <rPr>
        <sz val="10"/>
        <color rgb="FF231F20"/>
        <rFont val="Arial"/>
        <family val="2"/>
      </rPr>
      <t>TILDEN LAKE</t>
    </r>
  </si>
  <si>
    <r>
      <rPr>
        <sz val="10"/>
        <color rgb="FF231F20"/>
        <rFont val="Arial"/>
        <family val="2"/>
      </rPr>
      <t>POTTERS LANDING</t>
    </r>
  </si>
  <si>
    <r>
      <rPr>
        <sz val="10"/>
        <color rgb="FF231F20"/>
        <rFont val="Arial"/>
        <family val="2"/>
      </rPr>
      <t>SKEAD</t>
    </r>
  </si>
  <si>
    <r>
      <rPr>
        <sz val="10"/>
        <color rgb="FF231F20"/>
        <rFont val="Arial"/>
        <family val="2"/>
      </rPr>
      <t>TILLSONBURG</t>
    </r>
  </si>
  <si>
    <r>
      <rPr>
        <sz val="10"/>
        <color rgb="FF231F20"/>
        <rFont val="Arial"/>
        <family val="2"/>
      </rPr>
      <t>POWASSAN</t>
    </r>
  </si>
  <si>
    <r>
      <rPr>
        <sz val="10"/>
        <color rgb="FF231F20"/>
        <rFont val="Arial"/>
        <family val="2"/>
      </rPr>
      <t>SLEEMAN</t>
    </r>
  </si>
  <si>
    <r>
      <rPr>
        <sz val="10"/>
        <color rgb="FF231F20"/>
        <rFont val="Arial"/>
        <family val="2"/>
      </rPr>
      <t>PRESCOTT</t>
    </r>
  </si>
  <si>
    <r>
      <rPr>
        <sz val="10"/>
        <color rgb="FF231F20"/>
        <rFont val="Arial"/>
        <family val="2"/>
      </rPr>
      <t>TIVERTON</t>
    </r>
  </si>
  <si>
    <r>
      <rPr>
        <sz val="10"/>
        <color rgb="FF231F20"/>
        <rFont val="Arial"/>
        <family val="2"/>
      </rPr>
      <t>PRESTON</t>
    </r>
  </si>
  <si>
    <r>
      <rPr>
        <sz val="10"/>
        <color rgb="FF231F20"/>
        <rFont val="Arial"/>
        <family val="2"/>
      </rPr>
      <t>SMITHVILLE</t>
    </r>
  </si>
  <si>
    <r>
      <rPr>
        <sz val="10"/>
        <color rgb="FF231F20"/>
        <rFont val="Arial"/>
        <family val="2"/>
      </rPr>
      <t>TOANCHE</t>
    </r>
  </si>
  <si>
    <r>
      <rPr>
        <sz val="10"/>
        <color rgb="FF231F20"/>
        <rFont val="Arial"/>
        <family val="2"/>
      </rPr>
      <t>PRICES CORNER</t>
    </r>
  </si>
  <si>
    <r>
      <rPr>
        <sz val="10"/>
        <color rgb="FF231F20"/>
        <rFont val="Arial"/>
        <family val="2"/>
      </rPr>
      <t>SMOOTH ROCK FALLS</t>
    </r>
  </si>
  <si>
    <r>
      <rPr>
        <sz val="10"/>
        <color rgb="FF231F20"/>
        <rFont val="Arial"/>
        <family val="2"/>
      </rPr>
      <t>TOBERMORY</t>
    </r>
  </si>
  <si>
    <r>
      <rPr>
        <sz val="10"/>
        <color rgb="FF231F20"/>
        <rFont val="Arial"/>
        <family val="2"/>
      </rPr>
      <t>PRICEVILLE</t>
    </r>
  </si>
  <si>
    <r>
      <rPr>
        <sz val="10"/>
        <color rgb="FF231F20"/>
        <rFont val="Arial"/>
        <family val="2"/>
      </rPr>
      <t>SNELGROVE</t>
    </r>
  </si>
  <si>
    <r>
      <rPr>
        <sz val="10"/>
        <color rgb="FF231F20"/>
        <rFont val="Arial"/>
        <family val="2"/>
      </rPr>
      <t>TOLEDO</t>
    </r>
  </si>
  <si>
    <r>
      <rPr>
        <sz val="10"/>
        <color rgb="FF231F20"/>
        <rFont val="Arial"/>
        <family val="2"/>
      </rPr>
      <t>PRINCE ALBERT</t>
    </r>
  </si>
  <si>
    <r>
      <rPr>
        <sz val="10"/>
        <color rgb="FF231F20"/>
        <rFont val="Arial"/>
        <family val="2"/>
      </rPr>
      <t>SNOW ROAD STATION</t>
    </r>
  </si>
  <si>
    <r>
      <rPr>
        <sz val="10"/>
        <color rgb="FF231F20"/>
        <rFont val="Arial"/>
        <family val="2"/>
      </rPr>
      <t>PRINCETON</t>
    </r>
  </si>
  <si>
    <r>
      <rPr>
        <sz val="10"/>
        <color rgb="FF231F20"/>
        <rFont val="Arial"/>
        <family val="2"/>
      </rPr>
      <t>SNUG HARBOUR</t>
    </r>
  </si>
  <si>
    <r>
      <rPr>
        <sz val="10"/>
        <color rgb="FF231F20"/>
        <rFont val="Arial"/>
        <family val="2"/>
      </rPr>
      <t>TORRANCE</t>
    </r>
  </si>
  <si>
    <r>
      <rPr>
        <sz val="10"/>
        <color rgb="FF231F20"/>
        <rFont val="Arial"/>
        <family val="2"/>
      </rPr>
      <t>PROTON STATION</t>
    </r>
  </si>
  <si>
    <r>
      <rPr>
        <sz val="10"/>
        <color rgb="FF231F20"/>
        <rFont val="Arial"/>
        <family val="2"/>
      </rPr>
      <t>SNUG HAVEN</t>
    </r>
  </si>
  <si>
    <r>
      <rPr>
        <sz val="10"/>
        <color rgb="FF231F20"/>
        <rFont val="Arial"/>
        <family val="2"/>
      </rPr>
      <t>TORY HILL</t>
    </r>
  </si>
  <si>
    <r>
      <rPr>
        <sz val="10"/>
        <color rgb="FF231F20"/>
        <rFont val="Arial"/>
        <family val="2"/>
      </rPr>
      <t>PROVIDENCE BAY</t>
    </r>
  </si>
  <si>
    <r>
      <rPr>
        <sz val="10"/>
        <color rgb="FF231F20"/>
        <rFont val="Arial"/>
        <family val="2"/>
      </rPr>
      <t>SOMBRA</t>
    </r>
  </si>
  <si>
    <r>
      <rPr>
        <sz val="10"/>
        <color rgb="FF231F20"/>
        <rFont val="Arial"/>
        <family val="2"/>
      </rPr>
      <t>TOTTENHAM</t>
    </r>
  </si>
  <si>
    <r>
      <rPr>
        <sz val="10"/>
        <color rgb="FF231F20"/>
        <rFont val="Arial"/>
        <family val="2"/>
      </rPr>
      <t>PUSLINCH</t>
    </r>
  </si>
  <si>
    <r>
      <rPr>
        <sz val="10"/>
        <color rgb="FF231F20"/>
        <rFont val="Arial"/>
        <family val="2"/>
      </rPr>
      <t>SONGIS</t>
    </r>
  </si>
  <si>
    <r>
      <rPr>
        <sz val="10"/>
        <color rgb="FF231F20"/>
        <rFont val="Arial"/>
        <family val="2"/>
      </rPr>
      <t>TOWNSEND</t>
    </r>
  </si>
  <si>
    <r>
      <rPr>
        <sz val="10"/>
        <color rgb="FF231F20"/>
        <rFont val="Arial"/>
        <family val="2"/>
      </rPr>
      <t>PUTNAM</t>
    </r>
  </si>
  <si>
    <r>
      <rPr>
        <sz val="10"/>
        <color rgb="FF231F20"/>
        <rFont val="Arial"/>
        <family val="2"/>
      </rPr>
      <t>SOUTH BAY</t>
    </r>
  </si>
  <si>
    <r>
      <rPr>
        <sz val="10"/>
        <color rgb="FF231F20"/>
        <rFont val="Arial"/>
        <family val="2"/>
      </rPr>
      <t>TRENT RIVER</t>
    </r>
  </si>
  <si>
    <r>
      <rPr>
        <sz val="10"/>
        <color rgb="FF231F20"/>
        <rFont val="Arial"/>
        <family val="2"/>
      </rPr>
      <t>QUADEVILLE</t>
    </r>
  </si>
  <si>
    <r>
      <rPr>
        <sz val="10"/>
        <color rgb="FF231F20"/>
        <rFont val="Arial"/>
        <family val="2"/>
      </rPr>
      <t>SOUTH BAYMOUTH</t>
    </r>
  </si>
  <si>
    <r>
      <rPr>
        <sz val="10"/>
        <color rgb="FF231F20"/>
        <rFont val="Arial"/>
        <family val="2"/>
      </rPr>
      <t>TRENTON</t>
    </r>
  </si>
  <si>
    <r>
      <rPr>
        <sz val="10"/>
        <color rgb="FF231F20"/>
        <rFont val="Arial"/>
        <family val="2"/>
      </rPr>
      <t>QUEENSTON</t>
    </r>
  </si>
  <si>
    <r>
      <rPr>
        <sz val="10"/>
        <color rgb="FF231F20"/>
        <rFont val="Arial"/>
        <family val="2"/>
      </rPr>
      <t>SOUTH GILLIES</t>
    </r>
  </si>
  <si>
    <r>
      <rPr>
        <sz val="10"/>
        <color rgb="FF231F20"/>
        <rFont val="Arial"/>
        <family val="2"/>
      </rPr>
      <t>TROUT CREEK</t>
    </r>
  </si>
  <si>
    <r>
      <rPr>
        <sz val="10"/>
        <color rgb="FF231F20"/>
        <rFont val="Arial"/>
        <family val="2"/>
      </rPr>
      <t>QUEENSVILLE</t>
    </r>
  </si>
  <si>
    <r>
      <rPr>
        <sz val="10"/>
        <color rgb="FF231F20"/>
        <rFont val="Arial"/>
        <family val="2"/>
      </rPr>
      <t>SOUTH LANCASTER</t>
    </r>
  </si>
  <si>
    <r>
      <rPr>
        <sz val="10"/>
        <color rgb="FF231F20"/>
        <rFont val="Arial"/>
        <family val="2"/>
      </rPr>
      <t>TROY</t>
    </r>
  </si>
  <si>
    <r>
      <rPr>
        <sz val="10"/>
        <color rgb="FF231F20"/>
        <rFont val="Arial"/>
        <family val="2"/>
      </rPr>
      <t>RAINY RIVER</t>
    </r>
  </si>
  <si>
    <r>
      <rPr>
        <sz val="10"/>
        <color rgb="FF231F20"/>
        <rFont val="Arial"/>
        <family val="2"/>
      </rPr>
      <t>SOUTH MOUNTAIN</t>
    </r>
  </si>
  <si>
    <r>
      <rPr>
        <sz val="10"/>
        <color rgb="FF231F20"/>
        <rFont val="Arial"/>
        <family val="2"/>
      </rPr>
      <t>TUNIS</t>
    </r>
  </si>
  <si>
    <r>
      <rPr>
        <sz val="10"/>
        <color rgb="FF231F20"/>
        <rFont val="Arial"/>
        <family val="2"/>
      </rPr>
      <t>RAITH</t>
    </r>
  </si>
  <si>
    <r>
      <rPr>
        <sz val="10"/>
        <color rgb="FF231F20"/>
        <rFont val="Arial"/>
        <family val="2"/>
      </rPr>
      <t>SOUTH PORCUPINE</t>
    </r>
  </si>
  <si>
    <r>
      <rPr>
        <sz val="10"/>
        <color rgb="FF231F20"/>
        <rFont val="Arial"/>
        <family val="2"/>
      </rPr>
      <t>TUPPERVILLE</t>
    </r>
  </si>
  <si>
    <r>
      <rPr>
        <sz val="10"/>
        <color rgb="FF231F20"/>
        <rFont val="Arial"/>
        <family val="2"/>
      </rPr>
      <t>RAMA ROAD</t>
    </r>
  </si>
  <si>
    <r>
      <rPr>
        <sz val="10"/>
        <color rgb="FF231F20"/>
        <rFont val="Arial"/>
        <family val="2"/>
      </rPr>
      <t>SOUTH RIVER</t>
    </r>
  </si>
  <si>
    <r>
      <rPr>
        <sz val="10"/>
        <color rgb="FF231F20"/>
        <rFont val="Arial"/>
        <family val="2"/>
      </rPr>
      <t>TURBINE</t>
    </r>
  </si>
  <si>
    <r>
      <rPr>
        <sz val="10"/>
        <color rgb="FF231F20"/>
        <rFont val="Arial"/>
        <family val="2"/>
      </rPr>
      <t>RAMORE</t>
    </r>
  </si>
  <si>
    <r>
      <rPr>
        <sz val="10"/>
        <color rgb="FF231F20"/>
        <rFont val="Arial"/>
        <family val="2"/>
      </rPr>
      <t>SOUTH WOODSLEE</t>
    </r>
  </si>
  <si>
    <r>
      <rPr>
        <sz val="10"/>
        <color rgb="FF231F20"/>
        <rFont val="Arial"/>
        <family val="2"/>
      </rPr>
      <t>TURKEY POINT</t>
    </r>
  </si>
  <si>
    <r>
      <rPr>
        <sz val="10"/>
        <color rgb="FF231F20"/>
        <rFont val="Arial"/>
        <family val="2"/>
      </rPr>
      <t>RAMSAYVILLE</t>
    </r>
  </si>
  <si>
    <r>
      <rPr>
        <sz val="10"/>
        <color rgb="FF231F20"/>
        <rFont val="Arial"/>
        <family val="2"/>
      </rPr>
      <t>SOUTHAMPTON</t>
    </r>
  </si>
  <si>
    <r>
      <rPr>
        <sz val="10"/>
        <color rgb="FF231F20"/>
        <rFont val="Arial"/>
        <family val="2"/>
      </rPr>
      <t>TWEED</t>
    </r>
  </si>
  <si>
    <r>
      <rPr>
        <sz val="10"/>
        <color rgb="FF231F20"/>
        <rFont val="Arial"/>
        <family val="2"/>
      </rPr>
      <t>RAMSEY</t>
    </r>
  </si>
  <si>
    <r>
      <rPr>
        <sz val="10"/>
        <color rgb="FF231F20"/>
        <rFont val="Arial"/>
        <family val="2"/>
      </rPr>
      <t>SOUTHWOLD</t>
    </r>
  </si>
  <si>
    <r>
      <rPr>
        <sz val="10"/>
        <color rgb="FF231F20"/>
        <rFont val="Arial"/>
        <family val="2"/>
      </rPr>
      <t>UDORA</t>
    </r>
  </si>
  <si>
    <r>
      <rPr>
        <sz val="10"/>
        <color rgb="FF231F20"/>
        <rFont val="Arial"/>
        <family val="2"/>
      </rPr>
      <t>RAVENNA</t>
    </r>
  </si>
  <si>
    <r>
      <rPr>
        <sz val="10"/>
        <color rgb="FF231F20"/>
        <rFont val="Arial"/>
        <family val="2"/>
      </rPr>
      <t>SPANISH</t>
    </r>
  </si>
  <si>
    <r>
      <rPr>
        <sz val="10"/>
        <color rgb="FF231F20"/>
        <rFont val="Arial"/>
        <family val="2"/>
      </rPr>
      <t>UFFINGTON</t>
    </r>
  </si>
  <si>
    <r>
      <rPr>
        <sz val="10"/>
        <color rgb="FF231F20"/>
        <rFont val="Arial"/>
        <family val="2"/>
      </rPr>
      <t>RAVENSCLIFFE</t>
    </r>
  </si>
  <si>
    <r>
      <rPr>
        <sz val="10"/>
        <color rgb="FF231F20"/>
        <rFont val="Arial"/>
        <family val="2"/>
      </rPr>
      <t>SPARTA</t>
    </r>
  </si>
  <si>
    <r>
      <rPr>
        <sz val="10"/>
        <color rgb="FF231F20"/>
        <rFont val="Arial"/>
        <family val="2"/>
      </rPr>
      <t>UFFORD</t>
    </r>
  </si>
  <si>
    <r>
      <rPr>
        <sz val="10"/>
        <color rgb="FF231F20"/>
        <rFont val="Arial"/>
        <family val="2"/>
      </rPr>
      <t>RAVENSWOOD</t>
    </r>
  </si>
  <si>
    <r>
      <rPr>
        <sz val="10"/>
        <color rgb="FF231F20"/>
        <rFont val="Arial"/>
        <family val="2"/>
      </rPr>
      <t>SPENCERVILLE</t>
    </r>
  </si>
  <si>
    <r>
      <rPr>
        <sz val="10"/>
        <color rgb="FF231F20"/>
        <rFont val="Arial"/>
        <family val="2"/>
      </rPr>
      <t>ULLSWATER</t>
    </r>
  </si>
  <si>
    <r>
      <rPr>
        <sz val="10"/>
        <color rgb="FF231F20"/>
        <rFont val="Arial"/>
        <family val="2"/>
      </rPr>
      <t>RAYMOND</t>
    </r>
  </si>
  <si>
    <r>
      <rPr>
        <sz val="10"/>
        <color rgb="FF231F20"/>
        <rFont val="Arial"/>
        <family val="2"/>
      </rPr>
      <t>SPRAGGE</t>
    </r>
  </si>
  <si>
    <r>
      <rPr>
        <sz val="10"/>
        <color rgb="FF231F20"/>
        <rFont val="Arial"/>
        <family val="2"/>
      </rPr>
      <t>UNION</t>
    </r>
  </si>
  <si>
    <r>
      <rPr>
        <sz val="10"/>
        <color rgb="FF231F20"/>
        <rFont val="Arial"/>
        <family val="2"/>
      </rPr>
      <t>REABORO</t>
    </r>
  </si>
  <si>
    <r>
      <rPr>
        <sz val="10"/>
        <color rgb="FF231F20"/>
        <rFont val="Arial"/>
        <family val="2"/>
      </rPr>
      <t>SPRING BAY</t>
    </r>
  </si>
  <si>
    <r>
      <rPr>
        <sz val="10"/>
        <color rgb="FF231F20"/>
        <rFont val="Arial"/>
        <family val="2"/>
      </rPr>
      <t>UNIONVILLE</t>
    </r>
  </si>
  <si>
    <r>
      <rPr>
        <sz val="10"/>
        <color rgb="FF231F20"/>
        <rFont val="Arial"/>
        <family val="2"/>
      </rPr>
      <t>RED LAKE</t>
    </r>
  </si>
  <si>
    <r>
      <rPr>
        <sz val="10"/>
        <color rgb="FF231F20"/>
        <rFont val="Arial"/>
        <family val="2"/>
      </rPr>
      <t>SPRING BROOK</t>
    </r>
  </si>
  <si>
    <r>
      <rPr>
        <sz val="10"/>
        <color rgb="FF231F20"/>
        <rFont val="Arial"/>
        <family val="2"/>
      </rPr>
      <t>UPPER CANADA VILLAGE</t>
    </r>
  </si>
  <si>
    <r>
      <rPr>
        <sz val="10"/>
        <color rgb="FF231F20"/>
        <rFont val="Arial"/>
        <family val="2"/>
      </rPr>
      <t>RED ROCK</t>
    </r>
  </si>
  <si>
    <r>
      <rPr>
        <sz val="10"/>
        <color rgb="FF231F20"/>
        <rFont val="Arial"/>
        <family val="2"/>
      </rPr>
      <t>SPRINGFIELD</t>
    </r>
  </si>
  <si>
    <r>
      <rPr>
        <sz val="10"/>
        <color rgb="FF231F20"/>
        <rFont val="Arial"/>
        <family val="2"/>
      </rPr>
      <t>UPSALA</t>
    </r>
  </si>
  <si>
    <r>
      <rPr>
        <sz val="10"/>
        <color rgb="FF231F20"/>
        <rFont val="Arial"/>
        <family val="2"/>
      </rPr>
      <t>REDBRIDGE</t>
    </r>
  </si>
  <si>
    <r>
      <rPr>
        <sz val="10"/>
        <color rgb="FF231F20"/>
        <rFont val="Arial"/>
        <family val="2"/>
      </rPr>
      <t>SPRINGFORD</t>
    </r>
  </si>
  <si>
    <r>
      <rPr>
        <sz val="10"/>
        <color rgb="FF231F20"/>
        <rFont val="Arial"/>
        <family val="2"/>
      </rPr>
      <t>UTICA</t>
    </r>
  </si>
  <si>
    <r>
      <rPr>
        <sz val="10"/>
        <color rgb="FF231F20"/>
        <rFont val="Arial"/>
        <family val="2"/>
      </rPr>
      <t>REDDITT</t>
    </r>
  </si>
  <si>
    <r>
      <rPr>
        <sz val="10"/>
        <color rgb="FF231F20"/>
        <rFont val="Arial"/>
        <family val="2"/>
      </rPr>
      <t>SPRUCEDALE</t>
    </r>
  </si>
  <si>
    <r>
      <rPr>
        <sz val="10"/>
        <color rgb="FF231F20"/>
        <rFont val="Arial"/>
        <family val="2"/>
      </rPr>
      <t>UTOPIA</t>
    </r>
  </si>
  <si>
    <r>
      <rPr>
        <sz val="10"/>
        <color rgb="FF231F20"/>
        <rFont val="Arial"/>
        <family val="2"/>
      </rPr>
      <t>RENFREW</t>
    </r>
  </si>
  <si>
    <r>
      <rPr>
        <sz val="10"/>
        <color rgb="FF231F20"/>
        <rFont val="Arial"/>
        <family val="2"/>
      </rPr>
      <t>ST AGATHA</t>
    </r>
  </si>
  <si>
    <r>
      <rPr>
        <sz val="10"/>
        <color rgb="FF231F20"/>
        <rFont val="Arial"/>
        <family val="2"/>
      </rPr>
      <t>UTTERSON</t>
    </r>
  </si>
  <si>
    <r>
      <rPr>
        <sz val="10"/>
        <color rgb="FF231F20"/>
        <rFont val="Arial"/>
        <family val="2"/>
      </rPr>
      <t>RESTOULE</t>
    </r>
  </si>
  <si>
    <r>
      <rPr>
        <sz val="10"/>
        <color rgb="FF231F20"/>
        <rFont val="Arial"/>
        <family val="2"/>
      </rPr>
      <t>ST ALBERT</t>
    </r>
  </si>
  <si>
    <r>
      <rPr>
        <sz val="10"/>
        <color rgb="FF231F20"/>
        <rFont val="Arial"/>
        <family val="2"/>
      </rPr>
      <t>UXBRIDGE</t>
    </r>
  </si>
  <si>
    <r>
      <rPr>
        <sz val="10"/>
        <color rgb="FF231F20"/>
        <rFont val="Arial"/>
        <family val="2"/>
      </rPr>
      <t>REXDALE</t>
    </r>
  </si>
  <si>
    <r>
      <rPr>
        <sz val="10"/>
        <color rgb="FF231F20"/>
        <rFont val="Arial"/>
        <family val="2"/>
      </rPr>
      <t>ST ANDREWS WEST</t>
    </r>
  </si>
  <si>
    <r>
      <rPr>
        <sz val="10"/>
        <color rgb="FF231F20"/>
        <rFont val="Arial"/>
        <family val="2"/>
      </rPr>
      <t>VAL CARON</t>
    </r>
  </si>
  <si>
    <r>
      <rPr>
        <sz val="10"/>
        <color rgb="FF231F20"/>
        <rFont val="Arial"/>
        <family val="2"/>
      </rPr>
      <t>RHEAULT</t>
    </r>
  </si>
  <si>
    <r>
      <rPr>
        <sz val="10"/>
        <color rgb="FF231F20"/>
        <rFont val="Arial"/>
        <family val="2"/>
      </rPr>
      <t>ST ANNS</t>
    </r>
  </si>
  <si>
    <r>
      <rPr>
        <sz val="10"/>
        <color rgb="FF231F20"/>
        <rFont val="Arial"/>
        <family val="2"/>
      </rPr>
      <t>VAL COTE</t>
    </r>
  </si>
  <si>
    <r>
      <rPr>
        <sz val="10"/>
        <color rgb="FF231F20"/>
        <rFont val="Arial"/>
        <family val="2"/>
      </rPr>
      <t>RICHARDS LANDING</t>
    </r>
  </si>
  <si>
    <r>
      <rPr>
        <sz val="10"/>
        <color rgb="FF231F20"/>
        <rFont val="Arial"/>
        <family val="2"/>
      </rPr>
      <t>ST BERNARDIN</t>
    </r>
  </si>
  <si>
    <r>
      <rPr>
        <sz val="10"/>
        <color rgb="FF231F20"/>
        <rFont val="Arial"/>
        <family val="2"/>
      </rPr>
      <t>VAL GAGNE</t>
    </r>
  </si>
  <si>
    <r>
      <rPr>
        <sz val="10"/>
        <color rgb="FF231F20"/>
        <rFont val="Arial"/>
        <family val="2"/>
      </rPr>
      <t>RICHMOND</t>
    </r>
  </si>
  <si>
    <r>
      <rPr>
        <sz val="10"/>
        <color rgb="FF231F20"/>
        <rFont val="Arial"/>
        <family val="2"/>
      </rPr>
      <t>VAL RITA</t>
    </r>
  </si>
  <si>
    <r>
      <rPr>
        <sz val="10"/>
        <color rgb="FF231F20"/>
        <rFont val="Arial"/>
        <family val="2"/>
      </rPr>
      <t>RICHMOND HILL</t>
    </r>
  </si>
  <si>
    <r>
      <rPr>
        <sz val="10"/>
        <color rgb="FF231F20"/>
        <rFont val="Arial"/>
        <family val="2"/>
      </rPr>
      <t>VAL THERESE</t>
    </r>
  </si>
  <si>
    <r>
      <rPr>
        <sz val="10"/>
        <color rgb="FF231F20"/>
        <rFont val="Arial"/>
        <family val="2"/>
      </rPr>
      <t>RIDEAU FERRY</t>
    </r>
  </si>
  <si>
    <r>
      <rPr>
        <sz val="10"/>
        <color rgb="FF231F20"/>
        <rFont val="Arial"/>
        <family val="2"/>
      </rPr>
      <t>ST CHARLES</t>
    </r>
  </si>
  <si>
    <r>
      <rPr>
        <sz val="10"/>
        <color rgb="FF231F20"/>
        <rFont val="Arial"/>
        <family val="2"/>
      </rPr>
      <t>VALLEY EAST</t>
    </r>
  </si>
  <si>
    <r>
      <rPr>
        <sz val="10"/>
        <color rgb="FF231F20"/>
        <rFont val="Arial"/>
        <family val="2"/>
      </rPr>
      <t>RIDGETOWN</t>
    </r>
  </si>
  <si>
    <r>
      <rPr>
        <sz val="10"/>
        <color rgb="FF231F20"/>
        <rFont val="Arial"/>
        <family val="2"/>
      </rPr>
      <t>ST CLAIR BEACH</t>
    </r>
  </si>
  <si>
    <r>
      <rPr>
        <sz val="10"/>
        <color rgb="FF231F20"/>
        <rFont val="Arial"/>
        <family val="2"/>
      </rPr>
      <t>VANASTRA</t>
    </r>
  </si>
  <si>
    <r>
      <rPr>
        <sz val="10"/>
        <color rgb="FF231F20"/>
        <rFont val="Arial"/>
        <family val="2"/>
      </rPr>
      <t>RIDGEVILLE</t>
    </r>
  </si>
  <si>
    <r>
      <rPr>
        <sz val="10"/>
        <color rgb="FF231F20"/>
        <rFont val="Arial"/>
        <family val="2"/>
      </rPr>
      <t>ST CLEMENTS</t>
    </r>
  </si>
  <si>
    <r>
      <rPr>
        <sz val="10"/>
        <color rgb="FF231F20"/>
        <rFont val="Arial"/>
        <family val="2"/>
      </rPr>
      <t>VANDORF</t>
    </r>
  </si>
  <si>
    <r>
      <rPr>
        <sz val="10"/>
        <color rgb="FF231F20"/>
        <rFont val="Arial"/>
        <family val="2"/>
      </rPr>
      <t>RIDGEWAY</t>
    </r>
  </si>
  <si>
    <r>
      <rPr>
        <sz val="10"/>
        <color rgb="FF231F20"/>
        <rFont val="Arial"/>
        <family val="2"/>
      </rPr>
      <t>ST DAVIDS</t>
    </r>
  </si>
  <si>
    <r>
      <rPr>
        <sz val="10"/>
        <color rgb="FF231F20"/>
        <rFont val="Arial"/>
        <family val="2"/>
      </rPr>
      <t>VANESSA</t>
    </r>
  </si>
  <si>
    <r>
      <rPr>
        <sz val="10"/>
        <color rgb="FF231F20"/>
        <rFont val="Arial"/>
        <family val="2"/>
      </rPr>
      <t>RIPLEY</t>
    </r>
  </si>
  <si>
    <r>
      <rPr>
        <sz val="10"/>
        <color rgb="FF231F20"/>
        <rFont val="Arial"/>
        <family val="2"/>
      </rPr>
      <t>ST EUGENE</t>
    </r>
  </si>
  <si>
    <r>
      <rPr>
        <sz val="10"/>
        <color rgb="FF231F20"/>
        <rFont val="Arial"/>
        <family val="2"/>
      </rPr>
      <t>VANIER</t>
    </r>
  </si>
  <si>
    <r>
      <rPr>
        <sz val="10"/>
        <color rgb="FF231F20"/>
        <rFont val="Arial"/>
        <family val="2"/>
      </rPr>
      <t>RIVER DRIVE PARK</t>
    </r>
  </si>
  <si>
    <r>
      <rPr>
        <sz val="10"/>
        <color rgb="FF231F20"/>
        <rFont val="Arial"/>
        <family val="2"/>
      </rPr>
      <t>ST GEORGE BRANT</t>
    </r>
  </si>
  <si>
    <r>
      <rPr>
        <sz val="10"/>
        <color rgb="FF231F20"/>
        <rFont val="Arial"/>
        <family val="2"/>
      </rPr>
      <t>VANKLEEK HILL</t>
    </r>
  </si>
  <si>
    <r>
      <rPr>
        <sz val="10"/>
        <color rgb="FF231F20"/>
        <rFont val="Arial"/>
        <family val="2"/>
      </rPr>
      <t>RIVER VALLEY</t>
    </r>
  </si>
  <si>
    <r>
      <rPr>
        <sz val="10"/>
        <color rgb="FF231F20"/>
        <rFont val="Arial"/>
        <family val="2"/>
      </rPr>
      <t>ST ISIDORE DE PRESCOTT</t>
    </r>
  </si>
  <si>
    <r>
      <rPr>
        <sz val="10"/>
        <color rgb="FF231F20"/>
        <rFont val="Arial"/>
        <family val="2"/>
      </rPr>
      <t>VANKOUGHNET</t>
    </r>
  </si>
  <si>
    <r>
      <rPr>
        <sz val="10"/>
        <color rgb="FF231F20"/>
        <rFont val="Arial"/>
        <family val="2"/>
      </rPr>
      <t>ROBLIN</t>
    </r>
  </si>
  <si>
    <r>
      <rPr>
        <sz val="10"/>
        <color rgb="FF231F20"/>
        <rFont val="Arial"/>
        <family val="2"/>
      </rPr>
      <t>ST JACOBS</t>
    </r>
  </si>
  <si>
    <r>
      <rPr>
        <sz val="10"/>
        <color rgb="FF231F20"/>
        <rFont val="Arial"/>
        <family val="2"/>
      </rPr>
      <t>VARNA</t>
    </r>
  </si>
  <si>
    <r>
      <rPr>
        <sz val="10"/>
        <color rgb="FF231F20"/>
        <rFont val="Arial"/>
        <family val="2"/>
      </rPr>
      <t>ROCHES POINT</t>
    </r>
  </si>
  <si>
    <r>
      <rPr>
        <sz val="10"/>
        <color rgb="FF231F20"/>
        <rFont val="Arial"/>
        <family val="2"/>
      </rPr>
      <t>ST JOACHIM</t>
    </r>
  </si>
  <si>
    <r>
      <rPr>
        <sz val="10"/>
        <color rgb="FF231F20"/>
        <rFont val="Arial"/>
        <family val="2"/>
      </rPr>
      <t>VARS</t>
    </r>
  </si>
  <si>
    <r>
      <rPr>
        <sz val="10"/>
        <color rgb="FF231F20"/>
        <rFont val="Arial"/>
        <family val="2"/>
      </rPr>
      <t>ROCK LAKE</t>
    </r>
  </si>
  <si>
    <r>
      <rPr>
        <sz val="10"/>
        <color rgb="FF231F20"/>
        <rFont val="Arial"/>
        <family val="2"/>
      </rPr>
      <t>ST MARYS</t>
    </r>
  </si>
  <si>
    <r>
      <rPr>
        <sz val="10"/>
        <color rgb="FF231F20"/>
        <rFont val="Arial"/>
        <family val="2"/>
      </rPr>
      <t>VASEY</t>
    </r>
  </si>
  <si>
    <r>
      <rPr>
        <sz val="10"/>
        <color rgb="FF231F20"/>
        <rFont val="Arial"/>
        <family val="2"/>
      </rPr>
      <t>ROCK LAKE (WHITNEY)</t>
    </r>
  </si>
  <si>
    <r>
      <rPr>
        <sz val="10"/>
        <color rgb="FF231F20"/>
        <rFont val="Arial"/>
        <family val="2"/>
      </rPr>
      <t>ST PASCHAL BAYLON</t>
    </r>
  </si>
  <si>
    <r>
      <rPr>
        <sz val="10"/>
        <color rgb="FF231F20"/>
        <rFont val="Arial"/>
        <family val="2"/>
      </rPr>
      <t>VAUGHAN</t>
    </r>
  </si>
  <si>
    <r>
      <rPr>
        <sz val="10"/>
        <color rgb="FF231F20"/>
        <rFont val="Arial"/>
        <family val="2"/>
      </rPr>
      <t>ROCKCLIFFE</t>
    </r>
  </si>
  <si>
    <r>
      <rPr>
        <sz val="10"/>
        <color rgb="FF231F20"/>
        <rFont val="Arial"/>
        <family val="2"/>
      </rPr>
      <t>ST PAULS STATION</t>
    </r>
  </si>
  <si>
    <r>
      <rPr>
        <sz val="10"/>
        <color rgb="FF231F20"/>
        <rFont val="Arial"/>
        <family val="2"/>
      </rPr>
      <t>VERMILION BAY</t>
    </r>
  </si>
  <si>
    <r>
      <rPr>
        <sz val="10"/>
        <color rgb="FF231F20"/>
        <rFont val="Arial"/>
        <family val="2"/>
      </rPr>
      <t>ROCKLAND</t>
    </r>
  </si>
  <si>
    <r>
      <rPr>
        <sz val="10"/>
        <color rgb="FF231F20"/>
        <rFont val="Arial"/>
        <family val="2"/>
      </rPr>
      <t>ST RAPHAELS</t>
    </r>
  </si>
  <si>
    <r>
      <rPr>
        <sz val="10"/>
        <color rgb="FF231F20"/>
        <rFont val="Arial"/>
        <family val="2"/>
      </rPr>
      <t>VERNER</t>
    </r>
  </si>
  <si>
    <r>
      <rPr>
        <sz val="10"/>
        <color rgb="FF231F20"/>
        <rFont val="Arial"/>
        <family val="2"/>
      </rPr>
      <t>ROCKPORT</t>
    </r>
  </si>
  <si>
    <r>
      <rPr>
        <sz val="10"/>
        <color rgb="FF231F20"/>
        <rFont val="Arial"/>
        <family val="2"/>
      </rPr>
      <t>VERNON</t>
    </r>
  </si>
  <si>
    <r>
      <rPr>
        <sz val="10"/>
        <color rgb="FF231F20"/>
        <rFont val="Arial"/>
        <family val="2"/>
      </rPr>
      <t>ROCKTON</t>
    </r>
  </si>
  <si>
    <r>
      <rPr>
        <sz val="10"/>
        <color rgb="FF231F20"/>
        <rFont val="Arial"/>
        <family val="2"/>
      </rPr>
      <t>ST WILLIAMS</t>
    </r>
  </si>
  <si>
    <r>
      <rPr>
        <sz val="10"/>
        <color rgb="FF231F20"/>
        <rFont val="Arial"/>
        <family val="2"/>
      </rPr>
      <t>VERONA</t>
    </r>
  </si>
  <si>
    <r>
      <rPr>
        <sz val="10"/>
        <color rgb="FF231F20"/>
        <rFont val="Arial"/>
        <family val="2"/>
      </rPr>
      <t>ROCKWOOD</t>
    </r>
  </si>
  <si>
    <r>
      <rPr>
        <sz val="10"/>
        <color rgb="FF231F20"/>
        <rFont val="Arial"/>
        <family val="2"/>
      </rPr>
      <t>STAFFA</t>
    </r>
  </si>
  <si>
    <r>
      <rPr>
        <sz val="10"/>
        <color rgb="FF231F20"/>
        <rFont val="Arial"/>
        <family val="2"/>
      </rPr>
      <t>VICKERS HEIGHTS</t>
    </r>
  </si>
  <si>
    <r>
      <rPr>
        <sz val="10"/>
        <color rgb="FF231F20"/>
        <rFont val="Arial"/>
        <family val="2"/>
      </rPr>
      <t>RODNEY</t>
    </r>
  </si>
  <si>
    <r>
      <rPr>
        <sz val="10"/>
        <color rgb="FF231F20"/>
        <rFont val="Arial"/>
        <family val="2"/>
      </rPr>
      <t>STAMPVILLE</t>
    </r>
  </si>
  <si>
    <r>
      <rPr>
        <sz val="10"/>
        <color rgb="FF231F20"/>
        <rFont val="Arial"/>
        <family val="2"/>
      </rPr>
      <t>VICTORIA HARBOUR</t>
    </r>
  </si>
  <si>
    <r>
      <rPr>
        <sz val="10"/>
        <color rgb="FF231F20"/>
        <rFont val="Arial"/>
        <family val="2"/>
      </rPr>
      <t>ROLPHTON</t>
    </r>
  </si>
  <si>
    <r>
      <rPr>
        <sz val="10"/>
        <color rgb="FF231F20"/>
        <rFont val="Arial"/>
        <family val="2"/>
      </rPr>
      <t>STAPLES</t>
    </r>
  </si>
  <si>
    <r>
      <rPr>
        <sz val="10"/>
        <color rgb="FF231F20"/>
        <rFont val="Arial"/>
        <family val="2"/>
      </rPr>
      <t>VIENNA</t>
    </r>
  </si>
  <si>
    <r>
      <rPr>
        <sz val="10"/>
        <color rgb="FF231F20"/>
        <rFont val="Arial"/>
        <family val="2"/>
      </rPr>
      <t>RONDEAU PARK</t>
    </r>
  </si>
  <si>
    <r>
      <rPr>
        <sz val="10"/>
        <color rgb="FF231F20"/>
        <rFont val="Arial"/>
        <family val="2"/>
      </rPr>
      <t>STAYNER</t>
    </r>
  </si>
  <si>
    <r>
      <rPr>
        <sz val="10"/>
        <color rgb="FF231F20"/>
        <rFont val="Arial"/>
        <family val="2"/>
      </rPr>
      <t>VINELAND</t>
    </r>
  </si>
  <si>
    <r>
      <rPr>
        <sz val="10"/>
        <color rgb="FF231F20"/>
        <rFont val="Arial"/>
        <family val="2"/>
      </rPr>
      <t>ROSEMONT</t>
    </r>
  </si>
  <si>
    <r>
      <rPr>
        <sz val="10"/>
        <color rgb="FF231F20"/>
        <rFont val="Arial"/>
        <family val="2"/>
      </rPr>
      <t>STE ANNE DE PRESCOTT</t>
    </r>
  </si>
  <si>
    <r>
      <rPr>
        <sz val="10"/>
        <color rgb="FF231F20"/>
        <rFont val="Arial"/>
        <family val="2"/>
      </rPr>
      <t>VINELAND STATION</t>
    </r>
  </si>
  <si>
    <r>
      <rPr>
        <sz val="10"/>
        <color rgb="FF231F20"/>
        <rFont val="Arial"/>
        <family val="2"/>
      </rPr>
      <t>ROSENEATH</t>
    </r>
  </si>
  <si>
    <r>
      <rPr>
        <sz val="10"/>
        <color rgb="FF231F20"/>
        <rFont val="Arial"/>
        <family val="2"/>
      </rPr>
      <t>STELLA</t>
    </r>
  </si>
  <si>
    <r>
      <rPr>
        <sz val="10"/>
        <color rgb="FF231F20"/>
        <rFont val="Arial"/>
        <family val="2"/>
      </rPr>
      <t>VINEMOUNT</t>
    </r>
  </si>
  <si>
    <r>
      <rPr>
        <sz val="10"/>
        <color rgb="FF231F20"/>
        <rFont val="Arial"/>
        <family val="2"/>
      </rPr>
      <t>ROSLIN</t>
    </r>
  </si>
  <si>
    <r>
      <rPr>
        <sz val="10"/>
        <color rgb="FF231F20"/>
        <rFont val="Arial"/>
        <family val="2"/>
      </rPr>
      <t>STEVENSVILLE</t>
    </r>
  </si>
  <si>
    <r>
      <rPr>
        <sz val="10"/>
        <color rgb="FF231F20"/>
        <rFont val="Arial"/>
        <family val="2"/>
      </rPr>
      <t>VIRGIL</t>
    </r>
  </si>
  <si>
    <r>
      <rPr>
        <sz val="10"/>
        <color rgb="FF231F20"/>
        <rFont val="Arial"/>
        <family val="2"/>
      </rPr>
      <t>ROSSEAU</t>
    </r>
  </si>
  <si>
    <r>
      <rPr>
        <sz val="10"/>
        <color rgb="FF231F20"/>
        <rFont val="Arial"/>
        <family val="2"/>
      </rPr>
      <t>STIRLING</t>
    </r>
  </si>
  <si>
    <r>
      <rPr>
        <sz val="10"/>
        <color rgb="FF231F20"/>
        <rFont val="Arial"/>
        <family val="2"/>
      </rPr>
      <t>VIRGINIATOWN</t>
    </r>
  </si>
  <si>
    <r>
      <rPr>
        <sz val="10"/>
        <color rgb="FF231F20"/>
        <rFont val="Arial"/>
        <family val="2"/>
      </rPr>
      <t>ROSSEAU ROAD</t>
    </r>
  </si>
  <si>
    <r>
      <rPr>
        <sz val="10"/>
        <color rgb="FF231F20"/>
        <rFont val="Arial"/>
        <family val="2"/>
      </rPr>
      <t>STITTSVILLE</t>
    </r>
  </si>
  <si>
    <r>
      <rPr>
        <sz val="10"/>
        <color rgb="FF231F20"/>
        <rFont val="Arial"/>
        <family val="2"/>
      </rPr>
      <t>VITTORIA</t>
    </r>
  </si>
  <si>
    <r>
      <rPr>
        <sz val="10"/>
        <color rgb="FF231F20"/>
        <rFont val="Arial"/>
        <family val="2"/>
      </rPr>
      <t>ROSSPORT</t>
    </r>
  </si>
  <si>
    <r>
      <rPr>
        <sz val="10"/>
        <color rgb="FF231F20"/>
        <rFont val="Arial"/>
        <family val="2"/>
      </rPr>
      <t>STOKES BAY</t>
    </r>
  </si>
  <si>
    <r>
      <rPr>
        <sz val="10"/>
        <color rgb="FF231F20"/>
        <rFont val="Arial"/>
        <family val="2"/>
      </rPr>
      <t>WABIGOON</t>
    </r>
  </si>
  <si>
    <r>
      <rPr>
        <sz val="10"/>
        <color rgb="FF231F20"/>
        <rFont val="Arial"/>
        <family val="2"/>
      </rPr>
      <t>ROSTOCK</t>
    </r>
  </si>
  <si>
    <r>
      <rPr>
        <sz val="10"/>
        <color rgb="FF231F20"/>
        <rFont val="Arial"/>
        <family val="2"/>
      </rPr>
      <t>STONECLIFFE</t>
    </r>
  </si>
  <si>
    <r>
      <rPr>
        <sz val="10"/>
        <color rgb="FF231F20"/>
        <rFont val="Arial"/>
        <family val="2"/>
      </rPr>
      <t>WAHNAPITAE</t>
    </r>
  </si>
  <si>
    <r>
      <rPr>
        <sz val="10"/>
        <color rgb="FF231F20"/>
        <rFont val="Arial"/>
        <family val="2"/>
      </rPr>
      <t>ROUGE HILL</t>
    </r>
  </si>
  <si>
    <r>
      <rPr>
        <sz val="10"/>
        <color rgb="FF231F20"/>
        <rFont val="Arial"/>
        <family val="2"/>
      </rPr>
      <t>STONEY CREEK</t>
    </r>
  </si>
  <si>
    <r>
      <rPr>
        <sz val="10"/>
        <color rgb="FF231F20"/>
        <rFont val="Arial"/>
        <family val="2"/>
      </rPr>
      <t>WAHNEKEWANING BEACH</t>
    </r>
  </si>
  <si>
    <r>
      <rPr>
        <sz val="10"/>
        <color rgb="FF231F20"/>
        <rFont val="Arial"/>
        <family val="2"/>
      </rPr>
      <t>ROUND LAKE CENTRE</t>
    </r>
  </si>
  <si>
    <r>
      <rPr>
        <sz val="10"/>
        <color rgb="FF231F20"/>
        <rFont val="Arial"/>
        <family val="2"/>
      </rPr>
      <t>STONEY POINT</t>
    </r>
  </si>
  <si>
    <r>
      <rPr>
        <sz val="10"/>
        <color rgb="FF231F20"/>
        <rFont val="Arial"/>
        <family val="2"/>
      </rPr>
      <t>WAINFLEET</t>
    </r>
  </si>
  <si>
    <r>
      <rPr>
        <sz val="10"/>
        <color rgb="FF231F20"/>
        <rFont val="Arial"/>
        <family val="2"/>
      </rPr>
      <t>RUSCOM STATION</t>
    </r>
  </si>
  <si>
    <r>
      <rPr>
        <sz val="10"/>
        <color rgb="FF231F20"/>
        <rFont val="Arial"/>
        <family val="2"/>
      </rPr>
      <t>STOUFFVILLE</t>
    </r>
  </si>
  <si>
    <r>
      <rPr>
        <sz val="10"/>
        <color rgb="FF231F20"/>
        <rFont val="Arial"/>
        <family val="2"/>
      </rPr>
      <t>WALDEN</t>
    </r>
  </si>
  <si>
    <r>
      <rPr>
        <sz val="10"/>
        <color rgb="FF231F20"/>
        <rFont val="Arial"/>
        <family val="2"/>
      </rPr>
      <t>RUSSELL</t>
    </r>
  </si>
  <si>
    <r>
      <rPr>
        <sz val="10"/>
        <color rgb="FF231F20"/>
        <rFont val="Arial"/>
        <family val="2"/>
      </rPr>
      <t>STRAFFORDVILLE</t>
    </r>
  </si>
  <si>
    <r>
      <rPr>
        <sz val="10"/>
        <color rgb="FF231F20"/>
        <rFont val="Arial"/>
        <family val="2"/>
      </rPr>
      <t>WALDHOF</t>
    </r>
  </si>
  <si>
    <r>
      <rPr>
        <sz val="10"/>
        <color rgb="FF231F20"/>
        <rFont val="Arial"/>
        <family val="2"/>
      </rPr>
      <t>RUTHERGLEN</t>
    </r>
  </si>
  <si>
    <r>
      <rPr>
        <sz val="10"/>
        <color rgb="FF231F20"/>
        <rFont val="Arial"/>
        <family val="2"/>
      </rPr>
      <t>WALFORD</t>
    </r>
  </si>
  <si>
    <r>
      <rPr>
        <sz val="10"/>
        <color rgb="FF231F20"/>
        <rFont val="Arial"/>
        <family val="2"/>
      </rPr>
      <t>RUTHVEN</t>
    </r>
  </si>
  <si>
    <r>
      <rPr>
        <sz val="10"/>
        <color rgb="FF231F20"/>
        <rFont val="Arial"/>
        <family val="2"/>
      </rPr>
      <t>STRATHCONA</t>
    </r>
  </si>
  <si>
    <r>
      <rPr>
        <sz val="10"/>
        <color rgb="FF231F20"/>
        <rFont val="Arial"/>
        <family val="2"/>
      </rPr>
      <t>WALKERTON</t>
    </r>
  </si>
  <si>
    <r>
      <rPr>
        <sz val="10"/>
        <color rgb="FF231F20"/>
        <rFont val="Arial"/>
        <family val="2"/>
      </rPr>
      <t>SACHIGO LAKE</t>
    </r>
  </si>
  <si>
    <r>
      <rPr>
        <sz val="10"/>
        <color rgb="FF231F20"/>
        <rFont val="Arial"/>
        <family val="2"/>
      </rPr>
      <t>WALKERVILLE</t>
    </r>
  </si>
  <si>
    <r>
      <rPr>
        <sz val="10"/>
        <color rgb="FF231F20"/>
        <rFont val="Arial"/>
        <family val="2"/>
      </rPr>
      <t>SALEM</t>
    </r>
  </si>
  <si>
    <r>
      <rPr>
        <sz val="10"/>
        <color rgb="FF231F20"/>
        <rFont val="Arial"/>
        <family val="2"/>
      </rPr>
      <t>STRATTON</t>
    </r>
  </si>
  <si>
    <r>
      <rPr>
        <sz val="10"/>
        <color rgb="FF231F20"/>
        <rFont val="Arial"/>
        <family val="2"/>
      </rPr>
      <t>WALLACEBURG</t>
    </r>
  </si>
  <si>
    <r>
      <rPr>
        <sz val="10"/>
        <color rgb="FF231F20"/>
        <rFont val="Arial"/>
        <family val="2"/>
      </rPr>
      <t>SALFORD</t>
    </r>
  </si>
  <si>
    <r>
      <rPr>
        <sz val="10"/>
        <color rgb="FF231F20"/>
        <rFont val="Arial"/>
        <family val="2"/>
      </rPr>
      <t>STREETSVILLE</t>
    </r>
  </si>
  <si>
    <r>
      <rPr>
        <sz val="10"/>
        <color rgb="FF231F20"/>
        <rFont val="Arial"/>
        <family val="2"/>
      </rPr>
      <t>WALLACETOWN</t>
    </r>
  </si>
  <si>
    <r>
      <rPr>
        <sz val="10"/>
        <color rgb="FF231F20"/>
        <rFont val="Arial"/>
        <family val="2"/>
      </rPr>
      <t>SANDFORD</t>
    </r>
  </si>
  <si>
    <r>
      <rPr>
        <sz val="10"/>
        <color rgb="FF231F20"/>
        <rFont val="Arial"/>
        <family val="2"/>
      </rPr>
      <t>STRICKLAND</t>
    </r>
  </si>
  <si>
    <r>
      <rPr>
        <sz val="10"/>
        <color rgb="FF231F20"/>
        <rFont val="Arial"/>
        <family val="2"/>
      </rPr>
      <t>WALLENSTEIN</t>
    </r>
  </si>
  <si>
    <r>
      <rPr>
        <sz val="10"/>
        <color rgb="FF231F20"/>
        <rFont val="Arial"/>
        <family val="2"/>
      </rPr>
      <t>WALSINGHAM</t>
    </r>
  </si>
  <si>
    <r>
      <rPr>
        <sz val="10"/>
        <color rgb="FF231F20"/>
        <rFont val="Arial"/>
        <family val="2"/>
      </rPr>
      <t>WALTERS FALLS</t>
    </r>
  </si>
  <si>
    <r>
      <rPr>
        <sz val="10"/>
        <color rgb="FF231F20"/>
        <rFont val="Arial"/>
        <family val="2"/>
      </rPr>
      <t>WALTON</t>
    </r>
  </si>
  <si>
    <r>
      <rPr>
        <sz val="10"/>
        <color rgb="FF231F20"/>
        <rFont val="Arial"/>
        <family val="2"/>
      </rPr>
      <t>WANUP</t>
    </r>
  </si>
  <si>
    <r>
      <rPr>
        <sz val="10"/>
        <color rgb="FF231F20"/>
        <rFont val="Arial"/>
        <family val="2"/>
      </rPr>
      <t>WARDSVILLE</t>
    </r>
  </si>
  <si>
    <r>
      <rPr>
        <sz val="10"/>
        <color rgb="FF231F20"/>
        <rFont val="Arial"/>
        <family val="2"/>
      </rPr>
      <t>WARKWORTH</t>
    </r>
  </si>
  <si>
    <r>
      <rPr>
        <sz val="10"/>
        <color rgb="FF231F20"/>
        <rFont val="Arial"/>
        <family val="2"/>
      </rPr>
      <t>WARMINSTER</t>
    </r>
  </si>
  <si>
    <r>
      <rPr>
        <sz val="10"/>
        <color rgb="FF231F20"/>
        <rFont val="Arial"/>
        <family val="2"/>
      </rPr>
      <t>WARREN</t>
    </r>
  </si>
  <si>
    <r>
      <rPr>
        <sz val="10"/>
        <color rgb="FF231F20"/>
        <rFont val="Arial"/>
        <family val="2"/>
      </rPr>
      <t>WARSAW</t>
    </r>
  </si>
  <si>
    <r>
      <rPr>
        <sz val="10"/>
        <color rgb="FF231F20"/>
        <rFont val="Arial"/>
        <family val="2"/>
      </rPr>
      <t>WASAGA BEACH</t>
    </r>
  </si>
  <si>
    <r>
      <rPr>
        <sz val="10"/>
        <color rgb="FF231F20"/>
        <rFont val="Arial"/>
        <family val="2"/>
      </rPr>
      <t>WASHAGO</t>
    </r>
  </si>
  <si>
    <r>
      <rPr>
        <sz val="10"/>
        <color rgb="FF231F20"/>
        <rFont val="Arial"/>
        <family val="2"/>
      </rPr>
      <t>WASING</t>
    </r>
  </si>
  <si>
    <r>
      <rPr>
        <sz val="10"/>
        <color rgb="FF231F20"/>
        <rFont val="Arial"/>
        <family val="2"/>
      </rPr>
      <t>WATERDOWN</t>
    </r>
  </si>
  <si>
    <r>
      <rPr>
        <sz val="10"/>
        <color rgb="FF231F20"/>
        <rFont val="Arial"/>
        <family val="2"/>
      </rPr>
      <t>WATERFORD</t>
    </r>
  </si>
  <si>
    <r>
      <rPr>
        <sz val="10"/>
        <color rgb="FF231F20"/>
        <rFont val="Arial"/>
        <family val="2"/>
      </rPr>
      <t>WATERLOO</t>
    </r>
  </si>
  <si>
    <r>
      <rPr>
        <sz val="10"/>
        <color rgb="FF231F20"/>
        <rFont val="Arial"/>
        <family val="2"/>
      </rPr>
      <t>WATFORD</t>
    </r>
  </si>
  <si>
    <r>
      <rPr>
        <sz val="10"/>
        <color rgb="FF231F20"/>
        <rFont val="Arial"/>
        <family val="2"/>
      </rPr>
      <t>WAUBAMICK</t>
    </r>
  </si>
  <si>
    <r>
      <rPr>
        <sz val="10"/>
        <color rgb="FF231F20"/>
        <rFont val="Arial"/>
        <family val="2"/>
      </rPr>
      <t>WAUBAUSHENE</t>
    </r>
  </si>
  <si>
    <r>
      <rPr>
        <sz val="10"/>
        <color rgb="FF231F20"/>
        <rFont val="Arial"/>
        <family val="2"/>
      </rPr>
      <t>WAVERLEY</t>
    </r>
  </si>
  <si>
    <r>
      <rPr>
        <sz val="10"/>
        <color rgb="FF231F20"/>
        <rFont val="Arial"/>
        <family val="2"/>
      </rPr>
      <t>WAWA</t>
    </r>
  </si>
  <si>
    <r>
      <rPr>
        <sz val="10"/>
        <color rgb="FF231F20"/>
        <rFont val="Arial"/>
        <family val="2"/>
      </rPr>
      <t>WEAGAMOW LAKE</t>
    </r>
  </si>
  <si>
    <r>
      <rPr>
        <sz val="10"/>
        <color rgb="FF231F20"/>
        <rFont val="Arial"/>
        <family val="2"/>
      </rPr>
      <t>WEBBWOOD</t>
    </r>
  </si>
  <si>
    <r>
      <rPr>
        <sz val="10"/>
        <color rgb="FF231F20"/>
        <rFont val="Arial"/>
        <family val="2"/>
      </rPr>
      <t>WEBEQUIE</t>
    </r>
  </si>
  <si>
    <r>
      <rPr>
        <sz val="10"/>
        <color rgb="FF231F20"/>
        <rFont val="Arial"/>
        <family val="2"/>
      </rPr>
      <t>WELLAND</t>
    </r>
  </si>
  <si>
    <r>
      <rPr>
        <sz val="10"/>
        <color rgb="FF231F20"/>
        <rFont val="Arial"/>
        <family val="2"/>
      </rPr>
      <t>WELLANDPORT</t>
    </r>
  </si>
  <si>
    <r>
      <rPr>
        <sz val="10"/>
        <color rgb="FF231F20"/>
        <rFont val="Arial"/>
        <family val="2"/>
      </rPr>
      <t>WELLESLEY</t>
    </r>
  </si>
  <si>
    <r>
      <rPr>
        <sz val="10"/>
        <color rgb="FF231F20"/>
        <rFont val="Arial"/>
        <family val="2"/>
      </rPr>
      <t>WELLINGTON</t>
    </r>
  </si>
  <si>
    <r>
      <rPr>
        <sz val="10"/>
        <color rgb="FF231F20"/>
        <rFont val="Arial"/>
        <family val="2"/>
      </rPr>
      <t>WENDAKE BEACH</t>
    </r>
  </si>
  <si>
    <r>
      <rPr>
        <sz val="10"/>
        <color rgb="FF231F20"/>
        <rFont val="Arial"/>
        <family val="2"/>
      </rPr>
      <t>WENDOVER</t>
    </r>
  </si>
  <si>
    <r>
      <rPr>
        <sz val="10"/>
        <color rgb="FF231F20"/>
        <rFont val="Arial"/>
        <family val="2"/>
      </rPr>
      <t>WESLEYVILLE</t>
    </r>
  </si>
  <si>
    <r>
      <rPr>
        <sz val="10"/>
        <color rgb="FF231F20"/>
        <rFont val="Arial"/>
        <family val="2"/>
      </rPr>
      <t>WEST ARM</t>
    </r>
  </si>
  <si>
    <r>
      <rPr>
        <sz val="10"/>
        <color rgb="FF231F20"/>
        <rFont val="Arial"/>
        <family val="2"/>
      </rPr>
      <t>WEST BAY</t>
    </r>
  </si>
  <si>
    <r>
      <rPr>
        <sz val="10"/>
        <color rgb="FF231F20"/>
        <rFont val="Arial"/>
        <family val="2"/>
      </rPr>
      <t>WEST FLAMBOROUGH</t>
    </r>
  </si>
  <si>
    <r>
      <rPr>
        <sz val="10"/>
        <color rgb="FF231F20"/>
        <rFont val="Arial"/>
        <family val="2"/>
      </rPr>
      <t>WEST GUILFORD</t>
    </r>
  </si>
  <si>
    <r>
      <rPr>
        <sz val="10"/>
        <color rgb="FF231F20"/>
        <rFont val="Arial"/>
        <family val="2"/>
      </rPr>
      <t>WEST HILL</t>
    </r>
  </si>
  <si>
    <r>
      <rPr>
        <sz val="10"/>
        <color rgb="FF231F20"/>
        <rFont val="Arial"/>
        <family val="2"/>
      </rPr>
      <t>WEST LAKE</t>
    </r>
  </si>
  <si>
    <r>
      <rPr>
        <sz val="10"/>
        <color rgb="FF231F20"/>
        <rFont val="Arial"/>
        <family val="2"/>
      </rPr>
      <t>WEST LORNE</t>
    </r>
  </si>
  <si>
    <r>
      <rPr>
        <sz val="10"/>
        <color rgb="FF231F20"/>
        <rFont val="Arial"/>
        <family val="2"/>
      </rPr>
      <t>WEST MONTROSE</t>
    </r>
  </si>
  <si>
    <r>
      <rPr>
        <sz val="10"/>
        <color rgb="FF231F20"/>
        <rFont val="Arial"/>
        <family val="2"/>
      </rPr>
      <t>WEST POINT</t>
    </r>
  </si>
  <si>
    <r>
      <rPr>
        <sz val="10"/>
        <color rgb="FF231F20"/>
        <rFont val="Arial"/>
        <family val="2"/>
      </rPr>
      <t>WESTBROOK</t>
    </r>
  </si>
  <si>
    <r>
      <rPr>
        <sz val="10"/>
        <color rgb="FF231F20"/>
        <rFont val="Arial"/>
        <family val="2"/>
      </rPr>
      <t>WESTMEATH</t>
    </r>
  </si>
  <si>
    <r>
      <rPr>
        <sz val="10"/>
        <color rgb="FF231F20"/>
        <rFont val="Arial"/>
        <family val="2"/>
      </rPr>
      <t>WESTON</t>
    </r>
  </si>
  <si>
    <r>
      <rPr>
        <sz val="10"/>
        <color rgb="FF231F20"/>
        <rFont val="Arial"/>
        <family val="2"/>
      </rPr>
      <t>WESTPORT</t>
    </r>
  </si>
  <si>
    <r>
      <rPr>
        <sz val="10"/>
        <color rgb="FF231F20"/>
        <rFont val="Arial"/>
        <family val="2"/>
      </rPr>
      <t>WESTWOOD</t>
    </r>
  </si>
  <si>
    <r>
      <rPr>
        <sz val="10"/>
        <color rgb="FF231F20"/>
        <rFont val="Arial"/>
        <family val="2"/>
      </rPr>
      <t>WHARNCLIFFE</t>
    </r>
  </si>
  <si>
    <r>
      <rPr>
        <sz val="10"/>
        <color rgb="FF231F20"/>
        <rFont val="Arial"/>
        <family val="2"/>
      </rPr>
      <t>WHEATLEY</t>
    </r>
  </si>
  <si>
    <r>
      <rPr>
        <sz val="10"/>
        <color rgb="FF231F20"/>
        <rFont val="Arial"/>
        <family val="2"/>
      </rPr>
      <t>WHITBY</t>
    </r>
  </si>
  <si>
    <r>
      <rPr>
        <sz val="10"/>
        <color rgb="FF231F20"/>
        <rFont val="Arial"/>
        <family val="2"/>
      </rPr>
      <t>WHITE LAKE</t>
    </r>
  </si>
  <si>
    <r>
      <rPr>
        <sz val="10"/>
        <color rgb="FF231F20"/>
        <rFont val="Arial"/>
        <family val="2"/>
      </rPr>
      <t>WHITE RIVER</t>
    </r>
  </si>
  <si>
    <r>
      <rPr>
        <sz val="10"/>
        <color rgb="FF231F20"/>
        <rFont val="Arial"/>
        <family val="2"/>
      </rPr>
      <t>WHITEDOG</t>
    </r>
  </si>
  <si>
    <r>
      <rPr>
        <sz val="10"/>
        <color rgb="FF231F20"/>
        <rFont val="Arial"/>
        <family val="2"/>
      </rPr>
      <t>WHITEFISH</t>
    </r>
  </si>
  <si>
    <r>
      <rPr>
        <sz val="10"/>
        <color rgb="FF231F20"/>
        <rFont val="Arial"/>
        <family val="2"/>
      </rPr>
      <t>WHITEFISH FALLS</t>
    </r>
  </si>
  <si>
    <r>
      <rPr>
        <sz val="10"/>
        <color rgb="FF231F20"/>
        <rFont val="Arial"/>
        <family val="2"/>
      </rPr>
      <t>WHITEFISH LAKE</t>
    </r>
  </si>
  <si>
    <r>
      <rPr>
        <sz val="10"/>
        <color rgb="FF231F20"/>
        <rFont val="Arial"/>
        <family val="2"/>
      </rPr>
      <t>WHITESTONE</t>
    </r>
  </si>
  <si>
    <r>
      <rPr>
        <sz val="10"/>
        <color rgb="FF231F20"/>
        <rFont val="Arial"/>
        <family val="2"/>
      </rPr>
      <t>WHITEVALE</t>
    </r>
  </si>
  <si>
    <r>
      <rPr>
        <sz val="10"/>
        <color rgb="FF231F20"/>
        <rFont val="Arial"/>
        <family val="2"/>
      </rPr>
      <t>WHITNEY</t>
    </r>
  </si>
  <si>
    <r>
      <rPr>
        <sz val="10"/>
        <color rgb="FF231F20"/>
        <rFont val="Arial"/>
        <family val="2"/>
      </rPr>
      <t>WIARTON</t>
    </r>
  </si>
  <si>
    <r>
      <rPr>
        <sz val="10"/>
        <color rgb="FF231F20"/>
        <rFont val="Arial"/>
        <family val="2"/>
      </rPr>
      <t>WIKWEMIKONG</t>
    </r>
  </si>
  <si>
    <r>
      <rPr>
        <sz val="10"/>
        <color rgb="FF231F20"/>
        <rFont val="Arial"/>
        <family val="2"/>
      </rPr>
      <t>WILBERFORCE</t>
    </r>
  </si>
  <si>
    <r>
      <rPr>
        <sz val="10"/>
        <color rgb="FF231F20"/>
        <rFont val="Arial"/>
        <family val="2"/>
      </rPr>
      <t>WILKESPORT</t>
    </r>
  </si>
  <si>
    <r>
      <rPr>
        <sz val="10"/>
        <color rgb="FF231F20"/>
        <rFont val="Arial"/>
        <family val="2"/>
      </rPr>
      <t>WILLIAMSBURG</t>
    </r>
  </si>
  <si>
    <r>
      <rPr>
        <sz val="10"/>
        <color rgb="FF231F20"/>
        <rFont val="Arial"/>
        <family val="2"/>
      </rPr>
      <t>WILLIAMSFORD</t>
    </r>
  </si>
  <si>
    <r>
      <rPr>
        <sz val="10"/>
        <color rgb="FF231F20"/>
        <rFont val="Arial"/>
        <family val="2"/>
      </rPr>
      <t>WILLIAMSTOWN</t>
    </r>
  </si>
  <si>
    <r>
      <rPr>
        <sz val="10"/>
        <color rgb="FF231F20"/>
        <rFont val="Arial"/>
        <family val="2"/>
      </rPr>
      <t>WILLOW BEACH</t>
    </r>
  </si>
  <si>
    <r>
      <rPr>
        <sz val="10"/>
        <color rgb="FF231F20"/>
        <rFont val="Arial"/>
        <family val="2"/>
      </rPr>
      <t>WILLOWDALE</t>
    </r>
  </si>
  <si>
    <r>
      <rPr>
        <sz val="10"/>
        <color rgb="FF231F20"/>
        <rFont val="Arial"/>
        <family val="2"/>
      </rPr>
      <t>WILNO</t>
    </r>
  </si>
  <si>
    <r>
      <rPr>
        <sz val="10"/>
        <color rgb="FF231F20"/>
        <rFont val="Arial"/>
        <family val="2"/>
      </rPr>
      <t>WILSONVILLE</t>
    </r>
  </si>
  <si>
    <r>
      <rPr>
        <sz val="10"/>
        <color rgb="FF231F20"/>
        <rFont val="Arial"/>
        <family val="2"/>
      </rPr>
      <t>WINCHESTER</t>
    </r>
  </si>
  <si>
    <r>
      <rPr>
        <sz val="10"/>
        <color rgb="FF231F20"/>
        <rFont val="Arial"/>
        <family val="2"/>
      </rPr>
      <t>WINCHESTER SPRINGS</t>
    </r>
  </si>
  <si>
    <r>
      <rPr>
        <sz val="10"/>
        <color rgb="FF231F20"/>
        <rFont val="Arial"/>
        <family val="2"/>
      </rPr>
      <t>WINDERMERE</t>
    </r>
  </si>
  <si>
    <r>
      <rPr>
        <sz val="10"/>
        <color rgb="FF231F20"/>
        <rFont val="Arial"/>
        <family val="2"/>
      </rPr>
      <t>WINDHAM CENTRE</t>
    </r>
  </si>
  <si>
    <r>
      <rPr>
        <sz val="10"/>
        <color rgb="FF231F20"/>
        <rFont val="Arial"/>
        <family val="2"/>
      </rPr>
      <t>WINGHAM</t>
    </r>
  </si>
  <si>
    <r>
      <rPr>
        <sz val="10"/>
        <color rgb="FF231F20"/>
        <rFont val="Arial"/>
        <family val="2"/>
      </rPr>
      <t>WINISK</t>
    </r>
  </si>
  <si>
    <r>
      <rPr>
        <sz val="10"/>
        <color rgb="FF231F20"/>
        <rFont val="Arial"/>
        <family val="2"/>
      </rPr>
      <t>WINONA</t>
    </r>
  </si>
  <si>
    <r>
      <rPr>
        <sz val="10"/>
        <color rgb="FF231F20"/>
        <rFont val="Arial"/>
        <family val="2"/>
      </rPr>
      <t>WOLFE ISLAND</t>
    </r>
  </si>
  <si>
    <r>
      <rPr>
        <sz val="10"/>
        <color rgb="FF231F20"/>
        <rFont val="Arial"/>
        <family val="2"/>
      </rPr>
      <t>WOLSELEY BAY</t>
    </r>
  </si>
  <si>
    <r>
      <rPr>
        <sz val="10"/>
        <color rgb="FF231F20"/>
        <rFont val="Arial"/>
        <family val="2"/>
      </rPr>
      <t>WOODBRIDGE</t>
    </r>
  </si>
  <si>
    <r>
      <rPr>
        <sz val="10"/>
        <color rgb="FF231F20"/>
        <rFont val="Arial"/>
        <family val="2"/>
      </rPr>
      <t>WOODHAM</t>
    </r>
  </si>
  <si>
    <r>
      <rPr>
        <sz val="10"/>
        <color rgb="FF231F20"/>
        <rFont val="Arial"/>
        <family val="2"/>
      </rPr>
      <t>WOODLAND BEACH</t>
    </r>
  </si>
  <si>
    <r>
      <rPr>
        <sz val="10"/>
        <color rgb="FF231F20"/>
        <rFont val="Arial"/>
        <family val="2"/>
      </rPr>
      <t>WOODLAWN</t>
    </r>
  </si>
  <si>
    <r>
      <rPr>
        <sz val="10"/>
        <color rgb="FF231F20"/>
        <rFont val="Arial"/>
        <family val="2"/>
      </rPr>
      <t>WOODVIEW</t>
    </r>
  </si>
  <si>
    <r>
      <rPr>
        <sz val="10"/>
        <color rgb="FF231F20"/>
        <rFont val="Arial"/>
        <family val="2"/>
      </rPr>
      <t>WOODVILLE</t>
    </r>
  </si>
  <si>
    <r>
      <rPr>
        <sz val="10"/>
        <color rgb="FF231F20"/>
        <rFont val="Arial"/>
        <family val="2"/>
      </rPr>
      <t>WOOLER</t>
    </r>
  </si>
  <si>
    <r>
      <rPr>
        <sz val="10"/>
        <color rgb="FF231F20"/>
        <rFont val="Arial"/>
        <family val="2"/>
      </rPr>
      <t>WORTHINGTON</t>
    </r>
  </si>
  <si>
    <r>
      <rPr>
        <sz val="10"/>
        <color rgb="FF231F20"/>
        <rFont val="Arial"/>
        <family val="2"/>
      </rPr>
      <t>WROXETER</t>
    </r>
  </si>
  <si>
    <r>
      <rPr>
        <sz val="10"/>
        <color rgb="FF231F20"/>
        <rFont val="Arial"/>
        <family val="2"/>
      </rPr>
      <t>WUNNUMMIN LAKE</t>
    </r>
  </si>
  <si>
    <r>
      <rPr>
        <sz val="10"/>
        <color rgb="FF231F20"/>
        <rFont val="Arial"/>
        <family val="2"/>
      </rPr>
      <t>WYEBRIDGE</t>
    </r>
  </si>
  <si>
    <r>
      <rPr>
        <sz val="10"/>
        <color rgb="FF231F20"/>
        <rFont val="Arial"/>
        <family val="2"/>
      </rPr>
      <t>WYEVALE</t>
    </r>
  </si>
  <si>
    <r>
      <rPr>
        <sz val="10"/>
        <color rgb="FF231F20"/>
        <rFont val="Arial"/>
        <family val="2"/>
      </rPr>
      <t>WYMBOLWOOD BEACH</t>
    </r>
  </si>
  <si>
    <r>
      <rPr>
        <sz val="10"/>
        <color rgb="FF231F20"/>
        <rFont val="Arial"/>
        <family val="2"/>
      </rPr>
      <t>WYOMING</t>
    </r>
  </si>
  <si>
    <r>
      <rPr>
        <sz val="10"/>
        <color rgb="FF231F20"/>
        <rFont val="Arial"/>
        <family val="2"/>
      </rPr>
      <t>YARKER</t>
    </r>
  </si>
  <si>
    <r>
      <rPr>
        <sz val="10"/>
        <color rgb="FF231F20"/>
        <rFont val="Arial"/>
        <family val="2"/>
      </rPr>
      <t>YORK</t>
    </r>
  </si>
  <si>
    <r>
      <rPr>
        <sz val="10"/>
        <color rgb="FF231F20"/>
        <rFont val="Arial"/>
        <family val="2"/>
      </rPr>
      <t>YORK HALDIMAND</t>
    </r>
  </si>
  <si>
    <r>
      <rPr>
        <sz val="10"/>
        <color rgb="FF231F20"/>
        <rFont val="Arial"/>
        <family val="2"/>
      </rPr>
      <t>YOUNGS POINT</t>
    </r>
  </si>
  <si>
    <r>
      <rPr>
        <sz val="10"/>
        <color rgb="FF231F20"/>
        <rFont val="Arial"/>
        <family val="2"/>
      </rPr>
      <t>ZEPHYR</t>
    </r>
  </si>
  <si>
    <r>
      <rPr>
        <sz val="10"/>
        <color rgb="FF231F20"/>
        <rFont val="Arial"/>
        <family val="2"/>
      </rPr>
      <t>ZURICH</t>
    </r>
  </si>
  <si>
    <r>
      <rPr>
        <sz val="10"/>
        <color rgb="FF231F20"/>
        <rFont val="Arial"/>
        <family val="2"/>
      </rPr>
      <t>ABBOTSFORD</t>
    </r>
  </si>
  <si>
    <r>
      <rPr>
        <sz val="10"/>
        <color rgb="FF231F20"/>
        <rFont val="Arial"/>
        <family val="2"/>
      </rPr>
      <t>GRANBY</t>
    </r>
  </si>
  <si>
    <r>
      <rPr>
        <sz val="10"/>
        <color rgb="FF231F20"/>
        <rFont val="Arial"/>
        <family val="2"/>
      </rPr>
      <t>BOLTON CENTRE</t>
    </r>
  </si>
  <si>
    <r>
      <rPr>
        <sz val="10"/>
        <color rgb="FF231F20"/>
        <rFont val="Arial"/>
        <family val="2"/>
      </rPr>
      <t>DANFORD LAKE</t>
    </r>
  </si>
  <si>
    <r>
      <rPr>
        <sz val="10"/>
        <color rgb="FF231F20"/>
        <rFont val="Arial"/>
        <family val="2"/>
      </rPr>
      <t>VAL DES MONTS</t>
    </r>
  </si>
  <si>
    <r>
      <rPr>
        <sz val="10"/>
        <color rgb="FF231F20"/>
        <rFont val="Arial"/>
        <family val="2"/>
      </rPr>
      <t>ABENAKIS</t>
    </r>
  </si>
  <si>
    <r>
      <rPr>
        <sz val="10"/>
        <color rgb="FF231F20"/>
        <rFont val="Arial"/>
        <family val="2"/>
      </rPr>
      <t>MONTMAGNY</t>
    </r>
  </si>
  <si>
    <r>
      <rPr>
        <sz val="10"/>
        <color rgb="FF231F20"/>
        <rFont val="Arial"/>
        <family val="2"/>
      </rPr>
      <t>BOLTON OUEST</t>
    </r>
  </si>
  <si>
    <r>
      <rPr>
        <sz val="10"/>
        <color rgb="FF231F20"/>
        <rFont val="Arial"/>
        <family val="2"/>
      </rPr>
      <t>DANVILLE</t>
    </r>
  </si>
  <si>
    <r>
      <rPr>
        <sz val="10"/>
        <color rgb="FF231F20"/>
        <rFont val="Arial"/>
        <family val="2"/>
      </rPr>
      <t>WARWICK</t>
    </r>
  </si>
  <si>
    <r>
      <rPr>
        <sz val="10"/>
        <color rgb="FF231F20"/>
        <rFont val="Arial"/>
        <family val="2"/>
      </rPr>
      <t>ABERCORN</t>
    </r>
  </si>
  <si>
    <r>
      <rPr>
        <sz val="10"/>
        <color rgb="FF231F20"/>
        <rFont val="Arial"/>
        <family val="2"/>
      </rPr>
      <t>BON CONSEIL</t>
    </r>
  </si>
  <si>
    <r>
      <rPr>
        <sz val="10"/>
        <color rgb="FF231F20"/>
        <rFont val="Arial"/>
        <family val="2"/>
      </rPr>
      <t>DRUMMONDVILLE</t>
    </r>
  </si>
  <si>
    <r>
      <rPr>
        <sz val="10"/>
        <color rgb="FF231F20"/>
        <rFont val="Arial"/>
        <family val="2"/>
      </rPr>
      <t>DAVELUYVILLE</t>
    </r>
  </si>
  <si>
    <r>
      <rPr>
        <sz val="10"/>
        <color rgb="FF231F20"/>
        <rFont val="Arial"/>
        <family val="2"/>
      </rPr>
      <t>VICTORIAVILLE</t>
    </r>
  </si>
  <si>
    <r>
      <rPr>
        <sz val="10"/>
        <color rgb="FF231F20"/>
        <rFont val="Arial"/>
        <family val="2"/>
      </rPr>
      <t>ACTON VALE</t>
    </r>
  </si>
  <si>
    <r>
      <rPr>
        <sz val="10"/>
        <color rgb="FF231F20"/>
        <rFont val="Arial"/>
        <family val="2"/>
      </rPr>
      <t>ST HYACINTHE</t>
    </r>
  </si>
  <si>
    <r>
      <rPr>
        <sz val="10"/>
        <color rgb="FF231F20"/>
        <rFont val="Arial"/>
        <family val="2"/>
      </rPr>
      <t>BONAVENTURE</t>
    </r>
  </si>
  <si>
    <r>
      <rPr>
        <sz val="10"/>
        <color rgb="FF231F20"/>
        <rFont val="Arial"/>
        <family val="2"/>
      </rPr>
      <t>GASPE</t>
    </r>
  </si>
  <si>
    <r>
      <rPr>
        <sz val="10"/>
        <color rgb="FF231F20"/>
        <rFont val="Arial"/>
        <family val="2"/>
      </rPr>
      <t>DAVIDSON</t>
    </r>
  </si>
  <si>
    <r>
      <rPr>
        <sz val="10"/>
        <color rgb="FF231F20"/>
        <rFont val="Arial"/>
        <family val="2"/>
      </rPr>
      <t>ADAMSVILLE</t>
    </r>
  </si>
  <si>
    <r>
      <rPr>
        <sz val="10"/>
        <color rgb="FF231F20"/>
        <rFont val="Arial"/>
        <family val="2"/>
      </rPr>
      <t>BONSECOURS</t>
    </r>
  </si>
  <si>
    <r>
      <rPr>
        <sz val="10"/>
        <color rgb="FF231F20"/>
        <rFont val="Arial"/>
        <family val="2"/>
      </rPr>
      <t>DEAUVILLE</t>
    </r>
  </si>
  <si>
    <r>
      <rPr>
        <sz val="10"/>
        <color rgb="FF231F20"/>
        <rFont val="Arial"/>
        <family val="2"/>
      </rPr>
      <t>SHERBROOKE</t>
    </r>
  </si>
  <si>
    <r>
      <rPr>
        <sz val="10"/>
        <color rgb="FF231F20"/>
        <rFont val="Arial"/>
        <family val="2"/>
      </rPr>
      <t>AGUANISH</t>
    </r>
  </si>
  <si>
    <r>
      <rPr>
        <sz val="10"/>
        <color rgb="FF231F20"/>
        <rFont val="Arial"/>
        <family val="2"/>
      </rPr>
      <t>BOUCHARD</t>
    </r>
  </si>
  <si>
    <r>
      <rPr>
        <sz val="10"/>
        <color rgb="FF231F20"/>
        <rFont val="Arial"/>
        <family val="2"/>
      </rPr>
      <t>BAIE ST PAUL</t>
    </r>
  </si>
  <si>
    <r>
      <rPr>
        <sz val="10"/>
        <color rgb="FF231F20"/>
        <rFont val="Arial"/>
        <family val="2"/>
      </rPr>
      <t>DEFOY</t>
    </r>
  </si>
  <si>
    <r>
      <rPr>
        <sz val="10"/>
        <color rgb="FF231F20"/>
        <rFont val="Arial"/>
        <family val="2"/>
      </rPr>
      <t>AKULIVIK</t>
    </r>
  </si>
  <si>
    <r>
      <rPr>
        <sz val="10"/>
        <color rgb="FF231F20"/>
        <rFont val="Arial"/>
        <family val="2"/>
      </rPr>
      <t>BOUCHERVILLE</t>
    </r>
  </si>
  <si>
    <r>
      <rPr>
        <sz val="10"/>
        <color rgb="FF231F20"/>
        <rFont val="Arial"/>
        <family val="2"/>
      </rPr>
      <t>MONTREAL</t>
    </r>
  </si>
  <si>
    <r>
      <rPr>
        <sz val="10"/>
        <color rgb="FF231F20"/>
        <rFont val="Arial"/>
        <family val="2"/>
      </rPr>
      <t>DEGELIS</t>
    </r>
  </si>
  <si>
    <r>
      <rPr>
        <sz val="10"/>
        <color rgb="FF231F20"/>
        <rFont val="Arial"/>
        <family val="2"/>
      </rPr>
      <t>RIVIERE DU LOUP</t>
    </r>
  </si>
  <si>
    <r>
      <rPr>
        <sz val="10"/>
        <color rgb="FF231F20"/>
        <rFont val="Arial"/>
        <family val="2"/>
      </rPr>
      <t>ALBANEL</t>
    </r>
  </si>
  <si>
    <r>
      <rPr>
        <sz val="10"/>
        <color rgb="FF231F20"/>
        <rFont val="Arial"/>
        <family val="2"/>
      </rPr>
      <t>BOUCHETTE</t>
    </r>
  </si>
  <si>
    <r>
      <rPr>
        <sz val="10"/>
        <color rgb="FF231F20"/>
        <rFont val="Arial"/>
        <family val="2"/>
      </rPr>
      <t>DELEAGE</t>
    </r>
  </si>
  <si>
    <r>
      <rPr>
        <sz val="10"/>
        <color rgb="FF231F20"/>
        <rFont val="Arial"/>
        <family val="2"/>
      </rPr>
      <t>MONT LAURIER</t>
    </r>
  </si>
  <si>
    <r>
      <rPr>
        <sz val="10"/>
        <color rgb="FF231F20"/>
        <rFont val="Arial"/>
        <family val="2"/>
      </rPr>
      <t>ALCOVE</t>
    </r>
  </si>
  <si>
    <r>
      <rPr>
        <sz val="10"/>
        <color rgb="FF231F20"/>
        <rFont val="Arial"/>
        <family val="2"/>
      </rPr>
      <t>BOULANGER</t>
    </r>
  </si>
  <si>
    <r>
      <rPr>
        <sz val="10"/>
        <color rgb="FF231F20"/>
        <rFont val="Arial"/>
        <family val="2"/>
      </rPr>
      <t>DELERY</t>
    </r>
  </si>
  <si>
    <r>
      <rPr>
        <sz val="10"/>
        <color rgb="FF231F20"/>
        <rFont val="Arial"/>
        <family val="2"/>
      </rPr>
      <t>VALLEYFIELD</t>
    </r>
  </si>
  <si>
    <r>
      <rPr>
        <sz val="10"/>
        <color rgb="FF231F20"/>
        <rFont val="Arial"/>
        <family val="2"/>
      </rPr>
      <t>BOULE</t>
    </r>
  </si>
  <si>
    <r>
      <rPr>
        <sz val="10"/>
        <color rgb="FF231F20"/>
        <rFont val="Arial"/>
        <family val="2"/>
      </rPr>
      <t>ROUYN NORANDA</t>
    </r>
  </si>
  <si>
    <r>
      <rPr>
        <sz val="10"/>
        <color rgb="FF231F20"/>
        <rFont val="Arial"/>
        <family val="2"/>
      </rPr>
      <t>DELISLE</t>
    </r>
  </si>
  <si>
    <r>
      <rPr>
        <sz val="10"/>
        <color rgb="FF231F20"/>
        <rFont val="Arial"/>
        <family val="2"/>
      </rPr>
      <t>ALOUETTE</t>
    </r>
  </si>
  <si>
    <r>
      <rPr>
        <sz val="10"/>
        <color rgb="FF231F20"/>
        <rFont val="Arial"/>
        <family val="2"/>
      </rPr>
      <t>CHICOUTIMI</t>
    </r>
  </si>
  <si>
    <r>
      <rPr>
        <sz val="10"/>
        <color rgb="FF231F20"/>
        <rFont val="Arial"/>
        <family val="2"/>
      </rPr>
      <t>BRADORE BAY</t>
    </r>
  </si>
  <si>
    <r>
      <rPr>
        <sz val="10"/>
        <color rgb="FF231F20"/>
        <rFont val="Arial"/>
        <family val="2"/>
      </rPr>
      <t>DELSON</t>
    </r>
  </si>
  <si>
    <r>
      <rPr>
        <sz val="10"/>
        <color rgb="FF231F20"/>
        <rFont val="Arial"/>
        <family val="2"/>
      </rPr>
      <t>AMOS</t>
    </r>
  </si>
  <si>
    <r>
      <rPr>
        <sz val="10"/>
        <color rgb="FF231F20"/>
        <rFont val="Arial"/>
        <family val="2"/>
      </rPr>
      <t>VAL D’OR</t>
    </r>
  </si>
  <si>
    <r>
      <rPr>
        <sz val="10"/>
        <color rgb="FF231F20"/>
        <rFont val="Arial"/>
        <family val="2"/>
      </rPr>
      <t>BRAS D’APIC</t>
    </r>
  </si>
  <si>
    <r>
      <rPr>
        <sz val="10"/>
        <color rgb="FF231F20"/>
        <rFont val="Arial"/>
        <family val="2"/>
      </rPr>
      <t>DENHOLM</t>
    </r>
  </si>
  <si>
    <r>
      <rPr>
        <sz val="10"/>
        <color rgb="FF231F20"/>
        <rFont val="Arial"/>
        <family val="2"/>
      </rPr>
      <t>AMQUI</t>
    </r>
  </si>
  <si>
    <r>
      <rPr>
        <sz val="10"/>
        <color rgb="FF231F20"/>
        <rFont val="Arial"/>
        <family val="2"/>
      </rPr>
      <t>MATANE</t>
    </r>
  </si>
  <si>
    <r>
      <rPr>
        <sz val="10"/>
        <color rgb="FF231F20"/>
        <rFont val="Arial"/>
        <family val="2"/>
      </rPr>
      <t>BREAKEYVILLE</t>
    </r>
  </si>
  <si>
    <r>
      <rPr>
        <sz val="10"/>
        <color rgb="FF231F20"/>
        <rFont val="Arial"/>
        <family val="2"/>
      </rPr>
      <t>QUEBEC CITY</t>
    </r>
  </si>
  <si>
    <r>
      <rPr>
        <sz val="10"/>
        <color rgb="FF231F20"/>
        <rFont val="Arial"/>
        <family val="2"/>
      </rPr>
      <t>DEQUEN</t>
    </r>
  </si>
  <si>
    <r>
      <rPr>
        <sz val="10"/>
        <color rgb="FF231F20"/>
        <rFont val="Arial"/>
        <family val="2"/>
      </rPr>
      <t>ANCIENNE LORETTE</t>
    </r>
  </si>
  <si>
    <r>
      <rPr>
        <sz val="10"/>
        <color rgb="FF231F20"/>
        <rFont val="Arial"/>
        <family val="2"/>
      </rPr>
      <t>BREBEUF</t>
    </r>
  </si>
  <si>
    <r>
      <rPr>
        <sz val="10"/>
        <color rgb="FF231F20"/>
        <rFont val="Arial"/>
        <family val="2"/>
      </rPr>
      <t>STE AGATHE DES MONTS</t>
    </r>
  </si>
  <si>
    <r>
      <rPr>
        <sz val="10"/>
        <color rgb="FF231F20"/>
        <rFont val="Arial"/>
        <family val="2"/>
      </rPr>
      <t>DES RUISSEAUX</t>
    </r>
  </si>
  <si>
    <r>
      <rPr>
        <sz val="10"/>
        <color rgb="FF231F20"/>
        <rFont val="Arial"/>
        <family val="2"/>
      </rPr>
      <t>ANGE GARDIEN DE ROUVILLE</t>
    </r>
  </si>
  <si>
    <r>
      <rPr>
        <sz val="10"/>
        <color rgb="FF231F20"/>
        <rFont val="Arial"/>
        <family val="2"/>
      </rPr>
      <t>BRIDGEVILLE</t>
    </r>
  </si>
  <si>
    <r>
      <rPr>
        <sz val="10"/>
        <color rgb="FF231F20"/>
        <rFont val="Arial"/>
        <family val="2"/>
      </rPr>
      <t>DES TROIS LACS</t>
    </r>
  </si>
  <si>
    <r>
      <rPr>
        <sz val="10"/>
        <color rgb="FF231F20"/>
        <rFont val="Arial"/>
        <family val="2"/>
      </rPr>
      <t>ANGE GARDIEN OUEST</t>
    </r>
  </si>
  <si>
    <r>
      <rPr>
        <sz val="10"/>
        <color rgb="FF231F20"/>
        <rFont val="Arial"/>
        <family val="2"/>
      </rPr>
      <t>BRIGHAM</t>
    </r>
  </si>
  <si>
    <r>
      <rPr>
        <sz val="10"/>
        <color rgb="FF231F20"/>
        <rFont val="Arial"/>
        <family val="2"/>
      </rPr>
      <t>DESBIENS</t>
    </r>
  </si>
  <si>
    <r>
      <rPr>
        <sz val="10"/>
        <color rgb="FF231F20"/>
        <rFont val="Arial"/>
        <family val="2"/>
      </rPr>
      <t>ANGERS</t>
    </r>
  </si>
  <si>
    <r>
      <rPr>
        <sz val="10"/>
        <color rgb="FF231F20"/>
        <rFont val="Arial"/>
        <family val="2"/>
      </rPr>
      <t>BRISAY</t>
    </r>
  </si>
  <si>
    <r>
      <rPr>
        <sz val="10"/>
        <color rgb="FF231F20"/>
        <rFont val="Arial"/>
        <family val="2"/>
      </rPr>
      <t>DESCHAILLONS</t>
    </r>
  </si>
  <si>
    <r>
      <rPr>
        <sz val="10"/>
        <color rgb="FF231F20"/>
        <rFont val="Arial"/>
        <family val="2"/>
      </rPr>
      <t>STE MARIE DE BEAUCE</t>
    </r>
  </si>
  <si>
    <r>
      <rPr>
        <sz val="10"/>
        <color rgb="FF231F20"/>
        <rFont val="Arial"/>
        <family val="2"/>
      </rPr>
      <t>ANGLIERS</t>
    </r>
  </si>
  <si>
    <r>
      <rPr>
        <sz val="10"/>
        <color rgb="FF231F20"/>
        <rFont val="Arial"/>
        <family val="2"/>
      </rPr>
      <t>BRISTOL</t>
    </r>
  </si>
  <si>
    <r>
      <rPr>
        <sz val="10"/>
        <color rgb="FF231F20"/>
        <rFont val="Arial"/>
        <family val="2"/>
      </rPr>
      <t>DESCHAMBAULT</t>
    </r>
  </si>
  <si>
    <r>
      <rPr>
        <sz val="10"/>
        <color rgb="FF231F20"/>
        <rFont val="Arial"/>
        <family val="2"/>
      </rPr>
      <t>ANJOU</t>
    </r>
  </si>
  <si>
    <r>
      <rPr>
        <sz val="10"/>
        <color rgb="FF231F20"/>
        <rFont val="Arial"/>
        <family val="2"/>
      </rPr>
      <t>BROADLANDS</t>
    </r>
  </si>
  <si>
    <r>
      <rPr>
        <sz val="10"/>
        <color rgb="FF231F20"/>
        <rFont val="Arial"/>
        <family val="2"/>
      </rPr>
      <t>DESMARAISVILLE</t>
    </r>
  </si>
  <si>
    <r>
      <rPr>
        <sz val="10"/>
        <color rgb="FF231F20"/>
        <rFont val="Arial"/>
        <family val="2"/>
      </rPr>
      <t>ANSE PLEUREUSE</t>
    </r>
  </si>
  <si>
    <r>
      <rPr>
        <sz val="10"/>
        <color rgb="FF231F20"/>
        <rFont val="Arial"/>
        <family val="2"/>
      </rPr>
      <t>MURDOCHVILLE</t>
    </r>
  </si>
  <si>
    <r>
      <rPr>
        <sz val="10"/>
        <color rgb="FF231F20"/>
        <rFont val="Arial"/>
        <family val="2"/>
      </rPr>
      <t>BROME</t>
    </r>
  </si>
  <si>
    <r>
      <rPr>
        <sz val="10"/>
        <color rgb="FF231F20"/>
        <rFont val="Arial"/>
        <family val="2"/>
      </rPr>
      <t>DESMELOIZES</t>
    </r>
  </si>
  <si>
    <r>
      <rPr>
        <sz val="10"/>
        <color rgb="FF231F20"/>
        <rFont val="Arial"/>
        <family val="2"/>
      </rPr>
      <t>ARGENTENAY</t>
    </r>
  </si>
  <si>
    <r>
      <rPr>
        <sz val="10"/>
        <color rgb="FF231F20"/>
        <rFont val="Arial"/>
        <family val="2"/>
      </rPr>
      <t>BROMONT</t>
    </r>
  </si>
  <si>
    <r>
      <rPr>
        <sz val="10"/>
        <color rgb="FF231F20"/>
        <rFont val="Arial"/>
        <family val="2"/>
      </rPr>
      <t>DESTOR</t>
    </r>
  </si>
  <si>
    <r>
      <rPr>
        <sz val="10"/>
        <color rgb="FF231F20"/>
        <rFont val="Arial"/>
        <family val="2"/>
      </rPr>
      <t>ARMAGH</t>
    </r>
  </si>
  <si>
    <r>
      <rPr>
        <sz val="10"/>
        <color rgb="FF231F20"/>
        <rFont val="Arial"/>
        <family val="2"/>
      </rPr>
      <t>BROMPTONVILLE</t>
    </r>
  </si>
  <si>
    <r>
      <rPr>
        <sz val="10"/>
        <color rgb="FF231F20"/>
        <rFont val="Arial"/>
        <family val="2"/>
      </rPr>
      <t>DEUX MONTAGNES</t>
    </r>
  </si>
  <si>
    <r>
      <rPr>
        <sz val="10"/>
        <color rgb="FF231F20"/>
        <rFont val="Arial"/>
        <family val="2"/>
      </rPr>
      <t>ARMSTRONG</t>
    </r>
  </si>
  <si>
    <r>
      <rPr>
        <sz val="10"/>
        <color rgb="FF231F20"/>
        <rFont val="Arial"/>
        <family val="2"/>
      </rPr>
      <t>ST GEORGES DE BEAUCE</t>
    </r>
  </si>
  <si>
    <r>
      <rPr>
        <sz val="10"/>
        <color rgb="FF231F20"/>
        <rFont val="Arial"/>
        <family val="2"/>
      </rPr>
      <t>BROSSARD</t>
    </r>
  </si>
  <si>
    <r>
      <rPr>
        <sz val="10"/>
        <color rgb="FF231F20"/>
        <rFont val="Arial"/>
        <family val="2"/>
      </rPr>
      <t>DEWITTVILLE</t>
    </r>
  </si>
  <si>
    <r>
      <rPr>
        <sz val="10"/>
        <color rgb="FF231F20"/>
        <rFont val="Arial"/>
        <family val="2"/>
      </rPr>
      <t>ARNTFIELD</t>
    </r>
  </si>
  <si>
    <r>
      <rPr>
        <sz val="10"/>
        <color rgb="FF231F20"/>
        <rFont val="Arial"/>
        <family val="2"/>
      </rPr>
      <t>BROWNSBURG</t>
    </r>
  </si>
  <si>
    <r>
      <rPr>
        <sz val="10"/>
        <color rgb="FF231F20"/>
        <rFont val="Arial"/>
        <family val="2"/>
      </rPr>
      <t>LACHUTE</t>
    </r>
  </si>
  <si>
    <r>
      <rPr>
        <sz val="10"/>
        <color rgb="FF231F20"/>
        <rFont val="Arial"/>
        <family val="2"/>
      </rPr>
      <t>DIDYME</t>
    </r>
  </si>
  <si>
    <r>
      <rPr>
        <sz val="10"/>
        <color rgb="FF231F20"/>
        <rFont val="Arial"/>
        <family val="2"/>
      </rPr>
      <t>ARTHABASKA</t>
    </r>
  </si>
  <si>
    <r>
      <rPr>
        <sz val="10"/>
        <color rgb="FF231F20"/>
        <rFont val="Arial"/>
        <family val="2"/>
      </rPr>
      <t>BRYSON</t>
    </r>
  </si>
  <si>
    <r>
      <rPr>
        <sz val="10"/>
        <color rgb="FF231F20"/>
        <rFont val="Arial"/>
        <family val="2"/>
      </rPr>
      <t>DIJON</t>
    </r>
  </si>
  <si>
    <r>
      <rPr>
        <sz val="10"/>
        <color rgb="FF231F20"/>
        <rFont val="Arial"/>
        <family val="2"/>
      </rPr>
      <t>ARUNDEL</t>
    </r>
  </si>
  <si>
    <r>
      <rPr>
        <sz val="10"/>
        <color rgb="FF231F20"/>
        <rFont val="Arial"/>
        <family val="2"/>
      </rPr>
      <t>BUCKINGHAM</t>
    </r>
  </si>
  <si>
    <r>
      <rPr>
        <sz val="10"/>
        <color rgb="FF231F20"/>
        <rFont val="Arial"/>
        <family val="2"/>
      </rPr>
      <t>DISRAELI</t>
    </r>
  </si>
  <si>
    <r>
      <rPr>
        <sz val="10"/>
        <color rgb="FF231F20"/>
        <rFont val="Arial"/>
        <family val="2"/>
      </rPr>
      <t>THETFORD MINES</t>
    </r>
  </si>
  <si>
    <r>
      <rPr>
        <sz val="10"/>
        <color rgb="FF231F20"/>
        <rFont val="Arial"/>
        <family val="2"/>
      </rPr>
      <t>ASBESTOS</t>
    </r>
  </si>
  <si>
    <r>
      <rPr>
        <sz val="10"/>
        <color rgb="FF231F20"/>
        <rFont val="Arial"/>
        <family val="2"/>
      </rPr>
      <t>BUCKLAND</t>
    </r>
  </si>
  <si>
    <r>
      <rPr>
        <sz val="10"/>
        <color rgb="FF231F20"/>
        <rFont val="Arial"/>
        <family val="2"/>
      </rPr>
      <t>DIXVILLE</t>
    </r>
  </si>
  <si>
    <r>
      <rPr>
        <sz val="10"/>
        <color rgb="FF231F20"/>
        <rFont val="Arial"/>
        <family val="2"/>
      </rPr>
      <t>ASCOT</t>
    </r>
  </si>
  <si>
    <r>
      <rPr>
        <sz val="10"/>
        <color rgb="FF231F20"/>
        <rFont val="Arial"/>
        <family val="2"/>
      </rPr>
      <t>BULWER</t>
    </r>
  </si>
  <si>
    <r>
      <rPr>
        <sz val="10"/>
        <color rgb="FF231F20"/>
        <rFont val="Arial"/>
        <family val="2"/>
      </rPr>
      <t>DOLBEAU</t>
    </r>
  </si>
  <si>
    <r>
      <rPr>
        <sz val="10"/>
        <color rgb="FF231F20"/>
        <rFont val="Arial"/>
        <family val="2"/>
      </rPr>
      <t>ASCOT CORNER</t>
    </r>
  </si>
  <si>
    <r>
      <rPr>
        <sz val="10"/>
        <color rgb="FF231F20"/>
        <rFont val="Arial"/>
        <family val="2"/>
      </rPr>
      <t>BURY</t>
    </r>
  </si>
  <si>
    <r>
      <rPr>
        <sz val="10"/>
        <color rgb="FF231F20"/>
        <rFont val="Arial"/>
        <family val="2"/>
      </rPr>
      <t>DOLLARD DES ORMEAUX</t>
    </r>
  </si>
  <si>
    <r>
      <rPr>
        <sz val="10"/>
        <color rgb="FF231F20"/>
        <rFont val="Arial"/>
        <family val="2"/>
      </rPr>
      <t>ASTON JUNCTION</t>
    </r>
  </si>
  <si>
    <r>
      <rPr>
        <sz val="10"/>
        <color rgb="FF231F20"/>
        <rFont val="Arial"/>
        <family val="2"/>
      </rPr>
      <t>CABANO</t>
    </r>
  </si>
  <si>
    <r>
      <rPr>
        <sz val="10"/>
        <color rgb="FF231F20"/>
        <rFont val="Arial"/>
        <family val="2"/>
      </rPr>
      <t>DOMAINE DES HAUTS BOIS</t>
    </r>
  </si>
  <si>
    <r>
      <rPr>
        <sz val="10"/>
        <color rgb="FF231F20"/>
        <rFont val="Arial"/>
        <family val="2"/>
      </rPr>
      <t>BELOEIL</t>
    </r>
  </si>
  <si>
    <r>
      <rPr>
        <sz val="10"/>
        <color rgb="FF231F20"/>
        <rFont val="Arial"/>
        <family val="2"/>
      </rPr>
      <t>ATHELSTAN</t>
    </r>
  </si>
  <si>
    <r>
      <rPr>
        <sz val="10"/>
        <color rgb="FF231F20"/>
        <rFont val="Arial"/>
        <family val="2"/>
      </rPr>
      <t>CACOUNA</t>
    </r>
  </si>
  <si>
    <r>
      <rPr>
        <sz val="10"/>
        <color rgb="FF231F20"/>
        <rFont val="Arial"/>
        <family val="2"/>
      </rPr>
      <t>DONNACONA</t>
    </r>
  </si>
  <si>
    <r>
      <rPr>
        <sz val="10"/>
        <color rgb="FF231F20"/>
        <rFont val="Arial"/>
        <family val="2"/>
      </rPr>
      <t>AUCLAIR</t>
    </r>
  </si>
  <si>
    <r>
      <rPr>
        <sz val="10"/>
        <color rgb="FF231F20"/>
        <rFont val="Arial"/>
        <family val="2"/>
      </rPr>
      <t>CADILLAC</t>
    </r>
  </si>
  <si>
    <r>
      <rPr>
        <sz val="10"/>
        <color rgb="FF231F20"/>
        <rFont val="Arial"/>
        <family val="2"/>
      </rPr>
      <t>AUDET</t>
    </r>
  </si>
  <si>
    <r>
      <rPr>
        <sz val="10"/>
        <color rgb="FF231F20"/>
        <rFont val="Arial"/>
        <family val="2"/>
      </rPr>
      <t>LAC MEGANTIC</t>
    </r>
  </si>
  <si>
    <r>
      <rPr>
        <sz val="10"/>
        <color rgb="FF231F20"/>
        <rFont val="Arial"/>
        <family val="2"/>
      </rPr>
      <t>CALIXA LAVALLEE</t>
    </r>
  </si>
  <si>
    <r>
      <rPr>
        <sz val="10"/>
        <color rgb="FF231F20"/>
        <rFont val="Arial"/>
        <family val="2"/>
      </rPr>
      <t>DORION VAUDREUIL</t>
    </r>
  </si>
  <si>
    <r>
      <rPr>
        <sz val="10"/>
        <color rgb="FF231F20"/>
        <rFont val="Arial"/>
        <family val="2"/>
      </rPr>
      <t>AUMOND</t>
    </r>
  </si>
  <si>
    <r>
      <rPr>
        <sz val="10"/>
        <color rgb="FF231F20"/>
        <rFont val="Arial"/>
        <family val="2"/>
      </rPr>
      <t>CALUMET</t>
    </r>
  </si>
  <si>
    <r>
      <rPr>
        <sz val="10"/>
        <color rgb="FF231F20"/>
        <rFont val="Arial"/>
        <family val="2"/>
      </rPr>
      <t>DORVAL</t>
    </r>
  </si>
  <si>
    <r>
      <rPr>
        <sz val="10"/>
        <color rgb="FF231F20"/>
        <rFont val="Arial"/>
        <family val="2"/>
      </rPr>
      <t>AUPALUK</t>
    </r>
  </si>
  <si>
    <r>
      <rPr>
        <sz val="10"/>
        <color rgb="FF231F20"/>
        <rFont val="Arial"/>
        <family val="2"/>
      </rPr>
      <t>CAMPBELLS BAY</t>
    </r>
  </si>
  <si>
    <r>
      <rPr>
        <sz val="10"/>
        <color rgb="FF231F20"/>
        <rFont val="Arial"/>
        <family val="2"/>
      </rPr>
      <t>DOSQUET</t>
    </r>
  </si>
  <si>
    <r>
      <rPr>
        <sz val="10"/>
        <color rgb="FF231F20"/>
        <rFont val="Arial"/>
        <family val="2"/>
      </rPr>
      <t>AUSTIN</t>
    </r>
  </si>
  <si>
    <r>
      <rPr>
        <sz val="10"/>
        <color rgb="FF231F20"/>
        <rFont val="Arial"/>
        <family val="2"/>
      </rPr>
      <t>CANDIAC</t>
    </r>
  </si>
  <si>
    <r>
      <rPr>
        <sz val="10"/>
        <color rgb="FF231F20"/>
        <rFont val="Arial"/>
        <family val="2"/>
      </rPr>
      <t>DOUGLASTOWN</t>
    </r>
  </si>
  <si>
    <r>
      <rPr>
        <sz val="10"/>
        <color rgb="FF231F20"/>
        <rFont val="Arial"/>
        <family val="2"/>
      </rPr>
      <t>AUTEUIL</t>
    </r>
  </si>
  <si>
    <r>
      <rPr>
        <sz val="10"/>
        <color rgb="FF231F20"/>
        <rFont val="Arial"/>
        <family val="2"/>
      </rPr>
      <t>CANIAPISCAU</t>
    </r>
  </si>
  <si>
    <r>
      <rPr>
        <sz val="10"/>
        <color rgb="FF231F20"/>
        <rFont val="Arial"/>
        <family val="2"/>
      </rPr>
      <t>AUTHIER NORD</t>
    </r>
  </si>
  <si>
    <r>
      <rPr>
        <sz val="10"/>
        <color rgb="FF231F20"/>
        <rFont val="Arial"/>
        <family val="2"/>
      </rPr>
      <t>CANTLEY</t>
    </r>
  </si>
  <si>
    <r>
      <rPr>
        <sz val="10"/>
        <color rgb="FF231F20"/>
        <rFont val="Arial"/>
        <family val="2"/>
      </rPr>
      <t>DUBERGER</t>
    </r>
  </si>
  <si>
    <r>
      <rPr>
        <sz val="10"/>
        <color rgb="FF231F20"/>
        <rFont val="Arial"/>
        <family val="2"/>
      </rPr>
      <t>AUVERGNE</t>
    </r>
  </si>
  <si>
    <r>
      <rPr>
        <sz val="10"/>
        <color rgb="FF231F20"/>
        <rFont val="Arial"/>
        <family val="2"/>
      </rPr>
      <t>CANTON DE GRANBY</t>
    </r>
  </si>
  <si>
    <r>
      <rPr>
        <sz val="10"/>
        <color rgb="FF231F20"/>
        <rFont val="Arial"/>
        <family val="2"/>
      </rPr>
      <t>DUBUISSON</t>
    </r>
  </si>
  <si>
    <r>
      <rPr>
        <sz val="10"/>
        <color rgb="FF231F20"/>
        <rFont val="Arial"/>
        <family val="2"/>
      </rPr>
      <t>AYERS CLIFF</t>
    </r>
  </si>
  <si>
    <r>
      <rPr>
        <sz val="10"/>
        <color rgb="FF231F20"/>
        <rFont val="Arial"/>
        <family val="2"/>
      </rPr>
      <t>CANTON MAGOG</t>
    </r>
  </si>
  <si>
    <r>
      <rPr>
        <sz val="10"/>
        <color rgb="FF231F20"/>
        <rFont val="Arial"/>
        <family val="2"/>
      </rPr>
      <t>DUCLOS</t>
    </r>
  </si>
  <si>
    <r>
      <rPr>
        <sz val="10"/>
        <color rgb="FF231F20"/>
        <rFont val="Arial"/>
        <family val="2"/>
      </rPr>
      <t>AYERSVILLE</t>
    </r>
  </si>
  <si>
    <r>
      <rPr>
        <sz val="10"/>
        <color rgb="FF231F20"/>
        <rFont val="Arial"/>
        <family val="2"/>
      </rPr>
      <t>CANTON ORFORD</t>
    </r>
  </si>
  <si>
    <r>
      <rPr>
        <sz val="10"/>
        <color rgb="FF231F20"/>
        <rFont val="Arial"/>
        <family val="2"/>
      </rPr>
      <t>DUHAMEL</t>
    </r>
  </si>
  <si>
    <r>
      <rPr>
        <sz val="10"/>
        <color rgb="FF231F20"/>
        <rFont val="Arial"/>
        <family val="2"/>
      </rPr>
      <t>AYLMER</t>
    </r>
  </si>
  <si>
    <r>
      <rPr>
        <sz val="10"/>
        <color rgb="FF231F20"/>
        <rFont val="Arial"/>
        <family val="2"/>
      </rPr>
      <t>CANTON STANSTEAD</t>
    </r>
  </si>
  <si>
    <r>
      <rPr>
        <sz val="10"/>
        <color rgb="FF231F20"/>
        <rFont val="Arial"/>
        <family val="2"/>
      </rPr>
      <t>DUNHAM</t>
    </r>
  </si>
  <si>
    <r>
      <rPr>
        <sz val="10"/>
        <color rgb="FF231F20"/>
        <rFont val="Arial"/>
        <family val="2"/>
      </rPr>
      <t>AYLWIN</t>
    </r>
  </si>
  <si>
    <r>
      <rPr>
        <sz val="10"/>
        <color rgb="FF231F20"/>
        <rFont val="Arial"/>
        <family val="2"/>
      </rPr>
      <t>CAP A L’AIGLE</t>
    </r>
  </si>
  <si>
    <r>
      <rPr>
        <sz val="10"/>
        <color rgb="FF231F20"/>
        <rFont val="Arial"/>
        <family val="2"/>
      </rPr>
      <t>CLERMONT</t>
    </r>
  </si>
  <si>
    <r>
      <rPr>
        <sz val="10"/>
        <color rgb="FF231F20"/>
        <rFont val="Arial"/>
        <family val="2"/>
      </rPr>
      <t>DUPARQUET</t>
    </r>
  </si>
  <si>
    <r>
      <rPr>
        <sz val="10"/>
        <color rgb="FF231F20"/>
        <rFont val="Arial"/>
        <family val="2"/>
      </rPr>
      <t>BACHELOR LAKE</t>
    </r>
  </si>
  <si>
    <r>
      <rPr>
        <sz val="10"/>
        <color rgb="FF231F20"/>
        <rFont val="Arial"/>
        <family val="2"/>
      </rPr>
      <t>CAP AU RENARD</t>
    </r>
  </si>
  <si>
    <r>
      <rPr>
        <sz val="10"/>
        <color rgb="FF231F20"/>
        <rFont val="Arial"/>
        <family val="2"/>
      </rPr>
      <t>DUPUY</t>
    </r>
  </si>
  <si>
    <r>
      <rPr>
        <sz val="10"/>
        <color rgb="FF231F20"/>
        <rFont val="Arial"/>
        <family val="2"/>
      </rPr>
      <t>BAGOTVILLE</t>
    </r>
  </si>
  <si>
    <r>
      <rPr>
        <sz val="10"/>
        <color rgb="FF231F20"/>
        <rFont val="Arial"/>
        <family val="2"/>
      </rPr>
      <t>CAP AUX MEULES</t>
    </r>
  </si>
  <si>
    <r>
      <rPr>
        <sz val="10"/>
        <color rgb="FF231F20"/>
        <rFont val="Arial"/>
        <family val="2"/>
      </rPr>
      <t>ILES DE LA MADELEINE*</t>
    </r>
  </si>
  <si>
    <r>
      <rPr>
        <sz val="10"/>
        <color rgb="FF231F20"/>
        <rFont val="Arial"/>
        <family val="2"/>
      </rPr>
      <t>DURHAM SUD</t>
    </r>
  </si>
  <si>
    <r>
      <rPr>
        <sz val="10"/>
        <color rgb="FF231F20"/>
        <rFont val="Arial"/>
        <family val="2"/>
      </rPr>
      <t>BAIE COMEAU</t>
    </r>
  </si>
  <si>
    <r>
      <rPr>
        <sz val="10"/>
        <color rgb="FF231F20"/>
        <rFont val="Arial"/>
        <family val="2"/>
      </rPr>
      <t>CAP CHAT</t>
    </r>
  </si>
  <si>
    <r>
      <rPr>
        <sz val="10"/>
        <color rgb="FF231F20"/>
        <rFont val="Arial"/>
        <family val="2"/>
      </rPr>
      <t>DUVERNAY</t>
    </r>
  </si>
  <si>
    <r>
      <rPr>
        <sz val="10"/>
        <color rgb="FF231F20"/>
        <rFont val="Arial"/>
        <family val="2"/>
      </rPr>
      <t>BAIE DE SHAWINIGAN</t>
    </r>
  </si>
  <si>
    <r>
      <rPr>
        <sz val="10"/>
        <color rgb="FF231F20"/>
        <rFont val="Arial"/>
        <family val="2"/>
      </rPr>
      <t>TROIS RIVIERES</t>
    </r>
  </si>
  <si>
    <r>
      <rPr>
        <sz val="10"/>
        <color rgb="FF231F20"/>
        <rFont val="Arial"/>
        <family val="2"/>
      </rPr>
      <t>CAP CHAT EST</t>
    </r>
  </si>
  <si>
    <r>
      <rPr>
        <sz val="10"/>
        <color rgb="FF231F20"/>
        <rFont val="Arial"/>
        <family val="2"/>
      </rPr>
      <t>EAST ANGUS</t>
    </r>
  </si>
  <si>
    <r>
      <rPr>
        <sz val="10"/>
        <color rgb="FF231F20"/>
        <rFont val="Arial"/>
        <family val="2"/>
      </rPr>
      <t>BAIE DES BACON</t>
    </r>
  </si>
  <si>
    <r>
      <rPr>
        <sz val="10"/>
        <color rgb="FF231F20"/>
        <rFont val="Arial"/>
        <family val="2"/>
      </rPr>
      <t>CAP DE LA MADELEINE</t>
    </r>
  </si>
  <si>
    <r>
      <rPr>
        <sz val="10"/>
        <color rgb="FF231F20"/>
        <rFont val="Arial"/>
        <family val="2"/>
      </rPr>
      <t>EAST BROUGHTON</t>
    </r>
  </si>
  <si>
    <r>
      <rPr>
        <sz val="10"/>
        <color rgb="FF231F20"/>
        <rFont val="Arial"/>
        <family val="2"/>
      </rPr>
      <t>BAIE DES ROCHERS</t>
    </r>
  </si>
  <si>
    <r>
      <rPr>
        <sz val="10"/>
        <color rgb="FF231F20"/>
        <rFont val="Arial"/>
        <family val="2"/>
      </rPr>
      <t>CAP DES ROSIERS</t>
    </r>
  </si>
  <si>
    <r>
      <rPr>
        <sz val="10"/>
        <color rgb="FF231F20"/>
        <rFont val="Arial"/>
        <family val="2"/>
      </rPr>
      <t>EAST CLIFTON</t>
    </r>
  </si>
  <si>
    <r>
      <rPr>
        <sz val="10"/>
        <color rgb="FF231F20"/>
        <rFont val="Arial"/>
        <family val="2"/>
      </rPr>
      <t>BAIE DES SABLES</t>
    </r>
  </si>
  <si>
    <r>
      <rPr>
        <sz val="10"/>
        <color rgb="FF231F20"/>
        <rFont val="Arial"/>
        <family val="2"/>
      </rPr>
      <t>CAP D’ESPOIR</t>
    </r>
  </si>
  <si>
    <r>
      <rPr>
        <sz val="10"/>
        <color rgb="FF231F20"/>
        <rFont val="Arial"/>
        <family val="2"/>
      </rPr>
      <t>EAST FARNHAM</t>
    </r>
  </si>
  <si>
    <r>
      <rPr>
        <sz val="10"/>
        <color rgb="FF231F20"/>
        <rFont val="Arial"/>
        <family val="2"/>
      </rPr>
      <t>BAIE DU FEBVRE</t>
    </r>
  </si>
  <si>
    <r>
      <rPr>
        <sz val="10"/>
        <color rgb="FF231F20"/>
        <rFont val="Arial"/>
        <family val="2"/>
      </rPr>
      <t>SOREL</t>
    </r>
  </si>
  <si>
    <r>
      <rPr>
        <sz val="10"/>
        <color rgb="FF231F20"/>
        <rFont val="Arial"/>
        <family val="2"/>
      </rPr>
      <t>CAP ROUGE</t>
    </r>
  </si>
  <si>
    <r>
      <rPr>
        <sz val="10"/>
        <color rgb="FF231F20"/>
        <rFont val="Arial"/>
        <family val="2"/>
      </rPr>
      <t>EAST HEREFORD</t>
    </r>
  </si>
  <si>
    <r>
      <rPr>
        <sz val="10"/>
        <color rgb="FF231F20"/>
        <rFont val="Arial"/>
        <family val="2"/>
      </rPr>
      <t>BAIE DU POSTE</t>
    </r>
  </si>
  <si>
    <r>
      <rPr>
        <sz val="10"/>
        <color rgb="FF231F20"/>
        <rFont val="Arial"/>
        <family val="2"/>
      </rPr>
      <t>CAP SANTE</t>
    </r>
  </si>
  <si>
    <r>
      <rPr>
        <sz val="10"/>
        <color rgb="FF231F20"/>
        <rFont val="Arial"/>
        <family val="2"/>
      </rPr>
      <t>EASTMAIN</t>
    </r>
  </si>
  <si>
    <r>
      <rPr>
        <sz val="10"/>
        <color rgb="FF231F20"/>
        <rFont val="Arial"/>
        <family val="2"/>
      </rPr>
      <t>BAIE D’URFE</t>
    </r>
  </si>
  <si>
    <r>
      <rPr>
        <sz val="10"/>
        <color rgb="FF231F20"/>
        <rFont val="Arial"/>
        <family val="2"/>
      </rPr>
      <t>CAP ST IGNACE</t>
    </r>
  </si>
  <si>
    <r>
      <rPr>
        <sz val="10"/>
        <color rgb="FF231F20"/>
        <rFont val="Arial"/>
        <family val="2"/>
      </rPr>
      <t>EASTMAN</t>
    </r>
  </si>
  <si>
    <r>
      <rPr>
        <sz val="10"/>
        <color rgb="FF231F20"/>
        <rFont val="Arial"/>
        <family val="2"/>
      </rPr>
      <t>BAIE JOHAN BEETZ</t>
    </r>
  </si>
  <si>
    <r>
      <rPr>
        <sz val="10"/>
        <color rgb="FF231F20"/>
        <rFont val="Arial"/>
        <family val="2"/>
      </rPr>
      <t>CAPE ROUGE</t>
    </r>
  </si>
  <si>
    <r>
      <rPr>
        <sz val="10"/>
        <color rgb="FF231F20"/>
        <rFont val="Arial"/>
        <family val="2"/>
      </rPr>
      <t>ECOWI</t>
    </r>
  </si>
  <si>
    <r>
      <rPr>
        <sz val="10"/>
        <color rgb="FF231F20"/>
        <rFont val="Arial"/>
        <family val="2"/>
      </rPr>
      <t>CAPLAN</t>
    </r>
  </si>
  <si>
    <r>
      <rPr>
        <sz val="10"/>
        <color rgb="FF231F20"/>
        <rFont val="Arial"/>
        <family val="2"/>
      </rPr>
      <t>EGAN</t>
    </r>
  </si>
  <si>
    <r>
      <rPr>
        <sz val="10"/>
        <color rgb="FF231F20"/>
        <rFont val="Arial"/>
        <family val="2"/>
      </rPr>
      <t>BAIE STE CATHERINE</t>
    </r>
  </si>
  <si>
    <r>
      <rPr>
        <sz val="10"/>
        <color rgb="FF231F20"/>
        <rFont val="Arial"/>
        <family val="2"/>
      </rPr>
      <t>CAPUCINS</t>
    </r>
  </si>
  <si>
    <r>
      <rPr>
        <sz val="10"/>
        <color rgb="FF231F20"/>
        <rFont val="Arial"/>
        <family val="2"/>
      </rPr>
      <t>ENTRELACS</t>
    </r>
  </si>
  <si>
    <r>
      <rPr>
        <sz val="10"/>
        <color rgb="FF231F20"/>
        <rFont val="Arial"/>
        <family val="2"/>
      </rPr>
      <t>BAIE TRINITE</t>
    </r>
  </si>
  <si>
    <r>
      <rPr>
        <sz val="10"/>
        <color rgb="FF231F20"/>
        <rFont val="Arial"/>
        <family val="2"/>
      </rPr>
      <t>CARIGNAN</t>
    </r>
  </si>
  <si>
    <r>
      <rPr>
        <sz val="10"/>
        <color rgb="FF231F20"/>
        <rFont val="Arial"/>
        <family val="2"/>
      </rPr>
      <t>ENTRY ISLAND</t>
    </r>
  </si>
  <si>
    <r>
      <rPr>
        <sz val="10"/>
        <color rgb="FF231F20"/>
        <rFont val="Arial"/>
        <family val="2"/>
      </rPr>
      <t>BAIEVILLE</t>
    </r>
  </si>
  <si>
    <r>
      <rPr>
        <sz val="10"/>
        <color rgb="FF231F20"/>
        <rFont val="Arial"/>
        <family val="2"/>
      </rPr>
      <t>CARILLON</t>
    </r>
  </si>
  <si>
    <r>
      <rPr>
        <sz val="10"/>
        <color rgb="FF231F20"/>
        <rFont val="Arial"/>
        <family val="2"/>
      </rPr>
      <t>ESCUMINAC</t>
    </r>
  </si>
  <si>
    <r>
      <rPr>
        <sz val="10"/>
        <color rgb="FF231F20"/>
        <rFont val="Arial"/>
        <family val="2"/>
      </rPr>
      <t>BALDWIN MILLS</t>
    </r>
  </si>
  <si>
    <r>
      <rPr>
        <sz val="10"/>
        <color rgb="FF231F20"/>
        <rFont val="Arial"/>
        <family val="2"/>
      </rPr>
      <t>CARLETON</t>
    </r>
  </si>
  <si>
    <r>
      <rPr>
        <sz val="10"/>
        <color rgb="FF231F20"/>
        <rFont val="Arial"/>
        <family val="2"/>
      </rPr>
      <t>ESPRIT SAINT</t>
    </r>
  </si>
  <si>
    <r>
      <rPr>
        <sz val="10"/>
        <color rgb="FF231F20"/>
        <rFont val="Arial"/>
        <family val="2"/>
      </rPr>
      <t>RIMOUSKI</t>
    </r>
  </si>
  <si>
    <r>
      <rPr>
        <sz val="10"/>
        <color rgb="FF231F20"/>
        <rFont val="Arial"/>
        <family val="2"/>
      </rPr>
      <t>BARACHOIS DE MALBAIE</t>
    </r>
  </si>
  <si>
    <r>
      <rPr>
        <sz val="10"/>
        <color rgb="FF231F20"/>
        <rFont val="Arial"/>
        <family val="2"/>
      </rPr>
      <t>CARTIERVILLE</t>
    </r>
  </si>
  <si>
    <r>
      <rPr>
        <sz val="10"/>
        <color rgb="FF231F20"/>
        <rFont val="Arial"/>
        <family val="2"/>
      </rPr>
      <t>ESTCOURT</t>
    </r>
  </si>
  <si>
    <r>
      <rPr>
        <sz val="10"/>
        <color rgb="FF231F20"/>
        <rFont val="Arial"/>
        <family val="2"/>
      </rPr>
      <t>BARNSTON OUEST</t>
    </r>
  </si>
  <si>
    <r>
      <rPr>
        <sz val="10"/>
        <color rgb="FF231F20"/>
        <rFont val="Arial"/>
        <family val="2"/>
      </rPr>
      <t>CAUSAPSCAL</t>
    </r>
  </si>
  <si>
    <r>
      <rPr>
        <sz val="10"/>
        <color rgb="FF231F20"/>
        <rFont val="Arial"/>
        <family val="2"/>
      </rPr>
      <t>ESTEREL</t>
    </r>
  </si>
  <si>
    <r>
      <rPr>
        <sz val="10"/>
        <color rgb="FF231F20"/>
        <rFont val="Arial"/>
        <family val="2"/>
      </rPr>
      <t>BARRAUTE</t>
    </r>
  </si>
  <si>
    <r>
      <rPr>
        <sz val="10"/>
        <color rgb="FF231F20"/>
        <rFont val="Arial"/>
        <family val="2"/>
      </rPr>
      <t>CAZAVILLE</t>
    </r>
  </si>
  <si>
    <r>
      <rPr>
        <sz val="10"/>
        <color rgb="FF231F20"/>
        <rFont val="Arial"/>
        <family val="2"/>
      </rPr>
      <t>ETANG DU NORD</t>
    </r>
  </si>
  <si>
    <r>
      <rPr>
        <sz val="10"/>
        <color rgb="FF231F20"/>
        <rFont val="Arial"/>
        <family val="2"/>
      </rPr>
      <t>BARRE</t>
    </r>
  </si>
  <si>
    <r>
      <rPr>
        <sz val="10"/>
        <color rgb="FF231F20"/>
        <rFont val="Arial"/>
        <family val="2"/>
      </rPr>
      <t>CHAMBLY</t>
    </r>
  </si>
  <si>
    <r>
      <rPr>
        <sz val="10"/>
        <color rgb="FF231F20"/>
        <rFont val="Arial"/>
        <family val="2"/>
      </rPr>
      <t>EVAIN</t>
    </r>
  </si>
  <si>
    <r>
      <rPr>
        <sz val="10"/>
        <color rgb="FF231F20"/>
        <rFont val="Arial"/>
        <family val="2"/>
      </rPr>
      <t>BARTOUILLE</t>
    </r>
  </si>
  <si>
    <r>
      <rPr>
        <sz val="10"/>
        <color rgb="FF231F20"/>
        <rFont val="Arial"/>
        <family val="2"/>
      </rPr>
      <t>CHAMBORD</t>
    </r>
  </si>
  <si>
    <r>
      <rPr>
        <sz val="10"/>
        <color rgb="FF231F20"/>
        <rFont val="Arial"/>
        <family val="2"/>
      </rPr>
      <t>FABRE</t>
    </r>
  </si>
  <si>
    <r>
      <rPr>
        <sz val="10"/>
        <color rgb="FF231F20"/>
        <rFont val="Arial"/>
        <family val="2"/>
      </rPr>
      <t>BARVILLE</t>
    </r>
  </si>
  <si>
    <r>
      <rPr>
        <sz val="10"/>
        <color rgb="FF231F20"/>
        <rFont val="Arial"/>
        <family val="2"/>
      </rPr>
      <t>CHAMPLAIN</t>
    </r>
  </si>
  <si>
    <r>
      <rPr>
        <sz val="10"/>
        <color rgb="FF231F20"/>
        <rFont val="Arial"/>
        <family val="2"/>
      </rPr>
      <t>FABREVILLE</t>
    </r>
  </si>
  <si>
    <r>
      <rPr>
        <sz val="10"/>
        <color rgb="FF231F20"/>
        <rFont val="Arial"/>
        <family val="2"/>
      </rPr>
      <t>BARVUE</t>
    </r>
  </si>
  <si>
    <r>
      <rPr>
        <sz val="10"/>
        <color rgb="FF231F20"/>
        <rFont val="Arial"/>
        <family val="2"/>
      </rPr>
      <t>CHAMPNEUF</t>
    </r>
  </si>
  <si>
    <r>
      <rPr>
        <sz val="10"/>
        <color rgb="FF231F20"/>
        <rFont val="Arial"/>
        <family val="2"/>
      </rPr>
      <t>FALARDEAU</t>
    </r>
  </si>
  <si>
    <r>
      <rPr>
        <sz val="10"/>
        <color rgb="FF231F20"/>
        <rFont val="Arial"/>
        <family val="2"/>
      </rPr>
      <t>BASSIN</t>
    </r>
  </si>
  <si>
    <r>
      <rPr>
        <sz val="10"/>
        <color rgb="FF231F20"/>
        <rFont val="Arial"/>
        <family val="2"/>
      </rPr>
      <t>CHANDLER</t>
    </r>
  </si>
  <si>
    <r>
      <rPr>
        <sz val="10"/>
        <color rgb="FF231F20"/>
        <rFont val="Arial"/>
        <family val="2"/>
      </rPr>
      <t>FARLEY</t>
    </r>
  </si>
  <si>
    <r>
      <rPr>
        <sz val="10"/>
        <color rgb="FF231F20"/>
        <rFont val="Arial"/>
        <family val="2"/>
      </rPr>
      <t>BATISCAN</t>
    </r>
  </si>
  <si>
    <r>
      <rPr>
        <sz val="10"/>
        <color rgb="FF231F20"/>
        <rFont val="Arial"/>
        <family val="2"/>
      </rPr>
      <t>CHAPAIS</t>
    </r>
  </si>
  <si>
    <r>
      <rPr>
        <sz val="10"/>
        <color rgb="FF231F20"/>
        <rFont val="Arial"/>
        <family val="2"/>
      </rPr>
      <t>FARNHAM</t>
    </r>
  </si>
  <si>
    <r>
      <rPr>
        <sz val="10"/>
        <color rgb="FF231F20"/>
        <rFont val="Arial"/>
        <family val="2"/>
      </rPr>
      <t>ST JEAN SUR RICHELIEU</t>
    </r>
  </si>
  <si>
    <r>
      <rPr>
        <sz val="10"/>
        <color rgb="FF231F20"/>
        <rFont val="Arial"/>
        <family val="2"/>
      </rPr>
      <t>BEACONSFIELD</t>
    </r>
  </si>
  <si>
    <r>
      <rPr>
        <sz val="10"/>
        <color rgb="FF231F20"/>
        <rFont val="Arial"/>
        <family val="2"/>
      </rPr>
      <t>CHAPEAU</t>
    </r>
  </si>
  <si>
    <r>
      <rPr>
        <sz val="10"/>
        <color rgb="FF231F20"/>
        <rFont val="Arial"/>
        <family val="2"/>
      </rPr>
      <t>FARRELLTON</t>
    </r>
  </si>
  <si>
    <r>
      <rPr>
        <sz val="10"/>
        <color rgb="FF231F20"/>
        <rFont val="Arial"/>
        <family val="2"/>
      </rPr>
      <t>BEARN</t>
    </r>
  </si>
  <si>
    <r>
      <rPr>
        <sz val="10"/>
        <color rgb="FF231F20"/>
        <rFont val="Arial"/>
        <family val="2"/>
      </rPr>
      <t>CHARETTE</t>
    </r>
  </si>
  <si>
    <r>
      <rPr>
        <sz val="10"/>
        <color rgb="FF231F20"/>
        <rFont val="Arial"/>
        <family val="2"/>
      </rPr>
      <t>FASSETT</t>
    </r>
  </si>
  <si>
    <r>
      <rPr>
        <sz val="10"/>
        <color rgb="FF231F20"/>
        <rFont val="Arial"/>
        <family val="2"/>
      </rPr>
      <t>BEATTYVILLE</t>
    </r>
  </si>
  <si>
    <r>
      <rPr>
        <sz val="10"/>
        <color rgb="FF231F20"/>
        <rFont val="Arial"/>
        <family val="2"/>
      </rPr>
      <t>CHARLEMAGNE</t>
    </r>
  </si>
  <si>
    <r>
      <rPr>
        <sz val="10"/>
        <color rgb="FF231F20"/>
        <rFont val="Arial"/>
        <family val="2"/>
      </rPr>
      <t>FATIMA</t>
    </r>
  </si>
  <si>
    <r>
      <rPr>
        <sz val="10"/>
        <color rgb="FF231F20"/>
        <rFont val="Arial"/>
        <family val="2"/>
      </rPr>
      <t>BEAUCANTON</t>
    </r>
  </si>
  <si>
    <r>
      <rPr>
        <sz val="10"/>
        <color rgb="FF231F20"/>
        <rFont val="Arial"/>
        <family val="2"/>
      </rPr>
      <t>CHARLESBOURG</t>
    </r>
  </si>
  <si>
    <r>
      <rPr>
        <sz val="10"/>
        <color rgb="FF231F20"/>
        <rFont val="Arial"/>
        <family val="2"/>
      </rPr>
      <t>FERLAND ET BOILLEAU</t>
    </r>
  </si>
  <si>
    <r>
      <rPr>
        <sz val="10"/>
        <color rgb="FF231F20"/>
        <rFont val="Arial"/>
        <family val="2"/>
      </rPr>
      <t>BEAUCE JONCTION</t>
    </r>
  </si>
  <si>
    <r>
      <rPr>
        <sz val="10"/>
        <color rgb="FF231F20"/>
        <rFont val="Arial"/>
        <family val="2"/>
      </rPr>
      <t>CHARNY</t>
    </r>
  </si>
  <si>
    <r>
      <rPr>
        <sz val="10"/>
        <color rgb="FF231F20"/>
        <rFont val="Arial"/>
        <family val="2"/>
      </rPr>
      <t>FERME NEUVE</t>
    </r>
  </si>
  <si>
    <r>
      <rPr>
        <sz val="10"/>
        <color rgb="FF231F20"/>
        <rFont val="Arial"/>
        <family val="2"/>
      </rPr>
      <t>BEAUCEVILLE</t>
    </r>
  </si>
  <si>
    <r>
      <rPr>
        <sz val="10"/>
        <color rgb="FF231F20"/>
        <rFont val="Arial"/>
        <family val="2"/>
      </rPr>
      <t>CHARTIERVILLE</t>
    </r>
  </si>
  <si>
    <r>
      <rPr>
        <sz val="10"/>
        <color rgb="FF231F20"/>
        <rFont val="Arial"/>
        <family val="2"/>
      </rPr>
      <t>FERMONT</t>
    </r>
  </si>
  <si>
    <r>
      <rPr>
        <sz val="10"/>
        <color rgb="FF231F20"/>
        <rFont val="Arial"/>
        <family val="2"/>
      </rPr>
      <t>BEAUCEVILLE EST</t>
    </r>
  </si>
  <si>
    <r>
      <rPr>
        <sz val="10"/>
        <color rgb="FF231F20"/>
        <rFont val="Arial"/>
        <family val="2"/>
      </rPr>
      <t>CHATEAU RICHER</t>
    </r>
  </si>
  <si>
    <r>
      <rPr>
        <sz val="10"/>
        <color rgb="FF231F20"/>
        <rFont val="Arial"/>
        <family val="2"/>
      </rPr>
      <t>FITCH BAY</t>
    </r>
  </si>
  <si>
    <r>
      <rPr>
        <sz val="10"/>
        <color rgb="FF231F20"/>
        <rFont val="Arial"/>
        <family val="2"/>
      </rPr>
      <t>BEAUCEVILLE OUEST</t>
    </r>
  </si>
  <si>
    <r>
      <rPr>
        <sz val="10"/>
        <color rgb="FF231F20"/>
        <rFont val="Arial"/>
        <family val="2"/>
      </rPr>
      <t>CHATEAUGUAY</t>
    </r>
  </si>
  <si>
    <r>
      <rPr>
        <sz val="10"/>
        <color rgb="FF231F20"/>
        <rFont val="Arial"/>
        <family val="2"/>
      </rPr>
      <t>FLEURIMONT</t>
    </r>
  </si>
  <si>
    <r>
      <rPr>
        <sz val="10"/>
        <color rgb="FF231F20"/>
        <rFont val="Arial"/>
        <family val="2"/>
      </rPr>
      <t>BEAUDRY</t>
    </r>
  </si>
  <si>
    <r>
      <rPr>
        <sz val="10"/>
        <color rgb="FF231F20"/>
        <rFont val="Arial"/>
        <family val="2"/>
      </rPr>
      <t>FONTAINEBLEAU</t>
    </r>
  </si>
  <si>
    <r>
      <rPr>
        <sz val="10"/>
        <color rgb="FF231F20"/>
        <rFont val="Arial"/>
        <family val="2"/>
      </rPr>
      <t>BEAUHARNOIS</t>
    </r>
  </si>
  <si>
    <r>
      <rPr>
        <sz val="10"/>
        <color rgb="FF231F20"/>
        <rFont val="Arial"/>
        <family val="2"/>
      </rPr>
      <t>CHAZEL</t>
    </r>
  </si>
  <si>
    <r>
      <rPr>
        <sz val="10"/>
        <color rgb="FF231F20"/>
        <rFont val="Arial"/>
        <family val="2"/>
      </rPr>
      <t>FONTENELLE</t>
    </r>
  </si>
  <si>
    <r>
      <rPr>
        <sz val="10"/>
        <color rgb="FF231F20"/>
        <rFont val="Arial"/>
        <family val="2"/>
      </rPr>
      <t>BEAULAC</t>
    </r>
  </si>
  <si>
    <r>
      <rPr>
        <sz val="10"/>
        <color rgb="FF231F20"/>
        <rFont val="Arial"/>
        <family val="2"/>
      </rPr>
      <t>CHELSEA</t>
    </r>
  </si>
  <si>
    <r>
      <rPr>
        <sz val="10"/>
        <color rgb="FF231F20"/>
        <rFont val="Arial"/>
        <family val="2"/>
      </rPr>
      <t>FORESTVILLE</t>
    </r>
  </si>
  <si>
    <r>
      <rPr>
        <sz val="10"/>
        <color rgb="FF231F20"/>
        <rFont val="Arial"/>
        <family val="2"/>
      </rPr>
      <t>BEAUMONT</t>
    </r>
  </si>
  <si>
    <r>
      <rPr>
        <sz val="10"/>
        <color rgb="FF231F20"/>
        <rFont val="Arial"/>
        <family val="2"/>
      </rPr>
      <t>CHENEVILLE</t>
    </r>
  </si>
  <si>
    <r>
      <rPr>
        <sz val="10"/>
        <color rgb="FF231F20"/>
        <rFont val="Arial"/>
        <family val="2"/>
      </rPr>
      <t>FORILLON</t>
    </r>
  </si>
  <si>
    <r>
      <rPr>
        <sz val="10"/>
        <color rgb="FF231F20"/>
        <rFont val="Arial"/>
        <family val="2"/>
      </rPr>
      <t>BEAUPORT</t>
    </r>
  </si>
  <si>
    <r>
      <rPr>
        <sz val="10"/>
        <color rgb="FF231F20"/>
        <rFont val="Arial"/>
        <family val="2"/>
      </rPr>
      <t>CHERRY RIVER</t>
    </r>
  </si>
  <si>
    <r>
      <rPr>
        <sz val="10"/>
        <color rgb="FF231F20"/>
        <rFont val="Arial"/>
        <family val="2"/>
      </rPr>
      <t>FORT COULONGE</t>
    </r>
  </si>
  <si>
    <r>
      <rPr>
        <sz val="10"/>
        <color rgb="FF231F20"/>
        <rFont val="Arial"/>
        <family val="2"/>
      </rPr>
      <t>BEAUPRE</t>
    </r>
  </si>
  <si>
    <r>
      <rPr>
        <sz val="10"/>
        <color rgb="FF231F20"/>
        <rFont val="Arial"/>
        <family val="2"/>
      </rPr>
      <t>CHERTSEY</t>
    </r>
  </si>
  <si>
    <r>
      <rPr>
        <sz val="10"/>
        <color rgb="FF231F20"/>
        <rFont val="Arial"/>
        <family val="2"/>
      </rPr>
      <t>JOLIETTE</t>
    </r>
  </si>
  <si>
    <r>
      <rPr>
        <sz val="10"/>
        <color rgb="FF231F20"/>
        <rFont val="Arial"/>
        <family val="2"/>
      </rPr>
      <t>FORTIERVILLE</t>
    </r>
  </si>
  <si>
    <r>
      <rPr>
        <sz val="10"/>
        <color rgb="FF231F20"/>
        <rFont val="Arial"/>
        <family val="2"/>
      </rPr>
      <t>BEAURIVAGE</t>
    </r>
  </si>
  <si>
    <r>
      <rPr>
        <sz val="10"/>
        <color rgb="FF231F20"/>
        <rFont val="Arial"/>
        <family val="2"/>
      </rPr>
      <t>FOSTER</t>
    </r>
  </si>
  <si>
    <r>
      <rPr>
        <sz val="10"/>
        <color rgb="FF231F20"/>
        <rFont val="Arial"/>
        <family val="2"/>
      </rPr>
      <t>BECANCOUR</t>
    </r>
  </si>
  <si>
    <r>
      <rPr>
        <sz val="10"/>
        <color rgb="FF231F20"/>
        <rFont val="Arial"/>
        <family val="2"/>
      </rPr>
      <t>CHEVERY</t>
    </r>
  </si>
  <si>
    <r>
      <rPr>
        <sz val="10"/>
        <color rgb="FF231F20"/>
        <rFont val="Arial"/>
        <family val="2"/>
      </rPr>
      <t>SEPT ILES</t>
    </r>
  </si>
  <si>
    <r>
      <rPr>
        <sz val="10"/>
        <color rgb="FF231F20"/>
        <rFont val="Arial"/>
        <family val="2"/>
      </rPr>
      <t>FRAMPTON</t>
    </r>
  </si>
  <si>
    <r>
      <rPr>
        <sz val="10"/>
        <color rgb="FF231F20"/>
        <rFont val="Arial"/>
        <family val="2"/>
      </rPr>
      <t>BEDFORD</t>
    </r>
  </si>
  <si>
    <r>
      <rPr>
        <sz val="10"/>
        <color rgb="FF231F20"/>
        <rFont val="Arial"/>
        <family val="2"/>
      </rPr>
      <t>CHIBOUGAMAU</t>
    </r>
  </si>
  <si>
    <r>
      <rPr>
        <sz val="10"/>
        <color rgb="FF231F20"/>
        <rFont val="Arial"/>
        <family val="2"/>
      </rPr>
      <t>FRANKLIN</t>
    </r>
  </si>
  <si>
    <r>
      <rPr>
        <sz val="10"/>
        <color rgb="FF231F20"/>
        <rFont val="Arial"/>
        <family val="2"/>
      </rPr>
      <t>BEEBE</t>
    </r>
  </si>
  <si>
    <r>
      <rPr>
        <sz val="10"/>
        <color rgb="FF231F20"/>
        <rFont val="Arial"/>
        <family val="2"/>
      </rPr>
      <t>FRANKLIN CENTRE</t>
    </r>
  </si>
  <si>
    <r>
      <rPr>
        <sz val="10"/>
        <color rgb="FF231F20"/>
        <rFont val="Arial"/>
        <family val="2"/>
      </rPr>
      <t>BEGIN</t>
    </r>
  </si>
  <si>
    <r>
      <rPr>
        <sz val="10"/>
        <color rgb="FF231F20"/>
        <rFont val="Arial"/>
        <family val="2"/>
      </rPr>
      <t>CHISASIBI</t>
    </r>
  </si>
  <si>
    <r>
      <rPr>
        <sz val="10"/>
        <color rgb="FF231F20"/>
        <rFont val="Arial"/>
        <family val="2"/>
      </rPr>
      <t>FRANQUELIN</t>
    </r>
  </si>
  <si>
    <r>
      <rPr>
        <sz val="10"/>
        <color rgb="FF231F20"/>
        <rFont val="Arial"/>
        <family val="2"/>
      </rPr>
      <t>BEGIN (L’ISLET)</t>
    </r>
  </si>
  <si>
    <r>
      <rPr>
        <sz val="10"/>
        <color rgb="FF231F20"/>
        <rFont val="Arial"/>
        <family val="2"/>
      </rPr>
      <t>CHOMEDEY</t>
    </r>
  </si>
  <si>
    <r>
      <rPr>
        <sz val="10"/>
        <color rgb="FF231F20"/>
        <rFont val="Arial"/>
        <family val="2"/>
      </rPr>
      <t>FRELIGHSBURG</t>
    </r>
  </si>
  <si>
    <r>
      <rPr>
        <sz val="10"/>
        <color rgb="FF231F20"/>
        <rFont val="Arial"/>
        <family val="2"/>
      </rPr>
      <t>BELCOURT</t>
    </r>
  </si>
  <si>
    <r>
      <rPr>
        <sz val="10"/>
        <color rgb="FF231F20"/>
        <rFont val="Arial"/>
        <family val="2"/>
      </rPr>
      <t>CHUTE AUX OUTARDES</t>
    </r>
  </si>
  <si>
    <r>
      <rPr>
        <sz val="10"/>
        <color rgb="FF231F20"/>
        <rFont val="Arial"/>
        <family val="2"/>
      </rPr>
      <t>FUGEREVILLE</t>
    </r>
  </si>
  <si>
    <r>
      <rPr>
        <sz val="10"/>
        <color rgb="FF231F20"/>
        <rFont val="Arial"/>
        <family val="2"/>
      </rPr>
      <t>BELLE ANSE</t>
    </r>
  </si>
  <si>
    <r>
      <rPr>
        <sz val="10"/>
        <color rgb="FF231F20"/>
        <rFont val="Arial"/>
        <family val="2"/>
      </rPr>
      <t>CHUTE ST PHILIPPE</t>
    </r>
  </si>
  <si>
    <r>
      <rPr>
        <sz val="10"/>
        <color rgb="FF231F20"/>
        <rFont val="Arial"/>
        <family val="2"/>
      </rPr>
      <t>FULFORD</t>
    </r>
  </si>
  <si>
    <r>
      <rPr>
        <sz val="10"/>
        <color rgb="FF231F20"/>
        <rFont val="Arial"/>
        <family val="2"/>
      </rPr>
      <t>BELLE RIVIERE</t>
    </r>
  </si>
  <si>
    <r>
      <rPr>
        <sz val="10"/>
        <color rgb="FF231F20"/>
        <rFont val="Arial"/>
        <family val="2"/>
      </rPr>
      <t>ST JEROME</t>
    </r>
  </si>
  <si>
    <r>
      <rPr>
        <sz val="10"/>
        <color rgb="FF231F20"/>
        <rFont val="Arial"/>
        <family val="2"/>
      </rPr>
      <t>CLARENCEVILLE</t>
    </r>
  </si>
  <si>
    <r>
      <rPr>
        <sz val="10"/>
        <color rgb="FF231F20"/>
        <rFont val="Arial"/>
        <family val="2"/>
      </rPr>
      <t>GALLICHAN</t>
    </r>
  </si>
  <si>
    <r>
      <rPr>
        <sz val="10"/>
        <color rgb="FF231F20"/>
        <rFont val="Arial"/>
        <family val="2"/>
      </rPr>
      <t>BELLECOMBE</t>
    </r>
  </si>
  <si>
    <r>
      <rPr>
        <sz val="10"/>
        <color rgb="FF231F20"/>
        <rFont val="Arial"/>
        <family val="2"/>
      </rPr>
      <t>CLARKE CITY</t>
    </r>
  </si>
  <si>
    <r>
      <rPr>
        <sz val="10"/>
        <color rgb="FF231F20"/>
        <rFont val="Arial"/>
        <family val="2"/>
      </rPr>
      <t>GALLIX</t>
    </r>
  </si>
  <si>
    <r>
      <rPr>
        <sz val="10"/>
        <color rgb="FF231F20"/>
        <rFont val="Arial"/>
        <family val="2"/>
      </rPr>
      <t>BELLEFEUILLE</t>
    </r>
  </si>
  <si>
    <r>
      <rPr>
        <sz val="10"/>
        <color rgb="FF231F20"/>
        <rFont val="Arial"/>
        <family val="2"/>
      </rPr>
      <t>CLERICY</t>
    </r>
  </si>
  <si>
    <r>
      <rPr>
        <sz val="10"/>
        <color rgb="FF231F20"/>
        <rFont val="Arial"/>
        <family val="2"/>
      </rPr>
      <t>GARTHBY</t>
    </r>
  </si>
  <si>
    <r>
      <rPr>
        <sz val="10"/>
        <color rgb="FF231F20"/>
        <rFont val="Arial"/>
        <family val="2"/>
      </rPr>
      <t>BELLETERRE</t>
    </r>
  </si>
  <si>
    <r>
      <rPr>
        <sz val="10"/>
        <color rgb="FF231F20"/>
        <rFont val="Arial"/>
        <family val="2"/>
      </rPr>
      <t>GASCONS</t>
    </r>
  </si>
  <si>
    <r>
      <rPr>
        <sz val="10"/>
        <color rgb="FF231F20"/>
        <rFont val="Arial"/>
        <family val="2"/>
      </rPr>
      <t>CLERVAL</t>
    </r>
  </si>
  <si>
    <r>
      <rPr>
        <sz val="10"/>
        <color rgb="FF231F20"/>
        <rFont val="Arial"/>
        <family val="2"/>
      </rPr>
      <t>BERNIERES</t>
    </r>
  </si>
  <si>
    <r>
      <rPr>
        <sz val="10"/>
        <color rgb="FF231F20"/>
        <rFont val="Arial"/>
        <family val="2"/>
      </rPr>
      <t>CLORIDORME</t>
    </r>
  </si>
  <si>
    <r>
      <rPr>
        <sz val="10"/>
        <color rgb="FF231F20"/>
        <rFont val="Arial"/>
        <family val="2"/>
      </rPr>
      <t>GASPE HARBOUR</t>
    </r>
  </si>
  <si>
    <r>
      <rPr>
        <sz val="10"/>
        <color rgb="FF231F20"/>
        <rFont val="Arial"/>
        <family val="2"/>
      </rPr>
      <t>BERNIERVILLE</t>
    </r>
  </si>
  <si>
    <r>
      <rPr>
        <sz val="10"/>
        <color rgb="FF231F20"/>
        <rFont val="Arial"/>
        <family val="2"/>
      </rPr>
      <t>CLOUTIER</t>
    </r>
  </si>
  <si>
    <r>
      <rPr>
        <sz val="10"/>
        <color rgb="FF231F20"/>
        <rFont val="Arial"/>
        <family val="2"/>
      </rPr>
      <t>BERRY</t>
    </r>
  </si>
  <si>
    <r>
      <rPr>
        <sz val="10"/>
        <color rgb="FF231F20"/>
        <rFont val="Arial"/>
        <family val="2"/>
      </rPr>
      <t>CLOVA</t>
    </r>
  </si>
  <si>
    <r>
      <rPr>
        <sz val="10"/>
        <color rgb="FF231F20"/>
        <rFont val="Arial"/>
        <family val="2"/>
      </rPr>
      <t>GENTILLY</t>
    </r>
  </si>
  <si>
    <r>
      <rPr>
        <sz val="10"/>
        <color rgb="FF231F20"/>
        <rFont val="Arial"/>
        <family val="2"/>
      </rPr>
      <t>BERTHIER SUR MER</t>
    </r>
  </si>
  <si>
    <r>
      <rPr>
        <sz val="10"/>
        <color rgb="FF231F20"/>
        <rFont val="Arial"/>
        <family val="2"/>
      </rPr>
      <t>COATICOOK</t>
    </r>
  </si>
  <si>
    <r>
      <rPr>
        <sz val="10"/>
        <color rgb="FF231F20"/>
        <rFont val="Arial"/>
        <family val="2"/>
      </rPr>
      <t>GEORGEVILLE</t>
    </r>
  </si>
  <si>
    <r>
      <rPr>
        <sz val="10"/>
        <color rgb="FF231F20"/>
        <rFont val="Arial"/>
        <family val="2"/>
      </rPr>
      <t>BERTHIERVILLE</t>
    </r>
  </si>
  <si>
    <r>
      <rPr>
        <sz val="10"/>
        <color rgb="FF231F20"/>
        <rFont val="Arial"/>
        <family val="2"/>
      </rPr>
      <t>COLERAINE</t>
    </r>
  </si>
  <si>
    <r>
      <rPr>
        <sz val="10"/>
        <color rgb="FF231F20"/>
        <rFont val="Arial"/>
        <family val="2"/>
      </rPr>
      <t>GETHSEMANI</t>
    </r>
  </si>
  <si>
    <r>
      <rPr>
        <sz val="10"/>
        <color rgb="FF231F20"/>
        <rFont val="Arial"/>
        <family val="2"/>
      </rPr>
      <t>BETHANIE</t>
    </r>
  </si>
  <si>
    <r>
      <rPr>
        <sz val="10"/>
        <color rgb="FF231F20"/>
        <rFont val="Arial"/>
        <family val="2"/>
      </rPr>
      <t>COLOMBOURG</t>
    </r>
  </si>
  <si>
    <r>
      <rPr>
        <sz val="10"/>
        <color rgb="FF231F20"/>
        <rFont val="Arial"/>
        <family val="2"/>
      </rPr>
      <t>GIFFARD</t>
    </r>
  </si>
  <si>
    <r>
      <rPr>
        <sz val="10"/>
        <color rgb="FF231F20"/>
        <rFont val="Arial"/>
        <family val="2"/>
      </rPr>
      <t>BETSIAMITES</t>
    </r>
  </si>
  <si>
    <r>
      <rPr>
        <sz val="10"/>
        <color rgb="FF231F20"/>
        <rFont val="Arial"/>
        <family val="2"/>
      </rPr>
      <t>COMPTON</t>
    </r>
  </si>
  <si>
    <r>
      <rPr>
        <sz val="10"/>
        <color rgb="FF231F20"/>
        <rFont val="Arial"/>
        <family val="2"/>
      </rPr>
      <t>GIFFORD</t>
    </r>
  </si>
  <si>
    <r>
      <rPr>
        <sz val="10"/>
        <color rgb="FF231F20"/>
        <rFont val="Arial"/>
        <family val="2"/>
      </rPr>
      <t>BIC</t>
    </r>
  </si>
  <si>
    <r>
      <rPr>
        <sz val="10"/>
        <color rgb="FF231F20"/>
        <rFont val="Arial"/>
        <family val="2"/>
      </rPr>
      <t>COMTOIS</t>
    </r>
  </si>
  <si>
    <r>
      <rPr>
        <sz val="10"/>
        <color rgb="FF231F20"/>
        <rFont val="Arial"/>
        <family val="2"/>
      </rPr>
      <t>GIRARDVILLE</t>
    </r>
  </si>
  <si>
    <r>
      <rPr>
        <sz val="10"/>
        <color rgb="FF231F20"/>
        <rFont val="Arial"/>
        <family val="2"/>
      </rPr>
      <t>BIENCOURT(LAC DES AIGLES)</t>
    </r>
  </si>
  <si>
    <r>
      <rPr>
        <sz val="10"/>
        <color rgb="FF231F20"/>
        <rFont val="Arial"/>
        <family val="2"/>
      </rPr>
      <t>CONTRECOEUR</t>
    </r>
  </si>
  <si>
    <r>
      <rPr>
        <sz val="10"/>
        <color rgb="FF231F20"/>
        <rFont val="Arial"/>
        <family val="2"/>
      </rPr>
      <t>GLEN SUTTON</t>
    </r>
  </si>
  <si>
    <r>
      <rPr>
        <sz val="10"/>
        <color rgb="FF231F20"/>
        <rFont val="Arial"/>
        <family val="2"/>
      </rPr>
      <t>BIRCHTON</t>
    </r>
  </si>
  <si>
    <r>
      <rPr>
        <sz val="10"/>
        <color rgb="FF231F20"/>
        <rFont val="Arial"/>
        <family val="2"/>
      </rPr>
      <t>COOKSHIRE</t>
    </r>
  </si>
  <si>
    <r>
      <rPr>
        <sz val="10"/>
        <color rgb="FF231F20"/>
        <rFont val="Arial"/>
        <family val="2"/>
      </rPr>
      <t>GODBOUT</t>
    </r>
  </si>
  <si>
    <r>
      <rPr>
        <sz val="10"/>
        <color rgb="FF231F20"/>
        <rFont val="Arial"/>
        <family val="2"/>
      </rPr>
      <t>BISHOPTON</t>
    </r>
  </si>
  <si>
    <r>
      <rPr>
        <sz val="10"/>
        <color rgb="FF231F20"/>
        <rFont val="Arial"/>
        <family val="2"/>
      </rPr>
      <t>COTE ST LUC</t>
    </r>
  </si>
  <si>
    <r>
      <rPr>
        <sz val="10"/>
        <color rgb="FF231F20"/>
        <rFont val="Arial"/>
        <family val="2"/>
      </rPr>
      <t>GOULD</t>
    </r>
  </si>
  <si>
    <r>
      <rPr>
        <sz val="10"/>
        <color rgb="FF231F20"/>
        <rFont val="Arial"/>
        <family val="2"/>
      </rPr>
      <t>BLACK CAPE</t>
    </r>
  </si>
  <si>
    <r>
      <rPr>
        <sz val="10"/>
        <color rgb="FF231F20"/>
        <rFont val="Arial"/>
        <family val="2"/>
      </rPr>
      <t>COTE STE CATHERINE</t>
    </r>
  </si>
  <si>
    <r>
      <rPr>
        <sz val="10"/>
        <color rgb="FF231F20"/>
        <rFont val="Arial"/>
        <family val="2"/>
      </rPr>
      <t>GRACEFIELD</t>
    </r>
  </si>
  <si>
    <r>
      <rPr>
        <sz val="10"/>
        <color rgb="FF231F20"/>
        <rFont val="Arial"/>
        <family val="2"/>
      </rPr>
      <t>BLACK LAKE</t>
    </r>
  </si>
  <si>
    <r>
      <rPr>
        <sz val="10"/>
        <color rgb="FF231F20"/>
        <rFont val="Arial"/>
        <family val="2"/>
      </rPr>
      <t>COTEAU</t>
    </r>
  </si>
  <si>
    <r>
      <rPr>
        <sz val="10"/>
        <color rgb="FF231F20"/>
        <rFont val="Arial"/>
        <family val="2"/>
      </rPr>
      <t>ST LAZARE</t>
    </r>
  </si>
  <si>
    <r>
      <rPr>
        <sz val="10"/>
        <color rgb="FF231F20"/>
        <rFont val="Arial"/>
        <family val="2"/>
      </rPr>
      <t>GRANADA</t>
    </r>
  </si>
  <si>
    <r>
      <rPr>
        <sz val="10"/>
        <color rgb="FF231F20"/>
        <rFont val="Arial"/>
        <family val="2"/>
      </rPr>
      <t>BLAINVILLE</t>
    </r>
  </si>
  <si>
    <r>
      <rPr>
        <sz val="10"/>
        <color rgb="FF231F20"/>
        <rFont val="Arial"/>
        <family val="2"/>
      </rPr>
      <t>COTEAU DU LAC</t>
    </r>
  </si>
  <si>
    <r>
      <rPr>
        <sz val="10"/>
        <color rgb="FF231F20"/>
        <rFont val="Arial"/>
        <family val="2"/>
      </rPr>
      <t>BLANC SABLON</t>
    </r>
  </si>
  <si>
    <r>
      <rPr>
        <sz val="10"/>
        <color rgb="FF231F20"/>
        <rFont val="Arial"/>
        <family val="2"/>
      </rPr>
      <t>COTEAU LANDING</t>
    </r>
  </si>
  <si>
    <r>
      <rPr>
        <sz val="10"/>
        <color rgb="FF231F20"/>
        <rFont val="Arial"/>
        <family val="2"/>
      </rPr>
      <t>GRAND CASCAPEDIA</t>
    </r>
  </si>
  <si>
    <r>
      <rPr>
        <sz val="10"/>
        <color rgb="FF231F20"/>
        <rFont val="Arial"/>
        <family val="2"/>
      </rPr>
      <t>BLANDFORD</t>
    </r>
  </si>
  <si>
    <r>
      <rPr>
        <sz val="10"/>
        <color rgb="FF231F20"/>
        <rFont val="Arial"/>
        <family val="2"/>
      </rPr>
      <t>COURCELETTE</t>
    </r>
  </si>
  <si>
    <r>
      <rPr>
        <sz val="10"/>
        <color rgb="FF231F20"/>
        <rFont val="Arial"/>
        <family val="2"/>
      </rPr>
      <t>GRAND REMOUS</t>
    </r>
  </si>
  <si>
    <r>
      <rPr>
        <sz val="10"/>
        <color rgb="FF231F20"/>
        <rFont val="Arial"/>
        <family val="2"/>
      </rPr>
      <t>BOCAGE</t>
    </r>
  </si>
  <si>
    <r>
      <rPr>
        <sz val="10"/>
        <color rgb="FF231F20"/>
        <rFont val="Arial"/>
        <family val="2"/>
      </rPr>
      <t>COURCELLES</t>
    </r>
  </si>
  <si>
    <r>
      <rPr>
        <sz val="10"/>
        <color rgb="FF231F20"/>
        <rFont val="Arial"/>
        <family val="2"/>
      </rPr>
      <t>GRAND ST ESPRIT</t>
    </r>
  </si>
  <si>
    <r>
      <rPr>
        <sz val="10"/>
        <color rgb="FF231F20"/>
        <rFont val="Arial"/>
        <family val="2"/>
      </rPr>
      <t>BOILEAU</t>
    </r>
  </si>
  <si>
    <r>
      <rPr>
        <sz val="10"/>
        <color rgb="FF231F20"/>
        <rFont val="Arial"/>
        <family val="2"/>
      </rPr>
      <t>COURVILLE</t>
    </r>
  </si>
  <si>
    <r>
      <rPr>
        <sz val="10"/>
        <color rgb="FF231F20"/>
        <rFont val="Arial"/>
        <family val="2"/>
      </rPr>
      <t>GRANDE ANSE(RIV MATAWIN)</t>
    </r>
  </si>
  <si>
    <r>
      <rPr>
        <sz val="10"/>
        <color rgb="FF231F20"/>
        <rFont val="Arial"/>
        <family val="2"/>
      </rPr>
      <t>BOIS DES FILION</t>
    </r>
  </si>
  <si>
    <r>
      <rPr>
        <sz val="10"/>
        <color rgb="FF231F20"/>
        <rFont val="Arial"/>
        <family val="2"/>
      </rPr>
      <t>COWANSVILLE</t>
    </r>
  </si>
  <si>
    <r>
      <rPr>
        <sz val="10"/>
        <color rgb="FF231F20"/>
        <rFont val="Arial"/>
        <family val="2"/>
      </rPr>
      <t>GRANDE ENTREE</t>
    </r>
  </si>
  <si>
    <r>
      <rPr>
        <sz val="10"/>
        <color rgb="FF231F20"/>
        <rFont val="Arial"/>
        <family val="2"/>
      </rPr>
      <t>BOIS FRANC</t>
    </r>
  </si>
  <si>
    <r>
      <rPr>
        <sz val="10"/>
        <color rgb="FF231F20"/>
        <rFont val="Arial"/>
        <family val="2"/>
      </rPr>
      <t>CRABTREE MILLS</t>
    </r>
  </si>
  <si>
    <r>
      <rPr>
        <sz val="10"/>
        <color rgb="FF231F20"/>
        <rFont val="Arial"/>
        <family val="2"/>
      </rPr>
      <t>GRANDE ILE</t>
    </r>
  </si>
  <si>
    <r>
      <rPr>
        <sz val="10"/>
        <color rgb="FF231F20"/>
        <rFont val="Arial"/>
        <family val="2"/>
      </rPr>
      <t>BOISBRIAND</t>
    </r>
  </si>
  <si>
    <r>
      <rPr>
        <sz val="10"/>
        <color rgb="FF231F20"/>
        <rFont val="Arial"/>
        <family val="2"/>
      </rPr>
      <t>DALHOUSIE MILLS</t>
    </r>
  </si>
  <si>
    <r>
      <rPr>
        <sz val="10"/>
        <color rgb="FF231F20"/>
        <rFont val="Arial"/>
        <family val="2"/>
      </rPr>
      <t>GRANDE RIVIERE</t>
    </r>
  </si>
  <si>
    <r>
      <rPr>
        <sz val="10"/>
        <color rgb="FF231F20"/>
        <rFont val="Arial"/>
        <family val="2"/>
      </rPr>
      <t>BOISCHATEL</t>
    </r>
  </si>
  <si>
    <r>
      <rPr>
        <sz val="10"/>
        <color rgb="FF231F20"/>
        <rFont val="Arial"/>
        <family val="2"/>
      </rPr>
      <t>DALMAS</t>
    </r>
  </si>
  <si>
    <r>
      <rPr>
        <sz val="10"/>
        <color rgb="FF231F20"/>
        <rFont val="Arial"/>
        <family val="2"/>
      </rPr>
      <t>GRANDE RIVIERE OUEST</t>
    </r>
  </si>
  <si>
    <r>
      <rPr>
        <sz val="10"/>
        <color rgb="FF231F20"/>
        <rFont val="Arial"/>
        <family val="2"/>
      </rPr>
      <t>BOLGER</t>
    </r>
  </si>
  <si>
    <r>
      <rPr>
        <sz val="10"/>
        <color rgb="FF231F20"/>
        <rFont val="Arial"/>
        <family val="2"/>
      </rPr>
      <t>DALQUIER</t>
    </r>
  </si>
  <si>
    <r>
      <rPr>
        <sz val="10"/>
        <color rgb="FF231F20"/>
        <rFont val="Arial"/>
        <family val="2"/>
      </rPr>
      <t>GRANDE VALLEE</t>
    </r>
  </si>
  <si>
    <r>
      <rPr>
        <sz val="10"/>
        <color rgb="FF231F20"/>
        <rFont val="Arial"/>
        <family val="2"/>
      </rPr>
      <t>GRANDES BERGERONNES</t>
    </r>
  </si>
  <si>
    <r>
      <rPr>
        <sz val="10"/>
        <color rgb="FF231F20"/>
        <rFont val="Arial"/>
        <family val="2"/>
      </rPr>
      <t>LAC CAYAMANT</t>
    </r>
  </si>
  <si>
    <r>
      <rPr>
        <sz val="10"/>
        <color rgb="FF231F20"/>
        <rFont val="Arial"/>
        <family val="2"/>
      </rPr>
      <t>MAGDALENE ISLANDS</t>
    </r>
  </si>
  <si>
    <r>
      <rPr>
        <sz val="10"/>
        <color rgb="FF231F20"/>
        <rFont val="Arial"/>
        <family val="2"/>
      </rPr>
      <t>GRANDES PILES</t>
    </r>
  </si>
  <si>
    <r>
      <rPr>
        <sz val="10"/>
        <color rgb="FF231F20"/>
        <rFont val="Arial"/>
        <family val="2"/>
      </rPr>
      <t>LAC DELAGE</t>
    </r>
  </si>
  <si>
    <r>
      <rPr>
        <sz val="10"/>
        <color rgb="FF231F20"/>
        <rFont val="Arial"/>
        <family val="2"/>
      </rPr>
      <t>MAGOG</t>
    </r>
  </si>
  <si>
    <r>
      <rPr>
        <sz val="10"/>
        <color rgb="FF231F20"/>
        <rFont val="Arial"/>
        <family val="2"/>
      </rPr>
      <t>GRAND’MERE</t>
    </r>
  </si>
  <si>
    <r>
      <rPr>
        <sz val="10"/>
        <color rgb="FF231F20"/>
        <rFont val="Arial"/>
        <family val="2"/>
      </rPr>
      <t>LAC DES AIGLES</t>
    </r>
  </si>
  <si>
    <r>
      <rPr>
        <sz val="10"/>
        <color rgb="FF231F20"/>
        <rFont val="Arial"/>
        <family val="2"/>
      </rPr>
      <t>MAGPIE</t>
    </r>
  </si>
  <si>
    <r>
      <rPr>
        <sz val="10"/>
        <color rgb="FF231F20"/>
        <rFont val="Arial"/>
        <family val="2"/>
      </rPr>
      <t>GRANITEVILLE</t>
    </r>
  </si>
  <si>
    <r>
      <rPr>
        <sz val="10"/>
        <color rgb="FF231F20"/>
        <rFont val="Arial"/>
        <family val="2"/>
      </rPr>
      <t>LAC DES ECORCES</t>
    </r>
  </si>
  <si>
    <r>
      <rPr>
        <sz val="10"/>
        <color rgb="FF231F20"/>
        <rFont val="Arial"/>
        <family val="2"/>
      </rPr>
      <t>MALARTIC</t>
    </r>
  </si>
  <si>
    <r>
      <rPr>
        <sz val="10"/>
        <color rgb="FF231F20"/>
        <rFont val="Arial"/>
        <family val="2"/>
      </rPr>
      <t>GRANTHAM</t>
    </r>
  </si>
  <si>
    <r>
      <rPr>
        <sz val="10"/>
        <color rgb="FF231F20"/>
        <rFont val="Arial"/>
        <family val="2"/>
      </rPr>
      <t>LAC DES ILES</t>
    </r>
  </si>
  <si>
    <r>
      <rPr>
        <sz val="10"/>
        <color rgb="FF231F20"/>
        <rFont val="Arial"/>
        <family val="2"/>
      </rPr>
      <t>MALIOTENAM</t>
    </r>
  </si>
  <si>
    <r>
      <rPr>
        <sz val="10"/>
        <color rgb="FF231F20"/>
        <rFont val="Arial"/>
        <family val="2"/>
      </rPr>
      <t>GREENFIELD</t>
    </r>
  </si>
  <si>
    <r>
      <rPr>
        <sz val="10"/>
        <color rgb="FF231F20"/>
        <rFont val="Arial"/>
        <family val="2"/>
      </rPr>
      <t>LAC DES PLAGES</t>
    </r>
  </si>
  <si>
    <r>
      <rPr>
        <sz val="10"/>
        <color rgb="FF231F20"/>
        <rFont val="Arial"/>
        <family val="2"/>
      </rPr>
      <t>MANCEBOURG</t>
    </r>
  </si>
  <si>
    <r>
      <rPr>
        <sz val="10"/>
        <color rgb="FF231F20"/>
        <rFont val="Arial"/>
        <family val="2"/>
      </rPr>
      <t>GREENFIELD PARK</t>
    </r>
  </si>
  <si>
    <r>
      <rPr>
        <sz val="10"/>
        <color rgb="FF231F20"/>
        <rFont val="Arial"/>
        <family val="2"/>
      </rPr>
      <t>LAC DES SEIZE ILES</t>
    </r>
  </si>
  <si>
    <r>
      <rPr>
        <sz val="10"/>
        <color rgb="FF231F20"/>
        <rFont val="Arial"/>
        <family val="2"/>
      </rPr>
      <t>MANCHE D’EPEE</t>
    </r>
  </si>
  <si>
    <r>
      <rPr>
        <sz val="10"/>
        <color rgb="FF231F20"/>
        <rFont val="Arial"/>
        <family val="2"/>
      </rPr>
      <t>GREENLAY</t>
    </r>
  </si>
  <si>
    <r>
      <rPr>
        <sz val="10"/>
        <color rgb="FF231F20"/>
        <rFont val="Arial"/>
        <family val="2"/>
      </rPr>
      <t>LAC DROLET</t>
    </r>
  </si>
  <si>
    <r>
      <rPr>
        <sz val="10"/>
        <color rgb="FF231F20"/>
        <rFont val="Arial"/>
        <family val="2"/>
      </rPr>
      <t>MANDEVILLE</t>
    </r>
  </si>
  <si>
    <r>
      <rPr>
        <sz val="10"/>
        <color rgb="FF231F20"/>
        <rFont val="Arial"/>
        <family val="2"/>
      </rPr>
      <t>GRENVILLE</t>
    </r>
  </si>
  <si>
    <r>
      <rPr>
        <sz val="10"/>
        <color rgb="FF231F20"/>
        <rFont val="Arial"/>
        <family val="2"/>
      </rPr>
      <t>LAC EDOUARD</t>
    </r>
  </si>
  <si>
    <r>
      <rPr>
        <sz val="10"/>
        <color rgb="FF231F20"/>
        <rFont val="Arial"/>
        <family val="2"/>
      </rPr>
      <t>MANITOU</t>
    </r>
  </si>
  <si>
    <r>
      <rPr>
        <sz val="10"/>
        <color rgb="FF231F20"/>
        <rFont val="Arial"/>
        <family val="2"/>
      </rPr>
      <t>GRONDINES</t>
    </r>
  </si>
  <si>
    <r>
      <rPr>
        <sz val="10"/>
        <color rgb="FF231F20"/>
        <rFont val="Arial"/>
        <family val="2"/>
      </rPr>
      <t>LAC ETCHEMIN</t>
    </r>
  </si>
  <si>
    <r>
      <rPr>
        <sz val="10"/>
        <color rgb="FF231F20"/>
        <rFont val="Arial"/>
        <family val="2"/>
      </rPr>
      <t>MANIWAKI</t>
    </r>
  </si>
  <si>
    <r>
      <rPr>
        <sz val="10"/>
        <color rgb="FF231F20"/>
        <rFont val="Arial"/>
        <family val="2"/>
      </rPr>
      <t>GROS MORNE</t>
    </r>
  </si>
  <si>
    <r>
      <rPr>
        <sz val="10"/>
        <color rgb="FF231F20"/>
        <rFont val="Arial"/>
        <family val="2"/>
      </rPr>
      <t>LAC GUINDON</t>
    </r>
  </si>
  <si>
    <r>
      <rPr>
        <sz val="10"/>
        <color rgb="FF231F20"/>
        <rFont val="Arial"/>
        <family val="2"/>
      </rPr>
      <t>MANOUANE</t>
    </r>
  </si>
  <si>
    <r>
      <rPr>
        <sz val="10"/>
        <color rgb="FF231F20"/>
        <rFont val="Arial"/>
        <family val="2"/>
      </rPr>
      <t>GROSSES ROCHES</t>
    </r>
  </si>
  <si>
    <r>
      <rPr>
        <sz val="10"/>
        <color rgb="FF231F20"/>
        <rFont val="Arial"/>
        <family val="2"/>
      </rPr>
      <t>LAC HUMQUI</t>
    </r>
  </si>
  <si>
    <r>
      <rPr>
        <sz val="10"/>
        <color rgb="FF231F20"/>
        <rFont val="Arial"/>
        <family val="2"/>
      </rPr>
      <t>MANSEAU</t>
    </r>
  </si>
  <si>
    <r>
      <rPr>
        <sz val="10"/>
        <color rgb="FF231F20"/>
        <rFont val="Arial"/>
        <family val="2"/>
      </rPr>
      <t>GUERIN</t>
    </r>
  </si>
  <si>
    <r>
      <rPr>
        <sz val="10"/>
        <color rgb="FF231F20"/>
        <rFont val="Arial"/>
        <family val="2"/>
      </rPr>
      <t>LAC MASSON</t>
    </r>
  </si>
  <si>
    <r>
      <rPr>
        <sz val="10"/>
        <color rgb="FF231F20"/>
        <rFont val="Arial"/>
        <family val="2"/>
      </rPr>
      <t>GUIGUES</t>
    </r>
  </si>
  <si>
    <r>
      <rPr>
        <sz val="10"/>
        <color rgb="FF231F20"/>
        <rFont val="Arial"/>
        <family val="2"/>
      </rPr>
      <t>MANSONVILLE</t>
    </r>
  </si>
  <si>
    <r>
      <rPr>
        <sz val="10"/>
        <color rgb="FF231F20"/>
        <rFont val="Arial"/>
        <family val="2"/>
      </rPr>
      <t>GUYENNE</t>
    </r>
  </si>
  <si>
    <r>
      <rPr>
        <sz val="10"/>
        <color rgb="FF231F20"/>
        <rFont val="Arial"/>
        <family val="2"/>
      </rPr>
      <t>LAC SAGUAY</t>
    </r>
  </si>
  <si>
    <r>
      <rPr>
        <sz val="10"/>
        <color rgb="FF231F20"/>
        <rFont val="Arial"/>
        <family val="2"/>
      </rPr>
      <t>MAPLE GROVE</t>
    </r>
  </si>
  <si>
    <r>
      <rPr>
        <sz val="10"/>
        <color rgb="FF231F20"/>
        <rFont val="Arial"/>
        <family val="2"/>
      </rPr>
      <t>HALIFAX SUD</t>
    </r>
  </si>
  <si>
    <r>
      <rPr>
        <sz val="10"/>
        <color rgb="FF231F20"/>
        <rFont val="Arial"/>
        <family val="2"/>
      </rPr>
      <t>LAC SERGENT</t>
    </r>
  </si>
  <si>
    <r>
      <rPr>
        <sz val="10"/>
        <color rgb="FF231F20"/>
        <rFont val="Arial"/>
        <family val="2"/>
      </rPr>
      <t>MARBLETON</t>
    </r>
  </si>
  <si>
    <r>
      <rPr>
        <sz val="10"/>
        <color rgb="FF231F20"/>
        <rFont val="Arial"/>
        <family val="2"/>
      </rPr>
      <t>HAM NORD</t>
    </r>
  </si>
  <si>
    <r>
      <rPr>
        <sz val="10"/>
        <color rgb="FF231F20"/>
        <rFont val="Arial"/>
        <family val="2"/>
      </rPr>
      <t>LAC SIMON</t>
    </r>
  </si>
  <si>
    <r>
      <rPr>
        <sz val="10"/>
        <color rgb="FF231F20"/>
        <rFont val="Arial"/>
        <family val="2"/>
      </rPr>
      <t>MARIA</t>
    </r>
  </si>
  <si>
    <r>
      <rPr>
        <sz val="10"/>
        <color rgb="FF231F20"/>
        <rFont val="Arial"/>
        <family val="2"/>
      </rPr>
      <t>HAMPSTEAD</t>
    </r>
  </si>
  <si>
    <r>
      <rPr>
        <sz val="10"/>
        <color rgb="FF231F20"/>
        <rFont val="Arial"/>
        <family val="2"/>
      </rPr>
      <t>LAC ST CHARLES</t>
    </r>
  </si>
  <si>
    <r>
      <rPr>
        <sz val="10"/>
        <color rgb="FF231F20"/>
        <rFont val="Arial"/>
        <family val="2"/>
      </rPr>
      <t>MARIEVILLE</t>
    </r>
  </si>
  <si>
    <r>
      <rPr>
        <sz val="10"/>
        <color rgb="FF231F20"/>
        <rFont val="Arial"/>
        <family val="2"/>
      </rPr>
      <t>HARRICANAW OUEST</t>
    </r>
  </si>
  <si>
    <r>
      <rPr>
        <sz val="10"/>
        <color rgb="FF231F20"/>
        <rFont val="Arial"/>
        <family val="2"/>
      </rPr>
      <t>LAC ST PAUL</t>
    </r>
  </si>
  <si>
    <r>
      <rPr>
        <sz val="10"/>
        <color rgb="FF231F20"/>
        <rFont val="Arial"/>
        <family val="2"/>
      </rPr>
      <t>MARSBORO</t>
    </r>
  </si>
  <si>
    <r>
      <rPr>
        <sz val="10"/>
        <color rgb="FF231F20"/>
        <rFont val="Arial"/>
        <family val="2"/>
      </rPr>
      <t>HARRINGTON HARBOUR</t>
    </r>
  </si>
  <si>
    <r>
      <rPr>
        <sz val="10"/>
        <color rgb="FF231F20"/>
        <rFont val="Arial"/>
        <family val="2"/>
      </rPr>
      <t>LAC STE MARIE</t>
    </r>
  </si>
  <si>
    <r>
      <rPr>
        <sz val="10"/>
        <color rgb="FF231F20"/>
        <rFont val="Arial"/>
        <family val="2"/>
      </rPr>
      <t>MARSOUI</t>
    </r>
  </si>
  <si>
    <r>
      <rPr>
        <sz val="10"/>
        <color rgb="FF231F20"/>
        <rFont val="Arial"/>
        <family val="2"/>
      </rPr>
      <t>HATLEY</t>
    </r>
  </si>
  <si>
    <r>
      <rPr>
        <sz val="10"/>
        <color rgb="FF231F20"/>
        <rFont val="Arial"/>
        <family val="2"/>
      </rPr>
      <t>LAC SUPERIEUR</t>
    </r>
  </si>
  <si>
    <r>
      <rPr>
        <sz val="10"/>
        <color rgb="FF231F20"/>
        <rFont val="Arial"/>
        <family val="2"/>
      </rPr>
      <t>MARTINVILLE</t>
    </r>
  </si>
  <si>
    <r>
      <rPr>
        <sz val="10"/>
        <color rgb="FF231F20"/>
        <rFont val="Arial"/>
        <family val="2"/>
      </rPr>
      <t>HAUTE MAURICIE</t>
    </r>
  </si>
  <si>
    <r>
      <rPr>
        <sz val="10"/>
        <color rgb="FF231F20"/>
        <rFont val="Arial"/>
        <family val="2"/>
      </rPr>
      <t>L’ACADIE</t>
    </r>
  </si>
  <si>
    <r>
      <rPr>
        <sz val="10"/>
        <color rgb="FF231F20"/>
        <rFont val="Arial"/>
        <family val="2"/>
      </rPr>
      <t>MASCOUCHE</t>
    </r>
  </si>
  <si>
    <r>
      <rPr>
        <sz val="10"/>
        <color rgb="FF231F20"/>
        <rFont val="Arial"/>
        <family val="2"/>
      </rPr>
      <t>LACHENAIE</t>
    </r>
  </si>
  <si>
    <r>
      <rPr>
        <sz val="10"/>
        <color rgb="FF231F20"/>
        <rFont val="Arial"/>
        <family val="2"/>
      </rPr>
      <t>MASHAM</t>
    </r>
  </si>
  <si>
    <r>
      <rPr>
        <sz val="10"/>
        <color rgb="FF231F20"/>
        <rFont val="Arial"/>
        <family val="2"/>
      </rPr>
      <t>HAVRE AUBERT</t>
    </r>
  </si>
  <si>
    <r>
      <rPr>
        <sz val="10"/>
        <color rgb="FF231F20"/>
        <rFont val="Arial"/>
        <family val="2"/>
      </rPr>
      <t>LACHINE</t>
    </r>
  </si>
  <si>
    <r>
      <rPr>
        <sz val="10"/>
        <color rgb="FF231F20"/>
        <rFont val="Arial"/>
        <family val="2"/>
      </rPr>
      <t>MASKINONGE</t>
    </r>
  </si>
  <si>
    <r>
      <rPr>
        <sz val="10"/>
        <color rgb="FF231F20"/>
        <rFont val="Arial"/>
        <family val="2"/>
      </rPr>
      <t>HAVRE AUX MAISONS</t>
    </r>
  </si>
  <si>
    <r>
      <rPr>
        <sz val="10"/>
        <color rgb="FF231F20"/>
        <rFont val="Arial"/>
        <family val="2"/>
      </rPr>
      <t>MASSON</t>
    </r>
  </si>
  <si>
    <r>
      <rPr>
        <sz val="10"/>
        <color rgb="FF231F20"/>
        <rFont val="Arial"/>
        <family val="2"/>
      </rPr>
      <t>HAVRE ST PIERRE</t>
    </r>
  </si>
  <si>
    <r>
      <rPr>
        <sz val="10"/>
        <color rgb="FF231F20"/>
        <rFont val="Arial"/>
        <family val="2"/>
      </rPr>
      <t>LACOLLE</t>
    </r>
  </si>
  <si>
    <r>
      <rPr>
        <sz val="10"/>
        <color rgb="FF231F20"/>
        <rFont val="Arial"/>
        <family val="2"/>
      </rPr>
      <t>MASSON ANGERS</t>
    </r>
  </si>
  <si>
    <r>
      <rPr>
        <sz val="10"/>
        <color rgb="FF231F20"/>
        <rFont val="Arial"/>
        <family val="2"/>
      </rPr>
      <t>HEBERTVILLE</t>
    </r>
  </si>
  <si>
    <r>
      <rPr>
        <sz val="10"/>
        <color rgb="FF231F20"/>
        <rFont val="Arial"/>
        <family val="2"/>
      </rPr>
      <t>LACORNE</t>
    </r>
  </si>
  <si>
    <r>
      <rPr>
        <sz val="10"/>
        <color rgb="FF231F20"/>
        <rFont val="Arial"/>
        <family val="2"/>
      </rPr>
      <t>MASSUEVILLE</t>
    </r>
  </si>
  <si>
    <r>
      <rPr>
        <sz val="10"/>
        <color rgb="FF231F20"/>
        <rFont val="Arial"/>
        <family val="2"/>
      </rPr>
      <t>HEMMINGFORD</t>
    </r>
  </si>
  <si>
    <r>
      <rPr>
        <sz val="10"/>
        <color rgb="FF231F20"/>
        <rFont val="Arial"/>
        <family val="2"/>
      </rPr>
      <t>LADRIERE</t>
    </r>
  </si>
  <si>
    <r>
      <rPr>
        <sz val="10"/>
        <color rgb="FF231F20"/>
        <rFont val="Arial"/>
        <family val="2"/>
      </rPr>
      <t>MATAGAMI</t>
    </r>
  </si>
  <si>
    <r>
      <rPr>
        <sz val="10"/>
        <color rgb="FF231F20"/>
        <rFont val="Arial"/>
        <family val="2"/>
      </rPr>
      <t>HENRYVILLE</t>
    </r>
  </si>
  <si>
    <r>
      <rPr>
        <sz val="10"/>
        <color rgb="FF231F20"/>
        <rFont val="Arial"/>
        <family val="2"/>
      </rPr>
      <t>LADYSMITH</t>
    </r>
  </si>
  <si>
    <r>
      <rPr>
        <sz val="10"/>
        <color rgb="FF231F20"/>
        <rFont val="Arial"/>
        <family val="2"/>
      </rPr>
      <t>HEROUXVILLE</t>
    </r>
  </si>
  <si>
    <r>
      <rPr>
        <sz val="10"/>
        <color rgb="FF231F20"/>
        <rFont val="Arial"/>
        <family val="2"/>
      </rPr>
      <t>MATAPEDIA</t>
    </r>
  </si>
  <si>
    <r>
      <rPr>
        <sz val="10"/>
        <color rgb="FF231F20"/>
        <rFont val="Arial"/>
        <family val="2"/>
      </rPr>
      <t>HERVEY JONCTION</t>
    </r>
  </si>
  <si>
    <r>
      <rPr>
        <sz val="10"/>
        <color rgb="FF231F20"/>
        <rFont val="Arial"/>
        <family val="2"/>
      </rPr>
      <t>LAFORCE</t>
    </r>
  </si>
  <si>
    <r>
      <rPr>
        <sz val="10"/>
        <color rgb="FF231F20"/>
        <rFont val="Arial"/>
        <family val="2"/>
      </rPr>
      <t>MATHIEU</t>
    </r>
  </si>
  <si>
    <r>
      <rPr>
        <sz val="10"/>
        <color rgb="FF231F20"/>
        <rFont val="Arial"/>
        <family val="2"/>
      </rPr>
      <t>HOWICK</t>
    </r>
  </si>
  <si>
    <r>
      <rPr>
        <sz val="10"/>
        <color rgb="FF231F20"/>
        <rFont val="Arial"/>
        <family val="2"/>
      </rPr>
      <t>LAFORGE   1</t>
    </r>
  </si>
  <si>
    <r>
      <rPr>
        <sz val="10"/>
        <color rgb="FF231F20"/>
        <rFont val="Arial"/>
        <family val="2"/>
      </rPr>
      <t>MCMASTERVILLE</t>
    </r>
  </si>
  <si>
    <r>
      <rPr>
        <sz val="10"/>
        <color rgb="FF231F20"/>
        <rFont val="Arial"/>
        <family val="2"/>
      </rPr>
      <t>HUBERDEAU</t>
    </r>
  </si>
  <si>
    <r>
      <rPr>
        <sz val="10"/>
        <color rgb="FF231F20"/>
        <rFont val="Arial"/>
        <family val="2"/>
      </rPr>
      <t>MCWATTERS</t>
    </r>
  </si>
  <si>
    <r>
      <rPr>
        <sz val="10"/>
        <color rgb="FF231F20"/>
        <rFont val="Arial"/>
        <family val="2"/>
      </rPr>
      <t>L’ALVERNE</t>
    </r>
  </si>
  <si>
    <r>
      <rPr>
        <sz val="10"/>
        <color rgb="FF231F20"/>
        <rFont val="Arial"/>
        <family val="2"/>
      </rPr>
      <t>HUDSON HEIGHTS</t>
    </r>
  </si>
  <si>
    <r>
      <rPr>
        <sz val="10"/>
        <color rgb="FF231F20"/>
        <rFont val="Arial"/>
        <family val="2"/>
      </rPr>
      <t>LAMARCHE</t>
    </r>
  </si>
  <si>
    <r>
      <rPr>
        <sz val="10"/>
        <color rgb="FF231F20"/>
        <rFont val="Arial"/>
        <family val="2"/>
      </rPr>
      <t>MELOCHEVILLE</t>
    </r>
  </si>
  <si>
    <r>
      <rPr>
        <sz val="10"/>
        <color rgb="FF231F20"/>
        <rFont val="Arial"/>
        <family val="2"/>
      </rPr>
      <t>LAMARTINE</t>
    </r>
  </si>
  <si>
    <r>
      <rPr>
        <sz val="10"/>
        <color rgb="FF231F20"/>
        <rFont val="Arial"/>
        <family val="2"/>
      </rPr>
      <t>MERCIER</t>
    </r>
  </si>
  <si>
    <r>
      <rPr>
        <sz val="10"/>
        <color rgb="FF231F20"/>
        <rFont val="Arial"/>
        <family val="2"/>
      </rPr>
      <t>HUNTERSTOWN</t>
    </r>
  </si>
  <si>
    <r>
      <rPr>
        <sz val="10"/>
        <color rgb="FF231F20"/>
        <rFont val="Arial"/>
        <family val="2"/>
      </rPr>
      <t>LAMBTON</t>
    </r>
  </si>
  <si>
    <r>
      <rPr>
        <sz val="10"/>
        <color rgb="FF231F20"/>
        <rFont val="Arial"/>
        <family val="2"/>
      </rPr>
      <t>MESSINES</t>
    </r>
  </si>
  <si>
    <r>
      <rPr>
        <sz val="10"/>
        <color rgb="FF231F20"/>
        <rFont val="Arial"/>
        <family val="2"/>
      </rPr>
      <t>HUNTINGDON</t>
    </r>
  </si>
  <si>
    <r>
      <rPr>
        <sz val="10"/>
        <color rgb="FF231F20"/>
        <rFont val="Arial"/>
        <family val="2"/>
      </rPr>
      <t>LAMORANDIERE</t>
    </r>
  </si>
  <si>
    <r>
      <rPr>
        <sz val="10"/>
        <color rgb="FF231F20"/>
        <rFont val="Arial"/>
        <family val="2"/>
      </rPr>
      <t>METABETCHOUAN</t>
    </r>
  </si>
  <si>
    <r>
      <rPr>
        <sz val="10"/>
        <color rgb="FF231F20"/>
        <rFont val="Arial"/>
        <family val="2"/>
      </rPr>
      <t>HUNTINGVILLE</t>
    </r>
  </si>
  <si>
    <r>
      <rPr>
        <sz val="10"/>
        <color rgb="FF231F20"/>
        <rFont val="Arial"/>
        <family val="2"/>
      </rPr>
      <t>LAMY</t>
    </r>
  </si>
  <si>
    <r>
      <rPr>
        <sz val="10"/>
        <color rgb="FF231F20"/>
        <rFont val="Arial"/>
        <family val="2"/>
      </rPr>
      <t>METIS BEACH</t>
    </r>
  </si>
  <si>
    <r>
      <rPr>
        <sz val="10"/>
        <color rgb="FF231F20"/>
        <rFont val="Arial"/>
        <family val="2"/>
      </rPr>
      <t>IBERVILLE</t>
    </r>
  </si>
  <si>
    <r>
      <rPr>
        <sz val="10"/>
        <color rgb="FF231F20"/>
        <rFont val="Arial"/>
        <family val="2"/>
      </rPr>
      <t>L’ANCIENNE LOR CHAUVEAU</t>
    </r>
  </si>
  <si>
    <r>
      <rPr>
        <sz val="10"/>
        <color rgb="FF231F20"/>
        <rFont val="Arial"/>
        <family val="2"/>
      </rPr>
      <t>MICHAUDVILLE</t>
    </r>
  </si>
  <si>
    <r>
      <rPr>
        <sz val="10"/>
        <color rgb="FF231F20"/>
        <rFont val="Arial"/>
        <family val="2"/>
      </rPr>
      <t>ILE AUX NOIX</t>
    </r>
  </si>
  <si>
    <r>
      <rPr>
        <sz val="10"/>
        <color rgb="FF231F20"/>
        <rFont val="Arial"/>
        <family val="2"/>
      </rPr>
      <t>LANDRIENNE</t>
    </r>
  </si>
  <si>
    <r>
      <rPr>
        <sz val="10"/>
        <color rgb="FF231F20"/>
        <rFont val="Arial"/>
        <family val="2"/>
      </rPr>
      <t>MIDDLE BAY</t>
    </r>
  </si>
  <si>
    <r>
      <rPr>
        <sz val="10"/>
        <color rgb="FF231F20"/>
        <rFont val="Arial"/>
        <family val="2"/>
      </rPr>
      <t>ILE D’ENTREE</t>
    </r>
  </si>
  <si>
    <r>
      <rPr>
        <sz val="10"/>
        <color rgb="FF231F20"/>
        <rFont val="Arial"/>
        <family val="2"/>
      </rPr>
      <t>L’ANGE GARDIEN</t>
    </r>
  </si>
  <si>
    <r>
      <rPr>
        <sz val="10"/>
        <color rgb="FF231F20"/>
        <rFont val="Arial"/>
        <family val="2"/>
      </rPr>
      <t>MILAN</t>
    </r>
  </si>
  <si>
    <r>
      <rPr>
        <sz val="10"/>
        <color rgb="FF231F20"/>
        <rFont val="Arial"/>
        <family val="2"/>
      </rPr>
      <t>ILE PERROT SUD</t>
    </r>
  </si>
  <si>
    <r>
      <rPr>
        <sz val="10"/>
        <color rgb="FF231F20"/>
        <rFont val="Arial"/>
        <family val="2"/>
      </rPr>
      <t>LANIEL</t>
    </r>
  </si>
  <si>
    <r>
      <rPr>
        <sz val="10"/>
        <color rgb="FF231F20"/>
        <rFont val="Arial"/>
        <family val="2"/>
      </rPr>
      <t>MILLE ISLES</t>
    </r>
  </si>
  <si>
    <r>
      <rPr>
        <sz val="10"/>
        <color rgb="FF231F20"/>
        <rFont val="Arial"/>
        <family val="2"/>
      </rPr>
      <t>ILES DE LA MADELEINE</t>
    </r>
  </si>
  <si>
    <r>
      <rPr>
        <sz val="10"/>
        <color rgb="FF231F20"/>
        <rFont val="Arial"/>
        <family val="2"/>
      </rPr>
      <t>L’ANNONCIATION</t>
    </r>
  </si>
  <si>
    <r>
      <rPr>
        <sz val="10"/>
        <color rgb="FF231F20"/>
        <rFont val="Arial"/>
        <family val="2"/>
      </rPr>
      <t>MILOT</t>
    </r>
  </si>
  <si>
    <r>
      <rPr>
        <sz val="10"/>
        <color rgb="FF231F20"/>
        <rFont val="Arial"/>
        <family val="2"/>
      </rPr>
      <t>ILES LAVAL</t>
    </r>
  </si>
  <si>
    <r>
      <rPr>
        <sz val="10"/>
        <color rgb="FF231F20"/>
        <rFont val="Arial"/>
        <family val="2"/>
      </rPr>
      <t>LANORAIE</t>
    </r>
  </si>
  <si>
    <r>
      <rPr>
        <sz val="10"/>
        <color rgb="FF231F20"/>
        <rFont val="Arial"/>
        <family val="2"/>
      </rPr>
      <t>MINGAN</t>
    </r>
  </si>
  <si>
    <r>
      <rPr>
        <sz val="10"/>
        <color rgb="FF231F20"/>
        <rFont val="Arial"/>
        <family val="2"/>
      </rPr>
      <t>INUKJUAK</t>
    </r>
  </si>
  <si>
    <r>
      <rPr>
        <sz val="10"/>
        <color rgb="FF231F20"/>
        <rFont val="Arial"/>
        <family val="2"/>
      </rPr>
      <t>L’ANSE A VALLEAU</t>
    </r>
  </si>
  <si>
    <r>
      <rPr>
        <sz val="10"/>
        <color rgb="FF231F20"/>
        <rFont val="Arial"/>
        <family val="2"/>
      </rPr>
      <t>MIQUELON</t>
    </r>
  </si>
  <si>
    <r>
      <rPr>
        <sz val="10"/>
        <color rgb="FF231F20"/>
        <rFont val="Arial"/>
        <family val="2"/>
      </rPr>
      <t>INVERNESS</t>
    </r>
  </si>
  <si>
    <r>
      <rPr>
        <sz val="10"/>
        <color rgb="FF231F20"/>
        <rFont val="Arial"/>
        <family val="2"/>
      </rPr>
      <t>L’ANSE ST JEAN</t>
    </r>
  </si>
  <si>
    <r>
      <rPr>
        <sz val="10"/>
        <color rgb="FF231F20"/>
        <rFont val="Arial"/>
        <family val="2"/>
      </rPr>
      <t>MIRABEL</t>
    </r>
  </si>
  <si>
    <r>
      <rPr>
        <sz val="10"/>
        <color rgb="FF231F20"/>
        <rFont val="Arial"/>
        <family val="2"/>
      </rPr>
      <t>IRLANDE</t>
    </r>
  </si>
  <si>
    <r>
      <rPr>
        <sz val="10"/>
        <color rgb="FF231F20"/>
        <rFont val="Arial"/>
        <family val="2"/>
      </rPr>
      <t>LANTIER</t>
    </r>
  </si>
  <si>
    <r>
      <rPr>
        <sz val="10"/>
        <color rgb="FF231F20"/>
        <rFont val="Arial"/>
        <family val="2"/>
      </rPr>
      <t>MISTASSINI</t>
    </r>
  </si>
  <si>
    <r>
      <rPr>
        <sz val="10"/>
        <color rgb="FF231F20"/>
        <rFont val="Arial"/>
        <family val="2"/>
      </rPr>
      <t>ISLAND BROOK</t>
    </r>
  </si>
  <si>
    <r>
      <rPr>
        <sz val="10"/>
        <color rgb="FF231F20"/>
        <rFont val="Arial"/>
        <family val="2"/>
      </rPr>
      <t>LAROUCHE</t>
    </r>
  </si>
  <si>
    <r>
      <rPr>
        <sz val="10"/>
        <color rgb="FF231F20"/>
        <rFont val="Arial"/>
        <family val="2"/>
      </rPr>
      <t>MOES RIVER</t>
    </r>
  </si>
  <si>
    <r>
      <rPr>
        <sz val="10"/>
        <color rgb="FF231F20"/>
        <rFont val="Arial"/>
        <family val="2"/>
      </rPr>
      <t>ISLE AUX COUDRES</t>
    </r>
  </si>
  <si>
    <r>
      <rPr>
        <sz val="10"/>
        <color rgb="FF231F20"/>
        <rFont val="Arial"/>
        <family val="2"/>
      </rPr>
      <t>L’ASCENSION</t>
    </r>
  </si>
  <si>
    <r>
      <rPr>
        <sz val="10"/>
        <color rgb="FF231F20"/>
        <rFont val="Arial"/>
        <family val="2"/>
      </rPr>
      <t>MOFFET</t>
    </r>
  </si>
  <si>
    <r>
      <rPr>
        <sz val="10"/>
        <color rgb="FF231F20"/>
        <rFont val="Arial"/>
        <family val="2"/>
      </rPr>
      <t>ISSOUDUN</t>
    </r>
  </si>
  <si>
    <r>
      <rPr>
        <sz val="10"/>
        <color rgb="FF231F20"/>
        <rFont val="Arial"/>
        <family val="2"/>
      </rPr>
      <t>L’ASCENSION DE N SEIGNEUR</t>
    </r>
  </si>
  <si>
    <r>
      <rPr>
        <sz val="10"/>
        <color rgb="FF231F20"/>
        <rFont val="Arial"/>
        <family val="2"/>
      </rPr>
      <t>MOISIE</t>
    </r>
  </si>
  <si>
    <r>
      <rPr>
        <sz val="10"/>
        <color rgb="FF231F20"/>
        <rFont val="Arial"/>
        <family val="2"/>
      </rPr>
      <t>IVRY SUR LE LAC</t>
    </r>
  </si>
  <si>
    <r>
      <rPr>
        <sz val="10"/>
        <color rgb="FF231F20"/>
        <rFont val="Arial"/>
        <family val="2"/>
      </rPr>
      <t>L’ASCENSION DE PATAPEDIA</t>
    </r>
  </si>
  <si>
    <r>
      <rPr>
        <sz val="10"/>
        <color rgb="FF231F20"/>
        <rFont val="Arial"/>
        <family val="2"/>
      </rPr>
      <t>MONT APICA</t>
    </r>
  </si>
  <si>
    <r>
      <rPr>
        <sz val="10"/>
        <color rgb="FF231F20"/>
        <rFont val="Arial"/>
        <family val="2"/>
      </rPr>
      <t>IVUJIVIK</t>
    </r>
  </si>
  <si>
    <r>
      <rPr>
        <sz val="10"/>
        <color rgb="FF231F20"/>
        <rFont val="Arial"/>
        <family val="2"/>
      </rPr>
      <t>L’ASSOMPTION</t>
    </r>
  </si>
  <si>
    <r>
      <rPr>
        <sz val="10"/>
        <color rgb="FF231F20"/>
        <rFont val="Arial"/>
        <family val="2"/>
      </rPr>
      <t>MONT BRUN</t>
    </r>
  </si>
  <si>
    <r>
      <rPr>
        <sz val="10"/>
        <color rgb="FF231F20"/>
        <rFont val="Arial"/>
        <family val="2"/>
      </rPr>
      <t>JACQUES CARTIER</t>
    </r>
  </si>
  <si>
    <r>
      <rPr>
        <sz val="10"/>
        <color rgb="FF231F20"/>
        <rFont val="Arial"/>
        <family val="2"/>
      </rPr>
      <t>LATERRIERE</t>
    </r>
  </si>
  <si>
    <r>
      <rPr>
        <sz val="10"/>
        <color rgb="FF231F20"/>
        <rFont val="Arial"/>
        <family val="2"/>
      </rPr>
      <t>MONT CARMEL (CHAMPLAIN)</t>
    </r>
  </si>
  <si>
    <r>
      <rPr>
        <sz val="10"/>
        <color rgb="FF231F20"/>
        <rFont val="Arial"/>
        <family val="2"/>
      </rPr>
      <t>JOHNVILLE</t>
    </r>
  </si>
  <si>
    <r>
      <rPr>
        <sz val="10"/>
        <color rgb="FF231F20"/>
        <rFont val="Arial"/>
        <family val="2"/>
      </rPr>
      <t>LATULIPE</t>
    </r>
  </si>
  <si>
    <r>
      <rPr>
        <sz val="10"/>
        <color rgb="FF231F20"/>
        <rFont val="Arial"/>
        <family val="2"/>
      </rPr>
      <t>MONT CARMEL (GASPE PEN)</t>
    </r>
  </si>
  <si>
    <r>
      <rPr>
        <sz val="10"/>
        <color rgb="FF231F20"/>
        <rFont val="Arial"/>
        <family val="2"/>
      </rPr>
      <t>LAUNAY TASCHEREAU</t>
    </r>
  </si>
  <si>
    <r>
      <rPr>
        <sz val="10"/>
        <color rgb="FF231F20"/>
        <rFont val="Arial"/>
        <family val="2"/>
      </rPr>
      <t>MONT JOLI</t>
    </r>
  </si>
  <si>
    <r>
      <rPr>
        <sz val="10"/>
        <color rgb="FF231F20"/>
        <rFont val="Arial"/>
        <family val="2"/>
      </rPr>
      <t>JOLY</t>
    </r>
  </si>
  <si>
    <r>
      <rPr>
        <sz val="10"/>
        <color rgb="FF231F20"/>
        <rFont val="Arial"/>
        <family val="2"/>
      </rPr>
      <t>LAURENTIDES</t>
    </r>
  </si>
  <si>
    <r>
      <rPr>
        <sz val="10"/>
        <color rgb="FF231F20"/>
        <rFont val="Arial"/>
        <family val="2"/>
      </rPr>
      <t>JONQUIERE</t>
    </r>
  </si>
  <si>
    <r>
      <rPr>
        <sz val="10"/>
        <color rgb="FF231F20"/>
        <rFont val="Arial"/>
        <family val="2"/>
      </rPr>
      <t>LAURIER</t>
    </r>
  </si>
  <si>
    <r>
      <rPr>
        <sz val="10"/>
        <color rgb="FF231F20"/>
        <rFont val="Arial"/>
        <family val="2"/>
      </rPr>
      <t>MONT LEBEL</t>
    </r>
  </si>
  <si>
    <r>
      <rPr>
        <sz val="10"/>
        <color rgb="FF231F20"/>
        <rFont val="Arial"/>
        <family val="2"/>
      </rPr>
      <t>JOUTEL</t>
    </r>
  </si>
  <si>
    <r>
      <rPr>
        <sz val="10"/>
        <color rgb="FF231F20"/>
        <rFont val="Arial"/>
        <family val="2"/>
      </rPr>
      <t>LAURIERVILLE</t>
    </r>
  </si>
  <si>
    <r>
      <rPr>
        <sz val="10"/>
        <color rgb="FF231F20"/>
        <rFont val="Arial"/>
        <family val="2"/>
      </rPr>
      <t>MONT LOUIS</t>
    </r>
  </si>
  <si>
    <r>
      <rPr>
        <sz val="10"/>
        <color rgb="FF231F20"/>
        <rFont val="Arial"/>
        <family val="2"/>
      </rPr>
      <t>MURDOCKVILLE</t>
    </r>
  </si>
  <si>
    <r>
      <rPr>
        <sz val="10"/>
        <color rgb="FF231F20"/>
        <rFont val="Arial"/>
        <family val="2"/>
      </rPr>
      <t>KAHNAWAKE</t>
    </r>
  </si>
  <si>
    <r>
      <rPr>
        <sz val="10"/>
        <color rgb="FF231F20"/>
        <rFont val="Arial"/>
        <family val="2"/>
      </rPr>
      <t>LAUZON</t>
    </r>
  </si>
  <si>
    <r>
      <rPr>
        <sz val="10"/>
        <color rgb="FF231F20"/>
        <rFont val="Arial"/>
        <family val="2"/>
      </rPr>
      <t>MONT ROLLAND</t>
    </r>
  </si>
  <si>
    <r>
      <rPr>
        <sz val="10"/>
        <color rgb="FF231F20"/>
        <rFont val="Arial"/>
        <family val="2"/>
      </rPr>
      <t>KAMOURASKA</t>
    </r>
  </si>
  <si>
    <r>
      <rPr>
        <sz val="10"/>
        <color rgb="FF231F20"/>
        <rFont val="Arial"/>
        <family val="2"/>
      </rPr>
      <t>LAVAL</t>
    </r>
  </si>
  <si>
    <r>
      <rPr>
        <sz val="10"/>
        <color rgb="FF231F20"/>
        <rFont val="Arial"/>
        <family val="2"/>
      </rPr>
      <t>MONT ROYAL</t>
    </r>
  </si>
  <si>
    <r>
      <rPr>
        <sz val="10"/>
        <color rgb="FF231F20"/>
        <rFont val="Arial"/>
        <family val="2"/>
      </rPr>
      <t>KANGIQSUALUJJUAQ</t>
    </r>
  </si>
  <si>
    <r>
      <rPr>
        <sz val="10"/>
        <color rgb="FF231F20"/>
        <rFont val="Arial"/>
        <family val="2"/>
      </rPr>
      <t>LAVAL OUEST</t>
    </r>
  </si>
  <si>
    <r>
      <rPr>
        <sz val="10"/>
        <color rgb="FF231F20"/>
        <rFont val="Arial"/>
        <family val="2"/>
      </rPr>
      <t>MONT ST GREGOIRE</t>
    </r>
  </si>
  <si>
    <r>
      <rPr>
        <sz val="10"/>
        <color rgb="FF231F20"/>
        <rFont val="Arial"/>
        <family val="2"/>
      </rPr>
      <t>KANGIQSUJUAQ</t>
    </r>
  </si>
  <si>
    <r>
      <rPr>
        <sz val="10"/>
        <color rgb="FF231F20"/>
        <rFont val="Arial"/>
        <family val="2"/>
      </rPr>
      <t>LAVALTRIE</t>
    </r>
  </si>
  <si>
    <r>
      <rPr>
        <sz val="10"/>
        <color rgb="FF231F20"/>
        <rFont val="Arial"/>
        <family val="2"/>
      </rPr>
      <t>MONT ST HILAIRE</t>
    </r>
  </si>
  <si>
    <r>
      <rPr>
        <sz val="10"/>
        <color rgb="FF231F20"/>
        <rFont val="Arial"/>
        <family val="2"/>
      </rPr>
      <t>KANGIRSUK</t>
    </r>
  </si>
  <si>
    <r>
      <rPr>
        <sz val="10"/>
        <color rgb="FF231F20"/>
        <rFont val="Arial"/>
        <family val="2"/>
      </rPr>
      <t>L’AVENIR</t>
    </r>
  </si>
  <si>
    <r>
      <rPr>
        <sz val="10"/>
        <color rgb="FF231F20"/>
        <rFont val="Arial"/>
        <family val="2"/>
      </rPr>
      <t>MONT ST MICHEL</t>
    </r>
  </si>
  <si>
    <r>
      <rPr>
        <sz val="10"/>
        <color rgb="FF231F20"/>
        <rFont val="Arial"/>
        <family val="2"/>
      </rPr>
      <t>KATEVALE</t>
    </r>
  </si>
  <si>
    <r>
      <rPr>
        <sz val="10"/>
        <color rgb="FF231F20"/>
        <rFont val="Arial"/>
        <family val="2"/>
      </rPr>
      <t>LAVERLOCHERE</t>
    </r>
  </si>
  <si>
    <r>
      <rPr>
        <sz val="10"/>
        <color rgb="FF231F20"/>
        <rFont val="Arial"/>
        <family val="2"/>
      </rPr>
      <t>MONT ST PIERRE</t>
    </r>
  </si>
  <si>
    <r>
      <rPr>
        <sz val="10"/>
        <color rgb="FF231F20"/>
        <rFont val="Arial"/>
        <family val="2"/>
      </rPr>
      <t>KAZABAZUA</t>
    </r>
  </si>
  <si>
    <r>
      <rPr>
        <sz val="10"/>
        <color rgb="FF231F20"/>
        <rFont val="Arial"/>
        <family val="2"/>
      </rPr>
      <t>LAWRENCEVILLE</t>
    </r>
  </si>
  <si>
    <r>
      <rPr>
        <sz val="10"/>
        <color rgb="FF231F20"/>
        <rFont val="Arial"/>
        <family val="2"/>
      </rPr>
      <t>MONT TREMBLANT</t>
    </r>
  </si>
  <si>
    <r>
      <rPr>
        <sz val="10"/>
        <color rgb="FF231F20"/>
        <rFont val="Arial"/>
        <family val="2"/>
      </rPr>
      <t>KEGASKA</t>
    </r>
  </si>
  <si>
    <r>
      <rPr>
        <sz val="10"/>
        <color rgb="FF231F20"/>
        <rFont val="Arial"/>
        <family val="2"/>
      </rPr>
      <t>LE GARDEUR</t>
    </r>
  </si>
  <si>
    <r>
      <rPr>
        <sz val="10"/>
        <color rgb="FF231F20"/>
        <rFont val="Arial"/>
        <family val="2"/>
      </rPr>
      <t>MONT WRIGHT</t>
    </r>
  </si>
  <si>
    <r>
      <rPr>
        <sz val="10"/>
        <color rgb="FF231F20"/>
        <rFont val="Arial"/>
        <family val="2"/>
      </rPr>
      <t>KIAMIKA</t>
    </r>
  </si>
  <si>
    <r>
      <rPr>
        <sz val="10"/>
        <color rgb="FF231F20"/>
        <rFont val="Arial"/>
        <family val="2"/>
      </rPr>
      <t>LEBEL SUR QUEVILLON</t>
    </r>
  </si>
  <si>
    <r>
      <rPr>
        <sz val="10"/>
        <color rgb="FF231F20"/>
        <rFont val="Arial"/>
        <family val="2"/>
      </rPr>
      <t>MONTAUBAN</t>
    </r>
  </si>
  <si>
    <r>
      <rPr>
        <sz val="10"/>
        <color rgb="FF231F20"/>
        <rFont val="Arial"/>
        <family val="2"/>
      </rPr>
      <t>KILDARE</t>
    </r>
  </si>
  <si>
    <r>
      <rPr>
        <sz val="10"/>
        <color rgb="FF231F20"/>
        <rFont val="Arial"/>
        <family val="2"/>
      </rPr>
      <t>LEBOURNEUF</t>
    </r>
  </si>
  <si>
    <r>
      <rPr>
        <sz val="10"/>
        <color rgb="FF231F20"/>
        <rFont val="Arial"/>
        <family val="2"/>
      </rPr>
      <t>MONTAUBAN LES MINES</t>
    </r>
  </si>
  <si>
    <r>
      <rPr>
        <sz val="10"/>
        <color rgb="FF231F20"/>
        <rFont val="Arial"/>
        <family val="2"/>
      </rPr>
      <t>KINGSBURY</t>
    </r>
  </si>
  <si>
    <r>
      <rPr>
        <sz val="10"/>
        <color rgb="FF231F20"/>
        <rFont val="Arial"/>
        <family val="2"/>
      </rPr>
      <t>L’ECHOUERIE</t>
    </r>
  </si>
  <si>
    <r>
      <rPr>
        <sz val="10"/>
        <color rgb="FF231F20"/>
        <rFont val="Arial"/>
        <family val="2"/>
      </rPr>
      <t>MONTBEILLARD</t>
    </r>
  </si>
  <si>
    <r>
      <rPr>
        <sz val="10"/>
        <color rgb="FF231F20"/>
        <rFont val="Arial"/>
        <family val="2"/>
      </rPr>
      <t>KINGSEY FALLS</t>
    </r>
  </si>
  <si>
    <r>
      <rPr>
        <sz val="10"/>
        <color rgb="FF231F20"/>
        <rFont val="Arial"/>
        <family val="2"/>
      </rPr>
      <t>LECLERCVILLE</t>
    </r>
  </si>
  <si>
    <r>
      <rPr>
        <sz val="10"/>
        <color rgb="FF231F20"/>
        <rFont val="Arial"/>
        <family val="2"/>
      </rPr>
      <t>MONTCERF</t>
    </r>
  </si>
  <si>
    <r>
      <rPr>
        <sz val="10"/>
        <color rgb="FF231F20"/>
        <rFont val="Arial"/>
        <family val="2"/>
      </rPr>
      <t>KINNEAR’S MILLS</t>
    </r>
  </si>
  <si>
    <r>
      <rPr>
        <sz val="10"/>
        <color rgb="FF231F20"/>
        <rFont val="Arial"/>
        <family val="2"/>
      </rPr>
      <t>LEEDS VILLAGE</t>
    </r>
  </si>
  <si>
    <r>
      <rPr>
        <sz val="10"/>
        <color rgb="FF231F20"/>
        <rFont val="Arial"/>
        <family val="2"/>
      </rPr>
      <t>MONTEBELLO</t>
    </r>
  </si>
  <si>
    <r>
      <rPr>
        <sz val="10"/>
        <color rgb="FF231F20"/>
        <rFont val="Arial"/>
        <family val="2"/>
      </rPr>
      <t>KIPAWA</t>
    </r>
  </si>
  <si>
    <r>
      <rPr>
        <sz val="10"/>
        <color rgb="FF231F20"/>
        <rFont val="Arial"/>
        <family val="2"/>
      </rPr>
      <t>LEJEUNE</t>
    </r>
  </si>
  <si>
    <r>
      <rPr>
        <sz val="10"/>
        <color rgb="FF231F20"/>
        <rFont val="Arial"/>
        <family val="2"/>
      </rPr>
      <t>MONTFORT</t>
    </r>
  </si>
  <si>
    <r>
      <rPr>
        <sz val="10"/>
        <color rgb="FF231F20"/>
        <rFont val="Arial"/>
        <family val="2"/>
      </rPr>
      <t>KIRKLAND</t>
    </r>
  </si>
  <si>
    <r>
      <rPr>
        <sz val="10"/>
        <color rgb="FF231F20"/>
        <rFont val="Arial"/>
        <family val="2"/>
      </rPr>
      <t>LEMIEUX</t>
    </r>
  </si>
  <si>
    <r>
      <rPr>
        <sz val="10"/>
        <color rgb="FF231F20"/>
        <rFont val="Arial"/>
        <family val="2"/>
      </rPr>
      <t>KNOWLTON</t>
    </r>
  </si>
  <si>
    <r>
      <rPr>
        <sz val="10"/>
        <color rgb="FF231F20"/>
        <rFont val="Arial"/>
        <family val="2"/>
      </rPr>
      <t>LEMOINE</t>
    </r>
  </si>
  <si>
    <r>
      <rPr>
        <sz val="10"/>
        <color rgb="FF231F20"/>
        <rFont val="Arial"/>
        <family val="2"/>
      </rPr>
      <t>MONTMORENCY</t>
    </r>
  </si>
  <si>
    <r>
      <rPr>
        <sz val="10"/>
        <color rgb="FF231F20"/>
        <rFont val="Arial"/>
        <family val="2"/>
      </rPr>
      <t>KUUJJUAQ</t>
    </r>
  </si>
  <si>
    <r>
      <rPr>
        <sz val="10"/>
        <color rgb="FF231F20"/>
        <rFont val="Arial"/>
        <family val="2"/>
      </rPr>
      <t>LEMOYNE</t>
    </r>
  </si>
  <si>
    <r>
      <rPr>
        <sz val="10"/>
        <color rgb="FF231F20"/>
        <rFont val="Arial"/>
        <family val="2"/>
      </rPr>
      <t>MONTPELLIER</t>
    </r>
  </si>
  <si>
    <r>
      <rPr>
        <sz val="10"/>
        <color rgb="FF231F20"/>
        <rFont val="Arial"/>
        <family val="2"/>
      </rPr>
      <t>KUUJJUARAPIK</t>
    </r>
  </si>
  <si>
    <r>
      <rPr>
        <sz val="10"/>
        <color rgb="FF231F20"/>
        <rFont val="Arial"/>
        <family val="2"/>
      </rPr>
      <t>LENNOXVILLE</t>
    </r>
  </si>
  <si>
    <r>
      <rPr>
        <sz val="10"/>
        <color rgb="FF231F20"/>
        <rFont val="Arial"/>
        <family val="2"/>
      </rPr>
      <t>LA BAIE</t>
    </r>
  </si>
  <si>
    <r>
      <rPr>
        <sz val="10"/>
        <color rgb="FF231F20"/>
        <rFont val="Arial"/>
        <family val="2"/>
      </rPr>
      <t>L’EPIPHANIE</t>
    </r>
  </si>
  <si>
    <r>
      <rPr>
        <sz val="10"/>
        <color rgb="FF231F20"/>
        <rFont val="Arial"/>
        <family val="2"/>
      </rPr>
      <t>MORIGEAU</t>
    </r>
  </si>
  <si>
    <r>
      <rPr>
        <sz val="10"/>
        <color rgb="FF231F20"/>
        <rFont val="Arial"/>
        <family val="2"/>
      </rPr>
      <t>LA BALEINE</t>
    </r>
  </si>
  <si>
    <r>
      <rPr>
        <sz val="10"/>
        <color rgb="FF231F20"/>
        <rFont val="Arial"/>
        <family val="2"/>
      </rPr>
      <t>LES BOULES</t>
    </r>
  </si>
  <si>
    <r>
      <rPr>
        <sz val="10"/>
        <color rgb="FF231F20"/>
        <rFont val="Arial"/>
        <family val="2"/>
      </rPr>
      <t>MORIN HEIGHTS</t>
    </r>
  </si>
  <si>
    <r>
      <rPr>
        <sz val="10"/>
        <color rgb="FF231F20"/>
        <rFont val="Arial"/>
        <family val="2"/>
      </rPr>
      <t>LA BOSTONNAIS</t>
    </r>
  </si>
  <si>
    <r>
      <rPr>
        <sz val="10"/>
        <color rgb="FF231F20"/>
        <rFont val="Arial"/>
        <family val="2"/>
      </rPr>
      <t>LES BUISSONS</t>
    </r>
  </si>
  <si>
    <r>
      <rPr>
        <sz val="10"/>
        <color rgb="FF231F20"/>
        <rFont val="Arial"/>
        <family val="2"/>
      </rPr>
      <t>MOUNT WRIGHT</t>
    </r>
  </si>
  <si>
    <r>
      <rPr>
        <sz val="10"/>
        <color rgb="FF231F20"/>
        <rFont val="Arial"/>
        <family val="2"/>
      </rPr>
      <t>LA CONCEPTION</t>
    </r>
  </si>
  <si>
    <r>
      <rPr>
        <sz val="10"/>
        <color rgb="FF231F20"/>
        <rFont val="Arial"/>
        <family val="2"/>
      </rPr>
      <t>LES CEDRES</t>
    </r>
  </si>
  <si>
    <r>
      <rPr>
        <sz val="10"/>
        <color rgb="FF231F20"/>
        <rFont val="Arial"/>
        <family val="2"/>
      </rPr>
      <t>LA CROCHE</t>
    </r>
  </si>
  <si>
    <r>
      <rPr>
        <sz val="10"/>
        <color rgb="FF231F20"/>
        <rFont val="Arial"/>
        <family val="2"/>
      </rPr>
      <t>LES COTEAUX</t>
    </r>
  </si>
  <si>
    <r>
      <rPr>
        <sz val="10"/>
        <color rgb="FF231F20"/>
        <rFont val="Arial"/>
        <family val="2"/>
      </rPr>
      <t>MUTTON BAY</t>
    </r>
  </si>
  <si>
    <r>
      <rPr>
        <sz val="10"/>
        <color rgb="FF231F20"/>
        <rFont val="Arial"/>
        <family val="2"/>
      </rPr>
      <t>LA DECHARGE</t>
    </r>
  </si>
  <si>
    <r>
      <rPr>
        <sz val="10"/>
        <color rgb="FF231F20"/>
        <rFont val="Arial"/>
        <family val="2"/>
      </rPr>
      <t>LES EBOULEMENTS</t>
    </r>
  </si>
  <si>
    <r>
      <rPr>
        <sz val="10"/>
        <color rgb="FF231F20"/>
        <rFont val="Arial"/>
        <family val="2"/>
      </rPr>
      <t>NAMUR</t>
    </r>
  </si>
  <si>
    <r>
      <rPr>
        <sz val="10"/>
        <color rgb="FF231F20"/>
        <rFont val="Arial"/>
        <family val="2"/>
      </rPr>
      <t>LA DORE</t>
    </r>
  </si>
  <si>
    <r>
      <rPr>
        <sz val="10"/>
        <color rgb="FF231F20"/>
        <rFont val="Arial"/>
        <family val="2"/>
      </rPr>
      <t>LES ECUREUILS</t>
    </r>
  </si>
  <si>
    <r>
      <rPr>
        <sz val="10"/>
        <color rgb="FF231F20"/>
        <rFont val="Arial"/>
        <family val="2"/>
      </rPr>
      <t>NANTES</t>
    </r>
  </si>
  <si>
    <r>
      <rPr>
        <sz val="10"/>
        <color rgb="FF231F20"/>
        <rFont val="Arial"/>
        <family val="2"/>
      </rPr>
      <t>LA DURANTAYE</t>
    </r>
  </si>
  <si>
    <r>
      <rPr>
        <sz val="10"/>
        <color rgb="FF231F20"/>
        <rFont val="Arial"/>
        <family val="2"/>
      </rPr>
      <t>LES ESCOUMINS</t>
    </r>
  </si>
  <si>
    <r>
      <rPr>
        <sz val="10"/>
        <color rgb="FF231F20"/>
        <rFont val="Arial"/>
        <family val="2"/>
      </rPr>
      <t>NAPIERVILLE</t>
    </r>
  </si>
  <si>
    <r>
      <rPr>
        <sz val="10"/>
        <color rgb="FF231F20"/>
        <rFont val="Arial"/>
        <family val="2"/>
      </rPr>
      <t>LA GRANDE</t>
    </r>
  </si>
  <si>
    <r>
      <rPr>
        <sz val="10"/>
        <color rgb="FF231F20"/>
        <rFont val="Arial"/>
        <family val="2"/>
      </rPr>
      <t>LES HAUTEURS DE RIMOUSKI</t>
    </r>
  </si>
  <si>
    <r>
      <rPr>
        <sz val="10"/>
        <color rgb="FF231F20"/>
        <rFont val="Arial"/>
        <family val="2"/>
      </rPr>
      <t>NATASHQUAN</t>
    </r>
  </si>
  <si>
    <r>
      <rPr>
        <sz val="10"/>
        <color rgb="FF231F20"/>
        <rFont val="Arial"/>
        <family val="2"/>
      </rPr>
      <t>LA GUADELOUPE</t>
    </r>
  </si>
  <si>
    <r>
      <rPr>
        <sz val="10"/>
        <color rgb="FF231F20"/>
        <rFont val="Arial"/>
        <family val="2"/>
      </rPr>
      <t>LES MECHINS</t>
    </r>
  </si>
  <si>
    <r>
      <rPr>
        <sz val="10"/>
        <color rgb="FF231F20"/>
        <rFont val="Arial"/>
        <family val="2"/>
      </rPr>
      <t>NEDELEC</t>
    </r>
  </si>
  <si>
    <r>
      <rPr>
        <sz val="10"/>
        <color rgb="FF231F20"/>
        <rFont val="Arial"/>
        <family val="2"/>
      </rPr>
      <t>LA MACAZA</t>
    </r>
  </si>
  <si>
    <r>
      <rPr>
        <sz val="10"/>
        <color rgb="FF231F20"/>
        <rFont val="Arial"/>
        <family val="2"/>
      </rPr>
      <t>LES SAULES</t>
    </r>
  </si>
  <si>
    <r>
      <rPr>
        <sz val="10"/>
        <color rgb="FF231F20"/>
        <rFont val="Arial"/>
        <family val="2"/>
      </rPr>
      <t>NEMISCAU</t>
    </r>
  </si>
  <si>
    <r>
      <rPr>
        <sz val="10"/>
        <color rgb="FF231F20"/>
        <rFont val="Arial"/>
        <family val="2"/>
      </rPr>
      <t>LA MALBAIE</t>
    </r>
  </si>
  <si>
    <r>
      <rPr>
        <sz val="10"/>
        <color rgb="FF231F20"/>
        <rFont val="Arial"/>
        <family val="2"/>
      </rPr>
      <t>LESLIE</t>
    </r>
  </si>
  <si>
    <r>
      <rPr>
        <sz val="10"/>
        <color rgb="FF231F20"/>
        <rFont val="Arial"/>
        <family val="2"/>
      </rPr>
      <t>NEUBOIS</t>
    </r>
  </si>
  <si>
    <r>
      <rPr>
        <sz val="10"/>
        <color rgb="FF231F20"/>
        <rFont val="Arial"/>
        <family val="2"/>
      </rPr>
      <t>LA MARTRE</t>
    </r>
  </si>
  <si>
    <r>
      <rPr>
        <sz val="10"/>
        <color rgb="FF231F20"/>
        <rFont val="Arial"/>
        <family val="2"/>
      </rPr>
      <t>LEVIS</t>
    </r>
  </si>
  <si>
    <r>
      <rPr>
        <sz val="10"/>
        <color rgb="FF231F20"/>
        <rFont val="Arial"/>
        <family val="2"/>
      </rPr>
      <t>NEUFCHATEL</t>
    </r>
  </si>
  <si>
    <r>
      <rPr>
        <sz val="10"/>
        <color rgb="FF231F20"/>
        <rFont val="Arial"/>
        <family val="2"/>
      </rPr>
      <t>LA MINERVE</t>
    </r>
  </si>
  <si>
    <r>
      <rPr>
        <sz val="10"/>
        <color rgb="FF231F20"/>
        <rFont val="Arial"/>
        <family val="2"/>
      </rPr>
      <t>L’ILE PERROT</t>
    </r>
  </si>
  <si>
    <r>
      <rPr>
        <sz val="10"/>
        <color rgb="FF231F20"/>
        <rFont val="Arial"/>
        <family val="2"/>
      </rPr>
      <t>NEUVILLE</t>
    </r>
  </si>
  <si>
    <r>
      <rPr>
        <sz val="10"/>
        <color rgb="FF231F20"/>
        <rFont val="Arial"/>
        <family val="2"/>
      </rPr>
      <t>LA MOTTE</t>
    </r>
  </si>
  <si>
    <r>
      <rPr>
        <sz val="10"/>
        <color rgb="FF231F20"/>
        <rFont val="Arial"/>
        <family val="2"/>
      </rPr>
      <t>LIMOILOU (LOUIS HEBERT)</t>
    </r>
  </si>
  <si>
    <r>
      <rPr>
        <sz val="10"/>
        <color rgb="FF231F20"/>
        <rFont val="Arial"/>
        <family val="2"/>
      </rPr>
      <t>NEW CARLISLE</t>
    </r>
  </si>
  <si>
    <r>
      <rPr>
        <sz val="10"/>
        <color rgb="FF231F20"/>
        <rFont val="Arial"/>
        <family val="2"/>
      </rPr>
      <t>LA PATRIE</t>
    </r>
  </si>
  <si>
    <r>
      <rPr>
        <sz val="10"/>
        <color rgb="FF231F20"/>
        <rFont val="Arial"/>
        <family val="2"/>
      </rPr>
      <t>LINIERE</t>
    </r>
  </si>
  <si>
    <r>
      <rPr>
        <sz val="10"/>
        <color rgb="FF231F20"/>
        <rFont val="Arial"/>
        <family val="2"/>
      </rPr>
      <t>NEW GLASGOW</t>
    </r>
  </si>
  <si>
    <r>
      <rPr>
        <sz val="10"/>
        <color rgb="FF231F20"/>
        <rFont val="Arial"/>
        <family val="2"/>
      </rPr>
      <t>LA PECHE</t>
    </r>
  </si>
  <si>
    <r>
      <rPr>
        <sz val="10"/>
        <color rgb="FF231F20"/>
        <rFont val="Arial"/>
        <family val="2"/>
      </rPr>
      <t>L’ISLE VERTE</t>
    </r>
  </si>
  <si>
    <r>
      <rPr>
        <sz val="10"/>
        <color rgb="FF231F20"/>
        <rFont val="Arial"/>
        <family val="2"/>
      </rPr>
      <t>NEW RICHMOND</t>
    </r>
  </si>
  <si>
    <r>
      <rPr>
        <sz val="10"/>
        <color rgb="FF231F20"/>
        <rFont val="Arial"/>
        <family val="2"/>
      </rPr>
      <t>LA PLAINE</t>
    </r>
  </si>
  <si>
    <r>
      <rPr>
        <sz val="10"/>
        <color rgb="FF231F20"/>
        <rFont val="Arial"/>
        <family val="2"/>
      </rPr>
      <t>L’ISLE VERTE OUEST</t>
    </r>
  </si>
  <si>
    <r>
      <rPr>
        <sz val="10"/>
        <color rgb="FF231F20"/>
        <rFont val="Arial"/>
        <family val="2"/>
      </rPr>
      <t>NEWPORT</t>
    </r>
  </si>
  <si>
    <r>
      <rPr>
        <sz val="10"/>
        <color rgb="FF231F20"/>
        <rFont val="Arial"/>
        <family val="2"/>
      </rPr>
      <t>LA POCATIERE</t>
    </r>
  </si>
  <si>
    <r>
      <rPr>
        <sz val="10"/>
        <color rgb="FF231F20"/>
        <rFont val="Arial"/>
        <family val="2"/>
      </rPr>
      <t>L’ISLET</t>
    </r>
  </si>
  <si>
    <r>
      <rPr>
        <sz val="10"/>
        <color rgb="FF231F20"/>
        <rFont val="Arial"/>
        <family val="2"/>
      </rPr>
      <t>NICOLET</t>
    </r>
  </si>
  <si>
    <r>
      <rPr>
        <sz val="10"/>
        <color rgb="FF231F20"/>
        <rFont val="Arial"/>
        <family val="2"/>
      </rPr>
      <t>LA PRAIRIE</t>
    </r>
  </si>
  <si>
    <r>
      <rPr>
        <sz val="10"/>
        <color rgb="FF231F20"/>
        <rFont val="Arial"/>
        <family val="2"/>
      </rPr>
      <t>L’ISLETVILLE</t>
    </r>
  </si>
  <si>
    <r>
      <rPr>
        <sz val="10"/>
        <color rgb="FF231F20"/>
        <rFont val="Arial"/>
        <family val="2"/>
      </rPr>
      <t>NITRO</t>
    </r>
  </si>
  <si>
    <r>
      <rPr>
        <sz val="10"/>
        <color rgb="FF231F20"/>
        <rFont val="Arial"/>
        <family val="2"/>
      </rPr>
      <t>LA PRESENTATION</t>
    </r>
  </si>
  <si>
    <r>
      <rPr>
        <sz val="10"/>
        <color rgb="FF231F20"/>
        <rFont val="Arial"/>
        <family val="2"/>
      </rPr>
      <t>LISTUGUJ</t>
    </r>
  </si>
  <si>
    <r>
      <rPr>
        <sz val="10"/>
        <color rgb="FF231F20"/>
        <rFont val="Arial"/>
        <family val="2"/>
      </rPr>
      <t>NOMININGUE</t>
    </r>
  </si>
  <si>
    <r>
      <rPr>
        <sz val="10"/>
        <color rgb="FF231F20"/>
        <rFont val="Arial"/>
        <family val="2"/>
      </rPr>
      <t>LA REDEMPTION</t>
    </r>
  </si>
  <si>
    <r>
      <rPr>
        <sz val="10"/>
        <color rgb="FF231F20"/>
        <rFont val="Arial"/>
        <family val="2"/>
      </rPr>
      <t>LONGUE POINTE DE MINGAN</t>
    </r>
  </si>
  <si>
    <r>
      <rPr>
        <sz val="10"/>
        <color rgb="FF231F20"/>
        <rFont val="Arial"/>
        <family val="2"/>
      </rPr>
      <t>NORBERTVILLE</t>
    </r>
  </si>
  <si>
    <r>
      <rPr>
        <sz val="10"/>
        <color rgb="FF231F20"/>
        <rFont val="Arial"/>
        <family val="2"/>
      </rPr>
      <t>LA REINE</t>
    </r>
  </si>
  <si>
    <r>
      <rPr>
        <sz val="10"/>
        <color rgb="FF231F20"/>
        <rFont val="Arial"/>
        <family val="2"/>
      </rPr>
      <t>LONGUEUIL</t>
    </r>
  </si>
  <si>
    <r>
      <rPr>
        <sz val="10"/>
        <color rgb="FF231F20"/>
        <rFont val="Arial"/>
        <family val="2"/>
      </rPr>
      <t>NORMANDIN</t>
    </r>
  </si>
  <si>
    <r>
      <rPr>
        <sz val="10"/>
        <color rgb="FF231F20"/>
        <rFont val="Arial"/>
        <family val="2"/>
      </rPr>
      <t>LORETTEVILLE</t>
    </r>
  </si>
  <si>
    <r>
      <rPr>
        <sz val="10"/>
        <color rgb="FF231F20"/>
        <rFont val="Arial"/>
        <family val="2"/>
      </rPr>
      <t>NORMETAL</t>
    </r>
  </si>
  <si>
    <r>
      <rPr>
        <sz val="10"/>
        <color rgb="FF231F20"/>
        <rFont val="Arial"/>
        <family val="2"/>
      </rPr>
      <t>LA SARRE</t>
    </r>
  </si>
  <si>
    <r>
      <rPr>
        <sz val="10"/>
        <color rgb="FF231F20"/>
        <rFont val="Arial"/>
        <family val="2"/>
      </rPr>
      <t>LORRAINE</t>
    </r>
  </si>
  <si>
    <r>
      <rPr>
        <sz val="10"/>
        <color rgb="FF231F20"/>
        <rFont val="Arial"/>
        <family val="2"/>
      </rPr>
      <t>NORTH HATLEY</t>
    </r>
  </si>
  <si>
    <r>
      <rPr>
        <sz val="10"/>
        <color rgb="FF231F20"/>
        <rFont val="Arial"/>
        <family val="2"/>
      </rPr>
      <t>LA TABATIERE</t>
    </r>
  </si>
  <si>
    <r>
      <rPr>
        <sz val="10"/>
        <color rgb="FF231F20"/>
        <rFont val="Arial"/>
        <family val="2"/>
      </rPr>
      <t>LORRAINVILLE</t>
    </r>
  </si>
  <si>
    <r>
      <rPr>
        <sz val="10"/>
        <color rgb="FF231F20"/>
        <rFont val="Arial"/>
        <family val="2"/>
      </rPr>
      <t>NORWAY BAY</t>
    </r>
  </si>
  <si>
    <r>
      <rPr>
        <sz val="10"/>
        <color rgb="FF231F20"/>
        <rFont val="Arial"/>
        <family val="2"/>
      </rPr>
      <t>LA TRINITE DES MONTS</t>
    </r>
  </si>
  <si>
    <r>
      <rPr>
        <sz val="10"/>
        <color rgb="FF231F20"/>
        <rFont val="Arial"/>
        <family val="2"/>
      </rPr>
      <t>LOST RIVER</t>
    </r>
  </si>
  <si>
    <r>
      <rPr>
        <sz val="10"/>
        <color rgb="FF231F20"/>
        <rFont val="Arial"/>
        <family val="2"/>
      </rPr>
      <t>NOTRE DAME DE BONCONSEIL</t>
    </r>
  </si>
  <si>
    <r>
      <rPr>
        <sz val="10"/>
        <color rgb="FF231F20"/>
        <rFont val="Arial"/>
        <family val="2"/>
      </rPr>
      <t>LA TUQUE</t>
    </r>
  </si>
  <si>
    <r>
      <rPr>
        <sz val="10"/>
        <color rgb="FF231F20"/>
        <rFont val="Arial"/>
        <family val="2"/>
      </rPr>
      <t>LOTBINIERE</t>
    </r>
  </si>
  <si>
    <r>
      <rPr>
        <sz val="10"/>
        <color rgb="FF231F20"/>
        <rFont val="Arial"/>
        <family val="2"/>
      </rPr>
      <t>NOTRE DAME DE BONSECOURS</t>
    </r>
  </si>
  <si>
    <r>
      <rPr>
        <sz val="10"/>
        <color rgb="FF231F20"/>
        <rFont val="Arial"/>
        <family val="2"/>
      </rPr>
      <t>LA VERNIERE</t>
    </r>
  </si>
  <si>
    <r>
      <rPr>
        <sz val="10"/>
        <color rgb="FF231F20"/>
        <rFont val="Arial"/>
        <family val="2"/>
      </rPr>
      <t>LOTS RENVERSES</t>
    </r>
  </si>
  <si>
    <r>
      <rPr>
        <sz val="10"/>
        <color rgb="FF231F20"/>
        <rFont val="Arial"/>
        <family val="2"/>
      </rPr>
      <t>NOTRE DAME DE HAM</t>
    </r>
  </si>
  <si>
    <r>
      <rPr>
        <sz val="10"/>
        <color rgb="FF231F20"/>
        <rFont val="Arial"/>
        <family val="2"/>
      </rPr>
      <t>LA VISITATION</t>
    </r>
  </si>
  <si>
    <r>
      <rPr>
        <sz val="10"/>
        <color rgb="FF231F20"/>
        <rFont val="Arial"/>
        <family val="2"/>
      </rPr>
      <t>LOUISEVILLE</t>
    </r>
  </si>
  <si>
    <r>
      <rPr>
        <sz val="10"/>
        <color rgb="FF231F20"/>
        <rFont val="Arial"/>
        <family val="2"/>
      </rPr>
      <t>NOTRE DAME DE LA MERCI</t>
    </r>
  </si>
  <si>
    <r>
      <rPr>
        <sz val="10"/>
        <color rgb="FF231F20"/>
        <rFont val="Arial"/>
        <family val="2"/>
      </rPr>
      <t>LABARRE</t>
    </r>
  </si>
  <si>
    <r>
      <rPr>
        <sz val="10"/>
        <color rgb="FF231F20"/>
        <rFont val="Arial"/>
        <family val="2"/>
      </rPr>
      <t>LOURDES</t>
    </r>
  </si>
  <si>
    <r>
      <rPr>
        <sz val="10"/>
        <color rgb="FF231F20"/>
        <rFont val="Arial"/>
        <family val="2"/>
      </rPr>
      <t>NOTRE DAME DE LA PAIX</t>
    </r>
  </si>
  <si>
    <r>
      <rPr>
        <sz val="10"/>
        <color rgb="FF231F20"/>
        <rFont val="Arial"/>
        <family val="2"/>
      </rPr>
      <t>LABELLE</t>
    </r>
  </si>
  <si>
    <r>
      <rPr>
        <sz val="10"/>
        <color rgb="FF231F20"/>
        <rFont val="Arial"/>
        <family val="2"/>
      </rPr>
      <t>LOURDES DE JOLIETTE</t>
    </r>
  </si>
  <si>
    <r>
      <rPr>
        <sz val="10"/>
        <color rgb="FF231F20"/>
        <rFont val="Arial"/>
        <family val="2"/>
      </rPr>
      <t>NOTRE DAME DE LA SALETTE</t>
    </r>
  </si>
  <si>
    <r>
      <rPr>
        <sz val="10"/>
        <color rgb="FF231F20"/>
        <rFont val="Arial"/>
        <family val="2"/>
      </rPr>
      <t>LAC A BEAUCE</t>
    </r>
  </si>
  <si>
    <r>
      <rPr>
        <sz val="10"/>
        <color rgb="FF231F20"/>
        <rFont val="Arial"/>
        <family val="2"/>
      </rPr>
      <t>LOURDES DU BLANC SABLON</t>
    </r>
  </si>
  <si>
    <r>
      <rPr>
        <sz val="10"/>
        <color rgb="FF231F20"/>
        <rFont val="Arial"/>
        <family val="2"/>
      </rPr>
      <t>NOTRE DAME DE L’ILE PERROT</t>
    </r>
  </si>
  <si>
    <r>
      <rPr>
        <sz val="10"/>
        <color rgb="FF231F20"/>
        <rFont val="Arial"/>
        <family val="2"/>
      </rPr>
      <t>LAC A LA CROIX</t>
    </r>
  </si>
  <si>
    <r>
      <rPr>
        <sz val="10"/>
        <color rgb="FF231F20"/>
        <rFont val="Arial"/>
        <family val="2"/>
      </rPr>
      <t>LOUVICOURT</t>
    </r>
  </si>
  <si>
    <r>
      <rPr>
        <sz val="10"/>
        <color rgb="FF231F20"/>
        <rFont val="Arial"/>
        <family val="2"/>
      </rPr>
      <t>NOTRE DAME DE PIERREVILLE</t>
    </r>
  </si>
  <si>
    <r>
      <rPr>
        <sz val="10"/>
        <color rgb="FF231F20"/>
        <rFont val="Arial"/>
        <family val="2"/>
      </rPr>
      <t>LAC A LA TORTUE</t>
    </r>
  </si>
  <si>
    <r>
      <rPr>
        <sz val="10"/>
        <color rgb="FF231F20"/>
        <rFont val="Arial"/>
        <family val="2"/>
      </rPr>
      <t>LOW</t>
    </r>
  </si>
  <si>
    <r>
      <rPr>
        <sz val="10"/>
        <color rgb="FF231F20"/>
        <rFont val="Arial"/>
        <family val="2"/>
      </rPr>
      <t>NOTRE DAME DE PONTMAIN</t>
    </r>
  </si>
  <si>
    <r>
      <rPr>
        <sz val="10"/>
        <color rgb="FF231F20"/>
        <rFont val="Arial"/>
        <family val="2"/>
      </rPr>
      <t>LAC AU SAUMON</t>
    </r>
  </si>
  <si>
    <r>
      <rPr>
        <sz val="10"/>
        <color rgb="FF231F20"/>
        <rFont val="Arial"/>
        <family val="2"/>
      </rPr>
      <t>LUCEVILLE</t>
    </r>
  </si>
  <si>
    <r>
      <rPr>
        <sz val="10"/>
        <color rgb="FF231F20"/>
        <rFont val="Arial"/>
        <family val="2"/>
      </rPr>
      <t>NOTRE DAME DE STANBRIDGE</t>
    </r>
  </si>
  <si>
    <r>
      <rPr>
        <sz val="10"/>
        <color rgb="FF231F20"/>
        <rFont val="Arial"/>
        <family val="2"/>
      </rPr>
      <t>LAC AUX SABLES</t>
    </r>
  </si>
  <si>
    <r>
      <rPr>
        <sz val="10"/>
        <color rgb="FF231F20"/>
        <rFont val="Arial"/>
        <family val="2"/>
      </rPr>
      <t>LUSKVILLE</t>
    </r>
  </si>
  <si>
    <r>
      <rPr>
        <sz val="10"/>
        <color rgb="FF231F20"/>
        <rFont val="Arial"/>
        <family val="2"/>
      </rPr>
      <t>LAC BEAUPORT</t>
    </r>
  </si>
  <si>
    <r>
      <rPr>
        <sz val="10"/>
        <color rgb="FF231F20"/>
        <rFont val="Arial"/>
        <family val="2"/>
      </rPr>
      <t>LYSTER</t>
    </r>
  </si>
  <si>
    <r>
      <rPr>
        <sz val="10"/>
        <color rgb="FF231F20"/>
        <rFont val="Arial"/>
        <family val="2"/>
      </rPr>
      <t>LAC BOUCHETTE</t>
    </r>
  </si>
  <si>
    <r>
      <rPr>
        <sz val="10"/>
        <color rgb="FF231F20"/>
        <rFont val="Arial"/>
        <family val="2"/>
      </rPr>
      <t>MACAMIC</t>
    </r>
  </si>
  <si>
    <r>
      <rPr>
        <sz val="10"/>
        <color rgb="FF231F20"/>
        <rFont val="Arial"/>
        <family val="2"/>
      </rPr>
      <t>LAC BROME</t>
    </r>
  </si>
  <si>
    <r>
      <rPr>
        <sz val="10"/>
        <color rgb="FF231F20"/>
        <rFont val="Arial"/>
        <family val="2"/>
      </rPr>
      <t>MADDINGTON FALLS</t>
    </r>
  </si>
  <si>
    <r>
      <rPr>
        <sz val="10"/>
        <color rgb="FF231F20"/>
        <rFont val="Arial"/>
        <family val="2"/>
      </rPr>
      <t>LAC CARRE</t>
    </r>
  </si>
  <si>
    <r>
      <rPr>
        <sz val="10"/>
        <color rgb="FF231F20"/>
        <rFont val="Arial"/>
        <family val="2"/>
      </rPr>
      <t>MADELEINE CENTRE</t>
    </r>
  </si>
  <si>
    <r>
      <rPr>
        <sz val="10"/>
        <color rgb="FF231F20"/>
        <rFont val="Arial"/>
        <family val="2"/>
      </rPr>
      <t>NOTRE DAME DES BOIS</t>
    </r>
  </si>
  <si>
    <r>
      <rPr>
        <sz val="10"/>
        <color rgb="FF231F20"/>
        <rFont val="Arial"/>
        <family val="2"/>
      </rPr>
      <t>REPENTIGNY</t>
    </r>
  </si>
  <si>
    <r>
      <rPr>
        <sz val="10"/>
        <color rgb="FF231F20"/>
        <rFont val="Arial"/>
        <family val="2"/>
      </rPr>
      <t>ST ANDRE DE RESTIGOUCHE</t>
    </r>
  </si>
  <si>
    <r>
      <rPr>
        <sz val="10"/>
        <color rgb="FF231F20"/>
        <rFont val="Arial"/>
        <family val="2"/>
      </rPr>
      <t>NOTRE DAME DES LAURENT</t>
    </r>
  </si>
  <si>
    <r>
      <rPr>
        <sz val="10"/>
        <color rgb="FF231F20"/>
        <rFont val="Arial"/>
        <family val="2"/>
      </rPr>
      <t>RESTIGOUCHE</t>
    </r>
  </si>
  <si>
    <r>
      <rPr>
        <sz val="10"/>
        <color rgb="FF231F20"/>
        <rFont val="Arial"/>
        <family val="2"/>
      </rPr>
      <t>ST ANDRE DU LAC ST JEAN</t>
    </r>
  </si>
  <si>
    <r>
      <rPr>
        <sz val="10"/>
        <color rgb="FF231F20"/>
        <rFont val="Arial"/>
        <family val="2"/>
      </rPr>
      <t>NOTRE DAME DES MONTS</t>
    </r>
  </si>
  <si>
    <r>
      <rPr>
        <sz val="10"/>
        <color rgb="FF231F20"/>
        <rFont val="Arial"/>
        <family val="2"/>
      </rPr>
      <t>RICHELAIN MPO/BPM 204</t>
    </r>
  </si>
  <si>
    <r>
      <rPr>
        <sz val="10"/>
        <color rgb="FF231F20"/>
        <rFont val="Arial"/>
        <family val="2"/>
      </rPr>
      <t>ST ANDRE EST</t>
    </r>
  </si>
  <si>
    <r>
      <rPr>
        <sz val="10"/>
        <color rgb="FF231F20"/>
        <rFont val="Arial"/>
        <family val="2"/>
      </rPr>
      <t>NOTRE DAME DES PINS</t>
    </r>
  </si>
  <si>
    <r>
      <rPr>
        <sz val="10"/>
        <color rgb="FF231F20"/>
        <rFont val="Arial"/>
        <family val="2"/>
      </rPr>
      <t>RICHELIEU</t>
    </r>
  </si>
  <si>
    <r>
      <rPr>
        <sz val="10"/>
        <color rgb="FF231F20"/>
        <rFont val="Arial"/>
        <family val="2"/>
      </rPr>
      <t>ST ANICET</t>
    </r>
  </si>
  <si>
    <r>
      <rPr>
        <sz val="10"/>
        <color rgb="FF231F20"/>
        <rFont val="Arial"/>
        <family val="2"/>
      </rPr>
      <t>NOTRE DAME DES PRAIRIES</t>
    </r>
  </si>
  <si>
    <r>
      <rPr>
        <sz val="10"/>
        <color rgb="FF231F20"/>
        <rFont val="Arial"/>
        <family val="2"/>
      </rPr>
      <t>ST ANNE DE BELLEVUE</t>
    </r>
  </si>
  <si>
    <r>
      <rPr>
        <sz val="10"/>
        <color rgb="FF231F20"/>
        <rFont val="Arial"/>
        <family val="2"/>
      </rPr>
      <t>NOTRE DAME DU LAC</t>
    </r>
  </si>
  <si>
    <r>
      <rPr>
        <sz val="10"/>
        <color rgb="FF231F20"/>
        <rFont val="Arial"/>
        <family val="2"/>
      </rPr>
      <t>RIGAUD</t>
    </r>
  </si>
  <si>
    <r>
      <rPr>
        <sz val="10"/>
        <color rgb="FF231F20"/>
        <rFont val="Arial"/>
        <family val="2"/>
      </rPr>
      <t>ST ANSELME</t>
    </r>
  </si>
  <si>
    <r>
      <rPr>
        <sz val="10"/>
        <color rgb="FF231F20"/>
        <rFont val="Arial"/>
        <family val="2"/>
      </rPr>
      <t>NOTRE DAME DU LAUS</t>
    </r>
  </si>
  <si>
    <r>
      <rPr>
        <sz val="10"/>
        <color rgb="FF231F20"/>
        <rFont val="Arial"/>
        <family val="2"/>
      </rPr>
      <t>ST ANTOINE ABBE</t>
    </r>
  </si>
  <si>
    <r>
      <rPr>
        <sz val="10"/>
        <color rgb="FF231F20"/>
        <rFont val="Arial"/>
        <family val="2"/>
      </rPr>
      <t>NOTRE DAME DU MONT</t>
    </r>
  </si>
  <si>
    <r>
      <rPr>
        <sz val="10"/>
        <color rgb="FF231F20"/>
        <rFont val="Arial"/>
        <family val="2"/>
      </rPr>
      <t>RIMOUSKI EST</t>
    </r>
  </si>
  <si>
    <r>
      <rPr>
        <sz val="10"/>
        <color rgb="FF231F20"/>
        <rFont val="Arial"/>
        <family val="2"/>
      </rPr>
      <t>ST ANTOINE DE TILLY</t>
    </r>
  </si>
  <si>
    <r>
      <rPr>
        <sz val="10"/>
        <color rgb="FF231F20"/>
        <rFont val="Arial"/>
        <family val="2"/>
      </rPr>
      <t>CARMEL</t>
    </r>
  </si>
  <si>
    <r>
      <rPr>
        <sz val="10"/>
        <color rgb="FF231F20"/>
        <rFont val="Arial"/>
        <family val="2"/>
      </rPr>
      <t>RIPON</t>
    </r>
  </si>
  <si>
    <r>
      <rPr>
        <sz val="10"/>
        <color rgb="FF231F20"/>
        <rFont val="Arial"/>
        <family val="2"/>
      </rPr>
      <t>ST ANTOINE DES LAURENTIDE</t>
    </r>
  </si>
  <si>
    <r>
      <rPr>
        <sz val="10"/>
        <color rgb="FF231F20"/>
        <rFont val="Arial"/>
        <family val="2"/>
      </rPr>
      <t>NOTRE DAME DU NORD</t>
    </r>
  </si>
  <si>
    <r>
      <rPr>
        <sz val="10"/>
        <color rgb="FF231F20"/>
        <rFont val="Arial"/>
        <family val="2"/>
      </rPr>
      <t>RIVIERE A CLAUDE</t>
    </r>
  </si>
  <si>
    <r>
      <rPr>
        <sz val="10"/>
        <color rgb="FF231F20"/>
        <rFont val="Arial"/>
        <family val="2"/>
      </rPr>
      <t>ST ANTOINE SUR RICHELIEU</t>
    </r>
  </si>
  <si>
    <r>
      <rPr>
        <sz val="10"/>
        <color rgb="FF231F20"/>
        <rFont val="Arial"/>
        <family val="2"/>
      </rPr>
      <t>NOTRE DAME DU PORTAGE</t>
    </r>
  </si>
  <si>
    <r>
      <rPr>
        <sz val="10"/>
        <color rgb="FF231F20"/>
        <rFont val="Arial"/>
        <family val="2"/>
      </rPr>
      <t>RIVIERE A PIERRE</t>
    </r>
  </si>
  <si>
    <r>
      <rPr>
        <sz val="10"/>
        <color rgb="FF231F20"/>
        <rFont val="Arial"/>
        <family val="2"/>
      </rPr>
      <t>ST ANTONIN</t>
    </r>
  </si>
  <si>
    <r>
      <rPr>
        <sz val="10"/>
        <color rgb="FF231F20"/>
        <rFont val="Arial"/>
        <family val="2"/>
      </rPr>
      <t>NOTRE DAME DU ROSAIRE</t>
    </r>
  </si>
  <si>
    <r>
      <rPr>
        <sz val="10"/>
        <color rgb="FF231F20"/>
        <rFont val="Arial"/>
        <family val="2"/>
      </rPr>
      <t>RIVIERE AU RENARD</t>
    </r>
  </si>
  <si>
    <r>
      <rPr>
        <sz val="10"/>
        <color rgb="FF231F20"/>
        <rFont val="Arial"/>
        <family val="2"/>
      </rPr>
      <t>ST APOLLINAIRE</t>
    </r>
  </si>
  <si>
    <r>
      <rPr>
        <sz val="10"/>
        <color rgb="FF231F20"/>
        <rFont val="Arial"/>
        <family val="2"/>
      </rPr>
      <t>NOTTAWAY</t>
    </r>
  </si>
  <si>
    <r>
      <rPr>
        <sz val="10"/>
        <color rgb="FF231F20"/>
        <rFont val="Arial"/>
        <family val="2"/>
      </rPr>
      <t>RIVIERE AU TONNERRE</t>
    </r>
  </si>
  <si>
    <r>
      <rPr>
        <sz val="10"/>
        <color rgb="FF231F20"/>
        <rFont val="Arial"/>
        <family val="2"/>
      </rPr>
      <t>ST ARMAND</t>
    </r>
  </si>
  <si>
    <r>
      <rPr>
        <sz val="10"/>
        <color rgb="FF231F20"/>
        <rFont val="Arial"/>
        <family val="2"/>
      </rPr>
      <t>NOUVELLE</t>
    </r>
  </si>
  <si>
    <r>
      <rPr>
        <sz val="10"/>
        <color rgb="FF231F20"/>
        <rFont val="Arial"/>
        <family val="2"/>
      </rPr>
      <t>RIVIERE AUX GRAINES</t>
    </r>
  </si>
  <si>
    <r>
      <rPr>
        <sz val="10"/>
        <color rgb="FF231F20"/>
        <rFont val="Arial"/>
        <family val="2"/>
      </rPr>
      <t>ST ARSENE</t>
    </r>
  </si>
  <si>
    <r>
      <rPr>
        <sz val="10"/>
        <color rgb="FF231F20"/>
        <rFont val="Arial"/>
        <family val="2"/>
      </rPr>
      <t>NOUVELLE OUEST</t>
    </r>
  </si>
  <si>
    <r>
      <rPr>
        <sz val="10"/>
        <color rgb="FF231F20"/>
        <rFont val="Arial"/>
        <family val="2"/>
      </rPr>
      <t>RIVIERE AUX RATS</t>
    </r>
  </si>
  <si>
    <r>
      <rPr>
        <sz val="10"/>
        <color rgb="FF231F20"/>
        <rFont val="Arial"/>
        <family val="2"/>
      </rPr>
      <t>ST ATHANASE</t>
    </r>
  </si>
  <si>
    <r>
      <rPr>
        <sz val="10"/>
        <color rgb="FF231F20"/>
        <rFont val="Arial"/>
        <family val="2"/>
      </rPr>
      <t>NOYAN</t>
    </r>
  </si>
  <si>
    <r>
      <rPr>
        <sz val="10"/>
        <color rgb="FF231F20"/>
        <rFont val="Arial"/>
        <family val="2"/>
      </rPr>
      <t>RIVIERE BEAUDETTE</t>
    </r>
  </si>
  <si>
    <r>
      <rPr>
        <sz val="10"/>
        <color rgb="FF231F20"/>
        <rFont val="Arial"/>
        <family val="2"/>
      </rPr>
      <t>ST AUBERT</t>
    </r>
  </si>
  <si>
    <r>
      <rPr>
        <sz val="10"/>
        <color rgb="FF231F20"/>
        <rFont val="Arial"/>
        <family val="2"/>
      </rPr>
      <t>NUNS ISLAND</t>
    </r>
  </si>
  <si>
    <r>
      <rPr>
        <sz val="10"/>
        <color rgb="FF231F20"/>
        <rFont val="Arial"/>
        <family val="2"/>
      </rPr>
      <t>RIVIERE BERSIMIS</t>
    </r>
  </si>
  <si>
    <r>
      <rPr>
        <sz val="10"/>
        <color rgb="FF231F20"/>
        <rFont val="Arial"/>
        <family val="2"/>
      </rPr>
      <t>ST AUGUSTIN DE DESMAURES</t>
    </r>
  </si>
  <si>
    <r>
      <rPr>
        <sz val="10"/>
        <color rgb="FF231F20"/>
        <rFont val="Arial"/>
        <family val="2"/>
      </rPr>
      <t>OBEDJIWAN</t>
    </r>
  </si>
  <si>
    <r>
      <rPr>
        <sz val="10"/>
        <color rgb="FF231F20"/>
        <rFont val="Arial"/>
        <family val="2"/>
      </rPr>
      <t>RIVIERE BLEUE</t>
    </r>
  </si>
  <si>
    <r>
      <rPr>
        <sz val="10"/>
        <color rgb="FF231F20"/>
        <rFont val="Arial"/>
        <family val="2"/>
      </rPr>
      <t>ST AUGUSTIN DE QUEBEC</t>
    </r>
  </si>
  <si>
    <r>
      <rPr>
        <sz val="10"/>
        <color rgb="FF231F20"/>
        <rFont val="Arial"/>
        <family val="2"/>
      </rPr>
      <t>ODANAK</t>
    </r>
  </si>
  <si>
    <r>
      <rPr>
        <sz val="10"/>
        <color rgb="FF231F20"/>
        <rFont val="Arial"/>
        <family val="2"/>
      </rPr>
      <t>RIVIERE BOIS CLAIR</t>
    </r>
  </si>
  <si>
    <r>
      <rPr>
        <sz val="10"/>
        <color rgb="FF231F20"/>
        <rFont val="Arial"/>
        <family val="2"/>
      </rPr>
      <t>ST AUGUSTIN DEUX</t>
    </r>
  </si>
  <si>
    <r>
      <rPr>
        <sz val="10"/>
        <color rgb="FF231F20"/>
        <rFont val="Arial"/>
        <family val="2"/>
      </rPr>
      <t>OKA</t>
    </r>
  </si>
  <si>
    <r>
      <rPr>
        <sz val="10"/>
        <color rgb="FF231F20"/>
        <rFont val="Arial"/>
        <family val="2"/>
      </rPr>
      <t>RIVIERE BROCHU</t>
    </r>
  </si>
  <si>
    <r>
      <rPr>
        <sz val="10"/>
        <color rgb="FF231F20"/>
        <rFont val="Arial"/>
        <family val="2"/>
      </rPr>
      <t>MONTAGNE</t>
    </r>
  </si>
  <si>
    <r>
      <rPr>
        <sz val="10"/>
        <color rgb="FF231F20"/>
        <rFont val="Arial"/>
        <family val="2"/>
      </rPr>
      <t>OLD FORT BAY</t>
    </r>
  </si>
  <si>
    <r>
      <rPr>
        <sz val="10"/>
        <color rgb="FF231F20"/>
        <rFont val="Arial"/>
        <family val="2"/>
      </rPr>
      <t>RIVIERE COLOMBIER</t>
    </r>
  </si>
  <si>
    <r>
      <rPr>
        <sz val="10"/>
        <color rgb="FF231F20"/>
        <rFont val="Arial"/>
        <family val="2"/>
      </rPr>
      <t>ST AUGUSTIN SAGUENAY</t>
    </r>
  </si>
  <si>
    <r>
      <rPr>
        <sz val="10"/>
        <color rgb="FF231F20"/>
        <rFont val="Arial"/>
        <family val="2"/>
      </rPr>
      <t>OMERVILLE</t>
    </r>
  </si>
  <si>
    <r>
      <rPr>
        <sz val="10"/>
        <color rgb="FF231F20"/>
        <rFont val="Arial"/>
        <family val="2"/>
      </rPr>
      <t>RIVIERE DES PRAIRIES</t>
    </r>
  </si>
  <si>
    <r>
      <rPr>
        <sz val="10"/>
        <color rgb="FF231F20"/>
        <rFont val="Arial"/>
        <family val="2"/>
      </rPr>
      <t>ST BARNABE NORD</t>
    </r>
  </si>
  <si>
    <r>
      <rPr>
        <sz val="10"/>
        <color rgb="FF231F20"/>
        <rFont val="Arial"/>
        <family val="2"/>
      </rPr>
      <t>ORMSTOWN</t>
    </r>
  </si>
  <si>
    <r>
      <rPr>
        <sz val="10"/>
        <color rgb="FF231F20"/>
        <rFont val="Arial"/>
        <family val="2"/>
      </rPr>
      <t>ST BARNABE SUD</t>
    </r>
  </si>
  <si>
    <r>
      <rPr>
        <sz val="10"/>
        <color rgb="FF231F20"/>
        <rFont val="Arial"/>
        <family val="2"/>
      </rPr>
      <t>ORSAINVILLE</t>
    </r>
  </si>
  <si>
    <r>
      <rPr>
        <sz val="10"/>
        <color rgb="FF231F20"/>
        <rFont val="Arial"/>
        <family val="2"/>
      </rPr>
      <t>RIVIERE ETERNITE</t>
    </r>
  </si>
  <si>
    <r>
      <rPr>
        <sz val="10"/>
        <color rgb="FF231F20"/>
        <rFont val="Arial"/>
        <family val="2"/>
      </rPr>
      <t>ST BARTHELEMY</t>
    </r>
  </si>
  <si>
    <r>
      <rPr>
        <sz val="10"/>
        <color rgb="FF231F20"/>
        <rFont val="Arial"/>
        <family val="2"/>
      </rPr>
      <t>RIVIERE HATTEE</t>
    </r>
  </si>
  <si>
    <r>
      <rPr>
        <sz val="10"/>
        <color rgb="FF231F20"/>
        <rFont val="Arial"/>
        <family val="2"/>
      </rPr>
      <t>ST BASILE DE PORTNEUF</t>
    </r>
  </si>
  <si>
    <r>
      <rPr>
        <sz val="10"/>
        <color rgb="FF231F20"/>
        <rFont val="Arial"/>
        <family val="2"/>
      </rPr>
      <t>OTTERBURN</t>
    </r>
  </si>
  <si>
    <r>
      <rPr>
        <sz val="10"/>
        <color rgb="FF231F20"/>
        <rFont val="Arial"/>
        <family val="2"/>
      </rPr>
      <t>RIVIERE HEVA</t>
    </r>
  </si>
  <si>
    <r>
      <rPr>
        <sz val="10"/>
        <color rgb="FF231F20"/>
        <rFont val="Arial"/>
        <family val="2"/>
      </rPr>
      <t>ST BASILE LE GRAND</t>
    </r>
  </si>
  <si>
    <r>
      <rPr>
        <sz val="10"/>
        <color rgb="FF231F20"/>
        <rFont val="Arial"/>
        <family val="2"/>
      </rPr>
      <t>OTTERBURN PARK</t>
    </r>
  </si>
  <si>
    <r>
      <rPr>
        <sz val="10"/>
        <color rgb="FF231F20"/>
        <rFont val="Arial"/>
        <family val="2"/>
      </rPr>
      <t>RIVIERE LA MADELEINE</t>
    </r>
  </si>
  <si>
    <r>
      <rPr>
        <sz val="10"/>
        <color rgb="FF231F20"/>
        <rFont val="Arial"/>
        <family val="2"/>
      </rPr>
      <t>ST BASILE STATION</t>
    </r>
  </si>
  <si>
    <r>
      <rPr>
        <sz val="10"/>
        <color rgb="FF231F20"/>
        <rFont val="Arial"/>
        <family val="2"/>
      </rPr>
      <t>OUJE BOUGOUMOU</t>
    </r>
  </si>
  <si>
    <r>
      <rPr>
        <sz val="10"/>
        <color rgb="FF231F20"/>
        <rFont val="Arial"/>
        <family val="2"/>
      </rPr>
      <t>RIVIERE MALBAIE</t>
    </r>
  </si>
  <si>
    <r>
      <rPr>
        <sz val="10"/>
        <color rgb="FF231F20"/>
        <rFont val="Arial"/>
        <family val="2"/>
      </rPr>
      <t>ST BENJAMIN</t>
    </r>
  </si>
  <si>
    <r>
      <rPr>
        <sz val="10"/>
        <color rgb="FF231F20"/>
        <rFont val="Arial"/>
        <family val="2"/>
      </rPr>
      <t>OUTREMONT</t>
    </r>
  </si>
  <si>
    <r>
      <rPr>
        <sz val="10"/>
        <color rgb="FF231F20"/>
        <rFont val="Arial"/>
        <family val="2"/>
      </rPr>
      <t>RIVIERE MATAWIN</t>
    </r>
  </si>
  <si>
    <r>
      <rPr>
        <sz val="10"/>
        <color rgb="FF231F20"/>
        <rFont val="Arial"/>
        <family val="2"/>
      </rPr>
      <t>ST BENOIT</t>
    </r>
  </si>
  <si>
    <r>
      <rPr>
        <sz val="10"/>
        <color rgb="FF231F20"/>
        <rFont val="Arial"/>
        <family val="2"/>
      </rPr>
      <t>PABOS</t>
    </r>
  </si>
  <si>
    <r>
      <rPr>
        <sz val="10"/>
        <color rgb="FF231F20"/>
        <rFont val="Arial"/>
        <family val="2"/>
      </rPr>
      <t>RIVIERE MEKINAC</t>
    </r>
  </si>
  <si>
    <r>
      <rPr>
        <sz val="10"/>
        <color rgb="FF231F20"/>
        <rFont val="Arial"/>
        <family val="2"/>
      </rPr>
      <t>ST BENOIT DU LAC</t>
    </r>
  </si>
  <si>
    <r>
      <rPr>
        <sz val="10"/>
        <color rgb="FF231F20"/>
        <rFont val="Arial"/>
        <family val="2"/>
      </rPr>
      <t>PABOS MILLS</t>
    </r>
  </si>
  <si>
    <r>
      <rPr>
        <sz val="10"/>
        <color rgb="FF231F20"/>
        <rFont val="Arial"/>
        <family val="2"/>
      </rPr>
      <t>RIVIERE OUELLE</t>
    </r>
  </si>
  <si>
    <r>
      <rPr>
        <sz val="10"/>
        <color rgb="FF231F20"/>
        <rFont val="Arial"/>
        <family val="2"/>
      </rPr>
      <t>ST BENOIT LABRE</t>
    </r>
  </si>
  <si>
    <r>
      <rPr>
        <sz val="10"/>
        <color rgb="FF231F20"/>
        <rFont val="Arial"/>
        <family val="2"/>
      </rPr>
      <t>PACKINGTON</t>
    </r>
  </si>
  <si>
    <r>
      <rPr>
        <sz val="10"/>
        <color rgb="FF231F20"/>
        <rFont val="Arial"/>
        <family val="2"/>
      </rPr>
      <t>RIVIERE PASPEBIAC</t>
    </r>
  </si>
  <si>
    <r>
      <rPr>
        <sz val="10"/>
        <color rgb="FF231F20"/>
        <rFont val="Arial"/>
        <family val="2"/>
      </rPr>
      <t>ST BERNARD DE DORCHESTER</t>
    </r>
  </si>
  <si>
    <r>
      <rPr>
        <sz val="10"/>
        <color rgb="FF231F20"/>
        <rFont val="Arial"/>
        <family val="2"/>
      </rPr>
      <t>PADOUE</t>
    </r>
  </si>
  <si>
    <r>
      <rPr>
        <sz val="10"/>
        <color rgb="FF231F20"/>
        <rFont val="Arial"/>
        <family val="2"/>
      </rPr>
      <t>RIVIERE PENTECOTE</t>
    </r>
  </si>
  <si>
    <r>
      <rPr>
        <sz val="10"/>
        <color rgb="FF231F20"/>
        <rFont val="Arial"/>
        <family val="2"/>
      </rPr>
      <t>ST BERNARD DE LACOLLE</t>
    </r>
  </si>
  <si>
    <r>
      <rPr>
        <sz val="10"/>
        <color rgb="FF231F20"/>
        <rFont val="Arial"/>
        <family val="2"/>
      </rPr>
      <t>PALMAROLLE</t>
    </r>
  </si>
  <si>
    <r>
      <rPr>
        <sz val="10"/>
        <color rgb="FF231F20"/>
        <rFont val="Arial"/>
        <family val="2"/>
      </rPr>
      <t>RIVIERE PIGOU</t>
    </r>
  </si>
  <si>
    <r>
      <rPr>
        <sz val="10"/>
        <color rgb="FF231F20"/>
        <rFont val="Arial"/>
        <family val="2"/>
      </rPr>
      <t>ST BERNARD SUR MER</t>
    </r>
  </si>
  <si>
    <r>
      <rPr>
        <sz val="10"/>
        <color rgb="FF231F20"/>
        <rFont val="Arial"/>
        <family val="2"/>
      </rPr>
      <t>PANET</t>
    </r>
  </si>
  <si>
    <r>
      <rPr>
        <sz val="10"/>
        <color rgb="FF231F20"/>
        <rFont val="Arial"/>
        <family val="2"/>
      </rPr>
      <t>RIVIERE PORTNEUF</t>
    </r>
  </si>
  <si>
    <r>
      <rPr>
        <sz val="10"/>
        <color rgb="FF231F20"/>
        <rFont val="Arial"/>
        <family val="2"/>
      </rPr>
      <t>ST BLAISE</t>
    </r>
  </si>
  <si>
    <r>
      <rPr>
        <sz val="10"/>
        <color rgb="FF231F20"/>
        <rFont val="Arial"/>
        <family val="2"/>
      </rPr>
      <t>PAPINACHOIS</t>
    </r>
  </si>
  <si>
    <r>
      <rPr>
        <sz val="10"/>
        <color rgb="FF231F20"/>
        <rFont val="Arial"/>
        <family val="2"/>
      </rPr>
      <t>RIVIERE ST JEAN</t>
    </r>
  </si>
  <si>
    <r>
      <rPr>
        <sz val="10"/>
        <color rgb="FF231F20"/>
        <rFont val="Arial"/>
        <family val="2"/>
      </rPr>
      <t>ST BONAVENTURE</t>
    </r>
  </si>
  <si>
    <r>
      <rPr>
        <sz val="10"/>
        <color rgb="FF231F20"/>
        <rFont val="Arial"/>
        <family val="2"/>
      </rPr>
      <t>PAPINEAUVILLE</t>
    </r>
  </si>
  <si>
    <r>
      <rPr>
        <sz val="10"/>
        <color rgb="FF231F20"/>
        <rFont val="Arial"/>
        <family val="2"/>
      </rPr>
      <t>RIVIERE ST PAUL</t>
    </r>
  </si>
  <si>
    <r>
      <rPr>
        <sz val="10"/>
        <color rgb="FF231F20"/>
        <rFont val="Arial"/>
        <family val="2"/>
      </rPr>
      <t>ST BONIFACE DE SHAWINIGAN</t>
    </r>
  </si>
  <si>
    <r>
      <rPr>
        <sz val="10"/>
        <color rgb="FF231F20"/>
        <rFont val="Arial"/>
        <family val="2"/>
      </rPr>
      <t>PARENT</t>
    </r>
  </si>
  <si>
    <r>
      <rPr>
        <sz val="10"/>
        <color rgb="FF231F20"/>
        <rFont val="Arial"/>
        <family val="2"/>
      </rPr>
      <t>RIVIERE TROIS PISTOLES</t>
    </r>
  </si>
  <si>
    <r>
      <rPr>
        <sz val="10"/>
        <color rgb="FF231F20"/>
        <rFont val="Arial"/>
        <family val="2"/>
      </rPr>
      <t>ST BRUNO DE KAMOURASKA</t>
    </r>
  </si>
  <si>
    <r>
      <rPr>
        <sz val="10"/>
        <color rgb="FF231F20"/>
        <rFont val="Arial"/>
        <family val="2"/>
      </rPr>
      <t>PARISVILLE</t>
    </r>
  </si>
  <si>
    <r>
      <rPr>
        <sz val="10"/>
        <color rgb="FF231F20"/>
        <rFont val="Arial"/>
        <family val="2"/>
      </rPr>
      <t>ROBERTSONVILLE</t>
    </r>
  </si>
  <si>
    <r>
      <rPr>
        <sz val="10"/>
        <color rgb="FF231F20"/>
        <rFont val="Arial"/>
        <family val="2"/>
      </rPr>
      <t>ST BRUNO DE MONTARVILLE</t>
    </r>
  </si>
  <si>
    <r>
      <rPr>
        <sz val="10"/>
        <color rgb="FF231F20"/>
        <rFont val="Arial"/>
        <family val="2"/>
      </rPr>
      <t>PASPEBIAC</t>
    </r>
  </si>
  <si>
    <r>
      <rPr>
        <sz val="10"/>
        <color rgb="FF231F20"/>
        <rFont val="Arial"/>
        <family val="2"/>
      </rPr>
      <t>ROBERVAL</t>
    </r>
  </si>
  <si>
    <r>
      <rPr>
        <sz val="10"/>
        <color rgb="FF231F20"/>
        <rFont val="Arial"/>
        <family val="2"/>
      </rPr>
      <t>ST BRUNO LAC ST JEAN</t>
    </r>
  </si>
  <si>
    <r>
      <rPr>
        <sz val="10"/>
        <color rgb="FF231F20"/>
        <rFont val="Arial"/>
        <family val="2"/>
      </rPr>
      <t>PERCE</t>
    </r>
  </si>
  <si>
    <r>
      <rPr>
        <sz val="10"/>
        <color rgb="FF231F20"/>
        <rFont val="Arial"/>
        <family val="2"/>
      </rPr>
      <t>ROCHEBAUCOURT</t>
    </r>
  </si>
  <si>
    <r>
      <rPr>
        <sz val="10"/>
        <color rgb="FF231F20"/>
        <rFont val="Arial"/>
        <family val="2"/>
      </rPr>
      <t>ST CALIXTE</t>
    </r>
  </si>
  <si>
    <r>
      <rPr>
        <sz val="10"/>
        <color rgb="FF231F20"/>
        <rFont val="Arial"/>
        <family val="2"/>
      </rPr>
      <t>PERIBONCA</t>
    </r>
  </si>
  <si>
    <r>
      <rPr>
        <sz val="10"/>
        <color rgb="FF231F20"/>
        <rFont val="Arial"/>
        <family val="2"/>
      </rPr>
      <t>ROCK FOREST</t>
    </r>
  </si>
  <si>
    <r>
      <rPr>
        <sz val="10"/>
        <color rgb="FF231F20"/>
        <rFont val="Arial"/>
        <family val="2"/>
      </rPr>
      <t>ST CAMILLE</t>
    </r>
  </si>
  <si>
    <r>
      <rPr>
        <sz val="10"/>
        <color rgb="FF231F20"/>
        <rFont val="Arial"/>
        <family val="2"/>
      </rPr>
      <t>PERKINS</t>
    </r>
  </si>
  <si>
    <r>
      <rPr>
        <sz val="10"/>
        <color rgb="FF231F20"/>
        <rFont val="Arial"/>
        <family val="2"/>
      </rPr>
      <t>ROCK ISLAND</t>
    </r>
  </si>
  <si>
    <r>
      <rPr>
        <sz val="10"/>
        <color rgb="FF231F20"/>
        <rFont val="Arial"/>
        <family val="2"/>
      </rPr>
      <t>ST CAMILLE DE BELLECHASSE</t>
    </r>
  </si>
  <si>
    <r>
      <rPr>
        <sz val="10"/>
        <color rgb="FF231F20"/>
        <rFont val="Arial"/>
        <family val="2"/>
      </rPr>
      <t>PETIT CAP</t>
    </r>
  </si>
  <si>
    <r>
      <rPr>
        <sz val="10"/>
        <color rgb="FF231F20"/>
        <rFont val="Arial"/>
        <family val="2"/>
      </rPr>
      <t>ROLLET</t>
    </r>
  </si>
  <si>
    <r>
      <rPr>
        <sz val="10"/>
        <color rgb="FF231F20"/>
        <rFont val="Arial"/>
        <family val="2"/>
      </rPr>
      <t>ST CANUT</t>
    </r>
  </si>
  <si>
    <r>
      <rPr>
        <sz val="10"/>
        <color rgb="FF231F20"/>
        <rFont val="Arial"/>
        <family val="2"/>
      </rPr>
      <t>PETIT MATANE</t>
    </r>
  </si>
  <si>
    <r>
      <rPr>
        <sz val="10"/>
        <color rgb="FF231F20"/>
        <rFont val="Arial"/>
        <family val="2"/>
      </rPr>
      <t>ROQUEMAURE</t>
    </r>
  </si>
  <si>
    <r>
      <rPr>
        <sz val="10"/>
        <color rgb="FF231F20"/>
        <rFont val="Arial"/>
        <family val="2"/>
      </rPr>
      <t>ST CASIMIR</t>
    </r>
  </si>
  <si>
    <r>
      <rPr>
        <sz val="10"/>
        <color rgb="FF231F20"/>
        <rFont val="Arial"/>
        <family val="2"/>
      </rPr>
      <t>PETIT SAGUENAY</t>
    </r>
  </si>
  <si>
    <r>
      <rPr>
        <sz val="10"/>
        <color rgb="FF231F20"/>
        <rFont val="Arial"/>
        <family val="2"/>
      </rPr>
      <t>ROSEMERE</t>
    </r>
  </si>
  <si>
    <r>
      <rPr>
        <sz val="10"/>
        <color rgb="FF231F20"/>
        <rFont val="Arial"/>
        <family val="2"/>
      </rPr>
      <t>ST CELESTIN</t>
    </r>
  </si>
  <si>
    <r>
      <rPr>
        <sz val="10"/>
        <color rgb="FF231F20"/>
        <rFont val="Arial"/>
        <family val="2"/>
      </rPr>
      <t>PETITE RIVIERE ST FRANC</t>
    </r>
  </si>
  <si>
    <r>
      <rPr>
        <sz val="10"/>
        <color rgb="FF231F20"/>
        <rFont val="Arial"/>
        <family val="2"/>
      </rPr>
      <t>ROUGEMONT</t>
    </r>
  </si>
  <si>
    <r>
      <rPr>
        <sz val="10"/>
        <color rgb="FF231F20"/>
        <rFont val="Arial"/>
        <family val="2"/>
      </rPr>
      <t>ST CESAIRE</t>
    </r>
  </si>
  <si>
    <r>
      <rPr>
        <sz val="10"/>
        <color rgb="FF231F20"/>
        <rFont val="Arial"/>
        <family val="2"/>
      </rPr>
      <t>PETITE VALLEE</t>
    </r>
  </si>
  <si>
    <r>
      <rPr>
        <sz val="10"/>
        <color rgb="FF231F20"/>
        <rFont val="Arial"/>
        <family val="2"/>
      </rPr>
      <t>ROUTHIERVILLE</t>
    </r>
  </si>
  <si>
    <r>
      <rPr>
        <sz val="10"/>
        <color rgb="FF231F20"/>
        <rFont val="Arial"/>
        <family val="2"/>
      </rPr>
      <t>PHILIPSBURG</t>
    </r>
  </si>
  <si>
    <r>
      <rPr>
        <sz val="10"/>
        <color rgb="FF231F20"/>
        <rFont val="Arial"/>
        <family val="2"/>
      </rPr>
      <t>ST CHARLES BORROMEE</t>
    </r>
  </si>
  <si>
    <r>
      <rPr>
        <sz val="10"/>
        <color rgb="FF231F20"/>
        <rFont val="Arial"/>
        <family val="2"/>
      </rPr>
      <t>PIEDMONT</t>
    </r>
  </si>
  <si>
    <r>
      <rPr>
        <sz val="10"/>
        <color rgb="FF231F20"/>
        <rFont val="Arial"/>
        <family val="2"/>
      </rPr>
      <t>ROXBORO</t>
    </r>
  </si>
  <si>
    <r>
      <rPr>
        <sz val="10"/>
        <color rgb="FF231F20"/>
        <rFont val="Arial"/>
        <family val="2"/>
      </rPr>
      <t>ST CHARLES BOURGET</t>
    </r>
  </si>
  <si>
    <r>
      <rPr>
        <sz val="10"/>
        <color rgb="FF231F20"/>
        <rFont val="Arial"/>
        <family val="2"/>
      </rPr>
      <t>PIERREFONDS</t>
    </r>
  </si>
  <si>
    <r>
      <rPr>
        <sz val="10"/>
        <color rgb="FF231F20"/>
        <rFont val="Arial"/>
        <family val="2"/>
      </rPr>
      <t>ROXTON FALLS</t>
    </r>
  </si>
  <si>
    <r>
      <rPr>
        <sz val="10"/>
        <color rgb="FF231F20"/>
        <rFont val="Arial"/>
        <family val="2"/>
      </rPr>
      <t>ST CHARLES DE BELLECHASSE</t>
    </r>
  </si>
  <si>
    <r>
      <rPr>
        <sz val="10"/>
        <color rgb="FF231F20"/>
        <rFont val="Arial"/>
        <family val="2"/>
      </rPr>
      <t>PIERREVILLE</t>
    </r>
  </si>
  <si>
    <r>
      <rPr>
        <sz val="10"/>
        <color rgb="FF231F20"/>
        <rFont val="Arial"/>
        <family val="2"/>
      </rPr>
      <t>ROXTON POND</t>
    </r>
  </si>
  <si>
    <r>
      <rPr>
        <sz val="10"/>
        <color rgb="FF231F20"/>
        <rFont val="Arial"/>
        <family val="2"/>
      </rPr>
      <t>ST CHARLES DE DRUMMOND</t>
    </r>
  </si>
  <si>
    <r>
      <rPr>
        <sz val="10"/>
        <color rgb="FF231F20"/>
        <rFont val="Arial"/>
        <family val="2"/>
      </rPr>
      <t>PIGEON HILL</t>
    </r>
  </si>
  <si>
    <r>
      <rPr>
        <sz val="10"/>
        <color rgb="FF231F20"/>
        <rFont val="Arial"/>
        <family val="2"/>
      </rPr>
      <t>RUISSEAU A REBOURS</t>
    </r>
  </si>
  <si>
    <r>
      <rPr>
        <sz val="10"/>
        <color rgb="FF231F20"/>
        <rFont val="Arial"/>
        <family val="2"/>
      </rPr>
      <t>ST CHARLES DE MANDEVILLE</t>
    </r>
  </si>
  <si>
    <r>
      <rPr>
        <sz val="10"/>
        <color rgb="FF231F20"/>
        <rFont val="Arial"/>
        <family val="2"/>
      </rPr>
      <t>PIKE RIVER</t>
    </r>
  </si>
  <si>
    <r>
      <rPr>
        <sz val="10"/>
        <color rgb="FF231F20"/>
        <rFont val="Arial"/>
        <family val="2"/>
      </rPr>
      <t>RUISSEAU VERT</t>
    </r>
  </si>
  <si>
    <r>
      <rPr>
        <sz val="10"/>
        <color rgb="FF231F20"/>
        <rFont val="Arial"/>
        <family val="2"/>
      </rPr>
      <t>ST CHARLES GARNIER</t>
    </r>
  </si>
  <si>
    <r>
      <rPr>
        <sz val="10"/>
        <color rgb="FF231F20"/>
        <rFont val="Arial"/>
        <family val="2"/>
      </rPr>
      <t>PINCOURT</t>
    </r>
  </si>
  <si>
    <r>
      <rPr>
        <sz val="10"/>
        <color rgb="FF231F20"/>
        <rFont val="Arial"/>
        <family val="2"/>
      </rPr>
      <t>SABREVOIS</t>
    </r>
  </si>
  <si>
    <r>
      <rPr>
        <sz val="10"/>
        <color rgb="FF231F20"/>
        <rFont val="Arial"/>
        <family val="2"/>
      </rPr>
      <t>ST CHARLES SUR RICHELIEU</t>
    </r>
  </si>
  <si>
    <r>
      <rPr>
        <sz val="10"/>
        <color rgb="FF231F20"/>
        <rFont val="Arial"/>
        <family val="2"/>
      </rPr>
      <t>PINTENDRE</t>
    </r>
  </si>
  <si>
    <r>
      <rPr>
        <sz val="10"/>
        <color rgb="FF231F20"/>
        <rFont val="Arial"/>
        <family val="2"/>
      </rPr>
      <t>SACRE COEUR DE MARIE</t>
    </r>
  </si>
  <si>
    <r>
      <rPr>
        <sz val="10"/>
        <color rgb="FF231F20"/>
        <rFont val="Arial"/>
        <family val="2"/>
      </rPr>
      <t>ST CHRYSOSTOME</t>
    </r>
  </si>
  <si>
    <r>
      <rPr>
        <sz val="10"/>
        <color rgb="FF231F20"/>
        <rFont val="Arial"/>
        <family val="2"/>
      </rPr>
      <t>PIOPOLIS</t>
    </r>
  </si>
  <si>
    <r>
      <rPr>
        <sz val="10"/>
        <color rgb="FF231F20"/>
        <rFont val="Arial"/>
        <family val="2"/>
      </rPr>
      <t>SACRE COEUR SAGUENAY</t>
    </r>
  </si>
  <si>
    <r>
      <rPr>
        <sz val="10"/>
        <color rgb="FF231F20"/>
        <rFont val="Arial"/>
        <family val="2"/>
      </rPr>
      <t>ST CLAUDE</t>
    </r>
  </si>
  <si>
    <r>
      <rPr>
        <sz val="10"/>
        <color rgb="FF231F20"/>
        <rFont val="Arial"/>
        <family val="2"/>
      </rPr>
      <t>PLAGE GERMAIN</t>
    </r>
  </si>
  <si>
    <r>
      <rPr>
        <sz val="10"/>
        <color rgb="FF231F20"/>
        <rFont val="Arial"/>
        <family val="2"/>
      </rPr>
      <t>SALABERRY DE VALLEYFIELD</t>
    </r>
  </si>
  <si>
    <r>
      <rPr>
        <sz val="10"/>
        <color rgb="FF231F20"/>
        <rFont val="Arial"/>
        <family val="2"/>
      </rPr>
      <t>ST CLEMENT</t>
    </r>
  </si>
  <si>
    <r>
      <rPr>
        <sz val="10"/>
        <color rgb="FF231F20"/>
        <rFont val="Arial"/>
        <family val="2"/>
      </rPr>
      <t>PLAISANCE</t>
    </r>
  </si>
  <si>
    <r>
      <rPr>
        <sz val="10"/>
        <color rgb="FF231F20"/>
        <rFont val="Arial"/>
        <family val="2"/>
      </rPr>
      <t>SALLUIT</t>
    </r>
  </si>
  <si>
    <r>
      <rPr>
        <sz val="10"/>
        <color rgb="FF231F20"/>
        <rFont val="Arial"/>
        <family val="2"/>
      </rPr>
      <t>ST CLEOPHAS</t>
    </r>
  </si>
  <si>
    <r>
      <rPr>
        <sz val="10"/>
        <color rgb="FF231F20"/>
        <rFont val="Arial"/>
        <family val="2"/>
      </rPr>
      <t>PLESSISVILLE</t>
    </r>
  </si>
  <si>
    <r>
      <rPr>
        <sz val="10"/>
        <color rgb="FF231F20"/>
        <rFont val="Arial"/>
        <family val="2"/>
      </rPr>
      <t>SARTIGAN</t>
    </r>
  </si>
  <si>
    <r>
      <rPr>
        <sz val="10"/>
        <color rgb="FF231F20"/>
        <rFont val="Arial"/>
        <family val="2"/>
      </rPr>
      <t>ST CLEOPHAS DE BRANDON</t>
    </r>
  </si>
  <si>
    <r>
      <rPr>
        <sz val="10"/>
        <color rgb="FF231F20"/>
        <rFont val="Arial"/>
        <family val="2"/>
      </rPr>
      <t>POHENAGAMOOKE</t>
    </r>
  </si>
  <si>
    <r>
      <rPr>
        <sz val="10"/>
        <color rgb="FF231F20"/>
        <rFont val="Arial"/>
        <family val="2"/>
      </rPr>
      <t>SAULT AU MOUTON</t>
    </r>
  </si>
  <si>
    <r>
      <rPr>
        <sz val="10"/>
        <color rgb="FF231F20"/>
        <rFont val="Arial"/>
        <family val="2"/>
      </rPr>
      <t>ST CLET</t>
    </r>
  </si>
  <si>
    <r>
      <rPr>
        <sz val="10"/>
        <color rgb="FF231F20"/>
        <rFont val="Arial"/>
        <family val="2"/>
      </rPr>
      <t>POHENEGAMOOK</t>
    </r>
  </si>
  <si>
    <r>
      <rPr>
        <sz val="10"/>
        <color rgb="FF231F20"/>
        <rFont val="Arial"/>
        <family val="2"/>
      </rPr>
      <t>SAWYERVILLE</t>
    </r>
  </si>
  <si>
    <r>
      <rPr>
        <sz val="10"/>
        <color rgb="FF231F20"/>
        <rFont val="Arial"/>
        <family val="2"/>
      </rPr>
      <t>ST COLOMBAN</t>
    </r>
  </si>
  <si>
    <r>
      <rPr>
        <sz val="10"/>
        <color rgb="FF231F20"/>
        <rFont val="Arial"/>
        <family val="2"/>
      </rPr>
      <t>POINTE A LA CROIX</t>
    </r>
  </si>
  <si>
    <r>
      <rPr>
        <sz val="10"/>
        <color rgb="FF231F20"/>
        <rFont val="Arial"/>
        <family val="2"/>
      </rPr>
      <t>SAYABEC</t>
    </r>
  </si>
  <si>
    <r>
      <rPr>
        <sz val="10"/>
        <color rgb="FF231F20"/>
        <rFont val="Arial"/>
        <family val="2"/>
      </rPr>
      <t>ST COME</t>
    </r>
  </si>
  <si>
    <r>
      <rPr>
        <sz val="10"/>
        <color rgb="FF231F20"/>
        <rFont val="Arial"/>
        <family val="2"/>
      </rPr>
      <t>POINTE A LA GARDE</t>
    </r>
  </si>
  <si>
    <r>
      <rPr>
        <sz val="10"/>
        <color rgb="FF231F20"/>
        <rFont val="Arial"/>
        <family val="2"/>
      </rPr>
      <t>SCHEFFERVILLE</t>
    </r>
  </si>
  <si>
    <r>
      <rPr>
        <sz val="10"/>
        <color rgb="FF231F20"/>
        <rFont val="Arial"/>
        <family val="2"/>
      </rPr>
      <t>ST CONSTANT</t>
    </r>
  </si>
  <si>
    <r>
      <rPr>
        <sz val="10"/>
        <color rgb="FF231F20"/>
        <rFont val="Arial"/>
        <family val="2"/>
      </rPr>
      <t>POINTE AU CHENE</t>
    </r>
  </si>
  <si>
    <r>
      <rPr>
        <sz val="10"/>
        <color rgb="FF231F20"/>
        <rFont val="Arial"/>
        <family val="2"/>
      </rPr>
      <t>SCOTSTOWN</t>
    </r>
  </si>
  <si>
    <r>
      <rPr>
        <sz val="10"/>
        <color rgb="FF231F20"/>
        <rFont val="Arial"/>
        <family val="2"/>
      </rPr>
      <t>ST CUTHBERT</t>
    </r>
  </si>
  <si>
    <r>
      <rPr>
        <sz val="10"/>
        <color rgb="FF231F20"/>
        <rFont val="Arial"/>
        <family val="2"/>
      </rPr>
      <t>POINTE AU PERE</t>
    </r>
  </si>
  <si>
    <r>
      <rPr>
        <sz val="10"/>
        <color rgb="FF231F20"/>
        <rFont val="Arial"/>
        <family val="2"/>
      </rPr>
      <t>SCOTT JONCTION</t>
    </r>
  </si>
  <si>
    <r>
      <rPr>
        <sz val="10"/>
        <color rgb="FF231F20"/>
        <rFont val="Arial"/>
        <family val="2"/>
      </rPr>
      <t>ST CYPRIEN (LES ETCHEMINS)</t>
    </r>
  </si>
  <si>
    <r>
      <rPr>
        <sz val="10"/>
        <color rgb="FF231F20"/>
        <rFont val="Arial"/>
        <family val="2"/>
      </rPr>
      <t>POINTE AU PIC</t>
    </r>
  </si>
  <si>
    <r>
      <rPr>
        <sz val="10"/>
        <color rgb="FF231F20"/>
        <rFont val="Arial"/>
        <family val="2"/>
      </rPr>
      <t>SENN</t>
    </r>
  </si>
  <si>
    <r>
      <rPr>
        <sz val="10"/>
        <color rgb="FF231F20"/>
        <rFont val="Arial"/>
        <family val="2"/>
      </rPr>
      <t>ST CYPRIEN (RIVIERE DU LOUP)</t>
    </r>
  </si>
  <si>
    <r>
      <rPr>
        <sz val="10"/>
        <color rgb="FF231F20"/>
        <rFont val="Arial"/>
        <family val="2"/>
      </rPr>
      <t>POINTE AUX ANGLAIS</t>
    </r>
  </si>
  <si>
    <r>
      <rPr>
        <sz val="10"/>
        <color rgb="FF231F20"/>
        <rFont val="Arial"/>
        <family val="2"/>
      </rPr>
      <t>SENNETERRE</t>
    </r>
  </si>
  <si>
    <r>
      <rPr>
        <sz val="10"/>
        <color rgb="FF231F20"/>
        <rFont val="Arial"/>
        <family val="2"/>
      </rPr>
      <t>ST CYR</t>
    </r>
  </si>
  <si>
    <r>
      <rPr>
        <sz val="10"/>
        <color rgb="FF231F20"/>
        <rFont val="Arial"/>
        <family val="2"/>
      </rPr>
      <t>POINTE AUX LOUPS</t>
    </r>
  </si>
  <si>
    <r>
      <rPr>
        <sz val="10"/>
        <color rgb="FF231F20"/>
        <rFont val="Arial"/>
        <family val="2"/>
      </rPr>
      <t>SENNEVILLE</t>
    </r>
  </si>
  <si>
    <r>
      <rPr>
        <sz val="10"/>
        <color rgb="FF231F20"/>
        <rFont val="Arial"/>
        <family val="2"/>
      </rPr>
      <t>ST CYRILLE DE L’ISLET</t>
    </r>
  </si>
  <si>
    <r>
      <rPr>
        <sz val="10"/>
        <color rgb="FF231F20"/>
        <rFont val="Arial"/>
        <family val="2"/>
      </rPr>
      <t>POINTE AUX OUTARDES</t>
    </r>
  </si>
  <si>
    <r>
      <rPr>
        <sz val="10"/>
        <color rgb="FF231F20"/>
        <rFont val="Arial"/>
        <family val="2"/>
      </rPr>
      <t>ST CYRILLE DE WENDOVER</t>
    </r>
  </si>
  <si>
    <r>
      <rPr>
        <sz val="10"/>
        <color rgb="FF231F20"/>
        <rFont val="Arial"/>
        <family val="2"/>
      </rPr>
      <t>POINTE AUX TREMBLES</t>
    </r>
  </si>
  <si>
    <r>
      <rPr>
        <sz val="10"/>
        <color rgb="FF231F20"/>
        <rFont val="Arial"/>
        <family val="2"/>
      </rPr>
      <t>SHANNON</t>
    </r>
  </si>
  <si>
    <r>
      <rPr>
        <sz val="10"/>
        <color rgb="FF231F20"/>
        <rFont val="Arial"/>
        <family val="2"/>
      </rPr>
      <t>ST DAMASE</t>
    </r>
  </si>
  <si>
    <r>
      <rPr>
        <sz val="10"/>
        <color rgb="FF231F20"/>
        <rFont val="Arial"/>
        <family val="2"/>
      </rPr>
      <t>POINTE BLEUE</t>
    </r>
  </si>
  <si>
    <r>
      <rPr>
        <sz val="10"/>
        <color rgb="FF231F20"/>
        <rFont val="Arial"/>
        <family val="2"/>
      </rPr>
      <t>SHAWINIGAN</t>
    </r>
  </si>
  <si>
    <r>
      <rPr>
        <sz val="10"/>
        <color rgb="FF231F20"/>
        <rFont val="Arial"/>
        <family val="2"/>
      </rPr>
      <t>ST DAMASE DE MATAPEDIA</t>
    </r>
  </si>
  <si>
    <r>
      <rPr>
        <sz val="10"/>
        <color rgb="FF231F20"/>
        <rFont val="Arial"/>
        <family val="2"/>
      </rPr>
      <t>POINTE CALUMET</t>
    </r>
  </si>
  <si>
    <r>
      <rPr>
        <sz val="10"/>
        <color rgb="FF231F20"/>
        <rFont val="Arial"/>
        <family val="2"/>
      </rPr>
      <t>SHAWINIGAN SUD</t>
    </r>
  </si>
  <si>
    <r>
      <rPr>
        <sz val="10"/>
        <color rgb="FF231F20"/>
        <rFont val="Arial"/>
        <family val="2"/>
      </rPr>
      <t>ST DAMASE DES AULNAIES</t>
    </r>
  </si>
  <si>
    <r>
      <rPr>
        <sz val="10"/>
        <color rgb="FF231F20"/>
        <rFont val="Arial"/>
        <family val="2"/>
      </rPr>
      <t>POINTE CLAIRE</t>
    </r>
  </si>
  <si>
    <r>
      <rPr>
        <sz val="10"/>
        <color rgb="FF231F20"/>
        <rFont val="Arial"/>
        <family val="2"/>
      </rPr>
      <t>SHAWVILLE</t>
    </r>
  </si>
  <si>
    <r>
      <rPr>
        <sz val="10"/>
        <color rgb="FF231F20"/>
        <rFont val="Arial"/>
        <family val="2"/>
      </rPr>
      <t>ST DAMIEN</t>
    </r>
  </si>
  <si>
    <r>
      <rPr>
        <sz val="10"/>
        <color rgb="FF231F20"/>
        <rFont val="Arial"/>
        <family val="2"/>
      </rPr>
      <t>POINTE DES CASCADES</t>
    </r>
  </si>
  <si>
    <r>
      <rPr>
        <sz val="10"/>
        <color rgb="FF231F20"/>
        <rFont val="Arial"/>
        <family val="2"/>
      </rPr>
      <t>SHEENBORO</t>
    </r>
  </si>
  <si>
    <r>
      <rPr>
        <sz val="10"/>
        <color rgb="FF231F20"/>
        <rFont val="Arial"/>
        <family val="2"/>
      </rPr>
      <t>ST DAMIEN DE BUCKLAND</t>
    </r>
  </si>
  <si>
    <r>
      <rPr>
        <sz val="10"/>
        <color rgb="FF231F20"/>
        <rFont val="Arial"/>
        <family val="2"/>
      </rPr>
      <t>POINTE DES MONTS</t>
    </r>
  </si>
  <si>
    <r>
      <rPr>
        <sz val="10"/>
        <color rgb="FF231F20"/>
        <rFont val="Arial"/>
        <family val="2"/>
      </rPr>
      <t>SHELDRAKE</t>
    </r>
  </si>
  <si>
    <r>
      <rPr>
        <sz val="10"/>
        <color rgb="FF231F20"/>
        <rFont val="Arial"/>
        <family val="2"/>
      </rPr>
      <t>ST DAVID DE L’AUBERVIERE</t>
    </r>
  </si>
  <si>
    <r>
      <rPr>
        <sz val="10"/>
        <color rgb="FF231F20"/>
        <rFont val="Arial"/>
        <family val="2"/>
      </rPr>
      <t>POINTE DU LAC</t>
    </r>
  </si>
  <si>
    <r>
      <rPr>
        <sz val="10"/>
        <color rgb="FF231F20"/>
        <rFont val="Arial"/>
        <family val="2"/>
      </rPr>
      <t>ST DAVID D’YAMASKA</t>
    </r>
  </si>
  <si>
    <r>
      <rPr>
        <sz val="10"/>
        <color rgb="FF231F20"/>
        <rFont val="Arial"/>
        <family val="2"/>
      </rPr>
      <t>POINTE FORTUNE</t>
    </r>
  </si>
  <si>
    <r>
      <rPr>
        <sz val="10"/>
        <color rgb="FF231F20"/>
        <rFont val="Arial"/>
        <family val="2"/>
      </rPr>
      <t>SHERRINGTON</t>
    </r>
  </si>
  <si>
    <r>
      <rPr>
        <sz val="10"/>
        <color rgb="FF231F20"/>
        <rFont val="Arial"/>
        <family val="2"/>
      </rPr>
      <t>ST DENIS DE BROMPTON</t>
    </r>
  </si>
  <si>
    <r>
      <rPr>
        <sz val="10"/>
        <color rgb="FF231F20"/>
        <rFont val="Arial"/>
        <family val="2"/>
      </rPr>
      <t>POINTE LEBEL</t>
    </r>
  </si>
  <si>
    <r>
      <rPr>
        <sz val="10"/>
        <color rgb="FF231F20"/>
        <rFont val="Arial"/>
        <family val="2"/>
      </rPr>
      <t>SHIGAWAKE</t>
    </r>
  </si>
  <si>
    <r>
      <rPr>
        <sz val="10"/>
        <color rgb="FF231F20"/>
        <rFont val="Arial"/>
        <family val="2"/>
      </rPr>
      <t>ST DENIS DE LA BOUTEILLER</t>
    </r>
  </si>
  <si>
    <r>
      <rPr>
        <sz val="10"/>
        <color rgb="FF231F20"/>
        <rFont val="Arial"/>
        <family val="2"/>
      </rPr>
      <t>POINTE PARENT</t>
    </r>
  </si>
  <si>
    <r>
      <rPr>
        <sz val="10"/>
        <color rgb="FF231F20"/>
        <rFont val="Arial"/>
        <family val="2"/>
      </rPr>
      <t>SHIPSHAW</t>
    </r>
  </si>
  <si>
    <r>
      <rPr>
        <sz val="10"/>
        <color rgb="FF231F20"/>
        <rFont val="Arial"/>
        <family val="2"/>
      </rPr>
      <t>ST DENIS SUR RICHELIEU</t>
    </r>
  </si>
  <si>
    <r>
      <rPr>
        <sz val="10"/>
        <color rgb="FF231F20"/>
        <rFont val="Arial"/>
        <family val="2"/>
      </rPr>
      <t>POINTE ST CHARLES</t>
    </r>
  </si>
  <si>
    <r>
      <rPr>
        <sz val="10"/>
        <color rgb="FF231F20"/>
        <rFont val="Arial"/>
        <family val="2"/>
      </rPr>
      <t>SHIPTON</t>
    </r>
  </si>
  <si>
    <r>
      <rPr>
        <sz val="10"/>
        <color rgb="FF231F20"/>
        <rFont val="Arial"/>
        <family val="2"/>
      </rPr>
      <t>ST DIDACE</t>
    </r>
  </si>
  <si>
    <r>
      <rPr>
        <sz val="10"/>
        <color rgb="FF231F20"/>
        <rFont val="Arial"/>
        <family val="2"/>
      </rPr>
      <t>POLTIMORE</t>
    </r>
  </si>
  <si>
    <r>
      <rPr>
        <sz val="10"/>
        <color rgb="FF231F20"/>
        <rFont val="Arial"/>
        <family val="2"/>
      </rPr>
      <t>SILLERY</t>
    </r>
  </si>
  <si>
    <r>
      <rPr>
        <sz val="10"/>
        <color rgb="FF231F20"/>
        <rFont val="Arial"/>
        <family val="2"/>
      </rPr>
      <t>ST DOMINIQUE</t>
    </r>
  </si>
  <si>
    <r>
      <rPr>
        <sz val="10"/>
        <color rgb="FF231F20"/>
        <rFont val="Arial"/>
        <family val="2"/>
      </rPr>
      <t>PONT ROUGE</t>
    </r>
  </si>
  <si>
    <r>
      <rPr>
        <sz val="10"/>
        <color rgb="FF231F20"/>
        <rFont val="Arial"/>
        <family val="2"/>
      </rPr>
      <t>SIXTEEN ISLAND LAKE</t>
    </r>
  </si>
  <si>
    <r>
      <rPr>
        <sz val="10"/>
        <color rgb="FF231F20"/>
        <rFont val="Arial"/>
        <family val="2"/>
      </rPr>
      <t>ST DOMINIQUE DU ROSAIRE</t>
    </r>
  </si>
  <si>
    <r>
      <rPr>
        <sz val="10"/>
        <color rgb="FF231F20"/>
        <rFont val="Arial"/>
        <family val="2"/>
      </rPr>
      <t>PONT VIAU</t>
    </r>
  </si>
  <si>
    <r>
      <rPr>
        <sz val="10"/>
        <color rgb="FF231F20"/>
        <rFont val="Arial"/>
        <family val="2"/>
      </rPr>
      <t>ST DONAT</t>
    </r>
  </si>
  <si>
    <r>
      <rPr>
        <sz val="10"/>
        <color rgb="FF231F20"/>
        <rFont val="Arial"/>
        <family val="2"/>
      </rPr>
      <t>PONTBRIAND</t>
    </r>
  </si>
  <si>
    <r>
      <rPr>
        <sz val="10"/>
        <color rgb="FF231F20"/>
        <rFont val="Arial"/>
        <family val="2"/>
      </rPr>
      <t>SOUTH BOLTON</t>
    </r>
  </si>
  <si>
    <r>
      <rPr>
        <sz val="10"/>
        <color rgb="FF231F20"/>
        <rFont val="Arial"/>
        <family val="2"/>
      </rPr>
      <t>ST DONAT DE MONTCALM</t>
    </r>
  </si>
  <si>
    <r>
      <rPr>
        <sz val="10"/>
        <color rgb="FF231F20"/>
        <rFont val="Arial"/>
        <family val="2"/>
      </rPr>
      <t>PONTIAC</t>
    </r>
  </si>
  <si>
    <r>
      <rPr>
        <sz val="10"/>
        <color rgb="FF231F20"/>
        <rFont val="Arial"/>
        <family val="2"/>
      </rPr>
      <t>SOUTH DURHAM</t>
    </r>
  </si>
  <si>
    <r>
      <rPr>
        <sz val="10"/>
        <color rgb="FF231F20"/>
        <rFont val="Arial"/>
        <family val="2"/>
      </rPr>
      <t>ST EDMOND DE BERTHIER</t>
    </r>
  </si>
  <si>
    <r>
      <rPr>
        <sz val="10"/>
        <color rgb="FF231F20"/>
        <rFont val="Arial"/>
        <family val="2"/>
      </rPr>
      <t>PORT ALFRED</t>
    </r>
  </si>
  <si>
    <r>
      <rPr>
        <sz val="10"/>
        <color rgb="FF231F20"/>
        <rFont val="Arial"/>
        <family val="2"/>
      </rPr>
      <t>SOUTH STUKELY</t>
    </r>
  </si>
  <si>
    <r>
      <rPr>
        <sz val="10"/>
        <color rgb="FF231F20"/>
        <rFont val="Arial"/>
        <family val="2"/>
      </rPr>
      <t>ST EDMOND DE GRANTHAM</t>
    </r>
  </si>
  <si>
    <r>
      <rPr>
        <sz val="10"/>
        <color rgb="FF231F20"/>
        <rFont val="Arial"/>
        <family val="2"/>
      </rPr>
      <t>PORT ALFRED BAGOTVILLE</t>
    </r>
  </si>
  <si>
    <r>
      <rPr>
        <sz val="10"/>
        <color rgb="FF231F20"/>
        <rFont val="Arial"/>
        <family val="2"/>
      </rPr>
      <t>SQUATEC</t>
    </r>
  </si>
  <si>
    <r>
      <rPr>
        <sz val="10"/>
        <color rgb="FF231F20"/>
        <rFont val="Arial"/>
        <family val="2"/>
      </rPr>
      <t>ST EDMOND LES PLAINES</t>
    </r>
  </si>
  <si>
    <r>
      <rPr>
        <sz val="10"/>
        <color rgb="FF231F20"/>
        <rFont val="Arial"/>
        <family val="2"/>
      </rPr>
      <t>PORT CARTIER</t>
    </r>
  </si>
  <si>
    <r>
      <rPr>
        <sz val="10"/>
        <color rgb="FF231F20"/>
        <rFont val="Arial"/>
        <family val="2"/>
      </rPr>
      <t>ST ADALBERT</t>
    </r>
  </si>
  <si>
    <r>
      <rPr>
        <sz val="10"/>
        <color rgb="FF231F20"/>
        <rFont val="Arial"/>
        <family val="2"/>
      </rPr>
      <t>ST EDOUARD</t>
    </r>
  </si>
  <si>
    <r>
      <rPr>
        <sz val="10"/>
        <color rgb="FF231F20"/>
        <rFont val="Arial"/>
        <family val="2"/>
      </rPr>
      <t>PORT DANIEL</t>
    </r>
  </si>
  <si>
    <r>
      <rPr>
        <sz val="10"/>
        <color rgb="FF231F20"/>
        <rFont val="Arial"/>
        <family val="2"/>
      </rPr>
      <t>ST ADELME</t>
    </r>
  </si>
  <si>
    <r>
      <rPr>
        <sz val="10"/>
        <color rgb="FF231F20"/>
        <rFont val="Arial"/>
        <family val="2"/>
      </rPr>
      <t>ST EDOUARD DE MASKINONGE</t>
    </r>
  </si>
  <si>
    <r>
      <rPr>
        <sz val="10"/>
        <color rgb="FF231F20"/>
        <rFont val="Arial"/>
        <family val="2"/>
      </rPr>
      <t>PORT MENIER</t>
    </r>
  </si>
  <si>
    <r>
      <rPr>
        <sz val="10"/>
        <color rgb="FF231F20"/>
        <rFont val="Arial"/>
        <family val="2"/>
      </rPr>
      <t>ST ADELPHE DE CHAMPLAIN</t>
    </r>
  </si>
  <si>
    <r>
      <rPr>
        <sz val="10"/>
        <color rgb="FF231F20"/>
        <rFont val="Arial"/>
        <family val="2"/>
      </rPr>
      <t>ST EDOUARD DE NAPIERVILLE</t>
    </r>
  </si>
  <si>
    <r>
      <rPr>
        <sz val="10"/>
        <color rgb="FF231F20"/>
        <rFont val="Arial"/>
        <family val="2"/>
      </rPr>
      <t>PORT ST FRANCOIS</t>
    </r>
  </si>
  <si>
    <r>
      <rPr>
        <sz val="10"/>
        <color rgb="FF231F20"/>
        <rFont val="Arial"/>
        <family val="2"/>
      </rPr>
      <t>ST ADOLPHE DE DUDSWELL</t>
    </r>
  </si>
  <si>
    <r>
      <rPr>
        <sz val="10"/>
        <color rgb="FF231F20"/>
        <rFont val="Arial"/>
        <family val="2"/>
      </rPr>
      <t>ST ELEUTHERE</t>
    </r>
  </si>
  <si>
    <r>
      <rPr>
        <sz val="10"/>
        <color rgb="FF231F20"/>
        <rFont val="Arial"/>
        <family val="2"/>
      </rPr>
      <t>PORTAGE DU CAP</t>
    </r>
  </si>
  <si>
    <r>
      <rPr>
        <sz val="10"/>
        <color rgb="FF231F20"/>
        <rFont val="Arial"/>
        <family val="2"/>
      </rPr>
      <t>ST ADOLPHE D’HOWARD</t>
    </r>
  </si>
  <si>
    <r>
      <rPr>
        <sz val="10"/>
        <color rgb="FF231F20"/>
        <rFont val="Arial"/>
        <family val="2"/>
      </rPr>
      <t>ST ELIE DE CAXTON</t>
    </r>
  </si>
  <si>
    <r>
      <rPr>
        <sz val="10"/>
        <color rgb="FF231F20"/>
        <rFont val="Arial"/>
        <family val="2"/>
      </rPr>
      <t>PORTAGE DU FORT</t>
    </r>
  </si>
  <si>
    <r>
      <rPr>
        <sz val="10"/>
        <color rgb="FF231F20"/>
        <rFont val="Arial"/>
        <family val="2"/>
      </rPr>
      <t>ST ADRIEN</t>
    </r>
  </si>
  <si>
    <r>
      <rPr>
        <sz val="10"/>
        <color rgb="FF231F20"/>
        <rFont val="Arial"/>
        <family val="2"/>
      </rPr>
      <t>ST ELIE D’ORFORD</t>
    </r>
  </si>
  <si>
    <r>
      <rPr>
        <sz val="10"/>
        <color rgb="FF231F20"/>
        <rFont val="Arial"/>
        <family val="2"/>
      </rPr>
      <t>PORTNEUF</t>
    </r>
  </si>
  <si>
    <r>
      <rPr>
        <sz val="10"/>
        <color rgb="FF231F20"/>
        <rFont val="Arial"/>
        <family val="2"/>
      </rPr>
      <t>ST ADRIEN D’IRLANDE</t>
    </r>
  </si>
  <si>
    <r>
      <rPr>
        <sz val="10"/>
        <color rgb="FF231F20"/>
        <rFont val="Arial"/>
        <family val="2"/>
      </rPr>
      <t>ST ELOI</t>
    </r>
  </si>
  <si>
    <r>
      <rPr>
        <sz val="10"/>
        <color rgb="FF231F20"/>
        <rFont val="Arial"/>
        <family val="2"/>
      </rPr>
      <t>PORTNEUF STATION</t>
    </r>
  </si>
  <si>
    <r>
      <rPr>
        <sz val="10"/>
        <color rgb="FF231F20"/>
        <rFont val="Arial"/>
        <family val="2"/>
      </rPr>
      <t>ST AGAPIT</t>
    </r>
  </si>
  <si>
    <r>
      <rPr>
        <sz val="10"/>
        <color rgb="FF231F20"/>
        <rFont val="Arial"/>
        <family val="2"/>
      </rPr>
      <t>ST ELPHEGE</t>
    </r>
  </si>
  <si>
    <r>
      <rPr>
        <sz val="10"/>
        <color rgb="FF231F20"/>
        <rFont val="Arial"/>
        <family val="2"/>
      </rPr>
      <t>POSTE DE LA BALEINE</t>
    </r>
  </si>
  <si>
    <r>
      <rPr>
        <sz val="10"/>
        <color rgb="FF231F20"/>
        <rFont val="Arial"/>
        <family val="2"/>
      </rPr>
      <t>ST AIME</t>
    </r>
  </si>
  <si>
    <r>
      <rPr>
        <sz val="10"/>
        <color rgb="FF231F20"/>
        <rFont val="Arial"/>
        <family val="2"/>
      </rPr>
      <t>ST ELZEAR</t>
    </r>
  </si>
  <si>
    <r>
      <rPr>
        <sz val="10"/>
        <color rgb="FF231F20"/>
        <rFont val="Arial"/>
        <family val="2"/>
      </rPr>
      <t>POULARIES</t>
    </r>
  </si>
  <si>
    <r>
      <rPr>
        <sz val="10"/>
        <color rgb="FF231F20"/>
        <rFont val="Arial"/>
        <family val="2"/>
      </rPr>
      <t>ST AIME DES LACS</t>
    </r>
  </si>
  <si>
    <r>
      <rPr>
        <sz val="10"/>
        <color rgb="FF231F20"/>
        <rFont val="Arial"/>
        <family val="2"/>
      </rPr>
      <t>ST ELZEAR DE BONAVENTURE</t>
    </r>
  </si>
  <si>
    <r>
      <rPr>
        <sz val="10"/>
        <color rgb="FF231F20"/>
        <rFont val="Arial"/>
        <family val="2"/>
      </rPr>
      <t>POVUNGNITUK</t>
    </r>
  </si>
  <si>
    <r>
      <rPr>
        <sz val="10"/>
        <color rgb="FF231F20"/>
        <rFont val="Arial"/>
        <family val="2"/>
      </rPr>
      <t>ST ALBAN</t>
    </r>
  </si>
  <si>
    <r>
      <rPr>
        <sz val="10"/>
        <color rgb="FF231F20"/>
        <rFont val="Arial"/>
        <family val="2"/>
      </rPr>
      <t>ST ELZEAR DE TEMISCOUATA</t>
    </r>
  </si>
  <si>
    <r>
      <rPr>
        <sz val="10"/>
        <color rgb="FF231F20"/>
        <rFont val="Arial"/>
        <family val="2"/>
      </rPr>
      <t>PRECIEUX SANG</t>
    </r>
  </si>
  <si>
    <r>
      <rPr>
        <sz val="10"/>
        <color rgb="FF231F20"/>
        <rFont val="Arial"/>
        <family val="2"/>
      </rPr>
      <t>ST EMILE</t>
    </r>
  </si>
  <si>
    <r>
      <rPr>
        <sz val="10"/>
        <color rgb="FF231F20"/>
        <rFont val="Arial"/>
        <family val="2"/>
      </rPr>
      <t>PREISSAC</t>
    </r>
  </si>
  <si>
    <r>
      <rPr>
        <sz val="10"/>
        <color rgb="FF231F20"/>
        <rFont val="Arial"/>
        <family val="2"/>
      </rPr>
      <t>ST ALEXANDRE DE</t>
    </r>
  </si>
  <si>
    <r>
      <rPr>
        <sz val="10"/>
        <color rgb="FF231F20"/>
        <rFont val="Arial"/>
        <family val="2"/>
      </rPr>
      <t>ST EMILE DE QUEBEC</t>
    </r>
  </si>
  <si>
    <r>
      <rPr>
        <sz val="10"/>
        <color rgb="FF231F20"/>
        <rFont val="Arial"/>
        <family val="2"/>
      </rPr>
      <t>PREMONT</t>
    </r>
  </si>
  <si>
    <r>
      <rPr>
        <sz val="10"/>
        <color rgb="FF231F20"/>
        <rFont val="Arial"/>
        <family val="2"/>
      </rPr>
      <t>KAMOURASK</t>
    </r>
  </si>
  <si>
    <r>
      <rPr>
        <sz val="10"/>
        <color rgb="FF231F20"/>
        <rFont val="Arial"/>
        <family val="2"/>
      </rPr>
      <t>ST EMILE DE SUFFOLK</t>
    </r>
  </si>
  <si>
    <r>
      <rPr>
        <sz val="10"/>
        <color rgb="FF231F20"/>
        <rFont val="Arial"/>
        <family val="2"/>
      </rPr>
      <t>PREVOST</t>
    </r>
  </si>
  <si>
    <r>
      <rPr>
        <sz val="10"/>
        <color rgb="FF231F20"/>
        <rFont val="Arial"/>
        <family val="2"/>
      </rPr>
      <t>ST ALEXANDRE DES LACS</t>
    </r>
  </si>
  <si>
    <r>
      <rPr>
        <sz val="10"/>
        <color rgb="FF231F20"/>
        <rFont val="Arial"/>
        <family val="2"/>
      </rPr>
      <t>ST EPHREM DE BEAUCE</t>
    </r>
  </si>
  <si>
    <r>
      <rPr>
        <sz val="10"/>
        <color rgb="FF231F20"/>
        <rFont val="Arial"/>
        <family val="2"/>
      </rPr>
      <t>PRICE</t>
    </r>
  </si>
  <si>
    <r>
      <rPr>
        <sz val="10"/>
        <color rgb="FF231F20"/>
        <rFont val="Arial"/>
        <family val="2"/>
      </rPr>
      <t>ST ALEXANDRE D’IBERVILLE</t>
    </r>
  </si>
  <si>
    <r>
      <rPr>
        <sz val="10"/>
        <color rgb="FF231F20"/>
        <rFont val="Arial"/>
        <family val="2"/>
      </rPr>
      <t>ST EPHREM DE TRING</t>
    </r>
  </si>
  <si>
    <r>
      <rPr>
        <sz val="10"/>
        <color rgb="FF231F20"/>
        <rFont val="Arial"/>
        <family val="2"/>
      </rPr>
      <t>PRINCEVILLE</t>
    </r>
  </si>
  <si>
    <r>
      <rPr>
        <sz val="10"/>
        <color rgb="FF231F20"/>
        <rFont val="Arial"/>
        <family val="2"/>
      </rPr>
      <t>ST ALEXIS DE MATAPEDIA</t>
    </r>
  </si>
  <si>
    <r>
      <rPr>
        <sz val="10"/>
        <color rgb="FF231F20"/>
        <rFont val="Arial"/>
        <family val="2"/>
      </rPr>
      <t>ST EPIPHANE</t>
    </r>
  </si>
  <si>
    <r>
      <rPr>
        <sz val="10"/>
        <color rgb="FF231F20"/>
        <rFont val="Arial"/>
        <family val="2"/>
      </rPr>
      <t>QUAQTAQ</t>
    </r>
  </si>
  <si>
    <r>
      <rPr>
        <sz val="10"/>
        <color rgb="FF231F20"/>
        <rFont val="Arial"/>
        <family val="2"/>
      </rPr>
      <t>ST ALEXIS DE MONTCALM</t>
    </r>
  </si>
  <si>
    <r>
      <rPr>
        <sz val="10"/>
        <color rgb="FF231F20"/>
        <rFont val="Arial"/>
        <family val="2"/>
      </rPr>
      <t>ST ESPRIT</t>
    </r>
  </si>
  <si>
    <r>
      <rPr>
        <sz val="10"/>
        <color rgb="FF231F20"/>
        <rFont val="Arial"/>
        <family val="2"/>
      </rPr>
      <t>ST ALEXIS DES MONTS</t>
    </r>
  </si>
  <si>
    <r>
      <rPr>
        <sz val="10"/>
        <color rgb="FF231F20"/>
        <rFont val="Arial"/>
        <family val="2"/>
      </rPr>
      <t>ST ETIENNE DE BEAUHARNOIS</t>
    </r>
  </si>
  <si>
    <r>
      <rPr>
        <sz val="10"/>
        <color rgb="FF231F20"/>
        <rFont val="Arial"/>
        <family val="2"/>
      </rPr>
      <t>QUYON</t>
    </r>
  </si>
  <si>
    <r>
      <rPr>
        <sz val="10"/>
        <color rgb="FF231F20"/>
        <rFont val="Arial"/>
        <family val="2"/>
      </rPr>
      <t>ST ALFRED</t>
    </r>
  </si>
  <si>
    <r>
      <rPr>
        <sz val="10"/>
        <color rgb="FF231F20"/>
        <rFont val="Arial"/>
        <family val="2"/>
      </rPr>
      <t>ST ETIENNE DE BOLTON</t>
    </r>
  </si>
  <si>
    <r>
      <rPr>
        <sz val="10"/>
        <color rgb="FF231F20"/>
        <rFont val="Arial"/>
        <family val="2"/>
      </rPr>
      <t>RACINE</t>
    </r>
  </si>
  <si>
    <r>
      <rPr>
        <sz val="10"/>
        <color rgb="FF231F20"/>
        <rFont val="Arial"/>
        <family val="2"/>
      </rPr>
      <t>ST ALPHONSE DE CAPLAN</t>
    </r>
  </si>
  <si>
    <r>
      <rPr>
        <sz val="10"/>
        <color rgb="FF231F20"/>
        <rFont val="Arial"/>
        <family val="2"/>
      </rPr>
      <t>RADISSON</t>
    </r>
  </si>
  <si>
    <r>
      <rPr>
        <sz val="10"/>
        <color rgb="FF231F20"/>
        <rFont val="Arial"/>
        <family val="2"/>
      </rPr>
      <t>ST ALPHONSE DE GRANBY</t>
    </r>
  </si>
  <si>
    <r>
      <rPr>
        <sz val="10"/>
        <color rgb="FF231F20"/>
        <rFont val="Arial"/>
        <family val="2"/>
      </rPr>
      <t>RAGUENEAU</t>
    </r>
  </si>
  <si>
    <r>
      <rPr>
        <sz val="10"/>
        <color rgb="FF231F20"/>
        <rFont val="Arial"/>
        <family val="2"/>
      </rPr>
      <t>ST ALPHONSE RODRIGUEZ</t>
    </r>
  </si>
  <si>
    <r>
      <rPr>
        <sz val="10"/>
        <color rgb="FF231F20"/>
        <rFont val="Arial"/>
        <family val="2"/>
      </rPr>
      <t>RANDBORO</t>
    </r>
  </si>
  <si>
    <r>
      <rPr>
        <sz val="10"/>
        <color rgb="FF231F20"/>
        <rFont val="Arial"/>
        <family val="2"/>
      </rPr>
      <t>ST AMABLE</t>
    </r>
  </si>
  <si>
    <r>
      <rPr>
        <sz val="10"/>
        <color rgb="FF231F20"/>
        <rFont val="Arial"/>
        <family val="2"/>
      </rPr>
      <t>RAPID LAKE</t>
    </r>
  </si>
  <si>
    <r>
      <rPr>
        <sz val="10"/>
        <color rgb="FF231F20"/>
        <rFont val="Arial"/>
        <family val="2"/>
      </rPr>
      <t>ST AMBROISE</t>
    </r>
  </si>
  <si>
    <r>
      <rPr>
        <sz val="10"/>
        <color rgb="FF231F20"/>
        <rFont val="Arial"/>
        <family val="2"/>
      </rPr>
      <t>RAPIDE DANSEUR</t>
    </r>
  </si>
  <si>
    <r>
      <rPr>
        <sz val="10"/>
        <color rgb="FF231F20"/>
        <rFont val="Arial"/>
        <family val="2"/>
      </rPr>
      <t>ST AMBROISE DE CHICOUTIMI</t>
    </r>
  </si>
  <si>
    <r>
      <rPr>
        <sz val="10"/>
        <color rgb="FF231F20"/>
        <rFont val="Arial"/>
        <family val="2"/>
      </rPr>
      <t>RAPIDES DES JOACHIMS</t>
    </r>
  </si>
  <si>
    <r>
      <rPr>
        <sz val="10"/>
        <color rgb="FF231F20"/>
        <rFont val="Arial"/>
        <family val="2"/>
      </rPr>
      <t>ST AMBROISE DE KILDARE</t>
    </r>
  </si>
  <si>
    <r>
      <rPr>
        <sz val="10"/>
        <color rgb="FF231F20"/>
        <rFont val="Arial"/>
        <family val="2"/>
      </rPr>
      <t>RAVIGNAN</t>
    </r>
  </si>
  <si>
    <r>
      <rPr>
        <sz val="10"/>
        <color rgb="FF231F20"/>
        <rFont val="Arial"/>
        <family val="2"/>
      </rPr>
      <t>ST ANACLET</t>
    </r>
  </si>
  <si>
    <r>
      <rPr>
        <sz val="10"/>
        <color rgb="FF231F20"/>
        <rFont val="Arial"/>
        <family val="2"/>
      </rPr>
      <t>RAWDON</t>
    </r>
  </si>
  <si>
    <r>
      <rPr>
        <sz val="10"/>
        <color rgb="FF231F20"/>
        <rFont val="Arial"/>
        <family val="2"/>
      </rPr>
      <t>ST ANDRE AVELLIN</t>
    </r>
  </si>
  <si>
    <r>
      <rPr>
        <sz val="10"/>
        <color rgb="FF231F20"/>
        <rFont val="Arial"/>
        <family val="2"/>
      </rPr>
      <t>REMIGNY</t>
    </r>
  </si>
  <si>
    <r>
      <rPr>
        <sz val="10"/>
        <color rgb="FF231F20"/>
        <rFont val="Arial"/>
        <family val="2"/>
      </rPr>
      <t>ST ANDRE DE KAMOURASKA</t>
    </r>
  </si>
  <si>
    <r>
      <rPr>
        <sz val="10"/>
        <color rgb="FF231F20"/>
        <rFont val="Arial"/>
        <family val="2"/>
      </rPr>
      <t>ST ETIENNE DE LAUZON</t>
    </r>
  </si>
  <si>
    <r>
      <rPr>
        <sz val="10"/>
        <color rgb="FF231F20"/>
        <rFont val="Arial"/>
        <family val="2"/>
      </rPr>
      <t>ST JUST DE BRETENIERES</t>
    </r>
  </si>
  <si>
    <r>
      <rPr>
        <sz val="10"/>
        <color rgb="FF231F20"/>
        <rFont val="Arial"/>
        <family val="2"/>
      </rPr>
      <t>ST REDEMPTEUR</t>
    </r>
  </si>
  <si>
    <r>
      <rPr>
        <sz val="10"/>
        <color rgb="FF231F20"/>
        <rFont val="Arial"/>
        <family val="2"/>
      </rPr>
      <t>ST ETIENNE DES GRES</t>
    </r>
  </si>
  <si>
    <r>
      <rPr>
        <sz val="10"/>
        <color rgb="FF231F20"/>
        <rFont val="Arial"/>
        <family val="2"/>
      </rPr>
      <t>ST JUSTE DU LAC</t>
    </r>
  </si>
  <si>
    <r>
      <rPr>
        <sz val="10"/>
        <color rgb="FF231F20"/>
        <rFont val="Arial"/>
        <family val="2"/>
      </rPr>
      <t>ST REDEMPTEUR DE LEVIS</t>
    </r>
  </si>
  <si>
    <r>
      <rPr>
        <sz val="10"/>
        <color rgb="FF231F20"/>
        <rFont val="Arial"/>
        <family val="2"/>
      </rPr>
      <t>ST EUGENE DE GRANTHAM</t>
    </r>
  </si>
  <si>
    <r>
      <rPr>
        <sz val="10"/>
        <color rgb="FF231F20"/>
        <rFont val="Arial"/>
        <family val="2"/>
      </rPr>
      <t>ST JUSTIN</t>
    </r>
  </si>
  <si>
    <r>
      <rPr>
        <sz val="10"/>
        <color rgb="FF231F20"/>
        <rFont val="Arial"/>
        <family val="2"/>
      </rPr>
      <t>ST REMI</t>
    </r>
  </si>
  <si>
    <r>
      <rPr>
        <sz val="10"/>
        <color rgb="FF231F20"/>
        <rFont val="Arial"/>
        <family val="2"/>
      </rPr>
      <t>ST EUGENE DE GUIGUES</t>
    </r>
  </si>
  <si>
    <r>
      <rPr>
        <sz val="10"/>
        <color rgb="FF231F20"/>
        <rFont val="Arial"/>
        <family val="2"/>
      </rPr>
      <t>ST LAMBERT</t>
    </r>
  </si>
  <si>
    <r>
      <rPr>
        <sz val="10"/>
        <color rgb="FF231F20"/>
        <rFont val="Arial"/>
        <family val="2"/>
      </rPr>
      <t>ST REMI D’AMHERST</t>
    </r>
  </si>
  <si>
    <r>
      <rPr>
        <sz val="10"/>
        <color rgb="FF231F20"/>
        <rFont val="Arial"/>
        <family val="2"/>
      </rPr>
      <t>ST EUGENE DE L’ISLET</t>
    </r>
  </si>
  <si>
    <r>
      <rPr>
        <sz val="10"/>
        <color rgb="FF231F20"/>
        <rFont val="Arial"/>
        <family val="2"/>
      </rPr>
      <t>ST LAMBERT DE LAUZON</t>
    </r>
  </si>
  <si>
    <r>
      <rPr>
        <sz val="10"/>
        <color rgb="FF231F20"/>
        <rFont val="Arial"/>
        <family val="2"/>
      </rPr>
      <t>ST REMI DE TINGWICK</t>
    </r>
  </si>
  <si>
    <r>
      <rPr>
        <sz val="10"/>
        <color rgb="FF231F20"/>
        <rFont val="Arial"/>
        <family val="2"/>
      </rPr>
      <t>ST EUSEBE</t>
    </r>
  </si>
  <si>
    <r>
      <rPr>
        <sz val="10"/>
        <color rgb="FF231F20"/>
        <rFont val="Arial"/>
        <family val="2"/>
      </rPr>
      <t>ST LAMBERT DE LEVIS</t>
    </r>
  </si>
  <si>
    <r>
      <rPr>
        <sz val="10"/>
        <color rgb="FF231F20"/>
        <rFont val="Arial"/>
        <family val="2"/>
      </rPr>
      <t>ST RENE</t>
    </r>
  </si>
  <si>
    <r>
      <rPr>
        <sz val="10"/>
        <color rgb="FF231F20"/>
        <rFont val="Arial"/>
        <family val="2"/>
      </rPr>
      <t>ST EUSTACHE</t>
    </r>
  </si>
  <si>
    <r>
      <rPr>
        <sz val="10"/>
        <color rgb="FF231F20"/>
        <rFont val="Arial"/>
        <family val="2"/>
      </rPr>
      <t>ST LAMBERT(DESMELOIZES)</t>
    </r>
  </si>
  <si>
    <r>
      <rPr>
        <sz val="10"/>
        <color rgb="FF231F20"/>
        <rFont val="Arial"/>
        <family val="2"/>
      </rPr>
      <t>ST RENE DE MATANE</t>
    </r>
  </si>
  <si>
    <r>
      <rPr>
        <sz val="10"/>
        <color rgb="FF231F20"/>
        <rFont val="Arial"/>
        <family val="2"/>
      </rPr>
      <t>ST EVARISTE DE FORSYTH</t>
    </r>
  </si>
  <si>
    <r>
      <rPr>
        <sz val="10"/>
        <color rgb="FF231F20"/>
        <rFont val="Arial"/>
        <family val="2"/>
      </rPr>
      <t>ST LAURENT</t>
    </r>
  </si>
  <si>
    <r>
      <rPr>
        <sz val="10"/>
        <color rgb="FF231F20"/>
        <rFont val="Arial"/>
        <family val="2"/>
      </rPr>
      <t>ST ROBERT</t>
    </r>
  </si>
  <si>
    <r>
      <rPr>
        <sz val="10"/>
        <color rgb="FF231F20"/>
        <rFont val="Arial"/>
        <family val="2"/>
      </rPr>
      <t>ST FABIEN</t>
    </r>
  </si>
  <si>
    <r>
      <rPr>
        <sz val="10"/>
        <color rgb="FF231F20"/>
        <rFont val="Arial"/>
        <family val="2"/>
      </rPr>
      <t>ST LAURENT D’ORLEANS</t>
    </r>
  </si>
  <si>
    <r>
      <rPr>
        <sz val="10"/>
        <color rgb="FF231F20"/>
        <rFont val="Arial"/>
        <family val="2"/>
      </rPr>
      <t>ST ROCH DE L’ACHIGAN</t>
    </r>
  </si>
  <si>
    <r>
      <rPr>
        <sz val="10"/>
        <color rgb="FF231F20"/>
        <rFont val="Arial"/>
        <family val="2"/>
      </rPr>
      <t>ST FAUSTIN</t>
    </r>
  </si>
  <si>
    <r>
      <rPr>
        <sz val="10"/>
        <color rgb="FF231F20"/>
        <rFont val="Arial"/>
        <family val="2"/>
      </rPr>
      <t>ST ROCH DE MEKINAC</t>
    </r>
  </si>
  <si>
    <r>
      <rPr>
        <sz val="10"/>
        <color rgb="FF231F20"/>
        <rFont val="Arial"/>
        <family val="2"/>
      </rPr>
      <t>ST FELICIEN</t>
    </r>
  </si>
  <si>
    <r>
      <rPr>
        <sz val="10"/>
        <color rgb="FF231F20"/>
        <rFont val="Arial"/>
        <family val="2"/>
      </rPr>
      <t>ST LAZARE DE BELLECHASSE</t>
    </r>
  </si>
  <si>
    <r>
      <rPr>
        <sz val="10"/>
        <color rgb="FF231F20"/>
        <rFont val="Arial"/>
        <family val="2"/>
      </rPr>
      <t>ST ROCH DE RICHELIEU</t>
    </r>
  </si>
  <si>
    <r>
      <rPr>
        <sz val="10"/>
        <color rgb="FF231F20"/>
        <rFont val="Arial"/>
        <family val="2"/>
      </rPr>
      <t>ST FELIX DALQUIER</t>
    </r>
  </si>
  <si>
    <r>
      <rPr>
        <sz val="10"/>
        <color rgb="FF231F20"/>
        <rFont val="Arial"/>
        <family val="2"/>
      </rPr>
      <t>ST LAZARE DE VAUDREUIL</t>
    </r>
  </si>
  <si>
    <r>
      <rPr>
        <sz val="10"/>
        <color rgb="FF231F20"/>
        <rFont val="Arial"/>
        <family val="2"/>
      </rPr>
      <t>ST ROCH DES AULNAIES</t>
    </r>
  </si>
  <si>
    <r>
      <rPr>
        <sz val="10"/>
        <color rgb="FF231F20"/>
        <rFont val="Arial"/>
        <family val="2"/>
      </rPr>
      <t>ST FELIX DE KINGSEY</t>
    </r>
  </si>
  <si>
    <r>
      <rPr>
        <sz val="10"/>
        <color rgb="FF231F20"/>
        <rFont val="Arial"/>
        <family val="2"/>
      </rPr>
      <t>ST LEANDRE</t>
    </r>
  </si>
  <si>
    <r>
      <rPr>
        <sz val="10"/>
        <color rgb="FF231F20"/>
        <rFont val="Arial"/>
        <family val="2"/>
      </rPr>
      <t>ST ROMAIN</t>
    </r>
  </si>
  <si>
    <r>
      <rPr>
        <sz val="10"/>
        <color rgb="FF231F20"/>
        <rFont val="Arial"/>
        <family val="2"/>
      </rPr>
      <t>ST FELIX DE VALOIS</t>
    </r>
  </si>
  <si>
    <r>
      <rPr>
        <sz val="10"/>
        <color rgb="FF231F20"/>
        <rFont val="Arial"/>
        <family val="2"/>
      </rPr>
      <t>ST LEON</t>
    </r>
  </si>
  <si>
    <r>
      <rPr>
        <sz val="10"/>
        <color rgb="FF231F20"/>
        <rFont val="Arial"/>
        <family val="2"/>
      </rPr>
      <t>ST ROMUALD</t>
    </r>
  </si>
  <si>
    <r>
      <rPr>
        <sz val="10"/>
        <color rgb="FF231F20"/>
        <rFont val="Arial"/>
        <family val="2"/>
      </rPr>
      <t>ST FELIX D’OTIS</t>
    </r>
  </si>
  <si>
    <r>
      <rPr>
        <sz val="10"/>
        <color rgb="FF231F20"/>
        <rFont val="Arial"/>
        <family val="2"/>
      </rPr>
      <t>ST LEON DE CHICOUTIMI</t>
    </r>
  </si>
  <si>
    <r>
      <rPr>
        <sz val="10"/>
        <color rgb="FF231F20"/>
        <rFont val="Arial"/>
        <family val="2"/>
      </rPr>
      <t>ST ROSAIRE</t>
    </r>
  </si>
  <si>
    <r>
      <rPr>
        <sz val="10"/>
        <color rgb="FF231F20"/>
        <rFont val="Arial"/>
        <family val="2"/>
      </rPr>
      <t>ST FERDINAND</t>
    </r>
  </si>
  <si>
    <r>
      <rPr>
        <sz val="10"/>
        <color rgb="FF231F20"/>
        <rFont val="Arial"/>
        <family val="2"/>
      </rPr>
      <t>ST LEON LE GRAND</t>
    </r>
  </si>
  <si>
    <r>
      <rPr>
        <sz val="10"/>
        <color rgb="FF231F20"/>
        <rFont val="Arial"/>
        <family val="2"/>
      </rPr>
      <t>ST SAMUEL DE HORTON</t>
    </r>
  </si>
  <si>
    <r>
      <rPr>
        <sz val="10"/>
        <color rgb="FF231F20"/>
        <rFont val="Arial"/>
        <family val="2"/>
      </rPr>
      <t>ST FERREOL LES NEIGES</t>
    </r>
  </si>
  <si>
    <r>
      <rPr>
        <sz val="10"/>
        <color rgb="FF231F20"/>
        <rFont val="Arial"/>
        <family val="2"/>
      </rPr>
      <t>ST LEONARD</t>
    </r>
  </si>
  <si>
    <r>
      <rPr>
        <sz val="10"/>
        <color rgb="FF231F20"/>
        <rFont val="Arial"/>
        <family val="2"/>
      </rPr>
      <t>ST SAUVEUR</t>
    </r>
  </si>
  <si>
    <r>
      <rPr>
        <sz val="10"/>
        <color rgb="FF231F20"/>
        <rFont val="Arial"/>
        <family val="2"/>
      </rPr>
      <t>ST FIDELE</t>
    </r>
  </si>
  <si>
    <r>
      <rPr>
        <sz val="10"/>
        <color rgb="FF231F20"/>
        <rFont val="Arial"/>
        <family val="2"/>
      </rPr>
      <t>ST LEONARD (GRANDES PRAI)</t>
    </r>
  </si>
  <si>
    <r>
      <rPr>
        <sz val="10"/>
        <color rgb="FF231F20"/>
        <rFont val="Arial"/>
        <family val="2"/>
      </rPr>
      <t>ST SAUVEUR DES MONTS</t>
    </r>
  </si>
  <si>
    <r>
      <rPr>
        <sz val="10"/>
        <color rgb="FF231F20"/>
        <rFont val="Arial"/>
        <family val="2"/>
      </rPr>
      <t>ST FLAVIEN</t>
    </r>
  </si>
  <si>
    <r>
      <rPr>
        <sz val="10"/>
        <color rgb="FF231F20"/>
        <rFont val="Arial"/>
        <family val="2"/>
      </rPr>
      <t>ST LEONARD (ILES DE MTL)</t>
    </r>
  </si>
  <si>
    <r>
      <rPr>
        <sz val="10"/>
        <color rgb="FF231F20"/>
        <rFont val="Arial"/>
        <family val="2"/>
      </rPr>
      <t>ST SEBASTIEN</t>
    </r>
  </si>
  <si>
    <r>
      <rPr>
        <sz val="10"/>
        <color rgb="FF231F20"/>
        <rFont val="Arial"/>
        <family val="2"/>
      </rPr>
      <t>ST FORTUNAT</t>
    </r>
  </si>
  <si>
    <r>
      <rPr>
        <sz val="10"/>
        <color rgb="FF231F20"/>
        <rFont val="Arial"/>
        <family val="2"/>
      </rPr>
      <t>ST LEONARD (SENNETERRE)</t>
    </r>
  </si>
  <si>
    <r>
      <rPr>
        <sz val="10"/>
        <color rgb="FF231F20"/>
        <rFont val="Arial"/>
        <family val="2"/>
      </rPr>
      <t>ST SEBASTIEN DE FRONTENAC</t>
    </r>
  </si>
  <si>
    <r>
      <rPr>
        <sz val="10"/>
        <color rgb="FF231F20"/>
        <rFont val="Arial"/>
        <family val="2"/>
      </rPr>
      <t>ST FRANCOIS</t>
    </r>
  </si>
  <si>
    <r>
      <rPr>
        <sz val="10"/>
        <color rgb="FF231F20"/>
        <rFont val="Arial"/>
        <family val="2"/>
      </rPr>
      <t>ST LEONARD D’ASTON</t>
    </r>
  </si>
  <si>
    <r>
      <rPr>
        <sz val="10"/>
        <color rgb="FF231F20"/>
        <rFont val="Arial"/>
        <family val="2"/>
      </rPr>
      <t>ST SERAPHINE</t>
    </r>
  </si>
  <si>
    <r>
      <rPr>
        <sz val="10"/>
        <color rgb="FF231F20"/>
        <rFont val="Arial"/>
        <family val="2"/>
      </rPr>
      <t>ST FRANCOIS D’ASSISE</t>
    </r>
  </si>
  <si>
    <r>
      <rPr>
        <sz val="10"/>
        <color rgb="FF231F20"/>
        <rFont val="Arial"/>
        <family val="2"/>
      </rPr>
      <t>ST LEONARD DE PORTNEUF</t>
    </r>
  </si>
  <si>
    <r>
      <rPr>
        <sz val="10"/>
        <color rgb="FF231F20"/>
        <rFont val="Arial"/>
        <family val="2"/>
      </rPr>
      <t>ST SEVERE</t>
    </r>
  </si>
  <si>
    <r>
      <rPr>
        <sz val="10"/>
        <color rgb="FF231F20"/>
        <rFont val="Arial"/>
        <family val="2"/>
      </rPr>
      <t>ST FRANCOIS DE SALES</t>
    </r>
  </si>
  <si>
    <r>
      <rPr>
        <sz val="10"/>
        <color rgb="FF231F20"/>
        <rFont val="Arial"/>
        <family val="2"/>
      </rPr>
      <t>ST LIBOIRE</t>
    </r>
  </si>
  <si>
    <r>
      <rPr>
        <sz val="10"/>
        <color rgb="FF231F20"/>
        <rFont val="Arial"/>
        <family val="2"/>
      </rPr>
      <t>ST SEVERIN DE BEAUCE</t>
    </r>
  </si>
  <si>
    <r>
      <rPr>
        <sz val="10"/>
        <color rgb="FF231F20"/>
        <rFont val="Arial"/>
        <family val="2"/>
      </rPr>
      <t>ST FRANCOIS D’ORLEANS</t>
    </r>
  </si>
  <si>
    <r>
      <rPr>
        <sz val="10"/>
        <color rgb="FF231F20"/>
        <rFont val="Arial"/>
        <family val="2"/>
      </rPr>
      <t>ST LIGUORI</t>
    </r>
  </si>
  <si>
    <r>
      <rPr>
        <sz val="10"/>
        <color rgb="FF231F20"/>
        <rFont val="Arial"/>
        <family val="2"/>
      </rPr>
      <t>ST SEVERIN DE PROULXVILLE</t>
    </r>
  </si>
  <si>
    <r>
      <rPr>
        <sz val="10"/>
        <color rgb="FF231F20"/>
        <rFont val="Arial"/>
        <family val="2"/>
      </rPr>
      <t>ST FRANCOIS DU LAC</t>
    </r>
  </si>
  <si>
    <r>
      <rPr>
        <sz val="10"/>
        <color rgb="FF231F20"/>
        <rFont val="Arial"/>
        <family val="2"/>
      </rPr>
      <t>ST LIN</t>
    </r>
  </si>
  <si>
    <r>
      <rPr>
        <sz val="10"/>
        <color rgb="FF231F20"/>
        <rFont val="Arial"/>
        <family val="2"/>
      </rPr>
      <t>ST SIMEON</t>
    </r>
  </si>
  <si>
    <r>
      <rPr>
        <sz val="10"/>
        <color rgb="FF231F20"/>
        <rFont val="Arial"/>
        <family val="2"/>
      </rPr>
      <t>ST FRANCOIS MONTMAGNY</t>
    </r>
  </si>
  <si>
    <r>
      <rPr>
        <sz val="10"/>
        <color rgb="FF231F20"/>
        <rFont val="Arial"/>
        <family val="2"/>
      </rPr>
      <t>ST LOUIS</t>
    </r>
  </si>
  <si>
    <r>
      <rPr>
        <sz val="10"/>
        <color rgb="FF231F20"/>
        <rFont val="Arial"/>
        <family val="2"/>
      </rPr>
      <t>ST SIMEON DE BONAVENTURE</t>
    </r>
  </si>
  <si>
    <r>
      <rPr>
        <sz val="10"/>
        <color rgb="FF231F20"/>
        <rFont val="Arial"/>
        <family val="2"/>
      </rPr>
      <t>ST FRANCOIS XAV BROMPTON</t>
    </r>
  </si>
  <si>
    <r>
      <rPr>
        <sz val="10"/>
        <color rgb="FF231F20"/>
        <rFont val="Arial"/>
        <family val="2"/>
      </rPr>
      <t>ST LOUIS (VARENNES)</t>
    </r>
  </si>
  <si>
    <r>
      <rPr>
        <sz val="10"/>
        <color rgb="FF231F20"/>
        <rFont val="Arial"/>
        <family val="2"/>
      </rPr>
      <t>ST SIMON DE BAGOT</t>
    </r>
  </si>
  <si>
    <r>
      <rPr>
        <sz val="10"/>
        <color rgb="FF231F20"/>
        <rFont val="Arial"/>
        <family val="2"/>
      </rPr>
      <t>ST FRANCOIS XAV DE VIGER</t>
    </r>
  </si>
  <si>
    <r>
      <rPr>
        <sz val="10"/>
        <color rgb="FF231F20"/>
        <rFont val="Arial"/>
        <family val="2"/>
      </rPr>
      <t>ST LOUIS DE BLANDFORD</t>
    </r>
  </si>
  <si>
    <r>
      <rPr>
        <sz val="10"/>
        <color rgb="FF231F20"/>
        <rFont val="Arial"/>
        <family val="2"/>
      </rPr>
      <t>ST SIMON DE RIMOUSKI</t>
    </r>
  </si>
  <si>
    <r>
      <rPr>
        <sz val="10"/>
        <color rgb="FF231F20"/>
        <rFont val="Arial"/>
        <family val="2"/>
      </rPr>
      <t>ST FRANCOIS XAVIER</t>
    </r>
  </si>
  <si>
    <r>
      <rPr>
        <sz val="10"/>
        <color rgb="FF231F20"/>
        <rFont val="Arial"/>
        <family val="2"/>
      </rPr>
      <t>ST LOUIS DE FRANCE</t>
    </r>
  </si>
  <si>
    <r>
      <rPr>
        <sz val="10"/>
        <color rgb="FF231F20"/>
        <rFont val="Arial"/>
        <family val="2"/>
      </rPr>
      <t>ST STANISLAS DE CHAMPLAIN</t>
    </r>
  </si>
  <si>
    <r>
      <rPr>
        <sz val="10"/>
        <color rgb="FF231F20"/>
        <rFont val="Arial"/>
        <family val="2"/>
      </rPr>
      <t>ST FREDERIC</t>
    </r>
  </si>
  <si>
    <r>
      <rPr>
        <sz val="10"/>
        <color rgb="FF231F20"/>
        <rFont val="Arial"/>
        <family val="2"/>
      </rPr>
      <t>ST LOUIS DE GONZAGUE</t>
    </r>
  </si>
  <si>
    <r>
      <rPr>
        <sz val="10"/>
        <color rgb="FF231F20"/>
        <rFont val="Arial"/>
        <family val="2"/>
      </rPr>
      <t>ST STANISLAS DE KOSTKA</t>
    </r>
  </si>
  <si>
    <r>
      <rPr>
        <sz val="10"/>
        <color rgb="FF231F20"/>
        <rFont val="Arial"/>
        <family val="2"/>
      </rPr>
      <t>ST FULGENCE</t>
    </r>
  </si>
  <si>
    <r>
      <rPr>
        <sz val="10"/>
        <color rgb="FF231F20"/>
        <rFont val="Arial"/>
        <family val="2"/>
      </rPr>
      <t>ST LOUIS DE PINTENDRE</t>
    </r>
  </si>
  <si>
    <r>
      <rPr>
        <sz val="10"/>
        <color rgb="FF231F20"/>
        <rFont val="Arial"/>
        <family val="2"/>
      </rPr>
      <t>ST SULPICE</t>
    </r>
  </si>
  <si>
    <r>
      <rPr>
        <sz val="10"/>
        <color rgb="FF231F20"/>
        <rFont val="Arial"/>
        <family val="2"/>
      </rPr>
      <t>ST GABRIEL DE BRANDON</t>
    </r>
  </si>
  <si>
    <r>
      <rPr>
        <sz val="10"/>
        <color rgb="FF231F20"/>
        <rFont val="Arial"/>
        <family val="2"/>
      </rPr>
      <t>ST LOUIS DE TERREBONNE</t>
    </r>
  </si>
  <si>
    <r>
      <rPr>
        <sz val="10"/>
        <color rgb="FF231F20"/>
        <rFont val="Arial"/>
        <family val="2"/>
      </rPr>
      <t>ST SYLVERE</t>
    </r>
  </si>
  <si>
    <r>
      <rPr>
        <sz val="10"/>
        <color rgb="FF231F20"/>
        <rFont val="Arial"/>
        <family val="2"/>
      </rPr>
      <t>ST GABRIEL DE KAMOURASKA</t>
    </r>
  </si>
  <si>
    <r>
      <rPr>
        <sz val="10"/>
        <color rgb="FF231F20"/>
        <rFont val="Arial"/>
        <family val="2"/>
      </rPr>
      <t>ST LOUIS DU HA HA</t>
    </r>
  </si>
  <si>
    <r>
      <rPr>
        <sz val="10"/>
        <color rgb="FF231F20"/>
        <rFont val="Arial"/>
        <family val="2"/>
      </rPr>
      <t>ST SYLVESTRE</t>
    </r>
  </si>
  <si>
    <r>
      <rPr>
        <sz val="10"/>
        <color rgb="FF231F20"/>
        <rFont val="Arial"/>
        <family val="2"/>
      </rPr>
      <t>ST GABRIEL DE RIMOUSKI</t>
    </r>
  </si>
  <si>
    <r>
      <rPr>
        <sz val="10"/>
        <color rgb="FF231F20"/>
        <rFont val="Arial"/>
        <family val="2"/>
      </rPr>
      <t>ST LOUIS SUR RICHELIEU</t>
    </r>
  </si>
  <si>
    <r>
      <rPr>
        <sz val="10"/>
        <color rgb="FF231F20"/>
        <rFont val="Arial"/>
        <family val="2"/>
      </rPr>
      <t>ST TELESPHORE</t>
    </r>
  </si>
  <si>
    <r>
      <rPr>
        <sz val="10"/>
        <color rgb="FF231F20"/>
        <rFont val="Arial"/>
        <family val="2"/>
      </rPr>
      <t>ST GABRIEL EST</t>
    </r>
  </si>
  <si>
    <r>
      <rPr>
        <sz val="10"/>
        <color rgb="FF231F20"/>
        <rFont val="Arial"/>
        <family val="2"/>
      </rPr>
      <t>ST LUC</t>
    </r>
  </si>
  <si>
    <r>
      <rPr>
        <sz val="10"/>
        <color rgb="FF231F20"/>
        <rFont val="Arial"/>
        <family val="2"/>
      </rPr>
      <t>ST THARSICIUS</t>
    </r>
  </si>
  <si>
    <r>
      <rPr>
        <sz val="10"/>
        <color rgb="FF231F20"/>
        <rFont val="Arial"/>
        <family val="2"/>
      </rPr>
      <t>ST GEDEON</t>
    </r>
  </si>
  <si>
    <r>
      <rPr>
        <sz val="10"/>
        <color rgb="FF231F20"/>
        <rFont val="Arial"/>
        <family val="2"/>
      </rPr>
      <t>ST LUC DE MATANE</t>
    </r>
  </si>
  <si>
    <r>
      <rPr>
        <sz val="10"/>
        <color rgb="FF231F20"/>
        <rFont val="Arial"/>
        <family val="2"/>
      </rPr>
      <t>ST THEODORE</t>
    </r>
  </si>
  <si>
    <r>
      <rPr>
        <sz val="10"/>
        <color rgb="FF231F20"/>
        <rFont val="Arial"/>
        <family val="2"/>
      </rPr>
      <t>ST GEDEON DE BEAUCE</t>
    </r>
  </si>
  <si>
    <r>
      <rPr>
        <sz val="10"/>
        <color rgb="FF231F20"/>
        <rFont val="Arial"/>
        <family val="2"/>
      </rPr>
      <t>ST LUC DE VINCENNES</t>
    </r>
  </si>
  <si>
    <r>
      <rPr>
        <sz val="10"/>
        <color rgb="FF231F20"/>
        <rFont val="Arial"/>
        <family val="2"/>
      </rPr>
      <t>ST THEODORE D’ACTON</t>
    </r>
  </si>
  <si>
    <r>
      <rPr>
        <sz val="10"/>
        <color rgb="FF231F20"/>
        <rFont val="Arial"/>
        <family val="2"/>
      </rPr>
      <t>ST GEORGES</t>
    </r>
  </si>
  <si>
    <r>
      <rPr>
        <sz val="10"/>
        <color rgb="FF231F20"/>
        <rFont val="Arial"/>
        <family val="2"/>
      </rPr>
      <t>ST LUCIEN</t>
    </r>
  </si>
  <si>
    <r>
      <rPr>
        <sz val="10"/>
        <color rgb="FF231F20"/>
        <rFont val="Arial"/>
        <family val="2"/>
      </rPr>
      <t>ST THEOPHILE</t>
    </r>
  </si>
  <si>
    <r>
      <rPr>
        <sz val="10"/>
        <color rgb="FF231F20"/>
        <rFont val="Arial"/>
        <family val="2"/>
      </rPr>
      <t>ST GEORGES DE CHAMPLAIN</t>
    </r>
  </si>
  <si>
    <r>
      <rPr>
        <sz val="10"/>
        <color rgb="FF231F20"/>
        <rFont val="Arial"/>
        <family val="2"/>
      </rPr>
      <t>ST LUDGER</t>
    </r>
  </si>
  <si>
    <r>
      <rPr>
        <sz val="10"/>
        <color rgb="FF231F20"/>
        <rFont val="Arial"/>
        <family val="2"/>
      </rPr>
      <t>ST THOMAS D’AQUIN</t>
    </r>
  </si>
  <si>
    <r>
      <rPr>
        <sz val="10"/>
        <color rgb="FF231F20"/>
        <rFont val="Arial"/>
        <family val="2"/>
      </rPr>
      <t>ST GEORGES DE MALBAIE</t>
    </r>
  </si>
  <si>
    <r>
      <rPr>
        <sz val="10"/>
        <color rgb="FF231F20"/>
        <rFont val="Arial"/>
        <family val="2"/>
      </rPr>
      <t>ST LUDGER DE MILOT</t>
    </r>
  </si>
  <si>
    <r>
      <rPr>
        <sz val="10"/>
        <color rgb="FF231F20"/>
        <rFont val="Arial"/>
        <family val="2"/>
      </rPr>
      <t>ST THOMAS DE CAXTON</t>
    </r>
  </si>
  <si>
    <r>
      <rPr>
        <sz val="10"/>
        <color rgb="FF231F20"/>
        <rFont val="Arial"/>
        <family val="2"/>
      </rPr>
      <t>ST GEORGES DE WINDSOR</t>
    </r>
  </si>
  <si>
    <r>
      <rPr>
        <sz val="10"/>
        <color rgb="FF231F20"/>
        <rFont val="Arial"/>
        <family val="2"/>
      </rPr>
      <t>ST MAGLOIRE</t>
    </r>
  </si>
  <si>
    <r>
      <rPr>
        <sz val="10"/>
        <color rgb="FF231F20"/>
        <rFont val="Arial"/>
        <family val="2"/>
      </rPr>
      <t>ST THURIBE</t>
    </r>
  </si>
  <si>
    <r>
      <rPr>
        <sz val="10"/>
        <color rgb="FF231F20"/>
        <rFont val="Arial"/>
        <family val="2"/>
      </rPr>
      <t>ST GEORGES OUEST</t>
    </r>
  </si>
  <si>
    <r>
      <rPr>
        <sz val="10"/>
        <color rgb="FF231F20"/>
        <rFont val="Arial"/>
        <family val="2"/>
      </rPr>
      <t>ST MAJORIQUE</t>
    </r>
  </si>
  <si>
    <r>
      <rPr>
        <sz val="10"/>
        <color rgb="FF231F20"/>
        <rFont val="Arial"/>
        <family val="2"/>
      </rPr>
      <t>ST TIMOTHEE</t>
    </r>
  </si>
  <si>
    <r>
      <rPr>
        <sz val="10"/>
        <color rgb="FF231F20"/>
        <rFont val="Arial"/>
        <family val="2"/>
      </rPr>
      <t>ST GERARD</t>
    </r>
  </si>
  <si>
    <r>
      <rPr>
        <sz val="10"/>
        <color rgb="FF231F20"/>
        <rFont val="Arial"/>
        <family val="2"/>
      </rPr>
      <t>ST MALACHIE</t>
    </r>
  </si>
  <si>
    <r>
      <rPr>
        <sz val="10"/>
        <color rgb="FF231F20"/>
        <rFont val="Arial"/>
        <family val="2"/>
      </rPr>
      <t>ST TITE</t>
    </r>
  </si>
  <si>
    <r>
      <rPr>
        <sz val="10"/>
        <color rgb="FF231F20"/>
        <rFont val="Arial"/>
        <family val="2"/>
      </rPr>
      <t>ST GERARD DES LAURENTIDES</t>
    </r>
  </si>
  <si>
    <r>
      <rPr>
        <sz val="10"/>
        <color rgb="FF231F20"/>
        <rFont val="Arial"/>
        <family val="2"/>
      </rPr>
      <t>ST MALO</t>
    </r>
  </si>
  <si>
    <r>
      <rPr>
        <sz val="10"/>
        <color rgb="FF231F20"/>
        <rFont val="Arial"/>
        <family val="2"/>
      </rPr>
      <t>ST TITE DES CAPS</t>
    </r>
  </si>
  <si>
    <r>
      <rPr>
        <sz val="10"/>
        <color rgb="FF231F20"/>
        <rFont val="Arial"/>
        <family val="2"/>
      </rPr>
      <t>ST GERARD D’YAMASKA</t>
    </r>
  </si>
  <si>
    <r>
      <rPr>
        <sz val="10"/>
        <color rgb="FF231F20"/>
        <rFont val="Arial"/>
        <family val="2"/>
      </rPr>
      <t>ST MARC DES CARRIERES</t>
    </r>
  </si>
  <si>
    <r>
      <rPr>
        <sz val="10"/>
        <color rgb="FF231F20"/>
        <rFont val="Arial"/>
        <family val="2"/>
      </rPr>
      <t>ST UBALD</t>
    </r>
  </si>
  <si>
    <r>
      <rPr>
        <sz val="10"/>
        <color rgb="FF231F20"/>
        <rFont val="Arial"/>
        <family val="2"/>
      </rPr>
      <t>ST GERARD MAJELLA</t>
    </r>
  </si>
  <si>
    <r>
      <rPr>
        <sz val="10"/>
        <color rgb="FF231F20"/>
        <rFont val="Arial"/>
        <family val="2"/>
      </rPr>
      <t>ST MARC DU LAC LONG</t>
    </r>
  </si>
  <si>
    <r>
      <rPr>
        <sz val="10"/>
        <color rgb="FF231F20"/>
        <rFont val="Arial"/>
        <family val="2"/>
      </rPr>
      <t>ST ULRIC</t>
    </r>
  </si>
  <si>
    <r>
      <rPr>
        <sz val="10"/>
        <color rgb="FF231F20"/>
        <rFont val="Arial"/>
        <family val="2"/>
      </rPr>
      <t>ST GERMAIN DE GRANTHAM</t>
    </r>
  </si>
  <si>
    <r>
      <rPr>
        <sz val="10"/>
        <color rgb="FF231F20"/>
        <rFont val="Arial"/>
        <family val="2"/>
      </rPr>
      <t>ST MARC SUR RICHELIEU</t>
    </r>
  </si>
  <si>
    <r>
      <rPr>
        <sz val="10"/>
        <color rgb="FF231F20"/>
        <rFont val="Arial"/>
        <family val="2"/>
      </rPr>
      <t>ST URBAIN DE CHARLEVOIX</t>
    </r>
  </si>
  <si>
    <r>
      <rPr>
        <sz val="10"/>
        <color rgb="FF231F20"/>
        <rFont val="Arial"/>
        <family val="2"/>
      </rPr>
      <t>ST GERMAIN DE KAMOURASKA</t>
    </r>
  </si>
  <si>
    <r>
      <rPr>
        <sz val="10"/>
        <color rgb="FF231F20"/>
        <rFont val="Arial"/>
        <family val="2"/>
      </rPr>
      <t>ST MARCEL DE L’ISLET</t>
    </r>
  </si>
  <si>
    <r>
      <rPr>
        <sz val="10"/>
        <color rgb="FF231F20"/>
        <rFont val="Arial"/>
        <family val="2"/>
      </rPr>
      <t>ST VALENTIN</t>
    </r>
  </si>
  <si>
    <r>
      <rPr>
        <sz val="10"/>
        <color rgb="FF231F20"/>
        <rFont val="Arial"/>
        <family val="2"/>
      </rPr>
      <t>ST GERVAIS</t>
    </r>
  </si>
  <si>
    <r>
      <rPr>
        <sz val="10"/>
        <color rgb="FF231F20"/>
        <rFont val="Arial"/>
        <family val="2"/>
      </rPr>
      <t>ST MARCEL DE RICHELIEU</t>
    </r>
  </si>
  <si>
    <r>
      <rPr>
        <sz val="10"/>
        <color rgb="FF231F20"/>
        <rFont val="Arial"/>
        <family val="2"/>
      </rPr>
      <t>ST VALERE</t>
    </r>
  </si>
  <si>
    <r>
      <rPr>
        <sz val="10"/>
        <color rgb="FF231F20"/>
        <rFont val="Arial"/>
        <family val="2"/>
      </rPr>
      <t>ST GILBERT</t>
    </r>
  </si>
  <si>
    <r>
      <rPr>
        <sz val="10"/>
        <color rgb="FF231F20"/>
        <rFont val="Arial"/>
        <family val="2"/>
      </rPr>
      <t>ST MARCELLIN</t>
    </r>
  </si>
  <si>
    <r>
      <rPr>
        <sz val="10"/>
        <color rgb="FF231F20"/>
        <rFont val="Arial"/>
        <family val="2"/>
      </rPr>
      <t>ST VALERIEN</t>
    </r>
  </si>
  <si>
    <r>
      <rPr>
        <sz val="10"/>
        <color rgb="FF231F20"/>
        <rFont val="Arial"/>
        <family val="2"/>
      </rPr>
      <t>ST GILLES</t>
    </r>
  </si>
  <si>
    <r>
      <rPr>
        <sz val="10"/>
        <color rgb="FF231F20"/>
        <rFont val="Arial"/>
        <family val="2"/>
      </rPr>
      <t>ST MARTIN</t>
    </r>
  </si>
  <si>
    <r>
      <rPr>
        <sz val="10"/>
        <color rgb="FF231F20"/>
        <rFont val="Arial"/>
        <family val="2"/>
      </rPr>
      <t>ST VALERIEN DE RIMOUSKI</t>
    </r>
  </si>
  <si>
    <r>
      <rPr>
        <sz val="10"/>
        <color rgb="FF231F20"/>
        <rFont val="Arial"/>
        <family val="2"/>
      </rPr>
      <t>ST GODEFROI</t>
    </r>
  </si>
  <si>
    <r>
      <rPr>
        <sz val="10"/>
        <color rgb="FF231F20"/>
        <rFont val="Arial"/>
        <family val="2"/>
      </rPr>
      <t>ST MATHIAS</t>
    </r>
  </si>
  <si>
    <r>
      <rPr>
        <sz val="10"/>
        <color rgb="FF231F20"/>
        <rFont val="Arial"/>
        <family val="2"/>
      </rPr>
      <t>ST VALLIER</t>
    </r>
  </si>
  <si>
    <r>
      <rPr>
        <sz val="10"/>
        <color rgb="FF231F20"/>
        <rFont val="Arial"/>
        <family val="2"/>
      </rPr>
      <t>ST GREGOIRE</t>
    </r>
  </si>
  <si>
    <r>
      <rPr>
        <sz val="10"/>
        <color rgb="FF231F20"/>
        <rFont val="Arial"/>
        <family val="2"/>
      </rPr>
      <t>ST MATHIAS SUR RICHELIEU</t>
    </r>
  </si>
  <si>
    <r>
      <rPr>
        <sz val="10"/>
        <color rgb="FF231F20"/>
        <rFont val="Arial"/>
        <family val="2"/>
      </rPr>
      <t>ST VIANNEY</t>
    </r>
  </si>
  <si>
    <r>
      <rPr>
        <sz val="10"/>
        <color rgb="FF231F20"/>
        <rFont val="Arial"/>
        <family val="2"/>
      </rPr>
      <t>ST GREGOIRE DE GREENLAY</t>
    </r>
  </si>
  <si>
    <r>
      <rPr>
        <sz val="10"/>
        <color rgb="FF231F20"/>
        <rFont val="Arial"/>
        <family val="2"/>
      </rPr>
      <t>ST MATHIEU</t>
    </r>
  </si>
  <si>
    <r>
      <rPr>
        <sz val="10"/>
        <color rgb="FF231F20"/>
        <rFont val="Arial"/>
        <family val="2"/>
      </rPr>
      <t>ST VIATEUR</t>
    </r>
  </si>
  <si>
    <r>
      <rPr>
        <sz val="10"/>
        <color rgb="FF231F20"/>
        <rFont val="Arial"/>
        <family val="2"/>
      </rPr>
      <t>ST GUILLAUME D’UPTON</t>
    </r>
  </si>
  <si>
    <r>
      <rPr>
        <sz val="10"/>
        <color rgb="FF231F20"/>
        <rFont val="Arial"/>
        <family val="2"/>
      </rPr>
      <t>ST MATHIEU DE BELOEIL</t>
    </r>
  </si>
  <si>
    <r>
      <rPr>
        <sz val="10"/>
        <color rgb="FF231F20"/>
        <rFont val="Arial"/>
        <family val="2"/>
      </rPr>
      <t>ST VICTOR DE BEAUCE</t>
    </r>
  </si>
  <si>
    <r>
      <rPr>
        <sz val="10"/>
        <color rgb="FF231F20"/>
        <rFont val="Arial"/>
        <family val="2"/>
      </rPr>
      <t>ST GUY</t>
    </r>
  </si>
  <si>
    <r>
      <rPr>
        <sz val="10"/>
        <color rgb="FF231F20"/>
        <rFont val="Arial"/>
        <family val="2"/>
      </rPr>
      <t>ST MATHIEU DE DIXVILLE</t>
    </r>
  </si>
  <si>
    <r>
      <rPr>
        <sz val="10"/>
        <color rgb="FF231F20"/>
        <rFont val="Arial"/>
        <family val="2"/>
      </rPr>
      <t>ST VITAL DE CLERMONT</t>
    </r>
  </si>
  <si>
    <r>
      <rPr>
        <sz val="10"/>
        <color rgb="FF231F20"/>
        <rFont val="Arial"/>
        <family val="2"/>
      </rPr>
      <t>ST HENRI DE LEVIS</t>
    </r>
  </si>
  <si>
    <r>
      <rPr>
        <sz val="10"/>
        <color rgb="FF231F20"/>
        <rFont val="Arial"/>
        <family val="2"/>
      </rPr>
      <t>ST MATHIEU DE LAPRAIRIE</t>
    </r>
  </si>
  <si>
    <r>
      <rPr>
        <sz val="10"/>
        <color rgb="FF231F20"/>
        <rFont val="Arial"/>
        <family val="2"/>
      </rPr>
      <t>ST WENCESLAS</t>
    </r>
  </si>
  <si>
    <r>
      <rPr>
        <sz val="10"/>
        <color rgb="FF231F20"/>
        <rFont val="Arial"/>
        <family val="2"/>
      </rPr>
      <t>ST HENRI DE TAILLON</t>
    </r>
  </si>
  <si>
    <r>
      <rPr>
        <sz val="10"/>
        <color rgb="FF231F20"/>
        <rFont val="Arial"/>
        <family val="2"/>
      </rPr>
      <t>ST MATHIEU DU PARC</t>
    </r>
  </si>
  <si>
    <r>
      <rPr>
        <sz val="10"/>
        <color rgb="FF231F20"/>
        <rFont val="Arial"/>
        <family val="2"/>
      </rPr>
      <t>ST ZACHARIE</t>
    </r>
  </si>
  <si>
    <r>
      <rPr>
        <sz val="10"/>
        <color rgb="FF231F20"/>
        <rFont val="Arial"/>
        <family val="2"/>
      </rPr>
      <t>ST HERMAS</t>
    </r>
  </si>
  <si>
    <r>
      <rPr>
        <sz val="10"/>
        <color rgb="FF231F20"/>
        <rFont val="Arial"/>
        <family val="2"/>
      </rPr>
      <t>ST MAURICE</t>
    </r>
  </si>
  <si>
    <r>
      <rPr>
        <sz val="10"/>
        <color rgb="FF231F20"/>
        <rFont val="Arial"/>
        <family val="2"/>
      </rPr>
      <t>ST ZENON</t>
    </r>
  </si>
  <si>
    <r>
      <rPr>
        <sz val="10"/>
        <color rgb="FF231F20"/>
        <rFont val="Arial"/>
        <family val="2"/>
      </rPr>
      <t>ST HERMENEGILDE</t>
    </r>
  </si>
  <si>
    <r>
      <rPr>
        <sz val="10"/>
        <color rgb="FF231F20"/>
        <rFont val="Arial"/>
        <family val="2"/>
      </rPr>
      <t>ST MEDARD</t>
    </r>
  </si>
  <si>
    <r>
      <rPr>
        <sz val="10"/>
        <color rgb="FF231F20"/>
        <rFont val="Arial"/>
        <family val="2"/>
      </rPr>
      <t>ST ZEPHIRIN</t>
    </r>
  </si>
  <si>
    <r>
      <rPr>
        <sz val="10"/>
        <color rgb="FF231F20"/>
        <rFont val="Arial"/>
        <family val="2"/>
      </rPr>
      <t>ST HILAIRE</t>
    </r>
  </si>
  <si>
    <r>
      <rPr>
        <sz val="10"/>
        <color rgb="FF231F20"/>
        <rFont val="Arial"/>
        <family val="2"/>
      </rPr>
      <t>ST METHODE DE FRONTENAC</t>
    </r>
  </si>
  <si>
    <r>
      <rPr>
        <sz val="10"/>
        <color rgb="FF231F20"/>
        <rFont val="Arial"/>
        <family val="2"/>
      </rPr>
      <t>ST ZOTIQUE</t>
    </r>
  </si>
  <si>
    <r>
      <rPr>
        <sz val="10"/>
        <color rgb="FF231F20"/>
        <rFont val="Arial"/>
        <family val="2"/>
      </rPr>
      <t>ST HILARION</t>
    </r>
  </si>
  <si>
    <r>
      <rPr>
        <sz val="10"/>
        <color rgb="FF231F20"/>
        <rFont val="Arial"/>
        <family val="2"/>
      </rPr>
      <t>ST MICHEL (MTL)</t>
    </r>
  </si>
  <si>
    <r>
      <rPr>
        <sz val="10"/>
        <color rgb="FF231F20"/>
        <rFont val="Arial"/>
        <family val="2"/>
      </rPr>
      <t>STANBRIDGE EAST</t>
    </r>
  </si>
  <si>
    <r>
      <rPr>
        <sz val="10"/>
        <color rgb="FF231F20"/>
        <rFont val="Arial"/>
        <family val="2"/>
      </rPr>
      <t>ST HIPPOLYTE</t>
    </r>
  </si>
  <si>
    <r>
      <rPr>
        <sz val="10"/>
        <color rgb="FF231F20"/>
        <rFont val="Arial"/>
        <family val="2"/>
      </rPr>
      <t>ST MICHEL DE BELLECHASSE</t>
    </r>
  </si>
  <si>
    <r>
      <rPr>
        <sz val="10"/>
        <color rgb="FF231F20"/>
        <rFont val="Arial"/>
        <family val="2"/>
      </rPr>
      <t>STANBRIDGE STATION</t>
    </r>
  </si>
  <si>
    <r>
      <rPr>
        <sz val="10"/>
        <color rgb="FF231F20"/>
        <rFont val="Arial"/>
        <family val="2"/>
      </rPr>
      <t>ST HIPPOLYTE DE KILKENNY</t>
    </r>
  </si>
  <si>
    <r>
      <rPr>
        <sz val="10"/>
        <color rgb="FF231F20"/>
        <rFont val="Arial"/>
        <family val="2"/>
      </rPr>
      <t>ST MICHEL DES SAINTS</t>
    </r>
  </si>
  <si>
    <r>
      <rPr>
        <sz val="10"/>
        <color rgb="FF231F20"/>
        <rFont val="Arial"/>
        <family val="2"/>
      </rPr>
      <t>STANDON</t>
    </r>
  </si>
  <si>
    <r>
      <rPr>
        <sz val="10"/>
        <color rgb="FF231F20"/>
        <rFont val="Arial"/>
        <family val="2"/>
      </rPr>
      <t>ST HONORE</t>
    </r>
  </si>
  <si>
    <r>
      <rPr>
        <sz val="10"/>
        <color rgb="FF231F20"/>
        <rFont val="Arial"/>
        <family val="2"/>
      </rPr>
      <t>ST MODESTE</t>
    </r>
  </si>
  <si>
    <r>
      <rPr>
        <sz val="10"/>
        <color rgb="FF231F20"/>
        <rFont val="Arial"/>
        <family val="2"/>
      </rPr>
      <t>STANHOPE</t>
    </r>
  </si>
  <si>
    <r>
      <rPr>
        <sz val="10"/>
        <color rgb="FF231F20"/>
        <rFont val="Arial"/>
        <family val="2"/>
      </rPr>
      <t>ST HONORE DE CHICOUTIMI</t>
    </r>
  </si>
  <si>
    <r>
      <rPr>
        <sz val="10"/>
        <color rgb="FF231F20"/>
        <rFont val="Arial"/>
        <family val="2"/>
      </rPr>
      <t>ST MOISE</t>
    </r>
  </si>
  <si>
    <r>
      <rPr>
        <sz val="10"/>
        <color rgb="FF231F20"/>
        <rFont val="Arial"/>
        <family val="2"/>
      </rPr>
      <t>STANSTEAD</t>
    </r>
  </si>
  <si>
    <r>
      <rPr>
        <sz val="10"/>
        <color rgb="FF231F20"/>
        <rFont val="Arial"/>
        <family val="2"/>
      </rPr>
      <t>ST HONORE DE TEMISCOUATA</t>
    </r>
  </si>
  <si>
    <r>
      <rPr>
        <sz val="10"/>
        <color rgb="FF231F20"/>
        <rFont val="Arial"/>
        <family val="2"/>
      </rPr>
      <t>ST NARCISSE</t>
    </r>
  </si>
  <si>
    <r>
      <rPr>
        <sz val="10"/>
        <color rgb="FF231F20"/>
        <rFont val="Arial"/>
        <family val="2"/>
      </rPr>
      <t>STE ADELE</t>
    </r>
  </si>
  <si>
    <r>
      <rPr>
        <sz val="10"/>
        <color rgb="FF231F20"/>
        <rFont val="Arial"/>
        <family val="2"/>
      </rPr>
      <t>ST HUBERT</t>
    </r>
  </si>
  <si>
    <r>
      <rPr>
        <sz val="10"/>
        <color rgb="FF231F20"/>
        <rFont val="Arial"/>
        <family val="2"/>
      </rPr>
      <t>ST NAZAIRE</t>
    </r>
  </si>
  <si>
    <r>
      <rPr>
        <sz val="10"/>
        <color rgb="FF231F20"/>
        <rFont val="Arial"/>
        <family val="2"/>
      </rPr>
      <t>STE AGATHE DE LOTBINIERE</t>
    </r>
  </si>
  <si>
    <r>
      <rPr>
        <sz val="10"/>
        <color rgb="FF231F20"/>
        <rFont val="Arial"/>
        <family val="2"/>
      </rPr>
      <t>ST HUBERT DE TEMISCOUATA</t>
    </r>
  </si>
  <si>
    <r>
      <rPr>
        <sz val="10"/>
        <color rgb="FF231F20"/>
        <rFont val="Arial"/>
        <family val="2"/>
      </rPr>
      <t>ST NAZAIRE DE BUCKLAND</t>
    </r>
  </si>
  <si>
    <r>
      <rPr>
        <sz val="10"/>
        <color rgb="FF231F20"/>
        <rFont val="Arial"/>
        <family val="2"/>
      </rPr>
      <t>ST HUGUES</t>
    </r>
  </si>
  <si>
    <r>
      <rPr>
        <sz val="10"/>
        <color rgb="FF231F20"/>
        <rFont val="Arial"/>
        <family val="2"/>
      </rPr>
      <t>ST NAZAIRE DE CHICOUTIMI</t>
    </r>
  </si>
  <si>
    <r>
      <rPr>
        <sz val="10"/>
        <color rgb="FF231F20"/>
        <rFont val="Arial"/>
        <family val="2"/>
      </rPr>
      <t>STE AGATHE NORD</t>
    </r>
  </si>
  <si>
    <r>
      <rPr>
        <sz val="10"/>
        <color rgb="FF231F20"/>
        <rFont val="Arial"/>
        <family val="2"/>
      </rPr>
      <t>ST NEREE</t>
    </r>
  </si>
  <si>
    <r>
      <rPr>
        <sz val="10"/>
        <color rgb="FF231F20"/>
        <rFont val="Arial"/>
        <family val="2"/>
      </rPr>
      <t>STE AGATHE SUD</t>
    </r>
  </si>
  <si>
    <r>
      <rPr>
        <sz val="10"/>
        <color rgb="FF231F20"/>
        <rFont val="Arial"/>
        <family val="2"/>
      </rPr>
      <t>ST IGNACE DE LOYOLA</t>
    </r>
  </si>
  <si>
    <r>
      <rPr>
        <sz val="10"/>
        <color rgb="FF231F20"/>
        <rFont val="Arial"/>
        <family val="2"/>
      </rPr>
      <t>ST NICEPHORE</t>
    </r>
  </si>
  <si>
    <r>
      <rPr>
        <sz val="10"/>
        <color rgb="FF231F20"/>
        <rFont val="Arial"/>
        <family val="2"/>
      </rPr>
      <t>STE AGNES DE CHARLEVOIX</t>
    </r>
  </si>
  <si>
    <r>
      <rPr>
        <sz val="10"/>
        <color rgb="FF231F20"/>
        <rFont val="Arial"/>
        <family val="2"/>
      </rPr>
      <t>ST IGNACE DE STANBRIDGE</t>
    </r>
  </si>
  <si>
    <r>
      <rPr>
        <sz val="10"/>
        <color rgb="FF231F20"/>
        <rFont val="Arial"/>
        <family val="2"/>
      </rPr>
      <t>ST NICOLAS</t>
    </r>
  </si>
  <si>
    <r>
      <rPr>
        <sz val="10"/>
        <color rgb="FF231F20"/>
        <rFont val="Arial"/>
        <family val="2"/>
      </rPr>
      <t>STE AGNES DE DUNDEE</t>
    </r>
  </si>
  <si>
    <r>
      <rPr>
        <sz val="10"/>
        <color rgb="FF231F20"/>
        <rFont val="Arial"/>
        <family val="2"/>
      </rPr>
      <t>ST IRENEE</t>
    </r>
  </si>
  <si>
    <r>
      <rPr>
        <sz val="10"/>
        <color rgb="FF231F20"/>
        <rFont val="Arial"/>
        <family val="2"/>
      </rPr>
      <t>ST NICOLAS EST</t>
    </r>
  </si>
  <si>
    <r>
      <rPr>
        <sz val="10"/>
        <color rgb="FF231F20"/>
        <rFont val="Arial"/>
        <family val="2"/>
      </rPr>
      <t>STE ANGELE DE LAVAL</t>
    </r>
  </si>
  <si>
    <r>
      <rPr>
        <sz val="10"/>
        <color rgb="FF231F20"/>
        <rFont val="Arial"/>
        <family val="2"/>
      </rPr>
      <t>ST ISIDORE BEAUCE NORD</t>
    </r>
  </si>
  <si>
    <r>
      <rPr>
        <sz val="10"/>
        <color rgb="FF231F20"/>
        <rFont val="Arial"/>
        <family val="2"/>
      </rPr>
      <t>ST NOEL</t>
    </r>
  </si>
  <si>
    <r>
      <rPr>
        <sz val="10"/>
        <color rgb="FF231F20"/>
        <rFont val="Arial"/>
        <family val="2"/>
      </rPr>
      <t>STE ANGELE DE MERICI</t>
    </r>
  </si>
  <si>
    <r>
      <rPr>
        <sz val="10"/>
        <color rgb="FF231F20"/>
        <rFont val="Arial"/>
        <family val="2"/>
      </rPr>
      <t>ST ISIDORE D’AUCKLAND</t>
    </r>
  </si>
  <si>
    <r>
      <rPr>
        <sz val="10"/>
        <color rgb="FF231F20"/>
        <rFont val="Arial"/>
        <family val="2"/>
      </rPr>
      <t>ST NORBERT BERTHIER</t>
    </r>
  </si>
  <si>
    <r>
      <rPr>
        <sz val="10"/>
        <color rgb="FF231F20"/>
        <rFont val="Arial"/>
        <family val="2"/>
      </rPr>
      <t>STE ANGELE DE MONNOIR</t>
    </r>
  </si>
  <si>
    <r>
      <rPr>
        <sz val="10"/>
        <color rgb="FF231F20"/>
        <rFont val="Arial"/>
        <family val="2"/>
      </rPr>
      <t>ST ISIDORE DE DORCHESTER</t>
    </r>
  </si>
  <si>
    <r>
      <rPr>
        <sz val="10"/>
        <color rgb="FF231F20"/>
        <rFont val="Arial"/>
        <family val="2"/>
      </rPr>
      <t>ST NORBERT D’ARTHABASK</t>
    </r>
  </si>
  <si>
    <r>
      <rPr>
        <sz val="10"/>
        <color rgb="FF231F20"/>
        <rFont val="Arial"/>
        <family val="2"/>
      </rPr>
      <t>STE ANGELE DE PREMONT</t>
    </r>
  </si>
  <si>
    <r>
      <rPr>
        <sz val="10"/>
        <color rgb="FF231F20"/>
        <rFont val="Arial"/>
        <family val="2"/>
      </rPr>
      <t>ST ISIDORE DE LAPRAIRIE</t>
    </r>
  </si>
  <si>
    <r>
      <rPr>
        <sz val="10"/>
        <color rgb="FF231F20"/>
        <rFont val="Arial"/>
        <family val="2"/>
      </rPr>
      <t>ST OCTAVE</t>
    </r>
  </si>
  <si>
    <r>
      <rPr>
        <sz val="10"/>
        <color rgb="FF231F20"/>
        <rFont val="Arial"/>
        <family val="2"/>
      </rPr>
      <t>STE ANNE DE BEAUPRE</t>
    </r>
  </si>
  <si>
    <r>
      <rPr>
        <sz val="10"/>
        <color rgb="FF231F20"/>
        <rFont val="Arial"/>
        <family val="2"/>
      </rPr>
      <t>ST JACQUES</t>
    </r>
  </si>
  <si>
    <r>
      <rPr>
        <sz val="10"/>
        <color rgb="FF231F20"/>
        <rFont val="Arial"/>
        <family val="2"/>
      </rPr>
      <t>ST ODILON</t>
    </r>
  </si>
  <si>
    <r>
      <rPr>
        <sz val="10"/>
        <color rgb="FF231F20"/>
        <rFont val="Arial"/>
        <family val="2"/>
      </rPr>
      <t>STE ANNE DE BELLEVUE</t>
    </r>
  </si>
  <si>
    <r>
      <rPr>
        <sz val="10"/>
        <color rgb="FF231F20"/>
        <rFont val="Arial"/>
        <family val="2"/>
      </rPr>
      <t>ST JACQUES DE PARISVILLE</t>
    </r>
  </si>
  <si>
    <r>
      <rPr>
        <sz val="10"/>
        <color rgb="FF231F20"/>
        <rFont val="Arial"/>
        <family val="2"/>
      </rPr>
      <t>ST OMER</t>
    </r>
  </si>
  <si>
    <r>
      <rPr>
        <sz val="10"/>
        <color rgb="FF231F20"/>
        <rFont val="Arial"/>
        <family val="2"/>
      </rPr>
      <t>STE ANNE DE LA PERADE</t>
    </r>
  </si>
  <si>
    <r>
      <rPr>
        <sz val="10"/>
        <color rgb="FF231F20"/>
        <rFont val="Arial"/>
        <family val="2"/>
      </rPr>
      <t>ST JACQUES LE MAJEUR</t>
    </r>
  </si>
  <si>
    <r>
      <rPr>
        <sz val="10"/>
        <color rgb="FF231F20"/>
        <rFont val="Arial"/>
        <family val="2"/>
      </rPr>
      <t>ST ONESIME</t>
    </r>
  </si>
  <si>
    <r>
      <rPr>
        <sz val="10"/>
        <color rgb="FF231F20"/>
        <rFont val="Arial"/>
        <family val="2"/>
      </rPr>
      <t>STE ANNE DE LA ROCHELLE</t>
    </r>
  </si>
  <si>
    <r>
      <rPr>
        <sz val="10"/>
        <color rgb="FF231F20"/>
        <rFont val="Arial"/>
        <family val="2"/>
      </rPr>
      <t>ST JACQUES LE MINEUR</t>
    </r>
  </si>
  <si>
    <r>
      <rPr>
        <sz val="10"/>
        <color rgb="FF231F20"/>
        <rFont val="Arial"/>
        <family val="2"/>
      </rPr>
      <t>ST OURS</t>
    </r>
  </si>
  <si>
    <r>
      <rPr>
        <sz val="10"/>
        <color rgb="FF231F20"/>
        <rFont val="Arial"/>
        <family val="2"/>
      </rPr>
      <t>STE ANNE DE PORTNEUF</t>
    </r>
  </si>
  <si>
    <r>
      <rPr>
        <sz val="10"/>
        <color rgb="FF231F20"/>
        <rFont val="Arial"/>
        <family val="2"/>
      </rPr>
      <t>ST JANVIER</t>
    </r>
  </si>
  <si>
    <r>
      <rPr>
        <sz val="10"/>
        <color rgb="FF231F20"/>
        <rFont val="Arial"/>
        <family val="2"/>
      </rPr>
      <t>ST PACOME</t>
    </r>
  </si>
  <si>
    <r>
      <rPr>
        <sz val="10"/>
        <color rgb="FF231F20"/>
        <rFont val="Arial"/>
        <family val="2"/>
      </rPr>
      <t>STE ANNE DE SOREL</t>
    </r>
  </si>
  <si>
    <r>
      <rPr>
        <sz val="10"/>
        <color rgb="FF231F20"/>
        <rFont val="Arial"/>
        <family val="2"/>
      </rPr>
      <t>ST JEAN BAPTIST MATAPEDIA</t>
    </r>
  </si>
  <si>
    <r>
      <rPr>
        <sz val="10"/>
        <color rgb="FF231F20"/>
        <rFont val="Arial"/>
        <family val="2"/>
      </rPr>
      <t>ST PAMPHILE</t>
    </r>
  </si>
  <si>
    <r>
      <rPr>
        <sz val="10"/>
        <color rgb="FF231F20"/>
        <rFont val="Arial"/>
        <family val="2"/>
      </rPr>
      <t>STE ANNE DES LACS</t>
    </r>
  </si>
  <si>
    <r>
      <rPr>
        <sz val="10"/>
        <color rgb="FF231F20"/>
        <rFont val="Arial"/>
        <family val="2"/>
      </rPr>
      <t>ST JEAN BAPTISTE</t>
    </r>
  </si>
  <si>
    <r>
      <rPr>
        <sz val="10"/>
        <color rgb="FF231F20"/>
        <rFont val="Arial"/>
        <family val="2"/>
      </rPr>
      <t>ST PASCAL</t>
    </r>
  </si>
  <si>
    <r>
      <rPr>
        <sz val="10"/>
        <color rgb="FF231F20"/>
        <rFont val="Arial"/>
        <family val="2"/>
      </rPr>
      <t>STE ANNE DES MONTS</t>
    </r>
  </si>
  <si>
    <r>
      <rPr>
        <sz val="10"/>
        <color rgb="FF231F20"/>
        <rFont val="Arial"/>
        <family val="2"/>
      </rPr>
      <t>ST JEAN CHRYSOSTOME</t>
    </r>
  </si>
  <si>
    <r>
      <rPr>
        <sz val="10"/>
        <color rgb="FF231F20"/>
        <rFont val="Arial"/>
        <family val="2"/>
      </rPr>
      <t>ST PATRICE</t>
    </r>
  </si>
  <si>
    <r>
      <rPr>
        <sz val="10"/>
        <color rgb="FF231F20"/>
        <rFont val="Arial"/>
        <family val="2"/>
      </rPr>
      <t>STE ANNE DES PLAINES</t>
    </r>
  </si>
  <si>
    <r>
      <rPr>
        <sz val="10"/>
        <color rgb="FF231F20"/>
        <rFont val="Arial"/>
        <family val="2"/>
      </rPr>
      <t>ST JEAN DE CHERBOURG</t>
    </r>
  </si>
  <si>
    <r>
      <rPr>
        <sz val="10"/>
        <color rgb="FF231F20"/>
        <rFont val="Arial"/>
        <family val="2"/>
      </rPr>
      <t>ST PAUL</t>
    </r>
  </si>
  <si>
    <r>
      <rPr>
        <sz val="10"/>
        <color rgb="FF231F20"/>
        <rFont val="Arial"/>
        <family val="2"/>
      </rPr>
      <t>STE ANNE DU LAC</t>
    </r>
  </si>
  <si>
    <r>
      <rPr>
        <sz val="10"/>
        <color rgb="FF231F20"/>
        <rFont val="Arial"/>
        <family val="2"/>
      </rPr>
      <t>ST JEAN DE DIEU</t>
    </r>
  </si>
  <si>
    <r>
      <rPr>
        <sz val="10"/>
        <color rgb="FF231F20"/>
        <rFont val="Arial"/>
        <family val="2"/>
      </rPr>
      <t>ST PAUL D’ABBOTSFORD</t>
    </r>
  </si>
  <si>
    <r>
      <rPr>
        <sz val="10"/>
        <color rgb="FF231F20"/>
        <rFont val="Arial"/>
        <family val="2"/>
      </rPr>
      <t>STE APOLLINE DE PATTON</t>
    </r>
  </si>
  <si>
    <r>
      <rPr>
        <sz val="10"/>
        <color rgb="FF231F20"/>
        <rFont val="Arial"/>
        <family val="2"/>
      </rPr>
      <t>ST JEAN DE LA LANDE</t>
    </r>
  </si>
  <si>
    <r>
      <rPr>
        <sz val="10"/>
        <color rgb="FF231F20"/>
        <rFont val="Arial"/>
        <family val="2"/>
      </rPr>
      <t>ST PAUL DE CHATEAUGUAY</t>
    </r>
  </si>
  <si>
    <r>
      <rPr>
        <sz val="10"/>
        <color rgb="FF231F20"/>
        <rFont val="Arial"/>
        <family val="2"/>
      </rPr>
      <t>STE AURELIE</t>
    </r>
  </si>
  <si>
    <r>
      <rPr>
        <sz val="10"/>
        <color rgb="FF231F20"/>
        <rFont val="Arial"/>
        <family val="2"/>
      </rPr>
      <t>ST JEAN DE LA LANDE DE BC</t>
    </r>
  </si>
  <si>
    <r>
      <rPr>
        <sz val="10"/>
        <color rgb="FF231F20"/>
        <rFont val="Arial"/>
        <family val="2"/>
      </rPr>
      <t>ST PAUL DE JOLIETTE</t>
    </r>
  </si>
  <si>
    <r>
      <rPr>
        <sz val="10"/>
        <color rgb="FF231F20"/>
        <rFont val="Arial"/>
        <family val="2"/>
      </rPr>
      <t>STE BARBE</t>
    </r>
  </si>
  <si>
    <r>
      <rPr>
        <sz val="10"/>
        <color rgb="FF231F20"/>
        <rFont val="Arial"/>
        <family val="2"/>
      </rPr>
      <t>ST JEAN DE MATAPEDIA</t>
    </r>
  </si>
  <si>
    <r>
      <rPr>
        <sz val="10"/>
        <color rgb="FF231F20"/>
        <rFont val="Arial"/>
        <family val="2"/>
      </rPr>
      <t>ST PAUL DE LA CROIX</t>
    </r>
  </si>
  <si>
    <r>
      <rPr>
        <sz val="10"/>
        <color rgb="FF231F20"/>
        <rFont val="Arial"/>
        <family val="2"/>
      </rPr>
      <t>STE BEATRIX</t>
    </r>
  </si>
  <si>
    <r>
      <rPr>
        <sz val="10"/>
        <color rgb="FF231F20"/>
        <rFont val="Arial"/>
        <family val="2"/>
      </rPr>
      <t>ST JEAN DE MATHA</t>
    </r>
  </si>
  <si>
    <r>
      <rPr>
        <sz val="10"/>
        <color rgb="FF231F20"/>
        <rFont val="Arial"/>
        <family val="2"/>
      </rPr>
      <t>ST PAUL DE MONTMINY</t>
    </r>
  </si>
  <si>
    <r>
      <rPr>
        <sz val="10"/>
        <color rgb="FF231F20"/>
        <rFont val="Arial"/>
        <family val="2"/>
      </rPr>
      <t>STE BLANDINE</t>
    </r>
  </si>
  <si>
    <r>
      <rPr>
        <sz val="10"/>
        <color rgb="FF231F20"/>
        <rFont val="Arial"/>
        <family val="2"/>
      </rPr>
      <t>ST JEAN DES PILES</t>
    </r>
  </si>
  <si>
    <r>
      <rPr>
        <sz val="10"/>
        <color rgb="FF231F20"/>
        <rFont val="Arial"/>
        <family val="2"/>
      </rPr>
      <t>ST PAUL DU NORD</t>
    </r>
  </si>
  <si>
    <r>
      <rPr>
        <sz val="10"/>
        <color rgb="FF231F20"/>
        <rFont val="Arial"/>
        <family val="2"/>
      </rPr>
      <t>STE BRIGIDE D’IBERVILLE</t>
    </r>
  </si>
  <si>
    <r>
      <rPr>
        <sz val="10"/>
        <color rgb="FF231F20"/>
        <rFont val="Arial"/>
        <family val="2"/>
      </rPr>
      <t>ST JEAN D’ORLEANS</t>
    </r>
  </si>
  <si>
    <r>
      <rPr>
        <sz val="10"/>
        <color rgb="FF231F20"/>
        <rFont val="Arial"/>
        <family val="2"/>
      </rPr>
      <t>ST PAULIN</t>
    </r>
  </si>
  <si>
    <r>
      <rPr>
        <sz val="10"/>
        <color rgb="FF231F20"/>
        <rFont val="Arial"/>
        <family val="2"/>
      </rPr>
      <t>STE BRIGITTE DE LAVAL</t>
    </r>
  </si>
  <si>
    <r>
      <rPr>
        <sz val="10"/>
        <color rgb="FF231F20"/>
        <rFont val="Arial"/>
        <family val="2"/>
      </rPr>
      <t>ST JEAN PORT JOLI</t>
    </r>
  </si>
  <si>
    <r>
      <rPr>
        <sz val="10"/>
        <color rgb="FF231F20"/>
        <rFont val="Arial"/>
        <family val="2"/>
      </rPr>
      <t>ST PHILEMON</t>
    </r>
  </si>
  <si>
    <r>
      <rPr>
        <sz val="10"/>
        <color rgb="FF231F20"/>
        <rFont val="Arial"/>
        <family val="2"/>
      </rPr>
      <t>STE BRIGITTE DES SAULTS</t>
    </r>
  </si>
  <si>
    <r>
      <rPr>
        <sz val="10"/>
        <color rgb="FF231F20"/>
        <rFont val="Arial"/>
        <family val="2"/>
      </rPr>
      <t>ST PHILIBERT</t>
    </r>
  </si>
  <si>
    <r>
      <rPr>
        <sz val="10"/>
        <color rgb="FF231F20"/>
        <rFont val="Arial"/>
        <family val="2"/>
      </rPr>
      <t>STE CATHERINE</t>
    </r>
  </si>
  <si>
    <r>
      <rPr>
        <sz val="10"/>
        <color rgb="FF231F20"/>
        <rFont val="Arial"/>
        <family val="2"/>
      </rPr>
      <t>ST PHILIPPE D’ARGENTEUIL</t>
    </r>
  </si>
  <si>
    <r>
      <rPr>
        <sz val="10"/>
        <color rgb="FF231F20"/>
        <rFont val="Arial"/>
        <family val="2"/>
      </rPr>
      <t>STE CATHERINE DE LA J CAR</t>
    </r>
  </si>
  <si>
    <r>
      <rPr>
        <sz val="10"/>
        <color rgb="FF231F20"/>
        <rFont val="Arial"/>
        <family val="2"/>
      </rPr>
      <t>ST JOACHIM DE COURVAL</t>
    </r>
  </si>
  <si>
    <r>
      <rPr>
        <sz val="10"/>
        <color rgb="FF231F20"/>
        <rFont val="Arial"/>
        <family val="2"/>
      </rPr>
      <t>ST PHILIPPE DE LAPRAIRIE</t>
    </r>
  </si>
  <si>
    <r>
      <rPr>
        <sz val="10"/>
        <color rgb="FF231F20"/>
        <rFont val="Arial"/>
        <family val="2"/>
      </rPr>
      <t>STE CECILE DE FRONTENAC</t>
    </r>
  </si>
  <si>
    <r>
      <rPr>
        <sz val="10"/>
        <color rgb="FF231F20"/>
        <rFont val="Arial"/>
        <family val="2"/>
      </rPr>
      <t>ST JOACHIM DE</t>
    </r>
  </si>
  <si>
    <r>
      <rPr>
        <sz val="10"/>
        <color rgb="FF231F20"/>
        <rFont val="Arial"/>
        <family val="2"/>
      </rPr>
      <t>ST PHILIPPE DE NERI</t>
    </r>
  </si>
  <si>
    <r>
      <rPr>
        <sz val="10"/>
        <color rgb="FF231F20"/>
        <rFont val="Arial"/>
        <family val="2"/>
      </rPr>
      <t>STE CECILE DE LEVRARD</t>
    </r>
  </si>
  <si>
    <r>
      <rPr>
        <sz val="10"/>
        <color rgb="FF231F20"/>
        <rFont val="Arial"/>
        <family val="2"/>
      </rPr>
      <t>ST PIE</t>
    </r>
  </si>
  <si>
    <r>
      <rPr>
        <sz val="10"/>
        <color rgb="FF231F20"/>
        <rFont val="Arial"/>
        <family val="2"/>
      </rPr>
      <t>STE CECILE DE MASHAM</t>
    </r>
  </si>
  <si>
    <r>
      <rPr>
        <sz val="10"/>
        <color rgb="FF231F20"/>
        <rFont val="Arial"/>
        <family val="2"/>
      </rPr>
      <t>ST JOACHIM DE SHEFFORD</t>
    </r>
  </si>
  <si>
    <r>
      <rPr>
        <sz val="10"/>
        <color rgb="FF231F20"/>
        <rFont val="Arial"/>
        <family val="2"/>
      </rPr>
      <t>ST PIE DE GUIRE</t>
    </r>
  </si>
  <si>
    <r>
      <rPr>
        <sz val="10"/>
        <color rgb="FF231F20"/>
        <rFont val="Arial"/>
        <family val="2"/>
      </rPr>
      <t>STE CECILE DE MILTON</t>
    </r>
  </si>
  <si>
    <r>
      <rPr>
        <sz val="10"/>
        <color rgb="FF231F20"/>
        <rFont val="Arial"/>
        <family val="2"/>
      </rPr>
      <t>ST JOGUES</t>
    </r>
  </si>
  <si>
    <r>
      <rPr>
        <sz val="10"/>
        <color rgb="FF231F20"/>
        <rFont val="Arial"/>
        <family val="2"/>
      </rPr>
      <t>ST PIERRE</t>
    </r>
  </si>
  <si>
    <r>
      <rPr>
        <sz val="10"/>
        <color rgb="FF231F20"/>
        <rFont val="Arial"/>
        <family val="2"/>
      </rPr>
      <t>STE CECILE DE WHITTON</t>
    </r>
  </si>
  <si>
    <r>
      <rPr>
        <sz val="10"/>
        <color rgb="FF231F20"/>
        <rFont val="Arial"/>
        <family val="2"/>
      </rPr>
      <t>ST JOSEPH</t>
    </r>
  </si>
  <si>
    <r>
      <rPr>
        <sz val="10"/>
        <color rgb="FF231F20"/>
        <rFont val="Arial"/>
        <family val="2"/>
      </rPr>
      <t>ST PIERRE BAPTISTE</t>
    </r>
  </si>
  <si>
    <r>
      <rPr>
        <sz val="10"/>
        <color rgb="FF231F20"/>
        <rFont val="Arial"/>
        <family val="2"/>
      </rPr>
      <t>STE CHRISTINE</t>
    </r>
  </si>
  <si>
    <r>
      <rPr>
        <sz val="10"/>
        <color rgb="FF231F20"/>
        <rFont val="Arial"/>
        <family val="2"/>
      </rPr>
      <t>ST JOSEPH DE BEAUCE</t>
    </r>
  </si>
  <si>
    <r>
      <rPr>
        <sz val="10"/>
        <color rgb="FF231F20"/>
        <rFont val="Arial"/>
        <family val="2"/>
      </rPr>
      <t>ST PIERRE DE BROUGHTON</t>
    </r>
  </si>
  <si>
    <r>
      <rPr>
        <sz val="10"/>
        <color rgb="FF231F20"/>
        <rFont val="Arial"/>
        <family val="2"/>
      </rPr>
      <t>STE CLAIRE</t>
    </r>
  </si>
  <si>
    <r>
      <rPr>
        <sz val="10"/>
        <color rgb="FF231F20"/>
        <rFont val="Arial"/>
        <family val="2"/>
      </rPr>
      <t>ST JOSEPH DE KAMOURASKA</t>
    </r>
  </si>
  <si>
    <r>
      <rPr>
        <sz val="10"/>
        <color rgb="FF231F20"/>
        <rFont val="Arial"/>
        <family val="2"/>
      </rPr>
      <t>ST PIERRE DE LAMY</t>
    </r>
  </si>
  <si>
    <r>
      <rPr>
        <sz val="10"/>
        <color rgb="FF231F20"/>
        <rFont val="Arial"/>
        <family val="2"/>
      </rPr>
      <t>STE CLOTHILDE</t>
    </r>
  </si>
  <si>
    <r>
      <rPr>
        <sz val="10"/>
        <color rgb="FF231F20"/>
        <rFont val="Arial"/>
        <family val="2"/>
      </rPr>
      <t>ST JOSEPH DE LA P DE LEVY</t>
    </r>
  </si>
  <si>
    <r>
      <rPr>
        <sz val="10"/>
        <color rgb="FF231F20"/>
        <rFont val="Arial"/>
        <family val="2"/>
      </rPr>
      <t>ST PIERRE DE SOREL</t>
    </r>
  </si>
  <si>
    <r>
      <rPr>
        <sz val="10"/>
        <color rgb="FF231F20"/>
        <rFont val="Arial"/>
        <family val="2"/>
      </rPr>
      <t>STE CLOTHILDE DE HORTON</t>
    </r>
  </si>
  <si>
    <r>
      <rPr>
        <sz val="10"/>
        <color rgb="FF231F20"/>
        <rFont val="Arial"/>
        <family val="2"/>
      </rPr>
      <t>ST JOSEPH DE LA RIVE</t>
    </r>
  </si>
  <si>
    <r>
      <rPr>
        <sz val="10"/>
        <color rgb="FF231F20"/>
        <rFont val="Arial"/>
        <family val="2"/>
      </rPr>
      <t>ST PIERRE DE WAKEFIELD</t>
    </r>
  </si>
  <si>
    <r>
      <rPr>
        <sz val="10"/>
        <color rgb="FF231F20"/>
        <rFont val="Arial"/>
        <family val="2"/>
      </rPr>
      <t>STE CLOTILDE DE BEAUCE</t>
    </r>
  </si>
  <si>
    <r>
      <rPr>
        <sz val="10"/>
        <color rgb="FF231F20"/>
        <rFont val="Arial"/>
        <family val="2"/>
      </rPr>
      <t>ST JOSEPH DE MEKINAC</t>
    </r>
  </si>
  <si>
    <r>
      <rPr>
        <sz val="10"/>
        <color rgb="FF231F20"/>
        <rFont val="Arial"/>
        <family val="2"/>
      </rPr>
      <t>ST PIERRE D’ORLEANS</t>
    </r>
  </si>
  <si>
    <r>
      <rPr>
        <sz val="10"/>
        <color rgb="FF231F20"/>
        <rFont val="Arial"/>
        <family val="2"/>
      </rPr>
      <t>STE CROIX</t>
    </r>
  </si>
  <si>
    <r>
      <rPr>
        <sz val="10"/>
        <color rgb="FF231F20"/>
        <rFont val="Arial"/>
        <family val="2"/>
      </rPr>
      <t>ST JOSEPH DE SOREL</t>
    </r>
  </si>
  <si>
    <r>
      <rPr>
        <sz val="10"/>
        <color rgb="FF231F20"/>
        <rFont val="Arial"/>
        <family val="2"/>
      </rPr>
      <t>ST PIERRE LES BECQUETS</t>
    </r>
  </si>
  <si>
    <r>
      <rPr>
        <sz val="10"/>
        <color rgb="FF231F20"/>
        <rFont val="Arial"/>
        <family val="2"/>
      </rPr>
      <t>STE DOROTHEE</t>
    </r>
  </si>
  <si>
    <r>
      <rPr>
        <sz val="10"/>
        <color rgb="FF231F20"/>
        <rFont val="Arial"/>
        <family val="2"/>
      </rPr>
      <t>ST JOSEPH DU LAC</t>
    </r>
  </si>
  <si>
    <r>
      <rPr>
        <sz val="10"/>
        <color rgb="FF231F20"/>
        <rFont val="Arial"/>
        <family val="2"/>
      </rPr>
      <t>ST PIERRE MONTMAGNY</t>
    </r>
  </si>
  <si>
    <r>
      <rPr>
        <sz val="10"/>
        <color rgb="FF231F20"/>
        <rFont val="Arial"/>
        <family val="2"/>
      </rPr>
      <t>STE EDWIDGE</t>
    </r>
  </si>
  <si>
    <r>
      <rPr>
        <sz val="10"/>
        <color rgb="FF231F20"/>
        <rFont val="Arial"/>
        <family val="2"/>
      </rPr>
      <t>ST JOVITE</t>
    </r>
  </si>
  <si>
    <r>
      <rPr>
        <sz val="10"/>
        <color rgb="FF231F20"/>
        <rFont val="Arial"/>
        <family val="2"/>
      </rPr>
      <t>ST PLACIDE</t>
    </r>
  </si>
  <si>
    <r>
      <rPr>
        <sz val="10"/>
        <color rgb="FF231F20"/>
        <rFont val="Arial"/>
        <family val="2"/>
      </rPr>
      <t>STE ELISABETH</t>
    </r>
  </si>
  <si>
    <r>
      <rPr>
        <sz val="10"/>
        <color rgb="FF231F20"/>
        <rFont val="Arial"/>
        <family val="2"/>
      </rPr>
      <t>ST JUDE</t>
    </r>
  </si>
  <si>
    <r>
      <rPr>
        <sz val="10"/>
        <color rgb="FF231F20"/>
        <rFont val="Arial"/>
        <family val="2"/>
      </rPr>
      <t>ST POLYCARPE</t>
    </r>
  </si>
  <si>
    <r>
      <rPr>
        <sz val="10"/>
        <color rgb="FF231F20"/>
        <rFont val="Arial"/>
        <family val="2"/>
      </rPr>
      <t>STE ELIZABETH DE WARWICK</t>
    </r>
  </si>
  <si>
    <r>
      <rPr>
        <sz val="10"/>
        <color rgb="FF231F20"/>
        <rFont val="Arial"/>
        <family val="2"/>
      </rPr>
      <t>ST JULES</t>
    </r>
  </si>
  <si>
    <r>
      <rPr>
        <sz val="10"/>
        <color rgb="FF231F20"/>
        <rFont val="Arial"/>
        <family val="2"/>
      </rPr>
      <t>ST PRIME</t>
    </r>
  </si>
  <si>
    <r>
      <rPr>
        <sz val="10"/>
        <color rgb="FF231F20"/>
        <rFont val="Arial"/>
        <family val="2"/>
      </rPr>
      <t>STE EMELIE DE L’ENERGIE</t>
    </r>
  </si>
  <si>
    <r>
      <rPr>
        <sz val="10"/>
        <color rgb="FF231F20"/>
        <rFont val="Arial"/>
        <family val="2"/>
      </rPr>
      <t>ST JULIEN</t>
    </r>
  </si>
  <si>
    <r>
      <rPr>
        <sz val="10"/>
        <color rgb="FF231F20"/>
        <rFont val="Arial"/>
        <family val="2"/>
      </rPr>
      <t>ST PROSPER</t>
    </r>
  </si>
  <si>
    <r>
      <rPr>
        <sz val="10"/>
        <color rgb="FF231F20"/>
        <rFont val="Arial"/>
        <family val="2"/>
      </rPr>
      <t>STE EULALIE</t>
    </r>
  </si>
  <si>
    <r>
      <rPr>
        <sz val="10"/>
        <color rgb="FF231F20"/>
        <rFont val="Arial"/>
        <family val="2"/>
      </rPr>
      <t>ST PROSPER DE DORCHESTER</t>
    </r>
  </si>
  <si>
    <r>
      <rPr>
        <sz val="10"/>
        <color rgb="FF231F20"/>
        <rFont val="Arial"/>
        <family val="2"/>
      </rPr>
      <t>STE EUPHEMIE</t>
    </r>
  </si>
  <si>
    <r>
      <rPr>
        <sz val="10"/>
        <color rgb="FF231F20"/>
        <rFont val="Arial"/>
        <family val="2"/>
      </rPr>
      <t>ST RAPHAEL</t>
    </r>
  </si>
  <si>
    <r>
      <rPr>
        <sz val="10"/>
        <color rgb="FF231F20"/>
        <rFont val="Arial"/>
        <family val="2"/>
      </rPr>
      <t>STE FAMILLE</t>
    </r>
  </si>
  <si>
    <r>
      <rPr>
        <sz val="10"/>
        <color rgb="FF231F20"/>
        <rFont val="Arial"/>
        <family val="2"/>
      </rPr>
      <t>ST RAYMOND</t>
    </r>
  </si>
  <si>
    <r>
      <rPr>
        <sz val="10"/>
        <color rgb="FF231F20"/>
        <rFont val="Arial"/>
        <family val="2"/>
      </rPr>
      <t>STE FAMILLE D’AUMOND</t>
    </r>
  </si>
  <si>
    <r>
      <rPr>
        <sz val="10"/>
        <color rgb="FF231F20"/>
        <rFont val="Arial"/>
        <family val="2"/>
      </rPr>
      <t>VAL BRILLANT</t>
    </r>
  </si>
  <si>
    <r>
      <rPr>
        <sz val="10"/>
        <color rgb="FF231F20"/>
        <rFont val="Arial"/>
        <family val="2"/>
      </rPr>
      <t>STE FELICITE</t>
    </r>
  </si>
  <si>
    <r>
      <rPr>
        <sz val="10"/>
        <color rgb="FF231F20"/>
        <rFont val="Arial"/>
        <family val="2"/>
      </rPr>
      <t>VAL DAVID</t>
    </r>
  </si>
  <si>
    <r>
      <rPr>
        <sz val="10"/>
        <color rgb="FF231F20"/>
        <rFont val="Arial"/>
        <family val="2"/>
      </rPr>
      <t>STE FLAVIE</t>
    </r>
  </si>
  <si>
    <r>
      <rPr>
        <sz val="10"/>
        <color rgb="FF231F20"/>
        <rFont val="Arial"/>
        <family val="2"/>
      </rPr>
      <t>VAL DES BOIS</t>
    </r>
  </si>
  <si>
    <r>
      <rPr>
        <sz val="10"/>
        <color rgb="FF231F20"/>
        <rFont val="Arial"/>
        <family val="2"/>
      </rPr>
      <t>STE FLORENCE</t>
    </r>
  </si>
  <si>
    <r>
      <rPr>
        <sz val="10"/>
        <color rgb="FF231F20"/>
        <rFont val="Arial"/>
        <family val="2"/>
      </rPr>
      <t>VAL DES LACS</t>
    </r>
  </si>
  <si>
    <r>
      <rPr>
        <sz val="10"/>
        <color rgb="FF231F20"/>
        <rFont val="Arial"/>
        <family val="2"/>
      </rPr>
      <t>STE FOY</t>
    </r>
  </si>
  <si>
    <r>
      <rPr>
        <sz val="10"/>
        <color rgb="FF231F20"/>
        <rFont val="Arial"/>
        <family val="2"/>
      </rPr>
      <t>STE FRANCOISE</t>
    </r>
  </si>
  <si>
    <r>
      <rPr>
        <sz val="10"/>
        <color rgb="FF231F20"/>
        <rFont val="Arial"/>
        <family val="2"/>
      </rPr>
      <t>VAL D’ESPOIR</t>
    </r>
  </si>
  <si>
    <r>
      <rPr>
        <sz val="10"/>
        <color rgb="FF231F20"/>
        <rFont val="Arial"/>
        <family val="2"/>
      </rPr>
      <t>STE FRANCOISE DE LOTBINIE</t>
    </r>
  </si>
  <si>
    <r>
      <rPr>
        <sz val="10"/>
        <color rgb="FF231F20"/>
        <rFont val="Arial"/>
        <family val="2"/>
      </rPr>
      <t>STE GENEVIEVE</t>
    </r>
  </si>
  <si>
    <r>
      <rPr>
        <sz val="10"/>
        <color rgb="FF231F20"/>
        <rFont val="Arial"/>
        <family val="2"/>
      </rPr>
      <t>VAL LIMOGES</t>
    </r>
  </si>
  <si>
    <r>
      <rPr>
        <sz val="10"/>
        <color rgb="FF231F20"/>
        <rFont val="Arial"/>
        <family val="2"/>
      </rPr>
      <t>STE GENEVIEVE DE BATISCAN</t>
    </r>
  </si>
  <si>
    <r>
      <rPr>
        <sz val="10"/>
        <color rgb="FF231F20"/>
        <rFont val="Arial"/>
        <family val="2"/>
      </rPr>
      <t>VAL MORIN</t>
    </r>
  </si>
  <si>
    <r>
      <rPr>
        <sz val="10"/>
        <color rgb="FF231F20"/>
        <rFont val="Arial"/>
        <family val="2"/>
      </rPr>
      <t>STE GERMAINE BOULE</t>
    </r>
  </si>
  <si>
    <r>
      <rPr>
        <sz val="10"/>
        <color rgb="FF231F20"/>
        <rFont val="Arial"/>
        <family val="2"/>
      </rPr>
      <t>VAL PARADIS</t>
    </r>
  </si>
  <si>
    <r>
      <rPr>
        <sz val="10"/>
        <color rgb="FF231F20"/>
        <rFont val="Arial"/>
        <family val="2"/>
      </rPr>
      <t>STE GERMAINE STATION</t>
    </r>
  </si>
  <si>
    <r>
      <rPr>
        <sz val="10"/>
        <color rgb="FF231F20"/>
        <rFont val="Arial"/>
        <family val="2"/>
      </rPr>
      <t>VAL RACINE</t>
    </r>
  </si>
  <si>
    <r>
      <rPr>
        <sz val="10"/>
        <color rgb="FF231F20"/>
        <rFont val="Arial"/>
        <family val="2"/>
      </rPr>
      <t>STE GERTRUDE</t>
    </r>
  </si>
  <si>
    <r>
      <rPr>
        <sz val="10"/>
        <color rgb="FF231F20"/>
        <rFont val="Arial"/>
        <family val="2"/>
      </rPr>
      <t>VAL SENNEVILLE</t>
    </r>
  </si>
  <si>
    <r>
      <rPr>
        <sz val="10"/>
        <color rgb="FF231F20"/>
        <rFont val="Arial"/>
        <family val="2"/>
      </rPr>
      <t>STE GERTRUDE DE VILLENEUV</t>
    </r>
  </si>
  <si>
    <r>
      <rPr>
        <sz val="10"/>
        <color rgb="FF231F20"/>
        <rFont val="Arial"/>
        <family val="2"/>
      </rPr>
      <t>VAL ST GILLES</t>
    </r>
  </si>
  <si>
    <r>
      <rPr>
        <sz val="10"/>
        <color rgb="FF231F20"/>
        <rFont val="Arial"/>
        <family val="2"/>
      </rPr>
      <t>STE HEDWIDGE DE ROBERVAL</t>
    </r>
  </si>
  <si>
    <r>
      <rPr>
        <sz val="10"/>
        <color rgb="FF231F20"/>
        <rFont val="Arial"/>
        <family val="2"/>
      </rPr>
      <t>VALCARTIER</t>
    </r>
  </si>
  <si>
    <r>
      <rPr>
        <sz val="10"/>
        <color rgb="FF231F20"/>
        <rFont val="Arial"/>
        <family val="2"/>
      </rPr>
      <t>STE HELENE DE BAGOT</t>
    </r>
  </si>
  <si>
    <r>
      <rPr>
        <sz val="10"/>
        <color rgb="FF231F20"/>
        <rFont val="Arial"/>
        <family val="2"/>
      </rPr>
      <t>VALCARTIER VILLAGE</t>
    </r>
  </si>
  <si>
    <r>
      <rPr>
        <sz val="10"/>
        <color rgb="FF231F20"/>
        <rFont val="Arial"/>
        <family val="2"/>
      </rPr>
      <t>STE HELENE DE CHESTER</t>
    </r>
  </si>
  <si>
    <r>
      <rPr>
        <sz val="10"/>
        <color rgb="FF231F20"/>
        <rFont val="Arial"/>
        <family val="2"/>
      </rPr>
      <t>VALCOURT</t>
    </r>
  </si>
  <si>
    <r>
      <rPr>
        <sz val="10"/>
        <color rgb="FF231F20"/>
        <rFont val="Arial"/>
        <family val="2"/>
      </rPr>
      <t>STE HELENE DE KAMOURASKA</t>
    </r>
  </si>
  <si>
    <r>
      <rPr>
        <sz val="10"/>
        <color rgb="FF231F20"/>
        <rFont val="Arial"/>
        <family val="2"/>
      </rPr>
      <t>VALLEE JONCTION</t>
    </r>
  </si>
  <si>
    <r>
      <rPr>
        <sz val="10"/>
        <color rgb="FF231F20"/>
        <rFont val="Arial"/>
        <family val="2"/>
      </rPr>
      <t>STE HENEDINE</t>
    </r>
  </si>
  <si>
    <r>
      <rPr>
        <sz val="10"/>
        <color rgb="FF231F20"/>
        <rFont val="Arial"/>
        <family val="2"/>
      </rPr>
      <t>STE IRENE DE MATAPEDIA</t>
    </r>
  </si>
  <si>
    <r>
      <rPr>
        <sz val="10"/>
        <color rgb="FF231F20"/>
        <rFont val="Arial"/>
        <family val="2"/>
      </rPr>
      <t>VALMONT</t>
    </r>
  </si>
  <si>
    <r>
      <rPr>
        <sz val="10"/>
        <color rgb="FF231F20"/>
        <rFont val="Arial"/>
        <family val="2"/>
      </rPr>
      <t>STE JEANNE D’ARC DE MATAN</t>
    </r>
  </si>
  <si>
    <r>
      <rPr>
        <sz val="10"/>
        <color rgb="FF231F20"/>
        <rFont val="Arial"/>
        <family val="2"/>
      </rPr>
      <t>STE JULIE</t>
    </r>
  </si>
  <si>
    <r>
      <rPr>
        <sz val="10"/>
        <color rgb="FF231F20"/>
        <rFont val="Arial"/>
        <family val="2"/>
      </rPr>
      <t>VARENNES</t>
    </r>
  </si>
  <si>
    <r>
      <rPr>
        <sz val="10"/>
        <color rgb="FF231F20"/>
        <rFont val="Arial"/>
        <family val="2"/>
      </rPr>
      <t>STE JULIE DE VERCHERES</t>
    </r>
  </si>
  <si>
    <r>
      <rPr>
        <sz val="10"/>
        <color rgb="FF231F20"/>
        <rFont val="Arial"/>
        <family val="2"/>
      </rPr>
      <t>VASSAN</t>
    </r>
  </si>
  <si>
    <r>
      <rPr>
        <sz val="10"/>
        <color rgb="FF231F20"/>
        <rFont val="Arial"/>
        <family val="2"/>
      </rPr>
      <t>STE JULIE STATION</t>
    </r>
  </si>
  <si>
    <r>
      <rPr>
        <sz val="10"/>
        <color rgb="FF231F20"/>
        <rFont val="Arial"/>
        <family val="2"/>
      </rPr>
      <t>VAUCLUSE</t>
    </r>
  </si>
  <si>
    <r>
      <rPr>
        <sz val="10"/>
        <color rgb="FF231F20"/>
        <rFont val="Arial"/>
        <family val="2"/>
      </rPr>
      <t>STE JULIENNE</t>
    </r>
  </si>
  <si>
    <r>
      <rPr>
        <sz val="10"/>
        <color rgb="FF231F20"/>
        <rFont val="Arial"/>
        <family val="2"/>
      </rPr>
      <t>VAUDREUIL</t>
    </r>
  </si>
  <si>
    <r>
      <rPr>
        <sz val="10"/>
        <color rgb="FF231F20"/>
        <rFont val="Arial"/>
        <family val="2"/>
      </rPr>
      <t>STE JUSTINE</t>
    </r>
  </si>
  <si>
    <r>
      <rPr>
        <sz val="10"/>
        <color rgb="FF231F20"/>
        <rFont val="Arial"/>
        <family val="2"/>
      </rPr>
      <t>VAUDREUIL DORION</t>
    </r>
  </si>
  <si>
    <r>
      <rPr>
        <sz val="10"/>
        <color rgb="FF231F20"/>
        <rFont val="Arial"/>
        <family val="2"/>
      </rPr>
      <t>STE JUSTINE DE NEWTON</t>
    </r>
  </si>
  <si>
    <r>
      <rPr>
        <sz val="10"/>
        <color rgb="FF231F20"/>
        <rFont val="Arial"/>
        <family val="2"/>
      </rPr>
      <t>VAUDREUIL SUR LE LAC</t>
    </r>
  </si>
  <si>
    <r>
      <rPr>
        <sz val="10"/>
        <color rgb="FF231F20"/>
        <rFont val="Arial"/>
        <family val="2"/>
      </rPr>
      <t>STE LOUISE</t>
    </r>
  </si>
  <si>
    <r>
      <rPr>
        <sz val="10"/>
        <color rgb="FF231F20"/>
        <rFont val="Arial"/>
        <family val="2"/>
      </rPr>
      <t>VENDEE</t>
    </r>
  </si>
  <si>
    <r>
      <rPr>
        <sz val="10"/>
        <color rgb="FF231F20"/>
        <rFont val="Arial"/>
        <family val="2"/>
      </rPr>
      <t>STE LUCE</t>
    </r>
  </si>
  <si>
    <r>
      <rPr>
        <sz val="10"/>
        <color rgb="FF231F20"/>
        <rFont val="Arial"/>
        <family val="2"/>
      </rPr>
      <t>VENISE EN QUEBEC</t>
    </r>
  </si>
  <si>
    <r>
      <rPr>
        <sz val="10"/>
        <color rgb="FF231F20"/>
        <rFont val="Arial"/>
        <family val="2"/>
      </rPr>
      <t>STE LUCIE DE BEAUREGARD</t>
    </r>
  </si>
  <si>
    <r>
      <rPr>
        <sz val="10"/>
        <color rgb="FF231F20"/>
        <rFont val="Arial"/>
        <family val="2"/>
      </rPr>
      <t>VENOSTA</t>
    </r>
  </si>
  <si>
    <r>
      <rPr>
        <sz val="10"/>
        <color rgb="FF231F20"/>
        <rFont val="Arial"/>
        <family val="2"/>
      </rPr>
      <t>STE LUCIE DE DONCASTER</t>
    </r>
  </si>
  <si>
    <r>
      <rPr>
        <sz val="10"/>
        <color rgb="FF231F20"/>
        <rFont val="Arial"/>
        <family val="2"/>
      </rPr>
      <t>VERCHERES</t>
    </r>
  </si>
  <si>
    <r>
      <rPr>
        <sz val="10"/>
        <color rgb="FF231F20"/>
        <rFont val="Arial"/>
        <family val="2"/>
      </rPr>
      <t>STE MADELEINE</t>
    </r>
  </si>
  <si>
    <r>
      <rPr>
        <sz val="10"/>
        <color rgb="FF231F20"/>
        <rFont val="Arial"/>
        <family val="2"/>
      </rPr>
      <t>VERDUN</t>
    </r>
  </si>
  <si>
    <r>
      <rPr>
        <sz val="10"/>
        <color rgb="FF231F20"/>
        <rFont val="Arial"/>
        <family val="2"/>
      </rPr>
      <t>STE MARCELLINE DE KILDARE</t>
    </r>
  </si>
  <si>
    <r>
      <rPr>
        <sz val="10"/>
        <color rgb="FF231F20"/>
        <rFont val="Arial"/>
        <family val="2"/>
      </rPr>
      <t>VIANNEY</t>
    </r>
  </si>
  <si>
    <r>
      <rPr>
        <sz val="10"/>
        <color rgb="FF231F20"/>
        <rFont val="Arial"/>
        <family val="2"/>
      </rPr>
      <t>STE MARGUERITE DE DORCHES</t>
    </r>
  </si>
  <si>
    <r>
      <rPr>
        <sz val="10"/>
        <color rgb="FF231F20"/>
        <rFont val="Arial"/>
        <family val="2"/>
      </rPr>
      <t>STE MARGUERITE DE LINGWIC</t>
    </r>
  </si>
  <si>
    <r>
      <rPr>
        <sz val="10"/>
        <color rgb="FF231F20"/>
        <rFont val="Arial"/>
        <family val="2"/>
      </rPr>
      <t>VILLAGE DE SERAPHIN</t>
    </r>
  </si>
  <si>
    <r>
      <rPr>
        <sz val="10"/>
        <color rgb="FF231F20"/>
        <rFont val="Arial"/>
        <family val="2"/>
      </rPr>
      <t>STE MARGUERITE MARIE</t>
    </r>
  </si>
  <si>
    <r>
      <rPr>
        <sz val="10"/>
        <color rgb="FF231F20"/>
        <rFont val="Arial"/>
        <family val="2"/>
      </rPr>
      <t>VILLAGE DES HURONS</t>
    </r>
  </si>
  <si>
    <r>
      <rPr>
        <sz val="10"/>
        <color rgb="FF231F20"/>
        <rFont val="Arial"/>
        <family val="2"/>
      </rPr>
      <t>STE MARGUERITE STATION</t>
    </r>
  </si>
  <si>
    <r>
      <rPr>
        <sz val="10"/>
        <color rgb="FF231F20"/>
        <rFont val="Arial"/>
        <family val="2"/>
      </rPr>
      <t>VILLE DE STE CATHERINE</t>
    </r>
  </si>
  <si>
    <r>
      <rPr>
        <sz val="10"/>
        <color rgb="FF231F20"/>
        <rFont val="Arial"/>
        <family val="2"/>
      </rPr>
      <t>STE MARIE</t>
    </r>
  </si>
  <si>
    <r>
      <rPr>
        <sz val="10"/>
        <color rgb="FF231F20"/>
        <rFont val="Arial"/>
        <family val="2"/>
      </rPr>
      <t>VILLE MARIE</t>
    </r>
  </si>
  <si>
    <r>
      <rPr>
        <sz val="10"/>
        <color rgb="FF231F20"/>
        <rFont val="Arial"/>
        <family val="2"/>
      </rPr>
      <t>VILLEBOIS</t>
    </r>
  </si>
  <si>
    <r>
      <rPr>
        <sz val="10"/>
        <color rgb="FF231F20"/>
        <rFont val="Arial"/>
        <family val="2"/>
      </rPr>
      <t>STE MARIE DE BLANDFORD</t>
    </r>
  </si>
  <si>
    <r>
      <rPr>
        <sz val="10"/>
        <color rgb="FF231F20"/>
        <rFont val="Arial"/>
        <family val="2"/>
      </rPr>
      <t>VILLEMONTEL</t>
    </r>
  </si>
  <si>
    <r>
      <rPr>
        <sz val="10"/>
        <color rgb="FF231F20"/>
        <rFont val="Arial"/>
        <family val="2"/>
      </rPr>
      <t>STE MARIE SALOME</t>
    </r>
  </si>
  <si>
    <r>
      <rPr>
        <sz val="10"/>
        <color rgb="FF231F20"/>
        <rFont val="Arial"/>
        <family val="2"/>
      </rPr>
      <t>VILLENEUVE</t>
    </r>
  </si>
  <si>
    <r>
      <rPr>
        <sz val="10"/>
        <color rgb="FF231F20"/>
        <rFont val="Arial"/>
        <family val="2"/>
      </rPr>
      <t>STE MARTHE</t>
    </r>
  </si>
  <si>
    <r>
      <rPr>
        <sz val="10"/>
        <color rgb="FF231F20"/>
        <rFont val="Arial"/>
        <family val="2"/>
      </rPr>
      <t>VILLEROY</t>
    </r>
  </si>
  <si>
    <r>
      <rPr>
        <sz val="10"/>
        <color rgb="FF231F20"/>
        <rFont val="Arial"/>
        <family val="2"/>
      </rPr>
      <t>STE MARTHE DU CAP</t>
    </r>
  </si>
  <si>
    <r>
      <rPr>
        <sz val="10"/>
        <color rgb="FF231F20"/>
        <rFont val="Arial"/>
        <family val="2"/>
      </rPr>
      <t>VIMONT</t>
    </r>
  </si>
  <si>
    <r>
      <rPr>
        <sz val="10"/>
        <color rgb="FF231F20"/>
        <rFont val="Arial"/>
        <family val="2"/>
      </rPr>
      <t>STE MARTHE SUR LE LAC</t>
    </r>
  </si>
  <si>
    <r>
      <rPr>
        <sz val="10"/>
        <color rgb="FF231F20"/>
        <rFont val="Arial"/>
        <family val="2"/>
      </rPr>
      <t>VINCENNES</t>
    </r>
  </si>
  <si>
    <r>
      <rPr>
        <sz val="10"/>
        <color rgb="FF231F20"/>
        <rFont val="Arial"/>
        <family val="2"/>
      </rPr>
      <t>STE MARTINE</t>
    </r>
  </si>
  <si>
    <r>
      <rPr>
        <sz val="10"/>
        <color rgb="FF231F20"/>
        <rFont val="Arial"/>
        <family val="2"/>
      </rPr>
      <t>WAKEFIELD</t>
    </r>
  </si>
  <si>
    <r>
      <rPr>
        <sz val="10"/>
        <color rgb="FF231F20"/>
        <rFont val="Arial"/>
        <family val="2"/>
      </rPr>
      <t>STE MELANIE</t>
    </r>
  </si>
  <si>
    <r>
      <rPr>
        <sz val="10"/>
        <color rgb="FF231F20"/>
        <rFont val="Arial"/>
        <family val="2"/>
      </rPr>
      <t>WALTHAM STATION</t>
    </r>
  </si>
  <si>
    <r>
      <rPr>
        <sz val="10"/>
        <color rgb="FF231F20"/>
        <rFont val="Arial"/>
        <family val="2"/>
      </rPr>
      <t>STE MONIQUE DE NICOLET</t>
    </r>
  </si>
  <si>
    <r>
      <rPr>
        <sz val="10"/>
        <color rgb="FF231F20"/>
        <rFont val="Arial"/>
        <family val="2"/>
      </rPr>
      <t>WARDEN</t>
    </r>
  </si>
  <si>
    <r>
      <rPr>
        <sz val="10"/>
        <color rgb="FF231F20"/>
        <rFont val="Arial"/>
        <family val="2"/>
      </rPr>
      <t>STE MONIQUE DEUX</t>
    </r>
  </si>
  <si>
    <r>
      <rPr>
        <sz val="10"/>
        <color rgb="FF231F20"/>
        <rFont val="Arial"/>
        <family val="2"/>
      </rPr>
      <t>WASKAGANISH</t>
    </r>
  </si>
  <si>
    <r>
      <rPr>
        <sz val="10"/>
        <color rgb="FF231F20"/>
        <rFont val="Arial"/>
        <family val="2"/>
      </rPr>
      <t>STE MONIQUE LAC ST JEAN</t>
    </r>
  </si>
  <si>
    <r>
      <rPr>
        <sz val="10"/>
        <color rgb="FF231F20"/>
        <rFont val="Arial"/>
        <family val="2"/>
      </rPr>
      <t>WASWANIPI</t>
    </r>
  </si>
  <si>
    <r>
      <rPr>
        <sz val="10"/>
        <color rgb="FF231F20"/>
        <rFont val="Arial"/>
        <family val="2"/>
      </rPr>
      <t>STE ODILE SUR RIMOUSKI</t>
    </r>
  </si>
  <si>
    <r>
      <rPr>
        <sz val="10"/>
        <color rgb="FF231F20"/>
        <rFont val="Arial"/>
        <family val="2"/>
      </rPr>
      <t>STE PAULA</t>
    </r>
  </si>
  <si>
    <r>
      <rPr>
        <sz val="10"/>
        <color rgb="FF231F20"/>
        <rFont val="Arial"/>
        <family val="2"/>
      </rPr>
      <t>WATERVILLE</t>
    </r>
  </si>
  <si>
    <r>
      <rPr>
        <sz val="10"/>
        <color rgb="FF231F20"/>
        <rFont val="Arial"/>
        <family val="2"/>
      </rPr>
      <t>STE PERPETUE</t>
    </r>
  </si>
  <si>
    <r>
      <rPr>
        <sz val="10"/>
        <color rgb="FF231F20"/>
        <rFont val="Arial"/>
        <family val="2"/>
      </rPr>
      <t>WAYS MILLS</t>
    </r>
  </si>
  <si>
    <r>
      <rPr>
        <sz val="10"/>
        <color rgb="FF231F20"/>
        <rFont val="Arial"/>
        <family val="2"/>
      </rPr>
      <t>STE PERPETUE DE L’ISLET</t>
    </r>
  </si>
  <si>
    <r>
      <rPr>
        <sz val="10"/>
        <color rgb="FF231F20"/>
        <rFont val="Arial"/>
        <family val="2"/>
      </rPr>
      <t>WEEDON</t>
    </r>
  </si>
  <si>
    <r>
      <rPr>
        <sz val="10"/>
        <color rgb="FF231F20"/>
        <rFont val="Arial"/>
        <family val="2"/>
      </rPr>
      <t>STE PETRONILLE</t>
    </r>
  </si>
  <si>
    <r>
      <rPr>
        <sz val="10"/>
        <color rgb="FF231F20"/>
        <rFont val="Arial"/>
        <family val="2"/>
      </rPr>
      <t>WEIR</t>
    </r>
  </si>
  <si>
    <r>
      <rPr>
        <sz val="10"/>
        <color rgb="FF231F20"/>
        <rFont val="Arial"/>
        <family val="2"/>
      </rPr>
      <t>STE RITA</t>
    </r>
  </si>
  <si>
    <r>
      <rPr>
        <sz val="10"/>
        <color rgb="FF231F20"/>
        <rFont val="Arial"/>
        <family val="2"/>
      </rPr>
      <t>WEMINDJI</t>
    </r>
  </si>
  <si>
    <r>
      <rPr>
        <sz val="10"/>
        <color rgb="FF231F20"/>
        <rFont val="Arial"/>
        <family val="2"/>
      </rPr>
      <t>STE ROSALIE</t>
    </r>
  </si>
  <si>
    <r>
      <rPr>
        <sz val="10"/>
        <color rgb="FF231F20"/>
        <rFont val="Arial"/>
        <family val="2"/>
      </rPr>
      <t>WEMOTACI</t>
    </r>
  </si>
  <si>
    <r>
      <rPr>
        <sz val="10"/>
        <color rgb="FF231F20"/>
        <rFont val="Arial"/>
        <family val="2"/>
      </rPr>
      <t>STE ROSE</t>
    </r>
  </si>
  <si>
    <r>
      <rPr>
        <sz val="10"/>
        <color rgb="FF231F20"/>
        <rFont val="Arial"/>
        <family val="2"/>
      </rPr>
      <t>WENDAKE</t>
    </r>
  </si>
  <si>
    <r>
      <rPr>
        <sz val="10"/>
        <color rgb="FF231F20"/>
        <rFont val="Arial"/>
        <family val="2"/>
      </rPr>
      <t>STE ROSE DE WATFORD</t>
    </r>
  </si>
  <si>
    <r>
      <rPr>
        <sz val="10"/>
        <color rgb="FF231F20"/>
        <rFont val="Arial"/>
        <family val="2"/>
      </rPr>
      <t>WEST BROME</t>
    </r>
  </si>
  <si>
    <r>
      <rPr>
        <sz val="10"/>
        <color rgb="FF231F20"/>
        <rFont val="Arial"/>
        <family val="2"/>
      </rPr>
      <t>STE ROSE DU NORD</t>
    </r>
  </si>
  <si>
    <r>
      <rPr>
        <sz val="10"/>
        <color rgb="FF231F20"/>
        <rFont val="Arial"/>
        <family val="2"/>
      </rPr>
      <t>WEST DITTON</t>
    </r>
  </si>
  <si>
    <r>
      <rPr>
        <sz val="10"/>
        <color rgb="FF231F20"/>
        <rFont val="Arial"/>
        <family val="2"/>
      </rPr>
      <t>STE SABINE</t>
    </r>
  </si>
  <si>
    <r>
      <rPr>
        <sz val="10"/>
        <color rgb="FF231F20"/>
        <rFont val="Arial"/>
        <family val="2"/>
      </rPr>
      <t>WESTBURY</t>
    </r>
  </si>
  <si>
    <r>
      <rPr>
        <sz val="10"/>
        <color rgb="FF231F20"/>
        <rFont val="Arial"/>
        <family val="2"/>
      </rPr>
      <t>STE SABINE DE BELLECHASSE</t>
    </r>
  </si>
  <si>
    <r>
      <rPr>
        <sz val="10"/>
        <color rgb="FF231F20"/>
        <rFont val="Arial"/>
        <family val="2"/>
      </rPr>
      <t>WESTMOUNT</t>
    </r>
  </si>
  <si>
    <r>
      <rPr>
        <sz val="10"/>
        <color rgb="FF231F20"/>
        <rFont val="Arial"/>
        <family val="2"/>
      </rPr>
      <t>STE SCHOLASTIQUE</t>
    </r>
  </si>
  <si>
    <r>
      <rPr>
        <sz val="10"/>
        <color rgb="FF231F20"/>
        <rFont val="Arial"/>
        <family val="2"/>
      </rPr>
      <t>WEYMONTACHIE</t>
    </r>
  </si>
  <si>
    <r>
      <rPr>
        <sz val="10"/>
        <color rgb="FF231F20"/>
        <rFont val="Arial"/>
        <family val="2"/>
      </rPr>
      <t>STE SOPHIE</t>
    </r>
  </si>
  <si>
    <r>
      <rPr>
        <sz val="10"/>
        <color rgb="FF231F20"/>
        <rFont val="Arial"/>
        <family val="2"/>
      </rPr>
      <t>WICKHAM</t>
    </r>
  </si>
  <si>
    <r>
      <rPr>
        <sz val="10"/>
        <color rgb="FF231F20"/>
        <rFont val="Arial"/>
        <family val="2"/>
      </rPr>
      <t>STE SOPHIE DE LEVRARD</t>
    </r>
  </si>
  <si>
    <r>
      <rPr>
        <sz val="10"/>
        <color rgb="FF231F20"/>
        <rFont val="Arial"/>
        <family val="2"/>
      </rPr>
      <t>WILSONS CORNERS</t>
    </r>
  </si>
  <si>
    <r>
      <rPr>
        <sz val="10"/>
        <color rgb="FF231F20"/>
        <rFont val="Arial"/>
        <family val="2"/>
      </rPr>
      <t>STE SOPHIE DE MEGANTIC</t>
    </r>
  </si>
  <si>
    <r>
      <rPr>
        <sz val="10"/>
        <color rgb="FF231F20"/>
        <rFont val="Arial"/>
        <family val="2"/>
      </rPr>
      <t>STE THECLE</t>
    </r>
  </si>
  <si>
    <r>
      <rPr>
        <sz val="10"/>
        <color rgb="FF231F20"/>
        <rFont val="Arial"/>
        <family val="2"/>
      </rPr>
      <t>WOBURN</t>
    </r>
  </si>
  <si>
    <r>
      <rPr>
        <sz val="10"/>
        <color rgb="FF231F20"/>
        <rFont val="Arial"/>
        <family val="2"/>
      </rPr>
      <t>STE THERESE DE BLAINVILLE</t>
    </r>
  </si>
  <si>
    <r>
      <rPr>
        <sz val="10"/>
        <color rgb="FF231F20"/>
        <rFont val="Arial"/>
        <family val="2"/>
      </rPr>
      <t>WOLF LAKE</t>
    </r>
  </si>
  <si>
    <r>
      <rPr>
        <sz val="10"/>
        <color rgb="FF231F20"/>
        <rFont val="Arial"/>
        <family val="2"/>
      </rPr>
      <t>STE THERESE DE GASPE</t>
    </r>
  </si>
  <si>
    <r>
      <rPr>
        <sz val="10"/>
        <color rgb="FF231F20"/>
        <rFont val="Arial"/>
        <family val="2"/>
      </rPr>
      <t>WOTTON</t>
    </r>
  </si>
  <si>
    <r>
      <rPr>
        <sz val="10"/>
        <color rgb="FF231F20"/>
        <rFont val="Arial"/>
        <family val="2"/>
      </rPr>
      <t>STE THERESE DE GATINEAU</t>
    </r>
  </si>
  <si>
    <r>
      <rPr>
        <sz val="10"/>
        <color rgb="FF231F20"/>
        <rFont val="Arial"/>
        <family val="2"/>
      </rPr>
      <t>YAMACHICHE</t>
    </r>
  </si>
  <si>
    <r>
      <rPr>
        <sz val="10"/>
        <color rgb="FF231F20"/>
        <rFont val="Arial"/>
        <family val="2"/>
      </rPr>
      <t>STE URSULE</t>
    </r>
  </si>
  <si>
    <r>
      <rPr>
        <sz val="10"/>
        <color rgb="FF231F20"/>
        <rFont val="Arial"/>
        <family val="2"/>
      </rPr>
      <t>YAMASKA</t>
    </r>
  </si>
  <si>
    <r>
      <rPr>
        <sz val="10"/>
        <color rgb="FF231F20"/>
        <rFont val="Arial"/>
        <family val="2"/>
      </rPr>
      <t>STE VERONIQUE</t>
    </r>
  </si>
  <si>
    <r>
      <rPr>
        <sz val="10"/>
        <color rgb="FF231F20"/>
        <rFont val="Arial"/>
        <family val="2"/>
      </rPr>
      <t>YAMASKA EST</t>
    </r>
  </si>
  <si>
    <r>
      <rPr>
        <sz val="10"/>
        <color rgb="FF231F20"/>
        <rFont val="Arial"/>
        <family val="2"/>
      </rPr>
      <t>STE VICTOIRE</t>
    </r>
  </si>
  <si>
    <r>
      <rPr>
        <sz val="10"/>
        <color rgb="FF231F20"/>
        <rFont val="Arial"/>
        <family val="2"/>
      </rPr>
      <t>STOKE</t>
    </r>
  </si>
  <si>
    <r>
      <rPr>
        <sz val="10"/>
        <color rgb="FF231F20"/>
        <rFont val="Arial"/>
        <family val="2"/>
      </rPr>
      <t>STOKE CENTRE</t>
    </r>
  </si>
  <si>
    <r>
      <rPr>
        <sz val="10"/>
        <color rgb="FF231F20"/>
        <rFont val="Arial"/>
        <family val="2"/>
      </rPr>
      <t>STONEHAM</t>
    </r>
  </si>
  <si>
    <r>
      <rPr>
        <sz val="10"/>
        <color rgb="FF231F20"/>
        <rFont val="Arial"/>
        <family val="2"/>
      </rPr>
      <t>STORNOWAY</t>
    </r>
  </si>
  <si>
    <r>
      <rPr>
        <sz val="10"/>
        <color rgb="FF231F20"/>
        <rFont val="Arial"/>
        <family val="2"/>
      </rPr>
      <t>STRATFORD CENTRE</t>
    </r>
  </si>
  <si>
    <r>
      <rPr>
        <sz val="10"/>
        <color rgb="FF231F20"/>
        <rFont val="Arial"/>
        <family val="2"/>
      </rPr>
      <t>SULLIVAN MINES</t>
    </r>
  </si>
  <si>
    <r>
      <rPr>
        <sz val="10"/>
        <color rgb="FF231F20"/>
        <rFont val="Arial"/>
        <family val="2"/>
      </rPr>
      <t>SULLY</t>
    </r>
  </si>
  <si>
    <r>
      <rPr>
        <sz val="10"/>
        <color rgb="FF231F20"/>
        <rFont val="Arial"/>
        <family val="2"/>
      </rPr>
      <t>SUTTON</t>
    </r>
  </si>
  <si>
    <r>
      <rPr>
        <sz val="10"/>
        <color rgb="FF231F20"/>
        <rFont val="Arial"/>
        <family val="2"/>
      </rPr>
      <t>TADOUSSAC</t>
    </r>
  </si>
  <si>
    <r>
      <rPr>
        <sz val="10"/>
        <color rgb="FF231F20"/>
        <rFont val="Arial"/>
        <family val="2"/>
      </rPr>
      <t>TAILLON</t>
    </r>
  </si>
  <si>
    <r>
      <rPr>
        <sz val="10"/>
        <color rgb="FF231F20"/>
        <rFont val="Arial"/>
        <family val="2"/>
      </rPr>
      <t>TASCHEREAU</t>
    </r>
  </si>
  <si>
    <r>
      <rPr>
        <sz val="10"/>
        <color rgb="FF231F20"/>
        <rFont val="Arial"/>
        <family val="2"/>
      </rPr>
      <t>TASCHEREAU LAUNY</t>
    </r>
  </si>
  <si>
    <r>
      <rPr>
        <sz val="10"/>
        <color rgb="FF231F20"/>
        <rFont val="Arial"/>
        <family val="2"/>
      </rPr>
      <t>TASIUJAQ</t>
    </r>
  </si>
  <si>
    <r>
      <rPr>
        <sz val="10"/>
        <color rgb="FF231F20"/>
        <rFont val="Arial"/>
        <family val="2"/>
      </rPr>
      <t>TEE LAKE</t>
    </r>
  </si>
  <si>
    <r>
      <rPr>
        <sz val="10"/>
        <color rgb="FF231F20"/>
        <rFont val="Arial"/>
        <family val="2"/>
      </rPr>
      <t>TEMISCAMING</t>
    </r>
  </si>
  <si>
    <r>
      <rPr>
        <sz val="10"/>
        <color rgb="FF231F20"/>
        <rFont val="Arial"/>
        <family val="2"/>
      </rPr>
      <t>TERRASSE VAUDREUIL</t>
    </r>
  </si>
  <si>
    <r>
      <rPr>
        <sz val="10"/>
        <color rgb="FF231F20"/>
        <rFont val="Arial"/>
        <family val="2"/>
      </rPr>
      <t>TERREBONNE</t>
    </r>
  </si>
  <si>
    <r>
      <rPr>
        <sz val="10"/>
        <color rgb="FF231F20"/>
        <rFont val="Arial"/>
        <family val="2"/>
      </rPr>
      <t>TETE A LA BALEINE</t>
    </r>
  </si>
  <si>
    <r>
      <rPr>
        <sz val="10"/>
        <color rgb="FF231F20"/>
        <rFont val="Arial"/>
        <family val="2"/>
      </rPr>
      <t>TEWKESBURY</t>
    </r>
  </si>
  <si>
    <r>
      <rPr>
        <sz val="10"/>
        <color rgb="FF231F20"/>
        <rFont val="Arial"/>
        <family val="2"/>
      </rPr>
      <t>THURSO</t>
    </r>
  </si>
  <si>
    <r>
      <rPr>
        <sz val="10"/>
        <color rgb="FF231F20"/>
        <rFont val="Arial"/>
        <family val="2"/>
      </rPr>
      <t>TICOUAPE</t>
    </r>
  </si>
  <si>
    <r>
      <rPr>
        <sz val="10"/>
        <color rgb="FF231F20"/>
        <rFont val="Arial"/>
        <family val="2"/>
      </rPr>
      <t>TINGWICK</t>
    </r>
  </si>
  <si>
    <r>
      <rPr>
        <sz val="10"/>
        <color rgb="FF231F20"/>
        <rFont val="Arial"/>
        <family val="2"/>
      </rPr>
      <t>TOMIFOBIA</t>
    </r>
  </si>
  <si>
    <r>
      <rPr>
        <sz val="10"/>
        <color rgb="FF231F20"/>
        <rFont val="Arial"/>
        <family val="2"/>
      </rPr>
      <t>TOURELLE</t>
    </r>
  </si>
  <si>
    <r>
      <rPr>
        <sz val="10"/>
        <color rgb="FF231F20"/>
        <rFont val="Arial"/>
        <family val="2"/>
      </rPr>
      <t>TOURVILLE</t>
    </r>
  </si>
  <si>
    <r>
      <rPr>
        <sz val="10"/>
        <color rgb="FF231F20"/>
        <rFont val="Arial"/>
        <family val="2"/>
      </rPr>
      <t>TRACY</t>
    </r>
  </si>
  <si>
    <r>
      <rPr>
        <sz val="10"/>
        <color rgb="FF231F20"/>
        <rFont val="Arial"/>
        <family val="2"/>
      </rPr>
      <t>TRENHOLM</t>
    </r>
  </si>
  <si>
    <r>
      <rPr>
        <sz val="10"/>
        <color rgb="FF231F20"/>
        <rFont val="Arial"/>
        <family val="2"/>
      </rPr>
      <t>TRING JONCTION</t>
    </r>
  </si>
  <si>
    <r>
      <rPr>
        <sz val="10"/>
        <color rgb="FF231F20"/>
        <rFont val="Arial"/>
        <family val="2"/>
      </rPr>
      <t>TROIS LACS</t>
    </r>
  </si>
  <si>
    <r>
      <rPr>
        <sz val="10"/>
        <color rgb="FF231F20"/>
        <rFont val="Arial"/>
        <family val="2"/>
      </rPr>
      <t>TROIS PISTOLES</t>
    </r>
  </si>
  <si>
    <r>
      <rPr>
        <sz val="10"/>
        <color rgb="FF231F20"/>
        <rFont val="Arial"/>
        <family val="2"/>
      </rPr>
      <t>TROIS RIVIERES OUEST</t>
    </r>
  </si>
  <si>
    <r>
      <rPr>
        <sz val="10"/>
        <color rgb="FF231F20"/>
        <rFont val="Arial"/>
        <family val="2"/>
      </rPr>
      <t>TROTTIER MILLS</t>
    </r>
  </si>
  <si>
    <r>
      <rPr>
        <sz val="10"/>
        <color rgb="FF231F20"/>
        <rFont val="Arial"/>
        <family val="2"/>
      </rPr>
      <t>ULVERTON</t>
    </r>
  </si>
  <si>
    <r>
      <rPr>
        <sz val="10"/>
        <color rgb="FF231F20"/>
        <rFont val="Arial"/>
        <family val="2"/>
      </rPr>
      <t>UMIUJAQ</t>
    </r>
  </si>
  <si>
    <r>
      <rPr>
        <sz val="10"/>
        <color rgb="FF231F20"/>
        <rFont val="Arial"/>
        <family val="2"/>
      </rPr>
      <t>UPTON</t>
    </r>
  </si>
  <si>
    <r>
      <rPr>
        <sz val="10"/>
        <color rgb="FF231F20"/>
        <rFont val="Arial"/>
        <family val="2"/>
      </rPr>
      <t>VAL ALAIN</t>
    </r>
  </si>
  <si>
    <r>
      <rPr>
        <sz val="10"/>
        <color rgb="FF231F20"/>
        <rFont val="Arial"/>
        <family val="2"/>
      </rPr>
      <t>VAL BARRETTE</t>
    </r>
  </si>
  <si>
    <r>
      <rPr>
        <sz val="10"/>
        <color rgb="FF231F20"/>
        <rFont val="Arial"/>
        <family val="2"/>
      </rPr>
      <t>VAL BELAIR</t>
    </r>
  </si>
  <si>
    <r>
      <rPr>
        <sz val="10"/>
        <color rgb="FF231F20"/>
        <rFont val="Arial"/>
        <family val="2"/>
      </rPr>
      <t>ABOUJAGANE</t>
    </r>
  </si>
  <si>
    <r>
      <rPr>
        <sz val="10"/>
        <color rgb="FF231F20"/>
        <rFont val="Arial"/>
        <family val="2"/>
      </rPr>
      <t>SHEDIAC</t>
    </r>
  </si>
  <si>
    <r>
      <rPr>
        <sz val="10"/>
        <color rgb="FF231F20"/>
        <rFont val="Arial"/>
        <family val="2"/>
      </rPr>
      <t>BLANCHARD SETTLEMENT</t>
    </r>
  </si>
  <si>
    <r>
      <rPr>
        <sz val="10"/>
        <color rgb="FF231F20"/>
        <rFont val="Arial"/>
        <family val="2"/>
      </rPr>
      <t>SHIPPAGAN</t>
    </r>
  </si>
  <si>
    <r>
      <rPr>
        <sz val="10"/>
        <color rgb="FF231F20"/>
        <rFont val="Arial"/>
        <family val="2"/>
      </rPr>
      <t>CODYS</t>
    </r>
  </si>
  <si>
    <r>
      <rPr>
        <sz val="10"/>
        <color rgb="FF231F20"/>
        <rFont val="Arial"/>
        <family val="2"/>
      </rPr>
      <t>GAGETOWN</t>
    </r>
  </si>
  <si>
    <r>
      <rPr>
        <sz val="10"/>
        <color rgb="FF231F20"/>
        <rFont val="Arial"/>
        <family val="2"/>
      </rPr>
      <t>ACADIE SIDING</t>
    </r>
  </si>
  <si>
    <r>
      <rPr>
        <sz val="10"/>
        <color rgb="FF231F20"/>
        <rFont val="Arial"/>
        <family val="2"/>
      </rPr>
      <t>ROGERSVILLE</t>
    </r>
  </si>
  <si>
    <r>
      <rPr>
        <sz val="10"/>
        <color rgb="FF231F20"/>
        <rFont val="Arial"/>
        <family val="2"/>
      </rPr>
      <t>BLISSFIELD</t>
    </r>
  </si>
  <si>
    <r>
      <rPr>
        <sz val="10"/>
        <color rgb="FF231F20"/>
        <rFont val="Arial"/>
        <family val="2"/>
      </rPr>
      <t>DOAKTOWN</t>
    </r>
  </si>
  <si>
    <r>
      <rPr>
        <sz val="10"/>
        <color rgb="FF231F20"/>
        <rFont val="Arial"/>
        <family val="2"/>
      </rPr>
      <t>COLD BROOK</t>
    </r>
  </si>
  <si>
    <r>
      <rPr>
        <sz val="10"/>
        <color rgb="FF231F20"/>
        <rFont val="Arial"/>
        <family val="2"/>
      </rPr>
      <t>SAINT JOHN</t>
    </r>
  </si>
  <si>
    <r>
      <rPr>
        <sz val="10"/>
        <color rgb="FF231F20"/>
        <rFont val="Arial"/>
        <family val="2"/>
      </rPr>
      <t>ACADIEVILLE</t>
    </r>
  </si>
  <si>
    <r>
      <rPr>
        <sz val="10"/>
        <color rgb="FF231F20"/>
        <rFont val="Arial"/>
        <family val="2"/>
      </rPr>
      <t>BLISSVILLE</t>
    </r>
  </si>
  <si>
    <r>
      <rPr>
        <sz val="10"/>
        <color rgb="FF231F20"/>
        <rFont val="Arial"/>
        <family val="2"/>
      </rPr>
      <t>COLDBROOK</t>
    </r>
  </si>
  <si>
    <r>
      <rPr>
        <sz val="10"/>
        <color rgb="FF231F20"/>
        <rFont val="Arial"/>
        <family val="2"/>
      </rPr>
      <t>ACAMAC</t>
    </r>
  </si>
  <si>
    <r>
      <rPr>
        <sz val="10"/>
        <color rgb="FF231F20"/>
        <rFont val="Arial"/>
        <family val="2"/>
      </rPr>
      <t>BLOOMFIELD (CARLTON)</t>
    </r>
  </si>
  <si>
    <r>
      <rPr>
        <sz val="10"/>
        <color rgb="FF231F20"/>
        <rFont val="Arial"/>
        <family val="2"/>
      </rPr>
      <t>COLDSTREAM</t>
    </r>
  </si>
  <si>
    <r>
      <rPr>
        <sz val="10"/>
        <color rgb="FF231F20"/>
        <rFont val="Arial"/>
        <family val="2"/>
      </rPr>
      <t>MCADAM</t>
    </r>
  </si>
  <si>
    <r>
      <rPr>
        <sz val="10"/>
        <color rgb="FF231F20"/>
        <rFont val="Arial"/>
        <family val="2"/>
      </rPr>
      <t>BLOOMFIELD (KINGS)</t>
    </r>
  </si>
  <si>
    <r>
      <rPr>
        <sz val="10"/>
        <color rgb="FF231F20"/>
        <rFont val="Arial"/>
        <family val="2"/>
      </rPr>
      <t>SUSSEX</t>
    </r>
  </si>
  <si>
    <r>
      <rPr>
        <sz val="10"/>
        <color rgb="FF231F20"/>
        <rFont val="Arial"/>
        <family val="2"/>
      </rPr>
      <t>COLES ISLAND</t>
    </r>
  </si>
  <si>
    <r>
      <rPr>
        <sz val="10"/>
        <color rgb="FF231F20"/>
        <rFont val="Arial"/>
        <family val="2"/>
      </rPr>
      <t>RICHIBUCTO</t>
    </r>
  </si>
  <si>
    <r>
      <rPr>
        <sz val="10"/>
        <color rgb="FF231F20"/>
        <rFont val="Arial"/>
        <family val="2"/>
      </rPr>
      <t>BLOOMFIELD RIDGE</t>
    </r>
  </si>
  <si>
    <r>
      <rPr>
        <sz val="10"/>
        <color rgb="FF231F20"/>
        <rFont val="Arial"/>
        <family val="2"/>
      </rPr>
      <t>COLES ISLAND WEST</t>
    </r>
  </si>
  <si>
    <r>
      <rPr>
        <sz val="10"/>
        <color rgb="FF231F20"/>
        <rFont val="Arial"/>
        <family val="2"/>
      </rPr>
      <t>PETITCODIAC, ALMA</t>
    </r>
  </si>
  <si>
    <r>
      <rPr>
        <sz val="10"/>
        <color rgb="FF231F20"/>
        <rFont val="Arial"/>
        <family val="2"/>
      </rPr>
      <t>BLOOMFIELD STATION</t>
    </r>
  </si>
  <si>
    <r>
      <rPr>
        <sz val="10"/>
        <color rgb="FF231F20"/>
        <rFont val="Arial"/>
        <family val="2"/>
      </rPr>
      <t>COLESON COVE</t>
    </r>
  </si>
  <si>
    <r>
      <rPr>
        <sz val="10"/>
        <color rgb="FF231F20"/>
        <rFont val="Arial"/>
        <family val="2"/>
      </rPr>
      <t>ALBERT MINES</t>
    </r>
  </si>
  <si>
    <r>
      <rPr>
        <sz val="10"/>
        <color rgb="FF231F20"/>
        <rFont val="Arial"/>
        <family val="2"/>
      </rPr>
      <t>BLUE BELL</t>
    </r>
  </si>
  <si>
    <r>
      <rPr>
        <sz val="10"/>
        <color rgb="FF231F20"/>
        <rFont val="Arial"/>
        <family val="2"/>
      </rPr>
      <t>GRAND FALLS</t>
    </r>
  </si>
  <si>
    <r>
      <rPr>
        <sz val="10"/>
        <color rgb="FF231F20"/>
        <rFont val="Arial"/>
        <family val="2"/>
      </rPr>
      <t>COLLEGE BRIDGE</t>
    </r>
  </si>
  <si>
    <r>
      <rPr>
        <sz val="10"/>
        <color rgb="FF231F20"/>
        <rFont val="Arial"/>
        <family val="2"/>
      </rPr>
      <t>SACKVILLE, PORT ELGIN</t>
    </r>
  </si>
  <si>
    <r>
      <rPr>
        <sz val="10"/>
        <color rgb="FF231F20"/>
        <rFont val="Arial"/>
        <family val="2"/>
      </rPr>
      <t>ALBERTINE</t>
    </r>
  </si>
  <si>
    <r>
      <rPr>
        <sz val="10"/>
        <color rgb="FF231F20"/>
        <rFont val="Arial"/>
        <family val="2"/>
      </rPr>
      <t>EDMUNDSTON</t>
    </r>
  </si>
  <si>
    <r>
      <rPr>
        <sz val="10"/>
        <color rgb="FF231F20"/>
        <rFont val="Arial"/>
        <family val="2"/>
      </rPr>
      <t>BLUE MOUNTAIN BEND</t>
    </r>
  </si>
  <si>
    <r>
      <rPr>
        <sz val="10"/>
        <color rgb="FF231F20"/>
        <rFont val="Arial"/>
        <family val="2"/>
      </rPr>
      <t>COLLETTE</t>
    </r>
  </si>
  <si>
    <r>
      <rPr>
        <sz val="10"/>
        <color rgb="FF231F20"/>
        <rFont val="Arial"/>
        <family val="2"/>
      </rPr>
      <t>ALCIDA</t>
    </r>
  </si>
  <si>
    <r>
      <rPr>
        <sz val="10"/>
        <color rgb="FF231F20"/>
        <rFont val="Arial"/>
        <family val="2"/>
      </rPr>
      <t>BATHURST</t>
    </r>
  </si>
  <si>
    <r>
      <rPr>
        <sz val="10"/>
        <color rgb="FF231F20"/>
        <rFont val="Arial"/>
        <family val="2"/>
      </rPr>
      <t>BOCABEC</t>
    </r>
  </si>
  <si>
    <r>
      <rPr>
        <sz val="10"/>
        <color rgb="FF231F20"/>
        <rFont val="Arial"/>
        <family val="2"/>
      </rPr>
      <t>ST STEPHEN</t>
    </r>
  </si>
  <si>
    <r>
      <rPr>
        <sz val="10"/>
        <color rgb="FF231F20"/>
        <rFont val="Arial"/>
        <family val="2"/>
      </rPr>
      <t>COLPITTS SETTLEMENT</t>
    </r>
  </si>
  <si>
    <r>
      <rPr>
        <sz val="10"/>
        <color rgb="FF231F20"/>
        <rFont val="Arial"/>
        <family val="2"/>
      </rPr>
      <t>ALDERWOOD</t>
    </r>
  </si>
  <si>
    <r>
      <rPr>
        <sz val="10"/>
        <color rgb="FF231F20"/>
        <rFont val="Arial"/>
        <family val="2"/>
      </rPr>
      <t>TRACADIE</t>
    </r>
  </si>
  <si>
    <r>
      <rPr>
        <sz val="10"/>
        <color rgb="FF231F20"/>
        <rFont val="Arial"/>
        <family val="2"/>
      </rPr>
      <t>BOIESTOWN</t>
    </r>
  </si>
  <si>
    <r>
      <rPr>
        <sz val="10"/>
        <color rgb="FF231F20"/>
        <rFont val="Arial"/>
        <family val="2"/>
      </rPr>
      <t>CONNELL</t>
    </r>
  </si>
  <si>
    <r>
      <rPr>
        <sz val="10"/>
        <color rgb="FF231F20"/>
        <rFont val="Arial"/>
        <family val="2"/>
      </rPr>
      <t>ALDOUANE</t>
    </r>
  </si>
  <si>
    <r>
      <rPr>
        <sz val="10"/>
        <color rgb="FF231F20"/>
        <rFont val="Arial"/>
        <family val="2"/>
      </rPr>
      <t>BOIS BLANC</t>
    </r>
  </si>
  <si>
    <r>
      <rPr>
        <sz val="10"/>
        <color rgb="FF231F20"/>
        <rFont val="Arial"/>
        <family val="2"/>
      </rPr>
      <t>CONNORS</t>
    </r>
  </si>
  <si>
    <r>
      <rPr>
        <sz val="10"/>
        <color rgb="FF231F20"/>
        <rFont val="Arial"/>
        <family val="2"/>
      </rPr>
      <t>ALLAINVILLE</t>
    </r>
  </si>
  <si>
    <r>
      <rPr>
        <sz val="10"/>
        <color rgb="FF231F20"/>
        <rFont val="Arial"/>
        <family val="2"/>
      </rPr>
      <t>BOIS GAGNON</t>
    </r>
  </si>
  <si>
    <r>
      <rPr>
        <sz val="10"/>
        <color rgb="FF231F20"/>
        <rFont val="Arial"/>
        <family val="2"/>
      </rPr>
      <t>COOKVILLE</t>
    </r>
  </si>
  <si>
    <r>
      <rPr>
        <sz val="10"/>
        <color rgb="FF231F20"/>
        <rFont val="Arial"/>
        <family val="2"/>
      </rPr>
      <t>NACKAWICK</t>
    </r>
  </si>
  <si>
    <r>
      <rPr>
        <sz val="10"/>
        <color rgb="FF231F20"/>
        <rFont val="Arial"/>
        <family val="2"/>
      </rPr>
      <t>BOIS HEBERT</t>
    </r>
  </si>
  <si>
    <r>
      <rPr>
        <sz val="10"/>
        <color rgb="FF231F20"/>
        <rFont val="Arial"/>
        <family val="2"/>
      </rPr>
      <t>CORK</t>
    </r>
  </si>
  <si>
    <r>
      <rPr>
        <sz val="10"/>
        <color rgb="FF231F20"/>
        <rFont val="Arial"/>
        <family val="2"/>
      </rPr>
      <t>ALLARDVILLE</t>
    </r>
  </si>
  <si>
    <r>
      <rPr>
        <sz val="10"/>
        <color rgb="FF231F20"/>
        <rFont val="Arial"/>
        <family val="2"/>
      </rPr>
      <t>BONNY RIVER</t>
    </r>
  </si>
  <si>
    <r>
      <rPr>
        <sz val="10"/>
        <color rgb="FF231F20"/>
        <rFont val="Arial"/>
        <family val="2"/>
      </rPr>
      <t>CORMIER VILLAGE</t>
    </r>
  </si>
  <si>
    <r>
      <rPr>
        <sz val="10"/>
        <color rgb="FF231F20"/>
        <rFont val="Arial"/>
        <family val="2"/>
      </rPr>
      <t>BOOM ROAD</t>
    </r>
  </si>
  <si>
    <r>
      <rPr>
        <sz val="10"/>
        <color rgb="FF231F20"/>
        <rFont val="Arial"/>
        <family val="2"/>
      </rPr>
      <t>MIRAMICHI CITY</t>
    </r>
  </si>
  <si>
    <r>
      <rPr>
        <sz val="10"/>
        <color rgb="FF231F20"/>
        <rFont val="Arial"/>
        <family val="2"/>
      </rPr>
      <t>CORMIERVILLE</t>
    </r>
  </si>
  <si>
    <r>
      <rPr>
        <sz val="10"/>
        <color rgb="FF231F20"/>
        <rFont val="Arial"/>
        <family val="2"/>
      </rPr>
      <t>AMMON</t>
    </r>
  </si>
  <si>
    <r>
      <rPr>
        <sz val="10"/>
        <color rgb="FF231F20"/>
        <rFont val="Arial"/>
        <family val="2"/>
      </rPr>
      <t>MONCTON</t>
    </r>
  </si>
  <si>
    <r>
      <rPr>
        <sz val="10"/>
        <color rgb="FF231F20"/>
        <rFont val="Arial"/>
        <family val="2"/>
      </rPr>
      <t>BOSSE</t>
    </r>
  </si>
  <si>
    <r>
      <rPr>
        <sz val="10"/>
        <color rgb="FF231F20"/>
        <rFont val="Arial"/>
        <family val="2"/>
      </rPr>
      <t>CORN HILL</t>
    </r>
  </si>
  <si>
    <r>
      <rPr>
        <sz val="10"/>
        <color rgb="FF231F20"/>
        <rFont val="Arial"/>
        <family val="2"/>
      </rPr>
      <t>ANDOVER</t>
    </r>
  </si>
  <si>
    <r>
      <rPr>
        <sz val="10"/>
        <color rgb="FF231F20"/>
        <rFont val="Arial"/>
        <family val="2"/>
      </rPr>
      <t>BOUCHER</t>
    </r>
  </si>
  <si>
    <r>
      <rPr>
        <sz val="10"/>
        <color rgb="FF231F20"/>
        <rFont val="Arial"/>
        <family val="2"/>
      </rPr>
      <t>COTEAU ROAD</t>
    </r>
  </si>
  <si>
    <r>
      <rPr>
        <sz val="10"/>
        <color rgb="FF231F20"/>
        <rFont val="Arial"/>
        <family val="2"/>
      </rPr>
      <t>ANFIELD</t>
    </r>
  </si>
  <si>
    <r>
      <rPr>
        <sz val="10"/>
        <color rgb="FF231F20"/>
        <rFont val="Arial"/>
        <family val="2"/>
      </rPr>
      <t>BOUCTOUCHE</t>
    </r>
  </si>
  <si>
    <r>
      <rPr>
        <sz val="10"/>
        <color rgb="FF231F20"/>
        <rFont val="Arial"/>
        <family val="2"/>
      </rPr>
      <t>COURTENAY BAY</t>
    </r>
  </si>
  <si>
    <r>
      <rPr>
        <sz val="10"/>
        <color rgb="FF231F20"/>
        <rFont val="Arial"/>
        <family val="2"/>
      </rPr>
      <t>ANNAGANCE</t>
    </r>
  </si>
  <si>
    <r>
      <rPr>
        <sz val="10"/>
        <color rgb="FF231F20"/>
        <rFont val="Arial"/>
        <family val="2"/>
      </rPr>
      <t>BOUDREAU</t>
    </r>
  </si>
  <si>
    <r>
      <rPr>
        <sz val="10"/>
        <color rgb="FF231F20"/>
        <rFont val="Arial"/>
        <family val="2"/>
      </rPr>
      <t>COURTNEY BAY</t>
    </r>
  </si>
  <si>
    <r>
      <rPr>
        <sz val="10"/>
        <color rgb="FF231F20"/>
        <rFont val="Arial"/>
        <family val="2"/>
      </rPr>
      <t>ANSE BLEUE</t>
    </r>
  </si>
  <si>
    <r>
      <rPr>
        <sz val="10"/>
        <color rgb="FF231F20"/>
        <rFont val="Arial"/>
        <family val="2"/>
      </rPr>
      <t>BOUNDARY CREEK</t>
    </r>
  </si>
  <si>
    <r>
      <rPr>
        <sz val="10"/>
        <color rgb="FF231F20"/>
        <rFont val="Arial"/>
        <family val="2"/>
      </rPr>
      <t>COVEDELL</t>
    </r>
  </si>
  <si>
    <r>
      <rPr>
        <sz val="10"/>
        <color rgb="FF231F20"/>
        <rFont val="Arial"/>
        <family val="2"/>
      </rPr>
      <t>ANTHONYS COVE</t>
    </r>
  </si>
  <si>
    <r>
      <rPr>
        <sz val="10"/>
        <color rgb="FF231F20"/>
        <rFont val="Arial"/>
        <family val="2"/>
      </rPr>
      <t>BOURGEOIS</t>
    </r>
  </si>
  <si>
    <r>
      <rPr>
        <sz val="10"/>
        <color rgb="FF231F20"/>
        <rFont val="Arial"/>
        <family val="2"/>
      </rPr>
      <t>COVERDALE</t>
    </r>
  </si>
  <si>
    <r>
      <rPr>
        <sz val="10"/>
        <color rgb="FF231F20"/>
        <rFont val="Arial"/>
        <family val="2"/>
      </rPr>
      <t>APOHAQUI</t>
    </r>
  </si>
  <si>
    <r>
      <rPr>
        <sz val="10"/>
        <color rgb="FF231F20"/>
        <rFont val="Arial"/>
        <family val="2"/>
      </rPr>
      <t>BRANSFIELD</t>
    </r>
  </si>
  <si>
    <r>
      <rPr>
        <sz val="10"/>
        <color rgb="FF231F20"/>
        <rFont val="Arial"/>
        <family val="2"/>
      </rPr>
      <t>COYTOWN</t>
    </r>
  </si>
  <si>
    <r>
      <rPr>
        <sz val="10"/>
        <color rgb="FF231F20"/>
        <rFont val="Arial"/>
        <family val="2"/>
      </rPr>
      <t>BRANTVILLE</t>
    </r>
  </si>
  <si>
    <r>
      <rPr>
        <sz val="10"/>
        <color rgb="FF231F20"/>
        <rFont val="Arial"/>
        <family val="2"/>
      </rPr>
      <t>CRAIGVILLE</t>
    </r>
  </si>
  <si>
    <r>
      <rPr>
        <sz val="10"/>
        <color rgb="FF231F20"/>
        <rFont val="Arial"/>
        <family val="2"/>
      </rPr>
      <t>ARMAND</t>
    </r>
  </si>
  <si>
    <r>
      <rPr>
        <sz val="10"/>
        <color rgb="FF231F20"/>
        <rFont val="Arial"/>
        <family val="2"/>
      </rPr>
      <t>BREAU VILLAGE</t>
    </r>
  </si>
  <si>
    <r>
      <rPr>
        <sz val="10"/>
        <color rgb="FF231F20"/>
        <rFont val="Arial"/>
        <family val="2"/>
      </rPr>
      <t>CROMBIE SETTLEMENT</t>
    </r>
  </si>
  <si>
    <r>
      <rPr>
        <sz val="10"/>
        <color rgb="FF231F20"/>
        <rFont val="Arial"/>
        <family val="2"/>
      </rPr>
      <t>ARMSTRONG RIVER</t>
    </r>
  </si>
  <si>
    <r>
      <rPr>
        <sz val="10"/>
        <color rgb="FF231F20"/>
        <rFont val="Arial"/>
        <family val="2"/>
      </rPr>
      <t>CAMPBELLTON</t>
    </r>
  </si>
  <si>
    <r>
      <rPr>
        <sz val="10"/>
        <color rgb="FF231F20"/>
        <rFont val="Arial"/>
        <family val="2"/>
      </rPr>
      <t>BRIDGEDALE</t>
    </r>
  </si>
  <si>
    <r>
      <rPr>
        <sz val="10"/>
        <color rgb="FF231F20"/>
        <rFont val="Arial"/>
        <family val="2"/>
      </rPr>
      <t>CROSS CREEK</t>
    </r>
  </si>
  <si>
    <r>
      <rPr>
        <sz val="10"/>
        <color rgb="FF231F20"/>
        <rFont val="Arial"/>
        <family val="2"/>
      </rPr>
      <t>AROOSTOOK JUNCTION</t>
    </r>
  </si>
  <si>
    <r>
      <rPr>
        <sz val="10"/>
        <color rgb="FF231F20"/>
        <rFont val="Arial"/>
        <family val="2"/>
      </rPr>
      <t>BRIGGS CORNER</t>
    </r>
  </si>
  <si>
    <r>
      <rPr>
        <sz val="10"/>
        <color rgb="FF231F20"/>
        <rFont val="Arial"/>
        <family val="2"/>
      </rPr>
      <t>CHIPMAN</t>
    </r>
  </si>
  <si>
    <r>
      <rPr>
        <sz val="10"/>
        <color rgb="FF231F20"/>
        <rFont val="Arial"/>
        <family val="2"/>
      </rPr>
      <t>ARTHURETTE</t>
    </r>
  </si>
  <si>
    <r>
      <rPr>
        <sz val="10"/>
        <color rgb="FF231F20"/>
        <rFont val="Arial"/>
        <family val="2"/>
      </rPr>
      <t>CULLINGAN</t>
    </r>
  </si>
  <si>
    <r>
      <rPr>
        <sz val="10"/>
        <color rgb="FF231F20"/>
        <rFont val="Arial"/>
        <family val="2"/>
      </rPr>
      <t>ASHLAND</t>
    </r>
  </si>
  <si>
    <r>
      <rPr>
        <sz val="10"/>
        <color rgb="FF231F20"/>
        <rFont val="Arial"/>
        <family val="2"/>
      </rPr>
      <t>BROCKWAY</t>
    </r>
  </si>
  <si>
    <r>
      <rPr>
        <sz val="10"/>
        <color rgb="FF231F20"/>
        <rFont val="Arial"/>
        <family val="2"/>
      </rPr>
      <t>CUMBERLAND BAY</t>
    </r>
  </si>
  <si>
    <r>
      <rPr>
        <sz val="10"/>
        <color rgb="FF231F20"/>
        <rFont val="Arial"/>
        <family val="2"/>
      </rPr>
      <t>ASTLE</t>
    </r>
  </si>
  <si>
    <r>
      <rPr>
        <sz val="10"/>
        <color rgb="FF231F20"/>
        <rFont val="Arial"/>
        <family val="2"/>
      </rPr>
      <t>BRONSON</t>
    </r>
  </si>
  <si>
    <r>
      <rPr>
        <sz val="10"/>
        <color rgb="FF231F20"/>
        <rFont val="Arial"/>
        <family val="2"/>
      </rPr>
      <t>CUMMINGS COVE</t>
    </r>
  </si>
  <si>
    <r>
      <rPr>
        <sz val="10"/>
        <color rgb="FF231F20"/>
        <rFont val="Arial"/>
        <family val="2"/>
      </rPr>
      <t>ATHOLVILLE</t>
    </r>
  </si>
  <si>
    <r>
      <rPr>
        <sz val="10"/>
        <color rgb="FF231F20"/>
        <rFont val="Arial"/>
        <family val="2"/>
      </rPr>
      <t>BROOKVILLE (SAINT JOHN)</t>
    </r>
  </si>
  <si>
    <r>
      <rPr>
        <sz val="10"/>
        <color rgb="FF231F20"/>
        <rFont val="Arial"/>
        <family val="2"/>
      </rPr>
      <t>CURRIE</t>
    </r>
  </si>
  <si>
    <r>
      <rPr>
        <sz val="10"/>
        <color rgb="FF231F20"/>
        <rFont val="Arial"/>
        <family val="2"/>
      </rPr>
      <t>AULAC</t>
    </r>
  </si>
  <si>
    <r>
      <rPr>
        <sz val="10"/>
        <color rgb="FF231F20"/>
        <rFont val="Arial"/>
        <family val="2"/>
      </rPr>
      <t>BROOKVILLE (CARLETON)</t>
    </r>
  </si>
  <si>
    <r>
      <rPr>
        <sz val="10"/>
        <color rgb="FF231F20"/>
        <rFont val="Arial"/>
        <family val="2"/>
      </rPr>
      <t>CURRIEBURG</t>
    </r>
  </si>
  <si>
    <r>
      <rPr>
        <sz val="10"/>
        <color rgb="FF231F20"/>
        <rFont val="Arial"/>
        <family val="2"/>
      </rPr>
      <t>BROWNS FLAT</t>
    </r>
  </si>
  <si>
    <r>
      <rPr>
        <sz val="10"/>
        <color rgb="FF231F20"/>
        <rFont val="Arial"/>
        <family val="2"/>
      </rPr>
      <t>CURRYVILLE</t>
    </r>
  </si>
  <si>
    <r>
      <rPr>
        <sz val="10"/>
        <color rgb="FF231F20"/>
        <rFont val="Arial"/>
        <family val="2"/>
      </rPr>
      <t>BACK BAY</t>
    </r>
  </si>
  <si>
    <r>
      <rPr>
        <sz val="10"/>
        <color rgb="FF231F20"/>
        <rFont val="Arial"/>
        <family val="2"/>
      </rPr>
      <t>BRUNSWICK HOUSE</t>
    </r>
  </si>
  <si>
    <r>
      <rPr>
        <sz val="10"/>
        <color rgb="FF231F20"/>
        <rFont val="Arial"/>
        <family val="2"/>
      </rPr>
      <t>CURVENTON</t>
    </r>
  </si>
  <si>
    <r>
      <rPr>
        <sz val="10"/>
        <color rgb="FF231F20"/>
        <rFont val="Arial"/>
        <family val="2"/>
      </rPr>
      <t>BAIE DE BOUCTOUCHE</t>
    </r>
  </si>
  <si>
    <r>
      <rPr>
        <sz val="10"/>
        <color rgb="FF231F20"/>
        <rFont val="Arial"/>
        <family val="2"/>
      </rPr>
      <t>BRUNSWICK MINES</t>
    </r>
  </si>
  <si>
    <r>
      <rPr>
        <sz val="10"/>
        <color rgb="FF231F20"/>
        <rFont val="Arial"/>
        <family val="2"/>
      </rPr>
      <t>DAIGLE</t>
    </r>
  </si>
  <si>
    <r>
      <rPr>
        <sz val="10"/>
        <color rgb="FF231F20"/>
        <rFont val="Arial"/>
        <family val="2"/>
      </rPr>
      <t>BAIE DU VIN</t>
    </r>
  </si>
  <si>
    <r>
      <rPr>
        <sz val="10"/>
        <color rgb="FF231F20"/>
        <rFont val="Arial"/>
        <family val="2"/>
      </rPr>
      <t>BRUNTERM</t>
    </r>
  </si>
  <si>
    <r>
      <rPr>
        <sz val="10"/>
        <color rgb="FF231F20"/>
        <rFont val="Arial"/>
        <family val="2"/>
      </rPr>
      <t>DALHOUSIE</t>
    </r>
  </si>
  <si>
    <r>
      <rPr>
        <sz val="10"/>
        <color rgb="FF231F20"/>
        <rFont val="Arial"/>
        <family val="2"/>
      </rPr>
      <t>BAIE STE ANNE</t>
    </r>
  </si>
  <si>
    <r>
      <rPr>
        <sz val="10"/>
        <color rgb="FF231F20"/>
        <rFont val="Arial"/>
        <family val="2"/>
      </rPr>
      <t>BULLS CREEK</t>
    </r>
  </si>
  <si>
    <r>
      <rPr>
        <sz val="10"/>
        <color rgb="FF231F20"/>
        <rFont val="Arial"/>
        <family val="2"/>
      </rPr>
      <t>DALHOUSIE JUNCTION</t>
    </r>
  </si>
  <si>
    <r>
      <rPr>
        <sz val="10"/>
        <color rgb="FF231F20"/>
        <rFont val="Arial"/>
        <family val="2"/>
      </rPr>
      <t>BAIE VERTE</t>
    </r>
  </si>
  <si>
    <r>
      <rPr>
        <sz val="10"/>
        <color rgb="FF231F20"/>
        <rFont val="Arial"/>
        <family val="2"/>
      </rPr>
      <t>BURCHILLS FLATS</t>
    </r>
  </si>
  <si>
    <r>
      <rPr>
        <sz val="10"/>
        <color rgb="FF231F20"/>
        <rFont val="Arial"/>
        <family val="2"/>
      </rPr>
      <t>DARLINGS ISLAND</t>
    </r>
  </si>
  <si>
    <r>
      <rPr>
        <sz val="10"/>
        <color rgb="FF231F20"/>
        <rFont val="Arial"/>
        <family val="2"/>
      </rPr>
      <t>BAINES CORNER</t>
    </r>
  </si>
  <si>
    <r>
      <rPr>
        <sz val="10"/>
        <color rgb="FF231F20"/>
        <rFont val="Arial"/>
        <family val="2"/>
      </rPr>
      <t>BURNSVILLE</t>
    </r>
  </si>
  <si>
    <r>
      <rPr>
        <sz val="10"/>
        <color rgb="FF231F20"/>
        <rFont val="Arial"/>
        <family val="2"/>
      </rPr>
      <t>DARLINGTON</t>
    </r>
  </si>
  <si>
    <r>
      <rPr>
        <sz val="10"/>
        <color rgb="FF231F20"/>
        <rFont val="Arial"/>
        <family val="2"/>
      </rPr>
      <t>BAKER BROOK</t>
    </r>
  </si>
  <si>
    <r>
      <rPr>
        <sz val="10"/>
        <color rgb="FF231F20"/>
        <rFont val="Arial"/>
        <family val="2"/>
      </rPr>
      <t>BURNT CHURCH</t>
    </r>
  </si>
  <si>
    <r>
      <rPr>
        <sz val="10"/>
        <color rgb="FF231F20"/>
        <rFont val="Arial"/>
        <family val="2"/>
      </rPr>
      <t>DAULNAY</t>
    </r>
  </si>
  <si>
    <r>
      <rPr>
        <sz val="10"/>
        <color rgb="FF231F20"/>
        <rFont val="Arial"/>
        <family val="2"/>
      </rPr>
      <t>BAKER LAKE</t>
    </r>
  </si>
  <si>
    <r>
      <rPr>
        <sz val="10"/>
        <color rgb="FF231F20"/>
        <rFont val="Arial"/>
        <family val="2"/>
      </rPr>
      <t>BURNT HILLS</t>
    </r>
  </si>
  <si>
    <r>
      <rPr>
        <sz val="10"/>
        <color rgb="FF231F20"/>
        <rFont val="Arial"/>
        <family val="2"/>
      </rPr>
      <t>DAUVERSIERE</t>
    </r>
  </si>
  <si>
    <r>
      <rPr>
        <sz val="10"/>
        <color rgb="FF231F20"/>
        <rFont val="Arial"/>
        <family val="2"/>
      </rPr>
      <t>BURTON</t>
    </r>
  </si>
  <si>
    <r>
      <rPr>
        <sz val="10"/>
        <color rgb="FF231F20"/>
        <rFont val="Arial"/>
        <family val="2"/>
      </rPr>
      <t>FREDERICTON</t>
    </r>
  </si>
  <si>
    <r>
      <rPr>
        <sz val="10"/>
        <color rgb="FF231F20"/>
        <rFont val="Arial"/>
        <family val="2"/>
      </rPr>
      <t>DAWSONVILLE</t>
    </r>
  </si>
  <si>
    <r>
      <rPr>
        <sz val="10"/>
        <color rgb="FF231F20"/>
        <rFont val="Arial"/>
        <family val="2"/>
      </rPr>
      <t>BURTTS CORNER</t>
    </r>
  </si>
  <si>
    <r>
      <rPr>
        <sz val="10"/>
        <color rgb="FF231F20"/>
        <rFont val="Arial"/>
        <family val="2"/>
      </rPr>
      <t>DE WOLFE (CHARLOTTE)</t>
    </r>
  </si>
  <si>
    <r>
      <rPr>
        <sz val="10"/>
        <color rgb="FF231F20"/>
        <rFont val="Arial"/>
        <family val="2"/>
      </rPr>
      <t>BARACHOIS</t>
    </r>
  </si>
  <si>
    <r>
      <rPr>
        <sz val="10"/>
        <color rgb="FF231F20"/>
        <rFont val="Arial"/>
        <family val="2"/>
      </rPr>
      <t>BUSBY</t>
    </r>
  </si>
  <si>
    <r>
      <rPr>
        <sz val="10"/>
        <color rgb="FF231F20"/>
        <rFont val="Arial"/>
        <family val="2"/>
      </rPr>
      <t>DEBEC</t>
    </r>
  </si>
  <si>
    <r>
      <rPr>
        <sz val="10"/>
        <color rgb="FF231F20"/>
        <rFont val="Arial"/>
        <family val="2"/>
      </rPr>
      <t>BARKERS POINT</t>
    </r>
  </si>
  <si>
    <r>
      <rPr>
        <sz val="10"/>
        <color rgb="FF231F20"/>
        <rFont val="Arial"/>
        <family val="2"/>
      </rPr>
      <t>BUSHVILLE</t>
    </r>
  </si>
  <si>
    <r>
      <rPr>
        <sz val="10"/>
        <color rgb="FF231F20"/>
        <rFont val="Arial"/>
        <family val="2"/>
      </rPr>
      <t>DEER ISLAND</t>
    </r>
  </si>
  <si>
    <r>
      <rPr>
        <sz val="10"/>
        <color rgb="FF231F20"/>
        <rFont val="Arial"/>
        <family val="2"/>
      </rPr>
      <t>DEER ISLAND*</t>
    </r>
  </si>
  <si>
    <r>
      <rPr>
        <sz val="10"/>
        <color rgb="FF231F20"/>
        <rFont val="Arial"/>
        <family val="2"/>
      </rPr>
      <t>BARNABY</t>
    </r>
  </si>
  <si>
    <r>
      <rPr>
        <sz val="10"/>
        <color rgb="FF231F20"/>
        <rFont val="Arial"/>
        <family val="2"/>
      </rPr>
      <t>BUTTE D’OR</t>
    </r>
  </si>
  <si>
    <r>
      <rPr>
        <sz val="10"/>
        <color rgb="FF231F20"/>
        <rFont val="Arial"/>
        <family val="2"/>
      </rPr>
      <t>DEERSDALE</t>
    </r>
  </si>
  <si>
    <r>
      <rPr>
        <sz val="10"/>
        <color rgb="FF231F20"/>
        <rFont val="Arial"/>
        <family val="2"/>
      </rPr>
      <t>BARNABY RIVER</t>
    </r>
  </si>
  <si>
    <r>
      <rPr>
        <sz val="10"/>
        <color rgb="FF231F20"/>
        <rFont val="Arial"/>
        <family val="2"/>
      </rPr>
      <t>CAILS MILLS</t>
    </r>
  </si>
  <si>
    <r>
      <rPr>
        <sz val="10"/>
        <color rgb="FF231F20"/>
        <rFont val="Arial"/>
        <family val="2"/>
      </rPr>
      <t>DEERVILLE</t>
    </r>
  </si>
  <si>
    <r>
      <rPr>
        <sz val="10"/>
        <color rgb="FF231F20"/>
        <rFont val="Arial"/>
        <family val="2"/>
      </rPr>
      <t>BARNESVILLE</t>
    </r>
  </si>
  <si>
    <r>
      <rPr>
        <sz val="10"/>
        <color rgb="FF231F20"/>
        <rFont val="Arial"/>
        <family val="2"/>
      </rPr>
      <t>CALDER’S HEAD</t>
    </r>
  </si>
  <si>
    <r>
      <rPr>
        <sz val="10"/>
        <color rgb="FF231F20"/>
        <rFont val="Arial"/>
        <family val="2"/>
      </rPr>
      <t>DERBY</t>
    </r>
  </si>
  <si>
    <r>
      <rPr>
        <sz val="10"/>
        <color rgb="FF231F20"/>
        <rFont val="Arial"/>
        <family val="2"/>
      </rPr>
      <t>BARNETTEVILLE</t>
    </r>
  </si>
  <si>
    <r>
      <rPr>
        <sz val="10"/>
        <color rgb="FF231F20"/>
        <rFont val="Arial"/>
        <family val="2"/>
      </rPr>
      <t>CALHOUN</t>
    </r>
  </si>
  <si>
    <r>
      <rPr>
        <sz val="10"/>
        <color rgb="FF231F20"/>
        <rFont val="Arial"/>
        <family val="2"/>
      </rPr>
      <t>DERBY JUNCTION</t>
    </r>
  </si>
  <si>
    <r>
      <rPr>
        <sz val="10"/>
        <color rgb="FF231F20"/>
        <rFont val="Arial"/>
        <family val="2"/>
      </rPr>
      <t>BARONY</t>
    </r>
  </si>
  <si>
    <r>
      <rPr>
        <sz val="10"/>
        <color rgb="FF231F20"/>
        <rFont val="Arial"/>
        <family val="2"/>
      </rPr>
      <t>CALIFORNIA</t>
    </r>
  </si>
  <si>
    <r>
      <rPr>
        <sz val="10"/>
        <color rgb="FF231F20"/>
        <rFont val="Arial"/>
        <family val="2"/>
      </rPr>
      <t>DEVON</t>
    </r>
  </si>
  <si>
    <r>
      <rPr>
        <sz val="10"/>
        <color rgb="FF231F20"/>
        <rFont val="Arial"/>
        <family val="2"/>
      </rPr>
      <t>BARRYVILLE</t>
    </r>
  </si>
  <si>
    <r>
      <rPr>
        <sz val="10"/>
        <color rgb="FF231F20"/>
        <rFont val="Arial"/>
        <family val="2"/>
      </rPr>
      <t>DIEPPE</t>
    </r>
  </si>
  <si>
    <r>
      <rPr>
        <sz val="10"/>
        <color rgb="FF231F20"/>
        <rFont val="Arial"/>
        <family val="2"/>
      </rPr>
      <t>BARTHOLOMEW</t>
    </r>
  </si>
  <si>
    <r>
      <rPr>
        <sz val="10"/>
        <color rgb="FF231F20"/>
        <rFont val="Arial"/>
        <family val="2"/>
      </rPr>
      <t>CAMBRIDGE-NARROWS</t>
    </r>
  </si>
  <si>
    <r>
      <rPr>
        <sz val="10"/>
        <color rgb="FF231F20"/>
        <rFont val="Arial"/>
        <family val="2"/>
      </rPr>
      <t>DIGDEGUASH</t>
    </r>
  </si>
  <si>
    <r>
      <rPr>
        <sz val="10"/>
        <color rgb="FF231F20"/>
        <rFont val="Arial"/>
        <family val="2"/>
      </rPr>
      <t>BARTIBOG</t>
    </r>
  </si>
  <si>
    <r>
      <rPr>
        <sz val="10"/>
        <color rgb="FF231F20"/>
        <rFont val="Arial"/>
        <family val="2"/>
      </rPr>
      <t>CAMP GAGETOWN</t>
    </r>
  </si>
  <si>
    <r>
      <rPr>
        <sz val="10"/>
        <color rgb="FF231F20"/>
        <rFont val="Arial"/>
        <family val="2"/>
      </rPr>
      <t>DIPPER HARBOUR</t>
    </r>
  </si>
  <si>
    <r>
      <rPr>
        <sz val="10"/>
        <color rgb="FF231F20"/>
        <rFont val="Arial"/>
        <family val="2"/>
      </rPr>
      <t>BARTIBOG BRIDGE</t>
    </r>
  </si>
  <si>
    <r>
      <rPr>
        <sz val="10"/>
        <color rgb="FF231F20"/>
        <rFont val="Arial"/>
        <family val="2"/>
      </rPr>
      <t>CAMPBELL SETTLEMENT</t>
    </r>
  </si>
  <si>
    <r>
      <rPr>
        <sz val="10"/>
        <color rgb="FF231F20"/>
        <rFont val="Arial"/>
        <family val="2"/>
      </rPr>
      <t>DIVIDE</t>
    </r>
  </si>
  <si>
    <r>
      <rPr>
        <sz val="10"/>
        <color rgb="FF231F20"/>
        <rFont val="Arial"/>
        <family val="2"/>
      </rPr>
      <t>BARTLETT MILLS</t>
    </r>
  </si>
  <si>
    <r>
      <rPr>
        <sz val="10"/>
        <color rgb="FF231F20"/>
        <rFont val="Arial"/>
        <family val="2"/>
      </rPr>
      <t>DOAK ROAD</t>
    </r>
  </si>
  <si>
    <r>
      <rPr>
        <sz val="10"/>
        <color rgb="FF231F20"/>
        <rFont val="Arial"/>
        <family val="2"/>
      </rPr>
      <t>BAS CAP PELE</t>
    </r>
  </si>
  <si>
    <r>
      <rPr>
        <sz val="10"/>
        <color rgb="FF231F20"/>
        <rFont val="Arial"/>
        <family val="2"/>
      </rPr>
      <t>CAMPOBELLO ISLAND</t>
    </r>
  </si>
  <si>
    <r>
      <rPr>
        <sz val="10"/>
        <color rgb="FF231F20"/>
        <rFont val="Arial"/>
        <family val="2"/>
      </rPr>
      <t>CAMPOBELLO ISLAND*</t>
    </r>
  </si>
  <si>
    <r>
      <rPr>
        <sz val="10"/>
        <color rgb="FF231F20"/>
        <rFont val="Arial"/>
        <family val="2"/>
      </rPr>
      <t>BAS CARAQUET</t>
    </r>
  </si>
  <si>
    <r>
      <rPr>
        <sz val="10"/>
        <color rgb="FF231F20"/>
        <rFont val="Arial"/>
        <family val="2"/>
      </rPr>
      <t>CANAAN FORKS</t>
    </r>
  </si>
  <si>
    <r>
      <rPr>
        <sz val="10"/>
        <color rgb="FF231F20"/>
        <rFont val="Arial"/>
        <family val="2"/>
      </rPr>
      <t>BASQUE</t>
    </r>
  </si>
  <si>
    <r>
      <rPr>
        <sz val="10"/>
        <color rgb="FF231F20"/>
        <rFont val="Arial"/>
        <family val="2"/>
      </rPr>
      <t>CANAAN ROAD</t>
    </r>
  </si>
  <si>
    <r>
      <rPr>
        <sz val="10"/>
        <color rgb="FF231F20"/>
        <rFont val="Arial"/>
        <family val="2"/>
      </rPr>
      <t>DORCHESTER CAPE</t>
    </r>
  </si>
  <si>
    <r>
      <rPr>
        <sz val="10"/>
        <color rgb="FF231F20"/>
        <rFont val="Arial"/>
        <family val="2"/>
      </rPr>
      <t>BASS RIVER</t>
    </r>
  </si>
  <si>
    <r>
      <rPr>
        <sz val="10"/>
        <color rgb="FF231F20"/>
        <rFont val="Arial"/>
        <family val="2"/>
      </rPr>
      <t>CANAAN STATION</t>
    </r>
  </si>
  <si>
    <r>
      <rPr>
        <sz val="10"/>
        <color rgb="FF231F20"/>
        <rFont val="Arial"/>
        <family val="2"/>
      </rPr>
      <t>DORCHESTER CROSSING</t>
    </r>
  </si>
  <si>
    <r>
      <rPr>
        <sz val="10"/>
        <color rgb="FF231F20"/>
        <rFont val="Arial"/>
        <family val="2"/>
      </rPr>
      <t>BASSWOOD RIDGE</t>
    </r>
  </si>
  <si>
    <r>
      <rPr>
        <sz val="10"/>
        <color rgb="FF231F20"/>
        <rFont val="Arial"/>
        <family val="2"/>
      </rPr>
      <t>CANAL</t>
    </r>
  </si>
  <si>
    <r>
      <rPr>
        <sz val="10"/>
        <color rgb="FF231F20"/>
        <rFont val="Arial"/>
        <family val="2"/>
      </rPr>
      <t>CANOBIE</t>
    </r>
  </si>
  <si>
    <r>
      <rPr>
        <sz val="10"/>
        <color rgb="FF231F20"/>
        <rFont val="Arial"/>
        <family val="2"/>
      </rPr>
      <t>DOUGLAS HARBOUR</t>
    </r>
  </si>
  <si>
    <r>
      <rPr>
        <sz val="10"/>
        <color rgb="FF231F20"/>
        <rFont val="Arial"/>
        <family val="2"/>
      </rPr>
      <t>CANTERBURY</t>
    </r>
  </si>
  <si>
    <r>
      <rPr>
        <sz val="10"/>
        <color rgb="FF231F20"/>
        <rFont val="Arial"/>
        <family val="2"/>
      </rPr>
      <t>DOUGLASFIELD</t>
    </r>
  </si>
  <si>
    <r>
      <rPr>
        <sz val="10"/>
        <color rgb="FF231F20"/>
        <rFont val="Arial"/>
        <family val="2"/>
      </rPr>
      <t>BATHURST MINES</t>
    </r>
  </si>
  <si>
    <r>
      <rPr>
        <sz val="10"/>
        <color rgb="FF231F20"/>
        <rFont val="Arial"/>
        <family val="2"/>
      </rPr>
      <t>CANTON DES BASQUE</t>
    </r>
  </si>
  <si>
    <r>
      <rPr>
        <sz val="10"/>
        <color rgb="FF231F20"/>
        <rFont val="Arial"/>
        <family val="2"/>
      </rPr>
      <t>BAXTERS CORNER</t>
    </r>
  </si>
  <si>
    <r>
      <rPr>
        <sz val="10"/>
        <color rgb="FF231F20"/>
        <rFont val="Arial"/>
        <family val="2"/>
      </rPr>
      <t>CANTON DES BASQUES</t>
    </r>
  </si>
  <si>
    <r>
      <rPr>
        <sz val="10"/>
        <color rgb="FF231F20"/>
        <rFont val="Arial"/>
        <family val="2"/>
      </rPr>
      <t>DOVER</t>
    </r>
  </si>
  <si>
    <r>
      <rPr>
        <sz val="10"/>
        <color rgb="FF231F20"/>
        <rFont val="Arial"/>
        <family val="2"/>
      </rPr>
      <t>BAY DU VIN</t>
    </r>
  </si>
  <si>
    <r>
      <rPr>
        <sz val="10"/>
        <color rgb="FF231F20"/>
        <rFont val="Arial"/>
        <family val="2"/>
      </rPr>
      <t>CAP BATEAU</t>
    </r>
  </si>
  <si>
    <r>
      <rPr>
        <sz val="10"/>
        <color rgb="FF231F20"/>
        <rFont val="Arial"/>
        <family val="2"/>
      </rPr>
      <t>DOYLES BROOK</t>
    </r>
  </si>
  <si>
    <r>
      <rPr>
        <sz val="10"/>
        <color rgb="FF231F20"/>
        <rFont val="Arial"/>
        <family val="2"/>
      </rPr>
      <t>BAY ROAD (CHARLOTTE)</t>
    </r>
  </si>
  <si>
    <r>
      <rPr>
        <sz val="10"/>
        <color rgb="FF231F20"/>
        <rFont val="Arial"/>
        <family val="2"/>
      </rPr>
      <t>CAP BIMET</t>
    </r>
  </si>
  <si>
    <r>
      <rPr>
        <sz val="10"/>
        <color rgb="FF231F20"/>
        <rFont val="Arial"/>
        <family val="2"/>
      </rPr>
      <t>DRUMMOND</t>
    </r>
  </si>
  <si>
    <r>
      <rPr>
        <sz val="10"/>
        <color rgb="FF231F20"/>
        <rFont val="Arial"/>
        <family val="2"/>
      </rPr>
      <t>BAY SHORE</t>
    </r>
  </si>
  <si>
    <r>
      <rPr>
        <sz val="10"/>
        <color rgb="FF231F20"/>
        <rFont val="Arial"/>
        <family val="2"/>
      </rPr>
      <t>CAP DES CAISSIE</t>
    </r>
  </si>
  <si>
    <r>
      <rPr>
        <sz val="10"/>
        <color rgb="FF231F20"/>
        <rFont val="Arial"/>
        <family val="2"/>
      </rPr>
      <t>DRURYS COVE</t>
    </r>
  </si>
  <si>
    <r>
      <rPr>
        <sz val="10"/>
        <color rgb="FF231F20"/>
        <rFont val="Arial"/>
        <family val="2"/>
      </rPr>
      <t>CAP LUMIERE</t>
    </r>
  </si>
  <si>
    <r>
      <rPr>
        <sz val="10"/>
        <color rgb="FF231F20"/>
        <rFont val="Arial"/>
        <family val="2"/>
      </rPr>
      <t>DUFFERIN (CHARLOTTE)</t>
    </r>
  </si>
  <si>
    <r>
      <rPr>
        <sz val="10"/>
        <color rgb="FF231F20"/>
        <rFont val="Arial"/>
        <family val="2"/>
      </rPr>
      <t>BAYSIDE (CHARLOTTE)</t>
    </r>
  </si>
  <si>
    <r>
      <rPr>
        <sz val="10"/>
        <color rgb="FF231F20"/>
        <rFont val="Arial"/>
        <family val="2"/>
      </rPr>
      <t>CAP PELE</t>
    </r>
  </si>
  <si>
    <r>
      <rPr>
        <sz val="10"/>
        <color rgb="FF231F20"/>
        <rFont val="Arial"/>
        <family val="2"/>
      </rPr>
      <t>DUFFERIN (QUEENS)</t>
    </r>
  </si>
  <si>
    <r>
      <rPr>
        <sz val="10"/>
        <color rgb="FF231F20"/>
        <rFont val="Arial"/>
        <family val="2"/>
      </rPr>
      <t>BAYSWATER</t>
    </r>
  </si>
  <si>
    <r>
      <rPr>
        <sz val="10"/>
        <color rgb="FF231F20"/>
        <rFont val="Arial"/>
        <family val="2"/>
      </rPr>
      <t>CAPE BALD</t>
    </r>
  </si>
  <si>
    <r>
      <rPr>
        <sz val="10"/>
        <color rgb="FF231F20"/>
        <rFont val="Arial"/>
        <family val="2"/>
      </rPr>
      <t>DUGAS</t>
    </r>
  </si>
  <si>
    <r>
      <rPr>
        <sz val="10"/>
        <color rgb="FF231F20"/>
        <rFont val="Arial"/>
        <family val="2"/>
      </rPr>
      <t>CAPE ENRAGE</t>
    </r>
  </si>
  <si>
    <r>
      <rPr>
        <sz val="10"/>
        <color rgb="FF231F20"/>
        <rFont val="Arial"/>
        <family val="2"/>
      </rPr>
      <t>DUGUAYVILLE</t>
    </r>
  </si>
  <si>
    <r>
      <rPr>
        <sz val="10"/>
        <color rgb="FF231F20"/>
        <rFont val="Arial"/>
        <family val="2"/>
      </rPr>
      <t>CAPE TORMENTINE</t>
    </r>
  </si>
  <si>
    <r>
      <rPr>
        <sz val="10"/>
        <color rgb="FF231F20"/>
        <rFont val="Arial"/>
        <family val="2"/>
      </rPr>
      <t>DUMBARTON</t>
    </r>
  </si>
  <si>
    <r>
      <rPr>
        <sz val="10"/>
        <color rgb="FF231F20"/>
        <rFont val="Arial"/>
        <family val="2"/>
      </rPr>
      <t>BEARDSLEY</t>
    </r>
  </si>
  <si>
    <r>
      <rPr>
        <sz val="10"/>
        <color rgb="FF231F20"/>
        <rFont val="Arial"/>
        <family val="2"/>
      </rPr>
      <t>CARAQUET</t>
    </r>
  </si>
  <si>
    <r>
      <rPr>
        <sz val="10"/>
        <color rgb="FF231F20"/>
        <rFont val="Arial"/>
        <family val="2"/>
      </rPr>
      <t>DUMFRIES</t>
    </r>
  </si>
  <si>
    <r>
      <rPr>
        <sz val="10"/>
        <color rgb="FF231F20"/>
        <rFont val="Arial"/>
        <family val="2"/>
      </rPr>
      <t>BEAUFORT</t>
    </r>
  </si>
  <si>
    <r>
      <rPr>
        <sz val="10"/>
        <color rgb="FF231F20"/>
        <rFont val="Arial"/>
        <family val="2"/>
      </rPr>
      <t>CARDINE</t>
    </r>
  </si>
  <si>
    <r>
      <rPr>
        <sz val="10"/>
        <color rgb="FF231F20"/>
        <rFont val="Arial"/>
        <family val="2"/>
      </rPr>
      <t>BEAVER BROOK (ALBERT)</t>
    </r>
  </si>
  <si>
    <r>
      <rPr>
        <sz val="10"/>
        <color rgb="FF231F20"/>
        <rFont val="Arial"/>
        <family val="2"/>
      </rPr>
      <t>CARLETON PL, FREDERICTON</t>
    </r>
  </si>
  <si>
    <r>
      <rPr>
        <sz val="10"/>
        <color rgb="FF231F20"/>
        <rFont val="Arial"/>
        <family val="2"/>
      </rPr>
      <t>DUNDEE</t>
    </r>
  </si>
  <si>
    <r>
      <rPr>
        <sz val="10"/>
        <color rgb="FF231F20"/>
        <rFont val="Arial"/>
        <family val="2"/>
      </rPr>
      <t>BEAVER BROOK</t>
    </r>
  </si>
  <si>
    <r>
      <rPr>
        <sz val="10"/>
        <color rgb="FF231F20"/>
        <rFont val="Arial"/>
        <family val="2"/>
      </rPr>
      <t>CARLINGFORD</t>
    </r>
  </si>
  <si>
    <r>
      <rPr>
        <sz val="10"/>
        <color rgb="FF231F20"/>
        <rFont val="Arial"/>
        <family val="2"/>
      </rPr>
      <t>DUNLOP</t>
    </r>
  </si>
  <si>
    <r>
      <rPr>
        <sz val="10"/>
        <color rgb="FF231F20"/>
        <rFont val="Arial"/>
        <family val="2"/>
      </rPr>
      <t>(NORTHUMBERLAND)</t>
    </r>
  </si>
  <si>
    <r>
      <rPr>
        <sz val="10"/>
        <color rgb="FF231F20"/>
        <rFont val="Arial"/>
        <family val="2"/>
      </rPr>
      <t>CARON BROOK</t>
    </r>
  </si>
  <si>
    <r>
      <rPr>
        <sz val="10"/>
        <color rgb="FF231F20"/>
        <rFont val="Arial"/>
        <family val="2"/>
      </rPr>
      <t>DUPUIS CORNER</t>
    </r>
  </si>
  <si>
    <r>
      <rPr>
        <sz val="10"/>
        <color rgb="FF231F20"/>
        <rFont val="Arial"/>
        <family val="2"/>
      </rPr>
      <t>BEAVER BROOK STATION</t>
    </r>
  </si>
  <si>
    <r>
      <rPr>
        <sz val="10"/>
        <color rgb="FF231F20"/>
        <rFont val="Arial"/>
        <family val="2"/>
      </rPr>
      <t>CARROLLS CROSSING</t>
    </r>
  </si>
  <si>
    <r>
      <rPr>
        <sz val="10"/>
        <color rgb="FF231F20"/>
        <rFont val="Arial"/>
        <family val="2"/>
      </rPr>
      <t>DURHAM BRIDGE</t>
    </r>
  </si>
  <si>
    <r>
      <rPr>
        <sz val="10"/>
        <color rgb="FF231F20"/>
        <rFont val="Arial"/>
        <family val="2"/>
      </rPr>
      <t>BEAVER HARBOUR</t>
    </r>
  </si>
  <si>
    <r>
      <rPr>
        <sz val="10"/>
        <color rgb="FF231F20"/>
        <rFont val="Arial"/>
        <family val="2"/>
      </rPr>
      <t>CARSONVILLE</t>
    </r>
  </si>
  <si>
    <r>
      <rPr>
        <sz val="10"/>
        <color rgb="FF231F20"/>
        <rFont val="Arial"/>
        <family val="2"/>
      </rPr>
      <t>DURHAM CENTER</t>
    </r>
  </si>
  <si>
    <r>
      <rPr>
        <sz val="10"/>
        <color rgb="FF231F20"/>
        <rFont val="Arial"/>
        <family val="2"/>
      </rPr>
      <t>BEAVERDAM</t>
    </r>
  </si>
  <si>
    <r>
      <rPr>
        <sz val="10"/>
        <color rgb="FF231F20"/>
        <rFont val="Arial"/>
        <family val="2"/>
      </rPr>
      <t>CASSIDY LAKE</t>
    </r>
  </si>
  <si>
    <r>
      <rPr>
        <sz val="10"/>
        <color rgb="FF231F20"/>
        <rFont val="Arial"/>
        <family val="2"/>
      </rPr>
      <t>DUTCH VALLEY</t>
    </r>
  </si>
  <si>
    <r>
      <rPr>
        <sz val="10"/>
        <color rgb="FF231F20"/>
        <rFont val="Arial"/>
        <family val="2"/>
      </rPr>
      <t>BECKETVILLE</t>
    </r>
  </si>
  <si>
    <r>
      <rPr>
        <sz val="10"/>
        <color rgb="FF231F20"/>
        <rFont val="Arial"/>
        <family val="2"/>
      </rPr>
      <t>CASSILLIS</t>
    </r>
  </si>
  <si>
    <r>
      <rPr>
        <sz val="10"/>
        <color rgb="FF231F20"/>
        <rFont val="Arial"/>
        <family val="2"/>
      </rPr>
      <t>EAST BATHURST</t>
    </r>
  </si>
  <si>
    <r>
      <rPr>
        <sz val="10"/>
        <color rgb="FF231F20"/>
        <rFont val="Arial"/>
        <family val="2"/>
      </rPr>
      <t>BEDELL</t>
    </r>
  </si>
  <si>
    <r>
      <rPr>
        <sz val="10"/>
        <color rgb="FF231F20"/>
        <rFont val="Arial"/>
        <family val="2"/>
      </rPr>
      <t>CASTALIA</t>
    </r>
  </si>
  <si>
    <r>
      <rPr>
        <sz val="10"/>
        <color rgb="FF231F20"/>
        <rFont val="Arial"/>
        <family val="2"/>
      </rPr>
      <t>GRAND MANAN ISLAND*</t>
    </r>
  </si>
  <si>
    <r>
      <rPr>
        <sz val="10"/>
        <color rgb="FF231F20"/>
        <rFont val="Arial"/>
        <family val="2"/>
      </rPr>
      <t>EAST QUODDY</t>
    </r>
  </si>
  <si>
    <r>
      <rPr>
        <sz val="10"/>
        <color rgb="FF231F20"/>
        <rFont val="Arial"/>
        <family val="2"/>
      </rPr>
      <t>BEECHWOOD</t>
    </r>
  </si>
  <si>
    <r>
      <rPr>
        <sz val="10"/>
        <color rgb="FF231F20"/>
        <rFont val="Arial"/>
        <family val="2"/>
      </rPr>
      <t>CENTRAL BLISSVILLE</t>
    </r>
  </si>
  <si>
    <r>
      <rPr>
        <sz val="10"/>
        <color rgb="FF231F20"/>
        <rFont val="Arial"/>
        <family val="2"/>
      </rPr>
      <t>EAST RIVERSIDE KINGHURST</t>
    </r>
  </si>
  <si>
    <r>
      <rPr>
        <sz val="10"/>
        <color rgb="FF231F20"/>
        <rFont val="Arial"/>
        <family val="2"/>
      </rPr>
      <t>BEERSVILLE</t>
    </r>
  </si>
  <si>
    <r>
      <rPr>
        <sz val="10"/>
        <color rgb="FF231F20"/>
        <rFont val="Arial"/>
        <family val="2"/>
      </rPr>
      <t>CENTRAL GREENWICH</t>
    </r>
  </si>
  <si>
    <r>
      <rPr>
        <sz val="10"/>
        <color rgb="FF231F20"/>
        <rFont val="Arial"/>
        <family val="2"/>
      </rPr>
      <t>EAST ROGERSVILLE</t>
    </r>
  </si>
  <si>
    <r>
      <rPr>
        <sz val="10"/>
        <color rgb="FF231F20"/>
        <rFont val="Arial"/>
        <family val="2"/>
      </rPr>
      <t>BELL GROVE</t>
    </r>
  </si>
  <si>
    <r>
      <rPr>
        <sz val="10"/>
        <color rgb="FF231F20"/>
        <rFont val="Arial"/>
        <family val="2"/>
      </rPr>
      <t>CENTRAL HAINESVILLE</t>
    </r>
  </si>
  <si>
    <r>
      <rPr>
        <sz val="10"/>
        <color rgb="FF231F20"/>
        <rFont val="Arial"/>
        <family val="2"/>
      </rPr>
      <t>EAST SHEDIAC</t>
    </r>
  </si>
  <si>
    <r>
      <rPr>
        <sz val="10"/>
        <color rgb="FF231F20"/>
        <rFont val="Arial"/>
        <family val="2"/>
      </rPr>
      <t>BELLEDUNE</t>
    </r>
  </si>
  <si>
    <r>
      <rPr>
        <sz val="10"/>
        <color rgb="FF231F20"/>
        <rFont val="Arial"/>
        <family val="2"/>
      </rPr>
      <t>CENTRAL WATERVILLE</t>
    </r>
  </si>
  <si>
    <r>
      <rPr>
        <sz val="10"/>
        <color rgb="FF231F20"/>
        <rFont val="Arial"/>
        <family val="2"/>
      </rPr>
      <t>EDGETTS LANDING</t>
    </r>
  </si>
  <si>
    <r>
      <rPr>
        <sz val="10"/>
        <color rgb="FF231F20"/>
        <rFont val="Arial"/>
        <family val="2"/>
      </rPr>
      <t>BELLEDUNE RIVER</t>
    </r>
  </si>
  <si>
    <r>
      <rPr>
        <sz val="10"/>
        <color rgb="FF231F20"/>
        <rFont val="Arial"/>
        <family val="2"/>
      </rPr>
      <t>CENTRE ACADIE</t>
    </r>
  </si>
  <si>
    <r>
      <rPr>
        <sz val="10"/>
        <color rgb="FF231F20"/>
        <rFont val="Arial"/>
        <family val="2"/>
      </rPr>
      <t>BELLEFLEUR</t>
    </r>
  </si>
  <si>
    <r>
      <rPr>
        <sz val="10"/>
        <color rgb="FF231F20"/>
        <rFont val="Arial"/>
        <family val="2"/>
      </rPr>
      <t>CENTRE NAPAN</t>
    </r>
  </si>
  <si>
    <r>
      <rPr>
        <sz val="10"/>
        <color rgb="FF231F20"/>
        <rFont val="Arial"/>
        <family val="2"/>
      </rPr>
      <t>EEL GROUND</t>
    </r>
  </si>
  <si>
    <r>
      <rPr>
        <sz val="10"/>
        <color rgb="FF231F20"/>
        <rFont val="Arial"/>
        <family val="2"/>
      </rPr>
      <t>BELLEFOND</t>
    </r>
  </si>
  <si>
    <r>
      <rPr>
        <sz val="10"/>
        <color rgb="FF231F20"/>
        <rFont val="Arial"/>
        <family val="2"/>
      </rPr>
      <t>CENTRE ST SIMON</t>
    </r>
  </si>
  <si>
    <r>
      <rPr>
        <sz val="10"/>
        <color rgb="FF231F20"/>
        <rFont val="Arial"/>
        <family val="2"/>
      </rPr>
      <t>EEL RIVER</t>
    </r>
  </si>
  <si>
    <r>
      <rPr>
        <sz val="10"/>
        <color rgb="FF231F20"/>
        <rFont val="Arial"/>
        <family val="2"/>
      </rPr>
      <t>BELLEISLE</t>
    </r>
  </si>
  <si>
    <r>
      <rPr>
        <sz val="10"/>
        <color rgb="FF231F20"/>
        <rFont val="Arial"/>
        <family val="2"/>
      </rPr>
      <t>EEL RIVER BAR</t>
    </r>
  </si>
  <si>
    <r>
      <rPr>
        <sz val="10"/>
        <color rgb="FF231F20"/>
        <rFont val="Arial"/>
        <family val="2"/>
      </rPr>
      <t>BELLEISLE CREEK</t>
    </r>
  </si>
  <si>
    <r>
      <rPr>
        <sz val="10"/>
        <color rgb="FF231F20"/>
        <rFont val="Arial"/>
        <family val="2"/>
      </rPr>
      <t>CHAMCOOK</t>
    </r>
  </si>
  <si>
    <r>
      <rPr>
        <sz val="10"/>
        <color rgb="FF231F20"/>
        <rFont val="Arial"/>
        <family val="2"/>
      </rPr>
      <t>EEL RIVER BRIDGE</t>
    </r>
  </si>
  <si>
    <r>
      <rPr>
        <sz val="10"/>
        <color rgb="FF231F20"/>
        <rFont val="Arial"/>
        <family val="2"/>
      </rPr>
      <t>CHANCE HARBOUR</t>
    </r>
  </si>
  <si>
    <r>
      <rPr>
        <sz val="10"/>
        <color rgb="FF231F20"/>
        <rFont val="Arial"/>
        <family val="2"/>
      </rPr>
      <t>EEL RIVER CROSSING</t>
    </r>
  </si>
  <si>
    <r>
      <rPr>
        <sz val="10"/>
        <color rgb="FF231F20"/>
        <rFont val="Arial"/>
        <family val="2"/>
      </rPr>
      <t>BELLIVEAU VILLAGE</t>
    </r>
  </si>
  <si>
    <r>
      <rPr>
        <sz val="10"/>
        <color rgb="FF231F20"/>
        <rFont val="Arial"/>
        <family val="2"/>
      </rPr>
      <t>CHAPLIN ISLAND ROAD</t>
    </r>
  </si>
  <si>
    <r>
      <rPr>
        <sz val="10"/>
        <color rgb="FF231F20"/>
        <rFont val="Arial"/>
        <family val="2"/>
      </rPr>
      <t>CHAPLIN ROAD</t>
    </r>
  </si>
  <si>
    <r>
      <rPr>
        <sz val="10"/>
        <color rgb="FF231F20"/>
        <rFont val="Arial"/>
        <family val="2"/>
      </rPr>
      <t>ELMSVILLE</t>
    </r>
  </si>
  <si>
    <r>
      <rPr>
        <sz val="10"/>
        <color rgb="FF231F20"/>
        <rFont val="Arial"/>
        <family val="2"/>
      </rPr>
      <t>BEN LOMOND</t>
    </r>
  </si>
  <si>
    <r>
      <rPr>
        <sz val="10"/>
        <color rgb="FF231F20"/>
        <rFont val="Arial"/>
        <family val="2"/>
      </rPr>
      <t>CHAPMANS CORNER</t>
    </r>
  </si>
  <si>
    <r>
      <rPr>
        <sz val="10"/>
        <color rgb="FF231F20"/>
        <rFont val="Arial"/>
        <family val="2"/>
      </rPr>
      <t>ELMTREE</t>
    </r>
  </si>
  <si>
    <r>
      <rPr>
        <sz val="10"/>
        <color rgb="FF231F20"/>
        <rFont val="Arial"/>
        <family val="2"/>
      </rPr>
      <t>BENJAMIN RIVER</t>
    </r>
  </si>
  <si>
    <r>
      <rPr>
        <sz val="10"/>
        <color rgb="FF231F20"/>
        <rFont val="Arial"/>
        <family val="2"/>
      </rPr>
      <t>CHARLESTON</t>
    </r>
  </si>
  <si>
    <r>
      <rPr>
        <sz val="10"/>
        <color rgb="FF231F20"/>
        <rFont val="Arial"/>
        <family val="2"/>
      </rPr>
      <t>BENOIT</t>
    </r>
  </si>
  <si>
    <r>
      <rPr>
        <sz val="10"/>
        <color rgb="FF231F20"/>
        <rFont val="Arial"/>
        <family val="2"/>
      </rPr>
      <t>CHARLO</t>
    </r>
  </si>
  <si>
    <r>
      <rPr>
        <sz val="10"/>
        <color rgb="FF231F20"/>
        <rFont val="Arial"/>
        <family val="2"/>
      </rPr>
      <t>BENTON</t>
    </r>
  </si>
  <si>
    <r>
      <rPr>
        <sz val="10"/>
        <color rgb="FF231F20"/>
        <rFont val="Arial"/>
        <family val="2"/>
      </rPr>
      <t>CHARTERS SETTLEMENT</t>
    </r>
  </si>
  <si>
    <r>
      <rPr>
        <sz val="10"/>
        <color rgb="FF231F20"/>
        <rFont val="Arial"/>
        <family val="2"/>
      </rPr>
      <t>BERESFORD</t>
    </r>
  </si>
  <si>
    <r>
      <rPr>
        <sz val="10"/>
        <color rgb="FF231F20"/>
        <rFont val="Arial"/>
        <family val="2"/>
      </rPr>
      <t>CHARTERSVILLE</t>
    </r>
  </si>
  <si>
    <r>
      <rPr>
        <sz val="10"/>
        <color rgb="FF231F20"/>
        <rFont val="Arial"/>
        <family val="2"/>
      </rPr>
      <t>ESTEY’S BRIDGE</t>
    </r>
  </si>
  <si>
    <r>
      <rPr>
        <sz val="10"/>
        <color rgb="FF231F20"/>
        <rFont val="Arial"/>
        <family val="2"/>
      </rPr>
      <t>BERRY MILLS</t>
    </r>
  </si>
  <si>
    <r>
      <rPr>
        <sz val="10"/>
        <color rgb="FF231F20"/>
        <rFont val="Arial"/>
        <family val="2"/>
      </rPr>
      <t>EVANDALE</t>
    </r>
  </si>
  <si>
    <r>
      <rPr>
        <sz val="10"/>
        <color rgb="FF231F20"/>
        <rFont val="Arial"/>
        <family val="2"/>
      </rPr>
      <t>BERTRAND</t>
    </r>
  </si>
  <si>
    <r>
      <rPr>
        <sz val="10"/>
        <color rgb="FF231F20"/>
        <rFont val="Arial"/>
        <family val="2"/>
      </rPr>
      <t>CHATHAM HEAD</t>
    </r>
  </si>
  <si>
    <r>
      <rPr>
        <sz val="10"/>
        <color rgb="FF231F20"/>
        <rFont val="Arial"/>
        <family val="2"/>
      </rPr>
      <t>EVANGELINE</t>
    </r>
  </si>
  <si>
    <r>
      <rPr>
        <sz val="10"/>
        <color rgb="FF231F20"/>
        <rFont val="Arial"/>
        <family val="2"/>
      </rPr>
      <t>BETHEL</t>
    </r>
  </si>
  <si>
    <r>
      <rPr>
        <sz val="10"/>
        <color rgb="FF231F20"/>
        <rFont val="Arial"/>
        <family val="2"/>
      </rPr>
      <t>CHIASSON</t>
    </r>
  </si>
  <si>
    <r>
      <rPr>
        <sz val="10"/>
        <color rgb="FF231F20"/>
        <rFont val="Arial"/>
        <family val="2"/>
      </rPr>
      <t>EXMOOR</t>
    </r>
  </si>
  <si>
    <r>
      <rPr>
        <sz val="10"/>
        <color rgb="FF231F20"/>
        <rFont val="Arial"/>
        <family val="2"/>
      </rPr>
      <t>BEVERIDGE (VICTORIA)</t>
    </r>
  </si>
  <si>
    <r>
      <rPr>
        <sz val="10"/>
        <color rgb="FF231F20"/>
        <rFont val="Arial"/>
        <family val="2"/>
      </rPr>
      <t>FAIRFIELD (ST JOHN)</t>
    </r>
  </si>
  <si>
    <r>
      <rPr>
        <sz val="10"/>
        <color rgb="FF231F20"/>
        <rFont val="Arial"/>
        <family val="2"/>
      </rPr>
      <t>BIG COVE</t>
    </r>
  </si>
  <si>
    <r>
      <rPr>
        <sz val="10"/>
        <color rgb="FF231F20"/>
        <rFont val="Arial"/>
        <family val="2"/>
      </rPr>
      <t>CHOCOLATE COVE</t>
    </r>
  </si>
  <si>
    <r>
      <rPr>
        <sz val="10"/>
        <color rgb="FF231F20"/>
        <rFont val="Arial"/>
        <family val="2"/>
      </rPr>
      <t>FAIRFIELD (WESTMORLAND)</t>
    </r>
  </si>
  <si>
    <r>
      <rPr>
        <sz val="10"/>
        <color rgb="FF231F20"/>
        <rFont val="Arial"/>
        <family val="2"/>
      </rPr>
      <t>BIG RIVER</t>
    </r>
  </si>
  <si>
    <r>
      <rPr>
        <sz val="10"/>
        <color rgb="FF231F20"/>
        <rFont val="Arial"/>
        <family val="2"/>
      </rPr>
      <t>CLAIR</t>
    </r>
  </si>
  <si>
    <r>
      <rPr>
        <sz val="10"/>
        <color rgb="FF231F20"/>
        <rFont val="Arial"/>
        <family val="2"/>
      </rPr>
      <t>FAIRHAVEN</t>
    </r>
  </si>
  <si>
    <r>
      <rPr>
        <sz val="10"/>
        <color rgb="FF231F20"/>
        <rFont val="Arial"/>
        <family val="2"/>
      </rPr>
      <t>BIGGAR RIDGE</t>
    </r>
  </si>
  <si>
    <r>
      <rPr>
        <sz val="10"/>
        <color rgb="FF231F20"/>
        <rFont val="Arial"/>
        <family val="2"/>
      </rPr>
      <t>CLAIRVILLE</t>
    </r>
  </si>
  <si>
    <r>
      <rPr>
        <sz val="10"/>
        <color rgb="FF231F20"/>
        <rFont val="Arial"/>
        <family val="2"/>
      </rPr>
      <t>FAIRISLE</t>
    </r>
  </si>
  <si>
    <r>
      <rPr>
        <sz val="10"/>
        <color rgb="FF231F20"/>
        <rFont val="Arial"/>
        <family val="2"/>
      </rPr>
      <t>BIRCH RIDGE</t>
    </r>
  </si>
  <si>
    <r>
      <rPr>
        <sz val="10"/>
        <color rgb="FF231F20"/>
        <rFont val="Arial"/>
        <family val="2"/>
      </rPr>
      <t>CLARENDON</t>
    </r>
  </si>
  <si>
    <r>
      <rPr>
        <sz val="10"/>
        <color rgb="FF231F20"/>
        <rFont val="Arial"/>
        <family val="2"/>
      </rPr>
      <t>FAIRVALE</t>
    </r>
  </si>
  <si>
    <r>
      <rPr>
        <sz val="10"/>
        <color rgb="FF231F20"/>
        <rFont val="Arial"/>
        <family val="2"/>
      </rPr>
      <t>BIRCH RIDGE(KENT)</t>
    </r>
  </si>
  <si>
    <r>
      <rPr>
        <sz val="10"/>
        <color rgb="FF231F20"/>
        <rFont val="Arial"/>
        <family val="2"/>
      </rPr>
      <t>CLARKVILLE</t>
    </r>
  </si>
  <si>
    <r>
      <rPr>
        <sz val="10"/>
        <color rgb="FF231F20"/>
        <rFont val="Arial"/>
        <family val="2"/>
      </rPr>
      <t>FERGUSON LAKE</t>
    </r>
  </si>
  <si>
    <r>
      <rPr>
        <sz val="10"/>
        <color rgb="FF231F20"/>
        <rFont val="Arial"/>
        <family val="2"/>
      </rPr>
      <t>BLACK BEACH</t>
    </r>
  </si>
  <si>
    <r>
      <rPr>
        <sz val="10"/>
        <color rgb="FF231F20"/>
        <rFont val="Arial"/>
        <family val="2"/>
      </rPr>
      <t>CLEAR VIEW</t>
    </r>
  </si>
  <si>
    <r>
      <rPr>
        <sz val="10"/>
        <color rgb="FF231F20"/>
        <rFont val="Arial"/>
        <family val="2"/>
      </rPr>
      <t>FERRY ROAD</t>
    </r>
  </si>
  <si>
    <r>
      <rPr>
        <sz val="10"/>
        <color rgb="FF231F20"/>
        <rFont val="Arial"/>
        <family val="2"/>
      </rPr>
      <t>BLACK LAND</t>
    </r>
  </si>
  <si>
    <r>
      <rPr>
        <sz val="10"/>
        <color rgb="FF231F20"/>
        <rFont val="Arial"/>
        <family val="2"/>
      </rPr>
      <t>CLIFTON</t>
    </r>
  </si>
  <si>
    <r>
      <rPr>
        <sz val="10"/>
        <color rgb="FF231F20"/>
        <rFont val="Arial"/>
        <family val="2"/>
      </rPr>
      <t>FIELDING</t>
    </r>
  </si>
  <si>
    <r>
      <rPr>
        <sz val="10"/>
        <color rgb="FF231F20"/>
        <rFont val="Arial"/>
        <family val="2"/>
      </rPr>
      <t>BLACK POINT</t>
    </r>
  </si>
  <si>
    <r>
      <rPr>
        <sz val="10"/>
        <color rgb="FF231F20"/>
        <rFont val="Arial"/>
        <family val="2"/>
      </rPr>
      <t>CLIFTON ROYAL</t>
    </r>
  </si>
  <si>
    <r>
      <rPr>
        <sz val="10"/>
        <color rgb="FF231F20"/>
        <rFont val="Arial"/>
        <family val="2"/>
      </rPr>
      <t>FIVE FINGERS</t>
    </r>
  </si>
  <si>
    <r>
      <rPr>
        <sz val="10"/>
        <color rgb="FF231F20"/>
        <rFont val="Arial"/>
        <family val="2"/>
      </rPr>
      <t>KEDGWICK</t>
    </r>
  </si>
  <si>
    <r>
      <rPr>
        <sz val="10"/>
        <color rgb="FF231F20"/>
        <rFont val="Arial"/>
        <family val="2"/>
      </rPr>
      <t>BLACK RIVER</t>
    </r>
  </si>
  <si>
    <r>
      <rPr>
        <sz val="10"/>
        <color rgb="FF231F20"/>
        <rFont val="Arial"/>
        <family val="2"/>
      </rPr>
      <t>CLOVERDALE</t>
    </r>
  </si>
  <si>
    <r>
      <rPr>
        <sz val="10"/>
        <color rgb="FF231F20"/>
        <rFont val="Arial"/>
        <family val="2"/>
      </rPr>
      <t>FLATLANDS</t>
    </r>
  </si>
  <si>
    <r>
      <rPr>
        <sz val="10"/>
        <color rgb="FF231F20"/>
        <rFont val="Arial"/>
        <family val="2"/>
      </rPr>
      <t>BLACK RIVER BRIDGE</t>
    </r>
  </si>
  <si>
    <r>
      <rPr>
        <sz val="10"/>
        <color rgb="FF231F20"/>
        <rFont val="Arial"/>
        <family val="2"/>
      </rPr>
      <t>CLOVERHILL</t>
    </r>
  </si>
  <si>
    <r>
      <rPr>
        <sz val="10"/>
        <color rgb="FF231F20"/>
        <rFont val="Arial"/>
        <family val="2"/>
      </rPr>
      <t>FLORENCEVILLE</t>
    </r>
  </si>
  <si>
    <r>
      <rPr>
        <sz val="10"/>
        <color rgb="FF231F20"/>
        <rFont val="Arial"/>
        <family val="2"/>
      </rPr>
      <t>BLACK ROCK</t>
    </r>
  </si>
  <si>
    <r>
      <rPr>
        <sz val="10"/>
        <color rgb="FF231F20"/>
        <rFont val="Arial"/>
        <family val="2"/>
      </rPr>
      <t>COAL BRANCH</t>
    </r>
  </si>
  <si>
    <r>
      <rPr>
        <sz val="10"/>
        <color rgb="FF231F20"/>
        <rFont val="Arial"/>
        <family val="2"/>
      </rPr>
      <t>FLOWERS COVE</t>
    </r>
  </si>
  <si>
    <r>
      <rPr>
        <sz val="10"/>
        <color rgb="FF231F20"/>
        <rFont val="Arial"/>
        <family val="2"/>
      </rPr>
      <t>BLACKS HARBOUR</t>
    </r>
  </si>
  <si>
    <r>
      <rPr>
        <sz val="10"/>
        <color rgb="FF231F20"/>
        <rFont val="Arial"/>
        <family val="2"/>
      </rPr>
      <t>COAL CREEK</t>
    </r>
  </si>
  <si>
    <r>
      <rPr>
        <sz val="10"/>
        <color rgb="FF231F20"/>
        <rFont val="Arial"/>
        <family val="2"/>
      </rPr>
      <t>FONTAINE</t>
    </r>
  </si>
  <si>
    <r>
      <rPr>
        <sz val="10"/>
        <color rgb="FF231F20"/>
        <rFont val="Arial"/>
        <family val="2"/>
      </rPr>
      <t>BLACKVILLE</t>
    </r>
  </si>
  <si>
    <r>
      <rPr>
        <sz val="10"/>
        <color rgb="FF231F20"/>
        <rFont val="Arial"/>
        <family val="2"/>
      </rPr>
      <t>COATES MILLS</t>
    </r>
  </si>
  <si>
    <r>
      <rPr>
        <sz val="10"/>
        <color rgb="FF231F20"/>
        <rFont val="Arial"/>
        <family val="2"/>
      </rPr>
      <t>FORD BANK</t>
    </r>
  </si>
  <si>
    <r>
      <rPr>
        <sz val="10"/>
        <color rgb="FF231F20"/>
        <rFont val="Arial"/>
        <family val="2"/>
      </rPr>
      <t>BLAIR ATHOL</t>
    </r>
  </si>
  <si>
    <r>
      <rPr>
        <sz val="10"/>
        <color rgb="FF231F20"/>
        <rFont val="Arial"/>
        <family val="2"/>
      </rPr>
      <t>COCAGNE</t>
    </r>
  </si>
  <si>
    <r>
      <rPr>
        <sz val="10"/>
        <color rgb="FF231F20"/>
        <rFont val="Arial"/>
        <family val="2"/>
      </rPr>
      <t>FORD MILLS</t>
    </r>
  </si>
  <si>
    <r>
      <rPr>
        <sz val="10"/>
        <color rgb="FF231F20"/>
        <rFont val="Arial"/>
        <family val="2"/>
      </rPr>
      <t>FOREST CITY</t>
    </r>
  </si>
  <si>
    <r>
      <rPr>
        <sz val="10"/>
        <color rgb="FF231F20"/>
        <rFont val="Arial"/>
        <family val="2"/>
      </rPr>
      <t>HOYT STATION</t>
    </r>
  </si>
  <si>
    <r>
      <rPr>
        <sz val="10"/>
        <color rgb="FF231F20"/>
        <rFont val="Arial"/>
        <family val="2"/>
      </rPr>
      <t>LOWER QUEENSBURY</t>
    </r>
  </si>
  <si>
    <r>
      <rPr>
        <sz val="10"/>
        <color rgb="FF231F20"/>
        <rFont val="Arial"/>
        <family val="2"/>
      </rPr>
      <t>FORT BEAUSEJOUR</t>
    </r>
  </si>
  <si>
    <r>
      <rPr>
        <sz val="10"/>
        <color rgb="FF231F20"/>
        <rFont val="Arial"/>
        <family val="2"/>
      </rPr>
      <t>LOWER SOUTHAMPTON</t>
    </r>
  </si>
  <si>
    <r>
      <rPr>
        <sz val="10"/>
        <color rgb="FF231F20"/>
        <rFont val="Arial"/>
        <family val="2"/>
      </rPr>
      <t>FOSTERVILLE</t>
    </r>
  </si>
  <si>
    <r>
      <rPr>
        <sz val="10"/>
        <color rgb="FF231F20"/>
        <rFont val="Arial"/>
        <family val="2"/>
      </rPr>
      <t>INDIAN ISLAND</t>
    </r>
  </si>
  <si>
    <r>
      <rPr>
        <sz val="10"/>
        <color rgb="FF231F20"/>
        <rFont val="Arial"/>
        <family val="2"/>
      </rPr>
      <t>LOWER ST MARYS</t>
    </r>
  </si>
  <si>
    <r>
      <rPr>
        <sz val="10"/>
        <color rgb="FF231F20"/>
        <rFont val="Arial"/>
        <family val="2"/>
      </rPr>
      <t>FOUR CORNERS</t>
    </r>
  </si>
  <si>
    <r>
      <rPr>
        <sz val="10"/>
        <color rgb="FF231F20"/>
        <rFont val="Arial"/>
        <family val="2"/>
      </rPr>
      <t>INDIAN MOUNTAIN</t>
    </r>
  </si>
  <si>
    <r>
      <rPr>
        <sz val="10"/>
        <color rgb="FF231F20"/>
        <rFont val="Arial"/>
        <family val="2"/>
      </rPr>
      <t>LUDLOW</t>
    </r>
  </si>
  <si>
    <r>
      <rPr>
        <sz val="10"/>
        <color rgb="FF231F20"/>
        <rFont val="Arial"/>
        <family val="2"/>
      </rPr>
      <t>FOUR CORNERS (SUSSEX)</t>
    </r>
  </si>
  <si>
    <r>
      <rPr>
        <sz val="10"/>
        <color rgb="FF231F20"/>
        <rFont val="Arial"/>
        <family val="2"/>
      </rPr>
      <t>INGALLS HEAD</t>
    </r>
  </si>
  <si>
    <r>
      <rPr>
        <sz val="10"/>
        <color rgb="FF231F20"/>
        <rFont val="Arial"/>
        <family val="2"/>
      </rPr>
      <t>LUGAR</t>
    </r>
  </si>
  <si>
    <r>
      <rPr>
        <sz val="10"/>
        <color rgb="FF231F20"/>
        <rFont val="Arial"/>
        <family val="2"/>
      </rPr>
      <t>FOUR FALLS</t>
    </r>
  </si>
  <si>
    <r>
      <rPr>
        <sz val="10"/>
        <color rgb="FF231F20"/>
        <rFont val="Arial"/>
        <family val="2"/>
      </rPr>
      <t>LUTES MOUNTAIN</t>
    </r>
  </si>
  <si>
    <r>
      <rPr>
        <sz val="10"/>
        <color rgb="FF231F20"/>
        <rFont val="Arial"/>
        <family val="2"/>
      </rPr>
      <t>FOX CREEK</t>
    </r>
  </si>
  <si>
    <r>
      <rPr>
        <sz val="10"/>
        <color rgb="FF231F20"/>
        <rFont val="Arial"/>
        <family val="2"/>
      </rPr>
      <t>INKERMAN FERRY</t>
    </r>
  </si>
  <si>
    <r>
      <rPr>
        <sz val="10"/>
        <color rgb="FF231F20"/>
        <rFont val="Arial"/>
        <family val="2"/>
      </rPr>
      <t>LYNNFIELD</t>
    </r>
  </si>
  <si>
    <r>
      <rPr>
        <sz val="10"/>
        <color rgb="FF231F20"/>
        <rFont val="Arial"/>
        <family val="2"/>
      </rPr>
      <t>INTERVALE</t>
    </r>
  </si>
  <si>
    <r>
      <rPr>
        <sz val="10"/>
        <color rgb="FF231F20"/>
        <rFont val="Arial"/>
        <family val="2"/>
      </rPr>
      <t>LYTTLETON</t>
    </r>
  </si>
  <si>
    <r>
      <rPr>
        <sz val="10"/>
        <color rgb="FF231F20"/>
        <rFont val="Arial"/>
        <family val="2"/>
      </rPr>
      <t>FREDERICTON JUNCTION</t>
    </r>
  </si>
  <si>
    <r>
      <rPr>
        <sz val="10"/>
        <color rgb="FF231F20"/>
        <rFont val="Arial"/>
        <family val="2"/>
      </rPr>
      <t>IRISHTOWN</t>
    </r>
  </si>
  <si>
    <r>
      <rPr>
        <sz val="10"/>
        <color rgb="FF231F20"/>
        <rFont val="Arial"/>
        <family val="2"/>
      </rPr>
      <t>MACDOUGALL SETTLEMENT</t>
    </r>
  </si>
  <si>
    <r>
      <rPr>
        <sz val="10"/>
        <color rgb="FF231F20"/>
        <rFont val="Arial"/>
        <family val="2"/>
      </rPr>
      <t>FREE GRANT</t>
    </r>
  </si>
  <si>
    <r>
      <rPr>
        <sz val="10"/>
        <color rgb="FF231F20"/>
        <rFont val="Arial"/>
        <family val="2"/>
      </rPr>
      <t>IRON BOND COVE</t>
    </r>
  </si>
  <si>
    <r>
      <rPr>
        <sz val="10"/>
        <color rgb="FF231F20"/>
        <rFont val="Arial"/>
        <family val="2"/>
      </rPr>
      <t>MACES BAY</t>
    </r>
  </si>
  <si>
    <r>
      <rPr>
        <sz val="10"/>
        <color rgb="FF231F20"/>
        <rFont val="Arial"/>
        <family val="2"/>
      </rPr>
      <t>FRENCH LAKE</t>
    </r>
  </si>
  <si>
    <r>
      <rPr>
        <sz val="10"/>
        <color rgb="FF231F20"/>
        <rFont val="Arial"/>
        <family val="2"/>
      </rPr>
      <t>MACTAQUAC</t>
    </r>
  </si>
  <si>
    <r>
      <rPr>
        <sz val="10"/>
        <color rgb="FF231F20"/>
        <rFont val="Arial"/>
        <family val="2"/>
      </rPr>
      <t>FRENCH VILLAGE (KINGS)</t>
    </r>
  </si>
  <si>
    <r>
      <rPr>
        <sz val="10"/>
        <color rgb="FF231F20"/>
        <rFont val="Arial"/>
        <family val="2"/>
      </rPr>
      <t>IRVING BEACH</t>
    </r>
  </si>
  <si>
    <r>
      <rPr>
        <sz val="10"/>
        <color rgb="FF231F20"/>
        <rFont val="Arial"/>
        <family val="2"/>
      </rPr>
      <t>FRENCH VILLAGE (YORK)</t>
    </r>
  </si>
  <si>
    <r>
      <rPr>
        <sz val="10"/>
        <color rgb="FF231F20"/>
        <rFont val="Arial"/>
        <family val="2"/>
      </rPr>
      <t>ISLAND VIEW</t>
    </r>
  </si>
  <si>
    <r>
      <rPr>
        <sz val="10"/>
        <color rgb="FF231F20"/>
        <rFont val="Arial"/>
        <family val="2"/>
      </rPr>
      <t>MADRAN</t>
    </r>
  </si>
  <si>
    <r>
      <rPr>
        <sz val="10"/>
        <color rgb="FF231F20"/>
        <rFont val="Arial"/>
        <family val="2"/>
      </rPr>
      <t>FROSTY HOLLOW</t>
    </r>
  </si>
  <si>
    <r>
      <rPr>
        <sz val="10"/>
        <color rgb="FF231F20"/>
        <rFont val="Arial"/>
        <family val="2"/>
      </rPr>
      <t>ISLANDVIEW</t>
    </r>
  </si>
  <si>
    <r>
      <rPr>
        <sz val="10"/>
        <color rgb="FF231F20"/>
        <rFont val="Arial"/>
        <family val="2"/>
      </rPr>
      <t>MAGAGUADAVIC</t>
    </r>
  </si>
  <si>
    <r>
      <rPr>
        <sz val="10"/>
        <color rgb="FF231F20"/>
        <rFont val="Arial"/>
        <family val="2"/>
      </rPr>
      <t>FUNDY NATIONAL PARK</t>
    </r>
  </si>
  <si>
    <r>
      <rPr>
        <sz val="10"/>
        <color rgb="FF231F20"/>
        <rFont val="Arial"/>
        <family val="2"/>
      </rPr>
      <t>JACKSON TOWN</t>
    </r>
  </si>
  <si>
    <r>
      <rPr>
        <sz val="10"/>
        <color rgb="FF231F20"/>
        <rFont val="Arial"/>
        <family val="2"/>
      </rPr>
      <t>MAGNETIC HILL</t>
    </r>
  </si>
  <si>
    <r>
      <rPr>
        <sz val="10"/>
        <color rgb="FF231F20"/>
        <rFont val="Arial"/>
        <family val="2"/>
      </rPr>
      <t>JACKSONVILLE</t>
    </r>
  </si>
  <si>
    <r>
      <rPr>
        <sz val="10"/>
        <color rgb="FF231F20"/>
        <rFont val="Arial"/>
        <family val="2"/>
      </rPr>
      <t>MAGUNDY</t>
    </r>
  </si>
  <si>
    <r>
      <rPr>
        <sz val="10"/>
        <color rgb="FF231F20"/>
        <rFont val="Arial"/>
        <family val="2"/>
      </rPr>
      <t>GALLAGHER</t>
    </r>
  </si>
  <si>
    <r>
      <rPr>
        <sz val="10"/>
        <color rgb="FF231F20"/>
        <rFont val="Arial"/>
        <family val="2"/>
      </rPr>
      <t>JACQUET RIVER</t>
    </r>
  </si>
  <si>
    <r>
      <rPr>
        <sz val="10"/>
        <color rgb="FF231F20"/>
        <rFont val="Arial"/>
        <family val="2"/>
      </rPr>
      <t>MAIN RIVER</t>
    </r>
  </si>
  <si>
    <r>
      <rPr>
        <sz val="10"/>
        <color rgb="FF231F20"/>
        <rFont val="Arial"/>
        <family val="2"/>
      </rPr>
      <t>GARDNER CREEK</t>
    </r>
  </si>
  <si>
    <r>
      <rPr>
        <sz val="10"/>
        <color rgb="FF231F20"/>
        <rFont val="Arial"/>
        <family val="2"/>
      </rPr>
      <t>JALLETVILLE</t>
    </r>
  </si>
  <si>
    <r>
      <rPr>
        <sz val="10"/>
        <color rgb="FF231F20"/>
        <rFont val="Arial"/>
        <family val="2"/>
      </rPr>
      <t>MAIN STREAM</t>
    </r>
  </si>
  <si>
    <r>
      <rPr>
        <sz val="10"/>
        <color rgb="FF231F20"/>
        <rFont val="Arial"/>
        <family val="2"/>
      </rPr>
      <t>GARNETT SETTLEMENT(SJN)</t>
    </r>
  </si>
  <si>
    <r>
      <rPr>
        <sz val="10"/>
        <color rgb="FF231F20"/>
        <rFont val="Arial"/>
        <family val="2"/>
      </rPr>
      <t>JANEVILLE</t>
    </r>
  </si>
  <si>
    <r>
      <rPr>
        <sz val="10"/>
        <color rgb="FF231F20"/>
        <rFont val="Arial"/>
        <family val="2"/>
      </rPr>
      <t>MAISONNETTE</t>
    </r>
  </si>
  <si>
    <r>
      <rPr>
        <sz val="10"/>
        <color rgb="FF231F20"/>
        <rFont val="Arial"/>
        <family val="2"/>
      </rPr>
      <t>GASPREAU FORKS</t>
    </r>
  </si>
  <si>
    <r>
      <rPr>
        <sz val="10"/>
        <color rgb="FF231F20"/>
        <rFont val="Arial"/>
        <family val="2"/>
      </rPr>
      <t>JEANNE MANCE</t>
    </r>
  </si>
  <si>
    <r>
      <rPr>
        <sz val="10"/>
        <color rgb="FF231F20"/>
        <rFont val="Arial"/>
        <family val="2"/>
      </rPr>
      <t>MALISEET</t>
    </r>
  </si>
  <si>
    <r>
      <rPr>
        <sz val="10"/>
        <color rgb="FF231F20"/>
        <rFont val="Arial"/>
        <family val="2"/>
      </rPr>
      <t>GAUVEREAU</t>
    </r>
  </si>
  <si>
    <r>
      <rPr>
        <sz val="10"/>
        <color rgb="FF231F20"/>
        <rFont val="Arial"/>
        <family val="2"/>
      </rPr>
      <t>JEMSEG</t>
    </r>
  </si>
  <si>
    <r>
      <rPr>
        <sz val="10"/>
        <color rgb="FF231F20"/>
        <rFont val="Arial"/>
        <family val="2"/>
      </rPr>
      <t>MALTAIS</t>
    </r>
  </si>
  <si>
    <r>
      <rPr>
        <sz val="10"/>
        <color rgb="FF231F20"/>
        <rFont val="Arial"/>
        <family val="2"/>
      </rPr>
      <t>GAYTHORNE</t>
    </r>
  </si>
  <si>
    <r>
      <rPr>
        <sz val="10"/>
        <color rgb="FF231F20"/>
        <rFont val="Arial"/>
        <family val="2"/>
      </rPr>
      <t>JEWETT’S MILL</t>
    </r>
  </si>
  <si>
    <r>
      <rPr>
        <sz val="10"/>
        <color rgb="FF231F20"/>
        <rFont val="Arial"/>
        <family val="2"/>
      </rPr>
      <t>MALTAMPEC</t>
    </r>
  </si>
  <si>
    <r>
      <rPr>
        <sz val="10"/>
        <color rgb="FF231F20"/>
        <rFont val="Arial"/>
        <family val="2"/>
      </rPr>
      <t>GAYTON</t>
    </r>
  </si>
  <si>
    <r>
      <rPr>
        <sz val="10"/>
        <color rgb="FF231F20"/>
        <rFont val="Arial"/>
        <family val="2"/>
      </rPr>
      <t>JOHNSONS MILLS</t>
    </r>
  </si>
  <si>
    <r>
      <rPr>
        <sz val="10"/>
        <color rgb="FF231F20"/>
        <rFont val="Arial"/>
        <family val="2"/>
      </rPr>
      <t>MANNS MOUNTAIN</t>
    </r>
  </si>
  <si>
    <r>
      <rPr>
        <sz val="10"/>
        <color rgb="FF231F20"/>
        <rFont val="Arial"/>
        <family val="2"/>
      </rPr>
      <t>GEARY</t>
    </r>
  </si>
  <si>
    <r>
      <rPr>
        <sz val="10"/>
        <color rgb="FF231F20"/>
        <rFont val="Arial"/>
        <family val="2"/>
      </rPr>
      <t>MANUELS</t>
    </r>
  </si>
  <si>
    <r>
      <rPr>
        <sz val="10"/>
        <color rgb="FF231F20"/>
        <rFont val="Arial"/>
        <family val="2"/>
      </rPr>
      <t>GERMANTOWN</t>
    </r>
  </si>
  <si>
    <r>
      <rPr>
        <sz val="10"/>
        <color rgb="FF231F20"/>
        <rFont val="Arial"/>
        <family val="2"/>
      </rPr>
      <t>JOLICURE</t>
    </r>
  </si>
  <si>
    <r>
      <rPr>
        <sz val="10"/>
        <color rgb="FF231F20"/>
        <rFont val="Arial"/>
        <family val="2"/>
      </rPr>
      <t>MAPLE GLEN</t>
    </r>
  </si>
  <si>
    <r>
      <rPr>
        <sz val="10"/>
        <color rgb="FF231F20"/>
        <rFont val="Arial"/>
        <family val="2"/>
      </rPr>
      <t>GILLESPIE SETTLEMENT</t>
    </r>
  </si>
  <si>
    <r>
      <rPr>
        <sz val="10"/>
        <color rgb="FF231F20"/>
        <rFont val="Arial"/>
        <family val="2"/>
      </rPr>
      <t>JUNIPER</t>
    </r>
  </si>
  <si>
    <r>
      <rPr>
        <sz val="10"/>
        <color rgb="FF231F20"/>
        <rFont val="Arial"/>
        <family val="2"/>
      </rPr>
      <t>MAPLE GLEN ROAD</t>
    </r>
  </si>
  <si>
    <r>
      <rPr>
        <sz val="10"/>
        <color rgb="FF231F20"/>
        <rFont val="Arial"/>
        <family val="2"/>
      </rPr>
      <t>GLADESIDE</t>
    </r>
  </si>
  <si>
    <r>
      <rPr>
        <sz val="10"/>
        <color rgb="FF231F20"/>
        <rFont val="Arial"/>
        <family val="2"/>
      </rPr>
      <t>JUNIPER STATION</t>
    </r>
  </si>
  <si>
    <r>
      <rPr>
        <sz val="10"/>
        <color rgb="FF231F20"/>
        <rFont val="Arial"/>
        <family val="2"/>
      </rPr>
      <t>GLADWYNN</t>
    </r>
  </si>
  <si>
    <r>
      <rPr>
        <sz val="10"/>
        <color rgb="FF231F20"/>
        <rFont val="Arial"/>
        <family val="2"/>
      </rPr>
      <t>JUVENILE SETTLEMENT</t>
    </r>
  </si>
  <si>
    <r>
      <rPr>
        <sz val="10"/>
        <color rgb="FF231F20"/>
        <rFont val="Arial"/>
        <family val="2"/>
      </rPr>
      <t>MAPLEWOOD</t>
    </r>
  </si>
  <si>
    <r>
      <rPr>
        <sz val="10"/>
        <color rgb="FF231F20"/>
        <rFont val="Arial"/>
        <family val="2"/>
      </rPr>
      <t>GLASSVILLE</t>
    </r>
  </si>
  <si>
    <r>
      <rPr>
        <sz val="10"/>
        <color rgb="FF231F20"/>
        <rFont val="Arial"/>
        <family val="2"/>
      </rPr>
      <t>MARCELVILLE</t>
    </r>
  </si>
  <si>
    <r>
      <rPr>
        <sz val="10"/>
        <color rgb="FF231F20"/>
        <rFont val="Arial"/>
        <family val="2"/>
      </rPr>
      <t>GLEN FALLS</t>
    </r>
  </si>
  <si>
    <r>
      <rPr>
        <sz val="10"/>
        <color rgb="FF231F20"/>
        <rFont val="Arial"/>
        <family val="2"/>
      </rPr>
      <t>KEDGWICK OUEST</t>
    </r>
  </si>
  <si>
    <r>
      <rPr>
        <sz val="10"/>
        <color rgb="FF231F20"/>
        <rFont val="Arial"/>
        <family val="2"/>
      </rPr>
      <t>MARKHAMVILLE</t>
    </r>
  </si>
  <si>
    <r>
      <rPr>
        <sz val="10"/>
        <color rgb="FF231F20"/>
        <rFont val="Arial"/>
        <family val="2"/>
      </rPr>
      <t>GLEN LIVET</t>
    </r>
  </si>
  <si>
    <r>
      <rPr>
        <sz val="10"/>
        <color rgb="FF231F20"/>
        <rFont val="Arial"/>
        <family val="2"/>
      </rPr>
      <t>KEDGWICK RIVER</t>
    </r>
  </si>
  <si>
    <r>
      <rPr>
        <sz val="10"/>
        <color rgb="FF231F20"/>
        <rFont val="Arial"/>
        <family val="2"/>
      </rPr>
      <t>MARTINON</t>
    </r>
  </si>
  <si>
    <r>
      <rPr>
        <sz val="10"/>
        <color rgb="FF231F20"/>
        <rFont val="Arial"/>
        <family val="2"/>
      </rPr>
      <t>KEIRSTEADVILLE</t>
    </r>
  </si>
  <si>
    <r>
      <rPr>
        <sz val="10"/>
        <color rgb="FF231F20"/>
        <rFont val="Arial"/>
        <family val="2"/>
      </rPr>
      <t>GLENVALE</t>
    </r>
  </si>
  <si>
    <r>
      <rPr>
        <sz val="10"/>
        <color rgb="FF231F20"/>
        <rFont val="Arial"/>
        <family val="2"/>
      </rPr>
      <t>KENNEBACASIS VALLEY</t>
    </r>
  </si>
  <si>
    <r>
      <rPr>
        <sz val="10"/>
        <color rgb="FF231F20"/>
        <rFont val="Arial"/>
        <family val="2"/>
      </rPr>
      <t>MATTHEWS SETTLEMENT</t>
    </r>
  </si>
  <si>
    <r>
      <rPr>
        <sz val="10"/>
        <color rgb="FF231F20"/>
        <rFont val="Arial"/>
        <family val="2"/>
      </rPr>
      <t>GLENWOOD</t>
    </r>
  </si>
  <si>
    <r>
      <rPr>
        <sz val="10"/>
        <color rgb="FF231F20"/>
        <rFont val="Arial"/>
        <family val="2"/>
      </rPr>
      <t>KENT JUNCTION</t>
    </r>
  </si>
  <si>
    <r>
      <rPr>
        <sz val="10"/>
        <color rgb="FF231F20"/>
        <rFont val="Arial"/>
        <family val="2"/>
      </rPr>
      <t>MAUGERVILLE</t>
    </r>
  </si>
  <si>
    <r>
      <rPr>
        <sz val="10"/>
        <color rgb="FF231F20"/>
        <rFont val="Arial"/>
        <family val="2"/>
      </rPr>
      <t>GLOUCESTER JCT</t>
    </r>
  </si>
  <si>
    <r>
      <rPr>
        <sz val="10"/>
        <color rgb="FF231F20"/>
        <rFont val="Arial"/>
        <family val="2"/>
      </rPr>
      <t>KENT LAKE</t>
    </r>
  </si>
  <si>
    <r>
      <rPr>
        <sz val="10"/>
        <color rgb="FF231F20"/>
        <rFont val="Arial"/>
        <family val="2"/>
      </rPr>
      <t>MAYFIELD (CHARLOTTE)</t>
    </r>
  </si>
  <si>
    <r>
      <rPr>
        <sz val="10"/>
        <color rgb="FF231F20"/>
        <rFont val="Arial"/>
        <family val="2"/>
      </rPr>
      <t>GLOUCESTER JUNCTION</t>
    </r>
  </si>
  <si>
    <r>
      <rPr>
        <sz val="10"/>
        <color rgb="FF231F20"/>
        <rFont val="Arial"/>
        <family val="2"/>
      </rPr>
      <t>MAZEROLLE SETTLEMENT</t>
    </r>
  </si>
  <si>
    <r>
      <rPr>
        <sz val="10"/>
        <color rgb="FF231F20"/>
        <rFont val="Arial"/>
        <family val="2"/>
      </rPr>
      <t>GOLDEN GROVE</t>
    </r>
  </si>
  <si>
    <r>
      <rPr>
        <sz val="10"/>
        <color rgb="FF231F20"/>
        <rFont val="Arial"/>
        <family val="2"/>
      </rPr>
      <t>KESWICK RIDGE</t>
    </r>
  </si>
  <si>
    <r>
      <rPr>
        <sz val="10"/>
        <color rgb="FF231F20"/>
        <rFont val="Arial"/>
        <family val="2"/>
      </rPr>
      <t>GONDOLA POINT</t>
    </r>
  </si>
  <si>
    <r>
      <rPr>
        <sz val="10"/>
        <color rgb="FF231F20"/>
        <rFont val="Arial"/>
        <family val="2"/>
      </rPr>
      <t>KETEPEC</t>
    </r>
  </si>
  <si>
    <r>
      <rPr>
        <sz val="10"/>
        <color rgb="FF231F20"/>
        <rFont val="Arial"/>
        <family val="2"/>
      </rPr>
      <t>MCGIVNEY</t>
    </r>
  </si>
  <si>
    <r>
      <rPr>
        <sz val="10"/>
        <color rgb="FF231F20"/>
        <rFont val="Arial"/>
        <family val="2"/>
      </rPr>
      <t>GORDONSVILLE</t>
    </r>
  </si>
  <si>
    <r>
      <rPr>
        <sz val="10"/>
        <color rgb="FF231F20"/>
        <rFont val="Arial"/>
        <family val="2"/>
      </rPr>
      <t>KIERSTEAD MOUNTAIN</t>
    </r>
  </si>
  <si>
    <r>
      <rPr>
        <sz val="10"/>
        <color rgb="FF231F20"/>
        <rFont val="Arial"/>
        <family val="2"/>
      </rPr>
      <t>MCGOWAN’S CORNER</t>
    </r>
  </si>
  <si>
    <r>
      <rPr>
        <sz val="10"/>
        <color rgb="FF231F20"/>
        <rFont val="Arial"/>
        <family val="2"/>
      </rPr>
      <t>GOSHEN</t>
    </r>
  </si>
  <si>
    <r>
      <rPr>
        <sz val="10"/>
        <color rgb="FF231F20"/>
        <rFont val="Arial"/>
        <family val="2"/>
      </rPr>
      <t>KILBURN</t>
    </r>
  </si>
  <si>
    <r>
      <rPr>
        <sz val="10"/>
        <color rgb="FF231F20"/>
        <rFont val="Arial"/>
        <family val="2"/>
      </rPr>
      <t>MCGOWANS CORNER</t>
    </r>
  </si>
  <si>
    <r>
      <rPr>
        <sz val="10"/>
        <color rgb="FF231F20"/>
        <rFont val="Arial"/>
        <family val="2"/>
      </rPr>
      <t>KILLAMS MILLS</t>
    </r>
  </si>
  <si>
    <r>
      <rPr>
        <sz val="10"/>
        <color rgb="FF231F20"/>
        <rFont val="Arial"/>
        <family val="2"/>
      </rPr>
      <t>(OROMOCTO)</t>
    </r>
  </si>
  <si>
    <r>
      <rPr>
        <sz val="10"/>
        <color rgb="FF231F20"/>
        <rFont val="Arial"/>
        <family val="2"/>
      </rPr>
      <t>GRAHAM CORNER</t>
    </r>
  </si>
  <si>
    <r>
      <rPr>
        <sz val="10"/>
        <color rgb="FF231F20"/>
        <rFont val="Arial"/>
        <family val="2"/>
      </rPr>
      <t>MCGRAW BROOK</t>
    </r>
  </si>
  <si>
    <r>
      <rPr>
        <sz val="10"/>
        <color rgb="FF231F20"/>
        <rFont val="Arial"/>
        <family val="2"/>
      </rPr>
      <t>GRAINFIELD</t>
    </r>
  </si>
  <si>
    <r>
      <rPr>
        <sz val="10"/>
        <color rgb="FF231F20"/>
        <rFont val="Arial"/>
        <family val="2"/>
      </rPr>
      <t>KINGS LANDING</t>
    </r>
  </si>
  <si>
    <r>
      <rPr>
        <sz val="10"/>
        <color rgb="FF231F20"/>
        <rFont val="Arial"/>
        <family val="2"/>
      </rPr>
      <t>MCKEES MILLS</t>
    </r>
  </si>
  <si>
    <r>
      <rPr>
        <sz val="10"/>
        <color rgb="FF231F20"/>
        <rFont val="Arial"/>
        <family val="2"/>
      </rPr>
      <t>GRAND ALDOUANE</t>
    </r>
  </si>
  <si>
    <r>
      <rPr>
        <sz val="10"/>
        <color rgb="FF231F20"/>
        <rFont val="Arial"/>
        <family val="2"/>
      </rPr>
      <t>KINGSCLEAR</t>
    </r>
  </si>
  <si>
    <r>
      <rPr>
        <sz val="10"/>
        <color rgb="FF231F20"/>
        <rFont val="Arial"/>
        <family val="2"/>
      </rPr>
      <t>MCKENDRICK</t>
    </r>
  </si>
  <si>
    <r>
      <rPr>
        <sz val="10"/>
        <color rgb="FF231F20"/>
        <rFont val="Arial"/>
        <family val="2"/>
      </rPr>
      <t>GRAND BARACHOIS</t>
    </r>
  </si>
  <si>
    <r>
      <rPr>
        <sz val="10"/>
        <color rgb="FF231F20"/>
        <rFont val="Arial"/>
        <family val="2"/>
      </rPr>
      <t>KINGSHURST</t>
    </r>
  </si>
  <si>
    <r>
      <rPr>
        <sz val="10"/>
        <color rgb="FF231F20"/>
        <rFont val="Arial"/>
        <family val="2"/>
      </rPr>
      <t>MCKINGLEYVILLE</t>
    </r>
  </si>
  <si>
    <r>
      <rPr>
        <sz val="10"/>
        <color rgb="FF231F20"/>
        <rFont val="Arial"/>
        <family val="2"/>
      </rPr>
      <t>GRAND BAY</t>
    </r>
  </si>
  <si>
    <r>
      <rPr>
        <sz val="10"/>
        <color rgb="FF231F20"/>
        <rFont val="Arial"/>
        <family val="2"/>
      </rPr>
      <t>KINGSLEY</t>
    </r>
  </si>
  <si>
    <r>
      <rPr>
        <sz val="10"/>
        <color rgb="FF231F20"/>
        <rFont val="Arial"/>
        <family val="2"/>
      </rPr>
      <t>MCLAUGHLIN</t>
    </r>
  </si>
  <si>
    <r>
      <rPr>
        <sz val="10"/>
        <color rgb="FF231F20"/>
        <rFont val="Arial"/>
        <family val="2"/>
      </rPr>
      <t>GRAND BAY-WESTFIELD</t>
    </r>
  </si>
  <si>
    <r>
      <rPr>
        <sz val="10"/>
        <color rgb="FF231F20"/>
        <rFont val="Arial"/>
        <family val="2"/>
      </rPr>
      <t>MCLEAN SETTLEMENT</t>
    </r>
  </si>
  <si>
    <r>
      <rPr>
        <sz val="10"/>
        <color rgb="FF231F20"/>
        <rFont val="Arial"/>
        <family val="2"/>
      </rPr>
      <t>GRAND DIGUE</t>
    </r>
  </si>
  <si>
    <r>
      <rPr>
        <sz val="10"/>
        <color rgb="FF231F20"/>
        <rFont val="Arial"/>
        <family val="2"/>
      </rPr>
      <t>MCLEOD</t>
    </r>
  </si>
  <si>
    <r>
      <rPr>
        <sz val="10"/>
        <color rgb="FF231F20"/>
        <rFont val="Arial"/>
        <family val="2"/>
      </rPr>
      <t>KNIGHTVILLE</t>
    </r>
  </si>
  <si>
    <r>
      <rPr>
        <sz val="10"/>
        <color rgb="FF231F20"/>
        <rFont val="Arial"/>
        <family val="2"/>
      </rPr>
      <t>MCLEOD HILL</t>
    </r>
  </si>
  <si>
    <r>
      <rPr>
        <sz val="10"/>
        <color rgb="FF231F20"/>
        <rFont val="Arial"/>
        <family val="2"/>
      </rPr>
      <t>GRAND HARBOUR</t>
    </r>
  </si>
  <si>
    <r>
      <rPr>
        <sz val="10"/>
        <color rgb="FF231F20"/>
        <rFont val="Arial"/>
        <family val="2"/>
      </rPr>
      <t>KNOWLESVILLE</t>
    </r>
  </si>
  <si>
    <r>
      <rPr>
        <sz val="10"/>
        <color rgb="FF231F20"/>
        <rFont val="Arial"/>
        <family val="2"/>
      </rPr>
      <t>MCNAMEE</t>
    </r>
  </si>
  <si>
    <r>
      <rPr>
        <sz val="10"/>
        <color rgb="FF231F20"/>
        <rFont val="Arial"/>
        <family val="2"/>
      </rPr>
      <t>GRAND LAKE</t>
    </r>
  </si>
  <si>
    <r>
      <rPr>
        <sz val="10"/>
        <color rgb="FF231F20"/>
        <rFont val="Arial"/>
        <family val="2"/>
      </rPr>
      <t>KNOXFORD</t>
    </r>
  </si>
  <si>
    <r>
      <rPr>
        <sz val="10"/>
        <color rgb="FF231F20"/>
        <rFont val="Arial"/>
        <family val="2"/>
      </rPr>
      <t>MEADOW BROOK</t>
    </r>
  </si>
  <si>
    <r>
      <rPr>
        <sz val="10"/>
        <color rgb="FF231F20"/>
        <rFont val="Arial"/>
        <family val="2"/>
      </rPr>
      <t>GRAND MANAN</t>
    </r>
  </si>
  <si>
    <r>
      <rPr>
        <sz val="10"/>
        <color rgb="FF231F20"/>
        <rFont val="Arial"/>
        <family val="2"/>
      </rPr>
      <t>KOUCHIBOUGUAC</t>
    </r>
  </si>
  <si>
    <r>
      <rPr>
        <sz val="10"/>
        <color rgb="FF231F20"/>
        <rFont val="Arial"/>
        <family val="2"/>
      </rPr>
      <t>MECHANIC SETTLEMENT</t>
    </r>
  </si>
  <si>
    <r>
      <rPr>
        <sz val="10"/>
        <color rgb="FF231F20"/>
        <rFont val="Arial"/>
        <family val="2"/>
      </rPr>
      <t>GRAND MANAN ISLAND</t>
    </r>
  </si>
  <si>
    <r>
      <rPr>
        <sz val="10"/>
        <color rgb="FF231F20"/>
        <rFont val="Arial"/>
        <family val="2"/>
      </rPr>
      <t>LA HETRIERE</t>
    </r>
  </si>
  <si>
    <r>
      <rPr>
        <sz val="10"/>
        <color rgb="FF231F20"/>
        <rFont val="Arial"/>
        <family val="2"/>
      </rPr>
      <t>MEDUCTIC</t>
    </r>
  </si>
  <si>
    <r>
      <rPr>
        <sz val="10"/>
        <color rgb="FF231F20"/>
        <rFont val="Arial"/>
        <family val="2"/>
      </rPr>
      <t>GRAND SAULT</t>
    </r>
  </si>
  <si>
    <r>
      <rPr>
        <sz val="10"/>
        <color rgb="FF231F20"/>
        <rFont val="Arial"/>
        <family val="2"/>
      </rPr>
      <t>LAC BAKER</t>
    </r>
  </si>
  <si>
    <r>
      <rPr>
        <sz val="10"/>
        <color rgb="FF231F20"/>
        <rFont val="Arial"/>
        <family val="2"/>
      </rPr>
      <t>MELROSE</t>
    </r>
  </si>
  <si>
    <r>
      <rPr>
        <sz val="10"/>
        <color rgb="FF231F20"/>
        <rFont val="Arial"/>
        <family val="2"/>
      </rPr>
      <t>GRANDE ALDOUANE</t>
    </r>
  </si>
  <si>
    <r>
      <rPr>
        <sz val="10"/>
        <color rgb="FF231F20"/>
        <rFont val="Arial"/>
        <family val="2"/>
      </rPr>
      <t>LAGACEVILLE</t>
    </r>
  </si>
  <si>
    <r>
      <rPr>
        <sz val="10"/>
        <color rgb="FF231F20"/>
        <rFont val="Arial"/>
        <family val="2"/>
      </rPr>
      <t>MEMRAMCOOK</t>
    </r>
  </si>
  <si>
    <r>
      <rPr>
        <sz val="10"/>
        <color rgb="FF231F20"/>
        <rFont val="Arial"/>
        <family val="2"/>
      </rPr>
      <t>GRANDE ANSE</t>
    </r>
  </si>
  <si>
    <r>
      <rPr>
        <sz val="10"/>
        <color rgb="FF231F20"/>
        <rFont val="Arial"/>
        <family val="2"/>
      </rPr>
      <t>LAKE EDWARD</t>
    </r>
  </si>
  <si>
    <r>
      <rPr>
        <sz val="10"/>
        <color rgb="FF231F20"/>
        <rFont val="Arial"/>
        <family val="2"/>
      </rPr>
      <t>MEMRAMCOOK EAST</t>
    </r>
  </si>
  <si>
    <r>
      <rPr>
        <sz val="10"/>
        <color rgb="FF231F20"/>
        <rFont val="Arial"/>
        <family val="2"/>
      </rPr>
      <t>GRANDE DIGUE</t>
    </r>
  </si>
  <si>
    <r>
      <rPr>
        <sz val="10"/>
        <color rgb="FF231F20"/>
        <rFont val="Arial"/>
        <family val="2"/>
      </rPr>
      <t>LAKE GEORGE</t>
    </r>
  </si>
  <si>
    <r>
      <rPr>
        <sz val="10"/>
        <color rgb="FF231F20"/>
        <rFont val="Arial"/>
        <family val="2"/>
      </rPr>
      <t>MENNEVAL</t>
    </r>
  </si>
  <si>
    <r>
      <rPr>
        <sz val="10"/>
        <color rgb="FF231F20"/>
        <rFont val="Arial"/>
        <family val="2"/>
      </rPr>
      <t>GRAY RAPIDS</t>
    </r>
  </si>
  <si>
    <r>
      <rPr>
        <sz val="10"/>
        <color rgb="FF231F20"/>
        <rFont val="Arial"/>
        <family val="2"/>
      </rPr>
      <t>LAKE UTOPIA</t>
    </r>
  </si>
  <si>
    <r>
      <rPr>
        <sz val="10"/>
        <color rgb="FF231F20"/>
        <rFont val="Arial"/>
        <family val="2"/>
      </rPr>
      <t>MIDDLE CARAQUET</t>
    </r>
  </si>
  <si>
    <r>
      <rPr>
        <sz val="10"/>
        <color rgb="FF231F20"/>
        <rFont val="Arial"/>
        <family val="2"/>
      </rPr>
      <t>GREATER LAKEBURN</t>
    </r>
  </si>
  <si>
    <r>
      <rPr>
        <sz val="10"/>
        <color rgb="FF231F20"/>
        <rFont val="Arial"/>
        <family val="2"/>
      </rPr>
      <t>LAKE UTOPIA RD</t>
    </r>
  </si>
  <si>
    <r>
      <rPr>
        <sz val="10"/>
        <color rgb="FF231F20"/>
        <rFont val="Arial"/>
        <family val="2"/>
      </rPr>
      <t>MIDDLE SACKVILLE</t>
    </r>
  </si>
  <si>
    <r>
      <rPr>
        <sz val="10"/>
        <color rgb="FF231F20"/>
        <rFont val="Arial"/>
        <family val="2"/>
      </rPr>
      <t>GREEN HILL</t>
    </r>
  </si>
  <si>
    <r>
      <rPr>
        <sz val="10"/>
        <color rgb="FF231F20"/>
        <rFont val="Arial"/>
        <family val="2"/>
      </rPr>
      <t>LAKEBURN</t>
    </r>
  </si>
  <si>
    <r>
      <rPr>
        <sz val="10"/>
        <color rgb="FF231F20"/>
        <rFont val="Arial"/>
        <family val="2"/>
      </rPr>
      <t>MIDDLETON</t>
    </r>
  </si>
  <si>
    <r>
      <rPr>
        <sz val="10"/>
        <color rgb="FF231F20"/>
        <rFont val="Arial"/>
        <family val="2"/>
      </rPr>
      <t>GREEN RIVER</t>
    </r>
  </si>
  <si>
    <r>
      <rPr>
        <sz val="10"/>
        <color rgb="FF231F20"/>
        <rFont val="Arial"/>
        <family val="2"/>
      </rPr>
      <t>MIDGIC</t>
    </r>
  </si>
  <si>
    <r>
      <rPr>
        <sz val="10"/>
        <color rgb="FF231F20"/>
        <rFont val="Arial"/>
        <family val="2"/>
      </rPr>
      <t>GREEN ROAD</t>
    </r>
  </si>
  <si>
    <r>
      <rPr>
        <sz val="10"/>
        <color rgb="FF231F20"/>
        <rFont val="Arial"/>
        <family val="2"/>
      </rPr>
      <t>LAKETON (CHATHAM)</t>
    </r>
  </si>
  <si>
    <r>
      <rPr>
        <sz val="10"/>
        <color rgb="FF231F20"/>
        <rFont val="Arial"/>
        <family val="2"/>
      </rPr>
      <t>MIDLAND (KINGS)</t>
    </r>
  </si>
  <si>
    <r>
      <rPr>
        <sz val="10"/>
        <color rgb="FF231F20"/>
        <rFont val="Arial"/>
        <family val="2"/>
      </rPr>
      <t>LAKEVILLE (CARLTON)</t>
    </r>
  </si>
  <si>
    <r>
      <rPr>
        <sz val="10"/>
        <color rgb="FF231F20"/>
        <rFont val="Arial"/>
        <family val="2"/>
      </rPr>
      <t>MIDLAND (QUEENS)</t>
    </r>
  </si>
  <si>
    <r>
      <rPr>
        <sz val="10"/>
        <color rgb="FF231F20"/>
        <rFont val="Arial"/>
        <family val="2"/>
      </rPr>
      <t>GREENWICH HILL</t>
    </r>
  </si>
  <si>
    <r>
      <rPr>
        <sz val="10"/>
        <color rgb="FF231F20"/>
        <rFont val="Arial"/>
        <family val="2"/>
      </rPr>
      <t>LAKEVILLE (WESTMORLAND)</t>
    </r>
  </si>
  <si>
    <r>
      <rPr>
        <sz val="10"/>
        <color rgb="FF231F20"/>
        <rFont val="Arial"/>
        <family val="2"/>
      </rPr>
      <t>MIDWAY</t>
    </r>
  </si>
  <si>
    <r>
      <rPr>
        <sz val="10"/>
        <color rgb="FF231F20"/>
        <rFont val="Arial"/>
        <family val="2"/>
      </rPr>
      <t>GUNNINGSVILLE</t>
    </r>
  </si>
  <si>
    <r>
      <rPr>
        <sz val="10"/>
        <color rgb="FF231F20"/>
        <rFont val="Arial"/>
        <family val="2"/>
      </rPr>
      <t>LAKEVILLE CORNER</t>
    </r>
  </si>
  <si>
    <r>
      <rPr>
        <sz val="10"/>
        <color rgb="FF231F20"/>
        <rFont val="Arial"/>
        <family val="2"/>
      </rPr>
      <t>HACHEYVILLE</t>
    </r>
  </si>
  <si>
    <r>
      <rPr>
        <sz val="10"/>
        <color rgb="FF231F20"/>
        <rFont val="Arial"/>
        <family val="2"/>
      </rPr>
      <t>LAMBERT’S COVE</t>
    </r>
  </si>
  <si>
    <r>
      <rPr>
        <sz val="10"/>
        <color rgb="FF231F20"/>
        <rFont val="Arial"/>
        <family val="2"/>
      </rPr>
      <t>MILKISH</t>
    </r>
  </si>
  <si>
    <r>
      <rPr>
        <sz val="10"/>
        <color rgb="FF231F20"/>
        <rFont val="Arial"/>
        <family val="2"/>
      </rPr>
      <t>HAINESVILLE</t>
    </r>
  </si>
  <si>
    <r>
      <rPr>
        <sz val="10"/>
        <color rgb="FF231F20"/>
        <rFont val="Arial"/>
        <family val="2"/>
      </rPr>
      <t>LAMBERTVILLE</t>
    </r>
  </si>
  <si>
    <r>
      <rPr>
        <sz val="10"/>
        <color rgb="FF231F20"/>
        <rFont val="Arial"/>
        <family val="2"/>
      </rPr>
      <t>MILL COVE</t>
    </r>
  </si>
  <si>
    <r>
      <rPr>
        <sz val="10"/>
        <color rgb="FF231F20"/>
        <rFont val="Arial"/>
        <family val="2"/>
      </rPr>
      <t>HAINSVILLE</t>
    </r>
  </si>
  <si>
    <r>
      <rPr>
        <sz val="10"/>
        <color rgb="FF231F20"/>
        <rFont val="Arial"/>
        <family val="2"/>
      </rPr>
      <t>LAMEQUE</t>
    </r>
  </si>
  <si>
    <r>
      <rPr>
        <sz val="10"/>
        <color rgb="FF231F20"/>
        <rFont val="Arial"/>
        <family val="2"/>
      </rPr>
      <t>MILL CREEK (SUSSEX)</t>
    </r>
  </si>
  <si>
    <r>
      <rPr>
        <sz val="10"/>
        <color rgb="FF231F20"/>
        <rFont val="Arial"/>
        <family val="2"/>
      </rPr>
      <t>HALCOMB</t>
    </r>
  </si>
  <si>
    <r>
      <rPr>
        <sz val="10"/>
        <color rgb="FF231F20"/>
        <rFont val="Arial"/>
        <family val="2"/>
      </rPr>
      <t>HAMMOND RIVER(ROTHESAY)</t>
    </r>
  </si>
  <si>
    <r>
      <rPr>
        <sz val="10"/>
        <color rgb="FF231F20"/>
        <rFont val="Arial"/>
        <family val="2"/>
      </rPr>
      <t>LANDRY</t>
    </r>
  </si>
  <si>
    <r>
      <rPr>
        <sz val="10"/>
        <color rgb="FF231F20"/>
        <rFont val="Arial"/>
        <family val="2"/>
      </rPr>
      <t>MILLEDGEVILLE</t>
    </r>
  </si>
  <si>
    <r>
      <rPr>
        <sz val="10"/>
        <color rgb="FF231F20"/>
        <rFont val="Arial"/>
        <family val="2"/>
      </rPr>
      <t>HAMMONDVALE</t>
    </r>
  </si>
  <si>
    <r>
      <rPr>
        <sz val="10"/>
        <color rgb="FF231F20"/>
        <rFont val="Arial"/>
        <family val="2"/>
      </rPr>
      <t>LANDSDOWNE</t>
    </r>
  </si>
  <si>
    <r>
      <rPr>
        <sz val="10"/>
        <color rgb="FF231F20"/>
        <rFont val="Arial"/>
        <family val="2"/>
      </rPr>
      <t>MILLERTON</t>
    </r>
  </si>
  <si>
    <r>
      <rPr>
        <sz val="10"/>
        <color rgb="FF231F20"/>
        <rFont val="Arial"/>
        <family val="2"/>
      </rPr>
      <t>LAPLANTE</t>
    </r>
  </si>
  <si>
    <r>
      <rPr>
        <sz val="10"/>
        <color rgb="FF231F20"/>
        <rFont val="Arial"/>
        <family val="2"/>
      </rPr>
      <t>MILLSTREAM</t>
    </r>
  </si>
  <si>
    <r>
      <rPr>
        <sz val="10"/>
        <color rgb="FF231F20"/>
        <rFont val="Arial"/>
        <family val="2"/>
      </rPr>
      <t>LATIMER LAKE RD</t>
    </r>
  </si>
  <si>
    <r>
      <rPr>
        <sz val="10"/>
        <color rgb="FF231F20"/>
        <rFont val="Arial"/>
        <family val="2"/>
      </rPr>
      <t>MILLTOWN</t>
    </r>
  </si>
  <si>
    <r>
      <rPr>
        <sz val="10"/>
        <color rgb="FF231F20"/>
        <rFont val="Arial"/>
        <family val="2"/>
      </rPr>
      <t>HAMTOWN CORNER</t>
    </r>
  </si>
  <si>
    <r>
      <rPr>
        <sz val="10"/>
        <color rgb="FF231F20"/>
        <rFont val="Arial"/>
        <family val="2"/>
      </rPr>
      <t>LAVILLETTE</t>
    </r>
  </si>
  <si>
    <r>
      <rPr>
        <sz val="10"/>
        <color rgb="FF231F20"/>
        <rFont val="Arial"/>
        <family val="2"/>
      </rPr>
      <t>MILLTOWN (CHARLOTTE)</t>
    </r>
  </si>
  <si>
    <r>
      <rPr>
        <sz val="10"/>
        <color rgb="FF231F20"/>
        <rFont val="Arial"/>
        <family val="2"/>
      </rPr>
      <t>HANEYTOWN</t>
    </r>
  </si>
  <si>
    <r>
      <rPr>
        <sz val="10"/>
        <color rgb="FF231F20"/>
        <rFont val="Arial"/>
        <family val="2"/>
      </rPr>
      <t>LAWRENCE STATION</t>
    </r>
  </si>
  <si>
    <r>
      <rPr>
        <sz val="10"/>
        <color rgb="FF231F20"/>
        <rFont val="Arial"/>
        <family val="2"/>
      </rPr>
      <t>MILLVILLE</t>
    </r>
  </si>
  <si>
    <r>
      <rPr>
        <sz val="10"/>
        <color rgb="FF231F20"/>
        <rFont val="Arial"/>
        <family val="2"/>
      </rPr>
      <t>HANFORD BROOK</t>
    </r>
  </si>
  <si>
    <r>
      <rPr>
        <sz val="10"/>
        <color rgb="FF231F20"/>
        <rFont val="Arial"/>
        <family val="2"/>
      </rPr>
      <t>LE GOULET</t>
    </r>
  </si>
  <si>
    <r>
      <rPr>
        <sz val="10"/>
        <color rgb="FF231F20"/>
        <rFont val="Arial"/>
        <family val="2"/>
      </rPr>
      <t>MINTO</t>
    </r>
  </si>
  <si>
    <r>
      <rPr>
        <sz val="10"/>
        <color rgb="FF231F20"/>
        <rFont val="Arial"/>
        <family val="2"/>
      </rPr>
      <t>HANWELL</t>
    </r>
  </si>
  <si>
    <r>
      <rPr>
        <sz val="10"/>
        <color rgb="FF231F20"/>
        <rFont val="Arial"/>
        <family val="2"/>
      </rPr>
      <t>LEECH</t>
    </r>
  </si>
  <si>
    <r>
      <rPr>
        <sz val="10"/>
        <color rgb="FF231F20"/>
        <rFont val="Arial"/>
        <family val="2"/>
      </rPr>
      <t>MIRAMICHI</t>
    </r>
  </si>
  <si>
    <r>
      <rPr>
        <sz val="10"/>
        <color rgb="FF231F20"/>
        <rFont val="Arial"/>
        <family val="2"/>
      </rPr>
      <t>LEGERVILLE</t>
    </r>
  </si>
  <si>
    <r>
      <rPr>
        <sz val="10"/>
        <color rgb="FF231F20"/>
        <rFont val="Arial"/>
        <family val="2"/>
      </rPr>
      <t>HARDINGS POINT</t>
    </r>
  </si>
  <si>
    <r>
      <rPr>
        <sz val="10"/>
        <color rgb="FF231F20"/>
        <rFont val="Arial"/>
        <family val="2"/>
      </rPr>
      <t>LEONARDVILLE</t>
    </r>
  </si>
  <si>
    <r>
      <rPr>
        <sz val="10"/>
        <color rgb="FF231F20"/>
        <rFont val="Arial"/>
        <family val="2"/>
      </rPr>
      <t>MIRAMICHI EAST</t>
    </r>
  </si>
  <si>
    <r>
      <rPr>
        <sz val="10"/>
        <color rgb="FF231F20"/>
        <rFont val="Arial"/>
        <family val="2"/>
      </rPr>
      <t>HARDWICKE</t>
    </r>
  </si>
  <si>
    <r>
      <rPr>
        <sz val="10"/>
        <color rgb="FF231F20"/>
        <rFont val="Arial"/>
        <family val="2"/>
      </rPr>
      <t>LEPREAU</t>
    </r>
  </si>
  <si>
    <r>
      <rPr>
        <sz val="10"/>
        <color rgb="FF231F20"/>
        <rFont val="Arial"/>
        <family val="2"/>
      </rPr>
      <t>MIRAMICHI WEST</t>
    </r>
  </si>
  <si>
    <r>
      <rPr>
        <sz val="10"/>
        <color rgb="FF231F20"/>
        <rFont val="Arial"/>
        <family val="2"/>
      </rPr>
      <t>HARDWOOD RIDGE</t>
    </r>
  </si>
  <si>
    <r>
      <rPr>
        <sz val="10"/>
        <color rgb="FF231F20"/>
        <rFont val="Arial"/>
        <family val="2"/>
      </rPr>
      <t>LETANG</t>
    </r>
  </si>
  <si>
    <r>
      <rPr>
        <sz val="10"/>
        <color rgb="FF231F20"/>
        <rFont val="Arial"/>
        <family val="2"/>
      </rPr>
      <t>MISCOU CENTRE</t>
    </r>
  </si>
  <si>
    <r>
      <rPr>
        <sz val="10"/>
        <color rgb="FF231F20"/>
        <rFont val="Arial"/>
        <family val="2"/>
      </rPr>
      <t>HARTFIELD</t>
    </r>
  </si>
  <si>
    <r>
      <rPr>
        <sz val="10"/>
        <color rgb="FF231F20"/>
        <rFont val="Arial"/>
        <family val="2"/>
      </rPr>
      <t>NACKAWIC</t>
    </r>
  </si>
  <si>
    <r>
      <rPr>
        <sz val="10"/>
        <color rgb="FF231F20"/>
        <rFont val="Arial"/>
        <family val="2"/>
      </rPr>
      <t>LETETE</t>
    </r>
  </si>
  <si>
    <r>
      <rPr>
        <sz val="10"/>
        <color rgb="FF231F20"/>
        <rFont val="Arial"/>
        <family val="2"/>
      </rPr>
      <t>MISCOU HARBOUR</t>
    </r>
  </si>
  <si>
    <r>
      <rPr>
        <sz val="10"/>
        <color rgb="FF231F20"/>
        <rFont val="Arial"/>
        <family val="2"/>
      </rPr>
      <t>HARTLAND</t>
    </r>
  </si>
  <si>
    <r>
      <rPr>
        <sz val="10"/>
        <color rgb="FF231F20"/>
        <rFont val="Arial"/>
        <family val="2"/>
      </rPr>
      <t>LEVESQUE</t>
    </r>
  </si>
  <si>
    <r>
      <rPr>
        <sz val="10"/>
        <color rgb="FF231F20"/>
        <rFont val="Arial"/>
        <family val="2"/>
      </rPr>
      <t>MISCOU ISLAND</t>
    </r>
  </si>
  <si>
    <r>
      <rPr>
        <sz val="10"/>
        <color rgb="FF231F20"/>
        <rFont val="Arial"/>
        <family val="2"/>
      </rPr>
      <t>HARVEY (ALBERT)</t>
    </r>
  </si>
  <si>
    <r>
      <rPr>
        <sz val="10"/>
        <color rgb="FF231F20"/>
        <rFont val="Arial"/>
        <family val="2"/>
      </rPr>
      <t>LEWISVILLE</t>
    </r>
  </si>
  <si>
    <r>
      <rPr>
        <sz val="10"/>
        <color rgb="FF231F20"/>
        <rFont val="Arial"/>
        <family val="2"/>
      </rPr>
      <t>MISCOU PLAINS</t>
    </r>
  </si>
  <si>
    <r>
      <rPr>
        <sz val="10"/>
        <color rgb="FF231F20"/>
        <rFont val="Arial"/>
        <family val="2"/>
      </rPr>
      <t>HARVEY (YORK)</t>
    </r>
  </si>
  <si>
    <r>
      <rPr>
        <sz val="10"/>
        <color rgb="FF231F20"/>
        <rFont val="Arial"/>
        <family val="2"/>
      </rPr>
      <t>LILY LAKE</t>
    </r>
  </si>
  <si>
    <r>
      <rPr>
        <sz val="10"/>
        <color rgb="FF231F20"/>
        <rFont val="Arial"/>
        <family val="2"/>
      </rPr>
      <t>MISPEC (SAINT JOHN)</t>
    </r>
  </si>
  <si>
    <r>
      <rPr>
        <sz val="10"/>
        <color rgb="FF231F20"/>
        <rFont val="Arial"/>
        <family val="2"/>
      </rPr>
      <t>HARVEY STATION</t>
    </r>
  </si>
  <si>
    <r>
      <rPr>
        <sz val="10"/>
        <color rgb="FF231F20"/>
        <rFont val="Arial"/>
        <family val="2"/>
      </rPr>
      <t>LIMESTONE</t>
    </r>
  </si>
  <si>
    <r>
      <rPr>
        <sz val="10"/>
        <color rgb="FF231F20"/>
        <rFont val="Arial"/>
        <family val="2"/>
      </rPr>
      <t>MISPEC POINT</t>
    </r>
  </si>
  <si>
    <r>
      <rPr>
        <sz val="10"/>
        <color rgb="FF231F20"/>
        <rFont val="Arial"/>
        <family val="2"/>
      </rPr>
      <t>HATFIELD POINT</t>
    </r>
  </si>
  <si>
    <r>
      <rPr>
        <sz val="10"/>
        <color rgb="FF231F20"/>
        <rFont val="Arial"/>
        <family val="2"/>
      </rPr>
      <t>LINCOLN</t>
    </r>
  </si>
  <si>
    <r>
      <rPr>
        <sz val="10"/>
        <color rgb="FF231F20"/>
        <rFont val="Arial"/>
        <family val="2"/>
      </rPr>
      <t>MOLUS RIVER</t>
    </r>
  </si>
  <si>
    <r>
      <rPr>
        <sz val="10"/>
        <color rgb="FF231F20"/>
        <rFont val="Arial"/>
        <family val="2"/>
      </rPr>
      <t>HAUT BERTRAND</t>
    </r>
  </si>
  <si>
    <r>
      <rPr>
        <sz val="10"/>
        <color rgb="FF231F20"/>
        <rFont val="Arial"/>
        <family val="2"/>
      </rPr>
      <t>HAUT CARAQUET</t>
    </r>
  </si>
  <si>
    <r>
      <rPr>
        <sz val="10"/>
        <color rgb="FF231F20"/>
        <rFont val="Arial"/>
        <family val="2"/>
      </rPr>
      <t>LITTLE ALDOUANE</t>
    </r>
  </si>
  <si>
    <r>
      <rPr>
        <sz val="10"/>
        <color rgb="FF231F20"/>
        <rFont val="Arial"/>
        <family val="2"/>
      </rPr>
      <t>MOORES MILLS</t>
    </r>
  </si>
  <si>
    <r>
      <rPr>
        <sz val="10"/>
        <color rgb="FF231F20"/>
        <rFont val="Arial"/>
        <family val="2"/>
      </rPr>
      <t>HAUT LAMEQUE</t>
    </r>
  </si>
  <si>
    <r>
      <rPr>
        <sz val="10"/>
        <color rgb="FF231F20"/>
        <rFont val="Arial"/>
        <family val="2"/>
      </rPr>
      <t>LITTLE BARTIBOG</t>
    </r>
  </si>
  <si>
    <r>
      <rPr>
        <sz val="10"/>
        <color rgb="FF231F20"/>
        <rFont val="Arial"/>
        <family val="2"/>
      </rPr>
      <t>MOOSEHORN CREEK</t>
    </r>
  </si>
  <si>
    <r>
      <rPr>
        <sz val="10"/>
        <color rgb="FF231F20"/>
        <rFont val="Arial"/>
        <family val="2"/>
      </rPr>
      <t>HAUT POKEMOUCHE</t>
    </r>
  </si>
  <si>
    <r>
      <rPr>
        <sz val="10"/>
        <color rgb="FF231F20"/>
        <rFont val="Arial"/>
        <family val="2"/>
      </rPr>
      <t>LITTLE LEPREAU</t>
    </r>
  </si>
  <si>
    <r>
      <rPr>
        <sz val="10"/>
        <color rgb="FF231F20"/>
        <rFont val="Arial"/>
        <family val="2"/>
      </rPr>
      <t>MORAIS</t>
    </r>
  </si>
  <si>
    <r>
      <rPr>
        <sz val="10"/>
        <color rgb="FF231F20"/>
        <rFont val="Arial"/>
        <family val="2"/>
      </rPr>
      <t>HAUT SHEILA</t>
    </r>
  </si>
  <si>
    <r>
      <rPr>
        <sz val="10"/>
        <color rgb="FF231F20"/>
        <rFont val="Arial"/>
        <family val="2"/>
      </rPr>
      <t>LITTLE RIDGE</t>
    </r>
  </si>
  <si>
    <r>
      <rPr>
        <sz val="10"/>
        <color rgb="FF231F20"/>
        <rFont val="Arial"/>
        <family val="2"/>
      </rPr>
      <t>MORNA</t>
    </r>
  </si>
  <si>
    <r>
      <rPr>
        <sz val="10"/>
        <color rgb="FF231F20"/>
        <rFont val="Arial"/>
        <family val="2"/>
      </rPr>
      <t>HAUT ST ANTOINE</t>
    </r>
  </si>
  <si>
    <r>
      <rPr>
        <sz val="10"/>
        <color rgb="FF231F20"/>
        <rFont val="Arial"/>
        <family val="2"/>
      </rPr>
      <t>LITTLE RIDGETOWN</t>
    </r>
  </si>
  <si>
    <r>
      <rPr>
        <sz val="10"/>
        <color rgb="FF231F20"/>
        <rFont val="Arial"/>
        <family val="2"/>
      </rPr>
      <t>MORRISDALE</t>
    </r>
  </si>
  <si>
    <r>
      <rPr>
        <sz val="10"/>
        <color rgb="FF231F20"/>
        <rFont val="Arial"/>
        <family val="2"/>
      </rPr>
      <t>HAUT ST ISIDORE</t>
    </r>
  </si>
  <si>
    <r>
      <rPr>
        <sz val="10"/>
        <color rgb="FF231F20"/>
        <rFont val="Arial"/>
        <family val="2"/>
      </rPr>
      <t>LITTLE SHEMOGUE</t>
    </r>
  </si>
  <si>
    <r>
      <rPr>
        <sz val="10"/>
        <color rgb="FF231F20"/>
        <rFont val="Arial"/>
        <family val="2"/>
      </rPr>
      <t>MORRISON COVE</t>
    </r>
  </si>
  <si>
    <r>
      <rPr>
        <sz val="10"/>
        <color rgb="FF231F20"/>
        <rFont val="Arial"/>
        <family val="2"/>
      </rPr>
      <t>HAUT STE ROSE</t>
    </r>
  </si>
  <si>
    <r>
      <rPr>
        <sz val="10"/>
        <color rgb="FF231F20"/>
        <rFont val="Arial"/>
        <family val="2"/>
      </rPr>
      <t>LOCH LOMOND</t>
    </r>
  </si>
  <si>
    <r>
      <rPr>
        <sz val="10"/>
        <color rgb="FF231F20"/>
        <rFont val="Arial"/>
        <family val="2"/>
      </rPr>
      <t>MOSS GLEN</t>
    </r>
  </si>
  <si>
    <r>
      <rPr>
        <sz val="10"/>
        <color rgb="FF231F20"/>
        <rFont val="Arial"/>
        <family val="2"/>
      </rPr>
      <t>HAUTE ABOUJAGANE</t>
    </r>
  </si>
  <si>
    <r>
      <rPr>
        <sz val="10"/>
        <color rgb="FF231F20"/>
        <rFont val="Arial"/>
        <family val="2"/>
      </rPr>
      <t>LOGGIEVILLE</t>
    </r>
  </si>
  <si>
    <r>
      <rPr>
        <sz val="10"/>
        <color rgb="FF231F20"/>
        <rFont val="Arial"/>
        <family val="2"/>
      </rPr>
      <t>MOULIN MORNEAULT</t>
    </r>
  </si>
  <si>
    <r>
      <rPr>
        <sz val="10"/>
        <color rgb="FF231F20"/>
        <rFont val="Arial"/>
        <family val="2"/>
      </rPr>
      <t>LONG BEACH</t>
    </r>
  </si>
  <si>
    <r>
      <rPr>
        <sz val="10"/>
        <color rgb="FF231F20"/>
        <rFont val="Arial"/>
        <family val="2"/>
      </rPr>
      <t>HAWKSHAW</t>
    </r>
  </si>
  <si>
    <r>
      <rPr>
        <sz val="10"/>
        <color rgb="FF231F20"/>
        <rFont val="Arial"/>
        <family val="2"/>
      </rPr>
      <t>MOUTH OF KESWICK</t>
    </r>
  </si>
  <si>
    <r>
      <rPr>
        <sz val="10"/>
        <color rgb="FF231F20"/>
        <rFont val="Arial"/>
        <family val="2"/>
      </rPr>
      <t>HAYESVILLE</t>
    </r>
  </si>
  <si>
    <r>
      <rPr>
        <sz val="10"/>
        <color rgb="FF231F20"/>
        <rFont val="Arial"/>
        <family val="2"/>
      </rPr>
      <t>LONG REACH</t>
    </r>
  </si>
  <si>
    <r>
      <rPr>
        <sz val="10"/>
        <color rgb="FF231F20"/>
        <rFont val="Arial"/>
        <family val="2"/>
      </rPr>
      <t>MUNDLEVILLE</t>
    </r>
  </si>
  <si>
    <r>
      <rPr>
        <sz val="10"/>
        <color rgb="FF231F20"/>
        <rFont val="Arial"/>
        <family val="2"/>
      </rPr>
      <t>HAZELDEAN</t>
    </r>
  </si>
  <si>
    <r>
      <rPr>
        <sz val="10"/>
        <color rgb="FF231F20"/>
        <rFont val="Arial"/>
        <family val="2"/>
      </rPr>
      <t>LONGS CREEK</t>
    </r>
  </si>
  <si>
    <r>
      <rPr>
        <sz val="10"/>
        <color rgb="FF231F20"/>
        <rFont val="Arial"/>
        <family val="2"/>
      </rPr>
      <t>MUNIAC</t>
    </r>
  </si>
  <si>
    <r>
      <rPr>
        <sz val="10"/>
        <color rgb="FF231F20"/>
        <rFont val="Arial"/>
        <family val="2"/>
      </rPr>
      <t>HEAD OF MILLSTREAM</t>
    </r>
  </si>
  <si>
    <r>
      <rPr>
        <sz val="10"/>
        <color rgb="FF231F20"/>
        <rFont val="Arial"/>
        <family val="2"/>
      </rPr>
      <t>LORDS COVE</t>
    </r>
  </si>
  <si>
    <r>
      <rPr>
        <sz val="10"/>
        <color rgb="FF231F20"/>
        <rFont val="Arial"/>
        <family val="2"/>
      </rPr>
      <t>MURRAY CORNER</t>
    </r>
  </si>
  <si>
    <r>
      <rPr>
        <sz val="10"/>
        <color rgb="FF231F20"/>
        <rFont val="Arial"/>
        <family val="2"/>
      </rPr>
      <t>HEATH STEELE</t>
    </r>
  </si>
  <si>
    <r>
      <rPr>
        <sz val="10"/>
        <color rgb="FF231F20"/>
        <rFont val="Arial"/>
        <family val="2"/>
      </rPr>
      <t>LORNE</t>
    </r>
  </si>
  <si>
    <r>
      <rPr>
        <sz val="10"/>
        <color rgb="FF231F20"/>
        <rFont val="Arial"/>
        <family val="2"/>
      </rPr>
      <t>MUSQUASH</t>
    </r>
  </si>
  <si>
    <r>
      <rPr>
        <sz val="10"/>
        <color rgb="FF231F20"/>
        <rFont val="Arial"/>
        <family val="2"/>
      </rPr>
      <t>HEBERT</t>
    </r>
  </si>
  <si>
    <r>
      <rPr>
        <sz val="10"/>
        <color rgb="FF231F20"/>
        <rFont val="Arial"/>
        <family val="2"/>
      </rPr>
      <t>LORNEVILLE</t>
    </r>
  </si>
  <si>
    <r>
      <rPr>
        <sz val="10"/>
        <color rgb="FF231F20"/>
        <rFont val="Arial"/>
        <family val="2"/>
      </rPr>
      <t>HERRING COVE</t>
    </r>
  </si>
  <si>
    <r>
      <rPr>
        <sz val="10"/>
        <color rgb="FF231F20"/>
        <rFont val="Arial"/>
        <family val="2"/>
      </rPr>
      <t>LOSIER SETTLEMENT</t>
    </r>
  </si>
  <si>
    <r>
      <rPr>
        <sz val="10"/>
        <color rgb="FF231F20"/>
        <rFont val="Arial"/>
        <family val="2"/>
      </rPr>
      <t>NAPADOGAN</t>
    </r>
  </si>
  <si>
    <r>
      <rPr>
        <sz val="10"/>
        <color rgb="FF231F20"/>
        <rFont val="Arial"/>
        <family val="2"/>
      </rPr>
      <t>HERRING COVE (CHARLOTTE)</t>
    </r>
  </si>
  <si>
    <r>
      <rPr>
        <sz val="10"/>
        <color rgb="FF231F20"/>
        <rFont val="Arial"/>
        <family val="2"/>
      </rPr>
      <t>LOWER BRIGHTON</t>
    </r>
  </si>
  <si>
    <r>
      <rPr>
        <sz val="10"/>
        <color rgb="FF231F20"/>
        <rFont val="Arial"/>
        <family val="2"/>
      </rPr>
      <t>NAPAN</t>
    </r>
  </si>
  <si>
    <r>
      <rPr>
        <sz val="10"/>
        <color rgb="FF231F20"/>
        <rFont val="Arial"/>
        <family val="2"/>
      </rPr>
      <t>HERSONVILLE</t>
    </r>
  </si>
  <si>
    <r>
      <rPr>
        <sz val="10"/>
        <color rgb="FF231F20"/>
        <rFont val="Arial"/>
        <family val="2"/>
      </rPr>
      <t>LOWER CAMBRIDGE</t>
    </r>
  </si>
  <si>
    <r>
      <rPr>
        <sz val="10"/>
        <color rgb="FF231F20"/>
        <rFont val="Arial"/>
        <family val="2"/>
      </rPr>
      <t>NASH CREEK</t>
    </r>
  </si>
  <si>
    <r>
      <rPr>
        <sz val="10"/>
        <color rgb="FF231F20"/>
        <rFont val="Arial"/>
        <family val="2"/>
      </rPr>
      <t>HILLANDALE</t>
    </r>
  </si>
  <si>
    <r>
      <rPr>
        <sz val="10"/>
        <color rgb="FF231F20"/>
        <rFont val="Arial"/>
        <family val="2"/>
      </rPr>
      <t>LOWER CARAQUET</t>
    </r>
  </si>
  <si>
    <r>
      <rPr>
        <sz val="10"/>
        <color rgb="FF231F20"/>
        <rFont val="Arial"/>
        <family val="2"/>
      </rPr>
      <t>NASHWAAK</t>
    </r>
  </si>
  <si>
    <r>
      <rPr>
        <sz val="10"/>
        <color rgb="FF231F20"/>
        <rFont val="Arial"/>
        <family val="2"/>
      </rPr>
      <t>HILLSBOROUGH</t>
    </r>
  </si>
  <si>
    <r>
      <rPr>
        <sz val="10"/>
        <color rgb="FF231F20"/>
        <rFont val="Arial"/>
        <family val="2"/>
      </rPr>
      <t>LOWER COVE</t>
    </r>
  </si>
  <si>
    <r>
      <rPr>
        <sz val="10"/>
        <color rgb="FF231F20"/>
        <rFont val="Arial"/>
        <family val="2"/>
      </rPr>
      <t>NASHWAAK BRIDGE</t>
    </r>
  </si>
  <si>
    <r>
      <rPr>
        <sz val="10"/>
        <color rgb="FF231F20"/>
        <rFont val="Arial"/>
        <family val="2"/>
      </rPr>
      <t>LOWER COVERDALE</t>
    </r>
  </si>
  <si>
    <r>
      <rPr>
        <sz val="10"/>
        <color rgb="FF231F20"/>
        <rFont val="Arial"/>
        <family val="2"/>
      </rPr>
      <t>NASHWAAK VILLAGE</t>
    </r>
  </si>
  <si>
    <r>
      <rPr>
        <sz val="10"/>
        <color rgb="FF231F20"/>
        <rFont val="Arial"/>
        <family val="2"/>
      </rPr>
      <t>HILLTOP</t>
    </r>
  </si>
  <si>
    <r>
      <rPr>
        <sz val="10"/>
        <color rgb="FF231F20"/>
        <rFont val="Arial"/>
        <family val="2"/>
      </rPr>
      <t>LOWER DERBY</t>
    </r>
  </si>
  <si>
    <r>
      <rPr>
        <sz val="10"/>
        <color rgb="FF231F20"/>
        <rFont val="Arial"/>
        <family val="2"/>
      </rPr>
      <t>NASHWAAKSIS</t>
    </r>
  </si>
  <si>
    <r>
      <rPr>
        <sz val="10"/>
        <color rgb="FF231F20"/>
        <rFont val="Arial"/>
        <family val="2"/>
      </rPr>
      <t>HOLMESVILLE</t>
    </r>
  </si>
  <si>
    <r>
      <rPr>
        <sz val="10"/>
        <color rgb="FF231F20"/>
        <rFont val="Arial"/>
        <family val="2"/>
      </rPr>
      <t>LOWER HAINESVILLE</t>
    </r>
  </si>
  <si>
    <r>
      <rPr>
        <sz val="10"/>
        <color rgb="FF231F20"/>
        <rFont val="Arial"/>
        <family val="2"/>
      </rPr>
      <t>NASONWORTH</t>
    </r>
  </si>
  <si>
    <r>
      <rPr>
        <sz val="10"/>
        <color rgb="FF231F20"/>
        <rFont val="Arial"/>
        <family val="2"/>
      </rPr>
      <t>HOLTVILLE</t>
    </r>
  </si>
  <si>
    <r>
      <rPr>
        <sz val="10"/>
        <color rgb="FF231F20"/>
        <rFont val="Arial"/>
        <family val="2"/>
      </rPr>
      <t>LOWER JEMSEG</t>
    </r>
  </si>
  <si>
    <r>
      <rPr>
        <sz val="10"/>
        <color rgb="FF231F20"/>
        <rFont val="Arial"/>
        <family val="2"/>
      </rPr>
      <t>NAUWIGEWAUK</t>
    </r>
  </si>
  <si>
    <r>
      <rPr>
        <sz val="10"/>
        <color rgb="FF231F20"/>
        <rFont val="Arial"/>
        <family val="2"/>
      </rPr>
      <t>HONEYDALE</t>
    </r>
  </si>
  <si>
    <r>
      <rPr>
        <sz val="10"/>
        <color rgb="FF231F20"/>
        <rFont val="Arial"/>
        <family val="2"/>
      </rPr>
      <t>LOWER KARS</t>
    </r>
  </si>
  <si>
    <r>
      <rPr>
        <sz val="10"/>
        <color rgb="FF231F20"/>
        <rFont val="Arial"/>
        <family val="2"/>
      </rPr>
      <t>NAVY ISLAND</t>
    </r>
  </si>
  <si>
    <r>
      <rPr>
        <sz val="10"/>
        <color rgb="FF231F20"/>
        <rFont val="Arial"/>
        <family val="2"/>
      </rPr>
      <t>HOPEWELL CAPE</t>
    </r>
  </si>
  <si>
    <r>
      <rPr>
        <sz val="10"/>
        <color rgb="FF231F20"/>
        <rFont val="Arial"/>
        <family val="2"/>
      </rPr>
      <t>LOWER KINGSCLEAR</t>
    </r>
  </si>
  <si>
    <r>
      <rPr>
        <sz val="10"/>
        <color rgb="FF231F20"/>
        <rFont val="Arial"/>
        <family val="2"/>
      </rPr>
      <t>NEGUAC</t>
    </r>
  </si>
  <si>
    <r>
      <rPr>
        <sz val="10"/>
        <color rgb="FF231F20"/>
        <rFont val="Arial"/>
        <family val="2"/>
      </rPr>
      <t>HOPEWELL HILL</t>
    </r>
  </si>
  <si>
    <r>
      <rPr>
        <sz val="10"/>
        <color rgb="FF231F20"/>
        <rFont val="Arial"/>
        <family val="2"/>
      </rPr>
      <t>LOWER MILLSTREAM</t>
    </r>
  </si>
  <si>
    <r>
      <rPr>
        <sz val="10"/>
        <color rgb="FF231F20"/>
        <rFont val="Arial"/>
        <family val="2"/>
      </rPr>
      <t>NELSON MIRAMICHI</t>
    </r>
  </si>
  <si>
    <r>
      <rPr>
        <sz val="10"/>
        <color rgb="FF231F20"/>
        <rFont val="Arial"/>
        <family val="2"/>
      </rPr>
      <t>HOWARD</t>
    </r>
  </si>
  <si>
    <r>
      <rPr>
        <sz val="10"/>
        <color rgb="FF231F20"/>
        <rFont val="Arial"/>
        <family val="2"/>
      </rPr>
      <t>LOWER NEGUAC</t>
    </r>
  </si>
  <si>
    <r>
      <rPr>
        <sz val="10"/>
        <color rgb="FF231F20"/>
        <rFont val="Arial"/>
        <family val="2"/>
      </rPr>
      <t>NEPESIGUIT</t>
    </r>
  </si>
  <si>
    <r>
      <rPr>
        <sz val="10"/>
        <color rgb="FF231F20"/>
        <rFont val="Arial"/>
        <family val="2"/>
      </rPr>
      <t>HOWARD BROOK</t>
    </r>
  </si>
  <si>
    <r>
      <rPr>
        <sz val="10"/>
        <color rgb="FF231F20"/>
        <rFont val="Arial"/>
        <family val="2"/>
      </rPr>
      <t>LOWER NEWCASTLE</t>
    </r>
  </si>
  <si>
    <r>
      <rPr>
        <sz val="10"/>
        <color rgb="FF231F20"/>
        <rFont val="Arial"/>
        <family val="2"/>
      </rPr>
      <t>NEREPIS</t>
    </r>
  </si>
  <si>
    <r>
      <rPr>
        <sz val="10"/>
        <color rgb="FF231F20"/>
        <rFont val="Arial"/>
        <family val="2"/>
      </rPr>
      <t>HOYT</t>
    </r>
  </si>
  <si>
    <r>
      <rPr>
        <sz val="10"/>
        <color rgb="FF231F20"/>
        <rFont val="Arial"/>
        <family val="2"/>
      </rPr>
      <t>LOWER POKEMOUCHE</t>
    </r>
  </si>
  <si>
    <r>
      <rPr>
        <sz val="10"/>
        <color rgb="FF231F20"/>
        <rFont val="Arial"/>
        <family val="2"/>
      </rPr>
      <t>NEW BANDON (GLOUCESTER)</t>
    </r>
  </si>
  <si>
    <r>
      <rPr>
        <sz val="10"/>
        <color rgb="FF231F20"/>
        <rFont val="Arial"/>
        <family val="2"/>
      </rPr>
      <t>NEW BANDON</t>
    </r>
  </si>
  <si>
    <r>
      <rPr>
        <sz val="10"/>
        <color rgb="FF231F20"/>
        <rFont val="Arial"/>
        <family val="2"/>
      </rPr>
      <t>QUISIBIS</t>
    </r>
  </si>
  <si>
    <r>
      <rPr>
        <sz val="10"/>
        <color rgb="FF231F20"/>
        <rFont val="Arial"/>
        <family val="2"/>
      </rPr>
      <t>SPRUCE LAKE</t>
    </r>
  </si>
  <si>
    <r>
      <rPr>
        <sz val="10"/>
        <color rgb="FF231F20"/>
        <rFont val="Arial"/>
        <family val="2"/>
      </rPr>
      <t>QUISPAMSIS</t>
    </r>
  </si>
  <si>
    <r>
      <rPr>
        <sz val="10"/>
        <color rgb="FF231F20"/>
        <rFont val="Arial"/>
        <family val="2"/>
      </rPr>
      <t>ST ALMO</t>
    </r>
  </si>
  <si>
    <r>
      <rPr>
        <sz val="10"/>
        <color rgb="FF231F20"/>
        <rFont val="Arial"/>
        <family val="2"/>
      </rPr>
      <t>NEW CANAAN</t>
    </r>
  </si>
  <si>
    <r>
      <rPr>
        <sz val="10"/>
        <color rgb="FF231F20"/>
        <rFont val="Arial"/>
        <family val="2"/>
      </rPr>
      <t>RANG SAINT GEORGES</t>
    </r>
  </si>
  <si>
    <r>
      <rPr>
        <sz val="10"/>
        <color rgb="FF231F20"/>
        <rFont val="Arial"/>
        <family val="2"/>
      </rPr>
      <t>ST AMAND</t>
    </r>
  </si>
  <si>
    <r>
      <rPr>
        <sz val="10"/>
        <color rgb="FF231F20"/>
        <rFont val="Arial"/>
        <family val="2"/>
      </rPr>
      <t>NEW DENMARK</t>
    </r>
  </si>
  <si>
    <r>
      <rPr>
        <sz val="10"/>
        <color rgb="FF231F20"/>
        <rFont val="Arial"/>
        <family val="2"/>
      </rPr>
      <t>RATTERS CORNER</t>
    </r>
  </si>
  <si>
    <r>
      <rPr>
        <sz val="10"/>
        <color rgb="FF231F20"/>
        <rFont val="Arial"/>
        <family val="2"/>
      </rPr>
      <t>ST ANDRE</t>
    </r>
  </si>
  <si>
    <r>
      <rPr>
        <sz val="10"/>
        <color rgb="FF231F20"/>
        <rFont val="Arial"/>
        <family val="2"/>
      </rPr>
      <t>NEW JERSEY</t>
    </r>
  </si>
  <si>
    <r>
      <rPr>
        <sz val="10"/>
        <color rgb="FF231F20"/>
        <rFont val="Arial"/>
        <family val="2"/>
      </rPr>
      <t>RED BANK</t>
    </r>
  </si>
  <si>
    <r>
      <rPr>
        <sz val="10"/>
        <color rgb="FF231F20"/>
        <rFont val="Arial"/>
        <family val="2"/>
      </rPr>
      <t>ST ANDRE DE MADELEINE</t>
    </r>
  </si>
  <si>
    <r>
      <rPr>
        <sz val="10"/>
        <color rgb="FF231F20"/>
        <rFont val="Arial"/>
        <family val="2"/>
      </rPr>
      <t>NEW MARKET</t>
    </r>
  </si>
  <si>
    <r>
      <rPr>
        <sz val="10"/>
        <color rgb="FF231F20"/>
        <rFont val="Arial"/>
        <family val="2"/>
      </rPr>
      <t>RED BANK (QUEENS)</t>
    </r>
  </si>
  <si>
    <r>
      <rPr>
        <sz val="10"/>
        <color rgb="FF231F20"/>
        <rFont val="Arial"/>
        <family val="2"/>
      </rPr>
      <t>ST ANDREWS</t>
    </r>
  </si>
  <si>
    <r>
      <rPr>
        <sz val="10"/>
        <color rgb="FF231F20"/>
        <rFont val="Arial"/>
        <family val="2"/>
      </rPr>
      <t>NEW MARYLAND</t>
    </r>
  </si>
  <si>
    <r>
      <rPr>
        <sz val="10"/>
        <color rgb="FF231F20"/>
        <rFont val="Arial"/>
        <family val="2"/>
      </rPr>
      <t>RED HEAD</t>
    </r>
  </si>
  <si>
    <r>
      <rPr>
        <sz val="10"/>
        <color rgb="FF231F20"/>
        <rFont val="Arial"/>
        <family val="2"/>
      </rPr>
      <t>NEW MILLS</t>
    </r>
  </si>
  <si>
    <r>
      <rPr>
        <sz val="10"/>
        <color rgb="FF231F20"/>
        <rFont val="Arial"/>
        <family val="2"/>
      </rPr>
      <t>RED RAPIDS</t>
    </r>
  </si>
  <si>
    <r>
      <rPr>
        <sz val="10"/>
        <color rgb="FF231F20"/>
        <rFont val="Arial"/>
        <family val="2"/>
      </rPr>
      <t>ST ANTHONY</t>
    </r>
  </si>
  <si>
    <r>
      <rPr>
        <sz val="10"/>
        <color rgb="FF231F20"/>
        <rFont val="Arial"/>
        <family val="2"/>
      </rPr>
      <t>NEW RIVER (CHARLOTTE)</t>
    </r>
  </si>
  <si>
    <r>
      <rPr>
        <sz val="10"/>
        <color rgb="FF231F20"/>
        <rFont val="Arial"/>
        <family val="2"/>
      </rPr>
      <t>REDMONDVILLE</t>
    </r>
  </si>
  <si>
    <r>
      <rPr>
        <sz val="10"/>
        <color rgb="FF231F20"/>
        <rFont val="Arial"/>
        <family val="2"/>
      </rPr>
      <t>ST ANTOINE</t>
    </r>
  </si>
  <si>
    <r>
      <rPr>
        <sz val="10"/>
        <color rgb="FF231F20"/>
        <rFont val="Arial"/>
        <family val="2"/>
      </rPr>
      <t>NEW RIVER BEACH</t>
    </r>
  </si>
  <si>
    <r>
      <rPr>
        <sz val="10"/>
        <color rgb="FF231F20"/>
        <rFont val="Arial"/>
        <family val="2"/>
      </rPr>
      <t>REEDS POINT</t>
    </r>
  </si>
  <si>
    <r>
      <rPr>
        <sz val="10"/>
        <color rgb="FF231F20"/>
        <rFont val="Arial"/>
        <family val="2"/>
      </rPr>
      <t>ST ARTHUR</t>
    </r>
  </si>
  <si>
    <r>
      <rPr>
        <sz val="10"/>
        <color rgb="FF231F20"/>
        <rFont val="Arial"/>
        <family val="2"/>
      </rPr>
      <t>NEW SCOTLAND</t>
    </r>
  </si>
  <si>
    <r>
      <rPr>
        <sz val="10"/>
        <color rgb="FF231F20"/>
        <rFont val="Arial"/>
        <family val="2"/>
      </rPr>
      <t>RENAUDS MILLS</t>
    </r>
  </si>
  <si>
    <r>
      <rPr>
        <sz val="10"/>
        <color rgb="FF231F20"/>
        <rFont val="Arial"/>
        <family val="2"/>
      </rPr>
      <t>ST BASILE</t>
    </r>
  </si>
  <si>
    <r>
      <rPr>
        <sz val="10"/>
        <color rgb="FF231F20"/>
        <rFont val="Arial"/>
        <family val="2"/>
      </rPr>
      <t>NEW ZION</t>
    </r>
  </si>
  <si>
    <r>
      <rPr>
        <sz val="10"/>
        <color rgb="FF231F20"/>
        <rFont val="Arial"/>
        <family val="2"/>
      </rPr>
      <t>RENFORTH</t>
    </r>
  </si>
  <si>
    <r>
      <rPr>
        <sz val="10"/>
        <color rgb="FF231F20"/>
        <rFont val="Arial"/>
        <family val="2"/>
      </rPr>
      <t>NEWBRIDGE</t>
    </r>
  </si>
  <si>
    <r>
      <rPr>
        <sz val="10"/>
        <color rgb="FF231F20"/>
        <rFont val="Arial"/>
        <family val="2"/>
      </rPr>
      <t>RENFORTH (KINGS)</t>
    </r>
  </si>
  <si>
    <r>
      <rPr>
        <sz val="10"/>
        <color rgb="FF231F20"/>
        <rFont val="Arial"/>
        <family val="2"/>
      </rPr>
      <t>ST EDOUARD DE KENT</t>
    </r>
  </si>
  <si>
    <r>
      <rPr>
        <sz val="10"/>
        <color rgb="FF231F20"/>
        <rFont val="Arial"/>
        <family val="2"/>
      </rPr>
      <t>NEWBURG</t>
    </r>
  </si>
  <si>
    <r>
      <rPr>
        <sz val="10"/>
        <color rgb="FF231F20"/>
        <rFont val="Arial"/>
        <family val="2"/>
      </rPr>
      <t>RENOUS</t>
    </r>
  </si>
  <si>
    <r>
      <rPr>
        <sz val="10"/>
        <color rgb="FF231F20"/>
        <rFont val="Arial"/>
        <family val="2"/>
      </rPr>
      <t>NEWBURG JUNCTION</t>
    </r>
  </si>
  <si>
    <r>
      <rPr>
        <sz val="10"/>
        <color rgb="FF231F20"/>
        <rFont val="Arial"/>
        <family val="2"/>
      </rPr>
      <t>REXTON</t>
    </r>
  </si>
  <si>
    <r>
      <rPr>
        <sz val="10"/>
        <color rgb="FF231F20"/>
        <rFont val="Arial"/>
        <family val="2"/>
      </rPr>
      <t>ST FRANCOIS DE KENT</t>
    </r>
  </si>
  <si>
    <r>
      <rPr>
        <sz val="10"/>
        <color rgb="FF231F20"/>
        <rFont val="Arial"/>
        <family val="2"/>
      </rPr>
      <t>RICHARDSON</t>
    </r>
  </si>
  <si>
    <r>
      <rPr>
        <sz val="10"/>
        <color rgb="FF231F20"/>
        <rFont val="Arial"/>
        <family val="2"/>
      </rPr>
      <t>ST FRANCOIS DE MADAWASKA</t>
    </r>
  </si>
  <si>
    <r>
      <rPr>
        <sz val="10"/>
        <color rgb="FF231F20"/>
        <rFont val="Arial"/>
        <family val="2"/>
      </rPr>
      <t>NEWCASTLE BRIDGE</t>
    </r>
  </si>
  <si>
    <r>
      <rPr>
        <sz val="10"/>
        <color rgb="FF231F20"/>
        <rFont val="Arial"/>
        <family val="2"/>
      </rPr>
      <t>RICHARDSVILLE</t>
    </r>
  </si>
  <si>
    <r>
      <rPr>
        <sz val="10"/>
        <color rgb="FF231F20"/>
        <rFont val="Arial"/>
        <family val="2"/>
      </rPr>
      <t>ST GEORGE</t>
    </r>
  </si>
  <si>
    <r>
      <rPr>
        <sz val="10"/>
        <color rgb="FF231F20"/>
        <rFont val="Arial"/>
        <family val="2"/>
      </rPr>
      <t>NEWCASTLE CREEK</t>
    </r>
  </si>
  <si>
    <r>
      <rPr>
        <sz val="10"/>
        <color rgb="FF231F20"/>
        <rFont val="Arial"/>
        <family val="2"/>
      </rPr>
      <t>NEWTOWN</t>
    </r>
  </si>
  <si>
    <r>
      <rPr>
        <sz val="10"/>
        <color rgb="FF231F20"/>
        <rFont val="Arial"/>
        <family val="2"/>
      </rPr>
      <t>RICHIBUCTO ROAD (F’TON)</t>
    </r>
  </si>
  <si>
    <r>
      <rPr>
        <sz val="10"/>
        <color rgb="FF231F20"/>
        <rFont val="Arial"/>
        <family val="2"/>
      </rPr>
      <t>ST IGNACE</t>
    </r>
  </si>
  <si>
    <r>
      <rPr>
        <sz val="10"/>
        <color rgb="FF231F20"/>
        <rFont val="Arial"/>
        <family val="2"/>
      </rPr>
      <t>NICHOLAS DENYS</t>
    </r>
  </si>
  <si>
    <r>
      <rPr>
        <sz val="10"/>
        <color rgb="FF231F20"/>
        <rFont val="Arial"/>
        <family val="2"/>
      </rPr>
      <t>RICHIBUCTO VILLAGE</t>
    </r>
  </si>
  <si>
    <r>
      <rPr>
        <sz val="10"/>
        <color rgb="FF231F20"/>
        <rFont val="Arial"/>
        <family val="2"/>
      </rPr>
      <t>NICTAU</t>
    </r>
  </si>
  <si>
    <r>
      <rPr>
        <sz val="10"/>
        <color rgb="FF231F20"/>
        <rFont val="Arial"/>
        <family val="2"/>
      </rPr>
      <t>RICHMOND CORNER</t>
    </r>
  </si>
  <si>
    <r>
      <rPr>
        <sz val="10"/>
        <color rgb="FF231F20"/>
        <rFont val="Arial"/>
        <family val="2"/>
      </rPr>
      <t>ST ISIDORE</t>
    </r>
  </si>
  <si>
    <r>
      <rPr>
        <sz val="10"/>
        <color rgb="FF231F20"/>
        <rFont val="Arial"/>
        <family val="2"/>
      </rPr>
      <t>NIGADOO</t>
    </r>
  </si>
  <si>
    <r>
      <rPr>
        <sz val="10"/>
        <color rgb="FF231F20"/>
        <rFont val="Arial"/>
        <family val="2"/>
      </rPr>
      <t>RICHMOND SETTLEMENT</t>
    </r>
  </si>
  <si>
    <r>
      <rPr>
        <sz val="10"/>
        <color rgb="FF231F20"/>
        <rFont val="Arial"/>
        <family val="2"/>
      </rPr>
      <t>NOINVILLE</t>
    </r>
  </si>
  <si>
    <r>
      <rPr>
        <sz val="10"/>
        <color rgb="FF231F20"/>
        <rFont val="Arial"/>
        <family val="2"/>
      </rPr>
      <t>RILEY BROOK</t>
    </r>
  </si>
  <si>
    <r>
      <rPr>
        <sz val="10"/>
        <color rgb="FF231F20"/>
        <rFont val="Arial"/>
        <family val="2"/>
      </rPr>
      <t>ST JEAN BAPT DE</t>
    </r>
  </si>
  <si>
    <r>
      <rPr>
        <sz val="10"/>
        <color rgb="FF231F20"/>
        <rFont val="Arial"/>
        <family val="2"/>
      </rPr>
      <t>NOONAN</t>
    </r>
  </si>
  <si>
    <r>
      <rPr>
        <sz val="10"/>
        <color rgb="FF231F20"/>
        <rFont val="Arial"/>
        <family val="2"/>
      </rPr>
      <t>RIPPLES</t>
    </r>
  </si>
  <si>
    <r>
      <rPr>
        <sz val="10"/>
        <color rgb="FF231F20"/>
        <rFont val="Arial"/>
        <family val="2"/>
      </rPr>
      <t>NORDIN</t>
    </r>
  </si>
  <si>
    <r>
      <rPr>
        <sz val="10"/>
        <color rgb="FF231F20"/>
        <rFont val="Arial"/>
        <family val="2"/>
      </rPr>
      <t>RIVER CHARLO</t>
    </r>
  </si>
  <si>
    <r>
      <rPr>
        <sz val="10"/>
        <color rgb="FF231F20"/>
        <rFont val="Arial"/>
        <family val="2"/>
      </rPr>
      <t>NORTH ESK BOOM</t>
    </r>
  </si>
  <si>
    <r>
      <rPr>
        <sz val="10"/>
        <color rgb="FF231F20"/>
        <rFont val="Arial"/>
        <family val="2"/>
      </rPr>
      <t>RIVER DE CHUTE</t>
    </r>
  </si>
  <si>
    <r>
      <rPr>
        <sz val="10"/>
        <color rgb="FF231F20"/>
        <rFont val="Arial"/>
        <family val="2"/>
      </rPr>
      <t>ST JOSEPH DE MADAWASKA</t>
    </r>
  </si>
  <si>
    <r>
      <rPr>
        <sz val="10"/>
        <color rgb="FF231F20"/>
        <rFont val="Arial"/>
        <family val="2"/>
      </rPr>
      <t>NORTH HEAD</t>
    </r>
  </si>
  <si>
    <r>
      <rPr>
        <sz val="10"/>
        <color rgb="FF231F20"/>
        <rFont val="Arial"/>
        <family val="2"/>
      </rPr>
      <t>RIVER GLADE</t>
    </r>
  </si>
  <si>
    <r>
      <rPr>
        <sz val="10"/>
        <color rgb="FF231F20"/>
        <rFont val="Arial"/>
        <family val="2"/>
      </rPr>
      <t>NORTH LAKE</t>
    </r>
  </si>
  <si>
    <r>
      <rPr>
        <sz val="10"/>
        <color rgb="FF231F20"/>
        <rFont val="Arial"/>
        <family val="2"/>
      </rPr>
      <t>RIVERBANK</t>
    </r>
  </si>
  <si>
    <r>
      <rPr>
        <sz val="10"/>
        <color rgb="FF231F20"/>
        <rFont val="Arial"/>
        <family val="2"/>
      </rPr>
      <t>ST LEOLIN</t>
    </r>
  </si>
  <si>
    <r>
      <rPr>
        <sz val="10"/>
        <color rgb="FF231F20"/>
        <rFont val="Arial"/>
        <family val="2"/>
      </rPr>
      <t>NORTH TAY</t>
    </r>
  </si>
  <si>
    <r>
      <rPr>
        <sz val="10"/>
        <color rgb="FF231F20"/>
        <rFont val="Arial"/>
        <family val="2"/>
      </rPr>
      <t>RIVERSIDE</t>
    </r>
  </si>
  <si>
    <r>
      <rPr>
        <sz val="10"/>
        <color rgb="FF231F20"/>
        <rFont val="Arial"/>
        <family val="2"/>
      </rPr>
      <t>NORTH TETAGOUCHE</t>
    </r>
  </si>
  <si>
    <r>
      <rPr>
        <sz val="10"/>
        <color rgb="FF231F20"/>
        <rFont val="Arial"/>
        <family val="2"/>
      </rPr>
      <t>RIVERSIDE ALBERT</t>
    </r>
  </si>
  <si>
    <r>
      <rPr>
        <sz val="10"/>
        <color rgb="FF231F20"/>
        <rFont val="Arial"/>
        <family val="2"/>
      </rPr>
      <t>ST LEONARD PARENT</t>
    </r>
  </si>
  <si>
    <r>
      <rPr>
        <sz val="10"/>
        <color rgb="FF231F20"/>
        <rFont val="Arial"/>
        <family val="2"/>
      </rPr>
      <t>NORTHAMPTON</t>
    </r>
  </si>
  <si>
    <r>
      <rPr>
        <sz val="10"/>
        <color rgb="FF231F20"/>
        <rFont val="Arial"/>
        <family val="2"/>
      </rPr>
      <t>RIVERVIEW</t>
    </r>
  </si>
  <si>
    <r>
      <rPr>
        <sz val="10"/>
        <color rgb="FF231F20"/>
        <rFont val="Arial"/>
        <family val="2"/>
      </rPr>
      <t>ST LOUIS DE KENT</t>
    </r>
  </si>
  <si>
    <r>
      <rPr>
        <sz val="10"/>
        <color rgb="FF231F20"/>
        <rFont val="Arial"/>
        <family val="2"/>
      </rPr>
      <t>NORTHERN HARBOUR</t>
    </r>
  </si>
  <si>
    <r>
      <rPr>
        <sz val="10"/>
        <color rgb="FF231F20"/>
        <rFont val="Arial"/>
        <family val="2"/>
      </rPr>
      <t>RIVERVIEW HEIGHTS</t>
    </r>
  </si>
  <si>
    <r>
      <rPr>
        <sz val="10"/>
        <color rgb="FF231F20"/>
        <rFont val="Arial"/>
        <family val="2"/>
      </rPr>
      <t>ST MARGARETS</t>
    </r>
  </si>
  <si>
    <r>
      <rPr>
        <sz val="10"/>
        <color rgb="FF231F20"/>
        <rFont val="Arial"/>
        <family val="2"/>
      </rPr>
      <t>NORTON</t>
    </r>
  </si>
  <si>
    <r>
      <rPr>
        <sz val="10"/>
        <color rgb="FF231F20"/>
        <rFont val="Arial"/>
        <family val="2"/>
      </rPr>
      <t>RIVIERE A LA TRUITE</t>
    </r>
  </si>
  <si>
    <r>
      <rPr>
        <sz val="10"/>
        <color rgb="FF231F20"/>
        <rFont val="Arial"/>
        <family val="2"/>
      </rPr>
      <t>ST MARTINS</t>
    </r>
  </si>
  <si>
    <r>
      <rPr>
        <sz val="10"/>
        <color rgb="FF231F20"/>
        <rFont val="Arial"/>
        <family val="2"/>
      </rPr>
      <t>NORTON DALE</t>
    </r>
  </si>
  <si>
    <r>
      <rPr>
        <sz val="10"/>
        <color rgb="FF231F20"/>
        <rFont val="Arial"/>
        <family val="2"/>
      </rPr>
      <t>RIVIERE DU PORTAGE</t>
    </r>
  </si>
  <si>
    <r>
      <rPr>
        <sz val="10"/>
        <color rgb="FF231F20"/>
        <rFont val="Arial"/>
        <family val="2"/>
      </rPr>
      <t>ST MAURE</t>
    </r>
  </si>
  <si>
    <r>
      <rPr>
        <sz val="10"/>
        <color rgb="FF231F20"/>
        <rFont val="Arial"/>
        <family val="2"/>
      </rPr>
      <t>NOTRE DAME DE KENT</t>
    </r>
  </si>
  <si>
    <r>
      <rPr>
        <sz val="10"/>
        <color rgb="FF231F20"/>
        <rFont val="Arial"/>
        <family val="2"/>
      </rPr>
      <t>RIVIERE VERTE</t>
    </r>
  </si>
  <si>
    <r>
      <rPr>
        <sz val="10"/>
        <color rgb="FF231F20"/>
        <rFont val="Arial"/>
        <family val="2"/>
      </rPr>
      <t>ST NORBERT</t>
    </r>
  </si>
  <si>
    <r>
      <rPr>
        <sz val="10"/>
        <color rgb="FF231F20"/>
        <rFont val="Arial"/>
        <family val="2"/>
      </rPr>
      <t>NOTRE DAME DE LOURDES</t>
    </r>
  </si>
  <si>
    <r>
      <rPr>
        <sz val="10"/>
        <color rgb="FF231F20"/>
        <rFont val="Arial"/>
        <family val="2"/>
      </rPr>
      <t>ROACHVILLE</t>
    </r>
  </si>
  <si>
    <r>
      <rPr>
        <sz val="10"/>
        <color rgb="FF231F20"/>
        <rFont val="Arial"/>
        <family val="2"/>
      </rPr>
      <t>NOTRE DAME DES ERABLES</t>
    </r>
  </si>
  <si>
    <r>
      <rPr>
        <sz val="10"/>
        <color rgb="FF231F20"/>
        <rFont val="Arial"/>
        <family val="2"/>
      </rPr>
      <t>ROBERTVILLE</t>
    </r>
  </si>
  <si>
    <r>
      <rPr>
        <sz val="10"/>
        <color rgb="FF231F20"/>
        <rFont val="Arial"/>
        <family val="2"/>
      </rPr>
      <t>ST PHILIPPE (MONCTON)</t>
    </r>
  </si>
  <si>
    <r>
      <rPr>
        <sz val="10"/>
        <color rgb="FF231F20"/>
        <rFont val="Arial"/>
        <family val="2"/>
      </rPr>
      <t>NUIPIS (KINGS)</t>
    </r>
  </si>
  <si>
    <r>
      <rPr>
        <sz val="10"/>
        <color rgb="FF231F20"/>
        <rFont val="Arial"/>
        <family val="2"/>
      </rPr>
      <t>ROBICHAUD</t>
    </r>
  </si>
  <si>
    <r>
      <rPr>
        <sz val="10"/>
        <color rgb="FF231F20"/>
        <rFont val="Arial"/>
        <family val="2"/>
      </rPr>
      <t>OAK BAY</t>
    </r>
  </si>
  <si>
    <r>
      <rPr>
        <sz val="10"/>
        <color rgb="FF231F20"/>
        <rFont val="Arial"/>
        <family val="2"/>
      </rPr>
      <t>ROBINSONVILLE</t>
    </r>
  </si>
  <si>
    <r>
      <rPr>
        <sz val="10"/>
        <color rgb="FF231F20"/>
        <rFont val="Arial"/>
        <family val="2"/>
      </rPr>
      <t>ST PIERRE DE KENT</t>
    </r>
  </si>
  <si>
    <r>
      <rPr>
        <sz val="10"/>
        <color rgb="FF231F20"/>
        <rFont val="Arial"/>
        <family val="2"/>
      </rPr>
      <t>OAK HILL</t>
    </r>
  </si>
  <si>
    <r>
      <rPr>
        <sz val="10"/>
        <color rgb="FF231F20"/>
        <rFont val="Arial"/>
        <family val="2"/>
      </rPr>
      <t>ROCKVILLE</t>
    </r>
  </si>
  <si>
    <r>
      <rPr>
        <sz val="10"/>
        <color rgb="FF231F20"/>
        <rFont val="Arial"/>
        <family val="2"/>
      </rPr>
      <t>ST PONS</t>
    </r>
  </si>
  <si>
    <r>
      <rPr>
        <sz val="10"/>
        <color rgb="FF231F20"/>
        <rFont val="Arial"/>
        <family val="2"/>
      </rPr>
      <t>OAK POINT</t>
    </r>
  </si>
  <si>
    <r>
      <rPr>
        <sz val="10"/>
        <color rgb="FF231F20"/>
        <rFont val="Arial"/>
        <family val="2"/>
      </rPr>
      <t>ST QUENTIN</t>
    </r>
  </si>
  <si>
    <r>
      <rPr>
        <sz val="10"/>
        <color rgb="FF231F20"/>
        <rFont val="Arial"/>
        <family val="2"/>
      </rPr>
      <t>OAK POINT NORTH</t>
    </r>
  </si>
  <si>
    <r>
      <rPr>
        <sz val="10"/>
        <color rgb="FF231F20"/>
        <rFont val="Arial"/>
        <family val="2"/>
      </rPr>
      <t>ROLLINGDAM</t>
    </r>
  </si>
  <si>
    <r>
      <rPr>
        <sz val="10"/>
        <color rgb="FF231F20"/>
        <rFont val="Arial"/>
        <family val="2"/>
      </rPr>
      <t>ST RAPHAEL SUR MER</t>
    </r>
  </si>
  <si>
    <r>
      <rPr>
        <sz val="10"/>
        <color rgb="FF231F20"/>
        <rFont val="Arial"/>
        <family val="2"/>
      </rPr>
      <t>OAK POINT(MIRAMICHI)</t>
    </r>
  </si>
  <si>
    <r>
      <rPr>
        <sz val="10"/>
        <color rgb="FF231F20"/>
        <rFont val="Arial"/>
        <family val="2"/>
      </rPr>
      <t>ROLLINGDAM STATION</t>
    </r>
  </si>
  <si>
    <r>
      <rPr>
        <sz val="10"/>
        <color rgb="FF231F20"/>
        <rFont val="Arial"/>
        <family val="2"/>
      </rPr>
      <t>ROSAIRVILLE</t>
    </r>
  </si>
  <si>
    <r>
      <rPr>
        <sz val="10"/>
        <color rgb="FF231F20"/>
        <rFont val="Arial"/>
        <family val="2"/>
      </rPr>
      <t>ST SIMON</t>
    </r>
  </si>
  <si>
    <r>
      <rPr>
        <sz val="10"/>
        <color rgb="FF231F20"/>
        <rFont val="Arial"/>
        <family val="2"/>
      </rPr>
      <t>ROSEDALE</t>
    </r>
  </si>
  <si>
    <r>
      <rPr>
        <sz val="10"/>
        <color rgb="FF231F20"/>
        <rFont val="Arial"/>
        <family val="2"/>
      </rPr>
      <t>ODELL</t>
    </r>
  </si>
  <si>
    <r>
      <rPr>
        <sz val="10"/>
        <color rgb="FF231F20"/>
        <rFont val="Arial"/>
        <family val="2"/>
      </rPr>
      <t>ROSSVILLE</t>
    </r>
  </si>
  <si>
    <r>
      <rPr>
        <sz val="10"/>
        <color rgb="FF231F20"/>
        <rFont val="Arial"/>
        <family val="2"/>
      </rPr>
      <t>ST THOMAS (CARLETON)</t>
    </r>
  </si>
  <si>
    <r>
      <rPr>
        <sz val="10"/>
        <color rgb="FF231F20"/>
        <rFont val="Arial"/>
        <family val="2"/>
      </rPr>
      <t>ODELL PARK</t>
    </r>
  </si>
  <si>
    <r>
      <rPr>
        <sz val="10"/>
        <color rgb="FF231F20"/>
        <rFont val="Arial"/>
        <family val="2"/>
      </rPr>
      <t>ROTHESAY</t>
    </r>
  </si>
  <si>
    <r>
      <rPr>
        <sz val="10"/>
        <color rgb="FF231F20"/>
        <rFont val="Arial"/>
        <family val="2"/>
      </rPr>
      <t>ST THOMAS (KENT)</t>
    </r>
  </si>
  <si>
    <r>
      <rPr>
        <sz val="10"/>
        <color rgb="FF231F20"/>
        <rFont val="Arial"/>
        <family val="2"/>
      </rPr>
      <t>OLD RIDGE (CHARLOTTE)</t>
    </r>
  </si>
  <si>
    <r>
      <rPr>
        <sz val="10"/>
        <color rgb="FF231F20"/>
        <rFont val="Arial"/>
        <family val="2"/>
      </rPr>
      <t>ROUGH WATERS</t>
    </r>
  </si>
  <si>
    <r>
      <rPr>
        <sz val="10"/>
        <color rgb="FF231F20"/>
        <rFont val="Arial"/>
        <family val="2"/>
      </rPr>
      <t>STANLEY</t>
    </r>
  </si>
  <si>
    <r>
      <rPr>
        <sz val="10"/>
        <color rgb="FF231F20"/>
        <rFont val="Arial"/>
        <family val="2"/>
      </rPr>
      <t>OROMOCTO</t>
    </r>
  </si>
  <si>
    <r>
      <rPr>
        <sz val="10"/>
        <color rgb="FF231F20"/>
        <rFont val="Arial"/>
        <family val="2"/>
      </rPr>
      <t>ROWENA</t>
    </r>
  </si>
  <si>
    <r>
      <rPr>
        <sz val="10"/>
        <color rgb="FF231F20"/>
        <rFont val="Arial"/>
        <family val="2"/>
      </rPr>
      <t>STE ANNE DE KENT</t>
    </r>
  </si>
  <si>
    <r>
      <rPr>
        <sz val="10"/>
        <color rgb="FF231F20"/>
        <rFont val="Arial"/>
        <family val="2"/>
      </rPr>
      <t>ORTONVILLE</t>
    </r>
  </si>
  <si>
    <r>
      <rPr>
        <sz val="10"/>
        <color rgb="FF231F20"/>
        <rFont val="Arial"/>
        <family val="2"/>
      </rPr>
      <t>ROYALTON</t>
    </r>
  </si>
  <si>
    <r>
      <rPr>
        <sz val="10"/>
        <color rgb="FF231F20"/>
        <rFont val="Arial"/>
        <family val="2"/>
      </rPr>
      <t>STE ANNE DE MADAWASKA</t>
    </r>
  </si>
  <si>
    <r>
      <rPr>
        <sz val="10"/>
        <color rgb="FF231F20"/>
        <rFont val="Arial"/>
        <family val="2"/>
      </rPr>
      <t>OSBORNE CORNER</t>
    </r>
  </si>
  <si>
    <r>
      <rPr>
        <sz val="10"/>
        <color rgb="FF231F20"/>
        <rFont val="Arial"/>
        <family val="2"/>
      </rPr>
      <t>RUSAGONIS</t>
    </r>
  </si>
  <si>
    <r>
      <rPr>
        <sz val="10"/>
        <color rgb="FF231F20"/>
        <rFont val="Arial"/>
        <family val="2"/>
      </rPr>
      <t>STE ANNE DU BOCAGE</t>
    </r>
  </si>
  <si>
    <r>
      <rPr>
        <sz val="10"/>
        <color rgb="FF231F20"/>
        <rFont val="Arial"/>
        <family val="2"/>
      </rPr>
      <t>PALLET CITY DIEPPE</t>
    </r>
  </si>
  <si>
    <r>
      <rPr>
        <sz val="10"/>
        <color rgb="FF231F20"/>
        <rFont val="Arial"/>
        <family val="2"/>
      </rPr>
      <t>SACKVILLE</t>
    </r>
  </si>
  <si>
    <r>
      <rPr>
        <sz val="10"/>
        <color rgb="FF231F20"/>
        <rFont val="Arial"/>
        <family val="2"/>
      </rPr>
      <t>STE CECILE</t>
    </r>
  </si>
  <si>
    <r>
      <rPr>
        <sz val="10"/>
        <color rgb="FF231F20"/>
        <rFont val="Arial"/>
        <family val="2"/>
      </rPr>
      <t>PAMDENAC</t>
    </r>
  </si>
  <si>
    <r>
      <rPr>
        <sz val="10"/>
        <color rgb="FF231F20"/>
        <rFont val="Arial"/>
        <family val="2"/>
      </rPr>
      <t>SAGWA</t>
    </r>
  </si>
  <si>
    <r>
      <rPr>
        <sz val="10"/>
        <color rgb="FF231F20"/>
        <rFont val="Arial"/>
        <family val="2"/>
      </rPr>
      <t>PAQUETVILLE</t>
    </r>
  </si>
  <si>
    <r>
      <rPr>
        <sz val="10"/>
        <color rgb="FF231F20"/>
        <rFont val="Arial"/>
        <family val="2"/>
      </rPr>
      <t>SAINT ANDRE DE SHEDIAC</t>
    </r>
  </si>
  <si>
    <r>
      <rPr>
        <sz val="10"/>
        <color rgb="FF231F20"/>
        <rFont val="Arial"/>
        <family val="2"/>
      </rPr>
      <t>PARKER RIDGE</t>
    </r>
  </si>
  <si>
    <r>
      <rPr>
        <sz val="10"/>
        <color rgb="FF231F20"/>
        <rFont val="Arial"/>
        <family val="2"/>
      </rPr>
      <t>STE MARIE DE KENT</t>
    </r>
  </si>
  <si>
    <r>
      <rPr>
        <sz val="10"/>
        <color rgb="FF231F20"/>
        <rFont val="Arial"/>
        <family val="2"/>
      </rPr>
      <t>PARKINDALE</t>
    </r>
  </si>
  <si>
    <r>
      <rPr>
        <sz val="10"/>
        <color rgb="FF231F20"/>
        <rFont val="Arial"/>
        <family val="2"/>
      </rPr>
      <t>SAINT JOSEPH</t>
    </r>
  </si>
  <si>
    <r>
      <rPr>
        <sz val="10"/>
        <color rgb="FF231F20"/>
        <rFont val="Arial"/>
        <family val="2"/>
      </rPr>
      <t>STE MARIE ST RAPHAEL</t>
    </r>
  </si>
  <si>
    <r>
      <rPr>
        <sz val="10"/>
        <color rgb="FF231F20"/>
        <rFont val="Arial"/>
        <family val="2"/>
      </rPr>
      <t>PASSEKEAG</t>
    </r>
  </si>
  <si>
    <r>
      <rPr>
        <sz val="10"/>
        <color rgb="FF231F20"/>
        <rFont val="Arial"/>
        <family val="2"/>
      </rPr>
      <t>SAINT LOUIS DE KENT</t>
    </r>
  </si>
  <si>
    <r>
      <rPr>
        <sz val="10"/>
        <color rgb="FF231F20"/>
        <rFont val="Arial"/>
        <family val="2"/>
      </rPr>
      <t>STE ROSE DE GLOUCESTER</t>
    </r>
  </si>
  <si>
    <r>
      <rPr>
        <sz val="10"/>
        <color rgb="FF231F20"/>
        <rFont val="Arial"/>
        <family val="2"/>
      </rPr>
      <t>PEARSONVILLE</t>
    </r>
  </si>
  <si>
    <r>
      <rPr>
        <sz val="10"/>
        <color rgb="FF231F20"/>
        <rFont val="Arial"/>
        <family val="2"/>
      </rPr>
      <t>SAINT PHILIPPE</t>
    </r>
  </si>
  <si>
    <r>
      <rPr>
        <sz val="10"/>
        <color rgb="FF231F20"/>
        <rFont val="Arial"/>
        <family val="2"/>
      </rPr>
      <t>STE ROSETTE</t>
    </r>
  </si>
  <si>
    <r>
      <rPr>
        <sz val="10"/>
        <color rgb="FF231F20"/>
        <rFont val="Arial"/>
        <family val="2"/>
      </rPr>
      <t>PEEL</t>
    </r>
  </si>
  <si>
    <r>
      <rPr>
        <sz val="10"/>
        <color rgb="FF231F20"/>
        <rFont val="Arial"/>
        <family val="2"/>
      </rPr>
      <t>SAINTE ROSE</t>
    </r>
  </si>
  <si>
    <r>
      <rPr>
        <sz val="10"/>
        <color rgb="FF231F20"/>
        <rFont val="Arial"/>
        <family val="2"/>
      </rPr>
      <t>STEEVES MOUNTAIN</t>
    </r>
  </si>
  <si>
    <r>
      <rPr>
        <sz val="10"/>
        <color rgb="FF231F20"/>
        <rFont val="Arial"/>
        <family val="2"/>
      </rPr>
      <t>PENNFIELD</t>
    </r>
  </si>
  <si>
    <r>
      <rPr>
        <sz val="10"/>
        <color rgb="FF231F20"/>
        <rFont val="Arial"/>
        <family val="2"/>
      </rPr>
      <t>STEWARTON</t>
    </r>
  </si>
  <si>
    <r>
      <rPr>
        <sz val="10"/>
        <color rgb="FF231F20"/>
        <rFont val="Arial"/>
        <family val="2"/>
      </rPr>
      <t>PENNFIELD  COR(CHARLOTTE)</t>
    </r>
  </si>
  <si>
    <r>
      <rPr>
        <sz val="10"/>
        <color rgb="FF231F20"/>
        <rFont val="Arial"/>
        <family val="2"/>
      </rPr>
      <t>SALISBURY</t>
    </r>
  </si>
  <si>
    <r>
      <rPr>
        <sz val="10"/>
        <color rgb="FF231F20"/>
        <rFont val="Arial"/>
        <family val="2"/>
      </rPr>
      <t>STICKNEY</t>
    </r>
  </si>
  <si>
    <r>
      <rPr>
        <sz val="10"/>
        <color rgb="FF231F20"/>
        <rFont val="Arial"/>
        <family val="2"/>
      </rPr>
      <t>PENNFIELD RIDGE</t>
    </r>
  </si>
  <si>
    <r>
      <rPr>
        <sz val="10"/>
        <color rgb="FF231F20"/>
        <rFont val="Arial"/>
        <family val="2"/>
      </rPr>
      <t>SALMON BEACH</t>
    </r>
  </si>
  <si>
    <r>
      <rPr>
        <sz val="10"/>
        <color rgb="FF231F20"/>
        <rFont val="Arial"/>
        <family val="2"/>
      </rPr>
      <t>STILESVILLE</t>
    </r>
  </si>
  <si>
    <r>
      <rPr>
        <sz val="10"/>
        <color rgb="FF231F20"/>
        <rFont val="Arial"/>
        <family val="2"/>
      </rPr>
      <t>PENNFIELD STN(CHAR CO)</t>
    </r>
  </si>
  <si>
    <r>
      <rPr>
        <sz val="10"/>
        <color rgb="FF231F20"/>
        <rFont val="Arial"/>
        <family val="2"/>
      </rPr>
      <t>SALMON CREEK</t>
    </r>
  </si>
  <si>
    <r>
      <rPr>
        <sz val="10"/>
        <color rgb="FF231F20"/>
        <rFont val="Arial"/>
        <family val="2"/>
      </rPr>
      <t>STONEHAVEN</t>
    </r>
  </si>
  <si>
    <r>
      <rPr>
        <sz val="10"/>
        <color rgb="FF231F20"/>
        <rFont val="Arial"/>
        <family val="2"/>
      </rPr>
      <t>PENNIAC</t>
    </r>
  </si>
  <si>
    <r>
      <rPr>
        <sz val="10"/>
        <color rgb="FF231F20"/>
        <rFont val="Arial"/>
        <family val="2"/>
      </rPr>
      <t>SALMONHURST</t>
    </r>
  </si>
  <si>
    <r>
      <rPr>
        <sz val="10"/>
        <color rgb="FF231F20"/>
        <rFont val="Arial"/>
        <family val="2"/>
      </rPr>
      <t>PENOBSQUIS</t>
    </r>
  </si>
  <si>
    <r>
      <rPr>
        <sz val="10"/>
        <color rgb="FF231F20"/>
        <rFont val="Arial"/>
        <family val="2"/>
      </rPr>
      <t>SALT SPRINGS</t>
    </r>
  </si>
  <si>
    <r>
      <rPr>
        <sz val="10"/>
        <color rgb="FF231F20"/>
        <rFont val="Arial"/>
        <family val="2"/>
      </rPr>
      <t>STRATHADAM</t>
    </r>
  </si>
  <si>
    <r>
      <rPr>
        <sz val="10"/>
        <color rgb="FF231F20"/>
        <rFont val="Arial"/>
        <family val="2"/>
      </rPr>
      <t>PERRY POINT</t>
    </r>
  </si>
  <si>
    <r>
      <rPr>
        <sz val="10"/>
        <color rgb="FF231F20"/>
        <rFont val="Arial"/>
        <family val="2"/>
      </rPr>
      <t>SAUMAREZ</t>
    </r>
  </si>
  <si>
    <r>
      <rPr>
        <sz val="10"/>
        <color rgb="FF231F20"/>
        <rFont val="Arial"/>
        <family val="2"/>
      </rPr>
      <t>STUART TOWN</t>
    </r>
  </si>
  <si>
    <r>
      <rPr>
        <sz val="10"/>
        <color rgb="FF231F20"/>
        <rFont val="Arial"/>
        <family val="2"/>
      </rPr>
      <t>PERTH ANDOVER</t>
    </r>
  </si>
  <si>
    <r>
      <rPr>
        <sz val="10"/>
        <color rgb="FF231F20"/>
        <rFont val="Arial"/>
        <family val="2"/>
      </rPr>
      <t>SAVOY LANDING</t>
    </r>
  </si>
  <si>
    <r>
      <rPr>
        <sz val="10"/>
        <color rgb="FF231F20"/>
        <rFont val="Arial"/>
        <family val="2"/>
      </rPr>
      <t>SUMMERFIELD (CARLETON)</t>
    </r>
  </si>
  <si>
    <r>
      <rPr>
        <sz val="10"/>
        <color rgb="FF231F20"/>
        <rFont val="Arial"/>
        <family val="2"/>
      </rPr>
      <t>PETERS RIVER</t>
    </r>
  </si>
  <si>
    <r>
      <rPr>
        <sz val="10"/>
        <color rgb="FF231F20"/>
        <rFont val="Arial"/>
        <family val="2"/>
      </rPr>
      <t>SCOTCH LAKE</t>
    </r>
  </si>
  <si>
    <r>
      <rPr>
        <sz val="10"/>
        <color rgb="FF231F20"/>
        <rFont val="Arial"/>
        <family val="2"/>
      </rPr>
      <t>SUMMERVILLE</t>
    </r>
  </si>
  <si>
    <r>
      <rPr>
        <sz val="10"/>
        <color rgb="FF231F20"/>
        <rFont val="Arial"/>
        <family val="2"/>
      </rPr>
      <t>PETERSVILLE</t>
    </r>
  </si>
  <si>
    <r>
      <rPr>
        <sz val="10"/>
        <color rgb="FF231F20"/>
        <rFont val="Arial"/>
        <family val="2"/>
      </rPr>
      <t>SCOTCH RIDGE</t>
    </r>
  </si>
  <si>
    <r>
      <rPr>
        <sz val="10"/>
        <color rgb="FF231F20"/>
        <rFont val="Arial"/>
        <family val="2"/>
      </rPr>
      <t>SUNNY CORNER</t>
    </r>
  </si>
  <si>
    <r>
      <rPr>
        <sz val="10"/>
        <color rgb="FF231F20"/>
        <rFont val="Arial"/>
        <family val="2"/>
      </rPr>
      <t>SCOTCHTOWN</t>
    </r>
  </si>
  <si>
    <r>
      <rPr>
        <sz val="10"/>
        <color rgb="FF231F20"/>
        <rFont val="Arial"/>
        <family val="2"/>
      </rPr>
      <t>SUNNYSIDE</t>
    </r>
  </si>
  <si>
    <r>
      <rPr>
        <sz val="10"/>
        <color rgb="FF231F20"/>
        <rFont val="Arial"/>
        <family val="2"/>
      </rPr>
      <t>PETIT PAQUETVILLE</t>
    </r>
  </si>
  <si>
    <r>
      <rPr>
        <sz val="10"/>
        <color rgb="FF231F20"/>
        <rFont val="Arial"/>
        <family val="2"/>
      </rPr>
      <t>SCOTT SETTLEMENT</t>
    </r>
  </si>
  <si>
    <r>
      <rPr>
        <sz val="10"/>
        <color rgb="FF231F20"/>
        <rFont val="Arial"/>
        <family val="2"/>
      </rPr>
      <t>PETIT ROCHER</t>
    </r>
  </si>
  <si>
    <r>
      <rPr>
        <sz val="10"/>
        <color rgb="FF231F20"/>
        <rFont val="Arial"/>
        <family val="2"/>
      </rPr>
      <t>SCOUDOUC</t>
    </r>
  </si>
  <si>
    <r>
      <rPr>
        <sz val="10"/>
        <color rgb="FF231F20"/>
        <rFont val="Arial"/>
        <family val="2"/>
      </rPr>
      <t>SUSSEX CORNER</t>
    </r>
  </si>
  <si>
    <r>
      <rPr>
        <sz val="10"/>
        <color rgb="FF231F20"/>
        <rFont val="Arial"/>
        <family val="2"/>
      </rPr>
      <t>PETIT ROCHER NORTH</t>
    </r>
  </si>
  <si>
    <r>
      <rPr>
        <sz val="10"/>
        <color rgb="FF231F20"/>
        <rFont val="Arial"/>
        <family val="2"/>
      </rPr>
      <t>SEA SIDE</t>
    </r>
  </si>
  <si>
    <r>
      <rPr>
        <sz val="10"/>
        <color rgb="FF231F20"/>
        <rFont val="Arial"/>
        <family val="2"/>
      </rPr>
      <t>SWAN CREEK</t>
    </r>
  </si>
  <si>
    <r>
      <rPr>
        <sz val="10"/>
        <color rgb="FF231F20"/>
        <rFont val="Arial"/>
        <family val="2"/>
      </rPr>
      <t>PETIT SHIPPEGAN</t>
    </r>
  </si>
  <si>
    <r>
      <rPr>
        <sz val="10"/>
        <color rgb="FF231F20"/>
        <rFont val="Arial"/>
        <family val="2"/>
      </rPr>
      <t>SEAL COVE</t>
    </r>
  </si>
  <si>
    <r>
      <rPr>
        <sz val="10"/>
        <color rgb="FF231F20"/>
        <rFont val="Arial"/>
        <family val="2"/>
      </rPr>
      <t>TABUSINTAC</t>
    </r>
  </si>
  <si>
    <r>
      <rPr>
        <sz val="10"/>
        <color rgb="FF231F20"/>
        <rFont val="Arial"/>
        <family val="2"/>
      </rPr>
      <t>PETITCODIAC</t>
    </r>
  </si>
  <si>
    <r>
      <rPr>
        <sz val="10"/>
        <color rgb="FF231F20"/>
        <rFont val="Arial"/>
        <family val="2"/>
      </rPr>
      <t>SEARSVILLE</t>
    </r>
  </si>
  <si>
    <r>
      <rPr>
        <sz val="10"/>
        <color rgb="FF231F20"/>
        <rFont val="Arial"/>
        <family val="2"/>
      </rPr>
      <t>TARGETTVILLE</t>
    </r>
  </si>
  <si>
    <r>
      <rPr>
        <sz val="10"/>
        <color rgb="FF231F20"/>
        <rFont val="Arial"/>
        <family val="2"/>
      </rPr>
      <t>PETITE LAMEQUE</t>
    </r>
  </si>
  <si>
    <r>
      <rPr>
        <sz val="10"/>
        <color rgb="FF231F20"/>
        <rFont val="Arial"/>
        <family val="2"/>
      </rPr>
      <t>SECOND FALLS</t>
    </r>
  </si>
  <si>
    <r>
      <rPr>
        <sz val="10"/>
        <color rgb="FF231F20"/>
        <rFont val="Arial"/>
        <family val="2"/>
      </rPr>
      <t>TAY CREEK</t>
    </r>
  </si>
  <si>
    <r>
      <rPr>
        <sz val="10"/>
        <color rgb="FF231F20"/>
        <rFont val="Arial"/>
        <family val="2"/>
      </rPr>
      <t>PETITE RIVIERE DE L’ILE</t>
    </r>
  </si>
  <si>
    <r>
      <rPr>
        <sz val="10"/>
        <color rgb="FF231F20"/>
        <rFont val="Arial"/>
        <family val="2"/>
      </rPr>
      <t>SECOND NORTH RIVER</t>
    </r>
  </si>
  <si>
    <r>
      <rPr>
        <sz val="10"/>
        <color rgb="FF231F20"/>
        <rFont val="Arial"/>
        <family val="2"/>
      </rPr>
      <t>TAY FALLS</t>
    </r>
  </si>
  <si>
    <r>
      <rPr>
        <sz val="10"/>
        <color rgb="FF231F20"/>
        <rFont val="Arial"/>
        <family val="2"/>
      </rPr>
      <t>PICCADILLY (KINGS)</t>
    </r>
  </si>
  <si>
    <r>
      <rPr>
        <sz val="10"/>
        <color rgb="FF231F20"/>
        <rFont val="Arial"/>
        <family val="2"/>
      </rPr>
      <t>SEELYS COVE</t>
    </r>
  </si>
  <si>
    <r>
      <rPr>
        <sz val="10"/>
        <color rgb="FF231F20"/>
        <rFont val="Arial"/>
        <family val="2"/>
      </rPr>
      <t>TAYMOUTH</t>
    </r>
  </si>
  <si>
    <r>
      <rPr>
        <sz val="10"/>
        <color rgb="FF231F20"/>
        <rFont val="Arial"/>
        <family val="2"/>
      </rPr>
      <t>PICTOU ISLAND</t>
    </r>
  </si>
  <si>
    <r>
      <rPr>
        <sz val="10"/>
        <color rgb="FF231F20"/>
        <rFont val="Arial"/>
        <family val="2"/>
      </rPr>
      <t>SEVOGLE</t>
    </r>
  </si>
  <si>
    <r>
      <rPr>
        <sz val="10"/>
        <color rgb="FF231F20"/>
        <rFont val="Arial"/>
        <family val="2"/>
      </rPr>
      <t>TAXIS RIVER</t>
    </r>
  </si>
  <si>
    <r>
      <rPr>
        <sz val="10"/>
        <color rgb="FF231F20"/>
        <rFont val="Arial"/>
        <family val="2"/>
      </rPr>
      <t>SHANKLIN</t>
    </r>
  </si>
  <si>
    <r>
      <rPr>
        <sz val="10"/>
        <color rgb="FF231F20"/>
        <rFont val="Arial"/>
        <family val="2"/>
      </rPr>
      <t>TEMPERANCE VALE</t>
    </r>
  </si>
  <si>
    <r>
      <rPr>
        <sz val="10"/>
        <color rgb="FF231F20"/>
        <rFont val="Arial"/>
        <family val="2"/>
      </rPr>
      <t>PINDER</t>
    </r>
  </si>
  <si>
    <r>
      <rPr>
        <sz val="10"/>
        <color rgb="FF231F20"/>
        <rFont val="Arial"/>
        <family val="2"/>
      </rPr>
      <t>TEMPLE</t>
    </r>
  </si>
  <si>
    <r>
      <rPr>
        <sz val="10"/>
        <color rgb="FF231F20"/>
        <rFont val="Arial"/>
        <family val="2"/>
      </rPr>
      <t>PINE GLEN</t>
    </r>
  </si>
  <si>
    <r>
      <rPr>
        <sz val="10"/>
        <color rgb="FF231F20"/>
        <rFont val="Arial"/>
        <family val="2"/>
      </rPr>
      <t>THE GLADES</t>
    </r>
  </si>
  <si>
    <r>
      <rPr>
        <sz val="10"/>
        <color rgb="FF231F20"/>
        <rFont val="Arial"/>
        <family val="2"/>
      </rPr>
      <t>PINE RIDGE</t>
    </r>
  </si>
  <si>
    <r>
      <rPr>
        <sz val="10"/>
        <color rgb="FF231F20"/>
        <rFont val="Arial"/>
        <family val="2"/>
      </rPr>
      <t>SHEDIAC BRIDGE</t>
    </r>
  </si>
  <si>
    <r>
      <rPr>
        <sz val="10"/>
        <color rgb="FF231F20"/>
        <rFont val="Arial"/>
        <family val="2"/>
      </rPr>
      <t>THE LEDGE (CHARLOTTE)</t>
    </r>
  </si>
  <si>
    <r>
      <rPr>
        <sz val="10"/>
        <color rgb="FF231F20"/>
        <rFont val="Arial"/>
        <family val="2"/>
      </rPr>
      <t>PINEVILLE</t>
    </r>
  </si>
  <si>
    <r>
      <rPr>
        <sz val="10"/>
        <color rgb="FF231F20"/>
        <rFont val="Arial"/>
        <family val="2"/>
      </rPr>
      <t>SHEDIAC CAPE</t>
    </r>
  </si>
  <si>
    <r>
      <rPr>
        <sz val="10"/>
        <color rgb="FF231F20"/>
        <rFont val="Arial"/>
        <family val="2"/>
      </rPr>
      <t>THOMASTON CORNER</t>
    </r>
  </si>
  <si>
    <r>
      <rPr>
        <sz val="10"/>
        <color rgb="FF231F20"/>
        <rFont val="Arial"/>
        <family val="2"/>
      </rPr>
      <t>PLASTER ROCK</t>
    </r>
  </si>
  <si>
    <r>
      <rPr>
        <sz val="10"/>
        <color rgb="FF231F20"/>
        <rFont val="Arial"/>
        <family val="2"/>
      </rPr>
      <t>SHEDIAC RIDGE</t>
    </r>
  </si>
  <si>
    <r>
      <rPr>
        <sz val="10"/>
        <color rgb="FF231F20"/>
        <rFont val="Arial"/>
        <family val="2"/>
      </rPr>
      <t>THREE BROOKS</t>
    </r>
  </si>
  <si>
    <r>
      <rPr>
        <sz val="10"/>
        <color rgb="FF231F20"/>
        <rFont val="Arial"/>
        <family val="2"/>
      </rPr>
      <t>PLEASANT RIDGE (CHAR CO)</t>
    </r>
  </si>
  <si>
    <r>
      <rPr>
        <sz val="10"/>
        <color rgb="FF231F20"/>
        <rFont val="Arial"/>
        <family val="2"/>
      </rPr>
      <t>TIDE HEAD</t>
    </r>
  </si>
  <si>
    <r>
      <rPr>
        <sz val="10"/>
        <color rgb="FF231F20"/>
        <rFont val="Arial"/>
        <family val="2"/>
      </rPr>
      <t>PLUMWESEEP (KINGS)</t>
    </r>
  </si>
  <si>
    <r>
      <rPr>
        <sz val="10"/>
        <color rgb="FF231F20"/>
        <rFont val="Arial"/>
        <family val="2"/>
      </rPr>
      <t>SHEILA</t>
    </r>
  </si>
  <si>
    <r>
      <rPr>
        <sz val="10"/>
        <color rgb="FF231F20"/>
        <rFont val="Arial"/>
        <family val="2"/>
      </rPr>
      <t>TILLEY</t>
    </r>
  </si>
  <si>
    <r>
      <rPr>
        <sz val="10"/>
        <color rgb="FF231F20"/>
        <rFont val="Arial"/>
        <family val="2"/>
      </rPr>
      <t>PLYMOUTH</t>
    </r>
  </si>
  <si>
    <r>
      <rPr>
        <sz val="10"/>
        <color rgb="FF231F20"/>
        <rFont val="Arial"/>
        <family val="2"/>
      </rPr>
      <t>SHEMOGUE</t>
    </r>
  </si>
  <si>
    <r>
      <rPr>
        <sz val="10"/>
        <color rgb="FF231F20"/>
        <rFont val="Arial"/>
        <family val="2"/>
      </rPr>
      <t>TILLEY ROAD</t>
    </r>
  </si>
  <si>
    <r>
      <rPr>
        <sz val="10"/>
        <color rgb="FF231F20"/>
        <rFont val="Arial"/>
        <family val="2"/>
      </rPr>
      <t>POCOLOGAN</t>
    </r>
  </si>
  <si>
    <r>
      <rPr>
        <sz val="10"/>
        <color rgb="FF231F20"/>
        <rFont val="Arial"/>
        <family val="2"/>
      </rPr>
      <t>SHENSTONE</t>
    </r>
  </si>
  <si>
    <r>
      <rPr>
        <sz val="10"/>
        <color rgb="FF231F20"/>
        <rFont val="Arial"/>
        <family val="2"/>
      </rPr>
      <t>TIMBER RIVER</t>
    </r>
  </si>
  <si>
    <r>
      <rPr>
        <sz val="10"/>
        <color rgb="FF231F20"/>
        <rFont val="Arial"/>
        <family val="2"/>
      </rPr>
      <t>POINT LA NIM</t>
    </r>
  </si>
  <si>
    <r>
      <rPr>
        <sz val="10"/>
        <color rgb="FF231F20"/>
        <rFont val="Arial"/>
        <family val="2"/>
      </rPr>
      <t>SHINNICKBURN</t>
    </r>
  </si>
  <si>
    <r>
      <rPr>
        <sz val="10"/>
        <color rgb="FF231F20"/>
        <rFont val="Arial"/>
        <family val="2"/>
      </rPr>
      <t>TINKER</t>
    </r>
  </si>
  <si>
    <r>
      <rPr>
        <sz val="10"/>
        <color rgb="FF231F20"/>
        <rFont val="Arial"/>
        <family val="2"/>
      </rPr>
      <t>POINT LEPREAU</t>
    </r>
  </si>
  <si>
    <r>
      <rPr>
        <sz val="10"/>
        <color rgb="FF231F20"/>
        <rFont val="Arial"/>
        <family val="2"/>
      </rPr>
      <t>TITUSVILLE</t>
    </r>
  </si>
  <si>
    <r>
      <rPr>
        <sz val="10"/>
        <color rgb="FF231F20"/>
        <rFont val="Arial"/>
        <family val="2"/>
      </rPr>
      <t>POINTE CANOT</t>
    </r>
  </si>
  <si>
    <r>
      <rPr>
        <sz val="10"/>
        <color rgb="FF231F20"/>
        <rFont val="Arial"/>
        <family val="2"/>
      </rPr>
      <t>SIEGAS</t>
    </r>
  </si>
  <si>
    <r>
      <rPr>
        <sz val="10"/>
        <color rgb="FF231F20"/>
        <rFont val="Arial"/>
        <family val="2"/>
      </rPr>
      <t>TOBIQUE NARROWS</t>
    </r>
  </si>
  <si>
    <r>
      <rPr>
        <sz val="10"/>
        <color rgb="FF231F20"/>
        <rFont val="Arial"/>
        <family val="2"/>
      </rPr>
      <t>POINTE DE BUTE</t>
    </r>
  </si>
  <si>
    <r>
      <rPr>
        <sz val="10"/>
        <color rgb="FF231F20"/>
        <rFont val="Arial"/>
        <family val="2"/>
      </rPr>
      <t>SILLIKERS</t>
    </r>
  </si>
  <si>
    <r>
      <rPr>
        <sz val="10"/>
        <color rgb="FF231F20"/>
        <rFont val="Arial"/>
        <family val="2"/>
      </rPr>
      <t>TORRYBURN</t>
    </r>
  </si>
  <si>
    <r>
      <rPr>
        <sz val="10"/>
        <color rgb="FF231F20"/>
        <rFont val="Arial"/>
        <family val="2"/>
      </rPr>
      <t>POINTE DES ROBICHAUD</t>
    </r>
  </si>
  <si>
    <r>
      <rPr>
        <sz val="10"/>
        <color rgb="FF231F20"/>
        <rFont val="Arial"/>
        <family val="2"/>
      </rPr>
      <t>SILVER FALLS (SJN)</t>
    </r>
  </si>
  <si>
    <r>
      <rPr>
        <sz val="10"/>
        <color rgb="FF231F20"/>
        <rFont val="Arial"/>
        <family val="2"/>
      </rPr>
      <t>TRACADIE BEACH</t>
    </r>
  </si>
  <si>
    <r>
      <rPr>
        <sz val="10"/>
        <color rgb="FF231F20"/>
        <rFont val="Arial"/>
        <family val="2"/>
      </rPr>
      <t>POINTE DU CHENE</t>
    </r>
  </si>
  <si>
    <r>
      <rPr>
        <sz val="10"/>
        <color rgb="FF231F20"/>
        <rFont val="Arial"/>
        <family val="2"/>
      </rPr>
      <t>SILVER WOOD</t>
    </r>
  </si>
  <si>
    <r>
      <rPr>
        <sz val="10"/>
        <color rgb="FF231F20"/>
        <rFont val="Arial"/>
        <family val="2"/>
      </rPr>
      <t>TRACADIE SHEILA</t>
    </r>
  </si>
  <si>
    <r>
      <rPr>
        <sz val="10"/>
        <color rgb="FF231F20"/>
        <rFont val="Arial"/>
        <family val="2"/>
      </rPr>
      <t>POINTE SAPIN</t>
    </r>
  </si>
  <si>
    <r>
      <rPr>
        <sz val="10"/>
        <color rgb="FF231F20"/>
        <rFont val="Arial"/>
        <family val="2"/>
      </rPr>
      <t>SILVERWOOD</t>
    </r>
  </si>
  <si>
    <r>
      <rPr>
        <sz val="10"/>
        <color rgb="FF231F20"/>
        <rFont val="Arial"/>
        <family val="2"/>
      </rPr>
      <t>TRACEY MILLS</t>
    </r>
  </si>
  <si>
    <r>
      <rPr>
        <sz val="10"/>
        <color rgb="FF231F20"/>
        <rFont val="Arial"/>
        <family val="2"/>
      </rPr>
      <t>POINTE VERTE</t>
    </r>
  </si>
  <si>
    <r>
      <rPr>
        <sz val="10"/>
        <color rgb="FF231F20"/>
        <rFont val="Arial"/>
        <family val="2"/>
      </rPr>
      <t>SIMONDS</t>
    </r>
  </si>
  <si>
    <r>
      <rPr>
        <sz val="10"/>
        <color rgb="FF231F20"/>
        <rFont val="Arial"/>
        <family val="2"/>
      </rPr>
      <t>POKEMOUCHE</t>
    </r>
  </si>
  <si>
    <r>
      <rPr>
        <sz val="10"/>
        <color rgb="FF231F20"/>
        <rFont val="Arial"/>
        <family val="2"/>
      </rPr>
      <t>SISSON RIDGE</t>
    </r>
  </si>
  <si>
    <r>
      <rPr>
        <sz val="10"/>
        <color rgb="FF231F20"/>
        <rFont val="Arial"/>
        <family val="2"/>
      </rPr>
      <t>TRACYVILLE</t>
    </r>
  </si>
  <si>
    <r>
      <rPr>
        <sz val="10"/>
        <color rgb="FF231F20"/>
        <rFont val="Arial"/>
        <family val="2"/>
      </rPr>
      <t>POKESHAW</t>
    </r>
  </si>
  <si>
    <r>
      <rPr>
        <sz val="10"/>
        <color rgb="FF231F20"/>
        <rFont val="Arial"/>
        <family val="2"/>
      </rPr>
      <t>SIX ROADS (TRAC SHEILA)</t>
    </r>
  </si>
  <si>
    <r>
      <rPr>
        <sz val="10"/>
        <color rgb="FF231F20"/>
        <rFont val="Arial"/>
        <family val="2"/>
      </rPr>
      <t>TREMBLAY SETTLEMENT</t>
    </r>
  </si>
  <si>
    <r>
      <rPr>
        <sz val="10"/>
        <color rgb="FF231F20"/>
        <rFont val="Arial"/>
        <family val="2"/>
      </rPr>
      <t>POKESUDIE</t>
    </r>
  </si>
  <si>
    <r>
      <rPr>
        <sz val="10"/>
        <color rgb="FF231F20"/>
        <rFont val="Arial"/>
        <family val="2"/>
      </rPr>
      <t>SKIFF LAKE</t>
    </r>
  </si>
  <si>
    <r>
      <rPr>
        <sz val="10"/>
        <color rgb="FF231F20"/>
        <rFont val="Arial"/>
        <family val="2"/>
      </rPr>
      <t>POKIOK</t>
    </r>
  </si>
  <si>
    <r>
      <rPr>
        <sz val="10"/>
        <color rgb="FF231F20"/>
        <rFont val="Arial"/>
        <family val="2"/>
      </rPr>
      <t>SMITH BAY (SAINT JOHN)</t>
    </r>
  </si>
  <si>
    <r>
      <rPr>
        <sz val="10"/>
        <color rgb="FF231F20"/>
        <rFont val="Arial"/>
        <family val="2"/>
      </rPr>
      <t>TROUT BROOK</t>
    </r>
  </si>
  <si>
    <r>
      <rPr>
        <sz val="10"/>
        <color rgb="FF231F20"/>
        <rFont val="Arial"/>
        <family val="2"/>
      </rPr>
      <t>POMEROY</t>
    </r>
  </si>
  <si>
    <r>
      <rPr>
        <sz val="10"/>
        <color rgb="FF231F20"/>
        <rFont val="Arial"/>
        <family val="2"/>
      </rPr>
      <t>SMITHS CORNER</t>
    </r>
  </si>
  <si>
    <r>
      <rPr>
        <sz val="10"/>
        <color rgb="FF231F20"/>
        <rFont val="Arial"/>
        <family val="2"/>
      </rPr>
      <t>TROUT BROOK NORTH</t>
    </r>
  </si>
  <si>
    <r>
      <rPr>
        <sz val="10"/>
        <color rgb="FF231F20"/>
        <rFont val="Arial"/>
        <family val="2"/>
      </rPr>
      <t>PONT LAFRANCE</t>
    </r>
  </si>
  <si>
    <r>
      <rPr>
        <sz val="10"/>
        <color rgb="FF231F20"/>
        <rFont val="Arial"/>
        <family val="2"/>
      </rPr>
      <t>SMITHS CREEK</t>
    </r>
  </si>
  <si>
    <r>
      <rPr>
        <sz val="10"/>
        <color rgb="FF231F20"/>
        <rFont val="Arial"/>
        <family val="2"/>
      </rPr>
      <t>TROUT STREAM</t>
    </r>
  </si>
  <si>
    <r>
      <rPr>
        <sz val="10"/>
        <color rgb="FF231F20"/>
        <rFont val="Arial"/>
        <family val="2"/>
      </rPr>
      <t>PONT LANDRY</t>
    </r>
  </si>
  <si>
    <r>
      <rPr>
        <sz val="10"/>
        <color rgb="FF231F20"/>
        <rFont val="Arial"/>
        <family val="2"/>
      </rPr>
      <t>SOMERVILLE</t>
    </r>
  </si>
  <si>
    <r>
      <rPr>
        <sz val="10"/>
        <color rgb="FF231F20"/>
        <rFont val="Arial"/>
        <family val="2"/>
      </rPr>
      <t>TRUDEL</t>
    </r>
  </si>
  <si>
    <r>
      <rPr>
        <sz val="10"/>
        <color rgb="FF231F20"/>
        <rFont val="Arial"/>
        <family val="2"/>
      </rPr>
      <t>POODIAC</t>
    </r>
  </si>
  <si>
    <r>
      <rPr>
        <sz val="10"/>
        <color rgb="FF231F20"/>
        <rFont val="Arial"/>
        <family val="2"/>
      </rPr>
      <t>SORMANY</t>
    </r>
  </si>
  <si>
    <r>
      <rPr>
        <sz val="10"/>
        <color rgb="FF231F20"/>
        <rFont val="Arial"/>
        <family val="2"/>
      </rPr>
      <t>TURGEON</t>
    </r>
  </si>
  <si>
    <r>
      <rPr>
        <sz val="10"/>
        <color rgb="FF231F20"/>
        <rFont val="Arial"/>
        <family val="2"/>
      </rPr>
      <t>TURTLE CREEK</t>
    </r>
  </si>
  <si>
    <r>
      <rPr>
        <sz val="10"/>
        <color rgb="FF231F20"/>
        <rFont val="Arial"/>
        <family val="2"/>
      </rPr>
      <t>PORTAGE VALE</t>
    </r>
  </si>
  <si>
    <r>
      <rPr>
        <sz val="10"/>
        <color rgb="FF231F20"/>
        <rFont val="Arial"/>
        <family val="2"/>
      </rPr>
      <t>SOUTH BRANCH</t>
    </r>
  </si>
  <si>
    <r>
      <rPr>
        <sz val="10"/>
        <color rgb="FF231F20"/>
        <rFont val="Arial"/>
        <family val="2"/>
      </rPr>
      <t>TWEEDSIDE</t>
    </r>
  </si>
  <si>
    <r>
      <rPr>
        <sz val="10"/>
        <color rgb="FF231F20"/>
        <rFont val="Arial"/>
        <family val="2"/>
      </rPr>
      <t>PORTER COVE</t>
    </r>
  </si>
  <si>
    <r>
      <rPr>
        <sz val="10"/>
        <color rgb="FF231F20"/>
        <rFont val="Arial"/>
        <family val="2"/>
      </rPr>
      <t>SOUTH DEVON</t>
    </r>
  </si>
  <si>
    <r>
      <rPr>
        <sz val="10"/>
        <color rgb="FF231F20"/>
        <rFont val="Arial"/>
        <family val="2"/>
      </rPr>
      <t>UNDERHILL</t>
    </r>
  </si>
  <si>
    <r>
      <rPr>
        <sz val="10"/>
        <color rgb="FF231F20"/>
        <rFont val="Arial"/>
        <family val="2"/>
      </rPr>
      <t>PRE D’EN HAUT</t>
    </r>
  </si>
  <si>
    <r>
      <rPr>
        <sz val="10"/>
        <color rgb="FF231F20"/>
        <rFont val="Arial"/>
        <family val="2"/>
      </rPr>
      <t>SOUTH ESK</t>
    </r>
  </si>
  <si>
    <r>
      <rPr>
        <sz val="10"/>
        <color rgb="FF231F20"/>
        <rFont val="Arial"/>
        <family val="2"/>
      </rPr>
      <t>UPHAM</t>
    </r>
  </si>
  <si>
    <r>
      <rPr>
        <sz val="10"/>
        <color rgb="FF231F20"/>
        <rFont val="Arial"/>
        <family val="2"/>
      </rPr>
      <t>PRICE SETTLEMENT</t>
    </r>
  </si>
  <si>
    <r>
      <rPr>
        <sz val="10"/>
        <color rgb="FF231F20"/>
        <rFont val="Arial"/>
        <family val="2"/>
      </rPr>
      <t>SOUTH  KOUCHIBOUQUAC</t>
    </r>
  </si>
  <si>
    <r>
      <rPr>
        <sz val="10"/>
        <color rgb="FF231F20"/>
        <rFont val="Arial"/>
        <family val="2"/>
      </rPr>
      <t>UPPER BLACKVILLE</t>
    </r>
  </si>
  <si>
    <r>
      <rPr>
        <sz val="10"/>
        <color rgb="FF231F20"/>
        <rFont val="Arial"/>
        <family val="2"/>
      </rPr>
      <t>PRINCE OF WALES</t>
    </r>
  </si>
  <si>
    <r>
      <rPr>
        <sz val="10"/>
        <color rgb="FF231F20"/>
        <rFont val="Arial"/>
        <family val="2"/>
      </rPr>
      <t>SOUTH OROMOCTO</t>
    </r>
  </si>
  <si>
    <r>
      <rPr>
        <sz val="10"/>
        <color rgb="FF231F20"/>
        <rFont val="Arial"/>
        <family val="2"/>
      </rPr>
      <t>UPPER BOUCTOUCHE</t>
    </r>
  </si>
  <si>
    <r>
      <rPr>
        <sz val="10"/>
        <color rgb="FF231F20"/>
        <rFont val="Arial"/>
        <family val="2"/>
      </rPr>
      <t>PRINCE WILLIAM</t>
    </r>
  </si>
  <si>
    <r>
      <rPr>
        <sz val="10"/>
        <color rgb="FF231F20"/>
        <rFont val="Arial"/>
        <family val="2"/>
      </rPr>
      <t>SOUTH TETAGOUCHE</t>
    </r>
  </si>
  <si>
    <r>
      <rPr>
        <sz val="10"/>
        <color rgb="FF231F20"/>
        <rFont val="Arial"/>
        <family val="2"/>
      </rPr>
      <t>UPPER BRIGHTON</t>
    </r>
  </si>
  <si>
    <r>
      <rPr>
        <sz val="10"/>
        <color rgb="FF231F20"/>
        <rFont val="Arial"/>
        <family val="2"/>
      </rPr>
      <t>PRINCESS PARK</t>
    </r>
  </si>
  <si>
    <r>
      <rPr>
        <sz val="10"/>
        <color rgb="FF231F20"/>
        <rFont val="Arial"/>
        <family val="2"/>
      </rPr>
      <t>UPPER BROCKWAY</t>
    </r>
  </si>
  <si>
    <r>
      <rPr>
        <sz val="10"/>
        <color rgb="FF231F20"/>
        <rFont val="Arial"/>
        <family val="2"/>
      </rPr>
      <t>PROSSER BROOK</t>
    </r>
  </si>
  <si>
    <r>
      <rPr>
        <sz val="10"/>
        <color rgb="FF231F20"/>
        <rFont val="Arial"/>
        <family val="2"/>
      </rPr>
      <t>SOUTHFIELD</t>
    </r>
  </si>
  <si>
    <r>
      <rPr>
        <sz val="10"/>
        <color rgb="FF231F20"/>
        <rFont val="Arial"/>
        <family val="2"/>
      </rPr>
      <t>UPPER CAPE</t>
    </r>
  </si>
  <si>
    <r>
      <rPr>
        <sz val="10"/>
        <color rgb="FF231F20"/>
        <rFont val="Arial"/>
        <family val="2"/>
      </rPr>
      <t>PUBLIC LANDING (KINGS)</t>
    </r>
  </si>
  <si>
    <r>
      <rPr>
        <sz val="10"/>
        <color rgb="FF231F20"/>
        <rFont val="Arial"/>
        <family val="2"/>
      </rPr>
      <t>SPEERVILLE</t>
    </r>
  </si>
  <si>
    <r>
      <rPr>
        <sz val="10"/>
        <color rgb="FF231F20"/>
        <rFont val="Arial"/>
        <family val="2"/>
      </rPr>
      <t>UPPER CARAQUET</t>
    </r>
  </si>
  <si>
    <r>
      <rPr>
        <sz val="10"/>
        <color rgb="FF231F20"/>
        <rFont val="Arial"/>
        <family val="2"/>
      </rPr>
      <t>QUACO RD</t>
    </r>
  </si>
  <si>
    <r>
      <rPr>
        <sz val="10"/>
        <color rgb="FF231F20"/>
        <rFont val="Arial"/>
        <family val="2"/>
      </rPr>
      <t>SPRINGDALE</t>
    </r>
  </si>
  <si>
    <r>
      <rPr>
        <sz val="10"/>
        <color rgb="FF231F20"/>
        <rFont val="Arial"/>
        <family val="2"/>
      </rPr>
      <t>UPPER CAVERHILL</t>
    </r>
  </si>
  <si>
    <r>
      <rPr>
        <sz val="10"/>
        <color rgb="FF231F20"/>
        <rFont val="Arial"/>
        <family val="2"/>
      </rPr>
      <t>QUARRYVILLE</t>
    </r>
  </si>
  <si>
    <r>
      <rPr>
        <sz val="10"/>
        <color rgb="FF231F20"/>
        <rFont val="Arial"/>
        <family val="2"/>
      </rPr>
      <t>SPRINGFIELD (KINGS)</t>
    </r>
  </si>
  <si>
    <r>
      <rPr>
        <sz val="10"/>
        <color rgb="FF231F20"/>
        <rFont val="Arial"/>
        <family val="2"/>
      </rPr>
      <t>UPPER COVERDALE</t>
    </r>
  </si>
  <si>
    <r>
      <rPr>
        <sz val="10"/>
        <color rgb="FF231F20"/>
        <rFont val="Arial"/>
        <family val="2"/>
      </rPr>
      <t>QUEENSTOWN</t>
    </r>
  </si>
  <si>
    <r>
      <rPr>
        <sz val="10"/>
        <color rgb="FF231F20"/>
        <rFont val="Arial"/>
        <family val="2"/>
      </rPr>
      <t>SPRINGFIELD (YORK)</t>
    </r>
  </si>
  <si>
    <r>
      <rPr>
        <sz val="10"/>
        <color rgb="FF231F20"/>
        <rFont val="Arial"/>
        <family val="2"/>
      </rPr>
      <t>UPPER DERBY</t>
    </r>
  </si>
  <si>
    <r>
      <rPr>
        <sz val="10"/>
        <color rgb="FF231F20"/>
        <rFont val="Arial"/>
        <family val="2"/>
      </rPr>
      <t>UPPER DORCHESTER</t>
    </r>
  </si>
  <si>
    <r>
      <rPr>
        <sz val="10"/>
        <color rgb="FF231F20"/>
        <rFont val="Arial"/>
        <family val="2"/>
      </rPr>
      <t>UPPER DUNDEE</t>
    </r>
  </si>
  <si>
    <r>
      <rPr>
        <sz val="10"/>
        <color rgb="FF231F20"/>
        <rFont val="Arial"/>
        <family val="2"/>
      </rPr>
      <t>UPPER GAGETOWN</t>
    </r>
  </si>
  <si>
    <r>
      <rPr>
        <sz val="10"/>
        <color rgb="FF231F20"/>
        <rFont val="Arial"/>
        <family val="2"/>
      </rPr>
      <t>UPPER HAINESVILLE</t>
    </r>
  </si>
  <si>
    <r>
      <rPr>
        <sz val="10"/>
        <color rgb="FF231F20"/>
        <rFont val="Arial"/>
        <family val="2"/>
      </rPr>
      <t>UPPER KENT</t>
    </r>
  </si>
  <si>
    <r>
      <rPr>
        <sz val="10"/>
        <color rgb="FF231F20"/>
        <rFont val="Arial"/>
        <family val="2"/>
      </rPr>
      <t>UPPER KINGSCLEAR</t>
    </r>
  </si>
  <si>
    <r>
      <rPr>
        <sz val="10"/>
        <color rgb="FF231F20"/>
        <rFont val="Arial"/>
        <family val="2"/>
      </rPr>
      <t>UPPER KINTORE</t>
    </r>
  </si>
  <si>
    <r>
      <rPr>
        <sz val="10"/>
        <color rgb="FF231F20"/>
        <rFont val="Arial"/>
        <family val="2"/>
      </rPr>
      <t>UPPER KNOXFORD</t>
    </r>
  </si>
  <si>
    <r>
      <rPr>
        <sz val="10"/>
        <color rgb="FF231F20"/>
        <rFont val="Arial"/>
        <family val="2"/>
      </rPr>
      <t>UPPER LITTLERIDGE</t>
    </r>
  </si>
  <si>
    <r>
      <rPr>
        <sz val="10"/>
        <color rgb="FF231F20"/>
        <rFont val="Arial"/>
        <family val="2"/>
      </rPr>
      <t>UPPER LOCH LOMOND (SJN)</t>
    </r>
  </si>
  <si>
    <r>
      <rPr>
        <sz val="10"/>
        <color rgb="FF231F20"/>
        <rFont val="Arial"/>
        <family val="2"/>
      </rPr>
      <t>UPPER LOWER MILL(CHAR CO)</t>
    </r>
  </si>
  <si>
    <r>
      <rPr>
        <sz val="10"/>
        <color rgb="FF231F20"/>
        <rFont val="Arial"/>
        <family val="2"/>
      </rPr>
      <t>UPPER MILL (CHARLOTTE)</t>
    </r>
  </si>
  <si>
    <r>
      <rPr>
        <sz val="10"/>
        <color rgb="FF231F20"/>
        <rFont val="Arial"/>
        <family val="2"/>
      </rPr>
      <t>UPPER MILLS</t>
    </r>
  </si>
  <si>
    <r>
      <rPr>
        <sz val="10"/>
        <color rgb="FF231F20"/>
        <rFont val="Arial"/>
        <family val="2"/>
      </rPr>
      <t>UPPER NELSON</t>
    </r>
  </si>
  <si>
    <r>
      <rPr>
        <sz val="10"/>
        <color rgb="FF231F20"/>
        <rFont val="Arial"/>
        <family val="2"/>
      </rPr>
      <t>UPPER REXTON</t>
    </r>
  </si>
  <si>
    <r>
      <rPr>
        <sz val="10"/>
        <color rgb="FF231F20"/>
        <rFont val="Arial"/>
        <family val="2"/>
      </rPr>
      <t>UPPER ROCKPORT</t>
    </r>
  </si>
  <si>
    <r>
      <rPr>
        <sz val="10"/>
        <color rgb="FF231F20"/>
        <rFont val="Arial"/>
        <family val="2"/>
      </rPr>
      <t>UPPER SACKVILLE</t>
    </r>
  </si>
  <si>
    <r>
      <rPr>
        <sz val="10"/>
        <color rgb="FF231F20"/>
        <rFont val="Arial"/>
        <family val="2"/>
      </rPr>
      <t>UPPER TILLEY ROAD</t>
    </r>
  </si>
  <si>
    <r>
      <rPr>
        <sz val="10"/>
        <color rgb="FF231F20"/>
        <rFont val="Arial"/>
        <family val="2"/>
      </rPr>
      <t>UPPER WOODSTOCK</t>
    </r>
  </si>
  <si>
    <r>
      <rPr>
        <sz val="10"/>
        <color rgb="FF231F20"/>
        <rFont val="Arial"/>
        <family val="2"/>
      </rPr>
      <t>UPPERTON (HAMPTON)</t>
    </r>
  </si>
  <si>
    <r>
      <rPr>
        <sz val="10"/>
        <color rgb="FF231F20"/>
        <rFont val="Arial"/>
        <family val="2"/>
      </rPr>
      <t>UPSALQUITCH</t>
    </r>
  </si>
  <si>
    <r>
      <rPr>
        <sz val="10"/>
        <color rgb="FF231F20"/>
        <rFont val="Arial"/>
        <family val="2"/>
      </rPr>
      <t>URNEY</t>
    </r>
  </si>
  <si>
    <r>
      <rPr>
        <sz val="10"/>
        <color rgb="FF231F20"/>
        <rFont val="Arial"/>
        <family val="2"/>
      </rPr>
      <t>VAL COMEAU</t>
    </r>
  </si>
  <si>
    <r>
      <rPr>
        <sz val="10"/>
        <color rgb="FF231F20"/>
        <rFont val="Arial"/>
        <family val="2"/>
      </rPr>
      <t>VAL D’AMOUR</t>
    </r>
  </si>
  <si>
    <r>
      <rPr>
        <sz val="10"/>
        <color rgb="FF231F20"/>
        <rFont val="Arial"/>
        <family val="2"/>
      </rPr>
      <t>VAL DOUCET</t>
    </r>
  </si>
  <si>
    <r>
      <rPr>
        <sz val="10"/>
        <color rgb="FF231F20"/>
        <rFont val="Arial"/>
        <family val="2"/>
      </rPr>
      <t>VERRET</t>
    </r>
  </si>
  <si>
    <r>
      <rPr>
        <sz val="10"/>
        <color rgb="FF231F20"/>
        <rFont val="Arial"/>
        <family val="2"/>
      </rPr>
      <t>VICTORIA</t>
    </r>
  </si>
  <si>
    <r>
      <rPr>
        <sz val="10"/>
        <color rgb="FF231F20"/>
        <rFont val="Arial"/>
        <family val="2"/>
      </rPr>
      <t>VICTORIA CORNER</t>
    </r>
  </si>
  <si>
    <r>
      <rPr>
        <sz val="10"/>
        <color rgb="FF231F20"/>
        <rFont val="Arial"/>
        <family val="2"/>
      </rPr>
      <t>VILLAGE HISTORIQUE ACADIEN</t>
    </r>
  </si>
  <si>
    <r>
      <rPr>
        <sz val="10"/>
        <color rgb="FF231F20"/>
        <rFont val="Arial"/>
        <family val="2"/>
      </rPr>
      <t>WAASIS</t>
    </r>
  </si>
  <si>
    <r>
      <rPr>
        <sz val="10"/>
        <color rgb="FF231F20"/>
        <rFont val="Arial"/>
        <family val="2"/>
      </rPr>
      <t>WAPSKE</t>
    </r>
  </si>
  <si>
    <r>
      <rPr>
        <sz val="10"/>
        <color rgb="FF231F20"/>
        <rFont val="Arial"/>
        <family val="2"/>
      </rPr>
      <t>WARDS CREEK</t>
    </r>
  </si>
  <si>
    <r>
      <rPr>
        <sz val="10"/>
        <color rgb="FF231F20"/>
        <rFont val="Arial"/>
        <family val="2"/>
      </rPr>
      <t>WARWICK SETTLEMENT</t>
    </r>
  </si>
  <si>
    <r>
      <rPr>
        <sz val="10"/>
        <color rgb="FF231F20"/>
        <rFont val="Arial"/>
        <family val="2"/>
      </rPr>
      <t>WATERBOROUGH</t>
    </r>
  </si>
  <si>
    <r>
      <rPr>
        <sz val="10"/>
        <color rgb="FF231F20"/>
        <rFont val="Arial"/>
        <family val="2"/>
      </rPr>
      <t>WATERSIDE</t>
    </r>
  </si>
  <si>
    <r>
      <rPr>
        <sz val="10"/>
        <color rgb="FF231F20"/>
        <rFont val="Arial"/>
        <family val="2"/>
      </rPr>
      <t>WATT JUNCTION (CHARLOTTE)</t>
    </r>
  </si>
  <si>
    <r>
      <rPr>
        <sz val="10"/>
        <color rgb="FF231F20"/>
        <rFont val="Arial"/>
        <family val="2"/>
      </rPr>
      <t>WAWEIG</t>
    </r>
  </si>
  <si>
    <r>
      <rPr>
        <sz val="10"/>
        <color rgb="FF231F20"/>
        <rFont val="Arial"/>
        <family val="2"/>
      </rPr>
      <t>WAYERTON</t>
    </r>
  </si>
  <si>
    <r>
      <rPr>
        <sz val="10"/>
        <color rgb="FF231F20"/>
        <rFont val="Arial"/>
        <family val="2"/>
      </rPr>
      <t>WEAVER</t>
    </r>
  </si>
  <si>
    <r>
      <rPr>
        <sz val="10"/>
        <color rgb="FF231F20"/>
        <rFont val="Arial"/>
        <family val="2"/>
      </rPr>
      <t>WEAVER SIDING</t>
    </r>
  </si>
  <si>
    <r>
      <rPr>
        <sz val="10"/>
        <color rgb="FF231F20"/>
        <rFont val="Arial"/>
        <family val="2"/>
      </rPr>
      <t>WELDON</t>
    </r>
  </si>
  <si>
    <r>
      <rPr>
        <sz val="10"/>
        <color rgb="FF231F20"/>
        <rFont val="Arial"/>
        <family val="2"/>
      </rPr>
      <t>WELLS</t>
    </r>
  </si>
  <si>
    <r>
      <rPr>
        <sz val="10"/>
        <color rgb="FF231F20"/>
        <rFont val="Arial"/>
        <family val="2"/>
      </rPr>
      <t>WELSFORD</t>
    </r>
  </si>
  <si>
    <r>
      <rPr>
        <sz val="10"/>
        <color rgb="FF231F20"/>
        <rFont val="Arial"/>
        <family val="2"/>
      </rPr>
      <t>WELSHPOOL</t>
    </r>
  </si>
  <si>
    <r>
      <rPr>
        <sz val="10"/>
        <color rgb="FF231F20"/>
        <rFont val="Arial"/>
        <family val="2"/>
      </rPr>
      <t>WEST BATHURST</t>
    </r>
  </si>
  <si>
    <r>
      <rPr>
        <sz val="10"/>
        <color rgb="FF231F20"/>
        <rFont val="Arial"/>
        <family val="2"/>
      </rPr>
      <t>WEST BRANCH</t>
    </r>
  </si>
  <si>
    <r>
      <rPr>
        <sz val="10"/>
        <color rgb="FF231F20"/>
        <rFont val="Arial"/>
        <family val="2"/>
      </rPr>
      <t>WEST QUACO</t>
    </r>
  </si>
  <si>
    <r>
      <rPr>
        <sz val="10"/>
        <color rgb="FF231F20"/>
        <rFont val="Arial"/>
        <family val="2"/>
      </rPr>
      <t>WESTCOCK</t>
    </r>
  </si>
  <si>
    <r>
      <rPr>
        <sz val="10"/>
        <color rgb="FF231F20"/>
        <rFont val="Arial"/>
        <family val="2"/>
      </rPr>
      <t>WESTFIELD</t>
    </r>
  </si>
  <si>
    <r>
      <rPr>
        <sz val="10"/>
        <color rgb="FF231F20"/>
        <rFont val="Arial"/>
        <family val="2"/>
      </rPr>
      <t>WHITE HEAD</t>
    </r>
  </si>
  <si>
    <r>
      <rPr>
        <sz val="10"/>
        <color rgb="FF231F20"/>
        <rFont val="Arial"/>
        <family val="2"/>
      </rPr>
      <t>WHITE HEAD ISLAND</t>
    </r>
  </si>
  <si>
    <r>
      <rPr>
        <sz val="10"/>
        <color rgb="FF231F20"/>
        <rFont val="Arial"/>
        <family val="2"/>
      </rPr>
      <t>WHITE RAPIDS</t>
    </r>
  </si>
  <si>
    <r>
      <rPr>
        <sz val="10"/>
        <color rgb="FF231F20"/>
        <rFont val="Arial"/>
        <family val="2"/>
      </rPr>
      <t>WHITES BROOK</t>
    </r>
  </si>
  <si>
    <r>
      <rPr>
        <sz val="10"/>
        <color rgb="FF231F20"/>
        <rFont val="Arial"/>
        <family val="2"/>
      </rPr>
      <t>WHITES COVE</t>
    </r>
  </si>
  <si>
    <r>
      <rPr>
        <sz val="10"/>
        <color rgb="FF231F20"/>
        <rFont val="Arial"/>
        <family val="2"/>
      </rPr>
      <t>WHITES MILL</t>
    </r>
  </si>
  <si>
    <r>
      <rPr>
        <sz val="10"/>
        <color rgb="FF231F20"/>
        <rFont val="Arial"/>
        <family val="2"/>
      </rPr>
      <t>WHITTIER RIDGE</t>
    </r>
  </si>
  <si>
    <r>
      <rPr>
        <sz val="10"/>
        <color rgb="FF231F20"/>
        <rFont val="Arial"/>
        <family val="2"/>
      </rPr>
      <t>WICKLOW</t>
    </r>
  </si>
  <si>
    <r>
      <rPr>
        <sz val="10"/>
        <color rgb="FF231F20"/>
        <rFont val="Arial"/>
        <family val="2"/>
      </rPr>
      <t>WILLOWGROVE</t>
    </r>
  </si>
  <si>
    <r>
      <rPr>
        <sz val="10"/>
        <color rgb="FF231F20"/>
        <rFont val="Arial"/>
        <family val="2"/>
      </rPr>
      <t>WILMOT</t>
    </r>
  </si>
  <si>
    <r>
      <rPr>
        <sz val="10"/>
        <color rgb="FF231F20"/>
        <rFont val="Arial"/>
        <family val="2"/>
      </rPr>
      <t>WILSONS BEACH</t>
    </r>
  </si>
  <si>
    <r>
      <rPr>
        <sz val="10"/>
        <color rgb="FF231F20"/>
        <rFont val="Arial"/>
        <family val="2"/>
      </rPr>
      <t>WILSONS POINT</t>
    </r>
  </si>
  <si>
    <r>
      <rPr>
        <sz val="10"/>
        <color rgb="FF231F20"/>
        <rFont val="Arial"/>
        <family val="2"/>
      </rPr>
      <t>WIRRAL</t>
    </r>
  </si>
  <si>
    <r>
      <rPr>
        <sz val="10"/>
        <color rgb="FF231F20"/>
        <rFont val="Arial"/>
        <family val="2"/>
      </rPr>
      <t>WISHART POINT</t>
    </r>
  </si>
  <si>
    <r>
      <rPr>
        <sz val="10"/>
        <color rgb="FF231F20"/>
        <rFont val="Arial"/>
        <family val="2"/>
      </rPr>
      <t>WOOD POINT</t>
    </r>
  </si>
  <si>
    <r>
      <rPr>
        <sz val="10"/>
        <color rgb="FF231F20"/>
        <rFont val="Arial"/>
        <family val="2"/>
      </rPr>
      <t>WOODMANS POINT</t>
    </r>
  </si>
  <si>
    <r>
      <rPr>
        <sz val="10"/>
        <color rgb="FF231F20"/>
        <rFont val="Arial"/>
        <family val="2"/>
      </rPr>
      <t>WOODWARDS COVE</t>
    </r>
  </si>
  <si>
    <r>
      <rPr>
        <sz val="10"/>
        <color rgb="FF231F20"/>
        <rFont val="Arial"/>
        <family val="2"/>
      </rPr>
      <t>WYERS BROOK</t>
    </r>
  </si>
  <si>
    <r>
      <rPr>
        <sz val="10"/>
        <color rgb="FF231F20"/>
        <rFont val="Arial"/>
        <family val="2"/>
      </rPr>
      <t>YORK MILLS</t>
    </r>
  </si>
  <si>
    <r>
      <rPr>
        <sz val="10"/>
        <color rgb="FF231F20"/>
        <rFont val="Arial"/>
        <family val="2"/>
      </rPr>
      <t>YOUGHALL</t>
    </r>
  </si>
  <si>
    <r>
      <rPr>
        <sz val="10"/>
        <color rgb="FF231F20"/>
        <rFont val="Arial"/>
        <family val="2"/>
      </rPr>
      <t>YOUNGS COVE</t>
    </r>
  </si>
  <si>
    <r>
      <rPr>
        <sz val="10"/>
        <color rgb="FF231F20"/>
        <rFont val="Arial"/>
        <family val="2"/>
      </rPr>
      <t>YOUNGS COVE ROAD</t>
    </r>
  </si>
  <si>
    <r>
      <rPr>
        <sz val="10"/>
        <color rgb="FF231F20"/>
        <rFont val="Arial"/>
        <family val="2"/>
      </rPr>
      <t>ZEALAND</t>
    </r>
  </si>
  <si>
    <r>
      <rPr>
        <sz val="10"/>
        <color rgb="FF231F20"/>
        <rFont val="Arial"/>
        <family val="2"/>
      </rPr>
      <t>ZEALAND STATION</t>
    </r>
  </si>
  <si>
    <r>
      <rPr>
        <sz val="10"/>
        <color rgb="FF231F20"/>
        <rFont val="Arial"/>
        <family val="2"/>
      </rPr>
      <t>ABERCROMBIE</t>
    </r>
  </si>
  <si>
    <r>
      <rPr>
        <sz val="10"/>
        <color rgb="FF231F20"/>
        <rFont val="Arial"/>
        <family val="2"/>
      </rPr>
      <t>BOISDALE</t>
    </r>
  </si>
  <si>
    <r>
      <rPr>
        <sz val="10"/>
        <color rgb="FF231F20"/>
        <rFont val="Arial"/>
        <family val="2"/>
      </rPr>
      <t>LOUISBOURG</t>
    </r>
  </si>
  <si>
    <r>
      <rPr>
        <sz val="10"/>
        <color rgb="FF231F20"/>
        <rFont val="Arial"/>
        <family val="2"/>
      </rPr>
      <t>COLDBROOK STATION</t>
    </r>
  </si>
  <si>
    <r>
      <rPr>
        <sz val="10"/>
        <color rgb="FF231F20"/>
        <rFont val="Arial"/>
        <family val="2"/>
      </rPr>
      <t>KENTVILLE</t>
    </r>
  </si>
  <si>
    <r>
      <rPr>
        <sz val="10"/>
        <color rgb="FF231F20"/>
        <rFont val="Arial"/>
        <family val="2"/>
      </rPr>
      <t>ABERCROMBIE POINT</t>
    </r>
  </si>
  <si>
    <r>
      <rPr>
        <sz val="10"/>
        <color rgb="FF231F20"/>
        <rFont val="Arial"/>
        <family val="2"/>
      </rPr>
      <t>BOULARDERIE</t>
    </r>
  </si>
  <si>
    <r>
      <rPr>
        <sz val="10"/>
        <color rgb="FF231F20"/>
        <rFont val="Arial"/>
        <family val="2"/>
      </rPr>
      <t>SYDNEY</t>
    </r>
  </si>
  <si>
    <r>
      <rPr>
        <sz val="10"/>
        <color rgb="FF231F20"/>
        <rFont val="Arial"/>
        <family val="2"/>
      </rPr>
      <t>ELMSDALE, STEWIACKE</t>
    </r>
  </si>
  <si>
    <r>
      <rPr>
        <sz val="10"/>
        <color rgb="FF231F20"/>
        <rFont val="Arial"/>
        <family val="2"/>
      </rPr>
      <t>ABERDEEN</t>
    </r>
  </si>
  <si>
    <r>
      <rPr>
        <sz val="10"/>
        <color rgb="FF231F20"/>
        <rFont val="Arial"/>
        <family val="2"/>
      </rPr>
      <t>INVERNESS, INGONISH</t>
    </r>
  </si>
  <si>
    <r>
      <rPr>
        <sz val="10"/>
        <color rgb="FF231F20"/>
        <rFont val="Arial"/>
        <family val="2"/>
      </rPr>
      <t>BOULARDERIE CENTER</t>
    </r>
  </si>
  <si>
    <r>
      <rPr>
        <sz val="10"/>
        <color rgb="FF231F20"/>
        <rFont val="Arial"/>
        <family val="2"/>
      </rPr>
      <t>COLE HARBOUR</t>
    </r>
  </si>
  <si>
    <r>
      <rPr>
        <sz val="10"/>
        <color rgb="FF231F20"/>
        <rFont val="Arial"/>
        <family val="2"/>
      </rPr>
      <t>CANSO, GOLDBORO</t>
    </r>
  </si>
  <si>
    <r>
      <rPr>
        <sz val="10"/>
        <color rgb="FF231F20"/>
        <rFont val="Arial"/>
        <family val="2"/>
      </rPr>
      <t>ABRAM RIVER</t>
    </r>
  </si>
  <si>
    <r>
      <rPr>
        <sz val="10"/>
        <color rgb="FF231F20"/>
        <rFont val="Arial"/>
        <family val="2"/>
      </rPr>
      <t>YARMOUTH</t>
    </r>
  </si>
  <si>
    <r>
      <rPr>
        <sz val="10"/>
        <color rgb="FF231F20"/>
        <rFont val="Arial"/>
        <family val="2"/>
      </rPr>
      <t>BOUTILIERS POINT</t>
    </r>
  </si>
  <si>
    <r>
      <rPr>
        <sz val="10"/>
        <color rgb="FF231F20"/>
        <rFont val="Arial"/>
        <family val="2"/>
      </rPr>
      <t>HALIFAX</t>
    </r>
  </si>
  <si>
    <r>
      <rPr>
        <sz val="10"/>
        <color rgb="FF231F20"/>
        <rFont val="Arial"/>
        <family val="2"/>
      </rPr>
      <t>(GUYSBOROUGH)</t>
    </r>
  </si>
  <si>
    <r>
      <rPr>
        <sz val="10"/>
        <color rgb="FF231F20"/>
        <rFont val="Arial"/>
        <family val="2"/>
      </rPr>
      <t>ACACIAVILLE</t>
    </r>
  </si>
  <si>
    <r>
      <rPr>
        <sz val="10"/>
        <color rgb="FF231F20"/>
        <rFont val="Arial"/>
        <family val="2"/>
      </rPr>
      <t>DIGBY</t>
    </r>
  </si>
  <si>
    <r>
      <rPr>
        <sz val="10"/>
        <color rgb="FF231F20"/>
        <rFont val="Arial"/>
        <family val="2"/>
      </rPr>
      <t>BOYLSTON</t>
    </r>
  </si>
  <si>
    <r>
      <rPr>
        <sz val="10"/>
        <color rgb="FF231F20"/>
        <rFont val="Arial"/>
        <family val="2"/>
      </rPr>
      <t>COLE HARBOUR (HALIFAX CO.)</t>
    </r>
  </si>
  <si>
    <r>
      <rPr>
        <sz val="10"/>
        <color rgb="FF231F20"/>
        <rFont val="Arial"/>
        <family val="2"/>
      </rPr>
      <t>MUSQUODOBOIT HRBR</t>
    </r>
  </si>
  <si>
    <r>
      <rPr>
        <sz val="10"/>
        <color rgb="FF231F20"/>
        <rFont val="Arial"/>
        <family val="2"/>
      </rPr>
      <t>ADDINGTON FORKS</t>
    </r>
  </si>
  <si>
    <r>
      <rPr>
        <sz val="10"/>
        <color rgb="FF231F20"/>
        <rFont val="Arial"/>
        <family val="2"/>
      </rPr>
      <t>ANTIGONISH</t>
    </r>
  </si>
  <si>
    <r>
      <rPr>
        <sz val="10"/>
        <color rgb="FF231F20"/>
        <rFont val="Arial"/>
        <family val="2"/>
      </rPr>
      <t>BRAMBER</t>
    </r>
  </si>
  <si>
    <r>
      <rPr>
        <sz val="10"/>
        <color rgb="FF231F20"/>
        <rFont val="Arial"/>
        <family val="2"/>
      </rPr>
      <t>COLE HARBOUR (METRO</t>
    </r>
  </si>
  <si>
    <r>
      <rPr>
        <sz val="10"/>
        <color rgb="FF231F20"/>
        <rFont val="Arial"/>
        <family val="2"/>
      </rPr>
      <t>ADMIRAL ROCK</t>
    </r>
  </si>
  <si>
    <r>
      <rPr>
        <sz val="10"/>
        <color rgb="FF231F20"/>
        <rFont val="Arial"/>
        <family val="2"/>
      </rPr>
      <t>BRAS D’OR</t>
    </r>
  </si>
  <si>
    <r>
      <rPr>
        <sz val="10"/>
        <color rgb="FF231F20"/>
        <rFont val="Arial"/>
        <family val="2"/>
      </rPr>
      <t>HALIFAX)</t>
    </r>
  </si>
  <si>
    <r>
      <rPr>
        <sz val="10"/>
        <color rgb="FF231F20"/>
        <rFont val="Arial"/>
        <family val="2"/>
      </rPr>
      <t>ADVOCATE HARBOUR</t>
    </r>
  </si>
  <si>
    <r>
      <rPr>
        <sz val="10"/>
        <color rgb="FF231F20"/>
        <rFont val="Arial"/>
        <family val="2"/>
      </rPr>
      <t>AMHERST, SPRINGHILL</t>
    </r>
  </si>
  <si>
    <r>
      <rPr>
        <sz val="10"/>
        <color rgb="FF231F20"/>
        <rFont val="Arial"/>
        <family val="2"/>
      </rPr>
      <t>BRAZIL LAKE</t>
    </r>
  </si>
  <si>
    <r>
      <rPr>
        <sz val="10"/>
        <color rgb="FF231F20"/>
        <rFont val="Arial"/>
        <family val="2"/>
      </rPr>
      <t>COLINDALE</t>
    </r>
  </si>
  <si>
    <r>
      <rPr>
        <sz val="10"/>
        <color rgb="FF231F20"/>
        <rFont val="Arial"/>
        <family val="2"/>
      </rPr>
      <t>AFTON</t>
    </r>
  </si>
  <si>
    <r>
      <rPr>
        <sz val="10"/>
        <color rgb="FF231F20"/>
        <rFont val="Arial"/>
        <family val="2"/>
      </rPr>
      <t>BRENTON</t>
    </r>
  </si>
  <si>
    <r>
      <rPr>
        <sz val="10"/>
        <color rgb="FF231F20"/>
        <rFont val="Arial"/>
        <family val="2"/>
      </rPr>
      <t>AFTON STATION</t>
    </r>
  </si>
  <si>
    <r>
      <rPr>
        <sz val="10"/>
        <color rgb="FF231F20"/>
        <rFont val="Arial"/>
        <family val="2"/>
      </rPr>
      <t>BRENTWOOD</t>
    </r>
  </si>
  <si>
    <r>
      <rPr>
        <sz val="10"/>
        <color rgb="FF231F20"/>
        <rFont val="Arial"/>
        <family val="2"/>
      </rPr>
      <t>TRURO</t>
    </r>
  </si>
  <si>
    <r>
      <rPr>
        <sz val="10"/>
        <color rgb="FF231F20"/>
        <rFont val="Arial"/>
        <family val="2"/>
      </rPr>
      <t>COLLINGWOOD CORNER</t>
    </r>
  </si>
  <si>
    <r>
      <rPr>
        <sz val="10"/>
        <color rgb="FF231F20"/>
        <rFont val="Arial"/>
        <family val="2"/>
      </rPr>
      <t>AINSLIE GLENN</t>
    </r>
  </si>
  <si>
    <r>
      <rPr>
        <sz val="10"/>
        <color rgb="FF231F20"/>
        <rFont val="Arial"/>
        <family val="2"/>
      </rPr>
      <t>BRIAR LAKE</t>
    </r>
  </si>
  <si>
    <r>
      <rPr>
        <sz val="10"/>
        <color rgb="FF231F20"/>
        <rFont val="Arial"/>
        <family val="2"/>
      </rPr>
      <t>COLPTON</t>
    </r>
  </si>
  <si>
    <r>
      <rPr>
        <sz val="10"/>
        <color rgb="FF231F20"/>
        <rFont val="Arial"/>
        <family val="2"/>
      </rPr>
      <t>BRIDGEWATER</t>
    </r>
  </si>
  <si>
    <r>
      <rPr>
        <sz val="10"/>
        <color rgb="FF231F20"/>
        <rFont val="Arial"/>
        <family val="2"/>
      </rPr>
      <t>AINSLIE VIEW</t>
    </r>
  </si>
  <si>
    <r>
      <rPr>
        <sz val="10"/>
        <color rgb="FF231F20"/>
        <rFont val="Arial"/>
        <family val="2"/>
      </rPr>
      <t>BRICKTON</t>
    </r>
  </si>
  <si>
    <r>
      <rPr>
        <sz val="10"/>
        <color rgb="FF231F20"/>
        <rFont val="Arial"/>
        <family val="2"/>
      </rPr>
      <t>COMEAU HILL</t>
    </r>
  </si>
  <si>
    <r>
      <rPr>
        <sz val="10"/>
        <color rgb="FF231F20"/>
        <rFont val="Arial"/>
        <family val="2"/>
      </rPr>
      <t>ALBANY</t>
    </r>
  </si>
  <si>
    <r>
      <rPr>
        <sz val="10"/>
        <color rgb="FF231F20"/>
        <rFont val="Arial"/>
        <family val="2"/>
      </rPr>
      <t>COMEAUVILLE</t>
    </r>
  </si>
  <si>
    <r>
      <rPr>
        <sz val="10"/>
        <color rgb="FF231F20"/>
        <rFont val="Arial"/>
        <family val="2"/>
      </rPr>
      <t>WEYMOUTH</t>
    </r>
  </si>
  <si>
    <r>
      <rPr>
        <sz val="10"/>
        <color rgb="FF231F20"/>
        <rFont val="Arial"/>
        <family val="2"/>
      </rPr>
      <t>ALBANY CROSS</t>
    </r>
  </si>
  <si>
    <r>
      <rPr>
        <sz val="10"/>
        <color rgb="FF231F20"/>
        <rFont val="Arial"/>
        <family val="2"/>
      </rPr>
      <t>BRIDGETOWN</t>
    </r>
  </si>
  <si>
    <r>
      <rPr>
        <sz val="10"/>
        <color rgb="FF231F20"/>
        <rFont val="Arial"/>
        <family val="2"/>
      </rPr>
      <t>CONCESSION</t>
    </r>
  </si>
  <si>
    <r>
      <rPr>
        <sz val="10"/>
        <color rgb="FF231F20"/>
        <rFont val="Arial"/>
        <family val="2"/>
      </rPr>
      <t>ALBERT BRIDGE</t>
    </r>
  </si>
  <si>
    <r>
      <rPr>
        <sz val="10"/>
        <color rgb="FF231F20"/>
        <rFont val="Arial"/>
        <family val="2"/>
      </rPr>
      <t>CONN MILLS</t>
    </r>
  </si>
  <si>
    <r>
      <rPr>
        <sz val="10"/>
        <color rgb="FF231F20"/>
        <rFont val="Arial"/>
        <family val="2"/>
      </rPr>
      <t>ALDER POINT</t>
    </r>
  </si>
  <si>
    <r>
      <rPr>
        <sz val="10"/>
        <color rgb="FF231F20"/>
        <rFont val="Arial"/>
        <family val="2"/>
      </rPr>
      <t>CONQUERAL MILLS</t>
    </r>
  </si>
  <si>
    <r>
      <rPr>
        <sz val="10"/>
        <color rgb="FF231F20"/>
        <rFont val="Arial"/>
        <family val="2"/>
      </rPr>
      <t>ALDER RIVER</t>
    </r>
  </si>
  <si>
    <r>
      <rPr>
        <sz val="10"/>
        <color rgb="FF231F20"/>
        <rFont val="Arial"/>
        <family val="2"/>
      </rPr>
      <t>BRIERLY BROOK</t>
    </r>
  </si>
  <si>
    <r>
      <rPr>
        <sz val="10"/>
        <color rgb="FF231F20"/>
        <rFont val="Arial"/>
        <family val="2"/>
      </rPr>
      <t>CONROD SETTLEMENT</t>
    </r>
  </si>
  <si>
    <r>
      <rPr>
        <sz val="10"/>
        <color rgb="FF231F20"/>
        <rFont val="Arial"/>
        <family val="2"/>
      </rPr>
      <t>CONWAY</t>
    </r>
  </si>
  <si>
    <r>
      <rPr>
        <sz val="10"/>
        <color rgb="FF231F20"/>
        <rFont val="Arial"/>
        <family val="2"/>
      </rPr>
      <t>ALDERSVILLE</t>
    </r>
  </si>
  <si>
    <r>
      <rPr>
        <sz val="10"/>
        <color rgb="FF231F20"/>
        <rFont val="Arial"/>
        <family val="2"/>
      </rPr>
      <t>BROAD COVE</t>
    </r>
  </si>
  <si>
    <r>
      <rPr>
        <sz val="10"/>
        <color rgb="FF231F20"/>
        <rFont val="Arial"/>
        <family val="2"/>
      </rPr>
      <t>LIVERPOOL</t>
    </r>
  </si>
  <si>
    <r>
      <rPr>
        <sz val="10"/>
        <color rgb="FF231F20"/>
        <rFont val="Arial"/>
        <family val="2"/>
      </rPr>
      <t>COOKS BROOK</t>
    </r>
  </si>
  <si>
    <r>
      <rPr>
        <sz val="10"/>
        <color rgb="FF231F20"/>
        <rFont val="Arial"/>
        <family val="2"/>
      </rPr>
      <t>ALLENDALE</t>
    </r>
  </si>
  <si>
    <r>
      <rPr>
        <sz val="10"/>
        <color rgb="FF231F20"/>
        <rFont val="Arial"/>
        <family val="2"/>
      </rPr>
      <t>BROAD COVE CHAPEL</t>
    </r>
  </si>
  <si>
    <r>
      <rPr>
        <sz val="10"/>
        <color rgb="FF231F20"/>
        <rFont val="Arial"/>
        <family val="2"/>
      </rPr>
      <t>COOKS COVE</t>
    </r>
  </si>
  <si>
    <r>
      <rPr>
        <sz val="10"/>
        <color rgb="FF231F20"/>
        <rFont val="Arial"/>
        <family val="2"/>
      </rPr>
      <t>BROAD COVE MARSH</t>
    </r>
  </si>
  <si>
    <r>
      <rPr>
        <sz val="10"/>
        <color rgb="FF231F20"/>
        <rFont val="Arial"/>
        <family val="2"/>
      </rPr>
      <t>ALPENA</t>
    </r>
  </si>
  <si>
    <r>
      <rPr>
        <sz val="10"/>
        <color rgb="FF231F20"/>
        <rFont val="Arial"/>
        <family val="2"/>
      </rPr>
      <t>BROOK VILLAGE</t>
    </r>
  </si>
  <si>
    <r>
      <rPr>
        <sz val="10"/>
        <color rgb="FF231F20"/>
        <rFont val="Arial"/>
        <family val="2"/>
      </rPr>
      <t>COPPER LAKE</t>
    </r>
  </si>
  <si>
    <r>
      <rPr>
        <sz val="10"/>
        <color rgb="FF231F20"/>
        <rFont val="Arial"/>
        <family val="2"/>
      </rPr>
      <t>BROOKFIELD</t>
    </r>
  </si>
  <si>
    <r>
      <rPr>
        <sz val="10"/>
        <color rgb="FF231F20"/>
        <rFont val="Arial"/>
        <family val="2"/>
      </rPr>
      <t>CORBERRIE</t>
    </r>
  </si>
  <si>
    <r>
      <rPr>
        <sz val="10"/>
        <color rgb="FF231F20"/>
        <rFont val="Arial"/>
        <family val="2"/>
      </rPr>
      <t>AMHERST</t>
    </r>
  </si>
  <si>
    <r>
      <rPr>
        <sz val="10"/>
        <color rgb="FF231F20"/>
        <rFont val="Arial"/>
        <family val="2"/>
      </rPr>
      <t>BROOKFIELD MINE</t>
    </r>
  </si>
  <si>
    <r>
      <rPr>
        <sz val="10"/>
        <color rgb="FF231F20"/>
        <rFont val="Arial"/>
        <family val="2"/>
      </rPr>
      <t>CORNWALLIS</t>
    </r>
  </si>
  <si>
    <r>
      <rPr>
        <sz val="10"/>
        <color rgb="FF231F20"/>
        <rFont val="Arial"/>
        <family val="2"/>
      </rPr>
      <t>AMIRAULTS HILL</t>
    </r>
  </si>
  <si>
    <r>
      <rPr>
        <sz val="10"/>
        <color rgb="FF231F20"/>
        <rFont val="Arial"/>
        <family val="2"/>
      </rPr>
      <t>BROOKFIELD MINES</t>
    </r>
  </si>
  <si>
    <r>
      <rPr>
        <sz val="10"/>
        <color rgb="FF231F20"/>
        <rFont val="Arial"/>
        <family val="2"/>
      </rPr>
      <t>COUNTRY HARBOUR</t>
    </r>
  </si>
  <si>
    <r>
      <rPr>
        <sz val="10"/>
        <color rgb="FF231F20"/>
        <rFont val="Arial"/>
        <family val="2"/>
      </rPr>
      <t>ANN VLY FIRST NATION</t>
    </r>
  </si>
  <si>
    <r>
      <rPr>
        <sz val="10"/>
        <color rgb="FF231F20"/>
        <rFont val="Arial"/>
        <family val="2"/>
      </rPr>
      <t>BROOKLYN (HANTS)</t>
    </r>
  </si>
  <si>
    <r>
      <rPr>
        <sz val="10"/>
        <color rgb="FF231F20"/>
        <rFont val="Arial"/>
        <family val="2"/>
      </rPr>
      <t>COUNTRY HARBOUR CROSS</t>
    </r>
  </si>
  <si>
    <r>
      <rPr>
        <sz val="10"/>
        <color rgb="FF231F20"/>
        <rFont val="Arial"/>
        <family val="2"/>
      </rPr>
      <t>ANNAPOLIS ROYAL</t>
    </r>
  </si>
  <si>
    <r>
      <rPr>
        <sz val="10"/>
        <color rgb="FF231F20"/>
        <rFont val="Arial"/>
        <family val="2"/>
      </rPr>
      <t>BROOKLYN (QUEENS)</t>
    </r>
  </si>
  <si>
    <r>
      <rPr>
        <sz val="10"/>
        <color rgb="FF231F20"/>
        <rFont val="Arial"/>
        <family val="2"/>
      </rPr>
      <t>ROADS</t>
    </r>
  </si>
  <si>
    <r>
      <rPr>
        <sz val="10"/>
        <color rgb="FF231F20"/>
        <rFont val="Arial"/>
        <family val="2"/>
      </rPr>
      <t>BROOKLYN (YARMOUTH)</t>
    </r>
  </si>
  <si>
    <r>
      <rPr>
        <sz val="10"/>
        <color rgb="FF231F20"/>
        <rFont val="Arial"/>
        <family val="2"/>
      </rPr>
      <t>COUNTRY HARBOUR MINES</t>
    </r>
  </si>
  <si>
    <r>
      <rPr>
        <sz val="10"/>
        <color rgb="FF231F20"/>
        <rFont val="Arial"/>
        <family val="2"/>
      </rPr>
      <t>APPLE RIVER</t>
    </r>
  </si>
  <si>
    <r>
      <rPr>
        <sz val="10"/>
        <color rgb="FF231F20"/>
        <rFont val="Arial"/>
        <family val="2"/>
      </rPr>
      <t>BROOKSIDE</t>
    </r>
  </si>
  <si>
    <r>
      <rPr>
        <sz val="10"/>
        <color rgb="FF231F20"/>
        <rFont val="Arial"/>
        <family val="2"/>
      </rPr>
      <t>COVE ROAD</t>
    </r>
  </si>
  <si>
    <r>
      <rPr>
        <sz val="10"/>
        <color rgb="FF231F20"/>
        <rFont val="Arial"/>
        <family val="2"/>
      </rPr>
      <t>TATAMAGOUCHE</t>
    </r>
  </si>
  <si>
    <r>
      <rPr>
        <sz val="10"/>
        <color rgb="FF231F20"/>
        <rFont val="Arial"/>
        <family val="2"/>
      </rPr>
      <t>ARCADIA</t>
    </r>
  </si>
  <si>
    <r>
      <rPr>
        <sz val="10"/>
        <color rgb="FF231F20"/>
        <rFont val="Arial"/>
        <family val="2"/>
      </rPr>
      <t>BRULE</t>
    </r>
  </si>
  <si>
    <r>
      <rPr>
        <sz val="10"/>
        <color rgb="FF231F20"/>
        <rFont val="Arial"/>
        <family val="2"/>
      </rPr>
      <t>COW BAY</t>
    </r>
  </si>
  <si>
    <r>
      <rPr>
        <sz val="10"/>
        <color rgb="FF231F20"/>
        <rFont val="Arial"/>
        <family val="2"/>
      </rPr>
      <t>ARDOISE</t>
    </r>
  </si>
  <si>
    <r>
      <rPr>
        <sz val="10"/>
        <color rgb="FF231F20"/>
        <rFont val="Arial"/>
        <family val="2"/>
      </rPr>
      <t>BRYLE</t>
    </r>
  </si>
  <si>
    <r>
      <rPr>
        <sz val="10"/>
        <color rgb="FF231F20"/>
        <rFont val="Arial"/>
        <family val="2"/>
      </rPr>
      <t>COX HEATH</t>
    </r>
  </si>
  <si>
    <r>
      <rPr>
        <sz val="10"/>
        <color rgb="FF231F20"/>
        <rFont val="Arial"/>
        <family val="2"/>
      </rPr>
      <t>BUCKFIELD</t>
    </r>
  </si>
  <si>
    <r>
      <rPr>
        <sz val="10"/>
        <color rgb="FF231F20"/>
        <rFont val="Arial"/>
        <family val="2"/>
      </rPr>
      <t>COXHEATH</t>
    </r>
  </si>
  <si>
    <r>
      <rPr>
        <sz val="10"/>
        <color rgb="FF231F20"/>
        <rFont val="Arial"/>
        <family val="2"/>
      </rPr>
      <t>ARGYLE HEAD</t>
    </r>
  </si>
  <si>
    <r>
      <rPr>
        <sz val="10"/>
        <color rgb="FF231F20"/>
        <rFont val="Arial"/>
        <family val="2"/>
      </rPr>
      <t>BUCKLAW</t>
    </r>
  </si>
  <si>
    <r>
      <rPr>
        <sz val="10"/>
        <color rgb="FF231F20"/>
        <rFont val="Arial"/>
        <family val="2"/>
      </rPr>
      <t>CRAIGMORE</t>
    </r>
  </si>
  <si>
    <r>
      <rPr>
        <sz val="10"/>
        <color rgb="FF231F20"/>
        <rFont val="Arial"/>
        <family val="2"/>
      </rPr>
      <t>PORT HAWKESBURY</t>
    </r>
  </si>
  <si>
    <r>
      <rPr>
        <sz val="10"/>
        <color rgb="FF231F20"/>
        <rFont val="Arial"/>
        <family val="2"/>
      </rPr>
      <t>ARICHAT</t>
    </r>
  </si>
  <si>
    <r>
      <rPr>
        <sz val="10"/>
        <color rgb="FF231F20"/>
        <rFont val="Arial"/>
        <family val="2"/>
      </rPr>
      <t>BUCKLEYS CORNER</t>
    </r>
  </si>
  <si>
    <r>
      <rPr>
        <sz val="10"/>
        <color rgb="FF231F20"/>
        <rFont val="Arial"/>
        <family val="2"/>
      </rPr>
      <t>CREIGNISH</t>
    </r>
  </si>
  <si>
    <r>
      <rPr>
        <sz val="10"/>
        <color rgb="FF231F20"/>
        <rFont val="Arial"/>
        <family val="2"/>
      </rPr>
      <t>ARISAIG</t>
    </r>
  </si>
  <si>
    <r>
      <rPr>
        <sz val="10"/>
        <color rgb="FF231F20"/>
        <rFont val="Arial"/>
        <family val="2"/>
      </rPr>
      <t>CRESCENT BEACH</t>
    </r>
  </si>
  <si>
    <r>
      <rPr>
        <sz val="10"/>
        <color rgb="FF231F20"/>
        <rFont val="Arial"/>
        <family val="2"/>
      </rPr>
      <t>ARMDALE</t>
    </r>
  </si>
  <si>
    <r>
      <rPr>
        <sz val="10"/>
        <color rgb="FF231F20"/>
        <rFont val="Arial"/>
        <family val="2"/>
      </rPr>
      <t>BURLINGTON(BERWICK)</t>
    </r>
  </si>
  <si>
    <r>
      <rPr>
        <sz val="10"/>
        <color rgb="FF231F20"/>
        <rFont val="Arial"/>
        <family val="2"/>
      </rPr>
      <t>CROUSETOWN</t>
    </r>
  </si>
  <si>
    <r>
      <rPr>
        <sz val="10"/>
        <color rgb="FF231F20"/>
        <rFont val="Arial"/>
        <family val="2"/>
      </rPr>
      <t>ARMDALE(FAIRVIEW COVE)</t>
    </r>
  </si>
  <si>
    <r>
      <rPr>
        <sz val="10"/>
        <color rgb="FF231F20"/>
        <rFont val="Arial"/>
        <family val="2"/>
      </rPr>
      <t>BURNSIDE</t>
    </r>
  </si>
  <si>
    <r>
      <rPr>
        <sz val="10"/>
        <color rgb="FF231F20"/>
        <rFont val="Arial"/>
        <family val="2"/>
      </rPr>
      <t>CROWELL</t>
    </r>
  </si>
  <si>
    <r>
      <rPr>
        <sz val="10"/>
        <color rgb="FF231F20"/>
        <rFont val="Arial"/>
        <family val="2"/>
      </rPr>
      <t>ASHDALE</t>
    </r>
  </si>
  <si>
    <r>
      <rPr>
        <sz val="10"/>
        <color rgb="FF231F20"/>
        <rFont val="Arial"/>
        <family val="2"/>
      </rPr>
      <t>BUSH ISLAND</t>
    </r>
  </si>
  <si>
    <r>
      <rPr>
        <sz val="10"/>
        <color rgb="FF231F20"/>
        <rFont val="Arial"/>
        <family val="2"/>
      </rPr>
      <t>CROWS NEST</t>
    </r>
  </si>
  <si>
    <r>
      <rPr>
        <sz val="10"/>
        <color rgb="FF231F20"/>
        <rFont val="Arial"/>
        <family val="2"/>
      </rPr>
      <t>ASHMORE</t>
    </r>
  </si>
  <si>
    <r>
      <rPr>
        <sz val="10"/>
        <color rgb="FF231F20"/>
        <rFont val="Arial"/>
        <family val="2"/>
      </rPr>
      <t>CALEDONIA (GUYSBOROUGH)</t>
    </r>
  </si>
  <si>
    <r>
      <rPr>
        <sz val="10"/>
        <color rgb="FF231F20"/>
        <rFont val="Arial"/>
        <family val="2"/>
      </rPr>
      <t>CRYSTAL CLIFFS</t>
    </r>
  </si>
  <si>
    <r>
      <rPr>
        <sz val="10"/>
        <color rgb="FF231F20"/>
        <rFont val="Arial"/>
        <family val="2"/>
      </rPr>
      <t>ASPEN</t>
    </r>
  </si>
  <si>
    <r>
      <rPr>
        <sz val="10"/>
        <color rgb="FF231F20"/>
        <rFont val="Arial"/>
        <family val="2"/>
      </rPr>
      <t>CALEDONIA (QUEENS)</t>
    </r>
  </si>
  <si>
    <r>
      <rPr>
        <sz val="10"/>
        <color rgb="FF231F20"/>
        <rFont val="Arial"/>
        <family val="2"/>
      </rPr>
      <t>CULLODEN</t>
    </r>
  </si>
  <si>
    <r>
      <rPr>
        <sz val="10"/>
        <color rgb="FF231F20"/>
        <rFont val="Arial"/>
        <family val="2"/>
      </rPr>
      <t>ASPOTOGAN</t>
    </r>
  </si>
  <si>
    <r>
      <rPr>
        <sz val="10"/>
        <color rgb="FF231F20"/>
        <rFont val="Arial"/>
        <family val="2"/>
      </rPr>
      <t>CALEDONIA  CROSSING</t>
    </r>
  </si>
  <si>
    <r>
      <rPr>
        <sz val="10"/>
        <color rgb="FF231F20"/>
        <rFont val="Arial"/>
        <family val="2"/>
      </rPr>
      <t>CURRY’S CORNER</t>
    </r>
  </si>
  <si>
    <r>
      <rPr>
        <sz val="10"/>
        <color rgb="FF231F20"/>
        <rFont val="Arial"/>
        <family val="2"/>
      </rPr>
      <t>ASPY BAY</t>
    </r>
  </si>
  <si>
    <r>
      <rPr>
        <sz val="10"/>
        <color rgb="FF231F20"/>
        <rFont val="Arial"/>
        <family val="2"/>
      </rPr>
      <t>CALEDONIA MILLS</t>
    </r>
  </si>
  <si>
    <r>
      <rPr>
        <sz val="10"/>
        <color rgb="FF231F20"/>
        <rFont val="Arial"/>
        <family val="2"/>
      </rPr>
      <t>DALHOUSIE EAST</t>
    </r>
  </si>
  <si>
    <r>
      <rPr>
        <sz val="10"/>
        <color rgb="FF231F20"/>
        <rFont val="Arial"/>
        <family val="2"/>
      </rPr>
      <t>ATHOL</t>
    </r>
  </si>
  <si>
    <r>
      <rPr>
        <sz val="10"/>
        <color rgb="FF231F20"/>
        <rFont val="Arial"/>
        <family val="2"/>
      </rPr>
      <t>CAMBRIDGE (HANTS)</t>
    </r>
  </si>
  <si>
    <r>
      <rPr>
        <sz val="10"/>
        <color rgb="FF231F20"/>
        <rFont val="Arial"/>
        <family val="2"/>
      </rPr>
      <t>DALHOUSIE ROAD</t>
    </r>
  </si>
  <si>
    <r>
      <rPr>
        <sz val="10"/>
        <color rgb="FF231F20"/>
        <rFont val="Arial"/>
        <family val="2"/>
      </rPr>
      <t>ATWOODS BROOK</t>
    </r>
  </si>
  <si>
    <r>
      <rPr>
        <sz val="10"/>
        <color rgb="FF231F20"/>
        <rFont val="Arial"/>
        <family val="2"/>
      </rPr>
      <t>CAMBRIDGE (KINGS)</t>
    </r>
  </si>
  <si>
    <r>
      <rPr>
        <sz val="10"/>
        <color rgb="FF231F20"/>
        <rFont val="Arial"/>
        <family val="2"/>
      </rPr>
      <t>DALHOUSIE SETTLEMENT</t>
    </r>
  </si>
  <si>
    <r>
      <rPr>
        <sz val="10"/>
        <color rgb="FF231F20"/>
        <rFont val="Arial"/>
        <family val="2"/>
      </rPr>
      <t>CAMBRIDGE STATION</t>
    </r>
  </si>
  <si>
    <r>
      <rPr>
        <sz val="10"/>
        <color rgb="FF231F20"/>
        <rFont val="Arial"/>
        <family val="2"/>
      </rPr>
      <t>DALHOUSIE WEST</t>
    </r>
  </si>
  <si>
    <r>
      <rPr>
        <sz val="10"/>
        <color rgb="FF231F20"/>
        <rFont val="Arial"/>
        <family val="2"/>
      </rPr>
      <t>AULDS COVE</t>
    </r>
  </si>
  <si>
    <r>
      <rPr>
        <sz val="10"/>
        <color rgb="FF231F20"/>
        <rFont val="Arial"/>
        <family val="2"/>
      </rPr>
      <t>CAMDEN</t>
    </r>
  </si>
  <si>
    <r>
      <rPr>
        <sz val="10"/>
        <color rgb="FF231F20"/>
        <rFont val="Arial"/>
        <family val="2"/>
      </rPr>
      <t>DANESVILLE</t>
    </r>
  </si>
  <si>
    <r>
      <rPr>
        <sz val="10"/>
        <color rgb="FF231F20"/>
        <rFont val="Arial"/>
        <family val="2"/>
      </rPr>
      <t>AVONDALE (PICTOU)</t>
    </r>
  </si>
  <si>
    <r>
      <rPr>
        <sz val="10"/>
        <color rgb="FF231F20"/>
        <rFont val="Arial"/>
        <family val="2"/>
      </rPr>
      <t>CAMPBELL</t>
    </r>
  </si>
  <si>
    <r>
      <rPr>
        <sz val="10"/>
        <color rgb="FF231F20"/>
        <rFont val="Arial"/>
        <family val="2"/>
      </rPr>
      <t>DARLING LAKE</t>
    </r>
  </si>
  <si>
    <r>
      <rPr>
        <sz val="10"/>
        <color rgb="FF231F20"/>
        <rFont val="Arial"/>
        <family val="2"/>
      </rPr>
      <t>AVONPORT</t>
    </r>
  </si>
  <si>
    <r>
      <rPr>
        <sz val="10"/>
        <color rgb="FF231F20"/>
        <rFont val="Arial"/>
        <family val="2"/>
      </rPr>
      <t>CAMPERDOWN</t>
    </r>
  </si>
  <si>
    <r>
      <rPr>
        <sz val="10"/>
        <color rgb="FF231F20"/>
        <rFont val="Arial"/>
        <family val="2"/>
      </rPr>
      <t>DARTMOUTH</t>
    </r>
  </si>
  <si>
    <r>
      <rPr>
        <sz val="10"/>
        <color rgb="FF231F20"/>
        <rFont val="Arial"/>
        <family val="2"/>
      </rPr>
      <t>AYLESFORD</t>
    </r>
  </si>
  <si>
    <r>
      <rPr>
        <sz val="10"/>
        <color rgb="FF231F20"/>
        <rFont val="Arial"/>
        <family val="2"/>
      </rPr>
      <t>CANAAN (LUNENBURG)</t>
    </r>
  </si>
  <si>
    <r>
      <rPr>
        <sz val="10"/>
        <color rgb="FF231F20"/>
        <rFont val="Arial"/>
        <family val="2"/>
      </rPr>
      <t>DAYTON</t>
    </r>
  </si>
  <si>
    <r>
      <rPr>
        <sz val="10"/>
        <color rgb="FF231F20"/>
        <rFont val="Arial"/>
        <family val="2"/>
      </rPr>
      <t>BACCARO</t>
    </r>
  </si>
  <si>
    <r>
      <rPr>
        <sz val="10"/>
        <color rgb="FF231F20"/>
        <rFont val="Arial"/>
        <family val="2"/>
      </rPr>
      <t>CANADY CREEK</t>
    </r>
  </si>
  <si>
    <r>
      <rPr>
        <sz val="10"/>
        <color rgb="FF231F20"/>
        <rFont val="Arial"/>
        <family val="2"/>
      </rPr>
      <t>DEAN</t>
    </r>
  </si>
  <si>
    <r>
      <rPr>
        <sz val="10"/>
        <color rgb="FF231F20"/>
        <rFont val="Arial"/>
        <family val="2"/>
      </rPr>
      <t>SHEET HARBOUR</t>
    </r>
  </si>
  <si>
    <r>
      <rPr>
        <sz val="10"/>
        <color rgb="FF231F20"/>
        <rFont val="Arial"/>
        <family val="2"/>
      </rPr>
      <t>BADDECK</t>
    </r>
  </si>
  <si>
    <r>
      <rPr>
        <sz val="10"/>
        <color rgb="FF231F20"/>
        <rFont val="Arial"/>
        <family val="2"/>
      </rPr>
      <t>CANARD</t>
    </r>
  </si>
  <si>
    <r>
      <rPr>
        <sz val="10"/>
        <color rgb="FF231F20"/>
        <rFont val="Arial"/>
        <family val="2"/>
      </rPr>
      <t>DEBERT</t>
    </r>
  </si>
  <si>
    <r>
      <rPr>
        <sz val="10"/>
        <color rgb="FF231F20"/>
        <rFont val="Arial"/>
        <family val="2"/>
      </rPr>
      <t>BADDECK BAY</t>
    </r>
  </si>
  <si>
    <r>
      <rPr>
        <sz val="10"/>
        <color rgb="FF231F20"/>
        <rFont val="Arial"/>
        <family val="2"/>
      </rPr>
      <t>CANNING</t>
    </r>
  </si>
  <si>
    <r>
      <rPr>
        <sz val="10"/>
        <color rgb="FF231F20"/>
        <rFont val="Arial"/>
        <family val="2"/>
      </rPr>
      <t>DEEP BROOK</t>
    </r>
  </si>
  <si>
    <r>
      <rPr>
        <sz val="10"/>
        <color rgb="FF231F20"/>
        <rFont val="Arial"/>
        <family val="2"/>
      </rPr>
      <t>BAKER SETTLEMENT</t>
    </r>
  </si>
  <si>
    <r>
      <rPr>
        <sz val="10"/>
        <color rgb="FF231F20"/>
        <rFont val="Arial"/>
        <family val="2"/>
      </rPr>
      <t>CANSO</t>
    </r>
  </si>
  <si>
    <r>
      <rPr>
        <sz val="10"/>
        <color rgb="FF231F20"/>
        <rFont val="Arial"/>
        <family val="2"/>
      </rPr>
      <t>DEEP COVE (LUNENBURG)</t>
    </r>
  </si>
  <si>
    <r>
      <rPr>
        <sz val="10"/>
        <color rgb="FF231F20"/>
        <rFont val="Arial"/>
        <family val="2"/>
      </rPr>
      <t>BALFRON</t>
    </r>
  </si>
  <si>
    <r>
      <rPr>
        <sz val="10"/>
        <color rgb="FF231F20"/>
        <rFont val="Arial"/>
        <family val="2"/>
      </rPr>
      <t>CAP LEMOYNE</t>
    </r>
  </si>
  <si>
    <r>
      <rPr>
        <sz val="10"/>
        <color rgb="FF231F20"/>
        <rFont val="Arial"/>
        <family val="2"/>
      </rPr>
      <t>DEEP COVE(CAPE BRETON)</t>
    </r>
  </si>
  <si>
    <r>
      <rPr>
        <sz val="10"/>
        <color rgb="FF231F20"/>
        <rFont val="Arial"/>
        <family val="2"/>
      </rPr>
      <t>BALLANTYNES COVE</t>
    </r>
  </si>
  <si>
    <r>
      <rPr>
        <sz val="10"/>
        <color rgb="FF231F20"/>
        <rFont val="Arial"/>
        <family val="2"/>
      </rPr>
      <t>DEERFIELD</t>
    </r>
  </si>
  <si>
    <r>
      <rPr>
        <sz val="10"/>
        <color rgb="FF231F20"/>
        <rFont val="Arial"/>
        <family val="2"/>
      </rPr>
      <t>BALL’S CREEK</t>
    </r>
  </si>
  <si>
    <r>
      <rPr>
        <sz val="10"/>
        <color rgb="FF231F20"/>
        <rFont val="Arial"/>
        <family val="2"/>
      </rPr>
      <t>CAPE GEORGE</t>
    </r>
  </si>
  <si>
    <r>
      <rPr>
        <sz val="10"/>
        <color rgb="FF231F20"/>
        <rFont val="Arial"/>
        <family val="2"/>
      </rPr>
      <t>DELAPS COVE</t>
    </r>
  </si>
  <si>
    <r>
      <rPr>
        <sz val="10"/>
        <color rgb="FF231F20"/>
        <rFont val="Arial"/>
        <family val="2"/>
      </rPr>
      <t>BANGOR</t>
    </r>
  </si>
  <si>
    <r>
      <rPr>
        <sz val="10"/>
        <color rgb="FF231F20"/>
        <rFont val="Arial"/>
        <family val="2"/>
      </rPr>
      <t>CAPE JACK</t>
    </r>
  </si>
  <si>
    <r>
      <rPr>
        <sz val="10"/>
        <color rgb="FF231F20"/>
        <rFont val="Arial"/>
        <family val="2"/>
      </rPr>
      <t>DEMPSEY CORNERS</t>
    </r>
  </si>
  <si>
    <r>
      <rPr>
        <sz val="10"/>
        <color rgb="FF231F20"/>
        <rFont val="Arial"/>
        <family val="2"/>
      </rPr>
      <t>BANGS FALLS</t>
    </r>
  </si>
  <si>
    <r>
      <rPr>
        <sz val="10"/>
        <color rgb="FF231F20"/>
        <rFont val="Arial"/>
        <family val="2"/>
      </rPr>
      <t>CAPE NEGRO</t>
    </r>
  </si>
  <si>
    <r>
      <rPr>
        <sz val="10"/>
        <color rgb="FF231F20"/>
        <rFont val="Arial"/>
        <family val="2"/>
      </rPr>
      <t>DENMARK</t>
    </r>
  </si>
  <si>
    <r>
      <rPr>
        <sz val="10"/>
        <color rgb="FF231F20"/>
        <rFont val="Arial"/>
        <family val="2"/>
      </rPr>
      <t>BARNEYS RIVER</t>
    </r>
  </si>
  <si>
    <r>
      <rPr>
        <sz val="10"/>
        <color rgb="FF231F20"/>
        <rFont val="Arial"/>
        <family val="2"/>
      </rPr>
      <t>CAPE NORTH</t>
    </r>
  </si>
  <si>
    <r>
      <rPr>
        <sz val="10"/>
        <color rgb="FF231F20"/>
        <rFont val="Arial"/>
        <family val="2"/>
      </rPr>
      <t>DENSMORES MILLS</t>
    </r>
  </si>
  <si>
    <r>
      <rPr>
        <sz val="10"/>
        <color rgb="FF231F20"/>
        <rFont val="Arial"/>
        <family val="2"/>
      </rPr>
      <t>BARRINGTON</t>
    </r>
  </si>
  <si>
    <r>
      <rPr>
        <sz val="10"/>
        <color rgb="FF231F20"/>
        <rFont val="Arial"/>
        <family val="2"/>
      </rPr>
      <t>CAPE SABLE ISLAND</t>
    </r>
  </si>
  <si>
    <r>
      <rPr>
        <sz val="10"/>
        <color rgb="FF231F20"/>
        <rFont val="Arial"/>
        <family val="2"/>
      </rPr>
      <t>D’ESCOUSSE</t>
    </r>
  </si>
  <si>
    <r>
      <rPr>
        <sz val="10"/>
        <color rgb="FF231F20"/>
        <rFont val="Arial"/>
        <family val="2"/>
      </rPr>
      <t>BARRINGTON PASSAGE</t>
    </r>
  </si>
  <si>
    <r>
      <rPr>
        <sz val="10"/>
        <color rgb="FF231F20"/>
        <rFont val="Arial"/>
        <family val="2"/>
      </rPr>
      <t>CAPE ST MARY</t>
    </r>
  </si>
  <si>
    <r>
      <rPr>
        <sz val="10"/>
        <color rgb="FF231F20"/>
        <rFont val="Arial"/>
        <family val="2"/>
      </rPr>
      <t>BARSS CORNERS</t>
    </r>
  </si>
  <si>
    <r>
      <rPr>
        <sz val="10"/>
        <color rgb="FF231F20"/>
        <rFont val="Arial"/>
        <family val="2"/>
      </rPr>
      <t>CAPSTICK</t>
    </r>
  </si>
  <si>
    <r>
      <rPr>
        <sz val="10"/>
        <color rgb="FF231F20"/>
        <rFont val="Arial"/>
        <family val="2"/>
      </rPr>
      <t>DILIGENT RIVER</t>
    </r>
  </si>
  <si>
    <r>
      <rPr>
        <sz val="10"/>
        <color rgb="FF231F20"/>
        <rFont val="Arial"/>
        <family val="2"/>
      </rPr>
      <t>BARTON</t>
    </r>
  </si>
  <si>
    <r>
      <rPr>
        <sz val="10"/>
        <color rgb="FF231F20"/>
        <rFont val="Arial"/>
        <family val="2"/>
      </rPr>
      <t>CARIBOU GOLD MINES</t>
    </r>
  </si>
  <si>
    <r>
      <rPr>
        <sz val="10"/>
        <color rgb="FF231F20"/>
        <rFont val="Arial"/>
        <family val="2"/>
      </rPr>
      <t>DINGWALL</t>
    </r>
  </si>
  <si>
    <r>
      <rPr>
        <sz val="10"/>
        <color rgb="FF231F20"/>
        <rFont val="Arial"/>
        <family val="2"/>
      </rPr>
      <t>CARIBOU RIVER</t>
    </r>
  </si>
  <si>
    <r>
      <rPr>
        <sz val="10"/>
        <color rgb="FF231F20"/>
        <rFont val="Arial"/>
        <family val="2"/>
      </rPr>
      <t>DOCTOR’S COVE</t>
    </r>
  </si>
  <si>
    <r>
      <rPr>
        <sz val="10"/>
        <color rgb="FF231F20"/>
        <rFont val="Arial"/>
        <family val="2"/>
      </rPr>
      <t>BATESTON</t>
    </r>
  </si>
  <si>
    <r>
      <rPr>
        <sz val="10"/>
        <color rgb="FF231F20"/>
        <rFont val="Arial"/>
        <family val="2"/>
      </rPr>
      <t>DODRIDGE</t>
    </r>
  </si>
  <si>
    <r>
      <rPr>
        <sz val="10"/>
        <color rgb="FF231F20"/>
        <rFont val="Arial"/>
        <family val="2"/>
      </rPr>
      <t>BAXTER HARBOUR</t>
    </r>
  </si>
  <si>
    <r>
      <rPr>
        <sz val="10"/>
        <color rgb="FF231F20"/>
        <rFont val="Arial"/>
        <family val="2"/>
      </rPr>
      <t>CARROLLS CORNER</t>
    </r>
  </si>
  <si>
    <r>
      <rPr>
        <sz val="10"/>
        <color rgb="FF231F20"/>
        <rFont val="Arial"/>
        <family val="2"/>
      </rPr>
      <t>DOMINION</t>
    </r>
  </si>
  <si>
    <r>
      <rPr>
        <sz val="10"/>
        <color rgb="FF231F20"/>
        <rFont val="Arial"/>
        <family val="2"/>
      </rPr>
      <t>BAY ST LAWRENCE</t>
    </r>
  </si>
  <si>
    <r>
      <rPr>
        <sz val="10"/>
        <color rgb="FF231F20"/>
        <rFont val="Arial"/>
        <family val="2"/>
      </rPr>
      <t>CARRS BROOK</t>
    </r>
  </si>
  <si>
    <r>
      <rPr>
        <sz val="10"/>
        <color rgb="FF231F20"/>
        <rFont val="Arial"/>
        <family val="2"/>
      </rPr>
      <t>DONKIN</t>
    </r>
  </si>
  <si>
    <r>
      <rPr>
        <sz val="10"/>
        <color rgb="FF231F20"/>
        <rFont val="Arial"/>
        <family val="2"/>
      </rPr>
      <t>BAYERS LAKE</t>
    </r>
  </si>
  <si>
    <r>
      <rPr>
        <sz val="10"/>
        <color rgb="FF231F20"/>
        <rFont val="Arial"/>
        <family val="2"/>
      </rPr>
      <t>CASTLE BAY</t>
    </r>
  </si>
  <si>
    <r>
      <rPr>
        <sz val="10"/>
        <color rgb="FF231F20"/>
        <rFont val="Arial"/>
        <family val="2"/>
      </rPr>
      <t>DOUCETTEVILLE</t>
    </r>
  </si>
  <si>
    <r>
      <rPr>
        <sz val="10"/>
        <color rgb="FF231F20"/>
        <rFont val="Arial"/>
        <family val="2"/>
      </rPr>
      <t>CATALONE</t>
    </r>
  </si>
  <si>
    <r>
      <rPr>
        <sz val="10"/>
        <color rgb="FF231F20"/>
        <rFont val="Arial"/>
        <family val="2"/>
      </rPr>
      <t>DOVER WEST</t>
    </r>
  </si>
  <si>
    <r>
      <rPr>
        <sz val="10"/>
        <color rgb="FF231F20"/>
        <rFont val="Arial"/>
        <family val="2"/>
      </rPr>
      <t>BAYHEAD</t>
    </r>
  </si>
  <si>
    <r>
      <rPr>
        <sz val="10"/>
        <color rgb="FF231F20"/>
        <rFont val="Arial"/>
        <family val="2"/>
      </rPr>
      <t>CENTRAL ARGYLE</t>
    </r>
  </si>
  <si>
    <r>
      <rPr>
        <sz val="10"/>
        <color rgb="FF231F20"/>
        <rFont val="Arial"/>
        <family val="2"/>
      </rPr>
      <t>DOVER(HFX)(EAST &amp; WEST)</t>
    </r>
  </si>
  <si>
    <r>
      <rPr>
        <sz val="10"/>
        <color rgb="FF231F20"/>
        <rFont val="Arial"/>
        <family val="2"/>
      </rPr>
      <t>BAYPORT</t>
    </r>
  </si>
  <si>
    <r>
      <rPr>
        <sz val="10"/>
        <color rgb="FF231F20"/>
        <rFont val="Arial"/>
        <family val="2"/>
      </rPr>
      <t>CENTRAL GROVE</t>
    </r>
  </si>
  <si>
    <r>
      <rPr>
        <sz val="10"/>
        <color rgb="FF231F20"/>
        <rFont val="Arial"/>
        <family val="2"/>
      </rPr>
      <t>DRUMHEAD</t>
    </r>
  </si>
  <si>
    <r>
      <rPr>
        <sz val="10"/>
        <color rgb="FF231F20"/>
        <rFont val="Arial"/>
        <family val="2"/>
      </rPr>
      <t>CENTRAL WEST RIVER</t>
    </r>
  </si>
  <si>
    <r>
      <rPr>
        <sz val="10"/>
        <color rgb="FF231F20"/>
        <rFont val="Arial"/>
        <family val="2"/>
      </rPr>
      <t>DUBLIN SHORE</t>
    </r>
  </si>
  <si>
    <r>
      <rPr>
        <sz val="10"/>
        <color rgb="FF231F20"/>
        <rFont val="Arial"/>
        <family val="2"/>
      </rPr>
      <t>CENTRE BURLINGTON</t>
    </r>
  </si>
  <si>
    <r>
      <rPr>
        <sz val="10"/>
        <color rgb="FF231F20"/>
        <rFont val="Arial"/>
        <family val="2"/>
      </rPr>
      <t>DUNAKIN</t>
    </r>
  </si>
  <si>
    <r>
      <rPr>
        <sz val="10"/>
        <color rgb="FF231F20"/>
        <rFont val="Arial"/>
        <family val="2"/>
      </rPr>
      <t>BAYVIEW</t>
    </r>
  </si>
  <si>
    <r>
      <rPr>
        <sz val="10"/>
        <color rgb="FF231F20"/>
        <rFont val="Arial"/>
        <family val="2"/>
      </rPr>
      <t>CENTRELEA</t>
    </r>
  </si>
  <si>
    <r>
      <rPr>
        <sz val="10"/>
        <color rgb="FF231F20"/>
        <rFont val="Arial"/>
        <family val="2"/>
      </rPr>
      <t>BEACH MEADOWS</t>
    </r>
  </si>
  <si>
    <r>
      <rPr>
        <sz val="10"/>
        <color rgb="FF231F20"/>
        <rFont val="Arial"/>
        <family val="2"/>
      </rPr>
      <t>CENTREVILLE (DIGBY)</t>
    </r>
  </si>
  <si>
    <r>
      <rPr>
        <sz val="10"/>
        <color rgb="FF231F20"/>
        <rFont val="Arial"/>
        <family val="2"/>
      </rPr>
      <t>DUNMAGLASS</t>
    </r>
  </si>
  <si>
    <r>
      <rPr>
        <sz val="10"/>
        <color rgb="FF231F20"/>
        <rFont val="Arial"/>
        <family val="2"/>
      </rPr>
      <t>BEAR COVE</t>
    </r>
  </si>
  <si>
    <r>
      <rPr>
        <sz val="10"/>
        <color rgb="FF231F20"/>
        <rFont val="Arial"/>
        <family val="2"/>
      </rPr>
      <t>CENTREVILLE (KINGS)</t>
    </r>
  </si>
  <si>
    <r>
      <rPr>
        <sz val="10"/>
        <color rgb="FF231F20"/>
        <rFont val="Arial"/>
        <family val="2"/>
      </rPr>
      <t>BEAR POINT</t>
    </r>
  </si>
  <si>
    <r>
      <rPr>
        <sz val="10"/>
        <color rgb="FF231F20"/>
        <rFont val="Arial"/>
        <family val="2"/>
      </rPr>
      <t>CENTREVILLE (SHELBURNE)</t>
    </r>
  </si>
  <si>
    <r>
      <rPr>
        <sz val="10"/>
        <color rgb="FF231F20"/>
        <rFont val="Arial"/>
        <family val="2"/>
      </rPr>
      <t>BEAR RIVER</t>
    </r>
  </si>
  <si>
    <r>
      <rPr>
        <sz val="10"/>
        <color rgb="FF231F20"/>
        <rFont val="Arial"/>
        <family val="2"/>
      </rPr>
      <t>CFB STADACONA, HALIFAX</t>
    </r>
  </si>
  <si>
    <r>
      <rPr>
        <sz val="10"/>
        <color rgb="FF231F20"/>
        <rFont val="Arial"/>
        <family val="2"/>
      </rPr>
      <t>DUTCH BROOK</t>
    </r>
  </si>
  <si>
    <r>
      <rPr>
        <sz val="10"/>
        <color rgb="FF231F20"/>
        <rFont val="Arial"/>
        <family val="2"/>
      </rPr>
      <t>BEAVER RIVER</t>
    </r>
  </si>
  <si>
    <r>
      <rPr>
        <sz val="10"/>
        <color rgb="FF231F20"/>
        <rFont val="Arial"/>
        <family val="2"/>
      </rPr>
      <t>DUTCH SETTLEMENT</t>
    </r>
  </si>
  <si>
    <r>
      <rPr>
        <sz val="10"/>
        <color rgb="FF231F20"/>
        <rFont val="Arial"/>
        <family val="2"/>
      </rPr>
      <t>BEAVERBANK</t>
    </r>
  </si>
  <si>
    <r>
      <rPr>
        <sz val="10"/>
        <color rgb="FF231F20"/>
        <rFont val="Arial"/>
        <family val="2"/>
      </rPr>
      <t>CHAPEL ISLAND</t>
    </r>
  </si>
  <si>
    <r>
      <rPr>
        <sz val="10"/>
        <color rgb="FF231F20"/>
        <rFont val="Arial"/>
        <family val="2"/>
      </rPr>
      <t>EAGLE HEAD</t>
    </r>
  </si>
  <si>
    <r>
      <rPr>
        <sz val="10"/>
        <color rgb="FF231F20"/>
        <rFont val="Arial"/>
        <family val="2"/>
      </rPr>
      <t>EARLTOWN EAST</t>
    </r>
  </si>
  <si>
    <r>
      <rPr>
        <sz val="10"/>
        <color rgb="FF231F20"/>
        <rFont val="Arial"/>
        <family val="2"/>
      </rPr>
      <t>BEECH HILL (LUNENBURG)</t>
    </r>
  </si>
  <si>
    <r>
      <rPr>
        <sz val="10"/>
        <color rgb="FF231F20"/>
        <rFont val="Arial"/>
        <family val="2"/>
      </rPr>
      <t>CHARLESVILLE</t>
    </r>
  </si>
  <si>
    <r>
      <rPr>
        <sz val="10"/>
        <color rgb="FF231F20"/>
        <rFont val="Arial"/>
        <family val="2"/>
      </rPr>
      <t>EAST APPLE RIVER</t>
    </r>
  </si>
  <si>
    <r>
      <rPr>
        <sz val="10"/>
        <color rgb="FF231F20"/>
        <rFont val="Arial"/>
        <family val="2"/>
      </rPr>
      <t>BEECH HILL (QUEENS)</t>
    </r>
  </si>
  <si>
    <r>
      <rPr>
        <sz val="10"/>
        <color rgb="FF231F20"/>
        <rFont val="Arial"/>
        <family val="2"/>
      </rPr>
      <t>CHARLOS COVE</t>
    </r>
  </si>
  <si>
    <r>
      <rPr>
        <sz val="10"/>
        <color rgb="FF231F20"/>
        <rFont val="Arial"/>
        <family val="2"/>
      </rPr>
      <t>EAST BACCARO</t>
    </r>
  </si>
  <si>
    <r>
      <rPr>
        <sz val="10"/>
        <color rgb="FF231F20"/>
        <rFont val="Arial"/>
        <family val="2"/>
      </rPr>
      <t>BEECHVILLE</t>
    </r>
  </si>
  <si>
    <r>
      <rPr>
        <sz val="10"/>
        <color rgb="FF231F20"/>
        <rFont val="Arial"/>
        <family val="2"/>
      </rPr>
      <t>CHASWOOD</t>
    </r>
  </si>
  <si>
    <r>
      <rPr>
        <sz val="10"/>
        <color rgb="FF231F20"/>
        <rFont val="Arial"/>
        <family val="2"/>
      </rPr>
      <t>EAST BAY</t>
    </r>
  </si>
  <si>
    <r>
      <rPr>
        <sz val="10"/>
        <color rgb="FF231F20"/>
        <rFont val="Arial"/>
        <family val="2"/>
      </rPr>
      <t>BELFRON</t>
    </r>
  </si>
  <si>
    <r>
      <rPr>
        <sz val="10"/>
        <color rgb="FF231F20"/>
        <rFont val="Arial"/>
        <family val="2"/>
      </rPr>
      <t>CHEBOGUE POINT</t>
    </r>
  </si>
  <si>
    <r>
      <rPr>
        <sz val="10"/>
        <color rgb="FF231F20"/>
        <rFont val="Arial"/>
        <family val="2"/>
      </rPr>
      <t>EAST CHEZZETCOOK</t>
    </r>
  </si>
  <si>
    <r>
      <rPr>
        <sz val="10"/>
        <color rgb="FF231F20"/>
        <rFont val="Arial"/>
        <family val="2"/>
      </rPr>
      <t>BELLE COTE</t>
    </r>
  </si>
  <si>
    <r>
      <rPr>
        <sz val="10"/>
        <color rgb="FF231F20"/>
        <rFont val="Arial"/>
        <family val="2"/>
      </rPr>
      <t>CHEGOGGIN</t>
    </r>
  </si>
  <si>
    <r>
      <rPr>
        <sz val="10"/>
        <color rgb="FF231F20"/>
        <rFont val="Arial"/>
        <family val="2"/>
      </rPr>
      <t>EAST DOVER</t>
    </r>
  </si>
  <si>
    <r>
      <rPr>
        <sz val="10"/>
        <color rgb="FF231F20"/>
        <rFont val="Arial"/>
        <family val="2"/>
      </rPr>
      <t>BELLE MARCHE</t>
    </r>
  </si>
  <si>
    <r>
      <rPr>
        <sz val="10"/>
        <color rgb="FF231F20"/>
        <rFont val="Arial"/>
        <family val="2"/>
      </rPr>
      <t>EAST EARLETOWN</t>
    </r>
  </si>
  <si>
    <r>
      <rPr>
        <sz val="10"/>
        <color rgb="FF231F20"/>
        <rFont val="Arial"/>
        <family val="2"/>
      </rPr>
      <t>CHERRY BROOK</t>
    </r>
  </si>
  <si>
    <r>
      <rPr>
        <sz val="10"/>
        <color rgb="FF231F20"/>
        <rFont val="Arial"/>
        <family val="2"/>
      </rPr>
      <t>EAST FERRY</t>
    </r>
  </si>
  <si>
    <r>
      <rPr>
        <sz val="10"/>
        <color rgb="FF231F20"/>
        <rFont val="Arial"/>
        <family val="2"/>
      </rPr>
      <t>CHERRY HILL</t>
    </r>
  </si>
  <si>
    <r>
      <rPr>
        <sz val="10"/>
        <color rgb="FF231F20"/>
        <rFont val="Arial"/>
        <family val="2"/>
      </rPr>
      <t>EAST GREEN HARBOUR</t>
    </r>
  </si>
  <si>
    <r>
      <rPr>
        <sz val="10"/>
        <color rgb="FF231F20"/>
        <rFont val="Arial"/>
        <family val="2"/>
      </rPr>
      <t>BELLIVEAU</t>
    </r>
  </si>
  <si>
    <r>
      <rPr>
        <sz val="10"/>
        <color rgb="FF231F20"/>
        <rFont val="Arial"/>
        <family val="2"/>
      </rPr>
      <t>CHERRYFIELD</t>
    </r>
  </si>
  <si>
    <r>
      <rPr>
        <sz val="10"/>
        <color rgb="FF231F20"/>
        <rFont val="Arial"/>
        <family val="2"/>
      </rPr>
      <t>EAST JEDDORE</t>
    </r>
  </si>
  <si>
    <r>
      <rPr>
        <sz val="10"/>
        <color rgb="FF231F20"/>
        <rFont val="Arial"/>
        <family val="2"/>
      </rPr>
      <t>BELLIVEAU COVE</t>
    </r>
  </si>
  <si>
    <r>
      <rPr>
        <sz val="10"/>
        <color rgb="FF231F20"/>
        <rFont val="Arial"/>
        <family val="2"/>
      </rPr>
      <t>CHESTER</t>
    </r>
  </si>
  <si>
    <r>
      <rPr>
        <sz val="10"/>
        <color rgb="FF231F20"/>
        <rFont val="Arial"/>
        <family val="2"/>
      </rPr>
      <t>EAST KEMPTVILLE</t>
    </r>
  </si>
  <si>
    <r>
      <rPr>
        <sz val="10"/>
        <color rgb="FF231F20"/>
        <rFont val="Arial"/>
        <family val="2"/>
      </rPr>
      <t>BELMONT (COLCHESTER)</t>
    </r>
  </si>
  <si>
    <r>
      <rPr>
        <sz val="10"/>
        <color rgb="FF231F20"/>
        <rFont val="Arial"/>
        <family val="2"/>
      </rPr>
      <t>CHESTER BASIN</t>
    </r>
  </si>
  <si>
    <r>
      <rPr>
        <sz val="10"/>
        <color rgb="FF231F20"/>
        <rFont val="Arial"/>
        <family val="2"/>
      </rPr>
      <t>EAST LA HAVE</t>
    </r>
  </si>
  <si>
    <r>
      <rPr>
        <sz val="10"/>
        <color rgb="FF231F20"/>
        <rFont val="Arial"/>
        <family val="2"/>
      </rPr>
      <t>CHETICAMP</t>
    </r>
  </si>
  <si>
    <r>
      <rPr>
        <sz val="10"/>
        <color rgb="FF231F20"/>
        <rFont val="Arial"/>
        <family val="2"/>
      </rPr>
      <t>EAST LAKE AINSLIE</t>
    </r>
  </si>
  <si>
    <r>
      <rPr>
        <sz val="10"/>
        <color rgb="FF231F20"/>
        <rFont val="Arial"/>
        <family val="2"/>
      </rPr>
      <t>BIBLE HILL</t>
    </r>
  </si>
  <si>
    <r>
      <rPr>
        <sz val="10"/>
        <color rgb="FF231F20"/>
        <rFont val="Arial"/>
        <family val="2"/>
      </rPr>
      <t>CHEVERIE</t>
    </r>
  </si>
  <si>
    <r>
      <rPr>
        <sz val="10"/>
        <color rgb="FF231F20"/>
        <rFont val="Arial"/>
        <family val="2"/>
      </rPr>
      <t>EAST LAWRENCETOWN</t>
    </r>
  </si>
  <si>
    <r>
      <rPr>
        <sz val="10"/>
        <color rgb="FF231F20"/>
        <rFont val="Arial"/>
        <family val="2"/>
      </rPr>
      <t>BICKERTON WEST</t>
    </r>
  </si>
  <si>
    <r>
      <rPr>
        <sz val="10"/>
        <color rgb="FF231F20"/>
        <rFont val="Arial"/>
        <family val="2"/>
      </rPr>
      <t>CHIGNECTO</t>
    </r>
  </si>
  <si>
    <r>
      <rPr>
        <sz val="10"/>
        <color rgb="FF231F20"/>
        <rFont val="Arial"/>
        <family val="2"/>
      </rPr>
      <t>EAST LINDEN</t>
    </r>
  </si>
  <si>
    <r>
      <rPr>
        <sz val="10"/>
        <color rgb="FF231F20"/>
        <rFont val="Arial"/>
        <family val="2"/>
      </rPr>
      <t>BIG BRAS D’OR</t>
    </r>
  </si>
  <si>
    <r>
      <rPr>
        <sz val="10"/>
        <color rgb="FF231F20"/>
        <rFont val="Arial"/>
        <family val="2"/>
      </rPr>
      <t>CHIMNEY CORNER</t>
    </r>
  </si>
  <si>
    <r>
      <rPr>
        <sz val="10"/>
        <color rgb="FF231F20"/>
        <rFont val="Arial"/>
        <family val="2"/>
      </rPr>
      <t>EAST MAPLETON</t>
    </r>
  </si>
  <si>
    <r>
      <rPr>
        <sz val="10"/>
        <color rgb="FF231F20"/>
        <rFont val="Arial"/>
        <family val="2"/>
      </rPr>
      <t>BIG HARBOUR</t>
    </r>
  </si>
  <si>
    <r>
      <rPr>
        <sz val="10"/>
        <color rgb="FF231F20"/>
        <rFont val="Arial"/>
        <family val="2"/>
      </rPr>
      <t>CHIPMAN BROOK</t>
    </r>
  </si>
  <si>
    <r>
      <rPr>
        <sz val="10"/>
        <color rgb="FF231F20"/>
        <rFont val="Arial"/>
        <family val="2"/>
      </rPr>
      <t>EAST MARGAREE</t>
    </r>
  </si>
  <si>
    <r>
      <rPr>
        <sz val="10"/>
        <color rgb="FF231F20"/>
        <rFont val="Arial"/>
        <family val="2"/>
      </rPr>
      <t>BIG INTERVALE MARGAREE</t>
    </r>
  </si>
  <si>
    <r>
      <rPr>
        <sz val="10"/>
        <color rgb="FF231F20"/>
        <rFont val="Arial"/>
        <family val="2"/>
      </rPr>
      <t>CHRISTMAS ISLAND</t>
    </r>
  </si>
  <si>
    <r>
      <rPr>
        <sz val="10"/>
        <color rgb="FF231F20"/>
        <rFont val="Arial"/>
        <family val="2"/>
      </rPr>
      <t>EAST MEDWAY</t>
    </r>
  </si>
  <si>
    <r>
      <rPr>
        <sz val="10"/>
        <color rgb="FF231F20"/>
        <rFont val="Arial"/>
        <family val="2"/>
      </rPr>
      <t>BIG POND</t>
    </r>
  </si>
  <si>
    <r>
      <rPr>
        <sz val="10"/>
        <color rgb="FF231F20"/>
        <rFont val="Arial"/>
        <family val="2"/>
      </rPr>
      <t>CHURCH POINT</t>
    </r>
  </si>
  <si>
    <r>
      <rPr>
        <sz val="10"/>
        <color rgb="FF231F20"/>
        <rFont val="Arial"/>
        <family val="2"/>
      </rPr>
      <t>EAST MINES STATION</t>
    </r>
  </si>
  <si>
    <r>
      <rPr>
        <sz val="10"/>
        <color rgb="FF231F20"/>
        <rFont val="Arial"/>
        <family val="2"/>
      </rPr>
      <t>BILLTOWN</t>
    </r>
  </si>
  <si>
    <r>
      <rPr>
        <sz val="10"/>
        <color rgb="FF231F20"/>
        <rFont val="Arial"/>
        <family val="2"/>
      </rPr>
      <t>CHURCHOVER</t>
    </r>
  </si>
  <si>
    <r>
      <rPr>
        <sz val="10"/>
        <color rgb="FF231F20"/>
        <rFont val="Arial"/>
        <family val="2"/>
      </rPr>
      <t>EAST PENNANT</t>
    </r>
  </si>
  <si>
    <r>
      <rPr>
        <sz val="10"/>
        <color rgb="FF231F20"/>
        <rFont val="Arial"/>
        <family val="2"/>
      </rPr>
      <t>BIRCH GROVE</t>
    </r>
  </si>
  <si>
    <r>
      <rPr>
        <sz val="10"/>
        <color rgb="FF231F20"/>
        <rFont val="Arial"/>
        <family val="2"/>
      </rPr>
      <t>CHURCHVIEW</t>
    </r>
  </si>
  <si>
    <r>
      <rPr>
        <sz val="10"/>
        <color rgb="FF231F20"/>
        <rFont val="Arial"/>
        <family val="2"/>
      </rPr>
      <t>EAST PORT L’HEBERT</t>
    </r>
  </si>
  <si>
    <r>
      <rPr>
        <sz val="10"/>
        <color rgb="FF231F20"/>
        <rFont val="Arial"/>
        <family val="2"/>
      </rPr>
      <t>BIRCHTOWN</t>
    </r>
  </si>
  <si>
    <r>
      <rPr>
        <sz val="10"/>
        <color rgb="FF231F20"/>
        <rFont val="Arial"/>
        <family val="2"/>
      </rPr>
      <t>CLAM BAY</t>
    </r>
  </si>
  <si>
    <r>
      <rPr>
        <sz val="10"/>
        <color rgb="FF231F20"/>
        <rFont val="Arial"/>
        <family val="2"/>
      </rPr>
      <t>EAST PORT MEDWAY</t>
    </r>
  </si>
  <si>
    <r>
      <rPr>
        <sz val="10"/>
        <color rgb="FF231F20"/>
        <rFont val="Arial"/>
        <family val="2"/>
      </rPr>
      <t>BISHOPVILLE</t>
    </r>
  </si>
  <si>
    <r>
      <rPr>
        <sz val="10"/>
        <color rgb="FF231F20"/>
        <rFont val="Arial"/>
        <family val="2"/>
      </rPr>
      <t>CLAM HARBOUR</t>
    </r>
  </si>
  <si>
    <r>
      <rPr>
        <sz val="10"/>
        <color rgb="FF231F20"/>
        <rFont val="Arial"/>
        <family val="2"/>
      </rPr>
      <t>EAST PRESTON</t>
    </r>
  </si>
  <si>
    <r>
      <rPr>
        <sz val="10"/>
        <color rgb="FF231F20"/>
        <rFont val="Arial"/>
        <family val="2"/>
      </rPr>
      <t>BLACK AVON</t>
    </r>
  </si>
  <si>
    <r>
      <rPr>
        <sz val="10"/>
        <color rgb="FF231F20"/>
        <rFont val="Arial"/>
        <family val="2"/>
      </rPr>
      <t>CLAM POINT</t>
    </r>
  </si>
  <si>
    <r>
      <rPr>
        <sz val="10"/>
        <color rgb="FF231F20"/>
        <rFont val="Arial"/>
        <family val="2"/>
      </rPr>
      <t>EAST PUBNICO</t>
    </r>
  </si>
  <si>
    <r>
      <rPr>
        <sz val="10"/>
        <color rgb="FF231F20"/>
        <rFont val="Arial"/>
        <family val="2"/>
      </rPr>
      <t>CLARE</t>
    </r>
  </si>
  <si>
    <r>
      <rPr>
        <sz val="10"/>
        <color rgb="FF231F20"/>
        <rFont val="Arial"/>
        <family val="2"/>
      </rPr>
      <t>CLARENCE</t>
    </r>
  </si>
  <si>
    <r>
      <rPr>
        <sz val="10"/>
        <color rgb="FF231F20"/>
        <rFont val="Arial"/>
        <family val="2"/>
      </rPr>
      <t>EAST RIVER</t>
    </r>
  </si>
  <si>
    <r>
      <rPr>
        <sz val="10"/>
        <color rgb="FF231F20"/>
        <rFont val="Arial"/>
        <family val="2"/>
      </rPr>
      <t>BLACK RIVER (KINGS)</t>
    </r>
  </si>
  <si>
    <r>
      <rPr>
        <sz val="10"/>
        <color rgb="FF231F20"/>
        <rFont val="Arial"/>
        <family val="2"/>
      </rPr>
      <t>CLARK’S HARBOUR</t>
    </r>
  </si>
  <si>
    <r>
      <rPr>
        <sz val="10"/>
        <color rgb="FF231F20"/>
        <rFont val="Arial"/>
        <family val="2"/>
      </rPr>
      <t>EAST RIVER ST MARYS</t>
    </r>
  </si>
  <si>
    <r>
      <rPr>
        <sz val="10"/>
        <color rgb="FF231F20"/>
        <rFont val="Arial"/>
        <family val="2"/>
      </rPr>
      <t>BLACK ROCK (CUMB CO)</t>
    </r>
  </si>
  <si>
    <r>
      <rPr>
        <sz val="10"/>
        <color rgb="FF231F20"/>
        <rFont val="Arial"/>
        <family val="2"/>
      </rPr>
      <t>CLARKSVILLE</t>
    </r>
  </si>
  <si>
    <r>
      <rPr>
        <sz val="10"/>
        <color rgb="FF231F20"/>
        <rFont val="Arial"/>
        <family val="2"/>
      </rPr>
      <t>EAST SABLE RIVER</t>
    </r>
  </si>
  <si>
    <r>
      <rPr>
        <sz val="10"/>
        <color rgb="FF231F20"/>
        <rFont val="Arial"/>
        <family val="2"/>
      </rPr>
      <t>BLACK ROCK(CAPE BRETON)</t>
    </r>
  </si>
  <si>
    <r>
      <rPr>
        <sz val="10"/>
        <color rgb="FF231F20"/>
        <rFont val="Arial"/>
        <family val="2"/>
      </rPr>
      <t>CLEMENTSPORT</t>
    </r>
  </si>
  <si>
    <r>
      <rPr>
        <sz val="10"/>
        <color rgb="FF231F20"/>
        <rFont val="Arial"/>
        <family val="2"/>
      </rPr>
      <t>EAST SHIP HARBOUR</t>
    </r>
  </si>
  <si>
    <r>
      <rPr>
        <sz val="10"/>
        <color rgb="FF231F20"/>
        <rFont val="Arial"/>
        <family val="2"/>
      </rPr>
      <t>BLANCHE</t>
    </r>
  </si>
  <si>
    <r>
      <rPr>
        <sz val="10"/>
        <color rgb="FF231F20"/>
        <rFont val="Arial"/>
        <family val="2"/>
      </rPr>
      <t>CLEMENTSVALE</t>
    </r>
  </si>
  <si>
    <r>
      <rPr>
        <sz val="10"/>
        <color rgb="FF231F20"/>
        <rFont val="Arial"/>
        <family val="2"/>
      </rPr>
      <t>EAST SIDE OF RAGGED ISLAND</t>
    </r>
  </si>
  <si>
    <r>
      <rPr>
        <sz val="10"/>
        <color rgb="FF231F20"/>
        <rFont val="Arial"/>
        <family val="2"/>
      </rPr>
      <t>CLEVELAND</t>
    </r>
  </si>
  <si>
    <r>
      <rPr>
        <sz val="10"/>
        <color rgb="FF231F20"/>
        <rFont val="Arial"/>
        <family val="2"/>
      </rPr>
      <t>EAST SOUTHAMPTON</t>
    </r>
  </si>
  <si>
    <r>
      <rPr>
        <sz val="10"/>
        <color rgb="FF231F20"/>
        <rFont val="Arial"/>
        <family val="2"/>
      </rPr>
      <t>BLOCKHOUSE</t>
    </r>
  </si>
  <si>
    <r>
      <rPr>
        <sz val="10"/>
        <color rgb="FF231F20"/>
        <rFont val="Arial"/>
        <family val="2"/>
      </rPr>
      <t>EASTERN PASSAGE</t>
    </r>
  </si>
  <si>
    <r>
      <rPr>
        <sz val="10"/>
        <color rgb="FF231F20"/>
        <rFont val="Arial"/>
        <family val="2"/>
      </rPr>
      <t>BLOMIDON</t>
    </r>
  </si>
  <si>
    <r>
      <rPr>
        <sz val="10"/>
        <color rgb="FF231F20"/>
        <rFont val="Arial"/>
        <family val="2"/>
      </rPr>
      <t>EASTVILLE</t>
    </r>
  </si>
  <si>
    <r>
      <rPr>
        <sz val="10"/>
        <color rgb="FF231F20"/>
        <rFont val="Arial"/>
        <family val="2"/>
      </rPr>
      <t>CLYDE RIVER</t>
    </r>
  </si>
  <si>
    <r>
      <rPr>
        <sz val="10"/>
        <color rgb="FF231F20"/>
        <rFont val="Arial"/>
        <family val="2"/>
      </rPr>
      <t>EATONVILLE</t>
    </r>
  </si>
  <si>
    <r>
      <rPr>
        <sz val="10"/>
        <color rgb="FF231F20"/>
        <rFont val="Arial"/>
        <family val="2"/>
      </rPr>
      <t>BLOOMINGTON</t>
    </r>
  </si>
  <si>
    <r>
      <rPr>
        <sz val="10"/>
        <color rgb="FF231F20"/>
        <rFont val="Arial"/>
        <family val="2"/>
      </rPr>
      <t>COALBURN</t>
    </r>
  </si>
  <si>
    <r>
      <rPr>
        <sz val="10"/>
        <color rgb="FF231F20"/>
        <rFont val="Arial"/>
        <family val="2"/>
      </rPr>
      <t>ECONOMY</t>
    </r>
  </si>
  <si>
    <r>
      <rPr>
        <sz val="10"/>
        <color rgb="FF231F20"/>
        <rFont val="Arial"/>
        <family val="2"/>
      </rPr>
      <t>BLUE MOUNTAIN</t>
    </r>
  </si>
  <si>
    <r>
      <rPr>
        <sz val="10"/>
        <color rgb="FF231F20"/>
        <rFont val="Arial"/>
        <family val="2"/>
      </rPr>
      <t>CODDLES HARBOUR</t>
    </r>
  </si>
  <si>
    <r>
      <rPr>
        <sz val="10"/>
        <color rgb="FF231F20"/>
        <rFont val="Arial"/>
        <family val="2"/>
      </rPr>
      <t>ECUM SECUM</t>
    </r>
  </si>
  <si>
    <r>
      <rPr>
        <sz val="10"/>
        <color rgb="FF231F20"/>
        <rFont val="Arial"/>
        <family val="2"/>
      </rPr>
      <t>BLUE ROCKS</t>
    </r>
  </si>
  <si>
    <r>
      <rPr>
        <sz val="10"/>
        <color rgb="FF231F20"/>
        <rFont val="Arial"/>
        <family val="2"/>
      </rPr>
      <t>COGMAGUN RIVER</t>
    </r>
  </si>
  <si>
    <r>
      <rPr>
        <sz val="10"/>
        <color rgb="FF231F20"/>
        <rFont val="Arial"/>
        <family val="2"/>
      </rPr>
      <t>BLUES MILLS</t>
    </r>
  </si>
  <si>
    <r>
      <rPr>
        <sz val="10"/>
        <color rgb="FF231F20"/>
        <rFont val="Arial"/>
        <family val="2"/>
      </rPr>
      <t>EDEN LAKE</t>
    </r>
  </si>
  <si>
    <r>
      <rPr>
        <sz val="10"/>
        <color rgb="FF231F20"/>
        <rFont val="Arial"/>
        <family val="2"/>
      </rPr>
      <t>GROSSES COQUES</t>
    </r>
  </si>
  <si>
    <r>
      <rPr>
        <sz val="10"/>
        <color rgb="FF231F20"/>
        <rFont val="Arial"/>
        <family val="2"/>
      </rPr>
      <t>KINGSBURG</t>
    </r>
  </si>
  <si>
    <r>
      <rPr>
        <sz val="10"/>
        <color rgb="FF231F20"/>
        <rFont val="Arial"/>
        <family val="2"/>
      </rPr>
      <t>EDWARDSVILLE</t>
    </r>
  </si>
  <si>
    <r>
      <rPr>
        <sz val="10"/>
        <color rgb="FF231F20"/>
        <rFont val="Arial"/>
        <family val="2"/>
      </rPr>
      <t>GROVES POINT</t>
    </r>
  </si>
  <si>
    <r>
      <rPr>
        <sz val="10"/>
        <color rgb="FF231F20"/>
        <rFont val="Arial"/>
        <family val="2"/>
      </rPr>
      <t>KINGSPORT</t>
    </r>
  </si>
  <si>
    <r>
      <rPr>
        <sz val="10"/>
        <color rgb="FF231F20"/>
        <rFont val="Arial"/>
        <family val="2"/>
      </rPr>
      <t>EEL COVE</t>
    </r>
  </si>
  <si>
    <r>
      <rPr>
        <sz val="10"/>
        <color rgb="FF231F20"/>
        <rFont val="Arial"/>
        <family val="2"/>
      </rPr>
      <t>GULF SHORE</t>
    </r>
  </si>
  <si>
    <r>
      <rPr>
        <sz val="10"/>
        <color rgb="FF231F20"/>
        <rFont val="Arial"/>
        <family val="2"/>
      </rPr>
      <t>ELDERBANK</t>
    </r>
  </si>
  <si>
    <r>
      <rPr>
        <sz val="10"/>
        <color rgb="FF231F20"/>
        <rFont val="Arial"/>
        <family val="2"/>
      </rPr>
      <t>GULLIVER COVE</t>
    </r>
  </si>
  <si>
    <r>
      <rPr>
        <sz val="10"/>
        <color rgb="FF231F20"/>
        <rFont val="Arial"/>
        <family val="2"/>
      </rPr>
      <t>GUNNING COVE</t>
    </r>
  </si>
  <si>
    <r>
      <rPr>
        <sz val="10"/>
        <color rgb="FF231F20"/>
        <rFont val="Arial"/>
        <family val="2"/>
      </rPr>
      <t>KINSAC</t>
    </r>
  </si>
  <si>
    <r>
      <rPr>
        <sz val="10"/>
        <color rgb="FF231F20"/>
        <rFont val="Arial"/>
        <family val="2"/>
      </rPr>
      <t>ELLERSHOUSE</t>
    </r>
  </si>
  <si>
    <r>
      <rPr>
        <sz val="10"/>
        <color rgb="FF231F20"/>
        <rFont val="Arial"/>
        <family val="2"/>
      </rPr>
      <t>GUYSBOROUGH</t>
    </r>
  </si>
  <si>
    <r>
      <rPr>
        <sz val="10"/>
        <color rgb="FF231F20"/>
        <rFont val="Arial"/>
        <family val="2"/>
      </rPr>
      <t>KINSMAN CORNER</t>
    </r>
  </si>
  <si>
    <r>
      <rPr>
        <sz val="10"/>
        <color rgb="FF231F20"/>
        <rFont val="Arial"/>
        <family val="2"/>
      </rPr>
      <t>ELMSDALE</t>
    </r>
  </si>
  <si>
    <r>
      <rPr>
        <sz val="10"/>
        <color rgb="FF231F20"/>
        <rFont val="Arial"/>
        <family val="2"/>
      </rPr>
      <t>HABITANT</t>
    </r>
  </si>
  <si>
    <r>
      <rPr>
        <sz val="10"/>
        <color rgb="FF231F20"/>
        <rFont val="Arial"/>
        <family val="2"/>
      </rPr>
      <t>KIRKHILL</t>
    </r>
  </si>
  <si>
    <r>
      <rPr>
        <sz val="10"/>
        <color rgb="FF231F20"/>
        <rFont val="Arial"/>
        <family val="2"/>
      </rPr>
      <t>ELMSVALE</t>
    </r>
  </si>
  <si>
    <r>
      <rPr>
        <sz val="10"/>
        <color rgb="FF231F20"/>
        <rFont val="Arial"/>
        <family val="2"/>
      </rPr>
      <t>HACKETTS COVE</t>
    </r>
  </si>
  <si>
    <r>
      <rPr>
        <sz val="10"/>
        <color rgb="FF231F20"/>
        <rFont val="Arial"/>
        <family val="2"/>
      </rPr>
      <t>KNOYDART</t>
    </r>
  </si>
  <si>
    <r>
      <rPr>
        <sz val="10"/>
        <color rgb="FF231F20"/>
        <rFont val="Arial"/>
        <family val="2"/>
      </rPr>
      <t>EMERALD</t>
    </r>
  </si>
  <si>
    <r>
      <rPr>
        <sz val="10"/>
        <color rgb="FF231F20"/>
        <rFont val="Arial"/>
        <family val="2"/>
      </rPr>
      <t>HALF ISLAND COVE</t>
    </r>
  </si>
  <si>
    <r>
      <rPr>
        <sz val="10"/>
        <color rgb="FF231F20"/>
        <rFont val="Arial"/>
        <family val="2"/>
      </rPr>
      <t>LA HAVE</t>
    </r>
  </si>
  <si>
    <r>
      <rPr>
        <sz val="10"/>
        <color rgb="FF231F20"/>
        <rFont val="Arial"/>
        <family val="2"/>
      </rPr>
      <t>ENFIELD</t>
    </r>
  </si>
  <si>
    <r>
      <rPr>
        <sz val="10"/>
        <color rgb="FF231F20"/>
        <rFont val="Arial"/>
        <family val="2"/>
      </rPr>
      <t>HALFWAY COVE</t>
    </r>
  </si>
  <si>
    <r>
      <rPr>
        <sz val="10"/>
        <color rgb="FF231F20"/>
        <rFont val="Arial"/>
        <family val="2"/>
      </rPr>
      <t>LAKE AINSLIE EAST SIDE</t>
    </r>
  </si>
  <si>
    <r>
      <rPr>
        <sz val="10"/>
        <color rgb="FF231F20"/>
        <rFont val="Arial"/>
        <family val="2"/>
      </rPr>
      <t>ENGLISH CORNER</t>
    </r>
  </si>
  <si>
    <r>
      <rPr>
        <sz val="10"/>
        <color rgb="FF231F20"/>
        <rFont val="Arial"/>
        <family val="2"/>
      </rPr>
      <t>HALFWAY RIVER</t>
    </r>
  </si>
  <si>
    <r>
      <rPr>
        <sz val="10"/>
        <color rgb="FF231F20"/>
        <rFont val="Arial"/>
        <family val="2"/>
      </rPr>
      <t>LAKE AINSLIE SOUTH SIDE</t>
    </r>
  </si>
  <si>
    <r>
      <rPr>
        <sz val="10"/>
        <color rgb="FF231F20"/>
        <rFont val="Arial"/>
        <family val="2"/>
      </rPr>
      <t>ENGLISHTOWN</t>
    </r>
  </si>
  <si>
    <r>
      <rPr>
        <sz val="10"/>
        <color rgb="FF231F20"/>
        <rFont val="Arial"/>
        <family val="2"/>
      </rPr>
      <t>HALIBURTON HILLS</t>
    </r>
  </si>
  <si>
    <r>
      <rPr>
        <sz val="10"/>
        <color rgb="FF231F20"/>
        <rFont val="Arial"/>
        <family val="2"/>
      </rPr>
      <t>LAKE ANNIS</t>
    </r>
  </si>
  <si>
    <r>
      <rPr>
        <sz val="10"/>
        <color rgb="FF231F20"/>
        <rFont val="Arial"/>
        <family val="2"/>
      </rPr>
      <t>ENON</t>
    </r>
  </si>
  <si>
    <r>
      <rPr>
        <sz val="10"/>
        <color rgb="FF231F20"/>
        <rFont val="Arial"/>
        <family val="2"/>
      </rPr>
      <t>HALIBUT BAY</t>
    </r>
  </si>
  <si>
    <r>
      <rPr>
        <sz val="10"/>
        <color rgb="FF231F20"/>
        <rFont val="Arial"/>
        <family val="2"/>
      </rPr>
      <t>LAKE CHARLOTTE</t>
    </r>
  </si>
  <si>
    <r>
      <rPr>
        <sz val="10"/>
        <color rgb="FF231F20"/>
        <rFont val="Arial"/>
        <family val="2"/>
      </rPr>
      <t>ERINVILLE</t>
    </r>
  </si>
  <si>
    <r>
      <rPr>
        <sz val="10"/>
        <color rgb="FF231F20"/>
        <rFont val="Arial"/>
        <family val="2"/>
      </rPr>
      <t>LAKE DOUCETTE</t>
    </r>
  </si>
  <si>
    <r>
      <rPr>
        <sz val="10"/>
        <color rgb="FF231F20"/>
        <rFont val="Arial"/>
        <family val="2"/>
      </rPr>
      <t>ESKASONI</t>
    </r>
  </si>
  <si>
    <r>
      <rPr>
        <sz val="10"/>
        <color rgb="FF231F20"/>
        <rFont val="Arial"/>
        <family val="2"/>
      </rPr>
      <t>HALLS HARBOUR</t>
    </r>
  </si>
  <si>
    <r>
      <rPr>
        <sz val="10"/>
        <color rgb="FF231F20"/>
        <rFont val="Arial"/>
        <family val="2"/>
      </rPr>
      <t>LAKE ECHO</t>
    </r>
  </si>
  <si>
    <r>
      <rPr>
        <sz val="10"/>
        <color rgb="FF231F20"/>
        <rFont val="Arial"/>
        <family val="2"/>
      </rPr>
      <t>ESTMERE</t>
    </r>
  </si>
  <si>
    <r>
      <rPr>
        <sz val="10"/>
        <color rgb="FF231F20"/>
        <rFont val="Arial"/>
        <family val="2"/>
      </rPr>
      <t>HAMMONDS PLAINS</t>
    </r>
  </si>
  <si>
    <r>
      <rPr>
        <sz val="10"/>
        <color rgb="FF231F20"/>
        <rFont val="Arial"/>
        <family val="2"/>
      </rPr>
      <t>LAKE FLETCHER</t>
    </r>
  </si>
  <si>
    <r>
      <rPr>
        <sz val="10"/>
        <color rgb="FF231F20"/>
        <rFont val="Arial"/>
        <family val="2"/>
      </rPr>
      <t>EUREKA</t>
    </r>
  </si>
  <si>
    <r>
      <rPr>
        <sz val="10"/>
        <color rgb="FF231F20"/>
        <rFont val="Arial"/>
        <family val="2"/>
      </rPr>
      <t>LAKE GEORGE (KINGS)</t>
    </r>
  </si>
  <si>
    <r>
      <rPr>
        <sz val="10"/>
        <color rgb="FF231F20"/>
        <rFont val="Arial"/>
        <family val="2"/>
      </rPr>
      <t>EVANSTON</t>
    </r>
  </si>
  <si>
    <r>
      <rPr>
        <sz val="10"/>
        <color rgb="FF231F20"/>
        <rFont val="Arial"/>
        <family val="2"/>
      </rPr>
      <t>HANSFORD</t>
    </r>
  </si>
  <si>
    <r>
      <rPr>
        <sz val="10"/>
        <color rgb="FF231F20"/>
        <rFont val="Arial"/>
        <family val="2"/>
      </rPr>
      <t>LAKE LA ROSE</t>
    </r>
  </si>
  <si>
    <r>
      <rPr>
        <sz val="10"/>
        <color rgb="FF231F20"/>
        <rFont val="Arial"/>
        <family val="2"/>
      </rPr>
      <t>FACTORYDALE</t>
    </r>
  </si>
  <si>
    <r>
      <rPr>
        <sz val="10"/>
        <color rgb="FF231F20"/>
        <rFont val="Arial"/>
        <family val="2"/>
      </rPr>
      <t>HANTSPORT</t>
    </r>
  </si>
  <si>
    <r>
      <rPr>
        <sz val="10"/>
        <color rgb="FF231F20"/>
        <rFont val="Arial"/>
        <family val="2"/>
      </rPr>
      <t>LAKE OF THE WOODS</t>
    </r>
  </si>
  <si>
    <r>
      <rPr>
        <sz val="10"/>
        <color rgb="FF231F20"/>
        <rFont val="Arial"/>
        <family val="2"/>
      </rPr>
      <t>FAIRVIEW</t>
    </r>
  </si>
  <si>
    <r>
      <rPr>
        <sz val="10"/>
        <color rgb="FF231F20"/>
        <rFont val="Arial"/>
        <family val="2"/>
      </rPr>
      <t>HARBOURVIEW</t>
    </r>
  </si>
  <si>
    <r>
      <rPr>
        <sz val="10"/>
        <color rgb="FF231F20"/>
        <rFont val="Arial"/>
        <family val="2"/>
      </rPr>
      <t>LAKE PAUL</t>
    </r>
  </si>
  <si>
    <r>
      <rPr>
        <sz val="10"/>
        <color rgb="FF231F20"/>
        <rFont val="Arial"/>
        <family val="2"/>
      </rPr>
      <t>FALL RIVER</t>
    </r>
  </si>
  <si>
    <r>
      <rPr>
        <sz val="10"/>
        <color rgb="FF231F20"/>
        <rFont val="Arial"/>
        <family val="2"/>
      </rPr>
      <t>HARBOURVILLE</t>
    </r>
  </si>
  <si>
    <r>
      <rPr>
        <sz val="10"/>
        <color rgb="FF231F20"/>
        <rFont val="Arial"/>
        <family val="2"/>
      </rPr>
      <t>LAKE RAMSEY</t>
    </r>
  </si>
  <si>
    <r>
      <rPr>
        <sz val="10"/>
        <color rgb="FF231F20"/>
        <rFont val="Arial"/>
        <family val="2"/>
      </rPr>
      <t>FALMOUTH</t>
    </r>
  </si>
  <si>
    <r>
      <rPr>
        <sz val="10"/>
        <color rgb="FF231F20"/>
        <rFont val="Arial"/>
        <family val="2"/>
      </rPr>
      <t>HARDWOOD LANDS</t>
    </r>
  </si>
  <si>
    <r>
      <rPr>
        <sz val="10"/>
        <color rgb="FF231F20"/>
        <rFont val="Arial"/>
        <family val="2"/>
      </rPr>
      <t>LAKELAND(HARTS)</t>
    </r>
  </si>
  <si>
    <r>
      <rPr>
        <sz val="10"/>
        <color rgb="FF231F20"/>
        <rFont val="Arial"/>
        <family val="2"/>
      </rPr>
      <t>FARMINGTON</t>
    </r>
  </si>
  <si>
    <r>
      <rPr>
        <sz val="10"/>
        <color rgb="FF231F20"/>
        <rFont val="Arial"/>
        <family val="2"/>
      </rPr>
      <t>HARMONY</t>
    </r>
  </si>
  <si>
    <r>
      <rPr>
        <sz val="10"/>
        <color rgb="FF231F20"/>
        <rFont val="Arial"/>
        <family val="2"/>
      </rPr>
      <t>HARMONY MILLS</t>
    </r>
  </si>
  <si>
    <r>
      <rPr>
        <sz val="10"/>
        <color rgb="FF231F20"/>
        <rFont val="Arial"/>
        <family val="2"/>
      </rPr>
      <t>LAKEVALE</t>
    </r>
  </si>
  <si>
    <r>
      <rPr>
        <sz val="10"/>
        <color rgb="FF231F20"/>
        <rFont val="Arial"/>
        <family val="2"/>
      </rPr>
      <t>FERGUSONS COVE</t>
    </r>
  </si>
  <si>
    <r>
      <rPr>
        <sz val="10"/>
        <color rgb="FF231F20"/>
        <rFont val="Arial"/>
        <family val="2"/>
      </rPr>
      <t>HARPELLVILLE</t>
    </r>
  </si>
  <si>
    <r>
      <rPr>
        <sz val="10"/>
        <color rgb="FF231F20"/>
        <rFont val="Arial"/>
        <family val="2"/>
      </rPr>
      <t>LAKEVIEW</t>
    </r>
  </si>
  <si>
    <r>
      <rPr>
        <sz val="10"/>
        <color rgb="FF231F20"/>
        <rFont val="Arial"/>
        <family val="2"/>
      </rPr>
      <t>FINLAYSON</t>
    </r>
  </si>
  <si>
    <r>
      <rPr>
        <sz val="10"/>
        <color rgb="FF231F20"/>
        <rFont val="Arial"/>
        <family val="2"/>
      </rPr>
      <t>HARRIETSFIELD</t>
    </r>
  </si>
  <si>
    <r>
      <rPr>
        <sz val="10"/>
        <color rgb="FF231F20"/>
        <rFont val="Arial"/>
        <family val="2"/>
      </rPr>
      <t>LAKEVILLE</t>
    </r>
  </si>
  <si>
    <r>
      <rPr>
        <sz val="10"/>
        <color rgb="FF231F20"/>
        <rFont val="Arial"/>
        <family val="2"/>
      </rPr>
      <t>FISHERMANS HARBOUR</t>
    </r>
  </si>
  <si>
    <r>
      <rPr>
        <sz val="10"/>
        <color rgb="FF231F20"/>
        <rFont val="Arial"/>
        <family val="2"/>
      </rPr>
      <t>HARRIGAN COVE</t>
    </r>
  </si>
  <si>
    <r>
      <rPr>
        <sz val="10"/>
        <color rgb="FF231F20"/>
        <rFont val="Arial"/>
        <family val="2"/>
      </rPr>
      <t>LANDOWNE</t>
    </r>
  </si>
  <si>
    <r>
      <rPr>
        <sz val="10"/>
        <color rgb="FF231F20"/>
        <rFont val="Arial"/>
        <family val="2"/>
      </rPr>
      <t>FIVE ISLANDS</t>
    </r>
  </si>
  <si>
    <r>
      <rPr>
        <sz val="10"/>
        <color rgb="FF231F20"/>
        <rFont val="Arial"/>
        <family val="2"/>
      </rPr>
      <t>HARRISON SETTLEMENT</t>
    </r>
  </si>
  <si>
    <r>
      <rPr>
        <sz val="10"/>
        <color rgb="FF231F20"/>
        <rFont val="Arial"/>
        <family val="2"/>
      </rPr>
      <t>LANESVILLE</t>
    </r>
  </si>
  <si>
    <r>
      <rPr>
        <sz val="10"/>
        <color rgb="FF231F20"/>
        <rFont val="Arial"/>
        <family val="2"/>
      </rPr>
      <t>FIVE MILE RIVER</t>
    </r>
  </si>
  <si>
    <r>
      <rPr>
        <sz val="10"/>
        <color rgb="FF231F20"/>
        <rFont val="Arial"/>
        <family val="2"/>
      </rPr>
      <t>HASSETT</t>
    </r>
  </si>
  <si>
    <r>
      <rPr>
        <sz val="10"/>
        <color rgb="FF231F20"/>
        <rFont val="Arial"/>
        <family val="2"/>
      </rPr>
      <t>LANTZ</t>
    </r>
  </si>
  <si>
    <r>
      <rPr>
        <sz val="10"/>
        <color rgb="FF231F20"/>
        <rFont val="Arial"/>
        <family val="2"/>
      </rPr>
      <t>HATCHET LAKE</t>
    </r>
  </si>
  <si>
    <r>
      <rPr>
        <sz val="10"/>
        <color rgb="FF231F20"/>
        <rFont val="Arial"/>
        <family val="2"/>
      </rPr>
      <t>L’ARDOISE</t>
    </r>
  </si>
  <si>
    <r>
      <rPr>
        <sz val="10"/>
        <color rgb="FF231F20"/>
        <rFont val="Arial"/>
        <family val="2"/>
      </rPr>
      <t>FMO HALIFAX</t>
    </r>
  </si>
  <si>
    <r>
      <rPr>
        <sz val="10"/>
        <color rgb="FF231F20"/>
        <rFont val="Arial"/>
        <family val="2"/>
      </rPr>
      <t>LARRYS RIVER</t>
    </r>
  </si>
  <si>
    <r>
      <rPr>
        <sz val="10"/>
        <color rgb="FF231F20"/>
        <rFont val="Arial"/>
        <family val="2"/>
      </rPr>
      <t>FOLLY LAKE</t>
    </r>
  </si>
  <si>
    <r>
      <rPr>
        <sz val="10"/>
        <color rgb="FF231F20"/>
        <rFont val="Arial"/>
        <family val="2"/>
      </rPr>
      <t>HAVRE BOUCHER</t>
    </r>
  </si>
  <si>
    <r>
      <rPr>
        <sz val="10"/>
        <color rgb="FF231F20"/>
        <rFont val="Arial"/>
        <family val="2"/>
      </rPr>
      <t>LATTIES BROOK</t>
    </r>
  </si>
  <si>
    <r>
      <rPr>
        <sz val="10"/>
        <color rgb="FF231F20"/>
        <rFont val="Arial"/>
        <family val="2"/>
      </rPr>
      <t>FORBES POINT</t>
    </r>
  </si>
  <si>
    <r>
      <rPr>
        <sz val="10"/>
        <color rgb="FF231F20"/>
        <rFont val="Arial"/>
        <family val="2"/>
      </rPr>
      <t>HAWTHORNE</t>
    </r>
  </si>
  <si>
    <r>
      <rPr>
        <sz val="10"/>
        <color rgb="FF231F20"/>
        <rFont val="Arial"/>
        <family val="2"/>
      </rPr>
      <t>LAWRENCETOWN</t>
    </r>
  </si>
  <si>
    <r>
      <rPr>
        <sz val="10"/>
        <color rgb="FF231F20"/>
        <rFont val="Arial"/>
        <family val="2"/>
      </rPr>
      <t>FORDVIEW</t>
    </r>
  </si>
  <si>
    <r>
      <rPr>
        <sz val="10"/>
        <color rgb="FF231F20"/>
        <rFont val="Arial"/>
        <family val="2"/>
      </rPr>
      <t>HAY COVE</t>
    </r>
  </si>
  <si>
    <r>
      <rPr>
        <sz val="10"/>
        <color rgb="FF231F20"/>
        <rFont val="Arial"/>
        <family val="2"/>
      </rPr>
      <t>(ANNAPOLIS)</t>
    </r>
  </si>
  <si>
    <r>
      <rPr>
        <sz val="10"/>
        <color rgb="FF231F20"/>
        <rFont val="Arial"/>
        <family val="2"/>
      </rPr>
      <t>FOREST GLEN</t>
    </r>
  </si>
  <si>
    <r>
      <rPr>
        <sz val="10"/>
        <color rgb="FF231F20"/>
        <rFont val="Arial"/>
        <family val="2"/>
      </rPr>
      <t>HAYS RIVER</t>
    </r>
  </si>
  <si>
    <r>
      <rPr>
        <sz val="10"/>
        <color rgb="FF231F20"/>
        <rFont val="Arial"/>
        <family val="2"/>
      </rPr>
      <t>LAWRENCETOWN (HALIFAX)</t>
    </r>
  </si>
  <si>
    <r>
      <rPr>
        <sz val="10"/>
        <color rgb="FF231F20"/>
        <rFont val="Arial"/>
        <family val="2"/>
      </rPr>
      <t>FOREST HILL</t>
    </r>
  </si>
  <si>
    <r>
      <rPr>
        <sz val="10"/>
        <color rgb="FF231F20"/>
        <rFont val="Arial"/>
        <family val="2"/>
      </rPr>
      <t>HAZEL HILL</t>
    </r>
  </si>
  <si>
    <r>
      <rPr>
        <sz val="10"/>
        <color rgb="FF231F20"/>
        <rFont val="Arial"/>
        <family val="2"/>
      </rPr>
      <t>FORT LAWRENCE</t>
    </r>
  </si>
  <si>
    <r>
      <rPr>
        <sz val="10"/>
        <color rgb="FF231F20"/>
        <rFont val="Arial"/>
        <family val="2"/>
      </rPr>
      <t>HAZELDALE</t>
    </r>
  </si>
  <si>
    <r>
      <rPr>
        <sz val="10"/>
        <color rgb="FF231F20"/>
        <rFont val="Arial"/>
        <family val="2"/>
      </rPr>
      <t>LEITCHES CREEK</t>
    </r>
  </si>
  <si>
    <r>
      <rPr>
        <sz val="10"/>
        <color rgb="FF231F20"/>
        <rFont val="Arial"/>
        <family val="2"/>
      </rPr>
      <t>FORTIES SETTLEMENT</t>
    </r>
  </si>
  <si>
    <r>
      <rPr>
        <sz val="10"/>
        <color rgb="FF231F20"/>
        <rFont val="Arial"/>
        <family val="2"/>
      </rPr>
      <t>HEAD OF CHEZZETCOOK</t>
    </r>
  </si>
  <si>
    <r>
      <rPr>
        <sz val="10"/>
        <color rgb="FF231F20"/>
        <rFont val="Arial"/>
        <family val="2"/>
      </rPr>
      <t>LEMINSTER</t>
    </r>
  </si>
  <si>
    <r>
      <rPr>
        <sz val="10"/>
        <color rgb="FF231F20"/>
        <rFont val="Arial"/>
        <family val="2"/>
      </rPr>
      <t>FOX HARBOUR</t>
    </r>
  </si>
  <si>
    <r>
      <rPr>
        <sz val="10"/>
        <color rgb="FF231F20"/>
        <rFont val="Arial"/>
        <family val="2"/>
      </rPr>
      <t>HEAD OF JEDDORE</t>
    </r>
  </si>
  <si>
    <r>
      <rPr>
        <sz val="10"/>
        <color rgb="FF231F20"/>
        <rFont val="Arial"/>
        <family val="2"/>
      </rPr>
      <t>LEQUILLE</t>
    </r>
  </si>
  <si>
    <r>
      <rPr>
        <sz val="10"/>
        <color rgb="FF231F20"/>
        <rFont val="Arial"/>
        <family val="2"/>
      </rPr>
      <t>FOX ISLAND MAIN</t>
    </r>
  </si>
  <si>
    <r>
      <rPr>
        <sz val="10"/>
        <color rgb="FF231F20"/>
        <rFont val="Arial"/>
        <family val="2"/>
      </rPr>
      <t>HEAD OF ST MARGARETS BAY</t>
    </r>
  </si>
  <si>
    <r>
      <rPr>
        <sz val="10"/>
        <color rgb="FF231F20"/>
        <rFont val="Arial"/>
        <family val="2"/>
      </rPr>
      <t>LIME HILL</t>
    </r>
  </si>
  <si>
    <r>
      <rPr>
        <sz val="10"/>
        <color rgb="FF231F20"/>
        <rFont val="Arial"/>
        <family val="2"/>
      </rPr>
      <t>FOX POINT</t>
    </r>
  </si>
  <si>
    <r>
      <rPr>
        <sz val="10"/>
        <color rgb="FF231F20"/>
        <rFont val="Arial"/>
        <family val="2"/>
      </rPr>
      <t>HEATHERTON</t>
    </r>
  </si>
  <si>
    <r>
      <rPr>
        <sz val="10"/>
        <color rgb="FF231F20"/>
        <rFont val="Arial"/>
        <family val="2"/>
      </rPr>
      <t>LIME ROCK</t>
    </r>
  </si>
  <si>
    <r>
      <rPr>
        <sz val="10"/>
        <color rgb="FF231F20"/>
        <rFont val="Arial"/>
        <family val="2"/>
      </rPr>
      <t>FOX RIVER</t>
    </r>
  </si>
  <si>
    <r>
      <rPr>
        <sz val="10"/>
        <color rgb="FF231F20"/>
        <rFont val="Arial"/>
        <family val="2"/>
      </rPr>
      <t>HEBBS CROSS</t>
    </r>
  </si>
  <si>
    <r>
      <rPr>
        <sz val="10"/>
        <color rgb="FF231F20"/>
        <rFont val="Arial"/>
        <family val="2"/>
      </rPr>
      <t>LINACY</t>
    </r>
  </si>
  <si>
    <r>
      <rPr>
        <sz val="10"/>
        <color rgb="FF231F20"/>
        <rFont val="Arial"/>
        <family val="2"/>
      </rPr>
      <t>FRAMBOISE</t>
    </r>
  </si>
  <si>
    <r>
      <rPr>
        <sz val="10"/>
        <color rgb="FF231F20"/>
        <rFont val="Arial"/>
        <family val="2"/>
      </rPr>
      <t>HEBBVILLE</t>
    </r>
  </si>
  <si>
    <r>
      <rPr>
        <sz val="10"/>
        <color rgb="FF231F20"/>
        <rFont val="Arial"/>
        <family val="2"/>
      </rPr>
      <t>LINCOLNVILLE</t>
    </r>
  </si>
  <si>
    <r>
      <rPr>
        <sz val="10"/>
        <color rgb="FF231F20"/>
        <rFont val="Arial"/>
        <family val="2"/>
      </rPr>
      <t>HEBRON</t>
    </r>
  </si>
  <si>
    <r>
      <rPr>
        <sz val="10"/>
        <color rgb="FF231F20"/>
        <rFont val="Arial"/>
        <family val="2"/>
      </rPr>
      <t>LINDEN</t>
    </r>
  </si>
  <si>
    <r>
      <rPr>
        <sz val="10"/>
        <color rgb="FF231F20"/>
        <rFont val="Arial"/>
        <family val="2"/>
      </rPr>
      <t>FRASER MILLS</t>
    </r>
  </si>
  <si>
    <r>
      <rPr>
        <sz val="10"/>
        <color rgb="FF231F20"/>
        <rFont val="Arial"/>
        <family val="2"/>
      </rPr>
      <t>HECKMAN ISLAND</t>
    </r>
  </si>
  <si>
    <r>
      <rPr>
        <sz val="10"/>
        <color rgb="FF231F20"/>
        <rFont val="Arial"/>
        <family val="2"/>
      </rPr>
      <t>LINGAN</t>
    </r>
  </si>
  <si>
    <r>
      <rPr>
        <sz val="10"/>
        <color rgb="FF231F20"/>
        <rFont val="Arial"/>
        <family val="2"/>
      </rPr>
      <t>FRASERS GRANT</t>
    </r>
  </si>
  <si>
    <r>
      <rPr>
        <sz val="10"/>
        <color rgb="FF231F20"/>
        <rFont val="Arial"/>
        <family val="2"/>
      </rPr>
      <t>HECTANOOGA</t>
    </r>
  </si>
  <si>
    <r>
      <rPr>
        <sz val="10"/>
        <color rgb="FF231F20"/>
        <rFont val="Arial"/>
        <family val="2"/>
      </rPr>
      <t>HEMFORD</t>
    </r>
  </si>
  <si>
    <r>
      <rPr>
        <sz val="10"/>
        <color rgb="FF231F20"/>
        <rFont val="Arial"/>
        <family val="2"/>
      </rPr>
      <t>LISCOMB</t>
    </r>
  </si>
  <si>
    <r>
      <rPr>
        <sz val="10"/>
        <color rgb="FF231F20"/>
        <rFont val="Arial"/>
        <family val="2"/>
      </rPr>
      <t>FREEPORT</t>
    </r>
  </si>
  <si>
    <r>
      <rPr>
        <sz val="10"/>
        <color rgb="FF231F20"/>
        <rFont val="Arial"/>
        <family val="2"/>
      </rPr>
      <t>LISCOMB MILLS</t>
    </r>
  </si>
  <si>
    <r>
      <rPr>
        <sz val="10"/>
        <color rgb="FF231F20"/>
        <rFont val="Arial"/>
        <family val="2"/>
      </rPr>
      <t>FRENCH COVE</t>
    </r>
  </si>
  <si>
    <r>
      <rPr>
        <sz val="10"/>
        <color rgb="FF231F20"/>
        <rFont val="Arial"/>
        <family val="2"/>
      </rPr>
      <t>HFX INTL AIRPORT, ENFIELD</t>
    </r>
  </si>
  <si>
    <r>
      <rPr>
        <sz val="10"/>
        <color rgb="FF231F20"/>
        <rFont val="Arial"/>
        <family val="2"/>
      </rPr>
      <t>LISMORE</t>
    </r>
  </si>
  <si>
    <r>
      <rPr>
        <sz val="10"/>
        <color rgb="FF231F20"/>
        <rFont val="Arial"/>
        <family val="2"/>
      </rPr>
      <t>FRENCH VILLAGE</t>
    </r>
  </si>
  <si>
    <r>
      <rPr>
        <sz val="10"/>
        <color rgb="FF231F20"/>
        <rFont val="Arial"/>
        <family val="2"/>
      </rPr>
      <t>HIGGINSVILLE</t>
    </r>
  </si>
  <si>
    <r>
      <rPr>
        <sz val="10"/>
        <color rgb="FF231F20"/>
        <rFont val="Arial"/>
        <family val="2"/>
      </rPr>
      <t>LITCHFIELD</t>
    </r>
  </si>
  <si>
    <r>
      <rPr>
        <sz val="10"/>
        <color rgb="FF231F20"/>
        <rFont val="Arial"/>
        <family val="2"/>
      </rPr>
      <t>FRENCHVALE</t>
    </r>
  </si>
  <si>
    <r>
      <rPr>
        <sz val="10"/>
        <color rgb="FF231F20"/>
        <rFont val="Arial"/>
        <family val="2"/>
      </rPr>
      <t>HILDEN</t>
    </r>
  </si>
  <si>
    <r>
      <rPr>
        <sz val="10"/>
        <color rgb="FF231F20"/>
        <rFont val="Arial"/>
        <family val="2"/>
      </rPr>
      <t>LITTLE ANSE</t>
    </r>
  </si>
  <si>
    <r>
      <rPr>
        <sz val="10"/>
        <color rgb="FF231F20"/>
        <rFont val="Arial"/>
        <family val="2"/>
      </rPr>
      <t>GABARUS</t>
    </r>
  </si>
  <si>
    <r>
      <rPr>
        <sz val="10"/>
        <color rgb="FF231F20"/>
        <rFont val="Arial"/>
        <family val="2"/>
      </rPr>
      <t>HILLATON</t>
    </r>
  </si>
  <si>
    <r>
      <rPr>
        <sz val="10"/>
        <color rgb="FF231F20"/>
        <rFont val="Arial"/>
        <family val="2"/>
      </rPr>
      <t>LITTLE BRAS D’OR</t>
    </r>
  </si>
  <si>
    <r>
      <rPr>
        <sz val="10"/>
        <color rgb="FF231F20"/>
        <rFont val="Arial"/>
        <family val="2"/>
      </rPr>
      <t>GAETZ BROOK</t>
    </r>
  </si>
  <si>
    <r>
      <rPr>
        <sz val="10"/>
        <color rgb="FF231F20"/>
        <rFont val="Arial"/>
        <family val="2"/>
      </rPr>
      <t>HILLCREST</t>
    </r>
  </si>
  <si>
    <r>
      <rPr>
        <sz val="10"/>
        <color rgb="FF231F20"/>
        <rFont val="Arial"/>
        <family val="2"/>
      </rPr>
      <t>LITTLE BROOK</t>
    </r>
  </si>
  <si>
    <r>
      <rPr>
        <sz val="10"/>
        <color rgb="FF231F20"/>
        <rFont val="Arial"/>
        <family val="2"/>
      </rPr>
      <t>GARDINER MINES</t>
    </r>
  </si>
  <si>
    <r>
      <rPr>
        <sz val="10"/>
        <color rgb="FF231F20"/>
        <rFont val="Arial"/>
        <family val="2"/>
      </rPr>
      <t>HILLGROVE</t>
    </r>
  </si>
  <si>
    <r>
      <rPr>
        <sz val="10"/>
        <color rgb="FF231F20"/>
        <rFont val="Arial"/>
        <family val="2"/>
      </rPr>
      <t>LITTLE DOVER</t>
    </r>
  </si>
  <si>
    <r>
      <rPr>
        <sz val="10"/>
        <color rgb="FF231F20"/>
        <rFont val="Arial"/>
        <family val="2"/>
      </rPr>
      <t>GARLAND</t>
    </r>
  </si>
  <si>
    <r>
      <rPr>
        <sz val="10"/>
        <color rgb="FF231F20"/>
        <rFont val="Arial"/>
        <family val="2"/>
      </rPr>
      <t>LITTLE FORKS</t>
    </r>
  </si>
  <si>
    <r>
      <rPr>
        <sz val="10"/>
        <color rgb="FF231F20"/>
        <rFont val="Arial"/>
        <family val="2"/>
      </rPr>
      <t>GARLANDS CROSSING</t>
    </r>
  </si>
  <si>
    <r>
      <rPr>
        <sz val="10"/>
        <color rgb="FF231F20"/>
        <rFont val="Arial"/>
        <family val="2"/>
      </rPr>
      <t>HILLSBURN</t>
    </r>
  </si>
  <si>
    <r>
      <rPr>
        <sz val="10"/>
        <color rgb="FF231F20"/>
        <rFont val="Arial"/>
        <family val="2"/>
      </rPr>
      <t>LITTLE HARBOUR</t>
    </r>
  </si>
  <si>
    <r>
      <rPr>
        <sz val="10"/>
        <color rgb="FF231F20"/>
        <rFont val="Arial"/>
        <family val="2"/>
      </rPr>
      <t>GASPEREAUX</t>
    </r>
  </si>
  <si>
    <r>
      <rPr>
        <sz val="10"/>
        <color rgb="FF231F20"/>
        <rFont val="Arial"/>
        <family val="2"/>
      </rPr>
      <t>GAY’S RIVER</t>
    </r>
  </si>
  <si>
    <r>
      <rPr>
        <sz val="10"/>
        <color rgb="FF231F20"/>
        <rFont val="Arial"/>
        <family val="2"/>
      </rPr>
      <t>LITTLE HARBOUR (HFX)</t>
    </r>
  </si>
  <si>
    <r>
      <rPr>
        <sz val="10"/>
        <color rgb="FF231F20"/>
        <rFont val="Arial"/>
        <family val="2"/>
      </rPr>
      <t>GEGOGAN HARBOUR</t>
    </r>
  </si>
  <si>
    <r>
      <rPr>
        <sz val="10"/>
        <color rgb="FF231F20"/>
        <rFont val="Arial"/>
        <family val="2"/>
      </rPr>
      <t>HODSON</t>
    </r>
  </si>
  <si>
    <r>
      <rPr>
        <sz val="10"/>
        <color rgb="FF231F20"/>
        <rFont val="Arial"/>
        <family val="2"/>
      </rPr>
      <t>LITTLE HARBOUR (PICTOU)</t>
    </r>
  </si>
  <si>
    <r>
      <rPr>
        <sz val="10"/>
        <color rgb="FF231F20"/>
        <rFont val="Arial"/>
        <family val="2"/>
      </rPr>
      <t>GEORGES RIVER</t>
    </r>
  </si>
  <si>
    <r>
      <rPr>
        <sz val="10"/>
        <color rgb="FF231F20"/>
        <rFont val="Arial"/>
        <family val="2"/>
      </rPr>
      <t>HOMEVILLE</t>
    </r>
  </si>
  <si>
    <r>
      <rPr>
        <sz val="10"/>
        <color rgb="FF231F20"/>
        <rFont val="Arial"/>
        <family val="2"/>
      </rPr>
      <t>GILBERT COVE</t>
    </r>
  </si>
  <si>
    <r>
      <rPr>
        <sz val="10"/>
        <color rgb="FF231F20"/>
        <rFont val="Arial"/>
        <family val="2"/>
      </rPr>
      <t>HOPEWELL</t>
    </r>
  </si>
  <si>
    <r>
      <rPr>
        <sz val="10"/>
        <color rgb="FF231F20"/>
        <rFont val="Arial"/>
        <family val="2"/>
      </rPr>
      <t>(SHELBURNE)</t>
    </r>
  </si>
  <si>
    <r>
      <rPr>
        <sz val="10"/>
        <color rgb="FF231F20"/>
        <rFont val="Arial"/>
        <family val="2"/>
      </rPr>
      <t>GILLIS COVE</t>
    </r>
  </si>
  <si>
    <r>
      <rPr>
        <sz val="10"/>
        <color rgb="FF231F20"/>
        <rFont val="Arial"/>
        <family val="2"/>
      </rPr>
      <t>HORNES ROAD</t>
    </r>
  </si>
  <si>
    <r>
      <rPr>
        <sz val="10"/>
        <color rgb="FF231F20"/>
        <rFont val="Arial"/>
        <family val="2"/>
      </rPr>
      <t>LITTLE JUDIQUE</t>
    </r>
  </si>
  <si>
    <r>
      <rPr>
        <sz val="10"/>
        <color rgb="FF231F20"/>
        <rFont val="Arial"/>
        <family val="2"/>
      </rPr>
      <t>GLACE BAY</t>
    </r>
  </si>
  <si>
    <r>
      <rPr>
        <sz val="10"/>
        <color rgb="FF231F20"/>
        <rFont val="Arial"/>
        <family val="2"/>
      </rPr>
      <t>HOWIE CENTRE</t>
    </r>
  </si>
  <si>
    <r>
      <rPr>
        <sz val="10"/>
        <color rgb="FF231F20"/>
        <rFont val="Arial"/>
        <family val="2"/>
      </rPr>
      <t>LITTLE NARROWS</t>
    </r>
  </si>
  <si>
    <r>
      <rPr>
        <sz val="10"/>
        <color rgb="FF231F20"/>
        <rFont val="Arial"/>
        <family val="2"/>
      </rPr>
      <t>GLASSBURN</t>
    </r>
  </si>
  <si>
    <r>
      <rPr>
        <sz val="10"/>
        <color rgb="FF231F20"/>
        <rFont val="Arial"/>
        <family val="2"/>
      </rPr>
      <t>HUBBARDS</t>
    </r>
  </si>
  <si>
    <r>
      <rPr>
        <sz val="10"/>
        <color rgb="FF231F20"/>
        <rFont val="Arial"/>
        <family val="2"/>
      </rPr>
      <t>LITTLE POND</t>
    </r>
  </si>
  <si>
    <r>
      <rPr>
        <sz val="10"/>
        <color rgb="FF231F20"/>
        <rFont val="Arial"/>
        <family val="2"/>
      </rPr>
      <t>GLEN ALPINE</t>
    </r>
  </si>
  <si>
    <r>
      <rPr>
        <sz val="10"/>
        <color rgb="FF231F20"/>
        <rFont val="Arial"/>
        <family val="2"/>
      </rPr>
      <t>HUBLEY</t>
    </r>
  </si>
  <si>
    <r>
      <rPr>
        <sz val="10"/>
        <color rgb="FF231F20"/>
        <rFont val="Arial"/>
        <family val="2"/>
      </rPr>
      <t>LITTLE RIVER</t>
    </r>
  </si>
  <si>
    <r>
      <rPr>
        <sz val="10"/>
        <color rgb="FF231F20"/>
        <rFont val="Arial"/>
        <family val="2"/>
      </rPr>
      <t>GLEN HAVEN</t>
    </r>
  </si>
  <si>
    <r>
      <rPr>
        <sz val="10"/>
        <color rgb="FF231F20"/>
        <rFont val="Arial"/>
        <family val="2"/>
      </rPr>
      <t>LOUISBURG</t>
    </r>
  </si>
  <si>
    <r>
      <rPr>
        <sz val="10"/>
        <color rgb="FF231F20"/>
        <rFont val="Arial"/>
        <family val="2"/>
      </rPr>
      <t>LITTLE RIVER (DIGBY)</t>
    </r>
  </si>
  <si>
    <r>
      <rPr>
        <sz val="10"/>
        <color rgb="FF231F20"/>
        <rFont val="Arial"/>
        <family val="2"/>
      </rPr>
      <t>GLEN MARGARET</t>
    </r>
  </si>
  <si>
    <r>
      <rPr>
        <sz val="10"/>
        <color rgb="FF231F20"/>
        <rFont val="Arial"/>
        <family val="2"/>
      </rPr>
      <t>HUNTERS MOUNTAIN</t>
    </r>
  </si>
  <si>
    <r>
      <rPr>
        <sz val="10"/>
        <color rgb="FF231F20"/>
        <rFont val="Arial"/>
        <family val="2"/>
      </rPr>
      <t>LITTLE RIVER HARBOUR</t>
    </r>
  </si>
  <si>
    <r>
      <rPr>
        <sz val="10"/>
        <color rgb="FF231F20"/>
        <rFont val="Arial"/>
        <family val="2"/>
      </rPr>
      <t>GLENBERVIE</t>
    </r>
  </si>
  <si>
    <r>
      <rPr>
        <sz val="10"/>
        <color rgb="FF231F20"/>
        <rFont val="Arial"/>
        <family val="2"/>
      </rPr>
      <t>HUNTS POINT</t>
    </r>
  </si>
  <si>
    <r>
      <rPr>
        <sz val="10"/>
        <color rgb="FF231F20"/>
        <rFont val="Arial"/>
        <family val="2"/>
      </rPr>
      <t>LITTLE TANCOOK</t>
    </r>
  </si>
  <si>
    <r>
      <rPr>
        <sz val="10"/>
        <color rgb="FF231F20"/>
        <rFont val="Arial"/>
        <family val="2"/>
      </rPr>
      <t>GLENCOE (INVERNESS)</t>
    </r>
  </si>
  <si>
    <r>
      <rPr>
        <sz val="10"/>
        <color rgb="FF231F20"/>
        <rFont val="Arial"/>
        <family val="2"/>
      </rPr>
      <t>IMPEROYAL</t>
    </r>
  </si>
  <si>
    <r>
      <rPr>
        <sz val="10"/>
        <color rgb="FF231F20"/>
        <rFont val="Arial"/>
        <family val="2"/>
      </rPr>
      <t>GLENCOE (PICTOU)</t>
    </r>
  </si>
  <si>
    <r>
      <rPr>
        <sz val="10"/>
        <color rgb="FF231F20"/>
        <rFont val="Arial"/>
        <family val="2"/>
      </rPr>
      <t>INDIAN BROOK (VICTORIA)</t>
    </r>
  </si>
  <si>
    <r>
      <rPr>
        <sz val="10"/>
        <color rgb="FF231F20"/>
        <rFont val="Arial"/>
        <family val="2"/>
      </rPr>
      <t>LIVINGSTONE COVE</t>
    </r>
  </si>
  <si>
    <r>
      <rPr>
        <sz val="10"/>
        <color rgb="FF231F20"/>
        <rFont val="Arial"/>
        <family val="2"/>
      </rPr>
      <t>GLENCOE MILLS</t>
    </r>
  </si>
  <si>
    <r>
      <rPr>
        <sz val="10"/>
        <color rgb="FF231F20"/>
        <rFont val="Arial"/>
        <family val="2"/>
      </rPr>
      <t>INDIAN HARBOUR</t>
    </r>
  </si>
  <si>
    <r>
      <rPr>
        <sz val="10"/>
        <color rgb="FF231F20"/>
        <rFont val="Arial"/>
        <family val="2"/>
      </rPr>
      <t>LOCH BROOM</t>
    </r>
  </si>
  <si>
    <r>
      <rPr>
        <sz val="10"/>
        <color rgb="FF231F20"/>
        <rFont val="Arial"/>
        <family val="2"/>
      </rPr>
      <t>GLENDALE</t>
    </r>
  </si>
  <si>
    <r>
      <rPr>
        <sz val="10"/>
        <color rgb="FF231F20"/>
        <rFont val="Arial"/>
        <family val="2"/>
      </rPr>
      <t>INDIAN HARBOUR LAKE</t>
    </r>
  </si>
  <si>
    <r>
      <rPr>
        <sz val="10"/>
        <color rgb="FF231F20"/>
        <rFont val="Arial"/>
        <family val="2"/>
      </rPr>
      <t>GLENDYER</t>
    </r>
  </si>
  <si>
    <r>
      <rPr>
        <sz val="10"/>
        <color rgb="FF231F20"/>
        <rFont val="Arial"/>
        <family val="2"/>
      </rPr>
      <t>INDIAN POINT</t>
    </r>
  </si>
  <si>
    <r>
      <rPr>
        <sz val="10"/>
        <color rgb="FF231F20"/>
        <rFont val="Arial"/>
        <family val="2"/>
      </rPr>
      <t>LOCHABER</t>
    </r>
  </si>
  <si>
    <r>
      <rPr>
        <sz val="10"/>
        <color rgb="FF231F20"/>
        <rFont val="Arial"/>
        <family val="2"/>
      </rPr>
      <t>GLENELG</t>
    </r>
  </si>
  <si>
    <r>
      <rPr>
        <sz val="10"/>
        <color rgb="FF231F20"/>
        <rFont val="Arial"/>
        <family val="2"/>
      </rPr>
      <t>INGLISVILLE</t>
    </r>
  </si>
  <si>
    <r>
      <rPr>
        <sz val="10"/>
        <color rgb="FF231F20"/>
        <rFont val="Arial"/>
        <family val="2"/>
      </rPr>
      <t>LOCHABER MINES</t>
    </r>
  </si>
  <si>
    <r>
      <rPr>
        <sz val="10"/>
        <color rgb="FF231F20"/>
        <rFont val="Arial"/>
        <family val="2"/>
      </rPr>
      <t>GLENGARRY</t>
    </r>
  </si>
  <si>
    <r>
      <rPr>
        <sz val="10"/>
        <color rgb="FF231F20"/>
        <rFont val="Arial"/>
        <family val="2"/>
      </rPr>
      <t>INGOMAR</t>
    </r>
  </si>
  <si>
    <r>
      <rPr>
        <sz val="10"/>
        <color rgb="FF231F20"/>
        <rFont val="Arial"/>
        <family val="2"/>
      </rPr>
      <t>LOCKEPORT</t>
    </r>
  </si>
  <si>
    <r>
      <rPr>
        <sz val="10"/>
        <color rgb="FF231F20"/>
        <rFont val="Arial"/>
        <family val="2"/>
      </rPr>
      <t>GLENHOLME</t>
    </r>
  </si>
  <si>
    <r>
      <rPr>
        <sz val="10"/>
        <color rgb="FF231F20"/>
        <rFont val="Arial"/>
        <family val="2"/>
      </rPr>
      <t>INGONISH</t>
    </r>
  </si>
  <si>
    <r>
      <rPr>
        <sz val="10"/>
        <color rgb="FF231F20"/>
        <rFont val="Arial"/>
        <family val="2"/>
      </rPr>
      <t>LOCKHARTVILLE</t>
    </r>
  </si>
  <si>
    <r>
      <rPr>
        <sz val="10"/>
        <color rgb="FF231F20"/>
        <rFont val="Arial"/>
        <family val="2"/>
      </rPr>
      <t>GLENMONT</t>
    </r>
  </si>
  <si>
    <r>
      <rPr>
        <sz val="10"/>
        <color rgb="FF231F20"/>
        <rFont val="Arial"/>
        <family val="2"/>
      </rPr>
      <t>INGONISH BEACH</t>
    </r>
  </si>
  <si>
    <r>
      <rPr>
        <sz val="10"/>
        <color rgb="FF231F20"/>
        <rFont val="Arial"/>
        <family val="2"/>
      </rPr>
      <t>LOGANVILLE</t>
    </r>
  </si>
  <si>
    <r>
      <rPr>
        <sz val="10"/>
        <color rgb="FF231F20"/>
        <rFont val="Arial"/>
        <family val="2"/>
      </rPr>
      <t>GLENORA FALLS</t>
    </r>
  </si>
  <si>
    <r>
      <rPr>
        <sz val="10"/>
        <color rgb="FF231F20"/>
        <rFont val="Arial"/>
        <family val="2"/>
      </rPr>
      <t>INGONISH CENTER</t>
    </r>
  </si>
  <si>
    <r>
      <rPr>
        <sz val="10"/>
        <color rgb="FF231F20"/>
        <rFont val="Arial"/>
        <family val="2"/>
      </rPr>
      <t>LONDONDERRY</t>
    </r>
  </si>
  <si>
    <r>
      <rPr>
        <sz val="10"/>
        <color rgb="FF231F20"/>
        <rFont val="Arial"/>
        <family val="2"/>
      </rPr>
      <t>GLENVILLE</t>
    </r>
  </si>
  <si>
    <r>
      <rPr>
        <sz val="10"/>
        <color rgb="FF231F20"/>
        <rFont val="Arial"/>
        <family val="2"/>
      </rPr>
      <t>INGONISH FERRY</t>
    </r>
  </si>
  <si>
    <r>
      <rPr>
        <sz val="10"/>
        <color rgb="FF231F20"/>
        <rFont val="Arial"/>
        <family val="2"/>
      </rPr>
      <t>LONDONDERRY STATION</t>
    </r>
  </si>
  <si>
    <r>
      <rPr>
        <sz val="10"/>
        <color rgb="FF231F20"/>
        <rFont val="Arial"/>
        <family val="2"/>
      </rPr>
      <t>INGRAMPORT</t>
    </r>
  </si>
  <si>
    <r>
      <rPr>
        <sz val="10"/>
        <color rgb="FF231F20"/>
        <rFont val="Arial"/>
        <family val="2"/>
      </rPr>
      <t>GOFFS</t>
    </r>
  </si>
  <si>
    <r>
      <rPr>
        <sz val="10"/>
        <color rgb="FF231F20"/>
        <rFont val="Arial"/>
        <family val="2"/>
      </rPr>
      <t>INLET BADDECK</t>
    </r>
  </si>
  <si>
    <r>
      <rPr>
        <sz val="10"/>
        <color rgb="FF231F20"/>
        <rFont val="Arial"/>
        <family val="2"/>
      </rPr>
      <t>GOLD BROOK</t>
    </r>
  </si>
  <si>
    <r>
      <rPr>
        <sz val="10"/>
        <color rgb="FF231F20"/>
        <rFont val="Arial"/>
        <family val="2"/>
      </rPr>
      <t>GOLD RIVER</t>
    </r>
  </si>
  <si>
    <r>
      <rPr>
        <sz val="10"/>
        <color rgb="FF231F20"/>
        <rFont val="Arial"/>
        <family val="2"/>
      </rPr>
      <t>INVERSIDE</t>
    </r>
  </si>
  <si>
    <r>
      <rPr>
        <sz val="10"/>
        <color rgb="FF231F20"/>
        <rFont val="Arial"/>
        <family val="2"/>
      </rPr>
      <t>LOUISDALE</t>
    </r>
  </si>
  <si>
    <r>
      <rPr>
        <sz val="10"/>
        <color rgb="FF231F20"/>
        <rFont val="Arial"/>
        <family val="2"/>
      </rPr>
      <t>GOLDBORO</t>
    </r>
  </si>
  <si>
    <r>
      <rPr>
        <sz val="10"/>
        <color rgb="FF231F20"/>
        <rFont val="Arial"/>
        <family val="2"/>
      </rPr>
      <t>IONA</t>
    </r>
  </si>
  <si>
    <r>
      <rPr>
        <sz val="10"/>
        <color rgb="FF231F20"/>
        <rFont val="Arial"/>
        <family val="2"/>
      </rPr>
      <t>LOWER ARGYLE</t>
    </r>
  </si>
  <si>
    <r>
      <rPr>
        <sz val="10"/>
        <color rgb="FF231F20"/>
        <rFont val="Arial"/>
        <family val="2"/>
      </rPr>
      <t>IRISH COVE</t>
    </r>
  </si>
  <si>
    <r>
      <rPr>
        <sz val="10"/>
        <color rgb="FF231F20"/>
        <rFont val="Arial"/>
        <family val="2"/>
      </rPr>
      <t>LOWER BARNEYS RIVER</t>
    </r>
  </si>
  <si>
    <r>
      <rPr>
        <sz val="10"/>
        <color rgb="FF231F20"/>
        <rFont val="Arial"/>
        <family val="2"/>
      </rPr>
      <t>GORE</t>
    </r>
  </si>
  <si>
    <r>
      <rPr>
        <sz val="10"/>
        <color rgb="FF231F20"/>
        <rFont val="Arial"/>
        <family val="2"/>
      </rPr>
      <t>IRISH VALE</t>
    </r>
  </si>
  <si>
    <r>
      <rPr>
        <sz val="10"/>
        <color rgb="FF231F20"/>
        <rFont val="Arial"/>
        <family val="2"/>
      </rPr>
      <t>LOWER CORNWALL</t>
    </r>
  </si>
  <si>
    <r>
      <rPr>
        <sz val="10"/>
        <color rgb="FF231F20"/>
        <rFont val="Arial"/>
        <family val="2"/>
      </rPr>
      <t>GORMANVILLE</t>
    </r>
  </si>
  <si>
    <r>
      <rPr>
        <sz val="10"/>
        <color rgb="FF231F20"/>
        <rFont val="Arial"/>
        <family val="2"/>
      </rPr>
      <t>IRON MINES</t>
    </r>
  </si>
  <si>
    <r>
      <rPr>
        <sz val="10"/>
        <color rgb="FF231F20"/>
        <rFont val="Arial"/>
        <family val="2"/>
      </rPr>
      <t>LOWER EAST PUBNICO</t>
    </r>
  </si>
  <si>
    <r>
      <rPr>
        <sz val="10"/>
        <color rgb="FF231F20"/>
        <rFont val="Arial"/>
        <family val="2"/>
      </rPr>
      <t>ISAAC’S HARBOUR</t>
    </r>
  </si>
  <si>
    <r>
      <rPr>
        <sz val="10"/>
        <color rgb="FF231F20"/>
        <rFont val="Arial"/>
        <family val="2"/>
      </rPr>
      <t>LOWER ECONOMY</t>
    </r>
  </si>
  <si>
    <r>
      <rPr>
        <sz val="10"/>
        <color rgb="FF231F20"/>
        <rFont val="Arial"/>
        <family val="2"/>
      </rPr>
      <t>ISLE MADAM</t>
    </r>
  </si>
  <si>
    <r>
      <rPr>
        <sz val="10"/>
        <color rgb="FF231F20"/>
        <rFont val="Arial"/>
        <family val="2"/>
      </rPr>
      <t>LOWER EEL BROOK</t>
    </r>
  </si>
  <si>
    <r>
      <rPr>
        <sz val="10"/>
        <color rgb="FF231F20"/>
        <rFont val="Arial"/>
        <family val="2"/>
      </rPr>
      <t>GRAND ANSE</t>
    </r>
  </si>
  <si>
    <r>
      <rPr>
        <sz val="10"/>
        <color rgb="FF231F20"/>
        <rFont val="Arial"/>
        <family val="2"/>
      </rPr>
      <t>ITALY CROSS</t>
    </r>
  </si>
  <si>
    <r>
      <rPr>
        <sz val="10"/>
        <color rgb="FF231F20"/>
        <rFont val="Arial"/>
        <family val="2"/>
      </rPr>
      <t>LOWER FIVE ISLANDS</t>
    </r>
  </si>
  <si>
    <r>
      <rPr>
        <sz val="10"/>
        <color rgb="FF231F20"/>
        <rFont val="Arial"/>
        <family val="2"/>
      </rPr>
      <t>GRAND DESERT</t>
    </r>
  </si>
  <si>
    <r>
      <rPr>
        <sz val="10"/>
        <color rgb="FF231F20"/>
        <rFont val="Arial"/>
        <family val="2"/>
      </rPr>
      <t>JACKSON</t>
    </r>
  </si>
  <si>
    <r>
      <rPr>
        <sz val="10"/>
        <color rgb="FF231F20"/>
        <rFont val="Arial"/>
        <family val="2"/>
      </rPr>
      <t>LOWER L’ARDOISE</t>
    </r>
  </si>
  <si>
    <r>
      <rPr>
        <sz val="10"/>
        <color rgb="FF231F20"/>
        <rFont val="Arial"/>
        <family val="2"/>
      </rPr>
      <t>GRAND ETANG</t>
    </r>
  </si>
  <si>
    <r>
      <rPr>
        <sz val="10"/>
        <color rgb="FF231F20"/>
        <rFont val="Arial"/>
        <family val="2"/>
      </rPr>
      <t>JAMES RIVER</t>
    </r>
  </si>
  <si>
    <r>
      <rPr>
        <sz val="10"/>
        <color rgb="FF231F20"/>
        <rFont val="Arial"/>
        <family val="2"/>
      </rPr>
      <t>LOWER OHIO</t>
    </r>
  </si>
  <si>
    <r>
      <rPr>
        <sz val="10"/>
        <color rgb="FF231F20"/>
        <rFont val="Arial"/>
        <family val="2"/>
      </rPr>
      <t>GRAND GREVE</t>
    </r>
  </si>
  <si>
    <r>
      <rPr>
        <sz val="10"/>
        <color rgb="FF231F20"/>
        <rFont val="Arial"/>
        <family val="2"/>
      </rPr>
      <t>JANVRIN HARBOUR</t>
    </r>
  </si>
  <si>
    <r>
      <rPr>
        <sz val="10"/>
        <color rgb="FF231F20"/>
        <rFont val="Arial"/>
        <family val="2"/>
      </rPr>
      <t>LOWER ONSLOW</t>
    </r>
  </si>
  <si>
    <r>
      <rPr>
        <sz val="10"/>
        <color rgb="FF231F20"/>
        <rFont val="Arial"/>
        <family val="2"/>
      </rPr>
      <t>JEDDORE OYSTER POND</t>
    </r>
  </si>
  <si>
    <r>
      <rPr>
        <sz val="10"/>
        <color rgb="FF231F20"/>
        <rFont val="Arial"/>
        <family val="2"/>
      </rPr>
      <t>LOWER RIVER INHABITANTS</t>
    </r>
  </si>
  <si>
    <r>
      <rPr>
        <sz val="10"/>
        <color rgb="FF231F20"/>
        <rFont val="Arial"/>
        <family val="2"/>
      </rPr>
      <t>GRAND LAKE ROAD</t>
    </r>
  </si>
  <si>
    <r>
      <rPr>
        <sz val="10"/>
        <color rgb="FF231F20"/>
        <rFont val="Arial"/>
        <family val="2"/>
      </rPr>
      <t>JERSEY COVE</t>
    </r>
  </si>
  <si>
    <r>
      <rPr>
        <sz val="10"/>
        <color rgb="FF231F20"/>
        <rFont val="Arial"/>
        <family val="2"/>
      </rPr>
      <t>LOWER SACKVILLE</t>
    </r>
  </si>
  <si>
    <r>
      <rPr>
        <sz val="10"/>
        <color rgb="FF231F20"/>
        <rFont val="Arial"/>
        <family val="2"/>
      </rPr>
      <t>GRAND NARROWS</t>
    </r>
  </si>
  <si>
    <r>
      <rPr>
        <sz val="10"/>
        <color rgb="FF231F20"/>
        <rFont val="Arial"/>
        <family val="2"/>
      </rPr>
      <t>JOGGINS</t>
    </r>
  </si>
  <si>
    <r>
      <rPr>
        <sz val="10"/>
        <color rgb="FF231F20"/>
        <rFont val="Arial"/>
        <family val="2"/>
      </rPr>
      <t>LOWER SAULNIERVILLE</t>
    </r>
  </si>
  <si>
    <r>
      <rPr>
        <sz val="10"/>
        <color rgb="FF231F20"/>
        <rFont val="Arial"/>
        <family val="2"/>
      </rPr>
      <t>GRAND PRE</t>
    </r>
  </si>
  <si>
    <r>
      <rPr>
        <sz val="10"/>
        <color rgb="FF231F20"/>
        <rFont val="Arial"/>
        <family val="2"/>
      </rPr>
      <t>LOWER SOUTH RIVER</t>
    </r>
  </si>
  <si>
    <r>
      <rPr>
        <sz val="10"/>
        <color rgb="FF231F20"/>
        <rFont val="Arial"/>
        <family val="2"/>
      </rPr>
      <t>GRAND RIVER</t>
    </r>
  </si>
  <si>
    <r>
      <rPr>
        <sz val="10"/>
        <color rgb="FF231F20"/>
        <rFont val="Arial"/>
        <family val="2"/>
      </rPr>
      <t>JORDAN BAY</t>
    </r>
  </si>
  <si>
    <r>
      <rPr>
        <sz val="10"/>
        <color rgb="FF231F20"/>
        <rFont val="Arial"/>
        <family val="2"/>
      </rPr>
      <t>LOWER WASHABUCK</t>
    </r>
  </si>
  <si>
    <r>
      <rPr>
        <sz val="10"/>
        <color rgb="FF231F20"/>
        <rFont val="Arial"/>
        <family val="2"/>
      </rPr>
      <t>GRANDE GREVE</t>
    </r>
  </si>
  <si>
    <r>
      <rPr>
        <sz val="10"/>
        <color rgb="FF231F20"/>
        <rFont val="Arial"/>
        <family val="2"/>
      </rPr>
      <t>JORDAN FALLS</t>
    </r>
  </si>
  <si>
    <r>
      <rPr>
        <sz val="10"/>
        <color rgb="FF231F20"/>
        <rFont val="Arial"/>
        <family val="2"/>
      </rPr>
      <t>LOWER WEDGEPORT</t>
    </r>
  </si>
  <si>
    <r>
      <rPr>
        <sz val="10"/>
        <color rgb="FF231F20"/>
        <rFont val="Arial"/>
        <family val="2"/>
      </rPr>
      <t>GRANDIQUE</t>
    </r>
  </si>
  <si>
    <r>
      <rPr>
        <sz val="10"/>
        <color rgb="FF231F20"/>
        <rFont val="Arial"/>
        <family val="2"/>
      </rPr>
      <t>JORDAN FERRY</t>
    </r>
  </si>
  <si>
    <r>
      <rPr>
        <sz val="10"/>
        <color rgb="FF231F20"/>
        <rFont val="Arial"/>
        <family val="2"/>
      </rPr>
      <t>LOWER WEST PUBNICO</t>
    </r>
  </si>
  <si>
    <r>
      <rPr>
        <sz val="10"/>
        <color rgb="FF231F20"/>
        <rFont val="Arial"/>
        <family val="2"/>
      </rPr>
      <t>JORDANVILLE</t>
    </r>
  </si>
  <si>
    <r>
      <rPr>
        <sz val="10"/>
        <color rgb="FF231F20"/>
        <rFont val="Arial"/>
        <family val="2"/>
      </rPr>
      <t>LOWER WOODS HARBOUR</t>
    </r>
  </si>
  <si>
    <r>
      <rPr>
        <sz val="10"/>
        <color rgb="FF231F20"/>
        <rFont val="Arial"/>
        <family val="2"/>
      </rPr>
      <t>GRANTVILLE</t>
    </r>
  </si>
  <si>
    <r>
      <rPr>
        <sz val="10"/>
        <color rgb="FF231F20"/>
        <rFont val="Arial"/>
        <family val="2"/>
      </rPr>
      <t>JUDIQUE</t>
    </r>
  </si>
  <si>
    <r>
      <rPr>
        <sz val="10"/>
        <color rgb="FF231F20"/>
        <rFont val="Arial"/>
        <family val="2"/>
      </rPr>
      <t>LUCASVILLE</t>
    </r>
  </si>
  <si>
    <r>
      <rPr>
        <sz val="10"/>
        <color rgb="FF231F20"/>
        <rFont val="Arial"/>
        <family val="2"/>
      </rPr>
      <t>GRANVILLE CENTRE</t>
    </r>
  </si>
  <si>
    <r>
      <rPr>
        <sz val="10"/>
        <color rgb="FF231F20"/>
        <rFont val="Arial"/>
        <family val="2"/>
      </rPr>
      <t>JUDIQUE NORTH</t>
    </r>
  </si>
  <si>
    <r>
      <rPr>
        <sz val="10"/>
        <color rgb="FF231F20"/>
        <rFont val="Arial"/>
        <family val="2"/>
      </rPr>
      <t>LUNDY</t>
    </r>
  </si>
  <si>
    <r>
      <rPr>
        <sz val="10"/>
        <color rgb="FF231F20"/>
        <rFont val="Arial"/>
        <family val="2"/>
      </rPr>
      <t>GRANVILLE FERRY</t>
    </r>
  </si>
  <si>
    <r>
      <rPr>
        <sz val="10"/>
        <color rgb="FF231F20"/>
        <rFont val="Arial"/>
        <family val="2"/>
      </rPr>
      <t>JUDIQUE SOUTH</t>
    </r>
  </si>
  <si>
    <r>
      <rPr>
        <sz val="10"/>
        <color rgb="FF231F20"/>
        <rFont val="Arial"/>
        <family val="2"/>
      </rPr>
      <t>GRANWOOD</t>
    </r>
  </si>
  <si>
    <r>
      <rPr>
        <sz val="10"/>
        <color rgb="FF231F20"/>
        <rFont val="Arial"/>
        <family val="2"/>
      </rPr>
      <t>JUNIPER MOUNTAIN</t>
    </r>
  </si>
  <si>
    <r>
      <rPr>
        <sz val="10"/>
        <color rgb="FF231F20"/>
        <rFont val="Arial"/>
        <family val="2"/>
      </rPr>
      <t>LYDGATE</t>
    </r>
  </si>
  <si>
    <r>
      <rPr>
        <sz val="10"/>
        <color rgb="FF231F20"/>
        <rFont val="Arial"/>
        <family val="2"/>
      </rPr>
      <t>GREAT VILLAGE</t>
    </r>
  </si>
  <si>
    <r>
      <rPr>
        <sz val="10"/>
        <color rgb="FF231F20"/>
        <rFont val="Arial"/>
        <family val="2"/>
      </rPr>
      <t>KEARNEY LAKE (HALIFAX)</t>
    </r>
  </si>
  <si>
    <r>
      <rPr>
        <sz val="10"/>
        <color rgb="FF231F20"/>
        <rFont val="Arial"/>
        <family val="2"/>
      </rPr>
      <t>LYONS BROOK</t>
    </r>
  </si>
  <si>
    <r>
      <rPr>
        <sz val="10"/>
        <color rgb="FF231F20"/>
        <rFont val="Arial"/>
        <family val="2"/>
      </rPr>
      <t>KELLY COVE</t>
    </r>
  </si>
  <si>
    <r>
      <rPr>
        <sz val="10"/>
        <color rgb="FF231F20"/>
        <rFont val="Arial"/>
        <family val="2"/>
      </rPr>
      <t>MABOU</t>
    </r>
  </si>
  <si>
    <r>
      <rPr>
        <sz val="10"/>
        <color rgb="FF231F20"/>
        <rFont val="Arial"/>
        <family val="2"/>
      </rPr>
      <t>GREEN HILL (HANTS COUNTY)</t>
    </r>
  </si>
  <si>
    <r>
      <rPr>
        <sz val="10"/>
        <color rgb="FF231F20"/>
        <rFont val="Arial"/>
        <family val="2"/>
      </rPr>
      <t>KELLY MOUNTAIN</t>
    </r>
  </si>
  <si>
    <r>
      <rPr>
        <sz val="10"/>
        <color rgb="FF231F20"/>
        <rFont val="Arial"/>
        <family val="2"/>
      </rPr>
      <t>MABOU HARBOUR MOUTH</t>
    </r>
  </si>
  <si>
    <r>
      <rPr>
        <sz val="10"/>
        <color rgb="FF231F20"/>
        <rFont val="Arial"/>
        <family val="2"/>
      </rPr>
      <t>GREEN HILL CUMB CO</t>
    </r>
  </si>
  <si>
    <r>
      <rPr>
        <sz val="10"/>
        <color rgb="FF231F20"/>
        <rFont val="Arial"/>
        <family val="2"/>
      </rPr>
      <t>KEMPT</t>
    </r>
  </si>
  <si>
    <r>
      <rPr>
        <sz val="10"/>
        <color rgb="FF231F20"/>
        <rFont val="Arial"/>
        <family val="2"/>
      </rPr>
      <t>MABOU MINES</t>
    </r>
  </si>
  <si>
    <r>
      <rPr>
        <sz val="10"/>
        <color rgb="FF231F20"/>
        <rFont val="Arial"/>
        <family val="2"/>
      </rPr>
      <t>GREEN OAKS</t>
    </r>
  </si>
  <si>
    <r>
      <rPr>
        <sz val="10"/>
        <color rgb="FF231F20"/>
        <rFont val="Arial"/>
        <family val="2"/>
      </rPr>
      <t>KEMPT SHORE</t>
    </r>
  </si>
  <si>
    <r>
      <rPr>
        <sz val="10"/>
        <color rgb="FF231F20"/>
        <rFont val="Arial"/>
        <family val="2"/>
      </rPr>
      <t>MACCAN</t>
    </r>
  </si>
  <si>
    <r>
      <rPr>
        <sz val="10"/>
        <color rgb="FF231F20"/>
        <rFont val="Arial"/>
        <family val="2"/>
      </rPr>
      <t>KEMPTOWN</t>
    </r>
  </si>
  <si>
    <r>
      <rPr>
        <sz val="10"/>
        <color rgb="FF231F20"/>
        <rFont val="Arial"/>
        <family val="2"/>
      </rPr>
      <t>MACDONALD GLEN</t>
    </r>
  </si>
  <si>
    <r>
      <rPr>
        <sz val="10"/>
        <color rgb="FF231F20"/>
        <rFont val="Arial"/>
        <family val="2"/>
      </rPr>
      <t>GREENFIELD (COLCHESTER)</t>
    </r>
  </si>
  <si>
    <r>
      <rPr>
        <sz val="10"/>
        <color rgb="FF231F20"/>
        <rFont val="Arial"/>
        <family val="2"/>
      </rPr>
      <t>MACLELLANS BROOK</t>
    </r>
  </si>
  <si>
    <r>
      <rPr>
        <sz val="10"/>
        <color rgb="FF231F20"/>
        <rFont val="Arial"/>
        <family val="2"/>
      </rPr>
      <t>GREENFIELD (KINGS)</t>
    </r>
  </si>
  <si>
    <r>
      <rPr>
        <sz val="10"/>
        <color rgb="FF231F20"/>
        <rFont val="Arial"/>
        <family val="2"/>
      </rPr>
      <t>KENLOCH</t>
    </r>
  </si>
  <si>
    <r>
      <rPr>
        <sz val="10"/>
        <color rgb="FF231F20"/>
        <rFont val="Arial"/>
        <family val="2"/>
      </rPr>
      <t>MAHONE BAY</t>
    </r>
  </si>
  <si>
    <r>
      <rPr>
        <sz val="10"/>
        <color rgb="FF231F20"/>
        <rFont val="Arial"/>
        <family val="2"/>
      </rPr>
      <t>GREENFIELD (QUEENS)</t>
    </r>
  </si>
  <si>
    <r>
      <rPr>
        <sz val="10"/>
        <color rgb="FF231F20"/>
        <rFont val="Arial"/>
        <family val="2"/>
      </rPr>
      <t>KENNETCOOK</t>
    </r>
  </si>
  <si>
    <r>
      <rPr>
        <sz val="10"/>
        <color rgb="FF231F20"/>
        <rFont val="Arial"/>
        <family val="2"/>
      </rPr>
      <t>MAIN A DIEU</t>
    </r>
  </si>
  <si>
    <r>
      <rPr>
        <sz val="10"/>
        <color rgb="FF231F20"/>
        <rFont val="Arial"/>
        <family val="2"/>
      </rPr>
      <t>GREENHILL (HANTS COUNTY)</t>
    </r>
  </si>
  <si>
    <r>
      <rPr>
        <sz val="10"/>
        <color rgb="FF231F20"/>
        <rFont val="Arial"/>
        <family val="2"/>
      </rPr>
      <t>GREENVILLE</t>
    </r>
  </si>
  <si>
    <r>
      <rPr>
        <sz val="10"/>
        <color rgb="FF231F20"/>
        <rFont val="Arial"/>
        <family val="2"/>
      </rPr>
      <t>KENZIEVILLE</t>
    </r>
  </si>
  <si>
    <r>
      <rPr>
        <sz val="10"/>
        <color rgb="FF231F20"/>
        <rFont val="Arial"/>
        <family val="2"/>
      </rPr>
      <t>MAITLAND BRIDGE</t>
    </r>
  </si>
  <si>
    <r>
      <rPr>
        <sz val="10"/>
        <color rgb="FF231F20"/>
        <rFont val="Arial"/>
        <family val="2"/>
      </rPr>
      <t>GREENWICH</t>
    </r>
  </si>
  <si>
    <r>
      <rPr>
        <sz val="10"/>
        <color rgb="FF231F20"/>
        <rFont val="Arial"/>
        <family val="2"/>
      </rPr>
      <t>KETCH HARBOUR</t>
    </r>
  </si>
  <si>
    <r>
      <rPr>
        <sz val="10"/>
        <color rgb="FF231F20"/>
        <rFont val="Arial"/>
        <family val="2"/>
      </rPr>
      <t>MALAGASH</t>
    </r>
  </si>
  <si>
    <r>
      <rPr>
        <sz val="10"/>
        <color rgb="FF231F20"/>
        <rFont val="Arial"/>
        <family val="2"/>
      </rPr>
      <t>KINGROSS</t>
    </r>
  </si>
  <si>
    <r>
      <rPr>
        <sz val="10"/>
        <color rgb="FF231F20"/>
        <rFont val="Arial"/>
        <family val="2"/>
      </rPr>
      <t>MALAGAWATCH</t>
    </r>
  </si>
  <si>
    <r>
      <rPr>
        <sz val="10"/>
        <color rgb="FF231F20"/>
        <rFont val="Arial"/>
        <family val="2"/>
      </rPr>
      <t>MALIGNANT COVE</t>
    </r>
  </si>
  <si>
    <r>
      <rPr>
        <sz val="10"/>
        <color rgb="FF231F20"/>
        <rFont val="Arial"/>
        <family val="2"/>
      </rPr>
      <t>NEW ABERDEEN</t>
    </r>
  </si>
  <si>
    <r>
      <rPr>
        <sz val="10"/>
        <color rgb="FF231F20"/>
        <rFont val="Arial"/>
        <family val="2"/>
      </rPr>
      <t>PONDVILLE</t>
    </r>
  </si>
  <si>
    <r>
      <rPr>
        <sz val="10"/>
        <color rgb="FF231F20"/>
        <rFont val="Arial"/>
        <family val="2"/>
      </rPr>
      <t>NEW CAMBELTON</t>
    </r>
  </si>
  <si>
    <r>
      <rPr>
        <sz val="10"/>
        <color rgb="FF231F20"/>
        <rFont val="Arial"/>
        <family val="2"/>
      </rPr>
      <t>POPE’S HARBOUR</t>
    </r>
  </si>
  <si>
    <r>
      <rPr>
        <sz val="10"/>
        <color rgb="FF231F20"/>
        <rFont val="Arial"/>
        <family val="2"/>
      </rPr>
      <t>MANTUA</t>
    </r>
  </si>
  <si>
    <r>
      <rPr>
        <sz val="10"/>
        <color rgb="FF231F20"/>
        <rFont val="Arial"/>
        <family val="2"/>
      </rPr>
      <t>NEW CAMPBELLTON</t>
    </r>
  </si>
  <si>
    <r>
      <rPr>
        <sz val="10"/>
        <color rgb="FF231F20"/>
        <rFont val="Arial"/>
        <family val="2"/>
      </rPr>
      <t>PORT BICKERTON</t>
    </r>
  </si>
  <si>
    <r>
      <rPr>
        <sz val="10"/>
        <color rgb="FF231F20"/>
        <rFont val="Arial"/>
        <family val="2"/>
      </rPr>
      <t>MANTUA (HANTS CO)</t>
    </r>
  </si>
  <si>
    <r>
      <rPr>
        <sz val="10"/>
        <color rgb="FF231F20"/>
        <rFont val="Arial"/>
        <family val="2"/>
      </rPr>
      <t>PORT CALEDONIA</t>
    </r>
  </si>
  <si>
    <r>
      <rPr>
        <sz val="10"/>
        <color rgb="FF231F20"/>
        <rFont val="Arial"/>
        <family val="2"/>
      </rPr>
      <t>NEW EDINBURGH</t>
    </r>
  </si>
  <si>
    <r>
      <rPr>
        <sz val="10"/>
        <color rgb="FF231F20"/>
        <rFont val="Arial"/>
        <family val="2"/>
      </rPr>
      <t>PORT CLYDE</t>
    </r>
  </si>
  <si>
    <r>
      <rPr>
        <sz val="10"/>
        <color rgb="FF231F20"/>
        <rFont val="Arial"/>
        <family val="2"/>
      </rPr>
      <t>MAPLETON</t>
    </r>
  </si>
  <si>
    <r>
      <rPr>
        <sz val="10"/>
        <color rgb="FF231F20"/>
        <rFont val="Arial"/>
        <family val="2"/>
      </rPr>
      <t>NEW ELM</t>
    </r>
  </si>
  <si>
    <r>
      <rPr>
        <sz val="10"/>
        <color rgb="FF231F20"/>
        <rFont val="Arial"/>
        <family val="2"/>
      </rPr>
      <t>PORT DUFFERIN</t>
    </r>
  </si>
  <si>
    <r>
      <rPr>
        <sz val="10"/>
        <color rgb="FF231F20"/>
        <rFont val="Arial"/>
        <family val="2"/>
      </rPr>
      <t>NEW GERMANY</t>
    </r>
  </si>
  <si>
    <r>
      <rPr>
        <sz val="10"/>
        <color rgb="FF231F20"/>
        <rFont val="Arial"/>
        <family val="2"/>
      </rPr>
      <t>PORT FELIX</t>
    </r>
  </si>
  <si>
    <r>
      <rPr>
        <sz val="10"/>
        <color rgb="FF231F20"/>
        <rFont val="Arial"/>
        <family val="2"/>
      </rPr>
      <t>MARBLE MOUNTAIN</t>
    </r>
  </si>
  <si>
    <r>
      <rPr>
        <sz val="10"/>
        <color rgb="FF231F20"/>
        <rFont val="Arial"/>
        <family val="2"/>
      </rPr>
      <t>PORT GEORGE</t>
    </r>
  </si>
  <si>
    <r>
      <rPr>
        <sz val="10"/>
        <color rgb="FF231F20"/>
        <rFont val="Arial"/>
        <family val="2"/>
      </rPr>
      <t>MARCONI</t>
    </r>
  </si>
  <si>
    <r>
      <rPr>
        <sz val="10"/>
        <color rgb="FF231F20"/>
        <rFont val="Arial"/>
        <family val="2"/>
      </rPr>
      <t>NEW GRAFTON</t>
    </r>
  </si>
  <si>
    <r>
      <rPr>
        <sz val="10"/>
        <color rgb="FF231F20"/>
        <rFont val="Arial"/>
        <family val="2"/>
      </rPr>
      <t>PORT GREVILLE</t>
    </r>
  </si>
  <si>
    <r>
      <rPr>
        <sz val="10"/>
        <color rgb="FF231F20"/>
        <rFont val="Arial"/>
        <family val="2"/>
      </rPr>
      <t>MARGAREE</t>
    </r>
  </si>
  <si>
    <r>
      <rPr>
        <sz val="10"/>
        <color rgb="FF231F20"/>
        <rFont val="Arial"/>
        <family val="2"/>
      </rPr>
      <t>NEW HARBOUR</t>
    </r>
  </si>
  <si>
    <r>
      <rPr>
        <sz val="10"/>
        <color rgb="FF231F20"/>
        <rFont val="Arial"/>
        <family val="2"/>
      </rPr>
      <t>PORT HASTINGS</t>
    </r>
  </si>
  <si>
    <r>
      <rPr>
        <sz val="10"/>
        <color rgb="FF231F20"/>
        <rFont val="Arial"/>
        <family val="2"/>
      </rPr>
      <t>MARGAREE CENTRE</t>
    </r>
  </si>
  <si>
    <r>
      <rPr>
        <sz val="10"/>
        <color rgb="FF231F20"/>
        <rFont val="Arial"/>
        <family val="2"/>
      </rPr>
      <t>NEW HAVEN</t>
    </r>
  </si>
  <si>
    <r>
      <rPr>
        <sz val="10"/>
        <color rgb="FF231F20"/>
        <rFont val="Arial"/>
        <family val="2"/>
      </rPr>
      <t>MARGAREE FORKS</t>
    </r>
  </si>
  <si>
    <r>
      <rPr>
        <sz val="10"/>
        <color rgb="FF231F20"/>
        <rFont val="Arial"/>
        <family val="2"/>
      </rPr>
      <t>NEW MINAS</t>
    </r>
  </si>
  <si>
    <r>
      <rPr>
        <sz val="10"/>
        <color rgb="FF231F20"/>
        <rFont val="Arial"/>
        <family val="2"/>
      </rPr>
      <t>PORT HOOD</t>
    </r>
  </si>
  <si>
    <r>
      <rPr>
        <sz val="10"/>
        <color rgb="FF231F20"/>
        <rFont val="Arial"/>
        <family val="2"/>
      </rPr>
      <t>MARGAREE HARBOUR</t>
    </r>
  </si>
  <si>
    <r>
      <rPr>
        <sz val="10"/>
        <color rgb="FF231F20"/>
        <rFont val="Arial"/>
        <family val="2"/>
      </rPr>
      <t>NEW ROSS</t>
    </r>
  </si>
  <si>
    <r>
      <rPr>
        <sz val="10"/>
        <color rgb="FF231F20"/>
        <rFont val="Arial"/>
        <family val="2"/>
      </rPr>
      <t>PORT HOWE</t>
    </r>
  </si>
  <si>
    <r>
      <rPr>
        <sz val="10"/>
        <color rgb="FF231F20"/>
        <rFont val="Arial"/>
        <family val="2"/>
      </rPr>
      <t>MARGAREE VALLEY</t>
    </r>
  </si>
  <si>
    <r>
      <rPr>
        <sz val="10"/>
        <color rgb="FF231F20"/>
        <rFont val="Arial"/>
        <family val="2"/>
      </rPr>
      <t>NEW ROSS ROAD</t>
    </r>
  </si>
  <si>
    <r>
      <rPr>
        <sz val="10"/>
        <color rgb="FF231F20"/>
        <rFont val="Arial"/>
        <family val="2"/>
      </rPr>
      <t>PORT JOLI</t>
    </r>
  </si>
  <si>
    <r>
      <rPr>
        <sz val="10"/>
        <color rgb="FF231F20"/>
        <rFont val="Arial"/>
        <family val="2"/>
      </rPr>
      <t>MARGARETSVILLE</t>
    </r>
  </si>
  <si>
    <r>
      <rPr>
        <sz val="10"/>
        <color rgb="FF231F20"/>
        <rFont val="Arial"/>
        <family val="2"/>
      </rPr>
      <t>NEW SALEM</t>
    </r>
  </si>
  <si>
    <r>
      <rPr>
        <sz val="10"/>
        <color rgb="FF231F20"/>
        <rFont val="Arial"/>
        <family val="2"/>
      </rPr>
      <t>PORT LA TOUR</t>
    </r>
  </si>
  <si>
    <r>
      <rPr>
        <sz val="10"/>
        <color rgb="FF231F20"/>
        <rFont val="Arial"/>
        <family val="2"/>
      </rPr>
      <t>MARIE JOSEPH</t>
    </r>
  </si>
  <si>
    <r>
      <rPr>
        <sz val="10"/>
        <color rgb="FF231F20"/>
        <rFont val="Arial"/>
        <family val="2"/>
      </rPr>
      <t>NEW TOWN</t>
    </r>
  </si>
  <si>
    <r>
      <rPr>
        <sz val="10"/>
        <color rgb="FF231F20"/>
        <rFont val="Arial"/>
        <family val="2"/>
      </rPr>
      <t>PORT L’HEBERT</t>
    </r>
  </si>
  <si>
    <r>
      <rPr>
        <sz val="10"/>
        <color rgb="FF231F20"/>
        <rFont val="Arial"/>
        <family val="2"/>
      </rPr>
      <t>MARION BRIDGE</t>
    </r>
  </si>
  <si>
    <r>
      <rPr>
        <sz val="10"/>
        <color rgb="FF231F20"/>
        <rFont val="Arial"/>
        <family val="2"/>
      </rPr>
      <t>NEW TUSKET</t>
    </r>
  </si>
  <si>
    <r>
      <rPr>
        <sz val="10"/>
        <color rgb="FF231F20"/>
        <rFont val="Arial"/>
        <family val="2"/>
      </rPr>
      <t>PORT LORNE</t>
    </r>
  </si>
  <si>
    <r>
      <rPr>
        <sz val="10"/>
        <color rgb="FF231F20"/>
        <rFont val="Arial"/>
        <family val="2"/>
      </rPr>
      <t>MARRIOTS COVE</t>
    </r>
  </si>
  <si>
    <r>
      <rPr>
        <sz val="10"/>
        <color rgb="FF231F20"/>
        <rFont val="Arial"/>
        <family val="2"/>
      </rPr>
      <t>NEW VICTORIA</t>
    </r>
  </si>
  <si>
    <r>
      <rPr>
        <sz val="10"/>
        <color rgb="FF231F20"/>
        <rFont val="Arial"/>
        <family val="2"/>
      </rPr>
      <t>PORT MAITLAND</t>
    </r>
  </si>
  <si>
    <r>
      <rPr>
        <sz val="10"/>
        <color rgb="FF231F20"/>
        <rFont val="Arial"/>
        <family val="2"/>
      </rPr>
      <t>MARRIOTTS COVE</t>
    </r>
  </si>
  <si>
    <r>
      <rPr>
        <sz val="10"/>
        <color rgb="FF231F20"/>
        <rFont val="Arial"/>
        <family val="2"/>
      </rPr>
      <t>NEW WATERFORD</t>
    </r>
  </si>
  <si>
    <r>
      <rPr>
        <sz val="10"/>
        <color rgb="FF231F20"/>
        <rFont val="Arial"/>
        <family val="2"/>
      </rPr>
      <t>PORT MEDWAY</t>
    </r>
  </si>
  <si>
    <r>
      <rPr>
        <sz val="10"/>
        <color rgb="FF231F20"/>
        <rFont val="Arial"/>
        <family val="2"/>
      </rPr>
      <t>MARSHALLS TOWN</t>
    </r>
  </si>
  <si>
    <r>
      <rPr>
        <sz val="10"/>
        <color rgb="FF231F20"/>
        <rFont val="Arial"/>
        <family val="2"/>
      </rPr>
      <t>NEW YARMOUTH</t>
    </r>
  </si>
  <si>
    <r>
      <rPr>
        <sz val="10"/>
        <color rgb="FF231F20"/>
        <rFont val="Arial"/>
        <family val="2"/>
      </rPr>
      <t>PORT MORIEN</t>
    </r>
  </si>
  <si>
    <r>
      <rPr>
        <sz val="10"/>
        <color rgb="FF231F20"/>
        <rFont val="Arial"/>
        <family val="2"/>
      </rPr>
      <t>MARSHY HOPE</t>
    </r>
  </si>
  <si>
    <r>
      <rPr>
        <sz val="10"/>
        <color rgb="FF231F20"/>
        <rFont val="Arial"/>
        <family val="2"/>
      </rPr>
      <t>NEWBURN</t>
    </r>
  </si>
  <si>
    <r>
      <rPr>
        <sz val="10"/>
        <color rgb="FF231F20"/>
        <rFont val="Arial"/>
        <family val="2"/>
      </rPr>
      <t>PORT MOUTON</t>
    </r>
  </si>
  <si>
    <r>
      <rPr>
        <sz val="10"/>
        <color rgb="FF231F20"/>
        <rFont val="Arial"/>
        <family val="2"/>
      </rPr>
      <t>MARTINIQUE</t>
    </r>
  </si>
  <si>
    <r>
      <rPr>
        <sz val="10"/>
        <color rgb="FF231F20"/>
        <rFont val="Arial"/>
        <family val="2"/>
      </rPr>
      <t>NEWCOMB CORNER</t>
    </r>
  </si>
  <si>
    <r>
      <rPr>
        <sz val="10"/>
        <color rgb="FF231F20"/>
        <rFont val="Arial"/>
        <family val="2"/>
      </rPr>
      <t>PORT PHILIP</t>
    </r>
  </si>
  <si>
    <r>
      <rPr>
        <sz val="10"/>
        <color rgb="FF231F20"/>
        <rFont val="Arial"/>
        <family val="2"/>
      </rPr>
      <t>MARTINIQUE BEACH</t>
    </r>
  </si>
  <si>
    <r>
      <rPr>
        <sz val="10"/>
        <color rgb="FF231F20"/>
        <rFont val="Arial"/>
        <family val="2"/>
      </rPr>
      <t>NEWCOMBVILLE</t>
    </r>
  </si>
  <si>
    <r>
      <rPr>
        <sz val="10"/>
        <color rgb="FF231F20"/>
        <rFont val="Arial"/>
        <family val="2"/>
      </rPr>
      <t>PORT RICHMOND</t>
    </r>
  </si>
  <si>
    <r>
      <rPr>
        <sz val="10"/>
        <color rgb="FF231F20"/>
        <rFont val="Arial"/>
        <family val="2"/>
      </rPr>
      <t>MARTINS POINT</t>
    </r>
  </si>
  <si>
    <r>
      <rPr>
        <sz val="10"/>
        <color rgb="FF231F20"/>
        <rFont val="Arial"/>
        <family val="2"/>
      </rPr>
      <t>NEWELLTON</t>
    </r>
  </si>
  <si>
    <r>
      <rPr>
        <sz val="10"/>
        <color rgb="FF231F20"/>
        <rFont val="Arial"/>
        <family val="2"/>
      </rPr>
      <t>PORT ROYAL</t>
    </r>
  </si>
  <si>
    <r>
      <rPr>
        <sz val="10"/>
        <color rgb="FF231F20"/>
        <rFont val="Arial"/>
        <family val="2"/>
      </rPr>
      <t>MARTINS RIVER</t>
    </r>
  </si>
  <si>
    <r>
      <rPr>
        <sz val="10"/>
        <color rgb="FF231F20"/>
        <rFont val="Arial"/>
        <family val="2"/>
      </rPr>
      <t>PORT ROYAL (RICHMOND)</t>
    </r>
  </si>
  <si>
    <r>
      <rPr>
        <sz val="10"/>
        <color rgb="FF231F20"/>
        <rFont val="Arial"/>
        <family val="2"/>
      </rPr>
      <t>MARTOCK</t>
    </r>
  </si>
  <si>
    <r>
      <rPr>
        <sz val="10"/>
        <color rgb="FF231F20"/>
        <rFont val="Arial"/>
        <family val="2"/>
      </rPr>
      <t>NEWPORT CORNER</t>
    </r>
  </si>
  <si>
    <r>
      <rPr>
        <sz val="10"/>
        <color rgb="FF231F20"/>
        <rFont val="Arial"/>
        <family val="2"/>
      </rPr>
      <t>PORT SAXON</t>
    </r>
  </si>
  <si>
    <r>
      <rPr>
        <sz val="10"/>
        <color rgb="FF231F20"/>
        <rFont val="Arial"/>
        <family val="2"/>
      </rPr>
      <t>MASSTOWN</t>
    </r>
  </si>
  <si>
    <r>
      <rPr>
        <sz val="10"/>
        <color rgb="FF231F20"/>
        <rFont val="Arial"/>
        <family val="2"/>
      </rPr>
      <t>NEWPORT LANDING</t>
    </r>
  </si>
  <si>
    <r>
      <rPr>
        <sz val="10"/>
        <color rgb="FF231F20"/>
        <rFont val="Arial"/>
        <family val="2"/>
      </rPr>
      <t>PORT SHOREHAM</t>
    </r>
  </si>
  <si>
    <r>
      <rPr>
        <sz val="10"/>
        <color rgb="FF231F20"/>
        <rFont val="Arial"/>
        <family val="2"/>
      </rPr>
      <t>MATTIE SETTLEMENT</t>
    </r>
  </si>
  <si>
    <r>
      <rPr>
        <sz val="10"/>
        <color rgb="FF231F20"/>
        <rFont val="Arial"/>
        <family val="2"/>
      </rPr>
      <t>NEWPORT STATION</t>
    </r>
  </si>
  <si>
    <r>
      <rPr>
        <sz val="10"/>
        <color rgb="FF231F20"/>
        <rFont val="Arial"/>
        <family val="2"/>
      </rPr>
      <t>PORT WADE</t>
    </r>
  </si>
  <si>
    <r>
      <rPr>
        <sz val="10"/>
        <color rgb="FF231F20"/>
        <rFont val="Arial"/>
        <family val="2"/>
      </rPr>
      <t>MAVILLETTE</t>
    </r>
  </si>
  <si>
    <r>
      <rPr>
        <sz val="10"/>
        <color rgb="FF231F20"/>
        <rFont val="Arial"/>
        <family val="2"/>
      </rPr>
      <t>NEWPORT, HANTS CO</t>
    </r>
  </si>
  <si>
    <r>
      <rPr>
        <sz val="10"/>
        <color rgb="FF231F20"/>
        <rFont val="Arial"/>
        <family val="2"/>
      </rPr>
      <t>PORT WILLIAMS</t>
    </r>
  </si>
  <si>
    <r>
      <rPr>
        <sz val="10"/>
        <color rgb="FF231F20"/>
        <rFont val="Arial"/>
        <family val="2"/>
      </rPr>
      <t>MAXWELLTON STATION</t>
    </r>
  </si>
  <si>
    <r>
      <rPr>
        <sz val="10"/>
        <color rgb="FF231F20"/>
        <rFont val="Arial"/>
        <family val="2"/>
      </rPr>
      <t>NEWTON MILLS</t>
    </r>
  </si>
  <si>
    <r>
      <rPr>
        <sz val="10"/>
        <color rgb="FF231F20"/>
        <rFont val="Arial"/>
        <family val="2"/>
      </rPr>
      <t>PORTAPIQUE</t>
    </r>
  </si>
  <si>
    <r>
      <rPr>
        <sz val="10"/>
        <color rgb="FF231F20"/>
        <rFont val="Arial"/>
        <family val="2"/>
      </rPr>
      <t>MCARAS BROOK</t>
    </r>
  </si>
  <si>
    <r>
      <rPr>
        <sz val="10"/>
        <color rgb="FF231F20"/>
        <rFont val="Arial"/>
        <family val="2"/>
      </rPr>
      <t>PORTERS LAKE</t>
    </r>
  </si>
  <si>
    <r>
      <rPr>
        <sz val="10"/>
        <color rgb="FF231F20"/>
        <rFont val="Arial"/>
        <family val="2"/>
      </rPr>
      <t>MCGRATH COVE</t>
    </r>
  </si>
  <si>
    <r>
      <rPr>
        <sz val="10"/>
        <color rgb="FF231F20"/>
        <rFont val="Arial"/>
        <family val="2"/>
      </rPr>
      <t>NICHOLSVILLE</t>
    </r>
  </si>
  <si>
    <r>
      <rPr>
        <sz val="10"/>
        <color rgb="FF231F20"/>
        <rFont val="Arial"/>
        <family val="2"/>
      </rPr>
      <t>PORTUGUESE COVE</t>
    </r>
  </si>
  <si>
    <r>
      <rPr>
        <sz val="10"/>
        <color rgb="FF231F20"/>
        <rFont val="Arial"/>
        <family val="2"/>
      </rPr>
      <t>MCGRAY</t>
    </r>
  </si>
  <si>
    <r>
      <rPr>
        <sz val="10"/>
        <color rgb="FF231F20"/>
        <rFont val="Arial"/>
        <family val="2"/>
      </rPr>
      <t>NICTAUX</t>
    </r>
  </si>
  <si>
    <r>
      <rPr>
        <sz val="10"/>
        <color rgb="FF231F20"/>
        <rFont val="Arial"/>
        <family val="2"/>
      </rPr>
      <t>MCINTYRE LAKE</t>
    </r>
  </si>
  <si>
    <r>
      <rPr>
        <sz val="10"/>
        <color rgb="FF231F20"/>
        <rFont val="Arial"/>
        <family val="2"/>
      </rPr>
      <t>NICTAUX FALLS</t>
    </r>
  </si>
  <si>
    <r>
      <rPr>
        <sz val="10"/>
        <color rgb="FF231F20"/>
        <rFont val="Arial"/>
        <family val="2"/>
      </rPr>
      <t>PRIME BROOK</t>
    </r>
  </si>
  <si>
    <r>
      <rPr>
        <sz val="10"/>
        <color rgb="FF231F20"/>
        <rFont val="Arial"/>
        <family val="2"/>
      </rPr>
      <t>MCKINNONS HARBOUR</t>
    </r>
  </si>
  <si>
    <r>
      <rPr>
        <sz val="10"/>
        <color rgb="FF231F20"/>
        <rFont val="Arial"/>
        <family val="2"/>
      </rPr>
      <t>NICTAUX SOUTH</t>
    </r>
  </si>
  <si>
    <r>
      <rPr>
        <sz val="10"/>
        <color rgb="FF231F20"/>
        <rFont val="Arial"/>
        <family val="2"/>
      </rPr>
      <t>PRINCEPORT</t>
    </r>
  </si>
  <si>
    <r>
      <rPr>
        <sz val="10"/>
        <color rgb="FF231F20"/>
        <rFont val="Arial"/>
        <family val="2"/>
      </rPr>
      <t>MCNAB COVE</t>
    </r>
  </si>
  <si>
    <r>
      <rPr>
        <sz val="10"/>
        <color rgb="FF231F20"/>
        <rFont val="Arial"/>
        <family val="2"/>
      </rPr>
      <t>NINE MILE RIVER</t>
    </r>
  </si>
  <si>
    <r>
      <rPr>
        <sz val="10"/>
        <color rgb="FF231F20"/>
        <rFont val="Arial"/>
        <family val="2"/>
      </rPr>
      <t>PRINCE’S LODGE (HFX)</t>
    </r>
  </si>
  <si>
    <r>
      <rPr>
        <sz val="10"/>
        <color rgb="FF231F20"/>
        <rFont val="Arial"/>
        <family val="2"/>
      </rPr>
      <t>MCPHERSONS MILLS</t>
    </r>
  </si>
  <si>
    <r>
      <rPr>
        <sz val="10"/>
        <color rgb="FF231F20"/>
        <rFont val="Arial"/>
        <family val="2"/>
      </rPr>
      <t>NOEL</t>
    </r>
  </si>
  <si>
    <r>
      <rPr>
        <sz val="10"/>
        <color rgb="FF231F20"/>
        <rFont val="Arial"/>
        <family val="2"/>
      </rPr>
      <t>PROSPECT</t>
    </r>
  </si>
  <si>
    <r>
      <rPr>
        <sz val="10"/>
        <color rgb="FF231F20"/>
        <rFont val="Arial"/>
        <family val="2"/>
      </rPr>
      <t>MEADOWVILLE</t>
    </r>
  </si>
  <si>
    <r>
      <rPr>
        <sz val="10"/>
        <color rgb="FF231F20"/>
        <rFont val="Arial"/>
        <family val="2"/>
      </rPr>
      <t>NOEL SHORE</t>
    </r>
  </si>
  <si>
    <r>
      <rPr>
        <sz val="10"/>
        <color rgb="FF231F20"/>
        <rFont val="Arial"/>
        <family val="2"/>
      </rPr>
      <t>PUBNICO</t>
    </r>
  </si>
  <si>
    <r>
      <rPr>
        <sz val="10"/>
        <color rgb="FF231F20"/>
        <rFont val="Arial"/>
        <family val="2"/>
      </rPr>
      <t>MEAGHERS GRANT</t>
    </r>
  </si>
  <si>
    <r>
      <rPr>
        <sz val="10"/>
        <color rgb="FF231F20"/>
        <rFont val="Arial"/>
        <family val="2"/>
      </rPr>
      <t>NORTH ALTON</t>
    </r>
  </si>
  <si>
    <r>
      <rPr>
        <sz val="10"/>
        <color rgb="FF231F20"/>
        <rFont val="Arial"/>
        <family val="2"/>
      </rPr>
      <t>PUGWASH</t>
    </r>
  </si>
  <si>
    <r>
      <rPr>
        <sz val="10"/>
        <color rgb="FF231F20"/>
        <rFont val="Arial"/>
        <family val="2"/>
      </rPr>
      <t>MEAT COVE</t>
    </r>
  </si>
  <si>
    <r>
      <rPr>
        <sz val="10"/>
        <color rgb="FF231F20"/>
        <rFont val="Arial"/>
        <family val="2"/>
      </rPr>
      <t>NORTH BROOKFIELD</t>
    </r>
  </si>
  <si>
    <r>
      <rPr>
        <sz val="10"/>
        <color rgb="FF231F20"/>
        <rFont val="Arial"/>
        <family val="2"/>
      </rPr>
      <t>PUGWASH JUNCTION</t>
    </r>
  </si>
  <si>
    <r>
      <rPr>
        <sz val="10"/>
        <color rgb="FF231F20"/>
        <rFont val="Arial"/>
        <family val="2"/>
      </rPr>
      <t>MEDFORD</t>
    </r>
  </si>
  <si>
    <r>
      <rPr>
        <sz val="10"/>
        <color rgb="FF231F20"/>
        <rFont val="Arial"/>
        <family val="2"/>
      </rPr>
      <t>NORTH EAST HARBOUR</t>
    </r>
  </si>
  <si>
    <r>
      <rPr>
        <sz val="10"/>
        <color rgb="FF231F20"/>
        <rFont val="Arial"/>
        <family val="2"/>
      </rPr>
      <t>PURCELLS COVE</t>
    </r>
  </si>
  <si>
    <r>
      <rPr>
        <sz val="10"/>
        <color rgb="FF231F20"/>
        <rFont val="Arial"/>
        <family val="2"/>
      </rPr>
      <t>MELANSON</t>
    </r>
  </si>
  <si>
    <r>
      <rPr>
        <sz val="10"/>
        <color rgb="FF231F20"/>
        <rFont val="Arial"/>
        <family val="2"/>
      </rPr>
      <t>NORTH EAST MARGAREE</t>
    </r>
  </si>
  <si>
    <r>
      <rPr>
        <sz val="10"/>
        <color rgb="FF231F20"/>
        <rFont val="Arial"/>
        <family val="2"/>
      </rPr>
      <t>QUEENSLAND</t>
    </r>
  </si>
  <si>
    <r>
      <rPr>
        <sz val="10"/>
        <color rgb="FF231F20"/>
        <rFont val="Arial"/>
        <family val="2"/>
      </rPr>
      <t>NORTH EAST POINT</t>
    </r>
  </si>
  <si>
    <r>
      <rPr>
        <sz val="10"/>
        <color rgb="FF231F20"/>
        <rFont val="Arial"/>
        <family val="2"/>
      </rPr>
      <t>QUEENSPORT</t>
    </r>
  </si>
  <si>
    <r>
      <rPr>
        <sz val="10"/>
        <color rgb="FF231F20"/>
        <rFont val="Arial"/>
        <family val="2"/>
      </rPr>
      <t>MELFORD (INVERNESS)</t>
    </r>
  </si>
  <si>
    <r>
      <rPr>
        <sz val="10"/>
        <color rgb="FF231F20"/>
        <rFont val="Arial"/>
        <family val="2"/>
      </rPr>
      <t>NORTH FOURCHU</t>
    </r>
  </si>
  <si>
    <r>
      <rPr>
        <sz val="10"/>
        <color rgb="FF231F20"/>
        <rFont val="Arial"/>
        <family val="2"/>
      </rPr>
      <t>NORTH GRANT</t>
    </r>
  </si>
  <si>
    <r>
      <rPr>
        <sz val="10"/>
        <color rgb="FF231F20"/>
        <rFont val="Arial"/>
        <family val="2"/>
      </rPr>
      <t>RAWDON GOLD MINE</t>
    </r>
  </si>
  <si>
    <r>
      <rPr>
        <sz val="10"/>
        <color rgb="FF231F20"/>
        <rFont val="Arial"/>
        <family val="2"/>
      </rPr>
      <t>MELVERN SQUARE</t>
    </r>
  </si>
  <si>
    <r>
      <rPr>
        <sz val="10"/>
        <color rgb="FF231F20"/>
        <rFont val="Arial"/>
        <family val="2"/>
      </rPr>
      <t>NORTH KEMPTVILLE</t>
    </r>
  </si>
  <si>
    <r>
      <rPr>
        <sz val="10"/>
        <color rgb="FF231F20"/>
        <rFont val="Arial"/>
        <family val="2"/>
      </rPr>
      <t>RED ISLANDS</t>
    </r>
  </si>
  <si>
    <r>
      <rPr>
        <sz val="10"/>
        <color rgb="FF231F20"/>
        <rFont val="Arial"/>
        <family val="2"/>
      </rPr>
      <t>MEMBERTOE</t>
    </r>
  </si>
  <si>
    <r>
      <rPr>
        <sz val="10"/>
        <color rgb="FF231F20"/>
        <rFont val="Arial"/>
        <family val="2"/>
      </rPr>
      <t>NORTH PRESTON</t>
    </r>
  </si>
  <si>
    <r>
      <rPr>
        <sz val="10"/>
        <color rgb="FF231F20"/>
        <rFont val="Arial"/>
        <family val="2"/>
      </rPr>
      <t>RED POINT</t>
    </r>
  </si>
  <si>
    <r>
      <rPr>
        <sz val="10"/>
        <color rgb="FF231F20"/>
        <rFont val="Arial"/>
        <family val="2"/>
      </rPr>
      <t>MERIGOMISH</t>
    </r>
  </si>
  <si>
    <r>
      <rPr>
        <sz val="10"/>
        <color rgb="FF231F20"/>
        <rFont val="Arial"/>
        <family val="2"/>
      </rPr>
      <t>NORTH RANGE CORNER</t>
    </r>
  </si>
  <si>
    <r>
      <rPr>
        <sz val="10"/>
        <color rgb="FF231F20"/>
        <rFont val="Arial"/>
        <family val="2"/>
      </rPr>
      <t>RED RIVER</t>
    </r>
  </si>
  <si>
    <r>
      <rPr>
        <sz val="10"/>
        <color rgb="FF231F20"/>
        <rFont val="Arial"/>
        <family val="2"/>
      </rPr>
      <t>MERSEY POINT</t>
    </r>
  </si>
  <si>
    <r>
      <rPr>
        <sz val="10"/>
        <color rgb="FF231F20"/>
        <rFont val="Arial"/>
        <family val="2"/>
      </rPr>
      <t>NORTH RIVER</t>
    </r>
  </si>
  <si>
    <r>
      <rPr>
        <sz val="10"/>
        <color rgb="FF231F20"/>
        <rFont val="Arial"/>
        <family val="2"/>
      </rPr>
      <t>METEGHAN</t>
    </r>
  </si>
  <si>
    <r>
      <rPr>
        <sz val="10"/>
        <color rgb="FF231F20"/>
        <rFont val="Arial"/>
        <family val="2"/>
      </rPr>
      <t>NORTH RIVER BRIDGE</t>
    </r>
  </si>
  <si>
    <r>
      <rPr>
        <sz val="10"/>
        <color rgb="FF231F20"/>
        <rFont val="Arial"/>
        <family val="2"/>
      </rPr>
      <t>RESERVE MINES</t>
    </r>
  </si>
  <si>
    <r>
      <rPr>
        <sz val="10"/>
        <color rgb="FF231F20"/>
        <rFont val="Arial"/>
        <family val="2"/>
      </rPr>
      <t>METEGHAN CENTRE</t>
    </r>
  </si>
  <si>
    <r>
      <rPr>
        <sz val="10"/>
        <color rgb="FF231F20"/>
        <rFont val="Arial"/>
        <family val="2"/>
      </rPr>
      <t>NORTH RIVER(COLCHESTER)</t>
    </r>
  </si>
  <si>
    <r>
      <rPr>
        <sz val="10"/>
        <color rgb="FF231F20"/>
        <rFont val="Arial"/>
        <family val="2"/>
      </rPr>
      <t>RHODES CORNER</t>
    </r>
  </si>
  <si>
    <r>
      <rPr>
        <sz val="10"/>
        <color rgb="FF231F20"/>
        <rFont val="Arial"/>
        <family val="2"/>
      </rPr>
      <t>METEGHAN RIVER</t>
    </r>
  </si>
  <si>
    <r>
      <rPr>
        <sz val="10"/>
        <color rgb="FF231F20"/>
        <rFont val="Arial"/>
        <family val="2"/>
      </rPr>
      <t>NORTH SHORE</t>
    </r>
  </si>
  <si>
    <r>
      <rPr>
        <sz val="10"/>
        <color rgb="FF231F20"/>
        <rFont val="Arial"/>
        <family val="2"/>
      </rPr>
      <t>RICHFIELD</t>
    </r>
  </si>
  <si>
    <r>
      <rPr>
        <sz val="10"/>
        <color rgb="FF231F20"/>
        <rFont val="Arial"/>
        <family val="2"/>
      </rPr>
      <t>METEGHAN STATION</t>
    </r>
  </si>
  <si>
    <r>
      <rPr>
        <sz val="10"/>
        <color rgb="FF231F20"/>
        <rFont val="Arial"/>
        <family val="2"/>
      </rPr>
      <t>NORTH SYDNEY</t>
    </r>
  </si>
  <si>
    <r>
      <rPr>
        <sz val="10"/>
        <color rgb="FF231F20"/>
        <rFont val="Arial"/>
        <family val="2"/>
      </rPr>
      <t>RIVER BENNETT</t>
    </r>
  </si>
  <si>
    <r>
      <rPr>
        <sz val="10"/>
        <color rgb="FF231F20"/>
        <rFont val="Arial"/>
        <family val="2"/>
      </rPr>
      <t>MICMAC</t>
    </r>
  </si>
  <si>
    <r>
      <rPr>
        <sz val="10"/>
        <color rgb="FF231F20"/>
        <rFont val="Arial"/>
        <family val="2"/>
      </rPr>
      <t>NORTHFIELD (ANNAPOLIS)</t>
    </r>
  </si>
  <si>
    <r>
      <rPr>
        <sz val="10"/>
        <color rgb="FF231F20"/>
        <rFont val="Arial"/>
        <family val="2"/>
      </rPr>
      <t>RIVER BOURGEOIS</t>
    </r>
  </si>
  <si>
    <r>
      <rPr>
        <sz val="10"/>
        <color rgb="FF231F20"/>
        <rFont val="Arial"/>
        <family val="2"/>
      </rPr>
      <t>MIDDLE CAPE</t>
    </r>
  </si>
  <si>
    <r>
      <rPr>
        <sz val="10"/>
        <color rgb="FF231F20"/>
        <rFont val="Arial"/>
        <family val="2"/>
      </rPr>
      <t>NORTHPORT</t>
    </r>
  </si>
  <si>
    <r>
      <rPr>
        <sz val="10"/>
        <color rgb="FF231F20"/>
        <rFont val="Arial"/>
        <family val="2"/>
      </rPr>
      <t>RIVER DENYS</t>
    </r>
  </si>
  <si>
    <r>
      <rPr>
        <sz val="10"/>
        <color rgb="FF231F20"/>
        <rFont val="Arial"/>
        <family val="2"/>
      </rPr>
      <t>MIDDLE COUNTRY HARBOUR</t>
    </r>
  </si>
  <si>
    <r>
      <rPr>
        <sz val="10"/>
        <color rgb="FF231F20"/>
        <rFont val="Arial"/>
        <family val="2"/>
      </rPr>
      <t>NORTHVILLE KINGS CO</t>
    </r>
  </si>
  <si>
    <r>
      <rPr>
        <sz val="10"/>
        <color rgb="FF231F20"/>
        <rFont val="Arial"/>
        <family val="2"/>
      </rPr>
      <t>RIVER HEBERT</t>
    </r>
  </si>
  <si>
    <r>
      <rPr>
        <sz val="10"/>
        <color rgb="FF231F20"/>
        <rFont val="Arial"/>
        <family val="2"/>
      </rPr>
      <t>MIDDLE EAST PUBNICO</t>
    </r>
  </si>
  <si>
    <r>
      <rPr>
        <sz val="10"/>
        <color rgb="FF231F20"/>
        <rFont val="Arial"/>
        <family val="2"/>
      </rPr>
      <t>NORTHWEST</t>
    </r>
  </si>
  <si>
    <r>
      <rPr>
        <sz val="10"/>
        <color rgb="FF231F20"/>
        <rFont val="Arial"/>
        <family val="2"/>
      </rPr>
      <t>RIVER HEBERT EAST</t>
    </r>
  </si>
  <si>
    <r>
      <rPr>
        <sz val="10"/>
        <color rgb="FF231F20"/>
        <rFont val="Arial"/>
        <family val="2"/>
      </rPr>
      <t>MIDDLE MUSQUODOBOIT</t>
    </r>
  </si>
  <si>
    <r>
      <rPr>
        <sz val="10"/>
        <color rgb="FF231F20"/>
        <rFont val="Arial"/>
        <family val="2"/>
      </rPr>
      <t>RIVER JOHN</t>
    </r>
  </si>
  <si>
    <r>
      <rPr>
        <sz val="10"/>
        <color rgb="FF231F20"/>
        <rFont val="Arial"/>
        <family val="2"/>
      </rPr>
      <t>MIDDLE NEW CORNWALL</t>
    </r>
  </si>
  <si>
    <r>
      <rPr>
        <sz val="10"/>
        <color rgb="FF231F20"/>
        <rFont val="Arial"/>
        <family val="2"/>
      </rPr>
      <t>NUTTBY</t>
    </r>
  </si>
  <si>
    <r>
      <rPr>
        <sz val="10"/>
        <color rgb="FF231F20"/>
        <rFont val="Arial"/>
        <family val="2"/>
      </rPr>
      <t>RIVER PHILIP</t>
    </r>
  </si>
  <si>
    <r>
      <rPr>
        <sz val="10"/>
        <color rgb="FF231F20"/>
        <rFont val="Arial"/>
        <family val="2"/>
      </rPr>
      <t>MIDDLE OHIO</t>
    </r>
  </si>
  <si>
    <r>
      <rPr>
        <sz val="10"/>
        <color rgb="FF231F20"/>
        <rFont val="Arial"/>
        <family val="2"/>
      </rPr>
      <t>NYANZA</t>
    </r>
  </si>
  <si>
    <r>
      <rPr>
        <sz val="10"/>
        <color rgb="FF231F20"/>
        <rFont val="Arial"/>
        <family val="2"/>
      </rPr>
      <t>RIVER RYAN</t>
    </r>
  </si>
  <si>
    <r>
      <rPr>
        <sz val="10"/>
        <color rgb="FF231F20"/>
        <rFont val="Arial"/>
        <family val="2"/>
      </rPr>
      <t>MIDDLE RIVER</t>
    </r>
  </si>
  <si>
    <r>
      <rPr>
        <sz val="10"/>
        <color rgb="FF231F20"/>
        <rFont val="Arial"/>
        <family val="2"/>
      </rPr>
      <t>RIVERPORT</t>
    </r>
  </si>
  <si>
    <r>
      <rPr>
        <sz val="10"/>
        <color rgb="FF231F20"/>
        <rFont val="Arial"/>
        <family val="2"/>
      </rPr>
      <t>OAK PARK</t>
    </r>
  </si>
  <si>
    <r>
      <rPr>
        <sz val="10"/>
        <color rgb="FF231F20"/>
        <rFont val="Arial"/>
        <family val="2"/>
      </rPr>
      <t>RIVERSDALE (COLCHESTER)</t>
    </r>
  </si>
  <si>
    <r>
      <rPr>
        <sz val="10"/>
        <color rgb="FF231F20"/>
        <rFont val="Arial"/>
        <family val="2"/>
      </rPr>
      <t>MIDDLE STEWIACK</t>
    </r>
  </si>
  <si>
    <r>
      <rPr>
        <sz val="10"/>
        <color rgb="FF231F20"/>
        <rFont val="Arial"/>
        <family val="2"/>
      </rPr>
      <t>OAKFIELD</t>
    </r>
  </si>
  <si>
    <r>
      <rPr>
        <sz val="10"/>
        <color rgb="FF231F20"/>
        <rFont val="Arial"/>
        <family val="2"/>
      </rPr>
      <t>MIDDLE WEST PUBNICO</t>
    </r>
  </si>
  <si>
    <r>
      <rPr>
        <sz val="10"/>
        <color rgb="FF231F20"/>
        <rFont val="Arial"/>
        <family val="2"/>
      </rPr>
      <t>OBAN</t>
    </r>
  </si>
  <si>
    <r>
      <rPr>
        <sz val="10"/>
        <color rgb="FF231F20"/>
        <rFont val="Arial"/>
        <family val="2"/>
      </rPr>
      <t>RIVERTON</t>
    </r>
  </si>
  <si>
    <r>
      <rPr>
        <sz val="10"/>
        <color rgb="FF231F20"/>
        <rFont val="Arial"/>
        <family val="2"/>
      </rPr>
      <t>OGDEN</t>
    </r>
  </si>
  <si>
    <r>
      <rPr>
        <sz val="10"/>
        <color rgb="FF231F20"/>
        <rFont val="Arial"/>
        <family val="2"/>
      </rPr>
      <t>RIVERVILLE</t>
    </r>
  </si>
  <si>
    <r>
      <rPr>
        <sz val="10"/>
        <color rgb="FF231F20"/>
        <rFont val="Arial"/>
        <family val="2"/>
      </rPr>
      <t>MIDDLEWOOD</t>
    </r>
  </si>
  <si>
    <r>
      <rPr>
        <sz val="10"/>
        <color rgb="FF231F20"/>
        <rFont val="Arial"/>
        <family val="2"/>
      </rPr>
      <t>OGILVIE</t>
    </r>
  </si>
  <si>
    <r>
      <rPr>
        <sz val="10"/>
        <color rgb="FF231F20"/>
        <rFont val="Arial"/>
        <family val="2"/>
      </rPr>
      <t>ROACHVALE</t>
    </r>
  </si>
  <si>
    <r>
      <rPr>
        <sz val="10"/>
        <color rgb="FF231F20"/>
        <rFont val="Arial"/>
        <family val="2"/>
      </rPr>
      <t>OHIO (ANTIGONISH)</t>
    </r>
  </si>
  <si>
    <r>
      <rPr>
        <sz val="10"/>
        <color rgb="FF231F20"/>
        <rFont val="Arial"/>
        <family val="2"/>
      </rPr>
      <t>ROBERTA</t>
    </r>
  </si>
  <si>
    <r>
      <rPr>
        <sz val="10"/>
        <color rgb="FF231F20"/>
        <rFont val="Arial"/>
        <family val="2"/>
      </rPr>
      <t>MILFORD (ANNAPOLIS)</t>
    </r>
  </si>
  <si>
    <r>
      <rPr>
        <sz val="10"/>
        <color rgb="FF231F20"/>
        <rFont val="Arial"/>
        <family val="2"/>
      </rPr>
      <t>OHIO (SHELBURNE)</t>
    </r>
  </si>
  <si>
    <r>
      <rPr>
        <sz val="10"/>
        <color rgb="FF231F20"/>
        <rFont val="Arial"/>
        <family val="2"/>
      </rPr>
      <t>ROBERTS ISLAND</t>
    </r>
  </si>
  <si>
    <r>
      <rPr>
        <sz val="10"/>
        <color rgb="FF231F20"/>
        <rFont val="Arial"/>
        <family val="2"/>
      </rPr>
      <t>MILFORD (HANTS)</t>
    </r>
  </si>
  <si>
    <r>
      <rPr>
        <sz val="10"/>
        <color rgb="FF231F20"/>
        <rFont val="Arial"/>
        <family val="2"/>
      </rPr>
      <t>OLD BARNS</t>
    </r>
  </si>
  <si>
    <r>
      <rPr>
        <sz val="10"/>
        <color rgb="FF231F20"/>
        <rFont val="Arial"/>
        <family val="2"/>
      </rPr>
      <t>ROCKDALE</t>
    </r>
  </si>
  <si>
    <r>
      <rPr>
        <sz val="10"/>
        <color rgb="FF231F20"/>
        <rFont val="Arial"/>
        <family val="2"/>
      </rPr>
      <t>MILFORD STATION</t>
    </r>
  </si>
  <si>
    <r>
      <rPr>
        <sz val="10"/>
        <color rgb="FF231F20"/>
        <rFont val="Arial"/>
        <family val="2"/>
      </rPr>
      <t>OLDHAM</t>
    </r>
  </si>
  <si>
    <r>
      <rPr>
        <sz val="10"/>
        <color rgb="FF231F20"/>
        <rFont val="Arial"/>
        <family val="2"/>
      </rPr>
      <t>ROCKINGHAM</t>
    </r>
  </si>
  <si>
    <r>
      <rPr>
        <sz val="10"/>
        <color rgb="FF231F20"/>
        <rFont val="Arial"/>
        <family val="2"/>
      </rPr>
      <t>MILL BROOK</t>
    </r>
  </si>
  <si>
    <r>
      <rPr>
        <sz val="10"/>
        <color rgb="FF231F20"/>
        <rFont val="Arial"/>
        <family val="2"/>
      </rPr>
      <t>OLIVER</t>
    </r>
  </si>
  <si>
    <r>
      <rPr>
        <sz val="10"/>
        <color rgb="FF231F20"/>
        <rFont val="Arial"/>
        <family val="2"/>
      </rPr>
      <t>ONSLOW</t>
    </r>
  </si>
  <si>
    <r>
      <rPr>
        <sz val="10"/>
        <color rgb="FF231F20"/>
        <rFont val="Arial"/>
        <family val="2"/>
      </rPr>
      <t>ROCKVILLE (YARMOUTH)</t>
    </r>
  </si>
  <si>
    <r>
      <rPr>
        <sz val="10"/>
        <color rgb="FF231F20"/>
        <rFont val="Arial"/>
        <family val="2"/>
      </rPr>
      <t>MILL CREEK</t>
    </r>
  </si>
  <si>
    <r>
      <rPr>
        <sz val="10"/>
        <color rgb="FF231F20"/>
        <rFont val="Arial"/>
        <family val="2"/>
      </rPr>
      <t>ORANGEDALE</t>
    </r>
  </si>
  <si>
    <r>
      <rPr>
        <sz val="10"/>
        <color rgb="FF231F20"/>
        <rFont val="Arial"/>
        <family val="2"/>
      </rPr>
      <t>ROCKY BAY</t>
    </r>
  </si>
  <si>
    <r>
      <rPr>
        <sz val="10"/>
        <color rgb="FF231F20"/>
        <rFont val="Arial"/>
        <family val="2"/>
      </rPr>
      <t>MILL ROAD</t>
    </r>
  </si>
  <si>
    <r>
      <rPr>
        <sz val="10"/>
        <color rgb="FF231F20"/>
        <rFont val="Arial"/>
        <family val="2"/>
      </rPr>
      <t>OSBORNE HARBOUR</t>
    </r>
  </si>
  <si>
    <r>
      <rPr>
        <sz val="10"/>
        <color rgb="FF231F20"/>
        <rFont val="Arial"/>
        <family val="2"/>
      </rPr>
      <t>MILL VILLAGE</t>
    </r>
  </si>
  <si>
    <r>
      <rPr>
        <sz val="10"/>
        <color rgb="FF231F20"/>
        <rFont val="Arial"/>
        <family val="2"/>
      </rPr>
      <t>OSTREA LAKE</t>
    </r>
  </si>
  <si>
    <r>
      <rPr>
        <sz val="10"/>
        <color rgb="FF231F20"/>
        <rFont val="Arial"/>
        <family val="2"/>
      </rPr>
      <t>ROSE</t>
    </r>
  </si>
  <si>
    <r>
      <rPr>
        <sz val="10"/>
        <color rgb="FF231F20"/>
        <rFont val="Arial"/>
        <family val="2"/>
      </rPr>
      <t>MILLER LAKE (WAVERLEY)</t>
    </r>
  </si>
  <si>
    <r>
      <rPr>
        <sz val="10"/>
        <color rgb="FF231F20"/>
        <rFont val="Arial"/>
        <family val="2"/>
      </rPr>
      <t>OTTER BROOK</t>
    </r>
  </si>
  <si>
    <r>
      <rPr>
        <sz val="10"/>
        <color rgb="FF231F20"/>
        <rFont val="Arial"/>
        <family val="2"/>
      </rPr>
      <t>ROSE BAY</t>
    </r>
  </si>
  <si>
    <r>
      <rPr>
        <sz val="10"/>
        <color rgb="FF231F20"/>
        <rFont val="Arial"/>
        <family val="2"/>
      </rPr>
      <t>MILLERS CREEK</t>
    </r>
  </si>
  <si>
    <r>
      <rPr>
        <sz val="10"/>
        <color rgb="FF231F20"/>
        <rFont val="Arial"/>
        <family val="2"/>
      </rPr>
      <t>ROSEBURN</t>
    </r>
  </si>
  <si>
    <r>
      <rPr>
        <sz val="10"/>
        <color rgb="FF231F20"/>
        <rFont val="Arial"/>
        <family val="2"/>
      </rPr>
      <t>MILLS COVE</t>
    </r>
  </si>
  <si>
    <r>
      <rPr>
        <sz val="10"/>
        <color rgb="FF231F20"/>
        <rFont val="Arial"/>
        <family val="2"/>
      </rPr>
      <t>OVERTON</t>
    </r>
  </si>
  <si>
    <r>
      <rPr>
        <sz val="10"/>
        <color rgb="FF231F20"/>
        <rFont val="Arial"/>
        <family val="2"/>
      </rPr>
      <t>ROSEWAY</t>
    </r>
  </si>
  <si>
    <r>
      <rPr>
        <sz val="10"/>
        <color rgb="FF231F20"/>
        <rFont val="Arial"/>
        <family val="2"/>
      </rPr>
      <t>MILLSVILLE</t>
    </r>
  </si>
  <si>
    <r>
      <rPr>
        <sz val="10"/>
        <color rgb="FF231F20"/>
        <rFont val="Arial"/>
        <family val="2"/>
      </rPr>
      <t>OWLS HEAD HARBOUR</t>
    </r>
  </si>
  <si>
    <r>
      <rPr>
        <sz val="10"/>
        <color rgb="FF231F20"/>
        <rFont val="Arial"/>
        <family val="2"/>
      </rPr>
      <t>ROSS FERRY</t>
    </r>
  </si>
  <si>
    <r>
      <rPr>
        <sz val="10"/>
        <color rgb="FF231F20"/>
        <rFont val="Arial"/>
        <family val="2"/>
      </rPr>
      <t>MILLVILLE (KINGS)</t>
    </r>
  </si>
  <si>
    <r>
      <rPr>
        <sz val="10"/>
        <color rgb="FF231F20"/>
        <rFont val="Arial"/>
        <family val="2"/>
      </rPr>
      <t>OXFORD</t>
    </r>
  </si>
  <si>
    <r>
      <rPr>
        <sz val="10"/>
        <color rgb="FF231F20"/>
        <rFont val="Arial"/>
        <family val="2"/>
      </rPr>
      <t>ROSSFIELD</t>
    </r>
  </si>
  <si>
    <r>
      <rPr>
        <sz val="10"/>
        <color rgb="FF231F20"/>
        <rFont val="Arial"/>
        <family val="2"/>
      </rPr>
      <t>MILLVILLE (VICTORIA)</t>
    </r>
  </si>
  <si>
    <r>
      <rPr>
        <sz val="10"/>
        <color rgb="FF231F20"/>
        <rFont val="Arial"/>
        <family val="2"/>
      </rPr>
      <t>OXFORD JUNCTION</t>
    </r>
  </si>
  <si>
    <r>
      <rPr>
        <sz val="10"/>
        <color rgb="FF231F20"/>
        <rFont val="Arial"/>
        <family val="2"/>
      </rPr>
      <t>ROSSWAY</t>
    </r>
  </si>
  <si>
    <r>
      <rPr>
        <sz val="10"/>
        <color rgb="FF231F20"/>
        <rFont val="Arial"/>
        <family val="2"/>
      </rPr>
      <t>OYSTER POND</t>
    </r>
  </si>
  <si>
    <r>
      <rPr>
        <sz val="10"/>
        <color rgb="FF231F20"/>
        <rFont val="Arial"/>
        <family val="2"/>
      </rPr>
      <t>ROUND BAY</t>
    </r>
  </si>
  <si>
    <r>
      <rPr>
        <sz val="10"/>
        <color rgb="FF231F20"/>
        <rFont val="Arial"/>
        <family val="2"/>
      </rPr>
      <t>MINASVILLE</t>
    </r>
  </si>
  <si>
    <r>
      <rPr>
        <sz val="10"/>
        <color rgb="FF231F20"/>
        <rFont val="Arial"/>
        <family val="2"/>
      </rPr>
      <t>PARADISE</t>
    </r>
  </si>
  <si>
    <r>
      <rPr>
        <sz val="10"/>
        <color rgb="FF231F20"/>
        <rFont val="Arial"/>
        <family val="2"/>
      </rPr>
      <t>ROUND HILL</t>
    </r>
  </si>
  <si>
    <r>
      <rPr>
        <sz val="10"/>
        <color rgb="FF231F20"/>
        <rFont val="Arial"/>
        <family val="2"/>
      </rPr>
      <t>MINESVILLE</t>
    </r>
  </si>
  <si>
    <r>
      <rPr>
        <sz val="10"/>
        <color rgb="FF231F20"/>
        <rFont val="Arial"/>
        <family val="2"/>
      </rPr>
      <t>ROUND ISLAND</t>
    </r>
  </si>
  <si>
    <r>
      <rPr>
        <sz val="10"/>
        <color rgb="FF231F20"/>
        <rFont val="Arial"/>
        <family val="2"/>
      </rPr>
      <t>MINEVILLE</t>
    </r>
  </si>
  <si>
    <r>
      <rPr>
        <sz val="10"/>
        <color rgb="FF231F20"/>
        <rFont val="Arial"/>
        <family val="2"/>
      </rPr>
      <t>PARKERS COVE</t>
    </r>
  </si>
  <si>
    <r>
      <rPr>
        <sz val="10"/>
        <color rgb="FF231F20"/>
        <rFont val="Arial"/>
        <family val="2"/>
      </rPr>
      <t>ROXVILLE</t>
    </r>
  </si>
  <si>
    <r>
      <rPr>
        <sz val="10"/>
        <color rgb="FF231F20"/>
        <rFont val="Arial"/>
        <family val="2"/>
      </rPr>
      <t>MINK COVE</t>
    </r>
  </si>
  <si>
    <r>
      <rPr>
        <sz val="10"/>
        <color rgb="FF231F20"/>
        <rFont val="Arial"/>
        <family val="2"/>
      </rPr>
      <t>PARRSBORO</t>
    </r>
  </si>
  <si>
    <r>
      <rPr>
        <sz val="10"/>
        <color rgb="FF231F20"/>
        <rFont val="Arial"/>
        <family val="2"/>
      </rPr>
      <t>SABLE RIVER</t>
    </r>
  </si>
  <si>
    <r>
      <rPr>
        <sz val="10"/>
        <color rgb="FF231F20"/>
        <rFont val="Arial"/>
        <family val="2"/>
      </rPr>
      <t>MINUDIE</t>
    </r>
  </si>
  <si>
    <r>
      <rPr>
        <sz val="10"/>
        <color rgb="FF231F20"/>
        <rFont val="Arial"/>
        <family val="2"/>
      </rPr>
      <t>PEGGYS COVE</t>
    </r>
  </si>
  <si>
    <r>
      <rPr>
        <sz val="10"/>
        <color rgb="FF231F20"/>
        <rFont val="Arial"/>
        <family val="2"/>
      </rPr>
      <t>MIRA</t>
    </r>
  </si>
  <si>
    <r>
      <rPr>
        <sz val="10"/>
        <color rgb="FF231F20"/>
        <rFont val="Arial"/>
        <family val="2"/>
      </rPr>
      <t>PEMBROKE SHORE</t>
    </r>
  </si>
  <si>
    <r>
      <rPr>
        <sz val="10"/>
        <color rgb="FF231F20"/>
        <rFont val="Arial"/>
        <family val="2"/>
      </rPr>
      <t>MIRA ROAD</t>
    </r>
  </si>
  <si>
    <r>
      <rPr>
        <sz val="10"/>
        <color rgb="FF231F20"/>
        <rFont val="Arial"/>
        <family val="2"/>
      </rPr>
      <t>PENNANT POINT</t>
    </r>
  </si>
  <si>
    <r>
      <rPr>
        <sz val="10"/>
        <color rgb="FF231F20"/>
        <rFont val="Arial"/>
        <family val="2"/>
      </rPr>
      <t>SALEM ROAD</t>
    </r>
  </si>
  <si>
    <r>
      <rPr>
        <sz val="10"/>
        <color rgb="FF231F20"/>
        <rFont val="Arial"/>
        <family val="2"/>
      </rPr>
      <t>MOCHELLE</t>
    </r>
  </si>
  <si>
    <r>
      <rPr>
        <sz val="10"/>
        <color rgb="FF231F20"/>
        <rFont val="Arial"/>
        <family val="2"/>
      </rPr>
      <t>PEREAU</t>
    </r>
  </si>
  <si>
    <r>
      <rPr>
        <sz val="10"/>
        <color rgb="FF231F20"/>
        <rFont val="Arial"/>
        <family val="2"/>
      </rPr>
      <t>SALMON RIVER</t>
    </r>
  </si>
  <si>
    <r>
      <rPr>
        <sz val="10"/>
        <color rgb="FF231F20"/>
        <rFont val="Arial"/>
        <family val="2"/>
      </rPr>
      <t>MONASTERY</t>
    </r>
  </si>
  <si>
    <r>
      <rPr>
        <sz val="10"/>
        <color rgb="FF231F20"/>
        <rFont val="Arial"/>
        <family val="2"/>
      </rPr>
      <t>PETIT DE GRAT BRIDGE</t>
    </r>
  </si>
  <si>
    <r>
      <rPr>
        <sz val="10"/>
        <color rgb="FF231F20"/>
        <rFont val="Arial"/>
        <family val="2"/>
      </rPr>
      <t>SALMON RIVER BRIDGE</t>
    </r>
  </si>
  <si>
    <r>
      <rPr>
        <sz val="10"/>
        <color rgb="FF231F20"/>
        <rFont val="Arial"/>
        <family val="2"/>
      </rPr>
      <t>MONTAGUE GOLD MINES</t>
    </r>
  </si>
  <si>
    <r>
      <rPr>
        <sz val="10"/>
        <color rgb="FF231F20"/>
        <rFont val="Arial"/>
        <family val="2"/>
      </rPr>
      <t>PETIT ETANG</t>
    </r>
  </si>
  <si>
    <r>
      <rPr>
        <sz val="10"/>
        <color rgb="FF231F20"/>
        <rFont val="Arial"/>
        <family val="2"/>
      </rPr>
      <t>SALMON RIVER ROAD</t>
    </r>
  </si>
  <si>
    <r>
      <rPr>
        <sz val="10"/>
        <color rgb="FF231F20"/>
        <rFont val="Arial"/>
        <family val="2"/>
      </rPr>
      <t>MOOSE BROOK</t>
    </r>
  </si>
  <si>
    <r>
      <rPr>
        <sz val="10"/>
        <color rgb="FF231F20"/>
        <rFont val="Arial"/>
        <family val="2"/>
      </rPr>
      <t>PETITERIVIERE</t>
    </r>
  </si>
  <si>
    <r>
      <rPr>
        <sz val="10"/>
        <color rgb="FF231F20"/>
        <rFont val="Arial"/>
        <family val="2"/>
      </rPr>
      <t>SALT SPRINGS (ANTIGONISH)</t>
    </r>
  </si>
  <si>
    <r>
      <rPr>
        <sz val="10"/>
        <color rgb="FF231F20"/>
        <rFont val="Arial"/>
        <family val="2"/>
      </rPr>
      <t>MOOSE RIVER (PICTOU)</t>
    </r>
  </si>
  <si>
    <r>
      <rPr>
        <sz val="10"/>
        <color rgb="FF231F20"/>
        <rFont val="Arial"/>
        <family val="2"/>
      </rPr>
      <t>PHILIPS HARBOUR</t>
    </r>
  </si>
  <si>
    <r>
      <rPr>
        <sz val="10"/>
        <color rgb="FF231F20"/>
        <rFont val="Arial"/>
        <family val="2"/>
      </rPr>
      <t>SALT SPRINGS (PICTOU)</t>
    </r>
  </si>
  <si>
    <r>
      <rPr>
        <sz val="10"/>
        <color rgb="FF231F20"/>
        <rFont val="Arial"/>
        <family val="2"/>
      </rPr>
      <t>MOOSEHEAD</t>
    </r>
  </si>
  <si>
    <r>
      <rPr>
        <sz val="10"/>
        <color rgb="FF231F20"/>
        <rFont val="Arial"/>
        <family val="2"/>
      </rPr>
      <t>PICTOU</t>
    </r>
  </si>
  <si>
    <r>
      <rPr>
        <sz val="10"/>
        <color rgb="FF231F20"/>
        <rFont val="Arial"/>
        <family val="2"/>
      </rPr>
      <t>SAMBRO</t>
    </r>
  </si>
  <si>
    <r>
      <rPr>
        <sz val="10"/>
        <color rgb="FF231F20"/>
        <rFont val="Arial"/>
        <family val="2"/>
      </rPr>
      <t>MOOSELAND</t>
    </r>
  </si>
  <si>
    <r>
      <rPr>
        <sz val="10"/>
        <color rgb="FF231F20"/>
        <rFont val="Arial"/>
        <family val="2"/>
      </rPr>
      <t>SAMBRO CREEK</t>
    </r>
  </si>
  <si>
    <r>
      <rPr>
        <sz val="10"/>
        <color rgb="FF231F20"/>
        <rFont val="Arial"/>
        <family val="2"/>
      </rPr>
      <t>MORDEN</t>
    </r>
  </si>
  <si>
    <r>
      <rPr>
        <sz val="10"/>
        <color rgb="FF231F20"/>
        <rFont val="Arial"/>
        <family val="2"/>
      </rPr>
      <t>PICTOU LANDING</t>
    </r>
  </si>
  <si>
    <r>
      <rPr>
        <sz val="10"/>
        <color rgb="FF231F20"/>
        <rFont val="Arial"/>
        <family val="2"/>
      </rPr>
      <t>SAMPSON COVE</t>
    </r>
  </si>
  <si>
    <r>
      <rPr>
        <sz val="10"/>
        <color rgb="FF231F20"/>
        <rFont val="Arial"/>
        <family val="2"/>
      </rPr>
      <t>MORRISTOWN (ANTIGONISH)</t>
    </r>
  </si>
  <si>
    <r>
      <rPr>
        <sz val="10"/>
        <color rgb="FF231F20"/>
        <rFont val="Arial"/>
        <family val="2"/>
      </rPr>
      <t>SAMPSONVILLE</t>
    </r>
  </si>
  <si>
    <r>
      <rPr>
        <sz val="10"/>
        <color rgb="FF231F20"/>
        <rFont val="Arial"/>
        <family val="2"/>
      </rPr>
      <t>MORRISTOWN (KINGS)</t>
    </r>
  </si>
  <si>
    <r>
      <rPr>
        <sz val="10"/>
        <color rgb="FF231F20"/>
        <rFont val="Arial"/>
        <family val="2"/>
      </rPr>
      <t>PINEHURST</t>
    </r>
  </si>
  <si>
    <r>
      <rPr>
        <sz val="10"/>
        <color rgb="FF231F20"/>
        <rFont val="Arial"/>
        <family val="2"/>
      </rPr>
      <t>SAND BEACH</t>
    </r>
  </si>
  <si>
    <r>
      <rPr>
        <sz val="10"/>
        <color rgb="FF231F20"/>
        <rFont val="Arial"/>
        <family val="2"/>
      </rPr>
      <t>MORVAN</t>
    </r>
  </si>
  <si>
    <r>
      <rPr>
        <sz val="10"/>
        <color rgb="FF231F20"/>
        <rFont val="Arial"/>
        <family val="2"/>
      </rPr>
      <t>PIPERS COVE</t>
    </r>
  </si>
  <si>
    <r>
      <rPr>
        <sz val="10"/>
        <color rgb="FF231F20"/>
        <rFont val="Arial"/>
        <family val="2"/>
      </rPr>
      <t>SAND POINT</t>
    </r>
  </si>
  <si>
    <r>
      <rPr>
        <sz val="10"/>
        <color rgb="FF231F20"/>
        <rFont val="Arial"/>
        <family val="2"/>
      </rPr>
      <t>MOSER RIVER</t>
    </r>
  </si>
  <si>
    <r>
      <rPr>
        <sz val="10"/>
        <color rgb="FF231F20"/>
        <rFont val="Arial"/>
        <family val="2"/>
      </rPr>
      <t>PLATEAU</t>
    </r>
  </si>
  <si>
    <r>
      <rPr>
        <sz val="10"/>
        <color rgb="FF231F20"/>
        <rFont val="Arial"/>
        <family val="2"/>
      </rPr>
      <t>SAND RIVER</t>
    </r>
  </si>
  <si>
    <r>
      <rPr>
        <sz val="10"/>
        <color rgb="FF231F20"/>
        <rFont val="Arial"/>
        <family val="2"/>
      </rPr>
      <t>MOSHERVILLE</t>
    </r>
  </si>
  <si>
    <r>
      <rPr>
        <sz val="10"/>
        <color rgb="FF231F20"/>
        <rFont val="Arial"/>
        <family val="2"/>
      </rPr>
      <t>PLEASANT BAY</t>
    </r>
  </si>
  <si>
    <r>
      <rPr>
        <sz val="10"/>
        <color rgb="FF231F20"/>
        <rFont val="Arial"/>
        <family val="2"/>
      </rPr>
      <t>SANDY COVE</t>
    </r>
  </si>
  <si>
    <r>
      <rPr>
        <sz val="10"/>
        <color rgb="FF231F20"/>
        <rFont val="Arial"/>
        <family val="2"/>
      </rPr>
      <t>MOUNT DENSON</t>
    </r>
  </si>
  <si>
    <r>
      <rPr>
        <sz val="10"/>
        <color rgb="FF231F20"/>
        <rFont val="Arial"/>
        <family val="2"/>
      </rPr>
      <t>PLEASANT HARBOUR</t>
    </r>
  </si>
  <si>
    <r>
      <rPr>
        <sz val="10"/>
        <color rgb="FF231F20"/>
        <rFont val="Arial"/>
        <family val="2"/>
      </rPr>
      <t>SANDY POINT</t>
    </r>
  </si>
  <si>
    <r>
      <rPr>
        <sz val="10"/>
        <color rgb="FF231F20"/>
        <rFont val="Arial"/>
        <family val="2"/>
      </rPr>
      <t>MOUNT HANLEY</t>
    </r>
  </si>
  <si>
    <r>
      <rPr>
        <sz val="10"/>
        <color rgb="FF231F20"/>
        <rFont val="Arial"/>
        <family val="2"/>
      </rPr>
      <t>PLEASANT LAKE</t>
    </r>
  </si>
  <si>
    <r>
      <rPr>
        <sz val="10"/>
        <color rgb="FF231F20"/>
        <rFont val="Arial"/>
        <family val="2"/>
      </rPr>
      <t>SANFORD</t>
    </r>
  </si>
  <si>
    <r>
      <rPr>
        <sz val="10"/>
        <color rgb="FF231F20"/>
        <rFont val="Arial"/>
        <family val="2"/>
      </rPr>
      <t>MOUNT THOM</t>
    </r>
  </si>
  <si>
    <r>
      <rPr>
        <sz val="10"/>
        <color rgb="FF231F20"/>
        <rFont val="Arial"/>
        <family val="2"/>
      </rPr>
      <t>PLEASANT POINT</t>
    </r>
  </si>
  <si>
    <r>
      <rPr>
        <sz val="10"/>
        <color rgb="FF231F20"/>
        <rFont val="Arial"/>
        <family val="2"/>
      </rPr>
      <t>SAULNIERVILLE</t>
    </r>
  </si>
  <si>
    <r>
      <rPr>
        <sz val="10"/>
        <color rgb="FF231F20"/>
        <rFont val="Arial"/>
        <family val="2"/>
      </rPr>
      <t>MOUNT UNIACKE</t>
    </r>
  </si>
  <si>
    <r>
      <rPr>
        <sz val="10"/>
        <color rgb="FF231F20"/>
        <rFont val="Arial"/>
        <family val="2"/>
      </rPr>
      <t>PLEASANT RIVER</t>
    </r>
  </si>
  <si>
    <r>
      <rPr>
        <sz val="10"/>
        <color rgb="FF231F20"/>
        <rFont val="Arial"/>
        <family val="2"/>
      </rPr>
      <t>SCOTCH VILLAGE</t>
    </r>
  </si>
  <si>
    <r>
      <rPr>
        <sz val="10"/>
        <color rgb="FF231F20"/>
        <rFont val="Arial"/>
        <family val="2"/>
      </rPr>
      <t>MULGRAVE</t>
    </r>
  </si>
  <si>
    <r>
      <rPr>
        <sz val="10"/>
        <color rgb="FF231F20"/>
        <rFont val="Arial"/>
        <family val="2"/>
      </rPr>
      <t>PLEASANTFIELD</t>
    </r>
  </si>
  <si>
    <r>
      <rPr>
        <sz val="10"/>
        <color rgb="FF231F20"/>
        <rFont val="Arial"/>
        <family val="2"/>
      </rPr>
      <t>MULL RIVER</t>
    </r>
  </si>
  <si>
    <r>
      <rPr>
        <sz val="10"/>
        <color rgb="FF231F20"/>
        <rFont val="Arial"/>
        <family val="2"/>
      </rPr>
      <t>PLEASANTVILLE</t>
    </r>
  </si>
  <si>
    <r>
      <rPr>
        <sz val="10"/>
        <color rgb="FF231F20"/>
        <rFont val="Arial"/>
        <family val="2"/>
      </rPr>
      <t>SCOTS BAY</t>
    </r>
  </si>
  <si>
    <r>
      <rPr>
        <sz val="10"/>
        <color rgb="FF231F20"/>
        <rFont val="Arial"/>
        <family val="2"/>
      </rPr>
      <t>MURPHY COVE</t>
    </r>
  </si>
  <si>
    <r>
      <rPr>
        <sz val="10"/>
        <color rgb="FF231F20"/>
        <rFont val="Arial"/>
        <family val="2"/>
      </rPr>
      <t>PLYMOUTH (PICTOU)</t>
    </r>
  </si>
  <si>
    <r>
      <rPr>
        <sz val="10"/>
        <color rgb="FF231F20"/>
        <rFont val="Arial"/>
        <family val="2"/>
      </rPr>
      <t>SCOTSBURN</t>
    </r>
  </si>
  <si>
    <r>
      <rPr>
        <sz val="10"/>
        <color rgb="FF231F20"/>
        <rFont val="Arial"/>
        <family val="2"/>
      </rPr>
      <t>MURRAY SIDING</t>
    </r>
  </si>
  <si>
    <r>
      <rPr>
        <sz val="10"/>
        <color rgb="FF231F20"/>
        <rFont val="Arial"/>
        <family val="2"/>
      </rPr>
      <t>PLYMOUTH (YARMOUTH)</t>
    </r>
  </si>
  <si>
    <r>
      <rPr>
        <sz val="10"/>
        <color rgb="FF231F20"/>
        <rFont val="Arial"/>
        <family val="2"/>
      </rPr>
      <t>SCOTSVILLE</t>
    </r>
  </si>
  <si>
    <r>
      <rPr>
        <sz val="10"/>
        <color rgb="FF231F20"/>
        <rFont val="Arial"/>
        <family val="2"/>
      </rPr>
      <t>MUSHABOOM</t>
    </r>
  </si>
  <si>
    <r>
      <rPr>
        <sz val="10"/>
        <color rgb="FF231F20"/>
        <rFont val="Arial"/>
        <family val="2"/>
      </rPr>
      <t>PLYMPTON</t>
    </r>
  </si>
  <si>
    <r>
      <rPr>
        <sz val="10"/>
        <color rgb="FF231F20"/>
        <rFont val="Arial"/>
        <family val="2"/>
      </rPr>
      <t>SEABRIGHT</t>
    </r>
  </si>
  <si>
    <r>
      <rPr>
        <sz val="10"/>
        <color rgb="FF231F20"/>
        <rFont val="Arial"/>
        <family val="2"/>
      </rPr>
      <t>MUSQUODOBOIT HARBOUR</t>
    </r>
  </si>
  <si>
    <r>
      <rPr>
        <sz val="10"/>
        <color rgb="FF231F20"/>
        <rFont val="Arial"/>
        <family val="2"/>
      </rPr>
      <t>POINT ACONI</t>
    </r>
  </si>
  <si>
    <r>
      <rPr>
        <sz val="10"/>
        <color rgb="FF231F20"/>
        <rFont val="Arial"/>
        <family val="2"/>
      </rPr>
      <t>SEAFOAM</t>
    </r>
  </si>
  <si>
    <r>
      <rPr>
        <sz val="10"/>
        <color rgb="FF231F20"/>
        <rFont val="Arial"/>
        <family val="2"/>
      </rPr>
      <t>NAPPAN</t>
    </r>
  </si>
  <si>
    <r>
      <rPr>
        <sz val="10"/>
        <color rgb="FF231F20"/>
        <rFont val="Arial"/>
        <family val="2"/>
      </rPr>
      <t>POINT CROSS</t>
    </r>
  </si>
  <si>
    <r>
      <rPr>
        <sz val="10"/>
        <color rgb="FF231F20"/>
        <rFont val="Arial"/>
        <family val="2"/>
      </rPr>
      <t>SEAFORTH (HALIFAX)</t>
    </r>
  </si>
  <si>
    <r>
      <rPr>
        <sz val="10"/>
        <color rgb="FF231F20"/>
        <rFont val="Arial"/>
        <family val="2"/>
      </rPr>
      <t>NAUGLE STATION</t>
    </r>
  </si>
  <si>
    <r>
      <rPr>
        <sz val="10"/>
        <color rgb="FF231F20"/>
        <rFont val="Arial"/>
        <family val="2"/>
      </rPr>
      <t>POINT EDWARD</t>
    </r>
  </si>
  <si>
    <r>
      <rPr>
        <sz val="10"/>
        <color rgb="FF231F20"/>
        <rFont val="Arial"/>
        <family val="2"/>
      </rPr>
      <t>SEAL HARBOUR</t>
    </r>
  </si>
  <si>
    <r>
      <rPr>
        <sz val="10"/>
        <color rgb="FF231F20"/>
        <rFont val="Arial"/>
        <family val="2"/>
      </rPr>
      <t>NAVADA VALLEY</t>
    </r>
  </si>
  <si>
    <r>
      <rPr>
        <sz val="10"/>
        <color rgb="FF231F20"/>
        <rFont val="Arial"/>
        <family val="2"/>
      </rPr>
      <t>POINT MICHAUD</t>
    </r>
  </si>
  <si>
    <r>
      <rPr>
        <sz val="10"/>
        <color rgb="FF231F20"/>
        <rFont val="Arial"/>
        <family val="2"/>
      </rPr>
      <t>SEAVIEW</t>
    </r>
  </si>
  <si>
    <r>
      <rPr>
        <sz val="10"/>
        <color rgb="FF231F20"/>
        <rFont val="Arial"/>
        <family val="2"/>
      </rPr>
      <t>NECUM TEUCH</t>
    </r>
  </si>
  <si>
    <r>
      <rPr>
        <sz val="10"/>
        <color rgb="FF231F20"/>
        <rFont val="Arial"/>
        <family val="2"/>
      </rPr>
      <t>POINT TUPPER</t>
    </r>
  </si>
  <si>
    <r>
      <rPr>
        <sz val="10"/>
        <color rgb="FF231F20"/>
        <rFont val="Arial"/>
        <family val="2"/>
      </rPr>
      <t>SHAD BAY</t>
    </r>
  </si>
  <si>
    <r>
      <rPr>
        <sz val="10"/>
        <color rgb="FF231F20"/>
        <rFont val="Arial"/>
        <family val="2"/>
      </rPr>
      <t>NEILS HARBOUR</t>
    </r>
  </si>
  <si>
    <r>
      <rPr>
        <sz val="10"/>
        <color rgb="FF231F20"/>
        <rFont val="Arial"/>
        <family val="2"/>
      </rPr>
      <t>POMQUET</t>
    </r>
  </si>
  <si>
    <r>
      <rPr>
        <sz val="10"/>
        <color rgb="FF231F20"/>
        <rFont val="Arial"/>
        <family val="2"/>
      </rPr>
      <t>SHAG HARBOUR</t>
    </r>
  </si>
  <si>
    <r>
      <rPr>
        <sz val="10"/>
        <color rgb="FF231F20"/>
        <rFont val="Arial"/>
        <family val="2"/>
      </rPr>
      <t>NEVADA VALLEY</t>
    </r>
  </si>
  <si>
    <r>
      <rPr>
        <sz val="10"/>
        <color rgb="FF231F20"/>
        <rFont val="Arial"/>
        <family val="2"/>
      </rPr>
      <t>PONDS</t>
    </r>
  </si>
  <si>
    <r>
      <rPr>
        <sz val="10"/>
        <color rgb="FF231F20"/>
        <rFont val="Arial"/>
        <family val="2"/>
      </rPr>
      <t>SHEARWATER</t>
    </r>
  </si>
  <si>
    <r>
      <rPr>
        <sz val="10"/>
        <color rgb="FF231F20"/>
        <rFont val="Arial"/>
        <family val="2"/>
      </rPr>
      <t>TENNYCAPE</t>
    </r>
  </si>
  <si>
    <r>
      <rPr>
        <sz val="10"/>
        <color rgb="FF231F20"/>
        <rFont val="Arial"/>
        <family val="2"/>
      </rPr>
      <t>WEST PORTERS LAKE</t>
    </r>
  </si>
  <si>
    <r>
      <rPr>
        <sz val="10"/>
        <color rgb="FF231F20"/>
        <rFont val="Arial"/>
        <family val="2"/>
      </rPr>
      <t>SHEET HARBOUR PASSAGE</t>
    </r>
  </si>
  <si>
    <r>
      <rPr>
        <sz val="10"/>
        <color rgb="FF231F20"/>
        <rFont val="Arial"/>
        <family val="2"/>
      </rPr>
      <t>TERENCE BAY</t>
    </r>
  </si>
  <si>
    <r>
      <rPr>
        <sz val="10"/>
        <color rgb="FF231F20"/>
        <rFont val="Arial"/>
        <family val="2"/>
      </rPr>
      <t>WEST PUBNICO</t>
    </r>
  </si>
  <si>
    <r>
      <rPr>
        <sz val="10"/>
        <color rgb="FF231F20"/>
        <rFont val="Arial"/>
        <family val="2"/>
      </rPr>
      <t>SHEFFIELD MILLS</t>
    </r>
  </si>
  <si>
    <r>
      <rPr>
        <sz val="10"/>
        <color rgb="FF231F20"/>
        <rFont val="Arial"/>
        <family val="2"/>
      </rPr>
      <t>TERRA NOVA</t>
    </r>
  </si>
  <si>
    <r>
      <rPr>
        <sz val="10"/>
        <color rgb="FF231F20"/>
        <rFont val="Arial"/>
        <family val="2"/>
      </rPr>
      <t>WEST QUODDY</t>
    </r>
  </si>
  <si>
    <r>
      <rPr>
        <sz val="10"/>
        <color rgb="FF231F20"/>
        <rFont val="Arial"/>
        <family val="2"/>
      </rPr>
      <t>TERRA NOVA(EAST BAY)</t>
    </r>
  </si>
  <si>
    <r>
      <rPr>
        <sz val="10"/>
        <color rgb="FF231F20"/>
        <rFont val="Arial"/>
        <family val="2"/>
      </rPr>
      <t>WEST RIVER</t>
    </r>
  </si>
  <si>
    <r>
      <rPr>
        <sz val="10"/>
        <color rgb="FF231F20"/>
        <rFont val="Arial"/>
        <family val="2"/>
      </rPr>
      <t>TERRE NOIRE</t>
    </r>
  </si>
  <si>
    <r>
      <rPr>
        <sz val="10"/>
        <color rgb="FF231F20"/>
        <rFont val="Arial"/>
        <family val="2"/>
      </rPr>
      <t>WEST RIVER STATION</t>
    </r>
  </si>
  <si>
    <r>
      <rPr>
        <sz val="10"/>
        <color rgb="FF231F20"/>
        <rFont val="Arial"/>
        <family val="2"/>
      </rPr>
      <t>SHINIMICAS BRIDGE</t>
    </r>
  </si>
  <si>
    <r>
      <rPr>
        <sz val="10"/>
        <color rgb="FF231F20"/>
        <rFont val="Arial"/>
        <family val="2"/>
      </rPr>
      <t>THE HAWK</t>
    </r>
  </si>
  <si>
    <r>
      <rPr>
        <sz val="10"/>
        <color rgb="FF231F20"/>
        <rFont val="Arial"/>
        <family val="2"/>
      </rPr>
      <t>WEST ST ANDREWS</t>
    </r>
  </si>
  <si>
    <r>
      <rPr>
        <sz val="10"/>
        <color rgb="FF231F20"/>
        <rFont val="Arial"/>
        <family val="2"/>
      </rPr>
      <t>SHIP HARBOUR</t>
    </r>
  </si>
  <si>
    <r>
      <rPr>
        <sz val="10"/>
        <color rgb="FF231F20"/>
        <rFont val="Arial"/>
        <family val="2"/>
      </rPr>
      <t>THE LOOKOFF</t>
    </r>
  </si>
  <si>
    <r>
      <rPr>
        <sz val="10"/>
        <color rgb="FF231F20"/>
        <rFont val="Arial"/>
        <family val="2"/>
      </rPr>
      <t>WESTCHESTER STATION</t>
    </r>
  </si>
  <si>
    <r>
      <rPr>
        <sz val="10"/>
        <color rgb="FF231F20"/>
        <rFont val="Arial"/>
        <family val="2"/>
      </rPr>
      <t>SHUBENACADIE</t>
    </r>
  </si>
  <si>
    <r>
      <rPr>
        <sz val="10"/>
        <color rgb="FF231F20"/>
        <rFont val="Arial"/>
        <family val="2"/>
      </rPr>
      <t>THE OVENS</t>
    </r>
  </si>
  <si>
    <r>
      <rPr>
        <sz val="10"/>
        <color rgb="FF231F20"/>
        <rFont val="Arial"/>
        <family val="2"/>
      </rPr>
      <t>WESTERN HEAD</t>
    </r>
  </si>
  <si>
    <r>
      <rPr>
        <sz val="10"/>
        <color rgb="FF231F20"/>
        <rFont val="Arial"/>
        <family val="2"/>
      </rPr>
      <t>SHULIE</t>
    </r>
  </si>
  <si>
    <r>
      <rPr>
        <sz val="10"/>
        <color rgb="FF231F20"/>
        <rFont val="Arial"/>
        <family val="2"/>
      </rPr>
      <t>THE POINTS WEST BAY</t>
    </r>
  </si>
  <si>
    <r>
      <rPr>
        <sz val="10"/>
        <color rgb="FF231F20"/>
        <rFont val="Arial"/>
        <family val="2"/>
      </rPr>
      <t>WESTERN SHORE</t>
    </r>
  </si>
  <si>
    <r>
      <rPr>
        <sz val="10"/>
        <color rgb="FF231F20"/>
        <rFont val="Arial"/>
        <family val="2"/>
      </rPr>
      <t>SHUNACADIE</t>
    </r>
  </si>
  <si>
    <r>
      <rPr>
        <sz val="10"/>
        <color rgb="FF231F20"/>
        <rFont val="Arial"/>
        <family val="2"/>
      </rPr>
      <t>THOMASVILLE</t>
    </r>
  </si>
  <si>
    <r>
      <rPr>
        <sz val="10"/>
        <color rgb="FF231F20"/>
        <rFont val="Arial"/>
        <family val="2"/>
      </rPr>
      <t>SIGHT POINT</t>
    </r>
  </si>
  <si>
    <r>
      <rPr>
        <sz val="10"/>
        <color rgb="FF231F20"/>
        <rFont val="Arial"/>
        <family val="2"/>
      </rPr>
      <t>THOMSON STATION</t>
    </r>
  </si>
  <si>
    <r>
      <rPr>
        <sz val="10"/>
        <color rgb="FF231F20"/>
        <rFont val="Arial"/>
        <family val="2"/>
      </rPr>
      <t>SILVER MINES</t>
    </r>
  </si>
  <si>
    <r>
      <rPr>
        <sz val="10"/>
        <color rgb="FF231F20"/>
        <rFont val="Arial"/>
        <family val="2"/>
      </rPr>
      <t>THORBURN</t>
    </r>
  </si>
  <si>
    <r>
      <rPr>
        <sz val="10"/>
        <color rgb="FF231F20"/>
        <rFont val="Arial"/>
        <family val="2"/>
      </rPr>
      <t>SIMPSONS CORNER</t>
    </r>
  </si>
  <si>
    <r>
      <rPr>
        <sz val="10"/>
        <color rgb="FF231F20"/>
        <rFont val="Arial"/>
        <family val="2"/>
      </rPr>
      <t>THREE FATHOM HARBOUR</t>
    </r>
  </si>
  <si>
    <r>
      <rPr>
        <sz val="10"/>
        <color rgb="FF231F20"/>
        <rFont val="Arial"/>
        <family val="2"/>
      </rPr>
      <t>WESTPHAL (HALIFAX CO.)</t>
    </r>
  </si>
  <si>
    <r>
      <rPr>
        <sz val="10"/>
        <color rgb="FF231F20"/>
        <rFont val="Arial"/>
        <family val="2"/>
      </rPr>
      <t>SISSIBOO FALLS</t>
    </r>
  </si>
  <si>
    <r>
      <rPr>
        <sz val="10"/>
        <color rgb="FF231F20"/>
        <rFont val="Arial"/>
        <family val="2"/>
      </rPr>
      <t>THREE MILE PLAINS</t>
    </r>
  </si>
  <si>
    <r>
      <rPr>
        <sz val="10"/>
        <color rgb="FF231F20"/>
        <rFont val="Arial"/>
        <family val="2"/>
      </rPr>
      <t>WESTPHAL (METRO HALIFAX)</t>
    </r>
  </si>
  <si>
    <r>
      <rPr>
        <sz val="10"/>
        <color rgb="FF231F20"/>
        <rFont val="Arial"/>
        <family val="2"/>
      </rPr>
      <t>SKIR DHU</t>
    </r>
  </si>
  <si>
    <r>
      <rPr>
        <sz val="10"/>
        <color rgb="FF231F20"/>
        <rFont val="Arial"/>
        <family val="2"/>
      </rPr>
      <t>TIDDVILLE</t>
    </r>
  </si>
  <si>
    <r>
      <rPr>
        <sz val="10"/>
        <color rgb="FF231F20"/>
        <rFont val="Arial"/>
        <family val="2"/>
      </rPr>
      <t>SKYE GLEN</t>
    </r>
  </si>
  <si>
    <r>
      <rPr>
        <sz val="10"/>
        <color rgb="FF231F20"/>
        <rFont val="Arial"/>
        <family val="2"/>
      </rPr>
      <t>TIDNISH</t>
    </r>
  </si>
  <si>
    <r>
      <rPr>
        <sz val="10"/>
        <color rgb="FF231F20"/>
        <rFont val="Arial"/>
        <family val="2"/>
      </rPr>
      <t>WESTVILLE</t>
    </r>
  </si>
  <si>
    <r>
      <rPr>
        <sz val="10"/>
        <color rgb="FF231F20"/>
        <rFont val="Arial"/>
        <family val="2"/>
      </rPr>
      <t>SMELT BROOK</t>
    </r>
  </si>
  <si>
    <r>
      <rPr>
        <sz val="10"/>
        <color rgb="FF231F20"/>
        <rFont val="Arial"/>
        <family val="2"/>
      </rPr>
      <t>TIDNISH BRIDGE</t>
    </r>
  </si>
  <si>
    <r>
      <rPr>
        <sz val="10"/>
        <color rgb="FF231F20"/>
        <rFont val="Arial"/>
        <family val="2"/>
      </rPr>
      <t>SMITHFIELD</t>
    </r>
  </si>
  <si>
    <r>
      <rPr>
        <sz val="10"/>
        <color rgb="FF231F20"/>
        <rFont val="Arial"/>
        <family val="2"/>
      </rPr>
      <t>TIDNISH CROSS ROADS</t>
    </r>
  </si>
  <si>
    <r>
      <rPr>
        <sz val="10"/>
        <color rgb="FF231F20"/>
        <rFont val="Arial"/>
        <family val="2"/>
      </rPr>
      <t>WEYMOUTH FALLS</t>
    </r>
  </si>
  <si>
    <r>
      <rPr>
        <sz val="10"/>
        <color rgb="FF231F20"/>
        <rFont val="Arial"/>
        <family val="2"/>
      </rPr>
      <t>SMITHS COVE</t>
    </r>
  </si>
  <si>
    <r>
      <rPr>
        <sz val="10"/>
        <color rgb="FF231F20"/>
        <rFont val="Arial"/>
        <family val="2"/>
      </rPr>
      <t>TIMBERLEA</t>
    </r>
  </si>
  <si>
    <r>
      <rPr>
        <sz val="10"/>
        <color rgb="FF231F20"/>
        <rFont val="Arial"/>
        <family val="2"/>
      </rPr>
      <t>WHITE POINT</t>
    </r>
  </si>
  <si>
    <r>
      <rPr>
        <sz val="10"/>
        <color rgb="FF231F20"/>
        <rFont val="Arial"/>
        <family val="2"/>
      </rPr>
      <t>SOBER ISLAND</t>
    </r>
  </si>
  <si>
    <r>
      <rPr>
        <sz val="10"/>
        <color rgb="FF231F20"/>
        <rFont val="Arial"/>
        <family val="2"/>
      </rPr>
      <t>WHITE POINT (QUEENS)</t>
    </r>
  </si>
  <si>
    <r>
      <rPr>
        <sz val="10"/>
        <color rgb="FF231F20"/>
        <rFont val="Arial"/>
        <family val="2"/>
      </rPr>
      <t>SOLDIERS COVE</t>
    </r>
  </si>
  <si>
    <r>
      <rPr>
        <sz val="10"/>
        <color rgb="FF231F20"/>
        <rFont val="Arial"/>
        <family val="2"/>
      </rPr>
      <t>TONEY RIVER</t>
    </r>
  </si>
  <si>
    <r>
      <rPr>
        <sz val="10"/>
        <color rgb="FF231F20"/>
        <rFont val="Arial"/>
        <family val="2"/>
      </rPr>
      <t>WHITE POINT (VICTORIA)</t>
    </r>
  </si>
  <si>
    <r>
      <rPr>
        <sz val="10"/>
        <color rgb="FF231F20"/>
        <rFont val="Arial"/>
        <family val="2"/>
      </rPr>
      <t>SOMERSET</t>
    </r>
  </si>
  <si>
    <r>
      <rPr>
        <sz val="10"/>
        <color rgb="FF231F20"/>
        <rFont val="Arial"/>
        <family val="2"/>
      </rPr>
      <t>TOR BAY</t>
    </r>
  </si>
  <si>
    <r>
      <rPr>
        <sz val="10"/>
        <color rgb="FF231F20"/>
        <rFont val="Arial"/>
        <family val="2"/>
      </rPr>
      <t>WHITE POINT BEACH</t>
    </r>
  </si>
  <si>
    <r>
      <rPr>
        <sz val="10"/>
        <color rgb="FF231F20"/>
        <rFont val="Arial"/>
        <family val="2"/>
      </rPr>
      <t>SONORA</t>
    </r>
  </si>
  <si>
    <r>
      <rPr>
        <sz val="10"/>
        <color rgb="FF231F20"/>
        <rFont val="Arial"/>
        <family val="2"/>
      </rPr>
      <t>TORBROOK</t>
    </r>
  </si>
  <si>
    <r>
      <rPr>
        <sz val="10"/>
        <color rgb="FF231F20"/>
        <rFont val="Arial"/>
        <family val="2"/>
      </rPr>
      <t>WHITE ROCK</t>
    </r>
  </si>
  <si>
    <r>
      <rPr>
        <sz val="10"/>
        <color rgb="FF231F20"/>
        <rFont val="Arial"/>
        <family val="2"/>
      </rPr>
      <t>SOUTH ALTON</t>
    </r>
  </si>
  <si>
    <r>
      <rPr>
        <sz val="10"/>
        <color rgb="FF231F20"/>
        <rFont val="Arial"/>
        <family val="2"/>
      </rPr>
      <t>WHITE SETTLEMENT</t>
    </r>
  </si>
  <si>
    <r>
      <rPr>
        <sz val="10"/>
        <color rgb="FF231F20"/>
        <rFont val="Arial"/>
        <family val="2"/>
      </rPr>
      <t>SOUTH BAR</t>
    </r>
  </si>
  <si>
    <r>
      <rPr>
        <sz val="10"/>
        <color rgb="FF231F20"/>
        <rFont val="Arial"/>
        <family val="2"/>
      </rPr>
      <t>TRAFALGAR</t>
    </r>
  </si>
  <si>
    <r>
      <rPr>
        <sz val="10"/>
        <color rgb="FF231F20"/>
        <rFont val="Arial"/>
        <family val="2"/>
      </rPr>
      <t>WHITEBURN MINES</t>
    </r>
  </si>
  <si>
    <r>
      <rPr>
        <sz val="10"/>
        <color rgb="FF231F20"/>
        <rFont val="Arial"/>
        <family val="2"/>
      </rPr>
      <t>TREMONT</t>
    </r>
  </si>
  <si>
    <r>
      <rPr>
        <sz val="10"/>
        <color rgb="FF231F20"/>
        <rFont val="Arial"/>
        <family val="2"/>
      </rPr>
      <t>WHITEHEAD</t>
    </r>
  </si>
  <si>
    <r>
      <rPr>
        <sz val="10"/>
        <color rgb="FF231F20"/>
        <rFont val="Arial"/>
        <family val="2"/>
      </rPr>
      <t>SOUTH BERWICK</t>
    </r>
  </si>
  <si>
    <r>
      <rPr>
        <sz val="10"/>
        <color rgb="FF231F20"/>
        <rFont val="Arial"/>
        <family val="2"/>
      </rPr>
      <t>WHITES CORNER</t>
    </r>
  </si>
  <si>
    <r>
      <rPr>
        <sz val="10"/>
        <color rgb="FF231F20"/>
        <rFont val="Arial"/>
        <family val="2"/>
      </rPr>
      <t>SOUTH BROOK</t>
    </r>
  </si>
  <si>
    <r>
      <rPr>
        <sz val="10"/>
        <color rgb="FF231F20"/>
        <rFont val="Arial"/>
        <family val="2"/>
      </rPr>
      <t>WHITES LAKE</t>
    </r>
  </si>
  <si>
    <r>
      <rPr>
        <sz val="10"/>
        <color rgb="FF231F20"/>
        <rFont val="Arial"/>
        <family val="2"/>
      </rPr>
      <t>SOUTH BROOKFIELD</t>
    </r>
  </si>
  <si>
    <r>
      <rPr>
        <sz val="10"/>
        <color rgb="FF231F20"/>
        <rFont val="Arial"/>
        <family val="2"/>
      </rPr>
      <t>TROUT RIVER</t>
    </r>
  </si>
  <si>
    <r>
      <rPr>
        <sz val="10"/>
        <color rgb="FF231F20"/>
        <rFont val="Arial"/>
        <family val="2"/>
      </rPr>
      <t>WHITESIDE</t>
    </r>
  </si>
  <si>
    <r>
      <rPr>
        <sz val="10"/>
        <color rgb="FF231F20"/>
        <rFont val="Arial"/>
        <family val="2"/>
      </rPr>
      <t>SOUTH CHEGOGGIN</t>
    </r>
  </si>
  <si>
    <r>
      <rPr>
        <sz val="10"/>
        <color rgb="FF231F20"/>
        <rFont val="Arial"/>
        <family val="2"/>
      </rPr>
      <t>WHITNEY PIER</t>
    </r>
  </si>
  <si>
    <r>
      <rPr>
        <sz val="10"/>
        <color rgb="FF231F20"/>
        <rFont val="Arial"/>
        <family val="2"/>
      </rPr>
      <t>SOUTH COVE</t>
    </r>
  </si>
  <si>
    <r>
      <rPr>
        <sz val="10"/>
        <color rgb="FF231F20"/>
        <rFont val="Arial"/>
        <family val="2"/>
      </rPr>
      <t>TRUEMANVILLE</t>
    </r>
  </si>
  <si>
    <r>
      <rPr>
        <sz val="10"/>
        <color rgb="FF231F20"/>
        <rFont val="Arial"/>
        <family val="2"/>
      </rPr>
      <t>WHYCOCOMAGH</t>
    </r>
  </si>
  <si>
    <r>
      <rPr>
        <sz val="10"/>
        <color rgb="FF231F20"/>
        <rFont val="Arial"/>
        <family val="2"/>
      </rPr>
      <t>SOUTH GUT ST ANNS</t>
    </r>
  </si>
  <si>
    <r>
      <rPr>
        <sz val="10"/>
        <color rgb="FF231F20"/>
        <rFont val="Arial"/>
        <family val="2"/>
      </rPr>
      <t>WHYCOCOMAGH  PORTAGE</t>
    </r>
  </si>
  <si>
    <r>
      <rPr>
        <sz val="10"/>
        <color rgb="FF231F20"/>
        <rFont val="Arial"/>
        <family val="2"/>
      </rPr>
      <t>SOUTH HARBOUR</t>
    </r>
  </si>
  <si>
    <r>
      <rPr>
        <sz val="10"/>
        <color rgb="FF231F20"/>
        <rFont val="Arial"/>
        <family val="2"/>
      </rPr>
      <t>TRURO HEIGHTS</t>
    </r>
  </si>
  <si>
    <r>
      <rPr>
        <sz val="10"/>
        <color rgb="FF231F20"/>
        <rFont val="Arial"/>
        <family val="2"/>
      </rPr>
      <t>WHYNOTT SETTLEMENT</t>
    </r>
  </si>
  <si>
    <r>
      <rPr>
        <sz val="10"/>
        <color rgb="FF231F20"/>
        <rFont val="Arial"/>
        <family val="2"/>
      </rPr>
      <t>SOUTH HAVEN</t>
    </r>
  </si>
  <si>
    <r>
      <rPr>
        <sz val="10"/>
        <color rgb="FF231F20"/>
        <rFont val="Arial"/>
        <family val="2"/>
      </rPr>
      <t>TUFTS COVE</t>
    </r>
  </si>
  <si>
    <r>
      <rPr>
        <sz val="10"/>
        <color rgb="FF231F20"/>
        <rFont val="Arial"/>
        <family val="2"/>
      </rPr>
      <t>WILEVILLE</t>
    </r>
  </si>
  <si>
    <r>
      <rPr>
        <sz val="10"/>
        <color rgb="FF231F20"/>
        <rFont val="Arial"/>
        <family val="2"/>
      </rPr>
      <t>SOUTH INGONISH HARBOUR</t>
    </r>
  </si>
  <si>
    <r>
      <rPr>
        <sz val="10"/>
        <color rgb="FF231F20"/>
        <rFont val="Arial"/>
        <family val="2"/>
      </rPr>
      <t>WILLIAMSDALE</t>
    </r>
  </si>
  <si>
    <r>
      <rPr>
        <sz val="10"/>
        <color rgb="FF231F20"/>
        <rFont val="Arial"/>
        <family val="2"/>
      </rPr>
      <t>SOUTH LOCHABER</t>
    </r>
  </si>
  <si>
    <r>
      <rPr>
        <sz val="10"/>
        <color rgb="FF231F20"/>
        <rFont val="Arial"/>
        <family val="2"/>
      </rPr>
      <t>TUSKET</t>
    </r>
  </si>
  <si>
    <r>
      <rPr>
        <sz val="10"/>
        <color rgb="FF231F20"/>
        <rFont val="Arial"/>
        <family val="2"/>
      </rPr>
      <t>WILLIAMSWOOD</t>
    </r>
  </si>
  <si>
    <r>
      <rPr>
        <sz val="10"/>
        <color rgb="FF231F20"/>
        <rFont val="Arial"/>
        <family val="2"/>
      </rPr>
      <t>SOUTH MAITLAND</t>
    </r>
  </si>
  <si>
    <r>
      <rPr>
        <sz val="10"/>
        <color rgb="FF231F20"/>
        <rFont val="Arial"/>
        <family val="2"/>
      </rPr>
      <t>WILLOW PARK</t>
    </r>
  </si>
  <si>
    <r>
      <rPr>
        <sz val="10"/>
        <color rgb="FF231F20"/>
        <rFont val="Arial"/>
        <family val="2"/>
      </rPr>
      <t>SOUTH MILFORD</t>
    </r>
  </si>
  <si>
    <r>
      <rPr>
        <sz val="10"/>
        <color rgb="FF231F20"/>
        <rFont val="Arial"/>
        <family val="2"/>
      </rPr>
      <t>UPPER BRANCH</t>
    </r>
  </si>
  <si>
    <r>
      <rPr>
        <sz val="10"/>
        <color rgb="FF231F20"/>
        <rFont val="Arial"/>
        <family val="2"/>
      </rPr>
      <t>SOUTH OHIO</t>
    </r>
  </si>
  <si>
    <r>
      <rPr>
        <sz val="10"/>
        <color rgb="FF231F20"/>
        <rFont val="Arial"/>
        <family val="2"/>
      </rPr>
      <t>UPPER CANARD</t>
    </r>
  </si>
  <si>
    <r>
      <rPr>
        <sz val="10"/>
        <color rgb="FF231F20"/>
        <rFont val="Arial"/>
        <family val="2"/>
      </rPr>
      <t>SOUTH RANGE</t>
    </r>
  </si>
  <si>
    <r>
      <rPr>
        <sz val="10"/>
        <color rgb="FF231F20"/>
        <rFont val="Arial"/>
        <family val="2"/>
      </rPr>
      <t>UPPER CLEMENTS</t>
    </r>
  </si>
  <si>
    <r>
      <rPr>
        <sz val="10"/>
        <color rgb="FF231F20"/>
        <rFont val="Arial"/>
        <family val="2"/>
      </rPr>
      <t>WILMOT STATION</t>
    </r>
  </si>
  <si>
    <r>
      <rPr>
        <sz val="10"/>
        <color rgb="FF231F20"/>
        <rFont val="Arial"/>
        <family val="2"/>
      </rPr>
      <t>SOUTH RAWDON</t>
    </r>
  </si>
  <si>
    <r>
      <rPr>
        <sz val="10"/>
        <color rgb="FF231F20"/>
        <rFont val="Arial"/>
        <family val="2"/>
      </rPr>
      <t>UPPER CLYDE RIVER</t>
    </r>
  </si>
  <si>
    <r>
      <rPr>
        <sz val="10"/>
        <color rgb="FF231F20"/>
        <rFont val="Arial"/>
        <family val="2"/>
      </rPr>
      <t>SOUTH RIVER LAKE</t>
    </r>
  </si>
  <si>
    <r>
      <rPr>
        <sz val="10"/>
        <color rgb="FF231F20"/>
        <rFont val="Arial"/>
        <family val="2"/>
      </rPr>
      <t>UPPER ECONOMY</t>
    </r>
  </si>
  <si>
    <r>
      <rPr>
        <sz val="10"/>
        <color rgb="FF231F20"/>
        <rFont val="Arial"/>
        <family val="2"/>
      </rPr>
      <t>WINDSOR FORKS</t>
    </r>
  </si>
  <si>
    <r>
      <rPr>
        <sz val="10"/>
        <color rgb="FF231F20"/>
        <rFont val="Arial"/>
        <family val="2"/>
      </rPr>
      <t>SOUTH RIVER STATION</t>
    </r>
  </si>
  <si>
    <r>
      <rPr>
        <sz val="10"/>
        <color rgb="FF231F20"/>
        <rFont val="Arial"/>
        <family val="2"/>
      </rPr>
      <t>UPPER GRANVILLE</t>
    </r>
  </si>
  <si>
    <r>
      <rPr>
        <sz val="10"/>
        <color rgb="FF231F20"/>
        <rFont val="Arial"/>
        <family val="2"/>
      </rPr>
      <t>WINDSOR JUNCTION</t>
    </r>
  </si>
  <si>
    <r>
      <rPr>
        <sz val="10"/>
        <color rgb="FF231F20"/>
        <rFont val="Arial"/>
        <family val="2"/>
      </rPr>
      <t>SOUTH SALT SPRINGS</t>
    </r>
  </si>
  <si>
    <r>
      <rPr>
        <sz val="10"/>
        <color rgb="FF231F20"/>
        <rFont val="Arial"/>
        <family val="2"/>
      </rPr>
      <t>UPPER KENNETCOOK</t>
    </r>
  </si>
  <si>
    <r>
      <rPr>
        <sz val="10"/>
        <color rgb="FF231F20"/>
        <rFont val="Arial"/>
        <family val="2"/>
      </rPr>
      <t>WINE HARBOUR</t>
    </r>
  </si>
  <si>
    <r>
      <rPr>
        <sz val="10"/>
        <color rgb="FF231F20"/>
        <rFont val="Arial"/>
        <family val="2"/>
      </rPr>
      <t>SOUTH SCOTTS BAY</t>
    </r>
  </si>
  <si>
    <r>
      <rPr>
        <sz val="10"/>
        <color rgb="FF231F20"/>
        <rFont val="Arial"/>
        <family val="2"/>
      </rPr>
      <t>UPPER LA HAVE</t>
    </r>
  </si>
  <si>
    <r>
      <rPr>
        <sz val="10"/>
        <color rgb="FF231F20"/>
        <rFont val="Arial"/>
        <family val="2"/>
      </rPr>
      <t>WITTENBERG</t>
    </r>
  </si>
  <si>
    <r>
      <rPr>
        <sz val="10"/>
        <color rgb="FF231F20"/>
        <rFont val="Arial"/>
        <family val="2"/>
      </rPr>
      <t>SOUTH SIDE</t>
    </r>
  </si>
  <si>
    <r>
      <rPr>
        <sz val="10"/>
        <color rgb="FF231F20"/>
        <rFont val="Arial"/>
        <family val="2"/>
      </rPr>
      <t>UPPER MARGAREE</t>
    </r>
  </si>
  <si>
    <r>
      <rPr>
        <sz val="10"/>
        <color rgb="FF231F20"/>
        <rFont val="Arial"/>
        <family val="2"/>
      </rPr>
      <t>WOLFVILLE</t>
    </r>
  </si>
  <si>
    <r>
      <rPr>
        <sz val="10"/>
        <color rgb="FF231F20"/>
        <rFont val="Arial"/>
        <family val="2"/>
      </rPr>
      <t>SOUTH UNIACKE</t>
    </r>
  </si>
  <si>
    <r>
      <rPr>
        <sz val="10"/>
        <color rgb="FF231F20"/>
        <rFont val="Arial"/>
        <family val="2"/>
      </rPr>
      <t>UPPER MIDDLE RIVER</t>
    </r>
  </si>
  <si>
    <r>
      <rPr>
        <sz val="10"/>
        <color rgb="FF231F20"/>
        <rFont val="Arial"/>
        <family val="2"/>
      </rPr>
      <t>SOUTH VICTORIA</t>
    </r>
  </si>
  <si>
    <r>
      <rPr>
        <sz val="10"/>
        <color rgb="FF231F20"/>
        <rFont val="Arial"/>
        <family val="2"/>
      </rPr>
      <t>UPPER MUSQUODOBOIT</t>
    </r>
  </si>
  <si>
    <r>
      <rPr>
        <sz val="10"/>
        <color rgb="FF231F20"/>
        <rFont val="Arial"/>
        <family val="2"/>
      </rPr>
      <t>WOODS HARBOUR</t>
    </r>
  </si>
  <si>
    <r>
      <rPr>
        <sz val="10"/>
        <color rgb="FF231F20"/>
        <rFont val="Arial"/>
        <family val="2"/>
      </rPr>
      <t>SOUTH WEST MABOU</t>
    </r>
  </si>
  <si>
    <r>
      <rPr>
        <sz val="10"/>
        <color rgb="FF231F20"/>
        <rFont val="Arial"/>
        <family val="2"/>
      </rPr>
      <t>UPPER NAPPAN</t>
    </r>
  </si>
  <si>
    <r>
      <rPr>
        <sz val="10"/>
        <color rgb="FF231F20"/>
        <rFont val="Arial"/>
        <family val="2"/>
      </rPr>
      <t>WOODSIDE</t>
    </r>
  </si>
  <si>
    <r>
      <rPr>
        <sz val="10"/>
        <color rgb="FF231F20"/>
        <rFont val="Arial"/>
        <family val="2"/>
      </rPr>
      <t>SOUTH WEST MARGAREE</t>
    </r>
  </si>
  <si>
    <r>
      <rPr>
        <sz val="10"/>
        <color rgb="FF231F20"/>
        <rFont val="Arial"/>
        <family val="2"/>
      </rPr>
      <t>UPPER NINE MILE RIVER</t>
    </r>
  </si>
  <si>
    <r>
      <rPr>
        <sz val="10"/>
        <color rgb="FF231F20"/>
        <rFont val="Arial"/>
        <family val="2"/>
      </rPr>
      <t>WOODSIDE(DARTMOUTH)</t>
    </r>
  </si>
  <si>
    <r>
      <rPr>
        <sz val="10"/>
        <color rgb="FF231F20"/>
        <rFont val="Arial"/>
        <family val="2"/>
      </rPr>
      <t>SOUTH WEST PORT MOUTON</t>
    </r>
  </si>
  <si>
    <r>
      <rPr>
        <sz val="10"/>
        <color rgb="FF231F20"/>
        <rFont val="Arial"/>
        <family val="2"/>
      </rPr>
      <t>UPPER NORTHFIELD</t>
    </r>
  </si>
  <si>
    <r>
      <rPr>
        <sz val="10"/>
        <color rgb="FF231F20"/>
        <rFont val="Arial"/>
        <family val="2"/>
      </rPr>
      <t>SOUTH WEST RIDGE</t>
    </r>
  </si>
  <si>
    <r>
      <rPr>
        <sz val="10"/>
        <color rgb="FF231F20"/>
        <rFont val="Arial"/>
        <family val="2"/>
      </rPr>
      <t>UPPER OHIO</t>
    </r>
  </si>
  <si>
    <r>
      <rPr>
        <sz val="10"/>
        <color rgb="FF231F20"/>
        <rFont val="Arial"/>
        <family val="2"/>
      </rPr>
      <t>WOODVILLE (HALIFAX)</t>
    </r>
  </si>
  <si>
    <r>
      <rPr>
        <sz val="10"/>
        <color rgb="FF231F20"/>
        <rFont val="Arial"/>
        <family val="2"/>
      </rPr>
      <t>UPPER RAWDON</t>
    </r>
  </si>
  <si>
    <r>
      <rPr>
        <sz val="10"/>
        <color rgb="FF231F20"/>
        <rFont val="Arial"/>
        <family val="2"/>
      </rPr>
      <t>WOODVILLE(KINGS)</t>
    </r>
  </si>
  <si>
    <r>
      <rPr>
        <sz val="10"/>
        <color rgb="FF231F20"/>
        <rFont val="Arial"/>
        <family val="2"/>
      </rPr>
      <t>SOUTHVILLE</t>
    </r>
  </si>
  <si>
    <r>
      <rPr>
        <sz val="10"/>
        <color rgb="FF231F20"/>
        <rFont val="Arial"/>
        <family val="2"/>
      </rPr>
      <t>WRECK COVE</t>
    </r>
  </si>
  <si>
    <r>
      <rPr>
        <sz val="10"/>
        <color rgb="FF231F20"/>
        <rFont val="Arial"/>
        <family val="2"/>
      </rPr>
      <t>SPA SPRINGS</t>
    </r>
  </si>
  <si>
    <r>
      <rPr>
        <sz val="10"/>
        <color rgb="FF231F20"/>
        <rFont val="Arial"/>
        <family val="2"/>
      </rPr>
      <t>UPPER SMITHFIELD</t>
    </r>
  </si>
  <si>
    <r>
      <rPr>
        <sz val="10"/>
        <color rgb="FF231F20"/>
        <rFont val="Arial"/>
        <family val="2"/>
      </rPr>
      <t>WYSE CORNER</t>
    </r>
  </si>
  <si>
    <r>
      <rPr>
        <sz val="10"/>
        <color rgb="FF231F20"/>
        <rFont val="Arial"/>
        <family val="2"/>
      </rPr>
      <t>SPANISH SHIP BAY</t>
    </r>
  </si>
  <si>
    <r>
      <rPr>
        <sz val="10"/>
        <color rgb="FF231F20"/>
        <rFont val="Arial"/>
        <family val="2"/>
      </rPr>
      <t>UPPER SOUTH RIVER</t>
    </r>
  </si>
  <si>
    <r>
      <rPr>
        <sz val="10"/>
        <color rgb="FF231F20"/>
        <rFont val="Arial"/>
        <family val="2"/>
      </rPr>
      <t>WYVERN</t>
    </r>
  </si>
  <si>
    <r>
      <rPr>
        <sz val="10"/>
        <color rgb="FF231F20"/>
        <rFont val="Arial"/>
        <family val="2"/>
      </rPr>
      <t>SPENCERS ISLAND</t>
    </r>
  </si>
  <si>
    <r>
      <rPr>
        <sz val="10"/>
        <color rgb="FF231F20"/>
        <rFont val="Arial"/>
        <family val="2"/>
      </rPr>
      <t>UPPER STEWIACKE</t>
    </r>
  </si>
  <si>
    <r>
      <rPr>
        <sz val="10"/>
        <color rgb="FF231F20"/>
        <rFont val="Arial"/>
        <family val="2"/>
      </rPr>
      <t>SPORTING MOUNTAIN</t>
    </r>
  </si>
  <si>
    <r>
      <rPr>
        <sz val="10"/>
        <color rgb="FF231F20"/>
        <rFont val="Arial"/>
        <family val="2"/>
      </rPr>
      <t>UPPER TANTALLON</t>
    </r>
  </si>
  <si>
    <r>
      <rPr>
        <sz val="10"/>
        <color rgb="FF231F20"/>
        <rFont val="Arial"/>
        <family val="2"/>
      </rPr>
      <t>YOUNG’S COVE</t>
    </r>
  </si>
  <si>
    <r>
      <rPr>
        <sz val="10"/>
        <color rgb="FF231F20"/>
        <rFont val="Arial"/>
        <family val="2"/>
      </rPr>
      <t>UPPER VAUGHAN (HANTS CO)</t>
    </r>
  </si>
  <si>
    <r>
      <rPr>
        <sz val="10"/>
        <color rgb="FF231F20"/>
        <rFont val="Arial"/>
        <family val="2"/>
      </rPr>
      <t>SPRINGHILL</t>
    </r>
  </si>
  <si>
    <r>
      <rPr>
        <sz val="10"/>
        <color rgb="FF231F20"/>
        <rFont val="Arial"/>
        <family val="2"/>
      </rPr>
      <t>UPPER WOODS HARBOUR</t>
    </r>
  </si>
  <si>
    <r>
      <rPr>
        <sz val="10"/>
        <color rgb="FF231F20"/>
        <rFont val="Arial"/>
        <family val="2"/>
      </rPr>
      <t>SPRINGVILLE</t>
    </r>
  </si>
  <si>
    <r>
      <rPr>
        <sz val="10"/>
        <color rgb="FF231F20"/>
        <rFont val="Arial"/>
        <family val="2"/>
      </rPr>
      <t>URBANIA</t>
    </r>
  </si>
  <si>
    <r>
      <rPr>
        <sz val="10"/>
        <color rgb="FF231F20"/>
        <rFont val="Arial"/>
        <family val="2"/>
      </rPr>
      <t>SPRY BAY</t>
    </r>
  </si>
  <si>
    <r>
      <rPr>
        <sz val="10"/>
        <color rgb="FF231F20"/>
        <rFont val="Arial"/>
        <family val="2"/>
      </rPr>
      <t>VALLEY</t>
    </r>
  </si>
  <si>
    <r>
      <rPr>
        <sz val="10"/>
        <color rgb="FF231F20"/>
        <rFont val="Arial"/>
        <family val="2"/>
      </rPr>
      <t>SPRY HARBOUR</t>
    </r>
  </si>
  <si>
    <r>
      <rPr>
        <sz val="10"/>
        <color rgb="FF231F20"/>
        <rFont val="Arial"/>
        <family val="2"/>
      </rPr>
      <t>SPRYFIELD</t>
    </r>
  </si>
  <si>
    <r>
      <rPr>
        <sz val="10"/>
        <color rgb="FF231F20"/>
        <rFont val="Arial"/>
        <family val="2"/>
      </rPr>
      <t>VERNON MINES</t>
    </r>
  </si>
  <si>
    <r>
      <rPr>
        <sz val="10"/>
        <color rgb="FF231F20"/>
        <rFont val="Arial"/>
        <family val="2"/>
      </rPr>
      <t>ST ALPHONSE</t>
    </r>
  </si>
  <si>
    <r>
      <rPr>
        <sz val="10"/>
        <color rgb="FF231F20"/>
        <rFont val="Arial"/>
        <family val="2"/>
      </rPr>
      <t>VICTORIA BEACH</t>
    </r>
  </si>
  <si>
    <r>
      <rPr>
        <sz val="10"/>
        <color rgb="FF231F20"/>
        <rFont val="Arial"/>
        <family val="2"/>
      </rPr>
      <t>VICTORIA BRIDGE</t>
    </r>
  </si>
  <si>
    <r>
      <rPr>
        <sz val="10"/>
        <color rgb="FF231F20"/>
        <rFont val="Arial"/>
        <family val="2"/>
      </rPr>
      <t>ST ANDREW’S CHANNEL</t>
    </r>
  </si>
  <si>
    <r>
      <rPr>
        <sz val="10"/>
        <color rgb="FF231F20"/>
        <rFont val="Arial"/>
        <family val="2"/>
      </rPr>
      <t>ST ANN’S</t>
    </r>
  </si>
  <si>
    <r>
      <rPr>
        <sz val="10"/>
        <color rgb="FF231F20"/>
        <rFont val="Arial"/>
        <family val="2"/>
      </rPr>
      <t>VICTORIA JUNCTION</t>
    </r>
  </si>
  <si>
    <r>
      <rPr>
        <sz val="10"/>
        <color rgb="FF231F20"/>
        <rFont val="Arial"/>
        <family val="2"/>
      </rPr>
      <t>ST BERNARD</t>
    </r>
  </si>
  <si>
    <r>
      <rPr>
        <sz val="10"/>
        <color rgb="FF231F20"/>
        <rFont val="Arial"/>
        <family val="2"/>
      </rPr>
      <t>VICTORIA MINES</t>
    </r>
  </si>
  <si>
    <r>
      <rPr>
        <sz val="10"/>
        <color rgb="FF231F20"/>
        <rFont val="Arial"/>
        <family val="2"/>
      </rPr>
      <t>ST CROIX (COVE)(ANNAP CO)</t>
    </r>
  </si>
  <si>
    <r>
      <rPr>
        <sz val="10"/>
        <color rgb="FF231F20"/>
        <rFont val="Arial"/>
        <family val="2"/>
      </rPr>
      <t>VICTORIA VALE</t>
    </r>
  </si>
  <si>
    <r>
      <rPr>
        <sz val="10"/>
        <color rgb="FF231F20"/>
        <rFont val="Arial"/>
        <family val="2"/>
      </rPr>
      <t>VILLAGEDALE</t>
    </r>
  </si>
  <si>
    <r>
      <rPr>
        <sz val="10"/>
        <color rgb="FF231F20"/>
        <rFont val="Arial"/>
        <family val="2"/>
      </rPr>
      <t>ST FRANCIS HARBOUR</t>
    </r>
  </si>
  <si>
    <r>
      <rPr>
        <sz val="10"/>
        <color rgb="FF231F20"/>
        <rFont val="Arial"/>
        <family val="2"/>
      </rPr>
      <t>VOGLERS COVE</t>
    </r>
  </si>
  <si>
    <r>
      <rPr>
        <sz val="10"/>
        <color rgb="FF231F20"/>
        <rFont val="Arial"/>
        <family val="2"/>
      </rPr>
      <t>ST GEORGES CHANNEL</t>
    </r>
  </si>
  <si>
    <r>
      <rPr>
        <sz val="10"/>
        <color rgb="FF231F20"/>
        <rFont val="Arial"/>
        <family val="2"/>
      </rPr>
      <t>WADDEN COVE</t>
    </r>
  </si>
  <si>
    <r>
      <rPr>
        <sz val="10"/>
        <color rgb="FF231F20"/>
        <rFont val="Arial"/>
        <family val="2"/>
      </rPr>
      <t>ST JOSEPH (ANTIGONISH)</t>
    </r>
  </si>
  <si>
    <r>
      <rPr>
        <sz val="10"/>
        <color rgb="FF231F20"/>
        <rFont val="Arial"/>
        <family val="2"/>
      </rPr>
      <t>WAGMATCOOK  RESERVE</t>
    </r>
  </si>
  <si>
    <r>
      <rPr>
        <sz val="10"/>
        <color rgb="FF231F20"/>
        <rFont val="Arial"/>
        <family val="2"/>
      </rPr>
      <t>ST JOSEPH (DIGBY)</t>
    </r>
  </si>
  <si>
    <r>
      <rPr>
        <sz val="10"/>
        <color rgb="FF231F20"/>
        <rFont val="Arial"/>
        <family val="2"/>
      </rPr>
      <t>ST JOSEPH DU MOINE</t>
    </r>
  </si>
  <si>
    <r>
      <rPr>
        <sz val="10"/>
        <color rgb="FF231F20"/>
        <rFont val="Arial"/>
        <family val="2"/>
      </rPr>
      <t>WALLACE</t>
    </r>
  </si>
  <si>
    <r>
      <rPr>
        <sz val="10"/>
        <color rgb="FF231F20"/>
        <rFont val="Arial"/>
        <family val="2"/>
      </rPr>
      <t>ST MARGARET VILLAGE</t>
    </r>
  </si>
  <si>
    <r>
      <rPr>
        <sz val="10"/>
        <color rgb="FF231F20"/>
        <rFont val="Arial"/>
        <family val="2"/>
      </rPr>
      <t>WALLACE BAY</t>
    </r>
  </si>
  <si>
    <r>
      <rPr>
        <sz val="10"/>
        <color rgb="FF231F20"/>
        <rFont val="Arial"/>
        <family val="2"/>
      </rPr>
      <t>ST MARGARETS BAY</t>
    </r>
  </si>
  <si>
    <r>
      <rPr>
        <sz val="10"/>
        <color rgb="FF231F20"/>
        <rFont val="Arial"/>
        <family val="2"/>
      </rPr>
      <t>WALLBROOK</t>
    </r>
  </si>
  <si>
    <r>
      <rPr>
        <sz val="10"/>
        <color rgb="FF231F20"/>
        <rFont val="Arial"/>
        <family val="2"/>
      </rPr>
      <t>ST PATRICKS CHANNEL</t>
    </r>
  </si>
  <si>
    <r>
      <rPr>
        <sz val="10"/>
        <color rgb="FF231F20"/>
        <rFont val="Arial"/>
        <family val="2"/>
      </rPr>
      <t>WARDS BROOK</t>
    </r>
  </si>
  <si>
    <r>
      <rPr>
        <sz val="10"/>
        <color rgb="FF231F20"/>
        <rFont val="Arial"/>
        <family val="2"/>
      </rPr>
      <t>ST PAULS</t>
    </r>
  </si>
  <si>
    <r>
      <rPr>
        <sz val="10"/>
        <color rgb="FF231F20"/>
        <rFont val="Arial"/>
        <family val="2"/>
      </rPr>
      <t>ST PETERS</t>
    </r>
  </si>
  <si>
    <r>
      <rPr>
        <sz val="10"/>
        <color rgb="FF231F20"/>
        <rFont val="Arial"/>
        <family val="2"/>
      </rPr>
      <t>ST ROSE</t>
    </r>
  </si>
  <si>
    <r>
      <rPr>
        <sz val="10"/>
        <color rgb="FF231F20"/>
        <rFont val="Arial"/>
        <family val="2"/>
      </rPr>
      <t>WATERNISH</t>
    </r>
  </si>
  <si>
    <r>
      <rPr>
        <sz val="10"/>
        <color rgb="FF231F20"/>
        <rFont val="Arial"/>
        <family val="2"/>
      </rPr>
      <t>STANBURN</t>
    </r>
  </si>
  <si>
    <r>
      <rPr>
        <sz val="10"/>
        <color rgb="FF231F20"/>
        <rFont val="Arial"/>
        <family val="2"/>
      </rPr>
      <t>WATERVALE</t>
    </r>
  </si>
  <si>
    <r>
      <rPr>
        <sz val="10"/>
        <color rgb="FF231F20"/>
        <rFont val="Arial"/>
        <family val="2"/>
      </rPr>
      <t>WATERVILLE (KINGS)</t>
    </r>
  </si>
  <si>
    <r>
      <rPr>
        <sz val="10"/>
        <color rgb="FF231F20"/>
        <rFont val="Arial"/>
        <family val="2"/>
      </rPr>
      <t>STE ANNE DU RUISSEAU</t>
    </r>
  </si>
  <si>
    <r>
      <rPr>
        <sz val="10"/>
        <color rgb="FF231F20"/>
        <rFont val="Arial"/>
        <family val="2"/>
      </rPr>
      <t>STE CROIX COVE</t>
    </r>
  </si>
  <si>
    <r>
      <rPr>
        <sz val="10"/>
        <color rgb="FF231F20"/>
        <rFont val="Arial"/>
        <family val="2"/>
      </rPr>
      <t>WAYCOBAH</t>
    </r>
  </si>
  <si>
    <r>
      <rPr>
        <sz val="10"/>
        <color rgb="FF231F20"/>
        <rFont val="Arial"/>
        <family val="2"/>
      </rPr>
      <t>STEEP CREEK</t>
    </r>
  </si>
  <si>
    <r>
      <rPr>
        <sz val="10"/>
        <color rgb="FF231F20"/>
        <rFont val="Arial"/>
        <family val="2"/>
      </rPr>
      <t>WEAVER SETTLEMENT</t>
    </r>
  </si>
  <si>
    <r>
      <rPr>
        <sz val="10"/>
        <color rgb="FF231F20"/>
        <rFont val="Arial"/>
        <family val="2"/>
      </rPr>
      <t>STELLARTON</t>
    </r>
  </si>
  <si>
    <r>
      <rPr>
        <sz val="10"/>
        <color rgb="FF231F20"/>
        <rFont val="Arial"/>
        <family val="2"/>
      </rPr>
      <t>WEDGEPORT</t>
    </r>
  </si>
  <si>
    <r>
      <rPr>
        <sz val="10"/>
        <color rgb="FF231F20"/>
        <rFont val="Arial"/>
        <family val="2"/>
      </rPr>
      <t>STEWIACKE</t>
    </r>
  </si>
  <si>
    <r>
      <rPr>
        <sz val="10"/>
        <color rgb="FF231F20"/>
        <rFont val="Arial"/>
        <family val="2"/>
      </rPr>
      <t>STEWIACKE EAST</t>
    </r>
  </si>
  <si>
    <r>
      <rPr>
        <sz val="10"/>
        <color rgb="FF231F20"/>
        <rFont val="Arial"/>
        <family val="2"/>
      </rPr>
      <t>STILLWATER</t>
    </r>
  </si>
  <si>
    <r>
      <rPr>
        <sz val="10"/>
        <color rgb="FF231F20"/>
        <rFont val="Arial"/>
        <family val="2"/>
      </rPr>
      <t>WELSFORD (PICTOU)</t>
    </r>
  </si>
  <si>
    <r>
      <rPr>
        <sz val="10"/>
        <color rgb="FF231F20"/>
        <rFont val="Arial"/>
        <family val="2"/>
      </rPr>
      <t>STILLWATER LAKE</t>
    </r>
  </si>
  <si>
    <r>
      <rPr>
        <sz val="10"/>
        <color rgb="FF231F20"/>
        <rFont val="Arial"/>
        <family val="2"/>
      </rPr>
      <t>WELTON S CORNER</t>
    </r>
  </si>
  <si>
    <r>
      <rPr>
        <sz val="10"/>
        <color rgb="FF231F20"/>
        <rFont val="Arial"/>
        <family val="2"/>
      </rPr>
      <t>WELTON’S CORNERS</t>
    </r>
  </si>
  <si>
    <r>
      <rPr>
        <sz val="10"/>
        <color rgb="FF231F20"/>
        <rFont val="Arial"/>
        <family val="2"/>
      </rPr>
      <t>STONEHOUSE</t>
    </r>
  </si>
  <si>
    <r>
      <rPr>
        <sz val="10"/>
        <color rgb="FF231F20"/>
        <rFont val="Arial"/>
        <family val="2"/>
      </rPr>
      <t>WENTWORTH</t>
    </r>
  </si>
  <si>
    <r>
      <rPr>
        <sz val="10"/>
        <color rgb="FF231F20"/>
        <rFont val="Arial"/>
        <family val="2"/>
      </rPr>
      <t>STONEHURST</t>
    </r>
  </si>
  <si>
    <r>
      <rPr>
        <sz val="10"/>
        <color rgb="FF231F20"/>
        <rFont val="Arial"/>
        <family val="2"/>
      </rPr>
      <t>WENTWORTH CENTER</t>
    </r>
  </si>
  <si>
    <r>
      <rPr>
        <sz val="10"/>
        <color rgb="FF231F20"/>
        <rFont val="Arial"/>
        <family val="2"/>
      </rPr>
      <t>STONY ISLAND</t>
    </r>
  </si>
  <si>
    <r>
      <rPr>
        <sz val="10"/>
        <color rgb="FF231F20"/>
        <rFont val="Arial"/>
        <family val="2"/>
      </rPr>
      <t>WENTWORTH CORNER</t>
    </r>
  </si>
  <si>
    <r>
      <rPr>
        <sz val="10"/>
        <color rgb="FF231F20"/>
        <rFont val="Arial"/>
        <family val="2"/>
      </rPr>
      <t>STORMONT</t>
    </r>
  </si>
  <si>
    <r>
      <rPr>
        <sz val="10"/>
        <color rgb="FF231F20"/>
        <rFont val="Arial"/>
        <family val="2"/>
      </rPr>
      <t>WENTWORTH STATION</t>
    </r>
  </si>
  <si>
    <r>
      <rPr>
        <sz val="10"/>
        <color rgb="FF231F20"/>
        <rFont val="Arial"/>
        <family val="2"/>
      </rPr>
      <t>STRATHLORNE</t>
    </r>
  </si>
  <si>
    <r>
      <rPr>
        <sz val="10"/>
        <color rgb="FF231F20"/>
        <rFont val="Arial"/>
        <family val="2"/>
      </rPr>
      <t>WEST ALBA</t>
    </r>
  </si>
  <si>
    <r>
      <rPr>
        <sz val="10"/>
        <color rgb="FF231F20"/>
        <rFont val="Arial"/>
        <family val="2"/>
      </rPr>
      <t>SUGARLOAF</t>
    </r>
  </si>
  <si>
    <r>
      <rPr>
        <sz val="10"/>
        <color rgb="FF231F20"/>
        <rFont val="Arial"/>
        <family val="2"/>
      </rPr>
      <t>WEST ARICHAT</t>
    </r>
  </si>
  <si>
    <r>
      <rPr>
        <sz val="10"/>
        <color rgb="FF231F20"/>
        <rFont val="Arial"/>
        <family val="2"/>
      </rPr>
      <t>SUMMERVILLE BEACH</t>
    </r>
  </si>
  <si>
    <r>
      <rPr>
        <sz val="10"/>
        <color rgb="FF231F20"/>
        <rFont val="Arial"/>
        <family val="2"/>
      </rPr>
      <t>WEST BAY ROAD</t>
    </r>
  </si>
  <si>
    <r>
      <rPr>
        <sz val="10"/>
        <color rgb="FF231F20"/>
        <rFont val="Arial"/>
        <family val="2"/>
      </rPr>
      <t>SUMMERVILLE CENTRE</t>
    </r>
  </si>
  <si>
    <r>
      <rPr>
        <sz val="10"/>
        <color rgb="FF231F20"/>
        <rFont val="Arial"/>
        <family val="2"/>
      </rPr>
      <t>WEST BERLIN</t>
    </r>
  </si>
  <si>
    <r>
      <rPr>
        <sz val="10"/>
        <color rgb="FF231F20"/>
        <rFont val="Arial"/>
        <family val="2"/>
      </rPr>
      <t>SUNNYBRAE</t>
    </r>
  </si>
  <si>
    <r>
      <rPr>
        <sz val="10"/>
        <color rgb="FF231F20"/>
        <rFont val="Arial"/>
        <family val="2"/>
      </rPr>
      <t>WEST BRANCH RIVER JOHN</t>
    </r>
  </si>
  <si>
    <r>
      <rPr>
        <sz val="10"/>
        <color rgb="FF231F20"/>
        <rFont val="Arial"/>
        <family val="2"/>
      </rPr>
      <t>WEST BROOK</t>
    </r>
  </si>
  <si>
    <r>
      <rPr>
        <sz val="10"/>
        <color rgb="FF231F20"/>
        <rFont val="Arial"/>
        <family val="2"/>
      </rPr>
      <t>SURETTE ISLAND</t>
    </r>
  </si>
  <si>
    <r>
      <rPr>
        <sz val="10"/>
        <color rgb="FF231F20"/>
        <rFont val="Arial"/>
        <family val="2"/>
      </rPr>
      <t>WEST CHEZZETCOOK</t>
    </r>
  </si>
  <si>
    <r>
      <rPr>
        <sz val="10"/>
        <color rgb="FF231F20"/>
        <rFont val="Arial"/>
        <family val="2"/>
      </rPr>
      <t>SUTHERLANDS RIVER</t>
    </r>
  </si>
  <si>
    <r>
      <rPr>
        <sz val="10"/>
        <color rgb="FF231F20"/>
        <rFont val="Arial"/>
        <family val="2"/>
      </rPr>
      <t>WEST DOVER</t>
    </r>
  </si>
  <si>
    <r>
      <rPr>
        <sz val="10"/>
        <color rgb="FF231F20"/>
        <rFont val="Arial"/>
        <family val="2"/>
      </rPr>
      <t>WEST DUBLIN</t>
    </r>
  </si>
  <si>
    <r>
      <rPr>
        <sz val="10"/>
        <color rgb="FF231F20"/>
        <rFont val="Arial"/>
        <family val="2"/>
      </rPr>
      <t>SYDNEY FORKS</t>
    </r>
  </si>
  <si>
    <r>
      <rPr>
        <sz val="10"/>
        <color rgb="FF231F20"/>
        <rFont val="Arial"/>
        <family val="2"/>
      </rPr>
      <t>WEST GORE</t>
    </r>
  </si>
  <si>
    <r>
      <rPr>
        <sz val="10"/>
        <color rgb="FF231F20"/>
        <rFont val="Arial"/>
        <family val="2"/>
      </rPr>
      <t>SYDNEY MINES</t>
    </r>
  </si>
  <si>
    <r>
      <rPr>
        <sz val="10"/>
        <color rgb="FF231F20"/>
        <rFont val="Arial"/>
        <family val="2"/>
      </rPr>
      <t>WEST GREEN HARBOUR</t>
    </r>
  </si>
  <si>
    <r>
      <rPr>
        <sz val="10"/>
        <color rgb="FF231F20"/>
        <rFont val="Arial"/>
        <family val="2"/>
      </rPr>
      <t>SYDNEY RIVER</t>
    </r>
  </si>
  <si>
    <r>
      <rPr>
        <sz val="10"/>
        <color rgb="FF231F20"/>
        <rFont val="Arial"/>
        <family val="2"/>
      </rPr>
      <t>WEST JEDDORE</t>
    </r>
  </si>
  <si>
    <r>
      <rPr>
        <sz val="10"/>
        <color rgb="FF231F20"/>
        <rFont val="Arial"/>
        <family val="2"/>
      </rPr>
      <t>SYLVESTER</t>
    </r>
  </si>
  <si>
    <r>
      <rPr>
        <sz val="10"/>
        <color rgb="FF231F20"/>
        <rFont val="Arial"/>
        <family val="2"/>
      </rPr>
      <t>WEST LA HAVE</t>
    </r>
  </si>
  <si>
    <r>
      <rPr>
        <sz val="10"/>
        <color rgb="FF231F20"/>
        <rFont val="Arial"/>
        <family val="2"/>
      </rPr>
      <t>TANGIER</t>
    </r>
  </si>
  <si>
    <r>
      <rPr>
        <sz val="10"/>
        <color rgb="FF231F20"/>
        <rFont val="Arial"/>
        <family val="2"/>
      </rPr>
      <t>WEST LEICESTER</t>
    </r>
  </si>
  <si>
    <r>
      <rPr>
        <sz val="10"/>
        <color rgb="FF231F20"/>
        <rFont val="Arial"/>
        <family val="2"/>
      </rPr>
      <t>TANTALLON</t>
    </r>
  </si>
  <si>
    <r>
      <rPr>
        <sz val="10"/>
        <color rgb="FF231F20"/>
        <rFont val="Arial"/>
        <family val="2"/>
      </rPr>
      <t>WEST MABOU HARBOUR</t>
    </r>
  </si>
  <si>
    <r>
      <rPr>
        <sz val="10"/>
        <color rgb="FF231F20"/>
        <rFont val="Arial"/>
        <family val="2"/>
      </rPr>
      <t>TARBOT</t>
    </r>
  </si>
  <si>
    <r>
      <rPr>
        <sz val="10"/>
        <color rgb="FF231F20"/>
        <rFont val="Arial"/>
        <family val="2"/>
      </rPr>
      <t>WEST NEW ANNAN</t>
    </r>
  </si>
  <si>
    <r>
      <rPr>
        <sz val="10"/>
        <color rgb="FF231F20"/>
        <rFont val="Arial"/>
        <family val="2"/>
      </rPr>
      <t>TARBOTVALE</t>
    </r>
  </si>
  <si>
    <r>
      <rPr>
        <sz val="10"/>
        <color rgb="FF231F20"/>
        <rFont val="Arial"/>
        <family val="2"/>
      </rPr>
      <t>WEST NORTHFIELD</t>
    </r>
  </si>
  <si>
    <r>
      <rPr>
        <sz val="10"/>
        <color rgb="FF231F20"/>
        <rFont val="Arial"/>
        <family val="2"/>
      </rPr>
      <t>WEST PARADISE</t>
    </r>
  </si>
  <si>
    <r>
      <rPr>
        <sz val="10"/>
        <color rgb="FF231F20"/>
        <rFont val="Arial"/>
        <family val="2"/>
      </rPr>
      <t>48 ROAD</t>
    </r>
  </si>
  <si>
    <r>
      <rPr>
        <sz val="10"/>
        <color rgb="FF231F20"/>
        <rFont val="Arial"/>
        <family val="2"/>
      </rPr>
      <t>MONTAGUE, SOURIS</t>
    </r>
  </si>
  <si>
    <r>
      <rPr>
        <sz val="10"/>
        <color rgb="FF231F20"/>
        <rFont val="Arial"/>
        <family val="2"/>
      </rPr>
      <t>GRAND TRACADIE</t>
    </r>
  </si>
  <si>
    <r>
      <rPr>
        <sz val="10"/>
        <color rgb="FF231F20"/>
        <rFont val="Arial"/>
        <family val="2"/>
      </rPr>
      <t>CHARLOTTETOWN</t>
    </r>
  </si>
  <si>
    <r>
      <rPr>
        <sz val="10"/>
        <color rgb="FF231F20"/>
        <rFont val="Arial"/>
        <family val="2"/>
      </rPr>
      <t>ABNEY</t>
    </r>
  </si>
  <si>
    <r>
      <rPr>
        <sz val="10"/>
        <color rgb="FF231F20"/>
        <rFont val="Arial"/>
        <family val="2"/>
      </rPr>
      <t>CHEPSTOW POINT</t>
    </r>
  </si>
  <si>
    <r>
      <rPr>
        <sz val="10"/>
        <color rgb="FF231F20"/>
        <rFont val="Arial"/>
        <family val="2"/>
      </rPr>
      <t>GRANDVIEW</t>
    </r>
  </si>
  <si>
    <r>
      <rPr>
        <sz val="10"/>
        <color rgb="FF231F20"/>
        <rFont val="Arial"/>
        <family val="2"/>
      </rPr>
      <t>ABRAM VILLAGE</t>
    </r>
  </si>
  <si>
    <r>
      <rPr>
        <sz val="10"/>
        <color rgb="FF231F20"/>
        <rFont val="Arial"/>
        <family val="2"/>
      </rPr>
      <t>SUMMERSIDE</t>
    </r>
  </si>
  <si>
    <r>
      <rPr>
        <sz val="10"/>
        <color rgb="FF231F20"/>
        <rFont val="Arial"/>
        <family val="2"/>
      </rPr>
      <t>CHEPTOW</t>
    </r>
  </si>
  <si>
    <r>
      <rPr>
        <sz val="10"/>
        <color rgb="FF231F20"/>
        <rFont val="Arial"/>
        <family val="2"/>
      </rPr>
      <t>GREEN GABLES</t>
    </r>
  </si>
  <si>
    <r>
      <rPr>
        <sz val="10"/>
        <color rgb="FF231F20"/>
        <rFont val="Arial"/>
        <family val="2"/>
      </rPr>
      <t>AFTON ROAD</t>
    </r>
  </si>
  <si>
    <r>
      <rPr>
        <sz val="10"/>
        <color rgb="FF231F20"/>
        <rFont val="Arial"/>
        <family val="2"/>
      </rPr>
      <t>GREEN MEADOWS</t>
    </r>
  </si>
  <si>
    <r>
      <rPr>
        <sz val="10"/>
        <color rgb="FF231F20"/>
        <rFont val="Arial"/>
        <family val="2"/>
      </rPr>
      <t>ALASKA</t>
    </r>
  </si>
  <si>
    <r>
      <rPr>
        <sz val="10"/>
        <color rgb="FF231F20"/>
        <rFont val="Arial"/>
        <family val="2"/>
      </rPr>
      <t>TIGNISH, O’LEARY</t>
    </r>
  </si>
  <si>
    <r>
      <rPr>
        <sz val="10"/>
        <color rgb="FF231F20"/>
        <rFont val="Arial"/>
        <family val="2"/>
      </rPr>
      <t>CHERRY VALLEY SOUTH</t>
    </r>
  </si>
  <si>
    <r>
      <rPr>
        <sz val="10"/>
        <color rgb="FF231F20"/>
        <rFont val="Arial"/>
        <family val="2"/>
      </rPr>
      <t>ALBERRY PLAINS</t>
    </r>
  </si>
  <si>
    <r>
      <rPr>
        <sz val="10"/>
        <color rgb="FF231F20"/>
        <rFont val="Arial"/>
        <family val="2"/>
      </rPr>
      <t>CHICHESTER COVE</t>
    </r>
  </si>
  <si>
    <r>
      <rPr>
        <sz val="10"/>
        <color rgb="FF231F20"/>
        <rFont val="Arial"/>
        <family val="2"/>
      </rPr>
      <t>GREENMOUNT</t>
    </r>
  </si>
  <si>
    <r>
      <rPr>
        <sz val="10"/>
        <color rgb="FF231F20"/>
        <rFont val="Arial"/>
        <family val="2"/>
      </rPr>
      <t>CHINA POINT</t>
    </r>
  </si>
  <si>
    <r>
      <rPr>
        <sz val="10"/>
        <color rgb="FF231F20"/>
        <rFont val="Arial"/>
        <family val="2"/>
      </rPr>
      <t>GREENVALE</t>
    </r>
  </si>
  <si>
    <r>
      <rPr>
        <sz val="10"/>
        <color rgb="FF231F20"/>
        <rFont val="Arial"/>
        <family val="2"/>
      </rPr>
      <t>ALBION</t>
    </r>
  </si>
  <si>
    <r>
      <rPr>
        <sz val="10"/>
        <color rgb="FF231F20"/>
        <rFont val="Arial"/>
        <family val="2"/>
      </rPr>
      <t>CHRISTOPHER CROSS</t>
    </r>
  </si>
  <si>
    <r>
      <rPr>
        <sz val="10"/>
        <color rgb="FF231F20"/>
        <rFont val="Arial"/>
        <family val="2"/>
      </rPr>
      <t>ALBION CROSS</t>
    </r>
  </si>
  <si>
    <r>
      <rPr>
        <sz val="10"/>
        <color rgb="FF231F20"/>
        <rFont val="Arial"/>
        <family val="2"/>
      </rPr>
      <t>GUERNSEY COVE</t>
    </r>
  </si>
  <si>
    <r>
      <rPr>
        <sz val="10"/>
        <color rgb="FF231F20"/>
        <rFont val="Arial"/>
        <family val="2"/>
      </rPr>
      <t>ALEXANDRA</t>
    </r>
  </si>
  <si>
    <r>
      <rPr>
        <sz val="10"/>
        <color rgb="FF231F20"/>
        <rFont val="Arial"/>
        <family val="2"/>
      </rPr>
      <t>CLARKIN</t>
    </r>
  </si>
  <si>
    <r>
      <rPr>
        <sz val="10"/>
        <color rgb="FF231F20"/>
        <rFont val="Arial"/>
        <family val="2"/>
      </rPr>
      <t>CLEAR SPRING</t>
    </r>
  </si>
  <si>
    <r>
      <rPr>
        <sz val="10"/>
        <color rgb="FF231F20"/>
        <rFont val="Arial"/>
        <family val="2"/>
      </rPr>
      <t>HAMPSHIRE</t>
    </r>
  </si>
  <si>
    <r>
      <rPr>
        <sz val="10"/>
        <color rgb="FF231F20"/>
        <rFont val="Arial"/>
        <family val="2"/>
      </rPr>
      <t>AMHERST COVE</t>
    </r>
  </si>
  <si>
    <r>
      <rPr>
        <sz val="10"/>
        <color rgb="FF231F20"/>
        <rFont val="Arial"/>
        <family val="2"/>
      </rPr>
      <t>AMHERST POINT</t>
    </r>
  </si>
  <si>
    <r>
      <rPr>
        <sz val="10"/>
        <color rgb="FF231F20"/>
        <rFont val="Arial"/>
        <family val="2"/>
      </rPr>
      <t>COLEMAN</t>
    </r>
  </si>
  <si>
    <r>
      <rPr>
        <sz val="10"/>
        <color rgb="FF231F20"/>
        <rFont val="Arial"/>
        <family val="2"/>
      </rPr>
      <t>ANNANDALE</t>
    </r>
  </si>
  <si>
    <r>
      <rPr>
        <sz val="10"/>
        <color rgb="FF231F20"/>
        <rFont val="Arial"/>
        <family val="2"/>
      </rPr>
      <t>COLVILLE</t>
    </r>
  </si>
  <si>
    <r>
      <rPr>
        <sz val="10"/>
        <color rgb="FF231F20"/>
        <rFont val="Arial"/>
        <family val="2"/>
      </rPr>
      <t>HARMONY JUNCTION</t>
    </r>
  </si>
  <si>
    <r>
      <rPr>
        <sz val="10"/>
        <color rgb="FF231F20"/>
        <rFont val="Arial"/>
        <family val="2"/>
      </rPr>
      <t>APPIN ROAD</t>
    </r>
  </si>
  <si>
    <r>
      <rPr>
        <sz val="10"/>
        <color rgb="FF231F20"/>
        <rFont val="Arial"/>
        <family val="2"/>
      </rPr>
      <t>COMMERCIAL CROSS</t>
    </r>
  </si>
  <si>
    <r>
      <rPr>
        <sz val="10"/>
        <color rgb="FF231F20"/>
        <rFont val="Arial"/>
        <family val="2"/>
      </rPr>
      <t>HARPER</t>
    </r>
  </si>
  <si>
    <r>
      <rPr>
        <sz val="10"/>
        <color rgb="FF231F20"/>
        <rFont val="Arial"/>
        <family val="2"/>
      </rPr>
      <t>ARGYLE SHORE</t>
    </r>
  </si>
  <si>
    <r>
      <rPr>
        <sz val="10"/>
        <color rgb="FF231F20"/>
        <rFont val="Arial"/>
        <family val="2"/>
      </rPr>
      <t>CONDON ROAD</t>
    </r>
  </si>
  <si>
    <r>
      <rPr>
        <sz val="10"/>
        <color rgb="FF231F20"/>
        <rFont val="Arial"/>
        <family val="2"/>
      </rPr>
      <t>HARRINGTON</t>
    </r>
  </si>
  <si>
    <r>
      <rPr>
        <sz val="10"/>
        <color rgb="FF231F20"/>
        <rFont val="Arial"/>
        <family val="2"/>
      </rPr>
      <t>ARLINGTON</t>
    </r>
  </si>
  <si>
    <r>
      <rPr>
        <sz val="10"/>
        <color rgb="FF231F20"/>
        <rFont val="Arial"/>
        <family val="2"/>
      </rPr>
      <t>HAZEL BROOK</t>
    </r>
  </si>
  <si>
    <r>
      <rPr>
        <sz val="10"/>
        <color rgb="FF231F20"/>
        <rFont val="Arial"/>
        <family val="2"/>
      </rPr>
      <t>ASCENSION</t>
    </r>
  </si>
  <si>
    <r>
      <rPr>
        <sz val="10"/>
        <color rgb="FF231F20"/>
        <rFont val="Arial"/>
        <family val="2"/>
      </rPr>
      <t>HAZEL GROVE</t>
    </r>
  </si>
  <si>
    <r>
      <rPr>
        <sz val="10"/>
        <color rgb="FF231F20"/>
        <rFont val="Arial"/>
        <family val="2"/>
      </rPr>
      <t>CORRAN BAN</t>
    </r>
  </si>
  <si>
    <r>
      <rPr>
        <sz val="10"/>
        <color rgb="FF231F20"/>
        <rFont val="Arial"/>
        <family val="2"/>
      </rPr>
      <t>HAZELBROOK</t>
    </r>
  </si>
  <si>
    <r>
      <rPr>
        <sz val="10"/>
        <color rgb="FF231F20"/>
        <rFont val="Arial"/>
        <family val="2"/>
      </rPr>
      <t>CORRAVILLE</t>
    </r>
  </si>
  <si>
    <r>
      <rPr>
        <sz val="10"/>
        <color rgb="FF231F20"/>
        <rFont val="Arial"/>
        <family val="2"/>
      </rPr>
      <t>HEAD OF MONTAGUE</t>
    </r>
  </si>
  <si>
    <r>
      <rPr>
        <sz val="10"/>
        <color rgb="FF231F20"/>
        <rFont val="Arial"/>
        <family val="2"/>
      </rPr>
      <t>AUGUSTINE COVE</t>
    </r>
  </si>
  <si>
    <r>
      <rPr>
        <sz val="10"/>
        <color rgb="FF231F20"/>
        <rFont val="Arial"/>
        <family val="2"/>
      </rPr>
      <t>COURTIN ISLAND</t>
    </r>
  </si>
  <si>
    <r>
      <rPr>
        <sz val="10"/>
        <color rgb="FF231F20"/>
        <rFont val="Arial"/>
        <family val="2"/>
      </rPr>
      <t>AUGUSTUS</t>
    </r>
  </si>
  <si>
    <r>
      <rPr>
        <sz val="10"/>
        <color rgb="FF231F20"/>
        <rFont val="Arial"/>
        <family val="2"/>
      </rPr>
      <t>COVEHEAD</t>
    </r>
  </si>
  <si>
    <r>
      <rPr>
        <sz val="10"/>
        <color rgb="FF231F20"/>
        <rFont val="Arial"/>
        <family val="2"/>
      </rPr>
      <t>HERMANVILLE</t>
    </r>
  </si>
  <si>
    <r>
      <rPr>
        <sz val="10"/>
        <color rgb="FF231F20"/>
        <rFont val="Arial"/>
        <family val="2"/>
      </rPr>
      <t>COVEHEAD BAY</t>
    </r>
  </si>
  <si>
    <r>
      <rPr>
        <sz val="10"/>
        <color rgb="FF231F20"/>
        <rFont val="Arial"/>
        <family val="2"/>
      </rPr>
      <t>HERMITAGE</t>
    </r>
  </si>
  <si>
    <r>
      <rPr>
        <sz val="10"/>
        <color rgb="FF231F20"/>
        <rFont val="Arial"/>
        <family val="2"/>
      </rPr>
      <t>AVONDALE</t>
    </r>
  </si>
  <si>
    <r>
      <rPr>
        <sz val="10"/>
        <color rgb="FF231F20"/>
        <rFont val="Arial"/>
        <family val="2"/>
      </rPr>
      <t>COVEHEAD ROAD</t>
    </r>
  </si>
  <si>
    <r>
      <rPr>
        <sz val="10"/>
        <color rgb="FF231F20"/>
        <rFont val="Arial"/>
        <family val="2"/>
      </rPr>
      <t>HIGGINS ROAD</t>
    </r>
  </si>
  <si>
    <r>
      <rPr>
        <sz val="10"/>
        <color rgb="FF231F20"/>
        <rFont val="Arial"/>
        <family val="2"/>
      </rPr>
      <t>AVONVILLE (AVONDALE)</t>
    </r>
  </si>
  <si>
    <r>
      <rPr>
        <sz val="10"/>
        <color rgb="FF231F20"/>
        <rFont val="Arial"/>
        <family val="2"/>
      </rPr>
      <t>CRAPAUD</t>
    </r>
  </si>
  <si>
    <r>
      <rPr>
        <sz val="10"/>
        <color rgb="FF231F20"/>
        <rFont val="Arial"/>
        <family val="2"/>
      </rPr>
      <t>HIGH BANK</t>
    </r>
  </si>
  <si>
    <r>
      <rPr>
        <sz val="10"/>
        <color rgb="FF231F20"/>
        <rFont val="Arial"/>
        <family val="2"/>
      </rPr>
      <t>AVONVILLE 9AVONDALE)</t>
    </r>
  </si>
  <si>
    <r>
      <rPr>
        <sz val="10"/>
        <color rgb="FF231F20"/>
        <rFont val="Arial"/>
        <family val="2"/>
      </rPr>
      <t>CROSS RDS</t>
    </r>
  </si>
  <si>
    <r>
      <rPr>
        <sz val="10"/>
        <color rgb="FF231F20"/>
        <rFont val="Arial"/>
        <family val="2"/>
      </rPr>
      <t>HILLSBOROUGH PARK</t>
    </r>
  </si>
  <si>
    <r>
      <rPr>
        <sz val="10"/>
        <color rgb="FF231F20"/>
        <rFont val="Arial"/>
        <family val="2"/>
      </rPr>
      <t>BAIE EGMONT</t>
    </r>
  </si>
  <si>
    <r>
      <rPr>
        <sz val="10"/>
        <color rgb="FF231F20"/>
        <rFont val="Arial"/>
        <family val="2"/>
      </rPr>
      <t>CROSS ROADS</t>
    </r>
  </si>
  <si>
    <r>
      <rPr>
        <sz val="10"/>
        <color rgb="FF231F20"/>
        <rFont val="Arial"/>
        <family val="2"/>
      </rPr>
      <t>HILLSBOROUGH RIVER</t>
    </r>
  </si>
  <si>
    <r>
      <rPr>
        <sz val="10"/>
        <color rgb="FF231F20"/>
        <rFont val="Arial"/>
        <family val="2"/>
      </rPr>
      <t>BALD POINT</t>
    </r>
  </si>
  <si>
    <r>
      <rPr>
        <sz val="10"/>
        <color rgb="FF231F20"/>
        <rFont val="Arial"/>
        <family val="2"/>
      </rPr>
      <t>HOG ISLAND</t>
    </r>
  </si>
  <si>
    <r>
      <rPr>
        <sz val="10"/>
        <color rgb="FF231F20"/>
        <rFont val="Arial"/>
        <family val="2"/>
      </rPr>
      <t>BALDWIN ROAD</t>
    </r>
  </si>
  <si>
    <r>
      <rPr>
        <sz val="10"/>
        <color rgb="FF231F20"/>
        <rFont val="Arial"/>
        <family val="2"/>
      </rPr>
      <t>HOLLAND COVE</t>
    </r>
  </si>
  <si>
    <r>
      <rPr>
        <sz val="10"/>
        <color rgb="FF231F20"/>
        <rFont val="Arial"/>
        <family val="2"/>
      </rPr>
      <t>BALTIC (KINGS)</t>
    </r>
  </si>
  <si>
    <r>
      <rPr>
        <sz val="10"/>
        <color rgb="FF231F20"/>
        <rFont val="Arial"/>
        <family val="2"/>
      </rPr>
      <t>DALVAY BEACH</t>
    </r>
  </si>
  <si>
    <r>
      <rPr>
        <sz val="10"/>
        <color rgb="FF231F20"/>
        <rFont val="Arial"/>
        <family val="2"/>
      </rPr>
      <t>HOLLMAN ISLAND</t>
    </r>
  </si>
  <si>
    <r>
      <rPr>
        <sz val="10"/>
        <color rgb="FF231F20"/>
        <rFont val="Arial"/>
        <family val="2"/>
      </rPr>
      <t>BALTIC (PRINCE)</t>
    </r>
  </si>
  <si>
    <r>
      <rPr>
        <sz val="10"/>
        <color rgb="FF231F20"/>
        <rFont val="Arial"/>
        <family val="2"/>
      </rPr>
      <t>DARNBY BASIN</t>
    </r>
  </si>
  <si>
    <r>
      <rPr>
        <sz val="10"/>
        <color rgb="FF231F20"/>
        <rFont val="Arial"/>
        <family val="2"/>
      </rPr>
      <t>HOPE RIVER</t>
    </r>
  </si>
  <si>
    <r>
      <rPr>
        <sz val="10"/>
        <color rgb="FF231F20"/>
        <rFont val="Arial"/>
        <family val="2"/>
      </rPr>
      <t>DARNLEY</t>
    </r>
  </si>
  <si>
    <r>
      <rPr>
        <sz val="10"/>
        <color rgb="FF231F20"/>
        <rFont val="Arial"/>
        <family val="2"/>
      </rPr>
      <t>HOPEDALE</t>
    </r>
  </si>
  <si>
    <r>
      <rPr>
        <sz val="10"/>
        <color rgb="FF231F20"/>
        <rFont val="Arial"/>
        <family val="2"/>
      </rPr>
      <t>BASIN HEAD</t>
    </r>
  </si>
  <si>
    <r>
      <rPr>
        <sz val="10"/>
        <color rgb="FF231F20"/>
        <rFont val="Arial"/>
        <family val="2"/>
      </rPr>
      <t>DARNLEY POINT</t>
    </r>
  </si>
  <si>
    <r>
      <rPr>
        <sz val="10"/>
        <color rgb="FF231F20"/>
        <rFont val="Arial"/>
        <family val="2"/>
      </rPr>
      <t>HOPEFIELD</t>
    </r>
  </si>
  <si>
    <r>
      <rPr>
        <sz val="10"/>
        <color rgb="FF231F20"/>
        <rFont val="Arial"/>
        <family val="2"/>
      </rPr>
      <t>DEBLOIS</t>
    </r>
  </si>
  <si>
    <r>
      <rPr>
        <sz val="10"/>
        <color rgb="FF231F20"/>
        <rFont val="Arial"/>
        <family val="2"/>
      </rPr>
      <t>HOWARDS COVE</t>
    </r>
  </si>
  <si>
    <r>
      <rPr>
        <sz val="10"/>
        <color rgb="FF231F20"/>
        <rFont val="Arial"/>
        <family val="2"/>
      </rPr>
      <t>DESABLE</t>
    </r>
  </si>
  <si>
    <r>
      <rPr>
        <sz val="10"/>
        <color rgb="FF231F20"/>
        <rFont val="Arial"/>
        <family val="2"/>
      </rPr>
      <t>HOWE BAY</t>
    </r>
  </si>
  <si>
    <r>
      <rPr>
        <sz val="10"/>
        <color rgb="FF231F20"/>
        <rFont val="Arial"/>
        <family val="2"/>
      </rPr>
      <t>BEACH POINT</t>
    </r>
  </si>
  <si>
    <r>
      <rPr>
        <sz val="10"/>
        <color rgb="FF231F20"/>
        <rFont val="Arial"/>
        <family val="2"/>
      </rPr>
      <t>DINGWELL MILLS</t>
    </r>
  </si>
  <si>
    <r>
      <rPr>
        <sz val="10"/>
        <color rgb="FF231F20"/>
        <rFont val="Arial"/>
        <family val="2"/>
      </rPr>
      <t>HOWE POINT</t>
    </r>
  </si>
  <si>
    <r>
      <rPr>
        <sz val="10"/>
        <color rgb="FF231F20"/>
        <rFont val="Arial"/>
        <family val="2"/>
      </rPr>
      <t>DINGWELLS</t>
    </r>
  </si>
  <si>
    <r>
      <rPr>
        <sz val="10"/>
        <color rgb="FF231F20"/>
        <rFont val="Arial"/>
        <family val="2"/>
      </rPr>
      <t>HOWLAN</t>
    </r>
  </si>
  <si>
    <r>
      <rPr>
        <sz val="10"/>
        <color rgb="FF231F20"/>
        <rFont val="Arial"/>
        <family val="2"/>
      </rPr>
      <t>BEATON POINT</t>
    </r>
  </si>
  <si>
    <r>
      <rPr>
        <sz val="10"/>
        <color rgb="FF231F20"/>
        <rFont val="Arial"/>
        <family val="2"/>
      </rPr>
      <t>DONAGH</t>
    </r>
  </si>
  <si>
    <r>
      <rPr>
        <sz val="10"/>
        <color rgb="FF231F20"/>
        <rFont val="Arial"/>
        <family val="2"/>
      </rPr>
      <t>HUNTER RIVER</t>
    </r>
  </si>
  <si>
    <r>
      <rPr>
        <sz val="10"/>
        <color rgb="FF231F20"/>
        <rFont val="Arial"/>
        <family val="2"/>
      </rPr>
      <t>BEAVER POINT</t>
    </r>
  </si>
  <si>
    <r>
      <rPr>
        <sz val="10"/>
        <color rgb="FF231F20"/>
        <rFont val="Arial"/>
        <family val="2"/>
      </rPr>
      <t>HUNTLEY</t>
    </r>
  </si>
  <si>
    <r>
      <rPr>
        <sz val="10"/>
        <color rgb="FF231F20"/>
        <rFont val="Arial"/>
        <family val="2"/>
      </rPr>
      <t>BEDEQUE</t>
    </r>
  </si>
  <si>
    <r>
      <rPr>
        <sz val="10"/>
        <color rgb="FF231F20"/>
        <rFont val="Arial"/>
        <family val="2"/>
      </rPr>
      <t>DUNBLANE</t>
    </r>
  </si>
  <si>
    <r>
      <rPr>
        <sz val="10"/>
        <color rgb="FF231F20"/>
        <rFont val="Arial"/>
        <family val="2"/>
      </rPr>
      <t>BELFAST</t>
    </r>
  </si>
  <si>
    <r>
      <rPr>
        <sz val="10"/>
        <color rgb="FF231F20"/>
        <rFont val="Arial"/>
        <family val="2"/>
      </rPr>
      <t>BELL POINT</t>
    </r>
  </si>
  <si>
    <r>
      <rPr>
        <sz val="10"/>
        <color rgb="FF231F20"/>
        <rFont val="Arial"/>
        <family val="2"/>
      </rPr>
      <t>JOHNSTONS RIVER</t>
    </r>
  </si>
  <si>
    <r>
      <rPr>
        <sz val="10"/>
        <color rgb="FF231F20"/>
        <rFont val="Arial"/>
        <family val="2"/>
      </rPr>
      <t>BELLE CREEK</t>
    </r>
  </si>
  <si>
    <r>
      <rPr>
        <sz val="10"/>
        <color rgb="FF231F20"/>
        <rFont val="Arial"/>
        <family val="2"/>
      </rPr>
      <t>DUNEDIN</t>
    </r>
  </si>
  <si>
    <r>
      <rPr>
        <sz val="10"/>
        <color rgb="FF231F20"/>
        <rFont val="Arial"/>
        <family val="2"/>
      </rPr>
      <t>JUDE’S POINT</t>
    </r>
  </si>
  <si>
    <r>
      <rPr>
        <sz val="10"/>
        <color rgb="FF231F20"/>
        <rFont val="Arial"/>
        <family val="2"/>
      </rPr>
      <t>DUNK RIVER</t>
    </r>
  </si>
  <si>
    <r>
      <rPr>
        <sz val="10"/>
        <color rgb="FF231F20"/>
        <rFont val="Arial"/>
        <family val="2"/>
      </rPr>
      <t>KENSINGTON</t>
    </r>
  </si>
  <si>
    <r>
      <rPr>
        <sz val="10"/>
        <color rgb="FF231F20"/>
        <rFont val="Arial"/>
        <family val="2"/>
      </rPr>
      <t>BELLEVUE</t>
    </r>
  </si>
  <si>
    <r>
      <rPr>
        <sz val="10"/>
        <color rgb="FF231F20"/>
        <rFont val="Arial"/>
        <family val="2"/>
      </rPr>
      <t>DUNSTAFFNAGE</t>
    </r>
  </si>
  <si>
    <r>
      <rPr>
        <sz val="10"/>
        <color rgb="FF231F20"/>
        <rFont val="Arial"/>
        <family val="2"/>
      </rPr>
      <t>KEPPOCH</t>
    </r>
  </si>
  <si>
    <r>
      <rPr>
        <sz val="10"/>
        <color rgb="FF231F20"/>
        <rFont val="Arial"/>
        <family val="2"/>
      </rPr>
      <t>DUTCHMAN ROCK</t>
    </r>
  </si>
  <si>
    <r>
      <rPr>
        <sz val="10"/>
        <color rgb="FF231F20"/>
        <rFont val="Arial"/>
        <family val="2"/>
      </rPr>
      <t>KEPPOCH KINLOCK</t>
    </r>
  </si>
  <si>
    <r>
      <rPr>
        <sz val="10"/>
        <color rgb="FF231F20"/>
        <rFont val="Arial"/>
        <family val="2"/>
      </rPr>
      <t>DUVAR</t>
    </r>
  </si>
  <si>
    <r>
      <rPr>
        <sz val="10"/>
        <color rgb="FF231F20"/>
        <rFont val="Arial"/>
        <family val="2"/>
      </rPr>
      <t>KEPPOCH KINLOCK (RR#1)</t>
    </r>
  </si>
  <si>
    <r>
      <rPr>
        <sz val="10"/>
        <color rgb="FF231F20"/>
        <rFont val="Arial"/>
        <family val="2"/>
      </rPr>
      <t>BIDEFORD</t>
    </r>
  </si>
  <si>
    <r>
      <rPr>
        <sz val="10"/>
        <color rgb="FF231F20"/>
        <rFont val="Arial"/>
        <family val="2"/>
      </rPr>
      <t>EARNSCLIFFE</t>
    </r>
  </si>
  <si>
    <r>
      <rPr>
        <sz val="10"/>
        <color rgb="FF231F20"/>
        <rFont val="Arial"/>
        <family val="2"/>
      </rPr>
      <t>BIG POINT</t>
    </r>
  </si>
  <si>
    <r>
      <rPr>
        <sz val="10"/>
        <color rgb="FF231F20"/>
        <rFont val="Arial"/>
        <family val="2"/>
      </rPr>
      <t>EAST BALTIC</t>
    </r>
  </si>
  <si>
    <r>
      <rPr>
        <sz val="10"/>
        <color rgb="FF231F20"/>
        <rFont val="Arial"/>
        <family val="2"/>
      </rPr>
      <t>KILDARE CAPES</t>
    </r>
  </si>
  <si>
    <r>
      <rPr>
        <sz val="10"/>
        <color rgb="FF231F20"/>
        <rFont val="Arial"/>
        <family val="2"/>
      </rPr>
      <t>BIRCH HILL</t>
    </r>
  </si>
  <si>
    <r>
      <rPr>
        <sz val="10"/>
        <color rgb="FF231F20"/>
        <rFont val="Arial"/>
        <family val="2"/>
      </rPr>
      <t>EAST BIDEFORD</t>
    </r>
  </si>
  <si>
    <r>
      <rPr>
        <sz val="10"/>
        <color rgb="FF231F20"/>
        <rFont val="Arial"/>
        <family val="2"/>
      </rPr>
      <t>KILMUIR</t>
    </r>
  </si>
  <si>
    <r>
      <rPr>
        <sz val="10"/>
        <color rgb="FF231F20"/>
        <rFont val="Arial"/>
        <family val="2"/>
      </rPr>
      <t>BIRD ISLAND</t>
    </r>
  </si>
  <si>
    <r>
      <rPr>
        <sz val="10"/>
        <color rgb="FF231F20"/>
        <rFont val="Arial"/>
        <family val="2"/>
      </rPr>
      <t>EAST LAKE</t>
    </r>
  </si>
  <si>
    <r>
      <rPr>
        <sz val="10"/>
        <color rgb="FF231F20"/>
        <rFont val="Arial"/>
        <family val="2"/>
      </rPr>
      <t>KINGSBORO</t>
    </r>
  </si>
  <si>
    <r>
      <rPr>
        <sz val="10"/>
        <color rgb="FF231F20"/>
        <rFont val="Arial"/>
        <family val="2"/>
      </rPr>
      <t>EAST POINT</t>
    </r>
  </si>
  <si>
    <r>
      <rPr>
        <sz val="10"/>
        <color rgb="FF231F20"/>
        <rFont val="Arial"/>
        <family val="2"/>
      </rPr>
      <t>KINKORA</t>
    </r>
  </si>
  <si>
    <r>
      <rPr>
        <sz val="10"/>
        <color rgb="FF231F20"/>
        <rFont val="Arial"/>
        <family val="2"/>
      </rPr>
      <t>EAST ROYALTY</t>
    </r>
  </si>
  <si>
    <r>
      <rPr>
        <sz val="10"/>
        <color rgb="FF231F20"/>
        <rFont val="Arial"/>
        <family val="2"/>
      </rPr>
      <t>KINROSS</t>
    </r>
  </si>
  <si>
    <r>
      <rPr>
        <sz val="10"/>
        <color rgb="FF231F20"/>
        <rFont val="Arial"/>
        <family val="2"/>
      </rPr>
      <t>EAST WILTSHIRE</t>
    </r>
  </si>
  <si>
    <r>
      <rPr>
        <sz val="10"/>
        <color rgb="FF231F20"/>
        <rFont val="Arial"/>
        <family val="2"/>
      </rPr>
      <t>KNUTSFORD</t>
    </r>
  </si>
  <si>
    <r>
      <rPr>
        <sz val="10"/>
        <color rgb="FF231F20"/>
        <rFont val="Arial"/>
        <family val="2"/>
      </rPr>
      <t>BLOOMFIELD CORNER</t>
    </r>
  </si>
  <si>
    <r>
      <rPr>
        <sz val="10"/>
        <color rgb="FF231F20"/>
        <rFont val="Arial"/>
        <family val="2"/>
      </rPr>
      <t>EBBSFLEET</t>
    </r>
  </si>
  <si>
    <r>
      <rPr>
        <sz val="10"/>
        <color rgb="FF231F20"/>
        <rFont val="Arial"/>
        <family val="2"/>
      </rPr>
      <t>LAKE VERDE</t>
    </r>
  </si>
  <si>
    <r>
      <rPr>
        <sz val="10"/>
        <color rgb="FF231F20"/>
        <rFont val="Arial"/>
        <family val="2"/>
      </rPr>
      <t>EBENEZER</t>
    </r>
  </si>
  <si>
    <r>
      <rPr>
        <sz val="10"/>
        <color rgb="FF231F20"/>
        <rFont val="Arial"/>
        <family val="2"/>
      </rPr>
      <t>LAKE VILLE</t>
    </r>
  </si>
  <si>
    <r>
      <rPr>
        <sz val="10"/>
        <color rgb="FF231F20"/>
        <rFont val="Arial"/>
        <family val="2"/>
      </rPr>
      <t>BLOOMING POINT</t>
    </r>
  </si>
  <si>
    <r>
      <rPr>
        <sz val="10"/>
        <color rgb="FF231F20"/>
        <rFont val="Arial"/>
        <family val="2"/>
      </rPr>
      <t>EGLINGTON</t>
    </r>
  </si>
  <si>
    <r>
      <rPr>
        <sz val="10"/>
        <color rgb="FF231F20"/>
        <rFont val="Arial"/>
        <family val="2"/>
      </rPr>
      <t>BONSHAW</t>
    </r>
  </si>
  <si>
    <r>
      <rPr>
        <sz val="10"/>
        <color rgb="FF231F20"/>
        <rFont val="Arial"/>
        <family val="2"/>
      </rPr>
      <t>EGLINGTON BAY</t>
    </r>
  </si>
  <si>
    <r>
      <rPr>
        <sz val="10"/>
        <color rgb="FF231F20"/>
        <rFont val="Arial"/>
        <family val="2"/>
      </rPr>
      <t>EGMONT BAY</t>
    </r>
  </si>
  <si>
    <r>
      <rPr>
        <sz val="10"/>
        <color rgb="FF231F20"/>
        <rFont val="Arial"/>
        <family val="2"/>
      </rPr>
      <t>LAUNCHING</t>
    </r>
  </si>
  <si>
    <r>
      <rPr>
        <sz val="10"/>
        <color rgb="FF231F20"/>
        <rFont val="Arial"/>
        <family val="2"/>
      </rPr>
      <t>BORDEN CARLETON</t>
    </r>
  </si>
  <si>
    <r>
      <rPr>
        <sz val="10"/>
        <color rgb="FF231F20"/>
        <rFont val="Arial"/>
        <family val="2"/>
      </rPr>
      <t>ELDON</t>
    </r>
  </si>
  <si>
    <r>
      <rPr>
        <sz val="10"/>
        <color rgb="FF231F20"/>
        <rFont val="Arial"/>
        <family val="2"/>
      </rPr>
      <t>LAUNCHING POINT</t>
    </r>
  </si>
  <si>
    <r>
      <rPr>
        <sz val="10"/>
        <color rgb="FF231F20"/>
        <rFont val="Arial"/>
        <family val="2"/>
      </rPr>
      <t>ELLERSLIE</t>
    </r>
  </si>
  <si>
    <r>
      <rPr>
        <sz val="10"/>
        <color rgb="FF231F20"/>
        <rFont val="Arial"/>
        <family val="2"/>
      </rPr>
      <t>LAUNCHING POND</t>
    </r>
  </si>
  <si>
    <r>
      <rPr>
        <sz val="10"/>
        <color rgb="FF231F20"/>
        <rFont val="Arial"/>
        <family val="2"/>
      </rPr>
      <t>BOUGHTON BAY</t>
    </r>
  </si>
  <si>
    <r>
      <rPr>
        <sz val="10"/>
        <color rgb="FF231F20"/>
        <rFont val="Arial"/>
        <family val="2"/>
      </rPr>
      <t>ELLIOT RIVER</t>
    </r>
  </si>
  <si>
    <r>
      <rPr>
        <sz val="10"/>
        <color rgb="FF231F20"/>
        <rFont val="Arial"/>
        <family val="2"/>
      </rPr>
      <t>LAURETTA</t>
    </r>
  </si>
  <si>
    <r>
      <rPr>
        <sz val="10"/>
        <color rgb="FF231F20"/>
        <rFont val="Arial"/>
        <family val="2"/>
      </rPr>
      <t>BOUGHTON ISLAND</t>
    </r>
  </si>
  <si>
    <r>
      <rPr>
        <sz val="10"/>
        <color rgb="FF231F20"/>
        <rFont val="Arial"/>
        <family val="2"/>
      </rPr>
      <t>ELLIOTT PARK</t>
    </r>
  </si>
  <si>
    <r>
      <rPr>
        <sz val="10"/>
        <color rgb="FF231F20"/>
        <rFont val="Arial"/>
        <family val="2"/>
      </rPr>
      <t>LENNOX ISLAND</t>
    </r>
  </si>
  <si>
    <r>
      <rPr>
        <sz val="10"/>
        <color rgb="FF231F20"/>
        <rFont val="Arial"/>
        <family val="2"/>
      </rPr>
      <t>BOUGHTON RIVER</t>
    </r>
  </si>
  <si>
    <r>
      <rPr>
        <sz val="10"/>
        <color rgb="FF231F20"/>
        <rFont val="Arial"/>
        <family val="2"/>
      </rPr>
      <t>ELLIOTTS</t>
    </r>
  </si>
  <si>
    <r>
      <rPr>
        <sz val="10"/>
        <color rgb="FF231F20"/>
        <rFont val="Arial"/>
        <family val="2"/>
      </rPr>
      <t>LEWES</t>
    </r>
  </si>
  <si>
    <r>
      <rPr>
        <sz val="10"/>
        <color rgb="FF231F20"/>
        <rFont val="Arial"/>
        <family val="2"/>
      </rPr>
      <t>BOUQUET POINT</t>
    </r>
  </si>
  <si>
    <r>
      <rPr>
        <sz val="10"/>
        <color rgb="FF231F20"/>
        <rFont val="Arial"/>
        <family val="2"/>
      </rPr>
      <t>ELLIOTVALE</t>
    </r>
  </si>
  <si>
    <r>
      <rPr>
        <sz val="10"/>
        <color rgb="FF231F20"/>
        <rFont val="Arial"/>
        <family val="2"/>
      </rPr>
      <t>LINKLETTER</t>
    </r>
  </si>
  <si>
    <r>
      <rPr>
        <sz val="10"/>
        <color rgb="FF231F20"/>
        <rFont val="Arial"/>
        <family val="2"/>
      </rPr>
      <t>BRACKLEY</t>
    </r>
  </si>
  <si>
    <r>
      <rPr>
        <sz val="10"/>
        <color rgb="FF231F20"/>
        <rFont val="Arial"/>
        <family val="2"/>
      </rPr>
      <t>BRACKLEY BEACH</t>
    </r>
  </si>
  <si>
    <r>
      <rPr>
        <sz val="10"/>
        <color rgb="FF231F20"/>
        <rFont val="Arial"/>
        <family val="2"/>
      </rPr>
      <t>BRACKLEY POINT</t>
    </r>
  </si>
  <si>
    <r>
      <rPr>
        <sz val="10"/>
        <color rgb="FF231F20"/>
        <rFont val="Arial"/>
        <family val="2"/>
      </rPr>
      <t>LITTLE SANDS</t>
    </r>
  </si>
  <si>
    <r>
      <rPr>
        <sz val="10"/>
        <color rgb="FF231F20"/>
        <rFont val="Arial"/>
        <family val="2"/>
      </rPr>
      <t>BRAE</t>
    </r>
  </si>
  <si>
    <r>
      <rPr>
        <sz val="10"/>
        <color rgb="FF231F20"/>
        <rFont val="Arial"/>
        <family val="2"/>
      </rPr>
      <t>LITTLE YORK</t>
    </r>
  </si>
  <si>
    <r>
      <rPr>
        <sz val="10"/>
        <color rgb="FF231F20"/>
        <rFont val="Arial"/>
        <family val="2"/>
      </rPr>
      <t>BRAE HARBOUR</t>
    </r>
  </si>
  <si>
    <r>
      <rPr>
        <sz val="10"/>
        <color rgb="FF231F20"/>
        <rFont val="Arial"/>
        <family val="2"/>
      </rPr>
      <t>ENMORE RIVER</t>
    </r>
  </si>
  <si>
    <r>
      <rPr>
        <sz val="10"/>
        <color rgb="FF231F20"/>
        <rFont val="Arial"/>
        <family val="2"/>
      </rPr>
      <t>LOBSTER POINT</t>
    </r>
  </si>
  <si>
    <r>
      <rPr>
        <sz val="10"/>
        <color rgb="FF231F20"/>
        <rFont val="Arial"/>
        <family val="2"/>
      </rPr>
      <t>BRAE ISLAND</t>
    </r>
  </si>
  <si>
    <r>
      <rPr>
        <sz val="10"/>
        <color rgb="FF231F20"/>
        <rFont val="Arial"/>
        <family val="2"/>
      </rPr>
      <t>ERNSCLIFFE</t>
    </r>
  </si>
  <si>
    <r>
      <rPr>
        <sz val="10"/>
        <color rgb="FF231F20"/>
        <rFont val="Arial"/>
        <family val="2"/>
      </rPr>
      <t>LOCKE ROAD</t>
    </r>
  </si>
  <si>
    <r>
      <rPr>
        <sz val="10"/>
        <color rgb="FF231F20"/>
        <rFont val="Arial"/>
        <family val="2"/>
      </rPr>
      <t>BRAE RIVER</t>
    </r>
  </si>
  <si>
    <r>
      <rPr>
        <sz val="10"/>
        <color rgb="FF231F20"/>
        <rFont val="Arial"/>
        <family val="2"/>
      </rPr>
      <t>FAIRFIELD</t>
    </r>
  </si>
  <si>
    <r>
      <rPr>
        <sz val="10"/>
        <color rgb="FF231F20"/>
        <rFont val="Arial"/>
        <family val="2"/>
      </rPr>
      <t>LONG CREEK</t>
    </r>
  </si>
  <si>
    <r>
      <rPr>
        <sz val="10"/>
        <color rgb="FF231F20"/>
        <rFont val="Arial"/>
        <family val="2"/>
      </rPr>
      <t>BREADALBANE</t>
    </r>
  </si>
  <si>
    <r>
      <rPr>
        <sz val="10"/>
        <color rgb="FF231F20"/>
        <rFont val="Arial"/>
        <family val="2"/>
      </rPr>
      <t>LONG RIVER</t>
    </r>
  </si>
  <si>
    <r>
      <rPr>
        <sz val="10"/>
        <color rgb="FF231F20"/>
        <rFont val="Arial"/>
        <family val="2"/>
      </rPr>
      <t>LORNE VALLEY</t>
    </r>
  </si>
  <si>
    <r>
      <rPr>
        <sz val="10"/>
        <color rgb="FF231F20"/>
        <rFont val="Arial"/>
        <family val="2"/>
      </rPr>
      <t>FERNWOOD</t>
    </r>
  </si>
  <si>
    <r>
      <rPr>
        <sz val="10"/>
        <color rgb="FF231F20"/>
        <rFont val="Arial"/>
        <family val="2"/>
      </rPr>
      <t>LOT 11</t>
    </r>
  </si>
  <si>
    <r>
      <rPr>
        <sz val="10"/>
        <color rgb="FF231F20"/>
        <rFont val="Arial"/>
        <family val="2"/>
      </rPr>
      <t>BROCKTON</t>
    </r>
  </si>
  <si>
    <r>
      <rPr>
        <sz val="10"/>
        <color rgb="FF231F20"/>
        <rFont val="Arial"/>
        <family val="2"/>
      </rPr>
      <t>FIFTEEN POINT</t>
    </r>
  </si>
  <si>
    <r>
      <rPr>
        <sz val="10"/>
        <color rgb="FF231F20"/>
        <rFont val="Arial"/>
        <family val="2"/>
      </rPr>
      <t>LOWER BEDEQUE</t>
    </r>
  </si>
  <si>
    <r>
      <rPr>
        <sz val="10"/>
        <color rgb="FF231F20"/>
        <rFont val="Arial"/>
        <family val="2"/>
      </rPr>
      <t>FIVE HOUSES</t>
    </r>
  </si>
  <si>
    <r>
      <rPr>
        <sz val="10"/>
        <color rgb="FF231F20"/>
        <rFont val="Arial"/>
        <family val="2"/>
      </rPr>
      <t>LOWER FREETOWN</t>
    </r>
  </si>
  <si>
    <r>
      <rPr>
        <sz val="10"/>
        <color rgb="FF231F20"/>
        <rFont val="Arial"/>
        <family val="2"/>
      </rPr>
      <t>BROOKLYN</t>
    </r>
  </si>
  <si>
    <r>
      <rPr>
        <sz val="10"/>
        <color rgb="FF231F20"/>
        <rFont val="Arial"/>
        <family val="2"/>
      </rPr>
      <t>FLAT CREEK</t>
    </r>
  </si>
  <si>
    <r>
      <rPr>
        <sz val="10"/>
        <color rgb="FF231F20"/>
        <rFont val="Arial"/>
        <family val="2"/>
      </rPr>
      <t>LOWER MONTAGUE</t>
    </r>
  </si>
  <si>
    <r>
      <rPr>
        <sz val="10"/>
        <color rgb="FF231F20"/>
        <rFont val="Arial"/>
        <family val="2"/>
      </rPr>
      <t>BROOKLYN (PRINCE)</t>
    </r>
  </si>
  <si>
    <r>
      <rPr>
        <sz val="10"/>
        <color rgb="FF231F20"/>
        <rFont val="Arial"/>
        <family val="2"/>
      </rPr>
      <t>FLAT RIVER</t>
    </r>
  </si>
  <si>
    <r>
      <rPr>
        <sz val="10"/>
        <color rgb="FF231F20"/>
        <rFont val="Arial"/>
        <family val="2"/>
      </rPr>
      <t>LOWER NEW ANNAN</t>
    </r>
  </si>
  <si>
    <r>
      <rPr>
        <sz val="10"/>
        <color rgb="FF231F20"/>
        <rFont val="Arial"/>
        <family val="2"/>
      </rPr>
      <t>BROOKVALE (RR#2)</t>
    </r>
  </si>
  <si>
    <r>
      <rPr>
        <sz val="10"/>
        <color rgb="FF231F20"/>
        <rFont val="Arial"/>
        <family val="2"/>
      </rPr>
      <t>LOWER NEWTOWN</t>
    </r>
  </si>
  <si>
    <r>
      <rPr>
        <sz val="10"/>
        <color rgb="FF231F20"/>
        <rFont val="Arial"/>
        <family val="2"/>
      </rPr>
      <t>BRUDENELL</t>
    </r>
  </si>
  <si>
    <r>
      <rPr>
        <sz val="10"/>
        <color rgb="FF231F20"/>
        <rFont val="Arial"/>
        <family val="2"/>
      </rPr>
      <t>FORESTVIEW</t>
    </r>
  </si>
  <si>
    <r>
      <rPr>
        <sz val="10"/>
        <color rgb="FF231F20"/>
        <rFont val="Arial"/>
        <family val="2"/>
      </rPr>
      <t>LOYALIST</t>
    </r>
  </si>
  <si>
    <r>
      <rPr>
        <sz val="10"/>
        <color rgb="FF231F20"/>
        <rFont val="Arial"/>
        <family val="2"/>
      </rPr>
      <t>BUNBURY</t>
    </r>
  </si>
  <si>
    <r>
      <rPr>
        <sz val="10"/>
        <color rgb="FF231F20"/>
        <rFont val="Arial"/>
        <family val="2"/>
      </rPr>
      <t>FORT AMHERST</t>
    </r>
  </si>
  <si>
    <r>
      <rPr>
        <sz val="10"/>
        <color rgb="FF231F20"/>
        <rFont val="Arial"/>
        <family val="2"/>
      </rPr>
      <t>LYNDALE</t>
    </r>
  </si>
  <si>
    <r>
      <rPr>
        <sz val="10"/>
        <color rgb="FF231F20"/>
        <rFont val="Arial"/>
        <family val="2"/>
      </rPr>
      <t>BUNGAY</t>
    </r>
  </si>
  <si>
    <r>
      <rPr>
        <sz val="10"/>
        <color rgb="FF231F20"/>
        <rFont val="Arial"/>
        <family val="2"/>
      </rPr>
      <t>FORT AUGUSTUS</t>
    </r>
  </si>
  <si>
    <r>
      <rPr>
        <sz val="10"/>
        <color rgb="FF231F20"/>
        <rFont val="Arial"/>
        <family val="2"/>
      </rPr>
      <t>MACCALLUM POINT</t>
    </r>
  </si>
  <si>
    <r>
      <rPr>
        <sz val="10"/>
        <color rgb="FF231F20"/>
        <rFont val="Arial"/>
        <family val="2"/>
      </rPr>
      <t>FORTUNE BRIDGE</t>
    </r>
  </si>
  <si>
    <r>
      <rPr>
        <sz val="10"/>
        <color rgb="FF231F20"/>
        <rFont val="Arial"/>
        <family val="2"/>
      </rPr>
      <t>MACDOUGALL</t>
    </r>
  </si>
  <si>
    <r>
      <rPr>
        <sz val="10"/>
        <color rgb="FF231F20"/>
        <rFont val="Arial"/>
        <family val="2"/>
      </rPr>
      <t>FOXLEY RIVER</t>
    </r>
  </si>
  <si>
    <r>
      <rPr>
        <sz val="10"/>
        <color rgb="FF231F20"/>
        <rFont val="Arial"/>
        <family val="2"/>
      </rPr>
      <t>MACIVORS POINT</t>
    </r>
  </si>
  <si>
    <r>
      <rPr>
        <sz val="10"/>
        <color rgb="FF231F20"/>
        <rFont val="Arial"/>
        <family val="2"/>
      </rPr>
      <t>BYRNE ROAD</t>
    </r>
  </si>
  <si>
    <r>
      <rPr>
        <sz val="10"/>
        <color rgb="FF231F20"/>
        <rFont val="Arial"/>
        <family val="2"/>
      </rPr>
      <t>MALPEQUE</t>
    </r>
  </si>
  <si>
    <r>
      <rPr>
        <sz val="10"/>
        <color rgb="FF231F20"/>
        <rFont val="Arial"/>
        <family val="2"/>
      </rPr>
      <t>CABLE HEAD WEST</t>
    </r>
  </si>
  <si>
    <r>
      <rPr>
        <sz val="10"/>
        <color rgb="FF231F20"/>
        <rFont val="Arial"/>
        <family val="2"/>
      </rPr>
      <t>FREELAND</t>
    </r>
  </si>
  <si>
    <r>
      <rPr>
        <sz val="10"/>
        <color rgb="FF231F20"/>
        <rFont val="Arial"/>
        <family val="2"/>
      </rPr>
      <t>MALPEQUE BAY</t>
    </r>
  </si>
  <si>
    <r>
      <rPr>
        <sz val="10"/>
        <color rgb="FF231F20"/>
        <rFont val="Arial"/>
        <family val="2"/>
      </rPr>
      <t>FREETOWN</t>
    </r>
  </si>
  <si>
    <r>
      <rPr>
        <sz val="10"/>
        <color rgb="FF231F20"/>
        <rFont val="Arial"/>
        <family val="2"/>
      </rPr>
      <t>MALPEQUE HARBOUR</t>
    </r>
  </si>
  <si>
    <r>
      <rPr>
        <sz val="10"/>
        <color rgb="FF231F20"/>
        <rFont val="Arial"/>
        <family val="2"/>
      </rPr>
      <t>CAMBELLTON</t>
    </r>
  </si>
  <si>
    <r>
      <rPr>
        <sz val="10"/>
        <color rgb="FF231F20"/>
        <rFont val="Arial"/>
        <family val="2"/>
      </rPr>
      <t>MAPLE PLAINS</t>
    </r>
  </si>
  <si>
    <r>
      <rPr>
        <sz val="10"/>
        <color rgb="FF231F20"/>
        <rFont val="Arial"/>
        <family val="2"/>
      </rPr>
      <t>CAMPBELLS COVE</t>
    </r>
  </si>
  <si>
    <r>
      <rPr>
        <sz val="10"/>
        <color rgb="FF231F20"/>
        <rFont val="Arial"/>
        <family val="2"/>
      </rPr>
      <t>FRENCHFORT</t>
    </r>
  </si>
  <si>
    <r>
      <rPr>
        <sz val="10"/>
        <color rgb="FF231F20"/>
        <rFont val="Arial"/>
        <family val="2"/>
      </rPr>
      <t>MARCH WATER</t>
    </r>
  </si>
  <si>
    <r>
      <rPr>
        <sz val="10"/>
        <color rgb="FF231F20"/>
        <rFont val="Arial"/>
        <family val="2"/>
      </rPr>
      <t>CANAVOY</t>
    </r>
  </si>
  <si>
    <r>
      <rPr>
        <sz val="10"/>
        <color rgb="FF231F20"/>
        <rFont val="Arial"/>
        <family val="2"/>
      </rPr>
      <t>GALLAS POINT</t>
    </r>
  </si>
  <si>
    <r>
      <rPr>
        <sz val="10"/>
        <color rgb="FF231F20"/>
        <rFont val="Arial"/>
        <family val="2"/>
      </rPr>
      <t>MARGATE</t>
    </r>
  </si>
  <si>
    <r>
      <rPr>
        <sz val="10"/>
        <color rgb="FF231F20"/>
        <rFont val="Arial"/>
        <family val="2"/>
      </rPr>
      <t>CANOE COVE</t>
    </r>
  </si>
  <si>
    <r>
      <rPr>
        <sz val="10"/>
        <color rgb="FF231F20"/>
        <rFont val="Arial"/>
        <family val="2"/>
      </rPr>
      <t>GARFIELD</t>
    </r>
  </si>
  <si>
    <r>
      <rPr>
        <sz val="10"/>
        <color rgb="FF231F20"/>
        <rFont val="Arial"/>
        <family val="2"/>
      </rPr>
      <t>MARIE</t>
    </r>
  </si>
  <si>
    <r>
      <rPr>
        <sz val="10"/>
        <color rgb="FF231F20"/>
        <rFont val="Arial"/>
        <family val="2"/>
      </rPr>
      <t>CAP EGMONT</t>
    </r>
  </si>
  <si>
    <r>
      <rPr>
        <sz val="10"/>
        <color rgb="FF231F20"/>
        <rFont val="Arial"/>
        <family val="2"/>
      </rPr>
      <t>GASEOYNE COVE</t>
    </r>
  </si>
  <si>
    <r>
      <rPr>
        <sz val="10"/>
        <color rgb="FF231F20"/>
        <rFont val="Arial"/>
        <family val="2"/>
      </rPr>
      <t>MARIE RIVER (BRIDGE)</t>
    </r>
  </si>
  <si>
    <r>
      <rPr>
        <sz val="10"/>
        <color rgb="FF231F20"/>
        <rFont val="Arial"/>
        <family val="2"/>
      </rPr>
      <t>CAPE BEAR</t>
    </r>
  </si>
  <si>
    <r>
      <rPr>
        <sz val="10"/>
        <color rgb="FF231F20"/>
        <rFont val="Arial"/>
        <family val="2"/>
      </rPr>
      <t>MARSHFIELD</t>
    </r>
  </si>
  <si>
    <r>
      <rPr>
        <sz val="10"/>
        <color rgb="FF231F20"/>
        <rFont val="Arial"/>
        <family val="2"/>
      </rPr>
      <t>CAPE KILDARE</t>
    </r>
  </si>
  <si>
    <r>
      <rPr>
        <sz val="10"/>
        <color rgb="FF231F20"/>
        <rFont val="Arial"/>
        <family val="2"/>
      </rPr>
      <t>MARTINVALE</t>
    </r>
  </si>
  <si>
    <r>
      <rPr>
        <sz val="10"/>
        <color rgb="FF231F20"/>
        <rFont val="Arial"/>
        <family val="2"/>
      </rPr>
      <t>CAPE TRAVERSE</t>
    </r>
  </si>
  <si>
    <r>
      <rPr>
        <sz val="10"/>
        <color rgb="FF231F20"/>
        <rFont val="Arial"/>
        <family val="2"/>
      </rPr>
      <t>GILLIS POINT</t>
    </r>
  </si>
  <si>
    <r>
      <rPr>
        <sz val="10"/>
        <color rgb="FF231F20"/>
        <rFont val="Arial"/>
        <family val="2"/>
      </rPr>
      <t>MAYFIELD</t>
    </r>
  </si>
  <si>
    <r>
      <rPr>
        <sz val="10"/>
        <color rgb="FF231F20"/>
        <rFont val="Arial"/>
        <family val="2"/>
      </rPr>
      <t>CAPE TRYON</t>
    </r>
  </si>
  <si>
    <r>
      <rPr>
        <sz val="10"/>
        <color rgb="FF231F20"/>
        <rFont val="Arial"/>
        <family val="2"/>
      </rPr>
      <t>GLEN VALLEY</t>
    </r>
  </si>
  <si>
    <r>
      <rPr>
        <sz val="10"/>
        <color rgb="FF231F20"/>
        <rFont val="Arial"/>
        <family val="2"/>
      </rPr>
      <t>MCINNIS POINT</t>
    </r>
  </si>
  <si>
    <r>
      <rPr>
        <sz val="10"/>
        <color rgb="FF231F20"/>
        <rFont val="Arial"/>
        <family val="2"/>
      </rPr>
      <t>CAPE WOLFE</t>
    </r>
  </si>
  <si>
    <r>
      <rPr>
        <sz val="10"/>
        <color rgb="FF231F20"/>
        <rFont val="Arial"/>
        <family val="2"/>
      </rPr>
      <t>GLENCARRADALE</t>
    </r>
  </si>
  <si>
    <r>
      <rPr>
        <sz val="10"/>
        <color rgb="FF231F20"/>
        <rFont val="Arial"/>
        <family val="2"/>
      </rPr>
      <t>MCNEILLS MILLS</t>
    </r>
  </si>
  <si>
    <r>
      <rPr>
        <sz val="10"/>
        <color rgb="FF231F20"/>
        <rFont val="Arial"/>
        <family val="2"/>
      </rPr>
      <t>CARDIGAN</t>
    </r>
  </si>
  <si>
    <r>
      <rPr>
        <sz val="10"/>
        <color rgb="FF231F20"/>
        <rFont val="Arial"/>
        <family val="2"/>
      </rPr>
      <t>MEADOW BANK</t>
    </r>
  </si>
  <si>
    <r>
      <rPr>
        <sz val="10"/>
        <color rgb="FF231F20"/>
        <rFont val="Arial"/>
        <family val="2"/>
      </rPr>
      <t>CARDIGAN BAY</t>
    </r>
  </si>
  <si>
    <r>
      <rPr>
        <sz val="10"/>
        <color rgb="FF231F20"/>
        <rFont val="Arial"/>
        <family val="2"/>
      </rPr>
      <t>GLENCORRADALE</t>
    </r>
  </si>
  <si>
    <r>
      <rPr>
        <sz val="10"/>
        <color rgb="FF231F20"/>
        <rFont val="Arial"/>
        <family val="2"/>
      </rPr>
      <t>MELVILLE</t>
    </r>
  </si>
  <si>
    <r>
      <rPr>
        <sz val="10"/>
        <color rgb="FF231F20"/>
        <rFont val="Arial"/>
        <family val="2"/>
      </rPr>
      <t>CARDIGAN HEAD</t>
    </r>
  </si>
  <si>
    <r>
      <rPr>
        <sz val="10"/>
        <color rgb="FF231F20"/>
        <rFont val="Arial"/>
        <family val="2"/>
      </rPr>
      <t>GLENFANNING</t>
    </r>
  </si>
  <si>
    <r>
      <rPr>
        <sz val="10"/>
        <color rgb="FF231F20"/>
        <rFont val="Arial"/>
        <family val="2"/>
      </rPr>
      <t>MERMAID</t>
    </r>
  </si>
  <si>
    <r>
      <rPr>
        <sz val="10"/>
        <color rgb="FF231F20"/>
        <rFont val="Arial"/>
        <family val="2"/>
      </rPr>
      <t>CARDIGAN RIVER</t>
    </r>
  </si>
  <si>
    <r>
      <rPr>
        <sz val="10"/>
        <color rgb="FF231F20"/>
        <rFont val="Arial"/>
        <family val="2"/>
      </rPr>
      <t>GLENFINNAN</t>
    </r>
  </si>
  <si>
    <r>
      <rPr>
        <sz val="10"/>
        <color rgb="FF231F20"/>
        <rFont val="Arial"/>
        <family val="2"/>
      </rPr>
      <t>MIDDLETON(KINKORA)</t>
    </r>
  </si>
  <si>
    <r>
      <rPr>
        <sz val="10"/>
        <color rgb="FF231F20"/>
        <rFont val="Arial"/>
        <family val="2"/>
      </rPr>
      <t>CARDROSS</t>
    </r>
  </si>
  <si>
    <r>
      <rPr>
        <sz val="10"/>
        <color rgb="FF231F20"/>
        <rFont val="Arial"/>
        <family val="2"/>
      </rPr>
      <t>MIDGELL</t>
    </r>
  </si>
  <si>
    <r>
      <rPr>
        <sz val="10"/>
        <color rgb="FF231F20"/>
        <rFont val="Arial"/>
        <family val="2"/>
      </rPr>
      <t>CAREY POINT</t>
    </r>
  </si>
  <si>
    <r>
      <rPr>
        <sz val="10"/>
        <color rgb="FF231F20"/>
        <rFont val="Arial"/>
        <family val="2"/>
      </rPr>
      <t>GLENMARTIN</t>
    </r>
  </si>
  <si>
    <r>
      <rPr>
        <sz val="10"/>
        <color rgb="FF231F20"/>
        <rFont val="Arial"/>
        <family val="2"/>
      </rPr>
      <t>MILBURN WEST</t>
    </r>
  </si>
  <si>
    <r>
      <rPr>
        <sz val="10"/>
        <color rgb="FF231F20"/>
        <rFont val="Arial"/>
        <family val="2"/>
      </rPr>
      <t>GLENROY</t>
    </r>
  </si>
  <si>
    <r>
      <rPr>
        <sz val="10"/>
        <color rgb="FF231F20"/>
        <rFont val="Arial"/>
        <family val="2"/>
      </rPr>
      <t>MILBURNE EAST</t>
    </r>
  </si>
  <si>
    <r>
      <rPr>
        <sz val="10"/>
        <color rgb="FF231F20"/>
        <rFont val="Arial"/>
        <family val="2"/>
      </rPr>
      <t>CASCUMPEC</t>
    </r>
  </si>
  <si>
    <r>
      <rPr>
        <sz val="10"/>
        <color rgb="FF231F20"/>
        <rFont val="Arial"/>
        <family val="2"/>
      </rPr>
      <t>GLENWILLIAM</t>
    </r>
  </si>
  <si>
    <r>
      <rPr>
        <sz val="10"/>
        <color rgb="FF231F20"/>
        <rFont val="Arial"/>
        <family val="2"/>
      </rPr>
      <t>CASCUMPEC BAY</t>
    </r>
  </si>
  <si>
    <r>
      <rPr>
        <sz val="10"/>
        <color rgb="FF231F20"/>
        <rFont val="Arial"/>
        <family val="2"/>
      </rPr>
      <t>MILL RIVER EAST</t>
    </r>
  </si>
  <si>
    <r>
      <rPr>
        <sz val="10"/>
        <color rgb="FF231F20"/>
        <rFont val="Arial"/>
        <family val="2"/>
      </rPr>
      <t>CAVENDISH</t>
    </r>
  </si>
  <si>
    <r>
      <rPr>
        <sz val="10"/>
        <color rgb="FF231F20"/>
        <rFont val="Arial"/>
        <family val="2"/>
      </rPr>
      <t>GOOSE RIVER</t>
    </r>
  </si>
  <si>
    <r>
      <rPr>
        <sz val="10"/>
        <color rgb="FF231F20"/>
        <rFont val="Arial"/>
        <family val="2"/>
      </rPr>
      <t>MILLTOWN CROSS</t>
    </r>
  </si>
  <si>
    <r>
      <rPr>
        <sz val="10"/>
        <color rgb="FF231F20"/>
        <rFont val="Arial"/>
        <family val="2"/>
      </rPr>
      <t>CAVENDISH INLET</t>
    </r>
  </si>
  <si>
    <r>
      <rPr>
        <sz val="10"/>
        <color rgb="FF231F20"/>
        <rFont val="Arial"/>
        <family val="2"/>
      </rPr>
      <t>GORDON POINT</t>
    </r>
  </si>
  <si>
    <r>
      <rPr>
        <sz val="10"/>
        <color rgb="FF231F20"/>
        <rFont val="Arial"/>
        <family val="2"/>
      </rPr>
      <t>MILLVALE</t>
    </r>
  </si>
  <si>
    <r>
      <rPr>
        <sz val="10"/>
        <color rgb="FF231F20"/>
        <rFont val="Arial"/>
        <family val="2"/>
      </rPr>
      <t>CEDAR DUNES</t>
    </r>
  </si>
  <si>
    <r>
      <rPr>
        <sz val="10"/>
        <color rgb="FF231F20"/>
        <rFont val="Arial"/>
        <family val="2"/>
      </rPr>
      <t>GOWAN BRAE</t>
    </r>
  </si>
  <si>
    <r>
      <rPr>
        <sz val="10"/>
        <color rgb="FF231F20"/>
        <rFont val="Arial"/>
        <family val="2"/>
      </rPr>
      <t>MILLVIEW</t>
    </r>
  </si>
  <si>
    <r>
      <rPr>
        <sz val="10"/>
        <color rgb="FF231F20"/>
        <rFont val="Arial"/>
        <family val="2"/>
      </rPr>
      <t>CENTRAL BEDEQUE</t>
    </r>
  </si>
  <si>
    <r>
      <rPr>
        <sz val="10"/>
        <color rgb="FF231F20"/>
        <rFont val="Arial"/>
        <family val="2"/>
      </rPr>
      <t>GRAHAM POINT</t>
    </r>
  </si>
  <si>
    <r>
      <rPr>
        <sz val="10"/>
        <color rgb="FF231F20"/>
        <rFont val="Arial"/>
        <family val="2"/>
      </rPr>
      <t>MILO</t>
    </r>
  </si>
  <si>
    <r>
      <rPr>
        <sz val="10"/>
        <color rgb="FF231F20"/>
        <rFont val="Arial"/>
        <family val="2"/>
      </rPr>
      <t>CENTRAL LOT 16</t>
    </r>
  </si>
  <si>
    <r>
      <rPr>
        <sz val="10"/>
        <color rgb="FF231F20"/>
        <rFont val="Arial"/>
        <family val="2"/>
      </rPr>
      <t>GRAHAM POND</t>
    </r>
  </si>
  <si>
    <r>
      <rPr>
        <sz val="10"/>
        <color rgb="FF231F20"/>
        <rFont val="Arial"/>
        <family val="2"/>
      </rPr>
      <t>GRAHAMS ROAD</t>
    </r>
  </si>
  <si>
    <r>
      <rPr>
        <sz val="10"/>
        <color rgb="FF231F20"/>
        <rFont val="Arial"/>
        <family val="2"/>
      </rPr>
      <t>MILTONVALE(WINSLOE)</t>
    </r>
  </si>
  <si>
    <r>
      <rPr>
        <sz val="10"/>
        <color rgb="FF231F20"/>
        <rFont val="Arial"/>
        <family val="2"/>
      </rPr>
      <t>CHELTON</t>
    </r>
  </si>
  <si>
    <r>
      <rPr>
        <sz val="10"/>
        <color rgb="FF231F20"/>
        <rFont val="Arial"/>
        <family val="2"/>
      </rPr>
      <t>MIMINEGASH</t>
    </r>
  </si>
  <si>
    <r>
      <rPr>
        <sz val="10"/>
        <color rgb="FF231F20"/>
        <rFont val="Arial"/>
        <family val="2"/>
      </rPr>
      <t>MISCOUCHE</t>
    </r>
  </si>
  <si>
    <r>
      <rPr>
        <sz val="10"/>
        <color rgb="FF231F20"/>
        <rFont val="Arial"/>
        <family val="2"/>
      </rPr>
      <t>SOUTH FREETOWN</t>
    </r>
  </si>
  <si>
    <r>
      <rPr>
        <sz val="10"/>
        <color rgb="FF231F20"/>
        <rFont val="Arial"/>
        <family val="2"/>
      </rPr>
      <t>MONTAGUE</t>
    </r>
  </si>
  <si>
    <r>
      <rPr>
        <sz val="10"/>
        <color rgb="FF231F20"/>
        <rFont val="Arial"/>
        <family val="2"/>
      </rPr>
      <t>SOUTH LAKE</t>
    </r>
  </si>
  <si>
    <r>
      <rPr>
        <sz val="10"/>
        <color rgb="FF231F20"/>
        <rFont val="Arial"/>
        <family val="2"/>
      </rPr>
      <t>MONTICELLO</t>
    </r>
  </si>
  <si>
    <r>
      <rPr>
        <sz val="10"/>
        <color rgb="FF231F20"/>
        <rFont val="Arial"/>
        <family val="2"/>
      </rPr>
      <t>SOUTH MELVILLE</t>
    </r>
  </si>
  <si>
    <r>
      <rPr>
        <sz val="10"/>
        <color rgb="FF231F20"/>
        <rFont val="Arial"/>
        <family val="2"/>
      </rPr>
      <t>MONTROSE</t>
    </r>
  </si>
  <si>
    <r>
      <rPr>
        <sz val="10"/>
        <color rgb="FF231F20"/>
        <rFont val="Arial"/>
        <family val="2"/>
      </rPr>
      <t>SOUTH RUSTICO</t>
    </r>
  </si>
  <si>
    <r>
      <rPr>
        <sz val="10"/>
        <color rgb="FF231F20"/>
        <rFont val="Arial"/>
        <family val="2"/>
      </rPr>
      <t>MORELL</t>
    </r>
  </si>
  <si>
    <r>
      <rPr>
        <sz val="10"/>
        <color rgb="FF231F20"/>
        <rFont val="Arial"/>
        <family val="2"/>
      </rPr>
      <t>MOSSY POINT</t>
    </r>
  </si>
  <si>
    <r>
      <rPr>
        <sz val="10"/>
        <color rgb="FF231F20"/>
        <rFont val="Arial"/>
        <family val="2"/>
      </rPr>
      <t>SOUTHPORT</t>
    </r>
  </si>
  <si>
    <r>
      <rPr>
        <sz val="10"/>
        <color rgb="FF231F20"/>
        <rFont val="Arial"/>
        <family val="2"/>
      </rPr>
      <t>MOUNT CARMEL</t>
    </r>
  </si>
  <si>
    <r>
      <rPr>
        <sz val="10"/>
        <color rgb="FF231F20"/>
        <rFont val="Arial"/>
        <family val="2"/>
      </rPr>
      <t>SOUTHWEST LOT 16</t>
    </r>
  </si>
  <si>
    <r>
      <rPr>
        <sz val="10"/>
        <color rgb="FF231F20"/>
        <rFont val="Arial"/>
        <family val="2"/>
      </rPr>
      <t>MOUNT HERBERT</t>
    </r>
  </si>
  <si>
    <r>
      <rPr>
        <sz val="10"/>
        <color rgb="FF231F20"/>
        <rFont val="Arial"/>
        <family val="2"/>
      </rPr>
      <t>SOUTHWEST RIVER</t>
    </r>
  </si>
  <si>
    <r>
      <rPr>
        <sz val="10"/>
        <color rgb="FF231F20"/>
        <rFont val="Arial"/>
        <family val="2"/>
      </rPr>
      <t>SPRING VALLEY</t>
    </r>
  </si>
  <si>
    <r>
      <rPr>
        <sz val="10"/>
        <color rgb="FF231F20"/>
        <rFont val="Arial"/>
        <family val="2"/>
      </rPr>
      <t>MOUNT MELLICK</t>
    </r>
  </si>
  <si>
    <r>
      <rPr>
        <sz val="10"/>
        <color rgb="FF231F20"/>
        <rFont val="Arial"/>
        <family val="2"/>
      </rPr>
      <t>SPRINGBROOK</t>
    </r>
  </si>
  <si>
    <r>
      <rPr>
        <sz val="10"/>
        <color rgb="FF231F20"/>
        <rFont val="Arial"/>
        <family val="2"/>
      </rPr>
      <t>MOUNT ROYAL</t>
    </r>
  </si>
  <si>
    <r>
      <rPr>
        <sz val="10"/>
        <color rgb="FF231F20"/>
        <rFont val="Arial"/>
        <family val="2"/>
      </rPr>
      <t>MOUNT STEWART</t>
    </r>
  </si>
  <si>
    <r>
      <rPr>
        <sz val="10"/>
        <color rgb="FF231F20"/>
        <rFont val="Arial"/>
        <family val="2"/>
      </rPr>
      <t>MOUNT VERNON</t>
    </r>
  </si>
  <si>
    <r>
      <rPr>
        <sz val="10"/>
        <color rgb="FF231F20"/>
        <rFont val="Arial"/>
        <family val="2"/>
      </rPr>
      <t>SPRINGTON</t>
    </r>
  </si>
  <si>
    <r>
      <rPr>
        <sz val="10"/>
        <color rgb="FF231F20"/>
        <rFont val="Arial"/>
        <family val="2"/>
      </rPr>
      <t>MT MELLICK</t>
    </r>
  </si>
  <si>
    <r>
      <rPr>
        <sz val="10"/>
        <color rgb="FF231F20"/>
        <rFont val="Arial"/>
        <family val="2"/>
      </rPr>
      <t>SPRINGVALE</t>
    </r>
  </si>
  <si>
    <r>
      <rPr>
        <sz val="10"/>
        <color rgb="FF231F20"/>
        <rFont val="Arial"/>
        <family val="2"/>
      </rPr>
      <t>MT ALBION</t>
    </r>
  </si>
  <si>
    <r>
      <rPr>
        <sz val="10"/>
        <color rgb="FF231F20"/>
        <rFont val="Arial"/>
        <family val="2"/>
      </rPr>
      <t>SPRY COVE</t>
    </r>
  </si>
  <si>
    <r>
      <rPr>
        <sz val="10"/>
        <color rgb="FF231F20"/>
        <rFont val="Arial"/>
        <family val="2"/>
      </rPr>
      <t>MT PLEASANT</t>
    </r>
  </si>
  <si>
    <r>
      <rPr>
        <sz val="10"/>
        <color rgb="FF231F20"/>
        <rFont val="Arial"/>
        <family val="2"/>
      </rPr>
      <t>SPRY POINT</t>
    </r>
  </si>
  <si>
    <r>
      <rPr>
        <sz val="10"/>
        <color rgb="FF231F20"/>
        <rFont val="Arial"/>
        <family val="2"/>
      </rPr>
      <t>MUDDY CREEK</t>
    </r>
  </si>
  <si>
    <r>
      <rPr>
        <sz val="10"/>
        <color rgb="FF231F20"/>
        <rFont val="Arial"/>
        <family val="2"/>
      </rPr>
      <t>ST ELEANOR’S</t>
    </r>
  </si>
  <si>
    <r>
      <rPr>
        <sz val="10"/>
        <color rgb="FF231F20"/>
        <rFont val="Arial"/>
        <family val="2"/>
      </rPr>
      <t>MUNNS ROAD</t>
    </r>
  </si>
  <si>
    <r>
      <rPr>
        <sz val="10"/>
        <color rgb="FF231F20"/>
        <rFont val="Arial"/>
        <family val="2"/>
      </rPr>
      <t>ST FELIX</t>
    </r>
  </si>
  <si>
    <r>
      <rPr>
        <sz val="10"/>
        <color rgb="FF231F20"/>
        <rFont val="Arial"/>
        <family val="2"/>
      </rPr>
      <t>MURRAY HARBOUR</t>
    </r>
  </si>
  <si>
    <r>
      <rPr>
        <sz val="10"/>
        <color rgb="FF231F20"/>
        <rFont val="Arial"/>
        <family val="2"/>
      </rPr>
      <t>MURRAY RIVER</t>
    </r>
  </si>
  <si>
    <r>
      <rPr>
        <sz val="10"/>
        <color rgb="FF231F20"/>
        <rFont val="Arial"/>
        <family val="2"/>
      </rPr>
      <t>ST ANN</t>
    </r>
  </si>
  <si>
    <r>
      <rPr>
        <sz val="10"/>
        <color rgb="FF231F20"/>
        <rFont val="Arial"/>
        <family val="2"/>
      </rPr>
      <t>NAIL POND</t>
    </r>
  </si>
  <si>
    <r>
      <rPr>
        <sz val="10"/>
        <color rgb="FF231F20"/>
        <rFont val="Arial"/>
        <family val="2"/>
      </rPr>
      <t>NAUFRAGE</t>
    </r>
  </si>
  <si>
    <r>
      <rPr>
        <sz val="10"/>
        <color rgb="FF231F20"/>
        <rFont val="Arial"/>
        <family val="2"/>
      </rPr>
      <t>NEW ANNAN</t>
    </r>
  </si>
  <si>
    <r>
      <rPr>
        <sz val="10"/>
        <color rgb="FF231F20"/>
        <rFont val="Arial"/>
        <family val="2"/>
      </rPr>
      <t>NEW DOMINION</t>
    </r>
  </si>
  <si>
    <r>
      <rPr>
        <sz val="10"/>
        <color rgb="FF231F20"/>
        <rFont val="Arial"/>
        <family val="2"/>
      </rPr>
      <t>ST EDWARD</t>
    </r>
  </si>
  <si>
    <r>
      <rPr>
        <sz val="10"/>
        <color rgb="FF231F20"/>
        <rFont val="Arial"/>
        <family val="2"/>
      </rPr>
      <t>ST ELEAN</t>
    </r>
  </si>
  <si>
    <r>
      <rPr>
        <sz val="10"/>
        <color rgb="FF231F20"/>
        <rFont val="Arial"/>
        <family val="2"/>
      </rPr>
      <t>NEW LONDON</t>
    </r>
  </si>
  <si>
    <r>
      <rPr>
        <sz val="10"/>
        <color rgb="FF231F20"/>
        <rFont val="Arial"/>
        <family val="2"/>
      </rPr>
      <t>ST ELEANORS</t>
    </r>
  </si>
  <si>
    <r>
      <rPr>
        <sz val="10"/>
        <color rgb="FF231F20"/>
        <rFont val="Arial"/>
        <family val="2"/>
      </rPr>
      <t>NEW PERTH</t>
    </r>
  </si>
  <si>
    <r>
      <rPr>
        <sz val="10"/>
        <color rgb="FF231F20"/>
        <rFont val="Arial"/>
        <family val="2"/>
      </rPr>
      <t>ST LAWRENCE</t>
    </r>
  </si>
  <si>
    <r>
      <rPr>
        <sz val="10"/>
        <color rgb="FF231F20"/>
        <rFont val="Arial"/>
        <family val="2"/>
      </rPr>
      <t>NEWTOWN CROSS</t>
    </r>
  </si>
  <si>
    <r>
      <rPr>
        <sz val="10"/>
        <color rgb="FF231F20"/>
        <rFont val="Arial"/>
        <family val="2"/>
      </rPr>
      <t>NORBORO</t>
    </r>
  </si>
  <si>
    <r>
      <rPr>
        <sz val="10"/>
        <color rgb="FF231F20"/>
        <rFont val="Arial"/>
        <family val="2"/>
      </rPr>
      <t>ST MARY’S BAY</t>
    </r>
  </si>
  <si>
    <r>
      <rPr>
        <sz val="10"/>
        <color rgb="FF231F20"/>
        <rFont val="Arial"/>
        <family val="2"/>
      </rPr>
      <t>NORTH BEDEQUE</t>
    </r>
  </si>
  <si>
    <r>
      <rPr>
        <sz val="10"/>
        <color rgb="FF231F20"/>
        <rFont val="Arial"/>
        <family val="2"/>
      </rPr>
      <t>ST NICHOLAS</t>
    </r>
  </si>
  <si>
    <r>
      <rPr>
        <sz val="10"/>
        <color rgb="FF231F20"/>
        <rFont val="Arial"/>
        <family val="2"/>
      </rPr>
      <t>NORTH CAPE</t>
    </r>
  </si>
  <si>
    <r>
      <rPr>
        <sz val="10"/>
        <color rgb="FF231F20"/>
        <rFont val="Arial"/>
        <family val="2"/>
      </rPr>
      <t>ST PATRICKS</t>
    </r>
  </si>
  <si>
    <r>
      <rPr>
        <sz val="10"/>
        <color rgb="FF231F20"/>
        <rFont val="Arial"/>
        <family val="2"/>
      </rPr>
      <t>NORTH CARLETON</t>
    </r>
  </si>
  <si>
    <r>
      <rPr>
        <sz val="10"/>
        <color rgb="FF231F20"/>
        <rFont val="Arial"/>
        <family val="2"/>
      </rPr>
      <t>NORTH ENMORE</t>
    </r>
  </si>
  <si>
    <r>
      <rPr>
        <sz val="10"/>
        <color rgb="FF231F20"/>
        <rFont val="Arial"/>
        <family val="2"/>
      </rPr>
      <t>ST PETERS BAY</t>
    </r>
  </si>
  <si>
    <r>
      <rPr>
        <sz val="10"/>
        <color rgb="FF231F20"/>
        <rFont val="Arial"/>
        <family val="2"/>
      </rPr>
      <t>ST PETER’S HARBOUR</t>
    </r>
  </si>
  <si>
    <r>
      <rPr>
        <sz val="10"/>
        <color rgb="FF231F20"/>
        <rFont val="Arial"/>
        <family val="2"/>
      </rPr>
      <t>ST PETERS ISLAND</t>
    </r>
  </si>
  <si>
    <r>
      <rPr>
        <sz val="10"/>
        <color rgb="FF231F20"/>
        <rFont val="Arial"/>
        <family val="2"/>
      </rPr>
      <t>NORTH RUSTICO</t>
    </r>
  </si>
  <si>
    <r>
      <rPr>
        <sz val="10"/>
        <color rgb="FF231F20"/>
        <rFont val="Arial"/>
        <family val="2"/>
      </rPr>
      <t>ST PETERS WEST</t>
    </r>
  </si>
  <si>
    <r>
      <rPr>
        <sz val="10"/>
        <color rgb="FF231F20"/>
        <rFont val="Arial"/>
        <family val="2"/>
      </rPr>
      <t>NORTH RUSTICO HARBOUR</t>
    </r>
  </si>
  <si>
    <r>
      <rPr>
        <sz val="10"/>
        <color rgb="FF231F20"/>
        <rFont val="Arial"/>
        <family val="2"/>
      </rPr>
      <t>ST PHILIPPE</t>
    </r>
  </si>
  <si>
    <r>
      <rPr>
        <sz val="10"/>
        <color rgb="FF231F20"/>
        <rFont val="Arial"/>
        <family val="2"/>
      </rPr>
      <t>NORTH ST ELEANOR’S</t>
    </r>
  </si>
  <si>
    <r>
      <rPr>
        <sz val="10"/>
        <color rgb="FF231F20"/>
        <rFont val="Arial"/>
        <family val="2"/>
      </rPr>
      <t>NORTH WILTSHIRE</t>
    </r>
  </si>
  <si>
    <r>
      <rPr>
        <sz val="10"/>
        <color rgb="FF231F20"/>
        <rFont val="Arial"/>
        <family val="2"/>
      </rPr>
      <t>ST ROCH</t>
    </r>
  </si>
  <si>
    <r>
      <rPr>
        <sz val="10"/>
        <color rgb="FF231F20"/>
        <rFont val="Arial"/>
        <family val="2"/>
      </rPr>
      <t>NORTH WINSLOE</t>
    </r>
  </si>
  <si>
    <r>
      <rPr>
        <sz val="10"/>
        <color rgb="FF231F20"/>
        <rFont val="Arial"/>
        <family val="2"/>
      </rPr>
      <t>NORTHAM</t>
    </r>
  </si>
  <si>
    <r>
      <rPr>
        <sz val="10"/>
        <color rgb="FF231F20"/>
        <rFont val="Arial"/>
        <family val="2"/>
      </rPr>
      <t>NORTHPOINT</t>
    </r>
  </si>
  <si>
    <r>
      <rPr>
        <sz val="10"/>
        <color rgb="FF231F20"/>
        <rFont val="Arial"/>
        <family val="2"/>
      </rPr>
      <t>STANLEY BRIDGE</t>
    </r>
  </si>
  <si>
    <r>
      <rPr>
        <sz val="10"/>
        <color rgb="FF231F20"/>
        <rFont val="Arial"/>
        <family val="2"/>
      </rPr>
      <t>NORWAY</t>
    </r>
  </si>
  <si>
    <r>
      <rPr>
        <sz val="10"/>
        <color rgb="FF231F20"/>
        <rFont val="Arial"/>
        <family val="2"/>
      </rPr>
      <t>O’BRIEN ROAD</t>
    </r>
  </si>
  <si>
    <r>
      <rPr>
        <sz val="10"/>
        <color rgb="FF231F20"/>
        <rFont val="Arial"/>
        <family val="2"/>
      </rPr>
      <t>STRATHGARTNEY</t>
    </r>
  </si>
  <si>
    <r>
      <rPr>
        <sz val="10"/>
        <color rgb="FF231F20"/>
        <rFont val="Arial"/>
        <family val="2"/>
      </rPr>
      <t>O’LEARY</t>
    </r>
  </si>
  <si>
    <r>
      <rPr>
        <sz val="10"/>
        <color rgb="FF231F20"/>
        <rFont val="Arial"/>
        <family val="2"/>
      </rPr>
      <t>STURGEON</t>
    </r>
  </si>
  <si>
    <r>
      <rPr>
        <sz val="10"/>
        <color rgb="FF231F20"/>
        <rFont val="Arial"/>
        <family val="2"/>
      </rPr>
      <t>ORWELL</t>
    </r>
  </si>
  <si>
    <r>
      <rPr>
        <sz val="10"/>
        <color rgb="FF231F20"/>
        <rFont val="Arial"/>
        <family val="2"/>
      </rPr>
      <t>SUFFOLK</t>
    </r>
  </si>
  <si>
    <r>
      <rPr>
        <sz val="10"/>
        <color rgb="FF231F20"/>
        <rFont val="Arial"/>
        <family val="2"/>
      </rPr>
      <t>ORWELL COVE</t>
    </r>
  </si>
  <si>
    <r>
      <rPr>
        <sz val="10"/>
        <color rgb="FF231F20"/>
        <rFont val="Arial"/>
        <family val="2"/>
      </rPr>
      <t>SUMMERFIELD</t>
    </r>
  </si>
  <si>
    <r>
      <rPr>
        <sz val="10"/>
        <color rgb="FF231F20"/>
        <rFont val="Arial"/>
        <family val="2"/>
      </rPr>
      <t>OULTONS ISLAND</t>
    </r>
  </si>
  <si>
    <r>
      <rPr>
        <sz val="10"/>
        <color rgb="FF231F20"/>
        <rFont val="Arial"/>
        <family val="2"/>
      </rPr>
      <t>OYSTER BED BRIDGE</t>
    </r>
  </si>
  <si>
    <r>
      <rPr>
        <sz val="10"/>
        <color rgb="FF231F20"/>
        <rFont val="Arial"/>
        <family val="2"/>
      </rPr>
      <t>PARK CORNER</t>
    </r>
  </si>
  <si>
    <r>
      <rPr>
        <sz val="10"/>
        <color rgb="FF231F20"/>
        <rFont val="Arial"/>
        <family val="2"/>
      </rPr>
      <t>SUNBURY COVE</t>
    </r>
  </si>
  <si>
    <r>
      <rPr>
        <sz val="10"/>
        <color rgb="FF231F20"/>
        <rFont val="Arial"/>
        <family val="2"/>
      </rPr>
      <t>SUNBURY POINT</t>
    </r>
  </si>
  <si>
    <r>
      <rPr>
        <sz val="10"/>
        <color rgb="FF231F20"/>
        <rFont val="Arial"/>
        <family val="2"/>
      </rPr>
      <t>PENN POINT</t>
    </r>
  </si>
  <si>
    <r>
      <rPr>
        <sz val="10"/>
        <color rgb="FF231F20"/>
        <rFont val="Arial"/>
        <family val="2"/>
      </rPr>
      <t>SURREY</t>
    </r>
  </si>
  <si>
    <r>
      <rPr>
        <sz val="10"/>
        <color rgb="FF231F20"/>
        <rFont val="Arial"/>
        <family val="2"/>
      </rPr>
      <t>PETERVILLE</t>
    </r>
  </si>
  <si>
    <r>
      <rPr>
        <sz val="10"/>
        <color rgb="FF231F20"/>
        <rFont val="Arial"/>
        <family val="2"/>
      </rPr>
      <t>SURVEYORS POINT</t>
    </r>
  </si>
  <si>
    <r>
      <rPr>
        <sz val="10"/>
        <color rgb="FF231F20"/>
        <rFont val="Arial"/>
        <family val="2"/>
      </rPr>
      <t>PINETTE</t>
    </r>
  </si>
  <si>
    <r>
      <rPr>
        <sz val="10"/>
        <color rgb="FF231F20"/>
        <rFont val="Arial"/>
        <family val="2"/>
      </rPr>
      <t>TARANTUM</t>
    </r>
  </si>
  <si>
    <r>
      <rPr>
        <sz val="10"/>
        <color rgb="FF231F20"/>
        <rFont val="Arial"/>
        <family val="2"/>
      </rPr>
      <t>PINETTE NORTH</t>
    </r>
  </si>
  <si>
    <r>
      <rPr>
        <sz val="10"/>
        <color rgb="FF231F20"/>
        <rFont val="Arial"/>
        <family val="2"/>
      </rPr>
      <t>TAYLOR POINT</t>
    </r>
  </si>
  <si>
    <r>
      <rPr>
        <sz val="10"/>
        <color rgb="FF231F20"/>
        <rFont val="Arial"/>
        <family val="2"/>
      </rPr>
      <t>PINETTE SOUTH</t>
    </r>
  </si>
  <si>
    <r>
      <rPr>
        <sz val="10"/>
        <color rgb="FF231F20"/>
        <rFont val="Arial"/>
        <family val="2"/>
      </rPr>
      <t>TEA HILL</t>
    </r>
  </si>
  <si>
    <r>
      <rPr>
        <sz val="10"/>
        <color rgb="FF231F20"/>
        <rFont val="Arial"/>
        <family val="2"/>
      </rPr>
      <t>PISQUID</t>
    </r>
  </si>
  <si>
    <r>
      <rPr>
        <sz val="10"/>
        <color rgb="FF231F20"/>
        <rFont val="Arial"/>
        <family val="2"/>
      </rPr>
      <t>TEN MILE HOUSE</t>
    </r>
  </si>
  <si>
    <r>
      <rPr>
        <sz val="10"/>
        <color rgb="FF231F20"/>
        <rFont val="Arial"/>
        <family val="2"/>
      </rPr>
      <t>PIUSVILLE</t>
    </r>
  </si>
  <si>
    <r>
      <rPr>
        <sz val="10"/>
        <color rgb="FF231F20"/>
        <rFont val="Arial"/>
        <family val="2"/>
      </rPr>
      <t>TIGNISH</t>
    </r>
  </si>
  <si>
    <r>
      <rPr>
        <sz val="10"/>
        <color rgb="FF231F20"/>
        <rFont val="Arial"/>
        <family val="2"/>
      </rPr>
      <t>PLEASANT GROVE</t>
    </r>
  </si>
  <si>
    <r>
      <rPr>
        <sz val="10"/>
        <color rgb="FF231F20"/>
        <rFont val="Arial"/>
        <family val="2"/>
      </rPr>
      <t>TIGNISH SHORES</t>
    </r>
  </si>
  <si>
    <r>
      <rPr>
        <sz val="10"/>
        <color rgb="FF231F20"/>
        <rFont val="Arial"/>
        <family val="2"/>
      </rPr>
      <t>PLEASANT VALLEY</t>
    </r>
  </si>
  <si>
    <r>
      <rPr>
        <sz val="10"/>
        <color rgb="FF231F20"/>
        <rFont val="Arial"/>
        <family val="2"/>
      </rPr>
      <t>PLEASANT VIEW</t>
    </r>
  </si>
  <si>
    <r>
      <rPr>
        <sz val="10"/>
        <color rgb="FF231F20"/>
        <rFont val="Arial"/>
        <family val="2"/>
      </rPr>
      <t>TRACADIE CROSS</t>
    </r>
  </si>
  <si>
    <r>
      <rPr>
        <sz val="10"/>
        <color rgb="FF231F20"/>
        <rFont val="Arial"/>
        <family val="2"/>
      </rPr>
      <t>POINT PLEASANT</t>
    </r>
  </si>
  <si>
    <r>
      <rPr>
        <sz val="10"/>
        <color rgb="FF231F20"/>
        <rFont val="Arial"/>
        <family val="2"/>
      </rPr>
      <t>TRAVELLERS REST</t>
    </r>
  </si>
  <si>
    <r>
      <rPr>
        <sz val="10"/>
        <color rgb="FF231F20"/>
        <rFont val="Arial"/>
        <family val="2"/>
      </rPr>
      <t>POINT PRIM</t>
    </r>
  </si>
  <si>
    <r>
      <rPr>
        <sz val="10"/>
        <color rgb="FF231F20"/>
        <rFont val="Arial"/>
        <family val="2"/>
      </rPr>
      <t>TRYON</t>
    </r>
  </si>
  <si>
    <r>
      <rPr>
        <sz val="10"/>
        <color rgb="FF231F20"/>
        <rFont val="Arial"/>
        <family val="2"/>
      </rPr>
      <t>POOLES CORNER</t>
    </r>
  </si>
  <si>
    <r>
      <rPr>
        <sz val="10"/>
        <color rgb="FF231F20"/>
        <rFont val="Arial"/>
        <family val="2"/>
      </rPr>
      <t>TYNE VALLEY</t>
    </r>
  </si>
  <si>
    <r>
      <rPr>
        <sz val="10"/>
        <color rgb="FF231F20"/>
        <rFont val="Arial"/>
        <family val="2"/>
      </rPr>
      <t>POPLAR GROVE</t>
    </r>
  </si>
  <si>
    <r>
      <rPr>
        <sz val="10"/>
        <color rgb="FF231F20"/>
        <rFont val="Arial"/>
        <family val="2"/>
      </rPr>
      <t>UIGG</t>
    </r>
  </si>
  <si>
    <r>
      <rPr>
        <sz val="10"/>
        <color rgb="FF231F20"/>
        <rFont val="Arial"/>
        <family val="2"/>
      </rPr>
      <t>POPLAR POINT</t>
    </r>
  </si>
  <si>
    <r>
      <rPr>
        <sz val="10"/>
        <color rgb="FF231F20"/>
        <rFont val="Arial"/>
        <family val="2"/>
      </rPr>
      <t>PORT BORDEN</t>
    </r>
  </si>
  <si>
    <r>
      <rPr>
        <sz val="10"/>
        <color rgb="FF231F20"/>
        <rFont val="Arial"/>
        <family val="2"/>
      </rPr>
      <t>UNION CORNER</t>
    </r>
  </si>
  <si>
    <r>
      <rPr>
        <sz val="10"/>
        <color rgb="FF231F20"/>
        <rFont val="Arial"/>
        <family val="2"/>
      </rPr>
      <t>PORT HILL</t>
    </r>
  </si>
  <si>
    <r>
      <rPr>
        <sz val="10"/>
        <color rgb="FF231F20"/>
        <rFont val="Arial"/>
        <family val="2"/>
      </rPr>
      <t>UNION ROAD</t>
    </r>
  </si>
  <si>
    <r>
      <rPr>
        <sz val="10"/>
        <color rgb="FF231F20"/>
        <rFont val="Arial"/>
        <family val="2"/>
      </rPr>
      <t>PORTAGE</t>
    </r>
  </si>
  <si>
    <r>
      <rPr>
        <sz val="10"/>
        <color rgb="FF231F20"/>
        <rFont val="Arial"/>
        <family val="2"/>
      </rPr>
      <t>UNION ROAD (KINGS)</t>
    </r>
  </si>
  <si>
    <r>
      <rPr>
        <sz val="10"/>
        <color rgb="FF231F20"/>
        <rFont val="Arial"/>
        <family val="2"/>
      </rPr>
      <t>POWNAL</t>
    </r>
  </si>
  <si>
    <r>
      <rPr>
        <sz val="10"/>
        <color rgb="FF231F20"/>
        <rFont val="Arial"/>
        <family val="2"/>
      </rPr>
      <t>UNIONVALE</t>
    </r>
  </si>
  <si>
    <r>
      <rPr>
        <sz val="10"/>
        <color rgb="FF231F20"/>
        <rFont val="Arial"/>
        <family val="2"/>
      </rPr>
      <t>PRIMROSE</t>
    </r>
  </si>
  <si>
    <r>
      <rPr>
        <sz val="10"/>
        <color rgb="FF231F20"/>
        <rFont val="Arial"/>
        <family val="2"/>
      </rPr>
      <t>URBAINVILLE</t>
    </r>
  </si>
  <si>
    <r>
      <rPr>
        <sz val="10"/>
        <color rgb="FF231F20"/>
        <rFont val="Arial"/>
        <family val="2"/>
      </rPr>
      <t>PROFITS POINT</t>
    </r>
  </si>
  <si>
    <r>
      <rPr>
        <sz val="10"/>
        <color rgb="FF231F20"/>
        <rFont val="Arial"/>
        <family val="2"/>
      </rPr>
      <t>VERNON BRIDGE</t>
    </r>
  </si>
  <si>
    <r>
      <rPr>
        <sz val="10"/>
        <color rgb="FF231F20"/>
        <rFont val="Arial"/>
        <family val="2"/>
      </rPr>
      <t>RAM ISLAND</t>
    </r>
  </si>
  <si>
    <r>
      <rPr>
        <sz val="10"/>
        <color rgb="FF231F20"/>
        <rFont val="Arial"/>
        <family val="2"/>
      </rPr>
      <t>VERNON RIVER</t>
    </r>
  </si>
  <si>
    <r>
      <rPr>
        <sz val="10"/>
        <color rgb="FF231F20"/>
        <rFont val="Arial"/>
        <family val="2"/>
      </rPr>
      <t>READS CORNER</t>
    </r>
  </si>
  <si>
    <r>
      <rPr>
        <sz val="10"/>
        <color rgb="FF231F20"/>
        <rFont val="Arial"/>
        <family val="2"/>
      </rPr>
      <t>VICTORIA WEST</t>
    </r>
  </si>
  <si>
    <r>
      <rPr>
        <sz val="10"/>
        <color rgb="FF231F20"/>
        <rFont val="Arial"/>
        <family val="2"/>
      </rPr>
      <t>RICE POINT</t>
    </r>
  </si>
  <si>
    <r>
      <rPr>
        <sz val="10"/>
        <color rgb="FF231F20"/>
        <rFont val="Arial"/>
        <family val="2"/>
      </rPr>
      <t>VILLAGE GREEN</t>
    </r>
  </si>
  <si>
    <r>
      <rPr>
        <sz val="10"/>
        <color rgb="FF231F20"/>
        <rFont val="Arial"/>
        <family val="2"/>
      </rPr>
      <t>RICHARD POINT</t>
    </r>
  </si>
  <si>
    <r>
      <rPr>
        <sz val="10"/>
        <color rgb="FF231F20"/>
        <rFont val="Arial"/>
        <family val="2"/>
      </rPr>
      <t>WARREN GROVE</t>
    </r>
  </si>
  <si>
    <r>
      <rPr>
        <sz val="10"/>
        <color rgb="FF231F20"/>
        <rFont val="Arial"/>
        <family val="2"/>
      </rPr>
      <t>RIVERDALE</t>
    </r>
  </si>
  <si>
    <r>
      <rPr>
        <sz val="10"/>
        <color rgb="FF231F20"/>
        <rFont val="Arial"/>
        <family val="2"/>
      </rPr>
      <t>RIVERSIDE DR</t>
    </r>
  </si>
  <si>
    <r>
      <rPr>
        <sz val="10"/>
        <color rgb="FF231F20"/>
        <rFont val="Arial"/>
        <family val="2"/>
      </rPr>
      <t>ROCKY POINT</t>
    </r>
  </si>
  <si>
    <r>
      <rPr>
        <sz val="10"/>
        <color rgb="FF231F20"/>
        <rFont val="Arial"/>
        <family val="2"/>
      </rPr>
      <t>WEBBER COVE</t>
    </r>
  </si>
  <si>
    <r>
      <rPr>
        <sz val="10"/>
        <color rgb="FF231F20"/>
        <rFont val="Arial"/>
        <family val="2"/>
      </rPr>
      <t>ROLLO BAY</t>
    </r>
  </si>
  <si>
    <r>
      <rPr>
        <sz val="10"/>
        <color rgb="FF231F20"/>
        <rFont val="Arial"/>
        <family val="2"/>
      </rPr>
      <t>WEBBER POINT</t>
    </r>
  </si>
  <si>
    <r>
      <rPr>
        <sz val="10"/>
        <color rgb="FF231F20"/>
        <rFont val="Arial"/>
        <family val="2"/>
      </rPr>
      <t>ROLLO BAY WEST</t>
    </r>
  </si>
  <si>
    <r>
      <rPr>
        <sz val="10"/>
        <color rgb="FF231F20"/>
        <rFont val="Arial"/>
        <family val="2"/>
      </rPr>
      <t>ROSE HILL</t>
    </r>
  </si>
  <si>
    <r>
      <rPr>
        <sz val="10"/>
        <color rgb="FF231F20"/>
        <rFont val="Arial"/>
        <family val="2"/>
      </rPr>
      <t>WEST CAPE</t>
    </r>
  </si>
  <si>
    <r>
      <rPr>
        <sz val="10"/>
        <color rgb="FF231F20"/>
        <rFont val="Arial"/>
        <family val="2"/>
      </rPr>
      <t>ROSE VALLEY</t>
    </r>
  </si>
  <si>
    <r>
      <rPr>
        <sz val="10"/>
        <color rgb="FF231F20"/>
        <rFont val="Arial"/>
        <family val="2"/>
      </rPr>
      <t>WEST COVEHEAD</t>
    </r>
  </si>
  <si>
    <r>
      <rPr>
        <sz val="10"/>
        <color rgb="FF231F20"/>
        <rFont val="Arial"/>
        <family val="2"/>
      </rPr>
      <t>ROSEBANK (PRINCE)</t>
    </r>
  </si>
  <si>
    <r>
      <rPr>
        <sz val="10"/>
        <color rgb="FF231F20"/>
        <rFont val="Arial"/>
        <family val="2"/>
      </rPr>
      <t>WEST ISLE</t>
    </r>
  </si>
  <si>
    <r>
      <rPr>
        <sz val="10"/>
        <color rgb="FF231F20"/>
        <rFont val="Arial"/>
        <family val="2"/>
      </rPr>
      <t>ROSEBANK (QUEENS)</t>
    </r>
  </si>
  <si>
    <r>
      <rPr>
        <sz val="10"/>
        <color rgb="FF231F20"/>
        <rFont val="Arial"/>
        <family val="2"/>
      </rPr>
      <t>ROSEBERRY</t>
    </r>
  </si>
  <si>
    <r>
      <rPr>
        <sz val="10"/>
        <color rgb="FF231F20"/>
        <rFont val="Arial"/>
        <family val="2"/>
      </rPr>
      <t>WEST ROYALTY</t>
    </r>
  </si>
  <si>
    <r>
      <rPr>
        <sz val="10"/>
        <color rgb="FF231F20"/>
        <rFont val="Arial"/>
        <family val="2"/>
      </rPr>
      <t>WEST ST PETERS</t>
    </r>
  </si>
  <si>
    <r>
      <rPr>
        <sz val="10"/>
        <color rgb="FF231F20"/>
        <rFont val="Arial"/>
        <family val="2"/>
      </rPr>
      <t>ROSEVILLE</t>
    </r>
  </si>
  <si>
    <r>
      <rPr>
        <sz val="10"/>
        <color rgb="FF231F20"/>
        <rFont val="Arial"/>
        <family val="2"/>
      </rPr>
      <t>WESTMORELAND</t>
    </r>
  </si>
  <si>
    <r>
      <rPr>
        <sz val="10"/>
        <color rgb="FF231F20"/>
        <rFont val="Arial"/>
        <family val="2"/>
      </rPr>
      <t>ROSS CORNER</t>
    </r>
  </si>
  <si>
    <r>
      <rPr>
        <sz val="10"/>
        <color rgb="FF231F20"/>
        <rFont val="Arial"/>
        <family val="2"/>
      </rPr>
      <t>WHEATLEY RIVER</t>
    </r>
  </si>
  <si>
    <r>
      <rPr>
        <sz val="10"/>
        <color rgb="FF231F20"/>
        <rFont val="Arial"/>
        <family val="2"/>
      </rPr>
      <t>ROXBURY</t>
    </r>
  </si>
  <si>
    <r>
      <rPr>
        <sz val="10"/>
        <color rgb="FF231F20"/>
        <rFont val="Arial"/>
        <family val="2"/>
      </rPr>
      <t>WHIM ROAD</t>
    </r>
  </si>
  <si>
    <r>
      <rPr>
        <sz val="10"/>
        <color rgb="FF231F20"/>
        <rFont val="Arial"/>
        <family val="2"/>
      </rPr>
      <t>RUSTICO</t>
    </r>
  </si>
  <si>
    <r>
      <rPr>
        <sz val="10"/>
        <color rgb="FF231F20"/>
        <rFont val="Arial"/>
        <family val="2"/>
      </rPr>
      <t>WILMOT (KINGS)</t>
    </r>
  </si>
  <si>
    <r>
      <rPr>
        <sz val="10"/>
        <color rgb="FF231F20"/>
        <rFont val="Arial"/>
        <family val="2"/>
      </rPr>
      <t>SAINT MARGARETS</t>
    </r>
  </si>
  <si>
    <r>
      <rPr>
        <sz val="10"/>
        <color rgb="FF231F20"/>
        <rFont val="Arial"/>
        <family val="2"/>
      </rPr>
      <t>WILMOT (PRINCE)</t>
    </r>
  </si>
  <si>
    <r>
      <rPr>
        <sz val="10"/>
        <color rgb="FF231F20"/>
        <rFont val="Arial"/>
        <family val="2"/>
      </rPr>
      <t>SAINT RAPHAEL</t>
    </r>
  </si>
  <si>
    <r>
      <rPr>
        <sz val="10"/>
        <color rgb="FF231F20"/>
        <rFont val="Arial"/>
        <family val="2"/>
      </rPr>
      <t>WILMOT RIVER</t>
    </r>
  </si>
  <si>
    <r>
      <rPr>
        <sz val="10"/>
        <color rgb="FF231F20"/>
        <rFont val="Arial"/>
        <family val="2"/>
      </rPr>
      <t>SALUTATION COVE</t>
    </r>
  </si>
  <si>
    <r>
      <rPr>
        <sz val="10"/>
        <color rgb="FF231F20"/>
        <rFont val="Arial"/>
        <family val="2"/>
      </rPr>
      <t>WILMOT VALLEY</t>
    </r>
  </si>
  <si>
    <r>
      <rPr>
        <sz val="10"/>
        <color rgb="FF231F20"/>
        <rFont val="Arial"/>
        <family val="2"/>
      </rPr>
      <t>WINSLOE</t>
    </r>
  </si>
  <si>
    <r>
      <rPr>
        <sz val="10"/>
        <color rgb="FF231F20"/>
        <rFont val="Arial"/>
        <family val="2"/>
      </rPr>
      <t>SAVAGE HARBOUR</t>
    </r>
  </si>
  <si>
    <r>
      <rPr>
        <sz val="10"/>
        <color rgb="FF231F20"/>
        <rFont val="Arial"/>
        <family val="2"/>
      </rPr>
      <t>WINSLOE NORTH</t>
    </r>
  </si>
  <si>
    <r>
      <rPr>
        <sz val="10"/>
        <color rgb="FF231F20"/>
        <rFont val="Arial"/>
        <family val="2"/>
      </rPr>
      <t>SCOTCHFORT</t>
    </r>
  </si>
  <si>
    <r>
      <rPr>
        <sz val="10"/>
        <color rgb="FF231F20"/>
        <rFont val="Arial"/>
        <family val="2"/>
      </rPr>
      <t>WINSLOE SOUTH</t>
    </r>
  </si>
  <si>
    <r>
      <rPr>
        <sz val="10"/>
        <color rgb="FF231F20"/>
        <rFont val="Arial"/>
        <family val="2"/>
      </rPr>
      <t>SEACOW POND</t>
    </r>
  </si>
  <si>
    <r>
      <rPr>
        <sz val="10"/>
        <color rgb="FF231F20"/>
        <rFont val="Arial"/>
        <family val="2"/>
      </rPr>
      <t>WINTER BAY</t>
    </r>
  </si>
  <si>
    <r>
      <rPr>
        <sz val="10"/>
        <color rgb="FF231F20"/>
        <rFont val="Arial"/>
        <family val="2"/>
      </rPr>
      <t>SEAL POINT</t>
    </r>
  </si>
  <si>
    <r>
      <rPr>
        <sz val="10"/>
        <color rgb="FF231F20"/>
        <rFont val="Arial"/>
        <family val="2"/>
      </rPr>
      <t>WOOD ISLANDS</t>
    </r>
  </si>
  <si>
    <r>
      <rPr>
        <sz val="10"/>
        <color rgb="FF231F20"/>
        <rFont val="Arial"/>
        <family val="2"/>
      </rPr>
      <t>SEAL RIVER</t>
    </r>
  </si>
  <si>
    <r>
      <rPr>
        <sz val="10"/>
        <color rgb="FF231F20"/>
        <rFont val="Arial"/>
        <family val="2"/>
      </rPr>
      <t>WOODBROOK</t>
    </r>
  </si>
  <si>
    <r>
      <rPr>
        <sz val="10"/>
        <color rgb="FF231F20"/>
        <rFont val="Arial"/>
        <family val="2"/>
      </rPr>
      <t>SEARLTOWN</t>
    </r>
  </si>
  <si>
    <r>
      <rPr>
        <sz val="10"/>
        <color rgb="FF231F20"/>
        <rFont val="Arial"/>
        <family val="2"/>
      </rPr>
      <t>WOODISLANDS EAST</t>
    </r>
  </si>
  <si>
    <r>
      <rPr>
        <sz val="10"/>
        <color rgb="FF231F20"/>
        <rFont val="Arial"/>
        <family val="2"/>
      </rPr>
      <t>SHAMROCK</t>
    </r>
  </si>
  <si>
    <r>
      <rPr>
        <sz val="10"/>
        <color rgb="FF231F20"/>
        <rFont val="Arial"/>
        <family val="2"/>
      </rPr>
      <t>WOODVALE</t>
    </r>
  </si>
  <si>
    <r>
      <rPr>
        <sz val="10"/>
        <color rgb="FF231F20"/>
        <rFont val="Arial"/>
        <family val="2"/>
      </rPr>
      <t>SHEEP HEAD</t>
    </r>
  </si>
  <si>
    <r>
      <rPr>
        <sz val="10"/>
        <color rgb="FF231F20"/>
        <rFont val="Arial"/>
        <family val="2"/>
      </rPr>
      <t>YORK POINT</t>
    </r>
  </si>
  <si>
    <r>
      <rPr>
        <sz val="10"/>
        <color rgb="FF231F20"/>
        <rFont val="Arial"/>
        <family val="2"/>
      </rPr>
      <t>SHERWOOD</t>
    </r>
  </si>
  <si>
    <r>
      <rPr>
        <sz val="10"/>
        <color rgb="FF231F20"/>
        <rFont val="Arial"/>
        <family val="2"/>
      </rPr>
      <t>SHIPWRECK POINT</t>
    </r>
  </si>
  <si>
    <r>
      <rPr>
        <sz val="10"/>
        <color rgb="FF231F20"/>
        <rFont val="Arial"/>
        <family val="2"/>
      </rPr>
      <t>SHORT POINT</t>
    </r>
  </si>
  <si>
    <r>
      <rPr>
        <sz val="10"/>
        <color rgb="FF231F20"/>
        <rFont val="Arial"/>
        <family val="2"/>
      </rPr>
      <t>SKINNERS POND</t>
    </r>
  </si>
  <si>
    <r>
      <rPr>
        <sz val="10"/>
        <color rgb="FF231F20"/>
        <rFont val="Arial"/>
        <family val="2"/>
      </rPr>
      <t>SLEMON PARK</t>
    </r>
  </si>
  <si>
    <r>
      <rPr>
        <sz val="10"/>
        <color rgb="FF231F20"/>
        <rFont val="Arial"/>
        <family val="2"/>
      </rPr>
      <t>SOURIS</t>
    </r>
  </si>
  <si>
    <r>
      <rPr>
        <sz val="10"/>
        <color rgb="FF231F20"/>
        <rFont val="Arial"/>
        <family val="2"/>
      </rPr>
      <t>ABRAHAMS COVE</t>
    </r>
  </si>
  <si>
    <r>
      <rPr>
        <sz val="10"/>
        <color rgb="FF231F20"/>
        <rFont val="Arial"/>
        <family val="2"/>
      </rPr>
      <t>CAMPBELLS CREEK</t>
    </r>
  </si>
  <si>
    <r>
      <rPr>
        <sz val="10"/>
        <color rgb="FF231F20"/>
        <rFont val="Arial"/>
        <family val="2"/>
      </rPr>
      <t>FELIX COVE</t>
    </r>
  </si>
  <si>
    <r>
      <rPr>
        <sz val="10"/>
        <color rgb="FF231F20"/>
        <rFont val="Arial"/>
        <family val="2"/>
      </rPr>
      <t>ADAMS COVE</t>
    </r>
  </si>
  <si>
    <r>
      <rPr>
        <sz val="10"/>
        <color rgb="FF231F20"/>
        <rFont val="Arial"/>
        <family val="2"/>
      </rPr>
      <t>CARBONEAR</t>
    </r>
  </si>
  <si>
    <r>
      <rPr>
        <sz val="10"/>
        <color rgb="FF231F20"/>
        <rFont val="Arial"/>
        <family val="2"/>
      </rPr>
      <t>TWILLINGATE, GAMBO</t>
    </r>
  </si>
  <si>
    <r>
      <rPr>
        <sz val="10"/>
        <color rgb="FF231F20"/>
        <rFont val="Arial"/>
        <family val="2"/>
      </rPr>
      <t>FERMEUSE</t>
    </r>
  </si>
  <si>
    <r>
      <rPr>
        <sz val="10"/>
        <color rgb="FF231F20"/>
        <rFont val="Arial"/>
        <family val="2"/>
      </rPr>
      <t>TREPASSEY</t>
    </r>
  </si>
  <si>
    <r>
      <rPr>
        <sz val="10"/>
        <color rgb="FF231F20"/>
        <rFont val="Arial"/>
        <family val="2"/>
      </rPr>
      <t>ADEYTON</t>
    </r>
  </si>
  <si>
    <r>
      <rPr>
        <sz val="10"/>
        <color rgb="FF231F20"/>
        <rFont val="Arial"/>
        <family val="2"/>
      </rPr>
      <t>CLARENVILLE, BONAVISTA</t>
    </r>
  </si>
  <si>
    <r>
      <rPr>
        <sz val="10"/>
        <color rgb="FF231F20"/>
        <rFont val="Arial"/>
        <family val="2"/>
      </rPr>
      <t>CANNINGS COVE</t>
    </r>
  </si>
  <si>
    <r>
      <rPr>
        <sz val="10"/>
        <color rgb="FF231F20"/>
        <rFont val="Arial"/>
        <family val="2"/>
      </rPr>
      <t>FERRYLAND</t>
    </r>
  </si>
  <si>
    <r>
      <rPr>
        <sz val="10"/>
        <color rgb="FF231F20"/>
        <rFont val="Arial"/>
        <family val="2"/>
      </rPr>
      <t>ADMIRALS BEACH</t>
    </r>
  </si>
  <si>
    <r>
      <rPr>
        <sz val="10"/>
        <color rgb="FF231F20"/>
        <rFont val="Arial"/>
        <family val="2"/>
      </rPr>
      <t>CAPE ANGUILLE</t>
    </r>
  </si>
  <si>
    <r>
      <rPr>
        <sz val="10"/>
        <color rgb="FF231F20"/>
        <rFont val="Arial"/>
        <family val="2"/>
      </rPr>
      <t>PORT AUX BASQUES</t>
    </r>
  </si>
  <si>
    <r>
      <rPr>
        <sz val="10"/>
        <color rgb="FF231F20"/>
        <rFont val="Arial"/>
        <family val="2"/>
      </rPr>
      <t>FISCHELLS</t>
    </r>
  </si>
  <si>
    <r>
      <rPr>
        <sz val="10"/>
        <color rgb="FF231F20"/>
        <rFont val="Arial"/>
        <family val="2"/>
      </rPr>
      <t>ADMIRALS COVE</t>
    </r>
  </si>
  <si>
    <r>
      <rPr>
        <sz val="10"/>
        <color rgb="FF231F20"/>
        <rFont val="Arial"/>
        <family val="2"/>
      </rPr>
      <t>CAPE BROYLE</t>
    </r>
  </si>
  <si>
    <r>
      <rPr>
        <sz val="10"/>
        <color rgb="FF231F20"/>
        <rFont val="Arial"/>
        <family val="2"/>
      </rPr>
      <t>FLAT BAY</t>
    </r>
  </si>
  <si>
    <r>
      <rPr>
        <sz val="10"/>
        <color rgb="FF231F20"/>
        <rFont val="Arial"/>
        <family val="2"/>
      </rPr>
      <t>STEPHENVILLE</t>
    </r>
  </si>
  <si>
    <r>
      <rPr>
        <sz val="10"/>
        <color rgb="FF231F20"/>
        <rFont val="Arial"/>
        <family val="2"/>
      </rPr>
      <t>ALLANS ISLAND</t>
    </r>
  </si>
  <si>
    <r>
      <rPr>
        <sz val="10"/>
        <color rgb="FF231F20"/>
        <rFont val="Arial"/>
        <family val="2"/>
      </rPr>
      <t>MARYSTOWN</t>
    </r>
  </si>
  <si>
    <r>
      <rPr>
        <sz val="10"/>
        <color rgb="FF231F20"/>
        <rFont val="Arial"/>
        <family val="2"/>
      </rPr>
      <t>CAPE FREELS</t>
    </r>
  </si>
  <si>
    <r>
      <rPr>
        <sz val="10"/>
        <color rgb="FF231F20"/>
        <rFont val="Arial"/>
        <family val="2"/>
      </rPr>
      <t>FLATROCK</t>
    </r>
  </si>
  <si>
    <r>
      <rPr>
        <sz val="10"/>
        <color rgb="FF231F20"/>
        <rFont val="Arial"/>
        <family val="2"/>
      </rPr>
      <t>ST JOHN’S</t>
    </r>
  </si>
  <si>
    <r>
      <rPr>
        <sz val="10"/>
        <color rgb="FF231F20"/>
        <rFont val="Arial"/>
        <family val="2"/>
      </rPr>
      <t>CAPE FREELS NORTH</t>
    </r>
  </si>
  <si>
    <r>
      <rPr>
        <sz val="10"/>
        <color rgb="FF231F20"/>
        <rFont val="Arial"/>
        <family val="2"/>
      </rPr>
      <t>FLEUR DE LYS</t>
    </r>
  </si>
  <si>
    <r>
      <rPr>
        <sz val="10"/>
        <color rgb="FF231F20"/>
        <rFont val="Arial"/>
        <family val="2"/>
      </rPr>
      <t>BAIE VERTE, LA SCIE</t>
    </r>
  </si>
  <si>
    <r>
      <rPr>
        <sz val="10"/>
        <color rgb="FF231F20"/>
        <rFont val="Arial"/>
        <family val="2"/>
      </rPr>
      <t>ANCHOR POINT</t>
    </r>
  </si>
  <si>
    <r>
      <rPr>
        <sz val="10"/>
        <color rgb="FF231F20"/>
        <rFont val="Arial"/>
        <family val="2"/>
      </rPr>
      <t>CAPE FREELS SOUTH</t>
    </r>
  </si>
  <si>
    <r>
      <rPr>
        <sz val="10"/>
        <color rgb="FF231F20"/>
        <rFont val="Arial"/>
        <family val="2"/>
      </rPr>
      <t>ANGELS COVE</t>
    </r>
  </si>
  <si>
    <r>
      <rPr>
        <sz val="10"/>
        <color rgb="FF231F20"/>
        <rFont val="Arial"/>
        <family val="2"/>
      </rPr>
      <t>PLACENTIA</t>
    </r>
  </si>
  <si>
    <r>
      <rPr>
        <sz val="10"/>
        <color rgb="FF231F20"/>
        <rFont val="Arial"/>
        <family val="2"/>
      </rPr>
      <t>CAPE HARRISON</t>
    </r>
  </si>
  <si>
    <r>
      <rPr>
        <sz val="10"/>
        <color rgb="FF231F20"/>
        <rFont val="Arial"/>
        <family val="2"/>
      </rPr>
      <t>HAPPY VALLEY*</t>
    </r>
  </si>
  <si>
    <r>
      <rPr>
        <sz val="10"/>
        <color rgb="FF231F20"/>
        <rFont val="Arial"/>
        <family val="2"/>
      </rPr>
      <t>FOGO</t>
    </r>
  </si>
  <si>
    <r>
      <rPr>
        <sz val="10"/>
        <color rgb="FF231F20"/>
        <rFont val="Arial"/>
        <family val="2"/>
      </rPr>
      <t>GANDER, LEWISPORTE</t>
    </r>
  </si>
  <si>
    <r>
      <rPr>
        <sz val="10"/>
        <color rgb="FF231F20"/>
        <rFont val="Arial"/>
        <family val="2"/>
      </rPr>
      <t>CAPE ONION</t>
    </r>
  </si>
  <si>
    <r>
      <rPr>
        <sz val="10"/>
        <color rgb="FF231F20"/>
        <rFont val="Arial"/>
        <family val="2"/>
      </rPr>
      <t>FOGO ISLAND</t>
    </r>
  </si>
  <si>
    <r>
      <rPr>
        <sz val="10"/>
        <color rgb="FF231F20"/>
        <rFont val="Arial"/>
        <family val="2"/>
      </rPr>
      <t>AQUAFORTE</t>
    </r>
  </si>
  <si>
    <r>
      <rPr>
        <sz val="10"/>
        <color rgb="FF231F20"/>
        <rFont val="Arial"/>
        <family val="2"/>
      </rPr>
      <t>CAPE RACE</t>
    </r>
  </si>
  <si>
    <r>
      <rPr>
        <sz val="10"/>
        <color rgb="FF231F20"/>
        <rFont val="Arial"/>
        <family val="2"/>
      </rPr>
      <t>FOREST FIELD</t>
    </r>
  </si>
  <si>
    <r>
      <rPr>
        <sz val="10"/>
        <color rgb="FF231F20"/>
        <rFont val="Arial"/>
        <family val="2"/>
      </rPr>
      <t>ARGENTIA</t>
    </r>
  </si>
  <si>
    <r>
      <rPr>
        <sz val="10"/>
        <color rgb="FF231F20"/>
        <rFont val="Arial"/>
        <family val="2"/>
      </rPr>
      <t>CAPE RAY</t>
    </r>
  </si>
  <si>
    <r>
      <rPr>
        <sz val="10"/>
        <color rgb="FF231F20"/>
        <rFont val="Arial"/>
        <family val="2"/>
      </rPr>
      <t>FORRESTERS POINT</t>
    </r>
  </si>
  <si>
    <r>
      <rPr>
        <sz val="10"/>
        <color rgb="FF231F20"/>
        <rFont val="Arial"/>
        <family val="2"/>
      </rPr>
      <t>ARNOLDS COVE</t>
    </r>
  </si>
  <si>
    <r>
      <rPr>
        <sz val="10"/>
        <color rgb="FF231F20"/>
        <rFont val="Arial"/>
        <family val="2"/>
      </rPr>
      <t>CAPE SPEAR</t>
    </r>
  </si>
  <si>
    <r>
      <rPr>
        <sz val="10"/>
        <color rgb="FF231F20"/>
        <rFont val="Arial"/>
        <family val="2"/>
      </rPr>
      <t>FORTEAU</t>
    </r>
  </si>
  <si>
    <r>
      <rPr>
        <sz val="10"/>
        <color rgb="FF231F20"/>
        <rFont val="Arial"/>
        <family val="2"/>
      </rPr>
      <t>L’ANSE AU LOUP*</t>
    </r>
  </si>
  <si>
    <r>
      <rPr>
        <sz val="10"/>
        <color rgb="FF231F20"/>
        <rFont val="Arial"/>
        <family val="2"/>
      </rPr>
      <t>ASPEN COVE</t>
    </r>
  </si>
  <si>
    <r>
      <rPr>
        <sz val="10"/>
        <color rgb="FF231F20"/>
        <rFont val="Arial"/>
        <family val="2"/>
      </rPr>
      <t>CAPE ST GEORGE</t>
    </r>
  </si>
  <si>
    <r>
      <rPr>
        <sz val="10"/>
        <color rgb="FF231F20"/>
        <rFont val="Arial"/>
        <family val="2"/>
      </rPr>
      <t>FORTUNE</t>
    </r>
  </si>
  <si>
    <r>
      <rPr>
        <sz val="10"/>
        <color rgb="FF231F20"/>
        <rFont val="Arial"/>
        <family val="2"/>
      </rPr>
      <t>ASPEY BROOK</t>
    </r>
  </si>
  <si>
    <r>
      <rPr>
        <sz val="10"/>
        <color rgb="FF231F20"/>
        <rFont val="Arial"/>
        <family val="2"/>
      </rPr>
      <t>CAPLIN COVE (CB)</t>
    </r>
  </si>
  <si>
    <r>
      <rPr>
        <sz val="10"/>
        <color rgb="FF231F20"/>
        <rFont val="Arial"/>
        <family val="2"/>
      </rPr>
      <t>FORTUNE HARBOUR</t>
    </r>
  </si>
  <si>
    <r>
      <rPr>
        <sz val="10"/>
        <color rgb="FF231F20"/>
        <rFont val="Arial"/>
        <family val="2"/>
      </rPr>
      <t>CAPLIN COVE (TB)</t>
    </r>
  </si>
  <si>
    <r>
      <rPr>
        <sz val="10"/>
        <color rgb="FF231F20"/>
        <rFont val="Arial"/>
        <family val="2"/>
      </rPr>
      <t>FOSTERS POINT</t>
    </r>
  </si>
  <si>
    <r>
      <rPr>
        <sz val="10"/>
        <color rgb="FF231F20"/>
        <rFont val="Arial"/>
        <family val="2"/>
      </rPr>
      <t>BACK COVE</t>
    </r>
  </si>
  <si>
    <r>
      <rPr>
        <sz val="10"/>
        <color rgb="FF231F20"/>
        <rFont val="Arial"/>
        <family val="2"/>
      </rPr>
      <t>CAPPAHAYDEN</t>
    </r>
  </si>
  <si>
    <r>
      <rPr>
        <sz val="10"/>
        <color rgb="FF231F20"/>
        <rFont val="Arial"/>
        <family val="2"/>
      </rPr>
      <t>FOX COVE</t>
    </r>
  </si>
  <si>
    <r>
      <rPr>
        <sz val="10"/>
        <color rgb="FF231F20"/>
        <rFont val="Arial"/>
        <family val="2"/>
      </rPr>
      <t>BACK HARBOUR</t>
    </r>
  </si>
  <si>
    <r>
      <rPr>
        <sz val="10"/>
        <color rgb="FF231F20"/>
        <rFont val="Arial"/>
        <family val="2"/>
      </rPr>
      <t>CAPSTAN ISLE</t>
    </r>
  </si>
  <si>
    <r>
      <rPr>
        <sz val="10"/>
        <color rgb="FF231F20"/>
        <rFont val="Arial"/>
        <family val="2"/>
      </rPr>
      <t>BACON COVE</t>
    </r>
  </si>
  <si>
    <r>
      <rPr>
        <sz val="10"/>
        <color rgb="FF231F20"/>
        <rFont val="Arial"/>
        <family val="2"/>
      </rPr>
      <t>FOX ISLAND RIVER</t>
    </r>
  </si>
  <si>
    <r>
      <rPr>
        <sz val="10"/>
        <color rgb="FF231F20"/>
        <rFont val="Arial"/>
        <family val="2"/>
      </rPr>
      <t>BADGER</t>
    </r>
  </si>
  <si>
    <r>
      <rPr>
        <sz val="10"/>
        <color rgb="FF231F20"/>
        <rFont val="Arial"/>
        <family val="2"/>
      </rPr>
      <t>BUCHANS</t>
    </r>
  </si>
  <si>
    <r>
      <rPr>
        <sz val="10"/>
        <color rgb="FF231F20"/>
        <rFont val="Arial"/>
        <family val="2"/>
      </rPr>
      <t>CARDS HARBOUR</t>
    </r>
  </si>
  <si>
    <r>
      <rPr>
        <sz val="10"/>
        <color rgb="FF231F20"/>
        <rFont val="Arial"/>
        <family val="2"/>
      </rPr>
      <t>FOX ROOST</t>
    </r>
  </si>
  <si>
    <r>
      <rPr>
        <sz val="10"/>
        <color rgb="FF231F20"/>
        <rFont val="Arial"/>
        <family val="2"/>
      </rPr>
      <t>BADGERS QUAY</t>
    </r>
  </si>
  <si>
    <r>
      <rPr>
        <sz val="10"/>
        <color rgb="FF231F20"/>
        <rFont val="Arial"/>
        <family val="2"/>
      </rPr>
      <t>CARMANVILLE</t>
    </r>
  </si>
  <si>
    <r>
      <rPr>
        <sz val="10"/>
        <color rgb="FF231F20"/>
        <rFont val="Arial"/>
        <family val="2"/>
      </rPr>
      <t>FOXTRAP</t>
    </r>
  </si>
  <si>
    <r>
      <rPr>
        <sz val="10"/>
        <color rgb="FF231F20"/>
        <rFont val="Arial"/>
        <family val="2"/>
      </rPr>
      <t>CARTERS COVE</t>
    </r>
  </si>
  <si>
    <r>
      <rPr>
        <sz val="10"/>
        <color rgb="FF231F20"/>
        <rFont val="Arial"/>
        <family val="2"/>
      </rPr>
      <t>FRANCOIS</t>
    </r>
  </si>
  <si>
    <r>
      <rPr>
        <sz val="10"/>
        <color rgb="FF231F20"/>
        <rFont val="Arial"/>
        <family val="2"/>
      </rPr>
      <t>BURGEO*</t>
    </r>
  </si>
  <si>
    <r>
      <rPr>
        <sz val="10"/>
        <color rgb="FF231F20"/>
        <rFont val="Arial"/>
        <family val="2"/>
      </rPr>
      <t>BAINE HARBOUR</t>
    </r>
  </si>
  <si>
    <r>
      <rPr>
        <sz val="10"/>
        <color rgb="FF231F20"/>
        <rFont val="Arial"/>
        <family val="2"/>
      </rPr>
      <t>CARTYVILLE</t>
    </r>
  </si>
  <si>
    <r>
      <rPr>
        <sz val="10"/>
        <color rgb="FF231F20"/>
        <rFont val="Arial"/>
        <family val="2"/>
      </rPr>
      <t>FREDERICKTON</t>
    </r>
  </si>
  <si>
    <r>
      <rPr>
        <sz val="10"/>
        <color rgb="FF231F20"/>
        <rFont val="Arial"/>
        <family val="2"/>
      </rPr>
      <t>BAKERS BROOK</t>
    </r>
  </si>
  <si>
    <r>
      <rPr>
        <sz val="10"/>
        <color rgb="FF231F20"/>
        <rFont val="Arial"/>
        <family val="2"/>
      </rPr>
      <t>PORT AU CHOIX</t>
    </r>
  </si>
  <si>
    <r>
      <rPr>
        <sz val="10"/>
        <color rgb="FF231F20"/>
        <rFont val="Arial"/>
        <family val="2"/>
      </rPr>
      <t>CASTORS RIVER</t>
    </r>
  </si>
  <si>
    <r>
      <rPr>
        <sz val="10"/>
        <color rgb="FF231F20"/>
        <rFont val="Arial"/>
        <family val="2"/>
      </rPr>
      <t>FRENCHMANS COVE</t>
    </r>
  </si>
  <si>
    <r>
      <rPr>
        <sz val="10"/>
        <color rgb="FF231F20"/>
        <rFont val="Arial"/>
        <family val="2"/>
      </rPr>
      <t>CORNER BROOK</t>
    </r>
  </si>
  <si>
    <r>
      <rPr>
        <sz val="10"/>
        <color rgb="FF231F20"/>
        <rFont val="Arial"/>
        <family val="2"/>
      </rPr>
      <t>BARACHOIS BROOK</t>
    </r>
  </si>
  <si>
    <r>
      <rPr>
        <sz val="10"/>
        <color rgb="FF231F20"/>
        <rFont val="Arial"/>
        <family val="2"/>
      </rPr>
      <t>CATALINA</t>
    </r>
  </si>
  <si>
    <r>
      <rPr>
        <sz val="10"/>
        <color rgb="FF231F20"/>
        <rFont val="Arial"/>
        <family val="2"/>
      </rPr>
      <t>FRENCHMANS COVE (FB)</t>
    </r>
  </si>
  <si>
    <r>
      <rPr>
        <sz val="10"/>
        <color rgb="FF231F20"/>
        <rFont val="Arial"/>
        <family val="2"/>
      </rPr>
      <t>BARENEED</t>
    </r>
  </si>
  <si>
    <r>
      <rPr>
        <sz val="10"/>
        <color rgb="FF231F20"/>
        <rFont val="Arial"/>
        <family val="2"/>
      </rPr>
      <t>FRENCH’S COVE</t>
    </r>
  </si>
  <si>
    <r>
      <rPr>
        <sz val="10"/>
        <color rgb="FF231F20"/>
        <rFont val="Arial"/>
        <family val="2"/>
      </rPr>
      <t>BARR’D HARBOUR</t>
    </r>
  </si>
  <si>
    <r>
      <rPr>
        <sz val="10"/>
        <color rgb="FF231F20"/>
        <rFont val="Arial"/>
        <family val="2"/>
      </rPr>
      <t>FRESHWATER</t>
    </r>
  </si>
  <si>
    <r>
      <rPr>
        <sz val="10"/>
        <color rgb="FF231F20"/>
        <rFont val="Arial"/>
        <family val="2"/>
      </rPr>
      <t>BARR’D ISLANDS</t>
    </r>
  </si>
  <si>
    <r>
      <rPr>
        <sz val="10"/>
        <color rgb="FF231F20"/>
        <rFont val="Arial"/>
        <family val="2"/>
      </rPr>
      <t>CHAMBERLAINS</t>
    </r>
  </si>
  <si>
    <r>
      <rPr>
        <sz val="10"/>
        <color rgb="FF231F20"/>
        <rFont val="Arial"/>
        <family val="2"/>
      </rPr>
      <t>FURBY’S COVE</t>
    </r>
  </si>
  <si>
    <r>
      <rPr>
        <sz val="10"/>
        <color rgb="FF231F20"/>
        <rFont val="Arial"/>
        <family val="2"/>
      </rPr>
      <t>HARBOUR BRETON</t>
    </r>
  </si>
  <si>
    <r>
      <rPr>
        <sz val="10"/>
        <color rgb="FF231F20"/>
        <rFont val="Arial"/>
        <family val="2"/>
      </rPr>
      <t>BARTLETTS HARBOUR</t>
    </r>
  </si>
  <si>
    <r>
      <rPr>
        <sz val="10"/>
        <color rgb="FF231F20"/>
        <rFont val="Arial"/>
        <family val="2"/>
      </rPr>
      <t>CHAMPNEYS</t>
    </r>
  </si>
  <si>
    <r>
      <rPr>
        <sz val="10"/>
        <color rgb="FF231F20"/>
        <rFont val="Arial"/>
        <family val="2"/>
      </rPr>
      <t>GALEVILLE</t>
    </r>
  </si>
  <si>
    <r>
      <rPr>
        <sz val="10"/>
        <color rgb="FF231F20"/>
        <rFont val="Arial"/>
        <family val="2"/>
      </rPr>
      <t>BAULINE</t>
    </r>
  </si>
  <si>
    <r>
      <rPr>
        <sz val="10"/>
        <color rgb="FF231F20"/>
        <rFont val="Arial"/>
        <family val="2"/>
      </rPr>
      <t>CHANCE COVE</t>
    </r>
  </si>
  <si>
    <r>
      <rPr>
        <sz val="10"/>
        <color rgb="FF231F20"/>
        <rFont val="Arial"/>
        <family val="2"/>
      </rPr>
      <t>GALLANTS</t>
    </r>
  </si>
  <si>
    <r>
      <rPr>
        <sz val="10"/>
        <color rgb="FF231F20"/>
        <rFont val="Arial"/>
        <family val="2"/>
      </rPr>
      <t>BAULINE EAST</t>
    </r>
  </si>
  <si>
    <r>
      <rPr>
        <sz val="10"/>
        <color rgb="FF231F20"/>
        <rFont val="Arial"/>
        <family val="2"/>
      </rPr>
      <t>CHANCEPORT</t>
    </r>
  </si>
  <si>
    <r>
      <rPr>
        <sz val="10"/>
        <color rgb="FF231F20"/>
        <rFont val="Arial"/>
        <family val="2"/>
      </rPr>
      <t>GALLOWS COVE</t>
    </r>
  </si>
  <si>
    <r>
      <rPr>
        <sz val="10"/>
        <color rgb="FF231F20"/>
        <rFont val="Arial"/>
        <family val="2"/>
      </rPr>
      <t>BAY BULLS</t>
    </r>
  </si>
  <si>
    <r>
      <rPr>
        <sz val="10"/>
        <color rgb="FF231F20"/>
        <rFont val="Arial"/>
        <family val="2"/>
      </rPr>
      <t>CHANNEL-PORT-AUX-BASQUES</t>
    </r>
  </si>
  <si>
    <r>
      <rPr>
        <sz val="10"/>
        <color rgb="FF231F20"/>
        <rFont val="Arial"/>
        <family val="2"/>
      </rPr>
      <t>GAMBO</t>
    </r>
  </si>
  <si>
    <r>
      <rPr>
        <sz val="10"/>
        <color rgb="FF231F20"/>
        <rFont val="Arial"/>
        <family val="2"/>
      </rPr>
      <t>BAY DE VERDE</t>
    </r>
  </si>
  <si>
    <r>
      <rPr>
        <sz val="10"/>
        <color rgb="FF231F20"/>
        <rFont val="Arial"/>
        <family val="2"/>
      </rPr>
      <t>CHAPEL ARM</t>
    </r>
  </si>
  <si>
    <r>
      <rPr>
        <sz val="10"/>
        <color rgb="FF231F20"/>
        <rFont val="Arial"/>
        <family val="2"/>
      </rPr>
      <t>GAMBO SOUTH</t>
    </r>
  </si>
  <si>
    <r>
      <rPr>
        <sz val="10"/>
        <color rgb="FF231F20"/>
        <rFont val="Arial"/>
        <family val="2"/>
      </rPr>
      <t>BAY L’ARGENT</t>
    </r>
  </si>
  <si>
    <r>
      <rPr>
        <sz val="10"/>
        <color rgb="FF231F20"/>
        <rFont val="Arial"/>
        <family val="2"/>
      </rPr>
      <t>CHAPELS COVE</t>
    </r>
  </si>
  <si>
    <r>
      <rPr>
        <sz val="10"/>
        <color rgb="FF231F20"/>
        <rFont val="Arial"/>
        <family val="2"/>
      </rPr>
      <t>GANDER</t>
    </r>
  </si>
  <si>
    <r>
      <rPr>
        <sz val="10"/>
        <color rgb="FF231F20"/>
        <rFont val="Arial"/>
        <family val="2"/>
      </rPr>
      <t>BAY ROBERTS</t>
    </r>
  </si>
  <si>
    <r>
      <rPr>
        <sz val="10"/>
        <color rgb="FF231F20"/>
        <rFont val="Arial"/>
        <family val="2"/>
      </rPr>
      <t>GANDER BAY</t>
    </r>
  </si>
  <si>
    <r>
      <rPr>
        <sz val="10"/>
        <color rgb="FF231F20"/>
        <rFont val="Arial"/>
        <family val="2"/>
      </rPr>
      <t>BAY VIEW</t>
    </r>
  </si>
  <si>
    <r>
      <rPr>
        <sz val="10"/>
        <color rgb="FF231F20"/>
        <rFont val="Arial"/>
        <family val="2"/>
      </rPr>
      <t>GARDEN COVE</t>
    </r>
  </si>
  <si>
    <r>
      <rPr>
        <sz val="10"/>
        <color rgb="FF231F20"/>
        <rFont val="Arial"/>
        <family val="2"/>
      </rPr>
      <t>CHARLOTTETOWN (LAB)</t>
    </r>
  </si>
  <si>
    <r>
      <rPr>
        <sz val="10"/>
        <color rgb="FF231F20"/>
        <rFont val="Arial"/>
        <family val="2"/>
      </rPr>
      <t>GARGAMELLE</t>
    </r>
  </si>
  <si>
    <r>
      <rPr>
        <sz val="10"/>
        <color rgb="FF231F20"/>
        <rFont val="Arial"/>
        <family val="2"/>
      </rPr>
      <t>BAYTONA</t>
    </r>
  </si>
  <si>
    <r>
      <rPr>
        <sz val="10"/>
        <color rgb="FF231F20"/>
        <rFont val="Arial"/>
        <family val="2"/>
      </rPr>
      <t>CHURCHILL FALLS</t>
    </r>
  </si>
  <si>
    <r>
      <rPr>
        <sz val="10"/>
        <color rgb="FF231F20"/>
        <rFont val="Arial"/>
        <family val="2"/>
      </rPr>
      <t>GARNISH</t>
    </r>
  </si>
  <si>
    <r>
      <rPr>
        <sz val="10"/>
        <color rgb="FF231F20"/>
        <rFont val="Arial"/>
        <family val="2"/>
      </rPr>
      <t>CLARENVILLE</t>
    </r>
  </si>
  <si>
    <r>
      <rPr>
        <sz val="10"/>
        <color rgb="FF231F20"/>
        <rFont val="Arial"/>
        <family val="2"/>
      </rPr>
      <t>GASKIERS</t>
    </r>
  </si>
  <si>
    <r>
      <rPr>
        <sz val="10"/>
        <color rgb="FF231F20"/>
        <rFont val="Arial"/>
        <family val="2"/>
      </rPr>
      <t>BEACHSIDE</t>
    </r>
  </si>
  <si>
    <r>
      <rPr>
        <sz val="10"/>
        <color rgb="FF231F20"/>
        <rFont val="Arial"/>
        <family val="2"/>
      </rPr>
      <t>CLARKES BEACH</t>
    </r>
  </si>
  <si>
    <r>
      <rPr>
        <sz val="10"/>
        <color rgb="FF231F20"/>
        <rFont val="Arial"/>
        <family val="2"/>
      </rPr>
      <t>GAULTOIS</t>
    </r>
  </si>
  <si>
    <r>
      <rPr>
        <sz val="10"/>
        <color rgb="FF231F20"/>
        <rFont val="Arial"/>
        <family val="2"/>
      </rPr>
      <t>CLARKES HEAD</t>
    </r>
  </si>
  <si>
    <r>
      <rPr>
        <sz val="10"/>
        <color rgb="FF231F20"/>
        <rFont val="Arial"/>
        <family val="2"/>
      </rPr>
      <t>GEORGES BROOK</t>
    </r>
  </si>
  <si>
    <r>
      <rPr>
        <sz val="10"/>
        <color rgb="FF231F20"/>
        <rFont val="Arial"/>
        <family val="2"/>
      </rPr>
      <t>BEAR COVE (WB)</t>
    </r>
  </si>
  <si>
    <r>
      <rPr>
        <sz val="10"/>
        <color rgb="FF231F20"/>
        <rFont val="Arial"/>
        <family val="2"/>
      </rPr>
      <t>GILLESPORTE</t>
    </r>
  </si>
  <si>
    <r>
      <rPr>
        <sz val="10"/>
        <color rgb="FF231F20"/>
        <rFont val="Arial"/>
        <family val="2"/>
      </rPr>
      <t>BEAU BOIS</t>
    </r>
  </si>
  <si>
    <r>
      <rPr>
        <sz val="10"/>
        <color rgb="FF231F20"/>
        <rFont val="Arial"/>
        <family val="2"/>
      </rPr>
      <t>COACHMANS COVE</t>
    </r>
  </si>
  <si>
    <r>
      <rPr>
        <sz val="10"/>
        <color rgb="FF231F20"/>
        <rFont val="Arial"/>
        <family val="2"/>
      </rPr>
      <t>GILLIAMS</t>
    </r>
  </si>
  <si>
    <r>
      <rPr>
        <sz val="10"/>
        <color rgb="FF231F20"/>
        <rFont val="Arial"/>
        <family val="2"/>
      </rPr>
      <t>COBBS ARM</t>
    </r>
  </si>
  <si>
    <r>
      <rPr>
        <sz val="10"/>
        <color rgb="FF231F20"/>
        <rFont val="Arial"/>
        <family val="2"/>
      </rPr>
      <t>GILMORES BROOK</t>
    </r>
  </si>
  <si>
    <r>
      <rPr>
        <sz val="10"/>
        <color rgb="FF231F20"/>
        <rFont val="Arial"/>
        <family val="2"/>
      </rPr>
      <t>BELL ISLAND</t>
    </r>
  </si>
  <si>
    <r>
      <rPr>
        <sz val="10"/>
        <color rgb="FF231F20"/>
        <rFont val="Arial"/>
        <family val="2"/>
      </rPr>
      <t>CODROY</t>
    </r>
  </si>
  <si>
    <r>
      <rPr>
        <sz val="10"/>
        <color rgb="FF231F20"/>
        <rFont val="Arial"/>
        <family val="2"/>
      </rPr>
      <t>GIN COVE</t>
    </r>
  </si>
  <si>
    <r>
      <rPr>
        <sz val="10"/>
        <color rgb="FF231F20"/>
        <rFont val="Arial"/>
        <family val="2"/>
      </rPr>
      <t>BELL ISLAND FRONT</t>
    </r>
  </si>
  <si>
    <r>
      <rPr>
        <sz val="10"/>
        <color rgb="FF231F20"/>
        <rFont val="Arial"/>
        <family val="2"/>
      </rPr>
      <t>COFFEE COVE</t>
    </r>
  </si>
  <si>
    <r>
      <rPr>
        <sz val="10"/>
        <color rgb="FF231F20"/>
        <rFont val="Arial"/>
        <family val="2"/>
      </rPr>
      <t>BELLBURNS</t>
    </r>
  </si>
  <si>
    <r>
      <rPr>
        <sz val="10"/>
        <color rgb="FF231F20"/>
        <rFont val="Arial"/>
        <family val="2"/>
      </rPr>
      <t>GLENRIDGE CRESCENT</t>
    </r>
  </si>
  <si>
    <r>
      <rPr>
        <sz val="10"/>
        <color rgb="FF231F20"/>
        <rFont val="Arial"/>
        <family val="2"/>
      </rPr>
      <t>BELLEORAM</t>
    </r>
  </si>
  <si>
    <r>
      <rPr>
        <sz val="10"/>
        <color rgb="FF231F20"/>
        <rFont val="Arial"/>
        <family val="2"/>
      </rPr>
      <t>COLEY’S POINT SOUTH</t>
    </r>
  </si>
  <si>
    <r>
      <rPr>
        <sz val="10"/>
        <color rgb="FF231F20"/>
        <rFont val="Arial"/>
        <family val="2"/>
      </rPr>
      <t>COLINET</t>
    </r>
  </si>
  <si>
    <r>
      <rPr>
        <sz val="10"/>
        <color rgb="FF231F20"/>
        <rFont val="Arial"/>
        <family val="2"/>
      </rPr>
      <t>GLOVERTOWN</t>
    </r>
  </si>
  <si>
    <r>
      <rPr>
        <sz val="10"/>
        <color rgb="FF231F20"/>
        <rFont val="Arial"/>
        <family val="2"/>
      </rPr>
      <t>BELLMANS COVE</t>
    </r>
  </si>
  <si>
    <r>
      <rPr>
        <sz val="10"/>
        <color rgb="FF231F20"/>
        <rFont val="Arial"/>
        <family val="2"/>
      </rPr>
      <t>COLLIERS</t>
    </r>
  </si>
  <si>
    <r>
      <rPr>
        <sz val="10"/>
        <color rgb="FF231F20"/>
        <rFont val="Arial"/>
        <family val="2"/>
      </rPr>
      <t>GOOBIES</t>
    </r>
  </si>
  <si>
    <r>
      <rPr>
        <sz val="10"/>
        <color rgb="FF231F20"/>
        <rFont val="Arial"/>
        <family val="2"/>
      </rPr>
      <t>BENOITS COVE</t>
    </r>
  </si>
  <si>
    <r>
      <rPr>
        <sz val="10"/>
        <color rgb="FF231F20"/>
        <rFont val="Arial"/>
        <family val="2"/>
      </rPr>
      <t>COLLINS COVE</t>
    </r>
  </si>
  <si>
    <r>
      <rPr>
        <sz val="10"/>
        <color rgb="FF231F20"/>
        <rFont val="Arial"/>
        <family val="2"/>
      </rPr>
      <t>GOOSE BAY</t>
    </r>
  </si>
  <si>
    <r>
      <rPr>
        <sz val="10"/>
        <color rgb="FF231F20"/>
        <rFont val="Arial"/>
        <family val="2"/>
      </rPr>
      <t>BENOITS SIDING</t>
    </r>
  </si>
  <si>
    <r>
      <rPr>
        <sz val="10"/>
        <color rgb="FF231F20"/>
        <rFont val="Arial"/>
        <family val="2"/>
      </rPr>
      <t>COME BY CHANCE</t>
    </r>
  </si>
  <si>
    <r>
      <rPr>
        <sz val="10"/>
        <color rgb="FF231F20"/>
        <rFont val="Arial"/>
        <family val="2"/>
      </rPr>
      <t>GOOSE COVE</t>
    </r>
  </si>
  <si>
    <r>
      <rPr>
        <sz val="10"/>
        <color rgb="FF231F20"/>
        <rFont val="Arial"/>
        <family val="2"/>
      </rPr>
      <t>COMFORT COVE</t>
    </r>
  </si>
  <si>
    <r>
      <rPr>
        <sz val="10"/>
        <color rgb="FF231F20"/>
        <rFont val="Arial"/>
        <family val="2"/>
      </rPr>
      <t>GOOSE COVE (TB)</t>
    </r>
  </si>
  <si>
    <r>
      <rPr>
        <sz val="10"/>
        <color rgb="FF231F20"/>
        <rFont val="Arial"/>
        <family val="2"/>
      </rPr>
      <t>BERRY HEAD</t>
    </r>
  </si>
  <si>
    <r>
      <rPr>
        <sz val="10"/>
        <color rgb="FF231F20"/>
        <rFont val="Arial"/>
        <family val="2"/>
      </rPr>
      <t>CONCEPTION BAY</t>
    </r>
  </si>
  <si>
    <r>
      <rPr>
        <sz val="10"/>
        <color rgb="FF231F20"/>
        <rFont val="Arial"/>
        <family val="2"/>
      </rPr>
      <t>GOOSEBERRY COVE</t>
    </r>
  </si>
  <si>
    <r>
      <rPr>
        <sz val="10"/>
        <color rgb="FF231F20"/>
        <rFont val="Arial"/>
        <family val="2"/>
      </rPr>
      <t>BIDE ARM</t>
    </r>
  </si>
  <si>
    <r>
      <rPr>
        <sz val="10"/>
        <color rgb="FF231F20"/>
        <rFont val="Arial"/>
        <family val="2"/>
      </rPr>
      <t>CONCEPTION BAY SOUTH</t>
    </r>
  </si>
  <si>
    <r>
      <rPr>
        <sz val="10"/>
        <color rgb="FF231F20"/>
        <rFont val="Arial"/>
        <family val="2"/>
      </rPr>
      <t>GOULDS</t>
    </r>
  </si>
  <si>
    <r>
      <rPr>
        <sz val="10"/>
        <color rgb="FF231F20"/>
        <rFont val="Arial"/>
        <family val="2"/>
      </rPr>
      <t>BIG BROOK</t>
    </r>
  </si>
  <si>
    <r>
      <rPr>
        <sz val="10"/>
        <color rgb="FF231F20"/>
        <rFont val="Arial"/>
        <family val="2"/>
      </rPr>
      <t>CONCEPTION HARBOUR</t>
    </r>
  </si>
  <si>
    <r>
      <rPr>
        <sz val="10"/>
        <color rgb="FF231F20"/>
        <rFont val="Arial"/>
        <family val="2"/>
      </rPr>
      <t>GRAND BANK</t>
    </r>
  </si>
  <si>
    <r>
      <rPr>
        <sz val="10"/>
        <color rgb="FF231F20"/>
        <rFont val="Arial"/>
        <family val="2"/>
      </rPr>
      <t>BIG FALLS</t>
    </r>
  </si>
  <si>
    <r>
      <rPr>
        <sz val="10"/>
        <color rgb="FF231F20"/>
        <rFont val="Arial"/>
        <family val="2"/>
      </rPr>
      <t>CONCHE</t>
    </r>
  </si>
  <si>
    <r>
      <rPr>
        <sz val="10"/>
        <color rgb="FF231F20"/>
        <rFont val="Arial"/>
        <family val="2"/>
      </rPr>
      <t>BIRCHY BAY</t>
    </r>
  </si>
  <si>
    <r>
      <rPr>
        <sz val="10"/>
        <color rgb="FF231F20"/>
        <rFont val="Arial"/>
        <family val="2"/>
      </rPr>
      <t>CONNE RIVER</t>
    </r>
  </si>
  <si>
    <r>
      <rPr>
        <sz val="10"/>
        <color rgb="FF231F20"/>
        <rFont val="Arial"/>
        <family val="2"/>
      </rPr>
      <t>GRAND BAY EAST</t>
    </r>
  </si>
  <si>
    <r>
      <rPr>
        <sz val="10"/>
        <color rgb="FF231F20"/>
        <rFont val="Arial"/>
        <family val="2"/>
      </rPr>
      <t>BIRCHY HEAD</t>
    </r>
  </si>
  <si>
    <r>
      <rPr>
        <sz val="10"/>
        <color rgb="FF231F20"/>
        <rFont val="Arial"/>
        <family val="2"/>
      </rPr>
      <t>COOKS HARBOUR</t>
    </r>
  </si>
  <si>
    <r>
      <rPr>
        <sz val="10"/>
        <color rgb="FF231F20"/>
        <rFont val="Arial"/>
        <family val="2"/>
      </rPr>
      <t>GRAND BAY WEST</t>
    </r>
  </si>
  <si>
    <r>
      <rPr>
        <sz val="10"/>
        <color rgb="FF231F20"/>
        <rFont val="Arial"/>
        <family val="2"/>
      </rPr>
      <t>BIRD COVE</t>
    </r>
  </si>
  <si>
    <r>
      <rPr>
        <sz val="10"/>
        <color rgb="FF231F20"/>
        <rFont val="Arial"/>
        <family val="2"/>
      </rPr>
      <t>COOMB’S COVE</t>
    </r>
  </si>
  <si>
    <r>
      <rPr>
        <sz val="10"/>
        <color rgb="FF231F20"/>
        <rFont val="Arial"/>
        <family val="2"/>
      </rPr>
      <t>GRAND BEACH</t>
    </r>
  </si>
  <si>
    <r>
      <rPr>
        <sz val="10"/>
        <color rgb="FF231F20"/>
        <rFont val="Arial"/>
        <family val="2"/>
      </rPr>
      <t>BISCAY BAY</t>
    </r>
  </si>
  <si>
    <r>
      <rPr>
        <sz val="10"/>
        <color rgb="FF231F20"/>
        <rFont val="Arial"/>
        <family val="2"/>
      </rPr>
      <t>CORBIN</t>
    </r>
  </si>
  <si>
    <r>
      <rPr>
        <sz val="10"/>
        <color rgb="FF231F20"/>
        <rFont val="Arial"/>
        <family val="2"/>
      </rPr>
      <t>GRAND BRUIT</t>
    </r>
  </si>
  <si>
    <r>
      <rPr>
        <sz val="10"/>
        <color rgb="FF231F20"/>
        <rFont val="Arial"/>
        <family val="2"/>
      </rPr>
      <t>BISHOPS COVE</t>
    </r>
  </si>
  <si>
    <r>
      <rPr>
        <sz val="10"/>
        <color rgb="FF231F20"/>
        <rFont val="Arial"/>
        <family val="2"/>
      </rPr>
      <t>CORMACK</t>
    </r>
  </si>
  <si>
    <r>
      <rPr>
        <sz val="10"/>
        <color rgb="FF231F20"/>
        <rFont val="Arial"/>
        <family val="2"/>
      </rPr>
      <t>GRAND FALLS-WINDSOR</t>
    </r>
  </si>
  <si>
    <r>
      <rPr>
        <sz val="10"/>
        <color rgb="FF231F20"/>
        <rFont val="Arial"/>
        <family val="2"/>
      </rPr>
      <t>BISHOPS FALLS</t>
    </r>
  </si>
  <si>
    <r>
      <rPr>
        <sz val="10"/>
        <color rgb="FF231F20"/>
        <rFont val="Arial"/>
        <family val="2"/>
      </rPr>
      <t>GRAND JARDIEN</t>
    </r>
  </si>
  <si>
    <r>
      <rPr>
        <sz val="10"/>
        <color rgb="FF231F20"/>
        <rFont val="Arial"/>
        <family val="2"/>
      </rPr>
      <t>BLACK DUCK</t>
    </r>
  </si>
  <si>
    <r>
      <rPr>
        <sz val="10"/>
        <color rgb="FF231F20"/>
        <rFont val="Arial"/>
        <family val="2"/>
      </rPr>
      <t>COTTLES ISLAND</t>
    </r>
  </si>
  <si>
    <r>
      <rPr>
        <sz val="10"/>
        <color rgb="FF231F20"/>
        <rFont val="Arial"/>
        <family val="2"/>
      </rPr>
      <t>GRAND LE PIERRE</t>
    </r>
  </si>
  <si>
    <r>
      <rPr>
        <sz val="10"/>
        <color rgb="FF231F20"/>
        <rFont val="Arial"/>
        <family val="2"/>
      </rPr>
      <t>BLACK DUCK BROOK</t>
    </r>
  </si>
  <si>
    <r>
      <rPr>
        <sz val="10"/>
        <color rgb="FF231F20"/>
        <rFont val="Arial"/>
        <family val="2"/>
      </rPr>
      <t>COTTLESVILLE</t>
    </r>
  </si>
  <si>
    <r>
      <rPr>
        <sz val="10"/>
        <color rgb="FF231F20"/>
        <rFont val="Arial"/>
        <family val="2"/>
      </rPr>
      <t>GRANDOIS</t>
    </r>
  </si>
  <si>
    <r>
      <rPr>
        <sz val="10"/>
        <color rgb="FF231F20"/>
        <rFont val="Arial"/>
        <family val="2"/>
      </rPr>
      <t>BLACK DUCK COVE</t>
    </r>
  </si>
  <si>
    <r>
      <rPr>
        <sz val="10"/>
        <color rgb="FF231F20"/>
        <rFont val="Arial"/>
        <family val="2"/>
      </rPr>
      <t>COTTRELL’S COVE</t>
    </r>
  </si>
  <si>
    <r>
      <rPr>
        <sz val="10"/>
        <color rgb="FF231F20"/>
        <rFont val="Arial"/>
        <family val="2"/>
      </rPr>
      <t>GRATES COVE</t>
    </r>
  </si>
  <si>
    <r>
      <rPr>
        <sz val="10"/>
        <color rgb="FF231F20"/>
        <rFont val="Arial"/>
        <family val="2"/>
      </rPr>
      <t>BLACK DUCK COVE (NDB)</t>
    </r>
  </si>
  <si>
    <r>
      <rPr>
        <sz val="10"/>
        <color rgb="FF231F20"/>
        <rFont val="Arial"/>
        <family val="2"/>
      </rPr>
      <t>COUNTRY ROAD</t>
    </r>
  </si>
  <si>
    <r>
      <rPr>
        <sz val="10"/>
        <color rgb="FF231F20"/>
        <rFont val="Arial"/>
        <family val="2"/>
      </rPr>
      <t>GREAT BARASWAY</t>
    </r>
  </si>
  <si>
    <r>
      <rPr>
        <sz val="10"/>
        <color rgb="FF231F20"/>
        <rFont val="Arial"/>
        <family val="2"/>
      </rPr>
      <t>BLACK DUCK COVE (PB)</t>
    </r>
  </si>
  <si>
    <r>
      <rPr>
        <sz val="10"/>
        <color rgb="FF231F20"/>
        <rFont val="Arial"/>
        <family val="2"/>
      </rPr>
      <t>COW HEAD</t>
    </r>
  </si>
  <si>
    <r>
      <rPr>
        <sz val="10"/>
        <color rgb="FF231F20"/>
        <rFont val="Arial"/>
        <family val="2"/>
      </rPr>
      <t>GREAT BREHAT</t>
    </r>
  </si>
  <si>
    <r>
      <rPr>
        <sz val="10"/>
        <color rgb="FF231F20"/>
        <rFont val="Arial"/>
        <family val="2"/>
      </rPr>
      <t>BLACK DUCK SIDING</t>
    </r>
  </si>
  <si>
    <r>
      <rPr>
        <sz val="10"/>
        <color rgb="FF231F20"/>
        <rFont val="Arial"/>
        <family val="2"/>
      </rPr>
      <t>COXS COVE</t>
    </r>
  </si>
  <si>
    <r>
      <rPr>
        <sz val="10"/>
        <color rgb="FF231F20"/>
        <rFont val="Arial"/>
        <family val="2"/>
      </rPr>
      <t>GREAT CODROY</t>
    </r>
  </si>
  <si>
    <r>
      <rPr>
        <sz val="10"/>
        <color rgb="FF231F20"/>
        <rFont val="Arial"/>
        <family val="2"/>
      </rPr>
      <t>BLACKHEAD</t>
    </r>
  </si>
  <si>
    <r>
      <rPr>
        <sz val="10"/>
        <color rgb="FF231F20"/>
        <rFont val="Arial"/>
        <family val="2"/>
      </rPr>
      <t>CRESTON</t>
    </r>
  </si>
  <si>
    <r>
      <rPr>
        <sz val="10"/>
        <color rgb="FF231F20"/>
        <rFont val="Arial"/>
        <family val="2"/>
      </rPr>
      <t>GREELEYTOWN</t>
    </r>
  </si>
  <si>
    <r>
      <rPr>
        <sz val="10"/>
        <color rgb="FF231F20"/>
        <rFont val="Arial"/>
        <family val="2"/>
      </rPr>
      <t>BLAKETOWN</t>
    </r>
  </si>
  <si>
    <r>
      <rPr>
        <sz val="10"/>
        <color rgb="FF231F20"/>
        <rFont val="Arial"/>
        <family val="2"/>
      </rPr>
      <t>CRESTON NORTH</t>
    </r>
  </si>
  <si>
    <r>
      <rPr>
        <sz val="10"/>
        <color rgb="FF231F20"/>
        <rFont val="Arial"/>
        <family val="2"/>
      </rPr>
      <t>GREEN ISLAND BROOK</t>
    </r>
  </si>
  <si>
    <r>
      <rPr>
        <sz val="10"/>
        <color rgb="FF231F20"/>
        <rFont val="Arial"/>
        <family val="2"/>
      </rPr>
      <t>CROQUE</t>
    </r>
  </si>
  <si>
    <r>
      <rPr>
        <sz val="10"/>
        <color rgb="FF231F20"/>
        <rFont val="Arial"/>
        <family val="2"/>
      </rPr>
      <t>GREEN ISLAND COVE</t>
    </r>
  </si>
  <si>
    <r>
      <rPr>
        <sz val="10"/>
        <color rgb="FF231F20"/>
        <rFont val="Arial"/>
        <family val="2"/>
      </rPr>
      <t>BLUE COVE</t>
    </r>
  </si>
  <si>
    <r>
      <rPr>
        <sz val="10"/>
        <color rgb="FF231F20"/>
        <rFont val="Arial"/>
        <family val="2"/>
      </rPr>
      <t>CROWHEAD</t>
    </r>
  </si>
  <si>
    <r>
      <rPr>
        <sz val="10"/>
        <color rgb="FF231F20"/>
        <rFont val="Arial"/>
        <family val="2"/>
      </rPr>
      <t>GREEN POINT</t>
    </r>
  </si>
  <si>
    <r>
      <rPr>
        <sz val="10"/>
        <color rgb="FF231F20"/>
        <rFont val="Arial"/>
        <family val="2"/>
      </rPr>
      <t>BOAT HARBOUR</t>
    </r>
  </si>
  <si>
    <r>
      <rPr>
        <sz val="10"/>
        <color rgb="FF231F20"/>
        <rFont val="Arial"/>
        <family val="2"/>
      </rPr>
      <t>CULLS HARBOUR</t>
    </r>
  </si>
  <si>
    <r>
      <rPr>
        <sz val="10"/>
        <color rgb="FF231F20"/>
        <rFont val="Arial"/>
        <family val="2"/>
      </rPr>
      <t>GREENS COVE</t>
    </r>
  </si>
  <si>
    <r>
      <rPr>
        <sz val="10"/>
        <color rgb="FF231F20"/>
        <rFont val="Arial"/>
        <family val="2"/>
      </rPr>
      <t>BOAT HARBOUR (PB)</t>
    </r>
  </si>
  <si>
    <r>
      <rPr>
        <sz val="10"/>
        <color rgb="FF231F20"/>
        <rFont val="Arial"/>
        <family val="2"/>
      </rPr>
      <t>CUPIDS</t>
    </r>
  </si>
  <si>
    <r>
      <rPr>
        <sz val="10"/>
        <color rgb="FF231F20"/>
        <rFont val="Arial"/>
        <family val="2"/>
      </rPr>
      <t>GREENS HARBOUR</t>
    </r>
  </si>
  <si>
    <r>
      <rPr>
        <sz val="10"/>
        <color rgb="FF231F20"/>
        <rFont val="Arial"/>
        <family val="2"/>
      </rPr>
      <t>BOAT HARBOUR WEST</t>
    </r>
  </si>
  <si>
    <r>
      <rPr>
        <sz val="10"/>
        <color rgb="FF231F20"/>
        <rFont val="Arial"/>
        <family val="2"/>
      </rPr>
      <t>CURLING</t>
    </r>
  </si>
  <si>
    <r>
      <rPr>
        <sz val="10"/>
        <color rgb="FF231F20"/>
        <rFont val="Arial"/>
        <family val="2"/>
      </rPr>
      <t>GREENSPOND</t>
    </r>
  </si>
  <si>
    <r>
      <rPr>
        <sz val="10"/>
        <color rgb="FF231F20"/>
        <rFont val="Arial"/>
        <family val="2"/>
      </rPr>
      <t>BONAVISTA</t>
    </r>
  </si>
  <si>
    <r>
      <rPr>
        <sz val="10"/>
        <color rgb="FF231F20"/>
        <rFont val="Arial"/>
        <family val="2"/>
      </rPr>
      <t>CURZON VILLAGE</t>
    </r>
  </si>
  <si>
    <r>
      <rPr>
        <sz val="10"/>
        <color rgb="FF231F20"/>
        <rFont val="Arial"/>
        <family val="2"/>
      </rPr>
      <t>GREY RIVER</t>
    </r>
  </si>
  <si>
    <r>
      <rPr>
        <sz val="10"/>
        <color rgb="FF231F20"/>
        <rFont val="Arial"/>
        <family val="2"/>
      </rPr>
      <t>BONNE BAY</t>
    </r>
  </si>
  <si>
    <r>
      <rPr>
        <sz val="10"/>
        <color rgb="FF231F20"/>
        <rFont val="Arial"/>
        <family val="2"/>
      </rPr>
      <t>CUSLETT</t>
    </r>
  </si>
  <si>
    <r>
      <rPr>
        <sz val="10"/>
        <color rgb="FF231F20"/>
        <rFont val="Arial"/>
        <family val="2"/>
      </rPr>
      <t>GRIQUET</t>
    </r>
  </si>
  <si>
    <r>
      <rPr>
        <sz val="10"/>
        <color rgb="FF231F20"/>
        <rFont val="Arial"/>
        <family val="2"/>
      </rPr>
      <t>BOSWARLOS</t>
    </r>
  </si>
  <si>
    <r>
      <rPr>
        <sz val="10"/>
        <color rgb="FF231F20"/>
        <rFont val="Arial"/>
        <family val="2"/>
      </rPr>
      <t>DANIELS COVE</t>
    </r>
  </si>
  <si>
    <r>
      <rPr>
        <sz val="10"/>
        <color rgb="FF231F20"/>
        <rFont val="Arial"/>
        <family val="2"/>
      </rPr>
      <t>GROS MORNE NATIONAL PARK</t>
    </r>
  </si>
  <si>
    <r>
      <rPr>
        <sz val="10"/>
        <color rgb="FF231F20"/>
        <rFont val="Arial"/>
        <family val="2"/>
      </rPr>
      <t>BOTTLE COVE</t>
    </r>
  </si>
  <si>
    <r>
      <rPr>
        <sz val="10"/>
        <color rgb="FF231F20"/>
        <rFont val="Arial"/>
        <family val="2"/>
      </rPr>
      <t>DANIELS HARBOUR</t>
    </r>
  </si>
  <si>
    <r>
      <rPr>
        <sz val="10"/>
        <color rgb="FF231F20"/>
        <rFont val="Arial"/>
        <family val="2"/>
      </rPr>
      <t>GULCH RIVERHEAD</t>
    </r>
  </si>
  <si>
    <r>
      <rPr>
        <sz val="10"/>
        <color rgb="FF231F20"/>
        <rFont val="Arial"/>
        <family val="2"/>
      </rPr>
      <t>BOTWOOD</t>
    </r>
  </si>
  <si>
    <r>
      <rPr>
        <sz val="10"/>
        <color rgb="FF231F20"/>
        <rFont val="Arial"/>
        <family val="2"/>
      </rPr>
      <t>DARK COVE</t>
    </r>
  </si>
  <si>
    <r>
      <rPr>
        <sz val="10"/>
        <color rgb="FF231F20"/>
        <rFont val="Arial"/>
        <family val="2"/>
      </rPr>
      <t>GULL ISLAND</t>
    </r>
  </si>
  <si>
    <r>
      <rPr>
        <sz val="10"/>
        <color rgb="FF231F20"/>
        <rFont val="Arial"/>
        <family val="2"/>
      </rPr>
      <t>BOXY HARBOUR</t>
    </r>
  </si>
  <si>
    <r>
      <rPr>
        <sz val="10"/>
        <color rgb="FF231F20"/>
        <rFont val="Arial"/>
        <family val="2"/>
      </rPr>
      <t>DAVIDSVILLE</t>
    </r>
  </si>
  <si>
    <r>
      <rPr>
        <sz val="10"/>
        <color rgb="FF231F20"/>
        <rFont val="Arial"/>
        <family val="2"/>
      </rPr>
      <t>GUNNERS COVE</t>
    </r>
  </si>
  <si>
    <r>
      <rPr>
        <sz val="10"/>
        <color rgb="FF231F20"/>
        <rFont val="Arial"/>
        <family val="2"/>
      </rPr>
      <t>BOYDS COVE</t>
    </r>
  </si>
  <si>
    <r>
      <rPr>
        <sz val="10"/>
        <color rgb="FF231F20"/>
        <rFont val="Arial"/>
        <family val="2"/>
      </rPr>
      <t>DAVIS COVE</t>
    </r>
  </si>
  <si>
    <r>
      <rPr>
        <sz val="10"/>
        <color rgb="FF231F20"/>
        <rFont val="Arial"/>
        <family val="2"/>
      </rPr>
      <t>HALFWAY POINT</t>
    </r>
  </si>
  <si>
    <r>
      <rPr>
        <sz val="10"/>
        <color rgb="FF231F20"/>
        <rFont val="Arial"/>
        <family val="2"/>
      </rPr>
      <t>BRANCH</t>
    </r>
  </si>
  <si>
    <r>
      <rPr>
        <sz val="10"/>
        <color rgb="FF231F20"/>
        <rFont val="Arial"/>
        <family val="2"/>
      </rPr>
      <t>DAVIS INLET</t>
    </r>
  </si>
  <si>
    <r>
      <rPr>
        <sz val="10"/>
        <color rgb="FF231F20"/>
        <rFont val="Arial"/>
        <family val="2"/>
      </rPr>
      <t>HAMPDEN</t>
    </r>
  </si>
  <si>
    <r>
      <rPr>
        <sz val="10"/>
        <color rgb="FF231F20"/>
        <rFont val="Arial"/>
        <family val="2"/>
      </rPr>
      <t>BRENT’S COVE</t>
    </r>
  </si>
  <si>
    <r>
      <rPr>
        <sz val="10"/>
        <color rgb="FF231F20"/>
        <rFont val="Arial"/>
        <family val="2"/>
      </rPr>
      <t>DE GRAS</t>
    </r>
  </si>
  <si>
    <r>
      <rPr>
        <sz val="10"/>
        <color rgb="FF231F20"/>
        <rFont val="Arial"/>
        <family val="2"/>
      </rPr>
      <t>HANTS HARBOUR</t>
    </r>
  </si>
  <si>
    <r>
      <rPr>
        <sz val="10"/>
        <color rgb="FF231F20"/>
        <rFont val="Arial"/>
        <family val="2"/>
      </rPr>
      <t>DEADMANS BAY</t>
    </r>
  </si>
  <si>
    <r>
      <rPr>
        <sz val="10"/>
        <color rgb="FF231F20"/>
        <rFont val="Arial"/>
        <family val="2"/>
      </rPr>
      <t>HAPPY ADVENTURE</t>
    </r>
  </si>
  <si>
    <r>
      <rPr>
        <sz val="10"/>
        <color rgb="FF231F20"/>
        <rFont val="Arial"/>
        <family val="2"/>
      </rPr>
      <t>BRIG BAY</t>
    </r>
  </si>
  <si>
    <r>
      <rPr>
        <sz val="10"/>
        <color rgb="FF231F20"/>
        <rFont val="Arial"/>
        <family val="2"/>
      </rPr>
      <t>DEADMANS COVE</t>
    </r>
  </si>
  <si>
    <r>
      <rPr>
        <sz val="10"/>
        <color rgb="FF231F20"/>
        <rFont val="Arial"/>
        <family val="2"/>
      </rPr>
      <t>HAPPY VALLEY GOOSE BAY</t>
    </r>
  </si>
  <si>
    <r>
      <rPr>
        <sz val="10"/>
        <color rgb="FF231F20"/>
        <rFont val="Arial"/>
        <family val="2"/>
      </rPr>
      <t>DEEP BAY</t>
    </r>
  </si>
  <si>
    <r>
      <rPr>
        <sz val="10"/>
        <color rgb="FF231F20"/>
        <rFont val="Arial"/>
        <family val="2"/>
      </rPr>
      <t>BRIGUS</t>
    </r>
  </si>
  <si>
    <r>
      <rPr>
        <sz val="10"/>
        <color rgb="FF231F20"/>
        <rFont val="Arial"/>
        <family val="2"/>
      </rPr>
      <t>DEEP BIGHT</t>
    </r>
  </si>
  <si>
    <r>
      <rPr>
        <sz val="10"/>
        <color rgb="FF231F20"/>
        <rFont val="Arial"/>
        <family val="2"/>
      </rPr>
      <t>HARBOUR DEEP</t>
    </r>
  </si>
  <si>
    <r>
      <rPr>
        <sz val="10"/>
        <color rgb="FF231F20"/>
        <rFont val="Arial"/>
        <family val="2"/>
      </rPr>
      <t>BRIGUS JUNCTION</t>
    </r>
  </si>
  <si>
    <r>
      <rPr>
        <sz val="10"/>
        <color rgb="FF231F20"/>
        <rFont val="Arial"/>
        <family val="2"/>
      </rPr>
      <t>DEER HARBOUR</t>
    </r>
  </si>
  <si>
    <r>
      <rPr>
        <sz val="10"/>
        <color rgb="FF231F20"/>
        <rFont val="Arial"/>
        <family val="2"/>
      </rPr>
      <t>HARBOUR GRACE</t>
    </r>
  </si>
  <si>
    <r>
      <rPr>
        <sz val="10"/>
        <color rgb="FF231F20"/>
        <rFont val="Arial"/>
        <family val="2"/>
      </rPr>
      <t>BRIGUS SOUTH</t>
    </r>
  </si>
  <si>
    <r>
      <rPr>
        <sz val="10"/>
        <color rgb="FF231F20"/>
        <rFont val="Arial"/>
        <family val="2"/>
      </rPr>
      <t>HARBOUR LE COU</t>
    </r>
  </si>
  <si>
    <r>
      <rPr>
        <sz val="10"/>
        <color rgb="FF231F20"/>
        <rFont val="Arial"/>
        <family val="2"/>
      </rPr>
      <t>BRIGUS UPPER</t>
    </r>
  </si>
  <si>
    <r>
      <rPr>
        <sz val="10"/>
        <color rgb="FF231F20"/>
        <rFont val="Arial"/>
        <family val="2"/>
      </rPr>
      <t>DIAMOND COVE</t>
    </r>
  </si>
  <si>
    <r>
      <rPr>
        <sz val="10"/>
        <color rgb="FF231F20"/>
        <rFont val="Arial"/>
        <family val="2"/>
      </rPr>
      <t>HARBOUR MAIN</t>
    </r>
  </si>
  <si>
    <r>
      <rPr>
        <sz val="10"/>
        <color rgb="FF231F20"/>
        <rFont val="Arial"/>
        <family val="2"/>
      </rPr>
      <t>BRISTOLS HOPE</t>
    </r>
  </si>
  <si>
    <r>
      <rPr>
        <sz val="10"/>
        <color rgb="FF231F20"/>
        <rFont val="Arial"/>
        <family val="2"/>
      </rPr>
      <t>DILDO</t>
    </r>
  </si>
  <si>
    <r>
      <rPr>
        <sz val="10"/>
        <color rgb="FF231F20"/>
        <rFont val="Arial"/>
        <family val="2"/>
      </rPr>
      <t>HARBOUR MILLE</t>
    </r>
  </si>
  <si>
    <r>
      <rPr>
        <sz val="10"/>
        <color rgb="FF231F20"/>
        <rFont val="Arial"/>
        <family val="2"/>
      </rPr>
      <t>BRITANNIA</t>
    </r>
  </si>
  <si>
    <r>
      <rPr>
        <sz val="10"/>
        <color rgb="FF231F20"/>
        <rFont val="Arial"/>
        <family val="2"/>
      </rPr>
      <t>DOCK COVE</t>
    </r>
  </si>
  <si>
    <r>
      <rPr>
        <sz val="10"/>
        <color rgb="FF231F20"/>
        <rFont val="Arial"/>
        <family val="2"/>
      </rPr>
      <t>HARBOUR ROUND</t>
    </r>
  </si>
  <si>
    <r>
      <rPr>
        <sz val="10"/>
        <color rgb="FF231F20"/>
        <rFont val="Arial"/>
        <family val="2"/>
      </rPr>
      <t>DOTING COVE</t>
    </r>
  </si>
  <si>
    <r>
      <rPr>
        <sz val="10"/>
        <color rgb="FF231F20"/>
        <rFont val="Arial"/>
        <family val="2"/>
      </rPr>
      <t>HARE BAY</t>
    </r>
  </si>
  <si>
    <r>
      <rPr>
        <sz val="10"/>
        <color rgb="FF231F20"/>
        <rFont val="Arial"/>
        <family val="2"/>
      </rPr>
      <t>DOYLES</t>
    </r>
  </si>
  <si>
    <r>
      <rPr>
        <sz val="10"/>
        <color rgb="FF231F20"/>
        <rFont val="Arial"/>
        <family val="2"/>
      </rPr>
      <t>HARE BAY (BB)</t>
    </r>
  </si>
  <si>
    <r>
      <rPr>
        <sz val="10"/>
        <color rgb="FF231F20"/>
        <rFont val="Arial"/>
        <family val="2"/>
      </rPr>
      <t>DUNFIELD</t>
    </r>
  </si>
  <si>
    <r>
      <rPr>
        <sz val="10"/>
        <color rgb="FF231F20"/>
        <rFont val="Arial"/>
        <family val="2"/>
      </rPr>
      <t>HARRICOTT</t>
    </r>
  </si>
  <si>
    <r>
      <rPr>
        <sz val="10"/>
        <color rgb="FF231F20"/>
        <rFont val="Arial"/>
        <family val="2"/>
      </rPr>
      <t>BROWNS ARM</t>
    </r>
  </si>
  <si>
    <r>
      <rPr>
        <sz val="10"/>
        <color rgb="FF231F20"/>
        <rFont val="Arial"/>
        <family val="2"/>
      </rPr>
      <t>DUNTARA</t>
    </r>
  </si>
  <si>
    <r>
      <rPr>
        <sz val="10"/>
        <color rgb="FF231F20"/>
        <rFont val="Arial"/>
        <family val="2"/>
      </rPr>
      <t>HARRY COVE</t>
    </r>
  </si>
  <si>
    <r>
      <rPr>
        <sz val="10"/>
        <color rgb="FF231F20"/>
        <rFont val="Arial"/>
        <family val="2"/>
      </rPr>
      <t>BROWNSDALE</t>
    </r>
  </si>
  <si>
    <r>
      <rPr>
        <sz val="10"/>
        <color rgb="FF231F20"/>
        <rFont val="Arial"/>
        <family val="2"/>
      </rPr>
      <t>DUNVILLE</t>
    </r>
  </si>
  <si>
    <r>
      <rPr>
        <sz val="10"/>
        <color rgb="FF231F20"/>
        <rFont val="Arial"/>
        <family val="2"/>
      </rPr>
      <t>HARRY’S HARBOUR</t>
    </r>
  </si>
  <si>
    <r>
      <rPr>
        <sz val="10"/>
        <color rgb="FF231F20"/>
        <rFont val="Arial"/>
        <family val="2"/>
      </rPr>
      <t>BRYANTS COVE</t>
    </r>
  </si>
  <si>
    <r>
      <rPr>
        <sz val="10"/>
        <color rgb="FF231F20"/>
        <rFont val="Arial"/>
        <family val="2"/>
      </rPr>
      <t>DURRELL</t>
    </r>
  </si>
  <si>
    <r>
      <rPr>
        <sz val="10"/>
        <color rgb="FF231F20"/>
        <rFont val="Arial"/>
        <family val="2"/>
      </rPr>
      <t>HARTS COVE</t>
    </r>
  </si>
  <si>
    <r>
      <rPr>
        <sz val="10"/>
        <color rgb="FF231F20"/>
        <rFont val="Arial"/>
        <family val="2"/>
      </rPr>
      <t>EAST MEADOWS</t>
    </r>
  </si>
  <si>
    <r>
      <rPr>
        <sz val="10"/>
        <color rgb="FF231F20"/>
        <rFont val="Arial"/>
        <family val="2"/>
      </rPr>
      <t>HATCHET COVE</t>
    </r>
  </si>
  <si>
    <r>
      <rPr>
        <sz val="10"/>
        <color rgb="FF231F20"/>
        <rFont val="Arial"/>
        <family val="2"/>
      </rPr>
      <t>BUCHANS JUNCTION</t>
    </r>
  </si>
  <si>
    <r>
      <rPr>
        <sz val="10"/>
        <color rgb="FF231F20"/>
        <rFont val="Arial"/>
        <family val="2"/>
      </rPr>
      <t>EASTPORT</t>
    </r>
  </si>
  <si>
    <r>
      <rPr>
        <sz val="10"/>
        <color rgb="FF231F20"/>
        <rFont val="Arial"/>
        <family val="2"/>
      </rPr>
      <t>HAWKES BAY</t>
    </r>
  </si>
  <si>
    <r>
      <rPr>
        <sz val="10"/>
        <color rgb="FF231F20"/>
        <rFont val="Arial"/>
        <family val="2"/>
      </rPr>
      <t>BULL ARM</t>
    </r>
  </si>
  <si>
    <r>
      <rPr>
        <sz val="10"/>
        <color rgb="FF231F20"/>
        <rFont val="Arial"/>
        <family val="2"/>
      </rPr>
      <t>EDDIES COVE</t>
    </r>
  </si>
  <si>
    <r>
      <rPr>
        <sz val="10"/>
        <color rgb="FF231F20"/>
        <rFont val="Arial"/>
        <family val="2"/>
      </rPr>
      <t>HEAD BAY D’ESPOIR</t>
    </r>
  </si>
  <si>
    <r>
      <rPr>
        <sz val="10"/>
        <color rgb="FF231F20"/>
        <rFont val="Arial"/>
        <family val="2"/>
      </rPr>
      <t>BULL COVE</t>
    </r>
  </si>
  <si>
    <r>
      <rPr>
        <sz val="10"/>
        <color rgb="FF231F20"/>
        <rFont val="Arial"/>
        <family val="2"/>
      </rPr>
      <t>EDDIES COVE EAST</t>
    </r>
  </si>
  <si>
    <r>
      <rPr>
        <sz val="10"/>
        <color rgb="FF231F20"/>
        <rFont val="Arial"/>
        <family val="2"/>
      </rPr>
      <t>HEARTS CONTENT</t>
    </r>
  </si>
  <si>
    <r>
      <rPr>
        <sz val="10"/>
        <color rgb="FF231F20"/>
        <rFont val="Arial"/>
        <family val="2"/>
      </rPr>
      <t>BUNYANS COVE</t>
    </r>
  </si>
  <si>
    <r>
      <rPr>
        <sz val="10"/>
        <color rgb="FF231F20"/>
        <rFont val="Arial"/>
        <family val="2"/>
      </rPr>
      <t>EDDIES COVE WEST</t>
    </r>
  </si>
  <si>
    <r>
      <rPr>
        <sz val="10"/>
        <color rgb="FF231F20"/>
        <rFont val="Arial"/>
        <family val="2"/>
      </rPr>
      <t>HEARTS DELIGHT</t>
    </r>
  </si>
  <si>
    <r>
      <rPr>
        <sz val="10"/>
        <color rgb="FF231F20"/>
        <rFont val="Arial"/>
        <family val="2"/>
      </rPr>
      <t>BURGEO</t>
    </r>
  </si>
  <si>
    <r>
      <rPr>
        <sz val="10"/>
        <color rgb="FF231F20"/>
        <rFont val="Arial"/>
        <family val="2"/>
      </rPr>
      <t>ELLIOTTS COVE</t>
    </r>
  </si>
  <si>
    <r>
      <rPr>
        <sz val="10"/>
        <color rgb="FF231F20"/>
        <rFont val="Arial"/>
        <family val="2"/>
      </rPr>
      <t>HEARTS DESIRE</t>
    </r>
  </si>
  <si>
    <r>
      <rPr>
        <sz val="10"/>
        <color rgb="FF231F20"/>
        <rFont val="Arial"/>
        <family val="2"/>
      </rPr>
      <t>BURGOYNES COVE</t>
    </r>
  </si>
  <si>
    <r>
      <rPr>
        <sz val="10"/>
        <color rgb="FF231F20"/>
        <rFont val="Arial"/>
        <family val="2"/>
      </rPr>
      <t>ELLISTON</t>
    </r>
  </si>
  <si>
    <r>
      <rPr>
        <sz val="10"/>
        <color rgb="FF231F20"/>
        <rFont val="Arial"/>
        <family val="2"/>
      </rPr>
      <t>BURIN</t>
    </r>
  </si>
  <si>
    <r>
      <rPr>
        <sz val="10"/>
        <color rgb="FF231F20"/>
        <rFont val="Arial"/>
        <family val="2"/>
      </rPr>
      <t>EMBREE</t>
    </r>
  </si>
  <si>
    <r>
      <rPr>
        <sz val="10"/>
        <color rgb="FF231F20"/>
        <rFont val="Arial"/>
        <family val="2"/>
      </rPr>
      <t>BURIN BAY ARM</t>
    </r>
  </si>
  <si>
    <r>
      <rPr>
        <sz val="10"/>
        <color rgb="FF231F20"/>
        <rFont val="Arial"/>
        <family val="2"/>
      </rPr>
      <t>EMERALD VALE</t>
    </r>
  </si>
  <si>
    <r>
      <rPr>
        <sz val="10"/>
        <color rgb="FF231F20"/>
        <rFont val="Arial"/>
        <family val="2"/>
      </rPr>
      <t>HERRING NECK</t>
    </r>
  </si>
  <si>
    <r>
      <rPr>
        <sz val="10"/>
        <color rgb="FF231F20"/>
        <rFont val="Arial"/>
        <family val="2"/>
      </rPr>
      <t>ENGLEE</t>
    </r>
  </si>
  <si>
    <r>
      <rPr>
        <sz val="10"/>
        <color rgb="FF231F20"/>
        <rFont val="Arial"/>
        <family val="2"/>
      </rPr>
      <t>HIBBS COVE</t>
    </r>
  </si>
  <si>
    <r>
      <rPr>
        <sz val="10"/>
        <color rgb="FF231F20"/>
        <rFont val="Arial"/>
        <family val="2"/>
      </rPr>
      <t>ENGLISH HARBOUR EAST</t>
    </r>
  </si>
  <si>
    <r>
      <rPr>
        <sz val="10"/>
        <color rgb="FF231F20"/>
        <rFont val="Arial"/>
        <family val="2"/>
      </rPr>
      <t>HICKMANS HARBOUR</t>
    </r>
  </si>
  <si>
    <r>
      <rPr>
        <sz val="10"/>
        <color rgb="FF231F20"/>
        <rFont val="Arial"/>
        <family val="2"/>
      </rPr>
      <t>BURNT COVE</t>
    </r>
  </si>
  <si>
    <r>
      <rPr>
        <sz val="10"/>
        <color rgb="FF231F20"/>
        <rFont val="Arial"/>
        <family val="2"/>
      </rPr>
      <t>ENGLISH HARBOUR WEST</t>
    </r>
  </si>
  <si>
    <r>
      <rPr>
        <sz val="10"/>
        <color rgb="FF231F20"/>
        <rFont val="Arial"/>
        <family val="2"/>
      </rPr>
      <t>HIGH BEACH</t>
    </r>
  </si>
  <si>
    <r>
      <rPr>
        <sz val="10"/>
        <color rgb="FF231F20"/>
        <rFont val="Arial"/>
        <family val="2"/>
      </rPr>
      <t>BURNT ISLANDS</t>
    </r>
  </si>
  <si>
    <r>
      <rPr>
        <sz val="10"/>
        <color rgb="FF231F20"/>
        <rFont val="Arial"/>
        <family val="2"/>
      </rPr>
      <t>EPWORTH</t>
    </r>
  </si>
  <si>
    <r>
      <rPr>
        <sz val="10"/>
        <color rgb="FF231F20"/>
        <rFont val="Arial"/>
        <family val="2"/>
      </rPr>
      <t>HIGHLANDS</t>
    </r>
  </si>
  <si>
    <r>
      <rPr>
        <sz val="10"/>
        <color rgb="FF231F20"/>
        <rFont val="Arial"/>
        <family val="2"/>
      </rPr>
      <t>BURNT POINT</t>
    </r>
  </si>
  <si>
    <r>
      <rPr>
        <sz val="10"/>
        <color rgb="FF231F20"/>
        <rFont val="Arial"/>
        <family val="2"/>
      </rPr>
      <t>FAIR HAVEN</t>
    </r>
  </si>
  <si>
    <r>
      <rPr>
        <sz val="10"/>
        <color rgb="FF231F20"/>
        <rFont val="Arial"/>
        <family val="2"/>
      </rPr>
      <t>HILLGRADE</t>
    </r>
  </si>
  <si>
    <r>
      <rPr>
        <sz val="10"/>
        <color rgb="FF231F20"/>
        <rFont val="Arial"/>
        <family val="2"/>
      </rPr>
      <t>BUTTER COVE</t>
    </r>
  </si>
  <si>
    <r>
      <rPr>
        <sz val="10"/>
        <color rgb="FF231F20"/>
        <rFont val="Arial"/>
        <family val="2"/>
      </rPr>
      <t>FAIRBANK</t>
    </r>
  </si>
  <si>
    <r>
      <rPr>
        <sz val="10"/>
        <color rgb="FF231F20"/>
        <rFont val="Arial"/>
        <family val="2"/>
      </rPr>
      <t>HILLVIEW</t>
    </r>
  </si>
  <si>
    <r>
      <rPr>
        <sz val="10"/>
        <color rgb="FF231F20"/>
        <rFont val="Arial"/>
        <family val="2"/>
      </rPr>
      <t>CALVERT</t>
    </r>
  </si>
  <si>
    <r>
      <rPr>
        <sz val="10"/>
        <color rgb="FF231F20"/>
        <rFont val="Arial"/>
        <family val="2"/>
      </rPr>
      <t>HODGE’S COVE</t>
    </r>
  </si>
  <si>
    <r>
      <rPr>
        <sz val="10"/>
        <color rgb="FF231F20"/>
        <rFont val="Arial"/>
        <family val="2"/>
      </rPr>
      <t>CAMP BOGGEY</t>
    </r>
  </si>
  <si>
    <r>
      <rPr>
        <sz val="10"/>
        <color rgb="FF231F20"/>
        <rFont val="Arial"/>
        <family val="2"/>
      </rPr>
      <t>HOGANS POND</t>
    </r>
  </si>
  <si>
    <r>
      <rPr>
        <sz val="10"/>
        <color rgb="FF231F20"/>
        <rFont val="Arial"/>
        <family val="2"/>
      </rPr>
      <t>MIDDLE BROOK</t>
    </r>
  </si>
  <si>
    <r>
      <rPr>
        <sz val="10"/>
        <color rgb="FF231F20"/>
        <rFont val="Arial"/>
        <family val="2"/>
      </rPr>
      <t>PORT HOPE SIMPSON</t>
    </r>
  </si>
  <si>
    <r>
      <rPr>
        <sz val="10"/>
        <color rgb="FF231F20"/>
        <rFont val="Arial"/>
        <family val="2"/>
      </rPr>
      <t>MIDDLE COVE</t>
    </r>
  </si>
  <si>
    <r>
      <rPr>
        <sz val="10"/>
        <color rgb="FF231F20"/>
        <rFont val="Arial"/>
        <family val="2"/>
      </rPr>
      <t>PORT KIRWIN</t>
    </r>
  </si>
  <si>
    <r>
      <rPr>
        <sz val="10"/>
        <color rgb="FF231F20"/>
        <rFont val="Arial"/>
        <family val="2"/>
      </rPr>
      <t>HOOPING HARBOUR</t>
    </r>
  </si>
  <si>
    <r>
      <rPr>
        <sz val="10"/>
        <color rgb="FF231F20"/>
        <rFont val="Arial"/>
        <family val="2"/>
      </rPr>
      <t>MILES COVE</t>
    </r>
  </si>
  <si>
    <r>
      <rPr>
        <sz val="10"/>
        <color rgb="FF231F20"/>
        <rFont val="Arial"/>
        <family val="2"/>
      </rPr>
      <t>PORT REXTON</t>
    </r>
  </si>
  <si>
    <r>
      <rPr>
        <sz val="10"/>
        <color rgb="FF231F20"/>
        <rFont val="Arial"/>
        <family val="2"/>
      </rPr>
      <t>HOPEALL</t>
    </r>
  </si>
  <si>
    <r>
      <rPr>
        <sz val="10"/>
        <color rgb="FF231F20"/>
        <rFont val="Arial"/>
        <family val="2"/>
      </rPr>
      <t>MILLERTOWN</t>
    </r>
  </si>
  <si>
    <r>
      <rPr>
        <sz val="10"/>
        <color rgb="FF231F20"/>
        <rFont val="Arial"/>
        <family val="2"/>
      </rPr>
      <t>PORT SAUNDERS</t>
    </r>
  </si>
  <si>
    <r>
      <rPr>
        <sz val="10"/>
        <color rgb="FF231F20"/>
        <rFont val="Arial"/>
        <family val="2"/>
      </rPr>
      <t>MILLERTOWN JUNCTION</t>
    </r>
  </si>
  <si>
    <r>
      <rPr>
        <sz val="10"/>
        <color rgb="FF231F20"/>
        <rFont val="Arial"/>
        <family val="2"/>
      </rPr>
      <t>HORWOOD</t>
    </r>
  </si>
  <si>
    <r>
      <rPr>
        <sz val="10"/>
        <color rgb="FF231F20"/>
        <rFont val="Arial"/>
        <family val="2"/>
      </rPr>
      <t>PORTERVILLE</t>
    </r>
  </si>
  <si>
    <r>
      <rPr>
        <sz val="10"/>
        <color rgb="FF231F20"/>
        <rFont val="Arial"/>
        <family val="2"/>
      </rPr>
      <t>HOWLEY</t>
    </r>
  </si>
  <si>
    <r>
      <rPr>
        <sz val="10"/>
        <color rgb="FF231F20"/>
        <rFont val="Arial"/>
        <family val="2"/>
      </rPr>
      <t>HUGHES BROOK</t>
    </r>
  </si>
  <si>
    <r>
      <rPr>
        <sz val="10"/>
        <color rgb="FF231F20"/>
        <rFont val="Arial"/>
        <family val="2"/>
      </rPr>
      <t>PORTLAND CREEK</t>
    </r>
  </si>
  <si>
    <r>
      <rPr>
        <sz val="10"/>
        <color rgb="FF231F20"/>
        <rFont val="Arial"/>
        <family val="2"/>
      </rPr>
      <t>HUMBER VILLAGE</t>
    </r>
  </si>
  <si>
    <r>
      <rPr>
        <sz val="10"/>
        <color rgb="FF231F20"/>
        <rFont val="Arial"/>
        <family val="2"/>
      </rPr>
      <t>MINGS BIGHT</t>
    </r>
  </si>
  <si>
    <r>
      <rPr>
        <sz val="10"/>
        <color rgb="FF231F20"/>
        <rFont val="Arial"/>
        <family val="2"/>
      </rPr>
      <t>PORTUGAL COVE</t>
    </r>
  </si>
  <si>
    <r>
      <rPr>
        <sz val="10"/>
        <color rgb="FF231F20"/>
        <rFont val="Arial"/>
        <family val="2"/>
      </rPr>
      <t>HUMBERMOUTH</t>
    </r>
  </si>
  <si>
    <r>
      <rPr>
        <sz val="10"/>
        <color rgb="FF231F20"/>
        <rFont val="Arial"/>
        <family val="2"/>
      </rPr>
      <t>MITCHELLS BROOK</t>
    </r>
  </si>
  <si>
    <r>
      <rPr>
        <sz val="10"/>
        <color rgb="FF231F20"/>
        <rFont val="Arial"/>
        <family val="2"/>
      </rPr>
      <t>PORTUGAL COVE SOUTH</t>
    </r>
  </si>
  <si>
    <r>
      <rPr>
        <sz val="10"/>
        <color rgb="FF231F20"/>
        <rFont val="Arial"/>
        <family val="2"/>
      </rPr>
      <t>INDIAN BAY (BB)</t>
    </r>
  </si>
  <si>
    <r>
      <rPr>
        <sz val="10"/>
        <color rgb="FF231F20"/>
        <rFont val="Arial"/>
        <family val="2"/>
      </rPr>
      <t>MOBILE</t>
    </r>
  </si>
  <si>
    <r>
      <rPr>
        <sz val="10"/>
        <color rgb="FF231F20"/>
        <rFont val="Arial"/>
        <family val="2"/>
      </rPr>
      <t>POSTVILLE</t>
    </r>
  </si>
  <si>
    <r>
      <rPr>
        <sz val="10"/>
        <color rgb="FF231F20"/>
        <rFont val="Arial"/>
        <family val="2"/>
      </rPr>
      <t>MOLLIERS</t>
    </r>
  </si>
  <si>
    <r>
      <rPr>
        <sz val="10"/>
        <color rgb="FF231F20"/>
        <rFont val="Arial"/>
        <family val="2"/>
      </rPr>
      <t>POUCH COVE</t>
    </r>
  </si>
  <si>
    <r>
      <rPr>
        <sz val="10"/>
        <color rgb="FF231F20"/>
        <rFont val="Arial"/>
        <family val="2"/>
      </rPr>
      <t>MONKSTOWN</t>
    </r>
  </si>
  <si>
    <r>
      <rPr>
        <sz val="10"/>
        <color rgb="FF231F20"/>
        <rFont val="Arial"/>
        <family val="2"/>
      </rPr>
      <t>POUND COVE</t>
    </r>
  </si>
  <si>
    <r>
      <rPr>
        <sz val="10"/>
        <color rgb="FF231F20"/>
        <rFont val="Arial"/>
        <family val="2"/>
      </rPr>
      <t>ISLAND HARBOUR</t>
    </r>
  </si>
  <si>
    <r>
      <rPr>
        <sz val="10"/>
        <color rgb="FF231F20"/>
        <rFont val="Arial"/>
        <family val="2"/>
      </rPr>
      <t>MONROE</t>
    </r>
  </si>
  <si>
    <r>
      <rPr>
        <sz val="10"/>
        <color rgb="FF231F20"/>
        <rFont val="Arial"/>
        <family val="2"/>
      </rPr>
      <t>ISLE-AUX-MORTS</t>
    </r>
  </si>
  <si>
    <r>
      <rPr>
        <sz val="10"/>
        <color rgb="FF231F20"/>
        <rFont val="Arial"/>
        <family val="2"/>
      </rPr>
      <t>MOORING COVE</t>
    </r>
  </si>
  <si>
    <r>
      <rPr>
        <sz val="10"/>
        <color rgb="FF231F20"/>
        <rFont val="Arial"/>
        <family val="2"/>
      </rPr>
      <t>PURBECKS COVE</t>
    </r>
  </si>
  <si>
    <r>
      <rPr>
        <sz val="10"/>
        <color rgb="FF231F20"/>
        <rFont val="Arial"/>
        <family val="2"/>
      </rPr>
      <t>MORETONS HARBOUR</t>
    </r>
  </si>
  <si>
    <r>
      <rPr>
        <sz val="10"/>
        <color rgb="FF231F20"/>
        <rFont val="Arial"/>
        <family val="2"/>
      </rPr>
      <t>PYNNS BROOK</t>
    </r>
  </si>
  <si>
    <r>
      <rPr>
        <sz val="10"/>
        <color rgb="FF231F20"/>
        <rFont val="Arial"/>
        <family val="2"/>
      </rPr>
      <t>JACKSONS ARM</t>
    </r>
  </si>
  <si>
    <r>
      <rPr>
        <sz val="10"/>
        <color rgb="FF231F20"/>
        <rFont val="Arial"/>
        <family val="2"/>
      </rPr>
      <t>MORLEY’S SIDING</t>
    </r>
  </si>
  <si>
    <r>
      <rPr>
        <sz val="10"/>
        <color rgb="FF231F20"/>
        <rFont val="Arial"/>
        <family val="2"/>
      </rPr>
      <t>QUEENS COVE</t>
    </r>
  </si>
  <si>
    <r>
      <rPr>
        <sz val="10"/>
        <color rgb="FF231F20"/>
        <rFont val="Arial"/>
        <family val="2"/>
      </rPr>
      <t>JACKSONS COVE</t>
    </r>
  </si>
  <si>
    <r>
      <rPr>
        <sz val="10"/>
        <color rgb="FF231F20"/>
        <rFont val="Arial"/>
        <family val="2"/>
      </rPr>
      <t>MORRISVILLE</t>
    </r>
  </si>
  <si>
    <r>
      <rPr>
        <sz val="10"/>
        <color rgb="FF231F20"/>
        <rFont val="Arial"/>
        <family val="2"/>
      </rPr>
      <t>QUIDI VIDI</t>
    </r>
  </si>
  <si>
    <r>
      <rPr>
        <sz val="10"/>
        <color rgb="FF231F20"/>
        <rFont val="Arial"/>
        <family val="2"/>
      </rPr>
      <t>JACQUES FONTAINE</t>
    </r>
  </si>
  <si>
    <r>
      <rPr>
        <sz val="10"/>
        <color rgb="FF231F20"/>
        <rFont val="Arial"/>
        <family val="2"/>
      </rPr>
      <t>MORTIER</t>
    </r>
  </si>
  <si>
    <r>
      <rPr>
        <sz val="10"/>
        <color rgb="FF231F20"/>
        <rFont val="Arial"/>
        <family val="2"/>
      </rPr>
      <t>QUIRPON</t>
    </r>
  </si>
  <si>
    <r>
      <rPr>
        <sz val="10"/>
        <color rgb="FF231F20"/>
        <rFont val="Arial"/>
        <family val="2"/>
      </rPr>
      <t>JAMESTOWN</t>
    </r>
  </si>
  <si>
    <r>
      <rPr>
        <sz val="10"/>
        <color rgb="FF231F20"/>
        <rFont val="Arial"/>
        <family val="2"/>
      </rPr>
      <t>MOSQUITO BAY</t>
    </r>
  </si>
  <si>
    <r>
      <rPr>
        <sz val="10"/>
        <color rgb="FF231F20"/>
        <rFont val="Arial"/>
        <family val="2"/>
      </rPr>
      <t>RAGGED HARBOUR</t>
    </r>
  </si>
  <si>
    <r>
      <rPr>
        <sz val="10"/>
        <color rgb="FF231F20"/>
        <rFont val="Arial"/>
        <family val="2"/>
      </rPr>
      <t>JEAN DE BAIE</t>
    </r>
  </si>
  <si>
    <r>
      <rPr>
        <sz val="10"/>
        <color rgb="FF231F20"/>
        <rFont val="Arial"/>
        <family val="2"/>
      </rPr>
      <t>MOUNT ARLINGTON HEIGHTS</t>
    </r>
  </si>
  <si>
    <r>
      <rPr>
        <sz val="10"/>
        <color rgb="FF231F20"/>
        <rFont val="Arial"/>
        <family val="2"/>
      </rPr>
      <t>RALEIGH</t>
    </r>
  </si>
  <si>
    <r>
      <rPr>
        <sz val="10"/>
        <color rgb="FF231F20"/>
        <rFont val="Arial"/>
        <family val="2"/>
      </rPr>
      <t>JEFFREY’S</t>
    </r>
  </si>
  <si>
    <r>
      <rPr>
        <sz val="10"/>
        <color rgb="FF231F20"/>
        <rFont val="Arial"/>
        <family val="2"/>
      </rPr>
      <t>RAMEA</t>
    </r>
  </si>
  <si>
    <r>
      <rPr>
        <sz val="10"/>
        <color rgb="FF231F20"/>
        <rFont val="Arial"/>
        <family val="2"/>
      </rPr>
      <t>JERRYS NOSE</t>
    </r>
  </si>
  <si>
    <r>
      <rPr>
        <sz val="10"/>
        <color rgb="FF231F20"/>
        <rFont val="Arial"/>
        <family val="2"/>
      </rPr>
      <t>MOUNT MORIAH</t>
    </r>
  </si>
  <si>
    <r>
      <rPr>
        <sz val="10"/>
        <color rgb="FF231F20"/>
        <rFont val="Arial"/>
        <family val="2"/>
      </rPr>
      <t>RANDOM ISLAND</t>
    </r>
  </si>
  <si>
    <r>
      <rPr>
        <sz val="10"/>
        <color rgb="FF231F20"/>
        <rFont val="Arial"/>
        <family val="2"/>
      </rPr>
      <t>JERSEYSIDE</t>
    </r>
  </si>
  <si>
    <r>
      <rPr>
        <sz val="10"/>
        <color rgb="FF231F20"/>
        <rFont val="Arial"/>
        <family val="2"/>
      </rPr>
      <t>MOUNT PEARL</t>
    </r>
  </si>
  <si>
    <r>
      <rPr>
        <sz val="10"/>
        <color rgb="FF231F20"/>
        <rFont val="Arial"/>
        <family val="2"/>
      </rPr>
      <t>RATTLING BROOK</t>
    </r>
  </si>
  <si>
    <r>
      <rPr>
        <sz val="10"/>
        <color rgb="FF231F20"/>
        <rFont val="Arial"/>
        <family val="2"/>
      </rPr>
      <t>JOBS COVE</t>
    </r>
  </si>
  <si>
    <r>
      <rPr>
        <sz val="10"/>
        <color rgb="FF231F20"/>
        <rFont val="Arial"/>
        <family val="2"/>
      </rPr>
      <t>MUSGRAVE HARBOUR</t>
    </r>
  </si>
  <si>
    <r>
      <rPr>
        <sz val="10"/>
        <color rgb="FF231F20"/>
        <rFont val="Arial"/>
        <family val="2"/>
      </rPr>
      <t>READSVILLE</t>
    </r>
  </si>
  <si>
    <r>
      <rPr>
        <sz val="10"/>
        <color rgb="FF231F20"/>
        <rFont val="Arial"/>
        <family val="2"/>
      </rPr>
      <t>JOE BATTS ARM</t>
    </r>
  </si>
  <si>
    <r>
      <rPr>
        <sz val="10"/>
        <color rgb="FF231F20"/>
        <rFont val="Arial"/>
        <family val="2"/>
      </rPr>
      <t>MUSGRAVETOWN</t>
    </r>
  </si>
  <si>
    <r>
      <rPr>
        <sz val="10"/>
        <color rgb="FF231F20"/>
        <rFont val="Arial"/>
        <family val="2"/>
      </rPr>
      <t>RED BAY</t>
    </r>
  </si>
  <si>
    <r>
      <rPr>
        <sz val="10"/>
        <color rgb="FF231F20"/>
        <rFont val="Arial"/>
        <family val="2"/>
      </rPr>
      <t>KEELS</t>
    </r>
  </si>
  <si>
    <r>
      <rPr>
        <sz val="10"/>
        <color rgb="FF231F20"/>
        <rFont val="Arial"/>
        <family val="2"/>
      </rPr>
      <t>NAIN</t>
    </r>
  </si>
  <si>
    <r>
      <rPr>
        <sz val="10"/>
        <color rgb="FF231F20"/>
        <rFont val="Arial"/>
        <family val="2"/>
      </rPr>
      <t>RED BROOK</t>
    </r>
  </si>
  <si>
    <r>
      <rPr>
        <sz val="10"/>
        <color rgb="FF231F20"/>
        <rFont val="Arial"/>
        <family val="2"/>
      </rPr>
      <t>KELLIGREWS</t>
    </r>
  </si>
  <si>
    <r>
      <rPr>
        <sz val="10"/>
        <color rgb="FF231F20"/>
        <rFont val="Arial"/>
        <family val="2"/>
      </rPr>
      <t>NAMELESS COVE</t>
    </r>
  </si>
  <si>
    <r>
      <rPr>
        <sz val="10"/>
        <color rgb="FF231F20"/>
        <rFont val="Arial"/>
        <family val="2"/>
      </rPr>
      <t>RED CLIFF</t>
    </r>
  </si>
  <si>
    <r>
      <rPr>
        <sz val="10"/>
        <color rgb="FF231F20"/>
        <rFont val="Arial"/>
        <family val="2"/>
      </rPr>
      <t>KETTLE COVE</t>
    </r>
  </si>
  <si>
    <r>
      <rPr>
        <sz val="10"/>
        <color rgb="FF231F20"/>
        <rFont val="Arial"/>
        <family val="2"/>
      </rPr>
      <t>NEW BONAVENTURE</t>
    </r>
  </si>
  <si>
    <r>
      <rPr>
        <sz val="10"/>
        <color rgb="FF231F20"/>
        <rFont val="Arial"/>
        <family val="2"/>
      </rPr>
      <t>RED CLIFF (BB)</t>
    </r>
  </si>
  <si>
    <r>
      <rPr>
        <sz val="10"/>
        <color rgb="FF231F20"/>
        <rFont val="Arial"/>
        <family val="2"/>
      </rPr>
      <t>NEW BRIDGE</t>
    </r>
  </si>
  <si>
    <r>
      <rPr>
        <sz val="10"/>
        <color rgb="FF231F20"/>
        <rFont val="Arial"/>
        <family val="2"/>
      </rPr>
      <t>RED HARBOUR</t>
    </r>
  </si>
  <si>
    <r>
      <rPr>
        <sz val="10"/>
        <color rgb="FF231F20"/>
        <rFont val="Arial"/>
        <family val="2"/>
      </rPr>
      <t>KINGMANS</t>
    </r>
  </si>
  <si>
    <r>
      <rPr>
        <sz val="10"/>
        <color rgb="FF231F20"/>
        <rFont val="Arial"/>
        <family val="2"/>
      </rPr>
      <t>NEW CHELSEA</t>
    </r>
  </si>
  <si>
    <r>
      <rPr>
        <sz val="10"/>
        <color rgb="FF231F20"/>
        <rFont val="Arial"/>
        <family val="2"/>
      </rPr>
      <t>RED HEAD COVE</t>
    </r>
  </si>
  <si>
    <r>
      <rPr>
        <sz val="10"/>
        <color rgb="FF231F20"/>
        <rFont val="Arial"/>
        <family val="2"/>
      </rPr>
      <t>KINGS COVE</t>
    </r>
  </si>
  <si>
    <r>
      <rPr>
        <sz val="10"/>
        <color rgb="FF231F20"/>
        <rFont val="Arial"/>
        <family val="2"/>
      </rPr>
      <t>NEW FEROLLE</t>
    </r>
  </si>
  <si>
    <r>
      <rPr>
        <sz val="10"/>
        <color rgb="FF231F20"/>
        <rFont val="Arial"/>
        <family val="2"/>
      </rPr>
      <t>RED ROCKS</t>
    </r>
  </si>
  <si>
    <r>
      <rPr>
        <sz val="10"/>
        <color rgb="FF231F20"/>
        <rFont val="Arial"/>
        <family val="2"/>
      </rPr>
      <t>KING’S POINT</t>
    </r>
  </si>
  <si>
    <r>
      <rPr>
        <sz val="10"/>
        <color rgb="FF231F20"/>
        <rFont val="Arial"/>
        <family val="2"/>
      </rPr>
      <t>REEFS HARBOUR</t>
    </r>
  </si>
  <si>
    <r>
      <rPr>
        <sz val="10"/>
        <color rgb="FF231F20"/>
        <rFont val="Arial"/>
        <family val="2"/>
      </rPr>
      <t>NEW MELBOURNE</t>
    </r>
  </si>
  <si>
    <r>
      <rPr>
        <sz val="10"/>
        <color rgb="FF231F20"/>
        <rFont val="Arial"/>
        <family val="2"/>
      </rPr>
      <t>REIDVILLE</t>
    </r>
  </si>
  <si>
    <r>
      <rPr>
        <sz val="10"/>
        <color rgb="FF231F20"/>
        <rFont val="Arial"/>
        <family val="2"/>
      </rPr>
      <t>KIPPENS</t>
    </r>
  </si>
  <si>
    <r>
      <rPr>
        <sz val="10"/>
        <color rgb="FF231F20"/>
        <rFont val="Arial"/>
        <family val="2"/>
      </rPr>
      <t>NEW PERLICAN</t>
    </r>
  </si>
  <si>
    <r>
      <rPr>
        <sz val="10"/>
        <color rgb="FF231F20"/>
        <rFont val="Arial"/>
        <family val="2"/>
      </rPr>
      <t>RENCONTRE WEST</t>
    </r>
  </si>
  <si>
    <r>
      <rPr>
        <sz val="10"/>
        <color rgb="FF231F20"/>
        <rFont val="Arial"/>
        <family val="2"/>
      </rPr>
      <t>KITCHUSES</t>
    </r>
  </si>
  <si>
    <r>
      <rPr>
        <sz val="10"/>
        <color rgb="FF231F20"/>
        <rFont val="Arial"/>
        <family val="2"/>
      </rPr>
      <t>NEWMAN SOUND</t>
    </r>
  </si>
  <si>
    <r>
      <rPr>
        <sz val="10"/>
        <color rgb="FF231F20"/>
        <rFont val="Arial"/>
        <family val="2"/>
      </rPr>
      <t>RENEWS</t>
    </r>
  </si>
  <si>
    <r>
      <rPr>
        <sz val="10"/>
        <color rgb="FF231F20"/>
        <rFont val="Arial"/>
        <family val="2"/>
      </rPr>
      <t>KNIGHTS COVE</t>
    </r>
  </si>
  <si>
    <r>
      <rPr>
        <sz val="10"/>
        <color rgb="FF231F20"/>
        <rFont val="Arial"/>
        <family val="2"/>
      </rPr>
      <t>NEWMANS COVE</t>
    </r>
  </si>
  <si>
    <r>
      <rPr>
        <sz val="10"/>
        <color rgb="FF231F20"/>
        <rFont val="Arial"/>
        <family val="2"/>
      </rPr>
      <t>RIGOLET</t>
    </r>
  </si>
  <si>
    <r>
      <rPr>
        <sz val="10"/>
        <color rgb="FF231F20"/>
        <rFont val="Arial"/>
        <family val="2"/>
      </rPr>
      <t>LA GRAND TERRE</t>
    </r>
  </si>
  <si>
    <r>
      <rPr>
        <sz val="10"/>
        <color rgb="FF231F20"/>
        <rFont val="Arial"/>
        <family val="2"/>
      </rPr>
      <t>NEWSTEAD</t>
    </r>
  </si>
  <si>
    <r>
      <rPr>
        <sz val="10"/>
        <color rgb="FF231F20"/>
        <rFont val="Arial"/>
        <family val="2"/>
      </rPr>
      <t>RIVER OF PONDS</t>
    </r>
  </si>
  <si>
    <r>
      <rPr>
        <sz val="10"/>
        <color rgb="FF231F20"/>
        <rFont val="Arial"/>
        <family val="2"/>
      </rPr>
      <t>LA MANCHE</t>
    </r>
  </si>
  <si>
    <r>
      <rPr>
        <sz val="10"/>
        <color rgb="FF231F20"/>
        <rFont val="Arial"/>
        <family val="2"/>
      </rPr>
      <t>RIVERHEAD (CB)</t>
    </r>
  </si>
  <si>
    <r>
      <rPr>
        <sz val="10"/>
        <color rgb="FF231F20"/>
        <rFont val="Arial"/>
        <family val="2"/>
      </rPr>
      <t>LA POILE</t>
    </r>
  </si>
  <si>
    <r>
      <rPr>
        <sz val="10"/>
        <color rgb="FF231F20"/>
        <rFont val="Arial"/>
        <family val="2"/>
      </rPr>
      <t>NEWVILLE</t>
    </r>
  </si>
  <si>
    <r>
      <rPr>
        <sz val="10"/>
        <color rgb="FF231F20"/>
        <rFont val="Arial"/>
        <family val="2"/>
      </rPr>
      <t>RIVERHEAD HARBOUR GRACE</t>
    </r>
  </si>
  <si>
    <r>
      <rPr>
        <sz val="10"/>
        <color rgb="FF231F20"/>
        <rFont val="Arial"/>
        <family val="2"/>
      </rPr>
      <t>LA SCIE</t>
    </r>
  </si>
  <si>
    <r>
      <rPr>
        <sz val="10"/>
        <color rgb="FF231F20"/>
        <rFont val="Arial"/>
        <family val="2"/>
      </rPr>
      <t>ROACHES LINE</t>
    </r>
  </si>
  <si>
    <r>
      <rPr>
        <sz val="10"/>
        <color rgb="FF231F20"/>
        <rFont val="Arial"/>
        <family val="2"/>
      </rPr>
      <t>LABRADOR CITY</t>
    </r>
  </si>
  <si>
    <r>
      <rPr>
        <sz val="10"/>
        <color rgb="FF231F20"/>
        <rFont val="Arial"/>
        <family val="2"/>
      </rPr>
      <t>LABRADOR CITY*</t>
    </r>
  </si>
  <si>
    <r>
      <rPr>
        <sz val="10"/>
        <color rgb="FF231F20"/>
        <rFont val="Arial"/>
        <family val="2"/>
      </rPr>
      <t>NIPPERS HARBOUR</t>
    </r>
  </si>
  <si>
    <r>
      <rPr>
        <sz val="10"/>
        <color rgb="FF231F20"/>
        <rFont val="Arial"/>
        <family val="2"/>
      </rPr>
      <t>ROAD TO THE ISLE NDB</t>
    </r>
  </si>
  <si>
    <r>
      <rPr>
        <sz val="10"/>
        <color rgb="FF231F20"/>
        <rFont val="Arial"/>
        <family val="2"/>
      </rPr>
      <t>LADLE COVE</t>
    </r>
  </si>
  <si>
    <r>
      <rPr>
        <sz val="10"/>
        <color rgb="FF231F20"/>
        <rFont val="Arial"/>
        <family val="2"/>
      </rPr>
      <t>NODDY BAY</t>
    </r>
  </si>
  <si>
    <r>
      <rPr>
        <sz val="10"/>
        <color rgb="FF231F20"/>
        <rFont val="Arial"/>
        <family val="2"/>
      </rPr>
      <t>ROBERTS ARM</t>
    </r>
  </si>
  <si>
    <r>
      <rPr>
        <sz val="10"/>
        <color rgb="FF231F20"/>
        <rFont val="Arial"/>
        <family val="2"/>
      </rPr>
      <t>LADY COVE</t>
    </r>
  </si>
  <si>
    <r>
      <rPr>
        <sz val="10"/>
        <color rgb="FF231F20"/>
        <rFont val="Arial"/>
        <family val="2"/>
      </rPr>
      <t>NOELS POND</t>
    </r>
  </si>
  <si>
    <r>
      <rPr>
        <sz val="10"/>
        <color rgb="FF231F20"/>
        <rFont val="Arial"/>
        <family val="2"/>
      </rPr>
      <t>ROBINSONS</t>
    </r>
  </si>
  <si>
    <r>
      <rPr>
        <sz val="10"/>
        <color rgb="FF231F20"/>
        <rFont val="Arial"/>
        <family val="2"/>
      </rPr>
      <t>NOGGIN COVE</t>
    </r>
  </si>
  <si>
    <r>
      <rPr>
        <sz val="10"/>
        <color rgb="FF231F20"/>
        <rFont val="Arial"/>
        <family val="2"/>
      </rPr>
      <t>ROCK HARBOUR</t>
    </r>
  </si>
  <si>
    <r>
      <rPr>
        <sz val="10"/>
        <color rgb="FF231F20"/>
        <rFont val="Arial"/>
        <family val="2"/>
      </rPr>
      <t>LAMALINE</t>
    </r>
  </si>
  <si>
    <r>
      <rPr>
        <sz val="10"/>
        <color rgb="FF231F20"/>
        <rFont val="Arial"/>
        <family val="2"/>
      </rPr>
      <t>NORMAN BAY</t>
    </r>
  </si>
  <si>
    <r>
      <rPr>
        <sz val="10"/>
        <color rgb="FF231F20"/>
        <rFont val="Arial"/>
        <family val="2"/>
      </rPr>
      <t>L’ANSE AU LOOP*</t>
    </r>
  </si>
  <si>
    <r>
      <rPr>
        <sz val="10"/>
        <color rgb="FF231F20"/>
        <rFont val="Arial"/>
        <family val="2"/>
      </rPr>
      <t>ROCKY HARBOUR</t>
    </r>
  </si>
  <si>
    <r>
      <rPr>
        <sz val="10"/>
        <color rgb="FF231F20"/>
        <rFont val="Arial"/>
        <family val="2"/>
      </rPr>
      <t>NORMANS COVE</t>
    </r>
  </si>
  <si>
    <r>
      <rPr>
        <sz val="10"/>
        <color rgb="FF231F20"/>
        <rFont val="Arial"/>
        <family val="2"/>
      </rPr>
      <t>RODDICKTON</t>
    </r>
  </si>
  <si>
    <r>
      <rPr>
        <sz val="10"/>
        <color rgb="FF231F20"/>
        <rFont val="Arial"/>
        <family val="2"/>
      </rPr>
      <t>LANCE COVE</t>
    </r>
  </si>
  <si>
    <r>
      <rPr>
        <sz val="10"/>
        <color rgb="FF231F20"/>
        <rFont val="Arial"/>
        <family val="2"/>
      </rPr>
      <t>NORRIS ARM</t>
    </r>
  </si>
  <si>
    <r>
      <rPr>
        <sz val="10"/>
        <color rgb="FF231F20"/>
        <rFont val="Arial"/>
        <family val="2"/>
      </rPr>
      <t>RODGERS COVE</t>
    </r>
  </si>
  <si>
    <r>
      <rPr>
        <sz val="10"/>
        <color rgb="FF231F20"/>
        <rFont val="Arial"/>
        <family val="2"/>
      </rPr>
      <t>L’ANSE AMOUR</t>
    </r>
  </si>
  <si>
    <r>
      <rPr>
        <sz val="10"/>
        <color rgb="FF231F20"/>
        <rFont val="Arial"/>
        <family val="2"/>
      </rPr>
      <t>NORRIS ARM NORTHSIDE</t>
    </r>
  </si>
  <si>
    <r>
      <rPr>
        <sz val="10"/>
        <color rgb="FF231F20"/>
        <rFont val="Arial"/>
        <family val="2"/>
      </rPr>
      <t>ROMAINES</t>
    </r>
  </si>
  <si>
    <r>
      <rPr>
        <sz val="10"/>
        <color rgb="FF231F20"/>
        <rFont val="Arial"/>
        <family val="2"/>
      </rPr>
      <t>L’ANSE AU CLAIR</t>
    </r>
  </si>
  <si>
    <r>
      <rPr>
        <sz val="10"/>
        <color rgb="FF231F20"/>
        <rFont val="Arial"/>
        <family val="2"/>
      </rPr>
      <t>NORRIS POINT</t>
    </r>
  </si>
  <si>
    <r>
      <rPr>
        <sz val="10"/>
        <color rgb="FF231F20"/>
        <rFont val="Arial"/>
        <family val="2"/>
      </rPr>
      <t>ROSE BLANCHE</t>
    </r>
  </si>
  <si>
    <r>
      <rPr>
        <sz val="10"/>
        <color rgb="FF231F20"/>
        <rFont val="Arial"/>
        <family val="2"/>
      </rPr>
      <t>L’ANSE AU LOUP</t>
    </r>
  </si>
  <si>
    <r>
      <rPr>
        <sz val="10"/>
        <color rgb="FF231F20"/>
        <rFont val="Arial"/>
        <family val="2"/>
      </rPr>
      <t>NORTH HARBOUR (PB)</t>
    </r>
  </si>
  <si>
    <r>
      <rPr>
        <sz val="10"/>
        <color rgb="FF231F20"/>
        <rFont val="Arial"/>
        <family val="2"/>
      </rPr>
      <t>ROUND HARBOUR (NDB)</t>
    </r>
  </si>
  <si>
    <r>
      <rPr>
        <sz val="10"/>
        <color rgb="FF231F20"/>
        <rFont val="Arial"/>
        <family val="2"/>
      </rPr>
      <t>L’ANSE AUX MEADOWS</t>
    </r>
  </si>
  <si>
    <r>
      <rPr>
        <sz val="10"/>
        <color rgb="FF231F20"/>
        <rFont val="Arial"/>
        <family val="2"/>
      </rPr>
      <t>NORTH HARBOUR (SMB)</t>
    </r>
  </si>
  <si>
    <r>
      <rPr>
        <sz val="10"/>
        <color rgb="FF231F20"/>
        <rFont val="Arial"/>
        <family val="2"/>
      </rPr>
      <t>RUSHOON</t>
    </r>
  </si>
  <si>
    <r>
      <rPr>
        <sz val="10"/>
        <color rgb="FF231F20"/>
        <rFont val="Arial"/>
        <family val="2"/>
      </rPr>
      <t>LARK HARBOUR</t>
    </r>
  </si>
  <si>
    <r>
      <rPr>
        <sz val="10"/>
        <color rgb="FF231F20"/>
        <rFont val="Arial"/>
        <family val="2"/>
      </rPr>
      <t>SALLYS COVE</t>
    </r>
  </si>
  <si>
    <r>
      <rPr>
        <sz val="10"/>
        <color rgb="FF231F20"/>
        <rFont val="Arial"/>
        <family val="2"/>
      </rPr>
      <t>LAURENCETON</t>
    </r>
  </si>
  <si>
    <r>
      <rPr>
        <sz val="10"/>
        <color rgb="FF231F20"/>
        <rFont val="Arial"/>
        <family val="2"/>
      </rPr>
      <t>NORTH WEST BROOK</t>
    </r>
  </si>
  <si>
    <r>
      <rPr>
        <sz val="10"/>
        <color rgb="FF231F20"/>
        <rFont val="Arial"/>
        <family val="2"/>
      </rPr>
      <t>SALMON COVE</t>
    </r>
  </si>
  <si>
    <r>
      <rPr>
        <sz val="10"/>
        <color rgb="FF231F20"/>
        <rFont val="Arial"/>
        <family val="2"/>
      </rPr>
      <t>LAWN</t>
    </r>
  </si>
  <si>
    <r>
      <rPr>
        <sz val="10"/>
        <color rgb="FF231F20"/>
        <rFont val="Arial"/>
        <family val="2"/>
      </rPr>
      <t>NORTH WEST RIVER</t>
    </r>
  </si>
  <si>
    <r>
      <rPr>
        <sz val="10"/>
        <color rgb="FF231F20"/>
        <rFont val="Arial"/>
        <family val="2"/>
      </rPr>
      <t>SALMONIER</t>
    </r>
  </si>
  <si>
    <r>
      <rPr>
        <sz val="10"/>
        <color rgb="FF231F20"/>
        <rFont val="Arial"/>
        <family val="2"/>
      </rPr>
      <t>LEAD COVE</t>
    </r>
  </si>
  <si>
    <r>
      <rPr>
        <sz val="10"/>
        <color rgb="FF231F20"/>
        <rFont val="Arial"/>
        <family val="2"/>
      </rPr>
      <t>NORTHERN ARM</t>
    </r>
  </si>
  <si>
    <r>
      <rPr>
        <sz val="10"/>
        <color rgb="FF231F20"/>
        <rFont val="Arial"/>
        <family val="2"/>
      </rPr>
      <t>SALMONIER (BP)</t>
    </r>
  </si>
  <si>
    <r>
      <rPr>
        <sz val="10"/>
        <color rgb="FF231F20"/>
        <rFont val="Arial"/>
        <family val="2"/>
      </rPr>
      <t>LEADING TICKLES</t>
    </r>
  </si>
  <si>
    <r>
      <rPr>
        <sz val="10"/>
        <color rgb="FF231F20"/>
        <rFont val="Arial"/>
        <family val="2"/>
      </rPr>
      <t>NORTHERN BAY</t>
    </r>
  </si>
  <si>
    <r>
      <rPr>
        <sz val="10"/>
        <color rgb="FF231F20"/>
        <rFont val="Arial"/>
        <family val="2"/>
      </rPr>
      <t>SALT POND</t>
    </r>
  </si>
  <si>
    <r>
      <rPr>
        <sz val="10"/>
        <color rgb="FF231F20"/>
        <rFont val="Arial"/>
        <family val="2"/>
      </rPr>
      <t>LETHBRIDGE</t>
    </r>
  </si>
  <si>
    <r>
      <rPr>
        <sz val="10"/>
        <color rgb="FF231F20"/>
        <rFont val="Arial"/>
        <family val="2"/>
      </rPr>
      <t>NORTHWEST ARM</t>
    </r>
  </si>
  <si>
    <r>
      <rPr>
        <sz val="10"/>
        <color rgb="FF231F20"/>
        <rFont val="Arial"/>
        <family val="2"/>
      </rPr>
      <t>SALVAGE</t>
    </r>
  </si>
  <si>
    <r>
      <rPr>
        <sz val="10"/>
        <color rgb="FF231F20"/>
        <rFont val="Arial"/>
        <family val="2"/>
      </rPr>
      <t>LEWINS COVE</t>
    </r>
  </si>
  <si>
    <r>
      <rPr>
        <sz val="10"/>
        <color rgb="FF231F20"/>
        <rFont val="Arial"/>
        <family val="2"/>
      </rPr>
      <t>NOTRE DAME JUNCTION</t>
    </r>
  </si>
  <si>
    <r>
      <rPr>
        <sz val="10"/>
        <color rgb="FF231F20"/>
        <rFont val="Arial"/>
        <family val="2"/>
      </rPr>
      <t>SANDRINGHAM</t>
    </r>
  </si>
  <si>
    <r>
      <rPr>
        <sz val="10"/>
        <color rgb="FF231F20"/>
        <rFont val="Arial"/>
        <family val="2"/>
      </rPr>
      <t>LEWISPORTE</t>
    </r>
  </si>
  <si>
    <r>
      <rPr>
        <sz val="10"/>
        <color rgb="FF231F20"/>
        <rFont val="Arial"/>
        <family val="2"/>
      </rPr>
      <t>OCHRE PIT COVE</t>
    </r>
  </si>
  <si>
    <r>
      <rPr>
        <sz val="10"/>
        <color rgb="FF231F20"/>
        <rFont val="Arial"/>
        <family val="2"/>
      </rPr>
      <t>LITTLE BAY (NDB)</t>
    </r>
  </si>
  <si>
    <r>
      <rPr>
        <sz val="10"/>
        <color rgb="FF231F20"/>
        <rFont val="Arial"/>
        <family val="2"/>
      </rPr>
      <t>O’DONNELLS</t>
    </r>
  </si>
  <si>
    <r>
      <rPr>
        <sz val="10"/>
        <color rgb="FF231F20"/>
        <rFont val="Arial"/>
        <family val="2"/>
      </rPr>
      <t>SANDY COVE (BB)</t>
    </r>
  </si>
  <si>
    <r>
      <rPr>
        <sz val="10"/>
        <color rgb="FF231F20"/>
        <rFont val="Arial"/>
        <family val="2"/>
      </rPr>
      <t>LITTLE BAY (PB)</t>
    </r>
  </si>
  <si>
    <r>
      <rPr>
        <sz val="10"/>
        <color rgb="FF231F20"/>
        <rFont val="Arial"/>
        <family val="2"/>
      </rPr>
      <t>OLD BONAVENTURE</t>
    </r>
  </si>
  <si>
    <r>
      <rPr>
        <sz val="10"/>
        <color rgb="FF231F20"/>
        <rFont val="Arial"/>
        <family val="2"/>
      </rPr>
      <t>SANDY COVE (NDB)</t>
    </r>
  </si>
  <si>
    <r>
      <rPr>
        <sz val="10"/>
        <color rgb="FF231F20"/>
        <rFont val="Arial"/>
        <family val="2"/>
      </rPr>
      <t>LITTLE BAY EAST</t>
    </r>
  </si>
  <si>
    <r>
      <rPr>
        <sz val="10"/>
        <color rgb="FF231F20"/>
        <rFont val="Arial"/>
        <family val="2"/>
      </rPr>
      <t>OLD PERLICAN</t>
    </r>
  </si>
  <si>
    <r>
      <rPr>
        <sz val="10"/>
        <color rgb="FF231F20"/>
        <rFont val="Arial"/>
        <family val="2"/>
      </rPr>
      <t>SANDY COVE SOUTH</t>
    </r>
  </si>
  <si>
    <r>
      <rPr>
        <sz val="10"/>
        <color rgb="FF231F20"/>
        <rFont val="Arial"/>
        <family val="2"/>
      </rPr>
      <t>LITTLE BAY ISLANDS</t>
    </r>
  </si>
  <si>
    <r>
      <rPr>
        <sz val="10"/>
        <color rgb="FF231F20"/>
        <rFont val="Arial"/>
        <family val="2"/>
      </rPr>
      <t>OLD SHOP</t>
    </r>
  </si>
  <si>
    <r>
      <rPr>
        <sz val="10"/>
        <color rgb="FF231F20"/>
        <rFont val="Arial"/>
        <family val="2"/>
      </rPr>
      <t>SANDYVILLE</t>
    </r>
  </si>
  <si>
    <r>
      <rPr>
        <sz val="10"/>
        <color rgb="FF231F20"/>
        <rFont val="Arial"/>
        <family val="2"/>
      </rPr>
      <t>LITTLE BURNT BAY</t>
    </r>
  </si>
  <si>
    <r>
      <rPr>
        <sz val="10"/>
        <color rgb="FF231F20"/>
        <rFont val="Arial"/>
        <family val="2"/>
      </rPr>
      <t>OPEN HALL</t>
    </r>
  </si>
  <si>
    <r>
      <rPr>
        <sz val="10"/>
        <color rgb="FF231F20"/>
        <rFont val="Arial"/>
        <family val="2"/>
      </rPr>
      <t>SAUNDERS COVE</t>
    </r>
  </si>
  <si>
    <r>
      <rPr>
        <sz val="10"/>
        <color rgb="FF231F20"/>
        <rFont val="Arial"/>
        <family val="2"/>
      </rPr>
      <t>LITTLE CATALINA</t>
    </r>
  </si>
  <si>
    <r>
      <rPr>
        <sz val="10"/>
        <color rgb="FF231F20"/>
        <rFont val="Arial"/>
        <family val="2"/>
      </rPr>
      <t>O’REGANS</t>
    </r>
  </si>
  <si>
    <r>
      <rPr>
        <sz val="10"/>
        <color rgb="FF231F20"/>
        <rFont val="Arial"/>
        <family val="2"/>
      </rPr>
      <t>SAVAGE COVE</t>
    </r>
  </si>
  <si>
    <r>
      <rPr>
        <sz val="10"/>
        <color rgb="FF231F20"/>
        <rFont val="Arial"/>
        <family val="2"/>
      </rPr>
      <t>LITTLE FALLS</t>
    </r>
  </si>
  <si>
    <r>
      <rPr>
        <sz val="10"/>
        <color rgb="FF231F20"/>
        <rFont val="Arial"/>
        <family val="2"/>
      </rPr>
      <t>OUTER COVE</t>
    </r>
  </si>
  <si>
    <r>
      <rPr>
        <sz val="10"/>
        <color rgb="FF231F20"/>
        <rFont val="Arial"/>
        <family val="2"/>
      </rPr>
      <t>SEAL COVE (CB)</t>
    </r>
  </si>
  <si>
    <r>
      <rPr>
        <sz val="10"/>
        <color rgb="FF231F20"/>
        <rFont val="Arial"/>
        <family val="2"/>
      </rPr>
      <t>LITTLE HARBOUR (PB)</t>
    </r>
  </si>
  <si>
    <r>
      <rPr>
        <sz val="10"/>
        <color rgb="FF231F20"/>
        <rFont val="Arial"/>
        <family val="2"/>
      </rPr>
      <t>PACQUET</t>
    </r>
  </si>
  <si>
    <r>
      <rPr>
        <sz val="10"/>
        <color rgb="FF231F20"/>
        <rFont val="Arial"/>
        <family val="2"/>
      </rPr>
      <t>SEAL COVE (FB)</t>
    </r>
  </si>
  <si>
    <r>
      <rPr>
        <sz val="10"/>
        <color rgb="FF231F20"/>
        <rFont val="Arial"/>
        <family val="2"/>
      </rPr>
      <t>LITTLE HEART’S EASE</t>
    </r>
  </si>
  <si>
    <r>
      <rPr>
        <sz val="10"/>
        <color rgb="FF231F20"/>
        <rFont val="Arial"/>
        <family val="2"/>
      </rPr>
      <t>SEAL COVE (WB)</t>
    </r>
  </si>
  <si>
    <r>
      <rPr>
        <sz val="10"/>
        <color rgb="FF231F20"/>
        <rFont val="Arial"/>
        <family val="2"/>
      </rPr>
      <t>SEAL HEAD</t>
    </r>
  </si>
  <si>
    <r>
      <rPr>
        <sz val="10"/>
        <color rgb="FF231F20"/>
        <rFont val="Arial"/>
        <family val="2"/>
      </rPr>
      <t>LITTLE SELDOM</t>
    </r>
  </si>
  <si>
    <r>
      <rPr>
        <sz val="10"/>
        <color rgb="FF231F20"/>
        <rFont val="Arial"/>
        <family val="2"/>
      </rPr>
      <t>PARSONS POND</t>
    </r>
  </si>
  <si>
    <r>
      <rPr>
        <sz val="10"/>
        <color rgb="FF231F20"/>
        <rFont val="Arial"/>
        <family val="2"/>
      </rPr>
      <t>SEAL ROCKS</t>
    </r>
  </si>
  <si>
    <r>
      <rPr>
        <sz val="10"/>
        <color rgb="FF231F20"/>
        <rFont val="Arial"/>
        <family val="2"/>
      </rPr>
      <t>LITTLE ST LAWRENCE</t>
    </r>
  </si>
  <si>
    <r>
      <rPr>
        <sz val="10"/>
        <color rgb="FF231F20"/>
        <rFont val="Arial"/>
        <family val="2"/>
      </rPr>
      <t>PASADENA</t>
    </r>
  </si>
  <si>
    <r>
      <rPr>
        <sz val="10"/>
        <color rgb="FF231F20"/>
        <rFont val="Arial"/>
        <family val="2"/>
      </rPr>
      <t>SEARSTON</t>
    </r>
  </si>
  <si>
    <r>
      <rPr>
        <sz val="10"/>
        <color rgb="FF231F20"/>
        <rFont val="Arial"/>
        <family val="2"/>
      </rPr>
      <t>LOBSTER COVE</t>
    </r>
  </si>
  <si>
    <r>
      <rPr>
        <sz val="10"/>
        <color rgb="FF231F20"/>
        <rFont val="Arial"/>
        <family val="2"/>
      </rPr>
      <t>PASS ISLAND</t>
    </r>
  </si>
  <si>
    <r>
      <rPr>
        <sz val="10"/>
        <color rgb="FF231F20"/>
        <rFont val="Arial"/>
        <family val="2"/>
      </rPr>
      <t>SELDOM</t>
    </r>
  </si>
  <si>
    <r>
      <rPr>
        <sz val="10"/>
        <color rgb="FF231F20"/>
        <rFont val="Arial"/>
        <family val="2"/>
      </rPr>
      <t>LOCK LIVEN</t>
    </r>
  </si>
  <si>
    <r>
      <rPr>
        <sz val="10"/>
        <color rgb="FF231F20"/>
        <rFont val="Arial"/>
        <family val="2"/>
      </rPr>
      <t>PATH END</t>
    </r>
  </si>
  <si>
    <r>
      <rPr>
        <sz val="10"/>
        <color rgb="FF231F20"/>
        <rFont val="Arial"/>
        <family val="2"/>
      </rPr>
      <t>SHALLOP COVE</t>
    </r>
  </si>
  <si>
    <r>
      <rPr>
        <sz val="10"/>
        <color rgb="FF231F20"/>
        <rFont val="Arial"/>
        <family val="2"/>
      </rPr>
      <t>LOCKSTON</t>
    </r>
  </si>
  <si>
    <r>
      <rPr>
        <sz val="10"/>
        <color rgb="FF231F20"/>
        <rFont val="Arial"/>
        <family val="2"/>
      </rPr>
      <t>PATHS END(PB)</t>
    </r>
  </si>
  <si>
    <r>
      <rPr>
        <sz val="10"/>
        <color rgb="FF231F20"/>
        <rFont val="Arial"/>
        <family val="2"/>
      </rPr>
      <t>SHALLOWAY COVE</t>
    </r>
  </si>
  <si>
    <r>
      <rPr>
        <sz val="10"/>
        <color rgb="FF231F20"/>
        <rFont val="Arial"/>
        <family val="2"/>
      </rPr>
      <t>LODGE BAY</t>
    </r>
  </si>
  <si>
    <r>
      <rPr>
        <sz val="10"/>
        <color rgb="FF231F20"/>
        <rFont val="Arial"/>
        <family val="2"/>
      </rPr>
      <t>PATRICKS COVE</t>
    </r>
  </si>
  <si>
    <r>
      <rPr>
        <sz val="10"/>
        <color rgb="FF231F20"/>
        <rFont val="Arial"/>
        <family val="2"/>
      </rPr>
      <t>SHAMBLERS COVE</t>
    </r>
  </si>
  <si>
    <r>
      <rPr>
        <sz val="10"/>
        <color rgb="FF231F20"/>
        <rFont val="Arial"/>
        <family val="2"/>
      </rPr>
      <t>LOGY BAY</t>
    </r>
  </si>
  <si>
    <r>
      <rPr>
        <sz val="10"/>
        <color rgb="FF231F20"/>
        <rFont val="Arial"/>
        <family val="2"/>
      </rPr>
      <t>PERRY’S COVE</t>
    </r>
  </si>
  <si>
    <r>
      <rPr>
        <sz val="10"/>
        <color rgb="FF231F20"/>
        <rFont val="Arial"/>
        <family val="2"/>
      </rPr>
      <t>SHEA HEIGHTS</t>
    </r>
  </si>
  <si>
    <r>
      <rPr>
        <sz val="10"/>
        <color rgb="FF231F20"/>
        <rFont val="Arial"/>
        <family val="2"/>
      </rPr>
      <t>LOMOND</t>
    </r>
  </si>
  <si>
    <r>
      <rPr>
        <sz val="10"/>
        <color rgb="FF231F20"/>
        <rFont val="Arial"/>
        <family val="2"/>
      </rPr>
      <t>SHEARSTOWN</t>
    </r>
  </si>
  <si>
    <r>
      <rPr>
        <sz val="10"/>
        <color rgb="FF231F20"/>
        <rFont val="Arial"/>
        <family val="2"/>
      </rPr>
      <t>PETERVIEW</t>
    </r>
  </si>
  <si>
    <r>
      <rPr>
        <sz val="10"/>
        <color rgb="FF231F20"/>
        <rFont val="Arial"/>
        <family val="2"/>
      </rPr>
      <t>SHEAVES COVE</t>
    </r>
  </si>
  <si>
    <r>
      <rPr>
        <sz val="10"/>
        <color rgb="FF231F20"/>
        <rFont val="Arial"/>
        <family val="2"/>
      </rPr>
      <t>LONG BEACH (TB)</t>
    </r>
  </si>
  <si>
    <r>
      <rPr>
        <sz val="10"/>
        <color rgb="FF231F20"/>
        <rFont val="Arial"/>
        <family val="2"/>
      </rPr>
      <t>PETIT FORTE</t>
    </r>
  </si>
  <si>
    <r>
      <rPr>
        <sz val="10"/>
        <color rgb="FF231F20"/>
        <rFont val="Arial"/>
        <family val="2"/>
      </rPr>
      <t>SHESHATSHIU</t>
    </r>
  </si>
  <si>
    <r>
      <rPr>
        <sz val="10"/>
        <color rgb="FF231F20"/>
        <rFont val="Arial"/>
        <family val="2"/>
      </rPr>
      <t>LONG COVE (PB)</t>
    </r>
  </si>
  <si>
    <r>
      <rPr>
        <sz val="10"/>
        <color rgb="FF231F20"/>
        <rFont val="Arial"/>
        <family val="2"/>
      </rPr>
      <t>PETITE JARDIN</t>
    </r>
  </si>
  <si>
    <r>
      <rPr>
        <sz val="10"/>
        <color rgb="FF231F20"/>
        <rFont val="Arial"/>
        <family val="2"/>
      </rPr>
      <t>SHIP COVE</t>
    </r>
  </si>
  <si>
    <r>
      <rPr>
        <sz val="10"/>
        <color rgb="FF231F20"/>
        <rFont val="Arial"/>
        <family val="2"/>
      </rPr>
      <t>LONG COVE (TB)</t>
    </r>
  </si>
  <si>
    <r>
      <rPr>
        <sz val="10"/>
        <color rgb="FF231F20"/>
        <rFont val="Arial"/>
        <family val="2"/>
      </rPr>
      <t>PETITES</t>
    </r>
  </si>
  <si>
    <r>
      <rPr>
        <sz val="10"/>
        <color rgb="FF231F20"/>
        <rFont val="Arial"/>
        <family val="2"/>
      </rPr>
      <t>SHIP HARBOUR (PB)</t>
    </r>
  </si>
  <si>
    <r>
      <rPr>
        <sz val="10"/>
        <color rgb="FF231F20"/>
        <rFont val="Arial"/>
        <family val="2"/>
      </rPr>
      <t>LONG HARBOUR</t>
    </r>
  </si>
  <si>
    <r>
      <rPr>
        <sz val="10"/>
        <color rgb="FF231F20"/>
        <rFont val="Arial"/>
        <family val="2"/>
      </rPr>
      <t>PETLEY</t>
    </r>
  </si>
  <si>
    <r>
      <rPr>
        <sz val="10"/>
        <color rgb="FF231F20"/>
        <rFont val="Arial"/>
        <family val="2"/>
      </rPr>
      <t>SHOAL BAY</t>
    </r>
  </si>
  <si>
    <r>
      <rPr>
        <sz val="10"/>
        <color rgb="FF231F20"/>
        <rFont val="Arial"/>
        <family val="2"/>
      </rPr>
      <t>LONG POND</t>
    </r>
  </si>
  <si>
    <r>
      <rPr>
        <sz val="10"/>
        <color rgb="FF231F20"/>
        <rFont val="Arial"/>
        <family val="2"/>
      </rPr>
      <t>PETRIES</t>
    </r>
  </si>
  <si>
    <r>
      <rPr>
        <sz val="10"/>
        <color rgb="FF231F20"/>
        <rFont val="Arial"/>
        <family val="2"/>
      </rPr>
      <t>SHOAL BROOK</t>
    </r>
  </si>
  <si>
    <r>
      <rPr>
        <sz val="10"/>
        <color rgb="FF231F20"/>
        <rFont val="Arial"/>
        <family val="2"/>
      </rPr>
      <t>LOON BAY</t>
    </r>
  </si>
  <si>
    <r>
      <rPr>
        <sz val="10"/>
        <color rgb="FF231F20"/>
        <rFont val="Arial"/>
        <family val="2"/>
      </rPr>
      <t>PETTY HARBOUR</t>
    </r>
  </si>
  <si>
    <r>
      <rPr>
        <sz val="10"/>
        <color rgb="FF231F20"/>
        <rFont val="Arial"/>
        <family val="2"/>
      </rPr>
      <t>SHOAL COVE</t>
    </r>
  </si>
  <si>
    <r>
      <rPr>
        <sz val="10"/>
        <color rgb="FF231F20"/>
        <rFont val="Arial"/>
        <family val="2"/>
      </rPr>
      <t>PHILIPS HEAD</t>
    </r>
  </si>
  <si>
    <r>
      <rPr>
        <sz val="10"/>
        <color rgb="FF231F20"/>
        <rFont val="Arial"/>
        <family val="2"/>
      </rPr>
      <t>SHOAL HARBOUR</t>
    </r>
  </si>
  <si>
    <r>
      <rPr>
        <sz val="10"/>
        <color rgb="FF231F20"/>
        <rFont val="Arial"/>
        <family val="2"/>
      </rPr>
      <t>LORIES</t>
    </r>
  </si>
  <si>
    <r>
      <rPr>
        <sz val="10"/>
        <color rgb="FF231F20"/>
        <rFont val="Arial"/>
        <family val="2"/>
      </rPr>
      <t>PICCADILLY</t>
    </r>
  </si>
  <si>
    <r>
      <rPr>
        <sz val="10"/>
        <color rgb="FF231F20"/>
        <rFont val="Arial"/>
        <family val="2"/>
      </rPr>
      <t>SIBLEYS COVE</t>
    </r>
  </si>
  <si>
    <r>
      <rPr>
        <sz val="10"/>
        <color rgb="FF231F20"/>
        <rFont val="Arial"/>
        <family val="2"/>
      </rPr>
      <t>PIGEON COVE</t>
    </r>
  </si>
  <si>
    <r>
      <rPr>
        <sz val="10"/>
        <color rgb="FF231F20"/>
        <rFont val="Arial"/>
        <family val="2"/>
      </rPr>
      <t>SMALL POINT</t>
    </r>
  </si>
  <si>
    <r>
      <rPr>
        <sz val="10"/>
        <color rgb="FF231F20"/>
        <rFont val="Arial"/>
        <family val="2"/>
      </rPr>
      <t>PIKES ARM</t>
    </r>
  </si>
  <si>
    <r>
      <rPr>
        <sz val="10"/>
        <color rgb="FF231F20"/>
        <rFont val="Arial"/>
        <family val="2"/>
      </rPr>
      <t>SMITHS’ HARBOUR</t>
    </r>
  </si>
  <si>
    <r>
      <rPr>
        <sz val="10"/>
        <color rgb="FF231F20"/>
        <rFont val="Arial"/>
        <family val="2"/>
      </rPr>
      <t>LOWER ISLAND COVE</t>
    </r>
  </si>
  <si>
    <r>
      <rPr>
        <sz val="10"/>
        <color rgb="FF231F20"/>
        <rFont val="Arial"/>
        <family val="2"/>
      </rPr>
      <t>PILLEYS ISLAND</t>
    </r>
  </si>
  <si>
    <r>
      <rPr>
        <sz val="10"/>
        <color rgb="FF231F20"/>
        <rFont val="Arial"/>
        <family val="2"/>
      </rPr>
      <t>SMOKEY</t>
    </r>
  </si>
  <si>
    <r>
      <rPr>
        <sz val="10"/>
        <color rgb="FF231F20"/>
        <rFont val="Arial"/>
        <family val="2"/>
      </rPr>
      <t>LOWER LANCE COVE</t>
    </r>
  </si>
  <si>
    <r>
      <rPr>
        <sz val="10"/>
        <color rgb="FF231F20"/>
        <rFont val="Arial"/>
        <family val="2"/>
      </rPr>
      <t>PINE’S COVE</t>
    </r>
  </si>
  <si>
    <r>
      <rPr>
        <sz val="10"/>
        <color rgb="FF231F20"/>
        <rFont val="Arial"/>
        <family val="2"/>
      </rPr>
      <t>SNOOK’S ARM</t>
    </r>
  </si>
  <si>
    <r>
      <rPr>
        <sz val="10"/>
        <color rgb="FF231F20"/>
        <rFont val="Arial"/>
        <family val="2"/>
      </rPr>
      <t>LUKES ARM</t>
    </r>
  </si>
  <si>
    <r>
      <rPr>
        <sz val="10"/>
        <color rgb="FF231F20"/>
        <rFont val="Arial"/>
        <family val="2"/>
      </rPr>
      <t>PINSENT’S ARM</t>
    </r>
  </si>
  <si>
    <r>
      <rPr>
        <sz val="10"/>
        <color rgb="FF231F20"/>
        <rFont val="Arial"/>
        <family val="2"/>
      </rPr>
      <t>SNOOKS HARBOUR</t>
    </r>
  </si>
  <si>
    <r>
      <rPr>
        <sz val="10"/>
        <color rgb="FF231F20"/>
        <rFont val="Arial"/>
        <family val="2"/>
      </rPr>
      <t>LUMSDEN</t>
    </r>
  </si>
  <si>
    <r>
      <rPr>
        <sz val="10"/>
        <color rgb="FF231F20"/>
        <rFont val="Arial"/>
        <family val="2"/>
      </rPr>
      <t>PINWARE</t>
    </r>
  </si>
  <si>
    <r>
      <rPr>
        <sz val="10"/>
        <color rgb="FF231F20"/>
        <rFont val="Arial"/>
        <family val="2"/>
      </rPr>
      <t>LUSHES BIGHT</t>
    </r>
  </si>
  <si>
    <r>
      <rPr>
        <sz val="10"/>
        <color rgb="FF231F20"/>
        <rFont val="Arial"/>
        <family val="2"/>
      </rPr>
      <t>SOPS ARM</t>
    </r>
  </si>
  <si>
    <r>
      <rPr>
        <sz val="10"/>
        <color rgb="FF231F20"/>
        <rFont val="Arial"/>
        <family val="2"/>
      </rPr>
      <t>PLATE COVE EAST</t>
    </r>
  </si>
  <si>
    <r>
      <rPr>
        <sz val="10"/>
        <color rgb="FF231F20"/>
        <rFont val="Arial"/>
        <family val="2"/>
      </rPr>
      <t>MADDOX COVE</t>
    </r>
  </si>
  <si>
    <r>
      <rPr>
        <sz val="10"/>
        <color rgb="FF231F20"/>
        <rFont val="Arial"/>
        <family val="2"/>
      </rPr>
      <t>PLATE COVE WEST</t>
    </r>
  </si>
  <si>
    <r>
      <rPr>
        <sz val="10"/>
        <color rgb="FF231F20"/>
        <rFont val="Arial"/>
        <family val="2"/>
      </rPr>
      <t>MAHERS</t>
    </r>
  </si>
  <si>
    <r>
      <rPr>
        <sz val="10"/>
        <color rgb="FF231F20"/>
        <rFont val="Arial"/>
        <family val="2"/>
      </rPr>
      <t>SOUTH DILDO</t>
    </r>
  </si>
  <si>
    <r>
      <rPr>
        <sz val="10"/>
        <color rgb="FF231F20"/>
        <rFont val="Arial"/>
        <family val="2"/>
      </rPr>
      <t>PLUM POINT</t>
    </r>
  </si>
  <si>
    <r>
      <rPr>
        <sz val="10"/>
        <color rgb="FF231F20"/>
        <rFont val="Arial"/>
        <family val="2"/>
      </rPr>
      <t>SOUTH EAST BIGHT</t>
    </r>
  </si>
  <si>
    <r>
      <rPr>
        <sz val="10"/>
        <color rgb="FF231F20"/>
        <rFont val="Arial"/>
        <family val="2"/>
      </rPr>
      <t>MAIN BROOK</t>
    </r>
  </si>
  <si>
    <r>
      <rPr>
        <sz val="10"/>
        <color rgb="FF231F20"/>
        <rFont val="Arial"/>
        <family val="2"/>
      </rPr>
      <t>POINT AU GAUL</t>
    </r>
  </si>
  <si>
    <r>
      <rPr>
        <sz val="10"/>
        <color rgb="FF231F20"/>
        <rFont val="Arial"/>
        <family val="2"/>
      </rPr>
      <t>MAIN POINT</t>
    </r>
  </si>
  <si>
    <r>
      <rPr>
        <sz val="10"/>
        <color rgb="FF231F20"/>
        <rFont val="Arial"/>
        <family val="2"/>
      </rPr>
      <t>POINT AU MAL</t>
    </r>
  </si>
  <si>
    <r>
      <rPr>
        <sz val="10"/>
        <color rgb="FF231F20"/>
        <rFont val="Arial"/>
        <family val="2"/>
      </rPr>
      <t>SOUTHERN BAY</t>
    </r>
  </si>
  <si>
    <r>
      <rPr>
        <sz val="10"/>
        <color rgb="FF231F20"/>
        <rFont val="Arial"/>
        <family val="2"/>
      </rPr>
      <t>MAINLAND</t>
    </r>
  </si>
  <si>
    <r>
      <rPr>
        <sz val="10"/>
        <color rgb="FF231F20"/>
        <rFont val="Arial"/>
        <family val="2"/>
      </rPr>
      <t>POINT LA HAYE</t>
    </r>
  </si>
  <si>
    <r>
      <rPr>
        <sz val="10"/>
        <color rgb="FF231F20"/>
        <rFont val="Arial"/>
        <family val="2"/>
      </rPr>
      <t>SOUTHERN HARBOUR</t>
    </r>
  </si>
  <si>
    <r>
      <rPr>
        <sz val="10"/>
        <color rgb="FF231F20"/>
        <rFont val="Arial"/>
        <family val="2"/>
      </rPr>
      <t>MAKINSONS</t>
    </r>
  </si>
  <si>
    <r>
      <rPr>
        <sz val="10"/>
        <color rgb="FF231F20"/>
        <rFont val="Arial"/>
        <family val="2"/>
      </rPr>
      <t>POINT LANCE</t>
    </r>
  </si>
  <si>
    <r>
      <rPr>
        <sz val="10"/>
        <color rgb="FF231F20"/>
        <rFont val="Arial"/>
        <family val="2"/>
      </rPr>
      <t>MAKKOVIK</t>
    </r>
  </si>
  <si>
    <r>
      <rPr>
        <sz val="10"/>
        <color rgb="FF231F20"/>
        <rFont val="Arial"/>
        <family val="2"/>
      </rPr>
      <t>POINT LEAMINGTON</t>
    </r>
  </si>
  <si>
    <r>
      <rPr>
        <sz val="10"/>
        <color rgb="FF231F20"/>
        <rFont val="Arial"/>
        <family val="2"/>
      </rPr>
      <t>SPANIARDS BAY</t>
    </r>
  </si>
  <si>
    <r>
      <rPr>
        <sz val="10"/>
        <color rgb="FF231F20"/>
        <rFont val="Arial"/>
        <family val="2"/>
      </rPr>
      <t>MAL BAY</t>
    </r>
  </si>
  <si>
    <r>
      <rPr>
        <sz val="10"/>
        <color rgb="FF231F20"/>
        <rFont val="Arial"/>
        <family val="2"/>
      </rPr>
      <t>POINT MAY</t>
    </r>
  </si>
  <si>
    <r>
      <rPr>
        <sz val="10"/>
        <color rgb="FF231F20"/>
        <rFont val="Arial"/>
        <family val="2"/>
      </rPr>
      <t>SPANISH ROOM</t>
    </r>
  </si>
  <si>
    <r>
      <rPr>
        <sz val="10"/>
        <color rgb="FF231F20"/>
        <rFont val="Arial"/>
        <family val="2"/>
      </rPr>
      <t>MALL BAY</t>
    </r>
  </si>
  <si>
    <r>
      <rPr>
        <sz val="10"/>
        <color rgb="FF231F20"/>
        <rFont val="Arial"/>
        <family val="2"/>
      </rPr>
      <t>POINT OF BAY</t>
    </r>
  </si>
  <si>
    <r>
      <rPr>
        <sz val="10"/>
        <color rgb="FF231F20"/>
        <rFont val="Arial"/>
        <family val="2"/>
      </rPr>
      <t>SPILLARS COVE</t>
    </r>
  </si>
  <si>
    <r>
      <rPr>
        <sz val="10"/>
        <color rgb="FF231F20"/>
        <rFont val="Arial"/>
        <family val="2"/>
      </rPr>
      <t>POINT VERDE</t>
    </r>
  </si>
  <si>
    <r>
      <rPr>
        <sz val="10"/>
        <color rgb="FF231F20"/>
        <rFont val="Arial"/>
        <family val="2"/>
      </rPr>
      <t>MARCHES POINT</t>
    </r>
  </si>
  <si>
    <r>
      <rPr>
        <sz val="10"/>
        <color rgb="FF231F20"/>
        <rFont val="Arial"/>
        <family val="2"/>
      </rPr>
      <t>POLLARDS POINT</t>
    </r>
  </si>
  <si>
    <r>
      <rPr>
        <sz val="10"/>
        <color rgb="FF231F20"/>
        <rFont val="Arial"/>
        <family val="2"/>
      </rPr>
      <t>SPRUCE BROOK</t>
    </r>
  </si>
  <si>
    <r>
      <rPr>
        <sz val="10"/>
        <color rgb="FF231F20"/>
        <rFont val="Arial"/>
        <family val="2"/>
      </rPr>
      <t>POOLS COVE</t>
    </r>
  </si>
  <si>
    <r>
      <rPr>
        <sz val="10"/>
        <color rgb="FF231F20"/>
        <rFont val="Arial"/>
        <family val="2"/>
      </rPr>
      <t>SQUARE ISLAND</t>
    </r>
  </si>
  <si>
    <r>
      <rPr>
        <sz val="10"/>
        <color rgb="FF231F20"/>
        <rFont val="Arial"/>
        <family val="2"/>
      </rPr>
      <t>MARKLAND</t>
    </r>
  </si>
  <si>
    <r>
      <rPr>
        <sz val="10"/>
        <color rgb="FF231F20"/>
        <rFont val="Arial"/>
        <family val="2"/>
      </rPr>
      <t>PORT ALBERT</t>
    </r>
  </si>
  <si>
    <r>
      <rPr>
        <sz val="10"/>
        <color rgb="FF231F20"/>
        <rFont val="Arial"/>
        <family val="2"/>
      </rPr>
      <t>SQUARE POND PARK</t>
    </r>
  </si>
  <si>
    <r>
      <rPr>
        <sz val="10"/>
        <color rgb="FF231F20"/>
        <rFont val="Arial"/>
        <family val="2"/>
      </rPr>
      <t>PORT ANNE</t>
    </r>
  </si>
  <si>
    <r>
      <rPr>
        <sz val="10"/>
        <color rgb="FF231F20"/>
        <rFont val="Arial"/>
        <family val="2"/>
      </rPr>
      <t>ST ALBANS</t>
    </r>
  </si>
  <si>
    <r>
      <rPr>
        <sz val="10"/>
        <color rgb="FF231F20"/>
        <rFont val="Arial"/>
        <family val="2"/>
      </rPr>
      <t>MARYSVALE</t>
    </r>
  </si>
  <si>
    <r>
      <rPr>
        <sz val="10"/>
        <color rgb="FF231F20"/>
        <rFont val="Arial"/>
        <family val="2"/>
      </rPr>
      <t>PORT ANSON</t>
    </r>
  </si>
  <si>
    <r>
      <rPr>
        <sz val="10"/>
        <color rgb="FF231F20"/>
        <rFont val="Arial"/>
        <family val="2"/>
      </rPr>
      <t>MASONS COVE</t>
    </r>
  </si>
  <si>
    <r>
      <rPr>
        <sz val="10"/>
        <color rgb="FF231F20"/>
        <rFont val="Arial"/>
        <family val="2"/>
      </rPr>
      <t>PORT AU PORT</t>
    </r>
  </si>
  <si>
    <r>
      <rPr>
        <sz val="10"/>
        <color rgb="FF231F20"/>
        <rFont val="Arial"/>
        <family val="2"/>
      </rPr>
      <t>MASSEY DRIVE</t>
    </r>
  </si>
  <si>
    <r>
      <rPr>
        <sz val="10"/>
        <color rgb="FF231F20"/>
        <rFont val="Arial"/>
        <family val="2"/>
      </rPr>
      <t>ST ANTHONY EAST</t>
    </r>
  </si>
  <si>
    <r>
      <rPr>
        <sz val="10"/>
        <color rgb="FF231F20"/>
        <rFont val="Arial"/>
        <family val="2"/>
      </rPr>
      <t>MCIVERS</t>
    </r>
  </si>
  <si>
    <r>
      <rPr>
        <sz val="10"/>
        <color rgb="FF231F20"/>
        <rFont val="Arial"/>
        <family val="2"/>
      </rPr>
      <t>PORT AUX BRAS</t>
    </r>
  </si>
  <si>
    <r>
      <rPr>
        <sz val="10"/>
        <color rgb="FF231F20"/>
        <rFont val="Arial"/>
        <family val="2"/>
      </rPr>
      <t>ST BARBE</t>
    </r>
  </si>
  <si>
    <r>
      <rPr>
        <sz val="10"/>
        <color rgb="FF231F20"/>
        <rFont val="Arial"/>
        <family val="2"/>
      </rPr>
      <t>MCKAYS</t>
    </r>
  </si>
  <si>
    <r>
      <rPr>
        <sz val="10"/>
        <color rgb="FF231F20"/>
        <rFont val="Arial"/>
        <family val="2"/>
      </rPr>
      <t>PORT AUX CHOIX</t>
    </r>
  </si>
  <si>
    <r>
      <rPr>
        <sz val="10"/>
        <color rgb="FF231F20"/>
        <rFont val="Arial"/>
        <family val="2"/>
      </rPr>
      <t>ST BERNARDS</t>
    </r>
  </si>
  <si>
    <r>
      <rPr>
        <sz val="10"/>
        <color rgb="FF231F20"/>
        <rFont val="Arial"/>
        <family val="2"/>
      </rPr>
      <t>MEADOWS</t>
    </r>
  </si>
  <si>
    <r>
      <rPr>
        <sz val="10"/>
        <color rgb="FF231F20"/>
        <rFont val="Arial"/>
        <family val="2"/>
      </rPr>
      <t>PORT BLANDFORD</t>
    </r>
  </si>
  <si>
    <r>
      <rPr>
        <sz val="10"/>
        <color rgb="FF231F20"/>
        <rFont val="Arial"/>
        <family val="2"/>
      </rPr>
      <t>ST BRIDES</t>
    </r>
  </si>
  <si>
    <r>
      <rPr>
        <sz val="10"/>
        <color rgb="FF231F20"/>
        <rFont val="Arial"/>
        <family val="2"/>
      </rPr>
      <t>PORT DE GRAVE</t>
    </r>
  </si>
  <si>
    <r>
      <rPr>
        <sz val="10"/>
        <color rgb="FF231F20"/>
        <rFont val="Arial"/>
        <family val="2"/>
      </rPr>
      <t>MIDDLE ARM</t>
    </r>
  </si>
  <si>
    <r>
      <rPr>
        <sz val="10"/>
        <color rgb="FF231F20"/>
        <rFont val="Arial"/>
        <family val="2"/>
      </rPr>
      <t>PORT HARMON</t>
    </r>
  </si>
  <si>
    <r>
      <rPr>
        <sz val="10"/>
        <color rgb="FF231F20"/>
        <rFont val="Arial"/>
        <family val="2"/>
      </rPr>
      <t>ST CHADS</t>
    </r>
  </si>
  <si>
    <r>
      <rPr>
        <sz val="10"/>
        <color rgb="FF231F20"/>
        <rFont val="Arial"/>
        <family val="2"/>
      </rPr>
      <t>ST FINTANS</t>
    </r>
  </si>
  <si>
    <r>
      <rPr>
        <sz val="10"/>
        <color rgb="FF231F20"/>
        <rFont val="Arial"/>
        <family val="2"/>
      </rPr>
      <t>ST JONES WITHIN</t>
    </r>
  </si>
  <si>
    <r>
      <rPr>
        <sz val="10"/>
        <color rgb="FF231F20"/>
        <rFont val="Arial"/>
        <family val="2"/>
      </rPr>
      <t>ST JOSEPHS (PB)</t>
    </r>
  </si>
  <si>
    <r>
      <rPr>
        <sz val="10"/>
        <color rgb="FF231F20"/>
        <rFont val="Arial"/>
        <family val="2"/>
      </rPr>
      <t>ST JOSEPHS (SMB)</t>
    </r>
  </si>
  <si>
    <r>
      <rPr>
        <sz val="10"/>
        <color rgb="FF231F20"/>
        <rFont val="Arial"/>
        <family val="2"/>
      </rPr>
      <t>ST JOSEPHS COVE</t>
    </r>
  </si>
  <si>
    <r>
      <rPr>
        <sz val="10"/>
        <color rgb="FF231F20"/>
        <rFont val="Arial"/>
        <family val="2"/>
      </rPr>
      <t>ST JUDES</t>
    </r>
  </si>
  <si>
    <r>
      <rPr>
        <sz val="10"/>
        <color rgb="FF231F20"/>
        <rFont val="Arial"/>
        <family val="2"/>
      </rPr>
      <t>ST JULIENS</t>
    </r>
  </si>
  <si>
    <r>
      <rPr>
        <sz val="10"/>
        <color rgb="FF231F20"/>
        <rFont val="Arial"/>
        <family val="2"/>
      </rPr>
      <t>ST LUNAIRE</t>
    </r>
  </si>
  <si>
    <r>
      <rPr>
        <sz val="10"/>
        <color rgb="FF231F20"/>
        <rFont val="Arial"/>
        <family val="2"/>
      </rPr>
      <t>ST MARY’S</t>
    </r>
  </si>
  <si>
    <r>
      <rPr>
        <sz val="10"/>
        <color rgb="FF231F20"/>
        <rFont val="Arial"/>
        <family val="2"/>
      </rPr>
      <t>ST PHILLIPS</t>
    </r>
  </si>
  <si>
    <r>
      <rPr>
        <sz val="10"/>
        <color rgb="FF231F20"/>
        <rFont val="Arial"/>
        <family val="2"/>
      </rPr>
      <t>ST SHOTTS</t>
    </r>
  </si>
  <si>
    <r>
      <rPr>
        <sz val="10"/>
        <color rgb="FF231F20"/>
        <rFont val="Arial"/>
        <family val="2"/>
      </rPr>
      <t>ST STEPHENS</t>
    </r>
  </si>
  <si>
    <r>
      <rPr>
        <sz val="10"/>
        <color rgb="FF231F20"/>
        <rFont val="Arial"/>
        <family val="2"/>
      </rPr>
      <t>ST TERESA</t>
    </r>
  </si>
  <si>
    <r>
      <rPr>
        <sz val="10"/>
        <color rgb="FF231F20"/>
        <rFont val="Arial"/>
        <family val="2"/>
      </rPr>
      <t>ST VERONICAS</t>
    </r>
  </si>
  <si>
    <r>
      <rPr>
        <sz val="10"/>
        <color rgb="FF231F20"/>
        <rFont val="Arial"/>
        <family val="2"/>
      </rPr>
      <t>ST VINCENT’S</t>
    </r>
  </si>
  <si>
    <r>
      <rPr>
        <sz val="10"/>
        <color rgb="FF231F20"/>
        <rFont val="Arial"/>
        <family val="2"/>
      </rPr>
      <t>STAG HARBOUR</t>
    </r>
  </si>
  <si>
    <r>
      <rPr>
        <sz val="10"/>
        <color rgb="FF231F20"/>
        <rFont val="Arial"/>
        <family val="2"/>
      </rPr>
      <t>STEADY BROOK</t>
    </r>
  </si>
  <si>
    <r>
      <rPr>
        <sz val="10"/>
        <color rgb="FF231F20"/>
        <rFont val="Arial"/>
        <family val="2"/>
      </rPr>
      <t>STE-BARBE</t>
    </r>
  </si>
  <si>
    <r>
      <rPr>
        <sz val="10"/>
        <color rgb="FF231F20"/>
        <rFont val="Arial"/>
        <family val="2"/>
      </rPr>
      <t>STEPHENVILLE CROSSING</t>
    </r>
  </si>
  <si>
    <r>
      <rPr>
        <sz val="10"/>
        <color rgb="FF231F20"/>
        <rFont val="Arial"/>
        <family val="2"/>
      </rPr>
      <t>STOCK COVE</t>
    </r>
  </si>
  <si>
    <r>
      <rPr>
        <sz val="10"/>
        <color rgb="FF231F20"/>
        <rFont val="Arial"/>
        <family val="2"/>
      </rPr>
      <t>STONEVILLE</t>
    </r>
  </si>
  <si>
    <r>
      <rPr>
        <sz val="10"/>
        <color rgb="FF231F20"/>
        <rFont val="Arial"/>
        <family val="2"/>
      </rPr>
      <t>STRAITSVIEW</t>
    </r>
  </si>
  <si>
    <r>
      <rPr>
        <sz val="10"/>
        <color rgb="FF231F20"/>
        <rFont val="Arial"/>
        <family val="2"/>
      </rPr>
      <t>STRONGS ISLAND</t>
    </r>
  </si>
  <si>
    <r>
      <rPr>
        <sz val="10"/>
        <color rgb="FF231F20"/>
        <rFont val="Arial"/>
        <family val="2"/>
      </rPr>
      <t>SUMMERFORD</t>
    </r>
  </si>
  <si>
    <r>
      <rPr>
        <sz val="10"/>
        <color rgb="FF231F20"/>
        <rFont val="Arial"/>
        <family val="2"/>
      </rPr>
      <t>SWEET BAY</t>
    </r>
  </si>
  <si>
    <r>
      <rPr>
        <sz val="10"/>
        <color rgb="FF231F20"/>
        <rFont val="Arial"/>
        <family val="2"/>
      </rPr>
      <t>SWIFT CURRENT</t>
    </r>
  </si>
  <si>
    <r>
      <rPr>
        <sz val="10"/>
        <color rgb="FF231F20"/>
        <rFont val="Arial"/>
        <family val="2"/>
      </rPr>
      <t>TAYLORS BAY</t>
    </r>
  </si>
  <si>
    <r>
      <rPr>
        <sz val="10"/>
        <color rgb="FF231F20"/>
        <rFont val="Arial"/>
        <family val="2"/>
      </rPr>
      <t>TEMPLEMAN</t>
    </r>
  </si>
  <si>
    <r>
      <rPr>
        <sz val="10"/>
        <color rgb="FF231F20"/>
        <rFont val="Arial"/>
        <family val="2"/>
      </rPr>
      <t>TERRA NOVA PARK</t>
    </r>
  </si>
  <si>
    <r>
      <rPr>
        <sz val="10"/>
        <color rgb="FF231F20"/>
        <rFont val="Arial"/>
        <family val="2"/>
      </rPr>
      <t>TERRENCEVILLE</t>
    </r>
  </si>
  <si>
    <r>
      <rPr>
        <sz val="10"/>
        <color rgb="FF231F20"/>
        <rFont val="Arial"/>
        <family val="2"/>
      </rPr>
      <t>TERRINGTON JUNCTION</t>
    </r>
  </si>
  <si>
    <r>
      <rPr>
        <sz val="10"/>
        <color rgb="FF231F20"/>
        <rFont val="Arial"/>
        <family val="2"/>
      </rPr>
      <t>THE BEACHES</t>
    </r>
  </si>
  <si>
    <r>
      <rPr>
        <sz val="10"/>
        <color rgb="FF231F20"/>
        <rFont val="Arial"/>
        <family val="2"/>
      </rPr>
      <t>THORBURN LAKE</t>
    </r>
  </si>
  <si>
    <r>
      <rPr>
        <sz val="10"/>
        <color rgb="FF231F20"/>
        <rFont val="Arial"/>
        <family val="2"/>
      </rPr>
      <t>THORNELEA</t>
    </r>
  </si>
  <si>
    <r>
      <rPr>
        <sz val="10"/>
        <color rgb="FF231F20"/>
        <rFont val="Arial"/>
        <family val="2"/>
      </rPr>
      <t>THREE ROCK COVE</t>
    </r>
  </si>
  <si>
    <r>
      <rPr>
        <sz val="10"/>
        <color rgb="FF231F20"/>
        <rFont val="Arial"/>
        <family val="2"/>
      </rPr>
      <t>TICKLE COVE</t>
    </r>
  </si>
  <si>
    <r>
      <rPr>
        <sz val="10"/>
        <color rgb="FF231F20"/>
        <rFont val="Arial"/>
        <family val="2"/>
      </rPr>
      <t>TILT COVE</t>
    </r>
  </si>
  <si>
    <r>
      <rPr>
        <sz val="10"/>
        <color rgb="FF231F20"/>
        <rFont val="Arial"/>
        <family val="2"/>
      </rPr>
      <t>TILTING</t>
    </r>
  </si>
  <si>
    <r>
      <rPr>
        <sz val="10"/>
        <color rgb="FF231F20"/>
        <rFont val="Arial"/>
        <family val="2"/>
      </rPr>
      <t>TILTON</t>
    </r>
  </si>
  <si>
    <r>
      <rPr>
        <sz val="10"/>
        <color rgb="FF231F20"/>
        <rFont val="Arial"/>
        <family val="2"/>
      </rPr>
      <t>TIZZARDS HARBOUR</t>
    </r>
  </si>
  <si>
    <r>
      <rPr>
        <sz val="10"/>
        <color rgb="FF231F20"/>
        <rFont val="Arial"/>
        <family val="2"/>
      </rPr>
      <t>TOMPKINS</t>
    </r>
  </si>
  <si>
    <r>
      <rPr>
        <sz val="10"/>
        <color rgb="FF231F20"/>
        <rFont val="Arial"/>
        <family val="2"/>
      </rPr>
      <t>TOOGOOD ARM</t>
    </r>
  </si>
  <si>
    <r>
      <rPr>
        <sz val="10"/>
        <color rgb="FF231F20"/>
        <rFont val="Arial"/>
        <family val="2"/>
      </rPr>
      <t>TOPSAIL</t>
    </r>
  </si>
  <si>
    <r>
      <rPr>
        <sz val="10"/>
        <color rgb="FF231F20"/>
        <rFont val="Arial"/>
        <family val="2"/>
      </rPr>
      <t>TORBAY</t>
    </r>
  </si>
  <si>
    <r>
      <rPr>
        <sz val="10"/>
        <color rgb="FF231F20"/>
        <rFont val="Arial"/>
        <family val="2"/>
      </rPr>
      <t>TORS COVE</t>
    </r>
  </si>
  <si>
    <r>
      <rPr>
        <sz val="10"/>
        <color rgb="FF231F20"/>
        <rFont val="Arial"/>
        <family val="2"/>
      </rPr>
      <t>TRAYTOWN</t>
    </r>
  </si>
  <si>
    <r>
      <rPr>
        <sz val="10"/>
        <color rgb="FF231F20"/>
        <rFont val="Arial"/>
        <family val="2"/>
      </rPr>
      <t>TRINITY (BB)</t>
    </r>
  </si>
  <si>
    <r>
      <rPr>
        <sz val="10"/>
        <color rgb="FF231F20"/>
        <rFont val="Arial"/>
        <family val="2"/>
      </rPr>
      <t>TRINITY (TB)</t>
    </r>
  </si>
  <si>
    <r>
      <rPr>
        <sz val="10"/>
        <color rgb="FF231F20"/>
        <rFont val="Arial"/>
        <family val="2"/>
      </rPr>
      <t>TRINITY EAST</t>
    </r>
  </si>
  <si>
    <r>
      <rPr>
        <sz val="10"/>
        <color rgb="FF231F20"/>
        <rFont val="Arial"/>
        <family val="2"/>
      </rPr>
      <t>TRITON</t>
    </r>
  </si>
  <si>
    <r>
      <rPr>
        <sz val="10"/>
        <color rgb="FF231F20"/>
        <rFont val="Arial"/>
        <family val="2"/>
      </rPr>
      <t>TROUTY (TB)</t>
    </r>
  </si>
  <si>
    <r>
      <rPr>
        <sz val="10"/>
        <color rgb="FF231F20"/>
        <rFont val="Arial"/>
        <family val="2"/>
      </rPr>
      <t>TURKS COVE</t>
    </r>
  </si>
  <si>
    <r>
      <rPr>
        <sz val="10"/>
        <color rgb="FF231F20"/>
        <rFont val="Arial"/>
        <family val="2"/>
      </rPr>
      <t>TWILLINGATE</t>
    </r>
  </si>
  <si>
    <r>
      <rPr>
        <sz val="10"/>
        <color rgb="FF231F20"/>
        <rFont val="Arial"/>
        <family val="2"/>
      </rPr>
      <t>TWIN FALLS</t>
    </r>
  </si>
  <si>
    <r>
      <rPr>
        <sz val="10"/>
        <color rgb="FF231F20"/>
        <rFont val="Arial"/>
        <family val="2"/>
      </rPr>
      <t>UPPER FERRY</t>
    </r>
  </si>
  <si>
    <r>
      <rPr>
        <sz val="10"/>
        <color rgb="FF231F20"/>
        <rFont val="Arial"/>
        <family val="2"/>
      </rPr>
      <t>UPPER GULLIES</t>
    </r>
  </si>
  <si>
    <r>
      <rPr>
        <sz val="10"/>
        <color rgb="FF231F20"/>
        <rFont val="Arial"/>
        <family val="2"/>
      </rPr>
      <t>UPPER ISLAND COVE</t>
    </r>
  </si>
  <si>
    <r>
      <rPr>
        <sz val="10"/>
        <color rgb="FF231F20"/>
        <rFont val="Arial"/>
        <family val="2"/>
      </rPr>
      <t>VALLEY POND</t>
    </r>
  </si>
  <si>
    <r>
      <rPr>
        <sz val="10"/>
        <color rgb="FF231F20"/>
        <rFont val="Arial"/>
        <family val="2"/>
      </rPr>
      <t>VICTORIA COVE</t>
    </r>
  </si>
  <si>
    <r>
      <rPr>
        <sz val="10"/>
        <color rgb="FF231F20"/>
        <rFont val="Arial"/>
        <family val="2"/>
      </rPr>
      <t>VILLAGE COVE</t>
    </r>
  </si>
  <si>
    <r>
      <rPr>
        <sz val="10"/>
        <color rgb="FF231F20"/>
        <rFont val="Arial"/>
        <family val="2"/>
      </rPr>
      <t>VIRGIN ARM</t>
    </r>
  </si>
  <si>
    <r>
      <rPr>
        <sz val="10"/>
        <color rgb="FF231F20"/>
        <rFont val="Arial"/>
        <family val="2"/>
      </rPr>
      <t>WABANA</t>
    </r>
  </si>
  <si>
    <r>
      <rPr>
        <sz val="10"/>
        <color rgb="FF231F20"/>
        <rFont val="Arial"/>
        <family val="2"/>
      </rPr>
      <t>WABUSH</t>
    </r>
  </si>
  <si>
    <r>
      <rPr>
        <sz val="10"/>
        <color rgb="FF231F20"/>
        <rFont val="Arial"/>
        <family val="2"/>
      </rPr>
      <t>WAREHAM</t>
    </r>
  </si>
  <si>
    <r>
      <rPr>
        <sz val="10"/>
        <color rgb="FF231F20"/>
        <rFont val="Arial"/>
        <family val="2"/>
      </rPr>
      <t>WAREHAM-CENTREVILLE</t>
    </r>
  </si>
  <si>
    <r>
      <rPr>
        <sz val="10"/>
        <color rgb="FF231F20"/>
        <rFont val="Arial"/>
        <family val="2"/>
      </rPr>
      <t>WEDGEWOOD PARK</t>
    </r>
  </si>
  <si>
    <r>
      <rPr>
        <sz val="10"/>
        <color rgb="FF231F20"/>
        <rFont val="Arial"/>
        <family val="2"/>
      </rPr>
      <t>WEST BAY CENTRE</t>
    </r>
  </si>
  <si>
    <r>
      <rPr>
        <sz val="10"/>
        <color rgb="FF231F20"/>
        <rFont val="Arial"/>
        <family val="2"/>
      </rPr>
      <t>WEST ST MODESTE</t>
    </r>
  </si>
  <si>
    <r>
      <rPr>
        <sz val="10"/>
        <color rgb="FF231F20"/>
        <rFont val="Arial"/>
        <family val="2"/>
      </rPr>
      <t>WESTERN BAY</t>
    </r>
  </si>
  <si>
    <r>
      <rPr>
        <sz val="10"/>
        <color rgb="FF231F20"/>
        <rFont val="Arial"/>
        <family val="2"/>
      </rPr>
      <t>WEYBRIDGE</t>
    </r>
  </si>
  <si>
    <r>
      <rPr>
        <sz val="10"/>
        <color rgb="FF231F20"/>
        <rFont val="Arial"/>
        <family val="2"/>
      </rPr>
      <t>WHIFFEN HEAD</t>
    </r>
  </si>
  <si>
    <r>
      <rPr>
        <sz val="10"/>
        <color rgb="FF231F20"/>
        <rFont val="Arial"/>
        <family val="2"/>
      </rPr>
      <t>WHITBOURNE</t>
    </r>
  </si>
  <si>
    <r>
      <rPr>
        <sz val="10"/>
        <color rgb="FF231F20"/>
        <rFont val="Arial"/>
        <family val="2"/>
      </rPr>
      <t>WHITEWAY</t>
    </r>
  </si>
  <si>
    <r>
      <rPr>
        <sz val="10"/>
        <color rgb="FF231F20"/>
        <rFont val="Arial"/>
        <family val="2"/>
      </rPr>
      <t>WILD BIGHT</t>
    </r>
  </si>
  <si>
    <r>
      <rPr>
        <sz val="10"/>
        <color rgb="FF231F20"/>
        <rFont val="Arial"/>
        <family val="2"/>
      </rPr>
      <t>WILD COVE (NDB)</t>
    </r>
  </si>
  <si>
    <r>
      <rPr>
        <sz val="10"/>
        <color rgb="FF231F20"/>
        <rFont val="Arial"/>
        <family val="2"/>
      </rPr>
      <t>WILD COVE (WB)</t>
    </r>
  </si>
  <si>
    <r>
      <rPr>
        <sz val="10"/>
        <color rgb="FF231F20"/>
        <rFont val="Arial"/>
        <family val="2"/>
      </rPr>
      <t>WILLIAMS HARBOUR</t>
    </r>
  </si>
  <si>
    <r>
      <rPr>
        <sz val="10"/>
        <color rgb="FF231F20"/>
        <rFont val="Arial"/>
        <family val="2"/>
      </rPr>
      <t>WILTONDALE</t>
    </r>
  </si>
  <si>
    <r>
      <rPr>
        <sz val="10"/>
        <color rgb="FF231F20"/>
        <rFont val="Arial"/>
        <family val="2"/>
      </rPr>
      <t>WINGS POINT</t>
    </r>
  </si>
  <si>
    <r>
      <rPr>
        <sz val="10"/>
        <color rgb="FF231F20"/>
        <rFont val="Arial"/>
        <family val="2"/>
      </rPr>
      <t>WINTER BROOK</t>
    </r>
  </si>
  <si>
    <r>
      <rPr>
        <sz val="10"/>
        <color rgb="FF231F20"/>
        <rFont val="Arial"/>
        <family val="2"/>
      </rPr>
      <t>WINTER HOUSE BROOK</t>
    </r>
  </si>
  <si>
    <r>
      <rPr>
        <sz val="10"/>
        <color rgb="FF231F20"/>
        <rFont val="Arial"/>
        <family val="2"/>
      </rPr>
      <t>WINTERHOUSE</t>
    </r>
  </si>
  <si>
    <r>
      <rPr>
        <sz val="10"/>
        <color rgb="FF231F20"/>
        <rFont val="Arial"/>
        <family val="2"/>
      </rPr>
      <t>WINTERLAND</t>
    </r>
  </si>
  <si>
    <r>
      <rPr>
        <sz val="10"/>
        <color rgb="FF231F20"/>
        <rFont val="Arial"/>
        <family val="2"/>
      </rPr>
      <t>WINTERTON</t>
    </r>
  </si>
  <si>
    <r>
      <rPr>
        <sz val="10"/>
        <color rgb="FF231F20"/>
        <rFont val="Arial"/>
        <family val="2"/>
      </rPr>
      <t>WITLESS BAY</t>
    </r>
  </si>
  <si>
    <r>
      <rPr>
        <sz val="10"/>
        <color rgb="FF231F20"/>
        <rFont val="Arial"/>
        <family val="2"/>
      </rPr>
      <t>WOODY POINT</t>
    </r>
  </si>
  <si>
    <r>
      <rPr>
        <sz val="10"/>
        <color rgb="FF231F20"/>
        <rFont val="Arial"/>
        <family val="2"/>
      </rPr>
      <t>YORK HARBOUR</t>
    </r>
  </si>
  <si>
    <r>
      <rPr>
        <sz val="10"/>
        <color rgb="FF231F20"/>
        <rFont val="Arial"/>
        <family val="2"/>
      </rPr>
      <t>BRANDON</t>
    </r>
  </si>
  <si>
    <r>
      <rPr>
        <sz val="10"/>
        <color rgb="FF231F20"/>
        <rFont val="Arial"/>
        <family val="2"/>
      </rPr>
      <t>BRANDON*</t>
    </r>
  </si>
  <si>
    <r>
      <rPr>
        <sz val="10"/>
        <color rgb="FF231F20"/>
        <rFont val="Arial"/>
        <family val="2"/>
      </rPr>
      <t>CARMAN</t>
    </r>
  </si>
  <si>
    <r>
      <rPr>
        <sz val="10"/>
        <color rgb="FF231F20"/>
        <rFont val="Arial"/>
        <family val="2"/>
      </rPr>
      <t>CARMAN*</t>
    </r>
  </si>
  <si>
    <r>
      <rPr>
        <sz val="10"/>
        <color rgb="FF231F20"/>
        <rFont val="Arial"/>
        <family val="2"/>
      </rPr>
      <t>WINNIPEG*</t>
    </r>
  </si>
  <si>
    <r>
      <rPr>
        <sz val="10"/>
        <color rgb="FF231F20"/>
        <rFont val="Arial"/>
        <family val="2"/>
      </rPr>
      <t>DAUPHIN</t>
    </r>
  </si>
  <si>
    <r>
      <rPr>
        <sz val="10"/>
        <color rgb="FF231F20"/>
        <rFont val="Arial"/>
        <family val="2"/>
      </rPr>
      <t>DAUPHIN*</t>
    </r>
  </si>
  <si>
    <r>
      <rPr>
        <sz val="10"/>
        <color rgb="FF231F20"/>
        <rFont val="Arial"/>
        <family val="2"/>
      </rPr>
      <t>EAST ST PAUL</t>
    </r>
  </si>
  <si>
    <r>
      <rPr>
        <sz val="10"/>
        <color rgb="FF231F20"/>
        <rFont val="Arial"/>
        <family val="2"/>
      </rPr>
      <t>FLIN FLON</t>
    </r>
  </si>
  <si>
    <r>
      <rPr>
        <sz val="10"/>
        <color rgb="FF231F20"/>
        <rFont val="Arial"/>
        <family val="2"/>
      </rPr>
      <t>FLIN FLON*</t>
    </r>
  </si>
  <si>
    <r>
      <rPr>
        <sz val="10"/>
        <color rgb="FF231F20"/>
        <rFont val="Arial"/>
        <family val="2"/>
      </rPr>
      <t>HEADINGLEY</t>
    </r>
  </si>
  <si>
    <r>
      <rPr>
        <sz val="10"/>
        <color rgb="FF231F20"/>
        <rFont val="Arial"/>
        <family val="2"/>
      </rPr>
      <t>HEADINGLEY*</t>
    </r>
  </si>
  <si>
    <r>
      <rPr>
        <sz val="10"/>
        <color rgb="FF231F20"/>
        <rFont val="Arial"/>
        <family val="2"/>
      </rPr>
      <t>MORDEN*</t>
    </r>
  </si>
  <si>
    <r>
      <rPr>
        <sz val="10"/>
        <color rgb="FF231F20"/>
        <rFont val="Arial"/>
        <family val="2"/>
      </rPr>
      <t>NEEPAWA</t>
    </r>
  </si>
  <si>
    <r>
      <rPr>
        <sz val="10"/>
        <color rgb="FF231F20"/>
        <rFont val="Arial"/>
        <family val="2"/>
      </rPr>
      <t>NEEPAWA*</t>
    </r>
  </si>
  <si>
    <r>
      <rPr>
        <sz val="10"/>
        <color rgb="FF231F20"/>
        <rFont val="Arial"/>
        <family val="2"/>
      </rPr>
      <t>PORTAGE LA PRAIRIE</t>
    </r>
  </si>
  <si>
    <r>
      <rPr>
        <sz val="10"/>
        <color rgb="FF231F20"/>
        <rFont val="Arial"/>
        <family val="2"/>
      </rPr>
      <t>PORTAGE LA PRAIRIE *</t>
    </r>
  </si>
  <si>
    <r>
      <rPr>
        <sz val="10"/>
        <color rgb="FF231F20"/>
        <rFont val="Arial"/>
        <family val="2"/>
      </rPr>
      <t>STEINBACH</t>
    </r>
  </si>
  <si>
    <r>
      <rPr>
        <sz val="10"/>
        <color rgb="FF231F20"/>
        <rFont val="Arial"/>
        <family val="2"/>
      </rPr>
      <t>STEINBACH*</t>
    </r>
  </si>
  <si>
    <r>
      <rPr>
        <sz val="10"/>
        <color rgb="FF231F20"/>
        <rFont val="Arial"/>
        <family val="2"/>
      </rPr>
      <t>SWAN RIVER</t>
    </r>
  </si>
  <si>
    <r>
      <rPr>
        <sz val="10"/>
        <color rgb="FF231F20"/>
        <rFont val="Arial"/>
        <family val="2"/>
      </rPr>
      <t>SWAN RIVER*</t>
    </r>
  </si>
  <si>
    <r>
      <rPr>
        <sz val="10"/>
        <color rgb="FF231F20"/>
        <rFont val="Arial"/>
        <family val="2"/>
      </rPr>
      <t>THE PAS</t>
    </r>
  </si>
  <si>
    <r>
      <rPr>
        <sz val="10"/>
        <color rgb="FF231F20"/>
        <rFont val="Arial"/>
        <family val="2"/>
      </rPr>
      <t>THE PAS*</t>
    </r>
  </si>
  <si>
    <r>
      <rPr>
        <sz val="10"/>
        <color rgb="FF231F20"/>
        <rFont val="Arial"/>
        <family val="2"/>
      </rPr>
      <t>THOMPSON</t>
    </r>
  </si>
  <si>
    <r>
      <rPr>
        <sz val="10"/>
        <color rgb="FF231F20"/>
        <rFont val="Arial"/>
        <family val="2"/>
      </rPr>
      <t>THOMPSON*</t>
    </r>
  </si>
  <si>
    <r>
      <rPr>
        <sz val="10"/>
        <color rgb="FF231F20"/>
        <rFont val="Arial"/>
        <family val="2"/>
      </rPr>
      <t>TRANSCONA</t>
    </r>
  </si>
  <si>
    <r>
      <rPr>
        <sz val="10"/>
        <color rgb="FF231F20"/>
        <rFont val="Arial"/>
        <family val="2"/>
      </rPr>
      <t>VIRDEN</t>
    </r>
  </si>
  <si>
    <r>
      <rPr>
        <sz val="10"/>
        <color rgb="FF231F20"/>
        <rFont val="Arial"/>
        <family val="2"/>
      </rPr>
      <t>VIRDEN*</t>
    </r>
  </si>
  <si>
    <r>
      <rPr>
        <sz val="10"/>
        <color rgb="FF231F20"/>
        <rFont val="Arial"/>
        <family val="2"/>
      </rPr>
      <t>WEST ST PAUL</t>
    </r>
  </si>
  <si>
    <r>
      <rPr>
        <sz val="10"/>
        <color rgb="FF231F20"/>
        <rFont val="Arial"/>
        <family val="2"/>
      </rPr>
      <t>WINKLER</t>
    </r>
  </si>
  <si>
    <r>
      <rPr>
        <sz val="10"/>
        <color rgb="FF231F20"/>
        <rFont val="Arial"/>
        <family val="2"/>
      </rPr>
      <t>WINKLER*</t>
    </r>
  </si>
  <si>
    <r>
      <rPr>
        <sz val="10"/>
        <color rgb="FF231F20"/>
        <rFont val="Arial"/>
        <family val="2"/>
      </rPr>
      <t>WINNIPEG</t>
    </r>
  </si>
  <si>
    <r>
      <rPr>
        <sz val="10"/>
        <color rgb="FF231F20"/>
        <rFont val="Arial"/>
        <family val="2"/>
      </rPr>
      <t>COPPERSANDS</t>
    </r>
  </si>
  <si>
    <r>
      <rPr>
        <sz val="10"/>
        <color rgb="FF231F20"/>
        <rFont val="Arial"/>
        <family val="2"/>
      </rPr>
      <t>REGINA*</t>
    </r>
  </si>
  <si>
    <r>
      <rPr>
        <sz val="10"/>
        <color rgb="FF231F20"/>
        <rFont val="Arial"/>
        <family val="2"/>
      </rPr>
      <t>EMERALD PARK</t>
    </r>
  </si>
  <si>
    <r>
      <rPr>
        <sz val="10"/>
        <color rgb="FF231F20"/>
        <rFont val="Arial"/>
        <family val="2"/>
      </rPr>
      <t>ESTERHAZY</t>
    </r>
  </si>
  <si>
    <r>
      <rPr>
        <sz val="10"/>
        <color rgb="FF231F20"/>
        <rFont val="Arial"/>
        <family val="2"/>
      </rPr>
      <t>ESTERHAZY*</t>
    </r>
  </si>
  <si>
    <r>
      <rPr>
        <sz val="10"/>
        <color rgb="FF231F20"/>
        <rFont val="Arial"/>
        <family val="2"/>
      </rPr>
      <t>ESTEVAN</t>
    </r>
  </si>
  <si>
    <r>
      <rPr>
        <sz val="10"/>
        <color rgb="FF231F20"/>
        <rFont val="Arial"/>
        <family val="2"/>
      </rPr>
      <t>ESTEVAN*</t>
    </r>
  </si>
  <si>
    <r>
      <rPr>
        <sz val="10"/>
        <color rgb="FF231F20"/>
        <rFont val="Arial"/>
        <family val="2"/>
      </rPr>
      <t>HUDSON BAY</t>
    </r>
  </si>
  <si>
    <r>
      <rPr>
        <sz val="10"/>
        <color rgb="FF231F20"/>
        <rFont val="Arial"/>
        <family val="2"/>
      </rPr>
      <t>HUDSON BAY*</t>
    </r>
  </si>
  <si>
    <r>
      <rPr>
        <sz val="10"/>
        <color rgb="FF231F20"/>
        <rFont val="Arial"/>
        <family val="2"/>
      </rPr>
      <t>HUMBOLT</t>
    </r>
  </si>
  <si>
    <r>
      <rPr>
        <sz val="10"/>
        <color rgb="FF231F20"/>
        <rFont val="Arial"/>
        <family val="2"/>
      </rPr>
      <t>HUMBOLT*</t>
    </r>
  </si>
  <si>
    <r>
      <rPr>
        <sz val="10"/>
        <color rgb="FF231F20"/>
        <rFont val="Arial"/>
        <family val="2"/>
      </rPr>
      <t>KINDERSLEY</t>
    </r>
  </si>
  <si>
    <r>
      <rPr>
        <sz val="10"/>
        <color rgb="FF231F20"/>
        <rFont val="Arial"/>
        <family val="2"/>
      </rPr>
      <t>KINDERSLEY*</t>
    </r>
  </si>
  <si>
    <r>
      <rPr>
        <sz val="10"/>
        <color rgb="FF231F20"/>
        <rFont val="Arial"/>
        <family val="2"/>
      </rPr>
      <t>MELFORT</t>
    </r>
  </si>
  <si>
    <r>
      <rPr>
        <sz val="10"/>
        <color rgb="FF231F20"/>
        <rFont val="Arial"/>
        <family val="2"/>
      </rPr>
      <t>MELFORT*</t>
    </r>
  </si>
  <si>
    <r>
      <rPr>
        <sz val="10"/>
        <color rgb="FF231F20"/>
        <rFont val="Arial"/>
        <family val="2"/>
      </rPr>
      <t>MOOSE JAW</t>
    </r>
  </si>
  <si>
    <r>
      <rPr>
        <sz val="10"/>
        <color rgb="FF231F20"/>
        <rFont val="Arial"/>
        <family val="2"/>
      </rPr>
      <t>MOOSE JAW*</t>
    </r>
  </si>
  <si>
    <r>
      <rPr>
        <sz val="10"/>
        <color rgb="FF231F20"/>
        <rFont val="Arial"/>
        <family val="2"/>
      </rPr>
      <t>NIPAWIN</t>
    </r>
  </si>
  <si>
    <r>
      <rPr>
        <sz val="10"/>
        <color rgb="FF231F20"/>
        <rFont val="Arial"/>
        <family val="2"/>
      </rPr>
      <t>NIPAWIN *</t>
    </r>
  </si>
  <si>
    <r>
      <rPr>
        <sz val="10"/>
        <color rgb="FF231F20"/>
        <rFont val="Arial"/>
        <family val="2"/>
      </rPr>
      <t>NORTH BATTLEFORD</t>
    </r>
  </si>
  <si>
    <r>
      <rPr>
        <sz val="10"/>
        <color rgb="FF231F20"/>
        <rFont val="Arial"/>
        <family val="2"/>
      </rPr>
      <t>NORTH BATTLEFORD*</t>
    </r>
  </si>
  <si>
    <r>
      <rPr>
        <sz val="10"/>
        <color rgb="FF231F20"/>
        <rFont val="Arial"/>
        <family val="2"/>
      </rPr>
      <t>PRINCE ALBERT*</t>
    </r>
  </si>
  <si>
    <r>
      <rPr>
        <sz val="10"/>
        <color rgb="FF231F20"/>
        <rFont val="Arial"/>
        <family val="2"/>
      </rPr>
      <t>REGINA</t>
    </r>
  </si>
  <si>
    <r>
      <rPr>
        <sz val="10"/>
        <color rgb="FF231F20"/>
        <rFont val="Arial"/>
        <family val="2"/>
      </rPr>
      <t>SASKATOON</t>
    </r>
  </si>
  <si>
    <r>
      <rPr>
        <sz val="10"/>
        <color rgb="FF231F20"/>
        <rFont val="Arial"/>
        <family val="2"/>
      </rPr>
      <t>SASKATOON*</t>
    </r>
  </si>
  <si>
    <r>
      <rPr>
        <sz val="10"/>
        <color rgb="FF231F20"/>
        <rFont val="Arial"/>
        <family val="2"/>
      </rPr>
      <t>SWIFT CURRENT*</t>
    </r>
  </si>
  <si>
    <r>
      <rPr>
        <sz val="10"/>
        <color rgb="FF231F20"/>
        <rFont val="Arial"/>
        <family val="2"/>
      </rPr>
      <t>WEYBURN</t>
    </r>
  </si>
  <si>
    <r>
      <rPr>
        <sz val="10"/>
        <color rgb="FF231F20"/>
        <rFont val="Arial"/>
        <family val="2"/>
      </rPr>
      <t>WEYBURN*</t>
    </r>
  </si>
  <si>
    <r>
      <rPr>
        <sz val="10"/>
        <color rgb="FF231F20"/>
        <rFont val="Arial"/>
        <family val="2"/>
      </rPr>
      <t>WHITE CITY</t>
    </r>
  </si>
  <si>
    <r>
      <rPr>
        <sz val="10"/>
        <color rgb="FF231F20"/>
        <rFont val="Arial"/>
        <family val="2"/>
      </rPr>
      <t>YORKTON</t>
    </r>
  </si>
  <si>
    <r>
      <rPr>
        <sz val="10"/>
        <color rgb="FF231F20"/>
        <rFont val="Arial"/>
        <family val="2"/>
      </rPr>
      <t>YORKTON*</t>
    </r>
  </si>
  <si>
    <r>
      <rPr>
        <sz val="10"/>
        <color rgb="FF231F20"/>
        <rFont val="Arial"/>
        <family val="2"/>
      </rPr>
      <t>CALGARY</t>
    </r>
  </si>
  <si>
    <r>
      <rPr>
        <sz val="10"/>
        <color rgb="FF231F20"/>
        <rFont val="Arial"/>
        <family val="2"/>
      </rPr>
      <t>CALGARY*</t>
    </r>
  </si>
  <si>
    <r>
      <rPr>
        <sz val="10"/>
        <color rgb="FF231F20"/>
        <rFont val="Arial"/>
        <family val="2"/>
      </rPr>
      <t>CAMROSE</t>
    </r>
  </si>
  <si>
    <r>
      <rPr>
        <sz val="10"/>
        <color rgb="FF231F20"/>
        <rFont val="Arial"/>
        <family val="2"/>
      </rPr>
      <t>CAMROSE*</t>
    </r>
  </si>
  <si>
    <r>
      <rPr>
        <sz val="10"/>
        <color rgb="FF231F20"/>
        <rFont val="Arial"/>
        <family val="2"/>
      </rPr>
      <t>DRAYTON VALLEY</t>
    </r>
  </si>
  <si>
    <r>
      <rPr>
        <sz val="10"/>
        <color rgb="FF231F20"/>
        <rFont val="Arial"/>
        <family val="2"/>
      </rPr>
      <t>DRAYTON VALLEY*</t>
    </r>
  </si>
  <si>
    <r>
      <rPr>
        <sz val="10"/>
        <color rgb="FF231F20"/>
        <rFont val="Arial"/>
        <family val="2"/>
      </rPr>
      <t>DRUMHELLER</t>
    </r>
  </si>
  <si>
    <r>
      <rPr>
        <sz val="10"/>
        <color rgb="FF231F20"/>
        <rFont val="Arial"/>
        <family val="2"/>
      </rPr>
      <t>DRUMHELLER *</t>
    </r>
  </si>
  <si>
    <r>
      <rPr>
        <sz val="10"/>
        <color rgb="FF231F20"/>
        <rFont val="Arial"/>
        <family val="2"/>
      </rPr>
      <t>EDMONTON</t>
    </r>
  </si>
  <si>
    <r>
      <rPr>
        <sz val="10"/>
        <color rgb="FF231F20"/>
        <rFont val="Arial"/>
        <family val="2"/>
      </rPr>
      <t>EDMONTON*</t>
    </r>
  </si>
  <si>
    <r>
      <rPr>
        <sz val="10"/>
        <color rgb="FF231F20"/>
        <rFont val="Arial"/>
        <family val="2"/>
      </rPr>
      <t>FORT MCMURRAY</t>
    </r>
  </si>
  <si>
    <r>
      <rPr>
        <sz val="10"/>
        <color rgb="FF231F20"/>
        <rFont val="Arial"/>
        <family val="2"/>
      </rPr>
      <t>FORT MCMURRAY*</t>
    </r>
  </si>
  <si>
    <r>
      <rPr>
        <sz val="10"/>
        <color rgb="FF231F20"/>
        <rFont val="Arial"/>
        <family val="2"/>
      </rPr>
      <t>GRAND PRARIE</t>
    </r>
  </si>
  <si>
    <r>
      <rPr>
        <sz val="10"/>
        <color rgb="FF231F20"/>
        <rFont val="Arial"/>
        <family val="2"/>
      </rPr>
      <t>GRAND PRARIE*</t>
    </r>
  </si>
  <si>
    <r>
      <rPr>
        <sz val="10"/>
        <color rgb="FF231F20"/>
        <rFont val="Arial"/>
        <family val="2"/>
      </rPr>
      <t>HIGH RIVER</t>
    </r>
  </si>
  <si>
    <r>
      <rPr>
        <sz val="10"/>
        <color rgb="FF231F20"/>
        <rFont val="Arial"/>
        <family val="2"/>
      </rPr>
      <t>HIGH RIVER *</t>
    </r>
  </si>
  <si>
    <r>
      <rPr>
        <sz val="10"/>
        <color rgb="FF231F20"/>
        <rFont val="Arial"/>
        <family val="2"/>
      </rPr>
      <t>LANCASTER PARK</t>
    </r>
  </si>
  <si>
    <r>
      <rPr>
        <sz val="10"/>
        <color rgb="FF231F20"/>
        <rFont val="Arial"/>
        <family val="2"/>
      </rPr>
      <t>LEDUC</t>
    </r>
  </si>
  <si>
    <r>
      <rPr>
        <sz val="10"/>
        <color rgb="FF231F20"/>
        <rFont val="Arial"/>
        <family val="2"/>
      </rPr>
      <t>NISKU*</t>
    </r>
  </si>
  <si>
    <r>
      <rPr>
        <sz val="10"/>
        <color rgb="FF231F20"/>
        <rFont val="Arial"/>
        <family val="2"/>
      </rPr>
      <t>LETHBRIDGE*</t>
    </r>
  </si>
  <si>
    <r>
      <rPr>
        <sz val="10"/>
        <color rgb="FF231F20"/>
        <rFont val="Arial"/>
        <family val="2"/>
      </rPr>
      <t>LLOYDMINSTER</t>
    </r>
  </si>
  <si>
    <r>
      <rPr>
        <sz val="10"/>
        <color rgb="FF231F20"/>
        <rFont val="Arial"/>
        <family val="2"/>
      </rPr>
      <t>LLOYDMINSTER*</t>
    </r>
  </si>
  <si>
    <r>
      <rPr>
        <sz val="10"/>
        <color rgb="FF231F20"/>
        <rFont val="Arial"/>
        <family val="2"/>
      </rPr>
      <t>MEDICINE HAT</t>
    </r>
  </si>
  <si>
    <r>
      <rPr>
        <sz val="10"/>
        <color rgb="FF231F20"/>
        <rFont val="Arial"/>
        <family val="2"/>
      </rPr>
      <t>MEDICINE HAT*</t>
    </r>
  </si>
  <si>
    <r>
      <rPr>
        <sz val="10"/>
        <color rgb="FF231F20"/>
        <rFont val="Arial"/>
        <family val="2"/>
      </rPr>
      <t>NISKU</t>
    </r>
  </si>
  <si>
    <r>
      <rPr>
        <sz val="10"/>
        <color rgb="FF231F20"/>
        <rFont val="Arial"/>
        <family val="2"/>
      </rPr>
      <t>PEACE RIVER</t>
    </r>
  </si>
  <si>
    <r>
      <rPr>
        <sz val="10"/>
        <color rgb="FF231F20"/>
        <rFont val="Arial"/>
        <family val="2"/>
      </rPr>
      <t>PEACE RIVER*</t>
    </r>
  </si>
  <si>
    <r>
      <rPr>
        <sz val="10"/>
        <color rgb="FF231F20"/>
        <rFont val="Arial"/>
        <family val="2"/>
      </rPr>
      <t>RED DEER</t>
    </r>
  </si>
  <si>
    <r>
      <rPr>
        <sz val="10"/>
        <color rgb="FF231F20"/>
        <rFont val="Arial"/>
        <family val="2"/>
      </rPr>
      <t>RED DEER*</t>
    </r>
  </si>
  <si>
    <r>
      <rPr>
        <sz val="10"/>
        <color rgb="FF231F20"/>
        <rFont val="Arial"/>
        <family val="2"/>
      </rPr>
      <t>SHERWOOD PARK</t>
    </r>
  </si>
  <si>
    <r>
      <rPr>
        <sz val="10"/>
        <color rgb="FF231F20"/>
        <rFont val="Arial"/>
        <family val="2"/>
      </rPr>
      <t>WETASKIWIN</t>
    </r>
  </si>
  <si>
    <r>
      <rPr>
        <sz val="10"/>
        <color rgb="FF231F20"/>
        <rFont val="Arial"/>
        <family val="2"/>
      </rPr>
      <t>WETASKIWIN*</t>
    </r>
  </si>
  <si>
    <r>
      <rPr>
        <sz val="10"/>
        <color rgb="FF231F20"/>
        <rFont val="Arial"/>
        <family val="2"/>
      </rPr>
      <t>WHITECOURT</t>
    </r>
  </si>
  <si>
    <r>
      <rPr>
        <sz val="10"/>
        <color rgb="FF231F20"/>
        <rFont val="Arial"/>
        <family val="2"/>
      </rPr>
      <t>WHITECOURT*</t>
    </r>
  </si>
  <si>
    <r>
      <rPr>
        <sz val="10"/>
        <color rgb="FF231F20"/>
        <rFont val="Arial"/>
        <family val="2"/>
      </rPr>
      <t>VANCOUVER*</t>
    </r>
  </si>
  <si>
    <r>
      <rPr>
        <sz val="10"/>
        <color rgb="FF231F20"/>
        <rFont val="Arial"/>
        <family val="2"/>
      </rPr>
      <t>ALDERGROVE</t>
    </r>
  </si>
  <si>
    <r>
      <rPr>
        <sz val="10"/>
        <color rgb="FF231F20"/>
        <rFont val="Arial"/>
        <family val="2"/>
      </rPr>
      <t>ANNACIS ISLAND</t>
    </r>
  </si>
  <si>
    <r>
      <rPr>
        <sz val="10"/>
        <color rgb="FF231F20"/>
        <rFont val="Arial"/>
        <family val="2"/>
      </rPr>
      <t>BURNABY</t>
    </r>
  </si>
  <si>
    <r>
      <rPr>
        <sz val="10"/>
        <color rgb="FF231F20"/>
        <rFont val="Arial"/>
        <family val="2"/>
      </rPr>
      <t>CHILLIWACK</t>
    </r>
  </si>
  <si>
    <r>
      <rPr>
        <sz val="10"/>
        <color rgb="FF231F20"/>
        <rFont val="Arial"/>
        <family val="2"/>
      </rPr>
      <t>CHILLIWACK *</t>
    </r>
  </si>
  <si>
    <r>
      <rPr>
        <sz val="10"/>
        <color rgb="FF231F20"/>
        <rFont val="Arial"/>
        <family val="2"/>
      </rPr>
      <t>CLEARBROOK</t>
    </r>
  </si>
  <si>
    <r>
      <rPr>
        <sz val="10"/>
        <color rgb="FF231F20"/>
        <rFont val="Arial"/>
        <family val="2"/>
      </rPr>
      <t>COMOX</t>
    </r>
  </si>
  <si>
    <r>
      <rPr>
        <sz val="10"/>
        <color rgb="FF231F20"/>
        <rFont val="Arial"/>
        <family val="2"/>
      </rPr>
      <t>COMOX*</t>
    </r>
  </si>
  <si>
    <r>
      <rPr>
        <sz val="10"/>
        <color rgb="FF231F20"/>
        <rFont val="Arial"/>
        <family val="2"/>
      </rPr>
      <t>COQUITLAM</t>
    </r>
  </si>
  <si>
    <r>
      <rPr>
        <sz val="10"/>
        <color rgb="FF231F20"/>
        <rFont val="Arial"/>
        <family val="2"/>
      </rPr>
      <t>DUNCAN</t>
    </r>
  </si>
  <si>
    <r>
      <rPr>
        <sz val="10"/>
        <color rgb="FF231F20"/>
        <rFont val="Arial"/>
        <family val="2"/>
      </rPr>
      <t>DUNCAN*</t>
    </r>
  </si>
  <si>
    <r>
      <rPr>
        <sz val="10"/>
        <color rgb="FF231F20"/>
        <rFont val="Arial"/>
        <family val="2"/>
      </rPr>
      <t>ESQUIMALT</t>
    </r>
  </si>
  <si>
    <r>
      <rPr>
        <sz val="10"/>
        <color rgb="FF231F20"/>
        <rFont val="Arial"/>
        <family val="2"/>
      </rPr>
      <t>VICTORIA*</t>
    </r>
  </si>
  <si>
    <r>
      <rPr>
        <sz val="10"/>
        <color rgb="FF231F20"/>
        <rFont val="Arial"/>
        <family val="2"/>
      </rPr>
      <t>FORT LANGLEY</t>
    </r>
  </si>
  <si>
    <r>
      <rPr>
        <sz val="10"/>
        <color rgb="FF231F20"/>
        <rFont val="Arial"/>
        <family val="2"/>
      </rPr>
      <t>HUNTINGTON</t>
    </r>
  </si>
  <si>
    <r>
      <rPr>
        <sz val="10"/>
        <color rgb="FF231F20"/>
        <rFont val="Arial"/>
        <family val="2"/>
      </rPr>
      <t>KAMLOOPS</t>
    </r>
  </si>
  <si>
    <r>
      <rPr>
        <sz val="10"/>
        <color rgb="FF231F20"/>
        <rFont val="Arial"/>
        <family val="2"/>
      </rPr>
      <t>KAMLOOPS*</t>
    </r>
  </si>
  <si>
    <r>
      <rPr>
        <sz val="10"/>
        <color rgb="FF231F20"/>
        <rFont val="Arial"/>
        <family val="2"/>
      </rPr>
      <t>KELOWNA</t>
    </r>
  </si>
  <si>
    <r>
      <rPr>
        <sz val="10"/>
        <color rgb="FF231F20"/>
        <rFont val="Arial"/>
        <family val="2"/>
      </rPr>
      <t>KELOWNA*</t>
    </r>
  </si>
  <si>
    <r>
      <rPr>
        <sz val="10"/>
        <color rgb="FF231F20"/>
        <rFont val="Arial"/>
        <family val="2"/>
      </rPr>
      <t>LADNER</t>
    </r>
  </si>
  <si>
    <r>
      <rPr>
        <sz val="10"/>
        <color rgb="FF231F20"/>
        <rFont val="Arial"/>
        <family val="2"/>
      </rPr>
      <t>LANGLEY</t>
    </r>
  </si>
  <si>
    <r>
      <rPr>
        <sz val="10"/>
        <color rgb="FF231F20"/>
        <rFont val="Arial"/>
        <family val="2"/>
      </rPr>
      <t>MAPLE RIDGE</t>
    </r>
  </si>
  <si>
    <r>
      <rPr>
        <sz val="10"/>
        <color rgb="FF231F20"/>
        <rFont val="Arial"/>
        <family val="2"/>
      </rPr>
      <t>MATSQUI</t>
    </r>
  </si>
  <si>
    <r>
      <rPr>
        <sz val="10"/>
        <color rgb="FF231F20"/>
        <rFont val="Arial"/>
        <family val="2"/>
      </rPr>
      <t>MILNER</t>
    </r>
  </si>
  <si>
    <r>
      <rPr>
        <sz val="10"/>
        <color rgb="FF231F20"/>
        <rFont val="Arial"/>
        <family val="2"/>
      </rPr>
      <t>NANAIMO</t>
    </r>
  </si>
  <si>
    <r>
      <rPr>
        <sz val="10"/>
        <color rgb="FF231F20"/>
        <rFont val="Arial"/>
        <family val="2"/>
      </rPr>
      <t>NANAIMO *</t>
    </r>
  </si>
  <si>
    <r>
      <rPr>
        <sz val="10"/>
        <color rgb="FF231F20"/>
        <rFont val="Arial"/>
        <family val="2"/>
      </rPr>
      <t>NEW WESTMINSTER</t>
    </r>
  </si>
  <si>
    <r>
      <rPr>
        <sz val="10"/>
        <color rgb="FF231F20"/>
        <rFont val="Arial"/>
        <family val="2"/>
      </rPr>
      <t>NORTH VANCOUVER</t>
    </r>
  </si>
  <si>
    <r>
      <rPr>
        <sz val="10"/>
        <color rgb="FF231F20"/>
        <rFont val="Arial"/>
        <family val="2"/>
      </rPr>
      <t>PITT MEADOWS</t>
    </r>
  </si>
  <si>
    <r>
      <rPr>
        <sz val="10"/>
        <color rgb="FF231F20"/>
        <rFont val="Arial"/>
        <family val="2"/>
      </rPr>
      <t>PORT COQUITLAM</t>
    </r>
  </si>
  <si>
    <r>
      <rPr>
        <sz val="10"/>
        <color rgb="FF231F20"/>
        <rFont val="Arial"/>
        <family val="2"/>
      </rPr>
      <t>PORT MOODY</t>
    </r>
  </si>
  <si>
    <r>
      <rPr>
        <sz val="10"/>
        <color rgb="FF231F20"/>
        <rFont val="Arial"/>
        <family val="2"/>
      </rPr>
      <t>POWELL RIVER</t>
    </r>
  </si>
  <si>
    <r>
      <rPr>
        <sz val="10"/>
        <color rgb="FF231F20"/>
        <rFont val="Arial"/>
        <family val="2"/>
      </rPr>
      <t>POWELL RIVER*</t>
    </r>
  </si>
  <si>
    <r>
      <rPr>
        <sz val="10"/>
        <color rgb="FF231F20"/>
        <rFont val="Arial"/>
        <family val="2"/>
      </rPr>
      <t>PRINCE GEORGE</t>
    </r>
  </si>
  <si>
    <r>
      <rPr>
        <sz val="10"/>
        <color rgb="FF231F20"/>
        <rFont val="Arial"/>
        <family val="2"/>
      </rPr>
      <t>PRINCE GEORGE*</t>
    </r>
  </si>
  <si>
    <r>
      <rPr>
        <sz val="10"/>
        <color rgb="FF231F20"/>
        <rFont val="Arial"/>
        <family val="2"/>
      </rPr>
      <t>PRINCE RUBERT</t>
    </r>
  </si>
  <si>
    <r>
      <rPr>
        <sz val="10"/>
        <color rgb="FF231F20"/>
        <rFont val="Arial"/>
        <family val="2"/>
      </rPr>
      <t>PRINCE RUBERT*</t>
    </r>
  </si>
  <si>
    <r>
      <rPr>
        <sz val="10"/>
        <color rgb="FF231F20"/>
        <rFont val="Arial"/>
        <family val="2"/>
      </rPr>
      <t>TSAWWASSEN</t>
    </r>
  </si>
  <si>
    <r>
      <rPr>
        <sz val="10"/>
        <color rgb="FF231F20"/>
        <rFont val="Arial"/>
        <family val="2"/>
      </rPr>
      <t>VANCOUVER</t>
    </r>
  </si>
  <si>
    <r>
      <rPr>
        <sz val="10"/>
        <color rgb="FF231F20"/>
        <rFont val="Arial"/>
        <family val="2"/>
      </rPr>
      <t>VERNON*</t>
    </r>
  </si>
  <si>
    <r>
      <rPr>
        <sz val="10"/>
        <color rgb="FF231F20"/>
        <rFont val="Arial"/>
        <family val="2"/>
      </rPr>
      <t>WEST VANCOUVER</t>
    </r>
  </si>
  <si>
    <r>
      <rPr>
        <sz val="10"/>
        <color rgb="FF231F20"/>
        <rFont val="Arial"/>
        <family val="2"/>
      </rPr>
      <t>WILLIAMS LAKE</t>
    </r>
  </si>
  <si>
    <r>
      <rPr>
        <sz val="10"/>
        <color rgb="FF231F20"/>
        <rFont val="Arial"/>
        <family val="2"/>
      </rPr>
      <t>WILLIAMS LAKE*</t>
    </r>
  </si>
  <si>
    <t>BAYSVILLE</t>
  </si>
  <si>
    <t>CLARENCE CREEK</t>
  </si>
  <si>
    <t>PENETANGUISHEN</t>
  </si>
  <si>
    <t>Point A</t>
  </si>
  <si>
    <t>Dir</t>
  </si>
  <si>
    <t>Commodity</t>
  </si>
  <si>
    <t>Date</t>
  </si>
  <si>
    <t>Type:</t>
  </si>
  <si>
    <t>Item No:</t>
  </si>
  <si>
    <t>Effective</t>
  </si>
  <si>
    <t>Service</t>
  </si>
  <si>
    <t xml:space="preserve">Review Date: </t>
  </si>
  <si>
    <t>Min Amt</t>
  </si>
  <si>
    <t>1</t>
  </si>
  <si>
    <t>500</t>
  </si>
  <si>
    <t>1000</t>
  </si>
  <si>
    <t>2000</t>
  </si>
  <si>
    <t>5000</t>
  </si>
  <si>
    <t>10000</t>
  </si>
  <si>
    <t>20000</t>
  </si>
  <si>
    <t>45000</t>
  </si>
  <si>
    <t>48000</t>
  </si>
  <si>
    <t>PR</t>
  </si>
  <si>
    <t>Villes:</t>
  </si>
  <si>
    <t>PR2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</si>
</sst>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"/>
  </numFmts>
  <fonts count="11" x14ac:knownFonts="1">
    <font>
      <sz val="10"/>
      <color rgb="FF000000"/>
      <name val="Times New Roman"/>
      <charset val="204"/>
    </font>
    <font>
      <sz val="10"/>
      <name val="Arial"/>
      <family val="2"/>
    </font>
    <font>
      <sz val="10"/>
      <color rgb="FF231F20"/>
      <name val="Arial"/>
      <family val="2"/>
    </font>
    <font>
      <sz val="10"/>
      <color rgb="FF000000"/>
      <name val="Times New Roman"/>
      <family val="1"/>
    </font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u/>
      <sz val="12"/>
      <name val="Arial"/>
      <family val="2"/>
    </font>
    <font>
      <b/>
      <u/>
      <sz val="18"/>
      <name val="Arial"/>
      <family val="2"/>
    </font>
    <font>
      <b/>
      <sz val="18"/>
      <name val="Arial"/>
      <family val="2"/>
    </font>
    <font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27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 wrapText="1"/>
    </xf>
    <xf numFmtId="0" fontId="5" fillId="0" borderId="0" xfId="1" applyFont="1"/>
    <xf numFmtId="0" fontId="5" fillId="0" borderId="0" xfId="1" applyFont="1" applyBorder="1"/>
    <xf numFmtId="2" fontId="5" fillId="0" borderId="0" xfId="1" applyNumberFormat="1" applyFont="1" applyBorder="1"/>
    <xf numFmtId="2" fontId="5" fillId="0" borderId="0" xfId="1" applyNumberFormat="1" applyFont="1"/>
    <xf numFmtId="0" fontId="5" fillId="0" borderId="0" xfId="1" applyNumberFormat="1" applyFont="1"/>
    <xf numFmtId="164" fontId="5" fillId="0" borderId="0" xfId="1" applyNumberFormat="1" applyFont="1"/>
    <xf numFmtId="0" fontId="6" fillId="0" borderId="0" xfId="1" applyFont="1" applyBorder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right"/>
    </xf>
    <xf numFmtId="0" fontId="6" fillId="0" borderId="0" xfId="1" applyNumberFormat="1" applyFont="1"/>
    <xf numFmtId="1" fontId="5" fillId="0" borderId="0" xfId="1" applyNumberFormat="1" applyFont="1"/>
    <xf numFmtId="0" fontId="6" fillId="0" borderId="0" xfId="1" applyFont="1"/>
    <xf numFmtId="0" fontId="7" fillId="0" borderId="0" xfId="1" applyFont="1" applyBorder="1" applyAlignment="1">
      <alignment horizontal="centerContinuous"/>
    </xf>
    <xf numFmtId="0" fontId="7" fillId="0" borderId="0" xfId="1" applyFont="1" applyAlignment="1">
      <alignment horizontal="centerContinuous"/>
    </xf>
    <xf numFmtId="9" fontId="5" fillId="0" borderId="0" xfId="1" applyNumberFormat="1" applyFont="1"/>
    <xf numFmtId="0" fontId="5" fillId="0" borderId="0" xfId="1" applyFont="1" applyBorder="1" applyAlignment="1">
      <alignment horizontal="centerContinuous"/>
    </xf>
    <xf numFmtId="0" fontId="5" fillId="0" borderId="0" xfId="1" applyFont="1" applyAlignment="1">
      <alignment horizontal="centerContinuous"/>
    </xf>
    <xf numFmtId="0" fontId="3" fillId="0" borderId="0" xfId="0" applyFont="1" applyFill="1" applyBorder="1" applyAlignment="1">
      <alignment horizontal="left" vertical="top" wrapText="1"/>
    </xf>
    <xf numFmtId="0" fontId="0" fillId="0" borderId="0" xfId="0" applyFont="1" applyFill="1" applyBorder="1" applyAlignment="1">
      <alignment horizontal="left" vertical="top"/>
    </xf>
    <xf numFmtId="0" fontId="10" fillId="0" borderId="0" xfId="1" applyFont="1"/>
    <xf numFmtId="0" fontId="9" fillId="0" borderId="0" xfId="1" applyFont="1" applyAlignment="1">
      <alignment horizontal="center"/>
    </xf>
    <xf numFmtId="0" fontId="8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129937\AppData\Local\Microsoft\Windows\Temporary%20Internet%20Files\Content.Outlook\8CVFPF9K\SANI-MARC%20IN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stomer"/>
      <sheetName val="Desktop"/>
      <sheetName val="Conditions (E)"/>
      <sheetName val="Conditions (F)"/>
      <sheetName val="Download"/>
      <sheetName val="Database"/>
    </sheetNames>
    <sheetDataSet>
      <sheetData sheetId="0">
        <row r="4">
          <cell r="C4" t="str">
            <v>SANI-MARC INC</v>
          </cell>
        </row>
        <row r="8">
          <cell r="E8">
            <v>400000</v>
          </cell>
        </row>
        <row r="10">
          <cell r="C10" t="str">
            <v>33338</v>
          </cell>
        </row>
        <row r="15">
          <cell r="C15">
            <v>10</v>
          </cell>
          <cell r="D15">
            <v>15</v>
          </cell>
        </row>
        <row r="16">
          <cell r="C16">
            <v>10</v>
          </cell>
          <cell r="D16">
            <v>15</v>
          </cell>
        </row>
        <row r="17">
          <cell r="C17">
            <v>1000</v>
          </cell>
          <cell r="D17">
            <v>1000</v>
          </cell>
        </row>
        <row r="18">
          <cell r="C18">
            <v>10</v>
          </cell>
          <cell r="D18">
            <v>10</v>
          </cell>
        </row>
        <row r="21">
          <cell r="H21" t="str">
            <v>E</v>
          </cell>
        </row>
        <row r="25">
          <cell r="C25">
            <v>0.25</v>
          </cell>
        </row>
        <row r="26">
          <cell r="C26">
            <v>30</v>
          </cell>
        </row>
      </sheetData>
      <sheetData sheetId="1"/>
      <sheetData sheetId="2"/>
      <sheetData sheetId="3"/>
      <sheetData sheetId="4">
        <row r="1">
          <cell r="R1" t="str">
            <v>Min Amt</v>
          </cell>
          <cell r="S1" t="str">
            <v>1</v>
          </cell>
          <cell r="T1" t="str">
            <v>500</v>
          </cell>
          <cell r="U1" t="str">
            <v>1000</v>
          </cell>
          <cell r="V1" t="str">
            <v>2000</v>
          </cell>
          <cell r="W1" t="str">
            <v>5000</v>
          </cell>
          <cell r="X1" t="str">
            <v>10000</v>
          </cell>
          <cell r="Y1" t="str">
            <v>20000</v>
          </cell>
          <cell r="Z1" t="str">
            <v>45000</v>
          </cell>
          <cell r="AA1" t="str">
            <v>48000</v>
          </cell>
        </row>
        <row r="2">
          <cell r="I2">
            <v>20170531</v>
          </cell>
        </row>
        <row r="86">
          <cell r="A86" t="str">
            <v>1</v>
          </cell>
          <cell r="B86" t="str">
            <v>bVICT</v>
          </cell>
          <cell r="C86" t="str">
            <v>F</v>
          </cell>
          <cell r="D86" t="str">
            <v>aARNP</v>
          </cell>
          <cell r="E86" t="str">
            <v>B</v>
          </cell>
          <cell r="G86" t="str">
            <v>INDUSTRIAL CLEANING PRODUCTS</v>
          </cell>
          <cell r="H86" t="str">
            <v>W</v>
          </cell>
          <cell r="J86" t="str">
            <v>7777777</v>
          </cell>
          <cell r="N86" t="str">
            <v>20161214</v>
          </cell>
          <cell r="R86">
            <v>62.5</v>
          </cell>
          <cell r="S86">
            <v>18.93</v>
          </cell>
          <cell r="T86">
            <v>14.7</v>
          </cell>
          <cell r="U86">
            <v>10.55</v>
          </cell>
          <cell r="V86">
            <v>8.69</v>
          </cell>
          <cell r="W86">
            <v>6.98</v>
          </cell>
          <cell r="X86">
            <v>5.4</v>
          </cell>
          <cell r="Y86">
            <v>4.87</v>
          </cell>
        </row>
        <row r="87">
          <cell r="A87" t="str">
            <v>1</v>
          </cell>
          <cell r="B87" t="str">
            <v>bVICT</v>
          </cell>
          <cell r="C87" t="str">
            <v>F</v>
          </cell>
          <cell r="D87" t="str">
            <v>aBARR</v>
          </cell>
          <cell r="E87" t="str">
            <v>B</v>
          </cell>
          <cell r="G87" t="str">
            <v>INDUSTRIAL CLEANING PRODUCTS</v>
          </cell>
          <cell r="H87" t="str">
            <v>W</v>
          </cell>
          <cell r="J87" t="str">
            <v>7777777</v>
          </cell>
          <cell r="N87" t="str">
            <v>20161214</v>
          </cell>
          <cell r="R87">
            <v>44</v>
          </cell>
          <cell r="S87">
            <v>14</v>
          </cell>
          <cell r="T87">
            <v>11.3</v>
          </cell>
          <cell r="U87">
            <v>8.23</v>
          </cell>
          <cell r="V87">
            <v>6.77</v>
          </cell>
          <cell r="W87">
            <v>5.71</v>
          </cell>
          <cell r="X87">
            <v>4.8099999999999996</v>
          </cell>
          <cell r="Y87">
            <v>4.22</v>
          </cell>
        </row>
        <row r="88">
          <cell r="A88" t="str">
            <v>1</v>
          </cell>
          <cell r="B88" t="str">
            <v>bVICT</v>
          </cell>
          <cell r="C88" t="str">
            <v>F</v>
          </cell>
          <cell r="D88" t="str">
            <v>aBELL</v>
          </cell>
          <cell r="E88" t="str">
            <v>B</v>
          </cell>
          <cell r="G88" t="str">
            <v>INDUSTRIAL CLEANING PRODUCTS</v>
          </cell>
          <cell r="H88" t="str">
            <v>W</v>
          </cell>
          <cell r="J88" t="str">
            <v>7777777</v>
          </cell>
          <cell r="N88" t="str">
            <v>20161214</v>
          </cell>
          <cell r="R88">
            <v>86</v>
          </cell>
          <cell r="S88">
            <v>30.77</v>
          </cell>
          <cell r="T88">
            <v>22.76</v>
          </cell>
          <cell r="U88">
            <v>16.43</v>
          </cell>
          <cell r="V88">
            <v>12.46</v>
          </cell>
          <cell r="W88">
            <v>7.96</v>
          </cell>
          <cell r="X88">
            <v>5.83</v>
          </cell>
          <cell r="Y88">
            <v>4.59</v>
          </cell>
        </row>
        <row r="89">
          <cell r="A89" t="str">
            <v>1</v>
          </cell>
          <cell r="B89" t="str">
            <v>bVICT</v>
          </cell>
          <cell r="C89" t="str">
            <v>F</v>
          </cell>
          <cell r="D89" t="str">
            <v>aBRAC</v>
          </cell>
          <cell r="E89" t="str">
            <v>B</v>
          </cell>
          <cell r="G89" t="str">
            <v>INDUSTRIAL CLEANING PRODUCTS</v>
          </cell>
          <cell r="H89" t="str">
            <v>W</v>
          </cell>
          <cell r="J89" t="str">
            <v>7777777</v>
          </cell>
          <cell r="N89" t="str">
            <v>20161214</v>
          </cell>
          <cell r="R89">
            <v>82.75</v>
          </cell>
          <cell r="S89">
            <v>25.34</v>
          </cell>
          <cell r="T89">
            <v>21.62</v>
          </cell>
          <cell r="U89">
            <v>15.42</v>
          </cell>
          <cell r="V89">
            <v>12.6</v>
          </cell>
          <cell r="W89">
            <v>9.5500000000000007</v>
          </cell>
          <cell r="X89">
            <v>7.3</v>
          </cell>
          <cell r="Y89">
            <v>6.61</v>
          </cell>
        </row>
        <row r="90">
          <cell r="A90" t="str">
            <v>1</v>
          </cell>
          <cell r="B90" t="str">
            <v>bVICT</v>
          </cell>
          <cell r="C90" t="str">
            <v>F</v>
          </cell>
          <cell r="D90" t="str">
            <v>aBRAN</v>
          </cell>
          <cell r="E90" t="str">
            <v>B</v>
          </cell>
          <cell r="G90" t="str">
            <v>INDUSTRIAL CLEANING PRODUCTS</v>
          </cell>
          <cell r="H90" t="str">
            <v>W</v>
          </cell>
          <cell r="J90" t="str">
            <v>7777777</v>
          </cell>
          <cell r="N90" t="str">
            <v>20161214</v>
          </cell>
          <cell r="R90">
            <v>39.85</v>
          </cell>
          <cell r="S90">
            <v>12.63</v>
          </cell>
          <cell r="T90">
            <v>10.14</v>
          </cell>
          <cell r="U90">
            <v>7.31</v>
          </cell>
          <cell r="V90">
            <v>5.96</v>
          </cell>
          <cell r="W90">
            <v>4.9800000000000004</v>
          </cell>
          <cell r="X90">
            <v>4.2</v>
          </cell>
          <cell r="Y90">
            <v>3.68</v>
          </cell>
        </row>
        <row r="91">
          <cell r="A91" t="str">
            <v>1</v>
          </cell>
          <cell r="B91" t="str">
            <v>bVICT</v>
          </cell>
          <cell r="C91" t="str">
            <v>F</v>
          </cell>
          <cell r="D91" t="str">
            <v>aBROC</v>
          </cell>
          <cell r="E91" t="str">
            <v>B</v>
          </cell>
          <cell r="G91" t="str">
            <v>INDUSTRIAL CLEANING PRODUCTS</v>
          </cell>
          <cell r="H91" t="str">
            <v>W</v>
          </cell>
          <cell r="J91" t="str">
            <v>7777777</v>
          </cell>
          <cell r="N91" t="str">
            <v>20161214</v>
          </cell>
          <cell r="R91">
            <v>62.25</v>
          </cell>
          <cell r="S91">
            <v>20.25</v>
          </cell>
          <cell r="T91">
            <v>16.2</v>
          </cell>
          <cell r="U91">
            <v>11.68</v>
          </cell>
          <cell r="V91">
            <v>9.25</v>
          </cell>
          <cell r="W91">
            <v>7.08</v>
          </cell>
          <cell r="X91">
            <v>5.36</v>
          </cell>
          <cell r="Y91">
            <v>4.8499999999999996</v>
          </cell>
        </row>
        <row r="92">
          <cell r="A92" t="str">
            <v>1</v>
          </cell>
          <cell r="B92" t="str">
            <v>bVICT</v>
          </cell>
          <cell r="C92" t="str">
            <v>F</v>
          </cell>
          <cell r="D92" t="str">
            <v>aCHAT</v>
          </cell>
          <cell r="E92" t="str">
            <v>B</v>
          </cell>
          <cell r="G92" t="str">
            <v>INDUSTRIAL CLEANING PRODUCTS</v>
          </cell>
          <cell r="H92" t="str">
            <v>W</v>
          </cell>
          <cell r="J92" t="str">
            <v>7777777</v>
          </cell>
          <cell r="N92" t="str">
            <v>20161214</v>
          </cell>
          <cell r="R92">
            <v>66.150000000000006</v>
          </cell>
          <cell r="S92">
            <v>20.07</v>
          </cell>
          <cell r="T92">
            <v>15.84</v>
          </cell>
          <cell r="U92">
            <v>11.78</v>
          </cell>
          <cell r="V92">
            <v>8.85</v>
          </cell>
          <cell r="W92">
            <v>6.72</v>
          </cell>
          <cell r="X92">
            <v>5.19</v>
          </cell>
          <cell r="Y92">
            <v>4.37</v>
          </cell>
        </row>
        <row r="93">
          <cell r="A93" t="str">
            <v>1</v>
          </cell>
          <cell r="B93" t="str">
            <v>bVICT</v>
          </cell>
          <cell r="C93" t="str">
            <v>F</v>
          </cell>
          <cell r="D93" t="str">
            <v>aCOLL</v>
          </cell>
          <cell r="E93" t="str">
            <v>B</v>
          </cell>
          <cell r="G93" t="str">
            <v>INDUSTRIAL CLEANING PRODUCTS</v>
          </cell>
          <cell r="H93" t="str">
            <v>W</v>
          </cell>
          <cell r="J93" t="str">
            <v>7777777</v>
          </cell>
          <cell r="N93" t="str">
            <v>20161214</v>
          </cell>
          <cell r="R93">
            <v>79.099999999999994</v>
          </cell>
          <cell r="S93">
            <v>23.78</v>
          </cell>
          <cell r="T93">
            <v>20.58</v>
          </cell>
          <cell r="U93">
            <v>16.13</v>
          </cell>
          <cell r="V93">
            <v>12.62</v>
          </cell>
          <cell r="W93">
            <v>9</v>
          </cell>
          <cell r="X93">
            <v>5.95</v>
          </cell>
          <cell r="Y93">
            <v>4.28</v>
          </cell>
        </row>
        <row r="94">
          <cell r="A94" t="str">
            <v>1</v>
          </cell>
          <cell r="B94" t="str">
            <v>bVICT</v>
          </cell>
          <cell r="C94" t="str">
            <v>F</v>
          </cell>
          <cell r="D94" t="str">
            <v>aCORN</v>
          </cell>
          <cell r="E94" t="str">
            <v>B</v>
          </cell>
          <cell r="G94" t="str">
            <v>INDUSTRIAL CLEANING PRODUCTS</v>
          </cell>
          <cell r="H94" t="str">
            <v>W</v>
          </cell>
          <cell r="J94" t="str">
            <v>7777777</v>
          </cell>
          <cell r="N94" t="str">
            <v>20161214</v>
          </cell>
          <cell r="R94">
            <v>71.849999999999994</v>
          </cell>
          <cell r="S94">
            <v>21.64</v>
          </cell>
          <cell r="T94">
            <v>17.309999999999999</v>
          </cell>
          <cell r="U94">
            <v>12.45</v>
          </cell>
          <cell r="V94">
            <v>10.1</v>
          </cell>
          <cell r="W94">
            <v>8.23</v>
          </cell>
          <cell r="X94">
            <v>5.96</v>
          </cell>
          <cell r="Y94">
            <v>5.44</v>
          </cell>
        </row>
        <row r="95">
          <cell r="A95" t="str">
            <v>1</v>
          </cell>
          <cell r="B95" t="str">
            <v>bVICT</v>
          </cell>
          <cell r="C95" t="str">
            <v>F</v>
          </cell>
          <cell r="D95" t="str">
            <v>aDRYD</v>
          </cell>
          <cell r="E95" t="str">
            <v>B</v>
          </cell>
          <cell r="G95" t="str">
            <v>INDUSTRIAL CLEANING PRODUCTS</v>
          </cell>
          <cell r="H95" t="str">
            <v>W</v>
          </cell>
          <cell r="J95" t="str">
            <v>7777777</v>
          </cell>
          <cell r="N95" t="str">
            <v>20161214</v>
          </cell>
          <cell r="R95">
            <v>179.7</v>
          </cell>
          <cell r="S95">
            <v>62.47</v>
          </cell>
          <cell r="T95">
            <v>53.48</v>
          </cell>
          <cell r="U95">
            <v>45.59</v>
          </cell>
          <cell r="V95">
            <v>39.54</v>
          </cell>
          <cell r="W95">
            <v>28.33</v>
          </cell>
          <cell r="X95">
            <v>20.420000000000002</v>
          </cell>
          <cell r="Y95">
            <v>19.600000000000001</v>
          </cell>
        </row>
        <row r="96">
          <cell r="A96" t="str">
            <v>1</v>
          </cell>
          <cell r="B96" t="str">
            <v>bVICT</v>
          </cell>
          <cell r="C96" t="str">
            <v>F</v>
          </cell>
          <cell r="D96" t="str">
            <v>aELLI</v>
          </cell>
          <cell r="E96" t="str">
            <v>B</v>
          </cell>
          <cell r="G96" t="str">
            <v>INDUSTRIAL CLEANING PRODUCTS</v>
          </cell>
          <cell r="H96" t="str">
            <v>W</v>
          </cell>
          <cell r="J96" t="str">
            <v>7777777</v>
          </cell>
          <cell r="N96" t="str">
            <v>20161214</v>
          </cell>
          <cell r="R96">
            <v>101.3</v>
          </cell>
          <cell r="S96">
            <v>32.090000000000003</v>
          </cell>
          <cell r="T96">
            <v>26.17</v>
          </cell>
          <cell r="U96">
            <v>20.67</v>
          </cell>
          <cell r="V96">
            <v>17.260000000000002</v>
          </cell>
          <cell r="W96">
            <v>12.15</v>
          </cell>
          <cell r="X96">
            <v>7.95</v>
          </cell>
          <cell r="Y96">
            <v>7.21</v>
          </cell>
        </row>
        <row r="97">
          <cell r="A97" t="str">
            <v>1</v>
          </cell>
          <cell r="B97" t="str">
            <v>bVICT</v>
          </cell>
          <cell r="C97" t="str">
            <v>F</v>
          </cell>
          <cell r="D97" t="str">
            <v>aFORT</v>
          </cell>
          <cell r="E97" t="str">
            <v>B</v>
          </cell>
          <cell r="G97" t="str">
            <v>INDUSTRIAL CLEANING PRODUCTS</v>
          </cell>
          <cell r="H97" t="str">
            <v>W</v>
          </cell>
          <cell r="J97" t="str">
            <v>7777777</v>
          </cell>
          <cell r="N97" t="str">
            <v>20161214</v>
          </cell>
          <cell r="R97">
            <v>177.7</v>
          </cell>
          <cell r="S97">
            <v>61.91</v>
          </cell>
          <cell r="T97">
            <v>53.09</v>
          </cell>
          <cell r="U97">
            <v>45.4</v>
          </cell>
          <cell r="V97">
            <v>39.409999999999997</v>
          </cell>
          <cell r="W97">
            <v>28.25</v>
          </cell>
          <cell r="X97">
            <v>20.43</v>
          </cell>
          <cell r="Y97">
            <v>19.690000000000001</v>
          </cell>
        </row>
        <row r="98">
          <cell r="A98" t="str">
            <v>1</v>
          </cell>
          <cell r="B98" t="str">
            <v>bVICT</v>
          </cell>
          <cell r="C98" t="str">
            <v>F</v>
          </cell>
          <cell r="D98" t="str">
            <v>aHAMI</v>
          </cell>
          <cell r="E98" t="str">
            <v>B</v>
          </cell>
          <cell r="G98" t="str">
            <v>INDUSTRIAL CLEANING PRODUCTS</v>
          </cell>
          <cell r="H98" t="str">
            <v>W</v>
          </cell>
          <cell r="J98" t="str">
            <v>7777777</v>
          </cell>
          <cell r="N98" t="str">
            <v>20161214</v>
          </cell>
          <cell r="R98">
            <v>39.85</v>
          </cell>
          <cell r="S98">
            <v>12.63</v>
          </cell>
          <cell r="T98">
            <v>10.14</v>
          </cell>
          <cell r="U98">
            <v>7.31</v>
          </cell>
          <cell r="V98">
            <v>5.96</v>
          </cell>
          <cell r="W98">
            <v>4.9800000000000004</v>
          </cell>
          <cell r="X98">
            <v>4.2</v>
          </cell>
          <cell r="Y98">
            <v>3.68</v>
          </cell>
        </row>
        <row r="99">
          <cell r="A99" t="str">
            <v>1</v>
          </cell>
          <cell r="B99" t="str">
            <v>bVICT</v>
          </cell>
          <cell r="C99" t="str">
            <v>F</v>
          </cell>
          <cell r="D99" t="str">
            <v>aHAWK</v>
          </cell>
          <cell r="E99" t="str">
            <v>B</v>
          </cell>
          <cell r="G99" t="str">
            <v>INDUSTRIAL CLEANING PRODUCTS</v>
          </cell>
          <cell r="H99" t="str">
            <v>W</v>
          </cell>
          <cell r="J99" t="str">
            <v>7777777</v>
          </cell>
          <cell r="N99" t="str">
            <v>20161214</v>
          </cell>
          <cell r="R99">
            <v>71.849999999999994</v>
          </cell>
          <cell r="S99">
            <v>21.64</v>
          </cell>
          <cell r="T99">
            <v>17.309999999999999</v>
          </cell>
          <cell r="U99">
            <v>12.45</v>
          </cell>
          <cell r="V99">
            <v>10.1</v>
          </cell>
          <cell r="W99">
            <v>8.23</v>
          </cell>
          <cell r="X99">
            <v>5.96</v>
          </cell>
          <cell r="Y99">
            <v>5.44</v>
          </cell>
        </row>
        <row r="100">
          <cell r="A100" t="str">
            <v>1</v>
          </cell>
          <cell r="B100" t="str">
            <v>bVICT</v>
          </cell>
          <cell r="C100" t="str">
            <v>F</v>
          </cell>
          <cell r="D100" t="str">
            <v>aHUNT</v>
          </cell>
          <cell r="E100" t="str">
            <v>B</v>
          </cell>
          <cell r="G100" t="str">
            <v>INDUSTRIAL CLEANING PRODUCTS</v>
          </cell>
          <cell r="H100" t="str">
            <v>W</v>
          </cell>
          <cell r="J100" t="str">
            <v>7777777</v>
          </cell>
          <cell r="N100" t="str">
            <v>20161214</v>
          </cell>
          <cell r="R100">
            <v>82.75</v>
          </cell>
          <cell r="S100">
            <v>25.34</v>
          </cell>
          <cell r="T100">
            <v>21.62</v>
          </cell>
          <cell r="U100">
            <v>15.42</v>
          </cell>
          <cell r="V100">
            <v>12.6</v>
          </cell>
          <cell r="W100">
            <v>9.5500000000000007</v>
          </cell>
          <cell r="X100">
            <v>7.3</v>
          </cell>
          <cell r="Y100">
            <v>6.61</v>
          </cell>
        </row>
        <row r="101">
          <cell r="A101" t="str">
            <v>1</v>
          </cell>
          <cell r="B101" t="str">
            <v>bVICT</v>
          </cell>
          <cell r="C101" t="str">
            <v>F</v>
          </cell>
          <cell r="D101" t="str">
            <v>aKAPU</v>
          </cell>
          <cell r="E101" t="str">
            <v>B</v>
          </cell>
          <cell r="G101" t="str">
            <v>INDUSTRIAL CLEANING PRODUCTS</v>
          </cell>
          <cell r="H101" t="str">
            <v>W</v>
          </cell>
          <cell r="J101" t="str">
            <v>7777777</v>
          </cell>
          <cell r="N101" t="str">
            <v>20161214</v>
          </cell>
          <cell r="R101">
            <v>112.2</v>
          </cell>
          <cell r="S101">
            <v>39.42</v>
          </cell>
          <cell r="T101">
            <v>32.03</v>
          </cell>
          <cell r="U101">
            <v>24.86</v>
          </cell>
          <cell r="V101">
            <v>20.84</v>
          </cell>
          <cell r="W101">
            <v>16.22</v>
          </cell>
          <cell r="X101">
            <v>12.79</v>
          </cell>
          <cell r="Y101">
            <v>12.02</v>
          </cell>
        </row>
        <row r="102">
          <cell r="A102" t="str">
            <v>1</v>
          </cell>
          <cell r="B102" t="str">
            <v>bVICT</v>
          </cell>
          <cell r="C102" t="str">
            <v>F</v>
          </cell>
          <cell r="D102" t="str">
            <v>aKENO</v>
          </cell>
          <cell r="E102" t="str">
            <v>B</v>
          </cell>
          <cell r="G102" t="str">
            <v>INDUSTRIAL CLEANING PRODUCTS</v>
          </cell>
          <cell r="H102" t="str">
            <v>W</v>
          </cell>
          <cell r="J102" t="str">
            <v>7777777</v>
          </cell>
          <cell r="N102" t="str">
            <v>20161214</v>
          </cell>
          <cell r="R102">
            <v>179.7</v>
          </cell>
          <cell r="S102">
            <v>62.48</v>
          </cell>
          <cell r="T102">
            <v>53.48</v>
          </cell>
          <cell r="U102">
            <v>45.59</v>
          </cell>
          <cell r="V102">
            <v>39.54</v>
          </cell>
          <cell r="W102">
            <v>28.33</v>
          </cell>
          <cell r="X102">
            <v>20.420000000000002</v>
          </cell>
          <cell r="Y102">
            <v>19.600000000000001</v>
          </cell>
        </row>
        <row r="103">
          <cell r="A103" t="str">
            <v>1</v>
          </cell>
          <cell r="B103" t="str">
            <v>bVICT</v>
          </cell>
          <cell r="C103" t="str">
            <v>F</v>
          </cell>
          <cell r="D103" t="str">
            <v>aKING</v>
          </cell>
          <cell r="E103" t="str">
            <v>B</v>
          </cell>
          <cell r="G103" t="str">
            <v>INDUSTRIAL CLEANING PRODUCTS</v>
          </cell>
          <cell r="H103" t="str">
            <v>W</v>
          </cell>
          <cell r="J103" t="str">
            <v>7777777</v>
          </cell>
          <cell r="N103" t="str">
            <v>20161214</v>
          </cell>
          <cell r="R103">
            <v>58</v>
          </cell>
          <cell r="S103">
            <v>17.95</v>
          </cell>
          <cell r="T103">
            <v>14.25</v>
          </cell>
          <cell r="U103">
            <v>10.85</v>
          </cell>
          <cell r="V103">
            <v>8.92</v>
          </cell>
          <cell r="W103">
            <v>6.44</v>
          </cell>
          <cell r="X103">
            <v>5.07</v>
          </cell>
          <cell r="Y103">
            <v>4.2</v>
          </cell>
        </row>
        <row r="104">
          <cell r="A104" t="str">
            <v>1</v>
          </cell>
          <cell r="B104" t="str">
            <v>bVICT</v>
          </cell>
          <cell r="C104" t="str">
            <v>F</v>
          </cell>
          <cell r="D104" t="str">
            <v>aKIRK</v>
          </cell>
          <cell r="E104" t="str">
            <v>B</v>
          </cell>
          <cell r="G104" t="str">
            <v>INDUSTRIAL CLEANING PRODUCTS</v>
          </cell>
          <cell r="H104" t="str">
            <v>W</v>
          </cell>
          <cell r="J104" t="str">
            <v>7777777</v>
          </cell>
          <cell r="N104" t="str">
            <v>20161214</v>
          </cell>
          <cell r="R104">
            <v>101.3</v>
          </cell>
          <cell r="S104">
            <v>32.090000000000003</v>
          </cell>
          <cell r="T104">
            <v>26.17</v>
          </cell>
          <cell r="U104">
            <v>20.67</v>
          </cell>
          <cell r="V104">
            <v>17.260000000000002</v>
          </cell>
          <cell r="W104">
            <v>12.15</v>
          </cell>
          <cell r="X104">
            <v>7.95</v>
          </cell>
          <cell r="Y104">
            <v>7.21</v>
          </cell>
        </row>
        <row r="105">
          <cell r="A105" t="str">
            <v>1</v>
          </cell>
          <cell r="B105" t="str">
            <v>bVICT</v>
          </cell>
          <cell r="C105" t="str">
            <v>F</v>
          </cell>
          <cell r="D105" t="str">
            <v>aKITC</v>
          </cell>
          <cell r="E105" t="str">
            <v>B</v>
          </cell>
          <cell r="G105" t="str">
            <v>INDUSTRIAL CLEANING PRODUCTS</v>
          </cell>
          <cell r="H105" t="str">
            <v>W</v>
          </cell>
          <cell r="J105" t="str">
            <v>7777777</v>
          </cell>
          <cell r="N105" t="str">
            <v>20161214</v>
          </cell>
          <cell r="R105">
            <v>37.049999999999997</v>
          </cell>
          <cell r="S105">
            <v>11.64</v>
          </cell>
          <cell r="T105">
            <v>9.2799999999999994</v>
          </cell>
          <cell r="U105">
            <v>6.6</v>
          </cell>
          <cell r="V105">
            <v>5.3</v>
          </cell>
          <cell r="W105">
            <v>4.37</v>
          </cell>
          <cell r="X105">
            <v>3.62</v>
          </cell>
          <cell r="Y105">
            <v>3.13</v>
          </cell>
        </row>
        <row r="106">
          <cell r="A106" t="str">
            <v>1</v>
          </cell>
          <cell r="B106" t="str">
            <v>bVICT</v>
          </cell>
          <cell r="C106" t="str">
            <v>F</v>
          </cell>
          <cell r="D106" t="str">
            <v>aLIND</v>
          </cell>
          <cell r="E106" t="str">
            <v>B</v>
          </cell>
          <cell r="G106" t="str">
            <v>INDUSTRIAL CLEANING PRODUCTS</v>
          </cell>
          <cell r="H106" t="str">
            <v>W</v>
          </cell>
          <cell r="J106" t="str">
            <v>7777777</v>
          </cell>
          <cell r="N106" t="str">
            <v>20161214</v>
          </cell>
          <cell r="R106">
            <v>66.5</v>
          </cell>
          <cell r="S106">
            <v>20.05</v>
          </cell>
          <cell r="T106">
            <v>15.11</v>
          </cell>
          <cell r="U106">
            <v>10.84</v>
          </cell>
          <cell r="V106">
            <v>8.73</v>
          </cell>
          <cell r="W106">
            <v>6.21</v>
          </cell>
          <cell r="X106">
            <v>4.4800000000000004</v>
          </cell>
          <cell r="Y106">
            <v>3.71</v>
          </cell>
        </row>
        <row r="107">
          <cell r="A107" t="str">
            <v>1</v>
          </cell>
          <cell r="B107" t="str">
            <v>bVICT</v>
          </cell>
          <cell r="C107" t="str">
            <v>F</v>
          </cell>
          <cell r="D107" t="str">
            <v>aLIST</v>
          </cell>
          <cell r="E107" t="str">
            <v>B</v>
          </cell>
          <cell r="G107" t="str">
            <v>INDUSTRIAL CLEANING PRODUCTS</v>
          </cell>
          <cell r="H107" t="str">
            <v>W</v>
          </cell>
          <cell r="J107" t="str">
            <v>7777777</v>
          </cell>
          <cell r="N107" t="str">
            <v>20161214</v>
          </cell>
          <cell r="R107">
            <v>79.099999999999994</v>
          </cell>
          <cell r="S107">
            <v>23.78</v>
          </cell>
          <cell r="T107">
            <v>20.58</v>
          </cell>
          <cell r="U107">
            <v>16.13</v>
          </cell>
          <cell r="V107">
            <v>12.62</v>
          </cell>
          <cell r="W107">
            <v>9</v>
          </cell>
          <cell r="X107">
            <v>5.95</v>
          </cell>
          <cell r="Y107">
            <v>4.28</v>
          </cell>
        </row>
        <row r="108">
          <cell r="A108" t="str">
            <v>1</v>
          </cell>
          <cell r="B108" t="str">
            <v>bVICT</v>
          </cell>
          <cell r="C108" t="str">
            <v>F</v>
          </cell>
          <cell r="D108" t="str">
            <v>aLOND</v>
          </cell>
          <cell r="E108" t="str">
            <v>B</v>
          </cell>
          <cell r="G108" t="str">
            <v>INDUSTRIAL CLEANING PRODUCTS</v>
          </cell>
          <cell r="H108" t="str">
            <v>W</v>
          </cell>
          <cell r="J108" t="str">
            <v>7777777</v>
          </cell>
          <cell r="N108" t="str">
            <v>20161214</v>
          </cell>
          <cell r="R108">
            <v>42.6</v>
          </cell>
          <cell r="S108">
            <v>13.58</v>
          </cell>
          <cell r="T108">
            <v>10.97</v>
          </cell>
          <cell r="U108">
            <v>8.0500000000000007</v>
          </cell>
          <cell r="V108">
            <v>6.64</v>
          </cell>
          <cell r="W108">
            <v>5.59</v>
          </cell>
          <cell r="X108">
            <v>4.79</v>
          </cell>
          <cell r="Y108">
            <v>4.2300000000000004</v>
          </cell>
        </row>
        <row r="109">
          <cell r="A109" t="str">
            <v>1</v>
          </cell>
          <cell r="B109" t="str">
            <v>bVICT</v>
          </cell>
          <cell r="C109" t="str">
            <v>F</v>
          </cell>
          <cell r="D109" t="str">
            <v>aNANT</v>
          </cell>
          <cell r="E109" t="str">
            <v>B</v>
          </cell>
          <cell r="G109" t="str">
            <v>INDUSTRIAL CLEANING PRODUCTS</v>
          </cell>
          <cell r="H109" t="str">
            <v>W</v>
          </cell>
          <cell r="J109" t="str">
            <v>7777777</v>
          </cell>
          <cell r="N109" t="str">
            <v>20161214</v>
          </cell>
          <cell r="R109">
            <v>42.6</v>
          </cell>
          <cell r="S109">
            <v>13.58</v>
          </cell>
          <cell r="T109">
            <v>10.97</v>
          </cell>
          <cell r="U109">
            <v>8.0500000000000007</v>
          </cell>
          <cell r="V109">
            <v>6.64</v>
          </cell>
          <cell r="W109">
            <v>5.59</v>
          </cell>
          <cell r="X109">
            <v>4.79</v>
          </cell>
          <cell r="Y109">
            <v>4.2300000000000004</v>
          </cell>
        </row>
        <row r="110">
          <cell r="A110" t="str">
            <v>1</v>
          </cell>
          <cell r="B110" t="str">
            <v>bVICT</v>
          </cell>
          <cell r="C110" t="str">
            <v>F</v>
          </cell>
          <cell r="D110" t="str">
            <v>aNEWM</v>
          </cell>
          <cell r="E110" t="str">
            <v>B</v>
          </cell>
          <cell r="G110" t="str">
            <v>INDUSTRIAL CLEANING PRODUCTS</v>
          </cell>
          <cell r="H110" t="str">
            <v>W</v>
          </cell>
          <cell r="J110" t="str">
            <v>7777777</v>
          </cell>
          <cell r="N110" t="str">
            <v>20161214</v>
          </cell>
          <cell r="R110">
            <v>41.25</v>
          </cell>
          <cell r="S110">
            <v>13.04</v>
          </cell>
          <cell r="T110">
            <v>10.46</v>
          </cell>
          <cell r="U110">
            <v>7.52</v>
          </cell>
          <cell r="V110">
            <v>6.12</v>
          </cell>
          <cell r="W110">
            <v>5.09</v>
          </cell>
          <cell r="X110">
            <v>4.2300000000000004</v>
          </cell>
          <cell r="Y110">
            <v>3.67</v>
          </cell>
        </row>
        <row r="111">
          <cell r="A111" t="str">
            <v>1</v>
          </cell>
          <cell r="B111" t="str">
            <v>bVICT</v>
          </cell>
          <cell r="C111" t="str">
            <v>F</v>
          </cell>
          <cell r="D111" t="str">
            <v>aNORT</v>
          </cell>
          <cell r="E111" t="str">
            <v>B</v>
          </cell>
          <cell r="G111" t="str">
            <v>INDUSTRIAL CLEANING PRODUCTS</v>
          </cell>
          <cell r="H111" t="str">
            <v>W</v>
          </cell>
          <cell r="J111" t="str">
            <v>7777777</v>
          </cell>
          <cell r="N111" t="str">
            <v>20161214</v>
          </cell>
          <cell r="R111">
            <v>87.8</v>
          </cell>
          <cell r="S111">
            <v>28.13</v>
          </cell>
          <cell r="T111">
            <v>22.97</v>
          </cell>
          <cell r="U111">
            <v>17.190000000000001</v>
          </cell>
          <cell r="V111">
            <v>13.88</v>
          </cell>
          <cell r="W111">
            <v>10.89</v>
          </cell>
          <cell r="X111">
            <v>7.86</v>
          </cell>
          <cell r="Y111">
            <v>7.14</v>
          </cell>
        </row>
        <row r="112">
          <cell r="A112" t="str">
            <v>1</v>
          </cell>
          <cell r="B112" t="str">
            <v>bVICT</v>
          </cell>
          <cell r="C112" t="str">
            <v>F</v>
          </cell>
          <cell r="D112" t="str">
            <v>aORAN</v>
          </cell>
          <cell r="E112" t="str">
            <v>B</v>
          </cell>
          <cell r="G112" t="str">
            <v>INDUSTRIAL CLEANING PRODUCTS</v>
          </cell>
          <cell r="H112" t="str">
            <v>W</v>
          </cell>
          <cell r="J112" t="str">
            <v>7777777</v>
          </cell>
          <cell r="N112" t="str">
            <v>20161214</v>
          </cell>
          <cell r="R112">
            <v>41.25</v>
          </cell>
          <cell r="S112">
            <v>13.04</v>
          </cell>
          <cell r="T112">
            <v>10.46</v>
          </cell>
          <cell r="U112">
            <v>7.52</v>
          </cell>
          <cell r="V112">
            <v>6.12</v>
          </cell>
          <cell r="W112">
            <v>5.09</v>
          </cell>
          <cell r="X112">
            <v>4.2300000000000004</v>
          </cell>
          <cell r="Y112">
            <v>3.67</v>
          </cell>
        </row>
        <row r="113">
          <cell r="A113" t="str">
            <v>1</v>
          </cell>
          <cell r="B113" t="str">
            <v>bVICT</v>
          </cell>
          <cell r="C113" t="str">
            <v>F</v>
          </cell>
          <cell r="D113" t="str">
            <v>aORIL</v>
          </cell>
          <cell r="E113" t="str">
            <v>B</v>
          </cell>
          <cell r="G113" t="str">
            <v>INDUSTRIAL CLEANING PRODUCTS</v>
          </cell>
          <cell r="H113" t="str">
            <v>W</v>
          </cell>
          <cell r="J113" t="str">
            <v>7777777</v>
          </cell>
          <cell r="N113" t="str">
            <v>20161214</v>
          </cell>
          <cell r="R113">
            <v>82.75</v>
          </cell>
          <cell r="S113">
            <v>25.34</v>
          </cell>
          <cell r="T113">
            <v>21.62</v>
          </cell>
          <cell r="U113">
            <v>15.42</v>
          </cell>
          <cell r="V113">
            <v>12.6</v>
          </cell>
          <cell r="W113">
            <v>9.5500000000000007</v>
          </cell>
          <cell r="X113">
            <v>7.3</v>
          </cell>
          <cell r="Y113">
            <v>6.61</v>
          </cell>
        </row>
        <row r="114">
          <cell r="A114" t="str">
            <v>1</v>
          </cell>
          <cell r="B114" t="str">
            <v>bVICT</v>
          </cell>
          <cell r="C114" t="str">
            <v>F</v>
          </cell>
          <cell r="D114" t="str">
            <v>aOSHA</v>
          </cell>
          <cell r="E114" t="str">
            <v>B</v>
          </cell>
          <cell r="G114" t="str">
            <v>INDUSTRIAL CLEANING PRODUCTS</v>
          </cell>
          <cell r="H114" t="str">
            <v>W</v>
          </cell>
          <cell r="J114" t="str">
            <v>7777777</v>
          </cell>
          <cell r="N114" t="str">
            <v>20161214</v>
          </cell>
          <cell r="R114">
            <v>66.5</v>
          </cell>
          <cell r="S114">
            <v>20.05</v>
          </cell>
          <cell r="T114">
            <v>15.11</v>
          </cell>
          <cell r="U114">
            <v>10.84</v>
          </cell>
          <cell r="V114">
            <v>8.73</v>
          </cell>
          <cell r="W114">
            <v>6.21</v>
          </cell>
          <cell r="X114">
            <v>4.4800000000000004</v>
          </cell>
          <cell r="Y114">
            <v>3.71</v>
          </cell>
        </row>
        <row r="115">
          <cell r="A115" t="str">
            <v>1</v>
          </cell>
          <cell r="B115" t="str">
            <v>bVICT</v>
          </cell>
          <cell r="C115" t="str">
            <v>F</v>
          </cell>
          <cell r="D115" t="str">
            <v>aOTTA</v>
          </cell>
          <cell r="E115" t="str">
            <v>B</v>
          </cell>
          <cell r="G115" t="str">
            <v>INDUSTRIAL CLEANING PRODUCTS</v>
          </cell>
          <cell r="H115" t="str">
            <v>W</v>
          </cell>
          <cell r="J115" t="str">
            <v>7777777</v>
          </cell>
          <cell r="N115" t="str">
            <v>20161214</v>
          </cell>
          <cell r="R115">
            <v>49.6</v>
          </cell>
          <cell r="S115">
            <v>16.73</v>
          </cell>
          <cell r="T115">
            <v>12.79</v>
          </cell>
          <cell r="U115">
            <v>9.3000000000000007</v>
          </cell>
          <cell r="V115">
            <v>7.66</v>
          </cell>
          <cell r="W115">
            <v>5.55</v>
          </cell>
          <cell r="X115">
            <v>4.54</v>
          </cell>
          <cell r="Y115">
            <v>4.05</v>
          </cell>
        </row>
        <row r="116">
          <cell r="A116" t="str">
            <v>1</v>
          </cell>
          <cell r="B116" t="str">
            <v>bVICT</v>
          </cell>
          <cell r="C116" t="str">
            <v>F</v>
          </cell>
          <cell r="D116" t="str">
            <v>aOWEN</v>
          </cell>
          <cell r="E116" t="str">
            <v>B</v>
          </cell>
          <cell r="G116" t="str">
            <v>INDUSTRIAL CLEANING PRODUCTS</v>
          </cell>
          <cell r="H116" t="str">
            <v>W</v>
          </cell>
          <cell r="J116" t="str">
            <v>7777777</v>
          </cell>
          <cell r="N116" t="str">
            <v>20161214</v>
          </cell>
          <cell r="R116">
            <v>75.400000000000006</v>
          </cell>
          <cell r="S116">
            <v>22.68</v>
          </cell>
          <cell r="T116">
            <v>19.600000000000001</v>
          </cell>
          <cell r="U116">
            <v>15.23</v>
          </cell>
          <cell r="V116">
            <v>11.98</v>
          </cell>
          <cell r="W116">
            <v>8.5399999999999991</v>
          </cell>
          <cell r="X116">
            <v>5.65</v>
          </cell>
          <cell r="Y116">
            <v>4.07</v>
          </cell>
        </row>
        <row r="117">
          <cell r="A117" t="str">
            <v>1</v>
          </cell>
          <cell r="B117" t="str">
            <v>bVICT</v>
          </cell>
          <cell r="C117" t="str">
            <v>F</v>
          </cell>
          <cell r="D117" t="str">
            <v>aPEMB</v>
          </cell>
          <cell r="E117" t="str">
            <v>B</v>
          </cell>
          <cell r="G117" t="str">
            <v>INDUSTRIAL CLEANING PRODUCTS</v>
          </cell>
          <cell r="H117" t="str">
            <v>W</v>
          </cell>
          <cell r="J117" t="str">
            <v>7777777</v>
          </cell>
          <cell r="N117" t="str">
            <v>20161214</v>
          </cell>
          <cell r="R117">
            <v>80.95</v>
          </cell>
          <cell r="S117">
            <v>24.25</v>
          </cell>
          <cell r="T117">
            <v>20.16</v>
          </cell>
          <cell r="U117">
            <v>14.11</v>
          </cell>
          <cell r="V117">
            <v>11.64</v>
          </cell>
          <cell r="W117">
            <v>9.73</v>
          </cell>
          <cell r="X117">
            <v>6.76</v>
          </cell>
          <cell r="Y117">
            <v>6.23</v>
          </cell>
        </row>
        <row r="118">
          <cell r="A118" t="str">
            <v>1</v>
          </cell>
          <cell r="B118" t="str">
            <v>bVICT</v>
          </cell>
          <cell r="C118" t="str">
            <v>F</v>
          </cell>
          <cell r="D118" t="str">
            <v>aPETE</v>
          </cell>
          <cell r="E118" t="str">
            <v>B</v>
          </cell>
          <cell r="G118" t="str">
            <v>INDUSTRIAL CLEANING PRODUCTS</v>
          </cell>
          <cell r="H118" t="str">
            <v>W</v>
          </cell>
          <cell r="J118" t="str">
            <v>7777777</v>
          </cell>
          <cell r="N118" t="str">
            <v>20161214</v>
          </cell>
          <cell r="R118">
            <v>54.65</v>
          </cell>
          <cell r="S118">
            <v>16.55</v>
          </cell>
          <cell r="T118">
            <v>12.6</v>
          </cell>
          <cell r="U118">
            <v>8.69</v>
          </cell>
          <cell r="V118">
            <v>6.78</v>
          </cell>
          <cell r="W118">
            <v>5.14</v>
          </cell>
          <cell r="X118">
            <v>3.88</v>
          </cell>
          <cell r="Y118">
            <v>3.13</v>
          </cell>
        </row>
        <row r="119">
          <cell r="A119" t="str">
            <v>1</v>
          </cell>
          <cell r="B119" t="str">
            <v>bVICT</v>
          </cell>
          <cell r="C119" t="str">
            <v>F</v>
          </cell>
          <cell r="D119" t="str">
            <v>aSARN</v>
          </cell>
          <cell r="E119" t="str">
            <v>B</v>
          </cell>
          <cell r="G119" t="str">
            <v>INDUSTRIAL CLEANING PRODUCTS</v>
          </cell>
          <cell r="H119" t="str">
            <v>W</v>
          </cell>
          <cell r="J119" t="str">
            <v>7777777</v>
          </cell>
          <cell r="N119" t="str">
            <v>20161214</v>
          </cell>
          <cell r="R119">
            <v>66.150000000000006</v>
          </cell>
          <cell r="S119">
            <v>20.07</v>
          </cell>
          <cell r="T119">
            <v>15.84</v>
          </cell>
          <cell r="U119">
            <v>11.78</v>
          </cell>
          <cell r="V119">
            <v>8.85</v>
          </cell>
          <cell r="W119">
            <v>6.72</v>
          </cell>
          <cell r="X119">
            <v>5.19</v>
          </cell>
          <cell r="Y119">
            <v>4.37</v>
          </cell>
        </row>
        <row r="120">
          <cell r="A120" t="str">
            <v>1</v>
          </cell>
          <cell r="B120" t="str">
            <v>bVICT</v>
          </cell>
          <cell r="C120" t="str">
            <v>F</v>
          </cell>
          <cell r="D120" t="str">
            <v>aSAUL</v>
          </cell>
          <cell r="E120" t="str">
            <v>B</v>
          </cell>
          <cell r="G120" t="str">
            <v>INDUSTRIAL CLEANING PRODUCTS</v>
          </cell>
          <cell r="H120" t="str">
            <v>W</v>
          </cell>
          <cell r="J120" t="str">
            <v>7777777</v>
          </cell>
          <cell r="N120" t="str">
            <v>20161214</v>
          </cell>
          <cell r="R120">
            <v>101.25</v>
          </cell>
          <cell r="S120">
            <v>35.869999999999997</v>
          </cell>
          <cell r="T120">
            <v>28.1</v>
          </cell>
          <cell r="U120">
            <v>22.11</v>
          </cell>
          <cell r="V120">
            <v>17.46</v>
          </cell>
          <cell r="W120">
            <v>13.86</v>
          </cell>
          <cell r="X120">
            <v>10.67</v>
          </cell>
          <cell r="Y120">
            <v>9.92</v>
          </cell>
        </row>
        <row r="121">
          <cell r="A121" t="str">
            <v>1</v>
          </cell>
          <cell r="B121" t="str">
            <v>bVICT</v>
          </cell>
          <cell r="C121" t="str">
            <v>F</v>
          </cell>
          <cell r="D121" t="str">
            <v>aSIMC</v>
          </cell>
          <cell r="E121" t="str">
            <v>B</v>
          </cell>
          <cell r="G121" t="str">
            <v>INDUSTRIAL CLEANING PRODUCTS</v>
          </cell>
          <cell r="H121" t="str">
            <v>W</v>
          </cell>
          <cell r="J121" t="str">
            <v>7777777</v>
          </cell>
          <cell r="N121" t="str">
            <v>20161214</v>
          </cell>
          <cell r="R121">
            <v>42.6</v>
          </cell>
          <cell r="S121">
            <v>13.58</v>
          </cell>
          <cell r="T121">
            <v>10.97</v>
          </cell>
          <cell r="U121">
            <v>8.0500000000000007</v>
          </cell>
          <cell r="V121">
            <v>6.64</v>
          </cell>
          <cell r="W121">
            <v>5.59</v>
          </cell>
          <cell r="X121">
            <v>4.79</v>
          </cell>
          <cell r="Y121">
            <v>4.2300000000000004</v>
          </cell>
        </row>
        <row r="122">
          <cell r="A122" t="str">
            <v>1</v>
          </cell>
          <cell r="B122" t="str">
            <v>bVICT</v>
          </cell>
          <cell r="C122" t="str">
            <v>F</v>
          </cell>
          <cell r="D122" t="str">
            <v>aSMIT</v>
          </cell>
          <cell r="E122" t="str">
            <v>B</v>
          </cell>
          <cell r="G122" t="str">
            <v>INDUSTRIAL CLEANING PRODUCTS</v>
          </cell>
          <cell r="H122" t="str">
            <v>W</v>
          </cell>
          <cell r="J122" t="str">
            <v>7777777</v>
          </cell>
          <cell r="N122" t="str">
            <v>20161214</v>
          </cell>
          <cell r="R122">
            <v>71.849999999999994</v>
          </cell>
          <cell r="S122">
            <v>21.64</v>
          </cell>
          <cell r="T122">
            <v>17.309999999999999</v>
          </cell>
          <cell r="U122">
            <v>12.45</v>
          </cell>
          <cell r="V122">
            <v>10.1</v>
          </cell>
          <cell r="W122">
            <v>8.23</v>
          </cell>
          <cell r="X122">
            <v>5.96</v>
          </cell>
          <cell r="Y122">
            <v>5.44</v>
          </cell>
        </row>
        <row r="123">
          <cell r="A123" t="str">
            <v>1</v>
          </cell>
          <cell r="B123" t="str">
            <v>bVICT</v>
          </cell>
          <cell r="C123" t="str">
            <v>F</v>
          </cell>
          <cell r="D123" t="str">
            <v>aSTCA</v>
          </cell>
          <cell r="E123" t="str">
            <v>B</v>
          </cell>
          <cell r="G123" t="str">
            <v>INDUSTRIAL CLEANING PRODUCTS</v>
          </cell>
          <cell r="H123" t="str">
            <v>W</v>
          </cell>
          <cell r="J123" t="str">
            <v>7777777</v>
          </cell>
          <cell r="N123" t="str">
            <v>20161214</v>
          </cell>
          <cell r="R123">
            <v>42.6</v>
          </cell>
          <cell r="S123">
            <v>13.58</v>
          </cell>
          <cell r="T123">
            <v>10.97</v>
          </cell>
          <cell r="U123">
            <v>8.0500000000000007</v>
          </cell>
          <cell r="V123">
            <v>6.64</v>
          </cell>
          <cell r="W123">
            <v>5.59</v>
          </cell>
          <cell r="X123">
            <v>4.79</v>
          </cell>
          <cell r="Y123">
            <v>4.2300000000000004</v>
          </cell>
        </row>
        <row r="124">
          <cell r="A124" t="str">
            <v>1</v>
          </cell>
          <cell r="B124" t="str">
            <v>bVICT</v>
          </cell>
          <cell r="C124" t="str">
            <v>F</v>
          </cell>
          <cell r="D124" t="str">
            <v>aSTHO</v>
          </cell>
          <cell r="E124" t="str">
            <v>B</v>
          </cell>
          <cell r="G124" t="str">
            <v>INDUSTRIAL CLEANING PRODUCTS</v>
          </cell>
          <cell r="H124" t="str">
            <v>W</v>
          </cell>
          <cell r="J124" t="str">
            <v>7777777</v>
          </cell>
          <cell r="N124" t="str">
            <v>20161214</v>
          </cell>
          <cell r="R124">
            <v>45.15</v>
          </cell>
          <cell r="S124">
            <v>14.5</v>
          </cell>
          <cell r="T124">
            <v>11.83</v>
          </cell>
          <cell r="U124">
            <v>8.74</v>
          </cell>
          <cell r="V124">
            <v>7.26</v>
          </cell>
          <cell r="W124">
            <v>6.21</v>
          </cell>
          <cell r="X124">
            <v>5.33</v>
          </cell>
          <cell r="Y124">
            <v>4.8</v>
          </cell>
        </row>
        <row r="125">
          <cell r="A125" t="str">
            <v>1</v>
          </cell>
          <cell r="B125" t="str">
            <v>bVICT</v>
          </cell>
          <cell r="C125" t="str">
            <v>F</v>
          </cell>
          <cell r="D125" t="str">
            <v>aSTRA</v>
          </cell>
          <cell r="E125" t="str">
            <v>B</v>
          </cell>
          <cell r="G125" t="str">
            <v>INDUSTRIAL CLEANING PRODUCTS</v>
          </cell>
          <cell r="H125" t="str">
            <v>W</v>
          </cell>
          <cell r="J125" t="str">
            <v>7777777</v>
          </cell>
          <cell r="N125" t="str">
            <v>20161214</v>
          </cell>
          <cell r="R125">
            <v>39.85</v>
          </cell>
          <cell r="S125">
            <v>12.63</v>
          </cell>
          <cell r="T125">
            <v>10.14</v>
          </cell>
          <cell r="U125">
            <v>7.31</v>
          </cell>
          <cell r="V125">
            <v>5.96</v>
          </cell>
          <cell r="W125">
            <v>4.9800000000000004</v>
          </cell>
          <cell r="X125">
            <v>4.2</v>
          </cell>
          <cell r="Y125">
            <v>3.68</v>
          </cell>
        </row>
        <row r="126">
          <cell r="A126" t="str">
            <v>1</v>
          </cell>
          <cell r="B126" t="str">
            <v>bVICT</v>
          </cell>
          <cell r="C126" t="str">
            <v>F</v>
          </cell>
          <cell r="D126" t="str">
            <v>aSTRY</v>
          </cell>
          <cell r="E126" t="str">
            <v>B</v>
          </cell>
          <cell r="G126" t="str">
            <v>INDUSTRIAL CLEANING PRODUCTS</v>
          </cell>
          <cell r="H126" t="str">
            <v>W</v>
          </cell>
          <cell r="J126" t="str">
            <v>7777777</v>
          </cell>
          <cell r="N126" t="str">
            <v>20161214</v>
          </cell>
          <cell r="R126">
            <v>66.150000000000006</v>
          </cell>
          <cell r="S126">
            <v>20.07</v>
          </cell>
          <cell r="T126">
            <v>15.84</v>
          </cell>
          <cell r="U126">
            <v>11.78</v>
          </cell>
          <cell r="V126">
            <v>8.85</v>
          </cell>
          <cell r="W126">
            <v>6.72</v>
          </cell>
          <cell r="X126">
            <v>5.19</v>
          </cell>
          <cell r="Y126">
            <v>4.37</v>
          </cell>
        </row>
        <row r="127">
          <cell r="A127" t="str">
            <v>1</v>
          </cell>
          <cell r="B127" t="str">
            <v>bVICT</v>
          </cell>
          <cell r="C127" t="str">
            <v>F</v>
          </cell>
          <cell r="D127" t="str">
            <v>aSUDB</v>
          </cell>
          <cell r="E127" t="str">
            <v>B</v>
          </cell>
          <cell r="G127" t="str">
            <v>INDUSTRIAL CLEANING PRODUCTS</v>
          </cell>
          <cell r="H127" t="str">
            <v>W</v>
          </cell>
          <cell r="J127" t="str">
            <v>7777777</v>
          </cell>
          <cell r="N127" t="str">
            <v>20161214</v>
          </cell>
          <cell r="R127">
            <v>87.8</v>
          </cell>
          <cell r="S127">
            <v>28.13</v>
          </cell>
          <cell r="T127">
            <v>22.97</v>
          </cell>
          <cell r="U127">
            <v>17.190000000000001</v>
          </cell>
          <cell r="V127">
            <v>13.88</v>
          </cell>
          <cell r="W127">
            <v>10.89</v>
          </cell>
          <cell r="X127">
            <v>7.86</v>
          </cell>
          <cell r="Y127">
            <v>7.14</v>
          </cell>
        </row>
        <row r="128">
          <cell r="A128" t="str">
            <v>1</v>
          </cell>
          <cell r="B128" t="str">
            <v>bVICT</v>
          </cell>
          <cell r="C128" t="str">
            <v>F</v>
          </cell>
          <cell r="D128" t="str">
            <v>aTHUN</v>
          </cell>
          <cell r="E128" t="str">
            <v>B</v>
          </cell>
          <cell r="G128" t="str">
            <v>INDUSTRIAL CLEANING PRODUCTS</v>
          </cell>
          <cell r="H128" t="str">
            <v>W</v>
          </cell>
          <cell r="J128" t="str">
            <v>7777777</v>
          </cell>
          <cell r="N128" t="str">
            <v>20161214</v>
          </cell>
          <cell r="R128">
            <v>158.6</v>
          </cell>
          <cell r="S128">
            <v>49.81</v>
          </cell>
          <cell r="T128">
            <v>45.27</v>
          </cell>
          <cell r="U128">
            <v>34.64</v>
          </cell>
          <cell r="V128">
            <v>29.4</v>
          </cell>
          <cell r="W128">
            <v>24.47</v>
          </cell>
          <cell r="X128">
            <v>15.63</v>
          </cell>
          <cell r="Y128">
            <v>14.81</v>
          </cell>
        </row>
        <row r="129">
          <cell r="A129" t="str">
            <v>1</v>
          </cell>
          <cell r="B129" t="str">
            <v>bVICT</v>
          </cell>
          <cell r="C129" t="str">
            <v>F</v>
          </cell>
          <cell r="D129" t="str">
            <v>aTIMM</v>
          </cell>
          <cell r="E129" t="str">
            <v>B</v>
          </cell>
          <cell r="G129" t="str">
            <v>INDUSTRIAL CLEANING PRODUCTS</v>
          </cell>
          <cell r="H129" t="str">
            <v>W</v>
          </cell>
          <cell r="J129" t="str">
            <v>7777777</v>
          </cell>
          <cell r="N129" t="str">
            <v>20161214</v>
          </cell>
          <cell r="R129">
            <v>101.25</v>
          </cell>
          <cell r="S129">
            <v>35.869999999999997</v>
          </cell>
          <cell r="T129">
            <v>28.1</v>
          </cell>
          <cell r="U129">
            <v>22.11</v>
          </cell>
          <cell r="V129">
            <v>17.46</v>
          </cell>
          <cell r="W129">
            <v>13.86</v>
          </cell>
          <cell r="X129">
            <v>10.67</v>
          </cell>
          <cell r="Y129">
            <v>9.92</v>
          </cell>
        </row>
        <row r="130">
          <cell r="A130" t="str">
            <v>1</v>
          </cell>
          <cell r="B130" t="str">
            <v>bVICT</v>
          </cell>
          <cell r="C130" t="str">
            <v>F</v>
          </cell>
          <cell r="D130" t="str">
            <v>aTORO</v>
          </cell>
          <cell r="E130" t="str">
            <v>B</v>
          </cell>
          <cell r="G130" t="str">
            <v>INDUSTRIAL CLEANING PRODUCTS</v>
          </cell>
          <cell r="H130" t="str">
            <v>W</v>
          </cell>
          <cell r="J130" t="str">
            <v>7777777</v>
          </cell>
          <cell r="N130" t="str">
            <v>20161214</v>
          </cell>
          <cell r="R130">
            <v>38.35</v>
          </cell>
          <cell r="S130">
            <v>12.05</v>
          </cell>
          <cell r="T130">
            <v>9.57</v>
          </cell>
          <cell r="U130">
            <v>6.79</v>
          </cell>
          <cell r="V130">
            <v>5.47</v>
          </cell>
          <cell r="W130">
            <v>4.49</v>
          </cell>
          <cell r="X130">
            <v>3.66</v>
          </cell>
          <cell r="Y130">
            <v>3.12</v>
          </cell>
        </row>
        <row r="131">
          <cell r="A131" t="str">
            <v>1</v>
          </cell>
          <cell r="B131" t="str">
            <v>bVICT</v>
          </cell>
          <cell r="C131" t="str">
            <v>F</v>
          </cell>
          <cell r="D131" t="str">
            <v>aWIND</v>
          </cell>
          <cell r="E131" t="str">
            <v>B</v>
          </cell>
          <cell r="G131" t="str">
            <v>INDUSTRIAL CLEANING PRODUCTS</v>
          </cell>
          <cell r="H131" t="str">
            <v>W</v>
          </cell>
          <cell r="J131" t="str">
            <v>7777777</v>
          </cell>
          <cell r="N131" t="str">
            <v>20161214</v>
          </cell>
          <cell r="R131">
            <v>72.900000000000006</v>
          </cell>
          <cell r="S131">
            <v>22.81</v>
          </cell>
          <cell r="T131">
            <v>18.68</v>
          </cell>
          <cell r="U131">
            <v>14.01</v>
          </cell>
          <cell r="V131">
            <v>10.48</v>
          </cell>
          <cell r="W131">
            <v>7.9</v>
          </cell>
          <cell r="X131">
            <v>5.92</v>
          </cell>
          <cell r="Y131">
            <v>4.9800000000000004</v>
          </cell>
        </row>
        <row r="132">
          <cell r="A132" t="str">
            <v>1</v>
          </cell>
          <cell r="B132" t="str">
            <v>bVICT</v>
          </cell>
          <cell r="C132" t="str">
            <v>F</v>
          </cell>
          <cell r="D132" t="str">
            <v>aWOOD</v>
          </cell>
          <cell r="E132" t="str">
            <v>B</v>
          </cell>
          <cell r="G132" t="str">
            <v>INDUSTRIAL CLEANING PRODUCTS</v>
          </cell>
          <cell r="H132" t="str">
            <v>W</v>
          </cell>
          <cell r="J132" t="str">
            <v>7777777</v>
          </cell>
          <cell r="N132" t="str">
            <v>20161214</v>
          </cell>
          <cell r="R132">
            <v>39.85</v>
          </cell>
          <cell r="S132">
            <v>12.63</v>
          </cell>
          <cell r="T132">
            <v>10.14</v>
          </cell>
          <cell r="U132">
            <v>7.31</v>
          </cell>
          <cell r="V132">
            <v>5.96</v>
          </cell>
          <cell r="W132">
            <v>4.9800000000000004</v>
          </cell>
          <cell r="X132">
            <v>4.2</v>
          </cell>
          <cell r="Y132">
            <v>3.68</v>
          </cell>
        </row>
        <row r="133">
          <cell r="A133" t="str">
            <v>1</v>
          </cell>
          <cell r="B133" t="str">
            <v>bVICT</v>
          </cell>
          <cell r="C133" t="str">
            <v>F</v>
          </cell>
          <cell r="D133" t="str">
            <v>bALMA</v>
          </cell>
          <cell r="E133" t="str">
            <v>B</v>
          </cell>
          <cell r="G133" t="str">
            <v>INDUSTRIAL CLEANING PRODUCTS</v>
          </cell>
          <cell r="H133" t="str">
            <v>W</v>
          </cell>
          <cell r="J133" t="str">
            <v>7777777</v>
          </cell>
          <cell r="N133" t="str">
            <v>20161214</v>
          </cell>
          <cell r="R133">
            <v>64</v>
          </cell>
          <cell r="S133">
            <v>19.39</v>
          </cell>
          <cell r="T133">
            <v>15.4</v>
          </cell>
          <cell r="U133">
            <v>11.05</v>
          </cell>
          <cell r="V133">
            <v>8.92</v>
          </cell>
          <cell r="W133">
            <v>7.15</v>
          </cell>
          <cell r="X133">
            <v>5.51</v>
          </cell>
          <cell r="Y133">
            <v>4.75</v>
          </cell>
        </row>
        <row r="134">
          <cell r="A134" t="str">
            <v>1</v>
          </cell>
          <cell r="B134" t="str">
            <v>bVICT</v>
          </cell>
          <cell r="C134" t="str">
            <v>F</v>
          </cell>
          <cell r="D134" t="str">
            <v>bBACO</v>
          </cell>
          <cell r="E134" t="str">
            <v>B</v>
          </cell>
          <cell r="G134" t="str">
            <v>INDUSTRIAL CLEANING PRODUCTS</v>
          </cell>
          <cell r="H134" t="str">
            <v>W</v>
          </cell>
          <cell r="J134" t="str">
            <v>7777777</v>
          </cell>
          <cell r="N134" t="str">
            <v>20161214</v>
          </cell>
          <cell r="R134">
            <v>91.35</v>
          </cell>
          <cell r="S134">
            <v>27.81</v>
          </cell>
          <cell r="T134">
            <v>21.87</v>
          </cell>
          <cell r="U134">
            <v>16.12</v>
          </cell>
          <cell r="V134">
            <v>13.18</v>
          </cell>
          <cell r="W134">
            <v>10.5</v>
          </cell>
          <cell r="X134">
            <v>8.56</v>
          </cell>
          <cell r="Y134">
            <v>6.89</v>
          </cell>
        </row>
        <row r="135">
          <cell r="A135" t="str">
            <v>1</v>
          </cell>
          <cell r="B135" t="str">
            <v>bVICT</v>
          </cell>
          <cell r="C135" t="str">
            <v>F</v>
          </cell>
          <cell r="D135" t="str">
            <v>bBAST</v>
          </cell>
          <cell r="E135" t="str">
            <v>B</v>
          </cell>
          <cell r="G135" t="str">
            <v>INDUSTRIAL CLEANING PRODUCTS</v>
          </cell>
          <cell r="H135" t="str">
            <v>W</v>
          </cell>
          <cell r="J135" t="str">
            <v>7777777</v>
          </cell>
          <cell r="N135" t="str">
            <v>20161214</v>
          </cell>
          <cell r="R135">
            <v>78.55</v>
          </cell>
          <cell r="S135">
            <v>23.63</v>
          </cell>
          <cell r="T135">
            <v>18.579999999999998</v>
          </cell>
          <cell r="U135">
            <v>13.97</v>
          </cell>
          <cell r="V135">
            <v>11.28</v>
          </cell>
          <cell r="W135">
            <v>8.2799999999999994</v>
          </cell>
          <cell r="X135">
            <v>6.16</v>
          </cell>
          <cell r="Y135">
            <v>5.49</v>
          </cell>
        </row>
        <row r="136">
          <cell r="A136" t="str">
            <v>1</v>
          </cell>
          <cell r="B136" t="str">
            <v>bVICT</v>
          </cell>
          <cell r="C136" t="str">
            <v>F</v>
          </cell>
          <cell r="D136" t="str">
            <v>bBELO</v>
          </cell>
          <cell r="E136" t="str">
            <v>B</v>
          </cell>
          <cell r="G136" t="str">
            <v>INDUSTRIAL CLEANING PRODUCTS</v>
          </cell>
          <cell r="H136" t="str">
            <v>W</v>
          </cell>
          <cell r="J136" t="str">
            <v>7777777</v>
          </cell>
          <cell r="N136" t="str">
            <v>20161214</v>
          </cell>
          <cell r="R136">
            <v>34.299999999999997</v>
          </cell>
          <cell r="S136">
            <v>10.29</v>
          </cell>
          <cell r="T136">
            <v>8.1199999999999992</v>
          </cell>
          <cell r="U136">
            <v>5.69</v>
          </cell>
          <cell r="V136">
            <v>4.5199999999999996</v>
          </cell>
          <cell r="W136">
            <v>3.74</v>
          </cell>
          <cell r="X136">
            <v>3.28</v>
          </cell>
          <cell r="Y136">
            <v>2.99</v>
          </cell>
        </row>
        <row r="137">
          <cell r="A137" t="str">
            <v>1</v>
          </cell>
          <cell r="B137" t="str">
            <v>bVICT</v>
          </cell>
          <cell r="C137" t="str">
            <v>F</v>
          </cell>
          <cell r="D137" t="str">
            <v>bCHIC</v>
          </cell>
          <cell r="E137" t="str">
            <v>B</v>
          </cell>
          <cell r="G137" t="str">
            <v>INDUSTRIAL CLEANING PRODUCTS</v>
          </cell>
          <cell r="H137" t="str">
            <v>W</v>
          </cell>
          <cell r="J137" t="str">
            <v>7777777</v>
          </cell>
          <cell r="N137" t="str">
            <v>20161214</v>
          </cell>
          <cell r="R137">
            <v>64</v>
          </cell>
          <cell r="S137">
            <v>19.39</v>
          </cell>
          <cell r="T137">
            <v>15.4</v>
          </cell>
          <cell r="U137">
            <v>11.05</v>
          </cell>
          <cell r="V137">
            <v>8.92</v>
          </cell>
          <cell r="W137">
            <v>7.15</v>
          </cell>
          <cell r="X137">
            <v>5.51</v>
          </cell>
          <cell r="Y137">
            <v>4.75</v>
          </cell>
        </row>
        <row r="138">
          <cell r="A138" t="str">
            <v>1</v>
          </cell>
          <cell r="B138" t="str">
            <v>bVICT</v>
          </cell>
          <cell r="C138" t="str">
            <v>F</v>
          </cell>
          <cell r="D138" t="str">
            <v>bCLER</v>
          </cell>
          <cell r="E138" t="str">
            <v>B</v>
          </cell>
          <cell r="G138" t="str">
            <v>INDUSTRIAL CLEANING PRODUCTS</v>
          </cell>
          <cell r="H138" t="str">
            <v>W</v>
          </cell>
          <cell r="J138" t="str">
            <v>7777777</v>
          </cell>
          <cell r="N138" t="str">
            <v>20161214</v>
          </cell>
          <cell r="R138">
            <v>78.55</v>
          </cell>
          <cell r="S138">
            <v>23.63</v>
          </cell>
          <cell r="T138">
            <v>18.579999999999998</v>
          </cell>
          <cell r="U138">
            <v>13.97</v>
          </cell>
          <cell r="V138">
            <v>11.28</v>
          </cell>
          <cell r="W138">
            <v>8.2799999999999994</v>
          </cell>
          <cell r="X138">
            <v>6.16</v>
          </cell>
          <cell r="Y138">
            <v>5.49</v>
          </cell>
        </row>
        <row r="139">
          <cell r="A139" t="str">
            <v>1</v>
          </cell>
          <cell r="B139" t="str">
            <v>bVICT</v>
          </cell>
          <cell r="C139" t="str">
            <v>F</v>
          </cell>
          <cell r="D139" t="str">
            <v>bDRUM</v>
          </cell>
          <cell r="E139" t="str">
            <v>B</v>
          </cell>
          <cell r="G139" t="str">
            <v>INDUSTRIAL CLEANING PRODUCTS</v>
          </cell>
          <cell r="H139" t="str">
            <v>W</v>
          </cell>
          <cell r="J139" t="str">
            <v>7777777</v>
          </cell>
          <cell r="N139" t="str">
            <v>20161214</v>
          </cell>
          <cell r="R139">
            <v>34.299999999999997</v>
          </cell>
          <cell r="S139">
            <v>8.85</v>
          </cell>
          <cell r="T139">
            <v>6.89</v>
          </cell>
          <cell r="U139">
            <v>4.7</v>
          </cell>
          <cell r="V139">
            <v>3.63</v>
          </cell>
          <cell r="W139">
            <v>2.93</v>
          </cell>
          <cell r="X139">
            <v>2.4900000000000002</v>
          </cell>
          <cell r="Y139">
            <v>2.21</v>
          </cell>
        </row>
        <row r="140">
          <cell r="A140" t="str">
            <v>1</v>
          </cell>
          <cell r="B140" t="str">
            <v>bVICT</v>
          </cell>
          <cell r="C140" t="str">
            <v>F</v>
          </cell>
          <cell r="D140" t="str">
            <v>bGASP</v>
          </cell>
          <cell r="E140" t="str">
            <v>B</v>
          </cell>
          <cell r="G140" t="str">
            <v>INDUSTRIAL CLEANING PRODUCTS</v>
          </cell>
          <cell r="H140" t="str">
            <v>W</v>
          </cell>
          <cell r="J140" t="str">
            <v>7777777</v>
          </cell>
          <cell r="N140" t="str">
            <v>20161214</v>
          </cell>
          <cell r="R140">
            <v>101.2</v>
          </cell>
          <cell r="S140">
            <v>32.31</v>
          </cell>
          <cell r="T140">
            <v>25.84</v>
          </cell>
          <cell r="U140">
            <v>18.78</v>
          </cell>
          <cell r="V140">
            <v>15.36</v>
          </cell>
          <cell r="W140">
            <v>12.71</v>
          </cell>
          <cell r="X140">
            <v>10.58</v>
          </cell>
          <cell r="Y140">
            <v>9.08</v>
          </cell>
        </row>
        <row r="141">
          <cell r="A141" t="str">
            <v>1</v>
          </cell>
          <cell r="B141" t="str">
            <v>bVICT</v>
          </cell>
          <cell r="C141" t="str">
            <v>F</v>
          </cell>
          <cell r="D141" t="str">
            <v>bGRAN</v>
          </cell>
          <cell r="E141" t="str">
            <v>B</v>
          </cell>
          <cell r="G141" t="str">
            <v>INDUSTRIAL CLEANING PRODUCTS</v>
          </cell>
          <cell r="H141" t="str">
            <v>W</v>
          </cell>
          <cell r="J141" t="str">
            <v>7777777</v>
          </cell>
          <cell r="N141" t="str">
            <v>20161214</v>
          </cell>
          <cell r="R141">
            <v>34.299999999999997</v>
          </cell>
          <cell r="S141">
            <v>10.29</v>
          </cell>
          <cell r="T141">
            <v>8.1199999999999992</v>
          </cell>
          <cell r="U141">
            <v>5.69</v>
          </cell>
          <cell r="V141">
            <v>4.5199999999999996</v>
          </cell>
          <cell r="W141">
            <v>3.74</v>
          </cell>
          <cell r="X141">
            <v>3.28</v>
          </cell>
          <cell r="Y141">
            <v>2.99</v>
          </cell>
        </row>
        <row r="142">
          <cell r="A142" t="str">
            <v>1</v>
          </cell>
          <cell r="B142" t="str">
            <v>bVICT</v>
          </cell>
          <cell r="C142" t="str">
            <v>F</v>
          </cell>
          <cell r="D142" t="str">
            <v>bJOLI</v>
          </cell>
          <cell r="E142" t="str">
            <v>B</v>
          </cell>
          <cell r="G142" t="str">
            <v>INDUSTRIAL CLEANING PRODUCTS</v>
          </cell>
          <cell r="H142" t="str">
            <v>W</v>
          </cell>
          <cell r="J142" t="str">
            <v>7777777</v>
          </cell>
          <cell r="N142" t="str">
            <v>20161214</v>
          </cell>
          <cell r="R142">
            <v>68.349999999999994</v>
          </cell>
          <cell r="S142">
            <v>20.27</v>
          </cell>
          <cell r="T142">
            <v>17.12</v>
          </cell>
          <cell r="U142">
            <v>13.15</v>
          </cell>
          <cell r="V142">
            <v>9.51</v>
          </cell>
          <cell r="W142">
            <v>6.45</v>
          </cell>
          <cell r="X142">
            <v>4.6399999999999997</v>
          </cell>
          <cell r="Y142">
            <v>3.62</v>
          </cell>
        </row>
        <row r="143">
          <cell r="A143" t="str">
            <v>1</v>
          </cell>
          <cell r="B143" t="str">
            <v>bVICT</v>
          </cell>
          <cell r="C143" t="str">
            <v>F</v>
          </cell>
          <cell r="D143" t="str">
            <v>bLACM</v>
          </cell>
          <cell r="E143" t="str">
            <v>B</v>
          </cell>
          <cell r="G143" t="str">
            <v>INDUSTRIAL CLEANING PRODUCTS</v>
          </cell>
          <cell r="H143" t="str">
            <v>W</v>
          </cell>
          <cell r="J143" t="str">
            <v>7777777</v>
          </cell>
          <cell r="N143" t="str">
            <v>20161214</v>
          </cell>
          <cell r="R143">
            <v>38.6</v>
          </cell>
          <cell r="S143">
            <v>12.27</v>
          </cell>
          <cell r="T143">
            <v>9.8800000000000008</v>
          </cell>
          <cell r="U143">
            <v>7.16</v>
          </cell>
          <cell r="V143">
            <v>5.85</v>
          </cell>
          <cell r="W143">
            <v>4.97</v>
          </cell>
          <cell r="X143">
            <v>4.47</v>
          </cell>
          <cell r="Y143">
            <v>4.1100000000000003</v>
          </cell>
        </row>
        <row r="144">
          <cell r="A144" t="str">
            <v>1</v>
          </cell>
          <cell r="B144" t="str">
            <v>bVICT</v>
          </cell>
          <cell r="C144" t="str">
            <v>F</v>
          </cell>
          <cell r="D144" t="str">
            <v>bLACU</v>
          </cell>
          <cell r="E144" t="str">
            <v>B</v>
          </cell>
          <cell r="G144" t="str">
            <v>INDUSTRIAL CLEANING PRODUCTS</v>
          </cell>
          <cell r="H144" t="str">
            <v>W</v>
          </cell>
          <cell r="J144" t="str">
            <v>7777777</v>
          </cell>
          <cell r="N144" t="str">
            <v>20161214</v>
          </cell>
          <cell r="R144">
            <v>68.349999999999994</v>
          </cell>
          <cell r="S144">
            <v>20.27</v>
          </cell>
          <cell r="T144">
            <v>17.12</v>
          </cell>
          <cell r="U144">
            <v>13.15</v>
          </cell>
          <cell r="V144">
            <v>9.51</v>
          </cell>
          <cell r="W144">
            <v>6.45</v>
          </cell>
          <cell r="X144">
            <v>4.6399999999999997</v>
          </cell>
          <cell r="Y144">
            <v>3.62</v>
          </cell>
        </row>
        <row r="145">
          <cell r="A145" t="str">
            <v>1</v>
          </cell>
          <cell r="B145" t="str">
            <v>bVICT</v>
          </cell>
          <cell r="C145" t="str">
            <v>F</v>
          </cell>
          <cell r="D145" t="str">
            <v>bMATA</v>
          </cell>
          <cell r="E145" t="str">
            <v>B</v>
          </cell>
          <cell r="G145" t="str">
            <v>INDUSTRIAL CLEANING PRODUCTS</v>
          </cell>
          <cell r="H145" t="str">
            <v>W</v>
          </cell>
          <cell r="J145" t="str">
            <v>7777777</v>
          </cell>
          <cell r="N145" t="str">
            <v>20161214</v>
          </cell>
          <cell r="R145">
            <v>65.900000000000006</v>
          </cell>
          <cell r="S145">
            <v>19.86</v>
          </cell>
          <cell r="T145">
            <v>14.64</v>
          </cell>
          <cell r="U145">
            <v>10.78</v>
          </cell>
          <cell r="V145">
            <v>8.1199999999999992</v>
          </cell>
          <cell r="W145">
            <v>6.83</v>
          </cell>
          <cell r="X145">
            <v>5.07</v>
          </cell>
          <cell r="Y145">
            <v>4.43</v>
          </cell>
        </row>
        <row r="146">
          <cell r="A146" t="str">
            <v>1</v>
          </cell>
          <cell r="B146" t="str">
            <v>bVICT</v>
          </cell>
          <cell r="C146" t="str">
            <v>F</v>
          </cell>
          <cell r="D146" t="str">
            <v>bMOLA</v>
          </cell>
          <cell r="E146" t="str">
            <v>B</v>
          </cell>
          <cell r="G146" t="str">
            <v>INDUSTRIAL CLEANING PRODUCTS</v>
          </cell>
          <cell r="H146" t="str">
            <v>W</v>
          </cell>
          <cell r="J146" t="str">
            <v>7777777</v>
          </cell>
          <cell r="N146" t="str">
            <v>20161214</v>
          </cell>
          <cell r="R146">
            <v>73.95</v>
          </cell>
          <cell r="S146">
            <v>21.88</v>
          </cell>
          <cell r="T146">
            <v>18.649999999999999</v>
          </cell>
          <cell r="U146">
            <v>14.65</v>
          </cell>
          <cell r="V146">
            <v>11.58</v>
          </cell>
          <cell r="W146">
            <v>8.49</v>
          </cell>
          <cell r="X146">
            <v>5.99</v>
          </cell>
          <cell r="Y146">
            <v>4.2300000000000004</v>
          </cell>
        </row>
        <row r="147">
          <cell r="A147" t="str">
            <v>1</v>
          </cell>
          <cell r="B147" t="str">
            <v>bVICT</v>
          </cell>
          <cell r="C147" t="str">
            <v>F</v>
          </cell>
          <cell r="D147" t="str">
            <v>bMONM</v>
          </cell>
          <cell r="E147" t="str">
            <v>B</v>
          </cell>
          <cell r="G147" t="str">
            <v>INDUSTRIAL CLEANING PRODUCTS</v>
          </cell>
          <cell r="H147" t="str">
            <v>W</v>
          </cell>
          <cell r="J147" t="str">
            <v>7777777</v>
          </cell>
          <cell r="N147" t="str">
            <v>20161214</v>
          </cell>
          <cell r="R147">
            <v>69.2</v>
          </cell>
          <cell r="S147">
            <v>20.91</v>
          </cell>
          <cell r="T147">
            <v>16.62</v>
          </cell>
          <cell r="U147">
            <v>12.11</v>
          </cell>
          <cell r="V147">
            <v>9.7100000000000009</v>
          </cell>
          <cell r="W147">
            <v>7</v>
          </cell>
          <cell r="X147">
            <v>4.8099999999999996</v>
          </cell>
          <cell r="Y147">
            <v>4.1900000000000004</v>
          </cell>
        </row>
        <row r="148">
          <cell r="A148" t="str">
            <v>1</v>
          </cell>
          <cell r="B148" t="str">
            <v>bVICT</v>
          </cell>
          <cell r="C148" t="str">
            <v>F</v>
          </cell>
          <cell r="D148" t="str">
            <v>bMONT</v>
          </cell>
          <cell r="E148" t="str">
            <v>B</v>
          </cell>
          <cell r="G148" t="str">
            <v>INDUSTRIAL CLEANING PRODUCTS</v>
          </cell>
          <cell r="H148" t="str">
            <v>W</v>
          </cell>
          <cell r="J148" t="str">
            <v>7777777</v>
          </cell>
          <cell r="N148" t="str">
            <v>20161214</v>
          </cell>
          <cell r="R148">
            <v>34.299999999999997</v>
          </cell>
          <cell r="S148">
            <v>8.85</v>
          </cell>
          <cell r="T148">
            <v>6.89</v>
          </cell>
          <cell r="U148">
            <v>4.7</v>
          </cell>
          <cell r="V148">
            <v>3.63</v>
          </cell>
          <cell r="W148">
            <v>2.93</v>
          </cell>
          <cell r="X148">
            <v>2.4900000000000002</v>
          </cell>
          <cell r="Y148">
            <v>2.21</v>
          </cell>
        </row>
        <row r="149">
          <cell r="A149" t="str">
            <v>1</v>
          </cell>
          <cell r="B149" t="str">
            <v>bVICT</v>
          </cell>
          <cell r="C149" t="str">
            <v>F</v>
          </cell>
          <cell r="D149" t="str">
            <v>bMURD</v>
          </cell>
          <cell r="E149" t="str">
            <v>B</v>
          </cell>
          <cell r="G149" t="str">
            <v>INDUSTRIAL CLEANING PRODUCTS</v>
          </cell>
          <cell r="H149" t="str">
            <v>W</v>
          </cell>
          <cell r="J149" t="str">
            <v>7777777</v>
          </cell>
          <cell r="N149" t="str">
            <v>20161214</v>
          </cell>
          <cell r="R149">
            <v>101.2</v>
          </cell>
          <cell r="S149">
            <v>32.31</v>
          </cell>
          <cell r="T149">
            <v>25.84</v>
          </cell>
          <cell r="U149">
            <v>18.78</v>
          </cell>
          <cell r="V149">
            <v>15.36</v>
          </cell>
          <cell r="W149">
            <v>12.71</v>
          </cell>
          <cell r="X149">
            <v>10.58</v>
          </cell>
          <cell r="Y149">
            <v>9.08</v>
          </cell>
        </row>
        <row r="150">
          <cell r="A150" t="str">
            <v>1</v>
          </cell>
          <cell r="B150" t="str">
            <v>bVICT</v>
          </cell>
          <cell r="C150" t="str">
            <v>F</v>
          </cell>
          <cell r="D150" t="str">
            <v>bQUEB</v>
          </cell>
          <cell r="E150" t="str">
            <v>B</v>
          </cell>
          <cell r="G150" t="str">
            <v>INDUSTRIAL CLEANING PRODUCTS</v>
          </cell>
          <cell r="H150" t="str">
            <v>W</v>
          </cell>
          <cell r="J150" t="str">
            <v>7777777</v>
          </cell>
          <cell r="N150" t="str">
            <v>20161214</v>
          </cell>
          <cell r="R150">
            <v>37.450000000000003</v>
          </cell>
          <cell r="S150">
            <v>11.77</v>
          </cell>
          <cell r="T150">
            <v>9.3699999999999992</v>
          </cell>
          <cell r="U150">
            <v>6.64</v>
          </cell>
          <cell r="V150">
            <v>5.36</v>
          </cell>
          <cell r="W150">
            <v>4.43</v>
          </cell>
          <cell r="X150">
            <v>3.65</v>
          </cell>
          <cell r="Y150">
            <v>3.13</v>
          </cell>
        </row>
        <row r="151">
          <cell r="A151" t="str">
            <v>1</v>
          </cell>
          <cell r="B151" t="str">
            <v>bVICT</v>
          </cell>
          <cell r="C151" t="str">
            <v>F</v>
          </cell>
          <cell r="D151" t="str">
            <v>bRIMO</v>
          </cell>
          <cell r="E151" t="str">
            <v>B</v>
          </cell>
          <cell r="G151" t="str">
            <v>INDUSTRIAL CLEANING PRODUCTS</v>
          </cell>
          <cell r="H151" t="str">
            <v>W</v>
          </cell>
          <cell r="J151" t="str">
            <v>7777777</v>
          </cell>
          <cell r="N151" t="str">
            <v>20161214</v>
          </cell>
          <cell r="R151">
            <v>60.45</v>
          </cell>
          <cell r="S151">
            <v>17.96</v>
          </cell>
          <cell r="T151">
            <v>14.35</v>
          </cell>
          <cell r="U151">
            <v>9.93</v>
          </cell>
          <cell r="V151">
            <v>7.19</v>
          </cell>
          <cell r="W151">
            <v>5.49</v>
          </cell>
          <cell r="X151">
            <v>4.4400000000000004</v>
          </cell>
          <cell r="Y151">
            <v>3.84</v>
          </cell>
        </row>
        <row r="152">
          <cell r="A152" t="str">
            <v>1</v>
          </cell>
          <cell r="B152" t="str">
            <v>bVICT</v>
          </cell>
          <cell r="C152" t="str">
            <v>F</v>
          </cell>
          <cell r="D152" t="str">
            <v>bRIVI</v>
          </cell>
          <cell r="E152" t="str">
            <v>B</v>
          </cell>
          <cell r="G152" t="str">
            <v>INDUSTRIAL CLEANING PRODUCTS</v>
          </cell>
          <cell r="H152" t="str">
            <v>W</v>
          </cell>
          <cell r="J152" t="str">
            <v>7777777</v>
          </cell>
          <cell r="N152" t="str">
            <v>20161214</v>
          </cell>
          <cell r="R152">
            <v>66.75</v>
          </cell>
          <cell r="S152">
            <v>20.5</v>
          </cell>
          <cell r="T152">
            <v>15.85</v>
          </cell>
          <cell r="U152">
            <v>12.24</v>
          </cell>
          <cell r="V152">
            <v>9.4</v>
          </cell>
          <cell r="W152">
            <v>7.62</v>
          </cell>
          <cell r="X152">
            <v>6.35</v>
          </cell>
          <cell r="Y152">
            <v>5.47</v>
          </cell>
        </row>
        <row r="153">
          <cell r="A153" t="str">
            <v>1</v>
          </cell>
          <cell r="B153" t="str">
            <v>bVICT</v>
          </cell>
          <cell r="C153" t="str">
            <v>F</v>
          </cell>
          <cell r="D153" t="str">
            <v>bROUY</v>
          </cell>
          <cell r="E153" t="str">
            <v>B</v>
          </cell>
          <cell r="G153" t="str">
            <v>INDUSTRIAL CLEANING PRODUCTS</v>
          </cell>
          <cell r="H153" t="str">
            <v>W</v>
          </cell>
          <cell r="J153" t="str">
            <v>7777777</v>
          </cell>
          <cell r="N153" t="str">
            <v>20161214</v>
          </cell>
          <cell r="R153">
            <v>93.3</v>
          </cell>
          <cell r="S153">
            <v>30.33</v>
          </cell>
          <cell r="T153">
            <v>27.8</v>
          </cell>
          <cell r="U153">
            <v>20.43</v>
          </cell>
          <cell r="V153">
            <v>15.78</v>
          </cell>
          <cell r="W153">
            <v>11.93</v>
          </cell>
          <cell r="X153">
            <v>7.97</v>
          </cell>
          <cell r="Y153">
            <v>7.56</v>
          </cell>
        </row>
        <row r="154">
          <cell r="A154" t="str">
            <v>1</v>
          </cell>
          <cell r="B154" t="str">
            <v>bVICT</v>
          </cell>
          <cell r="C154" t="str">
            <v>F</v>
          </cell>
          <cell r="D154" t="str">
            <v>bSEPT</v>
          </cell>
          <cell r="E154" t="str">
            <v>B</v>
          </cell>
          <cell r="G154" t="str">
            <v>INDUSTRIAL CLEANING PRODUCTS</v>
          </cell>
          <cell r="H154" t="str">
            <v>W</v>
          </cell>
          <cell r="J154" t="str">
            <v>7777777</v>
          </cell>
          <cell r="N154" t="str">
            <v>20161214</v>
          </cell>
          <cell r="R154">
            <v>100.8</v>
          </cell>
          <cell r="S154">
            <v>31.65</v>
          </cell>
          <cell r="T154">
            <v>24.86</v>
          </cell>
          <cell r="U154">
            <v>19.670000000000002</v>
          </cell>
          <cell r="V154">
            <v>16.059999999999999</v>
          </cell>
          <cell r="W154">
            <v>13.44</v>
          </cell>
          <cell r="X154">
            <v>11.34</v>
          </cell>
          <cell r="Y154">
            <v>8.75</v>
          </cell>
        </row>
        <row r="155">
          <cell r="A155" t="str">
            <v>1</v>
          </cell>
          <cell r="B155" t="str">
            <v>bVICT</v>
          </cell>
          <cell r="C155" t="str">
            <v>F</v>
          </cell>
          <cell r="D155" t="str">
            <v>bSHER</v>
          </cell>
          <cell r="E155" t="str">
            <v>B</v>
          </cell>
          <cell r="G155" t="str">
            <v>INDUSTRIAL CLEANING PRODUCTS</v>
          </cell>
          <cell r="H155" t="str">
            <v>W</v>
          </cell>
          <cell r="J155" t="str">
            <v>7777777</v>
          </cell>
          <cell r="N155" t="str">
            <v>20161214</v>
          </cell>
          <cell r="R155">
            <v>34.299999999999997</v>
          </cell>
          <cell r="S155">
            <v>9.59</v>
          </cell>
          <cell r="T155">
            <v>7.53</v>
          </cell>
          <cell r="U155">
            <v>5.2</v>
          </cell>
          <cell r="V155">
            <v>4.08</v>
          </cell>
          <cell r="W155">
            <v>3.34</v>
          </cell>
          <cell r="X155">
            <v>2.88</v>
          </cell>
          <cell r="Y155">
            <v>2.59</v>
          </cell>
        </row>
        <row r="156">
          <cell r="A156" t="str">
            <v>1</v>
          </cell>
          <cell r="B156" t="str">
            <v>bVICT</v>
          </cell>
          <cell r="C156" t="str">
            <v>F</v>
          </cell>
          <cell r="D156" t="str">
            <v>bSORE</v>
          </cell>
          <cell r="E156" t="str">
            <v>B</v>
          </cell>
          <cell r="G156" t="str">
            <v>INDUSTRIAL CLEANING PRODUCTS</v>
          </cell>
          <cell r="H156" t="str">
            <v>W</v>
          </cell>
          <cell r="J156" t="str">
            <v>7777777</v>
          </cell>
          <cell r="N156" t="str">
            <v>20161214</v>
          </cell>
          <cell r="R156">
            <v>34.299999999999997</v>
          </cell>
          <cell r="S156">
            <v>9.59</v>
          </cell>
          <cell r="T156">
            <v>7.53</v>
          </cell>
          <cell r="U156">
            <v>5.2</v>
          </cell>
          <cell r="V156">
            <v>4.08</v>
          </cell>
          <cell r="W156">
            <v>3.34</v>
          </cell>
          <cell r="X156">
            <v>2.88</v>
          </cell>
          <cell r="Y156">
            <v>2.59</v>
          </cell>
        </row>
        <row r="157">
          <cell r="A157" t="str">
            <v>1</v>
          </cell>
          <cell r="B157" t="str">
            <v>bVICT</v>
          </cell>
          <cell r="C157" t="str">
            <v>F</v>
          </cell>
          <cell r="D157" t="str">
            <v>bSTGE</v>
          </cell>
          <cell r="E157" t="str">
            <v>B</v>
          </cell>
          <cell r="G157" t="str">
            <v>INDUSTRIAL CLEANING PRODUCTS</v>
          </cell>
          <cell r="H157" t="str">
            <v>W</v>
          </cell>
          <cell r="J157" t="str">
            <v>7777777</v>
          </cell>
          <cell r="N157" t="str">
            <v>20161214</v>
          </cell>
          <cell r="R157">
            <v>69.2</v>
          </cell>
          <cell r="S157">
            <v>20.91</v>
          </cell>
          <cell r="T157">
            <v>16.62</v>
          </cell>
          <cell r="U157">
            <v>12.11</v>
          </cell>
          <cell r="V157">
            <v>9.7100000000000009</v>
          </cell>
          <cell r="W157">
            <v>7</v>
          </cell>
          <cell r="X157">
            <v>4.8099999999999996</v>
          </cell>
          <cell r="Y157">
            <v>4.1900000000000004</v>
          </cell>
        </row>
        <row r="158">
          <cell r="A158" t="str">
            <v>1</v>
          </cell>
          <cell r="B158" t="str">
            <v>bVICT</v>
          </cell>
          <cell r="C158" t="str">
            <v>F</v>
          </cell>
          <cell r="D158" t="str">
            <v>bSTHY</v>
          </cell>
          <cell r="E158" t="str">
            <v>B</v>
          </cell>
          <cell r="G158" t="str">
            <v>INDUSTRIAL CLEANING PRODUCTS</v>
          </cell>
          <cell r="H158" t="str">
            <v>W</v>
          </cell>
          <cell r="J158" t="str">
            <v>7777777</v>
          </cell>
          <cell r="N158" t="str">
            <v>20161214</v>
          </cell>
          <cell r="R158">
            <v>34.299999999999997</v>
          </cell>
          <cell r="S158">
            <v>9.59</v>
          </cell>
          <cell r="T158">
            <v>7.53</v>
          </cell>
          <cell r="U158">
            <v>5.2</v>
          </cell>
          <cell r="V158">
            <v>4.08</v>
          </cell>
          <cell r="W158">
            <v>3.34</v>
          </cell>
          <cell r="X158">
            <v>2.88</v>
          </cell>
          <cell r="Y158">
            <v>2.59</v>
          </cell>
        </row>
        <row r="159">
          <cell r="A159" t="str">
            <v>1</v>
          </cell>
          <cell r="B159" t="str">
            <v>bVICT</v>
          </cell>
          <cell r="C159" t="str">
            <v>F</v>
          </cell>
          <cell r="D159" t="str">
            <v>bSTJE</v>
          </cell>
          <cell r="E159" t="str">
            <v>B</v>
          </cell>
          <cell r="G159" t="str">
            <v>INDUSTRIAL CLEANING PRODUCTS</v>
          </cell>
          <cell r="H159" t="str">
            <v>W</v>
          </cell>
          <cell r="J159" t="str">
            <v>7777777</v>
          </cell>
          <cell r="N159" t="str">
            <v>20161214</v>
          </cell>
          <cell r="R159">
            <v>34.299999999999997</v>
          </cell>
          <cell r="S159">
            <v>9.59</v>
          </cell>
          <cell r="T159">
            <v>7.53</v>
          </cell>
          <cell r="U159">
            <v>5.2</v>
          </cell>
          <cell r="V159">
            <v>4.08</v>
          </cell>
          <cell r="W159">
            <v>3.34</v>
          </cell>
          <cell r="X159">
            <v>2.88</v>
          </cell>
          <cell r="Y159">
            <v>2.59</v>
          </cell>
        </row>
        <row r="160">
          <cell r="A160" t="str">
            <v>1</v>
          </cell>
          <cell r="B160" t="str">
            <v>bVICT</v>
          </cell>
          <cell r="C160" t="str">
            <v>F</v>
          </cell>
          <cell r="D160" t="str">
            <v>bSTJR</v>
          </cell>
          <cell r="E160" t="str">
            <v>B</v>
          </cell>
          <cell r="G160" t="str">
            <v>INDUSTRIAL CLEANING PRODUCTS</v>
          </cell>
          <cell r="H160" t="str">
            <v>W</v>
          </cell>
          <cell r="J160" t="str">
            <v>7777777</v>
          </cell>
          <cell r="N160" t="str">
            <v>20161214</v>
          </cell>
          <cell r="R160">
            <v>63.9</v>
          </cell>
          <cell r="S160">
            <v>18.93</v>
          </cell>
          <cell r="T160">
            <v>14.85</v>
          </cell>
          <cell r="U160">
            <v>11.22</v>
          </cell>
          <cell r="V160">
            <v>8.25</v>
          </cell>
          <cell r="W160">
            <v>5.71</v>
          </cell>
          <cell r="X160">
            <v>4.21</v>
          </cell>
          <cell r="Y160">
            <v>3.29</v>
          </cell>
        </row>
        <row r="161">
          <cell r="A161" t="str">
            <v>1</v>
          </cell>
          <cell r="B161" t="str">
            <v>bVICT</v>
          </cell>
          <cell r="C161" t="str">
            <v>F</v>
          </cell>
          <cell r="D161" t="str">
            <v>bSTLA</v>
          </cell>
          <cell r="E161" t="str">
            <v>B</v>
          </cell>
          <cell r="G161" t="str">
            <v>INDUSTRIAL CLEANING PRODUCTS</v>
          </cell>
          <cell r="H161" t="str">
            <v>W</v>
          </cell>
          <cell r="J161" t="str">
            <v>7777777</v>
          </cell>
          <cell r="N161" t="str">
            <v>20161214</v>
          </cell>
          <cell r="R161">
            <v>61</v>
          </cell>
          <cell r="S161">
            <v>18.14</v>
          </cell>
          <cell r="T161">
            <v>14.95</v>
          </cell>
          <cell r="U161">
            <v>11.82</v>
          </cell>
          <cell r="V161">
            <v>8.19</v>
          </cell>
          <cell r="W161">
            <v>5.73</v>
          </cell>
          <cell r="X161">
            <v>4.3</v>
          </cell>
          <cell r="Y161">
            <v>3.94</v>
          </cell>
        </row>
        <row r="162">
          <cell r="A162" t="str">
            <v>1</v>
          </cell>
          <cell r="B162" t="str">
            <v>bVICT</v>
          </cell>
          <cell r="C162" t="str">
            <v>F</v>
          </cell>
          <cell r="D162" t="str">
            <v>bSTXA</v>
          </cell>
          <cell r="E162" t="str">
            <v>B</v>
          </cell>
          <cell r="G162" t="str">
            <v>INDUSTRIAL CLEANING PRODUCTS</v>
          </cell>
          <cell r="H162" t="str">
            <v>W</v>
          </cell>
          <cell r="J162" t="str">
            <v>7777777</v>
          </cell>
          <cell r="N162" t="str">
            <v>20161214</v>
          </cell>
          <cell r="R162">
            <v>69.8</v>
          </cell>
          <cell r="S162">
            <v>20.7</v>
          </cell>
          <cell r="T162">
            <v>17.239999999999998</v>
          </cell>
          <cell r="U162">
            <v>13.32</v>
          </cell>
          <cell r="V162">
            <v>9.61</v>
          </cell>
          <cell r="W162">
            <v>6.81</v>
          </cell>
          <cell r="X162">
            <v>4.78</v>
          </cell>
          <cell r="Y162">
            <v>3.7</v>
          </cell>
        </row>
        <row r="163">
          <cell r="A163" t="str">
            <v>1</v>
          </cell>
          <cell r="B163" t="str">
            <v>bVICT</v>
          </cell>
          <cell r="C163" t="str">
            <v>F</v>
          </cell>
          <cell r="D163" t="str">
            <v>bSTXM</v>
          </cell>
          <cell r="E163" t="str">
            <v>B</v>
          </cell>
          <cell r="G163" t="str">
            <v>INDUSTRIAL CLEANING PRODUCTS</v>
          </cell>
          <cell r="H163" t="str">
            <v>W</v>
          </cell>
          <cell r="J163" t="str">
            <v>7777777</v>
          </cell>
          <cell r="N163" t="str">
            <v>20161214</v>
          </cell>
          <cell r="R163">
            <v>69.2</v>
          </cell>
          <cell r="S163">
            <v>20.91</v>
          </cell>
          <cell r="T163">
            <v>16.62</v>
          </cell>
          <cell r="U163">
            <v>12.11</v>
          </cell>
          <cell r="V163">
            <v>9.7100000000000009</v>
          </cell>
          <cell r="W163">
            <v>7</v>
          </cell>
          <cell r="X163">
            <v>4.8099999999999996</v>
          </cell>
          <cell r="Y163">
            <v>4.1900000000000004</v>
          </cell>
        </row>
        <row r="164">
          <cell r="A164" t="str">
            <v>1</v>
          </cell>
          <cell r="B164" t="str">
            <v>bVICT</v>
          </cell>
          <cell r="C164" t="str">
            <v>F</v>
          </cell>
          <cell r="D164" t="str">
            <v>bTHET</v>
          </cell>
          <cell r="E164" t="str">
            <v>B</v>
          </cell>
          <cell r="G164" t="str">
            <v>INDUSTRIAL CLEANING PRODUCTS</v>
          </cell>
          <cell r="H164" t="str">
            <v>W</v>
          </cell>
          <cell r="J164" t="str">
            <v>7777777</v>
          </cell>
          <cell r="N164" t="str">
            <v>20161214</v>
          </cell>
          <cell r="R164">
            <v>69.2</v>
          </cell>
          <cell r="S164">
            <v>20.91</v>
          </cell>
          <cell r="T164">
            <v>16.62</v>
          </cell>
          <cell r="U164">
            <v>12.11</v>
          </cell>
          <cell r="V164">
            <v>9.7100000000000009</v>
          </cell>
          <cell r="W164">
            <v>7</v>
          </cell>
          <cell r="X164">
            <v>4.8099999999999996</v>
          </cell>
          <cell r="Y164">
            <v>4.1900000000000004</v>
          </cell>
        </row>
        <row r="165">
          <cell r="A165" t="str">
            <v>1</v>
          </cell>
          <cell r="B165" t="str">
            <v>bVICT</v>
          </cell>
          <cell r="C165" t="str">
            <v>F</v>
          </cell>
          <cell r="D165" t="str">
            <v>bTROI</v>
          </cell>
          <cell r="E165" t="str">
            <v>B</v>
          </cell>
          <cell r="G165" t="str">
            <v>INDUSTRIAL CLEANING PRODUCTS</v>
          </cell>
          <cell r="H165" t="str">
            <v>W</v>
          </cell>
          <cell r="J165" t="str">
            <v>7777777</v>
          </cell>
          <cell r="N165" t="str">
            <v>20161214</v>
          </cell>
          <cell r="R165">
            <v>34.299999999999997</v>
          </cell>
          <cell r="S165">
            <v>9.59</v>
          </cell>
          <cell r="T165">
            <v>7.53</v>
          </cell>
          <cell r="U165">
            <v>5.2</v>
          </cell>
          <cell r="V165">
            <v>4.08</v>
          </cell>
          <cell r="W165">
            <v>3.34</v>
          </cell>
          <cell r="X165">
            <v>2.88</v>
          </cell>
          <cell r="Y165">
            <v>2.59</v>
          </cell>
        </row>
        <row r="166">
          <cell r="A166" t="str">
            <v>1</v>
          </cell>
          <cell r="B166" t="str">
            <v>bVICT</v>
          </cell>
          <cell r="C166" t="str">
            <v>F</v>
          </cell>
          <cell r="D166" t="str">
            <v>bVADM</v>
          </cell>
          <cell r="E166" t="str">
            <v>B</v>
          </cell>
          <cell r="G166" t="str">
            <v>INDUSTRIAL CLEANING PRODUCTS</v>
          </cell>
          <cell r="H166" t="str">
            <v>W</v>
          </cell>
          <cell r="J166" t="str">
            <v>7777777</v>
          </cell>
          <cell r="N166" t="str">
            <v>20161214</v>
          </cell>
          <cell r="R166">
            <v>73.2</v>
          </cell>
          <cell r="S166">
            <v>21.64</v>
          </cell>
          <cell r="T166">
            <v>17.57</v>
          </cell>
          <cell r="U166">
            <v>11.74</v>
          </cell>
          <cell r="V166">
            <v>9.3000000000000007</v>
          </cell>
          <cell r="W166">
            <v>7.56</v>
          </cell>
          <cell r="X166">
            <v>5.09</v>
          </cell>
          <cell r="Y166">
            <v>4.7300000000000004</v>
          </cell>
        </row>
        <row r="167">
          <cell r="A167" t="str">
            <v>1</v>
          </cell>
          <cell r="B167" t="str">
            <v>bVICT</v>
          </cell>
          <cell r="C167" t="str">
            <v>F</v>
          </cell>
          <cell r="D167" t="str">
            <v>bVADO</v>
          </cell>
          <cell r="E167" t="str">
            <v>B</v>
          </cell>
          <cell r="G167" t="str">
            <v>INDUSTRIAL CLEANING PRODUCTS</v>
          </cell>
          <cell r="H167" t="str">
            <v>W</v>
          </cell>
          <cell r="J167" t="str">
            <v>7777777</v>
          </cell>
          <cell r="N167" t="str">
            <v>20161214</v>
          </cell>
          <cell r="R167">
            <v>93.3</v>
          </cell>
          <cell r="S167">
            <v>30.33</v>
          </cell>
          <cell r="T167">
            <v>27.8</v>
          </cell>
          <cell r="U167">
            <v>20.43</v>
          </cell>
          <cell r="V167">
            <v>15.78</v>
          </cell>
          <cell r="W167">
            <v>11.93</v>
          </cell>
          <cell r="X167">
            <v>7.97</v>
          </cell>
          <cell r="Y167">
            <v>7.56</v>
          </cell>
        </row>
        <row r="168">
          <cell r="A168" t="str">
            <v>1</v>
          </cell>
          <cell r="B168" t="str">
            <v>bVICT</v>
          </cell>
          <cell r="C168" t="str">
            <v>F</v>
          </cell>
          <cell r="D168" t="str">
            <v>bVALL</v>
          </cell>
          <cell r="E168" t="str">
            <v>B</v>
          </cell>
          <cell r="G168" t="str">
            <v>INDUSTRIAL CLEANING PRODUCTS</v>
          </cell>
          <cell r="H168" t="str">
            <v>W</v>
          </cell>
          <cell r="J168" t="str">
            <v>7777777</v>
          </cell>
          <cell r="N168" t="str">
            <v>20161214</v>
          </cell>
          <cell r="R168">
            <v>61</v>
          </cell>
          <cell r="S168">
            <v>18.14</v>
          </cell>
          <cell r="T168">
            <v>14.95</v>
          </cell>
          <cell r="U168">
            <v>11.82</v>
          </cell>
          <cell r="V168">
            <v>8.19</v>
          </cell>
          <cell r="W168">
            <v>5.73</v>
          </cell>
          <cell r="X168">
            <v>4.3</v>
          </cell>
          <cell r="Y168">
            <v>3.94</v>
          </cell>
        </row>
        <row r="169">
          <cell r="A169" t="str">
            <v>1</v>
          </cell>
          <cell r="B169" t="str">
            <v>bVICT</v>
          </cell>
          <cell r="C169" t="str">
            <v>F</v>
          </cell>
          <cell r="D169" t="str">
            <v>bVICT</v>
          </cell>
          <cell r="E169" t="str">
            <v>B</v>
          </cell>
          <cell r="G169" t="str">
            <v>INDUSTRIAL CLEANING PRODUCTS</v>
          </cell>
          <cell r="H169" t="str">
            <v>W</v>
          </cell>
          <cell r="J169" t="str">
            <v>7777777</v>
          </cell>
          <cell r="N169" t="str">
            <v>20161214</v>
          </cell>
          <cell r="R169">
            <v>34.299999999999997</v>
          </cell>
          <cell r="S169">
            <v>9.59</v>
          </cell>
          <cell r="T169">
            <v>7.53</v>
          </cell>
          <cell r="U169">
            <v>5.2</v>
          </cell>
          <cell r="V169">
            <v>4.08</v>
          </cell>
          <cell r="W169">
            <v>3.34</v>
          </cell>
          <cell r="X169">
            <v>2.88</v>
          </cell>
          <cell r="Y169">
            <v>2.59</v>
          </cell>
        </row>
        <row r="170">
          <cell r="A170" t="str">
            <v>1</v>
          </cell>
          <cell r="B170" t="str">
            <v>bVICT</v>
          </cell>
          <cell r="C170" t="str">
            <v>F</v>
          </cell>
          <cell r="D170" t="str">
            <v>bWARW</v>
          </cell>
          <cell r="E170" t="str">
            <v>B</v>
          </cell>
          <cell r="G170" t="str">
            <v>INDUSTRIAL CLEANING PRODUCTS</v>
          </cell>
          <cell r="H170" t="str">
            <v>W</v>
          </cell>
          <cell r="J170" t="str">
            <v>7777777</v>
          </cell>
          <cell r="N170" t="str">
            <v>20161214</v>
          </cell>
          <cell r="R170">
            <v>34.299999999999997</v>
          </cell>
          <cell r="S170">
            <v>9.59</v>
          </cell>
          <cell r="T170">
            <v>7.53</v>
          </cell>
          <cell r="U170">
            <v>5.2</v>
          </cell>
          <cell r="V170">
            <v>4.08</v>
          </cell>
          <cell r="W170">
            <v>3.34</v>
          </cell>
          <cell r="X170">
            <v>2.88</v>
          </cell>
          <cell r="Y170">
            <v>2.59</v>
          </cell>
        </row>
        <row r="171">
          <cell r="A171" t="str">
            <v>1</v>
          </cell>
          <cell r="B171" t="str">
            <v>bVICT</v>
          </cell>
          <cell r="C171" t="str">
            <v>B</v>
          </cell>
          <cell r="D171" t="str">
            <v>cBATH</v>
          </cell>
          <cell r="E171" t="str">
            <v>B</v>
          </cell>
          <cell r="G171" t="str">
            <v>INDUSTRIAL CLEANING PRODUCTS</v>
          </cell>
          <cell r="H171" t="str">
            <v>W</v>
          </cell>
          <cell r="J171" t="str">
            <v>7777777</v>
          </cell>
          <cell r="N171" t="str">
            <v>20161214</v>
          </cell>
          <cell r="R171">
            <v>43.6</v>
          </cell>
          <cell r="S171">
            <v>14.22</v>
          </cell>
          <cell r="T171">
            <v>11.82</v>
          </cell>
          <cell r="U171">
            <v>9.02</v>
          </cell>
          <cell r="V171">
            <v>7.68</v>
          </cell>
          <cell r="W171">
            <v>6.52</v>
          </cell>
          <cell r="X171">
            <v>5.54</v>
          </cell>
          <cell r="Y171">
            <v>4.76</v>
          </cell>
        </row>
        <row r="172">
          <cell r="A172" t="str">
            <v>1</v>
          </cell>
          <cell r="B172" t="str">
            <v>bVICT</v>
          </cell>
          <cell r="C172" t="str">
            <v>B</v>
          </cell>
          <cell r="D172" t="str">
            <v>cCAMP</v>
          </cell>
          <cell r="E172" t="str">
            <v>B</v>
          </cell>
          <cell r="G172" t="str">
            <v>INDUSTRIAL CLEANING PRODUCTS</v>
          </cell>
          <cell r="H172" t="str">
            <v>W</v>
          </cell>
          <cell r="J172" t="str">
            <v>7777777</v>
          </cell>
          <cell r="N172" t="str">
            <v>20161214</v>
          </cell>
          <cell r="R172">
            <v>48.1</v>
          </cell>
          <cell r="S172">
            <v>15.9</v>
          </cell>
          <cell r="T172">
            <v>13.36</v>
          </cell>
          <cell r="U172">
            <v>10.43</v>
          </cell>
          <cell r="V172">
            <v>8.9700000000000006</v>
          </cell>
          <cell r="W172">
            <v>7.72</v>
          </cell>
          <cell r="X172">
            <v>6.68</v>
          </cell>
          <cell r="Y172">
            <v>5.85</v>
          </cell>
        </row>
        <row r="173">
          <cell r="A173" t="str">
            <v>1</v>
          </cell>
          <cell r="B173" t="str">
            <v>bVICT</v>
          </cell>
          <cell r="C173" t="str">
            <v>B</v>
          </cell>
          <cell r="D173" t="str">
            <v>cCHIP</v>
          </cell>
          <cell r="E173" t="str">
            <v>B</v>
          </cell>
          <cell r="G173" t="str">
            <v>INDUSTRIAL CLEANING PRODUCTS</v>
          </cell>
          <cell r="H173" t="str">
            <v>W</v>
          </cell>
          <cell r="J173" t="str">
            <v>7777777</v>
          </cell>
          <cell r="N173" t="str">
            <v>20161214</v>
          </cell>
          <cell r="R173">
            <v>46.15</v>
          </cell>
          <cell r="S173">
            <v>15.12</v>
          </cell>
          <cell r="T173">
            <v>12.61</v>
          </cell>
          <cell r="U173">
            <v>9.7200000000000006</v>
          </cell>
          <cell r="V173">
            <v>8.27</v>
          </cell>
          <cell r="W173">
            <v>7.1</v>
          </cell>
          <cell r="X173">
            <v>6.12</v>
          </cell>
          <cell r="Y173">
            <v>5.33</v>
          </cell>
        </row>
        <row r="174">
          <cell r="A174" t="str">
            <v>1</v>
          </cell>
          <cell r="B174" t="str">
            <v>bVICT</v>
          </cell>
          <cell r="C174" t="str">
            <v>B</v>
          </cell>
          <cell r="D174" t="str">
            <v>cDOAK</v>
          </cell>
          <cell r="E174" t="str">
            <v>B</v>
          </cell>
          <cell r="G174" t="str">
            <v>INDUSTRIAL CLEANING PRODUCTS</v>
          </cell>
          <cell r="H174" t="str">
            <v>W</v>
          </cell>
          <cell r="J174" t="str">
            <v>7777777</v>
          </cell>
          <cell r="N174" t="str">
            <v>20161214</v>
          </cell>
          <cell r="R174">
            <v>46.15</v>
          </cell>
          <cell r="S174">
            <v>15.12</v>
          </cell>
          <cell r="T174">
            <v>12.61</v>
          </cell>
          <cell r="U174">
            <v>9.7200000000000006</v>
          </cell>
          <cell r="V174">
            <v>8.27</v>
          </cell>
          <cell r="W174">
            <v>7.1</v>
          </cell>
          <cell r="X174">
            <v>6.12</v>
          </cell>
          <cell r="Y174">
            <v>5.33</v>
          </cell>
        </row>
        <row r="175">
          <cell r="A175" t="str">
            <v>1</v>
          </cell>
          <cell r="B175" t="str">
            <v>bVICT</v>
          </cell>
          <cell r="C175" t="str">
            <v>B</v>
          </cell>
          <cell r="D175" t="str">
            <v>cEDMU</v>
          </cell>
          <cell r="E175" t="str">
            <v>B</v>
          </cell>
          <cell r="G175" t="str">
            <v>INDUSTRIAL CLEANING PRODUCTS</v>
          </cell>
          <cell r="H175" t="str">
            <v>W</v>
          </cell>
          <cell r="J175" t="str">
            <v>7777777</v>
          </cell>
          <cell r="N175" t="str">
            <v>20161214</v>
          </cell>
          <cell r="R175">
            <v>38.4</v>
          </cell>
          <cell r="S175">
            <v>12.34</v>
          </cell>
          <cell r="T175">
            <v>10.06</v>
          </cell>
          <cell r="U175">
            <v>7.45</v>
          </cell>
          <cell r="V175">
            <v>6.22</v>
          </cell>
          <cell r="W175">
            <v>5.23</v>
          </cell>
          <cell r="X175">
            <v>4.43</v>
          </cell>
          <cell r="Y175">
            <v>3.8</v>
          </cell>
        </row>
        <row r="176">
          <cell r="A176" t="str">
            <v>1</v>
          </cell>
          <cell r="B176" t="str">
            <v>bVICT</v>
          </cell>
          <cell r="C176" t="str">
            <v>B</v>
          </cell>
          <cell r="D176" t="str">
            <v>cFRED</v>
          </cell>
          <cell r="E176" t="str">
            <v>B</v>
          </cell>
          <cell r="G176" t="str">
            <v>INDUSTRIAL CLEANING PRODUCTS</v>
          </cell>
          <cell r="H176" t="str">
            <v>W</v>
          </cell>
          <cell r="J176" t="str">
            <v>7777777</v>
          </cell>
          <cell r="N176" t="str">
            <v>20161214</v>
          </cell>
          <cell r="R176">
            <v>42.95</v>
          </cell>
          <cell r="S176">
            <v>13.98</v>
          </cell>
          <cell r="T176">
            <v>11.58</v>
          </cell>
          <cell r="U176">
            <v>8.7799999999999994</v>
          </cell>
          <cell r="V176">
            <v>7.44</v>
          </cell>
          <cell r="W176">
            <v>6.29</v>
          </cell>
          <cell r="X176">
            <v>5.35</v>
          </cell>
          <cell r="Y176">
            <v>4.6100000000000003</v>
          </cell>
        </row>
        <row r="177">
          <cell r="A177" t="str">
            <v>1</v>
          </cell>
          <cell r="B177" t="str">
            <v>bVICT</v>
          </cell>
          <cell r="C177" t="str">
            <v>B</v>
          </cell>
          <cell r="D177" t="str">
            <v>cGAGE</v>
          </cell>
          <cell r="E177" t="str">
            <v>B</v>
          </cell>
          <cell r="G177" t="str">
            <v>INDUSTRIAL CLEANING PRODUCTS</v>
          </cell>
          <cell r="H177" t="str">
            <v>W</v>
          </cell>
          <cell r="J177" t="str">
            <v>7777777</v>
          </cell>
          <cell r="N177" t="str">
            <v>20161214</v>
          </cell>
          <cell r="R177">
            <v>44.55</v>
          </cell>
          <cell r="S177">
            <v>14.55</v>
          </cell>
          <cell r="T177">
            <v>12.11</v>
          </cell>
          <cell r="U177">
            <v>9.24</v>
          </cell>
          <cell r="V177">
            <v>7.86</v>
          </cell>
          <cell r="W177">
            <v>6.7</v>
          </cell>
          <cell r="X177">
            <v>5.73</v>
          </cell>
          <cell r="Y177">
            <v>4.97</v>
          </cell>
        </row>
        <row r="178">
          <cell r="A178" t="str">
            <v>1</v>
          </cell>
          <cell r="B178" t="str">
            <v>bVICT</v>
          </cell>
          <cell r="C178" t="str">
            <v>B</v>
          </cell>
          <cell r="D178" t="str">
            <v>cGRAN</v>
          </cell>
          <cell r="E178" t="str">
            <v>B</v>
          </cell>
          <cell r="G178" t="str">
            <v>INDUSTRIAL CLEANING PRODUCTS</v>
          </cell>
          <cell r="H178" t="str">
            <v>W</v>
          </cell>
          <cell r="J178" t="str">
            <v>7777777</v>
          </cell>
          <cell r="N178" t="str">
            <v>20161214</v>
          </cell>
          <cell r="R178">
            <v>40.15</v>
          </cell>
          <cell r="S178">
            <v>12.93</v>
          </cell>
          <cell r="T178">
            <v>10.59</v>
          </cell>
          <cell r="U178">
            <v>7.91</v>
          </cell>
          <cell r="V178">
            <v>6.66</v>
          </cell>
          <cell r="W178">
            <v>5.64</v>
          </cell>
          <cell r="X178">
            <v>4.78</v>
          </cell>
          <cell r="Y178">
            <v>4.1500000000000004</v>
          </cell>
        </row>
        <row r="179">
          <cell r="A179" t="str">
            <v>1</v>
          </cell>
          <cell r="B179" t="str">
            <v>bVICT</v>
          </cell>
          <cell r="C179" t="str">
            <v>B</v>
          </cell>
          <cell r="D179" t="str">
            <v>cKEDG</v>
          </cell>
          <cell r="E179" t="str">
            <v>B</v>
          </cell>
          <cell r="G179" t="str">
            <v>INDUSTRIAL CLEANING PRODUCTS</v>
          </cell>
          <cell r="H179" t="str">
            <v>W</v>
          </cell>
          <cell r="J179" t="str">
            <v>7777777</v>
          </cell>
          <cell r="N179" t="str">
            <v>20161214</v>
          </cell>
          <cell r="R179">
            <v>43.25</v>
          </cell>
          <cell r="S179">
            <v>14.09</v>
          </cell>
          <cell r="T179">
            <v>11.65</v>
          </cell>
          <cell r="U179">
            <v>8.84</v>
          </cell>
          <cell r="V179">
            <v>7.5</v>
          </cell>
          <cell r="W179">
            <v>6.42</v>
          </cell>
          <cell r="X179">
            <v>5.53</v>
          </cell>
          <cell r="Y179">
            <v>4.9000000000000004</v>
          </cell>
        </row>
        <row r="180">
          <cell r="A180" t="str">
            <v>1</v>
          </cell>
          <cell r="B180" t="str">
            <v>bVICT</v>
          </cell>
          <cell r="C180" t="str">
            <v>B</v>
          </cell>
          <cell r="D180" t="str">
            <v>cMCAD</v>
          </cell>
          <cell r="E180" t="str">
            <v>B</v>
          </cell>
          <cell r="G180" t="str">
            <v>INDUSTRIAL CLEANING PRODUCTS</v>
          </cell>
          <cell r="H180" t="str">
            <v>W</v>
          </cell>
          <cell r="J180" t="str">
            <v>7777777</v>
          </cell>
          <cell r="N180" t="str">
            <v>20161214</v>
          </cell>
          <cell r="R180">
            <v>46.15</v>
          </cell>
          <cell r="S180">
            <v>15.12</v>
          </cell>
          <cell r="T180">
            <v>12.61</v>
          </cell>
          <cell r="U180">
            <v>9.7200000000000006</v>
          </cell>
          <cell r="V180">
            <v>8.27</v>
          </cell>
          <cell r="W180">
            <v>7.1</v>
          </cell>
          <cell r="X180">
            <v>6.12</v>
          </cell>
          <cell r="Y180">
            <v>5.33</v>
          </cell>
        </row>
        <row r="181">
          <cell r="A181" t="str">
            <v>1</v>
          </cell>
          <cell r="B181" t="str">
            <v>bVICT</v>
          </cell>
          <cell r="C181" t="str">
            <v>B</v>
          </cell>
          <cell r="D181" t="str">
            <v>cMIRA</v>
          </cell>
          <cell r="E181" t="str">
            <v>B</v>
          </cell>
          <cell r="G181" t="str">
            <v>INDUSTRIAL CLEANING PRODUCTS</v>
          </cell>
          <cell r="H181" t="str">
            <v>W</v>
          </cell>
          <cell r="J181" t="str">
            <v>7777777</v>
          </cell>
          <cell r="N181" t="str">
            <v>20161214</v>
          </cell>
          <cell r="R181">
            <v>46.7</v>
          </cell>
          <cell r="S181">
            <v>15.34</v>
          </cell>
          <cell r="T181">
            <v>12.85</v>
          </cell>
          <cell r="U181">
            <v>9.94</v>
          </cell>
          <cell r="V181">
            <v>8.5399999999999991</v>
          </cell>
          <cell r="W181">
            <v>7.34</v>
          </cell>
          <cell r="X181">
            <v>6.29</v>
          </cell>
          <cell r="Y181">
            <v>5.49</v>
          </cell>
        </row>
        <row r="182">
          <cell r="A182" t="str">
            <v>1</v>
          </cell>
          <cell r="B182" t="str">
            <v>bVICT</v>
          </cell>
          <cell r="C182" t="str">
            <v>B</v>
          </cell>
          <cell r="D182" t="str">
            <v>cMONC</v>
          </cell>
          <cell r="E182" t="str">
            <v>B</v>
          </cell>
          <cell r="G182" t="str">
            <v>INDUSTRIAL CLEANING PRODUCTS</v>
          </cell>
          <cell r="H182" t="str">
            <v>W</v>
          </cell>
          <cell r="J182" t="str">
            <v>7777777</v>
          </cell>
          <cell r="N182" t="str">
            <v>20161214</v>
          </cell>
          <cell r="R182">
            <v>43.4</v>
          </cell>
          <cell r="S182">
            <v>14.1</v>
          </cell>
          <cell r="T182">
            <v>11.63</v>
          </cell>
          <cell r="U182">
            <v>8.8000000000000007</v>
          </cell>
          <cell r="V182">
            <v>7.43</v>
          </cell>
          <cell r="W182">
            <v>6.26</v>
          </cell>
          <cell r="X182">
            <v>5.33</v>
          </cell>
          <cell r="Y182">
            <v>4.58</v>
          </cell>
        </row>
        <row r="183">
          <cell r="A183" t="str">
            <v>1</v>
          </cell>
          <cell r="B183" t="str">
            <v>bVICT</v>
          </cell>
          <cell r="C183" t="str">
            <v>B</v>
          </cell>
          <cell r="D183" t="str">
            <v>cNACK</v>
          </cell>
          <cell r="E183" t="str">
            <v>B</v>
          </cell>
          <cell r="G183" t="str">
            <v>INDUSTRIAL CLEANING PRODUCTS</v>
          </cell>
          <cell r="H183" t="str">
            <v>W</v>
          </cell>
          <cell r="J183" t="str">
            <v>7777777</v>
          </cell>
          <cell r="N183" t="str">
            <v>20161214</v>
          </cell>
          <cell r="R183">
            <v>46.15</v>
          </cell>
          <cell r="S183">
            <v>15.12</v>
          </cell>
          <cell r="T183">
            <v>12.61</v>
          </cell>
          <cell r="U183">
            <v>9.7200000000000006</v>
          </cell>
          <cell r="V183">
            <v>8.27</v>
          </cell>
          <cell r="W183">
            <v>7.1</v>
          </cell>
          <cell r="X183">
            <v>6.12</v>
          </cell>
          <cell r="Y183">
            <v>5.33</v>
          </cell>
        </row>
        <row r="184">
          <cell r="A184" t="str">
            <v>1</v>
          </cell>
          <cell r="B184" t="str">
            <v>bVICT</v>
          </cell>
          <cell r="C184" t="str">
            <v>B</v>
          </cell>
          <cell r="D184" t="str">
            <v>cPETI</v>
          </cell>
          <cell r="E184" t="str">
            <v>B</v>
          </cell>
          <cell r="G184" t="str">
            <v>INDUSTRIAL CLEANING PRODUCTS</v>
          </cell>
          <cell r="H184" t="str">
            <v>W</v>
          </cell>
          <cell r="J184" t="str">
            <v>7777777</v>
          </cell>
          <cell r="N184" t="str">
            <v>20161214</v>
          </cell>
          <cell r="R184">
            <v>46.5</v>
          </cell>
          <cell r="S184">
            <v>15.23</v>
          </cell>
          <cell r="T184">
            <v>12.68</v>
          </cell>
          <cell r="U184">
            <v>9.76</v>
          </cell>
          <cell r="V184">
            <v>8.27</v>
          </cell>
          <cell r="W184">
            <v>7.07</v>
          </cell>
          <cell r="X184">
            <v>6.09</v>
          </cell>
          <cell r="Y184">
            <v>5.31</v>
          </cell>
        </row>
        <row r="185">
          <cell r="A185" t="str">
            <v>1</v>
          </cell>
          <cell r="B185" t="str">
            <v>bVICT</v>
          </cell>
          <cell r="C185" t="str">
            <v>B</v>
          </cell>
          <cell r="D185" t="str">
            <v>cRICH</v>
          </cell>
          <cell r="E185" t="str">
            <v>B</v>
          </cell>
          <cell r="G185" t="str">
            <v>INDUSTRIAL CLEANING PRODUCTS</v>
          </cell>
          <cell r="H185" t="str">
            <v>W</v>
          </cell>
          <cell r="J185" t="str">
            <v>7777777</v>
          </cell>
          <cell r="N185" t="str">
            <v>20161214</v>
          </cell>
          <cell r="R185">
            <v>46.5</v>
          </cell>
          <cell r="S185">
            <v>15.23</v>
          </cell>
          <cell r="T185">
            <v>12.68</v>
          </cell>
          <cell r="U185">
            <v>9.76</v>
          </cell>
          <cell r="V185">
            <v>8.27</v>
          </cell>
          <cell r="W185">
            <v>7.07</v>
          </cell>
          <cell r="X185">
            <v>6.09</v>
          </cell>
          <cell r="Y185">
            <v>5.31</v>
          </cell>
        </row>
        <row r="186">
          <cell r="A186" t="str">
            <v>1</v>
          </cell>
          <cell r="B186" t="str">
            <v>bVICT</v>
          </cell>
          <cell r="C186" t="str">
            <v>B</v>
          </cell>
          <cell r="D186" t="str">
            <v>cROGE</v>
          </cell>
          <cell r="E186" t="str">
            <v>B</v>
          </cell>
          <cell r="G186" t="str">
            <v>INDUSTRIAL CLEANING PRODUCTS</v>
          </cell>
          <cell r="H186" t="str">
            <v>W</v>
          </cell>
          <cell r="J186" t="str">
            <v>7777777</v>
          </cell>
          <cell r="N186" t="str">
            <v>20161214</v>
          </cell>
          <cell r="R186">
            <v>48.1</v>
          </cell>
          <cell r="S186">
            <v>15.9</v>
          </cell>
          <cell r="T186">
            <v>13.36</v>
          </cell>
          <cell r="U186">
            <v>10.43</v>
          </cell>
          <cell r="V186">
            <v>8.9700000000000006</v>
          </cell>
          <cell r="W186">
            <v>7.72</v>
          </cell>
          <cell r="X186">
            <v>6.68</v>
          </cell>
          <cell r="Y186">
            <v>5.85</v>
          </cell>
        </row>
        <row r="187">
          <cell r="A187" t="str">
            <v>1</v>
          </cell>
          <cell r="B187" t="str">
            <v>bVICT</v>
          </cell>
          <cell r="C187" t="str">
            <v>B</v>
          </cell>
          <cell r="D187" t="str">
            <v>cSACK</v>
          </cell>
          <cell r="E187" t="str">
            <v>B</v>
          </cell>
          <cell r="G187" t="str">
            <v>INDUSTRIAL CLEANING PRODUCTS</v>
          </cell>
          <cell r="H187" t="str">
            <v>W</v>
          </cell>
          <cell r="J187" t="str">
            <v>7777777</v>
          </cell>
          <cell r="N187" t="str">
            <v>20161214</v>
          </cell>
          <cell r="R187">
            <v>46.5</v>
          </cell>
          <cell r="S187">
            <v>15.23</v>
          </cell>
          <cell r="T187">
            <v>12.68</v>
          </cell>
          <cell r="U187">
            <v>9.76</v>
          </cell>
          <cell r="V187">
            <v>8.27</v>
          </cell>
          <cell r="W187">
            <v>7.07</v>
          </cell>
          <cell r="X187">
            <v>6.09</v>
          </cell>
          <cell r="Y187">
            <v>5.31</v>
          </cell>
        </row>
        <row r="188">
          <cell r="A188" t="str">
            <v>1</v>
          </cell>
          <cell r="B188" t="str">
            <v>bVICT</v>
          </cell>
          <cell r="C188" t="str">
            <v>B</v>
          </cell>
          <cell r="D188" t="str">
            <v>cSAIN</v>
          </cell>
          <cell r="E188" t="str">
            <v>B</v>
          </cell>
          <cell r="G188" t="str">
            <v>INDUSTRIAL CLEANING PRODUCTS</v>
          </cell>
          <cell r="H188" t="str">
            <v>W</v>
          </cell>
          <cell r="J188" t="str">
            <v>7777777</v>
          </cell>
          <cell r="N188" t="str">
            <v>20161214</v>
          </cell>
          <cell r="R188">
            <v>44.1</v>
          </cell>
          <cell r="S188">
            <v>14.38</v>
          </cell>
          <cell r="T188">
            <v>11.96</v>
          </cell>
          <cell r="U188">
            <v>9.1199999999999992</v>
          </cell>
          <cell r="V188">
            <v>7.74</v>
          </cell>
          <cell r="W188">
            <v>6.58</v>
          </cell>
          <cell r="X188">
            <v>5.57</v>
          </cell>
          <cell r="Y188">
            <v>4.78</v>
          </cell>
        </row>
        <row r="189">
          <cell r="A189" t="str">
            <v>1</v>
          </cell>
          <cell r="B189" t="str">
            <v>bVICT</v>
          </cell>
          <cell r="C189" t="str">
            <v>B</v>
          </cell>
          <cell r="D189" t="str">
            <v>cSHED</v>
          </cell>
          <cell r="E189" t="str">
            <v>B</v>
          </cell>
          <cell r="G189" t="str">
            <v>INDUSTRIAL CLEANING PRODUCTS</v>
          </cell>
          <cell r="H189" t="str">
            <v>W</v>
          </cell>
          <cell r="J189" t="str">
            <v>7777777</v>
          </cell>
          <cell r="N189" t="str">
            <v>20161214</v>
          </cell>
          <cell r="R189">
            <v>44.95</v>
          </cell>
          <cell r="S189">
            <v>14.68</v>
          </cell>
          <cell r="T189">
            <v>12.17</v>
          </cell>
          <cell r="U189">
            <v>9.26</v>
          </cell>
          <cell r="V189">
            <v>7.85</v>
          </cell>
          <cell r="W189">
            <v>6.68</v>
          </cell>
          <cell r="X189">
            <v>5.72</v>
          </cell>
          <cell r="Y189">
            <v>4.96</v>
          </cell>
        </row>
        <row r="190">
          <cell r="A190" t="str">
            <v>1</v>
          </cell>
          <cell r="B190" t="str">
            <v>bVICT</v>
          </cell>
          <cell r="C190" t="str">
            <v>B</v>
          </cell>
          <cell r="D190" t="str">
            <v>cSHIP</v>
          </cell>
          <cell r="E190" t="str">
            <v>B</v>
          </cell>
          <cell r="G190" t="str">
            <v>INDUSTRIAL CLEANING PRODUCTS</v>
          </cell>
          <cell r="H190" t="str">
            <v>W</v>
          </cell>
          <cell r="J190" t="str">
            <v>7777777</v>
          </cell>
          <cell r="N190" t="str">
            <v>20161214</v>
          </cell>
          <cell r="R190">
            <v>46.7</v>
          </cell>
          <cell r="S190">
            <v>15.34</v>
          </cell>
          <cell r="T190">
            <v>12.85</v>
          </cell>
          <cell r="U190">
            <v>9.94</v>
          </cell>
          <cell r="V190">
            <v>8.5399999999999991</v>
          </cell>
          <cell r="W190">
            <v>7.34</v>
          </cell>
          <cell r="X190">
            <v>6.29</v>
          </cell>
          <cell r="Y190">
            <v>5.49</v>
          </cell>
        </row>
        <row r="191">
          <cell r="A191" t="str">
            <v>1</v>
          </cell>
          <cell r="B191" t="str">
            <v>bVICT</v>
          </cell>
          <cell r="C191" t="str">
            <v>B</v>
          </cell>
          <cell r="D191" t="str">
            <v>cSTST</v>
          </cell>
          <cell r="E191" t="str">
            <v>B</v>
          </cell>
          <cell r="G191" t="str">
            <v>INDUSTRIAL CLEANING PRODUCTS</v>
          </cell>
          <cell r="H191" t="str">
            <v>W</v>
          </cell>
          <cell r="J191" t="str">
            <v>7777777</v>
          </cell>
          <cell r="N191" t="str">
            <v>20161214</v>
          </cell>
          <cell r="R191">
            <v>48.6</v>
          </cell>
          <cell r="S191">
            <v>16.05</v>
          </cell>
          <cell r="T191">
            <v>13.51</v>
          </cell>
          <cell r="U191">
            <v>10.52</v>
          </cell>
          <cell r="V191">
            <v>9.0500000000000007</v>
          </cell>
          <cell r="W191">
            <v>7.8</v>
          </cell>
          <cell r="X191">
            <v>6.76</v>
          </cell>
          <cell r="Y191">
            <v>5.92</v>
          </cell>
        </row>
        <row r="192">
          <cell r="A192" t="str">
            <v>1</v>
          </cell>
          <cell r="B192" t="str">
            <v>bVICT</v>
          </cell>
          <cell r="C192" t="str">
            <v>B</v>
          </cell>
          <cell r="D192" t="str">
            <v>cSUSS</v>
          </cell>
          <cell r="E192" t="str">
            <v>B</v>
          </cell>
          <cell r="G192" t="str">
            <v>INDUSTRIAL CLEANING PRODUCTS</v>
          </cell>
          <cell r="H192" t="str">
            <v>W</v>
          </cell>
          <cell r="J192" t="str">
            <v>7777777</v>
          </cell>
          <cell r="N192" t="str">
            <v>20161214</v>
          </cell>
          <cell r="R192">
            <v>47.15</v>
          </cell>
          <cell r="S192">
            <v>15.5</v>
          </cell>
          <cell r="T192">
            <v>12.99</v>
          </cell>
          <cell r="U192">
            <v>10.07</v>
          </cell>
          <cell r="V192">
            <v>8.6</v>
          </cell>
          <cell r="W192">
            <v>7.36</v>
          </cell>
          <cell r="X192">
            <v>6.34</v>
          </cell>
          <cell r="Y192">
            <v>5.51</v>
          </cell>
        </row>
        <row r="193">
          <cell r="A193" t="str">
            <v>1</v>
          </cell>
          <cell r="B193" t="str">
            <v>bVICT</v>
          </cell>
          <cell r="C193" t="str">
            <v>B</v>
          </cell>
          <cell r="D193" t="str">
            <v>cTRAC</v>
          </cell>
          <cell r="E193" t="str">
            <v>B</v>
          </cell>
          <cell r="G193" t="str">
            <v>INDUSTRIAL CLEANING PRODUCTS</v>
          </cell>
          <cell r="H193" t="str">
            <v>W</v>
          </cell>
          <cell r="J193" t="str">
            <v>7777777</v>
          </cell>
          <cell r="N193" t="str">
            <v>20161214</v>
          </cell>
          <cell r="R193">
            <v>46.7</v>
          </cell>
          <cell r="S193">
            <v>15.34</v>
          </cell>
          <cell r="T193">
            <v>12.85</v>
          </cell>
          <cell r="U193">
            <v>9.94</v>
          </cell>
          <cell r="V193">
            <v>8.5399999999999991</v>
          </cell>
          <cell r="W193">
            <v>7.34</v>
          </cell>
          <cell r="X193">
            <v>6.29</v>
          </cell>
          <cell r="Y193">
            <v>5.49</v>
          </cell>
        </row>
        <row r="194">
          <cell r="A194" t="str">
            <v>1</v>
          </cell>
          <cell r="B194" t="str">
            <v>bVICT</v>
          </cell>
          <cell r="C194" t="str">
            <v>B</v>
          </cell>
          <cell r="D194" t="str">
            <v>cWOOD</v>
          </cell>
          <cell r="E194" t="str">
            <v>B</v>
          </cell>
          <cell r="G194" t="str">
            <v>INDUSTRIAL CLEANING PRODUCTS</v>
          </cell>
          <cell r="H194" t="str">
            <v>W</v>
          </cell>
          <cell r="J194" t="str">
            <v>7777777</v>
          </cell>
          <cell r="N194" t="str">
            <v>20161214</v>
          </cell>
          <cell r="R194">
            <v>46.15</v>
          </cell>
          <cell r="S194">
            <v>15.12</v>
          </cell>
          <cell r="T194">
            <v>12.61</v>
          </cell>
          <cell r="U194">
            <v>9.7200000000000006</v>
          </cell>
          <cell r="V194">
            <v>8.27</v>
          </cell>
          <cell r="W194">
            <v>7.1</v>
          </cell>
          <cell r="X194">
            <v>6.12</v>
          </cell>
          <cell r="Y194">
            <v>5.33</v>
          </cell>
        </row>
        <row r="195">
          <cell r="A195" t="str">
            <v>1</v>
          </cell>
          <cell r="B195" t="str">
            <v>bVICT</v>
          </cell>
          <cell r="C195" t="str">
            <v>B</v>
          </cell>
          <cell r="D195" t="str">
            <v>dAMHE</v>
          </cell>
          <cell r="E195" t="str">
            <v>B</v>
          </cell>
          <cell r="G195" t="str">
            <v>INDUSTRIAL CLEANING PRODUCTS</v>
          </cell>
          <cell r="H195" t="str">
            <v>W</v>
          </cell>
          <cell r="J195" t="str">
            <v>7777777</v>
          </cell>
          <cell r="N195" t="str">
            <v>20161214</v>
          </cell>
          <cell r="R195">
            <v>46.5</v>
          </cell>
          <cell r="S195">
            <v>15.23</v>
          </cell>
          <cell r="T195">
            <v>12.68</v>
          </cell>
          <cell r="U195">
            <v>9.76</v>
          </cell>
          <cell r="V195">
            <v>8.27</v>
          </cell>
          <cell r="W195">
            <v>7.07</v>
          </cell>
          <cell r="X195">
            <v>6.09</v>
          </cell>
          <cell r="Y195">
            <v>5.31</v>
          </cell>
        </row>
        <row r="196">
          <cell r="A196" t="str">
            <v>1</v>
          </cell>
          <cell r="B196" t="str">
            <v>bVICT</v>
          </cell>
          <cell r="C196" t="str">
            <v>B</v>
          </cell>
          <cell r="D196" t="str">
            <v>dANTI</v>
          </cell>
          <cell r="E196" t="str">
            <v>B</v>
          </cell>
          <cell r="G196" t="str">
            <v>INDUSTRIAL CLEANING PRODUCTS</v>
          </cell>
          <cell r="H196" t="str">
            <v>W</v>
          </cell>
          <cell r="J196" t="str">
            <v>7777777</v>
          </cell>
          <cell r="N196" t="str">
            <v>20161214</v>
          </cell>
          <cell r="R196">
            <v>52.45</v>
          </cell>
          <cell r="S196">
            <v>17.46</v>
          </cell>
          <cell r="T196">
            <v>14.82</v>
          </cell>
          <cell r="U196">
            <v>11.74</v>
          </cell>
          <cell r="V196">
            <v>10.210000000000001</v>
          </cell>
          <cell r="W196">
            <v>8.84</v>
          </cell>
          <cell r="X196">
            <v>7.69</v>
          </cell>
          <cell r="Y196">
            <v>6.75</v>
          </cell>
        </row>
        <row r="197">
          <cell r="A197" t="str">
            <v>1</v>
          </cell>
          <cell r="B197" t="str">
            <v>bVICT</v>
          </cell>
          <cell r="C197" t="str">
            <v>B</v>
          </cell>
          <cell r="D197" t="str">
            <v>dBRID</v>
          </cell>
          <cell r="E197" t="str">
            <v>B</v>
          </cell>
          <cell r="G197" t="str">
            <v>INDUSTRIAL CLEANING PRODUCTS</v>
          </cell>
          <cell r="H197" t="str">
            <v>W</v>
          </cell>
          <cell r="J197" t="str">
            <v>7777777</v>
          </cell>
          <cell r="N197" t="str">
            <v>20161214</v>
          </cell>
          <cell r="R197">
            <v>54.45</v>
          </cell>
          <cell r="S197">
            <v>18.22</v>
          </cell>
          <cell r="T197">
            <v>15.54</v>
          </cell>
          <cell r="U197">
            <v>12.42</v>
          </cell>
          <cell r="V197">
            <v>10.85</v>
          </cell>
          <cell r="W197">
            <v>9.4499999999999993</v>
          </cell>
          <cell r="X197">
            <v>8.27</v>
          </cell>
          <cell r="Y197">
            <v>7.27</v>
          </cell>
        </row>
        <row r="198">
          <cell r="A198" t="str">
            <v>1</v>
          </cell>
          <cell r="B198" t="str">
            <v>bVICT</v>
          </cell>
          <cell r="C198" t="str">
            <v>B</v>
          </cell>
          <cell r="D198" t="str">
            <v>dCANS</v>
          </cell>
          <cell r="E198" t="str">
            <v>B</v>
          </cell>
          <cell r="G198" t="str">
            <v>INDUSTRIAL CLEANING PRODUCTS</v>
          </cell>
          <cell r="H198" t="str">
            <v>W</v>
          </cell>
          <cell r="J198" t="str">
            <v>7777777</v>
          </cell>
          <cell r="N198" t="str">
            <v>20161214</v>
          </cell>
          <cell r="R198">
            <v>97.65</v>
          </cell>
          <cell r="S198">
            <v>35.47</v>
          </cell>
          <cell r="T198">
            <v>30.62</v>
          </cell>
          <cell r="U198">
            <v>27.47</v>
          </cell>
          <cell r="V198">
            <v>25.9</v>
          </cell>
          <cell r="W198">
            <v>24.42</v>
          </cell>
          <cell r="X198">
            <v>23.09</v>
          </cell>
          <cell r="Y198">
            <v>21.99</v>
          </cell>
        </row>
        <row r="199">
          <cell r="A199" t="str">
            <v>1</v>
          </cell>
          <cell r="B199" t="str">
            <v>bVICT</v>
          </cell>
          <cell r="C199" t="str">
            <v>B</v>
          </cell>
          <cell r="D199" t="str">
            <v>dDIGB</v>
          </cell>
          <cell r="E199" t="str">
            <v>B</v>
          </cell>
          <cell r="G199" t="str">
            <v>INDUSTRIAL CLEANING PRODUCTS</v>
          </cell>
          <cell r="H199" t="str">
            <v>W</v>
          </cell>
          <cell r="J199" t="str">
            <v>7777777</v>
          </cell>
          <cell r="N199" t="str">
            <v>20161214</v>
          </cell>
          <cell r="R199">
            <v>59.15</v>
          </cell>
          <cell r="S199">
            <v>19.84</v>
          </cell>
          <cell r="T199">
            <v>16.989999999999998</v>
          </cell>
          <cell r="U199">
            <v>13.65</v>
          </cell>
          <cell r="V199">
            <v>11.98</v>
          </cell>
          <cell r="W199">
            <v>10.41</v>
          </cell>
          <cell r="X199">
            <v>8.9600000000000009</v>
          </cell>
          <cell r="Y199">
            <v>7.76</v>
          </cell>
        </row>
        <row r="200">
          <cell r="A200" t="str">
            <v>1</v>
          </cell>
          <cell r="B200" t="str">
            <v>bVICT</v>
          </cell>
          <cell r="C200" t="str">
            <v>B</v>
          </cell>
          <cell r="D200" t="str">
            <v>dELMS</v>
          </cell>
          <cell r="E200" t="str">
            <v>B</v>
          </cell>
          <cell r="G200" t="str">
            <v>INDUSTRIAL CLEANING PRODUCTS</v>
          </cell>
          <cell r="H200" t="str">
            <v>W</v>
          </cell>
          <cell r="J200" t="str">
            <v>7777777</v>
          </cell>
          <cell r="N200" t="str">
            <v>20161214</v>
          </cell>
          <cell r="R200">
            <v>51.6</v>
          </cell>
          <cell r="S200">
            <v>17.149999999999999</v>
          </cell>
          <cell r="T200">
            <v>14.52</v>
          </cell>
          <cell r="U200">
            <v>11.48</v>
          </cell>
          <cell r="V200">
            <v>9.94</v>
          </cell>
          <cell r="W200">
            <v>8.56</v>
          </cell>
          <cell r="X200">
            <v>7.43</v>
          </cell>
          <cell r="Y200">
            <v>6.43</v>
          </cell>
        </row>
        <row r="201">
          <cell r="A201" t="str">
            <v>1</v>
          </cell>
          <cell r="B201" t="str">
            <v>bVICT</v>
          </cell>
          <cell r="C201" t="str">
            <v>B</v>
          </cell>
          <cell r="D201" t="str">
            <v>dHALI</v>
          </cell>
          <cell r="E201" t="str">
            <v>B</v>
          </cell>
          <cell r="G201" t="str">
            <v>INDUSTRIAL CLEANING PRODUCTS</v>
          </cell>
          <cell r="H201" t="str">
            <v>W</v>
          </cell>
          <cell r="J201" t="str">
            <v>7777777</v>
          </cell>
          <cell r="N201" t="str">
            <v>20161214</v>
          </cell>
          <cell r="R201">
            <v>50.15</v>
          </cell>
          <cell r="S201">
            <v>16.62</v>
          </cell>
          <cell r="T201">
            <v>14.01</v>
          </cell>
          <cell r="U201">
            <v>10.98</v>
          </cell>
          <cell r="V201">
            <v>9.49</v>
          </cell>
          <cell r="W201">
            <v>8.1199999999999992</v>
          </cell>
          <cell r="X201">
            <v>6.99</v>
          </cell>
          <cell r="Y201">
            <v>6.03</v>
          </cell>
          <cell r="Z201">
            <v>2466.4499999999998</v>
          </cell>
        </row>
        <row r="202">
          <cell r="A202" t="str">
            <v>1</v>
          </cell>
          <cell r="B202" t="str">
            <v>bVICT</v>
          </cell>
          <cell r="C202" t="str">
            <v>B</v>
          </cell>
          <cell r="D202" t="str">
            <v>dINVE</v>
          </cell>
          <cell r="E202" t="str">
            <v>B</v>
          </cell>
          <cell r="G202" t="str">
            <v>INDUSTRIAL CLEANING PRODUCTS</v>
          </cell>
          <cell r="H202" t="str">
            <v>W</v>
          </cell>
          <cell r="J202" t="str">
            <v>7777777</v>
          </cell>
          <cell r="N202" t="str">
            <v>20161214</v>
          </cell>
          <cell r="R202">
            <v>64</v>
          </cell>
          <cell r="S202">
            <v>21.65</v>
          </cell>
          <cell r="T202">
            <v>18.68</v>
          </cell>
          <cell r="U202">
            <v>15.21</v>
          </cell>
          <cell r="V202">
            <v>13.49</v>
          </cell>
          <cell r="W202">
            <v>11.83</v>
          </cell>
          <cell r="X202">
            <v>10.33</v>
          </cell>
          <cell r="Y202">
            <v>9.09</v>
          </cell>
        </row>
        <row r="203">
          <cell r="A203" t="str">
            <v>1</v>
          </cell>
          <cell r="B203" t="str">
            <v>bVICT</v>
          </cell>
          <cell r="C203" t="str">
            <v>B</v>
          </cell>
          <cell r="D203" t="str">
            <v>dKENT</v>
          </cell>
          <cell r="E203" t="str">
            <v>B</v>
          </cell>
          <cell r="G203" t="str">
            <v>INDUSTRIAL CLEANING PRODUCTS</v>
          </cell>
          <cell r="H203" t="str">
            <v>W</v>
          </cell>
          <cell r="J203" t="str">
            <v>7777777</v>
          </cell>
          <cell r="N203" t="str">
            <v>20161214</v>
          </cell>
          <cell r="R203">
            <v>54.85</v>
          </cell>
          <cell r="S203">
            <v>18.260000000000002</v>
          </cell>
          <cell r="T203">
            <v>15.47</v>
          </cell>
          <cell r="U203">
            <v>12.23</v>
          </cell>
          <cell r="V203">
            <v>10.64</v>
          </cell>
          <cell r="W203">
            <v>9.09</v>
          </cell>
          <cell r="X203">
            <v>7.69</v>
          </cell>
          <cell r="Y203">
            <v>6.52</v>
          </cell>
        </row>
        <row r="204">
          <cell r="A204" t="str">
            <v>1</v>
          </cell>
          <cell r="B204" t="str">
            <v>bVICT</v>
          </cell>
          <cell r="C204" t="str">
            <v>B</v>
          </cell>
          <cell r="D204" t="str">
            <v>dLIVE</v>
          </cell>
          <cell r="E204" t="str">
            <v>B</v>
          </cell>
          <cell r="G204" t="str">
            <v>INDUSTRIAL CLEANING PRODUCTS</v>
          </cell>
          <cell r="H204" t="str">
            <v>W</v>
          </cell>
          <cell r="J204" t="str">
            <v>7777777</v>
          </cell>
          <cell r="N204" t="str">
            <v>20161214</v>
          </cell>
          <cell r="R204">
            <v>57.2</v>
          </cell>
          <cell r="S204">
            <v>19.27</v>
          </cell>
          <cell r="T204">
            <v>16.54</v>
          </cell>
          <cell r="U204">
            <v>13.35</v>
          </cell>
          <cell r="V204">
            <v>11.77</v>
          </cell>
          <cell r="W204">
            <v>10.32</v>
          </cell>
          <cell r="X204">
            <v>9.14</v>
          </cell>
          <cell r="Y204">
            <v>8.1199999999999992</v>
          </cell>
        </row>
        <row r="205">
          <cell r="A205" t="str">
            <v>1</v>
          </cell>
          <cell r="B205" t="str">
            <v>bVICT</v>
          </cell>
          <cell r="C205" t="str">
            <v>B</v>
          </cell>
          <cell r="D205" t="str">
            <v>dLOUI</v>
          </cell>
          <cell r="E205" t="str">
            <v>B</v>
          </cell>
          <cell r="G205" t="str">
            <v>INDUSTRIAL CLEANING PRODUCTS</v>
          </cell>
          <cell r="H205" t="str">
            <v>W</v>
          </cell>
          <cell r="J205" t="str">
            <v>7777777</v>
          </cell>
          <cell r="N205" t="str">
            <v>20161214</v>
          </cell>
          <cell r="R205">
            <v>59.85</v>
          </cell>
          <cell r="S205">
            <v>20.079999999999998</v>
          </cell>
          <cell r="T205">
            <v>17.18</v>
          </cell>
          <cell r="U205">
            <v>13.8</v>
          </cell>
          <cell r="V205">
            <v>12.12</v>
          </cell>
          <cell r="W205">
            <v>10.5</v>
          </cell>
          <cell r="X205">
            <v>9.0500000000000007</v>
          </cell>
          <cell r="Y205">
            <v>7.85</v>
          </cell>
        </row>
        <row r="206">
          <cell r="A206" t="str">
            <v>1</v>
          </cell>
          <cell r="B206" t="str">
            <v>bVICT</v>
          </cell>
          <cell r="C206" t="str">
            <v>B</v>
          </cell>
          <cell r="D206" t="str">
            <v>dMIDD</v>
          </cell>
          <cell r="E206" t="str">
            <v>B</v>
          </cell>
          <cell r="G206" t="str">
            <v>INDUSTRIAL CLEANING PRODUCTS</v>
          </cell>
          <cell r="H206" t="str">
            <v>W</v>
          </cell>
          <cell r="J206" t="str">
            <v>7777777</v>
          </cell>
          <cell r="N206" t="str">
            <v>20161214</v>
          </cell>
          <cell r="R206">
            <v>56.3</v>
          </cell>
          <cell r="S206">
            <v>18.79</v>
          </cell>
          <cell r="T206">
            <v>15.99</v>
          </cell>
          <cell r="U206">
            <v>12.7</v>
          </cell>
          <cell r="V206">
            <v>11.07</v>
          </cell>
          <cell r="W206">
            <v>9.52</v>
          </cell>
          <cell r="X206">
            <v>8.1</v>
          </cell>
          <cell r="Y206">
            <v>6.92</v>
          </cell>
        </row>
        <row r="207">
          <cell r="A207" t="str">
            <v>1</v>
          </cell>
          <cell r="B207" t="str">
            <v>bVICT</v>
          </cell>
          <cell r="C207" t="str">
            <v>B</v>
          </cell>
          <cell r="D207" t="str">
            <v>dMUSQ</v>
          </cell>
          <cell r="E207" t="str">
            <v>B</v>
          </cell>
          <cell r="G207" t="str">
            <v>INDUSTRIAL CLEANING PRODUCTS</v>
          </cell>
          <cell r="H207" t="str">
            <v>W</v>
          </cell>
          <cell r="J207" t="str">
            <v>7777777</v>
          </cell>
          <cell r="N207" t="str">
            <v>20161214</v>
          </cell>
          <cell r="R207">
            <v>71.05</v>
          </cell>
          <cell r="S207">
            <v>23.79</v>
          </cell>
          <cell r="T207">
            <v>20.399999999999999</v>
          </cell>
          <cell r="U207">
            <v>16.239999999999998</v>
          </cell>
          <cell r="V207">
            <v>13.09</v>
          </cell>
          <cell r="W207">
            <v>11.29</v>
          </cell>
          <cell r="X207">
            <v>8.7200000000000006</v>
          </cell>
          <cell r="Y207">
            <v>7.68</v>
          </cell>
        </row>
        <row r="208">
          <cell r="A208" t="str">
            <v>1</v>
          </cell>
          <cell r="B208" t="str">
            <v>bVICT</v>
          </cell>
          <cell r="C208" t="str">
            <v>B</v>
          </cell>
          <cell r="D208" t="str">
            <v>dNEWG</v>
          </cell>
          <cell r="E208" t="str">
            <v>B</v>
          </cell>
          <cell r="G208" t="str">
            <v>INDUSTRIAL CLEANING PRODUCTS</v>
          </cell>
          <cell r="H208" t="str">
            <v>W</v>
          </cell>
          <cell r="J208" t="str">
            <v>7777777</v>
          </cell>
          <cell r="N208" t="str">
            <v>20161214</v>
          </cell>
          <cell r="R208">
            <v>51.05</v>
          </cell>
          <cell r="S208">
            <v>16.93</v>
          </cell>
          <cell r="T208">
            <v>14.32</v>
          </cell>
          <cell r="U208">
            <v>11.27</v>
          </cell>
          <cell r="V208">
            <v>9.77</v>
          </cell>
          <cell r="W208">
            <v>8.41</v>
          </cell>
          <cell r="X208">
            <v>7.25</v>
          </cell>
          <cell r="Y208">
            <v>6.31</v>
          </cell>
        </row>
        <row r="209">
          <cell r="A209" t="str">
            <v>1</v>
          </cell>
          <cell r="B209" t="str">
            <v>bVICT</v>
          </cell>
          <cell r="C209" t="str">
            <v>B</v>
          </cell>
          <cell r="D209" t="str">
            <v>dPORT</v>
          </cell>
          <cell r="E209" t="str">
            <v>B</v>
          </cell>
          <cell r="G209" t="str">
            <v>INDUSTRIAL CLEANING PRODUCTS</v>
          </cell>
          <cell r="H209" t="str">
            <v>W</v>
          </cell>
          <cell r="J209" t="str">
            <v>7777777</v>
          </cell>
          <cell r="N209" t="str">
            <v>20161214</v>
          </cell>
          <cell r="R209">
            <v>55.3</v>
          </cell>
          <cell r="S209">
            <v>18.53</v>
          </cell>
          <cell r="T209">
            <v>15.84</v>
          </cell>
          <cell r="U209">
            <v>12.68</v>
          </cell>
          <cell r="V209">
            <v>11.12</v>
          </cell>
          <cell r="W209">
            <v>9.75</v>
          </cell>
          <cell r="X209">
            <v>8.5500000000000007</v>
          </cell>
          <cell r="Y209">
            <v>7.57</v>
          </cell>
        </row>
        <row r="210">
          <cell r="A210" t="str">
            <v>1</v>
          </cell>
          <cell r="B210" t="str">
            <v>bVICT</v>
          </cell>
          <cell r="C210" t="str">
            <v>B</v>
          </cell>
          <cell r="D210" t="str">
            <v>dSHEE</v>
          </cell>
          <cell r="E210" t="str">
            <v>B</v>
          </cell>
          <cell r="G210" t="str">
            <v>INDUSTRIAL CLEANING PRODUCTS</v>
          </cell>
          <cell r="H210" t="str">
            <v>W</v>
          </cell>
          <cell r="J210" t="str">
            <v>7777777</v>
          </cell>
          <cell r="N210" t="str">
            <v>20161214</v>
          </cell>
          <cell r="R210">
            <v>74.7</v>
          </cell>
          <cell r="S210">
            <v>25.1</v>
          </cell>
          <cell r="T210">
            <v>21.72</v>
          </cell>
          <cell r="U210">
            <v>17.420000000000002</v>
          </cell>
          <cell r="V210">
            <v>14.3</v>
          </cell>
          <cell r="W210">
            <v>12.48</v>
          </cell>
          <cell r="X210">
            <v>9.86</v>
          </cell>
          <cell r="Y210">
            <v>8.82</v>
          </cell>
        </row>
        <row r="211">
          <cell r="A211" t="str">
            <v>1</v>
          </cell>
          <cell r="B211" t="str">
            <v>bVICT</v>
          </cell>
          <cell r="C211" t="str">
            <v>B</v>
          </cell>
          <cell r="D211" t="str">
            <v>dSHEL</v>
          </cell>
          <cell r="E211" t="str">
            <v>B</v>
          </cell>
          <cell r="G211" t="str">
            <v>INDUSTRIAL CLEANING PRODUCTS</v>
          </cell>
          <cell r="H211" t="str">
            <v>W</v>
          </cell>
          <cell r="J211" t="str">
            <v>7777777</v>
          </cell>
          <cell r="N211" t="str">
            <v>20161214</v>
          </cell>
          <cell r="R211">
            <v>69.400000000000006</v>
          </cell>
          <cell r="S211">
            <v>22.64</v>
          </cell>
          <cell r="T211">
            <v>20.190000000000001</v>
          </cell>
          <cell r="U211">
            <v>16.53</v>
          </cell>
          <cell r="V211">
            <v>14.31</v>
          </cell>
          <cell r="W211">
            <v>12.45</v>
          </cell>
          <cell r="X211">
            <v>10.32</v>
          </cell>
          <cell r="Y211">
            <v>8.83</v>
          </cell>
        </row>
        <row r="212">
          <cell r="A212" t="str">
            <v>1</v>
          </cell>
          <cell r="B212" t="str">
            <v>bVICT</v>
          </cell>
          <cell r="C212" t="str">
            <v>B</v>
          </cell>
          <cell r="D212" t="str">
            <v>dSYDN</v>
          </cell>
          <cell r="E212" t="str">
            <v>B</v>
          </cell>
          <cell r="G212" t="str">
            <v>INDUSTRIAL CLEANING PRODUCTS</v>
          </cell>
          <cell r="H212" t="str">
            <v>W</v>
          </cell>
          <cell r="J212" t="str">
            <v>7777777</v>
          </cell>
          <cell r="N212" t="str">
            <v>20161214</v>
          </cell>
          <cell r="R212">
            <v>57</v>
          </cell>
          <cell r="S212">
            <v>19.010000000000002</v>
          </cell>
          <cell r="T212">
            <v>16.18</v>
          </cell>
          <cell r="U212">
            <v>12.86</v>
          </cell>
          <cell r="V212">
            <v>11.2</v>
          </cell>
          <cell r="W212">
            <v>9.61</v>
          </cell>
          <cell r="X212">
            <v>8.19</v>
          </cell>
          <cell r="Y212">
            <v>7.02</v>
          </cell>
        </row>
        <row r="213">
          <cell r="A213" t="str">
            <v>1</v>
          </cell>
          <cell r="B213" t="str">
            <v>bVICT</v>
          </cell>
          <cell r="C213" t="str">
            <v>B</v>
          </cell>
          <cell r="D213" t="str">
            <v>dTATA</v>
          </cell>
          <cell r="E213" t="str">
            <v>B</v>
          </cell>
          <cell r="G213" t="str">
            <v>INDUSTRIAL CLEANING PRODUCTS</v>
          </cell>
          <cell r="H213" t="str">
            <v>W</v>
          </cell>
          <cell r="J213" t="str">
            <v>7777777</v>
          </cell>
          <cell r="N213" t="str">
            <v>20161214</v>
          </cell>
          <cell r="R213">
            <v>51.05</v>
          </cell>
          <cell r="S213">
            <v>16.93</v>
          </cell>
          <cell r="T213">
            <v>14.32</v>
          </cell>
          <cell r="U213">
            <v>11.27</v>
          </cell>
          <cell r="V213">
            <v>9.77</v>
          </cell>
          <cell r="W213">
            <v>8.41</v>
          </cell>
          <cell r="X213">
            <v>7.25</v>
          </cell>
          <cell r="Y213">
            <v>6.31</v>
          </cell>
        </row>
        <row r="214">
          <cell r="A214" t="str">
            <v>1</v>
          </cell>
          <cell r="B214" t="str">
            <v>bVICT</v>
          </cell>
          <cell r="C214" t="str">
            <v>B</v>
          </cell>
          <cell r="D214" t="str">
            <v>dTRUR</v>
          </cell>
          <cell r="E214" t="str">
            <v>B</v>
          </cell>
          <cell r="G214" t="str">
            <v>INDUSTRIAL CLEANING PRODUCTS</v>
          </cell>
          <cell r="H214" t="str">
            <v>W</v>
          </cell>
          <cell r="J214" t="str">
            <v>7777777</v>
          </cell>
          <cell r="N214" t="str">
            <v>20161214</v>
          </cell>
          <cell r="R214">
            <v>48.05</v>
          </cell>
          <cell r="S214">
            <v>15.83</v>
          </cell>
          <cell r="T214">
            <v>13.3</v>
          </cell>
          <cell r="U214">
            <v>10.32</v>
          </cell>
          <cell r="V214">
            <v>8.84</v>
          </cell>
          <cell r="W214">
            <v>7.55</v>
          </cell>
          <cell r="X214">
            <v>6.43</v>
          </cell>
          <cell r="Y214">
            <v>5.52</v>
          </cell>
        </row>
        <row r="215">
          <cell r="A215" t="str">
            <v>1</v>
          </cell>
          <cell r="B215" t="str">
            <v>bVICT</v>
          </cell>
          <cell r="C215" t="str">
            <v>B</v>
          </cell>
          <cell r="D215" t="str">
            <v>dWEYM</v>
          </cell>
          <cell r="E215" t="str">
            <v>B</v>
          </cell>
          <cell r="G215" t="str">
            <v>INDUSTRIAL CLEANING PRODUCTS</v>
          </cell>
          <cell r="H215" t="str">
            <v>W</v>
          </cell>
          <cell r="J215" t="str">
            <v>7777777</v>
          </cell>
          <cell r="N215" t="str">
            <v>20161214</v>
          </cell>
          <cell r="R215">
            <v>69.400000000000006</v>
          </cell>
          <cell r="S215">
            <v>22.64</v>
          </cell>
          <cell r="T215">
            <v>20.190000000000001</v>
          </cell>
          <cell r="U215">
            <v>16.53</v>
          </cell>
          <cell r="V215">
            <v>14.31</v>
          </cell>
          <cell r="W215">
            <v>12.45</v>
          </cell>
          <cell r="X215">
            <v>10.32</v>
          </cell>
          <cell r="Y215">
            <v>8.83</v>
          </cell>
        </row>
        <row r="216">
          <cell r="A216" t="str">
            <v>1</v>
          </cell>
          <cell r="B216" t="str">
            <v>bVICT</v>
          </cell>
          <cell r="C216" t="str">
            <v>B</v>
          </cell>
          <cell r="D216" t="str">
            <v>dWIND</v>
          </cell>
          <cell r="E216" t="str">
            <v>B</v>
          </cell>
          <cell r="G216" t="str">
            <v>INDUSTRIAL CLEANING PRODUCTS</v>
          </cell>
          <cell r="H216" t="str">
            <v>W</v>
          </cell>
          <cell r="J216" t="str">
            <v>7777777</v>
          </cell>
          <cell r="N216" t="str">
            <v>20161214</v>
          </cell>
          <cell r="R216">
            <v>56.3</v>
          </cell>
          <cell r="S216">
            <v>18.79</v>
          </cell>
          <cell r="T216">
            <v>15.99</v>
          </cell>
          <cell r="U216">
            <v>12.7</v>
          </cell>
          <cell r="V216">
            <v>11.07</v>
          </cell>
          <cell r="W216">
            <v>9.52</v>
          </cell>
          <cell r="X216">
            <v>8.1</v>
          </cell>
          <cell r="Y216">
            <v>6.92</v>
          </cell>
        </row>
        <row r="217">
          <cell r="A217" t="str">
            <v>1</v>
          </cell>
          <cell r="B217" t="str">
            <v>bVICT</v>
          </cell>
          <cell r="C217" t="str">
            <v>B</v>
          </cell>
          <cell r="D217" t="str">
            <v>dYARM</v>
          </cell>
          <cell r="E217" t="str">
            <v>B</v>
          </cell>
          <cell r="G217" t="str">
            <v>INDUSTRIAL CLEANING PRODUCTS</v>
          </cell>
          <cell r="H217" t="str">
            <v>W</v>
          </cell>
          <cell r="J217" t="str">
            <v>7777777</v>
          </cell>
          <cell r="N217" t="str">
            <v>20161214</v>
          </cell>
          <cell r="R217">
            <v>69.150000000000006</v>
          </cell>
          <cell r="S217">
            <v>22.32</v>
          </cell>
          <cell r="T217">
            <v>19.86</v>
          </cell>
          <cell r="U217">
            <v>16.239999999999998</v>
          </cell>
          <cell r="V217">
            <v>14.04</v>
          </cell>
          <cell r="W217">
            <v>12.21</v>
          </cell>
          <cell r="X217">
            <v>10.16</v>
          </cell>
          <cell r="Y217">
            <v>8.69</v>
          </cell>
        </row>
        <row r="218">
          <cell r="A218" t="str">
            <v>1</v>
          </cell>
          <cell r="B218" t="str">
            <v>bVICT</v>
          </cell>
          <cell r="C218" t="str">
            <v>B</v>
          </cell>
          <cell r="D218" t="str">
            <v>eCHAR</v>
          </cell>
          <cell r="E218" t="str">
            <v>B</v>
          </cell>
          <cell r="G218" t="str">
            <v>INDUSTRIAL CLEANING PRODUCTS</v>
          </cell>
          <cell r="H218" t="str">
            <v>W</v>
          </cell>
          <cell r="J218" t="str">
            <v>7777777</v>
          </cell>
          <cell r="N218" t="str">
            <v>20161214</v>
          </cell>
          <cell r="R218">
            <v>49.15</v>
          </cell>
          <cell r="S218">
            <v>16.170000000000002</v>
          </cell>
          <cell r="T218">
            <v>13.54</v>
          </cell>
          <cell r="U218">
            <v>10.49</v>
          </cell>
          <cell r="V218">
            <v>8.9700000000000006</v>
          </cell>
          <cell r="W218">
            <v>7.62</v>
          </cell>
          <cell r="X218">
            <v>6.52</v>
          </cell>
          <cell r="Y218">
            <v>5.64</v>
          </cell>
        </row>
        <row r="219">
          <cell r="A219" t="str">
            <v>1</v>
          </cell>
          <cell r="B219" t="str">
            <v>bVICT</v>
          </cell>
          <cell r="C219" t="str">
            <v>B</v>
          </cell>
          <cell r="D219" t="str">
            <v>eMONT</v>
          </cell>
          <cell r="E219" t="str">
            <v>B</v>
          </cell>
          <cell r="G219" t="str">
            <v>INDUSTRIAL CLEANING PRODUCTS</v>
          </cell>
          <cell r="H219" t="str">
            <v>W</v>
          </cell>
          <cell r="J219" t="str">
            <v>7777777</v>
          </cell>
          <cell r="N219" t="str">
            <v>20161214</v>
          </cell>
          <cell r="R219">
            <v>52.1</v>
          </cell>
          <cell r="S219">
            <v>17.239999999999998</v>
          </cell>
          <cell r="T219">
            <v>14.56</v>
          </cell>
          <cell r="U219">
            <v>11.43</v>
          </cell>
          <cell r="V219">
            <v>9.86</v>
          </cell>
          <cell r="W219">
            <v>8.5</v>
          </cell>
          <cell r="X219">
            <v>7.37</v>
          </cell>
          <cell r="Y219">
            <v>6.44</v>
          </cell>
        </row>
        <row r="220">
          <cell r="A220" t="str">
            <v>1</v>
          </cell>
          <cell r="B220" t="str">
            <v>bVICT</v>
          </cell>
          <cell r="C220" t="str">
            <v>B</v>
          </cell>
          <cell r="D220" t="str">
            <v>eSUMM</v>
          </cell>
          <cell r="E220" t="str">
            <v>B</v>
          </cell>
          <cell r="G220" t="str">
            <v>INDUSTRIAL CLEANING PRODUCTS</v>
          </cell>
          <cell r="H220" t="str">
            <v>W</v>
          </cell>
          <cell r="J220" t="str">
            <v>7777777</v>
          </cell>
          <cell r="N220" t="str">
            <v>20161214</v>
          </cell>
          <cell r="R220">
            <v>50.6</v>
          </cell>
          <cell r="S220">
            <v>14.1</v>
          </cell>
          <cell r="T220">
            <v>12.41</v>
          </cell>
          <cell r="U220">
            <v>9.0299999999999994</v>
          </cell>
          <cell r="V220">
            <v>7.34</v>
          </cell>
          <cell r="W220">
            <v>6.12</v>
          </cell>
          <cell r="X220">
            <v>5.37</v>
          </cell>
          <cell r="Y220">
            <v>4.6500000000000004</v>
          </cell>
          <cell r="AA220">
            <v>1585.65</v>
          </cell>
        </row>
        <row r="221">
          <cell r="A221" t="str">
            <v>1</v>
          </cell>
          <cell r="B221" t="str">
            <v>bVICT</v>
          </cell>
          <cell r="C221" t="str">
            <v>B</v>
          </cell>
          <cell r="D221" t="str">
            <v>eTIGN</v>
          </cell>
          <cell r="E221" t="str">
            <v>B</v>
          </cell>
          <cell r="G221" t="str">
            <v>INDUSTRIAL CLEANING PRODUCTS</v>
          </cell>
          <cell r="H221" t="str">
            <v>W</v>
          </cell>
          <cell r="J221" t="str">
            <v>7777777</v>
          </cell>
          <cell r="N221" t="str">
            <v>20161214</v>
          </cell>
          <cell r="R221">
            <v>53.55</v>
          </cell>
          <cell r="S221">
            <v>17.78</v>
          </cell>
          <cell r="T221">
            <v>15.05</v>
          </cell>
          <cell r="U221">
            <v>11.91</v>
          </cell>
          <cell r="V221">
            <v>10.32</v>
          </cell>
          <cell r="W221">
            <v>8.94</v>
          </cell>
          <cell r="X221">
            <v>7.8</v>
          </cell>
          <cell r="Y221">
            <v>6.86</v>
          </cell>
        </row>
        <row r="222">
          <cell r="A222" t="str">
            <v>1</v>
          </cell>
          <cell r="B222" t="str">
            <v>bVICT</v>
          </cell>
          <cell r="C222" t="str">
            <v>B</v>
          </cell>
          <cell r="D222" t="str">
            <v>fBAIE</v>
          </cell>
          <cell r="E222" t="str">
            <v>B</v>
          </cell>
          <cell r="G222" t="str">
            <v>INDUSTRIAL CLEANING PRODUCTS</v>
          </cell>
          <cell r="H222" t="str">
            <v>W</v>
          </cell>
          <cell r="J222" t="str">
            <v>7777777</v>
          </cell>
          <cell r="N222" t="str">
            <v>20161214</v>
          </cell>
          <cell r="R222">
            <v>89.3</v>
          </cell>
          <cell r="S222">
            <v>31</v>
          </cell>
          <cell r="T222">
            <v>27.46</v>
          </cell>
          <cell r="U222">
            <v>23.35</v>
          </cell>
          <cell r="V222">
            <v>21.26</v>
          </cell>
          <cell r="W222">
            <v>18.91</v>
          </cell>
          <cell r="X222">
            <v>16.7</v>
          </cell>
          <cell r="Y222">
            <v>14.6</v>
          </cell>
        </row>
        <row r="223">
          <cell r="A223" t="str">
            <v>1</v>
          </cell>
          <cell r="B223" t="str">
            <v>bVICT</v>
          </cell>
          <cell r="C223" t="str">
            <v>B</v>
          </cell>
          <cell r="D223" t="str">
            <v>fBUCH</v>
          </cell>
          <cell r="E223" t="str">
            <v>B</v>
          </cell>
          <cell r="G223" t="str">
            <v>INDUSTRIAL CLEANING PRODUCTS</v>
          </cell>
          <cell r="H223" t="str">
            <v>W</v>
          </cell>
          <cell r="J223" t="str">
            <v>7777777</v>
          </cell>
          <cell r="N223" t="str">
            <v>20161214</v>
          </cell>
          <cell r="R223">
            <v>96.95</v>
          </cell>
          <cell r="S223">
            <v>32.909999999999997</v>
          </cell>
          <cell r="T223">
            <v>29.71</v>
          </cell>
          <cell r="U223">
            <v>25.98</v>
          </cell>
          <cell r="V223">
            <v>24.12</v>
          </cell>
          <cell r="W223">
            <v>20.51</v>
          </cell>
          <cell r="X223">
            <v>18.28</v>
          </cell>
          <cell r="Y223">
            <v>16.190000000000001</v>
          </cell>
        </row>
        <row r="224">
          <cell r="A224" t="str">
            <v>1</v>
          </cell>
          <cell r="B224" t="str">
            <v>bVICT</v>
          </cell>
          <cell r="C224" t="str">
            <v>B</v>
          </cell>
          <cell r="D224" t="str">
            <v>fCARB</v>
          </cell>
          <cell r="E224" t="str">
            <v>B</v>
          </cell>
          <cell r="G224" t="str">
            <v>INDUSTRIAL CLEANING PRODUCTS</v>
          </cell>
          <cell r="H224" t="str">
            <v>W</v>
          </cell>
          <cell r="J224" t="str">
            <v>7777777</v>
          </cell>
          <cell r="N224" t="str">
            <v>20161214</v>
          </cell>
          <cell r="R224">
            <v>84.4</v>
          </cell>
          <cell r="S224">
            <v>29.89</v>
          </cell>
          <cell r="T224">
            <v>27.05</v>
          </cell>
          <cell r="U224">
            <v>23.76</v>
          </cell>
          <cell r="V224">
            <v>22.11</v>
          </cell>
          <cell r="W224">
            <v>20.05</v>
          </cell>
          <cell r="X224">
            <v>17.09</v>
          </cell>
          <cell r="Y224">
            <v>15.56</v>
          </cell>
        </row>
        <row r="225">
          <cell r="A225" t="str">
            <v>1</v>
          </cell>
          <cell r="B225" t="str">
            <v>bVICT</v>
          </cell>
          <cell r="C225" t="str">
            <v>B</v>
          </cell>
          <cell r="D225" t="str">
            <v>fCLAR</v>
          </cell>
          <cell r="E225" t="str">
            <v>B</v>
          </cell>
          <cell r="G225" t="str">
            <v>INDUSTRIAL CLEANING PRODUCTS</v>
          </cell>
          <cell r="H225" t="str">
            <v>W</v>
          </cell>
          <cell r="J225" t="str">
            <v>7777777</v>
          </cell>
          <cell r="N225" t="str">
            <v>20161214</v>
          </cell>
          <cell r="R225">
            <v>97.25</v>
          </cell>
          <cell r="S225">
            <v>32.76</v>
          </cell>
          <cell r="T225">
            <v>29.88</v>
          </cell>
          <cell r="U225">
            <v>26.51</v>
          </cell>
          <cell r="V225">
            <v>24.4</v>
          </cell>
          <cell r="W225">
            <v>21.91</v>
          </cell>
          <cell r="X225">
            <v>19.420000000000002</v>
          </cell>
          <cell r="Y225">
            <v>17.11</v>
          </cell>
        </row>
        <row r="226">
          <cell r="A226" t="str">
            <v>1</v>
          </cell>
          <cell r="B226" t="str">
            <v>bVICT</v>
          </cell>
          <cell r="C226" t="str">
            <v>B</v>
          </cell>
          <cell r="D226" t="str">
            <v>fCORN</v>
          </cell>
          <cell r="E226" t="str">
            <v>B</v>
          </cell>
          <cell r="G226" t="str">
            <v>INDUSTRIAL CLEANING PRODUCTS</v>
          </cell>
          <cell r="H226" t="str">
            <v>W</v>
          </cell>
          <cell r="J226" t="str">
            <v>7777777</v>
          </cell>
          <cell r="N226" t="str">
            <v>20161214</v>
          </cell>
          <cell r="R226">
            <v>77.150000000000006</v>
          </cell>
          <cell r="S226">
            <v>26.39</v>
          </cell>
          <cell r="T226">
            <v>23</v>
          </cell>
          <cell r="U226">
            <v>19.079999999999998</v>
          </cell>
          <cell r="V226">
            <v>17.13</v>
          </cell>
          <cell r="W226">
            <v>14.96</v>
          </cell>
          <cell r="X226">
            <v>12.83</v>
          </cell>
          <cell r="Y226">
            <v>10.93</v>
          </cell>
        </row>
        <row r="227">
          <cell r="A227" t="str">
            <v>1</v>
          </cell>
          <cell r="B227" t="str">
            <v>bVICT</v>
          </cell>
          <cell r="C227" t="str">
            <v>B</v>
          </cell>
          <cell r="D227" t="str">
            <v>fDEER</v>
          </cell>
          <cell r="E227" t="str">
            <v>B</v>
          </cell>
          <cell r="G227" t="str">
            <v>INDUSTRIAL CLEANING PRODUCTS</v>
          </cell>
          <cell r="H227" t="str">
            <v>W</v>
          </cell>
          <cell r="J227" t="str">
            <v>7777777</v>
          </cell>
          <cell r="N227" t="str">
            <v>20161214</v>
          </cell>
          <cell r="R227">
            <v>78.55</v>
          </cell>
          <cell r="S227">
            <v>26.92</v>
          </cell>
          <cell r="T227">
            <v>23.53</v>
          </cell>
          <cell r="U227">
            <v>19.57</v>
          </cell>
          <cell r="V227">
            <v>17.600000000000001</v>
          </cell>
          <cell r="W227">
            <v>15.43</v>
          </cell>
          <cell r="X227">
            <v>13.28</v>
          </cell>
          <cell r="Y227">
            <v>11.37</v>
          </cell>
        </row>
        <row r="228">
          <cell r="A228" t="str">
            <v>1</v>
          </cell>
          <cell r="B228" t="str">
            <v>bVICT</v>
          </cell>
          <cell r="C228" t="str">
            <v>B</v>
          </cell>
          <cell r="D228" t="str">
            <v>fFOGO</v>
          </cell>
          <cell r="E228" t="str">
            <v>B</v>
          </cell>
          <cell r="G228" t="str">
            <v>INDUSTRIAL CLEANING PRODUCTS</v>
          </cell>
          <cell r="H228" t="str">
            <v>W</v>
          </cell>
          <cell r="J228" t="str">
            <v>7777777</v>
          </cell>
          <cell r="N228" t="str">
            <v>20161214</v>
          </cell>
          <cell r="R228">
            <v>102.7</v>
          </cell>
          <cell r="S228">
            <v>36.74</v>
          </cell>
          <cell r="T228">
            <v>33.47</v>
          </cell>
          <cell r="U228">
            <v>28.88</v>
          </cell>
          <cell r="V228">
            <v>26.18</v>
          </cell>
          <cell r="W228">
            <v>23.09</v>
          </cell>
          <cell r="X228">
            <v>20.68</v>
          </cell>
          <cell r="Y228">
            <v>18.53</v>
          </cell>
        </row>
        <row r="229">
          <cell r="A229" t="str">
            <v>1</v>
          </cell>
          <cell r="B229" t="str">
            <v>bVICT</v>
          </cell>
          <cell r="C229" t="str">
            <v>B</v>
          </cell>
          <cell r="D229" t="str">
            <v>fGAND</v>
          </cell>
          <cell r="E229" t="str">
            <v>B</v>
          </cell>
          <cell r="G229" t="str">
            <v>INDUSTRIAL CLEANING PRODUCTS</v>
          </cell>
          <cell r="H229" t="str">
            <v>W</v>
          </cell>
          <cell r="J229" t="str">
            <v>7777777</v>
          </cell>
          <cell r="N229" t="str">
            <v>20161214</v>
          </cell>
          <cell r="R229">
            <v>85.35</v>
          </cell>
          <cell r="S229">
            <v>29.48</v>
          </cell>
          <cell r="T229">
            <v>25.96</v>
          </cell>
          <cell r="U229">
            <v>21.9</v>
          </cell>
          <cell r="V229">
            <v>19.86</v>
          </cell>
          <cell r="W229">
            <v>17.54</v>
          </cell>
          <cell r="X229">
            <v>15.33</v>
          </cell>
          <cell r="Y229">
            <v>13.28</v>
          </cell>
        </row>
        <row r="230">
          <cell r="A230" t="str">
            <v>1</v>
          </cell>
          <cell r="B230" t="str">
            <v>bVICT</v>
          </cell>
          <cell r="C230" t="str">
            <v>B</v>
          </cell>
          <cell r="D230" t="str">
            <v>fGRAN</v>
          </cell>
          <cell r="E230" t="str">
            <v>B</v>
          </cell>
          <cell r="G230" t="str">
            <v>INDUSTRIAL CLEANING PRODUCTS</v>
          </cell>
          <cell r="H230" t="str">
            <v>W</v>
          </cell>
          <cell r="J230" t="str">
            <v>7777777</v>
          </cell>
          <cell r="N230" t="str">
            <v>20161214</v>
          </cell>
          <cell r="R230">
            <v>82.55</v>
          </cell>
          <cell r="S230">
            <v>28.42</v>
          </cell>
          <cell r="T230">
            <v>24.98</v>
          </cell>
          <cell r="U230">
            <v>20.91</v>
          </cell>
          <cell r="V230">
            <v>18.899999999999999</v>
          </cell>
          <cell r="W230">
            <v>16.61</v>
          </cell>
          <cell r="X230">
            <v>14.41</v>
          </cell>
          <cell r="Y230">
            <v>12.4</v>
          </cell>
        </row>
        <row r="231">
          <cell r="A231" t="str">
            <v>1</v>
          </cell>
          <cell r="B231" t="str">
            <v>bVICT</v>
          </cell>
          <cell r="C231" t="str">
            <v>B</v>
          </cell>
          <cell r="D231" t="str">
            <v>fHARB</v>
          </cell>
          <cell r="E231" t="str">
            <v>B</v>
          </cell>
          <cell r="G231" t="str">
            <v>INDUSTRIAL CLEANING PRODUCTS</v>
          </cell>
          <cell r="H231" t="str">
            <v>W</v>
          </cell>
          <cell r="J231" t="str">
            <v>7777777</v>
          </cell>
          <cell r="N231" t="str">
            <v>20161214</v>
          </cell>
          <cell r="R231">
            <v>101.85</v>
          </cell>
          <cell r="S231">
            <v>36.44</v>
          </cell>
          <cell r="T231">
            <v>33.200000000000003</v>
          </cell>
          <cell r="U231">
            <v>28.06</v>
          </cell>
          <cell r="V231">
            <v>26.17</v>
          </cell>
          <cell r="W231">
            <v>21.8</v>
          </cell>
          <cell r="X231">
            <v>18.88</v>
          </cell>
          <cell r="Y231">
            <v>15.7</v>
          </cell>
        </row>
        <row r="232">
          <cell r="A232" t="str">
            <v>1</v>
          </cell>
          <cell r="B232" t="str">
            <v>bVICT</v>
          </cell>
          <cell r="C232" t="str">
            <v>F</v>
          </cell>
          <cell r="D232" t="str">
            <v>fLABR</v>
          </cell>
          <cell r="E232" t="str">
            <v>B</v>
          </cell>
          <cell r="G232" t="str">
            <v>INDUSTRIAL CLEANING PRODUCTS</v>
          </cell>
          <cell r="H232" t="str">
            <v>W</v>
          </cell>
          <cell r="J232" t="str">
            <v>7777777</v>
          </cell>
          <cell r="N232" t="str">
            <v>20161214</v>
          </cell>
          <cell r="R232">
            <v>117.85</v>
          </cell>
          <cell r="S232">
            <v>43.03</v>
          </cell>
          <cell r="T232">
            <v>32.39</v>
          </cell>
          <cell r="U232">
            <v>25.93</v>
          </cell>
          <cell r="V232">
            <v>22.94</v>
          </cell>
          <cell r="W232">
            <v>20.21</v>
          </cell>
          <cell r="X232">
            <v>18.399999999999999</v>
          </cell>
          <cell r="Y232">
            <v>14.6</v>
          </cell>
          <cell r="AA232">
            <v>5133.5</v>
          </cell>
        </row>
        <row r="233">
          <cell r="A233" t="str">
            <v>1</v>
          </cell>
          <cell r="B233" t="str">
            <v>bVICT</v>
          </cell>
          <cell r="C233" t="str">
            <v>B</v>
          </cell>
          <cell r="D233" t="str">
            <v>fLOUR</v>
          </cell>
          <cell r="E233" t="str">
            <v>B</v>
          </cell>
          <cell r="G233" t="str">
            <v>INDUSTRIAL CLEANING PRODUCTS</v>
          </cell>
          <cell r="H233" t="str">
            <v>W</v>
          </cell>
          <cell r="J233" t="str">
            <v>7777777</v>
          </cell>
          <cell r="N233" t="str">
            <v>20161214</v>
          </cell>
          <cell r="R233">
            <v>81.3</v>
          </cell>
          <cell r="S233">
            <v>27.96</v>
          </cell>
          <cell r="T233">
            <v>24.55</v>
          </cell>
          <cell r="U233">
            <v>20.54</v>
          </cell>
          <cell r="V233">
            <v>18.54</v>
          </cell>
          <cell r="W233">
            <v>16.350000000000001</v>
          </cell>
          <cell r="X233">
            <v>14.17</v>
          </cell>
          <cell r="Y233">
            <v>12.23</v>
          </cell>
        </row>
        <row r="234">
          <cell r="A234" t="str">
            <v>1</v>
          </cell>
          <cell r="B234" t="str">
            <v>bVICT</v>
          </cell>
          <cell r="C234" t="str">
            <v>B</v>
          </cell>
          <cell r="D234" t="str">
            <v>fMARY</v>
          </cell>
          <cell r="E234" t="str">
            <v>B</v>
          </cell>
          <cell r="G234" t="str">
            <v>INDUSTRIAL CLEANING PRODUCTS</v>
          </cell>
          <cell r="H234" t="str">
            <v>W</v>
          </cell>
          <cell r="J234" t="str">
            <v>7777777</v>
          </cell>
          <cell r="N234" t="str">
            <v>20161214</v>
          </cell>
          <cell r="R234">
            <v>88.75</v>
          </cell>
          <cell r="S234">
            <v>31.17</v>
          </cell>
          <cell r="T234">
            <v>27.9</v>
          </cell>
          <cell r="U234">
            <v>24.1</v>
          </cell>
          <cell r="V234">
            <v>22.18</v>
          </cell>
          <cell r="W234">
            <v>19.97</v>
          </cell>
          <cell r="X234">
            <v>17.98</v>
          </cell>
          <cell r="Y234">
            <v>16.45</v>
          </cell>
        </row>
        <row r="235">
          <cell r="A235" t="str">
            <v>1</v>
          </cell>
          <cell r="B235" t="str">
            <v>bVICT</v>
          </cell>
          <cell r="C235" t="str">
            <v>B</v>
          </cell>
          <cell r="D235" t="str">
            <v>fPLAC</v>
          </cell>
          <cell r="E235" t="str">
            <v>B</v>
          </cell>
          <cell r="G235" t="str">
            <v>INDUSTRIAL CLEANING PRODUCTS</v>
          </cell>
          <cell r="H235" t="str">
            <v>W</v>
          </cell>
          <cell r="J235" t="str">
            <v>7777777</v>
          </cell>
          <cell r="N235" t="str">
            <v>20161214</v>
          </cell>
          <cell r="R235">
            <v>101.3</v>
          </cell>
          <cell r="S235">
            <v>34.979999999999997</v>
          </cell>
          <cell r="T235">
            <v>31.16</v>
          </cell>
          <cell r="U235">
            <v>26.49</v>
          </cell>
          <cell r="V235">
            <v>24.22</v>
          </cell>
          <cell r="W235">
            <v>21.78</v>
          </cell>
          <cell r="X235">
            <v>19.420000000000002</v>
          </cell>
          <cell r="Y235">
            <v>17.87</v>
          </cell>
        </row>
        <row r="236">
          <cell r="A236" t="str">
            <v>1</v>
          </cell>
          <cell r="B236" t="str">
            <v>bVICT</v>
          </cell>
          <cell r="C236" t="str">
            <v>B</v>
          </cell>
          <cell r="D236" t="str">
            <v>fPOAC</v>
          </cell>
          <cell r="E236" t="str">
            <v>B</v>
          </cell>
          <cell r="G236" t="str">
            <v>INDUSTRIAL CLEANING PRODUCTS</v>
          </cell>
          <cell r="H236" t="str">
            <v>W</v>
          </cell>
          <cell r="J236" t="str">
            <v>7777777</v>
          </cell>
          <cell r="N236" t="str">
            <v>20161214</v>
          </cell>
          <cell r="R236">
            <v>105.5</v>
          </cell>
          <cell r="S236">
            <v>34.56</v>
          </cell>
          <cell r="T236">
            <v>30.52</v>
          </cell>
          <cell r="U236">
            <v>26.32</v>
          </cell>
          <cell r="V236">
            <v>23.84</v>
          </cell>
          <cell r="W236">
            <v>21.18</v>
          </cell>
          <cell r="X236">
            <v>17.91</v>
          </cell>
          <cell r="Y236">
            <v>15.17</v>
          </cell>
        </row>
        <row r="237">
          <cell r="A237" t="str">
            <v>1</v>
          </cell>
          <cell r="B237" t="str">
            <v>bVICT</v>
          </cell>
          <cell r="C237" t="str">
            <v>B</v>
          </cell>
          <cell r="D237" t="str">
            <v>fPOBA</v>
          </cell>
          <cell r="E237" t="str">
            <v>B</v>
          </cell>
          <cell r="G237" t="str">
            <v>INDUSTRIAL CLEANING PRODUCTS</v>
          </cell>
          <cell r="H237" t="str">
            <v>W</v>
          </cell>
          <cell r="J237" t="str">
            <v>7777777</v>
          </cell>
          <cell r="N237" t="str">
            <v>20161214</v>
          </cell>
          <cell r="R237">
            <v>77.150000000000006</v>
          </cell>
          <cell r="S237">
            <v>26.39</v>
          </cell>
          <cell r="T237">
            <v>23</v>
          </cell>
          <cell r="U237">
            <v>19.079999999999998</v>
          </cell>
          <cell r="V237">
            <v>17.13</v>
          </cell>
          <cell r="W237">
            <v>14.96</v>
          </cell>
          <cell r="X237">
            <v>12.83</v>
          </cell>
          <cell r="Y237">
            <v>10.93</v>
          </cell>
        </row>
        <row r="238">
          <cell r="A238" t="str">
            <v>1</v>
          </cell>
          <cell r="B238" t="str">
            <v>bVICT</v>
          </cell>
          <cell r="C238" t="str">
            <v>B</v>
          </cell>
          <cell r="D238" t="str">
            <v>fSPRI</v>
          </cell>
          <cell r="E238" t="str">
            <v>B</v>
          </cell>
          <cell r="G238" t="str">
            <v>INDUSTRIAL CLEANING PRODUCTS</v>
          </cell>
          <cell r="H238" t="str">
            <v>W</v>
          </cell>
          <cell r="J238" t="str">
            <v>7777777</v>
          </cell>
          <cell r="N238" t="str">
            <v>20161214</v>
          </cell>
          <cell r="R238">
            <v>85.35</v>
          </cell>
          <cell r="S238">
            <v>29.48</v>
          </cell>
          <cell r="T238">
            <v>25.96</v>
          </cell>
          <cell r="U238">
            <v>21.9</v>
          </cell>
          <cell r="V238">
            <v>19.86</v>
          </cell>
          <cell r="W238">
            <v>17.54</v>
          </cell>
          <cell r="X238">
            <v>15.33</v>
          </cell>
          <cell r="Y238">
            <v>13.28</v>
          </cell>
        </row>
        <row r="239">
          <cell r="A239" t="str">
            <v>1</v>
          </cell>
          <cell r="B239" t="str">
            <v>bVICT</v>
          </cell>
          <cell r="C239" t="str">
            <v>B</v>
          </cell>
          <cell r="D239" t="str">
            <v>fSTAN</v>
          </cell>
          <cell r="E239" t="str">
            <v>B</v>
          </cell>
          <cell r="G239" t="str">
            <v>INDUSTRIAL CLEANING PRODUCTS</v>
          </cell>
          <cell r="H239" t="str">
            <v>W</v>
          </cell>
          <cell r="J239" t="str">
            <v>7777777</v>
          </cell>
          <cell r="N239" t="str">
            <v>20161214</v>
          </cell>
          <cell r="R239">
            <v>107.15</v>
          </cell>
          <cell r="S239">
            <v>36.270000000000003</v>
          </cell>
          <cell r="T239">
            <v>33.01</v>
          </cell>
          <cell r="U239">
            <v>28.57</v>
          </cell>
          <cell r="V239">
            <v>25.82</v>
          </cell>
          <cell r="W239">
            <v>22.99</v>
          </cell>
          <cell r="X239">
            <v>19.46</v>
          </cell>
          <cell r="Y239">
            <v>16.46</v>
          </cell>
        </row>
        <row r="240">
          <cell r="A240" t="str">
            <v>1</v>
          </cell>
          <cell r="B240" t="str">
            <v>bVICT</v>
          </cell>
          <cell r="C240" t="str">
            <v>B</v>
          </cell>
          <cell r="D240" t="str">
            <v>fSTJO</v>
          </cell>
          <cell r="E240" t="str">
            <v>B</v>
          </cell>
          <cell r="G240" t="str">
            <v>INDUSTRIAL CLEANING PRODUCTS</v>
          </cell>
          <cell r="H240" t="str">
            <v>W</v>
          </cell>
          <cell r="J240" t="str">
            <v>7777777</v>
          </cell>
          <cell r="N240" t="str">
            <v>20161214</v>
          </cell>
          <cell r="R240">
            <v>79.650000000000006</v>
          </cell>
          <cell r="S240">
            <v>27.63</v>
          </cell>
          <cell r="T240">
            <v>24.47</v>
          </cell>
          <cell r="U240">
            <v>20.75</v>
          </cell>
          <cell r="V240">
            <v>18.899999999999999</v>
          </cell>
          <cell r="W240">
            <v>16.73</v>
          </cell>
          <cell r="X240">
            <v>14.81</v>
          </cell>
          <cell r="Y240">
            <v>13.31</v>
          </cell>
        </row>
        <row r="241">
          <cell r="A241" t="str">
            <v>1</v>
          </cell>
          <cell r="B241" t="str">
            <v>bVICT</v>
          </cell>
          <cell r="C241" t="str">
            <v>B</v>
          </cell>
          <cell r="D241" t="str">
            <v>fSTPH</v>
          </cell>
          <cell r="E241" t="str">
            <v>B</v>
          </cell>
          <cell r="G241" t="str">
            <v>INDUSTRIAL CLEANING PRODUCTS</v>
          </cell>
          <cell r="H241" t="str">
            <v>W</v>
          </cell>
          <cell r="J241" t="str">
            <v>7777777</v>
          </cell>
          <cell r="N241" t="str">
            <v>20161214</v>
          </cell>
          <cell r="R241">
            <v>80</v>
          </cell>
          <cell r="S241">
            <v>27.44</v>
          </cell>
          <cell r="T241">
            <v>24.03</v>
          </cell>
          <cell r="U241">
            <v>20.059999999999999</v>
          </cell>
          <cell r="V241">
            <v>18.07</v>
          </cell>
          <cell r="W241">
            <v>15.88</v>
          </cell>
          <cell r="X241">
            <v>13.73</v>
          </cell>
          <cell r="Y241">
            <v>11.82</v>
          </cell>
        </row>
        <row r="242">
          <cell r="A242" t="str">
            <v>1</v>
          </cell>
          <cell r="B242" t="str">
            <v>bVICT</v>
          </cell>
          <cell r="C242" t="str">
            <v>B</v>
          </cell>
          <cell r="D242" t="str">
            <v>fTREP</v>
          </cell>
          <cell r="E242" t="str">
            <v>B</v>
          </cell>
          <cell r="G242" t="str">
            <v>INDUSTRIAL CLEANING PRODUCTS</v>
          </cell>
          <cell r="H242" t="str">
            <v>W</v>
          </cell>
          <cell r="J242" t="str">
            <v>7777777</v>
          </cell>
          <cell r="N242" t="str">
            <v>20161214</v>
          </cell>
          <cell r="R242">
            <v>104.7</v>
          </cell>
          <cell r="S242">
            <v>37.01</v>
          </cell>
          <cell r="T242">
            <v>32.270000000000003</v>
          </cell>
          <cell r="U242">
            <v>27.48</v>
          </cell>
          <cell r="V242">
            <v>25.08</v>
          </cell>
          <cell r="W242">
            <v>22.19</v>
          </cell>
          <cell r="X242">
            <v>19.739999999999998</v>
          </cell>
          <cell r="Y242">
            <v>17.21</v>
          </cell>
        </row>
        <row r="243">
          <cell r="A243" t="str">
            <v>1</v>
          </cell>
          <cell r="B243" t="str">
            <v>bVICT</v>
          </cell>
          <cell r="C243" t="str">
            <v>B</v>
          </cell>
          <cell r="D243" t="str">
            <v>fTWIL</v>
          </cell>
          <cell r="E243" t="str">
            <v>B</v>
          </cell>
          <cell r="G243" t="str">
            <v>INDUSTRIAL CLEANING PRODUCTS</v>
          </cell>
          <cell r="H243" t="str">
            <v>W</v>
          </cell>
          <cell r="J243" t="str">
            <v>7777777</v>
          </cell>
          <cell r="N243" t="str">
            <v>20161214</v>
          </cell>
          <cell r="R243">
            <v>89.3</v>
          </cell>
          <cell r="S243">
            <v>31</v>
          </cell>
          <cell r="T243">
            <v>27.46</v>
          </cell>
          <cell r="U243">
            <v>23.35</v>
          </cell>
          <cell r="V243">
            <v>21.26</v>
          </cell>
          <cell r="W243">
            <v>18.91</v>
          </cell>
          <cell r="X243">
            <v>16.7</v>
          </cell>
          <cell r="Y243">
            <v>14.6</v>
          </cell>
        </row>
      </sheetData>
      <sheetData sheetId="5">
        <row r="2">
          <cell r="A2">
            <v>0</v>
          </cell>
          <cell r="H2">
            <v>0</v>
          </cell>
          <cell r="L2">
            <v>0</v>
          </cell>
        </row>
        <row r="3">
          <cell r="A3" t="str">
            <v>W</v>
          </cell>
          <cell r="B3" t="str">
            <v>Rate per CWT</v>
          </cell>
          <cell r="H3" t="str">
            <v>aARNP</v>
          </cell>
          <cell r="I3" t="str">
            <v>ARNPRIOR, ON</v>
          </cell>
          <cell r="L3" t="str">
            <v>#1RUN</v>
          </cell>
          <cell r="M3" t="str">
            <v>RUN 1</v>
          </cell>
        </row>
        <row r="4">
          <cell r="A4" t="str">
            <v>P</v>
          </cell>
          <cell r="B4" t="str">
            <v>Rate per UNIT</v>
          </cell>
          <cell r="H4" t="str">
            <v>aBARR</v>
          </cell>
          <cell r="I4" t="str">
            <v>BARRIE, ON</v>
          </cell>
          <cell r="L4" t="str">
            <v>#1ZON</v>
          </cell>
          <cell r="M4" t="str">
            <v>ZONE 1</v>
          </cell>
        </row>
        <row r="5">
          <cell r="H5" t="str">
            <v>aBELL</v>
          </cell>
          <cell r="I5" t="str">
            <v>BELLEVILLE, ON</v>
          </cell>
          <cell r="L5" t="str">
            <v>#2RUN</v>
          </cell>
          <cell r="M5" t="str">
            <v>RUN 2</v>
          </cell>
        </row>
        <row r="6">
          <cell r="H6" t="str">
            <v>aBRAC</v>
          </cell>
          <cell r="I6" t="str">
            <v>BRACEBRIDGE, ON</v>
          </cell>
          <cell r="L6" t="str">
            <v>#2ZON</v>
          </cell>
          <cell r="M6" t="str">
            <v>ZONE 2</v>
          </cell>
        </row>
        <row r="7">
          <cell r="H7" t="str">
            <v>aBRAN</v>
          </cell>
          <cell r="I7" t="str">
            <v>BRANTFORD, ON</v>
          </cell>
          <cell r="L7" t="str">
            <v>#3RUN</v>
          </cell>
          <cell r="M7" t="str">
            <v>RUN 3</v>
          </cell>
        </row>
        <row r="8">
          <cell r="A8">
            <v>0</v>
          </cell>
          <cell r="H8" t="str">
            <v>aBROC</v>
          </cell>
          <cell r="I8" t="str">
            <v>BROCKVILLE, ON</v>
          </cell>
          <cell r="L8" t="str">
            <v>#3ZON</v>
          </cell>
          <cell r="M8" t="str">
            <v>ZONE 3</v>
          </cell>
        </row>
        <row r="9">
          <cell r="A9" t="str">
            <v>B</v>
          </cell>
          <cell r="B9" t="str">
            <v>Regular</v>
          </cell>
          <cell r="H9" t="str">
            <v>aCHAT</v>
          </cell>
          <cell r="I9" t="str">
            <v>CHATHAM, ON</v>
          </cell>
          <cell r="L9" t="str">
            <v>#4RUN</v>
          </cell>
          <cell r="M9" t="str">
            <v>RUN 4</v>
          </cell>
        </row>
        <row r="10">
          <cell r="A10" t="str">
            <v>C</v>
          </cell>
          <cell r="B10" t="str">
            <v>Regular/PT</v>
          </cell>
          <cell r="H10" t="str">
            <v>aCOLL</v>
          </cell>
          <cell r="I10" t="str">
            <v>COLLINGWOOD, ON</v>
          </cell>
          <cell r="L10" t="str">
            <v>#4ZON</v>
          </cell>
          <cell r="M10" t="str">
            <v>ZONE 4</v>
          </cell>
        </row>
        <row r="11">
          <cell r="A11" t="str">
            <v>E</v>
          </cell>
          <cell r="B11" t="str">
            <v>Econoline</v>
          </cell>
          <cell r="H11" t="str">
            <v>aCORN</v>
          </cell>
          <cell r="I11" t="str">
            <v>CORNWALL, ON</v>
          </cell>
          <cell r="L11" t="str">
            <v>#5ZON</v>
          </cell>
          <cell r="M11" t="str">
            <v>ZONE 5</v>
          </cell>
        </row>
        <row r="12">
          <cell r="A12" t="str">
            <v>F</v>
          </cell>
          <cell r="B12" t="str">
            <v>Coastline</v>
          </cell>
          <cell r="H12" t="str">
            <v>aDRYD</v>
          </cell>
          <cell r="I12" t="str">
            <v>DRYDEN, ON</v>
          </cell>
          <cell r="L12" t="str">
            <v>#6ZON</v>
          </cell>
          <cell r="M12" t="str">
            <v>ZONE 6</v>
          </cell>
        </row>
        <row r="13">
          <cell r="A13" t="str">
            <v>M</v>
          </cell>
          <cell r="B13" t="str">
            <v>Refrigerated</v>
          </cell>
          <cell r="H13" t="str">
            <v>aELLI</v>
          </cell>
          <cell r="I13" t="str">
            <v>ELLIOT LAKE, ON</v>
          </cell>
          <cell r="L13" t="str">
            <v>#7ZON</v>
          </cell>
          <cell r="M13" t="str">
            <v>ZONE 7</v>
          </cell>
        </row>
        <row r="14">
          <cell r="A14" t="str">
            <v>P</v>
          </cell>
          <cell r="B14" t="str">
            <v>Prime Time</v>
          </cell>
          <cell r="H14" t="str">
            <v>aFORT</v>
          </cell>
          <cell r="I14" t="str">
            <v>FORT FRANCES, ON</v>
          </cell>
          <cell r="L14" t="str">
            <v>#8ZON</v>
          </cell>
          <cell r="M14" t="str">
            <v>ZONE 8</v>
          </cell>
        </row>
        <row r="15">
          <cell r="A15" t="str">
            <v>X</v>
          </cell>
          <cell r="B15" t="str">
            <v>Regular/Refrig</v>
          </cell>
          <cell r="H15" t="str">
            <v>aHAMI</v>
          </cell>
          <cell r="I15" t="str">
            <v>HAMILTON, ON</v>
          </cell>
          <cell r="L15" t="str">
            <v>#9ZON</v>
          </cell>
          <cell r="M15" t="str">
            <v>ZONE 9</v>
          </cell>
        </row>
        <row r="16">
          <cell r="H16" t="str">
            <v>aHAWK</v>
          </cell>
          <cell r="I16" t="str">
            <v>HAWKESBURY, ON</v>
          </cell>
          <cell r="L16" t="str">
            <v>#90ZO</v>
          </cell>
          <cell r="M16" t="str">
            <v>ZONE 10</v>
          </cell>
        </row>
        <row r="17">
          <cell r="H17" t="str">
            <v>aHUNT</v>
          </cell>
          <cell r="I17" t="str">
            <v>HUNTSVILLE, ON</v>
          </cell>
          <cell r="L17" t="str">
            <v>#91ZO</v>
          </cell>
          <cell r="M17" t="str">
            <v>ZONE 11</v>
          </cell>
        </row>
        <row r="18">
          <cell r="H18" t="str">
            <v>aKAPU</v>
          </cell>
          <cell r="I18" t="str">
            <v>KAPUSKASING, ON</v>
          </cell>
          <cell r="L18" t="str">
            <v>#92ZO</v>
          </cell>
          <cell r="M18" t="str">
            <v>ZONE 12</v>
          </cell>
        </row>
        <row r="19">
          <cell r="H19" t="str">
            <v>aKENO</v>
          </cell>
          <cell r="I19" t="str">
            <v>KENORA, ON</v>
          </cell>
          <cell r="L19" t="str">
            <v>#93ZO</v>
          </cell>
          <cell r="M19" t="str">
            <v>ZONE 13</v>
          </cell>
        </row>
        <row r="20">
          <cell r="A20">
            <v>0</v>
          </cell>
          <cell r="H20" t="str">
            <v>aKING</v>
          </cell>
          <cell r="I20" t="str">
            <v>KINGSTON, ON</v>
          </cell>
          <cell r="L20" t="str">
            <v>#94ZO</v>
          </cell>
          <cell r="M20" t="str">
            <v>ZONE 14</v>
          </cell>
        </row>
        <row r="21">
          <cell r="A21" t="str">
            <v>F</v>
          </cell>
          <cell r="B21" t="str">
            <v>From/To</v>
          </cell>
          <cell r="D21" t="str">
            <v>De:</v>
          </cell>
          <cell r="E21" t="str">
            <v>A:</v>
          </cell>
          <cell r="H21" t="str">
            <v>aKIRK</v>
          </cell>
          <cell r="I21" t="str">
            <v>KIRKLAND LAKE, ON</v>
          </cell>
          <cell r="L21" t="str">
            <v>aACTO</v>
          </cell>
          <cell r="M21" t="str">
            <v>ACTON, ON</v>
          </cell>
        </row>
        <row r="22">
          <cell r="A22" t="str">
            <v>T</v>
          </cell>
          <cell r="B22" t="str">
            <v>To/From</v>
          </cell>
          <cell r="D22" t="str">
            <v>A:</v>
          </cell>
          <cell r="E22" t="str">
            <v>De:</v>
          </cell>
          <cell r="H22" t="str">
            <v>aKITC</v>
          </cell>
          <cell r="I22" t="str">
            <v>KITCHENER, ON</v>
          </cell>
          <cell r="L22" t="str">
            <v>aADDI</v>
          </cell>
          <cell r="M22" t="str">
            <v>ADDISON, ON</v>
          </cell>
        </row>
        <row r="23">
          <cell r="A23" t="str">
            <v>B</v>
          </cell>
          <cell r="B23" t="str">
            <v>Between/And</v>
          </cell>
          <cell r="D23" t="str">
            <v>Entre:</v>
          </cell>
          <cell r="E23" t="str">
            <v>Et:</v>
          </cell>
          <cell r="H23" t="str">
            <v>aKITX</v>
          </cell>
          <cell r="I23" t="str">
            <v>KITCHENER TERMINAL, ON</v>
          </cell>
          <cell r="L23" t="str">
            <v>aAH</v>
          </cell>
          <cell r="M23" t="str">
            <v>APPLE HILL, ON</v>
          </cell>
        </row>
        <row r="24">
          <cell r="H24" t="str">
            <v>aLIND</v>
          </cell>
          <cell r="I24" t="str">
            <v>LINDSAY, ON</v>
          </cell>
          <cell r="L24" t="str">
            <v>aAICR</v>
          </cell>
          <cell r="M24" t="str">
            <v>AILSA CRAIG, ON</v>
          </cell>
        </row>
        <row r="25">
          <cell r="H25" t="str">
            <v>aLIST</v>
          </cell>
          <cell r="I25" t="str">
            <v>LISTOWEL, ON</v>
          </cell>
          <cell r="L25" t="str">
            <v>aAJAX</v>
          </cell>
          <cell r="M25" t="str">
            <v>AJAX, ON</v>
          </cell>
        </row>
        <row r="26">
          <cell r="H26" t="str">
            <v>aLOND</v>
          </cell>
          <cell r="I26" t="str">
            <v>LONDON, ON</v>
          </cell>
          <cell r="L26" t="str">
            <v>aALBA</v>
          </cell>
          <cell r="M26" t="str">
            <v>ALBAN, ON</v>
          </cell>
        </row>
        <row r="27">
          <cell r="H27" t="str">
            <v>aNANT</v>
          </cell>
          <cell r="I27" t="str">
            <v>NANTICOKE, ON</v>
          </cell>
          <cell r="L27" t="str">
            <v>aALBE</v>
          </cell>
          <cell r="M27" t="str">
            <v>ALBERTON, ON</v>
          </cell>
        </row>
        <row r="28">
          <cell r="H28" t="str">
            <v>aNEWM</v>
          </cell>
          <cell r="I28" t="str">
            <v>NEWMARKET, ON</v>
          </cell>
          <cell r="L28" t="str">
            <v>aALEX</v>
          </cell>
          <cell r="M28" t="str">
            <v>ALEXANDRIA, ON</v>
          </cell>
        </row>
        <row r="29">
          <cell r="H29" t="str">
            <v>aNORT</v>
          </cell>
          <cell r="I29" t="str">
            <v>NORTH BAY, ON</v>
          </cell>
          <cell r="L29" t="str">
            <v>aALFR</v>
          </cell>
          <cell r="M29" t="str">
            <v>ALFRED, ON</v>
          </cell>
        </row>
        <row r="30">
          <cell r="H30" t="str">
            <v>aORAN</v>
          </cell>
          <cell r="I30" t="str">
            <v>ORANGEVILLE, ON</v>
          </cell>
          <cell r="L30" t="str">
            <v>aALLA</v>
          </cell>
          <cell r="M30" t="str">
            <v>ALLANBURG, ON</v>
          </cell>
        </row>
        <row r="31">
          <cell r="H31" t="str">
            <v>aORIL</v>
          </cell>
          <cell r="I31" t="str">
            <v>ORILLIA, ON</v>
          </cell>
          <cell r="L31" t="str">
            <v>aALLE</v>
          </cell>
          <cell r="M31" t="str">
            <v>ALLENFORD, ON</v>
          </cell>
        </row>
        <row r="32">
          <cell r="H32" t="str">
            <v>aOSHA</v>
          </cell>
          <cell r="I32" t="str">
            <v>OSHAWA, ON</v>
          </cell>
          <cell r="L32" t="str">
            <v>aALLI</v>
          </cell>
          <cell r="M32" t="str">
            <v>ALLISTON, ON</v>
          </cell>
        </row>
        <row r="33">
          <cell r="H33" t="str">
            <v>aOTTA</v>
          </cell>
          <cell r="I33" t="str">
            <v>OTTAWA, ON</v>
          </cell>
          <cell r="L33" t="str">
            <v>aALMA</v>
          </cell>
          <cell r="M33" t="str">
            <v>ALMA, ON</v>
          </cell>
        </row>
        <row r="34">
          <cell r="H34" t="str">
            <v>aOWEN</v>
          </cell>
          <cell r="I34" t="str">
            <v>OWEN SOUND, ON</v>
          </cell>
          <cell r="L34" t="str">
            <v>aALMO</v>
          </cell>
          <cell r="M34" t="str">
            <v>ALMONTE, ON</v>
          </cell>
        </row>
        <row r="35">
          <cell r="H35" t="str">
            <v>aPEMB</v>
          </cell>
          <cell r="I35" t="str">
            <v>PEMBROKE, ON</v>
          </cell>
          <cell r="L35" t="str">
            <v>aALTO</v>
          </cell>
          <cell r="M35" t="str">
            <v>ALTON, ON</v>
          </cell>
        </row>
        <row r="36">
          <cell r="H36" t="str">
            <v>aPETE</v>
          </cell>
          <cell r="I36" t="str">
            <v>PETERBOROUGH, ON</v>
          </cell>
          <cell r="L36" t="str">
            <v>aALVI</v>
          </cell>
          <cell r="M36" t="str">
            <v>ALVINSTON, ON</v>
          </cell>
        </row>
        <row r="37">
          <cell r="H37" t="str">
            <v>aREMO</v>
          </cell>
          <cell r="I37" t="str">
            <v>REMOTE COMMUNITY, ON</v>
          </cell>
          <cell r="L37" t="str">
            <v>aAM</v>
          </cell>
          <cell r="M37" t="str">
            <v>ALGOMA MILLS, ON</v>
          </cell>
        </row>
        <row r="38">
          <cell r="H38" t="str">
            <v>aSARN</v>
          </cell>
          <cell r="I38" t="str">
            <v>SARNIA, ON</v>
          </cell>
          <cell r="L38" t="str">
            <v>aAMEL</v>
          </cell>
          <cell r="M38" t="str">
            <v>AMELIASBURG, ON</v>
          </cell>
        </row>
        <row r="39">
          <cell r="H39" t="str">
            <v>aSAUL</v>
          </cell>
          <cell r="I39" t="str">
            <v>SAULT STE MARIE, ON</v>
          </cell>
          <cell r="L39" t="str">
            <v>aAMHE</v>
          </cell>
          <cell r="M39" t="str">
            <v>AMHERSTBURG, ON</v>
          </cell>
        </row>
        <row r="40">
          <cell r="H40" t="str">
            <v>aSIMC</v>
          </cell>
          <cell r="I40" t="str">
            <v>SIMCOE, ON</v>
          </cell>
          <cell r="L40" t="str">
            <v>aANCA</v>
          </cell>
          <cell r="M40" t="str">
            <v>ANCASTER, ON</v>
          </cell>
        </row>
        <row r="41">
          <cell r="H41" t="str">
            <v>aSMIT</v>
          </cell>
          <cell r="I41" t="str">
            <v>SMITHS FALLS, ON</v>
          </cell>
          <cell r="L41" t="str">
            <v>aANGU</v>
          </cell>
          <cell r="M41" t="str">
            <v>ANGUS, ON</v>
          </cell>
        </row>
        <row r="42">
          <cell r="H42" t="str">
            <v>aSTCA</v>
          </cell>
          <cell r="I42" t="str">
            <v>ST CATHARINES, ON</v>
          </cell>
          <cell r="L42" t="str">
            <v>aANNA</v>
          </cell>
          <cell r="M42" t="str">
            <v>ANNAN, ON</v>
          </cell>
        </row>
        <row r="43">
          <cell r="H43" t="str">
            <v>aSTHO</v>
          </cell>
          <cell r="I43" t="str">
            <v>ST THOMAS, ON</v>
          </cell>
          <cell r="L43" t="str">
            <v>aAPPI</v>
          </cell>
          <cell r="M43" t="str">
            <v>APPIN, ON</v>
          </cell>
        </row>
        <row r="44">
          <cell r="H44" t="str">
            <v>aSTRA</v>
          </cell>
          <cell r="I44" t="str">
            <v>STRATFORD, ON</v>
          </cell>
          <cell r="L44" t="str">
            <v>aAPSL</v>
          </cell>
          <cell r="M44" t="str">
            <v>APSLEY, ON</v>
          </cell>
        </row>
        <row r="45">
          <cell r="H45" t="str">
            <v>aSTRY</v>
          </cell>
          <cell r="I45" t="str">
            <v>STRATHROY, ON</v>
          </cell>
          <cell r="L45" t="str">
            <v>aARDE</v>
          </cell>
          <cell r="M45" t="str">
            <v>ARDEN, ON</v>
          </cell>
        </row>
        <row r="46">
          <cell r="H46" t="str">
            <v>aSUDB</v>
          </cell>
          <cell r="I46" t="str">
            <v>SUDBURY, ON</v>
          </cell>
          <cell r="L46" t="str">
            <v>aARIS</v>
          </cell>
          <cell r="M46" t="str">
            <v>ARISS, ON</v>
          </cell>
        </row>
        <row r="47">
          <cell r="H47" t="str">
            <v>aTHUN</v>
          </cell>
          <cell r="I47" t="str">
            <v>THUNDER BAY, ON</v>
          </cell>
          <cell r="L47" t="str">
            <v>aARKE</v>
          </cell>
          <cell r="M47" t="str">
            <v>ARKELL, ON</v>
          </cell>
        </row>
        <row r="48">
          <cell r="H48" t="str">
            <v>aTIMM</v>
          </cell>
          <cell r="I48" t="str">
            <v>TIMMINS, ON</v>
          </cell>
          <cell r="L48" t="str">
            <v>aARKO</v>
          </cell>
          <cell r="M48" t="str">
            <v>ARKONA, ON</v>
          </cell>
        </row>
        <row r="49">
          <cell r="H49" t="str">
            <v>aTORO</v>
          </cell>
          <cell r="I49" t="str">
            <v>TORONTO, ON</v>
          </cell>
          <cell r="L49" t="str">
            <v>aARMS</v>
          </cell>
          <cell r="M49" t="str">
            <v>ARMSTRONG, ON</v>
          </cell>
        </row>
        <row r="50">
          <cell r="H50" t="str">
            <v>aTORX</v>
          </cell>
          <cell r="I50" t="str">
            <v>TORONTO TERMINAL, ON</v>
          </cell>
          <cell r="L50" t="str">
            <v>aARNP</v>
          </cell>
          <cell r="M50" t="str">
            <v>ARNPRIOR, ON</v>
          </cell>
        </row>
        <row r="51">
          <cell r="H51" t="str">
            <v>aWIND</v>
          </cell>
          <cell r="I51" t="str">
            <v>WINDSOR, ON</v>
          </cell>
          <cell r="L51" t="str">
            <v>aARTH</v>
          </cell>
          <cell r="M51" t="str">
            <v>ARTHUR, ON</v>
          </cell>
        </row>
        <row r="52">
          <cell r="H52" t="str">
            <v>aWOOD</v>
          </cell>
          <cell r="I52" t="str">
            <v>WOODSTOCK, ON</v>
          </cell>
          <cell r="L52" t="str">
            <v>aARVA</v>
          </cell>
          <cell r="M52" t="str">
            <v>ARVA, ON</v>
          </cell>
        </row>
        <row r="53">
          <cell r="H53" t="str">
            <v>bALMA</v>
          </cell>
          <cell r="I53" t="str">
            <v>ALMA, PQ</v>
          </cell>
          <cell r="L53" t="str">
            <v>aASHB</v>
          </cell>
          <cell r="M53" t="str">
            <v>ASHBURN, ON</v>
          </cell>
        </row>
        <row r="54">
          <cell r="H54" t="str">
            <v>bBACO</v>
          </cell>
          <cell r="I54" t="str">
            <v>BAIE COMEAU, PQ</v>
          </cell>
          <cell r="L54" t="str">
            <v>aASHT</v>
          </cell>
          <cell r="M54" t="str">
            <v>ASHTON, ON</v>
          </cell>
        </row>
        <row r="55">
          <cell r="H55" t="str">
            <v>bBAST</v>
          </cell>
          <cell r="I55" t="str">
            <v>BAIE ST PAUL, PQ</v>
          </cell>
          <cell r="L55" t="str">
            <v>aASTO</v>
          </cell>
          <cell r="M55" t="str">
            <v>ASTORVILLE, ON</v>
          </cell>
        </row>
        <row r="56">
          <cell r="H56" t="str">
            <v>bBELO</v>
          </cell>
          <cell r="I56" t="str">
            <v>BELOEIL, PQ</v>
          </cell>
          <cell r="L56" t="str">
            <v>aASTR</v>
          </cell>
          <cell r="M56" t="str">
            <v>ASTRA, ON</v>
          </cell>
        </row>
        <row r="57">
          <cell r="H57" t="str">
            <v>bCHIC</v>
          </cell>
          <cell r="I57" t="str">
            <v>CHICOUTIMI, PQ</v>
          </cell>
          <cell r="L57" t="str">
            <v>aATHE</v>
          </cell>
          <cell r="M57" t="str">
            <v>ATHENS, ON</v>
          </cell>
        </row>
        <row r="58">
          <cell r="H58" t="str">
            <v>bCLER</v>
          </cell>
          <cell r="I58" t="str">
            <v>CLERMONT, PQ</v>
          </cell>
          <cell r="L58" t="str">
            <v>aATIK</v>
          </cell>
          <cell r="M58" t="str">
            <v>ATIKOKAN, ON</v>
          </cell>
        </row>
        <row r="59">
          <cell r="H59" t="str">
            <v>bDRUM</v>
          </cell>
          <cell r="I59" t="str">
            <v>DRUMMONDVILLE, PQ</v>
          </cell>
          <cell r="L59" t="str">
            <v>aATTA</v>
          </cell>
          <cell r="M59" t="str">
            <v>ATTAWAPISKAT, ON</v>
          </cell>
        </row>
        <row r="60">
          <cell r="H60" t="str">
            <v>bDRUX</v>
          </cell>
          <cell r="I60" t="str">
            <v>DRUMMONDVILLE DOCK, QC</v>
          </cell>
          <cell r="L60" t="str">
            <v>aATWO</v>
          </cell>
          <cell r="M60" t="str">
            <v>ATWOOD, ON</v>
          </cell>
        </row>
        <row r="61">
          <cell r="H61" t="str">
            <v>bGASP</v>
          </cell>
          <cell r="I61" t="str">
            <v>GASPE, PQ</v>
          </cell>
          <cell r="L61" t="str">
            <v>aAUBU</v>
          </cell>
          <cell r="M61" t="str">
            <v>AUBURN, ON</v>
          </cell>
        </row>
        <row r="62">
          <cell r="H62" t="str">
            <v>bGRAN</v>
          </cell>
          <cell r="I62" t="str">
            <v>GRANBY, PQ</v>
          </cell>
          <cell r="L62" t="str">
            <v>aAURO</v>
          </cell>
          <cell r="M62" t="str">
            <v>AURORA, ON</v>
          </cell>
        </row>
        <row r="63">
          <cell r="H63" t="str">
            <v>bILES</v>
          </cell>
          <cell r="I63" t="str">
            <v>ILES DE LA MADELEINE, PQ</v>
          </cell>
          <cell r="L63" t="str">
            <v>aAVON</v>
          </cell>
          <cell r="M63" t="str">
            <v>AVONMORE, ON</v>
          </cell>
        </row>
        <row r="64">
          <cell r="H64" t="str">
            <v>bJOLI</v>
          </cell>
          <cell r="I64" t="str">
            <v>JOLIETTE, PQ</v>
          </cell>
          <cell r="L64" t="str">
            <v>aAYLM</v>
          </cell>
          <cell r="M64" t="str">
            <v>AYLMER, ON</v>
          </cell>
        </row>
        <row r="65">
          <cell r="H65" t="str">
            <v>bLACM</v>
          </cell>
          <cell r="I65" t="str">
            <v>LAC MEGANTIC, PQ</v>
          </cell>
          <cell r="L65" t="str">
            <v>aAYR</v>
          </cell>
          <cell r="M65" t="str">
            <v>AYR, ON</v>
          </cell>
        </row>
        <row r="66">
          <cell r="H66" t="str">
            <v>bLACU</v>
          </cell>
          <cell r="I66" t="str">
            <v>LACHUTE, PQ</v>
          </cell>
          <cell r="L66" t="str">
            <v>aAYTO</v>
          </cell>
          <cell r="M66" t="str">
            <v>AYTON, ON</v>
          </cell>
        </row>
        <row r="67">
          <cell r="H67" t="str">
            <v>bMATA</v>
          </cell>
          <cell r="I67" t="str">
            <v>MATANE, PQ</v>
          </cell>
          <cell r="L67" t="str">
            <v>aAZIL</v>
          </cell>
          <cell r="M67" t="str">
            <v>AZILDA, ON</v>
          </cell>
        </row>
        <row r="68">
          <cell r="H68" t="str">
            <v>bMOLA</v>
          </cell>
          <cell r="I68" t="str">
            <v>MONT LAURIER, PQ</v>
          </cell>
          <cell r="L68" t="str">
            <v>aBABA</v>
          </cell>
          <cell r="M68" t="str">
            <v>BATCHAWANA BAY, ON</v>
          </cell>
        </row>
        <row r="69">
          <cell r="H69" t="str">
            <v>bMONM</v>
          </cell>
          <cell r="I69" t="str">
            <v>MONTMAGNY, PQ</v>
          </cell>
          <cell r="L69" t="str">
            <v>aBADE</v>
          </cell>
          <cell r="M69" t="str">
            <v>BADEN, ON</v>
          </cell>
        </row>
        <row r="70">
          <cell r="H70" t="str">
            <v>bMONT</v>
          </cell>
          <cell r="I70" t="str">
            <v>MONTREAL, PQ</v>
          </cell>
          <cell r="L70" t="str">
            <v>aBADJ</v>
          </cell>
          <cell r="M70" t="str">
            <v>BADJEROS, ON</v>
          </cell>
        </row>
        <row r="71">
          <cell r="H71" t="str">
            <v>bMONX</v>
          </cell>
          <cell r="I71" t="str">
            <v>MONTREAL TERMINAL, PQ</v>
          </cell>
          <cell r="L71" t="str">
            <v>aBAFA</v>
          </cell>
          <cell r="M71" t="str">
            <v>BALLINFAD, ON</v>
          </cell>
        </row>
        <row r="72">
          <cell r="H72" t="str">
            <v>bMURD</v>
          </cell>
          <cell r="I72" t="str">
            <v>MURDOCHVILLE, PQ</v>
          </cell>
          <cell r="L72" t="str">
            <v>aBAIL</v>
          </cell>
          <cell r="M72" t="str">
            <v>BAILIEBORO, ON</v>
          </cell>
        </row>
        <row r="73">
          <cell r="H73" t="str">
            <v>bQUEB</v>
          </cell>
          <cell r="I73" t="str">
            <v>QUEBEC CITY, PQ</v>
          </cell>
          <cell r="L73" t="str">
            <v>aBAIN</v>
          </cell>
          <cell r="M73" t="str">
            <v>BAINSVILLE, ON</v>
          </cell>
        </row>
        <row r="74">
          <cell r="H74" t="str">
            <v>bQUEX</v>
          </cell>
          <cell r="I74" t="str">
            <v>QUEBEC CITY TERMINAL, PQ</v>
          </cell>
          <cell r="L74" t="str">
            <v>aBAL</v>
          </cell>
          <cell r="M74" t="str">
            <v>BALDWIN, ON</v>
          </cell>
        </row>
        <row r="75">
          <cell r="H75" t="str">
            <v>bREMO</v>
          </cell>
          <cell r="I75" t="str">
            <v>REMOTE COMMUNITY, PQ</v>
          </cell>
          <cell r="L75" t="str">
            <v>aBALA</v>
          </cell>
          <cell r="M75" t="str">
            <v>BALA, ON</v>
          </cell>
        </row>
        <row r="76">
          <cell r="H76" t="str">
            <v>bRIMO</v>
          </cell>
          <cell r="I76" t="str">
            <v>RIMOUSKI, PQ</v>
          </cell>
          <cell r="L76" t="str">
            <v>aBALD</v>
          </cell>
          <cell r="M76" t="str">
            <v>BALDERSON, ON</v>
          </cell>
        </row>
        <row r="77">
          <cell r="H77" t="str">
            <v>bRIVI</v>
          </cell>
          <cell r="I77" t="str">
            <v>RIVIERE DU LOUP, PQ</v>
          </cell>
          <cell r="L77" t="str">
            <v>aBALM</v>
          </cell>
          <cell r="M77" t="str">
            <v>BALMERTOWN, ON</v>
          </cell>
        </row>
        <row r="78">
          <cell r="H78" t="str">
            <v>bROUY</v>
          </cell>
          <cell r="I78" t="str">
            <v>ROUYN NORANDA, PQ</v>
          </cell>
          <cell r="L78" t="str">
            <v>aBALT</v>
          </cell>
          <cell r="M78" t="str">
            <v>BALTIMORE, ON</v>
          </cell>
        </row>
        <row r="79">
          <cell r="H79" t="str">
            <v>bSEPT</v>
          </cell>
          <cell r="I79" t="str">
            <v>SEPT ILES, PQ</v>
          </cell>
          <cell r="L79" t="str">
            <v>aBANC</v>
          </cell>
          <cell r="M79" t="str">
            <v>BANCROFT, ON</v>
          </cell>
        </row>
        <row r="80">
          <cell r="H80" t="str">
            <v>bSHER</v>
          </cell>
          <cell r="I80" t="str">
            <v>SHERBROOKE, PQ</v>
          </cell>
          <cell r="L80" t="str">
            <v>aBARR</v>
          </cell>
          <cell r="M80" t="str">
            <v>BARRIE, ON</v>
          </cell>
        </row>
        <row r="81">
          <cell r="H81" t="str">
            <v>bSORE</v>
          </cell>
          <cell r="I81" t="str">
            <v>SOREL, PQ</v>
          </cell>
          <cell r="L81" t="str">
            <v>aBARW</v>
          </cell>
          <cell r="M81" t="str">
            <v>BARWICK, ON</v>
          </cell>
        </row>
        <row r="82">
          <cell r="H82" t="str">
            <v>bSTGE</v>
          </cell>
          <cell r="I82" t="str">
            <v>ST GEORGES DE BEAUCE, PQ</v>
          </cell>
          <cell r="L82" t="str">
            <v>aBATA</v>
          </cell>
          <cell r="M82" t="str">
            <v>BATAWA, ON</v>
          </cell>
        </row>
        <row r="83">
          <cell r="H83" t="str">
            <v>bSTHY</v>
          </cell>
          <cell r="I83" t="str">
            <v>ST HYACINTHE, PQ</v>
          </cell>
          <cell r="L83" t="str">
            <v>aBATH</v>
          </cell>
          <cell r="M83" t="str">
            <v>BATH, ON</v>
          </cell>
        </row>
        <row r="84">
          <cell r="H84" t="str">
            <v>bSTJE</v>
          </cell>
          <cell r="I84" t="str">
            <v>ST JEAN SUR RICHELIEU, PQ</v>
          </cell>
          <cell r="L84" t="str">
            <v>aBATT</v>
          </cell>
          <cell r="M84" t="str">
            <v>BATTERSEA, ON</v>
          </cell>
        </row>
        <row r="85">
          <cell r="H85" t="str">
            <v>bSTJR</v>
          </cell>
          <cell r="I85" t="str">
            <v>ST JEROME, PQ</v>
          </cell>
          <cell r="L85" t="str">
            <v>aBAYF</v>
          </cell>
          <cell r="M85" t="str">
            <v>BAYFIELD, ON</v>
          </cell>
        </row>
        <row r="86">
          <cell r="H86" t="str">
            <v>bSTLA</v>
          </cell>
          <cell r="I86" t="str">
            <v>ST LAZARE, PQ</v>
          </cell>
          <cell r="L86" t="str">
            <v>aBAYS</v>
          </cell>
          <cell r="M86" t="str">
            <v>BAYSVILLE, ON</v>
          </cell>
        </row>
        <row r="87">
          <cell r="H87" t="str">
            <v>bSTXA</v>
          </cell>
          <cell r="I87" t="str">
            <v>STE AGATHE DES MONTS, PQ</v>
          </cell>
          <cell r="L87" t="str">
            <v>aBB</v>
          </cell>
          <cell r="M87" t="str">
            <v>BARRY'S BAY, ON</v>
          </cell>
        </row>
        <row r="88">
          <cell r="H88" t="str">
            <v>bSTXM</v>
          </cell>
          <cell r="I88" t="str">
            <v>STE MARIE DE BEAUCE, PQ</v>
          </cell>
          <cell r="L88" t="str">
            <v>aBE</v>
          </cell>
          <cell r="M88" t="str">
            <v>BELL EWART, ON</v>
          </cell>
        </row>
        <row r="89">
          <cell r="H89" t="str">
            <v>bTHET</v>
          </cell>
          <cell r="I89" t="str">
            <v>THETFORD MINES, PQ</v>
          </cell>
          <cell r="L89" t="str">
            <v>aBEA</v>
          </cell>
          <cell r="M89" t="str">
            <v>BEACHVILLE, ON</v>
          </cell>
        </row>
        <row r="90">
          <cell r="H90" t="str">
            <v>bTROI</v>
          </cell>
          <cell r="I90" t="str">
            <v>TROIS RIVIERES, PQ</v>
          </cell>
          <cell r="L90" t="str">
            <v>aBEAC</v>
          </cell>
          <cell r="M90" t="str">
            <v>BEACHBURG, ON</v>
          </cell>
        </row>
        <row r="91">
          <cell r="H91" t="str">
            <v>bVADM</v>
          </cell>
          <cell r="I91" t="str">
            <v>VAL DES MONTS, PQ</v>
          </cell>
          <cell r="L91" t="str">
            <v>aBEAM</v>
          </cell>
          <cell r="M91" t="str">
            <v>BEAMSVILLE, ON</v>
          </cell>
        </row>
        <row r="92">
          <cell r="H92" t="str">
            <v>bVADO</v>
          </cell>
          <cell r="I92" t="str">
            <v>VAL D'OR, PQ</v>
          </cell>
          <cell r="L92" t="str">
            <v>aBEAR</v>
          </cell>
          <cell r="M92" t="str">
            <v>BEARDMORE, ON</v>
          </cell>
        </row>
        <row r="93">
          <cell r="H93" t="str">
            <v>bVALL</v>
          </cell>
          <cell r="I93" t="str">
            <v>VALLEYFIELD, PQ</v>
          </cell>
          <cell r="L93" t="str">
            <v>aBEAV</v>
          </cell>
          <cell r="M93" t="str">
            <v>BEAVERTON, ON</v>
          </cell>
        </row>
        <row r="94">
          <cell r="H94" t="str">
            <v>bVICT</v>
          </cell>
          <cell r="I94" t="str">
            <v>VICTORIAVILLE, PQ</v>
          </cell>
          <cell r="L94" t="str">
            <v>aBEE</v>
          </cell>
          <cell r="M94" t="str">
            <v>BEETON, ON</v>
          </cell>
        </row>
        <row r="95">
          <cell r="H95" t="str">
            <v>bWARW</v>
          </cell>
          <cell r="I95" t="str">
            <v>WARWICK, PQ</v>
          </cell>
          <cell r="L95" t="str">
            <v>aBEET</v>
          </cell>
          <cell r="M95" t="str">
            <v>BEETON, ON</v>
          </cell>
        </row>
        <row r="96">
          <cell r="H96" t="str">
            <v>cBATH</v>
          </cell>
          <cell r="I96" t="str">
            <v>BATHURST, NB</v>
          </cell>
          <cell r="L96" t="str">
            <v>aBELC</v>
          </cell>
          <cell r="M96" t="str">
            <v>BELLEVILLE CHPD, ON</v>
          </cell>
        </row>
        <row r="97">
          <cell r="H97" t="str">
            <v>cBATX</v>
          </cell>
          <cell r="I97" t="str">
            <v>BATHURST TERMINAL, NB</v>
          </cell>
          <cell r="L97" t="str">
            <v>aBELF</v>
          </cell>
          <cell r="M97" t="str">
            <v>BELFOUNTAIN, ON</v>
          </cell>
        </row>
        <row r="98">
          <cell r="H98" t="str">
            <v>cCAMP</v>
          </cell>
          <cell r="I98" t="str">
            <v>CAMPBELLTON, NB</v>
          </cell>
          <cell r="L98" t="str">
            <v>aBELG</v>
          </cell>
          <cell r="M98" t="str">
            <v>BELGRAVE, ON</v>
          </cell>
        </row>
        <row r="99">
          <cell r="H99" t="str">
            <v>cCAMS</v>
          </cell>
          <cell r="I99" t="str">
            <v>CAMPOBELLO ISLAND, NB</v>
          </cell>
          <cell r="L99" t="str">
            <v>aBELL</v>
          </cell>
          <cell r="M99" t="str">
            <v>BELLEVILLE, ON</v>
          </cell>
        </row>
        <row r="100">
          <cell r="H100" t="str">
            <v>cCHIP</v>
          </cell>
          <cell r="I100" t="str">
            <v>CHIPMAN, NB</v>
          </cell>
          <cell r="L100" t="str">
            <v>aBELM</v>
          </cell>
          <cell r="M100" t="str">
            <v>BELMONT, ON</v>
          </cell>
        </row>
        <row r="101">
          <cell r="H101" t="str">
            <v>cDEER</v>
          </cell>
          <cell r="I101" t="str">
            <v>DEER ISLAND, NB</v>
          </cell>
          <cell r="L101" t="str">
            <v>aBELW</v>
          </cell>
          <cell r="M101" t="str">
            <v>BELWOOD, ON</v>
          </cell>
        </row>
        <row r="102">
          <cell r="H102" t="str">
            <v>cDOAK</v>
          </cell>
          <cell r="I102" t="str">
            <v>DOAKTOWN, NB</v>
          </cell>
          <cell r="L102" t="str">
            <v>aBERK</v>
          </cell>
          <cell r="M102" t="str">
            <v>BERKELEY, ON</v>
          </cell>
        </row>
        <row r="103">
          <cell r="H103" t="str">
            <v>cEDMU</v>
          </cell>
          <cell r="I103" t="str">
            <v>EDMUNDSTON, NB</v>
          </cell>
          <cell r="L103" t="str">
            <v>aBERW</v>
          </cell>
          <cell r="M103" t="str">
            <v>BERWICK, ON</v>
          </cell>
        </row>
        <row r="104">
          <cell r="H104" t="str">
            <v>cEDMX</v>
          </cell>
          <cell r="I104" t="str">
            <v>EDMUNDSTON TERMINAL, NB</v>
          </cell>
          <cell r="L104" t="str">
            <v>aBETH</v>
          </cell>
          <cell r="M104" t="str">
            <v>BETHANY, ON</v>
          </cell>
        </row>
        <row r="105">
          <cell r="H105" t="str">
            <v>cFRED</v>
          </cell>
          <cell r="I105" t="str">
            <v>FREDERICTON, NB</v>
          </cell>
          <cell r="L105" t="str">
            <v>aBEVA</v>
          </cell>
          <cell r="M105" t="str">
            <v>BELLE VALLEE, ON</v>
          </cell>
        </row>
        <row r="106">
          <cell r="H106" t="str">
            <v>cFREX</v>
          </cell>
          <cell r="I106" t="str">
            <v>FREDERICTON TERMINAL, NB</v>
          </cell>
          <cell r="L106" t="str">
            <v>aBEWD</v>
          </cell>
          <cell r="M106" t="str">
            <v>BEWDLEY, ON</v>
          </cell>
        </row>
        <row r="107">
          <cell r="H107" t="str">
            <v>cGAGE</v>
          </cell>
          <cell r="I107" t="str">
            <v>GAGETOWN, NB</v>
          </cell>
          <cell r="L107" t="str">
            <v>aBF</v>
          </cell>
          <cell r="M107" t="str">
            <v>BURKS FALLS, ON</v>
          </cell>
        </row>
        <row r="108">
          <cell r="H108" t="str">
            <v>cGRAN</v>
          </cell>
          <cell r="I108" t="str">
            <v>GRAND FALLS, NB</v>
          </cell>
          <cell r="L108" t="str">
            <v>aBG</v>
          </cell>
          <cell r="M108" t="str">
            <v>BRIGHTS GROVE, ON</v>
          </cell>
        </row>
        <row r="109">
          <cell r="H109" t="str">
            <v>cGRMA</v>
          </cell>
          <cell r="I109" t="str">
            <v>GRAND MANAN ISLAND, NB</v>
          </cell>
          <cell r="L109" t="str">
            <v>aBH</v>
          </cell>
          <cell r="M109" t="str">
            <v>BOND HEAD, ON</v>
          </cell>
        </row>
        <row r="110">
          <cell r="H110" t="str">
            <v>cKEDG</v>
          </cell>
          <cell r="I110" t="str">
            <v>KEDGWICK, NB</v>
          </cell>
          <cell r="L110" t="str">
            <v>aBI</v>
          </cell>
          <cell r="M110" t="str">
            <v>BEAR ISLAND, ON</v>
          </cell>
        </row>
        <row r="111">
          <cell r="H111" t="str">
            <v>cMCAD</v>
          </cell>
          <cell r="I111" t="str">
            <v>MCADAM, NB</v>
          </cell>
          <cell r="L111" t="str">
            <v>aBINB</v>
          </cell>
          <cell r="M111" t="str">
            <v>BINBROOK, ON</v>
          </cell>
        </row>
        <row r="112">
          <cell r="H112" t="str">
            <v>cMIRA</v>
          </cell>
          <cell r="I112" t="str">
            <v>MIRAMICHI CITY, NB</v>
          </cell>
          <cell r="L112" t="str">
            <v>aBLAC</v>
          </cell>
          <cell r="M112" t="str">
            <v>BLACKSTOCK, ON</v>
          </cell>
        </row>
        <row r="113">
          <cell r="H113" t="str">
            <v>cMONC</v>
          </cell>
          <cell r="I113" t="str">
            <v>MONCTON, NB</v>
          </cell>
          <cell r="L113" t="str">
            <v>aBLEN</v>
          </cell>
          <cell r="M113" t="str">
            <v>BLENHEIM, ON</v>
          </cell>
        </row>
        <row r="114">
          <cell r="H114" t="str">
            <v>cMONR</v>
          </cell>
          <cell r="I114" t="str">
            <v>MONCTON REF DIST CTR, NB</v>
          </cell>
          <cell r="L114" t="str">
            <v>aBLO</v>
          </cell>
          <cell r="M114" t="str">
            <v>BLOOMINGDALE, ON</v>
          </cell>
        </row>
        <row r="115">
          <cell r="H115" t="str">
            <v>cMONX</v>
          </cell>
          <cell r="I115" t="str">
            <v>MONCTON TERMINAL, NB</v>
          </cell>
          <cell r="L115" t="str">
            <v>aBLOO</v>
          </cell>
          <cell r="M115" t="str">
            <v>BLOOMFIELD, ON</v>
          </cell>
        </row>
        <row r="116">
          <cell r="H116" t="str">
            <v>cNACK</v>
          </cell>
          <cell r="I116" t="str">
            <v>NACKAWIC, NB</v>
          </cell>
          <cell r="L116" t="str">
            <v>aBLRI</v>
          </cell>
          <cell r="M116" t="str">
            <v>BLIND RIVER, ON</v>
          </cell>
        </row>
        <row r="117">
          <cell r="H117" t="str">
            <v>cPETI</v>
          </cell>
          <cell r="I117" t="str">
            <v>PETITCODIAC, ALMA, NB</v>
          </cell>
          <cell r="L117" t="str">
            <v>aBLT</v>
          </cell>
          <cell r="M117" t="str">
            <v>BLYTHESWOOD, ON</v>
          </cell>
        </row>
        <row r="118">
          <cell r="H118" t="str">
            <v>cRICH</v>
          </cell>
          <cell r="I118" t="str">
            <v>RICHIBUCTO, NB</v>
          </cell>
          <cell r="L118" t="str">
            <v>aBLUE</v>
          </cell>
          <cell r="M118" t="str">
            <v>BLUEVALE, ON</v>
          </cell>
        </row>
        <row r="119">
          <cell r="H119" t="str">
            <v>cROGE</v>
          </cell>
          <cell r="I119" t="str">
            <v>ROGERSVILLE, NB</v>
          </cell>
          <cell r="L119" t="str">
            <v>aBLYT</v>
          </cell>
          <cell r="M119" t="str">
            <v>BLYTH, ON</v>
          </cell>
        </row>
        <row r="120">
          <cell r="H120" t="str">
            <v>cSACK</v>
          </cell>
          <cell r="I120" t="str">
            <v>SACKVILLE, PORT ELGIN, NB</v>
          </cell>
          <cell r="L120" t="str">
            <v>aBM</v>
          </cell>
          <cell r="M120" t="str">
            <v>BRUCE MINES, ON</v>
          </cell>
        </row>
        <row r="121">
          <cell r="H121" t="str">
            <v>cSAIN</v>
          </cell>
          <cell r="I121" t="str">
            <v>SAINT JOHN, NB</v>
          </cell>
          <cell r="L121" t="str">
            <v>aBOBC</v>
          </cell>
          <cell r="M121" t="str">
            <v>BOBCAYGEON, ON</v>
          </cell>
        </row>
        <row r="122">
          <cell r="H122" t="str">
            <v>cSAIX</v>
          </cell>
          <cell r="I122" t="str">
            <v>SAINT JOHN TERMINAL, NB</v>
          </cell>
          <cell r="L122" t="str">
            <v>aBOBN</v>
          </cell>
          <cell r="M122" t="str">
            <v>BOGNOR, ON</v>
          </cell>
        </row>
        <row r="123">
          <cell r="H123" t="str">
            <v>cSHED</v>
          </cell>
          <cell r="I123" t="str">
            <v>SHEDIAC, NB</v>
          </cell>
          <cell r="L123" t="str">
            <v>aBOL</v>
          </cell>
          <cell r="M123" t="str">
            <v>BOLSOVER, ON</v>
          </cell>
        </row>
        <row r="124">
          <cell r="H124" t="str">
            <v>cSHIP</v>
          </cell>
          <cell r="I124" t="str">
            <v>SHIPPAGAN, NB</v>
          </cell>
          <cell r="L124" t="str">
            <v>aBOLT</v>
          </cell>
          <cell r="M124" t="str">
            <v>BOLTON, ON</v>
          </cell>
        </row>
        <row r="125">
          <cell r="H125" t="str">
            <v>cSTST</v>
          </cell>
          <cell r="I125" t="str">
            <v>ST STEPHEN, NB</v>
          </cell>
          <cell r="L125" t="str">
            <v>aBONF</v>
          </cell>
          <cell r="M125" t="str">
            <v>BONFIELD, ON</v>
          </cell>
        </row>
        <row r="126">
          <cell r="H126" t="str">
            <v>cSUSS</v>
          </cell>
          <cell r="I126" t="str">
            <v>SUSSEX, NB</v>
          </cell>
          <cell r="L126" t="str">
            <v>aBORD</v>
          </cell>
          <cell r="M126" t="str">
            <v>BORDEN, ON</v>
          </cell>
        </row>
        <row r="127">
          <cell r="H127" t="str">
            <v>cTRAC</v>
          </cell>
          <cell r="I127" t="str">
            <v>TRACADIE, NB</v>
          </cell>
          <cell r="L127" t="str">
            <v>aBORN</v>
          </cell>
          <cell r="M127" t="str">
            <v>BORNHOLM, ON</v>
          </cell>
        </row>
        <row r="128">
          <cell r="H128" t="str">
            <v>cWOOD</v>
          </cell>
          <cell r="I128" t="str">
            <v>WOODSTOCK, NB</v>
          </cell>
          <cell r="L128" t="str">
            <v>aBOTH</v>
          </cell>
          <cell r="M128" t="str">
            <v>BOTHWELL, ON</v>
          </cell>
        </row>
        <row r="129">
          <cell r="H129" t="str">
            <v>cZZNB</v>
          </cell>
          <cell r="I129" t="str">
            <v>ALL/OTHER NB POINTS</v>
          </cell>
          <cell r="L129" t="str">
            <v>aBOUR</v>
          </cell>
          <cell r="M129" t="str">
            <v>BOURGET, ON</v>
          </cell>
        </row>
        <row r="130">
          <cell r="H130" t="str">
            <v>dAMHE</v>
          </cell>
          <cell r="I130" t="str">
            <v>AMHERST, SPRINGHILL, NS</v>
          </cell>
          <cell r="L130" t="str">
            <v>aBOWM</v>
          </cell>
          <cell r="M130" t="str">
            <v>BOWMANVILLE, ON</v>
          </cell>
        </row>
        <row r="131">
          <cell r="H131" t="str">
            <v>dANTI</v>
          </cell>
          <cell r="I131" t="str">
            <v>ANTIGONISH, NS</v>
          </cell>
          <cell r="L131" t="str">
            <v>aBR</v>
          </cell>
          <cell r="M131" t="str">
            <v>BELLE RIVER, ON</v>
          </cell>
        </row>
        <row r="132">
          <cell r="H132" t="str">
            <v>dBRID</v>
          </cell>
          <cell r="I132" t="str">
            <v>BRIDGEWATER, NS</v>
          </cell>
          <cell r="L132" t="str">
            <v>aBRA</v>
          </cell>
          <cell r="M132" t="str">
            <v>BRANCHTON, ON</v>
          </cell>
        </row>
        <row r="133">
          <cell r="H133" t="str">
            <v>dCANS</v>
          </cell>
          <cell r="I133" t="str">
            <v>CANSO, GOLDBORO, NS</v>
          </cell>
          <cell r="L133" t="str">
            <v>aBRAC</v>
          </cell>
          <cell r="M133" t="str">
            <v>BRACEBRIDGE, ON</v>
          </cell>
        </row>
        <row r="134">
          <cell r="H134" t="str">
            <v>dDIGB</v>
          </cell>
          <cell r="I134" t="str">
            <v>DIGBY, NS</v>
          </cell>
          <cell r="L134" t="str">
            <v>aBRAD</v>
          </cell>
          <cell r="M134" t="str">
            <v>BRADFORD, ON</v>
          </cell>
        </row>
        <row r="135">
          <cell r="H135" t="str">
            <v>dELMS</v>
          </cell>
          <cell r="I135" t="str">
            <v>ELMSDALE, STEWIACKE, NS</v>
          </cell>
          <cell r="L135" t="str">
            <v>aBRAE</v>
          </cell>
          <cell r="M135" t="str">
            <v>BRAESIDE, ON</v>
          </cell>
        </row>
        <row r="136">
          <cell r="H136" t="str">
            <v>dHALI</v>
          </cell>
          <cell r="I136" t="str">
            <v>HALIFAX, NS</v>
          </cell>
          <cell r="L136" t="str">
            <v>aBRAN</v>
          </cell>
          <cell r="M136" t="str">
            <v>BRANTFORD, ON</v>
          </cell>
        </row>
        <row r="137">
          <cell r="H137" t="str">
            <v>dHALX</v>
          </cell>
          <cell r="I137" t="str">
            <v>HALIFAX TERMINAL, NS</v>
          </cell>
          <cell r="L137" t="str">
            <v>aBREC</v>
          </cell>
          <cell r="M137" t="str">
            <v>BRECHIN, ON</v>
          </cell>
        </row>
        <row r="138">
          <cell r="H138" t="str">
            <v>dINVE</v>
          </cell>
          <cell r="I138" t="str">
            <v>INVERNESS, INGONISH, NS</v>
          </cell>
          <cell r="L138" t="str">
            <v>aBRES</v>
          </cell>
          <cell r="M138" t="str">
            <v>BRESLAU, ON</v>
          </cell>
        </row>
        <row r="139">
          <cell r="H139" t="str">
            <v>dKENT</v>
          </cell>
          <cell r="I139" t="str">
            <v>KENTVILLE, NS</v>
          </cell>
          <cell r="L139" t="str">
            <v>aBRGH</v>
          </cell>
          <cell r="M139" t="str">
            <v>BRIGHTON, ON</v>
          </cell>
        </row>
        <row r="140">
          <cell r="H140" t="str">
            <v>dKENX</v>
          </cell>
          <cell r="I140" t="str">
            <v>KENTVILLE TERMINAL, NS</v>
          </cell>
          <cell r="L140" t="str">
            <v>aBRI</v>
          </cell>
          <cell r="M140" t="str">
            <v>BRIGHT, ON</v>
          </cell>
        </row>
        <row r="141">
          <cell r="H141" t="str">
            <v>dLIVE</v>
          </cell>
          <cell r="I141" t="str">
            <v>LIVERPOOL, NS</v>
          </cell>
          <cell r="L141" t="str">
            <v>aBRID</v>
          </cell>
          <cell r="M141" t="str">
            <v>BRIDGENORTH, ON</v>
          </cell>
        </row>
        <row r="142">
          <cell r="H142" t="str">
            <v>dLOUI</v>
          </cell>
          <cell r="I142" t="str">
            <v>LOUISBOURG, NS</v>
          </cell>
          <cell r="L142" t="str">
            <v>aBRIG</v>
          </cell>
          <cell r="M142" t="str">
            <v>BRIGDEN, ON</v>
          </cell>
        </row>
        <row r="143">
          <cell r="H143" t="str">
            <v>dMIDD</v>
          </cell>
          <cell r="I143" t="str">
            <v>MIDDLETON, NS</v>
          </cell>
          <cell r="L143" t="str">
            <v>aBRIN</v>
          </cell>
          <cell r="M143" t="str">
            <v>BRINSTON, ON</v>
          </cell>
        </row>
        <row r="144">
          <cell r="H144" t="str">
            <v>dMUSQ</v>
          </cell>
          <cell r="I144" t="str">
            <v>MUSQUODOBOIT HARBOUR, NS</v>
          </cell>
          <cell r="L144" t="str">
            <v>aBRIT</v>
          </cell>
          <cell r="M144" t="str">
            <v>BRITT, ON</v>
          </cell>
        </row>
        <row r="145">
          <cell r="H145" t="str">
            <v>dNEWG</v>
          </cell>
          <cell r="I145" t="str">
            <v>NEW GLASGOW, NS</v>
          </cell>
          <cell r="L145" t="str">
            <v>aBROC</v>
          </cell>
          <cell r="M145" t="str">
            <v>BROCKVILLE, ON</v>
          </cell>
        </row>
        <row r="146">
          <cell r="H146" t="str">
            <v>dPORT</v>
          </cell>
          <cell r="I146" t="str">
            <v>PORT HAWKESBURY, NS</v>
          </cell>
          <cell r="L146" t="str">
            <v>aBROD</v>
          </cell>
          <cell r="M146" t="str">
            <v>BRODHAGEN, ON</v>
          </cell>
        </row>
        <row r="147">
          <cell r="H147" t="str">
            <v>dSHEE</v>
          </cell>
          <cell r="I147" t="str">
            <v>SHEET HARBOUR, NS</v>
          </cell>
          <cell r="L147" t="str">
            <v>aBROO</v>
          </cell>
          <cell r="M147" t="str">
            <v>BROOKLIN, ON</v>
          </cell>
        </row>
        <row r="148">
          <cell r="H148" t="str">
            <v>dSHEL</v>
          </cell>
          <cell r="I148" t="str">
            <v>SHELBURNE, NS</v>
          </cell>
          <cell r="L148" t="str">
            <v>aBROU</v>
          </cell>
          <cell r="M148" t="str">
            <v>BROUGHAM, ON</v>
          </cell>
        </row>
        <row r="149">
          <cell r="H149" t="str">
            <v>dSYDN</v>
          </cell>
          <cell r="I149" t="str">
            <v>SYDNEY, NS</v>
          </cell>
          <cell r="L149" t="str">
            <v>aBROW</v>
          </cell>
          <cell r="M149" t="str">
            <v>BROWNSVILLE, ON</v>
          </cell>
        </row>
        <row r="150">
          <cell r="H150" t="str">
            <v>dSYDX</v>
          </cell>
          <cell r="I150" t="str">
            <v>SYDNEY TERMINAL, NS</v>
          </cell>
          <cell r="L150" t="str">
            <v>aBRUC</v>
          </cell>
          <cell r="M150" t="str">
            <v>BRUCEFIELD, ON</v>
          </cell>
        </row>
        <row r="151">
          <cell r="H151" t="str">
            <v>dTATA</v>
          </cell>
          <cell r="I151" t="str">
            <v>TATAMAGOUCHE, NS</v>
          </cell>
          <cell r="L151" t="str">
            <v>aBRUN</v>
          </cell>
          <cell r="M151" t="str">
            <v>BRUNNER, ON</v>
          </cell>
        </row>
        <row r="152">
          <cell r="H152" t="str">
            <v>dTRUR</v>
          </cell>
          <cell r="I152" t="str">
            <v>TRURO, NS</v>
          </cell>
          <cell r="L152" t="str">
            <v>aBRUS</v>
          </cell>
          <cell r="M152" t="str">
            <v>BRUSSELS, ON</v>
          </cell>
        </row>
        <row r="153">
          <cell r="H153" t="str">
            <v>dTRUX</v>
          </cell>
          <cell r="I153" t="str">
            <v>TRURO TERMINAL, NS</v>
          </cell>
          <cell r="L153" t="str">
            <v>aBUCK</v>
          </cell>
          <cell r="M153" t="str">
            <v>BUCKHORN, ON</v>
          </cell>
        </row>
        <row r="154">
          <cell r="H154" t="str">
            <v>dWEYM</v>
          </cell>
          <cell r="I154" t="str">
            <v>WEYMOUTH, NS</v>
          </cell>
          <cell r="L154" t="str">
            <v>aBUFA</v>
          </cell>
          <cell r="M154" t="str">
            <v>BURLEIGH FALLS, ON</v>
          </cell>
        </row>
        <row r="155">
          <cell r="H155" t="str">
            <v>dWIND</v>
          </cell>
          <cell r="I155" t="str">
            <v>WINDSOR, NS</v>
          </cell>
          <cell r="L155" t="str">
            <v>aBURA</v>
          </cell>
          <cell r="M155" t="str">
            <v>BURRITTS RAPIDS, ON</v>
          </cell>
        </row>
        <row r="156">
          <cell r="H156" t="str">
            <v>dYARM</v>
          </cell>
          <cell r="I156" t="str">
            <v>YARMOUTH, NS</v>
          </cell>
          <cell r="L156" t="str">
            <v>aBURF</v>
          </cell>
          <cell r="M156" t="str">
            <v>BURFORD, ON</v>
          </cell>
        </row>
        <row r="157">
          <cell r="H157" t="str">
            <v>dYARX</v>
          </cell>
          <cell r="I157" t="str">
            <v>YARMOUTH TERMINAL, NS</v>
          </cell>
          <cell r="L157" t="str">
            <v>aBURG</v>
          </cell>
          <cell r="M157" t="str">
            <v>BURGESSVILLE, ON</v>
          </cell>
        </row>
        <row r="158">
          <cell r="H158" t="str">
            <v>dZZCB</v>
          </cell>
          <cell r="I158" t="str">
            <v>ALL/OTHER CAPE BRETON</v>
          </cell>
          <cell r="L158" t="str">
            <v>aBURI</v>
          </cell>
          <cell r="M158" t="str">
            <v>BURNT RIVER, ON</v>
          </cell>
        </row>
        <row r="159">
          <cell r="H159" t="str">
            <v>dZZMN</v>
          </cell>
          <cell r="I159" t="str">
            <v>ALL/OTHER MAINLAND NS</v>
          </cell>
          <cell r="L159" t="str">
            <v>aBURL</v>
          </cell>
          <cell r="M159" t="str">
            <v>BURLINGTON, ON</v>
          </cell>
        </row>
        <row r="160">
          <cell r="H160" t="str">
            <v>dZZNS</v>
          </cell>
          <cell r="I160" t="str">
            <v>ALL/OTHER NS POINTS</v>
          </cell>
          <cell r="L160" t="str">
            <v>aBURN</v>
          </cell>
          <cell r="M160" t="str">
            <v>BURNSTOWN, ON</v>
          </cell>
        </row>
        <row r="161">
          <cell r="H161" t="str">
            <v>eCHAR</v>
          </cell>
          <cell r="I161" t="str">
            <v>CHARLOTTETOWN, PE</v>
          </cell>
          <cell r="L161" t="str">
            <v>aBV</v>
          </cell>
          <cell r="M161" t="str">
            <v>BLEZARD VALLEY, ON</v>
          </cell>
        </row>
        <row r="162">
          <cell r="H162" t="str">
            <v>eCHAX</v>
          </cell>
          <cell r="I162" t="str">
            <v>CHARLOTTETOWN TERM, PE</v>
          </cell>
          <cell r="L162" t="str">
            <v>aBYIN</v>
          </cell>
          <cell r="M162" t="str">
            <v>BYNG INLET, ON</v>
          </cell>
        </row>
        <row r="163">
          <cell r="H163" t="str">
            <v>eMONT</v>
          </cell>
          <cell r="I163" t="str">
            <v>MONTAGUE, SOURIS, PE</v>
          </cell>
          <cell r="L163" t="str">
            <v>aCAB</v>
          </cell>
          <cell r="M163" t="str">
            <v>CHUTE A BLONDEAU, ON</v>
          </cell>
        </row>
        <row r="164">
          <cell r="H164" t="str">
            <v>eSUMM</v>
          </cell>
          <cell r="I164" t="str">
            <v>SUMMERSIDE, PE</v>
          </cell>
          <cell r="L164" t="str">
            <v>aCABO</v>
          </cell>
          <cell r="M164" t="str">
            <v>CAMP BORDON, ON</v>
          </cell>
        </row>
        <row r="165">
          <cell r="H165" t="str">
            <v>eTIGN</v>
          </cell>
          <cell r="I165" t="str">
            <v>TIGNISH, O'LEARY, PE</v>
          </cell>
          <cell r="L165" t="str">
            <v>aCACE</v>
          </cell>
          <cell r="M165" t="str">
            <v>CAISTOR CENTRE, ON</v>
          </cell>
        </row>
        <row r="166">
          <cell r="H166" t="str">
            <v>eZZPE</v>
          </cell>
          <cell r="I166" t="str">
            <v>ALL/OTHER PEI POINTS</v>
          </cell>
          <cell r="L166" t="str">
            <v>aCAEA</v>
          </cell>
          <cell r="M166" t="str">
            <v>CAMDEN EAST, ON</v>
          </cell>
        </row>
        <row r="167">
          <cell r="H167" t="str">
            <v>fBAIE</v>
          </cell>
          <cell r="I167" t="str">
            <v>BAIE VERTE, LA SCIE, NF</v>
          </cell>
          <cell r="L167" t="str">
            <v>aCAES</v>
          </cell>
          <cell r="M167" t="str">
            <v>CAESAREA, ON</v>
          </cell>
        </row>
        <row r="168">
          <cell r="H168" t="str">
            <v>fBUCH</v>
          </cell>
          <cell r="I168" t="str">
            <v>BUCHANS, NF</v>
          </cell>
          <cell r="L168" t="str">
            <v>aCAIN</v>
          </cell>
          <cell r="M168" t="str">
            <v>CAINSVILLE, ON</v>
          </cell>
        </row>
        <row r="169">
          <cell r="H169" t="str">
            <v>fBURG</v>
          </cell>
          <cell r="I169" t="str">
            <v>BURGEO, NF</v>
          </cell>
          <cell r="L169" t="str">
            <v>aCALA</v>
          </cell>
          <cell r="M169" t="str">
            <v>CALABOGIE, ON</v>
          </cell>
        </row>
        <row r="170">
          <cell r="H170" t="str">
            <v>fCARB</v>
          </cell>
          <cell r="I170" t="str">
            <v>CARBONEAR, NF</v>
          </cell>
          <cell r="L170" t="str">
            <v>aCALD</v>
          </cell>
          <cell r="M170" t="str">
            <v>CALEDONIA, ON</v>
          </cell>
        </row>
        <row r="171">
          <cell r="H171" t="str">
            <v>fCART</v>
          </cell>
          <cell r="I171" t="str">
            <v>CARTWRIGHT, NF</v>
          </cell>
          <cell r="L171" t="str">
            <v>aCALE</v>
          </cell>
          <cell r="M171" t="str">
            <v>CALEDON, ON</v>
          </cell>
        </row>
        <row r="172">
          <cell r="H172" t="str">
            <v>fCLAR</v>
          </cell>
          <cell r="I172" t="str">
            <v>CLARENVILLE,BONAVISTA, NF</v>
          </cell>
          <cell r="L172" t="str">
            <v>aCALL</v>
          </cell>
          <cell r="M172" t="str">
            <v>CALLANDER, ON</v>
          </cell>
        </row>
        <row r="173">
          <cell r="H173" t="str">
            <v>fCORN</v>
          </cell>
          <cell r="I173" t="str">
            <v>CORNER BROOK, NF</v>
          </cell>
          <cell r="L173" t="str">
            <v>aCAM</v>
          </cell>
          <cell r="M173" t="str">
            <v>CAMPBELLVILLE, ON</v>
          </cell>
        </row>
        <row r="174">
          <cell r="H174" t="str">
            <v>fCORX</v>
          </cell>
          <cell r="I174" t="str">
            <v>CORNER BROOK TERMINAL, NF</v>
          </cell>
          <cell r="L174" t="str">
            <v>aCAMB</v>
          </cell>
          <cell r="M174" t="str">
            <v>CAMBRAY, ON</v>
          </cell>
        </row>
        <row r="175">
          <cell r="H175" t="str">
            <v>fDEER</v>
          </cell>
          <cell r="I175" t="str">
            <v>DEER LAKE, NF</v>
          </cell>
          <cell r="L175" t="str">
            <v>aCAMC</v>
          </cell>
          <cell r="M175" t="str">
            <v>CAMPBELLCROFT, ON</v>
          </cell>
        </row>
        <row r="176">
          <cell r="H176" t="str">
            <v>fFOGO</v>
          </cell>
          <cell r="I176" t="str">
            <v>FOGO, NF</v>
          </cell>
          <cell r="L176" t="str">
            <v>aCAMD</v>
          </cell>
          <cell r="M176" t="str">
            <v>CAMPDEN, ON</v>
          </cell>
        </row>
        <row r="177">
          <cell r="H177" t="str">
            <v>fGAND</v>
          </cell>
          <cell r="I177" t="str">
            <v>GANDER, LEWISPORTE, NF</v>
          </cell>
          <cell r="L177" t="str">
            <v>aCAME</v>
          </cell>
          <cell r="M177" t="str">
            <v>CAMERON, ON</v>
          </cell>
        </row>
        <row r="178">
          <cell r="H178" t="str">
            <v>fGRAN</v>
          </cell>
          <cell r="I178" t="str">
            <v>GRAND FALLS, NF</v>
          </cell>
          <cell r="L178" t="str">
            <v>aCAML</v>
          </cell>
          <cell r="M178" t="str">
            <v>CAMLACHIE, ON</v>
          </cell>
        </row>
        <row r="179">
          <cell r="H179" t="str">
            <v>fGRAX</v>
          </cell>
          <cell r="I179" t="str">
            <v>GRAND FALLS TERMINAL, NF</v>
          </cell>
          <cell r="L179" t="str">
            <v>aCAMP</v>
          </cell>
          <cell r="M179" t="str">
            <v>CAMPBELLFORD, ON</v>
          </cell>
        </row>
        <row r="180">
          <cell r="H180" t="str">
            <v>fHAPP</v>
          </cell>
          <cell r="I180" t="str">
            <v>HAPPY VALLEY, NF</v>
          </cell>
          <cell r="L180" t="str">
            <v>aCAN</v>
          </cell>
          <cell r="M180" t="str">
            <v>CANNIFTON, ON</v>
          </cell>
        </row>
        <row r="181">
          <cell r="H181" t="str">
            <v>fHARB</v>
          </cell>
          <cell r="I181" t="str">
            <v>HARBOUR BRETON, NF</v>
          </cell>
          <cell r="L181" t="str">
            <v>aCANF</v>
          </cell>
          <cell r="M181" t="str">
            <v>CANFIELD, ON</v>
          </cell>
        </row>
        <row r="182">
          <cell r="H182" t="str">
            <v>fLABR</v>
          </cell>
          <cell r="I182" t="str">
            <v>LABRADOR CITY, NF</v>
          </cell>
          <cell r="L182" t="str">
            <v>aCANN</v>
          </cell>
          <cell r="M182" t="str">
            <v>CANNINGTON, ON</v>
          </cell>
        </row>
        <row r="183">
          <cell r="H183" t="str">
            <v>fLANS</v>
          </cell>
          <cell r="I183" t="str">
            <v>L'ANSE AU LOUP, NF</v>
          </cell>
          <cell r="L183" t="str">
            <v>aCAPR</v>
          </cell>
          <cell r="M183" t="str">
            <v>CAPREOL, ON</v>
          </cell>
        </row>
        <row r="184">
          <cell r="H184" t="str">
            <v>fLOUR</v>
          </cell>
          <cell r="I184" t="str">
            <v>LOURDES, NF</v>
          </cell>
          <cell r="L184" t="str">
            <v>aCAR</v>
          </cell>
          <cell r="M184" t="str">
            <v>CARDINAL, ON</v>
          </cell>
        </row>
        <row r="185">
          <cell r="H185" t="str">
            <v>fMARY</v>
          </cell>
          <cell r="I185" t="str">
            <v>MARYSTOWN, NF</v>
          </cell>
          <cell r="L185" t="str">
            <v>aCARD</v>
          </cell>
          <cell r="M185" t="str">
            <v>CARDIFF, ON</v>
          </cell>
        </row>
        <row r="186">
          <cell r="H186" t="str">
            <v>fPLAC</v>
          </cell>
          <cell r="I186" t="str">
            <v>PLACENTIA, NF</v>
          </cell>
          <cell r="L186" t="str">
            <v>aCARG</v>
          </cell>
          <cell r="M186" t="str">
            <v>CARGILL, ON</v>
          </cell>
        </row>
        <row r="187">
          <cell r="H187" t="str">
            <v>fPOAC</v>
          </cell>
          <cell r="I187" t="str">
            <v>PORT AU CHOIX, NF</v>
          </cell>
          <cell r="L187" t="str">
            <v>aCARL</v>
          </cell>
          <cell r="M187" t="str">
            <v>CARLISLE, ON</v>
          </cell>
        </row>
        <row r="188">
          <cell r="H188" t="str">
            <v>fPOBA</v>
          </cell>
          <cell r="I188" t="str">
            <v>PORT AUX BASQUES, NF</v>
          </cell>
          <cell r="L188" t="str">
            <v>aCARN</v>
          </cell>
          <cell r="M188" t="str">
            <v>CARNARVON, ON</v>
          </cell>
        </row>
        <row r="189">
          <cell r="H189" t="str">
            <v>fREMO</v>
          </cell>
          <cell r="I189" t="str">
            <v>REMOTE COMMUNITY, NF</v>
          </cell>
          <cell r="L189" t="str">
            <v>aCARP</v>
          </cell>
          <cell r="M189" t="str">
            <v>CARP, ON</v>
          </cell>
        </row>
        <row r="190">
          <cell r="H190" t="str">
            <v>fSPRI</v>
          </cell>
          <cell r="I190" t="str">
            <v>SPRINGDALE, NF</v>
          </cell>
          <cell r="L190" t="str">
            <v>aCART</v>
          </cell>
          <cell r="M190" t="str">
            <v>CARTIER, ON</v>
          </cell>
        </row>
        <row r="191">
          <cell r="H191" t="str">
            <v>fSTAN</v>
          </cell>
          <cell r="I191" t="str">
            <v>ST ANTHONY, NF</v>
          </cell>
          <cell r="L191" t="str">
            <v>aCAS</v>
          </cell>
          <cell r="M191" t="str">
            <v>CASTLETON, ON</v>
          </cell>
        </row>
        <row r="192">
          <cell r="H192" t="str">
            <v>fSTJO</v>
          </cell>
          <cell r="I192" t="str">
            <v>ST JOHN'S, NF</v>
          </cell>
          <cell r="L192" t="str">
            <v>aCASS</v>
          </cell>
          <cell r="M192" t="str">
            <v>CASSELMAN, ON</v>
          </cell>
        </row>
        <row r="193">
          <cell r="H193" t="str">
            <v>fSTJX</v>
          </cell>
          <cell r="I193" t="str">
            <v>ST JOHN'S TERMINAL, NF</v>
          </cell>
          <cell r="L193" t="str">
            <v>aCATC</v>
          </cell>
          <cell r="M193" t="str">
            <v>CATCHACOMA, ON</v>
          </cell>
        </row>
        <row r="194">
          <cell r="H194" t="str">
            <v>fSTPH</v>
          </cell>
          <cell r="I194" t="str">
            <v>STEPHENVILLE, NF</v>
          </cell>
          <cell r="L194" t="str">
            <v>aCATH</v>
          </cell>
          <cell r="M194" t="str">
            <v>CATHCART, ON</v>
          </cell>
        </row>
        <row r="195">
          <cell r="H195" t="str">
            <v>fTREP</v>
          </cell>
          <cell r="I195" t="str">
            <v>TREPASSEY, NF</v>
          </cell>
          <cell r="L195" t="str">
            <v>aCAVA</v>
          </cell>
          <cell r="M195" t="str">
            <v>CAVAN, ON</v>
          </cell>
        </row>
        <row r="196">
          <cell r="H196" t="str">
            <v>fTWIL</v>
          </cell>
          <cell r="I196" t="str">
            <v>TWILLINGATE, GAMBO, NF</v>
          </cell>
          <cell r="L196" t="str">
            <v>aCAYU</v>
          </cell>
          <cell r="M196" t="str">
            <v>CAYUGA, ON</v>
          </cell>
        </row>
        <row r="197">
          <cell r="H197" t="str">
            <v>fZZNF</v>
          </cell>
          <cell r="I197" t="str">
            <v>ALL/OTHER NFLD POINTS</v>
          </cell>
          <cell r="L197" t="str">
            <v>aCB</v>
          </cell>
          <cell r="M197" t="str">
            <v>CACHE BAY, ON</v>
          </cell>
        </row>
        <row r="198">
          <cell r="H198" t="str">
            <v>gALTO</v>
          </cell>
          <cell r="I198" t="str">
            <v>ALTONA, MB</v>
          </cell>
          <cell r="L198" t="str">
            <v>aCC</v>
          </cell>
          <cell r="M198" t="str">
            <v>CLARENCE CREEK, ON</v>
          </cell>
        </row>
        <row r="199">
          <cell r="H199" t="str">
            <v>gBRAN</v>
          </cell>
          <cell r="I199" t="str">
            <v>BRANDON, MB</v>
          </cell>
          <cell r="L199" t="str">
            <v>aCE</v>
          </cell>
          <cell r="M199" t="str">
            <v>CALEDON EAST, ON</v>
          </cell>
        </row>
        <row r="200">
          <cell r="H200" t="str">
            <v>gCARB</v>
          </cell>
          <cell r="I200" t="str">
            <v>CARBERRY, MB</v>
          </cell>
          <cell r="L200" t="str">
            <v>aCEN</v>
          </cell>
          <cell r="M200" t="str">
            <v>CENTREVILLE, ON</v>
          </cell>
        </row>
        <row r="201">
          <cell r="H201" t="str">
            <v>gCARM</v>
          </cell>
          <cell r="I201" t="str">
            <v>CARMAN, MB</v>
          </cell>
          <cell r="L201" t="str">
            <v>aCENT</v>
          </cell>
          <cell r="M201" t="str">
            <v>CENTRALIA, ON</v>
          </cell>
        </row>
        <row r="202">
          <cell r="H202" t="str">
            <v>gDAUP</v>
          </cell>
          <cell r="I202" t="str">
            <v>DAUPHIN, MB</v>
          </cell>
          <cell r="L202" t="str">
            <v>aCESP</v>
          </cell>
          <cell r="M202" t="str">
            <v>CEDAR SPRINGS, ON</v>
          </cell>
        </row>
        <row r="203">
          <cell r="H203" t="str">
            <v>gFLIN</v>
          </cell>
          <cell r="I203" t="str">
            <v>FLIN FLON, MB</v>
          </cell>
          <cell r="L203" t="str">
            <v>aCH</v>
          </cell>
          <cell r="M203" t="str">
            <v>COE HILL, ON</v>
          </cell>
        </row>
        <row r="204">
          <cell r="H204" t="str">
            <v>gMORD</v>
          </cell>
          <cell r="I204" t="str">
            <v>MORDEN, MB</v>
          </cell>
          <cell r="L204" t="str">
            <v>aCHA</v>
          </cell>
          <cell r="M204" t="str">
            <v>CHATSWORTH, ON</v>
          </cell>
        </row>
        <row r="205">
          <cell r="H205" t="str">
            <v>gNEEP</v>
          </cell>
          <cell r="I205" t="str">
            <v>NEEPAWA, MB</v>
          </cell>
          <cell r="L205" t="str">
            <v>aCHAP</v>
          </cell>
          <cell r="M205" t="str">
            <v>CHAPLEAU, ON</v>
          </cell>
        </row>
        <row r="206">
          <cell r="H206" t="str">
            <v>gPORT</v>
          </cell>
          <cell r="I206" t="str">
            <v>PORTAGE LA PRAIRIE, MB</v>
          </cell>
          <cell r="L206" t="str">
            <v>aCHAR</v>
          </cell>
          <cell r="M206" t="str">
            <v>CHARLTON, ON</v>
          </cell>
        </row>
        <row r="207">
          <cell r="H207" t="str">
            <v>gSELK</v>
          </cell>
          <cell r="I207" t="str">
            <v>SELKIRK, MB</v>
          </cell>
          <cell r="L207" t="str">
            <v>aCHAT</v>
          </cell>
          <cell r="M207" t="str">
            <v>CHATHAM, ON</v>
          </cell>
        </row>
        <row r="208">
          <cell r="H208" t="str">
            <v>gSTEI</v>
          </cell>
          <cell r="I208" t="str">
            <v>STEINBACH, MB</v>
          </cell>
          <cell r="L208" t="str">
            <v>aCHCR</v>
          </cell>
          <cell r="M208" t="str">
            <v>CHARING CROSS, ON</v>
          </cell>
        </row>
        <row r="209">
          <cell r="H209" t="str">
            <v>gSWAN</v>
          </cell>
          <cell r="I209" t="str">
            <v>SWAN RIVER, MB</v>
          </cell>
          <cell r="L209" t="str">
            <v>aCHE</v>
          </cell>
          <cell r="M209" t="str">
            <v>CHESTERVILLE, ON</v>
          </cell>
        </row>
        <row r="210">
          <cell r="H210" t="str">
            <v>gTHEP</v>
          </cell>
          <cell r="I210" t="str">
            <v>THE PAS, MB</v>
          </cell>
          <cell r="L210" t="str">
            <v>aCHEH</v>
          </cell>
          <cell r="M210" t="str">
            <v>CHELTENHAM, ON</v>
          </cell>
        </row>
        <row r="211">
          <cell r="H211" t="str">
            <v>gTHOM</v>
          </cell>
          <cell r="I211" t="str">
            <v>THOMPSON, MB</v>
          </cell>
          <cell r="L211" t="str">
            <v>aCHEL</v>
          </cell>
          <cell r="M211" t="str">
            <v>CHELMSFORD, ON</v>
          </cell>
        </row>
        <row r="212">
          <cell r="H212" t="str">
            <v>gVIRD</v>
          </cell>
          <cell r="I212" t="str">
            <v>VIRDEN, MB</v>
          </cell>
          <cell r="L212" t="str">
            <v>aCHEP</v>
          </cell>
          <cell r="M212" t="str">
            <v>CHEPSTOW, ON</v>
          </cell>
        </row>
        <row r="213">
          <cell r="H213" t="str">
            <v>gWINK</v>
          </cell>
          <cell r="I213" t="str">
            <v>WINKLER, MB</v>
          </cell>
          <cell r="L213" t="str">
            <v>aCHES</v>
          </cell>
          <cell r="M213" t="str">
            <v>CHESLEY, ON</v>
          </cell>
        </row>
        <row r="214">
          <cell r="H214" t="str">
            <v>gWINN</v>
          </cell>
          <cell r="I214" t="str">
            <v>WINNIPEG, MB</v>
          </cell>
          <cell r="L214" t="str">
            <v>aCHHU</v>
          </cell>
          <cell r="M214" t="str">
            <v>CHAPUT HUGHES, ON</v>
          </cell>
        </row>
        <row r="215">
          <cell r="H215" t="str">
            <v>hBATT</v>
          </cell>
          <cell r="I215" t="str">
            <v>BATTLEFORD, SK</v>
          </cell>
          <cell r="L215" t="str">
            <v>aCHOL</v>
          </cell>
          <cell r="M215" t="str">
            <v>CHAFFEYS LOCKS, ON</v>
          </cell>
        </row>
        <row r="216">
          <cell r="H216" t="str">
            <v>hESTA</v>
          </cell>
          <cell r="I216" t="str">
            <v>ESTERHAZY, SK</v>
          </cell>
          <cell r="L216" t="str">
            <v>aCHUR</v>
          </cell>
          <cell r="M216" t="str">
            <v>CHURCHILL, ON</v>
          </cell>
        </row>
        <row r="217">
          <cell r="H217" t="str">
            <v>hESTE</v>
          </cell>
          <cell r="I217" t="str">
            <v>ESTEVAN, SK</v>
          </cell>
          <cell r="L217" t="str">
            <v>aCHVA</v>
          </cell>
          <cell r="M217" t="str">
            <v>CHERRY VALLEY, ON</v>
          </cell>
        </row>
        <row r="218">
          <cell r="H218" t="str">
            <v>hHUDS</v>
          </cell>
          <cell r="I218" t="str">
            <v>HUDSON BAY, SK</v>
          </cell>
          <cell r="L218" t="str">
            <v>aCLA</v>
          </cell>
          <cell r="M218" t="str">
            <v>CLAREMONT, ON</v>
          </cell>
        </row>
        <row r="219">
          <cell r="H219" t="str">
            <v>hHUMB</v>
          </cell>
          <cell r="I219" t="str">
            <v>HUMBOLT, SK</v>
          </cell>
          <cell r="L219" t="str">
            <v>aCLAK</v>
          </cell>
          <cell r="M219" t="str">
            <v>CLARKSBURG, ON</v>
          </cell>
        </row>
        <row r="220">
          <cell r="H220" t="str">
            <v>hKIND</v>
          </cell>
          <cell r="I220" t="str">
            <v>KINDERSLEY, SK</v>
          </cell>
          <cell r="L220" t="str">
            <v>aCLAR</v>
          </cell>
          <cell r="M220" t="str">
            <v>CLARENDON, ON</v>
          </cell>
        </row>
        <row r="221">
          <cell r="H221" t="str">
            <v>hLUCK</v>
          </cell>
          <cell r="I221" t="str">
            <v>LUCKY LAKE, SK</v>
          </cell>
          <cell r="L221" t="str">
            <v>aCLAY</v>
          </cell>
          <cell r="M221" t="str">
            <v>CLAYTON, ON</v>
          </cell>
        </row>
        <row r="222">
          <cell r="H222" t="str">
            <v>hMEAD</v>
          </cell>
          <cell r="I222" t="str">
            <v>MEADOW LAKE, SK</v>
          </cell>
          <cell r="L222" t="str">
            <v>aCLCR</v>
          </cell>
          <cell r="M222" t="str">
            <v>CLEAR CREEK, ON</v>
          </cell>
        </row>
        <row r="223">
          <cell r="H223" t="str">
            <v>hMELF</v>
          </cell>
          <cell r="I223" t="str">
            <v>MELFORT, SK</v>
          </cell>
          <cell r="L223" t="str">
            <v>aCLIF</v>
          </cell>
          <cell r="M223" t="str">
            <v>CLIFFORD, ON</v>
          </cell>
        </row>
        <row r="224">
          <cell r="H224" t="str">
            <v>hMOOS</v>
          </cell>
          <cell r="I224" t="str">
            <v>MOOSE JAW, SK</v>
          </cell>
          <cell r="L224" t="str">
            <v>aCLIN</v>
          </cell>
          <cell r="M224" t="str">
            <v>CLINTON, ON</v>
          </cell>
        </row>
        <row r="225">
          <cell r="H225" t="str">
            <v>hNIPA</v>
          </cell>
          <cell r="I225" t="str">
            <v>NIPAWIN, SK</v>
          </cell>
          <cell r="L225" t="str">
            <v>aCLOY</v>
          </cell>
          <cell r="M225" t="str">
            <v>CLOYNE, ON</v>
          </cell>
        </row>
        <row r="226">
          <cell r="H226" t="str">
            <v>hNORT</v>
          </cell>
          <cell r="I226" t="str">
            <v>NORTH BATTLEFORD, SK</v>
          </cell>
          <cell r="L226" t="str">
            <v>aCOB</v>
          </cell>
          <cell r="M226" t="str">
            <v>COBOURG, ON</v>
          </cell>
        </row>
        <row r="227">
          <cell r="H227" t="str">
            <v>hPRAL</v>
          </cell>
          <cell r="I227" t="str">
            <v>PRINCE ALBERT, SK</v>
          </cell>
          <cell r="L227" t="str">
            <v>aCOBA</v>
          </cell>
          <cell r="M227" t="str">
            <v>COBALT, ON</v>
          </cell>
        </row>
        <row r="228">
          <cell r="H228" t="str">
            <v>hREGI</v>
          </cell>
          <cell r="I228" t="str">
            <v>REGINA, SK</v>
          </cell>
          <cell r="L228" t="str">
            <v>aCOBD</v>
          </cell>
          <cell r="M228" t="str">
            <v>COBDEN, ON</v>
          </cell>
        </row>
        <row r="229">
          <cell r="H229" t="str">
            <v>hSASK</v>
          </cell>
          <cell r="I229" t="str">
            <v>SASKATOON, SK</v>
          </cell>
          <cell r="L229" t="str">
            <v>aCOBO</v>
          </cell>
          <cell r="M229" t="str">
            <v>COBOCONK, ON</v>
          </cell>
        </row>
        <row r="230">
          <cell r="H230" t="str">
            <v>hSWIF</v>
          </cell>
          <cell r="I230" t="str">
            <v>SWIFT CURRENT, SK</v>
          </cell>
          <cell r="L230" t="str">
            <v>aCOC</v>
          </cell>
          <cell r="M230" t="str">
            <v>COCHRANE, ON</v>
          </cell>
        </row>
        <row r="231">
          <cell r="H231" t="str">
            <v>hWEYB</v>
          </cell>
          <cell r="I231" t="str">
            <v>WEYBURN, SK</v>
          </cell>
          <cell r="L231" t="str">
            <v>aCOCH</v>
          </cell>
          <cell r="M231" t="str">
            <v>COCHENOUR, ON</v>
          </cell>
        </row>
        <row r="232">
          <cell r="H232" t="str">
            <v>hYORK</v>
          </cell>
          <cell r="I232" t="str">
            <v>YORKTON, SK</v>
          </cell>
          <cell r="L232" t="str">
            <v>aCOCL</v>
          </cell>
          <cell r="M232" t="str">
            <v>COPPER CLIFF, ON</v>
          </cell>
        </row>
        <row r="233">
          <cell r="H233" t="str">
            <v>iAIRD</v>
          </cell>
          <cell r="I233" t="str">
            <v>AIRDRIE, AB</v>
          </cell>
          <cell r="L233" t="str">
            <v>aCODR</v>
          </cell>
          <cell r="M233" t="str">
            <v>CODRINGTON, ON</v>
          </cell>
        </row>
        <row r="234">
          <cell r="H234" t="str">
            <v>iBANF</v>
          </cell>
          <cell r="I234" t="str">
            <v>BANFF, AB</v>
          </cell>
          <cell r="L234" t="str">
            <v>aCOLB</v>
          </cell>
          <cell r="M234" t="str">
            <v>COLBORNE, ON</v>
          </cell>
        </row>
        <row r="235">
          <cell r="H235" t="str">
            <v>iBLAI</v>
          </cell>
          <cell r="I235" t="str">
            <v>BLAIRMORE, AB</v>
          </cell>
          <cell r="L235" t="str">
            <v>aCOLD</v>
          </cell>
          <cell r="M235" t="str">
            <v>COLDWATER, ON</v>
          </cell>
        </row>
        <row r="236">
          <cell r="H236" t="str">
            <v>iBROO</v>
          </cell>
          <cell r="I236" t="str">
            <v>BROOKS, AB</v>
          </cell>
          <cell r="L236" t="str">
            <v>aCOLL</v>
          </cell>
          <cell r="M236" t="str">
            <v>COLLINGWOOD, ON</v>
          </cell>
        </row>
        <row r="237">
          <cell r="H237" t="str">
            <v>iCALG</v>
          </cell>
          <cell r="I237" t="str">
            <v>CALGARY, AB</v>
          </cell>
          <cell r="L237" t="str">
            <v>aCOMB</v>
          </cell>
          <cell r="M237" t="str">
            <v>COMBER, ON</v>
          </cell>
        </row>
        <row r="238">
          <cell r="H238" t="str">
            <v>iCAMR</v>
          </cell>
          <cell r="I238" t="str">
            <v>CAMROSE, AB</v>
          </cell>
          <cell r="L238" t="str">
            <v>aCOMM</v>
          </cell>
          <cell r="M238" t="str">
            <v>COMBERMERE, ON</v>
          </cell>
        </row>
        <row r="239">
          <cell r="H239" t="str">
            <v>iCANM</v>
          </cell>
          <cell r="I239" t="str">
            <v>CANMORE, AB</v>
          </cell>
          <cell r="L239" t="str">
            <v>aCON</v>
          </cell>
          <cell r="M239" t="str">
            <v>CONN, ON</v>
          </cell>
        </row>
        <row r="240">
          <cell r="H240" t="str">
            <v>iCOAL</v>
          </cell>
          <cell r="I240" t="str">
            <v>COALDALE, AB</v>
          </cell>
          <cell r="L240" t="str">
            <v>aCONE</v>
          </cell>
          <cell r="M240" t="str">
            <v>CONESTOGA, ON</v>
          </cell>
        </row>
        <row r="241">
          <cell r="H241" t="str">
            <v>iCOLD</v>
          </cell>
          <cell r="I241" t="str">
            <v>COLD LAKE, AB</v>
          </cell>
          <cell r="L241" t="str">
            <v>aCONI</v>
          </cell>
          <cell r="M241" t="str">
            <v>CONISTON, ON</v>
          </cell>
        </row>
        <row r="242">
          <cell r="H242" t="str">
            <v>iDRAY</v>
          </cell>
          <cell r="I242" t="str">
            <v>DRAYTON VALLEY, AB</v>
          </cell>
          <cell r="L242" t="str">
            <v>aCONN</v>
          </cell>
          <cell r="M242" t="str">
            <v>CONNAUGHT, ON</v>
          </cell>
        </row>
        <row r="243">
          <cell r="H243" t="str">
            <v>iDRUM</v>
          </cell>
          <cell r="I243" t="str">
            <v>DRUMHELLER, AB</v>
          </cell>
          <cell r="L243" t="str">
            <v>aCONS</v>
          </cell>
          <cell r="M243" t="str">
            <v>CONSECON, ON</v>
          </cell>
        </row>
        <row r="244">
          <cell r="H244" t="str">
            <v>iEDMO</v>
          </cell>
          <cell r="I244" t="str">
            <v>EDMONTON, AB</v>
          </cell>
          <cell r="L244" t="str">
            <v>aCOOK</v>
          </cell>
          <cell r="M244" t="str">
            <v>COOKSTOWN, ON</v>
          </cell>
        </row>
        <row r="245">
          <cell r="H245" t="str">
            <v>iFOMC</v>
          </cell>
          <cell r="I245" t="str">
            <v>FORT MCMURRAY, AB</v>
          </cell>
          <cell r="L245" t="str">
            <v>aCOPE</v>
          </cell>
          <cell r="M245" t="str">
            <v>COPETOWN, ON</v>
          </cell>
        </row>
        <row r="246">
          <cell r="H246" t="str">
            <v>iGRPR</v>
          </cell>
          <cell r="I246" t="str">
            <v>GRAND PRARIE, AB</v>
          </cell>
          <cell r="L246" t="str">
            <v>aCOR</v>
          </cell>
          <cell r="M246" t="str">
            <v>CORBYVILLE, ON</v>
          </cell>
        </row>
        <row r="247">
          <cell r="H247" t="str">
            <v>iHIGH</v>
          </cell>
          <cell r="I247" t="str">
            <v>HIGH RIVER, AB</v>
          </cell>
          <cell r="L247" t="str">
            <v>aCORB</v>
          </cell>
          <cell r="M247" t="str">
            <v>CORBEIL, ON</v>
          </cell>
        </row>
        <row r="248">
          <cell r="H248" t="str">
            <v>iHIGL</v>
          </cell>
          <cell r="I248" t="str">
            <v>HIGH LEVEL, AB</v>
          </cell>
          <cell r="L248" t="str">
            <v>aCORN</v>
          </cell>
          <cell r="M248" t="str">
            <v>CORNWALL, ON</v>
          </cell>
        </row>
        <row r="249">
          <cell r="H249" t="str">
            <v>iHINT</v>
          </cell>
          <cell r="I249" t="str">
            <v>HINTON, AB</v>
          </cell>
          <cell r="L249" t="str">
            <v>aCORU</v>
          </cell>
          <cell r="M249" t="str">
            <v>CORUNNA, ON</v>
          </cell>
        </row>
        <row r="250">
          <cell r="H250" t="str">
            <v>iLACO</v>
          </cell>
          <cell r="I250" t="str">
            <v>LACOMBE, AB</v>
          </cell>
          <cell r="L250" t="str">
            <v>aCOST</v>
          </cell>
          <cell r="M250" t="str">
            <v>COATSWORTH STATION, ON</v>
          </cell>
        </row>
        <row r="251">
          <cell r="H251" t="str">
            <v>iLEGA</v>
          </cell>
          <cell r="I251" t="str">
            <v>LEGAL, AB</v>
          </cell>
          <cell r="L251" t="str">
            <v>aCOTT</v>
          </cell>
          <cell r="M251" t="str">
            <v>COTTAM, ON</v>
          </cell>
        </row>
        <row r="252">
          <cell r="H252" t="str">
            <v>iLETH</v>
          </cell>
          <cell r="I252" t="str">
            <v>LETHBRIDGE, AB</v>
          </cell>
          <cell r="L252" t="str">
            <v>aCOU</v>
          </cell>
          <cell r="M252" t="str">
            <v>COURTLAND, ON</v>
          </cell>
        </row>
        <row r="253">
          <cell r="H253" t="str">
            <v>iLLOY</v>
          </cell>
          <cell r="I253" t="str">
            <v>LLOYDMINSTER, AB</v>
          </cell>
          <cell r="L253" t="str">
            <v>aCOUR</v>
          </cell>
          <cell r="M253" t="str">
            <v>COURTRIGHT, ON</v>
          </cell>
        </row>
        <row r="254">
          <cell r="H254" t="str">
            <v>iMEDI</v>
          </cell>
          <cell r="I254" t="str">
            <v>MEDICINE HAT, AB</v>
          </cell>
          <cell r="L254" t="str">
            <v>aCP</v>
          </cell>
          <cell r="M254" t="str">
            <v>CARLETON PLACE, ON</v>
          </cell>
        </row>
        <row r="255">
          <cell r="H255" t="str">
            <v>iNISK</v>
          </cell>
          <cell r="I255" t="str">
            <v>NISKU, AB</v>
          </cell>
          <cell r="L255" t="str">
            <v>aCPL</v>
          </cell>
          <cell r="M255" t="str">
            <v>CARRYING PLACE, ON</v>
          </cell>
        </row>
        <row r="256">
          <cell r="H256" t="str">
            <v>iOKOT</v>
          </cell>
          <cell r="I256" t="str">
            <v>OKOTOKS, AB</v>
          </cell>
          <cell r="L256" t="str">
            <v>aCR</v>
          </cell>
          <cell r="M256" t="str">
            <v>CHALK RIVER, ON</v>
          </cell>
        </row>
        <row r="257">
          <cell r="H257" t="str">
            <v>iOLDS</v>
          </cell>
          <cell r="I257" t="str">
            <v>OLDS, AB</v>
          </cell>
          <cell r="L257" t="str">
            <v>aCRBE</v>
          </cell>
          <cell r="M257" t="str">
            <v>CRYSTAL BEACH, ON</v>
          </cell>
        </row>
        <row r="258">
          <cell r="H258" t="str">
            <v>iPEAC</v>
          </cell>
          <cell r="I258" t="str">
            <v>PEACE RIVER, AB</v>
          </cell>
          <cell r="L258" t="str">
            <v>aCRED</v>
          </cell>
          <cell r="M258" t="str">
            <v>CREDITON, ON</v>
          </cell>
        </row>
        <row r="259">
          <cell r="H259" t="str">
            <v>iPONO</v>
          </cell>
          <cell r="I259" t="str">
            <v>PONOKA, AB</v>
          </cell>
          <cell r="L259" t="str">
            <v>aCREE</v>
          </cell>
          <cell r="M259" t="str">
            <v>CREEMORE, ON</v>
          </cell>
        </row>
        <row r="260">
          <cell r="H260" t="str">
            <v>iREDD</v>
          </cell>
          <cell r="I260" t="str">
            <v>RED DEER, AB</v>
          </cell>
          <cell r="L260" t="str">
            <v>aCROT</v>
          </cell>
          <cell r="M260" t="str">
            <v>CROTON, ON</v>
          </cell>
        </row>
        <row r="261">
          <cell r="H261" t="str">
            <v>iROCK</v>
          </cell>
          <cell r="I261" t="str">
            <v>ROCKY MOUNTAIN HOUSE, AB</v>
          </cell>
          <cell r="L261" t="str">
            <v>aCRYS</v>
          </cell>
          <cell r="M261" t="str">
            <v>CRYSLER, ON</v>
          </cell>
        </row>
        <row r="262">
          <cell r="H262" t="str">
            <v>iSLAV</v>
          </cell>
          <cell r="I262" t="str">
            <v>SLAVE LAKE, AB</v>
          </cell>
          <cell r="L262" t="str">
            <v>aCS</v>
          </cell>
          <cell r="M262" t="str">
            <v>CARLSBAD SPRINGS, ON</v>
          </cell>
        </row>
        <row r="263">
          <cell r="H263" t="str">
            <v>iSPRU</v>
          </cell>
          <cell r="I263" t="str">
            <v>SPRUCE GROVE, AB</v>
          </cell>
          <cell r="L263" t="str">
            <v>aCTIC</v>
          </cell>
          <cell r="M263" t="str">
            <v>COURTICE, ON</v>
          </cell>
        </row>
        <row r="264">
          <cell r="H264" t="str">
            <v>iSTET</v>
          </cell>
          <cell r="I264" t="str">
            <v>STETTLER, AB</v>
          </cell>
          <cell r="L264" t="str">
            <v>aCULA</v>
          </cell>
          <cell r="M264" t="str">
            <v>CURVE LAKE, ON</v>
          </cell>
        </row>
        <row r="265">
          <cell r="H265" t="str">
            <v>iSTON</v>
          </cell>
          <cell r="I265" t="str">
            <v>STONY PLAIN, AB</v>
          </cell>
          <cell r="L265" t="str">
            <v>aCUMB</v>
          </cell>
          <cell r="M265" t="str">
            <v>CUMBERLAND, ON</v>
          </cell>
        </row>
        <row r="266">
          <cell r="H266" t="str">
            <v>iSTPA</v>
          </cell>
          <cell r="I266" t="str">
            <v>ST PAUL, AB</v>
          </cell>
          <cell r="L266" t="str">
            <v>aCURR</v>
          </cell>
          <cell r="M266" t="str">
            <v>CURRAN, ON</v>
          </cell>
        </row>
        <row r="267">
          <cell r="H267" t="str">
            <v>iSTRA</v>
          </cell>
          <cell r="I267" t="str">
            <v>STRATHMORE, AB</v>
          </cell>
          <cell r="L267" t="str">
            <v>aCUTL</v>
          </cell>
          <cell r="M267" t="str">
            <v>CUTLER, ON</v>
          </cell>
        </row>
        <row r="268">
          <cell r="H268" t="str">
            <v>iTABE</v>
          </cell>
          <cell r="I268" t="str">
            <v>TABER, AB</v>
          </cell>
          <cell r="L268" t="str">
            <v>aCV</v>
          </cell>
          <cell r="M268" t="str">
            <v>CEDAR VALLEY, ON</v>
          </cell>
        </row>
        <row r="269">
          <cell r="H269" t="str">
            <v>iWAIN</v>
          </cell>
          <cell r="I269" t="str">
            <v>WAINWRIGHT, AB</v>
          </cell>
          <cell r="L269" t="str">
            <v>aDALK</v>
          </cell>
          <cell r="M269" t="str">
            <v>DALKIETH, ON</v>
          </cell>
        </row>
        <row r="270">
          <cell r="H270" t="str">
            <v>iWEST</v>
          </cell>
          <cell r="I270" t="str">
            <v>WESTLOCK, AB</v>
          </cell>
          <cell r="L270" t="str">
            <v>aDASH</v>
          </cell>
          <cell r="M270" t="str">
            <v>DASHWOOD, ON</v>
          </cell>
        </row>
        <row r="271">
          <cell r="H271" t="str">
            <v>iWETA</v>
          </cell>
          <cell r="I271" t="str">
            <v>WETASKIWIN, AB</v>
          </cell>
          <cell r="L271" t="str">
            <v>aDC</v>
          </cell>
          <cell r="M271" t="str">
            <v>DOVER CENTER, ON</v>
          </cell>
        </row>
        <row r="272">
          <cell r="H272" t="str">
            <v>iWHIT</v>
          </cell>
          <cell r="I272" t="str">
            <v>WHITECOURT, AB</v>
          </cell>
          <cell r="L272" t="str">
            <v>aDELA</v>
          </cell>
          <cell r="M272" t="str">
            <v>DELAWARE, ON</v>
          </cell>
        </row>
        <row r="273">
          <cell r="H273" t="str">
            <v>jBLAK</v>
          </cell>
          <cell r="I273" t="str">
            <v>BURNS LAKE, BC</v>
          </cell>
          <cell r="L273" t="str">
            <v>aDELH</v>
          </cell>
          <cell r="M273" t="str">
            <v>DELHI, ON</v>
          </cell>
        </row>
        <row r="274">
          <cell r="H274" t="str">
            <v>jBURN</v>
          </cell>
          <cell r="I274" t="str">
            <v>BURNS LAKE, BC</v>
          </cell>
          <cell r="L274" t="str">
            <v>aDELT</v>
          </cell>
          <cell r="M274" t="str">
            <v>DELTA, ON</v>
          </cell>
        </row>
        <row r="275">
          <cell r="H275" t="str">
            <v>jCAMP</v>
          </cell>
          <cell r="I275" t="str">
            <v>CAMPBELL RIVER, BC</v>
          </cell>
          <cell r="L275" t="str">
            <v>aDEMO</v>
          </cell>
          <cell r="M275" t="str">
            <v>DEMORESTVILLE, ON</v>
          </cell>
        </row>
        <row r="276">
          <cell r="H276" t="str">
            <v>jCAST</v>
          </cell>
          <cell r="I276" t="str">
            <v>CASTLEGAR, BC</v>
          </cell>
          <cell r="L276" t="str">
            <v>aDENB</v>
          </cell>
          <cell r="M276" t="str">
            <v>DENBIGH, ON</v>
          </cell>
        </row>
        <row r="277">
          <cell r="H277" t="str">
            <v>jCHIL</v>
          </cell>
          <cell r="I277" t="str">
            <v>CHILLIWACK, BC</v>
          </cell>
          <cell r="L277" t="str">
            <v>aDENF</v>
          </cell>
          <cell r="M277" t="str">
            <v>DENFIELD, ON</v>
          </cell>
        </row>
        <row r="278">
          <cell r="H278" t="str">
            <v>jCOMO</v>
          </cell>
          <cell r="I278" t="str">
            <v>COMOX, BC</v>
          </cell>
          <cell r="L278" t="str">
            <v>aDES</v>
          </cell>
          <cell r="M278" t="str">
            <v>DESBORO, ON</v>
          </cell>
        </row>
        <row r="279">
          <cell r="H279" t="str">
            <v>jCOUR</v>
          </cell>
          <cell r="I279" t="str">
            <v>COURTNAY, BC</v>
          </cell>
          <cell r="L279" t="str">
            <v>aDESB</v>
          </cell>
          <cell r="M279" t="str">
            <v>DESBARATS, ON</v>
          </cell>
        </row>
        <row r="280">
          <cell r="H280" t="str">
            <v>jCRAN</v>
          </cell>
          <cell r="I280" t="str">
            <v>CRANBROOK, BC</v>
          </cell>
          <cell r="L280" t="str">
            <v>aDESE</v>
          </cell>
          <cell r="M280" t="str">
            <v>DESERONTO, ON</v>
          </cell>
        </row>
        <row r="281">
          <cell r="H281" t="str">
            <v>jDAWS</v>
          </cell>
          <cell r="I281" t="str">
            <v>DAWSON CREEK, BC</v>
          </cell>
          <cell r="L281" t="str">
            <v>aDEVL</v>
          </cell>
          <cell r="M281" t="str">
            <v>DEVLIN, ON</v>
          </cell>
        </row>
        <row r="282">
          <cell r="H282" t="str">
            <v>jDUNC</v>
          </cell>
          <cell r="I282" t="str">
            <v>DUNCAN, BC</v>
          </cell>
          <cell r="L282" t="str">
            <v>aDINO</v>
          </cell>
          <cell r="M282" t="str">
            <v>DINORWIC, ON</v>
          </cell>
        </row>
        <row r="283">
          <cell r="H283" t="str">
            <v>jFERN</v>
          </cell>
          <cell r="I283" t="str">
            <v>FERNIE, BC</v>
          </cell>
          <cell r="L283" t="str">
            <v>aDOBB</v>
          </cell>
          <cell r="M283" t="str">
            <v>DOBBINTON, ON</v>
          </cell>
        </row>
        <row r="284">
          <cell r="H284" t="str">
            <v>jFORT</v>
          </cell>
          <cell r="I284" t="str">
            <v>FORT NELSON, BC</v>
          </cell>
          <cell r="L284" t="str">
            <v>aDOBI</v>
          </cell>
          <cell r="M284" t="str">
            <v>DOBIE, ON</v>
          </cell>
        </row>
        <row r="285">
          <cell r="H285" t="str">
            <v>jFSTJ</v>
          </cell>
          <cell r="I285" t="str">
            <v>FORT ST JOHN, BC</v>
          </cell>
          <cell r="L285" t="str">
            <v>aDORC</v>
          </cell>
          <cell r="M285" t="str">
            <v>DORCHESTER, ON</v>
          </cell>
        </row>
        <row r="286">
          <cell r="H286" t="str">
            <v>jKAML</v>
          </cell>
          <cell r="I286" t="str">
            <v>KAMLOOPS, BC</v>
          </cell>
          <cell r="L286" t="str">
            <v>aDORI</v>
          </cell>
          <cell r="M286" t="str">
            <v>DORION, ON</v>
          </cell>
        </row>
        <row r="287">
          <cell r="H287" t="str">
            <v>jKELO</v>
          </cell>
          <cell r="I287" t="str">
            <v>KELOWNA, BC</v>
          </cell>
          <cell r="L287" t="str">
            <v>aDORS</v>
          </cell>
          <cell r="M287" t="str">
            <v>DORSET, ON</v>
          </cell>
        </row>
        <row r="288">
          <cell r="H288" t="str">
            <v>jKITI</v>
          </cell>
          <cell r="I288" t="str">
            <v>KITIMAT, BC</v>
          </cell>
          <cell r="L288" t="str">
            <v>aDOUG</v>
          </cell>
          <cell r="M288" t="str">
            <v>DOUGLAS, ON</v>
          </cell>
        </row>
        <row r="289">
          <cell r="H289" t="str">
            <v>jLANT</v>
          </cell>
          <cell r="I289" t="str">
            <v>LANTZVILLE, BC</v>
          </cell>
          <cell r="L289" t="str">
            <v>aDOUR</v>
          </cell>
          <cell r="M289" t="str">
            <v>DOURO, ON</v>
          </cell>
        </row>
        <row r="290">
          <cell r="H290" t="str">
            <v>jMERR</v>
          </cell>
          <cell r="I290" t="str">
            <v>MERRITT, BC</v>
          </cell>
          <cell r="L290" t="str">
            <v>aDOWL</v>
          </cell>
          <cell r="M290" t="str">
            <v>DOWLING, ON</v>
          </cell>
        </row>
        <row r="291">
          <cell r="H291" t="str">
            <v>jNANA</v>
          </cell>
          <cell r="I291" t="str">
            <v>NANAIMO, BC</v>
          </cell>
          <cell r="L291" t="str">
            <v>aDR</v>
          </cell>
          <cell r="M291" t="str">
            <v>DEEP RIVER, ON</v>
          </cell>
        </row>
        <row r="292">
          <cell r="H292" t="str">
            <v>jNELS</v>
          </cell>
          <cell r="I292" t="str">
            <v>NELSON, BC</v>
          </cell>
          <cell r="L292" t="str">
            <v>aDRAY</v>
          </cell>
          <cell r="M292" t="str">
            <v>DRAYTON, ON</v>
          </cell>
        </row>
        <row r="293">
          <cell r="H293" t="str">
            <v>jPARK</v>
          </cell>
          <cell r="I293" t="str">
            <v>PARKSVILLE, BC</v>
          </cell>
          <cell r="L293" t="str">
            <v>aDRES</v>
          </cell>
          <cell r="M293" t="str">
            <v>DRESDEN, ON</v>
          </cell>
        </row>
        <row r="294">
          <cell r="H294" t="str">
            <v>jPENT</v>
          </cell>
          <cell r="I294" t="str">
            <v>PENTICTON, BC</v>
          </cell>
          <cell r="L294" t="str">
            <v>aDRUM</v>
          </cell>
          <cell r="M294" t="str">
            <v>DRUMBO, ON</v>
          </cell>
        </row>
        <row r="295">
          <cell r="H295" t="str">
            <v>jPORA</v>
          </cell>
          <cell r="I295" t="str">
            <v>PORT ALBERNI, BC</v>
          </cell>
          <cell r="L295" t="str">
            <v>aDRYD</v>
          </cell>
          <cell r="M295" t="str">
            <v>DRYDEN, ON</v>
          </cell>
        </row>
        <row r="296">
          <cell r="H296" t="str">
            <v>jPORH</v>
          </cell>
          <cell r="I296" t="str">
            <v>PORT HARDY, BC</v>
          </cell>
          <cell r="L296" t="str">
            <v>aDUAR</v>
          </cell>
          <cell r="M296" t="str">
            <v>DUART, ON</v>
          </cell>
        </row>
        <row r="297">
          <cell r="H297" t="str">
            <v>jPOWE</v>
          </cell>
          <cell r="I297" t="str">
            <v>POWELL RIVER, BC</v>
          </cell>
          <cell r="L297" t="str">
            <v>aDUBL</v>
          </cell>
          <cell r="M297" t="str">
            <v>DUBLIN, ON</v>
          </cell>
        </row>
        <row r="298">
          <cell r="H298" t="str">
            <v>jPRGE</v>
          </cell>
          <cell r="I298" t="str">
            <v>PRINCE GEORGE, BC</v>
          </cell>
          <cell r="L298" t="str">
            <v>aDUBR</v>
          </cell>
          <cell r="M298" t="str">
            <v>DUBREILVILLE, ON</v>
          </cell>
        </row>
        <row r="299">
          <cell r="H299" t="str">
            <v>jPRRU</v>
          </cell>
          <cell r="I299" t="str">
            <v>PRINCE RUPERT, BC</v>
          </cell>
          <cell r="L299" t="str">
            <v>aDUN</v>
          </cell>
          <cell r="M299" t="str">
            <v>DUNDALK, ON</v>
          </cell>
        </row>
        <row r="300">
          <cell r="H300" t="str">
            <v>jQUES</v>
          </cell>
          <cell r="I300" t="str">
            <v>QUESNEL, BC</v>
          </cell>
          <cell r="L300" t="str">
            <v>aDUNC</v>
          </cell>
          <cell r="M300" t="str">
            <v>DUNCHURCH, ON</v>
          </cell>
        </row>
        <row r="301">
          <cell r="H301" t="str">
            <v>jREVE</v>
          </cell>
          <cell r="I301" t="str">
            <v>REVELSTOKE, BC</v>
          </cell>
          <cell r="L301" t="str">
            <v>aDUNG</v>
          </cell>
          <cell r="M301" t="str">
            <v>DUNGANNON, ON</v>
          </cell>
        </row>
        <row r="302">
          <cell r="H302" t="str">
            <v>jSAAN</v>
          </cell>
          <cell r="I302" t="str">
            <v>SAANICHTON, BC</v>
          </cell>
          <cell r="L302" t="str">
            <v>aDUNN</v>
          </cell>
          <cell r="M302" t="str">
            <v>DUNNVILLE, ON</v>
          </cell>
        </row>
        <row r="303">
          <cell r="H303" t="str">
            <v>jSALM</v>
          </cell>
          <cell r="I303" t="str">
            <v>SALMON ARM, BC</v>
          </cell>
          <cell r="L303" t="str">
            <v>aDUNR</v>
          </cell>
          <cell r="M303" t="str">
            <v>DUNROBIN, ON</v>
          </cell>
        </row>
        <row r="304">
          <cell r="H304" t="str">
            <v>jSECH</v>
          </cell>
          <cell r="I304" t="str">
            <v>SECHELT, BC</v>
          </cell>
          <cell r="L304" t="str">
            <v>aDUNS</v>
          </cell>
          <cell r="M304" t="str">
            <v>DUNSFORD, ON</v>
          </cell>
        </row>
        <row r="305">
          <cell r="H305" t="str">
            <v>jSMIT</v>
          </cell>
          <cell r="I305" t="str">
            <v>SMITHERS, BC</v>
          </cell>
          <cell r="L305" t="str">
            <v>aDUNT</v>
          </cell>
          <cell r="M305" t="str">
            <v>DUNTROON, ON</v>
          </cell>
        </row>
        <row r="306">
          <cell r="H306" t="str">
            <v>jSQUA</v>
          </cell>
          <cell r="I306" t="str">
            <v>SQUAMISH, BC</v>
          </cell>
          <cell r="L306" t="str">
            <v>aDUNV</v>
          </cell>
          <cell r="M306" t="str">
            <v>DUNVEGAN, ON</v>
          </cell>
        </row>
        <row r="307">
          <cell r="H307" t="str">
            <v>jTERR</v>
          </cell>
          <cell r="I307" t="str">
            <v>TERRACE, BC</v>
          </cell>
          <cell r="L307" t="str">
            <v>aDURH</v>
          </cell>
          <cell r="M307" t="str">
            <v>DURHAM, ON</v>
          </cell>
        </row>
        <row r="308">
          <cell r="H308" t="str">
            <v>jUCLU</v>
          </cell>
          <cell r="I308" t="str">
            <v>UCLUELET, BC</v>
          </cell>
          <cell r="L308" t="str">
            <v>aDUTT</v>
          </cell>
          <cell r="M308" t="str">
            <v>DUTTON, ON</v>
          </cell>
        </row>
        <row r="309">
          <cell r="H309" t="str">
            <v>jVANC</v>
          </cell>
          <cell r="I309" t="str">
            <v>VANCOUVER, BC</v>
          </cell>
          <cell r="L309" t="str">
            <v>aDWIG</v>
          </cell>
          <cell r="M309" t="str">
            <v>DWIGHT, ON</v>
          </cell>
        </row>
        <row r="310">
          <cell r="H310" t="str">
            <v>jVERN</v>
          </cell>
          <cell r="I310" t="str">
            <v>VERNON, BC</v>
          </cell>
          <cell r="L310" t="str">
            <v>aEAGL</v>
          </cell>
          <cell r="M310" t="str">
            <v>EAGLE LAKE, ON</v>
          </cell>
        </row>
        <row r="311">
          <cell r="H311" t="str">
            <v>jVICT</v>
          </cell>
          <cell r="I311" t="str">
            <v>VICTORIA, BC</v>
          </cell>
          <cell r="L311" t="str">
            <v>aEARL</v>
          </cell>
          <cell r="M311" t="str">
            <v>EARLTON, ON</v>
          </cell>
        </row>
        <row r="312">
          <cell r="H312" t="str">
            <v>jWEST</v>
          </cell>
          <cell r="I312" t="str">
            <v>WESTBANK, BC</v>
          </cell>
          <cell r="L312" t="str">
            <v>aEB</v>
          </cell>
          <cell r="M312" t="str">
            <v>ECHO BAY, ON</v>
          </cell>
        </row>
        <row r="313">
          <cell r="H313" t="str">
            <v>jWHIS</v>
          </cell>
          <cell r="I313" t="str">
            <v>WHISTLER, BC</v>
          </cell>
          <cell r="L313" t="str">
            <v>aEDEN</v>
          </cell>
          <cell r="M313" t="str">
            <v>EDEN, ON</v>
          </cell>
        </row>
        <row r="314">
          <cell r="H314" t="str">
            <v>jWILL</v>
          </cell>
          <cell r="I314" t="str">
            <v>WILLIAMS LAKE, BC</v>
          </cell>
          <cell r="L314" t="str">
            <v>aEDWA</v>
          </cell>
          <cell r="M314" t="str">
            <v>EDWARDS, ON</v>
          </cell>
        </row>
        <row r="315">
          <cell r="H315" t="str">
            <v>jWSTB</v>
          </cell>
          <cell r="I315" t="str">
            <v>WESTBANK, BC</v>
          </cell>
          <cell r="L315" t="str">
            <v>aEF</v>
          </cell>
          <cell r="M315" t="str">
            <v>EAR FALLS, ON</v>
          </cell>
        </row>
        <row r="316">
          <cell r="H316" t="str">
            <v>j100M</v>
          </cell>
          <cell r="I316" t="str">
            <v>100 MILE HOUSE, BC</v>
          </cell>
          <cell r="L316" t="str">
            <v>aEGAN</v>
          </cell>
          <cell r="M316" t="str">
            <v>EGANVILLE, ON</v>
          </cell>
        </row>
        <row r="317">
          <cell r="H317" t="str">
            <v>kYELL</v>
          </cell>
          <cell r="I317" t="str">
            <v>YELLOWKNIFE, NT</v>
          </cell>
          <cell r="L317" t="str">
            <v>aEGBE</v>
          </cell>
          <cell r="M317" t="str">
            <v>EGBERT, ON</v>
          </cell>
        </row>
        <row r="318">
          <cell r="H318" t="str">
            <v>lDAWS</v>
          </cell>
          <cell r="I318" t="str">
            <v>DAWSON, YT</v>
          </cell>
          <cell r="L318" t="str">
            <v>aEL</v>
          </cell>
          <cell r="M318" t="str">
            <v>ELK LAKE, ON</v>
          </cell>
        </row>
        <row r="319">
          <cell r="H319" t="str">
            <v>lWATS</v>
          </cell>
          <cell r="I319" t="str">
            <v>WATSON LAKE, YT</v>
          </cell>
          <cell r="L319" t="str">
            <v>aELDO</v>
          </cell>
          <cell r="M319" t="str">
            <v>ELDORADO, ON</v>
          </cell>
        </row>
        <row r="320">
          <cell r="H320" t="str">
            <v>lWHIT</v>
          </cell>
          <cell r="I320" t="str">
            <v>WHITEHORSE, YT</v>
          </cell>
          <cell r="L320" t="str">
            <v>aELG</v>
          </cell>
          <cell r="M320" t="str">
            <v>ELGINBURG, ON</v>
          </cell>
        </row>
        <row r="321">
          <cell r="H321" t="str">
            <v>ALBIR</v>
          </cell>
          <cell r="I321" t="str">
            <v>BIRMINGHAM, AL</v>
          </cell>
          <cell r="L321" t="str">
            <v>aELGI</v>
          </cell>
          <cell r="M321" t="str">
            <v>ELGIN, ON</v>
          </cell>
        </row>
        <row r="322">
          <cell r="H322" t="str">
            <v>ALDAD</v>
          </cell>
          <cell r="I322" t="str">
            <v>DADEVILLE, AL</v>
          </cell>
          <cell r="L322" t="str">
            <v>aELIZ</v>
          </cell>
          <cell r="M322" t="str">
            <v>ELIZABETHTOWN, ON</v>
          </cell>
        </row>
        <row r="323">
          <cell r="H323" t="str">
            <v>ALMOB</v>
          </cell>
          <cell r="I323" t="str">
            <v>MOBILE, AL</v>
          </cell>
          <cell r="L323" t="str">
            <v>aELLA</v>
          </cell>
          <cell r="M323" t="str">
            <v>ELLIOTT LAKE, ON</v>
          </cell>
        </row>
        <row r="324">
          <cell r="H324" t="str">
            <v>ALSEL</v>
          </cell>
          <cell r="I324" t="str">
            <v>SELMA, AL</v>
          </cell>
          <cell r="L324" t="str">
            <v>aELMI</v>
          </cell>
          <cell r="M324" t="str">
            <v>ELMIRA, ON</v>
          </cell>
        </row>
        <row r="325">
          <cell r="H325" t="str">
            <v>ARLIT</v>
          </cell>
          <cell r="I325" t="str">
            <v>LITTLE ROCK, AR</v>
          </cell>
          <cell r="L325" t="str">
            <v>aELMV</v>
          </cell>
          <cell r="M325" t="str">
            <v>ELMVALE, ON</v>
          </cell>
        </row>
        <row r="326">
          <cell r="H326" t="str">
            <v>CALOS</v>
          </cell>
          <cell r="I326" t="str">
            <v>LOS ANGELES, CA</v>
          </cell>
          <cell r="L326" t="str">
            <v>aELMW</v>
          </cell>
          <cell r="M326" t="str">
            <v>ELMWOOD, ON</v>
          </cell>
        </row>
        <row r="327">
          <cell r="H327" t="str">
            <v>CASTO</v>
          </cell>
          <cell r="I327" t="str">
            <v>STOCKTON, CA</v>
          </cell>
          <cell r="L327" t="str">
            <v>aELOR</v>
          </cell>
          <cell r="M327" t="str">
            <v>ELORA, ON</v>
          </cell>
        </row>
        <row r="328">
          <cell r="H328" t="str">
            <v>CATER</v>
          </cell>
          <cell r="I328" t="str">
            <v>TERMINAL ISLAND, CA</v>
          </cell>
          <cell r="L328" t="str">
            <v>aEM</v>
          </cell>
          <cell r="M328" t="str">
            <v>EDEN MILLS, ON</v>
          </cell>
        </row>
        <row r="329">
          <cell r="H329" t="str">
            <v>CAVER</v>
          </cell>
          <cell r="I329" t="str">
            <v>VERNON, CA</v>
          </cell>
          <cell r="L329" t="str">
            <v>aEMB</v>
          </cell>
          <cell r="M329" t="str">
            <v>EMBRUN, ON</v>
          </cell>
        </row>
        <row r="330">
          <cell r="H330" t="str">
            <v>CAWIL</v>
          </cell>
          <cell r="I330" t="str">
            <v>WILMINGTON, CA</v>
          </cell>
          <cell r="L330" t="str">
            <v>aEMBR</v>
          </cell>
          <cell r="M330" t="str">
            <v>EMBRO, ON</v>
          </cell>
        </row>
        <row r="331">
          <cell r="H331" t="str">
            <v>CTBRI</v>
          </cell>
          <cell r="I331" t="str">
            <v>BRIDGEPORT, CT</v>
          </cell>
          <cell r="L331" t="str">
            <v>aEMER</v>
          </cell>
          <cell r="M331" t="str">
            <v>EMERYVILLE, ON</v>
          </cell>
        </row>
        <row r="332">
          <cell r="H332" t="str">
            <v>CTCOS</v>
          </cell>
          <cell r="I332" t="str">
            <v>COS COB, CT</v>
          </cell>
          <cell r="L332" t="str">
            <v>aEMO</v>
          </cell>
          <cell r="M332" t="str">
            <v>EMO, ON</v>
          </cell>
        </row>
        <row r="333">
          <cell r="H333" t="str">
            <v>CTELL</v>
          </cell>
          <cell r="I333" t="str">
            <v>ELLINGTON, CT</v>
          </cell>
          <cell r="L333" t="str">
            <v>aEMSD</v>
          </cell>
          <cell r="M333" t="str">
            <v>EMSDALE, ON</v>
          </cell>
        </row>
        <row r="334">
          <cell r="H334" t="str">
            <v>CTHAR</v>
          </cell>
          <cell r="I334" t="str">
            <v>HARTFORD, CT</v>
          </cell>
          <cell r="L334" t="str">
            <v>aENGL</v>
          </cell>
          <cell r="M334" t="str">
            <v>ENGLEHART, ON</v>
          </cell>
        </row>
        <row r="335">
          <cell r="H335" t="str">
            <v>CTNAU</v>
          </cell>
          <cell r="I335" t="str">
            <v>NAUGATUCK, CT</v>
          </cell>
          <cell r="L335" t="str">
            <v>aENNI</v>
          </cell>
          <cell r="M335" t="str">
            <v>ENNISMORE, ON</v>
          </cell>
        </row>
        <row r="336">
          <cell r="H336" t="str">
            <v>CTNEW</v>
          </cell>
          <cell r="I336" t="str">
            <v>NEW HAVEN, CT</v>
          </cell>
          <cell r="L336" t="str">
            <v>aENTE</v>
          </cell>
          <cell r="M336" t="str">
            <v>ENTERPRISE, ON</v>
          </cell>
        </row>
        <row r="337">
          <cell r="H337" t="str">
            <v>CTNWT</v>
          </cell>
          <cell r="I337" t="str">
            <v>NEWTON, CT</v>
          </cell>
          <cell r="L337" t="str">
            <v>aERI</v>
          </cell>
          <cell r="M337" t="str">
            <v>ERINSVILLE, ON</v>
          </cell>
        </row>
        <row r="338">
          <cell r="H338" t="str">
            <v>DCWAS</v>
          </cell>
          <cell r="I338" t="str">
            <v>WASHINGTON, DC</v>
          </cell>
          <cell r="L338" t="str">
            <v>aERIE</v>
          </cell>
          <cell r="M338" t="str">
            <v>ERIEAU, ON</v>
          </cell>
        </row>
        <row r="339">
          <cell r="H339" t="str">
            <v>DEBRI</v>
          </cell>
          <cell r="I339" t="str">
            <v>BRIDGEVILLE, DE</v>
          </cell>
          <cell r="L339" t="str">
            <v>aERIN</v>
          </cell>
          <cell r="M339" t="str">
            <v>ERIN, ON</v>
          </cell>
        </row>
        <row r="340">
          <cell r="H340" t="str">
            <v>DECLA</v>
          </cell>
          <cell r="I340" t="str">
            <v>CLAYMONT, DE</v>
          </cell>
          <cell r="L340" t="str">
            <v>aESPA</v>
          </cell>
          <cell r="M340" t="str">
            <v>ESPANOLA, ON</v>
          </cell>
        </row>
        <row r="341">
          <cell r="H341" t="str">
            <v>DECLT</v>
          </cell>
          <cell r="I341" t="str">
            <v>CLAYTON, DE</v>
          </cell>
          <cell r="L341" t="str">
            <v>aESSE</v>
          </cell>
          <cell r="M341" t="str">
            <v>ESSEX, ON</v>
          </cell>
        </row>
        <row r="342">
          <cell r="H342" t="str">
            <v>DEHAR</v>
          </cell>
          <cell r="I342" t="str">
            <v>HARRINGTON, DE</v>
          </cell>
          <cell r="L342" t="str">
            <v>aETHE</v>
          </cell>
          <cell r="M342" t="str">
            <v>ETHEL, ON</v>
          </cell>
        </row>
        <row r="343">
          <cell r="H343" t="str">
            <v>DELAU</v>
          </cell>
          <cell r="I343" t="str">
            <v>LAUREL, DE</v>
          </cell>
          <cell r="L343" t="str">
            <v>aEVAN</v>
          </cell>
          <cell r="M343" t="str">
            <v>EVANSVILLE, ON</v>
          </cell>
        </row>
        <row r="344">
          <cell r="H344" t="str">
            <v>DENEW</v>
          </cell>
          <cell r="I344" t="str">
            <v>NEWARK, DE</v>
          </cell>
          <cell r="L344" t="str">
            <v>aEVER</v>
          </cell>
          <cell r="M344" t="str">
            <v>EVERETT, ON</v>
          </cell>
        </row>
        <row r="345">
          <cell r="H345" t="str">
            <v>DEWIL</v>
          </cell>
          <cell r="I345" t="str">
            <v>WILMINGTON, DE</v>
          </cell>
          <cell r="L345" t="str">
            <v>aEXCE</v>
          </cell>
          <cell r="M345" t="str">
            <v>EXCELSIOR, ON</v>
          </cell>
        </row>
        <row r="346">
          <cell r="H346" t="str">
            <v>FLBEL</v>
          </cell>
          <cell r="I346" t="str">
            <v>BELLE GLADE, FL</v>
          </cell>
          <cell r="L346" t="str">
            <v>aEXET</v>
          </cell>
          <cell r="M346" t="str">
            <v>EXETER, ON</v>
          </cell>
        </row>
        <row r="347">
          <cell r="H347" t="str">
            <v>FLBRA</v>
          </cell>
          <cell r="I347" t="str">
            <v>BRADENTON, FL</v>
          </cell>
          <cell r="L347" t="str">
            <v>aFALC</v>
          </cell>
          <cell r="M347" t="str">
            <v>FALCONBRIDGE, ON</v>
          </cell>
        </row>
        <row r="348">
          <cell r="H348" t="str">
            <v>FLEUS</v>
          </cell>
          <cell r="I348" t="str">
            <v>EUSTIS, FL</v>
          </cell>
          <cell r="L348" t="str">
            <v>aFAUQ</v>
          </cell>
          <cell r="M348" t="str">
            <v>FAUQUIER, ON</v>
          </cell>
        </row>
        <row r="349">
          <cell r="H349" t="str">
            <v>FLFOR</v>
          </cell>
          <cell r="I349" t="str">
            <v>FORT LAUDERDALE, FL</v>
          </cell>
          <cell r="L349" t="str">
            <v>aFE</v>
          </cell>
          <cell r="M349" t="str">
            <v>FORT ERIE, ON</v>
          </cell>
        </row>
        <row r="350">
          <cell r="H350" t="str">
            <v>FLHAS</v>
          </cell>
          <cell r="I350" t="str">
            <v>HASTINGS, FL</v>
          </cell>
          <cell r="L350" t="str">
            <v>aFENW</v>
          </cell>
          <cell r="M350" t="str">
            <v>FENWICK, ON</v>
          </cell>
        </row>
        <row r="351">
          <cell r="H351" t="str">
            <v>FLJAC</v>
          </cell>
          <cell r="I351" t="str">
            <v>JACKSONVILLE, FL</v>
          </cell>
          <cell r="L351" t="str">
            <v>aFERG</v>
          </cell>
          <cell r="M351" t="str">
            <v>FERGUS, ON</v>
          </cell>
        </row>
        <row r="352">
          <cell r="H352" t="str">
            <v>FLLAK</v>
          </cell>
          <cell r="I352" t="str">
            <v>LAKE WALES, FL</v>
          </cell>
          <cell r="L352" t="str">
            <v>aFEVE</v>
          </cell>
          <cell r="M352" t="str">
            <v>FEVERSHAM, ON</v>
          </cell>
        </row>
        <row r="353">
          <cell r="H353" t="str">
            <v>FLMIA</v>
          </cell>
          <cell r="I353" t="str">
            <v>MIAMI, FL</v>
          </cell>
          <cell r="L353" t="str">
            <v>aFF</v>
          </cell>
          <cell r="M353" t="str">
            <v>FENELON FALLS, ON</v>
          </cell>
        </row>
        <row r="354">
          <cell r="H354" t="str">
            <v>FLORL</v>
          </cell>
          <cell r="I354" t="str">
            <v>ORLANDO, FL</v>
          </cell>
          <cell r="L354" t="str">
            <v>aFH</v>
          </cell>
          <cell r="M354" t="str">
            <v>FITZROY HARBOUR, ON</v>
          </cell>
        </row>
        <row r="355">
          <cell r="H355" t="str">
            <v>FLTAM</v>
          </cell>
          <cell r="I355" t="str">
            <v>TAMPA, FL</v>
          </cell>
          <cell r="L355" t="str">
            <v>aFIEL</v>
          </cell>
          <cell r="M355" t="str">
            <v>FIELD, ON</v>
          </cell>
        </row>
        <row r="356">
          <cell r="H356" t="str">
            <v>FLWIN</v>
          </cell>
          <cell r="I356" t="str">
            <v>WINTER HAVEN, FL</v>
          </cell>
          <cell r="L356" t="str">
            <v>aFINC</v>
          </cell>
          <cell r="M356" t="str">
            <v>FINCH, ON</v>
          </cell>
        </row>
        <row r="357">
          <cell r="H357" t="str">
            <v>GAALB</v>
          </cell>
          <cell r="I357" t="str">
            <v>ALBANY, GA</v>
          </cell>
          <cell r="L357" t="str">
            <v>aFING</v>
          </cell>
          <cell r="M357" t="str">
            <v>FINGAL, ON</v>
          </cell>
        </row>
        <row r="358">
          <cell r="H358" t="str">
            <v>GAATL</v>
          </cell>
          <cell r="I358" t="str">
            <v>ATLANTA, GA</v>
          </cell>
          <cell r="L358" t="str">
            <v>aFISH</v>
          </cell>
          <cell r="M358" t="str">
            <v>FISHERVILLE, ON</v>
          </cell>
        </row>
        <row r="359">
          <cell r="H359" t="str">
            <v>GAAUG</v>
          </cell>
          <cell r="I359" t="str">
            <v>AUGUSTA, GA</v>
          </cell>
          <cell r="L359" t="str">
            <v>aFLES</v>
          </cell>
          <cell r="M359" t="str">
            <v>FLESHERTON, ON</v>
          </cell>
        </row>
        <row r="360">
          <cell r="H360" t="str">
            <v>GADAL</v>
          </cell>
          <cell r="I360" t="str">
            <v>DALTON, GA</v>
          </cell>
          <cell r="L360" t="str">
            <v>aFLIN</v>
          </cell>
          <cell r="M360" t="str">
            <v>FLINTON, ON</v>
          </cell>
        </row>
        <row r="361">
          <cell r="H361" t="str">
            <v>GAHIN</v>
          </cell>
          <cell r="I361" t="str">
            <v>HINESVILLE, GA</v>
          </cell>
          <cell r="L361" t="str">
            <v>aFLOD</v>
          </cell>
          <cell r="M361" t="str">
            <v>FLORADALE, ON</v>
          </cell>
        </row>
        <row r="362">
          <cell r="H362" t="str">
            <v>GALAG</v>
          </cell>
          <cell r="I362" t="str">
            <v>LAGRANGE, GA</v>
          </cell>
          <cell r="L362" t="str">
            <v>aFLOR</v>
          </cell>
          <cell r="M362" t="str">
            <v>FLORENCE, ON</v>
          </cell>
        </row>
        <row r="363">
          <cell r="H363" t="str">
            <v>GALAK</v>
          </cell>
          <cell r="I363" t="str">
            <v>LAKE PARK, GA</v>
          </cell>
          <cell r="L363" t="str">
            <v>aFOFA</v>
          </cell>
          <cell r="M363" t="str">
            <v>FORESTERS FALLS, ON</v>
          </cell>
        </row>
        <row r="364">
          <cell r="H364" t="str">
            <v>GAMAC</v>
          </cell>
          <cell r="I364" t="str">
            <v>MACON, GA</v>
          </cell>
          <cell r="L364" t="str">
            <v>aFOLE</v>
          </cell>
          <cell r="M364" t="str">
            <v>FOLEYET, ON</v>
          </cell>
        </row>
        <row r="365">
          <cell r="H365" t="str">
            <v>GAROM</v>
          </cell>
          <cell r="I365" t="str">
            <v>ROME, GA</v>
          </cell>
          <cell r="L365" t="str">
            <v>aFONT</v>
          </cell>
          <cell r="M365" t="str">
            <v>FONTHILL, ON</v>
          </cell>
        </row>
        <row r="366">
          <cell r="H366" t="str">
            <v>GASAV</v>
          </cell>
          <cell r="I366" t="str">
            <v>SAVANNAH, GA</v>
          </cell>
          <cell r="L366" t="str">
            <v>aFORD</v>
          </cell>
          <cell r="M366" t="str">
            <v>FORDWICH, ON</v>
          </cell>
        </row>
        <row r="367">
          <cell r="H367" t="str">
            <v>GASTO</v>
          </cell>
          <cell r="I367" t="str">
            <v>STONE MOUNTAIN, GA</v>
          </cell>
          <cell r="L367" t="str">
            <v>aFORE</v>
          </cell>
          <cell r="M367" t="str">
            <v>FOREST, ON</v>
          </cell>
        </row>
        <row r="368">
          <cell r="H368" t="str">
            <v>GAVID</v>
          </cell>
          <cell r="I368" t="str">
            <v>VIDALIA, GA</v>
          </cell>
          <cell r="L368" t="str">
            <v>aFORM</v>
          </cell>
          <cell r="M368" t="str">
            <v>FORMOSA, ON</v>
          </cell>
        </row>
        <row r="369">
          <cell r="H369" t="str">
            <v>GAWAS</v>
          </cell>
          <cell r="I369" t="str">
            <v>WASHINGTON, GA</v>
          </cell>
          <cell r="L369" t="str">
            <v>aFOUR</v>
          </cell>
          <cell r="M369" t="str">
            <v>FOURNIER, ON</v>
          </cell>
        </row>
        <row r="370">
          <cell r="H370" t="str">
            <v>IACEN</v>
          </cell>
          <cell r="I370" t="str">
            <v>CENTERVILLE, IA</v>
          </cell>
          <cell r="L370" t="str">
            <v>aFOXB</v>
          </cell>
          <cell r="M370" t="str">
            <v>FOXBORO, ON</v>
          </cell>
        </row>
        <row r="371">
          <cell r="H371" t="str">
            <v>IAMUS</v>
          </cell>
          <cell r="I371" t="str">
            <v>MUSCATINE, IA</v>
          </cell>
          <cell r="L371" t="str">
            <v>aFOYM</v>
          </cell>
          <cell r="M371" t="str">
            <v>FOYMOUNT, ON</v>
          </cell>
        </row>
        <row r="372">
          <cell r="H372" t="str">
            <v>ILBOL</v>
          </cell>
          <cell r="I372" t="str">
            <v>BOLINGBROOK, IL</v>
          </cell>
          <cell r="L372" t="str">
            <v>aFRAN</v>
          </cell>
          <cell r="M372" t="str">
            <v>FRANKFORD, ON</v>
          </cell>
        </row>
        <row r="373">
          <cell r="H373" t="str">
            <v>ILCHI</v>
          </cell>
          <cell r="I373" t="str">
            <v>CHICAGO, IL</v>
          </cell>
          <cell r="L373" t="str">
            <v>aFRAS</v>
          </cell>
          <cell r="M373" t="str">
            <v>FRASERVILLE, ON</v>
          </cell>
        </row>
        <row r="374">
          <cell r="H374" t="str">
            <v>ILDEC</v>
          </cell>
          <cell r="I374" t="str">
            <v>DECATUR, IL</v>
          </cell>
          <cell r="L374" t="str">
            <v>aFRAV</v>
          </cell>
          <cell r="M374" t="str">
            <v>FRANKVILLE, ON</v>
          </cell>
        </row>
        <row r="375">
          <cell r="H375" t="str">
            <v>ILGUR</v>
          </cell>
          <cell r="I375" t="str">
            <v>GURNEE, IL</v>
          </cell>
          <cell r="L375" t="str">
            <v>aFREE</v>
          </cell>
          <cell r="M375" t="str">
            <v>FREELTON, ON</v>
          </cell>
        </row>
        <row r="376">
          <cell r="H376" t="str">
            <v>ILKAN</v>
          </cell>
          <cell r="I376" t="str">
            <v>KANKAKEE, IL</v>
          </cell>
          <cell r="L376" t="str">
            <v>aFRUI</v>
          </cell>
          <cell r="M376" t="str">
            <v>FRUITLAND, ON</v>
          </cell>
        </row>
        <row r="377">
          <cell r="H377" t="str">
            <v>ILLAK</v>
          </cell>
          <cell r="I377" t="str">
            <v>LAKE BLUFF, IL</v>
          </cell>
          <cell r="L377" t="str">
            <v>aFTFR</v>
          </cell>
          <cell r="M377" t="str">
            <v>FORT FRANCIS, ON</v>
          </cell>
        </row>
        <row r="378">
          <cell r="H378" t="str">
            <v>ILMAN</v>
          </cell>
          <cell r="I378" t="str">
            <v>MANTENO, IL</v>
          </cell>
          <cell r="L378" t="str">
            <v>aFULL</v>
          </cell>
          <cell r="M378" t="str">
            <v>FULLARTON, ON</v>
          </cell>
        </row>
        <row r="379">
          <cell r="H379" t="str">
            <v>ILMCH</v>
          </cell>
          <cell r="I379" t="str">
            <v>MCHENRY, IL</v>
          </cell>
          <cell r="L379" t="str">
            <v>aGAHI</v>
          </cell>
          <cell r="M379" t="str">
            <v>GADS HILL, ON</v>
          </cell>
        </row>
        <row r="380">
          <cell r="H380" t="str">
            <v>ILMOR</v>
          </cell>
          <cell r="I380" t="str">
            <v>MORRIS, IL</v>
          </cell>
          <cell r="L380" t="str">
            <v>aGANA</v>
          </cell>
          <cell r="M380" t="str">
            <v>GANANOQUE, ON</v>
          </cell>
        </row>
        <row r="381">
          <cell r="H381" t="str">
            <v>ILPEO</v>
          </cell>
          <cell r="I381" t="str">
            <v>PEORIA, IL</v>
          </cell>
          <cell r="L381" t="str">
            <v>aGARO</v>
          </cell>
          <cell r="M381" t="str">
            <v>GARSON, ON</v>
          </cell>
        </row>
        <row r="382">
          <cell r="H382" t="str">
            <v>ILROC</v>
          </cell>
          <cell r="I382" t="str">
            <v>ROCKFORD, IL</v>
          </cell>
          <cell r="L382" t="str">
            <v>aGARS</v>
          </cell>
          <cell r="M382" t="str">
            <v>GARSON, ON</v>
          </cell>
        </row>
        <row r="383">
          <cell r="H383" t="str">
            <v>ILROU</v>
          </cell>
          <cell r="I383" t="str">
            <v>ROUND LAKE BEACH, IL</v>
          </cell>
          <cell r="L383" t="str">
            <v>aGB</v>
          </cell>
          <cell r="M383" t="str">
            <v>GORE BAY, ON</v>
          </cell>
        </row>
        <row r="384">
          <cell r="H384" t="str">
            <v>INBLO</v>
          </cell>
          <cell r="I384" t="str">
            <v>BLOOMINGTON, IN</v>
          </cell>
          <cell r="L384" t="str">
            <v>aGEOR</v>
          </cell>
          <cell r="M384" t="str">
            <v>GEORGETOWN, ON</v>
          </cell>
        </row>
        <row r="385">
          <cell r="H385" t="str">
            <v>INCRO</v>
          </cell>
          <cell r="I385" t="str">
            <v>CROWN POINT, IN</v>
          </cell>
          <cell r="L385" t="str">
            <v>aGERA</v>
          </cell>
          <cell r="M385" t="str">
            <v>GERALDTON, ON</v>
          </cell>
        </row>
        <row r="386">
          <cell r="H386" t="str">
            <v>INFOR</v>
          </cell>
          <cell r="I386" t="str">
            <v>FORT WAYNE, IN</v>
          </cell>
          <cell r="L386" t="str">
            <v>aGH</v>
          </cell>
          <cell r="M386" t="str">
            <v>GLEN HURON, ON</v>
          </cell>
        </row>
        <row r="387">
          <cell r="H387" t="str">
            <v>ININD</v>
          </cell>
          <cell r="I387" t="str">
            <v>INDIANAPOLIS, IN</v>
          </cell>
          <cell r="L387" t="str">
            <v>aGILF</v>
          </cell>
          <cell r="M387" t="str">
            <v>GILFORD, ON</v>
          </cell>
        </row>
        <row r="388">
          <cell r="H388" t="str">
            <v>INKEN</v>
          </cell>
          <cell r="I388" t="str">
            <v>KENDALLVILLE, IN</v>
          </cell>
          <cell r="L388" t="str">
            <v>aGILM</v>
          </cell>
          <cell r="M388" t="str">
            <v>GILMOUR, ON</v>
          </cell>
        </row>
        <row r="389">
          <cell r="H389" t="str">
            <v>INMUN</v>
          </cell>
          <cell r="I389" t="str">
            <v>MUNSTER, IN</v>
          </cell>
          <cell r="L389" t="str">
            <v>aGL</v>
          </cell>
          <cell r="M389" t="str">
            <v>GOLDEN LAKE, ON</v>
          </cell>
        </row>
        <row r="390">
          <cell r="H390" t="str">
            <v>INODO</v>
          </cell>
          <cell r="I390" t="str">
            <v>ODON, IN</v>
          </cell>
          <cell r="L390" t="str">
            <v>aGLAN</v>
          </cell>
          <cell r="M390" t="str">
            <v>GLANWORTH, ON</v>
          </cell>
        </row>
        <row r="391">
          <cell r="H391" t="str">
            <v>INSOU</v>
          </cell>
          <cell r="I391" t="str">
            <v>SOUTH BEND, IN</v>
          </cell>
          <cell r="L391" t="str">
            <v>aGLE</v>
          </cell>
          <cell r="M391" t="str">
            <v>GLENBURNIE, ON</v>
          </cell>
        </row>
        <row r="392">
          <cell r="H392" t="str">
            <v>INTER</v>
          </cell>
          <cell r="I392" t="str">
            <v>TERRE HAUTE, IN</v>
          </cell>
          <cell r="L392" t="str">
            <v>aGLEC</v>
          </cell>
          <cell r="M392" t="str">
            <v>GLENCAIRN, ON</v>
          </cell>
        </row>
        <row r="393">
          <cell r="H393" t="str">
            <v>KSLAW</v>
          </cell>
          <cell r="I393" t="str">
            <v>LAWRENCE, KS</v>
          </cell>
          <cell r="L393" t="str">
            <v>aGLEN</v>
          </cell>
          <cell r="M393" t="str">
            <v>GLENCOE, ON</v>
          </cell>
        </row>
        <row r="394">
          <cell r="H394" t="str">
            <v>KSSAL</v>
          </cell>
          <cell r="I394" t="str">
            <v>SALINA, KS</v>
          </cell>
          <cell r="L394" t="str">
            <v>aGM</v>
          </cell>
          <cell r="M394" t="str">
            <v>GLEN MORRIS, ON</v>
          </cell>
        </row>
        <row r="395">
          <cell r="H395" t="str">
            <v>KSTOP</v>
          </cell>
          <cell r="I395" t="str">
            <v>TOPEKA, KS</v>
          </cell>
          <cell r="L395" t="str">
            <v>aGODE</v>
          </cell>
          <cell r="M395" t="str">
            <v>GODERICH, ON</v>
          </cell>
        </row>
        <row r="396">
          <cell r="H396" t="str">
            <v>KYLOU</v>
          </cell>
          <cell r="I396" t="str">
            <v>LOUISVILLE, KY</v>
          </cell>
          <cell r="L396" t="str">
            <v>aGODF</v>
          </cell>
          <cell r="M396" t="str">
            <v>GODFREY, ON</v>
          </cell>
        </row>
        <row r="397">
          <cell r="H397" t="str">
            <v>KYPAD</v>
          </cell>
          <cell r="I397" t="str">
            <v>PADUCAH, KY</v>
          </cell>
          <cell r="L397" t="str">
            <v>aGODW</v>
          </cell>
          <cell r="M397" t="str">
            <v>GOODWOOD, ON</v>
          </cell>
        </row>
        <row r="398">
          <cell r="H398" t="str">
            <v>MABIL</v>
          </cell>
          <cell r="I398" t="str">
            <v>BILLERICA, MA</v>
          </cell>
          <cell r="L398" t="str">
            <v>aGOGA</v>
          </cell>
          <cell r="M398" t="str">
            <v>GOGAMA, ON</v>
          </cell>
        </row>
        <row r="399">
          <cell r="H399" t="str">
            <v>MABOS</v>
          </cell>
          <cell r="I399" t="str">
            <v>BOSTON, MA</v>
          </cell>
          <cell r="L399" t="str">
            <v>aGOLA</v>
          </cell>
          <cell r="M399" t="str">
            <v>GORES LANDING, ON</v>
          </cell>
        </row>
        <row r="400">
          <cell r="H400" t="str">
            <v>MABOU</v>
          </cell>
          <cell r="I400" t="str">
            <v>BOURNE, MA</v>
          </cell>
          <cell r="L400" t="str">
            <v>aGOOD</v>
          </cell>
          <cell r="M400" t="str">
            <v>GOODERHAM, ON</v>
          </cell>
        </row>
        <row r="401">
          <cell r="H401" t="str">
            <v>MACAP</v>
          </cell>
          <cell r="I401" t="str">
            <v>CAPE COD, MA</v>
          </cell>
          <cell r="L401" t="str">
            <v>aGORE</v>
          </cell>
          <cell r="M401" t="str">
            <v>GORE BAY, ON</v>
          </cell>
        </row>
        <row r="402">
          <cell r="H402" t="str">
            <v>MACAR</v>
          </cell>
          <cell r="I402" t="str">
            <v>CARVER, MA</v>
          </cell>
          <cell r="L402" t="str">
            <v>aGORM</v>
          </cell>
          <cell r="M402" t="str">
            <v>GORMLEY, ON</v>
          </cell>
        </row>
        <row r="403">
          <cell r="H403" t="str">
            <v>MACLI</v>
          </cell>
          <cell r="I403" t="str">
            <v>CLINTON, MA</v>
          </cell>
          <cell r="L403" t="str">
            <v>aGORR</v>
          </cell>
          <cell r="M403" t="str">
            <v>GORRIE, ON</v>
          </cell>
        </row>
        <row r="404">
          <cell r="H404" t="str">
            <v>MAFR</v>
          </cell>
          <cell r="I404" t="str">
            <v>FALL RIVER, MA</v>
          </cell>
          <cell r="L404" t="str">
            <v>aGOUL</v>
          </cell>
          <cell r="M404" t="str">
            <v>GOULAIS RIVER, ON</v>
          </cell>
        </row>
        <row r="405">
          <cell r="H405" t="str">
            <v>MAGLO</v>
          </cell>
          <cell r="I405" t="str">
            <v>GLOUCESTER, MA</v>
          </cell>
          <cell r="L405" t="str">
            <v>aGOWA</v>
          </cell>
          <cell r="M405" t="str">
            <v>GOWANSTOWN, ON</v>
          </cell>
        </row>
        <row r="406">
          <cell r="H406" t="str">
            <v>MAHOL</v>
          </cell>
          <cell r="I406" t="str">
            <v>HOLLISTON, MA</v>
          </cell>
          <cell r="L406" t="str">
            <v>aGP</v>
          </cell>
          <cell r="M406" t="str">
            <v>GRANDE POINTE, ON</v>
          </cell>
        </row>
        <row r="407">
          <cell r="H407" t="str">
            <v>MALAW</v>
          </cell>
          <cell r="I407" t="str">
            <v>LAWRENCE, MA</v>
          </cell>
          <cell r="L407" t="str">
            <v>aGR</v>
          </cell>
          <cell r="M407" t="str">
            <v>GLEN ROBERTSON, ON</v>
          </cell>
        </row>
        <row r="408">
          <cell r="H408" t="str">
            <v>MAMAL</v>
          </cell>
          <cell r="I408" t="str">
            <v>MALDEN, MA</v>
          </cell>
          <cell r="L408" t="str">
            <v>aGRAF</v>
          </cell>
          <cell r="M408" t="str">
            <v>GRAFTON, ON</v>
          </cell>
        </row>
        <row r="409">
          <cell r="H409" t="str">
            <v>MANEB</v>
          </cell>
          <cell r="I409" t="str">
            <v>NEW BEDFORD, MA</v>
          </cell>
          <cell r="L409" t="str">
            <v>aGRAN</v>
          </cell>
          <cell r="M409" t="str">
            <v>GRANTON, ON</v>
          </cell>
        </row>
        <row r="410">
          <cell r="H410" t="str">
            <v>MANEW</v>
          </cell>
          <cell r="I410" t="str">
            <v>NEW BEDFORD, MA</v>
          </cell>
          <cell r="L410" t="str">
            <v>aGRAS</v>
          </cell>
          <cell r="M410" t="str">
            <v>GRASSIE, ON</v>
          </cell>
        </row>
        <row r="411">
          <cell r="H411" t="str">
            <v>MAPEN</v>
          </cell>
          <cell r="I411" t="str">
            <v>PENINSULA TRUCKING, MA</v>
          </cell>
          <cell r="L411" t="str">
            <v>aGRAV</v>
          </cell>
          <cell r="M411" t="str">
            <v>GRAVENHURST, ON</v>
          </cell>
        </row>
        <row r="412">
          <cell r="H412" t="str">
            <v>MARAY</v>
          </cell>
          <cell r="I412" t="str">
            <v>RAYNHAM, MA</v>
          </cell>
          <cell r="L412" t="str">
            <v>aGRBE</v>
          </cell>
          <cell r="M412" t="str">
            <v>GRAND BEND, ON</v>
          </cell>
        </row>
        <row r="413">
          <cell r="H413" t="str">
            <v>MASAG</v>
          </cell>
          <cell r="I413" t="str">
            <v>SAGAMORE, MA</v>
          </cell>
          <cell r="L413" t="str">
            <v>aGREE</v>
          </cell>
          <cell r="M413" t="str">
            <v>GREENBANK, ON</v>
          </cell>
        </row>
        <row r="414">
          <cell r="H414" t="str">
            <v>MASHR</v>
          </cell>
          <cell r="I414" t="str">
            <v>SHREWBURY, MA</v>
          </cell>
          <cell r="L414" t="str">
            <v>aGREL</v>
          </cell>
          <cell r="M414" t="str">
            <v>GREELY, ON</v>
          </cell>
        </row>
        <row r="415">
          <cell r="H415" t="str">
            <v>MASPR</v>
          </cell>
          <cell r="I415" t="str">
            <v>SPRINGFIELD, MA</v>
          </cell>
          <cell r="L415" t="str">
            <v>aGRIF</v>
          </cell>
          <cell r="M415" t="str">
            <v>GRIFFITH, ON</v>
          </cell>
        </row>
        <row r="416">
          <cell r="H416" t="str">
            <v>MATAU</v>
          </cell>
          <cell r="I416" t="str">
            <v>TAUNTON, MA</v>
          </cell>
          <cell r="L416" t="str">
            <v>aGRIM</v>
          </cell>
          <cell r="M416" t="str">
            <v>GRIMSBY, ON</v>
          </cell>
        </row>
        <row r="417">
          <cell r="H417" t="str">
            <v>MATEW</v>
          </cell>
          <cell r="I417" t="str">
            <v>TEWKSBURY, MA</v>
          </cell>
          <cell r="L417" t="str">
            <v>aGRVA</v>
          </cell>
          <cell r="M417" t="str">
            <v>GREEN VALLEY, ON</v>
          </cell>
        </row>
        <row r="418">
          <cell r="H418" t="str">
            <v>MAUXB</v>
          </cell>
          <cell r="I418" t="str">
            <v>UXBRIDGE, MA</v>
          </cell>
          <cell r="L418" t="str">
            <v>aGUEL</v>
          </cell>
          <cell r="M418" t="str">
            <v>GUELPH, ON</v>
          </cell>
        </row>
        <row r="419">
          <cell r="H419" t="str">
            <v>MAWES</v>
          </cell>
          <cell r="I419" t="str">
            <v>WESTMINSTER, MA</v>
          </cell>
          <cell r="L419" t="str">
            <v>aGV</v>
          </cell>
          <cell r="M419" t="str">
            <v>GRAND VALLEY, ON</v>
          </cell>
        </row>
        <row r="420">
          <cell r="H420" t="str">
            <v>MAWOR</v>
          </cell>
          <cell r="I420" t="str">
            <v>WORCESTER, MA</v>
          </cell>
          <cell r="L420" t="str">
            <v>aHAGE</v>
          </cell>
          <cell r="M420" t="str">
            <v>HAGERSVILLE, ON</v>
          </cell>
        </row>
        <row r="421">
          <cell r="H421" t="str">
            <v>MAWST</v>
          </cell>
          <cell r="I421" t="str">
            <v>WESTPORT, MA</v>
          </cell>
          <cell r="L421" t="str">
            <v>aHAIL</v>
          </cell>
          <cell r="M421" t="str">
            <v>HAILEYBURY, ON</v>
          </cell>
        </row>
        <row r="422">
          <cell r="H422" t="str">
            <v>MDABE</v>
          </cell>
          <cell r="I422" t="str">
            <v>ABERDEEN, MD</v>
          </cell>
          <cell r="L422" t="str">
            <v>aHALI</v>
          </cell>
          <cell r="M422" t="str">
            <v>HALIBURTON, ON</v>
          </cell>
        </row>
        <row r="423">
          <cell r="H423" t="str">
            <v>MDBAL</v>
          </cell>
          <cell r="I423" t="str">
            <v>BALTIMORE, MD</v>
          </cell>
          <cell r="L423" t="str">
            <v>aHAMM</v>
          </cell>
          <cell r="M423" t="str">
            <v>HAMMOND, ON</v>
          </cell>
        </row>
        <row r="424">
          <cell r="H424" t="str">
            <v>MDCAP</v>
          </cell>
          <cell r="I424" t="str">
            <v>CAPITAL HEIGHTS, MD</v>
          </cell>
          <cell r="L424" t="str">
            <v>aHAMP</v>
          </cell>
          <cell r="M424" t="str">
            <v>HAMPTON, ON</v>
          </cell>
        </row>
        <row r="425">
          <cell r="H425" t="str">
            <v>MDEAS</v>
          </cell>
          <cell r="I425" t="str">
            <v>EASTON, MD</v>
          </cell>
          <cell r="L425" t="str">
            <v>aHANM</v>
          </cell>
          <cell r="M425" t="str">
            <v>HANMER, ON</v>
          </cell>
        </row>
        <row r="426">
          <cell r="H426" t="str">
            <v>MDHAV</v>
          </cell>
          <cell r="I426" t="str">
            <v>HAVRE DE GRACE, MD</v>
          </cell>
          <cell r="L426" t="str">
            <v>aHANN</v>
          </cell>
          <cell r="M426" t="str">
            <v>HANNON, ON</v>
          </cell>
        </row>
        <row r="427">
          <cell r="H427" t="str">
            <v>MDPER</v>
          </cell>
          <cell r="I427" t="str">
            <v>PERRYVILLE, MD</v>
          </cell>
          <cell r="L427" t="str">
            <v>aHANO</v>
          </cell>
          <cell r="M427" t="str">
            <v>HANOVER, ON</v>
          </cell>
        </row>
        <row r="428">
          <cell r="H428" t="str">
            <v>MDWAL</v>
          </cell>
          <cell r="I428" t="str">
            <v>WALDORF, MD</v>
          </cell>
          <cell r="L428" t="str">
            <v>aHAR</v>
          </cell>
          <cell r="M428" t="str">
            <v>HARRISTON, ON</v>
          </cell>
        </row>
        <row r="429">
          <cell r="H429" t="str">
            <v>MEAUB</v>
          </cell>
          <cell r="I429" t="str">
            <v>AUBURN, ME</v>
          </cell>
          <cell r="L429" t="str">
            <v>aHARC</v>
          </cell>
          <cell r="M429" t="str">
            <v>HARCOURT, ON</v>
          </cell>
        </row>
        <row r="430">
          <cell r="H430" t="str">
            <v>MEAUG</v>
          </cell>
          <cell r="I430" t="str">
            <v>AUGUSTA, ME</v>
          </cell>
          <cell r="L430" t="str">
            <v>aHARL</v>
          </cell>
          <cell r="M430" t="str">
            <v>HARLEY, ON</v>
          </cell>
        </row>
        <row r="431">
          <cell r="H431" t="str">
            <v>MEBAN</v>
          </cell>
          <cell r="I431" t="str">
            <v>BANGOR, ME</v>
          </cell>
          <cell r="L431" t="str">
            <v>aHARR</v>
          </cell>
          <cell r="M431" t="str">
            <v>HARRIETSVILLE, ON</v>
          </cell>
        </row>
        <row r="432">
          <cell r="H432" t="str">
            <v>MEBAR</v>
          </cell>
          <cell r="I432" t="str">
            <v>BAR HARBOR, ME</v>
          </cell>
          <cell r="L432" t="str">
            <v>aHARS</v>
          </cell>
          <cell r="M432" t="str">
            <v>HARROWSMITH, ON</v>
          </cell>
        </row>
        <row r="433">
          <cell r="H433" t="str">
            <v>MECAL</v>
          </cell>
          <cell r="I433" t="str">
            <v>CALAIS, ME</v>
          </cell>
          <cell r="L433" t="str">
            <v>aHART</v>
          </cell>
          <cell r="M433" t="str">
            <v>HARTINGTON, ON</v>
          </cell>
        </row>
        <row r="434">
          <cell r="H434" t="str">
            <v>MECHE</v>
          </cell>
          <cell r="I434" t="str">
            <v>CHERRYFIELD, ME</v>
          </cell>
          <cell r="L434" t="str">
            <v>aHARW</v>
          </cell>
          <cell r="M434" t="str">
            <v>HARROW, ON</v>
          </cell>
        </row>
        <row r="435">
          <cell r="H435" t="str">
            <v>MECUT</v>
          </cell>
          <cell r="I435" t="str">
            <v>CUTLER, ME</v>
          </cell>
          <cell r="L435" t="str">
            <v>aHARY</v>
          </cell>
          <cell r="M435" t="str">
            <v>HARTY, ON</v>
          </cell>
        </row>
        <row r="436">
          <cell r="H436" t="str">
            <v>MEDET</v>
          </cell>
          <cell r="I436" t="str">
            <v>DETROIT, ME</v>
          </cell>
          <cell r="L436" t="str">
            <v>aHAST</v>
          </cell>
          <cell r="M436" t="str">
            <v>HASTINGS, ON</v>
          </cell>
        </row>
        <row r="437">
          <cell r="H437" t="str">
            <v>MEELL</v>
          </cell>
          <cell r="I437" t="str">
            <v>ELLSWORTH, ME</v>
          </cell>
          <cell r="L437" t="str">
            <v>aHAVE</v>
          </cell>
          <cell r="M437" t="str">
            <v>HAVELOCK, ON</v>
          </cell>
        </row>
        <row r="438">
          <cell r="H438" t="str">
            <v>MEFOR</v>
          </cell>
          <cell r="I438" t="str">
            <v>FORT KENT, ME</v>
          </cell>
          <cell r="L438" t="str">
            <v>aHAW</v>
          </cell>
          <cell r="M438" t="str">
            <v>HAWKESTONE, ON</v>
          </cell>
        </row>
        <row r="439">
          <cell r="H439" t="str">
            <v>MEKIT</v>
          </cell>
          <cell r="I439" t="str">
            <v>KITTERY, ME</v>
          </cell>
          <cell r="L439" t="str">
            <v>aHAWK</v>
          </cell>
          <cell r="M439" t="str">
            <v>HAWKESBURY, ON</v>
          </cell>
        </row>
        <row r="440">
          <cell r="H440" t="str">
            <v>MELUB</v>
          </cell>
          <cell r="I440" t="str">
            <v>LUBEC, ME</v>
          </cell>
          <cell r="L440" t="str">
            <v>aHAWV</v>
          </cell>
          <cell r="M440" t="str">
            <v>HAWKESVILLE, ON</v>
          </cell>
        </row>
        <row r="441">
          <cell r="H441" t="str">
            <v>MEMAC</v>
          </cell>
          <cell r="I441" t="str">
            <v>MACHIAS, ME</v>
          </cell>
          <cell r="L441" t="str">
            <v>aHAY</v>
          </cell>
          <cell r="M441" t="str">
            <v>HAY, ON</v>
          </cell>
        </row>
        <row r="442">
          <cell r="H442" t="str">
            <v>MEMIL</v>
          </cell>
          <cell r="I442" t="str">
            <v>MILBRIDGE, ME</v>
          </cell>
          <cell r="L442" t="str">
            <v>aHB</v>
          </cell>
          <cell r="M442" t="str">
            <v>HILTON BEACH, ON</v>
          </cell>
        </row>
        <row r="443">
          <cell r="H443" t="str">
            <v>MEOLD</v>
          </cell>
          <cell r="I443" t="str">
            <v>OLD TOWN, ME</v>
          </cell>
          <cell r="L443" t="str">
            <v>aHC</v>
          </cell>
          <cell r="M443" t="str">
            <v>HOLLAND CENTRE, ON</v>
          </cell>
        </row>
        <row r="444">
          <cell r="H444" t="str">
            <v>MEPOR</v>
          </cell>
          <cell r="I444" t="str">
            <v>PORTLAND, ME</v>
          </cell>
          <cell r="L444" t="str">
            <v>aHEAR</v>
          </cell>
          <cell r="M444" t="str">
            <v>HEARST, ON</v>
          </cell>
        </row>
        <row r="445">
          <cell r="H445" t="str">
            <v>MESAN</v>
          </cell>
          <cell r="I445" t="str">
            <v>SANDFORD,ME</v>
          </cell>
          <cell r="L445" t="str">
            <v>aHEAT</v>
          </cell>
          <cell r="M445" t="str">
            <v>HEATHCOTE, ON</v>
          </cell>
        </row>
        <row r="446">
          <cell r="H446" t="str">
            <v>MESTO</v>
          </cell>
          <cell r="I446" t="str">
            <v>STONINGTON, ME</v>
          </cell>
          <cell r="L446" t="str">
            <v>aHEID</v>
          </cell>
          <cell r="M446" t="str">
            <v>HEIDELBERG, ON</v>
          </cell>
        </row>
        <row r="447">
          <cell r="H447" t="str">
            <v>MEWAT</v>
          </cell>
          <cell r="I447" t="str">
            <v>WATERVILLE, ME</v>
          </cell>
          <cell r="L447" t="str">
            <v>aHENS</v>
          </cell>
          <cell r="M447" t="str">
            <v>HENSALL, ON</v>
          </cell>
        </row>
        <row r="448">
          <cell r="H448" t="str">
            <v>MEWIN</v>
          </cell>
          <cell r="I448" t="str">
            <v>WINTER HARBOUR, ME</v>
          </cell>
          <cell r="L448" t="str">
            <v>aHEPW</v>
          </cell>
          <cell r="M448" t="str">
            <v>HEPWORTH, ON</v>
          </cell>
        </row>
        <row r="449">
          <cell r="H449" t="str">
            <v>MEWOO</v>
          </cell>
          <cell r="I449" t="str">
            <v>WOODLAND, ME</v>
          </cell>
          <cell r="L449" t="str">
            <v>aHG</v>
          </cell>
          <cell r="M449" t="str">
            <v>HIGHLAND GROVE, ON</v>
          </cell>
        </row>
        <row r="450">
          <cell r="H450" t="str">
            <v>MICAL</v>
          </cell>
          <cell r="I450" t="str">
            <v>CALEDONIA, MI</v>
          </cell>
          <cell r="L450" t="str">
            <v>aHH</v>
          </cell>
          <cell r="M450" t="str">
            <v>HONEY HARBOUR, ON</v>
          </cell>
        </row>
        <row r="451">
          <cell r="H451" t="str">
            <v>MICAN</v>
          </cell>
          <cell r="I451" t="str">
            <v>CANTON, MI</v>
          </cell>
          <cell r="L451" t="str">
            <v>aHICK</v>
          </cell>
          <cell r="M451" t="str">
            <v>HICKSON, ON</v>
          </cell>
        </row>
        <row r="452">
          <cell r="H452" t="str">
            <v>MICED</v>
          </cell>
          <cell r="I452" t="str">
            <v>CEDAR SPRINGS, MI</v>
          </cell>
          <cell r="L452" t="str">
            <v>aHIGH</v>
          </cell>
          <cell r="M452" t="str">
            <v>HIGHGATE, ON</v>
          </cell>
        </row>
        <row r="453">
          <cell r="H453" t="str">
            <v>MIDET</v>
          </cell>
          <cell r="I453" t="str">
            <v>DETROIT, MI</v>
          </cell>
          <cell r="L453" t="str">
            <v>aHIL</v>
          </cell>
          <cell r="M453" t="str">
            <v>HILLIER, ON</v>
          </cell>
        </row>
        <row r="454">
          <cell r="H454" t="str">
            <v>MIGRA</v>
          </cell>
          <cell r="I454" t="str">
            <v>GRAND RAPIDS, MI</v>
          </cell>
          <cell r="L454" t="str">
            <v>aHILL</v>
          </cell>
          <cell r="M454" t="str">
            <v>HILLSBURGH, ON</v>
          </cell>
        </row>
        <row r="455">
          <cell r="H455" t="str">
            <v>MIHOL</v>
          </cell>
          <cell r="I455" t="str">
            <v>HOLLAND, MI</v>
          </cell>
          <cell r="L455" t="str">
            <v>aHILS</v>
          </cell>
          <cell r="M455" t="str">
            <v>HILLSDALE, ON</v>
          </cell>
        </row>
        <row r="456">
          <cell r="H456" t="str">
            <v>MIJAC</v>
          </cell>
          <cell r="I456" t="str">
            <v>JACKSON, MI</v>
          </cell>
          <cell r="L456" t="str">
            <v>aHJ</v>
          </cell>
          <cell r="M456" t="str">
            <v>HAWK JUNCTION, ON</v>
          </cell>
        </row>
        <row r="457">
          <cell r="H457" t="str">
            <v>MILAN</v>
          </cell>
          <cell r="I457" t="str">
            <v>LANSING, MI</v>
          </cell>
          <cell r="L457" t="str">
            <v>aHL</v>
          </cell>
          <cell r="M457" t="str">
            <v>HOLLAND LANDING, ON</v>
          </cell>
        </row>
        <row r="458">
          <cell r="H458" t="str">
            <v>MILUD</v>
          </cell>
          <cell r="I458" t="str">
            <v>LUDINGTON, MI</v>
          </cell>
          <cell r="L458" t="str">
            <v>aHM</v>
          </cell>
          <cell r="M458" t="str">
            <v>HORNING'S MILLS, ON</v>
          </cell>
        </row>
        <row r="459">
          <cell r="H459" t="str">
            <v>MITAY</v>
          </cell>
          <cell r="I459" t="str">
            <v>TAYLOR, MI</v>
          </cell>
          <cell r="L459" t="str">
            <v>aHOHE</v>
          </cell>
          <cell r="M459" t="str">
            <v>HORNELL HEIGHTS, ON</v>
          </cell>
        </row>
        <row r="460">
          <cell r="H460" t="str">
            <v>MITRA</v>
          </cell>
          <cell r="I460" t="str">
            <v>TRAVERSE CITY, MI</v>
          </cell>
          <cell r="L460" t="str">
            <v>aHOLS</v>
          </cell>
          <cell r="M460" t="str">
            <v>HOLSTEIN, ON</v>
          </cell>
        </row>
        <row r="461">
          <cell r="H461" t="str">
            <v>MNMIN</v>
          </cell>
          <cell r="I461" t="str">
            <v>MINNEAPOLIS, MN</v>
          </cell>
          <cell r="L461" t="str">
            <v>aHOLT</v>
          </cell>
          <cell r="M461" t="str">
            <v>HOLTYRE, ON</v>
          </cell>
        </row>
        <row r="462">
          <cell r="H462" t="str">
            <v>MNWAI</v>
          </cell>
          <cell r="I462" t="str">
            <v>WAITE PARK, MN</v>
          </cell>
          <cell r="L462" t="str">
            <v>aHOLY</v>
          </cell>
          <cell r="M462" t="str">
            <v>HOLYROOD, ON</v>
          </cell>
        </row>
        <row r="463">
          <cell r="H463" t="str">
            <v>MNWIN</v>
          </cell>
          <cell r="I463" t="str">
            <v>WINONA, MN</v>
          </cell>
          <cell r="L463" t="str">
            <v>aHONE</v>
          </cell>
          <cell r="M463" t="str">
            <v>HONEYWOOD, ON</v>
          </cell>
        </row>
        <row r="464">
          <cell r="H464" t="str">
            <v>MOKAN</v>
          </cell>
          <cell r="I464" t="str">
            <v>KANSAS CITY, MO</v>
          </cell>
          <cell r="L464" t="str">
            <v>aHOR</v>
          </cell>
          <cell r="M464" t="str">
            <v>HORNBY, ON</v>
          </cell>
        </row>
        <row r="465">
          <cell r="H465" t="str">
            <v>MSCOL</v>
          </cell>
          <cell r="I465" t="str">
            <v>COLUMBUS, MS</v>
          </cell>
          <cell r="L465" t="str">
            <v>aHORN</v>
          </cell>
          <cell r="M465" t="str">
            <v>HORNEPAYNE, ON</v>
          </cell>
        </row>
        <row r="466">
          <cell r="H466" t="str">
            <v>MSJAC</v>
          </cell>
          <cell r="I466" t="str">
            <v>JACKSON, MS</v>
          </cell>
          <cell r="L466" t="str">
            <v>aHP</v>
          </cell>
          <cell r="M466" t="str">
            <v>HURON PARK, ON</v>
          </cell>
        </row>
        <row r="467">
          <cell r="H467" t="str">
            <v>NCASB</v>
          </cell>
          <cell r="I467" t="str">
            <v>ASHEBORO, NC</v>
          </cell>
          <cell r="L467" t="str">
            <v>aHS</v>
          </cell>
          <cell r="M467" t="str">
            <v>HALEY STATION, ON</v>
          </cell>
        </row>
        <row r="468">
          <cell r="H468" t="str">
            <v>NCASH</v>
          </cell>
          <cell r="I468" t="str">
            <v>ASHEVILLE, NC</v>
          </cell>
          <cell r="L468" t="str">
            <v>aHUNT</v>
          </cell>
          <cell r="M468" t="str">
            <v>HUNTSVILLE, ON</v>
          </cell>
        </row>
        <row r="469">
          <cell r="H469" t="str">
            <v>NCBUR</v>
          </cell>
          <cell r="I469" t="str">
            <v>BURLINGTON, NC</v>
          </cell>
          <cell r="L469" t="str">
            <v>aHUTT</v>
          </cell>
          <cell r="M469" t="str">
            <v>HUTTONVILLE, ON</v>
          </cell>
        </row>
        <row r="470">
          <cell r="H470" t="str">
            <v>NCCHA</v>
          </cell>
          <cell r="I470" t="str">
            <v>CHARLOTTE, NC</v>
          </cell>
          <cell r="L470" t="str">
            <v>aHW</v>
          </cell>
          <cell r="M470" t="str">
            <v>HARWOOD, ON</v>
          </cell>
        </row>
        <row r="471">
          <cell r="H471" t="str">
            <v>NCGRE</v>
          </cell>
          <cell r="I471" t="str">
            <v>GREENSBORO, NC</v>
          </cell>
          <cell r="L471" t="str">
            <v>aHYPA</v>
          </cell>
          <cell r="M471" t="str">
            <v>HYDE PARK, ON</v>
          </cell>
        </row>
        <row r="472">
          <cell r="H472" t="str">
            <v>NCHIC</v>
          </cell>
          <cell r="I472" t="str">
            <v>HICKORY, NC</v>
          </cell>
          <cell r="L472" t="str">
            <v>aIB</v>
          </cell>
          <cell r="M472" t="str">
            <v>IRON BRIDGE, ON</v>
          </cell>
        </row>
        <row r="473">
          <cell r="H473" t="str">
            <v>NCHIG</v>
          </cell>
          <cell r="I473" t="str">
            <v>HIGH POINT, NC</v>
          </cell>
          <cell r="L473" t="str">
            <v>aIF</v>
          </cell>
          <cell r="M473" t="str">
            <v>IROQUOIS FALLS, ON</v>
          </cell>
        </row>
        <row r="474">
          <cell r="H474" t="str">
            <v>NCMOC</v>
          </cell>
          <cell r="I474" t="str">
            <v>MOCKSVILLE, NC</v>
          </cell>
          <cell r="L474" t="str">
            <v>aIGNA</v>
          </cell>
          <cell r="M474" t="str">
            <v>IGNACE, ON</v>
          </cell>
        </row>
        <row r="475">
          <cell r="H475" t="str">
            <v>NCNOR</v>
          </cell>
          <cell r="I475" t="str">
            <v>NORWOOD, NC</v>
          </cell>
          <cell r="L475" t="str">
            <v>aILDE</v>
          </cell>
          <cell r="M475" t="str">
            <v>ILDERTON, ON</v>
          </cell>
        </row>
        <row r="476">
          <cell r="H476" t="str">
            <v>NCOXF</v>
          </cell>
          <cell r="I476" t="str">
            <v>OXFORD, NC</v>
          </cell>
          <cell r="L476" t="str">
            <v>aINGE</v>
          </cell>
          <cell r="M476" t="str">
            <v>INGERSOLL, ON</v>
          </cell>
        </row>
        <row r="477">
          <cell r="H477" t="str">
            <v>NCPIS</v>
          </cell>
          <cell r="I477" t="str">
            <v>PISGAH FOREST, NC</v>
          </cell>
          <cell r="L477" t="str">
            <v>aINGL</v>
          </cell>
          <cell r="M477" t="str">
            <v>INGLESIDE, ON</v>
          </cell>
        </row>
        <row r="478">
          <cell r="H478" t="str">
            <v>NCRAL</v>
          </cell>
          <cell r="I478" t="str">
            <v>RALEIGH, NC</v>
          </cell>
          <cell r="L478" t="str">
            <v>aINGW</v>
          </cell>
          <cell r="M478" t="str">
            <v>INGLEWOOD, ON</v>
          </cell>
        </row>
        <row r="479">
          <cell r="H479" t="str">
            <v>NCROX</v>
          </cell>
          <cell r="I479" t="str">
            <v>ROXBORO, NC</v>
          </cell>
          <cell r="L479" t="str">
            <v>aINKE</v>
          </cell>
          <cell r="M479" t="str">
            <v>INKERMAN, ON</v>
          </cell>
        </row>
        <row r="480">
          <cell r="H480" t="str">
            <v>NCSPA</v>
          </cell>
          <cell r="I480" t="str">
            <v>SPARTA, NC</v>
          </cell>
          <cell r="L480" t="str">
            <v>aINNE</v>
          </cell>
          <cell r="M480" t="str">
            <v>INNERKIP, ON</v>
          </cell>
        </row>
        <row r="481">
          <cell r="H481" t="str">
            <v>NCTHO</v>
          </cell>
          <cell r="I481" t="str">
            <v>THOMASVILLE, NC</v>
          </cell>
          <cell r="L481" t="str">
            <v>aINNI</v>
          </cell>
          <cell r="M481" t="str">
            <v>INNISFIL, ON</v>
          </cell>
        </row>
        <row r="482">
          <cell r="H482" t="str">
            <v>NCWEL</v>
          </cell>
          <cell r="I482" t="str">
            <v>WELCOME, NC</v>
          </cell>
          <cell r="L482" t="str">
            <v>aINVE</v>
          </cell>
          <cell r="M482" t="str">
            <v>INVERARY, ON</v>
          </cell>
        </row>
        <row r="483">
          <cell r="H483" t="str">
            <v>NCWIK</v>
          </cell>
          <cell r="I483" t="str">
            <v>WILKESBORO, NC</v>
          </cell>
          <cell r="L483" t="str">
            <v>aINWO</v>
          </cell>
          <cell r="M483" t="str">
            <v>INWOOD, ON</v>
          </cell>
        </row>
        <row r="484">
          <cell r="H484" t="str">
            <v>NCWIL</v>
          </cell>
          <cell r="I484" t="str">
            <v>WILMINGTON, NC</v>
          </cell>
          <cell r="L484" t="str">
            <v>aIR</v>
          </cell>
          <cell r="M484" t="str">
            <v>INDIAN RIVER, ON</v>
          </cell>
        </row>
        <row r="485">
          <cell r="H485" t="str">
            <v>NCWIN</v>
          </cell>
          <cell r="I485" t="str">
            <v>WINSTON SALEM, NC</v>
          </cell>
          <cell r="L485" t="str">
            <v>aIRON</v>
          </cell>
          <cell r="M485" t="str">
            <v>IRONDALE, ON</v>
          </cell>
        </row>
        <row r="486">
          <cell r="H486" t="str">
            <v>NDJAM</v>
          </cell>
          <cell r="I486" t="str">
            <v>JAMESTOWN, ND</v>
          </cell>
          <cell r="L486" t="str">
            <v>aIROQ</v>
          </cell>
          <cell r="M486" t="str">
            <v>IROQOUIS, ON</v>
          </cell>
        </row>
        <row r="487">
          <cell r="H487" t="str">
            <v>NEOMA</v>
          </cell>
          <cell r="I487" t="str">
            <v>OMAHA, NE</v>
          </cell>
          <cell r="L487" t="str">
            <v>aIS</v>
          </cell>
          <cell r="M487" t="str">
            <v>IONA STATION, ON</v>
          </cell>
        </row>
        <row r="488">
          <cell r="H488" t="str">
            <v>NHBOW</v>
          </cell>
          <cell r="I488" t="str">
            <v>BOW, NH</v>
          </cell>
          <cell r="L488" t="str">
            <v>aJANE</v>
          </cell>
          <cell r="M488" t="str">
            <v>JANETVILLE, ON</v>
          </cell>
        </row>
        <row r="489">
          <cell r="H489" t="str">
            <v>NHDER</v>
          </cell>
          <cell r="I489" t="str">
            <v>DERRY, NH</v>
          </cell>
          <cell r="L489" t="str">
            <v>aJARV</v>
          </cell>
          <cell r="M489" t="str">
            <v>JARVIS, ON</v>
          </cell>
        </row>
        <row r="490">
          <cell r="H490" t="str">
            <v>NHFAR</v>
          </cell>
          <cell r="I490" t="str">
            <v>FARMINGTON, NH</v>
          </cell>
          <cell r="L490" t="str">
            <v>aJASP</v>
          </cell>
          <cell r="M490" t="str">
            <v>JASPER, ON</v>
          </cell>
        </row>
        <row r="491">
          <cell r="H491" t="str">
            <v>NHMAN</v>
          </cell>
          <cell r="I491" t="str">
            <v>MANCHESTER, NH</v>
          </cell>
          <cell r="L491" t="str">
            <v>aJERS</v>
          </cell>
          <cell r="M491" t="str">
            <v>JERSEYVILLE, ON</v>
          </cell>
        </row>
        <row r="492">
          <cell r="H492" t="str">
            <v>NHNEW</v>
          </cell>
          <cell r="I492" t="str">
            <v>NEWINGTON, NH</v>
          </cell>
          <cell r="L492" t="str">
            <v>aJOGU</v>
          </cell>
          <cell r="M492" t="str">
            <v>JOGUES, ON</v>
          </cell>
        </row>
        <row r="493">
          <cell r="H493" t="str">
            <v>NHRAY</v>
          </cell>
          <cell r="I493" t="str">
            <v>RAYMOND, NH</v>
          </cell>
          <cell r="L493" t="str">
            <v>aJOYC</v>
          </cell>
          <cell r="M493" t="str">
            <v>JOYCEVILLE, ON</v>
          </cell>
        </row>
        <row r="494">
          <cell r="H494" t="str">
            <v>NHSAL</v>
          </cell>
          <cell r="I494" t="str">
            <v>SALEM, NH</v>
          </cell>
          <cell r="L494" t="str">
            <v>aJP</v>
          </cell>
          <cell r="M494" t="str">
            <v>JACKSONS POINT, ON</v>
          </cell>
        </row>
        <row r="495">
          <cell r="H495" t="str">
            <v>NJASB</v>
          </cell>
          <cell r="I495" t="str">
            <v>ASBURY PARK, NJ</v>
          </cell>
          <cell r="L495" t="str">
            <v>aJS</v>
          </cell>
          <cell r="M495" t="str">
            <v>JORDAN STATION, ON</v>
          </cell>
        </row>
        <row r="496">
          <cell r="H496" t="str">
            <v>NJBLL</v>
          </cell>
          <cell r="I496" t="str">
            <v>BELLMAWR, NJ</v>
          </cell>
          <cell r="L496" t="str">
            <v>aKAGA</v>
          </cell>
          <cell r="M496" t="str">
            <v>KAGAWOND, ON</v>
          </cell>
        </row>
        <row r="497">
          <cell r="H497" t="str">
            <v>NJBUR</v>
          </cell>
          <cell r="I497" t="str">
            <v>BURLINGTON, NJ</v>
          </cell>
          <cell r="L497" t="str">
            <v>aKALA</v>
          </cell>
          <cell r="M497" t="str">
            <v>KALADAR, ON</v>
          </cell>
        </row>
        <row r="498">
          <cell r="H498" t="str">
            <v>NJCAM</v>
          </cell>
          <cell r="I498" t="str">
            <v>CAMDEN, NJ</v>
          </cell>
          <cell r="L498" t="str">
            <v>aKAMI</v>
          </cell>
          <cell r="M498" t="str">
            <v>KAMINISTIQUIA, ON</v>
          </cell>
        </row>
        <row r="499">
          <cell r="H499" t="str">
            <v>NJCAR</v>
          </cell>
          <cell r="I499" t="str">
            <v>CARNEY'S POINT, NJ</v>
          </cell>
          <cell r="L499" t="str">
            <v>aKAPU</v>
          </cell>
          <cell r="M499" t="str">
            <v>KAPUSKASING, ON</v>
          </cell>
        </row>
        <row r="500">
          <cell r="H500" t="str">
            <v>NJCHE</v>
          </cell>
          <cell r="I500" t="str">
            <v>CHERRY HILL, NJ</v>
          </cell>
          <cell r="L500" t="str">
            <v>aKARS</v>
          </cell>
          <cell r="M500" t="str">
            <v>KARS, ON</v>
          </cell>
        </row>
        <row r="501">
          <cell r="H501" t="str">
            <v>NJCLI</v>
          </cell>
          <cell r="I501" t="str">
            <v>CLINTON, NJ</v>
          </cell>
          <cell r="L501" t="str">
            <v>aKATR</v>
          </cell>
          <cell r="M501" t="str">
            <v>KATRINE, ON</v>
          </cell>
        </row>
        <row r="502">
          <cell r="H502" t="str">
            <v>NJCRA</v>
          </cell>
          <cell r="I502" t="str">
            <v>CRANBURY, NJ</v>
          </cell>
          <cell r="L502" t="str">
            <v>aKB</v>
          </cell>
          <cell r="M502" t="str">
            <v>KENT BRIDGE, ON</v>
          </cell>
        </row>
        <row r="503">
          <cell r="H503" t="str">
            <v>NJDAY</v>
          </cell>
          <cell r="I503" t="str">
            <v>DAYTON, NJ</v>
          </cell>
          <cell r="L503" t="str">
            <v>aKC</v>
          </cell>
          <cell r="M503" t="str">
            <v>KING CITY, ON</v>
          </cell>
        </row>
        <row r="504">
          <cell r="H504" t="str">
            <v>NJDEL</v>
          </cell>
          <cell r="I504" t="str">
            <v>DELAIR, NJ</v>
          </cell>
          <cell r="L504" t="str">
            <v>aKEAN</v>
          </cell>
          <cell r="M504" t="str">
            <v>KEARNS, ON</v>
          </cell>
        </row>
        <row r="505">
          <cell r="H505" t="str">
            <v>NJDEN</v>
          </cell>
          <cell r="I505" t="str">
            <v>DENVILLE, NJ</v>
          </cell>
          <cell r="L505" t="str">
            <v>aKEAR</v>
          </cell>
          <cell r="M505" t="str">
            <v>KEARNEY, ON</v>
          </cell>
        </row>
        <row r="506">
          <cell r="H506" t="str">
            <v>NJDUM</v>
          </cell>
          <cell r="I506" t="str">
            <v>DUMONT, NJ</v>
          </cell>
          <cell r="L506" t="str">
            <v>aKEEN</v>
          </cell>
          <cell r="M506" t="str">
            <v>KEENE, ON</v>
          </cell>
        </row>
        <row r="507">
          <cell r="H507" t="str">
            <v>NJEDI</v>
          </cell>
          <cell r="I507" t="str">
            <v>EDISON, NJ</v>
          </cell>
          <cell r="L507" t="str">
            <v>aKEEW</v>
          </cell>
          <cell r="M507" t="str">
            <v>KEEWATIN, ON</v>
          </cell>
        </row>
        <row r="508">
          <cell r="H508" t="str">
            <v>NJELM</v>
          </cell>
          <cell r="I508" t="str">
            <v>ELMWOOD PARK, NJ</v>
          </cell>
          <cell r="L508" t="str">
            <v>aKEMB</v>
          </cell>
          <cell r="M508" t="str">
            <v>KEMBLE, ON</v>
          </cell>
        </row>
        <row r="509">
          <cell r="H509" t="str">
            <v>NJFLA</v>
          </cell>
          <cell r="I509" t="str">
            <v>FLANDERS, NJ</v>
          </cell>
          <cell r="L509" t="str">
            <v>aKEMP</v>
          </cell>
          <cell r="M509" t="str">
            <v>KEMPTVILLE, ON</v>
          </cell>
        </row>
        <row r="510">
          <cell r="H510" t="str">
            <v>NJGLO</v>
          </cell>
          <cell r="I510" t="str">
            <v>GLOUCESTER CITY, NJ</v>
          </cell>
          <cell r="L510" t="str">
            <v>aKENA</v>
          </cell>
          <cell r="M510" t="str">
            <v>KENABEEK, ON</v>
          </cell>
        </row>
        <row r="511">
          <cell r="H511" t="str">
            <v>NJHIL</v>
          </cell>
          <cell r="I511" t="str">
            <v>HILLSIDE, NJ</v>
          </cell>
          <cell r="L511" t="str">
            <v>aKEND</v>
          </cell>
          <cell r="M511" t="str">
            <v>KENDAL, ON</v>
          </cell>
        </row>
        <row r="512">
          <cell r="H512" t="str">
            <v>NJLAK</v>
          </cell>
          <cell r="I512" t="str">
            <v>LAKEWOOD, NJ</v>
          </cell>
          <cell r="L512" t="str">
            <v>aKENI</v>
          </cell>
          <cell r="M512" t="str">
            <v>KENILWORTH , ON</v>
          </cell>
        </row>
        <row r="513">
          <cell r="H513" t="str">
            <v>NJLIN</v>
          </cell>
          <cell r="I513" t="str">
            <v>LINDEN, NJ</v>
          </cell>
          <cell r="L513" t="str">
            <v>aKENM</v>
          </cell>
          <cell r="M513" t="str">
            <v>KENMORE, ON</v>
          </cell>
        </row>
        <row r="514">
          <cell r="H514" t="str">
            <v>NJMON</v>
          </cell>
          <cell r="I514" t="str">
            <v>MONROE TOWNSHIP, NJ</v>
          </cell>
          <cell r="L514" t="str">
            <v>aKENO</v>
          </cell>
          <cell r="M514" t="str">
            <v>KENORA , ON</v>
          </cell>
        </row>
        <row r="515">
          <cell r="H515" t="str">
            <v>NJMOU</v>
          </cell>
          <cell r="I515" t="str">
            <v>MOUNT HOLLY, NJ</v>
          </cell>
          <cell r="L515" t="str">
            <v>aKERW</v>
          </cell>
          <cell r="M515" t="str">
            <v>KERWOOD, ON</v>
          </cell>
        </row>
        <row r="516">
          <cell r="H516" t="str">
            <v>NJNEW</v>
          </cell>
          <cell r="I516" t="str">
            <v>NEWARK, NJ</v>
          </cell>
          <cell r="L516" t="str">
            <v>aKESW</v>
          </cell>
          <cell r="M516" t="str">
            <v>KESWICK, ON</v>
          </cell>
        </row>
        <row r="517">
          <cell r="H517" t="str">
            <v>NJNOR</v>
          </cell>
          <cell r="I517" t="str">
            <v>NORTH BRUNSWICK, NJ</v>
          </cell>
          <cell r="L517" t="str">
            <v>aKETT</v>
          </cell>
          <cell r="M517" t="str">
            <v>KETTLEBY, ON</v>
          </cell>
        </row>
        <row r="518">
          <cell r="H518" t="str">
            <v>NJNRT</v>
          </cell>
          <cell r="I518" t="str">
            <v>NORTHVALE, NJ</v>
          </cell>
          <cell r="L518" t="str">
            <v>aKF</v>
          </cell>
          <cell r="M518" t="str">
            <v>KAKABEKA FALLS, ON</v>
          </cell>
        </row>
        <row r="519">
          <cell r="H519" t="str">
            <v>NJPIS</v>
          </cell>
          <cell r="I519" t="str">
            <v>PISCATAWAY, NJ</v>
          </cell>
          <cell r="L519" t="str">
            <v>aKIKI</v>
          </cell>
          <cell r="M519" t="str">
            <v>KING KIRKLAND, ON</v>
          </cell>
        </row>
        <row r="520">
          <cell r="H520" t="str">
            <v>NJPLA</v>
          </cell>
          <cell r="I520" t="str">
            <v>PLAINSBORO, NJ</v>
          </cell>
          <cell r="L520" t="str">
            <v>aKILW</v>
          </cell>
          <cell r="M520" t="str">
            <v>KILWORTHY, ON</v>
          </cell>
        </row>
        <row r="521">
          <cell r="H521" t="str">
            <v>NJPLE</v>
          </cell>
          <cell r="I521" t="str">
            <v>PLEASANTVILLE, NJ</v>
          </cell>
          <cell r="L521" t="str">
            <v>aKIMB</v>
          </cell>
          <cell r="M521" t="str">
            <v>KIMBERLEY, ON</v>
          </cell>
        </row>
        <row r="522">
          <cell r="H522" t="str">
            <v>NJSEA</v>
          </cell>
          <cell r="I522" t="str">
            <v>SEABROOK, NJ</v>
          </cell>
          <cell r="L522" t="str">
            <v>aKIN</v>
          </cell>
          <cell r="M522" t="str">
            <v>KINGSVILLE, ON</v>
          </cell>
        </row>
        <row r="523">
          <cell r="H523" t="str">
            <v>NJSOU</v>
          </cell>
          <cell r="I523" t="str">
            <v>SOUTH PLAINFIELD, NJ</v>
          </cell>
          <cell r="L523" t="str">
            <v>aKINB</v>
          </cell>
          <cell r="M523" t="str">
            <v>KINBURN, ON</v>
          </cell>
        </row>
        <row r="524">
          <cell r="H524" t="str">
            <v>NJTRE</v>
          </cell>
          <cell r="I524" t="str">
            <v>TRENTON, NJ</v>
          </cell>
          <cell r="L524" t="str">
            <v>aKINC</v>
          </cell>
          <cell r="M524" t="str">
            <v>KINCARDINE, ON</v>
          </cell>
        </row>
        <row r="525">
          <cell r="H525" t="str">
            <v>NJVIN</v>
          </cell>
          <cell r="I525" t="str">
            <v>VINELAND, NJ</v>
          </cell>
          <cell r="L525" t="str">
            <v>aKING</v>
          </cell>
          <cell r="M525" t="str">
            <v>KINGSTON, ON</v>
          </cell>
        </row>
        <row r="526">
          <cell r="H526" t="str">
            <v>NJWHA</v>
          </cell>
          <cell r="I526" t="str">
            <v>WHARTON, NJ</v>
          </cell>
          <cell r="L526" t="str">
            <v>aKINM</v>
          </cell>
          <cell r="M526" t="str">
            <v>KINMOUNT, ON</v>
          </cell>
        </row>
        <row r="527">
          <cell r="H527" t="str">
            <v>NYALB</v>
          </cell>
          <cell r="I527" t="str">
            <v>ALBANY, NY</v>
          </cell>
          <cell r="L527" t="str">
            <v>aKINT</v>
          </cell>
          <cell r="M527" t="str">
            <v>KINTORE, ON</v>
          </cell>
        </row>
        <row r="528">
          <cell r="H528" t="str">
            <v>NYBIN</v>
          </cell>
          <cell r="I528" t="str">
            <v>BINGHAMTON, NY</v>
          </cell>
          <cell r="L528" t="str">
            <v>aKIPP</v>
          </cell>
          <cell r="M528" t="str">
            <v>KIPPEN, ON</v>
          </cell>
        </row>
        <row r="529">
          <cell r="H529" t="str">
            <v>NYBLA</v>
          </cell>
          <cell r="I529" t="str">
            <v>BLAUVELT, NY</v>
          </cell>
          <cell r="L529" t="str">
            <v>aKIR</v>
          </cell>
          <cell r="M529" t="str">
            <v>KIRKTON, ON</v>
          </cell>
        </row>
        <row r="530">
          <cell r="H530" t="str">
            <v>NYBRO</v>
          </cell>
          <cell r="I530" t="str">
            <v>BROCKPORT, NY</v>
          </cell>
          <cell r="L530" t="str">
            <v>aKIRK</v>
          </cell>
          <cell r="M530" t="str">
            <v>KIRKFIELD, ON</v>
          </cell>
        </row>
        <row r="531">
          <cell r="H531" t="str">
            <v>NYBUF</v>
          </cell>
          <cell r="I531" t="str">
            <v>BUFFALO, NY</v>
          </cell>
          <cell r="L531" t="str">
            <v>aKITC</v>
          </cell>
          <cell r="M531" t="str">
            <v>KITCHENER, ON</v>
          </cell>
        </row>
        <row r="532">
          <cell r="H532" t="str">
            <v>NYCHA</v>
          </cell>
          <cell r="I532" t="str">
            <v>CHAMPLAIN, NY</v>
          </cell>
          <cell r="L532" t="str">
            <v>aKITX</v>
          </cell>
          <cell r="M532" t="str">
            <v>KITCHENER TERMINAL, ON</v>
          </cell>
        </row>
        <row r="533">
          <cell r="H533" t="str">
            <v>NYCHE</v>
          </cell>
          <cell r="I533" t="str">
            <v>CHESTER, NY</v>
          </cell>
          <cell r="L533" t="str">
            <v>aKL</v>
          </cell>
          <cell r="M533" t="str">
            <v>KIRKLAND LAKE, ON</v>
          </cell>
        </row>
        <row r="534">
          <cell r="H534" t="str">
            <v>NYDUN</v>
          </cell>
          <cell r="I534" t="str">
            <v>DUNKIRK, NY</v>
          </cell>
          <cell r="L534" t="str">
            <v>aKLEI</v>
          </cell>
          <cell r="M534" t="str">
            <v>KLEINBURG, ON</v>
          </cell>
        </row>
        <row r="535">
          <cell r="H535" t="str">
            <v>NYELL</v>
          </cell>
          <cell r="I535" t="str">
            <v>ELLENVILLE, NY</v>
          </cell>
          <cell r="L535" t="str">
            <v>aKOMO</v>
          </cell>
          <cell r="M535" t="str">
            <v>KOMOKA, ON</v>
          </cell>
        </row>
        <row r="536">
          <cell r="H536" t="str">
            <v>NYFOR</v>
          </cell>
          <cell r="I536" t="str">
            <v>FORT EDWARD, NY</v>
          </cell>
          <cell r="L536" t="str">
            <v>aKP</v>
          </cell>
          <cell r="M536" t="str">
            <v>KAWARTHA PARK, ON</v>
          </cell>
        </row>
        <row r="537">
          <cell r="H537" t="str">
            <v>NYFUL</v>
          </cell>
          <cell r="I537" t="str">
            <v>FULTON MARKET, NY</v>
          </cell>
          <cell r="L537" t="str">
            <v>aKS</v>
          </cell>
          <cell r="M537" t="str">
            <v>KILLALOE STATION, ON</v>
          </cell>
        </row>
        <row r="538">
          <cell r="H538" t="str">
            <v>NYGLE</v>
          </cell>
          <cell r="I538" t="str">
            <v>GLENS FALLS, NY</v>
          </cell>
          <cell r="L538" t="str">
            <v>aLA</v>
          </cell>
          <cell r="M538" t="str">
            <v>L'AMABLE, ON</v>
          </cell>
        </row>
        <row r="539">
          <cell r="H539" t="str">
            <v>NYGOU</v>
          </cell>
          <cell r="I539" t="str">
            <v>GOUVENER, NY</v>
          </cell>
          <cell r="L539" t="str">
            <v>aLAK</v>
          </cell>
          <cell r="M539" t="str">
            <v>LAKESIDE, ON</v>
          </cell>
        </row>
        <row r="540">
          <cell r="H540" t="str">
            <v>NYHAU</v>
          </cell>
          <cell r="I540" t="str">
            <v>HAUPPAGE, NY</v>
          </cell>
          <cell r="L540" t="str">
            <v>aLAKE</v>
          </cell>
          <cell r="M540" t="str">
            <v>LAKEFIELD, ON</v>
          </cell>
        </row>
        <row r="541">
          <cell r="H541" t="str">
            <v>NYHOL</v>
          </cell>
          <cell r="I541" t="str">
            <v>HOLTSVILLE, NY</v>
          </cell>
          <cell r="L541" t="str">
            <v>aLAKH</v>
          </cell>
          <cell r="M541" t="str">
            <v>LAKEHURST, ON</v>
          </cell>
        </row>
        <row r="542">
          <cell r="H542" t="str">
            <v>NYHUD</v>
          </cell>
          <cell r="I542" t="str">
            <v>HUDSON, NY</v>
          </cell>
          <cell r="L542" t="str">
            <v>aLAMB</v>
          </cell>
          <cell r="M542" t="str">
            <v>LAMBETH, ON</v>
          </cell>
        </row>
        <row r="543">
          <cell r="H543" t="str">
            <v>NYHUN</v>
          </cell>
          <cell r="I543" t="str">
            <v>HUNTINGTON, NY</v>
          </cell>
          <cell r="L543" t="str">
            <v>aLANA</v>
          </cell>
          <cell r="M543" t="str">
            <v>LANARK, ON</v>
          </cell>
        </row>
        <row r="544">
          <cell r="H544" t="str">
            <v>NYLIB</v>
          </cell>
          <cell r="I544" t="str">
            <v>LIBERTY, NY</v>
          </cell>
          <cell r="L544" t="str">
            <v>aLANC</v>
          </cell>
          <cell r="M544" t="str">
            <v>LANCASTER, ON</v>
          </cell>
        </row>
        <row r="545">
          <cell r="H545" t="str">
            <v>NYLON</v>
          </cell>
          <cell r="I545" t="str">
            <v>LONG ISLAND CITY, NY</v>
          </cell>
          <cell r="L545" t="str">
            <v>aLANG</v>
          </cell>
          <cell r="M545" t="str">
            <v>LANGTON, ON</v>
          </cell>
        </row>
        <row r="546">
          <cell r="H546" t="str">
            <v>NYMAC</v>
          </cell>
          <cell r="I546" t="str">
            <v>MACEDON, NY</v>
          </cell>
          <cell r="L546" t="str">
            <v>aLANS</v>
          </cell>
          <cell r="M546" t="str">
            <v>LANSDOWNE, ON</v>
          </cell>
        </row>
        <row r="547">
          <cell r="H547" t="str">
            <v>NYMNR</v>
          </cell>
          <cell r="I547" t="str">
            <v>MONROE, NY</v>
          </cell>
          <cell r="L547" t="str">
            <v>aLATC</v>
          </cell>
          <cell r="M547" t="str">
            <v>LATCHFORD, ON</v>
          </cell>
        </row>
        <row r="548">
          <cell r="H548" t="str">
            <v>NYMON</v>
          </cell>
          <cell r="I548" t="str">
            <v>MONSEY, NY</v>
          </cell>
          <cell r="L548" t="str">
            <v>aLAUR</v>
          </cell>
          <cell r="M548" t="str">
            <v>LAUREL, ON</v>
          </cell>
        </row>
        <row r="549">
          <cell r="H549" t="str">
            <v>NYNEW</v>
          </cell>
          <cell r="I549" t="str">
            <v>NEW YORK, NY</v>
          </cell>
          <cell r="L549" t="str">
            <v>aLAVI</v>
          </cell>
          <cell r="M549" t="str">
            <v>LAVIGNE, ON</v>
          </cell>
        </row>
        <row r="550">
          <cell r="H550" t="str">
            <v>NYRCH</v>
          </cell>
          <cell r="I550" t="str">
            <v>ROCHESTER, NY</v>
          </cell>
          <cell r="L550" t="str">
            <v>aLB</v>
          </cell>
          <cell r="M550" t="str">
            <v>LITTLE BRITAIN, ON</v>
          </cell>
        </row>
        <row r="551">
          <cell r="H551" t="str">
            <v>NYROC</v>
          </cell>
          <cell r="I551" t="str">
            <v>ROCKAWAY BEACH, NY</v>
          </cell>
          <cell r="L551" t="str">
            <v>aLEAM</v>
          </cell>
          <cell r="M551" t="str">
            <v>LEAMINGTON, ON</v>
          </cell>
        </row>
        <row r="552">
          <cell r="H552" t="str">
            <v>NYSAU</v>
          </cell>
          <cell r="I552" t="str">
            <v>SAUGERTIES, NY</v>
          </cell>
          <cell r="L552" t="str">
            <v>aLEAS</v>
          </cell>
          <cell r="M552" t="str">
            <v>LEASKDALE, ON</v>
          </cell>
        </row>
        <row r="553">
          <cell r="H553" t="str">
            <v>NYSCH</v>
          </cell>
          <cell r="I553" t="str">
            <v>SCHENECTADY, NY</v>
          </cell>
          <cell r="L553" t="str">
            <v>aLEFA</v>
          </cell>
          <cell r="M553" t="str">
            <v>LEFAIVRE, ON</v>
          </cell>
        </row>
        <row r="554">
          <cell r="H554" t="str">
            <v>NYSOD</v>
          </cell>
          <cell r="I554" t="str">
            <v>SODUS, NY</v>
          </cell>
          <cell r="L554" t="str">
            <v>aLEFR</v>
          </cell>
          <cell r="M554" t="str">
            <v>LEFROY, ON</v>
          </cell>
        </row>
        <row r="555">
          <cell r="H555" t="str">
            <v>NYUTI</v>
          </cell>
          <cell r="I555" t="str">
            <v>UTICA, NY</v>
          </cell>
          <cell r="L555" t="str">
            <v>aLEIT</v>
          </cell>
          <cell r="M555" t="str">
            <v>LEITH, ON</v>
          </cell>
        </row>
        <row r="556">
          <cell r="H556" t="str">
            <v>NYWEB</v>
          </cell>
          <cell r="I556" t="str">
            <v>WEBSTER, NY</v>
          </cell>
          <cell r="L556" t="str">
            <v>aLEVA</v>
          </cell>
          <cell r="M556" t="str">
            <v>LEVACK, ON</v>
          </cell>
        </row>
        <row r="557">
          <cell r="H557" t="str">
            <v>NYWES</v>
          </cell>
          <cell r="I557" t="str">
            <v>WEST BABYLON, NY</v>
          </cell>
          <cell r="L557" t="str">
            <v>aLH</v>
          </cell>
          <cell r="M557" t="str">
            <v>LOCUST HILL, ON</v>
          </cell>
        </row>
        <row r="558">
          <cell r="H558" t="str">
            <v>NYWIL</v>
          </cell>
          <cell r="I558" t="str">
            <v>WILLIAMSON, NY</v>
          </cell>
          <cell r="L558" t="str">
            <v>aLICU</v>
          </cell>
          <cell r="M558" t="str">
            <v>LITTLE CURRENT, ON</v>
          </cell>
        </row>
        <row r="559">
          <cell r="H559" t="str">
            <v>OHCIN</v>
          </cell>
          <cell r="I559" t="str">
            <v>CINCINNATI, OH</v>
          </cell>
          <cell r="L559" t="str">
            <v>aLIHE</v>
          </cell>
          <cell r="M559" t="str">
            <v>LIONS HEAD, ON</v>
          </cell>
        </row>
        <row r="560">
          <cell r="H560" t="str">
            <v>OHCLE</v>
          </cell>
          <cell r="I560" t="str">
            <v>CLEVELAND, OH</v>
          </cell>
          <cell r="L560" t="str">
            <v>aLIME</v>
          </cell>
          <cell r="M560" t="str">
            <v>LIMEHOUSE, ON</v>
          </cell>
        </row>
        <row r="561">
          <cell r="H561" t="str">
            <v>OHCOL</v>
          </cell>
          <cell r="I561" t="str">
            <v>COLUMBUS, OH</v>
          </cell>
          <cell r="L561" t="str">
            <v>aLIMO</v>
          </cell>
          <cell r="M561" t="str">
            <v>LIMOGES, ON</v>
          </cell>
        </row>
        <row r="562">
          <cell r="H562" t="str">
            <v>OHFOR</v>
          </cell>
          <cell r="I562" t="str">
            <v>FORT RECOVERY, OH</v>
          </cell>
          <cell r="L562" t="str">
            <v>aLIND</v>
          </cell>
          <cell r="M562" t="str">
            <v>LINDSAY, ON</v>
          </cell>
        </row>
        <row r="563">
          <cell r="H563" t="str">
            <v>OHFRE</v>
          </cell>
          <cell r="I563" t="str">
            <v>FREMONT, OH</v>
          </cell>
          <cell r="L563" t="str">
            <v>aLINW</v>
          </cell>
          <cell r="M563" t="str">
            <v>LINWOOD, ON</v>
          </cell>
        </row>
        <row r="564">
          <cell r="H564" t="str">
            <v>OHJAC</v>
          </cell>
          <cell r="I564" t="str">
            <v>JACKSON, OH</v>
          </cell>
          <cell r="L564" t="str">
            <v>aLISL</v>
          </cell>
          <cell r="M564" t="str">
            <v>LISLE, ON</v>
          </cell>
        </row>
        <row r="565">
          <cell r="H565" t="str">
            <v>OHMAO</v>
          </cell>
          <cell r="I565" t="str">
            <v>MASON, OH</v>
          </cell>
          <cell r="L565" t="str">
            <v>aLIST</v>
          </cell>
          <cell r="M565" t="str">
            <v>LISTOWEL, ON</v>
          </cell>
        </row>
        <row r="566">
          <cell r="H566" t="str">
            <v>OHMAS</v>
          </cell>
          <cell r="I566" t="str">
            <v>MASSILLON, OH</v>
          </cell>
          <cell r="L566" t="str">
            <v>aLIVE</v>
          </cell>
          <cell r="M566" t="str">
            <v>LIVELY, ON</v>
          </cell>
        </row>
        <row r="567">
          <cell r="H567" t="str">
            <v>OHSAL</v>
          </cell>
          <cell r="I567" t="str">
            <v>SALEM, OH</v>
          </cell>
          <cell r="L567" t="str">
            <v>aLL</v>
          </cell>
          <cell r="M567" t="str">
            <v>LARDER LAKE, ON</v>
          </cell>
        </row>
        <row r="568">
          <cell r="H568" t="str">
            <v>OHSHE</v>
          </cell>
          <cell r="I568" t="str">
            <v>SHELBY, OH</v>
          </cell>
          <cell r="L568" t="str">
            <v>aLO</v>
          </cell>
          <cell r="M568" t="str">
            <v>L'ORIGINAL, ON</v>
          </cell>
        </row>
        <row r="569">
          <cell r="H569" t="str">
            <v>OHSOL</v>
          </cell>
          <cell r="I569" t="str">
            <v>SOLON, OH</v>
          </cell>
          <cell r="L569" t="str">
            <v>aLOMB</v>
          </cell>
          <cell r="M569" t="str">
            <v>LOMBARDY, ON</v>
          </cell>
        </row>
        <row r="570">
          <cell r="H570" t="str">
            <v>OHSPR</v>
          </cell>
          <cell r="I570" t="str">
            <v>SPRINGBORO, OH</v>
          </cell>
          <cell r="L570" t="str">
            <v>aLON</v>
          </cell>
          <cell r="M570" t="str">
            <v>LONGFORD, ON</v>
          </cell>
        </row>
        <row r="571">
          <cell r="H571" t="str">
            <v>OHSTR</v>
          </cell>
          <cell r="I571" t="str">
            <v>STREETSBORO, OH</v>
          </cell>
          <cell r="L571" t="str">
            <v>aLOND</v>
          </cell>
          <cell r="M571" t="str">
            <v>LONDON, ON</v>
          </cell>
        </row>
        <row r="572">
          <cell r="H572" t="str">
            <v>OHTIP</v>
          </cell>
          <cell r="I572" t="str">
            <v>TIPP CITY, OH</v>
          </cell>
          <cell r="L572" t="str">
            <v>aLONG</v>
          </cell>
          <cell r="M572" t="str">
            <v>LONGLAC, ON</v>
          </cell>
        </row>
        <row r="573">
          <cell r="H573" t="str">
            <v>PAALL</v>
          </cell>
          <cell r="I573" t="str">
            <v>ALLENTOWN, PA</v>
          </cell>
          <cell r="L573" t="str">
            <v>aLONS</v>
          </cell>
          <cell r="M573" t="str">
            <v>LONDESBOROUGH, ON</v>
          </cell>
        </row>
        <row r="574">
          <cell r="H574" t="str">
            <v>PAASP</v>
          </cell>
          <cell r="I574" t="str">
            <v>ASPERS, PA</v>
          </cell>
          <cell r="L574" t="str">
            <v>aLORE</v>
          </cell>
          <cell r="M574" t="str">
            <v>LORETTO, ON</v>
          </cell>
        </row>
        <row r="575">
          <cell r="H575" t="str">
            <v>PAAST</v>
          </cell>
          <cell r="I575" t="str">
            <v>ASTON, PA</v>
          </cell>
          <cell r="L575" t="str">
            <v>aLOSA</v>
          </cell>
          <cell r="M575" t="str">
            <v>LONG SAULT, ON</v>
          </cell>
        </row>
        <row r="576">
          <cell r="H576" t="str">
            <v>PABER</v>
          </cell>
          <cell r="I576" t="str">
            <v>BERWICK, PA</v>
          </cell>
          <cell r="L576" t="str">
            <v>aLOWB</v>
          </cell>
          <cell r="M576" t="str">
            <v>LOWBANKS, ON</v>
          </cell>
        </row>
        <row r="577">
          <cell r="H577" t="str">
            <v>PABLA</v>
          </cell>
          <cell r="I577" t="str">
            <v>BLANDON, PA</v>
          </cell>
          <cell r="L577" t="str">
            <v>aLS</v>
          </cell>
          <cell r="M577" t="str">
            <v>LA SALETTE, ON</v>
          </cell>
        </row>
        <row r="578">
          <cell r="H578" t="str">
            <v>PABLO</v>
          </cell>
          <cell r="I578" t="str">
            <v>BLOOMSBURG, PA</v>
          </cell>
          <cell r="L578" t="str">
            <v>aLUCA</v>
          </cell>
          <cell r="M578" t="str">
            <v>LUCAN, ON</v>
          </cell>
        </row>
        <row r="579">
          <cell r="H579" t="str">
            <v>PABRI</v>
          </cell>
          <cell r="I579" t="str">
            <v>BRISTOL, PA</v>
          </cell>
          <cell r="L579" t="str">
            <v>aLUCK</v>
          </cell>
          <cell r="M579" t="str">
            <v>LUCKNOW, ON</v>
          </cell>
        </row>
        <row r="580">
          <cell r="H580" t="str">
            <v>PABUR</v>
          </cell>
          <cell r="I580" t="str">
            <v>BURNHAM, PA</v>
          </cell>
          <cell r="L580" t="str">
            <v>aLUNE</v>
          </cell>
          <cell r="M580" t="str">
            <v>LUNENBURG, ON</v>
          </cell>
        </row>
        <row r="581">
          <cell r="H581" t="str">
            <v>PABUT</v>
          </cell>
          <cell r="I581" t="str">
            <v>BUTLER, PA</v>
          </cell>
          <cell r="L581" t="str">
            <v>aLY</v>
          </cell>
          <cell r="M581" t="str">
            <v>LYN, ON</v>
          </cell>
        </row>
        <row r="582">
          <cell r="H582" t="str">
            <v>PACHA</v>
          </cell>
          <cell r="I582" t="str">
            <v>CHAMBERSBURG, PA</v>
          </cell>
          <cell r="L582" t="str">
            <v>aLYN</v>
          </cell>
          <cell r="M582" t="str">
            <v>LYNDHURST, ON</v>
          </cell>
        </row>
        <row r="583">
          <cell r="H583" t="str">
            <v>PACOA</v>
          </cell>
          <cell r="I583" t="str">
            <v>COATESVILLE, PA</v>
          </cell>
          <cell r="L583" t="str">
            <v>aLYND</v>
          </cell>
          <cell r="M583" t="str">
            <v>LYNDEN, ON</v>
          </cell>
        </row>
        <row r="584">
          <cell r="H584" t="str">
            <v>PAELI</v>
          </cell>
          <cell r="I584" t="str">
            <v>ELIZABETHTOWN, PA</v>
          </cell>
          <cell r="L584" t="str">
            <v>aMA</v>
          </cell>
          <cell r="M584" t="str">
            <v>MOUNT ALBERT, ON</v>
          </cell>
        </row>
        <row r="585">
          <cell r="H585" t="str">
            <v>PAEMP</v>
          </cell>
          <cell r="I585" t="str">
            <v>EMPORIUM, PA</v>
          </cell>
          <cell r="L585" t="str">
            <v>aMABE</v>
          </cell>
          <cell r="M585" t="str">
            <v>MABERLY, ON</v>
          </cell>
        </row>
        <row r="586">
          <cell r="H586" t="str">
            <v>PAERI</v>
          </cell>
          <cell r="I586" t="str">
            <v>ERIE, PA</v>
          </cell>
          <cell r="L586" t="str">
            <v>aMADA</v>
          </cell>
          <cell r="M586" t="str">
            <v>MADAWASKA, ON</v>
          </cell>
        </row>
        <row r="587">
          <cell r="H587" t="str">
            <v>PAFOG</v>
          </cell>
          <cell r="I587" t="str">
            <v>FOGELSVILLE, PA</v>
          </cell>
          <cell r="L587" t="str">
            <v>aMADO</v>
          </cell>
          <cell r="M587" t="str">
            <v>MADOC, ON</v>
          </cell>
        </row>
        <row r="588">
          <cell r="H588" t="str">
            <v>PAGRE</v>
          </cell>
          <cell r="I588" t="str">
            <v>GREENSBURG, PA</v>
          </cell>
          <cell r="L588" t="str">
            <v>aMADS</v>
          </cell>
          <cell r="M588" t="str">
            <v>MADSEN, ON</v>
          </cell>
        </row>
        <row r="589">
          <cell r="H589" t="str">
            <v>PAHAR</v>
          </cell>
          <cell r="I589" t="str">
            <v>HARRISBURG, PA</v>
          </cell>
          <cell r="L589" t="str">
            <v>aMAGN</v>
          </cell>
          <cell r="M589" t="str">
            <v>MAGNETAWAN, ON</v>
          </cell>
        </row>
        <row r="590">
          <cell r="H590" t="str">
            <v>PAHAZ</v>
          </cell>
          <cell r="I590" t="str">
            <v>HAZLETON, PA</v>
          </cell>
          <cell r="L590" t="str">
            <v>aMAID</v>
          </cell>
          <cell r="M590" t="str">
            <v>MAIDSTONE, ON</v>
          </cell>
        </row>
        <row r="591">
          <cell r="H591" t="str">
            <v>PAHER</v>
          </cell>
          <cell r="I591" t="str">
            <v>HERSHEY, PA</v>
          </cell>
          <cell r="L591" t="str">
            <v>aMAIT</v>
          </cell>
          <cell r="M591" t="str">
            <v>MAITLAND, ON</v>
          </cell>
        </row>
        <row r="592">
          <cell r="H592" t="str">
            <v>PAHRM</v>
          </cell>
          <cell r="I592" t="str">
            <v>HERMITAGE, PA</v>
          </cell>
          <cell r="L592" t="str">
            <v>aMALL</v>
          </cell>
          <cell r="M592" t="str">
            <v>MALLORYTOWN, ON</v>
          </cell>
        </row>
        <row r="593">
          <cell r="H593" t="str">
            <v>PAKEN</v>
          </cell>
          <cell r="I593" t="str">
            <v>KENNETT SQUARE, PA</v>
          </cell>
          <cell r="L593" t="str">
            <v>aMAN</v>
          </cell>
          <cell r="M593" t="str">
            <v>MANILLA, ON</v>
          </cell>
        </row>
        <row r="594">
          <cell r="H594" t="str">
            <v>PAKIN</v>
          </cell>
          <cell r="I594" t="str">
            <v>KING OF PRUSSIA, PA</v>
          </cell>
          <cell r="L594" t="str">
            <v>aMANI</v>
          </cell>
          <cell r="M594" t="str">
            <v>MANITOWANING, ON</v>
          </cell>
        </row>
        <row r="595">
          <cell r="H595" t="str">
            <v>PALAN</v>
          </cell>
          <cell r="I595" t="str">
            <v>LANCASTER, PA</v>
          </cell>
          <cell r="L595" t="str">
            <v>aMANO</v>
          </cell>
          <cell r="M595" t="str">
            <v>MANOTICK, ON</v>
          </cell>
        </row>
        <row r="596">
          <cell r="H596" t="str">
            <v>PALEB</v>
          </cell>
          <cell r="I596" t="str">
            <v>LEBANON, PA</v>
          </cell>
          <cell r="L596" t="str">
            <v>aMANS</v>
          </cell>
          <cell r="M596" t="str">
            <v>MANSFIELD, ON</v>
          </cell>
        </row>
        <row r="597">
          <cell r="H597" t="str">
            <v>PALEW</v>
          </cell>
          <cell r="I597" t="str">
            <v>LEWISBURG, PA</v>
          </cell>
          <cell r="L597" t="str">
            <v>aMANW</v>
          </cell>
          <cell r="M597" t="str">
            <v>MANITOUWADGE, ON</v>
          </cell>
        </row>
        <row r="598">
          <cell r="H598" t="str">
            <v>PALIT</v>
          </cell>
          <cell r="I598" t="str">
            <v>LITITZ, PA</v>
          </cell>
          <cell r="L598" t="str">
            <v>aMAR</v>
          </cell>
          <cell r="M598" t="str">
            <v>MAR, ON</v>
          </cell>
        </row>
        <row r="599">
          <cell r="H599" t="str">
            <v>PALIV</v>
          </cell>
          <cell r="I599" t="str">
            <v>LIVERPOOL, PA</v>
          </cell>
          <cell r="L599" t="str">
            <v>aMARA</v>
          </cell>
          <cell r="M599" t="str">
            <v>MARATHON, ON</v>
          </cell>
        </row>
        <row r="600">
          <cell r="H600" t="str">
            <v>PAMAN</v>
          </cell>
          <cell r="I600" t="str">
            <v>MANHEIM, PA</v>
          </cell>
          <cell r="L600" t="str">
            <v>aMARD</v>
          </cell>
          <cell r="M600" t="str">
            <v>MARKDALE, ON</v>
          </cell>
        </row>
        <row r="601">
          <cell r="H601" t="str">
            <v>PAMIL</v>
          </cell>
          <cell r="I601" t="str">
            <v>MILTON, PA</v>
          </cell>
          <cell r="L601" t="str">
            <v>aMARL</v>
          </cell>
          <cell r="M601" t="str">
            <v>MARLBANK, ON</v>
          </cell>
        </row>
        <row r="602">
          <cell r="H602" t="str">
            <v>PAMON</v>
          </cell>
          <cell r="I602" t="str">
            <v>MONTGOMERYVILLE, PA</v>
          </cell>
          <cell r="L602" t="str">
            <v>aMARM</v>
          </cell>
          <cell r="M602" t="str">
            <v>MARMORA, ON</v>
          </cell>
        </row>
        <row r="603">
          <cell r="H603" t="str">
            <v>PAPAL</v>
          </cell>
          <cell r="I603" t="str">
            <v>PALMYRA, PA</v>
          </cell>
          <cell r="L603" t="str">
            <v>aMARS</v>
          </cell>
          <cell r="M603" t="str">
            <v>MARKSTAY, ON</v>
          </cell>
        </row>
        <row r="604">
          <cell r="H604" t="str">
            <v>PAPHI</v>
          </cell>
          <cell r="I604" t="str">
            <v>PHILADELPHIA, PA</v>
          </cell>
          <cell r="L604" t="str">
            <v>aMART</v>
          </cell>
          <cell r="M604" t="str">
            <v>MARTINTOWN, ON</v>
          </cell>
        </row>
        <row r="605">
          <cell r="H605" t="str">
            <v>PAPIT</v>
          </cell>
          <cell r="I605" t="str">
            <v>PITTSBURGH, PA</v>
          </cell>
          <cell r="L605" t="str">
            <v>aMARV</v>
          </cell>
          <cell r="M605" t="str">
            <v>MARYSVILLE, ON</v>
          </cell>
        </row>
        <row r="606">
          <cell r="H606" t="str">
            <v>PAQUA</v>
          </cell>
          <cell r="I606" t="str">
            <v>QUAKERTOWN, PA</v>
          </cell>
          <cell r="L606" t="str">
            <v>aMARY</v>
          </cell>
          <cell r="M606" t="str">
            <v>MARYHILL, ON</v>
          </cell>
        </row>
        <row r="607">
          <cell r="H607" t="str">
            <v>PAREA</v>
          </cell>
          <cell r="I607" t="str">
            <v>READING, PA</v>
          </cell>
          <cell r="L607" t="str">
            <v>aMASS</v>
          </cell>
          <cell r="M607" t="str">
            <v>MASSEY, ON</v>
          </cell>
        </row>
        <row r="608">
          <cell r="H608" t="str">
            <v>PARHE</v>
          </cell>
          <cell r="I608" t="str">
            <v>RHEEMS, PA</v>
          </cell>
          <cell r="L608" t="str">
            <v>aMAT</v>
          </cell>
          <cell r="M608" t="str">
            <v>MATTICE, ON</v>
          </cell>
        </row>
        <row r="609">
          <cell r="H609" t="str">
            <v>PARON</v>
          </cell>
          <cell r="I609" t="str">
            <v>RONKS, PA</v>
          </cell>
          <cell r="L609" t="str">
            <v>aMATA</v>
          </cell>
          <cell r="M609" t="str">
            <v>MATACHEWAN, ON</v>
          </cell>
        </row>
        <row r="610">
          <cell r="H610" t="str">
            <v>PASCO</v>
          </cell>
          <cell r="I610" t="str">
            <v>SCOTTDALE, PA</v>
          </cell>
          <cell r="L610" t="str">
            <v>aMATH</v>
          </cell>
          <cell r="M610" t="str">
            <v>MATHESON, ON</v>
          </cell>
        </row>
        <row r="611">
          <cell r="H611" t="str">
            <v>PASCR</v>
          </cell>
          <cell r="I611" t="str">
            <v>SCRANTON, PA</v>
          </cell>
          <cell r="L611" t="str">
            <v>aMATT</v>
          </cell>
          <cell r="M611" t="str">
            <v>MATTAWA, ON</v>
          </cell>
        </row>
        <row r="612">
          <cell r="H612" t="str">
            <v>PATEL</v>
          </cell>
          <cell r="I612" t="str">
            <v>TELFORD, PA</v>
          </cell>
          <cell r="L612" t="str">
            <v>aMAXV</v>
          </cell>
          <cell r="M612" t="str">
            <v>MAXVILLE, ON</v>
          </cell>
        </row>
        <row r="613">
          <cell r="H613" t="str">
            <v>PATUN</v>
          </cell>
          <cell r="I613" t="str">
            <v>TUNKANNOCK, PA</v>
          </cell>
          <cell r="L613" t="str">
            <v>aMAXW</v>
          </cell>
          <cell r="M613" t="str">
            <v>MAXWELL, ON</v>
          </cell>
        </row>
        <row r="614">
          <cell r="H614" t="str">
            <v>PAWHI</v>
          </cell>
          <cell r="I614" t="str">
            <v>WHITE DEER, PA</v>
          </cell>
          <cell r="L614" t="str">
            <v>aMAYN</v>
          </cell>
          <cell r="M614" t="str">
            <v>MAYNOOTH, ON</v>
          </cell>
        </row>
        <row r="615">
          <cell r="H615" t="str">
            <v>PAYOR</v>
          </cell>
          <cell r="I615" t="str">
            <v>YORK, PA</v>
          </cell>
          <cell r="L615" t="str">
            <v>aMB</v>
          </cell>
          <cell r="M615" t="str">
            <v>MELDRUM BAY, ON</v>
          </cell>
        </row>
        <row r="616">
          <cell r="H616" t="str">
            <v>RIMID</v>
          </cell>
          <cell r="I616" t="str">
            <v>MIDDLETON, RI</v>
          </cell>
          <cell r="L616" t="str">
            <v>aMB</v>
          </cell>
          <cell r="M616" t="str">
            <v>MILFORD BAY, ON</v>
          </cell>
        </row>
        <row r="617">
          <cell r="H617" t="str">
            <v>RINAR</v>
          </cell>
          <cell r="I617" t="str">
            <v>NARRAGANSETT, RI</v>
          </cell>
          <cell r="L617" t="str">
            <v>aMC</v>
          </cell>
          <cell r="M617" t="str">
            <v>MINE CENTRE, ON</v>
          </cell>
        </row>
        <row r="618">
          <cell r="H618" t="str">
            <v>RIPAW</v>
          </cell>
          <cell r="I618" t="str">
            <v>PAWTUCKET, RI</v>
          </cell>
          <cell r="L618" t="str">
            <v>aMCAM</v>
          </cell>
          <cell r="M618" t="str">
            <v>MCARTHUR MILLS, ON</v>
          </cell>
        </row>
        <row r="619">
          <cell r="H619" t="str">
            <v>RIPRO</v>
          </cell>
          <cell r="I619" t="str">
            <v>PROVIDENCE, RI</v>
          </cell>
          <cell r="L619" t="str">
            <v>aMCDO</v>
          </cell>
          <cell r="M619" t="str">
            <v>MCDONALDS CRNS, ON</v>
          </cell>
        </row>
        <row r="620">
          <cell r="H620" t="str">
            <v>SCAND</v>
          </cell>
          <cell r="I620" t="str">
            <v>ANDERSON, SC</v>
          </cell>
          <cell r="L620" t="str">
            <v>aMCK</v>
          </cell>
          <cell r="M620" t="str">
            <v>MCKERROW, ON</v>
          </cell>
        </row>
        <row r="621">
          <cell r="H621" t="str">
            <v>SCCLO</v>
          </cell>
          <cell r="I621" t="str">
            <v>CLOVER, SC</v>
          </cell>
          <cell r="L621" t="str">
            <v>aMCKE</v>
          </cell>
          <cell r="M621" t="str">
            <v>MCKELLAR, ON</v>
          </cell>
        </row>
        <row r="622">
          <cell r="H622" t="str">
            <v>SCENO</v>
          </cell>
          <cell r="I622" t="str">
            <v>ENOREE, SC</v>
          </cell>
          <cell r="L622" t="str">
            <v>aMCKI</v>
          </cell>
          <cell r="M622" t="str">
            <v>MCKENZIE ISLAND, ON</v>
          </cell>
        </row>
        <row r="623">
          <cell r="H623" t="str">
            <v>SCGAF</v>
          </cell>
          <cell r="I623" t="str">
            <v>GAFFNEY, SC</v>
          </cell>
          <cell r="L623" t="str">
            <v>aMCLO</v>
          </cell>
          <cell r="M623" t="str">
            <v>MCCRACKEN LODGE, ON</v>
          </cell>
        </row>
        <row r="624">
          <cell r="H624" t="str">
            <v>SCGRE</v>
          </cell>
          <cell r="I624" t="str">
            <v>GREENVILLE, SC</v>
          </cell>
          <cell r="L624" t="str">
            <v>aME</v>
          </cell>
          <cell r="M624" t="str">
            <v>MOUNT ELGIN, ON</v>
          </cell>
        </row>
        <row r="625">
          <cell r="H625" t="str">
            <v>SCLAF</v>
          </cell>
          <cell r="I625" t="str">
            <v>LA FRANCE, SC</v>
          </cell>
          <cell r="L625" t="str">
            <v>aMEAD</v>
          </cell>
          <cell r="M625" t="str">
            <v>MEADOWVALE, ON</v>
          </cell>
        </row>
        <row r="626">
          <cell r="H626" t="str">
            <v>SCLEX</v>
          </cell>
          <cell r="I626" t="str">
            <v>LEXINGTON, SC</v>
          </cell>
          <cell r="L626" t="str">
            <v>aMEAF</v>
          </cell>
          <cell r="M626" t="str">
            <v>MEAFORD, ON</v>
          </cell>
        </row>
        <row r="627">
          <cell r="H627" t="str">
            <v>SCSTS</v>
          </cell>
          <cell r="I627" t="str">
            <v>ST STEPHEN, SC</v>
          </cell>
          <cell r="L627" t="str">
            <v>aMELB</v>
          </cell>
          <cell r="M627" t="str">
            <v>MELBOURNE, ON</v>
          </cell>
        </row>
        <row r="628">
          <cell r="H628" t="str">
            <v>SCWIL</v>
          </cell>
          <cell r="I628" t="str">
            <v>WILLIAMSTON, SC</v>
          </cell>
          <cell r="L628" t="str">
            <v>aMERL</v>
          </cell>
          <cell r="M628" t="str">
            <v>MERLIN, ON</v>
          </cell>
        </row>
        <row r="629">
          <cell r="H629" t="str">
            <v>SCWIS</v>
          </cell>
          <cell r="I629" t="str">
            <v>WILLISTON, SC</v>
          </cell>
          <cell r="L629" t="str">
            <v>aMERR</v>
          </cell>
          <cell r="M629" t="str">
            <v>MERRICKVILLE, ON</v>
          </cell>
        </row>
        <row r="630">
          <cell r="H630" t="str">
            <v>SCWOO</v>
          </cell>
          <cell r="I630" t="str">
            <v>WOODRUFF, SC</v>
          </cell>
          <cell r="L630" t="str">
            <v>aMETC</v>
          </cell>
          <cell r="M630" t="str">
            <v>METCALFE, ON</v>
          </cell>
        </row>
        <row r="631">
          <cell r="H631" t="str">
            <v>TNBRI</v>
          </cell>
          <cell r="I631" t="str">
            <v>BRISTOL, TN</v>
          </cell>
          <cell r="L631" t="str">
            <v>aMF</v>
          </cell>
          <cell r="M631" t="str">
            <v>MOOSE FACTORY, ON</v>
          </cell>
        </row>
        <row r="632">
          <cell r="H632" t="str">
            <v>TNDAY</v>
          </cell>
          <cell r="I632" t="str">
            <v>DAYTON, TN</v>
          </cell>
          <cell r="L632" t="str">
            <v>aMG</v>
          </cell>
          <cell r="M632" t="str">
            <v>MCGREGOR, ON</v>
          </cell>
        </row>
        <row r="633">
          <cell r="H633" t="str">
            <v>TNGRE</v>
          </cell>
          <cell r="I633" t="str">
            <v>GREENEVILLE, TN</v>
          </cell>
          <cell r="L633" t="str">
            <v>aMH</v>
          </cell>
          <cell r="M633" t="str">
            <v>MOUNT HOPE, ON</v>
          </cell>
        </row>
        <row r="634">
          <cell r="H634" t="str">
            <v>TXEL</v>
          </cell>
          <cell r="I634" t="str">
            <v>EL PASO, TX</v>
          </cell>
          <cell r="L634" t="str">
            <v>aMIBA</v>
          </cell>
          <cell r="M634" t="str">
            <v>MITCHELLS BAY, ON</v>
          </cell>
        </row>
        <row r="635">
          <cell r="H635" t="str">
            <v>TXHOU</v>
          </cell>
          <cell r="I635" t="str">
            <v>HOUSTON, TX</v>
          </cell>
          <cell r="L635" t="str">
            <v>aMIDH</v>
          </cell>
          <cell r="M635" t="str">
            <v>MIDHURST, ON</v>
          </cell>
        </row>
        <row r="636">
          <cell r="H636" t="str">
            <v>TXLAR</v>
          </cell>
          <cell r="I636" t="str">
            <v>LAREDO, TX</v>
          </cell>
          <cell r="L636" t="str">
            <v>aMIDL</v>
          </cell>
          <cell r="M636" t="str">
            <v>MIDLAND, ON</v>
          </cell>
        </row>
        <row r="637">
          <cell r="H637" t="str">
            <v>TXPHA</v>
          </cell>
          <cell r="I637" t="str">
            <v>PHARR, TX</v>
          </cell>
          <cell r="L637" t="str">
            <v>aMIL</v>
          </cell>
          <cell r="M637" t="str">
            <v>MILLBANK, ON</v>
          </cell>
        </row>
        <row r="638">
          <cell r="H638" t="str">
            <v>VAALE</v>
          </cell>
          <cell r="I638" t="str">
            <v>ALEXANDRIA, VA</v>
          </cell>
          <cell r="L638" t="str">
            <v>aMILA</v>
          </cell>
          <cell r="M638" t="str">
            <v>MILLER LAKE, ON</v>
          </cell>
        </row>
        <row r="639">
          <cell r="H639" t="str">
            <v>VACHA</v>
          </cell>
          <cell r="I639" t="str">
            <v>CHARLOTTESVILLE, VA</v>
          </cell>
          <cell r="L639" t="str">
            <v>aMILD</v>
          </cell>
          <cell r="M639" t="str">
            <v>MILDMAY, ON</v>
          </cell>
        </row>
        <row r="640">
          <cell r="H640" t="str">
            <v>VACHE</v>
          </cell>
          <cell r="I640" t="str">
            <v>CHESAPEAKE, VA</v>
          </cell>
          <cell r="L640" t="str">
            <v>aMILF</v>
          </cell>
          <cell r="M640" t="str">
            <v>MILFORD, ON</v>
          </cell>
        </row>
        <row r="641">
          <cell r="H641" t="str">
            <v>VADAN</v>
          </cell>
          <cell r="I641" t="str">
            <v>DANVILLE, VA</v>
          </cell>
          <cell r="L641" t="str">
            <v>aMILG</v>
          </cell>
          <cell r="M641" t="str">
            <v>MILLGROVE, ON</v>
          </cell>
        </row>
        <row r="642">
          <cell r="H642" t="str">
            <v>VAEDI</v>
          </cell>
          <cell r="I642" t="str">
            <v>EDINBURG, VA</v>
          </cell>
          <cell r="L642" t="str">
            <v>aMILK</v>
          </cell>
          <cell r="M642" t="str">
            <v>MILLIKEN, ON</v>
          </cell>
        </row>
        <row r="643">
          <cell r="H643" t="str">
            <v>VAGOR</v>
          </cell>
          <cell r="I643" t="str">
            <v>GORDONSVILLE, VA</v>
          </cell>
          <cell r="L643" t="str">
            <v>aMILL</v>
          </cell>
          <cell r="M643" t="str">
            <v>MILLBROOK, ON</v>
          </cell>
        </row>
        <row r="644">
          <cell r="H644" t="str">
            <v>VAKIN</v>
          </cell>
          <cell r="I644" t="str">
            <v>KING WILLIAM, VA</v>
          </cell>
          <cell r="L644" t="str">
            <v>aMILT</v>
          </cell>
          <cell r="M644" t="str">
            <v>MILTON, ON</v>
          </cell>
        </row>
        <row r="645">
          <cell r="H645" t="str">
            <v>VALEX</v>
          </cell>
          <cell r="I645" t="str">
            <v>LEXINGTON, VA</v>
          </cell>
          <cell r="L645" t="str">
            <v>aMILV</v>
          </cell>
          <cell r="M645" t="str">
            <v>MILVERTON, ON</v>
          </cell>
        </row>
        <row r="646">
          <cell r="H646" t="str">
            <v>VANEW</v>
          </cell>
          <cell r="I646" t="str">
            <v>NEWPORT NEWS, VA</v>
          </cell>
          <cell r="L646" t="str">
            <v>aMIN</v>
          </cell>
          <cell r="M646" t="str">
            <v>MINDEN, ON</v>
          </cell>
        </row>
        <row r="647">
          <cell r="H647" t="str">
            <v>VARIC</v>
          </cell>
          <cell r="I647" t="str">
            <v>RICHMOND, VA</v>
          </cell>
          <cell r="L647" t="str">
            <v>aMINA</v>
          </cell>
          <cell r="M647" t="str">
            <v>MINAKI, ON</v>
          </cell>
        </row>
        <row r="648">
          <cell r="H648" t="str">
            <v>VAROA</v>
          </cell>
          <cell r="I648" t="str">
            <v>ROANOKE, VA</v>
          </cell>
          <cell r="L648" t="str">
            <v>aMIND</v>
          </cell>
          <cell r="M648" t="str">
            <v>MINDEMOYA, ON</v>
          </cell>
        </row>
        <row r="649">
          <cell r="H649" t="str">
            <v>VASTU</v>
          </cell>
          <cell r="I649" t="str">
            <v>STUARTS DRAFT, VA</v>
          </cell>
          <cell r="L649" t="str">
            <v>aMINE</v>
          </cell>
          <cell r="M649" t="str">
            <v>MINESING, ON</v>
          </cell>
        </row>
        <row r="650">
          <cell r="H650" t="str">
            <v>VATEM</v>
          </cell>
          <cell r="I650" t="str">
            <v>TEMPERANCEVILLE, VA</v>
          </cell>
          <cell r="L650" t="str">
            <v>aMINT</v>
          </cell>
          <cell r="M650" t="str">
            <v>MINETT, ON</v>
          </cell>
        </row>
        <row r="651">
          <cell r="H651" t="str">
            <v>VTBRA</v>
          </cell>
          <cell r="I651" t="str">
            <v>BRATTLEBORO, VT</v>
          </cell>
          <cell r="L651" t="str">
            <v>aMISS</v>
          </cell>
          <cell r="M651" t="str">
            <v>MISSANBIE, ON</v>
          </cell>
        </row>
        <row r="652">
          <cell r="H652" t="str">
            <v>VTRUT</v>
          </cell>
          <cell r="I652" t="str">
            <v>RUTLAND, VT</v>
          </cell>
          <cell r="L652" t="str">
            <v>aMIST</v>
          </cell>
          <cell r="M652" t="str">
            <v>MISSISSIPPI ST., ON</v>
          </cell>
        </row>
        <row r="653">
          <cell r="H653" t="str">
            <v>VTSTA</v>
          </cell>
          <cell r="I653" t="str">
            <v>ST ALBANS, VT</v>
          </cell>
          <cell r="L653" t="str">
            <v>aMITC</v>
          </cell>
          <cell r="M653" t="str">
            <v>MITCHELL, ON</v>
          </cell>
        </row>
        <row r="654">
          <cell r="H654" t="str">
            <v>WASEA</v>
          </cell>
          <cell r="I654" t="str">
            <v>SEATTLE, WA</v>
          </cell>
          <cell r="L654" t="str">
            <v>aML</v>
          </cell>
          <cell r="M654" t="str">
            <v>MAPLE LEAF, ON</v>
          </cell>
        </row>
        <row r="655">
          <cell r="H655" t="str">
            <v>WIDAL</v>
          </cell>
          <cell r="I655" t="str">
            <v>DALE, WI</v>
          </cell>
          <cell r="L655" t="str">
            <v>aMOCR</v>
          </cell>
          <cell r="M655" t="str">
            <v>MOOSE CREEK, ON</v>
          </cell>
        </row>
        <row r="656">
          <cell r="H656" t="str">
            <v>WIDEL</v>
          </cell>
          <cell r="I656" t="str">
            <v>DELAVAN, WI</v>
          </cell>
          <cell r="L656" t="str">
            <v>aMOFF</v>
          </cell>
          <cell r="M656" t="str">
            <v>MOFFAT, ON</v>
          </cell>
        </row>
        <row r="657">
          <cell r="H657" t="str">
            <v>WIGRE</v>
          </cell>
          <cell r="I657" t="str">
            <v>GREEN BAY, WI</v>
          </cell>
          <cell r="L657" t="str">
            <v>aMOGR</v>
          </cell>
          <cell r="M657" t="str">
            <v>MOUNTAIN GROVE, ON</v>
          </cell>
        </row>
        <row r="658">
          <cell r="H658" t="str">
            <v>WIJAN</v>
          </cell>
          <cell r="I658" t="str">
            <v>JANESVILLE, WI</v>
          </cell>
          <cell r="L658" t="str">
            <v>aMON</v>
          </cell>
          <cell r="M658" t="str">
            <v>MONKLAND, ON</v>
          </cell>
        </row>
        <row r="659">
          <cell r="H659" t="str">
            <v>WIJEF</v>
          </cell>
          <cell r="I659" t="str">
            <v>JEFFERSON, WI</v>
          </cell>
          <cell r="L659" t="str">
            <v>aMONE</v>
          </cell>
          <cell r="M659" t="str">
            <v>MONETVILLE, ON</v>
          </cell>
        </row>
        <row r="660">
          <cell r="H660" t="str">
            <v>WIMAD</v>
          </cell>
          <cell r="I660" t="str">
            <v>MADISON, WI</v>
          </cell>
          <cell r="L660" t="str">
            <v>aMONK</v>
          </cell>
          <cell r="M660" t="str">
            <v>MONKTON, ON</v>
          </cell>
        </row>
        <row r="661">
          <cell r="H661" t="str">
            <v>WIMAN</v>
          </cell>
          <cell r="I661" t="str">
            <v>MANAWA, WI</v>
          </cell>
          <cell r="L661" t="str">
            <v>aMONT</v>
          </cell>
          <cell r="M661" t="str">
            <v>MONTEITH, ON</v>
          </cell>
        </row>
        <row r="662">
          <cell r="H662" t="str">
            <v>WIMIL</v>
          </cell>
          <cell r="I662" t="str">
            <v>MILWAUKEE, WI</v>
          </cell>
          <cell r="L662" t="str">
            <v>aMOO</v>
          </cell>
          <cell r="M662" t="str">
            <v>MOORETOWN, ON</v>
          </cell>
        </row>
        <row r="663">
          <cell r="H663" t="str">
            <v>WIOCO</v>
          </cell>
          <cell r="I663" t="str">
            <v>OCONOMOWOC, WI</v>
          </cell>
          <cell r="L663" t="str">
            <v>aMOON</v>
          </cell>
          <cell r="M663" t="str">
            <v>MOONBEAM, ON</v>
          </cell>
        </row>
        <row r="664">
          <cell r="H664" t="str">
            <v>WISHA</v>
          </cell>
          <cell r="I664" t="str">
            <v>SHAWANO, WI</v>
          </cell>
          <cell r="L664" t="str">
            <v>aMOOR</v>
          </cell>
          <cell r="M664" t="str">
            <v>MOOREFIELD, ON</v>
          </cell>
        </row>
        <row r="665">
          <cell r="H665" t="str">
            <v>WISHE</v>
          </cell>
          <cell r="I665" t="str">
            <v>SHEBOYGAN, WI</v>
          </cell>
          <cell r="L665" t="str">
            <v>aMOOS</v>
          </cell>
          <cell r="M665" t="str">
            <v>MOOSONEE, ON</v>
          </cell>
        </row>
        <row r="666">
          <cell r="H666" t="str">
            <v>WIWAU</v>
          </cell>
          <cell r="I666" t="str">
            <v>WAUPACA, WI</v>
          </cell>
          <cell r="L666" t="str">
            <v>aMORE</v>
          </cell>
          <cell r="M666" t="str">
            <v>MOREWOOD, ON</v>
          </cell>
        </row>
        <row r="667">
          <cell r="H667" t="str">
            <v>WVCHA</v>
          </cell>
          <cell r="I667" t="str">
            <v>CHARLESTON, WV</v>
          </cell>
          <cell r="L667" t="str">
            <v>aMORP</v>
          </cell>
          <cell r="M667" t="str">
            <v>MORPETH, ON</v>
          </cell>
        </row>
        <row r="668">
          <cell r="L668" t="str">
            <v>aMORR</v>
          </cell>
          <cell r="M668" t="str">
            <v>MORRISBURG, ON</v>
          </cell>
        </row>
        <row r="669">
          <cell r="L669" t="str">
            <v>aMOSS</v>
          </cell>
          <cell r="M669" t="str">
            <v>MOSSLEY, ON</v>
          </cell>
        </row>
        <row r="670">
          <cell r="L670" t="str">
            <v>aMOST</v>
          </cell>
          <cell r="M670" t="str">
            <v>MOONSTONE, ON</v>
          </cell>
        </row>
        <row r="671">
          <cell r="L671" t="str">
            <v>aMOUN</v>
          </cell>
          <cell r="M671" t="str">
            <v>MOUNTAIN, ON</v>
          </cell>
        </row>
        <row r="672">
          <cell r="L672" t="str">
            <v>aMP</v>
          </cell>
          <cell r="M672" t="str">
            <v>MOUNT PLEASANT, ON</v>
          </cell>
        </row>
        <row r="673">
          <cell r="L673" t="str">
            <v>aMR</v>
          </cell>
          <cell r="M673" t="str">
            <v>MARTEN RIVER, ON</v>
          </cell>
        </row>
        <row r="674">
          <cell r="L674" t="str">
            <v>aMT</v>
          </cell>
          <cell r="M674" t="str">
            <v>MACTIER, ON</v>
          </cell>
        </row>
        <row r="675">
          <cell r="L675" t="str">
            <v>aMTBR</v>
          </cell>
          <cell r="M675" t="str">
            <v>MOUNT BRYDGES, ON</v>
          </cell>
        </row>
        <row r="676">
          <cell r="L676" t="str">
            <v>aMTFO</v>
          </cell>
          <cell r="M676" t="str">
            <v>MOUNT FOREST, ON</v>
          </cell>
        </row>
        <row r="677">
          <cell r="L677" t="str">
            <v>aMTON</v>
          </cell>
          <cell r="M677" t="str">
            <v>MORRISTON, ON</v>
          </cell>
        </row>
        <row r="678">
          <cell r="L678" t="str">
            <v>aMUIR</v>
          </cell>
          <cell r="M678" t="str">
            <v>MUIRKIRK, ON</v>
          </cell>
        </row>
        <row r="679">
          <cell r="L679" t="str">
            <v>aMUNS</v>
          </cell>
          <cell r="M679" t="str">
            <v>MUNSTER, ON</v>
          </cell>
        </row>
        <row r="680">
          <cell r="L680" t="str">
            <v>aMURI</v>
          </cell>
          <cell r="M680" t="str">
            <v>MURILLO, ON</v>
          </cell>
        </row>
        <row r="681">
          <cell r="L681" t="str">
            <v>aNA</v>
          </cell>
          <cell r="M681" t="str">
            <v>NORTH AUGUSTA, ON</v>
          </cell>
        </row>
        <row r="682">
          <cell r="L682" t="str">
            <v>aNAKI</v>
          </cell>
          <cell r="M682" t="str">
            <v>NAKINA, ON</v>
          </cell>
        </row>
        <row r="683">
          <cell r="L683" t="str">
            <v>aNANT</v>
          </cell>
          <cell r="M683" t="str">
            <v>NANTICOKE, ON</v>
          </cell>
        </row>
        <row r="684">
          <cell r="L684" t="str">
            <v>aNAPA</v>
          </cell>
          <cell r="M684" t="str">
            <v>NAPANEE, ON</v>
          </cell>
        </row>
        <row r="685">
          <cell r="L685" t="str">
            <v>aNAUG</v>
          </cell>
          <cell r="M685" t="str">
            <v>NAUGHTON, ON</v>
          </cell>
        </row>
        <row r="686">
          <cell r="L686" t="str">
            <v>aNAVA</v>
          </cell>
          <cell r="M686" t="str">
            <v>NAVAN, ON</v>
          </cell>
        </row>
        <row r="687">
          <cell r="L687" t="str">
            <v>aNB</v>
          </cell>
          <cell r="M687" t="str">
            <v>NORTH BAY, ON</v>
          </cell>
        </row>
        <row r="688">
          <cell r="L688" t="str">
            <v>aNC</v>
          </cell>
          <cell r="M688" t="str">
            <v>NAIRN CENTRE, ON</v>
          </cell>
        </row>
        <row r="689">
          <cell r="L689" t="str">
            <v>aND</v>
          </cell>
          <cell r="M689" t="str">
            <v>NEW DUNDEE, ON</v>
          </cell>
        </row>
        <row r="690">
          <cell r="L690" t="str">
            <v>aNEFA</v>
          </cell>
          <cell r="M690" t="str">
            <v>NESTOR FALLS, ON</v>
          </cell>
        </row>
        <row r="691">
          <cell r="L691" t="str">
            <v>aNELO</v>
          </cell>
          <cell r="M691" t="str">
            <v>NEW LOWELL, ON</v>
          </cell>
        </row>
        <row r="692">
          <cell r="L692" t="str">
            <v>aNEUS</v>
          </cell>
          <cell r="M692" t="str">
            <v>NEUSTADT, ON</v>
          </cell>
        </row>
        <row r="693">
          <cell r="L693" t="str">
            <v>aNEW</v>
          </cell>
          <cell r="M693" t="str">
            <v>NEWBORO, ON</v>
          </cell>
        </row>
        <row r="694">
          <cell r="L694" t="str">
            <v>aNEWB</v>
          </cell>
          <cell r="M694" t="str">
            <v>NEWBURGH, ON</v>
          </cell>
        </row>
        <row r="695">
          <cell r="L695" t="str">
            <v>aNEWC</v>
          </cell>
          <cell r="M695" t="str">
            <v>NEWCASTLE, ON</v>
          </cell>
        </row>
        <row r="696">
          <cell r="L696" t="str">
            <v>aNEWI</v>
          </cell>
          <cell r="M696" t="str">
            <v>NEWINGTON, ON</v>
          </cell>
        </row>
        <row r="697">
          <cell r="L697" t="str">
            <v>aNEWM</v>
          </cell>
          <cell r="M697" t="str">
            <v>NEWMARKET, ON</v>
          </cell>
        </row>
        <row r="698">
          <cell r="L698" t="str">
            <v>aNEWT</v>
          </cell>
          <cell r="M698" t="str">
            <v>NEWTON, ON</v>
          </cell>
        </row>
        <row r="699">
          <cell r="L699" t="str">
            <v>aNEWV</v>
          </cell>
          <cell r="M699" t="str">
            <v>NEWTONVILLE, ON</v>
          </cell>
        </row>
        <row r="700">
          <cell r="L700" t="str">
            <v>aNEWY</v>
          </cell>
          <cell r="M700" t="str">
            <v>NEWBURY, ON</v>
          </cell>
        </row>
        <row r="701">
          <cell r="L701" t="str">
            <v>aNF</v>
          </cell>
          <cell r="M701" t="str">
            <v>NIAGARA FALLS, ON</v>
          </cell>
        </row>
        <row r="702">
          <cell r="L702" t="str">
            <v>aNG</v>
          </cell>
          <cell r="M702" t="str">
            <v>NORTH GOWER, ON</v>
          </cell>
        </row>
        <row r="703">
          <cell r="L703" t="str">
            <v>aNH</v>
          </cell>
          <cell r="M703" t="str">
            <v>NEW HAMBURG, ON</v>
          </cell>
        </row>
        <row r="704">
          <cell r="L704" t="str">
            <v>aNILA</v>
          </cell>
          <cell r="M704" t="str">
            <v>NIAGARA ON THE LAKE, ON</v>
          </cell>
        </row>
        <row r="705">
          <cell r="L705" t="str">
            <v>aNIP</v>
          </cell>
          <cell r="M705" t="str">
            <v>NIPISSING, ON</v>
          </cell>
        </row>
        <row r="706">
          <cell r="L706" t="str">
            <v>aNIPI</v>
          </cell>
          <cell r="M706" t="str">
            <v>NIPIGON, ON</v>
          </cell>
        </row>
        <row r="707">
          <cell r="L707" t="str">
            <v>aNL</v>
          </cell>
          <cell r="M707" t="str">
            <v>NEW LISKEARD, ON</v>
          </cell>
        </row>
        <row r="708">
          <cell r="L708" t="str">
            <v>aNLA</v>
          </cell>
          <cell r="M708" t="str">
            <v>NORTH LANCASTER, ON</v>
          </cell>
        </row>
        <row r="709">
          <cell r="L709" t="str">
            <v>aNOBE</v>
          </cell>
          <cell r="M709" t="str">
            <v>NOBEL, ON</v>
          </cell>
        </row>
        <row r="710">
          <cell r="L710" t="str">
            <v>aNOBL</v>
          </cell>
          <cell r="M710" t="str">
            <v>NOBLETON, ON</v>
          </cell>
        </row>
        <row r="711">
          <cell r="L711" t="str">
            <v>aNOBU</v>
          </cell>
          <cell r="M711" t="str">
            <v>NORTH BUXTON, ON</v>
          </cell>
        </row>
        <row r="712">
          <cell r="L712" t="str">
            <v>aNOCO</v>
          </cell>
          <cell r="M712" t="str">
            <v>NORTH COBALT, ON</v>
          </cell>
        </row>
        <row r="713">
          <cell r="L713" t="str">
            <v>aNOEL</v>
          </cell>
          <cell r="M713" t="str">
            <v>NOELVILLE, ON</v>
          </cell>
        </row>
        <row r="714">
          <cell r="L714" t="str">
            <v>aNOLA</v>
          </cell>
          <cell r="M714" t="str">
            <v>NOLALU, ON</v>
          </cell>
        </row>
        <row r="715">
          <cell r="L715" t="str">
            <v>aNOR</v>
          </cell>
          <cell r="M715" t="str">
            <v>NORWOOD, ON</v>
          </cell>
        </row>
        <row r="716">
          <cell r="L716" t="str">
            <v>aNORL</v>
          </cell>
          <cell r="M716" t="str">
            <v>NORLAND, ON</v>
          </cell>
        </row>
        <row r="717">
          <cell r="L717" t="str">
            <v>aNORT</v>
          </cell>
          <cell r="M717" t="str">
            <v>NORTHBROOK, ON</v>
          </cell>
        </row>
        <row r="718">
          <cell r="L718" t="str">
            <v>aNORV</v>
          </cell>
          <cell r="M718" t="str">
            <v>NORVAL, ON</v>
          </cell>
        </row>
        <row r="719">
          <cell r="L719" t="str">
            <v>aNORW</v>
          </cell>
          <cell r="M719" t="str">
            <v>NORWICH, ON</v>
          </cell>
        </row>
        <row r="720">
          <cell r="L720" t="str">
            <v>aNOTT</v>
          </cell>
          <cell r="M720" t="str">
            <v>NOTTAWA, ON</v>
          </cell>
        </row>
        <row r="721">
          <cell r="L721" t="str">
            <v>aNOVA</v>
          </cell>
          <cell r="M721" t="str">
            <v>NOVAR, ON</v>
          </cell>
        </row>
        <row r="722">
          <cell r="L722" t="str">
            <v>aNS</v>
          </cell>
          <cell r="M722" t="str">
            <v>NESTLETON STN, ON</v>
          </cell>
        </row>
        <row r="723">
          <cell r="L723" t="str">
            <v>aOAK</v>
          </cell>
          <cell r="M723" t="str">
            <v>OAKLAND, ON</v>
          </cell>
        </row>
        <row r="724">
          <cell r="L724" t="str">
            <v>aOAKW</v>
          </cell>
          <cell r="M724" t="str">
            <v>OAKWOOD, ON</v>
          </cell>
        </row>
        <row r="725">
          <cell r="L725" t="str">
            <v>aOC</v>
          </cell>
          <cell r="M725" t="str">
            <v>OIL CITY, ON</v>
          </cell>
        </row>
        <row r="726">
          <cell r="L726" t="str">
            <v>aODES</v>
          </cell>
          <cell r="M726" t="str">
            <v>ODESSA, ON</v>
          </cell>
        </row>
        <row r="727">
          <cell r="L727" t="str">
            <v>aOHSW</v>
          </cell>
          <cell r="M727" t="str">
            <v>OHSWEKEN, ON</v>
          </cell>
        </row>
        <row r="728">
          <cell r="L728" t="str">
            <v>aOICA</v>
          </cell>
          <cell r="M728" t="str">
            <v>OLDCASTLE, ON</v>
          </cell>
        </row>
        <row r="729">
          <cell r="L729" t="str">
            <v>aOISP</v>
          </cell>
          <cell r="M729" t="str">
            <v>OIL SPRINGS, ON</v>
          </cell>
        </row>
        <row r="730">
          <cell r="L730" t="str">
            <v>aOM</v>
          </cell>
          <cell r="M730" t="str">
            <v>OXFORD MILLS, ON</v>
          </cell>
        </row>
        <row r="731">
          <cell r="L731" t="str">
            <v>aOMEM</v>
          </cell>
          <cell r="M731" t="str">
            <v>OMEMEE, ON</v>
          </cell>
        </row>
        <row r="732">
          <cell r="L732" t="str">
            <v>aOMPA</v>
          </cell>
          <cell r="M732" t="str">
            <v>OMPAH, ON</v>
          </cell>
        </row>
        <row r="733">
          <cell r="L733" t="str">
            <v>aONAP</v>
          </cell>
          <cell r="M733" t="str">
            <v>ONAPING, ON</v>
          </cell>
        </row>
        <row r="734">
          <cell r="L734" t="str">
            <v>aOPAS</v>
          </cell>
          <cell r="M734" t="str">
            <v>OPASSTIKA, ON</v>
          </cell>
        </row>
        <row r="735">
          <cell r="L735" t="str">
            <v>aORAN</v>
          </cell>
          <cell r="M735" t="str">
            <v>ORANGEVILLE, ON</v>
          </cell>
        </row>
        <row r="736">
          <cell r="L736" t="str">
            <v>aORIL</v>
          </cell>
          <cell r="M736" t="str">
            <v>ORILLIA, ON</v>
          </cell>
        </row>
        <row r="737">
          <cell r="L737" t="str">
            <v>aORO</v>
          </cell>
          <cell r="M737" t="str">
            <v>ORO, ON</v>
          </cell>
        </row>
        <row r="738">
          <cell r="L738" t="str">
            <v>aORON</v>
          </cell>
          <cell r="M738" t="str">
            <v>ORONO, ON</v>
          </cell>
        </row>
        <row r="739">
          <cell r="L739" t="str">
            <v>aORTO</v>
          </cell>
          <cell r="M739" t="str">
            <v>ORTON, ON</v>
          </cell>
        </row>
        <row r="740">
          <cell r="L740" t="str">
            <v>aOS</v>
          </cell>
          <cell r="M740" t="str">
            <v>ORO STATION, ON</v>
          </cell>
        </row>
        <row r="741">
          <cell r="L741" t="str">
            <v>aOSGO</v>
          </cell>
          <cell r="M741" t="str">
            <v>OSGOODE, ON</v>
          </cell>
        </row>
        <row r="742">
          <cell r="L742" t="str">
            <v>aOSHA</v>
          </cell>
          <cell r="M742" t="str">
            <v>OSHAWA, ON</v>
          </cell>
        </row>
        <row r="743">
          <cell r="L743" t="str">
            <v>aOTTA</v>
          </cell>
          <cell r="M743" t="str">
            <v>OTTAWA, ON</v>
          </cell>
        </row>
        <row r="744">
          <cell r="L744" t="str">
            <v>aOTTE</v>
          </cell>
          <cell r="M744" t="str">
            <v>OTTERVILLE, ON</v>
          </cell>
        </row>
        <row r="745">
          <cell r="L745" t="str">
            <v>aOWEN</v>
          </cell>
          <cell r="M745" t="str">
            <v>OWEN SOUND, ON</v>
          </cell>
        </row>
        <row r="746">
          <cell r="L746" t="str">
            <v>aOXDR</v>
          </cell>
          <cell r="M746" t="str">
            <v>OXDRIFT, ON</v>
          </cell>
        </row>
        <row r="747">
          <cell r="L747" t="str">
            <v>aOXST</v>
          </cell>
          <cell r="M747" t="str">
            <v>OXFORD STATION, ON</v>
          </cell>
        </row>
        <row r="748">
          <cell r="L748" t="str">
            <v>aOZ01</v>
          </cell>
          <cell r="M748" t="str">
            <v>ONTARIO ZONE 01</v>
          </cell>
        </row>
        <row r="749">
          <cell r="L749" t="str">
            <v>aOZ02</v>
          </cell>
          <cell r="M749" t="str">
            <v>ONTARIO ZONE 02</v>
          </cell>
        </row>
        <row r="750">
          <cell r="L750" t="str">
            <v>aOZ03</v>
          </cell>
          <cell r="M750" t="str">
            <v>ONTARIO ZONE 03</v>
          </cell>
        </row>
        <row r="751">
          <cell r="L751" t="str">
            <v>aOZ04</v>
          </cell>
          <cell r="M751" t="str">
            <v>ONTARIO ZONE 04</v>
          </cell>
        </row>
        <row r="752">
          <cell r="L752" t="str">
            <v>aOZ05</v>
          </cell>
          <cell r="M752" t="str">
            <v>ONTARIO ZONE 05</v>
          </cell>
        </row>
        <row r="753">
          <cell r="L753" t="str">
            <v>aOZ06</v>
          </cell>
          <cell r="M753" t="str">
            <v>ONTARIO ZONE 06</v>
          </cell>
        </row>
        <row r="754">
          <cell r="L754" t="str">
            <v>aOZ07</v>
          </cell>
          <cell r="M754" t="str">
            <v>ONTARIO ZONE 07</v>
          </cell>
        </row>
        <row r="755">
          <cell r="L755" t="str">
            <v>aOZ08</v>
          </cell>
          <cell r="M755" t="str">
            <v>ONTARIO ZONE 08</v>
          </cell>
        </row>
        <row r="756">
          <cell r="L756" t="str">
            <v>aOZ09</v>
          </cell>
          <cell r="M756" t="str">
            <v>ONTARIO ZONE 09</v>
          </cell>
        </row>
        <row r="757">
          <cell r="L757" t="str">
            <v>aOZ10</v>
          </cell>
          <cell r="M757" t="str">
            <v>ONTARIO ZONE 10</v>
          </cell>
        </row>
        <row r="758">
          <cell r="L758" t="str">
            <v>aOZ11</v>
          </cell>
          <cell r="M758" t="str">
            <v>ONTARIO ZONE 11</v>
          </cell>
        </row>
        <row r="759">
          <cell r="L759" t="str">
            <v>aPAIN</v>
          </cell>
          <cell r="M759" t="str">
            <v>PAINCOURT, ON</v>
          </cell>
        </row>
        <row r="760">
          <cell r="L760" t="str">
            <v>aPAIS</v>
          </cell>
          <cell r="M760" t="str">
            <v>PAISLEY, ON</v>
          </cell>
        </row>
        <row r="761">
          <cell r="L761" t="str">
            <v>aPAKE</v>
          </cell>
          <cell r="M761" t="str">
            <v>PAKENHAM, ON</v>
          </cell>
        </row>
        <row r="762">
          <cell r="L762" t="str">
            <v>aPALA</v>
          </cell>
          <cell r="M762" t="str">
            <v>PASS LAKE, ON</v>
          </cell>
        </row>
        <row r="763">
          <cell r="L763" t="str">
            <v>aPALG</v>
          </cell>
          <cell r="M763" t="str">
            <v>PALGRAVE, ON</v>
          </cell>
        </row>
        <row r="764">
          <cell r="L764" t="str">
            <v>aPALM</v>
          </cell>
          <cell r="M764" t="str">
            <v>PALMERSTON, ON</v>
          </cell>
        </row>
        <row r="765">
          <cell r="L765" t="str">
            <v>aPAR</v>
          </cell>
          <cell r="M765" t="str">
            <v>PARKHAM, ON</v>
          </cell>
        </row>
        <row r="766">
          <cell r="L766" t="str">
            <v>aPARI</v>
          </cell>
          <cell r="M766" t="str">
            <v>PARIS, ON</v>
          </cell>
        </row>
        <row r="767">
          <cell r="L767" t="str">
            <v>aPARK</v>
          </cell>
          <cell r="M767" t="str">
            <v>PARKHILL, ON</v>
          </cell>
        </row>
        <row r="768">
          <cell r="L768" t="str">
            <v>aPARO</v>
          </cell>
          <cell r="M768" t="str">
            <v>POINTE AUX ROCHES, ON</v>
          </cell>
        </row>
        <row r="769">
          <cell r="L769" t="str">
            <v>aPBS</v>
          </cell>
          <cell r="M769" t="str">
            <v>POINTE AU BARIL STN, ON</v>
          </cell>
        </row>
        <row r="770">
          <cell r="L770" t="str">
            <v>aPD</v>
          </cell>
          <cell r="M770" t="str">
            <v>PORT DOVER, ON</v>
          </cell>
        </row>
        <row r="771">
          <cell r="L771" t="str">
            <v>aPE</v>
          </cell>
          <cell r="M771" t="str">
            <v>PORT ELGIN, ON</v>
          </cell>
        </row>
        <row r="772">
          <cell r="L772" t="str">
            <v>aPEAW</v>
          </cell>
          <cell r="M772" t="str">
            <v>PEAWANUCK, ON</v>
          </cell>
        </row>
        <row r="773">
          <cell r="L773" t="str">
            <v>aPEBR</v>
          </cell>
          <cell r="M773" t="str">
            <v>PEMBROKE, ON</v>
          </cell>
        </row>
        <row r="774">
          <cell r="L774" t="str">
            <v>aPEFF</v>
          </cell>
          <cell r="M774" t="str">
            <v>PEFFERLAW, ON</v>
          </cell>
        </row>
        <row r="775">
          <cell r="L775" t="str">
            <v>aPEMB</v>
          </cell>
          <cell r="M775" t="str">
            <v>PEMBROKE, ON</v>
          </cell>
        </row>
        <row r="776">
          <cell r="L776" t="str">
            <v>aPENE</v>
          </cell>
          <cell r="M776" t="str">
            <v>PENETANGUISHENE, ON</v>
          </cell>
        </row>
        <row r="777">
          <cell r="L777" t="str">
            <v>aPERK</v>
          </cell>
          <cell r="M777" t="str">
            <v>PERKINSFIELD, ON</v>
          </cell>
        </row>
        <row r="778">
          <cell r="L778" t="str">
            <v>aPERO</v>
          </cell>
          <cell r="M778" t="str">
            <v>PERTH ROAD, ON</v>
          </cell>
        </row>
        <row r="779">
          <cell r="L779" t="str">
            <v>aPERT</v>
          </cell>
          <cell r="M779" t="str">
            <v>PERTH, ON</v>
          </cell>
        </row>
        <row r="780">
          <cell r="L780" t="str">
            <v>aPETA</v>
          </cell>
          <cell r="M780" t="str">
            <v>PETAWAWA, ON</v>
          </cell>
        </row>
        <row r="781">
          <cell r="L781" t="str">
            <v>aPETE</v>
          </cell>
          <cell r="M781" t="str">
            <v>PETERBOROUGH, ON</v>
          </cell>
        </row>
        <row r="782">
          <cell r="L782" t="str">
            <v>aPETR</v>
          </cell>
          <cell r="M782" t="str">
            <v>PETROLIA, ON</v>
          </cell>
        </row>
        <row r="783">
          <cell r="L783" t="str">
            <v>aPETS</v>
          </cell>
          <cell r="M783" t="str">
            <v>PETERSBURG, ON</v>
          </cell>
        </row>
        <row r="784">
          <cell r="L784" t="str">
            <v>aPH</v>
          </cell>
          <cell r="M784" t="str">
            <v>POPLAR HILL, ON</v>
          </cell>
        </row>
        <row r="785">
          <cell r="L785" t="str">
            <v>aPHEL</v>
          </cell>
          <cell r="M785" t="str">
            <v>PHELPSTON, ON</v>
          </cell>
        </row>
        <row r="786">
          <cell r="L786" t="str">
            <v>aPI</v>
          </cell>
          <cell r="M786" t="str">
            <v>PELEE ISLAND, ON</v>
          </cell>
        </row>
        <row r="787">
          <cell r="L787" t="str">
            <v>aPICK</v>
          </cell>
          <cell r="M787" t="str">
            <v>PICKERING, ON</v>
          </cell>
        </row>
        <row r="788">
          <cell r="L788" t="str">
            <v>aPICT</v>
          </cell>
          <cell r="M788" t="str">
            <v>PICTON, ON</v>
          </cell>
        </row>
        <row r="789">
          <cell r="L789" t="str">
            <v>aPIKA</v>
          </cell>
          <cell r="M789" t="str">
            <v>PIKANGIKUM, ON</v>
          </cell>
        </row>
        <row r="790">
          <cell r="L790" t="str">
            <v>aPILI</v>
          </cell>
          <cell r="M790" t="str">
            <v>PICKLE LAKE, ON</v>
          </cell>
        </row>
        <row r="791">
          <cell r="L791" t="str">
            <v>aPINE</v>
          </cell>
          <cell r="M791" t="str">
            <v>PINEWOOD, ON</v>
          </cell>
        </row>
        <row r="792">
          <cell r="L792" t="str">
            <v>aPJ</v>
          </cell>
          <cell r="M792" t="str">
            <v>PORQUIS JUNCTION, ON</v>
          </cell>
        </row>
        <row r="793">
          <cell r="L793" t="str">
            <v>aPLAI</v>
          </cell>
          <cell r="M793" t="str">
            <v>PLAINFIELD, ON</v>
          </cell>
        </row>
        <row r="794">
          <cell r="L794" t="str">
            <v>aPLAN</v>
          </cell>
          <cell r="M794" t="str">
            <v>PLANTAGENET, ON</v>
          </cell>
        </row>
        <row r="795">
          <cell r="L795" t="str">
            <v>aPLAT</v>
          </cell>
          <cell r="M795" t="str">
            <v>PLATTSVILLE , ON</v>
          </cell>
        </row>
        <row r="796">
          <cell r="L796" t="str">
            <v>aPMN</v>
          </cell>
          <cell r="M796" t="str">
            <v>PORT MCNICOLL, ON</v>
          </cell>
        </row>
        <row r="797">
          <cell r="L797" t="str">
            <v>aPOBU</v>
          </cell>
          <cell r="M797" t="str">
            <v>PORT BURWELL, ON</v>
          </cell>
        </row>
        <row r="798">
          <cell r="L798" t="str">
            <v>aPOCA</v>
          </cell>
          <cell r="M798" t="str">
            <v>PORT CARLING, ON</v>
          </cell>
        </row>
        <row r="799">
          <cell r="L799" t="str">
            <v>aPOCO</v>
          </cell>
          <cell r="M799" t="str">
            <v>PORT COLBURNE, ON</v>
          </cell>
        </row>
        <row r="800">
          <cell r="L800" t="str">
            <v>aPOFR</v>
          </cell>
          <cell r="M800" t="str">
            <v>PORT FRANKS, ON</v>
          </cell>
        </row>
        <row r="801">
          <cell r="L801" t="str">
            <v>aPOHO</v>
          </cell>
          <cell r="M801" t="str">
            <v>PORT HOPE, ON</v>
          </cell>
        </row>
        <row r="802">
          <cell r="L802" t="str">
            <v>aPOLA</v>
          </cell>
          <cell r="M802" t="str">
            <v>PORT LAMBTON, ON</v>
          </cell>
        </row>
        <row r="803">
          <cell r="L803" t="str">
            <v>aPOLO</v>
          </cell>
          <cell r="M803" t="str">
            <v>PORT LORING, ON</v>
          </cell>
        </row>
        <row r="804">
          <cell r="L804" t="str">
            <v>aPONT</v>
          </cell>
          <cell r="M804" t="str">
            <v>PONTYPOOL, ON</v>
          </cell>
        </row>
        <row r="805">
          <cell r="L805" t="str">
            <v>aPOOL</v>
          </cell>
          <cell r="M805" t="str">
            <v>POOLE, ON</v>
          </cell>
        </row>
        <row r="806">
          <cell r="L806" t="str">
            <v>aPOPE</v>
          </cell>
          <cell r="M806" t="str">
            <v>PORT PERRY, ON</v>
          </cell>
        </row>
        <row r="807">
          <cell r="L807" t="str">
            <v>aPOR</v>
          </cell>
          <cell r="M807" t="str">
            <v>PORT ROWAN, ON</v>
          </cell>
        </row>
        <row r="808">
          <cell r="L808" t="str">
            <v>aPORC</v>
          </cell>
          <cell r="M808" t="str">
            <v>PORCUPINE, ON</v>
          </cell>
        </row>
        <row r="809">
          <cell r="L809" t="str">
            <v>aPORO</v>
          </cell>
          <cell r="M809" t="str">
            <v>PORT ROBINSON, ON</v>
          </cell>
        </row>
        <row r="810">
          <cell r="L810" t="str">
            <v>aPORT</v>
          </cell>
          <cell r="M810" t="str">
            <v>PORTLAND, ON</v>
          </cell>
        </row>
        <row r="811">
          <cell r="L811" t="str">
            <v>aPOSE</v>
          </cell>
          <cell r="M811" t="str">
            <v>PORT SEVERN, ON</v>
          </cell>
        </row>
        <row r="812">
          <cell r="L812" t="str">
            <v>aPOST</v>
          </cell>
          <cell r="M812" t="str">
            <v>PORT STANLEY, ON</v>
          </cell>
        </row>
        <row r="813">
          <cell r="L813" t="str">
            <v>aPOSY</v>
          </cell>
          <cell r="M813" t="str">
            <v>PORT SYDNEY, ON</v>
          </cell>
        </row>
        <row r="814">
          <cell r="L814" t="str">
            <v>aPOWA</v>
          </cell>
          <cell r="M814" t="str">
            <v>POWASSAN, ON</v>
          </cell>
        </row>
        <row r="815">
          <cell r="L815" t="str">
            <v>aPR</v>
          </cell>
          <cell r="M815" t="str">
            <v>PALMER RAPIDS, ON</v>
          </cell>
        </row>
        <row r="816">
          <cell r="L816" t="str">
            <v>aPRAL</v>
          </cell>
          <cell r="M816" t="str">
            <v>PRINCE ALBERT, ON</v>
          </cell>
        </row>
        <row r="817">
          <cell r="L817" t="str">
            <v>aPRBA</v>
          </cell>
          <cell r="M817" t="str">
            <v>PROVIDENCE BAY, ON</v>
          </cell>
        </row>
        <row r="818">
          <cell r="L818" t="str">
            <v>aPRE</v>
          </cell>
          <cell r="M818" t="str">
            <v>PRESCOTT, ON</v>
          </cell>
        </row>
        <row r="819">
          <cell r="L819" t="str">
            <v>aPRES</v>
          </cell>
          <cell r="M819" t="str">
            <v>PRESTON, ON</v>
          </cell>
        </row>
        <row r="820">
          <cell r="L820" t="str">
            <v>aPRIC</v>
          </cell>
          <cell r="M820" t="str">
            <v>PRICEVILLE, ON</v>
          </cell>
        </row>
        <row r="821">
          <cell r="L821" t="str">
            <v>aPRIN</v>
          </cell>
          <cell r="M821" t="str">
            <v>PRINCETON, ON</v>
          </cell>
        </row>
        <row r="822">
          <cell r="L822" t="str">
            <v>aPRST</v>
          </cell>
          <cell r="M822" t="str">
            <v>PROTON STATION, ON</v>
          </cell>
        </row>
        <row r="823">
          <cell r="L823" t="str">
            <v>aPS</v>
          </cell>
          <cell r="M823" t="str">
            <v>PARRY SOUND, ON</v>
          </cell>
        </row>
        <row r="824">
          <cell r="L824" t="str">
            <v>aPU</v>
          </cell>
          <cell r="M824" t="str">
            <v>PORT UNION, ON</v>
          </cell>
        </row>
        <row r="825">
          <cell r="L825" t="str">
            <v>aPUSL</v>
          </cell>
          <cell r="M825" t="str">
            <v>PUSLINCH, ON</v>
          </cell>
        </row>
        <row r="826">
          <cell r="L826" t="str">
            <v>aPUTN</v>
          </cell>
          <cell r="M826" t="str">
            <v>PUTNAM, ON</v>
          </cell>
        </row>
        <row r="827">
          <cell r="L827" t="str">
            <v>aQUAD</v>
          </cell>
          <cell r="M827" t="str">
            <v>QUADEVILLE, ON</v>
          </cell>
        </row>
        <row r="828">
          <cell r="L828" t="str">
            <v>aQUE</v>
          </cell>
          <cell r="M828" t="str">
            <v>QUEENSTON, ON</v>
          </cell>
        </row>
        <row r="829">
          <cell r="L829" t="str">
            <v>aQUEE</v>
          </cell>
          <cell r="M829" t="str">
            <v>QUEENSVILLE, ON</v>
          </cell>
        </row>
        <row r="830">
          <cell r="L830" t="str">
            <v>aRAMO</v>
          </cell>
          <cell r="M830" t="str">
            <v>RAMORE, ON</v>
          </cell>
        </row>
        <row r="831">
          <cell r="L831" t="str">
            <v>aRAMS</v>
          </cell>
          <cell r="M831" t="str">
            <v>RAMSAYVILLE, ON</v>
          </cell>
        </row>
        <row r="832">
          <cell r="L832" t="str">
            <v>aRARO</v>
          </cell>
          <cell r="M832" t="str">
            <v>RAMA ROAD, ON</v>
          </cell>
        </row>
        <row r="833">
          <cell r="L833" t="str">
            <v>aRAVE</v>
          </cell>
          <cell r="M833" t="str">
            <v>RAVENNA, ON</v>
          </cell>
        </row>
        <row r="834">
          <cell r="L834" t="str">
            <v>aRDP</v>
          </cell>
          <cell r="M834" t="str">
            <v>RIVER DRIVE PARK, ON</v>
          </cell>
        </row>
        <row r="835">
          <cell r="L835" t="str">
            <v>aREAB</v>
          </cell>
          <cell r="M835" t="str">
            <v>REABORO, ON</v>
          </cell>
        </row>
        <row r="836">
          <cell r="L836" t="str">
            <v>aREDB</v>
          </cell>
          <cell r="M836" t="str">
            <v>REDBRIDGE, ON</v>
          </cell>
        </row>
        <row r="837">
          <cell r="L837" t="str">
            <v>aREDD</v>
          </cell>
          <cell r="M837" t="str">
            <v>REDDITT, ON</v>
          </cell>
        </row>
        <row r="838">
          <cell r="L838" t="str">
            <v>aRENF</v>
          </cell>
          <cell r="M838" t="str">
            <v>RENFREW, ON</v>
          </cell>
        </row>
        <row r="839">
          <cell r="L839" t="str">
            <v>aRERO</v>
          </cell>
          <cell r="M839" t="str">
            <v>RED ROCK, ON</v>
          </cell>
        </row>
        <row r="840">
          <cell r="L840" t="str">
            <v>aRF</v>
          </cell>
          <cell r="M840" t="str">
            <v>RIDEAU FERRY, ON</v>
          </cell>
        </row>
        <row r="841">
          <cell r="L841" t="str">
            <v>aRICH</v>
          </cell>
          <cell r="M841" t="str">
            <v>RICHMOND, ON</v>
          </cell>
        </row>
        <row r="842">
          <cell r="L842" t="str">
            <v>aRID</v>
          </cell>
          <cell r="M842" t="str">
            <v>RIDGEWAY, ON</v>
          </cell>
        </row>
        <row r="843">
          <cell r="L843" t="str">
            <v>aRIDG</v>
          </cell>
          <cell r="M843" t="str">
            <v>RIDGETOWN, ON</v>
          </cell>
        </row>
        <row r="844">
          <cell r="L844" t="str">
            <v>aRIDV</v>
          </cell>
          <cell r="M844" t="str">
            <v>RIDGEVILLE, ON</v>
          </cell>
        </row>
        <row r="845">
          <cell r="L845" t="str">
            <v>aRILA</v>
          </cell>
          <cell r="M845" t="str">
            <v>RICHARDS LANDING, ON</v>
          </cell>
        </row>
        <row r="846">
          <cell r="L846" t="str">
            <v>aRIPL</v>
          </cell>
          <cell r="M846" t="str">
            <v>RIPLEY, ON</v>
          </cell>
        </row>
        <row r="847">
          <cell r="L847" t="str">
            <v>aRL</v>
          </cell>
          <cell r="M847" t="str">
            <v>RED LAKE, ON</v>
          </cell>
        </row>
        <row r="848">
          <cell r="L848" t="str">
            <v>aROBL</v>
          </cell>
          <cell r="M848" t="str">
            <v>ROBLIN, ON</v>
          </cell>
        </row>
        <row r="849">
          <cell r="L849" t="str">
            <v>aROC</v>
          </cell>
          <cell r="M849" t="str">
            <v>ROCKWOOD, ON</v>
          </cell>
        </row>
        <row r="850">
          <cell r="L850" t="str">
            <v>aROCK</v>
          </cell>
          <cell r="M850" t="str">
            <v>ROCKPORT, ON</v>
          </cell>
        </row>
        <row r="851">
          <cell r="L851" t="str">
            <v>aROCT</v>
          </cell>
          <cell r="M851" t="str">
            <v>ROCKTON, ON</v>
          </cell>
        </row>
        <row r="852">
          <cell r="L852" t="str">
            <v>aRODN</v>
          </cell>
          <cell r="M852" t="str">
            <v>RODNEY, ON</v>
          </cell>
        </row>
        <row r="853">
          <cell r="L853" t="str">
            <v>aROLA</v>
          </cell>
          <cell r="M853" t="str">
            <v>ROCKLAND, ON</v>
          </cell>
        </row>
        <row r="854">
          <cell r="L854" t="str">
            <v>aROLP</v>
          </cell>
          <cell r="M854" t="str">
            <v>ROLPHTON, ON</v>
          </cell>
        </row>
        <row r="855">
          <cell r="L855" t="str">
            <v>aROS</v>
          </cell>
          <cell r="M855" t="str">
            <v>ROSLIN, ON</v>
          </cell>
        </row>
        <row r="856">
          <cell r="L856" t="str">
            <v>aROSE</v>
          </cell>
          <cell r="M856" t="str">
            <v>ROSENEATH, ON</v>
          </cell>
        </row>
        <row r="857">
          <cell r="L857" t="str">
            <v>aROSM</v>
          </cell>
          <cell r="M857" t="str">
            <v>ROSEMONT, ON</v>
          </cell>
        </row>
        <row r="858">
          <cell r="L858" t="str">
            <v>aROSP</v>
          </cell>
          <cell r="M858" t="str">
            <v>ROSSPORT, ON</v>
          </cell>
        </row>
        <row r="859">
          <cell r="L859" t="str">
            <v>aROSS</v>
          </cell>
          <cell r="M859" t="str">
            <v>ROSSEAU, ON</v>
          </cell>
        </row>
        <row r="860">
          <cell r="L860" t="str">
            <v>aROST</v>
          </cell>
          <cell r="M860" t="str">
            <v>ROSTOCK, ON</v>
          </cell>
        </row>
        <row r="861">
          <cell r="L861" t="str">
            <v>aROUL</v>
          </cell>
          <cell r="M861" t="str">
            <v>ROUND LAKE, ON</v>
          </cell>
        </row>
        <row r="862">
          <cell r="L862" t="str">
            <v>aRR</v>
          </cell>
          <cell r="M862" t="str">
            <v>RAINY RIVER, ON</v>
          </cell>
        </row>
        <row r="863">
          <cell r="L863" t="str">
            <v>aRS</v>
          </cell>
          <cell r="M863" t="str">
            <v>RUSCOM STATION, ON</v>
          </cell>
        </row>
        <row r="864">
          <cell r="L864" t="str">
            <v>aRUSS</v>
          </cell>
          <cell r="M864" t="str">
            <v>RUSSELL, ON</v>
          </cell>
        </row>
        <row r="865">
          <cell r="L865" t="str">
            <v>aRUT</v>
          </cell>
          <cell r="M865" t="str">
            <v>RUTHVEN, ON</v>
          </cell>
        </row>
        <row r="866">
          <cell r="L866" t="str">
            <v>aRUTH</v>
          </cell>
          <cell r="M866" t="str">
            <v>RUTHERGLEN, ON</v>
          </cell>
        </row>
        <row r="867">
          <cell r="L867" t="str">
            <v>aSADP</v>
          </cell>
          <cell r="M867" t="str">
            <v>ST ANNE DE PRESCOTT, ON</v>
          </cell>
        </row>
        <row r="868">
          <cell r="L868" t="str">
            <v>aSALF</v>
          </cell>
          <cell r="M868" t="str">
            <v>SALFORD, ON</v>
          </cell>
        </row>
        <row r="869">
          <cell r="L869" t="str">
            <v>aSARN</v>
          </cell>
          <cell r="M869" t="str">
            <v>SARNIA, ON</v>
          </cell>
        </row>
        <row r="870">
          <cell r="L870" t="str">
            <v>aSARS</v>
          </cell>
          <cell r="M870" t="str">
            <v>SARSFIELD, ON</v>
          </cell>
        </row>
        <row r="871">
          <cell r="L871" t="str">
            <v>aSB</v>
          </cell>
          <cell r="M871" t="str">
            <v>SAUBLE BEACH, ON</v>
          </cell>
        </row>
        <row r="872">
          <cell r="L872" t="str">
            <v>aSBR</v>
          </cell>
          <cell r="M872" t="str">
            <v>SEVERN BRIDGE, ON</v>
          </cell>
        </row>
        <row r="873">
          <cell r="L873" t="str">
            <v>aSCHO</v>
          </cell>
          <cell r="M873" t="str">
            <v>SCHOMBERG, ON</v>
          </cell>
        </row>
        <row r="874">
          <cell r="L874" t="str">
            <v>aSCHR</v>
          </cell>
          <cell r="M874" t="str">
            <v>SCHREIBER, ON</v>
          </cell>
        </row>
        <row r="875">
          <cell r="L875" t="str">
            <v>aSCHU</v>
          </cell>
          <cell r="M875" t="str">
            <v>SCHUMACHER, ON</v>
          </cell>
        </row>
        <row r="876">
          <cell r="L876" t="str">
            <v>aSCOT</v>
          </cell>
          <cell r="M876" t="str">
            <v>SCOTLAND, ON</v>
          </cell>
        </row>
        <row r="877">
          <cell r="L877" t="str">
            <v>aSE</v>
          </cell>
          <cell r="M877" t="str">
            <v>ST EUGENE, ON</v>
          </cell>
        </row>
        <row r="878">
          <cell r="L878" t="str">
            <v>aSEAF</v>
          </cell>
          <cell r="M878" t="str">
            <v>SEAFORTH, ON</v>
          </cell>
        </row>
        <row r="879">
          <cell r="L879" t="str">
            <v>aSEAG</v>
          </cell>
          <cell r="M879" t="str">
            <v>SEAGRAVE, ON</v>
          </cell>
        </row>
        <row r="880">
          <cell r="L880" t="str">
            <v>aSEAR</v>
          </cell>
          <cell r="M880" t="str">
            <v>SEARCHMONT, ON</v>
          </cell>
        </row>
        <row r="881">
          <cell r="L881" t="str">
            <v>aSEB</v>
          </cell>
          <cell r="M881" t="str">
            <v>SEBRINGVILLE, ON</v>
          </cell>
        </row>
        <row r="882">
          <cell r="L882" t="str">
            <v>aSEBA</v>
          </cell>
          <cell r="M882" t="str">
            <v>SEELEYS BAY, ON</v>
          </cell>
        </row>
        <row r="883">
          <cell r="L883" t="str">
            <v>aSEBR</v>
          </cell>
          <cell r="M883" t="str">
            <v>SEBRIGHT, ON</v>
          </cell>
        </row>
        <row r="884">
          <cell r="L884" t="str">
            <v>aSELB</v>
          </cell>
          <cell r="M884" t="str">
            <v>SELBY, ON</v>
          </cell>
        </row>
        <row r="885">
          <cell r="L885" t="str">
            <v>aSELK</v>
          </cell>
          <cell r="M885" t="str">
            <v>SELKIRK, ON</v>
          </cell>
        </row>
        <row r="886">
          <cell r="L886" t="str">
            <v>aSERI</v>
          </cell>
          <cell r="M886" t="str">
            <v>SERPENT RIVER, ON</v>
          </cell>
        </row>
        <row r="887">
          <cell r="L887" t="str">
            <v>aSESE</v>
          </cell>
          <cell r="M887" t="str">
            <v>SESEKINIKA, ON</v>
          </cell>
        </row>
        <row r="888">
          <cell r="L888" t="str">
            <v>aSF</v>
          </cell>
          <cell r="M888" t="str">
            <v>SMITHS FALLS, ON</v>
          </cell>
        </row>
        <row r="889">
          <cell r="L889" t="str">
            <v>aSG</v>
          </cell>
          <cell r="M889" t="str">
            <v>ST GEORGE, ON</v>
          </cell>
        </row>
        <row r="890">
          <cell r="L890" t="str">
            <v>aSHAK</v>
          </cell>
          <cell r="M890" t="str">
            <v>SHAKESPEARE, ON</v>
          </cell>
        </row>
        <row r="891">
          <cell r="L891" t="str">
            <v>aSHAN</v>
          </cell>
          <cell r="M891" t="str">
            <v>SHANNONVILLE, ON</v>
          </cell>
        </row>
        <row r="892">
          <cell r="L892" t="str">
            <v>aSHAR</v>
          </cell>
          <cell r="M892" t="str">
            <v>SHARON, ON</v>
          </cell>
        </row>
        <row r="893">
          <cell r="L893" t="str">
            <v>aSHBA</v>
          </cell>
          <cell r="M893" t="str">
            <v>SHANTY BAY, ON</v>
          </cell>
        </row>
        <row r="894">
          <cell r="L894" t="str">
            <v>aSHEB</v>
          </cell>
          <cell r="M894" t="str">
            <v>SHEBANDOWAN, ON</v>
          </cell>
        </row>
        <row r="895">
          <cell r="L895" t="str">
            <v>aSHED</v>
          </cell>
          <cell r="M895" t="str">
            <v>SHEDDEN, ON</v>
          </cell>
        </row>
        <row r="896">
          <cell r="L896" t="str">
            <v>aSHEF</v>
          </cell>
          <cell r="M896" t="str">
            <v>SHEFFIELD, ON</v>
          </cell>
        </row>
        <row r="897">
          <cell r="L897" t="str">
            <v>aSHEG</v>
          </cell>
          <cell r="M897" t="str">
            <v>SHEGUIANDAH, ON</v>
          </cell>
        </row>
        <row r="898">
          <cell r="L898" t="str">
            <v>aSHEL</v>
          </cell>
          <cell r="M898" t="str">
            <v>SHELBURNE, ON</v>
          </cell>
        </row>
        <row r="899">
          <cell r="L899" t="str">
            <v>aSHER</v>
          </cell>
          <cell r="M899" t="str">
            <v>SHERKSTON, ON</v>
          </cell>
        </row>
        <row r="900">
          <cell r="L900" t="str">
            <v>aSHLA</v>
          </cell>
          <cell r="M900" t="str">
            <v>SHARBOT LAKE, ON</v>
          </cell>
        </row>
        <row r="901">
          <cell r="L901" t="str">
            <v>aSHTR</v>
          </cell>
          <cell r="M901" t="str">
            <v>SHINING TREE, ON</v>
          </cell>
        </row>
        <row r="902">
          <cell r="L902" t="str">
            <v>aSILO</v>
          </cell>
          <cell r="M902" t="str">
            <v>SIOUX LOOKOUT, ON</v>
          </cell>
        </row>
        <row r="903">
          <cell r="L903" t="str">
            <v>aSIMC</v>
          </cell>
          <cell r="M903" t="str">
            <v>SIMCOE, ON</v>
          </cell>
        </row>
        <row r="904">
          <cell r="L904" t="str">
            <v>aSING</v>
          </cell>
          <cell r="M904" t="str">
            <v>SINGHAMTON, ON</v>
          </cell>
        </row>
        <row r="905">
          <cell r="L905" t="str">
            <v>aSIP</v>
          </cell>
          <cell r="M905" t="str">
            <v>ST ISIDORE DE PRESCOTT, O</v>
          </cell>
        </row>
        <row r="906">
          <cell r="L906" t="str">
            <v>aSJ</v>
          </cell>
          <cell r="M906" t="str">
            <v>ST JACOBS, ON</v>
          </cell>
        </row>
        <row r="907">
          <cell r="L907" t="str">
            <v>aSKEA</v>
          </cell>
          <cell r="M907" t="str">
            <v>SKEAD, ON</v>
          </cell>
        </row>
        <row r="908">
          <cell r="L908" t="str">
            <v>aSL</v>
          </cell>
          <cell r="M908" t="str">
            <v>SHALLOW LAKE, ON</v>
          </cell>
        </row>
        <row r="909">
          <cell r="L909" t="str">
            <v>aSLEE</v>
          </cell>
          <cell r="M909" t="str">
            <v>SLEEMAN, ON</v>
          </cell>
        </row>
        <row r="910">
          <cell r="L910" t="str">
            <v>aSM</v>
          </cell>
          <cell r="M910" t="str">
            <v>SOUTH MOUNTAIN, ON</v>
          </cell>
        </row>
        <row r="911">
          <cell r="L911" t="str">
            <v>aSMIT</v>
          </cell>
          <cell r="M911" t="str">
            <v>SMITHVILLE, ON</v>
          </cell>
        </row>
        <row r="912">
          <cell r="L912" t="str">
            <v>aSN</v>
          </cell>
          <cell r="M912" t="str">
            <v>SIOUX NARROWS, ON</v>
          </cell>
        </row>
        <row r="913">
          <cell r="L913" t="str">
            <v>aSNGR</v>
          </cell>
          <cell r="M913" t="str">
            <v>SNELGROVE, ON</v>
          </cell>
        </row>
        <row r="914">
          <cell r="L914" t="str">
            <v>aSOBA</v>
          </cell>
          <cell r="M914" t="str">
            <v>SOUTH BAYMOUTH, ON</v>
          </cell>
        </row>
        <row r="915">
          <cell r="L915" t="str">
            <v>aSOGI</v>
          </cell>
          <cell r="M915" t="str">
            <v>SOUTH GILLIES, ON</v>
          </cell>
        </row>
        <row r="916">
          <cell r="L916" t="str">
            <v>aSOLA</v>
          </cell>
          <cell r="M916" t="str">
            <v>SOUTH LANCASTER, ON</v>
          </cell>
        </row>
        <row r="917">
          <cell r="L917" t="str">
            <v>aSOMB</v>
          </cell>
          <cell r="M917" t="str">
            <v>SOMBRA, ON</v>
          </cell>
        </row>
        <row r="918">
          <cell r="L918" t="str">
            <v>aSONY</v>
          </cell>
          <cell r="M918" t="str">
            <v>SONYA, ON</v>
          </cell>
        </row>
        <row r="919">
          <cell r="L919" t="str">
            <v>aSOU</v>
          </cell>
          <cell r="M919" t="str">
            <v>SOUTHWOLD, ON</v>
          </cell>
        </row>
        <row r="920">
          <cell r="L920" t="str">
            <v>aSOUT</v>
          </cell>
          <cell r="M920" t="str">
            <v>SOUTHAMPTON, ON</v>
          </cell>
        </row>
        <row r="921">
          <cell r="L921" t="str">
            <v>aSPAN</v>
          </cell>
          <cell r="M921" t="str">
            <v>SPANISH, ON</v>
          </cell>
        </row>
        <row r="922">
          <cell r="L922" t="str">
            <v>aSPAR</v>
          </cell>
          <cell r="M922" t="str">
            <v>SPARTA, ON</v>
          </cell>
        </row>
        <row r="923">
          <cell r="L923" t="str">
            <v>aSPBA</v>
          </cell>
          <cell r="M923" t="str">
            <v>SPRING BAY, ON</v>
          </cell>
        </row>
        <row r="924">
          <cell r="L924" t="str">
            <v>aSPBR</v>
          </cell>
          <cell r="M924" t="str">
            <v>SPRING BROOK, ON</v>
          </cell>
        </row>
        <row r="925">
          <cell r="L925" t="str">
            <v>aSPEN</v>
          </cell>
          <cell r="M925" t="str">
            <v>SPENCERVILLE, ON</v>
          </cell>
        </row>
        <row r="926">
          <cell r="L926" t="str">
            <v>aSPO</v>
          </cell>
          <cell r="M926" t="str">
            <v>SOUTH PORCUPINE, ON</v>
          </cell>
        </row>
        <row r="927">
          <cell r="L927" t="str">
            <v>aSPR</v>
          </cell>
          <cell r="M927" t="str">
            <v>SPRINGFORD, ON</v>
          </cell>
        </row>
        <row r="928">
          <cell r="L928" t="str">
            <v>aSPRA</v>
          </cell>
          <cell r="M928" t="str">
            <v>SPRAGGE, ON</v>
          </cell>
        </row>
        <row r="929">
          <cell r="L929" t="str">
            <v>aSPRI</v>
          </cell>
          <cell r="M929" t="str">
            <v>SPRINGFIELD, ON</v>
          </cell>
        </row>
        <row r="930">
          <cell r="L930" t="str">
            <v>aSPRU</v>
          </cell>
          <cell r="M930" t="str">
            <v>SPRUCEDALE, ON</v>
          </cell>
        </row>
        <row r="931">
          <cell r="L931" t="str">
            <v>aSR</v>
          </cell>
          <cell r="M931" t="str">
            <v>SOUTH RIVER, ON</v>
          </cell>
        </row>
        <row r="932">
          <cell r="L932" t="str">
            <v>aSRF</v>
          </cell>
          <cell r="M932" t="str">
            <v>SMOOTH ROCK FALLS, ON</v>
          </cell>
        </row>
        <row r="933">
          <cell r="L933" t="str">
            <v>aSRS</v>
          </cell>
          <cell r="M933" t="str">
            <v>SNOW ROAD STATION, ON</v>
          </cell>
        </row>
        <row r="934">
          <cell r="L934" t="str">
            <v>aSSM</v>
          </cell>
          <cell r="M934" t="str">
            <v>SAULT STE MARIE, ON</v>
          </cell>
        </row>
        <row r="935">
          <cell r="L935" t="str">
            <v>aST</v>
          </cell>
          <cell r="M935" t="str">
            <v>ST THOMAS, ON</v>
          </cell>
        </row>
        <row r="936">
          <cell r="L936" t="str">
            <v>aSTAF</v>
          </cell>
          <cell r="M936" t="str">
            <v>STAFFA, ON</v>
          </cell>
        </row>
        <row r="937">
          <cell r="L937" t="str">
            <v>aSTAG</v>
          </cell>
          <cell r="M937" t="str">
            <v>ST AGATHA, ON</v>
          </cell>
        </row>
        <row r="938">
          <cell r="L938" t="str">
            <v>aSTAL</v>
          </cell>
          <cell r="M938" t="str">
            <v>ST ALBERT, ON</v>
          </cell>
        </row>
        <row r="939">
          <cell r="L939" t="str">
            <v>aSTAN</v>
          </cell>
          <cell r="M939" t="str">
            <v>ST ANDREWS, ON</v>
          </cell>
        </row>
        <row r="940">
          <cell r="L940" t="str">
            <v>aSTAP</v>
          </cell>
          <cell r="M940" t="str">
            <v>STAPLES, ON</v>
          </cell>
        </row>
        <row r="941">
          <cell r="L941" t="str">
            <v>aSTAS</v>
          </cell>
          <cell r="M941" t="str">
            <v>ST ANNS, ON</v>
          </cell>
        </row>
        <row r="942">
          <cell r="L942" t="str">
            <v>aSTAY</v>
          </cell>
          <cell r="M942" t="str">
            <v>STAYNER , ON</v>
          </cell>
        </row>
        <row r="943">
          <cell r="L943" t="str">
            <v>aSTBE</v>
          </cell>
          <cell r="M943" t="str">
            <v>ST BERNADIN, ON</v>
          </cell>
        </row>
        <row r="944">
          <cell r="L944" t="str">
            <v>aSTCA</v>
          </cell>
          <cell r="M944" t="str">
            <v>ST CATHARINES, ON</v>
          </cell>
        </row>
        <row r="945">
          <cell r="L945" t="str">
            <v>aSTCH</v>
          </cell>
          <cell r="M945" t="str">
            <v>ST CHARLES, ON</v>
          </cell>
        </row>
        <row r="946">
          <cell r="L946" t="str">
            <v>aSTCL</v>
          </cell>
          <cell r="M946" t="str">
            <v>ST CLEMENTS, ON</v>
          </cell>
        </row>
        <row r="947">
          <cell r="L947" t="str">
            <v>aSTDA</v>
          </cell>
          <cell r="M947" t="str">
            <v>ST DAVIDS, ON</v>
          </cell>
        </row>
        <row r="948">
          <cell r="L948" t="str">
            <v>aSTEL</v>
          </cell>
          <cell r="M948" t="str">
            <v>STELLA, ON</v>
          </cell>
        </row>
        <row r="949">
          <cell r="L949" t="str">
            <v>aSTEV</v>
          </cell>
          <cell r="M949" t="str">
            <v>STEVENSVILLE, ON</v>
          </cell>
        </row>
        <row r="950">
          <cell r="L950" t="str">
            <v>aSTFA</v>
          </cell>
          <cell r="M950" t="str">
            <v>STURGEON FALLS, ON</v>
          </cell>
        </row>
        <row r="951">
          <cell r="L951" t="str">
            <v>aSTIR</v>
          </cell>
          <cell r="M951" t="str">
            <v>STIRLING, ON</v>
          </cell>
        </row>
        <row r="952">
          <cell r="L952" t="str">
            <v>aSTIT</v>
          </cell>
          <cell r="M952" t="str">
            <v>STITTSVILLE, ON</v>
          </cell>
        </row>
        <row r="953">
          <cell r="L953" t="str">
            <v>aSTJO</v>
          </cell>
          <cell r="M953" t="str">
            <v>ST JOACHIM, ON</v>
          </cell>
        </row>
        <row r="954">
          <cell r="L954" t="str">
            <v>aSTMA</v>
          </cell>
          <cell r="M954" t="str">
            <v>ST MARYS, ON</v>
          </cell>
        </row>
        <row r="955">
          <cell r="L955" t="str">
            <v>aSTOU</v>
          </cell>
          <cell r="M955" t="str">
            <v>STOUFFVILLE, ON</v>
          </cell>
        </row>
        <row r="956">
          <cell r="L956" t="str">
            <v>aSTPB</v>
          </cell>
          <cell r="M956" t="str">
            <v>ST PASCAL BAYLON, ON</v>
          </cell>
        </row>
        <row r="957">
          <cell r="L957" t="str">
            <v>aSTPS</v>
          </cell>
          <cell r="M957" t="str">
            <v>ST PAULS STATION, ON</v>
          </cell>
        </row>
        <row r="958">
          <cell r="L958" t="str">
            <v>aSTR</v>
          </cell>
          <cell r="M958" t="str">
            <v>STRAFFORDVILLE, ON</v>
          </cell>
        </row>
        <row r="959">
          <cell r="L959" t="str">
            <v>aSTRA</v>
          </cell>
          <cell r="M959" t="str">
            <v>STRATFORD, ON</v>
          </cell>
        </row>
        <row r="960">
          <cell r="L960" t="str">
            <v>aSTRI</v>
          </cell>
          <cell r="M960" t="str">
            <v>STRICKLAND, ON</v>
          </cell>
        </row>
        <row r="961">
          <cell r="L961" t="str">
            <v>aSTRN</v>
          </cell>
          <cell r="M961" t="str">
            <v>STRATTON, ON</v>
          </cell>
        </row>
        <row r="962">
          <cell r="L962" t="str">
            <v>aSTRO</v>
          </cell>
          <cell r="M962" t="str">
            <v>STROUD, ON</v>
          </cell>
        </row>
        <row r="963">
          <cell r="L963" t="str">
            <v>aSTRT</v>
          </cell>
          <cell r="M963" t="str">
            <v>STRATHROY, ON</v>
          </cell>
        </row>
        <row r="964">
          <cell r="L964" t="str">
            <v>aSTWI</v>
          </cell>
          <cell r="M964" t="str">
            <v>ST WILLIAMS, ON</v>
          </cell>
        </row>
        <row r="965">
          <cell r="L965" t="str">
            <v>aSUDB</v>
          </cell>
          <cell r="M965" t="str">
            <v>SUDBURY, ON</v>
          </cell>
        </row>
        <row r="966">
          <cell r="L966" t="str">
            <v>aSULT</v>
          </cell>
          <cell r="M966" t="str">
            <v>SULTAN, ON</v>
          </cell>
        </row>
        <row r="967">
          <cell r="L967" t="str">
            <v>aSUMM</v>
          </cell>
          <cell r="M967" t="str">
            <v>SUMMERSTOWN, ON</v>
          </cell>
        </row>
        <row r="968">
          <cell r="L968" t="str">
            <v>aSUN</v>
          </cell>
          <cell r="M968" t="str">
            <v>SUNDRIDGE, ON</v>
          </cell>
        </row>
        <row r="969">
          <cell r="L969" t="str">
            <v>aSUND</v>
          </cell>
          <cell r="M969" t="str">
            <v>SUNDERLAND, ON</v>
          </cell>
        </row>
        <row r="970">
          <cell r="L970" t="str">
            <v>aSUTT</v>
          </cell>
          <cell r="M970" t="str">
            <v>SUTTON, ON</v>
          </cell>
        </row>
        <row r="971">
          <cell r="L971" t="str">
            <v>aSW</v>
          </cell>
          <cell r="M971" t="str">
            <v>SOUTH WOODSLEE, ON</v>
          </cell>
        </row>
        <row r="972">
          <cell r="L972" t="str">
            <v>aSWAS</v>
          </cell>
          <cell r="M972" t="str">
            <v>SWASTIKA, ON</v>
          </cell>
        </row>
        <row r="973">
          <cell r="L973" t="str">
            <v>aSYDE</v>
          </cell>
          <cell r="M973" t="str">
            <v>SYDENHAM, ON</v>
          </cell>
        </row>
        <row r="974">
          <cell r="L974" t="str">
            <v>aTAMW</v>
          </cell>
          <cell r="M974" t="str">
            <v>TAMWORTH, ON</v>
          </cell>
        </row>
        <row r="975">
          <cell r="L975" t="str">
            <v>aTARA</v>
          </cell>
          <cell r="M975" t="str">
            <v>TARA, ON</v>
          </cell>
        </row>
        <row r="976">
          <cell r="L976" t="str">
            <v>aTARZ</v>
          </cell>
          <cell r="M976" t="str">
            <v>TARZWELL, ON</v>
          </cell>
        </row>
        <row r="977">
          <cell r="L977" t="str">
            <v>aTAVI</v>
          </cell>
          <cell r="M977" t="str">
            <v>TAVISTOCK, ON</v>
          </cell>
        </row>
        <row r="978">
          <cell r="L978" t="str">
            <v>aTB</v>
          </cell>
          <cell r="M978" t="str">
            <v>THUNDER BAY, ON</v>
          </cell>
        </row>
        <row r="979">
          <cell r="L979" t="str">
            <v>aTC</v>
          </cell>
          <cell r="M979" t="str">
            <v>TROUT CREEK, ON</v>
          </cell>
        </row>
        <row r="980">
          <cell r="L980" t="str">
            <v>aTEBA</v>
          </cell>
          <cell r="M980" t="str">
            <v>TERRACE BAY, ON</v>
          </cell>
        </row>
        <row r="981">
          <cell r="L981" t="str">
            <v>aTECO</v>
          </cell>
          <cell r="M981" t="str">
            <v>TERRA COTTA, ON</v>
          </cell>
        </row>
        <row r="982">
          <cell r="L982" t="str">
            <v>aTEES</v>
          </cell>
          <cell r="M982" t="str">
            <v>TEESWATER, ON</v>
          </cell>
        </row>
        <row r="983">
          <cell r="L983" t="str">
            <v>aTEET</v>
          </cell>
          <cell r="M983" t="str">
            <v>TEETERVILLE, ON</v>
          </cell>
        </row>
        <row r="984">
          <cell r="L984" t="str">
            <v>aTEHK</v>
          </cell>
          <cell r="M984" t="str">
            <v>TEHKUMMAH, ON</v>
          </cell>
        </row>
        <row r="985">
          <cell r="L985" t="str">
            <v>aTEMA</v>
          </cell>
          <cell r="M985" t="str">
            <v>TEMAGAMI, ON</v>
          </cell>
        </row>
        <row r="986">
          <cell r="L986" t="str">
            <v>aTH</v>
          </cell>
          <cell r="M986" t="str">
            <v>THORNTON, ON</v>
          </cell>
        </row>
        <row r="987">
          <cell r="L987" t="str">
            <v>aTHA</v>
          </cell>
          <cell r="M987" t="str">
            <v>THAMESVILLE, ON</v>
          </cell>
        </row>
        <row r="988">
          <cell r="L988" t="str">
            <v>aTHAM</v>
          </cell>
          <cell r="M988" t="str">
            <v>THAMESFORD, ON</v>
          </cell>
        </row>
        <row r="989">
          <cell r="L989" t="str">
            <v>aTHE</v>
          </cell>
          <cell r="M989" t="str">
            <v>THORNE, ON</v>
          </cell>
        </row>
        <row r="990">
          <cell r="L990" t="str">
            <v>aTHED</v>
          </cell>
          <cell r="M990" t="str">
            <v>THEDFORD, ON</v>
          </cell>
        </row>
        <row r="991">
          <cell r="L991" t="str">
            <v>aTHES</v>
          </cell>
          <cell r="M991" t="str">
            <v>THESSALON, ON</v>
          </cell>
        </row>
        <row r="992">
          <cell r="L992" t="str">
            <v>aTHO</v>
          </cell>
          <cell r="M992" t="str">
            <v>THORNBURY, ON</v>
          </cell>
        </row>
        <row r="993">
          <cell r="L993" t="str">
            <v>aTHOL</v>
          </cell>
          <cell r="M993" t="str">
            <v>THORNLOE, ON</v>
          </cell>
        </row>
        <row r="994">
          <cell r="L994" t="str">
            <v>aTHOM</v>
          </cell>
          <cell r="M994" t="str">
            <v>THOMASBURG, ON</v>
          </cell>
        </row>
        <row r="995">
          <cell r="L995" t="str">
            <v>aTHOR</v>
          </cell>
          <cell r="M995" t="str">
            <v>THOROLD, ON</v>
          </cell>
        </row>
        <row r="996">
          <cell r="L996" t="str">
            <v>aTHRN</v>
          </cell>
          <cell r="M996" t="str">
            <v>THORNDALE, ON</v>
          </cell>
        </row>
        <row r="997">
          <cell r="L997" t="str">
            <v>aTICH</v>
          </cell>
          <cell r="M997" t="str">
            <v>TICHBORNE, ON</v>
          </cell>
        </row>
        <row r="998">
          <cell r="L998" t="str">
            <v>aTILB</v>
          </cell>
          <cell r="M998" t="str">
            <v>TILBURY, ON</v>
          </cell>
        </row>
        <row r="999">
          <cell r="L999" t="str">
            <v>aTILL</v>
          </cell>
          <cell r="M999" t="str">
            <v>TILLSONBURG, ON</v>
          </cell>
        </row>
        <row r="1000">
          <cell r="L1000" t="str">
            <v>aTIMM</v>
          </cell>
          <cell r="M1000" t="str">
            <v>TIMMINS, ON</v>
          </cell>
        </row>
        <row r="1001">
          <cell r="L1001" t="str">
            <v>aTIVE</v>
          </cell>
          <cell r="M1001" t="str">
            <v>TIVERTON, ON</v>
          </cell>
        </row>
        <row r="1002">
          <cell r="L1002" t="str">
            <v>aTOBE</v>
          </cell>
          <cell r="M1002" t="str">
            <v>TOBERMORY, ON</v>
          </cell>
        </row>
        <row r="1003">
          <cell r="L1003" t="str">
            <v>aTOHI</v>
          </cell>
          <cell r="M1003" t="str">
            <v>TORY HILL, ON</v>
          </cell>
        </row>
        <row r="1004">
          <cell r="L1004" t="str">
            <v>aTOLE</v>
          </cell>
          <cell r="M1004" t="str">
            <v>TOLEDO, ON</v>
          </cell>
        </row>
        <row r="1005">
          <cell r="L1005" t="str">
            <v>aTORO</v>
          </cell>
          <cell r="M1005" t="str">
            <v>TORONTO, ON</v>
          </cell>
        </row>
        <row r="1006">
          <cell r="L1006" t="str">
            <v>aTORR</v>
          </cell>
          <cell r="M1006" t="str">
            <v>TORRANCE, ON</v>
          </cell>
        </row>
        <row r="1007">
          <cell r="L1007" t="str">
            <v>aTOTT</v>
          </cell>
          <cell r="M1007" t="str">
            <v>TOTTENHAM, ON</v>
          </cell>
        </row>
        <row r="1008">
          <cell r="L1008" t="str">
            <v>aTOWN</v>
          </cell>
          <cell r="M1008" t="str">
            <v>TOWNSEND, ON</v>
          </cell>
        </row>
        <row r="1009">
          <cell r="L1009" t="str">
            <v>aTP</v>
          </cell>
          <cell r="M1009" t="str">
            <v>TURKEY POINT, ON</v>
          </cell>
        </row>
        <row r="1010">
          <cell r="L1010" t="str">
            <v>aTR</v>
          </cell>
          <cell r="M1010" t="str">
            <v>TALBOTVILLE ROYAL, ON</v>
          </cell>
        </row>
        <row r="1011">
          <cell r="L1011" t="str">
            <v>aTREN</v>
          </cell>
          <cell r="M1011" t="str">
            <v>TRENTON, ON</v>
          </cell>
        </row>
        <row r="1012">
          <cell r="L1012" t="str">
            <v>aTROY</v>
          </cell>
          <cell r="M1012" t="str">
            <v>TROY, ON</v>
          </cell>
        </row>
        <row r="1013">
          <cell r="L1013" t="str">
            <v>aTRRI</v>
          </cell>
          <cell r="M1013" t="str">
            <v>TRENT RIVER, ON</v>
          </cell>
        </row>
        <row r="1014">
          <cell r="L1014" t="str">
            <v>aTT</v>
          </cell>
          <cell r="M1014" t="str">
            <v>TORONTO TERMINAL</v>
          </cell>
        </row>
        <row r="1015">
          <cell r="L1015" t="str">
            <v>aTUPP</v>
          </cell>
          <cell r="M1015" t="str">
            <v>TUPPERVILLE, ON</v>
          </cell>
        </row>
        <row r="1016">
          <cell r="L1016" t="str">
            <v>aTWEE</v>
          </cell>
          <cell r="M1016" t="str">
            <v>TWEED, ON</v>
          </cell>
        </row>
        <row r="1017">
          <cell r="L1017" t="str">
            <v>aUDOR</v>
          </cell>
          <cell r="M1017" t="str">
            <v>UDORA, ON</v>
          </cell>
        </row>
        <row r="1018">
          <cell r="L1018" t="str">
            <v>aUNIO</v>
          </cell>
          <cell r="M1018" t="str">
            <v>UNION, ON</v>
          </cell>
        </row>
        <row r="1019">
          <cell r="L1019" t="str">
            <v>aUTTE</v>
          </cell>
          <cell r="M1019" t="str">
            <v>UTTERSON, ON</v>
          </cell>
        </row>
        <row r="1020">
          <cell r="L1020" t="str">
            <v>aUXBR</v>
          </cell>
          <cell r="M1020" t="str">
            <v>UXBRIDGE, ON</v>
          </cell>
        </row>
        <row r="1021">
          <cell r="L1021" t="str">
            <v>aVANE</v>
          </cell>
          <cell r="M1021" t="str">
            <v>VANESSA, ON</v>
          </cell>
        </row>
        <row r="1022">
          <cell r="L1022" t="str">
            <v>aVARN</v>
          </cell>
          <cell r="M1022" t="str">
            <v>VARNA, ON</v>
          </cell>
        </row>
        <row r="1023">
          <cell r="L1023" t="str">
            <v>aVB</v>
          </cell>
          <cell r="M1023" t="str">
            <v>VERMILLION BAY, ON</v>
          </cell>
        </row>
        <row r="1024">
          <cell r="L1024" t="str">
            <v>aVC</v>
          </cell>
          <cell r="M1024" t="str">
            <v>VAL COTE, ON</v>
          </cell>
        </row>
        <row r="1025">
          <cell r="L1025" t="str">
            <v>aVCAR</v>
          </cell>
          <cell r="M1025" t="str">
            <v>VAL CARON, ON</v>
          </cell>
        </row>
        <row r="1026">
          <cell r="L1026" t="str">
            <v>aVER</v>
          </cell>
          <cell r="M1026" t="str">
            <v>VERNON, ON</v>
          </cell>
        </row>
        <row r="1027">
          <cell r="L1027" t="str">
            <v>aVER</v>
          </cell>
          <cell r="M1027" t="str">
            <v>VERNON, ON</v>
          </cell>
        </row>
        <row r="1028">
          <cell r="L1028" t="str">
            <v>aVERN</v>
          </cell>
          <cell r="M1028" t="str">
            <v>VERNER, ON</v>
          </cell>
        </row>
        <row r="1029">
          <cell r="L1029" t="str">
            <v>aVERO</v>
          </cell>
          <cell r="M1029" t="str">
            <v>VERONA, ON</v>
          </cell>
        </row>
        <row r="1030">
          <cell r="L1030" t="str">
            <v>aVG</v>
          </cell>
          <cell r="M1030" t="str">
            <v>VAL GAGNE, ON</v>
          </cell>
        </row>
        <row r="1031">
          <cell r="L1031" t="str">
            <v>aVH</v>
          </cell>
          <cell r="M1031" t="str">
            <v>VANKLEEK HILL, ON</v>
          </cell>
        </row>
        <row r="1032">
          <cell r="L1032" t="str">
            <v>aVIEN</v>
          </cell>
          <cell r="M1032" t="str">
            <v>VIENNA, ON</v>
          </cell>
        </row>
        <row r="1033">
          <cell r="L1033" t="str">
            <v>aVIHA</v>
          </cell>
          <cell r="M1033" t="str">
            <v>VICTORIA HARBOUR, ON</v>
          </cell>
        </row>
        <row r="1034">
          <cell r="L1034" t="str">
            <v>aVIHE</v>
          </cell>
          <cell r="M1034" t="str">
            <v>VICKERS HEIGHTS, ON</v>
          </cell>
        </row>
        <row r="1035">
          <cell r="L1035" t="str">
            <v>aVINE</v>
          </cell>
          <cell r="M1035" t="str">
            <v>VINELAND, ON</v>
          </cell>
        </row>
        <row r="1036">
          <cell r="L1036" t="str">
            <v>aVINM</v>
          </cell>
          <cell r="M1036" t="str">
            <v>VINEMOUNT, ON</v>
          </cell>
        </row>
        <row r="1037">
          <cell r="L1037" t="str">
            <v>aVIR</v>
          </cell>
          <cell r="M1037" t="str">
            <v>VIRGIL, ON</v>
          </cell>
        </row>
        <row r="1038">
          <cell r="L1038" t="str">
            <v>aVIRG</v>
          </cell>
          <cell r="M1038" t="str">
            <v>VIRGINIATOWN, ON</v>
          </cell>
        </row>
        <row r="1039">
          <cell r="L1039" t="str">
            <v>aVITT</v>
          </cell>
          <cell r="M1039" t="str">
            <v>VITTORIA, ON</v>
          </cell>
        </row>
        <row r="1040">
          <cell r="L1040" t="str">
            <v>aVR</v>
          </cell>
          <cell r="M1040" t="str">
            <v>VAL RITA, ON</v>
          </cell>
        </row>
        <row r="1041">
          <cell r="L1041" t="str">
            <v>aWABI</v>
          </cell>
          <cell r="M1041" t="str">
            <v>WABIGOON, ON</v>
          </cell>
        </row>
        <row r="1042">
          <cell r="L1042" t="str">
            <v>aWAFA</v>
          </cell>
          <cell r="M1042" t="str">
            <v>WALTERS FALLS, ON</v>
          </cell>
        </row>
        <row r="1043">
          <cell r="L1043" t="str">
            <v>aWAHN</v>
          </cell>
          <cell r="M1043" t="str">
            <v>WAHNAPITAE, ON</v>
          </cell>
        </row>
        <row r="1044">
          <cell r="L1044" t="str">
            <v>aWAIN</v>
          </cell>
          <cell r="M1044" t="str">
            <v>WAINFLEET, ON</v>
          </cell>
        </row>
        <row r="1045">
          <cell r="L1045" t="str">
            <v>aWAL</v>
          </cell>
          <cell r="M1045" t="str">
            <v>WALLACETOWN, ON</v>
          </cell>
        </row>
        <row r="1046">
          <cell r="L1046" t="str">
            <v>aWALD</v>
          </cell>
          <cell r="M1046" t="str">
            <v>WALDHOF, ON</v>
          </cell>
        </row>
        <row r="1047">
          <cell r="L1047" t="str">
            <v>aWALE</v>
          </cell>
          <cell r="M1047" t="str">
            <v>WALLENSTEIN, ON</v>
          </cell>
        </row>
        <row r="1048">
          <cell r="L1048" t="str">
            <v>aWALK</v>
          </cell>
          <cell r="M1048" t="str">
            <v>WALKERTON, ON</v>
          </cell>
        </row>
        <row r="1049">
          <cell r="L1049" t="str">
            <v>aWALL</v>
          </cell>
          <cell r="M1049" t="str">
            <v>WALLACEBURG, ON</v>
          </cell>
        </row>
        <row r="1050">
          <cell r="L1050" t="str">
            <v>aWALS</v>
          </cell>
          <cell r="M1050" t="str">
            <v>WALSINGHAM, ON</v>
          </cell>
        </row>
        <row r="1051">
          <cell r="L1051" t="str">
            <v>aWALT</v>
          </cell>
          <cell r="M1051" t="str">
            <v>WALTON, ON</v>
          </cell>
        </row>
        <row r="1052">
          <cell r="L1052" t="str">
            <v>aWAR</v>
          </cell>
          <cell r="M1052" t="str">
            <v>WARMINISTER, ON</v>
          </cell>
        </row>
        <row r="1053">
          <cell r="L1053" t="str">
            <v>aWARD</v>
          </cell>
          <cell r="M1053" t="str">
            <v>WARDSVILLE, ON</v>
          </cell>
        </row>
        <row r="1054">
          <cell r="L1054" t="str">
            <v>aWARK</v>
          </cell>
          <cell r="M1054" t="str">
            <v>WARKWORTH, ON</v>
          </cell>
        </row>
        <row r="1055">
          <cell r="L1055" t="str">
            <v>aWARR</v>
          </cell>
          <cell r="M1055" t="str">
            <v>WARREN, ON</v>
          </cell>
        </row>
        <row r="1056">
          <cell r="L1056" t="str">
            <v>aWARS</v>
          </cell>
          <cell r="M1056" t="str">
            <v>WARSAW, ON</v>
          </cell>
        </row>
        <row r="1057">
          <cell r="L1057" t="str">
            <v>aWASH</v>
          </cell>
          <cell r="M1057" t="str">
            <v>WASHAGO, ON</v>
          </cell>
        </row>
        <row r="1058">
          <cell r="L1058" t="str">
            <v>aWAT</v>
          </cell>
          <cell r="M1058" t="str">
            <v>WATERFORD, ON</v>
          </cell>
        </row>
        <row r="1059">
          <cell r="L1059" t="str">
            <v>aWATE</v>
          </cell>
          <cell r="M1059" t="str">
            <v>WATERDOWN, ON</v>
          </cell>
        </row>
        <row r="1060">
          <cell r="L1060" t="str">
            <v>aWATF</v>
          </cell>
          <cell r="M1060" t="str">
            <v>WATFORD, ON</v>
          </cell>
        </row>
        <row r="1061">
          <cell r="L1061" t="str">
            <v>aWAUB</v>
          </cell>
          <cell r="M1061" t="str">
            <v>WAUBAUSHENE, ON</v>
          </cell>
        </row>
        <row r="1062">
          <cell r="L1062" t="str">
            <v>aWAWA</v>
          </cell>
          <cell r="M1062" t="str">
            <v>WAWA, ON</v>
          </cell>
        </row>
        <row r="1063">
          <cell r="L1063" t="str">
            <v>aWB</v>
          </cell>
          <cell r="M1063" t="str">
            <v>WASAGA BEACH, ON</v>
          </cell>
        </row>
        <row r="1064">
          <cell r="L1064" t="str">
            <v>aWC</v>
          </cell>
          <cell r="M1064" t="str">
            <v>WINDHAM CENTRE, ON</v>
          </cell>
        </row>
        <row r="1065">
          <cell r="L1065" t="str">
            <v>aWDVW</v>
          </cell>
          <cell r="M1065" t="str">
            <v>WOODVIEW, ON</v>
          </cell>
        </row>
        <row r="1066">
          <cell r="L1066" t="str">
            <v>aWEBB</v>
          </cell>
          <cell r="M1066" t="str">
            <v>WEBBWOOD, ON</v>
          </cell>
        </row>
        <row r="1067">
          <cell r="L1067" t="str">
            <v>aWEL</v>
          </cell>
          <cell r="M1067" t="str">
            <v>WELLANDPORT, ON</v>
          </cell>
        </row>
        <row r="1068">
          <cell r="L1068" t="str">
            <v>aWELL</v>
          </cell>
          <cell r="M1068" t="str">
            <v>WELLAND, ON</v>
          </cell>
        </row>
        <row r="1069">
          <cell r="L1069" t="str">
            <v>aWELN</v>
          </cell>
          <cell r="M1069" t="str">
            <v>WELLINGTON, ON</v>
          </cell>
        </row>
        <row r="1070">
          <cell r="L1070" t="str">
            <v>aWELO</v>
          </cell>
          <cell r="M1070" t="str">
            <v>WEST LORNE, ON</v>
          </cell>
        </row>
        <row r="1071">
          <cell r="L1071" t="str">
            <v>aWELS</v>
          </cell>
          <cell r="M1071" t="str">
            <v>WELLESLEY, ON</v>
          </cell>
        </row>
        <row r="1072">
          <cell r="L1072" t="str">
            <v>aWEND</v>
          </cell>
          <cell r="M1072" t="str">
            <v>WENDOVER, ON</v>
          </cell>
        </row>
        <row r="1073">
          <cell r="L1073" t="str">
            <v>aWES</v>
          </cell>
          <cell r="M1073" t="str">
            <v>WESTPORT, ON</v>
          </cell>
        </row>
        <row r="1074">
          <cell r="L1074" t="str">
            <v>aWESB</v>
          </cell>
          <cell r="M1074" t="str">
            <v>WESTBROOK, ON</v>
          </cell>
        </row>
        <row r="1075">
          <cell r="L1075" t="str">
            <v>aWESH</v>
          </cell>
          <cell r="M1075" t="str">
            <v>WESTHILL, ON</v>
          </cell>
        </row>
        <row r="1076">
          <cell r="L1076" t="str">
            <v>aWEST</v>
          </cell>
          <cell r="M1076" t="str">
            <v>WESTMEATH, ON</v>
          </cell>
        </row>
        <row r="1077">
          <cell r="L1077" t="str">
            <v>aWF</v>
          </cell>
          <cell r="M1077" t="str">
            <v>WHITEFISH FALLS, ON</v>
          </cell>
        </row>
        <row r="1078">
          <cell r="L1078" t="str">
            <v>aWHEA</v>
          </cell>
          <cell r="M1078" t="str">
            <v>WHEATLEY, ON</v>
          </cell>
        </row>
        <row r="1079">
          <cell r="L1079" t="str">
            <v>aWHI</v>
          </cell>
          <cell r="M1079" t="str">
            <v>WHITNEY, ON</v>
          </cell>
        </row>
        <row r="1080">
          <cell r="L1080" t="str">
            <v>aWHIT</v>
          </cell>
          <cell r="M1080" t="str">
            <v>WHITBY, ON</v>
          </cell>
        </row>
        <row r="1081">
          <cell r="L1081" t="str">
            <v>aWHTF</v>
          </cell>
          <cell r="M1081" t="str">
            <v>WHITEFISH, ON</v>
          </cell>
        </row>
        <row r="1082">
          <cell r="L1082" t="str">
            <v>aWI</v>
          </cell>
          <cell r="M1082" t="str">
            <v>WOLFE ISLAND, ON</v>
          </cell>
        </row>
        <row r="1083">
          <cell r="L1083" t="str">
            <v>aWIAR</v>
          </cell>
          <cell r="M1083" t="str">
            <v>WIARTON, ON</v>
          </cell>
        </row>
        <row r="1084">
          <cell r="L1084" t="str">
            <v>aWIBE</v>
          </cell>
          <cell r="M1084" t="str">
            <v>WILLOW BEACH, ON</v>
          </cell>
        </row>
        <row r="1085">
          <cell r="L1085" t="str">
            <v>aWIKW</v>
          </cell>
          <cell r="M1085" t="str">
            <v>WIKWEMIKONG, ON</v>
          </cell>
        </row>
        <row r="1086">
          <cell r="L1086" t="str">
            <v>aWIL</v>
          </cell>
          <cell r="M1086" t="str">
            <v>WILLIAMSFORD, ON</v>
          </cell>
        </row>
        <row r="1087">
          <cell r="L1087" t="str">
            <v>aWILB</v>
          </cell>
          <cell r="M1087" t="str">
            <v>WILBERFORCE, ON</v>
          </cell>
        </row>
        <row r="1088">
          <cell r="L1088" t="str">
            <v>aWILK</v>
          </cell>
          <cell r="M1088" t="str">
            <v>WILKESPORT, ON</v>
          </cell>
        </row>
        <row r="1089">
          <cell r="L1089" t="str">
            <v>aWILL</v>
          </cell>
          <cell r="M1089" t="str">
            <v>WILLIAMSBURG, ON</v>
          </cell>
        </row>
        <row r="1090">
          <cell r="L1090" t="str">
            <v>aWILN</v>
          </cell>
          <cell r="M1090" t="str">
            <v>WILNO, ON</v>
          </cell>
        </row>
        <row r="1091">
          <cell r="L1091" t="str">
            <v>aWILS</v>
          </cell>
          <cell r="M1091" t="str">
            <v>WILSONVILLE, ON</v>
          </cell>
        </row>
        <row r="1092">
          <cell r="L1092" t="str">
            <v>aWILT</v>
          </cell>
          <cell r="M1092" t="str">
            <v>WILLIAMSTOWN, ON</v>
          </cell>
        </row>
        <row r="1093">
          <cell r="L1093" t="str">
            <v>aWIN</v>
          </cell>
          <cell r="M1093" t="str">
            <v>WINDEMERE, ON</v>
          </cell>
        </row>
        <row r="1094">
          <cell r="L1094" t="str">
            <v>aWINC</v>
          </cell>
          <cell r="M1094" t="str">
            <v>WINCHESTER, ON</v>
          </cell>
        </row>
        <row r="1095">
          <cell r="L1095" t="str">
            <v>aWIND</v>
          </cell>
          <cell r="M1095" t="str">
            <v>WINDSOR, ON</v>
          </cell>
        </row>
        <row r="1096">
          <cell r="L1096" t="str">
            <v>aWING</v>
          </cell>
          <cell r="M1096" t="str">
            <v>WINGHAM, ON</v>
          </cell>
        </row>
        <row r="1097">
          <cell r="L1097" t="str">
            <v>aWINO</v>
          </cell>
          <cell r="M1097" t="str">
            <v>WINONA, ON</v>
          </cell>
        </row>
        <row r="1098">
          <cell r="L1098" t="str">
            <v>aWINO</v>
          </cell>
          <cell r="M1098" t="str">
            <v>WINONA, ON</v>
          </cell>
        </row>
        <row r="1099">
          <cell r="L1099" t="str">
            <v>aWL</v>
          </cell>
          <cell r="M1099" t="str">
            <v>WHITE LAKE, ON</v>
          </cell>
        </row>
        <row r="1100">
          <cell r="L1100" t="str">
            <v>aWM</v>
          </cell>
          <cell r="M1100" t="str">
            <v>WEST MONTROSE, ON</v>
          </cell>
        </row>
        <row r="1101">
          <cell r="L1101" t="str">
            <v>aWODL</v>
          </cell>
          <cell r="M1101" t="str">
            <v>WOODLAWN, ON</v>
          </cell>
        </row>
        <row r="1102">
          <cell r="L1102" t="str">
            <v>aWODV</v>
          </cell>
          <cell r="M1102" t="str">
            <v>WOODVILLE, ON</v>
          </cell>
        </row>
        <row r="1103">
          <cell r="L1103" t="str">
            <v>aWOO</v>
          </cell>
          <cell r="M1103" t="str">
            <v>WOODSTOCK, ON</v>
          </cell>
        </row>
        <row r="1104">
          <cell r="L1104" t="str">
            <v>aWOOH</v>
          </cell>
          <cell r="M1104" t="str">
            <v>WOODHAM, ON</v>
          </cell>
        </row>
        <row r="1105">
          <cell r="L1105" t="str">
            <v>aWOOL</v>
          </cell>
          <cell r="M1105" t="str">
            <v>WOOLER, ON</v>
          </cell>
        </row>
        <row r="1106">
          <cell r="L1106" t="str">
            <v>aWORT</v>
          </cell>
          <cell r="M1106" t="str">
            <v>WORTHINGTON, ON</v>
          </cell>
        </row>
        <row r="1107">
          <cell r="L1107" t="str">
            <v>aWR</v>
          </cell>
          <cell r="M1107" t="str">
            <v>WHITE RIVER, ON</v>
          </cell>
        </row>
        <row r="1108">
          <cell r="L1108" t="str">
            <v>aWROX</v>
          </cell>
          <cell r="M1108" t="str">
            <v>WROXETER, ON</v>
          </cell>
        </row>
        <row r="1109">
          <cell r="L1109" t="str">
            <v>aWS</v>
          </cell>
          <cell r="M1109" t="str">
            <v>WINCHESTER SPRINGS, ON</v>
          </cell>
        </row>
        <row r="1110">
          <cell r="L1110" t="str">
            <v>aWV</v>
          </cell>
          <cell r="M1110" t="str">
            <v>WHITEVALE, ON</v>
          </cell>
        </row>
        <row r="1111">
          <cell r="L1111" t="str">
            <v>aWYEB</v>
          </cell>
          <cell r="M1111" t="str">
            <v>WYEBRIDGE, ON</v>
          </cell>
        </row>
        <row r="1112">
          <cell r="L1112" t="str">
            <v>aWYEN</v>
          </cell>
          <cell r="M1112" t="str">
            <v>WYENVALE, ON</v>
          </cell>
        </row>
        <row r="1113">
          <cell r="L1113" t="str">
            <v>aWYOM</v>
          </cell>
          <cell r="M1113" t="str">
            <v>WYOMING, ON</v>
          </cell>
        </row>
        <row r="1114">
          <cell r="L1114" t="str">
            <v>aYARK</v>
          </cell>
          <cell r="M1114" t="str">
            <v>YARKER, ON</v>
          </cell>
        </row>
        <row r="1115">
          <cell r="L1115" t="str">
            <v>aYP</v>
          </cell>
          <cell r="M1115" t="str">
            <v>YOUNGS POINT, ON</v>
          </cell>
        </row>
        <row r="1116">
          <cell r="L1116" t="str">
            <v>aZEPH</v>
          </cell>
          <cell r="M1116" t="str">
            <v>ZEPHYR, ON</v>
          </cell>
        </row>
        <row r="1117">
          <cell r="L1117" t="str">
            <v>aZURI</v>
          </cell>
          <cell r="M1117" t="str">
            <v>ZURICH, ON</v>
          </cell>
        </row>
        <row r="1118">
          <cell r="L1118" t="str">
            <v>aZZEO</v>
          </cell>
          <cell r="M1118" t="str">
            <v>OTHER EAST ONTARIO POINTS</v>
          </cell>
        </row>
        <row r="1119">
          <cell r="L1119" t="str">
            <v>aZZON</v>
          </cell>
          <cell r="M1119" t="str">
            <v>ALL ONTARIO PTS</v>
          </cell>
        </row>
        <row r="1120">
          <cell r="L1120" t="str">
            <v>aZZSW</v>
          </cell>
          <cell r="M1120" t="str">
            <v>OTHER SOUTH WEST ONT. PTS</v>
          </cell>
        </row>
        <row r="1121">
          <cell r="L1121" t="str">
            <v>bAAGR</v>
          </cell>
          <cell r="M1121" t="str">
            <v>ANSE AU GRIFFON, PQ</v>
          </cell>
        </row>
        <row r="1122">
          <cell r="L1122" t="str">
            <v>bABBO</v>
          </cell>
          <cell r="M1122" t="str">
            <v>ABBOTSFORD, PQ</v>
          </cell>
        </row>
        <row r="1123">
          <cell r="L1123" t="str">
            <v>bABER</v>
          </cell>
          <cell r="M1123" t="str">
            <v>ABERCORN, PQ</v>
          </cell>
        </row>
        <row r="1124">
          <cell r="L1124" t="str">
            <v>bACLO</v>
          </cell>
          <cell r="M1124" t="str">
            <v>ALCOVE, PQ</v>
          </cell>
        </row>
        <row r="1125">
          <cell r="L1125" t="str">
            <v>bAJ</v>
          </cell>
          <cell r="M1125" t="str">
            <v>ASTON JONCTION, PQ</v>
          </cell>
        </row>
        <row r="1126">
          <cell r="L1126" t="str">
            <v>bALBA</v>
          </cell>
          <cell r="M1126" t="str">
            <v>ALBANEL, PQ</v>
          </cell>
        </row>
        <row r="1127">
          <cell r="L1127" t="str">
            <v>bALMA</v>
          </cell>
          <cell r="M1127" t="str">
            <v>ALMA, PQ</v>
          </cell>
        </row>
        <row r="1128">
          <cell r="L1128" t="str">
            <v>bALOU</v>
          </cell>
          <cell r="M1128" t="str">
            <v>ALOUETTE, PQ</v>
          </cell>
        </row>
        <row r="1129">
          <cell r="L1129" t="str">
            <v>bAMOS</v>
          </cell>
          <cell r="M1129" t="str">
            <v>AMOS, PQ</v>
          </cell>
        </row>
        <row r="1130">
          <cell r="L1130" t="str">
            <v>bAMQU</v>
          </cell>
          <cell r="M1130" t="str">
            <v>AMQUI, PQ</v>
          </cell>
        </row>
        <row r="1131">
          <cell r="L1131" t="str">
            <v>bANGA</v>
          </cell>
          <cell r="M1131" t="str">
            <v>ANGE GARDIEN, PQ</v>
          </cell>
        </row>
        <row r="1132">
          <cell r="L1132" t="str">
            <v>bANGE</v>
          </cell>
          <cell r="M1132" t="str">
            <v>SAINT-ANGES, QC</v>
          </cell>
        </row>
        <row r="1133">
          <cell r="L1133" t="str">
            <v>bANGL</v>
          </cell>
          <cell r="M1133" t="str">
            <v>ANGLIERS, PQ</v>
          </cell>
        </row>
        <row r="1134">
          <cell r="L1134" t="str">
            <v>bANGR</v>
          </cell>
          <cell r="M1134" t="str">
            <v>ANGERS, PQ</v>
          </cell>
        </row>
        <row r="1135">
          <cell r="L1135" t="str">
            <v>bANPL</v>
          </cell>
          <cell r="M1135" t="str">
            <v>ANSE PLEUREUSE, PQ</v>
          </cell>
        </row>
        <row r="1136">
          <cell r="L1136" t="str">
            <v>bARGE</v>
          </cell>
          <cell r="M1136" t="str">
            <v>ARGENTENAY, PQ</v>
          </cell>
        </row>
        <row r="1137">
          <cell r="L1137" t="str">
            <v>bARMA</v>
          </cell>
          <cell r="M1137" t="str">
            <v>ARMAGH, PQ</v>
          </cell>
        </row>
        <row r="1138">
          <cell r="L1138" t="str">
            <v>bARNT</v>
          </cell>
          <cell r="M1138" t="str">
            <v>ARNTFIELD, PQ</v>
          </cell>
        </row>
        <row r="1139">
          <cell r="L1139" t="str">
            <v>bARUN</v>
          </cell>
          <cell r="M1139" t="str">
            <v>ARUNDEL, PQ</v>
          </cell>
        </row>
        <row r="1140">
          <cell r="L1140" t="str">
            <v>bASBE</v>
          </cell>
          <cell r="M1140" t="str">
            <v>ASBESTOS, PQ</v>
          </cell>
        </row>
        <row r="1141">
          <cell r="L1141" t="str">
            <v>bASCO</v>
          </cell>
          <cell r="M1141" t="str">
            <v>ASCOT CORNER, PQ</v>
          </cell>
        </row>
        <row r="1142">
          <cell r="L1142" t="str">
            <v>bATHE</v>
          </cell>
          <cell r="M1142" t="str">
            <v>ATHELSTAN, PQ</v>
          </cell>
        </row>
        <row r="1143">
          <cell r="L1143" t="str">
            <v>bAUCL</v>
          </cell>
          <cell r="M1143" t="str">
            <v>AUCLAIR, PQ</v>
          </cell>
        </row>
        <row r="1144">
          <cell r="L1144" t="str">
            <v>bAUDE</v>
          </cell>
          <cell r="M1144" t="str">
            <v>AUDET, PQ</v>
          </cell>
        </row>
        <row r="1145">
          <cell r="L1145" t="str">
            <v>bAUST</v>
          </cell>
          <cell r="M1145" t="str">
            <v>AUSTIN, PQ</v>
          </cell>
        </row>
        <row r="1146">
          <cell r="L1146" t="str">
            <v>bAUTH</v>
          </cell>
          <cell r="M1146" t="str">
            <v>AUTHIER, PQ</v>
          </cell>
        </row>
        <row r="1147">
          <cell r="L1147" t="str">
            <v>bAUTN</v>
          </cell>
          <cell r="M1147" t="str">
            <v>AUTHIER-NORD, PQ</v>
          </cell>
        </row>
        <row r="1148">
          <cell r="L1148" t="str">
            <v>bAV</v>
          </cell>
          <cell r="M1148" t="str">
            <v>ACTON VALE, PQ</v>
          </cell>
        </row>
        <row r="1149">
          <cell r="L1149" t="str">
            <v>bAYER</v>
          </cell>
          <cell r="M1149" t="str">
            <v>AYER'S CLIFF, PQ</v>
          </cell>
        </row>
        <row r="1150">
          <cell r="L1150" t="str">
            <v>bAYLM</v>
          </cell>
          <cell r="M1150" t="str">
            <v>AYLMER, PQ</v>
          </cell>
        </row>
        <row r="1151">
          <cell r="L1151" t="str">
            <v>bBARE</v>
          </cell>
          <cell r="M1151" t="str">
            <v>BARRE, PQ</v>
          </cell>
        </row>
        <row r="1152">
          <cell r="L1152" t="str">
            <v>bBARR</v>
          </cell>
          <cell r="M1152" t="str">
            <v>BARRAUTE, PQ</v>
          </cell>
        </row>
        <row r="1153">
          <cell r="L1153" t="str">
            <v>bBATI</v>
          </cell>
          <cell r="M1153" t="str">
            <v>BATISCAN, PQ</v>
          </cell>
        </row>
        <row r="1154">
          <cell r="L1154" t="str">
            <v>bBCAP</v>
          </cell>
          <cell r="M1154" t="str">
            <v>BLACK CAPE, PQ</v>
          </cell>
        </row>
        <row r="1155">
          <cell r="L1155" t="str">
            <v>bBCOM</v>
          </cell>
          <cell r="M1155" t="str">
            <v>BAIE-COMEAU, PQ</v>
          </cell>
        </row>
        <row r="1156">
          <cell r="L1156" t="str">
            <v>bBDEM</v>
          </cell>
          <cell r="M1156" t="str">
            <v>BARACHOIS DE MALBAIE, PQ</v>
          </cell>
        </row>
        <row r="1157">
          <cell r="L1157" t="str">
            <v>bBDFI</v>
          </cell>
          <cell r="M1157" t="str">
            <v>BOIS DES FILIONS, PQ</v>
          </cell>
        </row>
        <row r="1158">
          <cell r="L1158" t="str">
            <v>bBDRY</v>
          </cell>
          <cell r="M1158" t="str">
            <v>BEAUDRY, PQ</v>
          </cell>
        </row>
        <row r="1159">
          <cell r="L1159" t="str">
            <v>bBDUF</v>
          </cell>
          <cell r="M1159" t="str">
            <v>BAIE DU FEBVRE, PQ</v>
          </cell>
        </row>
        <row r="1160">
          <cell r="L1160" t="str">
            <v>bBEAC</v>
          </cell>
          <cell r="M1160" t="str">
            <v>BEAUCANTON, PQ</v>
          </cell>
        </row>
        <row r="1161">
          <cell r="L1161" t="str">
            <v>bBEAE</v>
          </cell>
          <cell r="M1161" t="str">
            <v>BEAUCEVILLE -EST, PQ</v>
          </cell>
        </row>
        <row r="1162">
          <cell r="L1162" t="str">
            <v>bBEAO</v>
          </cell>
          <cell r="M1162" t="str">
            <v>BEAUCEVILLE-OUEST, PQ</v>
          </cell>
        </row>
        <row r="1163">
          <cell r="L1163" t="str">
            <v>bBEAR</v>
          </cell>
          <cell r="M1163" t="str">
            <v>BEARN, PQ</v>
          </cell>
        </row>
        <row r="1164">
          <cell r="L1164" t="str">
            <v>bBEAT</v>
          </cell>
          <cell r="M1164" t="str">
            <v>BEATTYVILLE, PQ</v>
          </cell>
        </row>
        <row r="1165">
          <cell r="L1165" t="str">
            <v>bBEAU</v>
          </cell>
          <cell r="M1165" t="str">
            <v>BEAUHARNOIS, PQ</v>
          </cell>
        </row>
        <row r="1166">
          <cell r="L1166" t="str">
            <v>bBECA</v>
          </cell>
          <cell r="M1166" t="str">
            <v>BECANCOUR, PQ</v>
          </cell>
        </row>
        <row r="1167">
          <cell r="L1167" t="str">
            <v>bBEDF</v>
          </cell>
          <cell r="M1167" t="str">
            <v>BEDFORD, PQ</v>
          </cell>
        </row>
        <row r="1168">
          <cell r="L1168" t="str">
            <v>bBEEB</v>
          </cell>
          <cell r="M1168" t="str">
            <v>BEEBE, PQ</v>
          </cell>
        </row>
        <row r="1169">
          <cell r="L1169" t="str">
            <v>bBELC</v>
          </cell>
          <cell r="M1169" t="str">
            <v>BELLECOMBE, PQ</v>
          </cell>
        </row>
        <row r="1170">
          <cell r="L1170" t="str">
            <v>bBELF</v>
          </cell>
          <cell r="M1170" t="str">
            <v>BELLEFEUILLE, PQ</v>
          </cell>
        </row>
        <row r="1171">
          <cell r="L1171" t="str">
            <v>bBELL</v>
          </cell>
          <cell r="M1171" t="str">
            <v>BELLETERRE MINES, PQ</v>
          </cell>
        </row>
        <row r="1172">
          <cell r="L1172" t="str">
            <v>bBELO</v>
          </cell>
          <cell r="M1172" t="str">
            <v>BELOEIL, PQ</v>
          </cell>
        </row>
        <row r="1173">
          <cell r="L1173" t="str">
            <v>bBERN</v>
          </cell>
          <cell r="M1173" t="str">
            <v>BERNIERVILLE, PQ</v>
          </cell>
        </row>
        <row r="1174">
          <cell r="L1174" t="str">
            <v>bBERR</v>
          </cell>
          <cell r="M1174" t="str">
            <v>BERRY, PQ</v>
          </cell>
        </row>
        <row r="1175">
          <cell r="L1175" t="str">
            <v>bBERT</v>
          </cell>
          <cell r="M1175" t="str">
            <v>BERTHIERVILLE, PQ</v>
          </cell>
        </row>
        <row r="1176">
          <cell r="L1176" t="str">
            <v>bBIC</v>
          </cell>
          <cell r="M1176" t="str">
            <v>BIC, PQ</v>
          </cell>
        </row>
        <row r="1177">
          <cell r="L1177" t="str">
            <v>bBIEN</v>
          </cell>
          <cell r="M1177" t="str">
            <v>BIENCOURT, PQ</v>
          </cell>
        </row>
        <row r="1178">
          <cell r="L1178" t="str">
            <v>bBISH</v>
          </cell>
          <cell r="M1178" t="str">
            <v>BISHOPTON, PQ</v>
          </cell>
        </row>
        <row r="1179">
          <cell r="L1179" t="str">
            <v>bBLAC</v>
          </cell>
          <cell r="M1179" t="str">
            <v>BEAULAC, PQ</v>
          </cell>
        </row>
        <row r="1180">
          <cell r="L1180" t="str">
            <v>bBLAN</v>
          </cell>
          <cell r="M1180" t="str">
            <v>BLANDFORD, PQ</v>
          </cell>
        </row>
        <row r="1181">
          <cell r="L1181" t="str">
            <v>bBLSE</v>
          </cell>
          <cell r="M1181" t="str">
            <v>BLUE SEA, PQ</v>
          </cell>
        </row>
        <row r="1182">
          <cell r="L1182" t="str">
            <v>bBMNT</v>
          </cell>
          <cell r="M1182" t="str">
            <v>BEAUMONT, PQ</v>
          </cell>
        </row>
        <row r="1183">
          <cell r="L1183" t="str">
            <v>bBOCE</v>
          </cell>
          <cell r="M1183" t="str">
            <v>BOLTON CENTRE, PQ</v>
          </cell>
        </row>
        <row r="1184">
          <cell r="L1184" t="str">
            <v>bBOCO</v>
          </cell>
          <cell r="M1184" t="str">
            <v>BON-CONSEIL, PQ</v>
          </cell>
        </row>
        <row r="1185">
          <cell r="L1185" t="str">
            <v>bBOIS</v>
          </cell>
          <cell r="M1185" t="str">
            <v>BOISCHATEL, PQ</v>
          </cell>
        </row>
        <row r="1186">
          <cell r="L1186" t="str">
            <v>bBONA</v>
          </cell>
          <cell r="M1186" t="str">
            <v>BONAVENTURE, PQ</v>
          </cell>
        </row>
        <row r="1187">
          <cell r="L1187" t="str">
            <v>bBONS</v>
          </cell>
          <cell r="M1187" t="str">
            <v>BONSECOURS, PQ</v>
          </cell>
        </row>
        <row r="1188">
          <cell r="L1188" t="str">
            <v>bBOU</v>
          </cell>
          <cell r="M1188" t="str">
            <v>BOUCHETTE, PQ</v>
          </cell>
        </row>
        <row r="1189">
          <cell r="L1189" t="str">
            <v>bBOUL</v>
          </cell>
          <cell r="M1189" t="str">
            <v>BOULANGER, PQ</v>
          </cell>
        </row>
        <row r="1190">
          <cell r="L1190" t="str">
            <v>bBPRE</v>
          </cell>
          <cell r="M1190" t="str">
            <v>BEAUPRE, PQ</v>
          </cell>
        </row>
        <row r="1191">
          <cell r="L1191" t="str">
            <v>bBREB</v>
          </cell>
          <cell r="M1191" t="str">
            <v>BREBEUF, PQ</v>
          </cell>
        </row>
        <row r="1192">
          <cell r="L1192" t="str">
            <v>bBRIG</v>
          </cell>
          <cell r="M1192" t="str">
            <v>BRIGHAM, PQ</v>
          </cell>
        </row>
        <row r="1193">
          <cell r="L1193" t="str">
            <v>bBRIS</v>
          </cell>
          <cell r="M1193" t="str">
            <v>BRISTOL, PQ</v>
          </cell>
        </row>
        <row r="1194">
          <cell r="L1194" t="str">
            <v>bBROE</v>
          </cell>
          <cell r="M1194" t="str">
            <v>BROME, PQ</v>
          </cell>
        </row>
        <row r="1195">
          <cell r="L1195" t="str">
            <v>bBROW</v>
          </cell>
          <cell r="M1195" t="str">
            <v>BROWNSBURG, PQ</v>
          </cell>
        </row>
        <row r="1196">
          <cell r="L1196" t="str">
            <v>bBRYS</v>
          </cell>
          <cell r="M1196" t="str">
            <v>BRYSON, PQ</v>
          </cell>
        </row>
        <row r="1197">
          <cell r="L1197" t="str">
            <v>bBS</v>
          </cell>
          <cell r="M1197" t="str">
            <v>BAIE-DES-SABLES, PQ</v>
          </cell>
        </row>
        <row r="1198">
          <cell r="L1198" t="str">
            <v>bBSCA</v>
          </cell>
          <cell r="M1198" t="str">
            <v>BAIE-STE-CATHERINE, PQ</v>
          </cell>
        </row>
        <row r="1199">
          <cell r="L1199" t="str">
            <v>bBSME</v>
          </cell>
          <cell r="M1199" t="str">
            <v>BERTHIER-SUR-MER, PQ</v>
          </cell>
        </row>
        <row r="1200">
          <cell r="L1200" t="str">
            <v>bBSP</v>
          </cell>
          <cell r="M1200" t="str">
            <v>BAIE-ST-PAUL, PQ</v>
          </cell>
        </row>
        <row r="1201">
          <cell r="L1201" t="str">
            <v>bBT</v>
          </cell>
          <cell r="M1201" t="str">
            <v>BAIE-TRINITE, PQ</v>
          </cell>
        </row>
        <row r="1202">
          <cell r="L1202" t="str">
            <v>bBUCI</v>
          </cell>
          <cell r="M1202" t="str">
            <v>BUCKINGHAM, PQ</v>
          </cell>
        </row>
        <row r="1203">
          <cell r="L1203" t="str">
            <v>bBUCK</v>
          </cell>
          <cell r="M1203" t="str">
            <v>BUCKLAND, PQ</v>
          </cell>
        </row>
        <row r="1204">
          <cell r="L1204" t="str">
            <v>bBURY</v>
          </cell>
          <cell r="M1204" t="str">
            <v>BURY, PQ</v>
          </cell>
        </row>
        <row r="1205">
          <cell r="L1205" t="str">
            <v>bCABA</v>
          </cell>
          <cell r="M1205" t="str">
            <v>CABANO, PQ</v>
          </cell>
        </row>
        <row r="1206">
          <cell r="L1206" t="str">
            <v>bCABE</v>
          </cell>
          <cell r="M1206" t="str">
            <v>CANTON BEGIN, PQ</v>
          </cell>
        </row>
        <row r="1207">
          <cell r="L1207" t="str">
            <v>bCACO</v>
          </cell>
          <cell r="M1207" t="str">
            <v>CACOUNA, PQ</v>
          </cell>
        </row>
        <row r="1208">
          <cell r="L1208" t="str">
            <v>bCADI</v>
          </cell>
          <cell r="M1208" t="str">
            <v>CADILLAC, PQ</v>
          </cell>
        </row>
        <row r="1209">
          <cell r="L1209" t="str">
            <v>bCALU</v>
          </cell>
          <cell r="M1209" t="str">
            <v>CALUMET, PQ</v>
          </cell>
        </row>
        <row r="1210">
          <cell r="L1210" t="str">
            <v>bCAME</v>
          </cell>
          <cell r="M1210" t="str">
            <v>CAP AUX MEULES, PQ</v>
          </cell>
        </row>
        <row r="1211">
          <cell r="L1211" t="str">
            <v>bCANT</v>
          </cell>
          <cell r="M1211" t="str">
            <v>CANTLEY, PQ</v>
          </cell>
        </row>
        <row r="1212">
          <cell r="L1212" t="str">
            <v>bCAPA</v>
          </cell>
          <cell r="M1212" t="str">
            <v>CAP-A-L'AIGLE, PQ</v>
          </cell>
        </row>
        <row r="1213">
          <cell r="L1213" t="str">
            <v>bCAPD</v>
          </cell>
          <cell r="M1213" t="str">
            <v>CAP-D'ESPOIR, PQ</v>
          </cell>
        </row>
        <row r="1214">
          <cell r="L1214" t="str">
            <v>bCAPI</v>
          </cell>
          <cell r="M1214" t="str">
            <v>CAP-ST-IGNACE, PQ</v>
          </cell>
        </row>
        <row r="1215">
          <cell r="L1215" t="str">
            <v>bCAPR</v>
          </cell>
          <cell r="M1215" t="str">
            <v>CAP-DES-ROSIERS, PQ</v>
          </cell>
        </row>
        <row r="1216">
          <cell r="L1216" t="str">
            <v>bCAPU</v>
          </cell>
          <cell r="M1216" t="str">
            <v>CAPUCINS, QC</v>
          </cell>
        </row>
        <row r="1217">
          <cell r="L1217" t="str">
            <v>bCARI</v>
          </cell>
          <cell r="M1217" t="str">
            <v>CARILLON, PQ</v>
          </cell>
        </row>
        <row r="1218">
          <cell r="L1218" t="str">
            <v>bCARL</v>
          </cell>
          <cell r="M1218" t="str">
            <v>CARLETON, PQ</v>
          </cell>
        </row>
        <row r="1219">
          <cell r="L1219" t="str">
            <v>bCAUS</v>
          </cell>
          <cell r="M1219" t="str">
            <v>CAUSAPSCAL, PQ</v>
          </cell>
        </row>
        <row r="1220">
          <cell r="L1220" t="str">
            <v>bCAZA</v>
          </cell>
          <cell r="M1220" t="str">
            <v>CAZAVILLE, PQ</v>
          </cell>
        </row>
        <row r="1221">
          <cell r="L1221" t="str">
            <v>bCB</v>
          </cell>
          <cell r="M1221" t="str">
            <v>CAMPBELL'S BAY, PQ</v>
          </cell>
        </row>
        <row r="1222">
          <cell r="L1222" t="str">
            <v>bCC</v>
          </cell>
          <cell r="M1222" t="str">
            <v>CAP-CHAT, PQ</v>
          </cell>
        </row>
        <row r="1223">
          <cell r="L1223" t="str">
            <v>bCHA</v>
          </cell>
          <cell r="M1223" t="str">
            <v>CHAMBORD, PQ</v>
          </cell>
        </row>
        <row r="1224">
          <cell r="L1224" t="str">
            <v>bCHAE</v>
          </cell>
          <cell r="M1224" t="str">
            <v>CHAPEAU, PQ</v>
          </cell>
        </row>
        <row r="1225">
          <cell r="L1225" t="str">
            <v>bCHAN</v>
          </cell>
          <cell r="M1225" t="str">
            <v>CHANDLER, PQ</v>
          </cell>
        </row>
        <row r="1226">
          <cell r="L1226" t="str">
            <v>bCHAP</v>
          </cell>
          <cell r="M1226" t="str">
            <v>CHAPAIS, PQ</v>
          </cell>
        </row>
        <row r="1227">
          <cell r="L1227" t="str">
            <v>bCHAR</v>
          </cell>
          <cell r="M1227" t="str">
            <v>CHARETTE, PQ</v>
          </cell>
        </row>
        <row r="1228">
          <cell r="L1228" t="str">
            <v>bCHAT</v>
          </cell>
          <cell r="M1228" t="str">
            <v>CHATEAUGUAY, PQ</v>
          </cell>
        </row>
        <row r="1229">
          <cell r="L1229" t="str">
            <v>bCHAZ</v>
          </cell>
          <cell r="M1229" t="str">
            <v>CHAZEL, PQ</v>
          </cell>
        </row>
        <row r="1230">
          <cell r="L1230" t="str">
            <v>bCHEL</v>
          </cell>
          <cell r="M1230" t="str">
            <v>CHELSEA, PQ</v>
          </cell>
        </row>
        <row r="1231">
          <cell r="L1231" t="str">
            <v>bCHEN</v>
          </cell>
          <cell r="M1231" t="str">
            <v>CHENEVILLE, PQ</v>
          </cell>
        </row>
        <row r="1232">
          <cell r="L1232" t="str">
            <v>bCHES</v>
          </cell>
          <cell r="M1232" t="str">
            <v>CHESTERVILLE, PQ</v>
          </cell>
        </row>
        <row r="1233">
          <cell r="L1233" t="str">
            <v>bCHEV</v>
          </cell>
          <cell r="M1233" t="str">
            <v>CHEVERY, PQ</v>
          </cell>
        </row>
        <row r="1234">
          <cell r="L1234" t="str">
            <v>bCHIB</v>
          </cell>
          <cell r="M1234" t="str">
            <v>CHIBOUGAMAU, PQ</v>
          </cell>
        </row>
        <row r="1235">
          <cell r="L1235" t="str">
            <v>bCHIC</v>
          </cell>
          <cell r="M1235" t="str">
            <v>CHICOUTIMI, PQ</v>
          </cell>
        </row>
        <row r="1236">
          <cell r="L1236" t="str">
            <v>bCHIS</v>
          </cell>
          <cell r="M1236" t="str">
            <v>CHISASIBI, PQ</v>
          </cell>
        </row>
        <row r="1237">
          <cell r="L1237" t="str">
            <v>bCHM</v>
          </cell>
          <cell r="M1237" t="str">
            <v>CHAMPLAIN, PQ</v>
          </cell>
        </row>
        <row r="1238">
          <cell r="L1238" t="str">
            <v>bCHNF</v>
          </cell>
          <cell r="M1238" t="str">
            <v>CHAMPNEUF, PQ</v>
          </cell>
        </row>
        <row r="1239">
          <cell r="L1239" t="str">
            <v>bCHRT</v>
          </cell>
          <cell r="M1239" t="str">
            <v>CHARTIERVILLE, PQ</v>
          </cell>
        </row>
        <row r="1240">
          <cell r="L1240" t="str">
            <v>bCHSP</v>
          </cell>
          <cell r="M1240" t="str">
            <v>CHUTE ST-PHILIPPE, PQ</v>
          </cell>
        </row>
        <row r="1241">
          <cell r="L1241" t="str">
            <v>bCHTR</v>
          </cell>
          <cell r="M1241" t="str">
            <v>CHATEAU-RICHER, PQ</v>
          </cell>
        </row>
        <row r="1242">
          <cell r="L1242" t="str">
            <v>bCL</v>
          </cell>
          <cell r="M1242" t="str">
            <v>COTEAU LANDING, PQ</v>
          </cell>
        </row>
        <row r="1243">
          <cell r="L1243" t="str">
            <v>bCLAR</v>
          </cell>
          <cell r="M1243" t="str">
            <v>CLARENCEVILLE, PQ</v>
          </cell>
        </row>
        <row r="1244">
          <cell r="L1244" t="str">
            <v>bCLCI</v>
          </cell>
          <cell r="M1244" t="str">
            <v>CLARKE CITY, PQ</v>
          </cell>
        </row>
        <row r="1245">
          <cell r="L1245" t="str">
            <v>bCLEM</v>
          </cell>
          <cell r="M1245" t="str">
            <v>CLERMONT, PQ</v>
          </cell>
        </row>
        <row r="1246">
          <cell r="L1246" t="str">
            <v>bCLER</v>
          </cell>
          <cell r="M1246" t="str">
            <v>CLERICY, PQ</v>
          </cell>
        </row>
        <row r="1247">
          <cell r="L1247" t="str">
            <v>bCLEV</v>
          </cell>
          <cell r="M1247" t="str">
            <v>CLERVAL, PQ</v>
          </cell>
        </row>
        <row r="1248">
          <cell r="L1248" t="str">
            <v>bCLOR</v>
          </cell>
          <cell r="M1248" t="str">
            <v>CLORIDORME, PQ</v>
          </cell>
        </row>
        <row r="1249">
          <cell r="L1249" t="str">
            <v>bCLOU</v>
          </cell>
          <cell r="M1249" t="str">
            <v>CLOUTIER, PQ</v>
          </cell>
        </row>
        <row r="1250">
          <cell r="L1250" t="str">
            <v>bCO</v>
          </cell>
          <cell r="M1250" t="str">
            <v>CHUTE-AUX-OUTARDES, PQ</v>
          </cell>
        </row>
        <row r="1251">
          <cell r="L1251" t="str">
            <v>bCOAT</v>
          </cell>
          <cell r="M1251" t="str">
            <v>COATICOOK, PQ</v>
          </cell>
        </row>
        <row r="1252">
          <cell r="L1252" t="str">
            <v>bCOLA</v>
          </cell>
          <cell r="M1252" t="str">
            <v>COTEAU DU LAC, PQ</v>
          </cell>
        </row>
        <row r="1253">
          <cell r="L1253" t="str">
            <v>bCOLO</v>
          </cell>
          <cell r="M1253" t="str">
            <v>COLOMBOURG, PQ</v>
          </cell>
        </row>
        <row r="1254">
          <cell r="L1254" t="str">
            <v>bCOMP</v>
          </cell>
          <cell r="M1254" t="str">
            <v>COMPTON, PQ</v>
          </cell>
        </row>
        <row r="1255">
          <cell r="L1255" t="str">
            <v>bCONT</v>
          </cell>
          <cell r="M1255" t="str">
            <v>CONTRECOEUR, PQ</v>
          </cell>
        </row>
        <row r="1256">
          <cell r="L1256" t="str">
            <v>bCOOK</v>
          </cell>
          <cell r="M1256" t="str">
            <v>COOKSHIRE, PQ</v>
          </cell>
        </row>
        <row r="1257">
          <cell r="L1257" t="str">
            <v>bCOST</v>
          </cell>
          <cell r="M1257" t="str">
            <v>COUTEAU STATION, PQ</v>
          </cell>
        </row>
        <row r="1258">
          <cell r="L1258" t="str">
            <v>bCOTS</v>
          </cell>
          <cell r="M1258" t="str">
            <v>COTEAU STATION, PQ</v>
          </cell>
        </row>
        <row r="1259">
          <cell r="L1259" t="str">
            <v>bCOUR</v>
          </cell>
          <cell r="M1259" t="str">
            <v>COURCELLES, PQ</v>
          </cell>
        </row>
        <row r="1260">
          <cell r="L1260" t="str">
            <v>bCOUT</v>
          </cell>
          <cell r="M1260" t="str">
            <v>COURCELLETTE, PQ</v>
          </cell>
        </row>
        <row r="1261">
          <cell r="L1261" t="str">
            <v>bCOWA</v>
          </cell>
          <cell r="M1261" t="str">
            <v>COWANSVILLE , PQ</v>
          </cell>
        </row>
        <row r="1262">
          <cell r="L1262" t="str">
            <v>bCRAB</v>
          </cell>
          <cell r="M1262" t="str">
            <v>CRABTREE, PQ</v>
          </cell>
        </row>
        <row r="1263">
          <cell r="L1263" t="str">
            <v>bCSAN</v>
          </cell>
          <cell r="M1263" t="str">
            <v>CAP-SANTE, PQ</v>
          </cell>
        </row>
        <row r="1264">
          <cell r="L1264" t="str">
            <v>bCSI</v>
          </cell>
          <cell r="M1264" t="str">
            <v>CAPLAN, PQ</v>
          </cell>
        </row>
        <row r="1265">
          <cell r="L1265" t="str">
            <v>bDALA</v>
          </cell>
          <cell r="M1265" t="str">
            <v>DANFORD LAKE, PQ</v>
          </cell>
        </row>
        <row r="1266">
          <cell r="L1266" t="str">
            <v>bDALH</v>
          </cell>
          <cell r="M1266" t="str">
            <v>DALHOUSIE, PQ</v>
          </cell>
        </row>
        <row r="1267">
          <cell r="L1267" t="str">
            <v>bDALM</v>
          </cell>
          <cell r="M1267" t="str">
            <v>DALMAS, PQ</v>
          </cell>
        </row>
        <row r="1268">
          <cell r="L1268" t="str">
            <v>bDALQ</v>
          </cell>
          <cell r="M1268" t="str">
            <v>DALQUIER, PQ</v>
          </cell>
        </row>
        <row r="1269">
          <cell r="L1269" t="str">
            <v>bDANV</v>
          </cell>
          <cell r="M1269" t="str">
            <v>DANVILLE, PQ</v>
          </cell>
        </row>
        <row r="1270">
          <cell r="L1270" t="str">
            <v>bDAV</v>
          </cell>
          <cell r="M1270" t="str">
            <v>DAVIDSON, PQ</v>
          </cell>
        </row>
        <row r="1271">
          <cell r="L1271" t="str">
            <v>bDAVE</v>
          </cell>
          <cell r="M1271" t="str">
            <v>DAVELUYVILLE, PQ</v>
          </cell>
        </row>
        <row r="1272">
          <cell r="L1272" t="str">
            <v>bDEGE</v>
          </cell>
          <cell r="M1272" t="str">
            <v>DEGELIS, PQ</v>
          </cell>
        </row>
        <row r="1273">
          <cell r="L1273" t="str">
            <v>bDELI</v>
          </cell>
          <cell r="M1273" t="str">
            <v>DELISLE, PQ</v>
          </cell>
        </row>
        <row r="1274">
          <cell r="L1274" t="str">
            <v>bDEMO</v>
          </cell>
          <cell r="M1274" t="str">
            <v>DEUX-MONTAGNES, PQ</v>
          </cell>
        </row>
        <row r="1275">
          <cell r="L1275" t="str">
            <v>bDEQU</v>
          </cell>
          <cell r="M1275" t="str">
            <v>DEQUEN, PQ</v>
          </cell>
        </row>
        <row r="1276">
          <cell r="L1276" t="str">
            <v>bDESB</v>
          </cell>
          <cell r="M1276" t="str">
            <v>DESBIENS, PQ</v>
          </cell>
        </row>
        <row r="1277">
          <cell r="L1277" t="str">
            <v>bDESC</v>
          </cell>
          <cell r="M1277" t="str">
            <v>DESCHAILLONS, PQ</v>
          </cell>
        </row>
        <row r="1278">
          <cell r="L1278" t="str">
            <v>bDESM</v>
          </cell>
          <cell r="M1278" t="str">
            <v>DESMELOIZES, PQ</v>
          </cell>
        </row>
        <row r="1279">
          <cell r="L1279" t="str">
            <v>bDESR</v>
          </cell>
          <cell r="M1279" t="str">
            <v>DES RUISSEAUX, PQ</v>
          </cell>
        </row>
        <row r="1280">
          <cell r="L1280" t="str">
            <v>bDEST</v>
          </cell>
          <cell r="M1280" t="str">
            <v>DESCHAMBAULT, PQ</v>
          </cell>
        </row>
        <row r="1281">
          <cell r="L1281" t="str">
            <v>bDEWI</v>
          </cell>
          <cell r="M1281" t="str">
            <v>DEWITTVILLE, PQ</v>
          </cell>
        </row>
        <row r="1282">
          <cell r="L1282" t="str">
            <v>bDIDY</v>
          </cell>
          <cell r="M1282" t="str">
            <v>DIDYME, PQ</v>
          </cell>
        </row>
        <row r="1283">
          <cell r="L1283" t="str">
            <v>bDISR</v>
          </cell>
          <cell r="M1283" t="str">
            <v>DISRAELI, PQ</v>
          </cell>
        </row>
        <row r="1284">
          <cell r="L1284" t="str">
            <v>bDIXV</v>
          </cell>
          <cell r="M1284" t="str">
            <v>DIXVILLE, PQ</v>
          </cell>
        </row>
        <row r="1285">
          <cell r="L1285" t="str">
            <v>bDOLB</v>
          </cell>
          <cell r="M1285" t="str">
            <v>DOLBEAU, PQ</v>
          </cell>
        </row>
        <row r="1286">
          <cell r="L1286" t="str">
            <v>bDONN</v>
          </cell>
          <cell r="M1286" t="str">
            <v>DONNACONA, PQ</v>
          </cell>
        </row>
        <row r="1287">
          <cell r="L1287" t="str">
            <v>bDOSQ</v>
          </cell>
          <cell r="M1287" t="str">
            <v>DOSQUET, PQ</v>
          </cell>
        </row>
        <row r="1288">
          <cell r="L1288" t="str">
            <v>bDOUG</v>
          </cell>
          <cell r="M1288" t="str">
            <v>DOUGLASTOWN, PQ</v>
          </cell>
        </row>
        <row r="1289">
          <cell r="L1289" t="str">
            <v>bDRUM</v>
          </cell>
          <cell r="M1289" t="str">
            <v>DRUMMONDVILLE, PQ</v>
          </cell>
        </row>
        <row r="1290">
          <cell r="L1290" t="str">
            <v>bDRUX</v>
          </cell>
          <cell r="M1290" t="str">
            <v>DRUMMONDVILLE DOCK, QC</v>
          </cell>
        </row>
        <row r="1291">
          <cell r="L1291" t="str">
            <v>bDSMA</v>
          </cell>
          <cell r="M1291" t="str">
            <v>DESMARAISVILLE, QC</v>
          </cell>
        </row>
        <row r="1292">
          <cell r="L1292" t="str">
            <v>bDUCL</v>
          </cell>
          <cell r="M1292" t="str">
            <v>DUCLOS, PQ</v>
          </cell>
        </row>
        <row r="1293">
          <cell r="L1293" t="str">
            <v>bDUHA</v>
          </cell>
          <cell r="M1293" t="str">
            <v>DUHAMEL, PQ</v>
          </cell>
        </row>
        <row r="1294">
          <cell r="L1294" t="str">
            <v>bDUNH</v>
          </cell>
          <cell r="M1294" t="str">
            <v>DUNHAM, PQ</v>
          </cell>
        </row>
        <row r="1295">
          <cell r="L1295" t="str">
            <v>bDUPA</v>
          </cell>
          <cell r="M1295" t="str">
            <v>DUPARQUET, PQ</v>
          </cell>
        </row>
        <row r="1296">
          <cell r="L1296" t="str">
            <v>bDUPU</v>
          </cell>
          <cell r="M1296" t="str">
            <v>DUPUY, PQ</v>
          </cell>
        </row>
        <row r="1297">
          <cell r="L1297" t="str">
            <v>bDURH</v>
          </cell>
          <cell r="M1297" t="str">
            <v>DURHAM-SUD, PQ</v>
          </cell>
        </row>
        <row r="1298">
          <cell r="L1298" t="str">
            <v>bEA</v>
          </cell>
          <cell r="M1298" t="str">
            <v>EAST ANGUS, PQ</v>
          </cell>
        </row>
        <row r="1299">
          <cell r="L1299" t="str">
            <v>bEAST</v>
          </cell>
          <cell r="M1299" t="str">
            <v>EASTMAN, PQ</v>
          </cell>
        </row>
        <row r="1300">
          <cell r="L1300" t="str">
            <v>bEB</v>
          </cell>
          <cell r="M1300" t="str">
            <v>EAST BROUGHTON, PQ</v>
          </cell>
        </row>
        <row r="1301">
          <cell r="L1301" t="str">
            <v>bEBS</v>
          </cell>
          <cell r="M1301" t="str">
            <v>EAST BROUGHTON STAT'N, PQ</v>
          </cell>
        </row>
        <row r="1302">
          <cell r="L1302" t="str">
            <v>bEFAR</v>
          </cell>
          <cell r="M1302" t="str">
            <v>EAST FARNHAM, PQ</v>
          </cell>
        </row>
        <row r="1303">
          <cell r="L1303" t="str">
            <v>bEH</v>
          </cell>
          <cell r="M1303" t="str">
            <v>EAST HEREFORD, PQ</v>
          </cell>
        </row>
        <row r="1304">
          <cell r="L1304" t="str">
            <v>bENTR</v>
          </cell>
          <cell r="M1304" t="str">
            <v>ENTRELACS, PQ</v>
          </cell>
        </row>
        <row r="1305">
          <cell r="L1305" t="str">
            <v>bES</v>
          </cell>
          <cell r="M1305" t="str">
            <v>ESPRIT SAINT, PQ</v>
          </cell>
        </row>
        <row r="1306">
          <cell r="L1306" t="str">
            <v>bESCU</v>
          </cell>
          <cell r="M1306" t="str">
            <v>ESCUMINAC, PQ</v>
          </cell>
        </row>
        <row r="1307">
          <cell r="L1307" t="str">
            <v>bESTC</v>
          </cell>
          <cell r="M1307" t="str">
            <v>ESTCOURT, PQ</v>
          </cell>
        </row>
        <row r="1308">
          <cell r="L1308" t="str">
            <v>bESTE</v>
          </cell>
          <cell r="M1308" t="str">
            <v>ESTEREL, PQ</v>
          </cell>
        </row>
        <row r="1309">
          <cell r="L1309" t="str">
            <v>bEVAI</v>
          </cell>
          <cell r="M1309" t="str">
            <v>EVAIN, PQ</v>
          </cell>
        </row>
        <row r="1310">
          <cell r="L1310" t="str">
            <v>bFABR</v>
          </cell>
          <cell r="M1310" t="str">
            <v>FABRE, PQ</v>
          </cell>
        </row>
        <row r="1311">
          <cell r="L1311" t="str">
            <v>bFALA</v>
          </cell>
          <cell r="M1311" t="str">
            <v>FALARDEAU, PQ</v>
          </cell>
        </row>
        <row r="1312">
          <cell r="L1312" t="str">
            <v>bFARN</v>
          </cell>
          <cell r="M1312" t="str">
            <v>FARNHAM, PQ</v>
          </cell>
        </row>
        <row r="1313">
          <cell r="L1313" t="str">
            <v>bFASS</v>
          </cell>
          <cell r="M1313" t="str">
            <v>FASSETT, PQ</v>
          </cell>
        </row>
        <row r="1314">
          <cell r="L1314" t="str">
            <v>bFC</v>
          </cell>
          <cell r="M1314" t="str">
            <v>FRANKLIN CENTRE, PQ</v>
          </cell>
        </row>
        <row r="1315">
          <cell r="L1315" t="str">
            <v>bFERL</v>
          </cell>
          <cell r="M1315" t="str">
            <v>FERLAND, PQ</v>
          </cell>
        </row>
        <row r="1316">
          <cell r="L1316" t="str">
            <v>bFERM</v>
          </cell>
          <cell r="M1316" t="str">
            <v>FERMONT, PQ</v>
          </cell>
        </row>
        <row r="1317">
          <cell r="L1317" t="str">
            <v>bFIGU</v>
          </cell>
          <cell r="M1317" t="str">
            <v>FIGUERY, PQ</v>
          </cell>
        </row>
        <row r="1318">
          <cell r="L1318" t="str">
            <v>bFN</v>
          </cell>
          <cell r="M1318" t="str">
            <v>FERME-NEUVE, PQ</v>
          </cell>
        </row>
        <row r="1319">
          <cell r="L1319" t="str">
            <v>bFONT</v>
          </cell>
          <cell r="M1319" t="str">
            <v>FONTENELLE, PQ</v>
          </cell>
        </row>
        <row r="1320">
          <cell r="L1320" t="str">
            <v>bFORE</v>
          </cell>
          <cell r="M1320" t="str">
            <v>FORESTVILLE, PQ</v>
          </cell>
        </row>
        <row r="1321">
          <cell r="L1321" t="str">
            <v>bFORI</v>
          </cell>
          <cell r="M1321" t="str">
            <v>FORILLON, PQ</v>
          </cell>
        </row>
        <row r="1322">
          <cell r="L1322" t="str">
            <v>bFORT</v>
          </cell>
          <cell r="M1322" t="str">
            <v>FORTIERVILLE, PQ</v>
          </cell>
        </row>
        <row r="1323">
          <cell r="L1323" t="str">
            <v>bFOST</v>
          </cell>
          <cell r="M1323" t="str">
            <v>FOSTER, PQ</v>
          </cell>
        </row>
        <row r="1324">
          <cell r="L1324" t="str">
            <v>bFRAM</v>
          </cell>
          <cell r="M1324" t="str">
            <v>FRAMPTON, PQ</v>
          </cell>
        </row>
        <row r="1325">
          <cell r="L1325" t="str">
            <v>bFRAN</v>
          </cell>
          <cell r="M1325" t="str">
            <v>FRANQUELIN, QC</v>
          </cell>
        </row>
        <row r="1326">
          <cell r="L1326" t="str">
            <v>bFREL</v>
          </cell>
          <cell r="M1326" t="str">
            <v>FRELIGHSBURG, PQ</v>
          </cell>
        </row>
        <row r="1327">
          <cell r="L1327" t="str">
            <v>bFTC</v>
          </cell>
          <cell r="M1327" t="str">
            <v>FORT COULONGE, PQ</v>
          </cell>
        </row>
        <row r="1328">
          <cell r="L1328" t="str">
            <v>bFUGE</v>
          </cell>
          <cell r="M1328" t="str">
            <v>FUGEREVILLE, PQ</v>
          </cell>
        </row>
        <row r="1329">
          <cell r="L1329" t="str">
            <v>bFULF</v>
          </cell>
          <cell r="M1329" t="str">
            <v>FULFORD, PQ</v>
          </cell>
        </row>
        <row r="1330">
          <cell r="L1330" t="str">
            <v>bGAHA</v>
          </cell>
          <cell r="M1330" t="str">
            <v>GASPE HARBOUR, PQ</v>
          </cell>
        </row>
        <row r="1331">
          <cell r="L1331" t="str">
            <v>bGALL</v>
          </cell>
          <cell r="M1331" t="str">
            <v>GALLICHAN, PQ</v>
          </cell>
        </row>
        <row r="1332">
          <cell r="L1332" t="str">
            <v>bGASP</v>
          </cell>
          <cell r="M1332" t="str">
            <v>GASPE, PQ</v>
          </cell>
        </row>
        <row r="1333">
          <cell r="L1333" t="str">
            <v>bGATI</v>
          </cell>
          <cell r="M1333" t="str">
            <v>GATINEAU, PQ</v>
          </cell>
        </row>
        <row r="1334">
          <cell r="L1334" t="str">
            <v>bGENT</v>
          </cell>
          <cell r="M1334" t="str">
            <v>GENTILLY, PQ</v>
          </cell>
        </row>
        <row r="1335">
          <cell r="L1335" t="str">
            <v>bGEOR</v>
          </cell>
          <cell r="M1335" t="str">
            <v>GEORGEVILLE, PQ</v>
          </cell>
        </row>
        <row r="1336">
          <cell r="L1336" t="str">
            <v>bGETH</v>
          </cell>
          <cell r="M1336" t="str">
            <v>GETHSEMANI, PQ</v>
          </cell>
        </row>
        <row r="1337">
          <cell r="L1337" t="str">
            <v>bGIRA</v>
          </cell>
          <cell r="M1337" t="str">
            <v>GIRARDVILLE, PQ</v>
          </cell>
        </row>
        <row r="1338">
          <cell r="L1338" t="str">
            <v>bGODB</v>
          </cell>
          <cell r="M1338" t="str">
            <v>GODBOUT, PQ</v>
          </cell>
        </row>
        <row r="1339">
          <cell r="L1339" t="str">
            <v>bGP</v>
          </cell>
          <cell r="M1339" t="str">
            <v>GRANDES PILES, PQ</v>
          </cell>
        </row>
        <row r="1340">
          <cell r="L1340" t="str">
            <v>bGR</v>
          </cell>
          <cell r="M1340" t="str">
            <v>GRANDE RIVIERE, PQ</v>
          </cell>
        </row>
        <row r="1341">
          <cell r="L1341" t="str">
            <v>bGRAC</v>
          </cell>
          <cell r="M1341" t="str">
            <v>GRACEFIELD, PQ</v>
          </cell>
        </row>
        <row r="1342">
          <cell r="L1342" t="str">
            <v>bGRAN</v>
          </cell>
          <cell r="M1342" t="str">
            <v>GRANADA, PQ</v>
          </cell>
        </row>
        <row r="1343">
          <cell r="L1343" t="str">
            <v>bGRBE</v>
          </cell>
          <cell r="M1343" t="str">
            <v>GRANDES BERGERONNES, PQ</v>
          </cell>
        </row>
        <row r="1344">
          <cell r="L1344" t="str">
            <v>bGRCA</v>
          </cell>
          <cell r="M1344" t="str">
            <v>GRANDE CASCAPEDIA, PQ</v>
          </cell>
        </row>
        <row r="1345">
          <cell r="L1345" t="str">
            <v>bGREN</v>
          </cell>
          <cell r="M1345" t="str">
            <v>GRENVILLE, PQ</v>
          </cell>
        </row>
        <row r="1346">
          <cell r="L1346" t="str">
            <v>bGRNB</v>
          </cell>
          <cell r="M1346" t="str">
            <v>GRANBY, PQ</v>
          </cell>
        </row>
        <row r="1347">
          <cell r="L1347" t="str">
            <v>bGRND</v>
          </cell>
          <cell r="M1347" t="str">
            <v>GRAND REMOUS, PQ</v>
          </cell>
        </row>
        <row r="1348">
          <cell r="L1348" t="str">
            <v>bGRO</v>
          </cell>
          <cell r="M1348" t="str">
            <v>GRANDE RIVIERE OUEST, PQ</v>
          </cell>
        </row>
        <row r="1349">
          <cell r="L1349" t="str">
            <v>bGRON</v>
          </cell>
          <cell r="M1349" t="str">
            <v>GRONDINES, PQ</v>
          </cell>
        </row>
        <row r="1350">
          <cell r="L1350" t="str">
            <v>bGROS</v>
          </cell>
          <cell r="M1350" t="str">
            <v>GROS-MORNE, PQ</v>
          </cell>
        </row>
        <row r="1351">
          <cell r="L1351" t="str">
            <v>bGRRO</v>
          </cell>
          <cell r="M1351" t="str">
            <v>GROSSES ROCHES, PQ</v>
          </cell>
        </row>
        <row r="1352">
          <cell r="L1352" t="str">
            <v>bGRVA</v>
          </cell>
          <cell r="M1352" t="str">
            <v>GRANDE VALLEE, PQ</v>
          </cell>
        </row>
        <row r="1353">
          <cell r="L1353" t="str">
            <v>bGSES</v>
          </cell>
          <cell r="M1353" t="str">
            <v>GRAND ST ESPRIT, PQ</v>
          </cell>
        </row>
        <row r="1354">
          <cell r="L1354" t="str">
            <v>bGUER</v>
          </cell>
          <cell r="M1354" t="str">
            <v>GUERIN, PQ</v>
          </cell>
        </row>
        <row r="1355">
          <cell r="L1355" t="str">
            <v>bGUIG</v>
          </cell>
          <cell r="M1355" t="str">
            <v>GUIGUES, PQ</v>
          </cell>
        </row>
        <row r="1356">
          <cell r="L1356" t="str">
            <v>bGUYE</v>
          </cell>
          <cell r="M1356" t="str">
            <v>GUYENNE, PQ</v>
          </cell>
        </row>
        <row r="1357">
          <cell r="L1357" t="str">
            <v>bHARR</v>
          </cell>
          <cell r="M1357" t="str">
            <v>HARRICANAW-OUEST, PQ</v>
          </cell>
        </row>
        <row r="1358">
          <cell r="L1358" t="str">
            <v>bHAVE</v>
          </cell>
          <cell r="M1358" t="str">
            <v>HAVELOCK, PQ</v>
          </cell>
        </row>
        <row r="1359">
          <cell r="L1359" t="str">
            <v>bHEBE</v>
          </cell>
          <cell r="M1359" t="str">
            <v>HEBERTVILLE, PQ</v>
          </cell>
        </row>
        <row r="1360">
          <cell r="L1360" t="str">
            <v>bHEMM</v>
          </cell>
          <cell r="M1360" t="str">
            <v>HEMMINGFORD, PQ</v>
          </cell>
        </row>
        <row r="1361">
          <cell r="L1361" t="str">
            <v>bHENR</v>
          </cell>
          <cell r="M1361" t="str">
            <v>HENRYVILLE, PQ</v>
          </cell>
        </row>
        <row r="1362">
          <cell r="L1362" t="str">
            <v>bHERO</v>
          </cell>
          <cell r="M1362" t="str">
            <v>HEROUXVILLE, PQ</v>
          </cell>
        </row>
        <row r="1363">
          <cell r="L1363" t="str">
            <v>bHH</v>
          </cell>
          <cell r="M1363" t="str">
            <v>HARRINGTON HARBOUR, PQ</v>
          </cell>
        </row>
        <row r="1364">
          <cell r="L1364" t="str">
            <v>bHN</v>
          </cell>
          <cell r="M1364" t="str">
            <v>HAM-NORD, PQ</v>
          </cell>
        </row>
        <row r="1365">
          <cell r="L1365" t="str">
            <v>bHONF</v>
          </cell>
          <cell r="M1365" t="str">
            <v>HONFLEUR, PQ</v>
          </cell>
        </row>
        <row r="1366">
          <cell r="L1366" t="str">
            <v>bHOWI</v>
          </cell>
          <cell r="M1366" t="str">
            <v>HOWICK, PQ</v>
          </cell>
        </row>
        <row r="1367">
          <cell r="L1367" t="str">
            <v>bHS</v>
          </cell>
          <cell r="M1367" t="str">
            <v>HEBERTVILLE-STATION, PQ</v>
          </cell>
        </row>
        <row r="1368">
          <cell r="L1368" t="str">
            <v>bHSPI</v>
          </cell>
          <cell r="M1368" t="str">
            <v>HAVRE-ST-PIERRE, PQ</v>
          </cell>
        </row>
        <row r="1369">
          <cell r="L1369" t="str">
            <v>bHUBE</v>
          </cell>
          <cell r="M1369" t="str">
            <v>HUBERDEAU, PQ</v>
          </cell>
        </row>
        <row r="1370">
          <cell r="L1370" t="str">
            <v>bHUDH</v>
          </cell>
          <cell r="M1370" t="str">
            <v>HUDSON HEIGHTS, PQ</v>
          </cell>
        </row>
        <row r="1371">
          <cell r="L1371" t="str">
            <v>bHUDS</v>
          </cell>
          <cell r="M1371" t="str">
            <v>HUDSON, PQ</v>
          </cell>
        </row>
        <row r="1372">
          <cell r="L1372" t="str">
            <v>bHUNT</v>
          </cell>
          <cell r="M1372" t="str">
            <v>HUNTINGDON, PQ</v>
          </cell>
        </row>
        <row r="1373">
          <cell r="L1373" t="str">
            <v>bIANO</v>
          </cell>
          <cell r="M1373" t="str">
            <v>ILE AUX NOIX, PQ</v>
          </cell>
        </row>
        <row r="1374">
          <cell r="L1374" t="str">
            <v>bIC</v>
          </cell>
          <cell r="M1374" t="str">
            <v>ILES AUX COUDRES, PQ</v>
          </cell>
        </row>
        <row r="1375">
          <cell r="L1375" t="str">
            <v>bIDGC</v>
          </cell>
          <cell r="M1375" t="str">
            <v>ILE DU GRAND CALUMET, PQ</v>
          </cell>
        </row>
        <row r="1376">
          <cell r="L1376" t="str">
            <v>bINVE</v>
          </cell>
          <cell r="M1376" t="str">
            <v>INVERNESS, PQ</v>
          </cell>
        </row>
        <row r="1377">
          <cell r="L1377" t="str">
            <v>bIPER</v>
          </cell>
          <cell r="M1377" t="str">
            <v>ILE PERROT, PQ</v>
          </cell>
        </row>
        <row r="1378">
          <cell r="L1378" t="str">
            <v>bISSO</v>
          </cell>
          <cell r="M1378" t="str">
            <v>ISSOUDUN, PQ</v>
          </cell>
        </row>
        <row r="1379">
          <cell r="L1379" t="str">
            <v>bJC</v>
          </cell>
          <cell r="M1379" t="str">
            <v>JACQUES CARTIER, PQ</v>
          </cell>
        </row>
        <row r="1380">
          <cell r="L1380" t="str">
            <v>bJOLI</v>
          </cell>
          <cell r="M1380" t="str">
            <v>JOLIETTE, PQ</v>
          </cell>
        </row>
        <row r="1381">
          <cell r="L1381" t="str">
            <v>bJOLY</v>
          </cell>
          <cell r="M1381" t="str">
            <v>JOLY, PQ</v>
          </cell>
        </row>
        <row r="1382">
          <cell r="L1382" t="str">
            <v>bJONQ</v>
          </cell>
          <cell r="M1382" t="str">
            <v>JONQUIERE, PQ</v>
          </cell>
        </row>
        <row r="1383">
          <cell r="L1383" t="str">
            <v>bJOUT</v>
          </cell>
          <cell r="M1383" t="str">
            <v>JOUTEL, PQ</v>
          </cell>
        </row>
        <row r="1384">
          <cell r="L1384" t="str">
            <v>bKAHN</v>
          </cell>
          <cell r="M1384" t="str">
            <v>KAHNAWAKE, PQ</v>
          </cell>
        </row>
        <row r="1385">
          <cell r="L1385" t="str">
            <v>bKAMO</v>
          </cell>
          <cell r="M1385" t="str">
            <v>KAMOURASKA, PQ</v>
          </cell>
        </row>
        <row r="1386">
          <cell r="L1386" t="str">
            <v>bKATE</v>
          </cell>
          <cell r="M1386" t="str">
            <v>KATEVALE, PQ</v>
          </cell>
        </row>
        <row r="1387">
          <cell r="L1387" t="str">
            <v>bKAWA</v>
          </cell>
          <cell r="M1387" t="str">
            <v>KAWAWACHIKAMACH, PQ</v>
          </cell>
        </row>
        <row r="1388">
          <cell r="L1388" t="str">
            <v>bKAZA</v>
          </cell>
          <cell r="M1388" t="str">
            <v>KAZABAZUA, PQ</v>
          </cell>
        </row>
        <row r="1389">
          <cell r="L1389" t="str">
            <v>bKF</v>
          </cell>
          <cell r="M1389" t="str">
            <v>KINGSEY FALLS, PQ</v>
          </cell>
        </row>
        <row r="1390">
          <cell r="L1390" t="str">
            <v>bKIAM</v>
          </cell>
          <cell r="M1390" t="str">
            <v>KIAMIKA, PQ</v>
          </cell>
        </row>
        <row r="1391">
          <cell r="L1391" t="str">
            <v>bKING</v>
          </cell>
          <cell r="M1391" t="str">
            <v>KINGSBURY, PQ</v>
          </cell>
        </row>
        <row r="1392">
          <cell r="L1392" t="str">
            <v>bKIPA</v>
          </cell>
          <cell r="M1392" t="str">
            <v>KIPAWA, PQ</v>
          </cell>
        </row>
        <row r="1393">
          <cell r="L1393" t="str">
            <v>bKNOW</v>
          </cell>
          <cell r="M1393" t="str">
            <v>KNOWLTON, PQ</v>
          </cell>
        </row>
        <row r="1394">
          <cell r="L1394" t="str">
            <v>bKUJU</v>
          </cell>
          <cell r="M1394" t="str">
            <v>KUUJJUARAPIK, PQ</v>
          </cell>
        </row>
        <row r="1395">
          <cell r="L1395" t="str">
            <v>bKUUJ</v>
          </cell>
          <cell r="M1395" t="str">
            <v>KUUJJUAQ, PQ</v>
          </cell>
        </row>
        <row r="1396">
          <cell r="L1396" t="str">
            <v>bLABE</v>
          </cell>
          <cell r="M1396" t="str">
            <v>LABELLE, PQ</v>
          </cell>
        </row>
        <row r="1397">
          <cell r="L1397" t="str">
            <v>bLABO</v>
          </cell>
          <cell r="M1397" t="str">
            <v>LAC BOUCHETTE, PQ</v>
          </cell>
        </row>
        <row r="1398">
          <cell r="L1398" t="str">
            <v>bLABR</v>
          </cell>
          <cell r="M1398" t="str">
            <v>LAC BROME, PQ</v>
          </cell>
        </row>
        <row r="1399">
          <cell r="L1399" t="str">
            <v>bLACA</v>
          </cell>
          <cell r="M1399" t="str">
            <v>LAC CARRE, PQ</v>
          </cell>
        </row>
        <row r="1400">
          <cell r="L1400" t="str">
            <v>bLACC</v>
          </cell>
          <cell r="M1400" t="str">
            <v>LAC CAYAMANT, QC</v>
          </cell>
        </row>
        <row r="1401">
          <cell r="L1401" t="str">
            <v>bLACE</v>
          </cell>
          <cell r="M1401" t="str">
            <v>LACHENAIE, PQ</v>
          </cell>
        </row>
        <row r="1402">
          <cell r="L1402" t="str">
            <v>bLACH</v>
          </cell>
          <cell r="M1402" t="str">
            <v>LACHUTE, PQ</v>
          </cell>
        </row>
        <row r="1403">
          <cell r="L1403" t="str">
            <v>bLACN</v>
          </cell>
          <cell r="M1403" t="str">
            <v>LACORNE, PQ</v>
          </cell>
        </row>
        <row r="1404">
          <cell r="L1404" t="str">
            <v>bLACO</v>
          </cell>
          <cell r="M1404" t="str">
            <v>LACOLLE, PQ</v>
          </cell>
        </row>
        <row r="1405">
          <cell r="L1405" t="str">
            <v>bLACR</v>
          </cell>
          <cell r="M1405" t="str">
            <v>LA CROCHE, PQ</v>
          </cell>
        </row>
        <row r="1406">
          <cell r="L1406" t="str">
            <v>bLACS</v>
          </cell>
          <cell r="M1406" t="str">
            <v>LAC SERGENT, PQ</v>
          </cell>
        </row>
        <row r="1407">
          <cell r="L1407" t="str">
            <v>bLADE</v>
          </cell>
          <cell r="M1407" t="str">
            <v>LA DECHARGE, PQ</v>
          </cell>
        </row>
        <row r="1408">
          <cell r="L1408" t="str">
            <v>bLADM</v>
          </cell>
          <cell r="M1408" t="str">
            <v>L'ASCENTION DE MATAPEDIA</v>
          </cell>
        </row>
        <row r="1409">
          <cell r="L1409" t="str">
            <v>bLADR</v>
          </cell>
          <cell r="M1409" t="str">
            <v>LADRIERE, PQ</v>
          </cell>
        </row>
        <row r="1410">
          <cell r="L1410" t="str">
            <v>bLADU</v>
          </cell>
          <cell r="M1410" t="str">
            <v>LA DURANTAYE, PQ</v>
          </cell>
        </row>
        <row r="1411">
          <cell r="L1411" t="str">
            <v>bLADY</v>
          </cell>
          <cell r="M1411" t="str">
            <v>LADYSMITH, PQ</v>
          </cell>
        </row>
        <row r="1412">
          <cell r="L1412" t="str">
            <v>bLAET</v>
          </cell>
          <cell r="M1412" t="str">
            <v>LAC ETCHEMIN, PQ</v>
          </cell>
        </row>
        <row r="1413">
          <cell r="L1413" t="str">
            <v>bLAFO</v>
          </cell>
          <cell r="M1413" t="str">
            <v>LAFORCE, PQ</v>
          </cell>
        </row>
        <row r="1414">
          <cell r="L1414" t="str">
            <v>bLAHU</v>
          </cell>
          <cell r="M1414" t="str">
            <v>LAC HUMQUI, PQ</v>
          </cell>
        </row>
        <row r="1415">
          <cell r="L1415" t="str">
            <v>bLALA</v>
          </cell>
          <cell r="M1415" t="str">
            <v>LAKEFIELD LAKE, PQ</v>
          </cell>
        </row>
        <row r="1416">
          <cell r="L1416" t="str">
            <v>bLALC</v>
          </cell>
          <cell r="M1416" t="str">
            <v>LAC A LA CROIX, PQ</v>
          </cell>
        </row>
        <row r="1417">
          <cell r="L1417" t="str">
            <v>bLALT</v>
          </cell>
          <cell r="M1417" t="str">
            <v>LAC A LA TORTUE, PQ</v>
          </cell>
        </row>
        <row r="1418">
          <cell r="L1418" t="str">
            <v>bLAMA</v>
          </cell>
          <cell r="M1418" t="str">
            <v>LAMARTINE, PQ</v>
          </cell>
        </row>
        <row r="1419">
          <cell r="L1419" t="str">
            <v>bLAMB</v>
          </cell>
          <cell r="M1419" t="str">
            <v>LAMBTON, PQ</v>
          </cell>
        </row>
        <row r="1420">
          <cell r="L1420" t="str">
            <v>bLAMI</v>
          </cell>
          <cell r="M1420" t="str">
            <v>LA MINERVE, PQ</v>
          </cell>
        </row>
        <row r="1421">
          <cell r="L1421" t="str">
            <v>bLAMO</v>
          </cell>
          <cell r="M1421" t="str">
            <v>LAMORANDIERE, PQ</v>
          </cell>
        </row>
        <row r="1422">
          <cell r="L1422" t="str">
            <v>bLAND</v>
          </cell>
          <cell r="M1422" t="str">
            <v>LANDRIENNE, PQ</v>
          </cell>
        </row>
        <row r="1423">
          <cell r="L1423" t="str">
            <v>bLANG</v>
          </cell>
          <cell r="M1423" t="str">
            <v>L'ANGE-GARDIEN, PQ</v>
          </cell>
        </row>
        <row r="1424">
          <cell r="L1424" t="str">
            <v>bLANI</v>
          </cell>
          <cell r="M1424" t="str">
            <v>LANIEL, PQ</v>
          </cell>
        </row>
        <row r="1425">
          <cell r="L1425" t="str">
            <v>bLANN</v>
          </cell>
          <cell r="M1425" t="str">
            <v>L'ANNONCIATION, PQ</v>
          </cell>
        </row>
        <row r="1426">
          <cell r="L1426" t="str">
            <v>bLANO</v>
          </cell>
          <cell r="M1426" t="str">
            <v>LANORAIE, PQ</v>
          </cell>
        </row>
        <row r="1427">
          <cell r="L1427" t="str">
            <v>bLANS</v>
          </cell>
          <cell r="M1427" t="str">
            <v>L'ASCENSION DE NOTRE SEIG</v>
          </cell>
        </row>
        <row r="1428">
          <cell r="L1428" t="str">
            <v>bLANT</v>
          </cell>
          <cell r="M1428" t="str">
            <v>LANTIER, PQ</v>
          </cell>
        </row>
        <row r="1429">
          <cell r="L1429" t="str">
            <v>bLAPL</v>
          </cell>
          <cell r="M1429" t="str">
            <v>LA PLAINE, PQ</v>
          </cell>
        </row>
        <row r="1430">
          <cell r="L1430" t="str">
            <v>bLAPO</v>
          </cell>
          <cell r="M1430" t="str">
            <v>LA POCATIERE, PQ</v>
          </cell>
        </row>
        <row r="1431">
          <cell r="L1431" t="str">
            <v>bLAPR</v>
          </cell>
          <cell r="M1431" t="str">
            <v>LA PRESENTATION, PQ</v>
          </cell>
        </row>
        <row r="1432">
          <cell r="L1432" t="str">
            <v>bLARE</v>
          </cell>
          <cell r="M1432" t="str">
            <v>LA REDEMPTION, PQ</v>
          </cell>
        </row>
        <row r="1433">
          <cell r="L1433" t="str">
            <v>bLARO</v>
          </cell>
          <cell r="M1433" t="str">
            <v>LAROUCHE, PQ</v>
          </cell>
        </row>
        <row r="1434">
          <cell r="L1434" t="str">
            <v>bLAS</v>
          </cell>
          <cell r="M1434" t="str">
            <v>LAC AUX SABLES, PQ</v>
          </cell>
        </row>
        <row r="1435">
          <cell r="L1435" t="str">
            <v>bLASA</v>
          </cell>
          <cell r="M1435" t="str">
            <v>LAC SAGUAY, PQ</v>
          </cell>
        </row>
        <row r="1436">
          <cell r="L1436" t="str">
            <v>bLASC</v>
          </cell>
          <cell r="M1436" t="str">
            <v>L'ASCENSION, PQ</v>
          </cell>
        </row>
        <row r="1437">
          <cell r="L1437" t="str">
            <v>bLASS</v>
          </cell>
          <cell r="M1437" t="str">
            <v>L'ASSOMPTION, PQ</v>
          </cell>
        </row>
        <row r="1438">
          <cell r="L1438" t="str">
            <v>bLAST</v>
          </cell>
          <cell r="M1438" t="str">
            <v>LAURIER STATION, PQ</v>
          </cell>
        </row>
        <row r="1439">
          <cell r="L1439" t="str">
            <v>bLATA</v>
          </cell>
          <cell r="M1439" t="str">
            <v>LA TABATIERE</v>
          </cell>
        </row>
        <row r="1440">
          <cell r="L1440" t="str">
            <v>bLATE</v>
          </cell>
          <cell r="M1440" t="str">
            <v>LATERRIERE, PQ</v>
          </cell>
        </row>
        <row r="1441">
          <cell r="L1441" t="str">
            <v>bLATU</v>
          </cell>
          <cell r="M1441" t="str">
            <v>LATULIPPE ET GADOURY, PQ</v>
          </cell>
        </row>
        <row r="1442">
          <cell r="L1442" t="str">
            <v>bLAUR</v>
          </cell>
          <cell r="M1442" t="str">
            <v>LAURIERVILLE, PQ</v>
          </cell>
        </row>
        <row r="1443">
          <cell r="L1443" t="str">
            <v>bLAUT</v>
          </cell>
          <cell r="M1443" t="str">
            <v>LAURENTIDES, PQ</v>
          </cell>
        </row>
        <row r="1444">
          <cell r="L1444" t="str">
            <v>bLAV</v>
          </cell>
          <cell r="M1444" t="str">
            <v>LAVALTRIE, PQ</v>
          </cell>
        </row>
        <row r="1445">
          <cell r="L1445" t="str">
            <v>bLAVE</v>
          </cell>
          <cell r="M1445" t="str">
            <v>LAVERLOCHERE, PQ</v>
          </cell>
        </row>
        <row r="1446">
          <cell r="L1446" t="str">
            <v>bLAVI</v>
          </cell>
          <cell r="M1446" t="str">
            <v>LA VISITATION, PQ</v>
          </cell>
        </row>
        <row r="1447">
          <cell r="L1447" t="str">
            <v>bLAVN</v>
          </cell>
          <cell r="M1447" t="str">
            <v>L'AVENIR, PQ</v>
          </cell>
        </row>
        <row r="1448">
          <cell r="L1448" t="str">
            <v>bLAWR</v>
          </cell>
          <cell r="M1448" t="str">
            <v>LAWRENCEVILLE, PQ</v>
          </cell>
        </row>
        <row r="1449">
          <cell r="L1449" t="str">
            <v>bLBAI</v>
          </cell>
          <cell r="M1449" t="str">
            <v>LA BAIE, PQ</v>
          </cell>
        </row>
        <row r="1450">
          <cell r="L1450" t="str">
            <v>bLCON</v>
          </cell>
          <cell r="M1450" t="str">
            <v>LA CONCEPTION, PQ</v>
          </cell>
        </row>
        <row r="1451">
          <cell r="L1451" t="str">
            <v>bLD</v>
          </cell>
          <cell r="M1451" t="str">
            <v>LA DORE, PQ</v>
          </cell>
        </row>
        <row r="1452">
          <cell r="L1452" t="str">
            <v>bLDAI</v>
          </cell>
          <cell r="M1452" t="str">
            <v>LAC DES AIGLES, PQ</v>
          </cell>
        </row>
        <row r="1453">
          <cell r="L1453" t="str">
            <v>bLDBS</v>
          </cell>
          <cell r="M1453" t="str">
            <v>LOURDES DU BLANC SABLON</v>
          </cell>
        </row>
        <row r="1454">
          <cell r="L1454" t="str">
            <v>bLDCE</v>
          </cell>
          <cell r="M1454" t="str">
            <v>LAC DU CERF, PQ</v>
          </cell>
        </row>
        <row r="1455">
          <cell r="L1455" t="str">
            <v>bLDEC</v>
          </cell>
          <cell r="M1455" t="str">
            <v>LAC DES ECORCES, PQ</v>
          </cell>
        </row>
        <row r="1456">
          <cell r="L1456" t="str">
            <v>bLDJO</v>
          </cell>
          <cell r="M1456" t="str">
            <v>LOURDES DE JOLIETTE, PQ</v>
          </cell>
        </row>
        <row r="1457">
          <cell r="L1457" t="str">
            <v>bLDPL</v>
          </cell>
          <cell r="M1457" t="str">
            <v>LAC DES PLAGES, PQ</v>
          </cell>
        </row>
        <row r="1458">
          <cell r="L1458" t="str">
            <v>bLDRO</v>
          </cell>
          <cell r="M1458" t="str">
            <v>LAC DROLET, PQ</v>
          </cell>
        </row>
        <row r="1459">
          <cell r="L1459" t="str">
            <v>bLEBO</v>
          </cell>
          <cell r="M1459" t="str">
            <v>LES BOULES, PQ</v>
          </cell>
        </row>
        <row r="1460">
          <cell r="L1460" t="str">
            <v>bLEBU</v>
          </cell>
          <cell r="M1460" t="str">
            <v>LES BUISSONS, PQ</v>
          </cell>
        </row>
        <row r="1461">
          <cell r="L1461" t="str">
            <v>bLECE</v>
          </cell>
          <cell r="M1461" t="str">
            <v>LES CEDRES, PQ</v>
          </cell>
        </row>
        <row r="1462">
          <cell r="L1462" t="str">
            <v>bLECH</v>
          </cell>
          <cell r="M1462" t="str">
            <v>L'ECHOUERIE, PQ</v>
          </cell>
        </row>
        <row r="1463">
          <cell r="L1463" t="str">
            <v>bLECL</v>
          </cell>
          <cell r="M1463" t="str">
            <v>LECLERCVILLE, PQ</v>
          </cell>
        </row>
        <row r="1464">
          <cell r="L1464" t="str">
            <v>bLEEB</v>
          </cell>
          <cell r="M1464" t="str">
            <v>LES EBOULEMENTS, PQ</v>
          </cell>
        </row>
        <row r="1465">
          <cell r="L1465" t="str">
            <v>bLEED</v>
          </cell>
          <cell r="M1465" t="str">
            <v>LEEDS VILLAGE, PQ</v>
          </cell>
        </row>
        <row r="1466">
          <cell r="L1466" t="str">
            <v>bLEES</v>
          </cell>
          <cell r="M1466" t="str">
            <v>LES ESCOUMINS, PQ</v>
          </cell>
        </row>
        <row r="1467">
          <cell r="L1467" t="str">
            <v>bLEHA</v>
          </cell>
          <cell r="M1467" t="str">
            <v>LES HAUTEURS-DE-RIMOUSKI</v>
          </cell>
        </row>
        <row r="1468">
          <cell r="L1468" t="str">
            <v>bLEJE</v>
          </cell>
          <cell r="M1468" t="str">
            <v>LEJEUNE, PQ</v>
          </cell>
        </row>
        <row r="1469">
          <cell r="L1469" t="str">
            <v>bLEME</v>
          </cell>
          <cell r="M1469" t="str">
            <v>LES MECHINS, PQ</v>
          </cell>
        </row>
        <row r="1470">
          <cell r="L1470" t="str">
            <v>bLEMI</v>
          </cell>
          <cell r="M1470" t="str">
            <v>LEMIEUX, PQ</v>
          </cell>
        </row>
        <row r="1471">
          <cell r="L1471" t="str">
            <v>bLEPI</v>
          </cell>
          <cell r="M1471" t="str">
            <v>L'EPIPHANIE, PQ</v>
          </cell>
        </row>
        <row r="1472">
          <cell r="L1472" t="str">
            <v>bLGUA</v>
          </cell>
          <cell r="M1472" t="str">
            <v>LA GUADELOUPE, PQ</v>
          </cell>
        </row>
        <row r="1473">
          <cell r="L1473" t="str">
            <v>bLGUI</v>
          </cell>
          <cell r="M1473" t="str">
            <v>LAC GUINDON, PQ</v>
          </cell>
        </row>
        <row r="1474">
          <cell r="L1474" t="str">
            <v>bLI</v>
          </cell>
          <cell r="M1474" t="str">
            <v>L'ISLET, PQ</v>
          </cell>
        </row>
        <row r="1475">
          <cell r="L1475" t="str">
            <v>bLINI</v>
          </cell>
          <cell r="M1475" t="str">
            <v>LINIERE, PQ</v>
          </cell>
        </row>
        <row r="1476">
          <cell r="L1476" t="str">
            <v>bLIV</v>
          </cell>
          <cell r="M1476" t="str">
            <v>L'ISLE VERTE, PQ</v>
          </cell>
        </row>
        <row r="1477">
          <cell r="L1477" t="str">
            <v>bLIVO</v>
          </cell>
          <cell r="M1477" t="str">
            <v>L'ISLE VERTE OUEST, PQ</v>
          </cell>
        </row>
        <row r="1478">
          <cell r="L1478" t="str">
            <v>bLMAC</v>
          </cell>
          <cell r="M1478" t="str">
            <v>LA MACAZA, PQ</v>
          </cell>
        </row>
        <row r="1479">
          <cell r="L1479" t="str">
            <v>bLMAD</v>
          </cell>
          <cell r="M1479" t="str">
            <v>LA MADELEINE, PQ</v>
          </cell>
        </row>
        <row r="1480">
          <cell r="L1480" t="str">
            <v>bLMAL</v>
          </cell>
          <cell r="M1480" t="str">
            <v>LA MALBAIE, PQ</v>
          </cell>
        </row>
        <row r="1481">
          <cell r="L1481" t="str">
            <v>bLMAS</v>
          </cell>
          <cell r="M1481" t="str">
            <v>LAC MASSON, PQ</v>
          </cell>
        </row>
        <row r="1482">
          <cell r="L1482" t="str">
            <v>bLMEG</v>
          </cell>
          <cell r="M1482" t="str">
            <v>LAC MEGANTIC, PQ</v>
          </cell>
        </row>
        <row r="1483">
          <cell r="L1483" t="str">
            <v>bLMOT</v>
          </cell>
          <cell r="M1483" t="str">
            <v>LA MOTTE, PQ</v>
          </cell>
        </row>
        <row r="1484">
          <cell r="L1484" t="str">
            <v>bLONG</v>
          </cell>
          <cell r="M1484" t="str">
            <v>LONGUE-POINTE-DE-MINGAN</v>
          </cell>
        </row>
        <row r="1485">
          <cell r="L1485" t="str">
            <v>bLORR</v>
          </cell>
          <cell r="M1485" t="str">
            <v>LORRAINVILLE, PQ</v>
          </cell>
        </row>
        <row r="1486">
          <cell r="L1486" t="str">
            <v>bLOTB</v>
          </cell>
          <cell r="M1486" t="str">
            <v>LOTBINIERE, PQ</v>
          </cell>
        </row>
        <row r="1487">
          <cell r="L1487" t="str">
            <v>bLOTS</v>
          </cell>
          <cell r="M1487" t="str">
            <v>LOTS-RENVERSES, PQ</v>
          </cell>
        </row>
        <row r="1488">
          <cell r="L1488" t="str">
            <v>bLOUI</v>
          </cell>
          <cell r="M1488" t="str">
            <v>LOUISEVILLE, PQ</v>
          </cell>
        </row>
        <row r="1489">
          <cell r="L1489" t="str">
            <v>bLOUR</v>
          </cell>
          <cell r="M1489" t="str">
            <v>LOURDES, PQ</v>
          </cell>
        </row>
        <row r="1490">
          <cell r="L1490" t="str">
            <v>bLOUV</v>
          </cell>
          <cell r="M1490" t="str">
            <v>LOUVICOURT, PQ</v>
          </cell>
        </row>
        <row r="1491">
          <cell r="L1491" t="str">
            <v>bLOW</v>
          </cell>
          <cell r="M1491" t="str">
            <v>LOW, PQ</v>
          </cell>
        </row>
        <row r="1492">
          <cell r="L1492" t="str">
            <v>bLP</v>
          </cell>
          <cell r="M1492" t="str">
            <v>LA PATRIE, PQ</v>
          </cell>
        </row>
        <row r="1493">
          <cell r="L1493" t="str">
            <v>bLQ</v>
          </cell>
          <cell r="M1493" t="str">
            <v>LEBEL-SUR-QUEVILLON, PQ</v>
          </cell>
        </row>
        <row r="1494">
          <cell r="L1494" t="str">
            <v>bLR</v>
          </cell>
          <cell r="M1494" t="str">
            <v>LA REINE, PQ</v>
          </cell>
        </row>
        <row r="1495">
          <cell r="L1495" t="str">
            <v>bLSAR</v>
          </cell>
          <cell r="M1495" t="str">
            <v>LA SARRE, PQ</v>
          </cell>
        </row>
        <row r="1496">
          <cell r="L1496" t="str">
            <v>bLSAU</v>
          </cell>
          <cell r="M1496" t="str">
            <v>LAC AU SAUMON, PQ</v>
          </cell>
        </row>
        <row r="1497">
          <cell r="L1497" t="str">
            <v>bLSIM</v>
          </cell>
          <cell r="M1497" t="str">
            <v>LAC SIMON, PQ</v>
          </cell>
        </row>
        <row r="1498">
          <cell r="L1498" t="str">
            <v>bLSLV</v>
          </cell>
          <cell r="M1498" t="str">
            <v>L'ISLETVILLE, PQ</v>
          </cell>
        </row>
        <row r="1499">
          <cell r="L1499" t="str">
            <v>bLSTJ</v>
          </cell>
          <cell r="M1499" t="str">
            <v>L'ANSE-ST-JEAN, PQ</v>
          </cell>
        </row>
        <row r="1500">
          <cell r="L1500" t="str">
            <v>bLSTM</v>
          </cell>
          <cell r="M1500" t="str">
            <v>LAC ST-MARIE, PQ</v>
          </cell>
        </row>
        <row r="1501">
          <cell r="L1501" t="str">
            <v>bLSTP</v>
          </cell>
          <cell r="M1501" t="str">
            <v>LAC ST- PAUL, PQ</v>
          </cell>
        </row>
        <row r="1502">
          <cell r="L1502" t="str">
            <v>bLSUP</v>
          </cell>
          <cell r="M1502" t="str">
            <v>LAC SUPERIEUR, PQ</v>
          </cell>
        </row>
        <row r="1503">
          <cell r="L1503" t="str">
            <v>bLTDM</v>
          </cell>
          <cell r="M1503" t="str">
            <v>LA TRINITE-DES-MONTS, PQ</v>
          </cell>
        </row>
        <row r="1504">
          <cell r="L1504" t="str">
            <v>bLTUQ</v>
          </cell>
          <cell r="M1504" t="str">
            <v>LA TUQUE, PQ</v>
          </cell>
        </row>
        <row r="1505">
          <cell r="L1505" t="str">
            <v>bLUCE</v>
          </cell>
          <cell r="M1505" t="str">
            <v>LUCEVILLE, PQ</v>
          </cell>
        </row>
        <row r="1506">
          <cell r="L1506" t="str">
            <v>bLUSK</v>
          </cell>
          <cell r="M1506" t="str">
            <v>LUSKVILLE, PQ</v>
          </cell>
        </row>
        <row r="1507">
          <cell r="L1507" t="str">
            <v>bLYST</v>
          </cell>
          <cell r="M1507" t="str">
            <v>LYSTER, PQ</v>
          </cell>
        </row>
        <row r="1508">
          <cell r="L1508" t="str">
            <v>bMACA</v>
          </cell>
          <cell r="M1508" t="str">
            <v>MACAMIC, PQ</v>
          </cell>
        </row>
        <row r="1509">
          <cell r="L1509" t="str">
            <v>bMAGO</v>
          </cell>
          <cell r="M1509" t="str">
            <v>MAGOG, PQ</v>
          </cell>
        </row>
        <row r="1510">
          <cell r="L1510" t="str">
            <v>bMAGR</v>
          </cell>
          <cell r="M1510" t="str">
            <v>MAPLE GROVE, PQ</v>
          </cell>
        </row>
        <row r="1511">
          <cell r="L1511" t="str">
            <v>bMALA</v>
          </cell>
          <cell r="M1511" t="str">
            <v>MALARTIC, PQ</v>
          </cell>
        </row>
        <row r="1512">
          <cell r="L1512" t="str">
            <v>bMANC</v>
          </cell>
          <cell r="M1512" t="str">
            <v>MANCEBOURG, PQ</v>
          </cell>
        </row>
        <row r="1513">
          <cell r="L1513" t="str">
            <v>bMAND</v>
          </cell>
          <cell r="M1513" t="str">
            <v>MANDEVILLE, PQ</v>
          </cell>
        </row>
        <row r="1514">
          <cell r="L1514" t="str">
            <v>bMANI</v>
          </cell>
          <cell r="M1514" t="str">
            <v>MANIWAKI, PQ</v>
          </cell>
        </row>
        <row r="1515">
          <cell r="L1515" t="str">
            <v>bMANN</v>
          </cell>
          <cell r="M1515" t="str">
            <v>MANSONVILLE, PQ</v>
          </cell>
        </row>
        <row r="1516">
          <cell r="L1516" t="str">
            <v>bMANS</v>
          </cell>
          <cell r="M1516" t="str">
            <v>MANSEAU, PQ</v>
          </cell>
        </row>
        <row r="1517">
          <cell r="L1517" t="str">
            <v>bMARB</v>
          </cell>
          <cell r="M1517" t="str">
            <v>MARBLETON, PQ</v>
          </cell>
        </row>
        <row r="1518">
          <cell r="L1518" t="str">
            <v>bMARI</v>
          </cell>
          <cell r="M1518" t="str">
            <v>MARIA, PQ</v>
          </cell>
        </row>
        <row r="1519">
          <cell r="L1519" t="str">
            <v>bMARS</v>
          </cell>
          <cell r="M1519" t="str">
            <v>MARSOUI, PQ</v>
          </cell>
        </row>
        <row r="1520">
          <cell r="L1520" t="str">
            <v>bMART</v>
          </cell>
          <cell r="M1520" t="str">
            <v>MARTINVILLE, PQ</v>
          </cell>
        </row>
        <row r="1521">
          <cell r="L1521" t="str">
            <v>bMASC</v>
          </cell>
          <cell r="M1521" t="str">
            <v>MASCOUCHE, PQ</v>
          </cell>
        </row>
        <row r="1522">
          <cell r="L1522" t="str">
            <v>bMASK</v>
          </cell>
          <cell r="M1522" t="str">
            <v>MASKINONGE, PQ</v>
          </cell>
        </row>
        <row r="1523">
          <cell r="L1523" t="str">
            <v>bMASS</v>
          </cell>
          <cell r="M1523" t="str">
            <v>MASSON, PQ</v>
          </cell>
        </row>
        <row r="1524">
          <cell r="L1524" t="str">
            <v>bMAT</v>
          </cell>
          <cell r="M1524" t="str">
            <v>MATAGAMI, PQ</v>
          </cell>
        </row>
        <row r="1525">
          <cell r="L1525" t="str">
            <v>bMATN</v>
          </cell>
          <cell r="M1525" t="str">
            <v>MATANE, PQ</v>
          </cell>
        </row>
        <row r="1526">
          <cell r="L1526" t="str">
            <v>bMATP</v>
          </cell>
          <cell r="M1526" t="str">
            <v>MATAPEDIA, PQ</v>
          </cell>
        </row>
        <row r="1527">
          <cell r="L1527" t="str">
            <v>bMB</v>
          </cell>
          <cell r="M1527" t="str">
            <v>MUTTON BAY, PQ</v>
          </cell>
        </row>
        <row r="1528">
          <cell r="L1528" t="str">
            <v>bMDC</v>
          </cell>
          <cell r="M1528" t="str">
            <v>MONTREAL DIST CENTER</v>
          </cell>
        </row>
        <row r="1529">
          <cell r="L1529" t="str">
            <v>bMELB</v>
          </cell>
          <cell r="M1529" t="str">
            <v>MELBOURNE, PQ</v>
          </cell>
        </row>
        <row r="1530">
          <cell r="L1530" t="str">
            <v>bMELO</v>
          </cell>
          <cell r="M1530" t="str">
            <v>MELOCHEVILLE, PQ</v>
          </cell>
        </row>
        <row r="1531">
          <cell r="L1531" t="str">
            <v>bMERC</v>
          </cell>
          <cell r="M1531" t="str">
            <v>MERCIER, PQ</v>
          </cell>
        </row>
        <row r="1532">
          <cell r="L1532" t="str">
            <v>bMESS</v>
          </cell>
          <cell r="M1532" t="str">
            <v>MESSINES, PQ</v>
          </cell>
        </row>
        <row r="1533">
          <cell r="L1533" t="str">
            <v>bMETA</v>
          </cell>
          <cell r="M1533" t="str">
            <v>METABETCHOUAN, PQ</v>
          </cell>
        </row>
        <row r="1534">
          <cell r="L1534" t="str">
            <v>bMETI</v>
          </cell>
          <cell r="M1534" t="str">
            <v>METIS BEACH, PQ</v>
          </cell>
        </row>
        <row r="1535">
          <cell r="L1535" t="str">
            <v>bMH</v>
          </cell>
          <cell r="M1535" t="str">
            <v>MORIN HEIGHTS, PQ</v>
          </cell>
        </row>
        <row r="1536">
          <cell r="L1536" t="str">
            <v>bMI</v>
          </cell>
          <cell r="M1536" t="str">
            <v>ILES DE LA MADELEINE, PQ</v>
          </cell>
        </row>
        <row r="1537">
          <cell r="L1537" t="str">
            <v>bMICH</v>
          </cell>
          <cell r="M1537" t="str">
            <v>MICHAUDVILLE, PQ</v>
          </cell>
        </row>
        <row r="1538">
          <cell r="L1538" t="str">
            <v>bMILA</v>
          </cell>
          <cell r="M1538" t="str">
            <v>MISTASSINI, PQ</v>
          </cell>
        </row>
        <row r="1539">
          <cell r="L1539" t="str">
            <v>bMILN</v>
          </cell>
          <cell r="M1539" t="str">
            <v>MILAN, PQ</v>
          </cell>
        </row>
        <row r="1540">
          <cell r="L1540" t="str">
            <v>bMILO</v>
          </cell>
          <cell r="M1540" t="str">
            <v>MILOT, PQ</v>
          </cell>
        </row>
        <row r="1541">
          <cell r="L1541" t="str">
            <v>bMING</v>
          </cell>
          <cell r="M1541" t="str">
            <v>MINGAN, PQ</v>
          </cell>
        </row>
        <row r="1542">
          <cell r="L1542" t="str">
            <v>bMIRA</v>
          </cell>
          <cell r="M1542" t="str">
            <v>MIRABEL, PQ</v>
          </cell>
        </row>
        <row r="1543">
          <cell r="L1543" t="str">
            <v>bMJOL</v>
          </cell>
          <cell r="M1543" t="str">
            <v>MONT JOLI, PQ</v>
          </cell>
        </row>
        <row r="1544">
          <cell r="L1544" t="str">
            <v>bMLAU</v>
          </cell>
          <cell r="M1544" t="str">
            <v>MONT LAURIER, PQ</v>
          </cell>
        </row>
        <row r="1545">
          <cell r="L1545" t="str">
            <v>bMNTB</v>
          </cell>
          <cell r="M1545" t="str">
            <v>MONTBEILLARD, PQ</v>
          </cell>
        </row>
        <row r="1546">
          <cell r="L1546" t="str">
            <v>bMOBR</v>
          </cell>
          <cell r="M1546" t="str">
            <v>MONT BRUN, PQ</v>
          </cell>
        </row>
        <row r="1547">
          <cell r="L1547" t="str">
            <v>bMOCA</v>
          </cell>
          <cell r="M1547" t="str">
            <v>MONT CARMEL, PQ</v>
          </cell>
        </row>
        <row r="1548">
          <cell r="L1548" t="str">
            <v>bMOFF</v>
          </cell>
          <cell r="M1548" t="str">
            <v>MOFFET, PQ</v>
          </cell>
        </row>
        <row r="1549">
          <cell r="L1549" t="str">
            <v>bMOLO</v>
          </cell>
          <cell r="M1549" t="str">
            <v>MONT LOUIS, PQ</v>
          </cell>
        </row>
        <row r="1550">
          <cell r="L1550" t="str">
            <v>bMONA</v>
          </cell>
          <cell r="M1550" t="str">
            <v>MONTAUBAN, PQ</v>
          </cell>
        </row>
        <row r="1551">
          <cell r="L1551" t="str">
            <v>bMONT</v>
          </cell>
          <cell r="M1551" t="str">
            <v>MONTREAL, PQ</v>
          </cell>
        </row>
        <row r="1552">
          <cell r="L1552" t="str">
            <v>bMORI</v>
          </cell>
          <cell r="M1552" t="str">
            <v>MORIGEAU, PQ</v>
          </cell>
        </row>
        <row r="1553">
          <cell r="L1553" t="str">
            <v>bMOTE</v>
          </cell>
          <cell r="M1553" t="str">
            <v>MONTEBELLO, PQ</v>
          </cell>
        </row>
        <row r="1554">
          <cell r="L1554" t="str">
            <v>bMOTM</v>
          </cell>
          <cell r="M1554" t="str">
            <v>MONTMAGNY, PQ</v>
          </cell>
        </row>
        <row r="1555">
          <cell r="L1555" t="str">
            <v>bMROT</v>
          </cell>
          <cell r="M1555" t="str">
            <v>MONT ROLLAND (TERRAB), PQ</v>
          </cell>
        </row>
        <row r="1556">
          <cell r="L1556" t="str">
            <v>bMSTG</v>
          </cell>
          <cell r="M1556" t="str">
            <v>MONT ST-GREGROIRE, PQ</v>
          </cell>
        </row>
        <row r="1557">
          <cell r="L1557" t="str">
            <v>bMSTM</v>
          </cell>
          <cell r="M1557" t="str">
            <v>MONT ST-MICHEL, PQ</v>
          </cell>
        </row>
        <row r="1558">
          <cell r="L1558" t="str">
            <v>bMSTP</v>
          </cell>
          <cell r="M1558" t="str">
            <v>MONT ST-PIERRE, PQ</v>
          </cell>
        </row>
        <row r="1559">
          <cell r="L1559" t="str">
            <v>bMT</v>
          </cell>
          <cell r="M1559" t="str">
            <v>MONTREAL TERMINAL</v>
          </cell>
        </row>
        <row r="1560">
          <cell r="L1560" t="str">
            <v>bMTCE</v>
          </cell>
          <cell r="M1560" t="str">
            <v>MONTCERF, PQ</v>
          </cell>
        </row>
        <row r="1561">
          <cell r="L1561" t="str">
            <v>bMTFT</v>
          </cell>
          <cell r="M1561" t="str">
            <v>MONTFORT, PQ</v>
          </cell>
        </row>
        <row r="1562">
          <cell r="L1562" t="str">
            <v>bMTPL</v>
          </cell>
          <cell r="M1562" t="str">
            <v>MONTPELLIER, PQ</v>
          </cell>
        </row>
        <row r="1563">
          <cell r="L1563" t="str">
            <v>bMTRE</v>
          </cell>
          <cell r="M1563" t="str">
            <v>MONT TREMBLANT, PQ</v>
          </cell>
        </row>
        <row r="1564">
          <cell r="L1564" t="str">
            <v>bMTRO</v>
          </cell>
          <cell r="M1564" t="str">
            <v>MONT-ROLLAND, PQ</v>
          </cell>
        </row>
        <row r="1565">
          <cell r="L1565" t="str">
            <v>bMTWR</v>
          </cell>
          <cell r="M1565" t="str">
            <v>MONT-WRIGHT, PQ</v>
          </cell>
        </row>
        <row r="1566">
          <cell r="L1566" t="str">
            <v>bMURD</v>
          </cell>
          <cell r="M1566" t="str">
            <v>MURDOCHVILLE, PQ</v>
          </cell>
        </row>
        <row r="1567">
          <cell r="L1567" t="str">
            <v>bMVIL</v>
          </cell>
          <cell r="M1567" t="str">
            <v>MARIEVILLE, PQ</v>
          </cell>
        </row>
        <row r="1568">
          <cell r="L1568" t="str">
            <v>bNAMU</v>
          </cell>
          <cell r="M1568" t="str">
            <v>NAMUR, PQ</v>
          </cell>
        </row>
        <row r="1569">
          <cell r="L1569" t="str">
            <v>bNAPI</v>
          </cell>
          <cell r="M1569" t="str">
            <v>NAPIERVILLE, PQ</v>
          </cell>
        </row>
        <row r="1570">
          <cell r="L1570" t="str">
            <v>bNATA</v>
          </cell>
          <cell r="M1570" t="str">
            <v>NATASHQUAN, QC</v>
          </cell>
        </row>
        <row r="1571">
          <cell r="L1571" t="str">
            <v>bNB</v>
          </cell>
          <cell r="M1571" t="str">
            <v>NORWAY BAY, QC</v>
          </cell>
        </row>
        <row r="1572">
          <cell r="L1572" t="str">
            <v>bNC</v>
          </cell>
          <cell r="M1572" t="str">
            <v>NEW CARLISLE, PQ</v>
          </cell>
        </row>
        <row r="1573">
          <cell r="L1573" t="str">
            <v>bNDD</v>
          </cell>
          <cell r="M1573" t="str">
            <v>NOTRE-DAME-DU-NORD, PQ</v>
          </cell>
        </row>
        <row r="1574">
          <cell r="L1574" t="str">
            <v>bNDDB</v>
          </cell>
          <cell r="M1574" t="str">
            <v>NOTRE-DAME-DES-BOIS, PQ</v>
          </cell>
        </row>
        <row r="1575">
          <cell r="L1575" t="str">
            <v>bNDDH</v>
          </cell>
          <cell r="M1575" t="str">
            <v>NOTRE-DAME-DE-HAM, PQ</v>
          </cell>
        </row>
        <row r="1576">
          <cell r="L1576" t="str">
            <v>bNDDM</v>
          </cell>
          <cell r="M1576" t="str">
            <v>NOTRE-DAME-DE-LA-MERCI</v>
          </cell>
        </row>
        <row r="1577">
          <cell r="L1577" t="str">
            <v>bNDDP</v>
          </cell>
          <cell r="M1577" t="str">
            <v>NOTRE DAME DE PIERREVILLE</v>
          </cell>
        </row>
        <row r="1578">
          <cell r="L1578" t="str">
            <v>bNDLP</v>
          </cell>
          <cell r="M1578" t="str">
            <v>NOTRE DAME DE L'ILE PERRO</v>
          </cell>
        </row>
        <row r="1579">
          <cell r="L1579" t="str">
            <v>bNDLS</v>
          </cell>
          <cell r="M1579" t="str">
            <v>NOTRE DAME DU LAUS, PQ</v>
          </cell>
        </row>
        <row r="1580">
          <cell r="L1580" t="str">
            <v>bNDM</v>
          </cell>
          <cell r="M1580" t="str">
            <v>NOTRE DAME DE STANBRIDGE</v>
          </cell>
        </row>
        <row r="1581">
          <cell r="L1581" t="str">
            <v>bNDMC</v>
          </cell>
          <cell r="M1581" t="str">
            <v>NOTRE-DAME-DU-MONT-CARMEL</v>
          </cell>
        </row>
        <row r="1582">
          <cell r="L1582" t="str">
            <v>bNDMO</v>
          </cell>
          <cell r="M1582" t="str">
            <v>NOTRE-DAME-DES-MONTS, PQ</v>
          </cell>
        </row>
        <row r="1583">
          <cell r="L1583" t="str">
            <v>bNDP</v>
          </cell>
          <cell r="M1583" t="str">
            <v>NOTRE DAME DE LA PAIX, PQ</v>
          </cell>
        </row>
        <row r="1584">
          <cell r="L1584" t="str">
            <v>bNDPI</v>
          </cell>
          <cell r="M1584" t="str">
            <v>NOTRE-DAME-DES-PINS, PQ</v>
          </cell>
        </row>
        <row r="1585">
          <cell r="L1585" t="str">
            <v>bNDPO</v>
          </cell>
          <cell r="M1585" t="str">
            <v>NOTRE-DAME-DE-PONTMAIN</v>
          </cell>
        </row>
        <row r="1586">
          <cell r="L1586" t="str">
            <v>bNDPT</v>
          </cell>
          <cell r="M1586" t="str">
            <v>NOTRE-DAME-DU-PORTAGE, PQ</v>
          </cell>
        </row>
        <row r="1587">
          <cell r="L1587" t="str">
            <v>bNDRO</v>
          </cell>
          <cell r="M1587" t="str">
            <v>NOTRE-DAME-DU-ROSAIRE, PQ</v>
          </cell>
        </row>
        <row r="1588">
          <cell r="L1588" t="str">
            <v>bNDS</v>
          </cell>
          <cell r="M1588" t="str">
            <v>NOTRE DAME DE LA SALLETTE</v>
          </cell>
        </row>
        <row r="1589">
          <cell r="L1589" t="str">
            <v>bNEDE</v>
          </cell>
          <cell r="M1589" t="str">
            <v>NEDELEC, PQ</v>
          </cell>
        </row>
        <row r="1590">
          <cell r="L1590" t="str">
            <v>bNEGL</v>
          </cell>
          <cell r="M1590" t="str">
            <v>NEW GLASGOW, PQ</v>
          </cell>
        </row>
        <row r="1591">
          <cell r="L1591" t="str">
            <v>bNEUB</v>
          </cell>
          <cell r="M1591" t="str">
            <v>NEUBOIS, PQ</v>
          </cell>
        </row>
        <row r="1592">
          <cell r="L1592" t="str">
            <v>bNEUV</v>
          </cell>
          <cell r="M1592" t="str">
            <v>NEUVILLE, PQ</v>
          </cell>
        </row>
        <row r="1593">
          <cell r="L1593" t="str">
            <v>bNEWP</v>
          </cell>
          <cell r="M1593" t="str">
            <v>NEWPORT, PQ</v>
          </cell>
        </row>
        <row r="1594">
          <cell r="L1594" t="str">
            <v>bNG</v>
          </cell>
          <cell r="M1594" t="str">
            <v>NEW GLASCOW, PQ</v>
          </cell>
        </row>
        <row r="1595">
          <cell r="L1595" t="str">
            <v>bNH</v>
          </cell>
          <cell r="M1595" t="str">
            <v>NORTH HATLEY, PQ</v>
          </cell>
        </row>
        <row r="1596">
          <cell r="L1596" t="str">
            <v>bNICO</v>
          </cell>
          <cell r="M1596" t="str">
            <v>NICOLET, PQ</v>
          </cell>
        </row>
        <row r="1597">
          <cell r="L1597" t="str">
            <v>bNODA</v>
          </cell>
          <cell r="M1597" t="str">
            <v>NOTRE-DAME-DU-LAC, PQ</v>
          </cell>
        </row>
        <row r="1598">
          <cell r="L1598" t="str">
            <v>bNOMI</v>
          </cell>
          <cell r="M1598" t="str">
            <v>NOMININGUE, PQ</v>
          </cell>
        </row>
        <row r="1599">
          <cell r="L1599" t="str">
            <v>bNORB</v>
          </cell>
          <cell r="M1599" t="str">
            <v>NORBERTVILLE, PQ</v>
          </cell>
        </row>
        <row r="1600">
          <cell r="L1600" t="str">
            <v>bNORM</v>
          </cell>
          <cell r="M1600" t="str">
            <v>NORMANDIN, PQ</v>
          </cell>
        </row>
        <row r="1601">
          <cell r="L1601" t="str">
            <v>bNORT</v>
          </cell>
          <cell r="M1601" t="str">
            <v>NORMETAL, PQ</v>
          </cell>
        </row>
        <row r="1602">
          <cell r="L1602" t="str">
            <v>bNOUO</v>
          </cell>
          <cell r="M1602" t="str">
            <v>NOUVELLE OUEST, PQ</v>
          </cell>
        </row>
        <row r="1603">
          <cell r="L1603" t="str">
            <v>bNOUV</v>
          </cell>
          <cell r="M1603" t="str">
            <v>NOUVELLE, PQ</v>
          </cell>
        </row>
        <row r="1604">
          <cell r="L1604" t="str">
            <v>bNRC</v>
          </cell>
          <cell r="M1604" t="str">
            <v>NEW RICHMOND, PQ</v>
          </cell>
        </row>
        <row r="1605">
          <cell r="L1605" t="str">
            <v>bOB</v>
          </cell>
          <cell r="M1605" t="str">
            <v>OUJE BOUGOUMOU, QC</v>
          </cell>
        </row>
        <row r="1606">
          <cell r="L1606" t="str">
            <v>bOKA</v>
          </cell>
          <cell r="M1606" t="str">
            <v>OKA, PQ</v>
          </cell>
        </row>
        <row r="1607">
          <cell r="L1607" t="str">
            <v>bOL</v>
          </cell>
          <cell r="M1607" t="str">
            <v>OTTER LAKE, PQ</v>
          </cell>
        </row>
        <row r="1608">
          <cell r="L1608" t="str">
            <v>bORMS</v>
          </cell>
          <cell r="M1608" t="str">
            <v>ORMSTOWN, PQ</v>
          </cell>
        </row>
        <row r="1609">
          <cell r="L1609" t="str">
            <v>bPABO</v>
          </cell>
          <cell r="M1609" t="str">
            <v>PABOS, PQ</v>
          </cell>
        </row>
        <row r="1610">
          <cell r="L1610" t="str">
            <v>bPACK</v>
          </cell>
          <cell r="M1610" t="str">
            <v>PACKINGTON, PQ</v>
          </cell>
        </row>
        <row r="1611">
          <cell r="L1611" t="str">
            <v>bPADO</v>
          </cell>
          <cell r="M1611" t="str">
            <v>PADOUE, PQ</v>
          </cell>
        </row>
        <row r="1612">
          <cell r="L1612" t="str">
            <v>bPALM</v>
          </cell>
          <cell r="M1612" t="str">
            <v>PALMAROLLE, PQ</v>
          </cell>
        </row>
        <row r="1613">
          <cell r="L1613" t="str">
            <v>bPANE</v>
          </cell>
          <cell r="M1613" t="str">
            <v>PANET, PQ</v>
          </cell>
        </row>
        <row r="1614">
          <cell r="L1614" t="str">
            <v>bPAPI</v>
          </cell>
          <cell r="M1614" t="str">
            <v>PAPINEAUVILLE, PQ</v>
          </cell>
        </row>
        <row r="1615">
          <cell r="L1615" t="str">
            <v>bPARE</v>
          </cell>
          <cell r="M1615" t="str">
            <v>PARENT, PQ</v>
          </cell>
        </row>
        <row r="1616">
          <cell r="L1616" t="str">
            <v>bPARI</v>
          </cell>
          <cell r="M1616" t="str">
            <v>PARISVILLE, PQ</v>
          </cell>
        </row>
        <row r="1617">
          <cell r="L1617" t="str">
            <v>bPASP</v>
          </cell>
          <cell r="M1617" t="str">
            <v>PASPEBIAC, PQ</v>
          </cell>
        </row>
        <row r="1618">
          <cell r="L1618" t="str">
            <v>bPCAR</v>
          </cell>
          <cell r="M1618" t="str">
            <v>PORT CARTIER, PQ</v>
          </cell>
        </row>
        <row r="1619">
          <cell r="L1619" t="str">
            <v>bPDFO</v>
          </cell>
          <cell r="M1619" t="str">
            <v>PORTAGE DU FORT, PQ</v>
          </cell>
        </row>
        <row r="1620">
          <cell r="L1620" t="str">
            <v>bPDS</v>
          </cell>
          <cell r="M1620" t="str">
            <v>PORT DANIEL, PQ</v>
          </cell>
        </row>
        <row r="1621">
          <cell r="L1621" t="str">
            <v>bPERC</v>
          </cell>
          <cell r="M1621" t="str">
            <v>PERCE, PQ</v>
          </cell>
        </row>
        <row r="1622">
          <cell r="L1622" t="str">
            <v>bPERI</v>
          </cell>
          <cell r="M1622" t="str">
            <v>PERIBONKA, PQ</v>
          </cell>
        </row>
        <row r="1623">
          <cell r="L1623" t="str">
            <v>bPERK</v>
          </cell>
          <cell r="M1623" t="str">
            <v>PERKINS, PQ</v>
          </cell>
        </row>
        <row r="1624">
          <cell r="L1624" t="str">
            <v>bPERV</v>
          </cell>
          <cell r="M1624" t="str">
            <v>PETITE RIVIERE ST-FRANCOI</v>
          </cell>
        </row>
        <row r="1625">
          <cell r="L1625" t="str">
            <v>bPESA</v>
          </cell>
          <cell r="M1625" t="str">
            <v>PETIT SAGUENAY, PQ</v>
          </cell>
        </row>
        <row r="1626">
          <cell r="L1626" t="str">
            <v>bPETI</v>
          </cell>
          <cell r="M1626" t="str">
            <v>PETIT CAP, PQ</v>
          </cell>
        </row>
        <row r="1627">
          <cell r="L1627" t="str">
            <v>bPETM</v>
          </cell>
          <cell r="M1627" t="str">
            <v>PETIT MATANE, PQ</v>
          </cell>
        </row>
        <row r="1628">
          <cell r="L1628" t="str">
            <v>bPETS</v>
          </cell>
          <cell r="M1628" t="str">
            <v>PETIT SAGUENAY, PQ</v>
          </cell>
        </row>
        <row r="1629">
          <cell r="L1629" t="str">
            <v>bPEVA</v>
          </cell>
          <cell r="M1629" t="str">
            <v>PETITE VALLEE, PQ</v>
          </cell>
        </row>
        <row r="1630">
          <cell r="L1630" t="str">
            <v>bPHIL</v>
          </cell>
          <cell r="M1630" t="str">
            <v>PHILLIPSBURG, PQ</v>
          </cell>
        </row>
        <row r="1631">
          <cell r="L1631" t="str">
            <v>bPIED</v>
          </cell>
          <cell r="M1631" t="str">
            <v>PIEDMONT, PQ</v>
          </cell>
        </row>
        <row r="1632">
          <cell r="L1632" t="str">
            <v>bPIED</v>
          </cell>
          <cell r="M1632" t="str">
            <v>PIEDMONT, QC</v>
          </cell>
        </row>
        <row r="1633">
          <cell r="L1633" t="str">
            <v>bPIER</v>
          </cell>
          <cell r="M1633" t="str">
            <v>PIERREVILLE, PQ</v>
          </cell>
        </row>
        <row r="1634">
          <cell r="L1634" t="str">
            <v>bPIOP</v>
          </cell>
          <cell r="M1634" t="str">
            <v>PIOPOLIS, PQ</v>
          </cell>
        </row>
        <row r="1635">
          <cell r="L1635" t="str">
            <v>bPIR</v>
          </cell>
          <cell r="M1635" t="str">
            <v>PIKE RIVER, PQ</v>
          </cell>
        </row>
        <row r="1636">
          <cell r="L1636" t="str">
            <v>bPLAI</v>
          </cell>
          <cell r="M1636" t="str">
            <v>PLAISANCE, PQ</v>
          </cell>
        </row>
        <row r="1637">
          <cell r="L1637" t="str">
            <v>bPLES</v>
          </cell>
          <cell r="M1637" t="str">
            <v>PLESSISVILLE, PQ</v>
          </cell>
        </row>
        <row r="1638">
          <cell r="L1638" t="str">
            <v>bPM</v>
          </cell>
          <cell r="M1638" t="str">
            <v>PORT MENIER, PQ</v>
          </cell>
        </row>
        <row r="1639">
          <cell r="L1639" t="str">
            <v>bPOGA</v>
          </cell>
          <cell r="M1639" t="str">
            <v>POINTE GATINEAU, PQ</v>
          </cell>
        </row>
        <row r="1640">
          <cell r="L1640" t="str">
            <v>bPOHE</v>
          </cell>
          <cell r="M1640" t="str">
            <v>POHENAGAMOOK, PQ</v>
          </cell>
        </row>
        <row r="1641">
          <cell r="L1641" t="str">
            <v>bPOLT</v>
          </cell>
          <cell r="M1641" t="str">
            <v>POLTIMORE, PQ</v>
          </cell>
        </row>
        <row r="1642">
          <cell r="L1642" t="str">
            <v>bPORT</v>
          </cell>
          <cell r="M1642" t="str">
            <v>PORTNEUF, PQ</v>
          </cell>
        </row>
        <row r="1643">
          <cell r="L1643" t="str">
            <v>bPOUL</v>
          </cell>
          <cell r="M1643" t="str">
            <v>POULARIES, PQ</v>
          </cell>
        </row>
        <row r="1644">
          <cell r="L1644" t="str">
            <v>bPR</v>
          </cell>
          <cell r="M1644" t="str">
            <v>PONT ROUGE, PQ</v>
          </cell>
        </row>
        <row r="1645">
          <cell r="L1645" t="str">
            <v>bPREC</v>
          </cell>
          <cell r="M1645" t="str">
            <v>PRECIEUX-SANG, PQ</v>
          </cell>
        </row>
        <row r="1646">
          <cell r="L1646" t="str">
            <v>bPREI</v>
          </cell>
          <cell r="M1646" t="str">
            <v>PREISSAC, PQ</v>
          </cell>
        </row>
        <row r="1647">
          <cell r="L1647" t="str">
            <v>bPREM</v>
          </cell>
          <cell r="M1647" t="str">
            <v>PREMONT, PQ</v>
          </cell>
        </row>
        <row r="1648">
          <cell r="L1648" t="str">
            <v>bPREV</v>
          </cell>
          <cell r="M1648" t="str">
            <v>PREVOST, PQ</v>
          </cell>
        </row>
        <row r="1649">
          <cell r="L1649" t="str">
            <v>bPRIC</v>
          </cell>
          <cell r="M1649" t="str">
            <v>PRICE, PQ</v>
          </cell>
        </row>
        <row r="1650">
          <cell r="L1650" t="str">
            <v>bPRIN</v>
          </cell>
          <cell r="M1650" t="str">
            <v>PRINCEVILLE, PQ</v>
          </cell>
        </row>
        <row r="1651">
          <cell r="L1651" t="str">
            <v>bPROU</v>
          </cell>
          <cell r="M1651" t="str">
            <v>PROULXVILLE, PQ</v>
          </cell>
        </row>
        <row r="1652">
          <cell r="L1652" t="str">
            <v>bPSTA</v>
          </cell>
          <cell r="M1652" t="str">
            <v>PORTNEUF STATION, PQ</v>
          </cell>
        </row>
        <row r="1653">
          <cell r="L1653" t="str">
            <v>bPTBL</v>
          </cell>
          <cell r="M1653" t="str">
            <v>POINTE BLEUE, PQ</v>
          </cell>
        </row>
        <row r="1654">
          <cell r="L1654" t="str">
            <v>bPTBR</v>
          </cell>
          <cell r="M1654" t="str">
            <v>PONTBRIAND, PQ</v>
          </cell>
        </row>
        <row r="1655">
          <cell r="L1655" t="str">
            <v>bPTCA</v>
          </cell>
          <cell r="M1655" t="str">
            <v>POINTE CALUMET, PQ</v>
          </cell>
        </row>
        <row r="1656">
          <cell r="L1656" t="str">
            <v>bPTCH</v>
          </cell>
          <cell r="M1656" t="str">
            <v>POINTE AU CHENE, PQ</v>
          </cell>
        </row>
        <row r="1657">
          <cell r="L1657" t="str">
            <v>bPTCR</v>
          </cell>
          <cell r="M1657" t="str">
            <v>POINTE A-LA-CROIX, PQ</v>
          </cell>
        </row>
        <row r="1658">
          <cell r="L1658" t="str">
            <v>bPTCS</v>
          </cell>
          <cell r="M1658" t="str">
            <v>POINTE DES CASCADES, PQ</v>
          </cell>
        </row>
        <row r="1659">
          <cell r="L1659" t="str">
            <v>bPTFO</v>
          </cell>
          <cell r="M1659" t="str">
            <v>POINTE FORTUNE, PQ</v>
          </cell>
        </row>
        <row r="1660">
          <cell r="L1660" t="str">
            <v>bPTGA</v>
          </cell>
          <cell r="M1660" t="str">
            <v>POINTE A-LA-GARDE, PQ</v>
          </cell>
        </row>
        <row r="1661">
          <cell r="L1661" t="str">
            <v>bPTLA</v>
          </cell>
          <cell r="M1661" t="str">
            <v>POINTE DU-LAC, PQ</v>
          </cell>
        </row>
        <row r="1662">
          <cell r="L1662" t="str">
            <v>bPTLE</v>
          </cell>
          <cell r="M1662" t="str">
            <v>POINTE LEBEL, PQ</v>
          </cell>
        </row>
        <row r="1663">
          <cell r="L1663" t="str">
            <v>bPTOU</v>
          </cell>
          <cell r="M1663" t="str">
            <v>POINTE AUX-OUTARDES, PQ</v>
          </cell>
        </row>
        <row r="1664">
          <cell r="L1664" t="str">
            <v>bPTPI</v>
          </cell>
          <cell r="M1664" t="str">
            <v>POINTE AU-PIC, PQ</v>
          </cell>
        </row>
        <row r="1665">
          <cell r="L1665" t="str">
            <v>bQCT</v>
          </cell>
          <cell r="M1665" t="str">
            <v>QUEBEC CITY TERMINAL</v>
          </cell>
        </row>
        <row r="1666">
          <cell r="L1666" t="str">
            <v>bQDC</v>
          </cell>
          <cell r="M1666" t="str">
            <v>QUEBEC DISTRIBUTION CTR</v>
          </cell>
        </row>
        <row r="1667">
          <cell r="L1667" t="str">
            <v>bQUEB</v>
          </cell>
          <cell r="M1667" t="str">
            <v>QUEBEC CITY, PQ</v>
          </cell>
        </row>
        <row r="1668">
          <cell r="L1668" t="str">
            <v>bQUYO</v>
          </cell>
          <cell r="M1668" t="str">
            <v>QUYON, PQ</v>
          </cell>
        </row>
        <row r="1669">
          <cell r="L1669" t="str">
            <v>bRACI</v>
          </cell>
          <cell r="M1669" t="str">
            <v>RACINE, PQ</v>
          </cell>
        </row>
        <row r="1670">
          <cell r="L1670" t="str">
            <v>bRADI</v>
          </cell>
          <cell r="M1670" t="str">
            <v>RADISSON, PQ</v>
          </cell>
        </row>
        <row r="1671">
          <cell r="L1671" t="str">
            <v>bRAGU</v>
          </cell>
          <cell r="M1671" t="str">
            <v>RAGUENEAU, PQ</v>
          </cell>
        </row>
        <row r="1672">
          <cell r="L1672" t="str">
            <v>bRAJO</v>
          </cell>
          <cell r="M1672" t="str">
            <v>RAPIDE DES JOACHIMS, PQ</v>
          </cell>
        </row>
        <row r="1673">
          <cell r="L1673" t="str">
            <v>bRAT</v>
          </cell>
          <cell r="M1673" t="str">
            <v>RIVIERE AU TONNERRE, PQ</v>
          </cell>
        </row>
        <row r="1674">
          <cell r="L1674" t="str">
            <v>bRAVI</v>
          </cell>
          <cell r="M1674" t="str">
            <v>RAVIGNAN, PQ</v>
          </cell>
        </row>
        <row r="1675">
          <cell r="L1675" t="str">
            <v>bRAWD</v>
          </cell>
          <cell r="M1675" t="str">
            <v>RAWDON, PQ</v>
          </cell>
        </row>
        <row r="1676">
          <cell r="L1676" t="str">
            <v>bRB</v>
          </cell>
          <cell r="M1676" t="str">
            <v>RIVIERE BEAUDETTE, PQ</v>
          </cell>
        </row>
        <row r="1677">
          <cell r="L1677" t="str">
            <v>bRBCL</v>
          </cell>
          <cell r="M1677" t="str">
            <v>RIVIERE BOIS CLAIR, PQ</v>
          </cell>
        </row>
        <row r="1678">
          <cell r="L1678" t="str">
            <v>bRCOL</v>
          </cell>
          <cell r="M1678" t="str">
            <v>RIVIERE COLUMBIER, PQ</v>
          </cell>
        </row>
        <row r="1679">
          <cell r="L1679" t="str">
            <v>bRDLO</v>
          </cell>
          <cell r="M1679" t="str">
            <v>RIVIERE DU-LOUP, PQ</v>
          </cell>
        </row>
        <row r="1680">
          <cell r="L1680" t="str">
            <v>bREMI</v>
          </cell>
          <cell r="M1680" t="str">
            <v>REMIGNY, PQ</v>
          </cell>
        </row>
        <row r="1681">
          <cell r="L1681" t="str">
            <v>bREST</v>
          </cell>
          <cell r="M1681" t="str">
            <v>RESTIGOUCHE, PQ</v>
          </cell>
        </row>
        <row r="1682">
          <cell r="L1682" t="str">
            <v>bRETE</v>
          </cell>
          <cell r="M1682" t="str">
            <v>RIVIERE ETERNITE, PQ</v>
          </cell>
        </row>
        <row r="1683">
          <cell r="L1683" t="str">
            <v>bRH</v>
          </cell>
          <cell r="M1683" t="str">
            <v>RIVIERE HEVA, PQ</v>
          </cell>
        </row>
        <row r="1684">
          <cell r="L1684" t="str">
            <v>bRI</v>
          </cell>
          <cell r="M1684" t="str">
            <v>ROCK ISLAND, PQ</v>
          </cell>
        </row>
        <row r="1685">
          <cell r="L1685" t="str">
            <v>bRIBL</v>
          </cell>
          <cell r="M1685" t="str">
            <v>RIVIERE BLEUE, PQ</v>
          </cell>
        </row>
        <row r="1686">
          <cell r="L1686" t="str">
            <v>bRICH</v>
          </cell>
          <cell r="M1686" t="str">
            <v>RICHMOND, PQ</v>
          </cell>
        </row>
        <row r="1687">
          <cell r="L1687" t="str">
            <v>bRIGA</v>
          </cell>
          <cell r="M1687" t="str">
            <v>RIGAUD, PQ</v>
          </cell>
        </row>
        <row r="1688">
          <cell r="L1688" t="str">
            <v>bRIMO</v>
          </cell>
          <cell r="M1688" t="str">
            <v>RIMOUSKI, PQ</v>
          </cell>
        </row>
        <row r="1689">
          <cell r="L1689" t="str">
            <v>bRIPO</v>
          </cell>
          <cell r="M1689" t="str">
            <v>RIPON, PQ</v>
          </cell>
        </row>
        <row r="1690">
          <cell r="L1690" t="str">
            <v>bRMAD</v>
          </cell>
          <cell r="M1690" t="str">
            <v>RIVIERE LA-MADELEINE, PQ</v>
          </cell>
        </row>
        <row r="1691">
          <cell r="L1691" t="str">
            <v>bRMAT</v>
          </cell>
          <cell r="M1691" t="str">
            <v>RIVIERE MATAWIN, PQ</v>
          </cell>
        </row>
        <row r="1692">
          <cell r="L1692" t="str">
            <v>bRMEK</v>
          </cell>
          <cell r="M1692" t="str">
            <v>RIVIERE MEKINAC, PQ</v>
          </cell>
        </row>
        <row r="1693">
          <cell r="L1693" t="str">
            <v>bRNOR</v>
          </cell>
          <cell r="M1693" t="str">
            <v>ROUYN-NORANDA, PQ</v>
          </cell>
        </row>
        <row r="1694">
          <cell r="L1694" t="str">
            <v>bROBR</v>
          </cell>
          <cell r="M1694" t="str">
            <v>ROBERVAL, PQ</v>
          </cell>
        </row>
        <row r="1695">
          <cell r="L1695" t="str">
            <v>bROCH</v>
          </cell>
          <cell r="M1695" t="str">
            <v>ROCHEBEAUCOURT, PQ</v>
          </cell>
        </row>
        <row r="1696">
          <cell r="L1696" t="str">
            <v>bROLL</v>
          </cell>
          <cell r="M1696" t="str">
            <v>ROLLET, PQ</v>
          </cell>
        </row>
        <row r="1697">
          <cell r="L1697" t="str">
            <v>bROQU</v>
          </cell>
          <cell r="M1697" t="str">
            <v>ROQUEMAURE, PQ</v>
          </cell>
        </row>
        <row r="1698">
          <cell r="L1698" t="str">
            <v>bROUE</v>
          </cell>
          <cell r="M1698" t="str">
            <v>RIVIERE OUELLE, PQ</v>
          </cell>
        </row>
        <row r="1699">
          <cell r="L1699" t="str">
            <v>bROUG</v>
          </cell>
          <cell r="M1699" t="str">
            <v>ROUGEMONT, PQ</v>
          </cell>
        </row>
        <row r="1700">
          <cell r="L1700" t="str">
            <v>bROXF</v>
          </cell>
          <cell r="M1700" t="str">
            <v>ROXTON FALLS, PQ</v>
          </cell>
        </row>
        <row r="1701">
          <cell r="L1701" t="str">
            <v>bRPAS</v>
          </cell>
          <cell r="M1701" t="str">
            <v>RIVIERE PASPEBIAC, PQ</v>
          </cell>
        </row>
        <row r="1702">
          <cell r="L1702" t="str">
            <v>bRPEN</v>
          </cell>
          <cell r="M1702" t="str">
            <v>RIVIERE PENTECOTE, PQ</v>
          </cell>
        </row>
        <row r="1703">
          <cell r="L1703" t="str">
            <v>bRPIE</v>
          </cell>
          <cell r="M1703" t="str">
            <v>RIVIERE A-PIERRE, PQ</v>
          </cell>
        </row>
        <row r="1704">
          <cell r="L1704" t="str">
            <v>bRPOR</v>
          </cell>
          <cell r="M1704" t="str">
            <v>RIVIERE PORTNEUF, PQ</v>
          </cell>
        </row>
        <row r="1705">
          <cell r="L1705" t="str">
            <v>bRREN</v>
          </cell>
          <cell r="M1705" t="str">
            <v>RIVIERE AU-RENARD, PQ</v>
          </cell>
        </row>
        <row r="1706">
          <cell r="L1706" t="str">
            <v>bRSJ</v>
          </cell>
          <cell r="M1706" t="str">
            <v>RIVIERE ST-JEAN, PQ</v>
          </cell>
        </row>
        <row r="1707">
          <cell r="L1707" t="str">
            <v>bRSTP</v>
          </cell>
          <cell r="M1707" t="str">
            <v>RIVIERE ST-PAUL, PQ</v>
          </cell>
        </row>
        <row r="1708">
          <cell r="L1708" t="str">
            <v>bRUIS</v>
          </cell>
          <cell r="M1708" t="str">
            <v>RUISSEAU-A-REBOURS, QC</v>
          </cell>
        </row>
        <row r="1709">
          <cell r="L1709" t="str">
            <v>bSA</v>
          </cell>
          <cell r="M1709" t="str">
            <v>ST AUGUSTIN SAGUENAY, PQ</v>
          </cell>
        </row>
        <row r="1710">
          <cell r="L1710" t="str">
            <v>bSAA</v>
          </cell>
          <cell r="M1710" t="str">
            <v>ST ANDRE AVELLIN, PQ</v>
          </cell>
        </row>
        <row r="1711">
          <cell r="L1711" t="str">
            <v>bSAB</v>
          </cell>
          <cell r="M1711" t="str">
            <v>STE ANNE DE BEAUPRE, PQ</v>
          </cell>
        </row>
        <row r="1712">
          <cell r="L1712" t="str">
            <v>bSABR</v>
          </cell>
          <cell r="M1712" t="str">
            <v>SABREVOIS, PQ</v>
          </cell>
        </row>
        <row r="1713">
          <cell r="L1713" t="str">
            <v>bSAC</v>
          </cell>
          <cell r="M1713" t="str">
            <v>ST ALPHONSE DE CAPLAN, PQ</v>
          </cell>
        </row>
        <row r="1714">
          <cell r="L1714" t="str">
            <v>bSAD</v>
          </cell>
          <cell r="M1714" t="str">
            <v>STE ANNE DES MONTS, PQ</v>
          </cell>
        </row>
        <row r="1715">
          <cell r="L1715" t="str">
            <v>bSADA</v>
          </cell>
          <cell r="M1715" t="str">
            <v>ST ADALBERT, PQ</v>
          </cell>
        </row>
        <row r="1716">
          <cell r="L1716" t="str">
            <v>bSADC</v>
          </cell>
          <cell r="M1716" t="str">
            <v>STE AGATHE DE CHARLEVOIX</v>
          </cell>
        </row>
        <row r="1717">
          <cell r="L1717" t="str">
            <v>bSADD</v>
          </cell>
          <cell r="M1717" t="str">
            <v>STE AGNES DE DUNDEE, PQ</v>
          </cell>
        </row>
        <row r="1718">
          <cell r="L1718" t="str">
            <v>bSADE</v>
          </cell>
          <cell r="M1718" t="str">
            <v>ST ADELME, PQ</v>
          </cell>
        </row>
        <row r="1719">
          <cell r="L1719" t="str">
            <v>bSADI</v>
          </cell>
          <cell r="M1719" t="str">
            <v>ST ADRIEN D'IRLANDE, PQ</v>
          </cell>
        </row>
        <row r="1720">
          <cell r="L1720" t="str">
            <v>bSADL</v>
          </cell>
          <cell r="M1720" t="str">
            <v>STE ANNE DU LAC, PQ</v>
          </cell>
        </row>
        <row r="1721">
          <cell r="L1721" t="str">
            <v>bSADM</v>
          </cell>
          <cell r="M1721" t="str">
            <v>STE AGATHE DES MONTS, PQ</v>
          </cell>
        </row>
        <row r="1722">
          <cell r="L1722" t="str">
            <v>bSADP</v>
          </cell>
          <cell r="M1722" t="str">
            <v>STE ANNE DE LA PERADE, PQ</v>
          </cell>
        </row>
        <row r="1723">
          <cell r="L1723" t="str">
            <v>bSADR</v>
          </cell>
          <cell r="M1723" t="str">
            <v>ST ADRIEN, PQ</v>
          </cell>
        </row>
        <row r="1724">
          <cell r="L1724" t="str">
            <v>bSAE</v>
          </cell>
          <cell r="M1724" t="str">
            <v>ST ANDRE EST, PQ</v>
          </cell>
        </row>
        <row r="1725">
          <cell r="L1725" t="str">
            <v>bSAG</v>
          </cell>
          <cell r="M1725" t="str">
            <v>STE AGATHE, PQ</v>
          </cell>
        </row>
        <row r="1726">
          <cell r="L1726" t="str">
            <v>bSAGA</v>
          </cell>
          <cell r="M1726" t="str">
            <v>ST AGAPIT, PQ</v>
          </cell>
        </row>
        <row r="1727">
          <cell r="L1727" t="str">
            <v>bSAH</v>
          </cell>
          <cell r="M1727" t="str">
            <v>ST ADOLPHE-D'HOWARD, PQ</v>
          </cell>
        </row>
        <row r="1728">
          <cell r="L1728" t="str">
            <v>bSAIL</v>
          </cell>
          <cell r="M1728" t="str">
            <v>ST AIME DES LACS, PQ</v>
          </cell>
        </row>
        <row r="1729">
          <cell r="L1729" t="str">
            <v>bSAIM</v>
          </cell>
          <cell r="M1729" t="str">
            <v>ST AIME, PQ</v>
          </cell>
        </row>
        <row r="1730">
          <cell r="L1730" t="str">
            <v>bSAL</v>
          </cell>
          <cell r="M1730" t="str">
            <v>ST ANTOINE LAURENTIDE, PQ</v>
          </cell>
        </row>
        <row r="1731">
          <cell r="L1731" t="str">
            <v>bSALA</v>
          </cell>
          <cell r="M1731" t="str">
            <v>STE ANGELE DE LAVAL, PQ</v>
          </cell>
        </row>
        <row r="1732">
          <cell r="L1732" t="str">
            <v>bSALB</v>
          </cell>
          <cell r="M1732" t="str">
            <v>ST ALBAN, PQ</v>
          </cell>
        </row>
        <row r="1733">
          <cell r="L1733" t="str">
            <v>bSALE</v>
          </cell>
          <cell r="M1733" t="str">
            <v>ST ALEXIS, PQ</v>
          </cell>
        </row>
        <row r="1734">
          <cell r="L1734" t="str">
            <v>bSALF</v>
          </cell>
          <cell r="M1734" t="str">
            <v>ST ALFRED, PQ</v>
          </cell>
        </row>
        <row r="1735">
          <cell r="L1735" t="str">
            <v>bSALG</v>
          </cell>
          <cell r="M1735" t="str">
            <v>ST ALPHONSE DE GRANDBY</v>
          </cell>
        </row>
        <row r="1736">
          <cell r="L1736" t="str">
            <v>bSALP</v>
          </cell>
          <cell r="M1736" t="str">
            <v>ST ALPHONSE, PQ</v>
          </cell>
        </row>
        <row r="1737">
          <cell r="L1737" t="str">
            <v>bSALR</v>
          </cell>
          <cell r="M1737" t="str">
            <v>STE ANNE DE LA ROCHELLE</v>
          </cell>
        </row>
        <row r="1738">
          <cell r="L1738" t="str">
            <v>bSALT</v>
          </cell>
          <cell r="M1738" t="str">
            <v>ST ALBERT, PQ</v>
          </cell>
        </row>
        <row r="1739">
          <cell r="L1739" t="str">
            <v>bSAM</v>
          </cell>
          <cell r="M1739" t="str">
            <v>ST AU MOUTON, PQ</v>
          </cell>
        </row>
        <row r="1740">
          <cell r="L1740" t="str">
            <v>bSAMA</v>
          </cell>
          <cell r="M1740" t="str">
            <v>ST AMABLE, PQ</v>
          </cell>
        </row>
        <row r="1741">
          <cell r="L1741" t="str">
            <v>bSAMC</v>
          </cell>
          <cell r="M1741" t="str">
            <v>ST AMBROISE DE CHICOUTIMI</v>
          </cell>
        </row>
        <row r="1742">
          <cell r="L1742" t="str">
            <v>bSAME</v>
          </cell>
          <cell r="M1742" t="str">
            <v>STE ANGELE DE MERICI, PQ</v>
          </cell>
        </row>
        <row r="1743">
          <cell r="L1743" t="str">
            <v>bSAMK</v>
          </cell>
          <cell r="M1743" t="str">
            <v>ST AMBROISE DE KILDARE</v>
          </cell>
        </row>
        <row r="1744">
          <cell r="L1744" t="str">
            <v>bSAMO</v>
          </cell>
          <cell r="M1744" t="str">
            <v>ST ALEXIS, PQ</v>
          </cell>
        </row>
        <row r="1745">
          <cell r="L1745" t="str">
            <v>bSANG</v>
          </cell>
          <cell r="M1745" t="str">
            <v>STE ANGELE DE MONNOIR, PQ</v>
          </cell>
        </row>
        <row r="1746">
          <cell r="L1746" t="str">
            <v>bSANI</v>
          </cell>
          <cell r="M1746" t="str">
            <v>ST ANICET, PQ</v>
          </cell>
        </row>
        <row r="1747">
          <cell r="L1747" t="str">
            <v>bSANK</v>
          </cell>
          <cell r="M1747" t="str">
            <v>ST ANDRE DE KAMOURASKA</v>
          </cell>
        </row>
        <row r="1748">
          <cell r="L1748" t="str">
            <v>bSANL</v>
          </cell>
          <cell r="M1748" t="str">
            <v>ST ANACLET DE LESSARD, PQ</v>
          </cell>
        </row>
        <row r="1749">
          <cell r="L1749" t="str">
            <v>bSANO</v>
          </cell>
          <cell r="M1749" t="str">
            <v>ST ANTONIN, PQ</v>
          </cell>
        </row>
        <row r="1750">
          <cell r="L1750" t="str">
            <v>bSANR</v>
          </cell>
          <cell r="M1750" t="str">
            <v>ST ANDRE DE RESTIGOUCHE</v>
          </cell>
        </row>
        <row r="1751">
          <cell r="L1751" t="str">
            <v>bSANS</v>
          </cell>
          <cell r="M1751" t="str">
            <v>ST ANSELME, PQ</v>
          </cell>
        </row>
        <row r="1752">
          <cell r="L1752" t="str">
            <v>bSANT</v>
          </cell>
          <cell r="M1752" t="str">
            <v>ST ANTOINE ABBE, PQ</v>
          </cell>
        </row>
        <row r="1753">
          <cell r="L1753" t="str">
            <v>bSAPA</v>
          </cell>
          <cell r="M1753" t="str">
            <v>STE APOLLINE DE PATTON</v>
          </cell>
        </row>
        <row r="1754">
          <cell r="L1754" t="str">
            <v>bSAPL</v>
          </cell>
          <cell r="M1754" t="str">
            <v>STE ANNE DES PLAINES, PQ</v>
          </cell>
        </row>
        <row r="1755">
          <cell r="L1755" t="str">
            <v>bSAPO</v>
          </cell>
          <cell r="M1755" t="str">
            <v>ST APOLLINAIRE, PQ</v>
          </cell>
        </row>
        <row r="1756">
          <cell r="L1756" t="str">
            <v>bSARM</v>
          </cell>
          <cell r="M1756" t="str">
            <v>ST ARMAND, PQ</v>
          </cell>
        </row>
        <row r="1757">
          <cell r="L1757" t="str">
            <v>bSASJ</v>
          </cell>
          <cell r="M1757" t="str">
            <v>ST ANDRE DU LAC ST JEAN</v>
          </cell>
        </row>
        <row r="1758">
          <cell r="L1758" t="str">
            <v>bSASR</v>
          </cell>
          <cell r="M1758" t="str">
            <v>ST ANTOINE SUR RICHELIEU</v>
          </cell>
        </row>
        <row r="1759">
          <cell r="L1759" t="str">
            <v>bSATH</v>
          </cell>
          <cell r="M1759" t="str">
            <v>ST ATHANASE, PQ</v>
          </cell>
        </row>
        <row r="1760">
          <cell r="L1760" t="str">
            <v>bSATT</v>
          </cell>
          <cell r="M1760" t="str">
            <v>ST ANTOINE DE TILLY, PQ</v>
          </cell>
        </row>
        <row r="1761">
          <cell r="L1761" t="str">
            <v>bSAUB</v>
          </cell>
          <cell r="M1761" t="str">
            <v>ST AUBERT, PQ</v>
          </cell>
        </row>
        <row r="1762">
          <cell r="L1762" t="str">
            <v>bSAUG</v>
          </cell>
          <cell r="M1762" t="str">
            <v>ST AUGUSTIN DEUX MONT, PQ</v>
          </cell>
        </row>
        <row r="1763">
          <cell r="L1763" t="str">
            <v>bSAUR</v>
          </cell>
          <cell r="M1763" t="str">
            <v>STE AURELIE, PQ</v>
          </cell>
        </row>
        <row r="1764">
          <cell r="L1764" t="str">
            <v>bSAWV</v>
          </cell>
          <cell r="M1764" t="str">
            <v>SHAWVILLE, PQ</v>
          </cell>
        </row>
        <row r="1765">
          <cell r="L1765" t="str">
            <v>bSAWY</v>
          </cell>
          <cell r="M1765" t="str">
            <v>SAWYERVILLE, PQ</v>
          </cell>
        </row>
        <row r="1766">
          <cell r="L1766" t="str">
            <v>bSAXI</v>
          </cell>
          <cell r="M1766" t="str">
            <v>ST ALEXANDRE, PQ</v>
          </cell>
        </row>
        <row r="1767">
          <cell r="L1767" t="str">
            <v>bSAXK</v>
          </cell>
          <cell r="M1767" t="str">
            <v>ST ALEXANDRE, PQ</v>
          </cell>
        </row>
        <row r="1768">
          <cell r="L1768" t="str">
            <v>bSAXL</v>
          </cell>
          <cell r="M1768" t="str">
            <v>ST ALEXANDRE DES LACS, PQ</v>
          </cell>
        </row>
        <row r="1769">
          <cell r="L1769" t="str">
            <v>bSAXM</v>
          </cell>
          <cell r="M1769" t="str">
            <v>ST ALEXIS DES MONTS, PQ</v>
          </cell>
        </row>
        <row r="1770">
          <cell r="L1770" t="str">
            <v>bSAYA</v>
          </cell>
          <cell r="M1770" t="str">
            <v>SAYABEC, PQ</v>
          </cell>
        </row>
        <row r="1771">
          <cell r="L1771" t="str">
            <v>bSBAB</v>
          </cell>
          <cell r="M1771" t="str">
            <v>STE BARBE, PQ</v>
          </cell>
        </row>
        <row r="1772">
          <cell r="L1772" t="str">
            <v>bSBAN</v>
          </cell>
          <cell r="M1772" t="str">
            <v>ST BARNABE NORD, PQ</v>
          </cell>
        </row>
        <row r="1773">
          <cell r="L1773" t="str">
            <v>bSBAR</v>
          </cell>
          <cell r="M1773" t="str">
            <v>ST BARTHELEMY, PQ</v>
          </cell>
        </row>
        <row r="1774">
          <cell r="L1774" t="str">
            <v>bSBAS</v>
          </cell>
          <cell r="M1774" t="str">
            <v>ST BASILE, PQ</v>
          </cell>
        </row>
        <row r="1775">
          <cell r="L1775" t="str">
            <v>bSBDL</v>
          </cell>
          <cell r="M1775" t="str">
            <v>ST BERNARD DE LACOLLE, PQ</v>
          </cell>
        </row>
        <row r="1776">
          <cell r="L1776" t="str">
            <v>bSBDM</v>
          </cell>
          <cell r="M1776" t="str">
            <v>ST BRUNO DE MONTARVILLE</v>
          </cell>
        </row>
        <row r="1777">
          <cell r="L1777" t="str">
            <v>bSBEA</v>
          </cell>
          <cell r="M1777" t="str">
            <v>STE BEATRIX, PQ</v>
          </cell>
        </row>
        <row r="1778">
          <cell r="L1778" t="str">
            <v>bSBLA</v>
          </cell>
          <cell r="M1778" t="str">
            <v>ST BLAISE, PQ</v>
          </cell>
        </row>
        <row r="1779">
          <cell r="L1779" t="str">
            <v>bSBLD</v>
          </cell>
          <cell r="M1779" t="str">
            <v>STE BLANDINE, PQ</v>
          </cell>
        </row>
        <row r="1780">
          <cell r="L1780" t="str">
            <v>bSBLG</v>
          </cell>
          <cell r="M1780" t="str">
            <v>ST BASILE LE GRAND, PQ</v>
          </cell>
        </row>
        <row r="1781">
          <cell r="L1781" t="str">
            <v>bSBNJ</v>
          </cell>
          <cell r="M1781" t="str">
            <v>ST BENJAMIN, PQ</v>
          </cell>
        </row>
        <row r="1782">
          <cell r="L1782" t="str">
            <v>bSBNL</v>
          </cell>
          <cell r="M1782" t="str">
            <v>ST BENOIT LABRE, PQ</v>
          </cell>
        </row>
        <row r="1783">
          <cell r="L1783" t="str">
            <v>bSBNT</v>
          </cell>
          <cell r="M1783" t="str">
            <v>ST BENOIT, PQ</v>
          </cell>
        </row>
        <row r="1784">
          <cell r="L1784" t="str">
            <v>bSBON</v>
          </cell>
          <cell r="M1784" t="str">
            <v>ST BONAVENTURE, PQ</v>
          </cell>
        </row>
        <row r="1785">
          <cell r="L1785" t="str">
            <v>bSBRI</v>
          </cell>
          <cell r="M1785" t="str">
            <v>STE BRIGIDE D'IBERVILLE</v>
          </cell>
        </row>
        <row r="1786">
          <cell r="L1786" t="str">
            <v>bSBRK</v>
          </cell>
          <cell r="M1786" t="str">
            <v>ST BRUNO DE KAMOURASKA</v>
          </cell>
        </row>
        <row r="1787">
          <cell r="L1787" t="str">
            <v>bSBRL</v>
          </cell>
          <cell r="M1787" t="str">
            <v>STE BRIGITTE DE LAVAL, PQ</v>
          </cell>
        </row>
        <row r="1788">
          <cell r="L1788" t="str">
            <v>bSBRS</v>
          </cell>
          <cell r="M1788" t="str">
            <v>STE BRIGITTE DES SAULT</v>
          </cell>
        </row>
        <row r="1789">
          <cell r="L1789" t="str">
            <v>bSBRU</v>
          </cell>
          <cell r="M1789" t="str">
            <v>ST BRUNO (LAC ST JEAN)</v>
          </cell>
        </row>
        <row r="1790">
          <cell r="L1790" t="str">
            <v>bSBS</v>
          </cell>
          <cell r="M1790" t="str">
            <v>ST BARNABE SUD, PQ</v>
          </cell>
        </row>
        <row r="1791">
          <cell r="L1791" t="str">
            <v>bSCAJ</v>
          </cell>
          <cell r="M1791" t="str">
            <v>STE CATHERINE DE LA JACQU</v>
          </cell>
        </row>
        <row r="1792">
          <cell r="L1792" t="str">
            <v>bSCAL</v>
          </cell>
          <cell r="M1792" t="str">
            <v>ST CALIXTE, PQ</v>
          </cell>
        </row>
        <row r="1793">
          <cell r="L1793" t="str">
            <v>bSCAM</v>
          </cell>
          <cell r="M1793" t="str">
            <v>ST CAMILLE, PQ</v>
          </cell>
        </row>
        <row r="1794">
          <cell r="L1794" t="str">
            <v>bSCAN</v>
          </cell>
          <cell r="M1794" t="str">
            <v>ST CANUT, PQ</v>
          </cell>
        </row>
        <row r="1795">
          <cell r="L1795" t="str">
            <v>bSCAS</v>
          </cell>
          <cell r="M1795" t="str">
            <v>ST CASIMIR, PQ</v>
          </cell>
        </row>
        <row r="1796">
          <cell r="L1796" t="str">
            <v>bSCDM</v>
          </cell>
          <cell r="M1796" t="str">
            <v>STE-CECILE-DE-MASHAM, QC</v>
          </cell>
        </row>
        <row r="1797">
          <cell r="L1797" t="str">
            <v>bSCEC</v>
          </cell>
          <cell r="M1797" t="str">
            <v>STE CECILE DE LEVRARD, PQ</v>
          </cell>
        </row>
        <row r="1798">
          <cell r="L1798" t="str">
            <v>bSCEL</v>
          </cell>
          <cell r="M1798" t="str">
            <v>ST CELESTIN, PQ</v>
          </cell>
        </row>
        <row r="1799">
          <cell r="L1799" t="str">
            <v>bSCEM</v>
          </cell>
          <cell r="M1799" t="str">
            <v>STE CECILE DE MILTON, PQ</v>
          </cell>
        </row>
        <row r="1800">
          <cell r="L1800" t="str">
            <v>bSCES</v>
          </cell>
          <cell r="M1800" t="str">
            <v>ST CESAIRE, PQ</v>
          </cell>
        </row>
        <row r="1801">
          <cell r="L1801" t="str">
            <v>bSCEW</v>
          </cell>
          <cell r="M1801" t="str">
            <v>STE CECILE DE WHITTON, PQ</v>
          </cell>
        </row>
        <row r="1802">
          <cell r="L1802" t="str">
            <v>bSCHA</v>
          </cell>
          <cell r="M1802" t="str">
            <v>ST CHARLES, PQ</v>
          </cell>
        </row>
        <row r="1803">
          <cell r="L1803" t="str">
            <v>bSCHD</v>
          </cell>
          <cell r="M1803" t="str">
            <v>STE CHRISTINE D'AUVERG</v>
          </cell>
        </row>
        <row r="1804">
          <cell r="L1804" t="str">
            <v>bSCHG</v>
          </cell>
          <cell r="M1804" t="str">
            <v>ST CHARLES GARNIER, PQ</v>
          </cell>
        </row>
        <row r="1805">
          <cell r="L1805" t="str">
            <v>bSCHR</v>
          </cell>
          <cell r="M1805" t="str">
            <v>STE CHRISTINE, PQ</v>
          </cell>
        </row>
        <row r="1806">
          <cell r="L1806" t="str">
            <v>bSCJU</v>
          </cell>
          <cell r="M1806" t="str">
            <v>SCOTT JUNCTION, PQ</v>
          </cell>
        </row>
        <row r="1807">
          <cell r="L1807" t="str">
            <v>bSCLA</v>
          </cell>
          <cell r="M1807" t="str">
            <v>STE CLAIRE, PQ</v>
          </cell>
        </row>
        <row r="1808">
          <cell r="L1808" t="str">
            <v>bSCLB</v>
          </cell>
          <cell r="M1808" t="str">
            <v>STE CLOTHILDE, PQ</v>
          </cell>
        </row>
        <row r="1809">
          <cell r="L1809" t="str">
            <v>bSCLE</v>
          </cell>
          <cell r="M1809" t="str">
            <v>ST CLEMENT, PQ</v>
          </cell>
        </row>
        <row r="1810">
          <cell r="L1810" t="str">
            <v>bSCLH</v>
          </cell>
          <cell r="M1810" t="str">
            <v>STE CLOTHILDE DE HORTON</v>
          </cell>
        </row>
        <row r="1811">
          <cell r="L1811" t="str">
            <v>bSCLO</v>
          </cell>
          <cell r="M1811" t="str">
            <v>STE CLOTHILDE, PQ</v>
          </cell>
        </row>
        <row r="1812">
          <cell r="L1812" t="str">
            <v>bSCLT</v>
          </cell>
          <cell r="M1812" t="str">
            <v>ST CLET, PQ</v>
          </cell>
        </row>
        <row r="1813">
          <cell r="L1813" t="str">
            <v>bSCMB</v>
          </cell>
          <cell r="M1813" t="str">
            <v>ST CAMILLE DE BELLECHASSE</v>
          </cell>
        </row>
        <row r="1814">
          <cell r="L1814" t="str">
            <v>bSCMP</v>
          </cell>
          <cell r="M1814" t="str">
            <v>SACRE COEUR DE MARIE PART</v>
          </cell>
        </row>
        <row r="1815">
          <cell r="L1815" t="str">
            <v>bSCOL</v>
          </cell>
          <cell r="M1815" t="str">
            <v>ST COLOMBAN, PQ</v>
          </cell>
        </row>
        <row r="1816">
          <cell r="L1816" t="str">
            <v>bSCOM</v>
          </cell>
          <cell r="M1816" t="str">
            <v>ST COME, PQ</v>
          </cell>
        </row>
        <row r="1817">
          <cell r="L1817" t="str">
            <v>bSCOT</v>
          </cell>
          <cell r="M1817" t="str">
            <v>SCOTSTOWN, PQ</v>
          </cell>
        </row>
        <row r="1818">
          <cell r="L1818" t="str">
            <v>bSCRO</v>
          </cell>
          <cell r="M1818" t="str">
            <v>STE CROIX, PQ</v>
          </cell>
        </row>
        <row r="1819">
          <cell r="L1819" t="str">
            <v>bSCRY</v>
          </cell>
          <cell r="M1819" t="str">
            <v>ST CHRYSOSTOME, PQ</v>
          </cell>
        </row>
        <row r="1820">
          <cell r="L1820" t="str">
            <v>bSCSA</v>
          </cell>
          <cell r="M1820" t="str">
            <v>SACRE COEUR SAGUENAY, PQ</v>
          </cell>
        </row>
        <row r="1821">
          <cell r="L1821" t="str">
            <v>bSCSR</v>
          </cell>
          <cell r="M1821" t="str">
            <v>ST CHARLES SUR RICHELIEU</v>
          </cell>
        </row>
        <row r="1822">
          <cell r="L1822" t="str">
            <v>bSCUT</v>
          </cell>
          <cell r="M1822" t="str">
            <v>ST CUTHBERT, PQ</v>
          </cell>
        </row>
        <row r="1823">
          <cell r="L1823" t="str">
            <v>bSCYP</v>
          </cell>
          <cell r="M1823" t="str">
            <v>ST CYPRIEN (RIV DU LOUP)</v>
          </cell>
        </row>
        <row r="1824">
          <cell r="L1824" t="str">
            <v>bSCYR</v>
          </cell>
          <cell r="M1824" t="str">
            <v>ST CYRILLE DE I'ISLET, PQ</v>
          </cell>
        </row>
        <row r="1825">
          <cell r="L1825" t="str">
            <v>bSCYW</v>
          </cell>
          <cell r="M1825" t="str">
            <v>ST CYRILLE DE WENDOVER</v>
          </cell>
        </row>
        <row r="1826">
          <cell r="L1826" t="str">
            <v>bSDAM</v>
          </cell>
          <cell r="M1826" t="str">
            <v>ST DAMASE, PQ</v>
          </cell>
        </row>
        <row r="1827">
          <cell r="L1827" t="str">
            <v>bSDAV</v>
          </cell>
          <cell r="M1827" t="str">
            <v>ST DAVID'S, PQ</v>
          </cell>
        </row>
        <row r="1828">
          <cell r="L1828" t="str">
            <v>bSDBU</v>
          </cell>
          <cell r="M1828" t="str">
            <v>ST DAMIEN DE BUCKLAND, PQ</v>
          </cell>
        </row>
        <row r="1829">
          <cell r="L1829" t="str">
            <v>bSDDB</v>
          </cell>
          <cell r="M1829" t="str">
            <v>ST DAMIEN DE BRANDON, PQ</v>
          </cell>
        </row>
        <row r="1830">
          <cell r="L1830" t="str">
            <v>bSDDM</v>
          </cell>
          <cell r="M1830" t="str">
            <v>ST DAMASE DE MATAPEDIA,PQ</v>
          </cell>
        </row>
        <row r="1831">
          <cell r="L1831" t="str">
            <v>bSDDR</v>
          </cell>
          <cell r="M1831" t="str">
            <v>ST DOMINIQUE DU ROSAIR</v>
          </cell>
        </row>
        <row r="1832">
          <cell r="L1832" t="str">
            <v>bSDEN</v>
          </cell>
          <cell r="M1832" t="str">
            <v>ST DENIS DE BROMPTON, PQ</v>
          </cell>
        </row>
        <row r="1833">
          <cell r="L1833" t="str">
            <v>bSDID</v>
          </cell>
          <cell r="M1833" t="str">
            <v>ST DIDACE, PQ</v>
          </cell>
        </row>
        <row r="1834">
          <cell r="L1834" t="str">
            <v>bSDLB</v>
          </cell>
          <cell r="M1834" t="str">
            <v>ST DENIS DE LA BOUTEILLER</v>
          </cell>
        </row>
        <row r="1835">
          <cell r="L1835" t="str">
            <v>bSDMA</v>
          </cell>
          <cell r="M1835" t="str">
            <v>ST DAMASE DES AULNAIES</v>
          </cell>
        </row>
        <row r="1836">
          <cell r="L1836" t="str">
            <v>bSDOM</v>
          </cell>
          <cell r="M1836" t="str">
            <v>ST DOMINIQUE, PQ</v>
          </cell>
        </row>
        <row r="1837">
          <cell r="L1837" t="str">
            <v>bSDON</v>
          </cell>
          <cell r="M1837" t="str">
            <v>ST DONAT, PQ</v>
          </cell>
        </row>
        <row r="1838">
          <cell r="L1838" t="str">
            <v>bSDOR</v>
          </cell>
          <cell r="M1838" t="str">
            <v>ST DONAT, PQ</v>
          </cell>
        </row>
        <row r="1839">
          <cell r="L1839" t="str">
            <v>bSDSR</v>
          </cell>
          <cell r="M1839" t="str">
            <v>ST DENIS SUR RICHELIEU</v>
          </cell>
        </row>
        <row r="1840">
          <cell r="L1840" t="str">
            <v>bSEBE</v>
          </cell>
          <cell r="M1840" t="str">
            <v>ST ELZEAR, PQ</v>
          </cell>
        </row>
        <row r="1841">
          <cell r="L1841" t="str">
            <v>bSEBO</v>
          </cell>
          <cell r="M1841" t="str">
            <v>ST ETIENNE DE BOLTON, PQ</v>
          </cell>
        </row>
        <row r="1842">
          <cell r="L1842" t="str">
            <v>bSEDB</v>
          </cell>
          <cell r="M1842" t="str">
            <v>ST ETIENNE DE BEAUHARN</v>
          </cell>
        </row>
        <row r="1843">
          <cell r="L1843" t="str">
            <v>bSEDG</v>
          </cell>
          <cell r="M1843" t="str">
            <v>ST ETIENNE DES GRES, PQ</v>
          </cell>
        </row>
        <row r="1844">
          <cell r="L1844" t="str">
            <v>bSEDL</v>
          </cell>
          <cell r="M1844" t="str">
            <v>ST ETIENNE DE LAUZON, PQ</v>
          </cell>
        </row>
        <row r="1845">
          <cell r="L1845" t="str">
            <v>bSEDM</v>
          </cell>
          <cell r="M1845" t="str">
            <v>ST EDOUARD DE MASKINON</v>
          </cell>
        </row>
        <row r="1846">
          <cell r="L1846" t="str">
            <v>bSEDO</v>
          </cell>
          <cell r="M1846" t="str">
            <v>ST EDOUARD, PQ</v>
          </cell>
        </row>
        <row r="1847">
          <cell r="L1847" t="str">
            <v>bSEDW</v>
          </cell>
          <cell r="M1847" t="str">
            <v>STE EDWIDGE, PQ</v>
          </cell>
        </row>
        <row r="1848">
          <cell r="L1848" t="str">
            <v>bSEGR</v>
          </cell>
          <cell r="M1848" t="str">
            <v>ST EUGENE DE GRANTHAM, PQ</v>
          </cell>
        </row>
        <row r="1849">
          <cell r="L1849" t="str">
            <v>bSEGU</v>
          </cell>
          <cell r="M1849" t="str">
            <v>ST EUGENE DE GUIGUES, PQ</v>
          </cell>
        </row>
        <row r="1850">
          <cell r="L1850" t="str">
            <v>bSELE</v>
          </cell>
          <cell r="M1850" t="str">
            <v>ST ELEUTHERE, PQ</v>
          </cell>
        </row>
        <row r="1851">
          <cell r="L1851" t="str">
            <v>bSELI</v>
          </cell>
          <cell r="M1851" t="str">
            <v>ST ELIE, PQ</v>
          </cell>
        </row>
        <row r="1852">
          <cell r="L1852" t="str">
            <v>bSELO</v>
          </cell>
          <cell r="M1852" t="str">
            <v>ST ELOI, PQ</v>
          </cell>
        </row>
        <row r="1853">
          <cell r="L1853" t="str">
            <v>bSELP</v>
          </cell>
          <cell r="M1853" t="str">
            <v>ST EDMONT LES PLAINES, PQ</v>
          </cell>
        </row>
        <row r="1854">
          <cell r="L1854" t="str">
            <v>bSELT</v>
          </cell>
          <cell r="M1854" t="str">
            <v>ST ELZEAR, PQ</v>
          </cell>
        </row>
        <row r="1855">
          <cell r="L1855" t="str">
            <v>bSELZ</v>
          </cell>
          <cell r="M1855" t="str">
            <v>ST ELZEAR, PQ</v>
          </cell>
        </row>
        <row r="1856">
          <cell r="L1856" t="str">
            <v>bSEME</v>
          </cell>
          <cell r="M1856" t="str">
            <v>STE MARTINE, PQ</v>
          </cell>
        </row>
        <row r="1857">
          <cell r="L1857" t="str">
            <v>bSEMI</v>
          </cell>
          <cell r="M1857" t="str">
            <v>STE EMILIE DE L'ENERGIE</v>
          </cell>
        </row>
        <row r="1858">
          <cell r="L1858" t="str">
            <v>bSENN</v>
          </cell>
          <cell r="M1858" t="str">
            <v>SENNETERRE, PQ</v>
          </cell>
        </row>
        <row r="1859">
          <cell r="L1859" t="str">
            <v>bSEOR</v>
          </cell>
          <cell r="M1859" t="str">
            <v>ST ELIE D'ORFORD, PQ</v>
          </cell>
        </row>
        <row r="1860">
          <cell r="L1860" t="str">
            <v>bSEPI</v>
          </cell>
          <cell r="M1860" t="str">
            <v>ST EPIPHANE, PQ</v>
          </cell>
        </row>
        <row r="1861">
          <cell r="L1861" t="str">
            <v>bSESP</v>
          </cell>
          <cell r="M1861" t="str">
            <v>ST ESPRIT, PQ</v>
          </cell>
        </row>
        <row r="1862">
          <cell r="L1862" t="str">
            <v>bSEUL</v>
          </cell>
          <cell r="M1862" t="str">
            <v>STE EULALIE, PQ</v>
          </cell>
        </row>
        <row r="1863">
          <cell r="L1863" t="str">
            <v>bSEUP</v>
          </cell>
          <cell r="M1863" t="str">
            <v>STE EUPHEMIE, PQ</v>
          </cell>
        </row>
        <row r="1864">
          <cell r="L1864" t="str">
            <v>bSEVA</v>
          </cell>
          <cell r="M1864" t="str">
            <v>ST EVARISTE DE FORSYTHE</v>
          </cell>
        </row>
        <row r="1865">
          <cell r="L1865" t="str">
            <v>bSFAB</v>
          </cell>
          <cell r="M1865" t="str">
            <v>ST FABIEN, PQ</v>
          </cell>
        </row>
        <row r="1866">
          <cell r="L1866" t="str">
            <v>bSFAM</v>
          </cell>
          <cell r="M1866" t="str">
            <v>STE FAMILE, PQ</v>
          </cell>
        </row>
        <row r="1867">
          <cell r="L1867" t="str">
            <v>bSFAS</v>
          </cell>
          <cell r="M1867" t="str">
            <v>ST FRANCOIS D'ASSISE, PQ</v>
          </cell>
        </row>
        <row r="1868">
          <cell r="L1868" t="str">
            <v>bSFAU</v>
          </cell>
          <cell r="M1868" t="str">
            <v>ST FAUSTIN, PQ</v>
          </cell>
        </row>
        <row r="1869">
          <cell r="L1869" t="str">
            <v>bSFDA</v>
          </cell>
          <cell r="M1869" t="str">
            <v>STE FAMILE D'AUMOND, PQ</v>
          </cell>
        </row>
        <row r="1870">
          <cell r="L1870" t="str">
            <v>bSFDK</v>
          </cell>
          <cell r="M1870" t="str">
            <v>ST FELIX DE KINGSEY, PQ</v>
          </cell>
        </row>
        <row r="1871">
          <cell r="L1871" t="str">
            <v>bSFDL</v>
          </cell>
          <cell r="M1871" t="str">
            <v>ST FRANCOIS DU LAC, PQ</v>
          </cell>
        </row>
        <row r="1872">
          <cell r="L1872" t="str">
            <v>bSFED</v>
          </cell>
          <cell r="M1872" t="str">
            <v>ST FELIX D'OTIS, PQ</v>
          </cell>
        </row>
        <row r="1873">
          <cell r="L1873" t="str">
            <v>bSFEL</v>
          </cell>
          <cell r="M1873" t="str">
            <v>SAINT FELICIEN , PQ</v>
          </cell>
        </row>
        <row r="1874">
          <cell r="L1874" t="str">
            <v>bSFEM</v>
          </cell>
          <cell r="M1874" t="str">
            <v>STE FELICITE, PQ</v>
          </cell>
        </row>
        <row r="1875">
          <cell r="L1875" t="str">
            <v>bSFEO</v>
          </cell>
          <cell r="M1875" t="str">
            <v>ST FERREOL DES NEIGES, PQ</v>
          </cell>
        </row>
        <row r="1876">
          <cell r="L1876" t="str">
            <v>bSFER</v>
          </cell>
          <cell r="M1876" t="str">
            <v>ST FERDINAND, PQ</v>
          </cell>
        </row>
        <row r="1877">
          <cell r="L1877" t="str">
            <v>bSFEV</v>
          </cell>
          <cell r="M1877" t="str">
            <v>ST FELIX DE VALOIS, PQ</v>
          </cell>
        </row>
        <row r="1878">
          <cell r="L1878" t="str">
            <v>bSFID</v>
          </cell>
          <cell r="M1878" t="str">
            <v>ST FIDELE, PQ</v>
          </cell>
        </row>
        <row r="1879">
          <cell r="L1879" t="str">
            <v>bSFL</v>
          </cell>
          <cell r="M1879" t="str">
            <v>STE FRANCOISE LOTBINIERE</v>
          </cell>
        </row>
        <row r="1880">
          <cell r="L1880" t="str">
            <v>bSFLA</v>
          </cell>
          <cell r="M1880" t="str">
            <v>ST FLAVIEN, PQ</v>
          </cell>
        </row>
        <row r="1881">
          <cell r="L1881" t="str">
            <v>bSFLO</v>
          </cell>
          <cell r="M1881" t="str">
            <v>STE FLORENCE, PQ</v>
          </cell>
        </row>
        <row r="1882">
          <cell r="L1882" t="str">
            <v>bSFOR</v>
          </cell>
          <cell r="M1882" t="str">
            <v>ST FORTUNAT, PQ</v>
          </cell>
        </row>
        <row r="1883">
          <cell r="L1883" t="str">
            <v>bSFRA</v>
          </cell>
          <cell r="M1883" t="str">
            <v>STE-FRANCOISE, PQ</v>
          </cell>
        </row>
        <row r="1884">
          <cell r="L1884" t="str">
            <v>bSFRE</v>
          </cell>
          <cell r="M1884" t="str">
            <v>ST FREDERIC, PQ</v>
          </cell>
        </row>
        <row r="1885">
          <cell r="L1885" t="str">
            <v>bSFRI</v>
          </cell>
          <cell r="M1885" t="str">
            <v>ST FRANCOIS, PQ</v>
          </cell>
        </row>
        <row r="1886">
          <cell r="L1886" t="str">
            <v>bSFRM</v>
          </cell>
          <cell r="M1886" t="str">
            <v>ST FRANCOIS, PQ</v>
          </cell>
        </row>
        <row r="1887">
          <cell r="L1887" t="str">
            <v>bSFUL</v>
          </cell>
          <cell r="M1887" t="str">
            <v>ST FULGENCE, PQ</v>
          </cell>
        </row>
        <row r="1888">
          <cell r="L1888" t="str">
            <v>bSFXB</v>
          </cell>
          <cell r="M1888" t="str">
            <v>ST FRANCOIS XAVIER DE VIG</v>
          </cell>
        </row>
        <row r="1889">
          <cell r="L1889" t="str">
            <v>bSFXV</v>
          </cell>
          <cell r="M1889" t="str">
            <v>ST FRANCOIS XAVIER DE VIG</v>
          </cell>
        </row>
        <row r="1890">
          <cell r="L1890" t="str">
            <v>bSGAB</v>
          </cell>
          <cell r="M1890" t="str">
            <v>ST GABRIEL, PQ</v>
          </cell>
        </row>
        <row r="1891">
          <cell r="L1891" t="str">
            <v>bSGAK</v>
          </cell>
          <cell r="M1891" t="str">
            <v>ST GABRIEL DE KAMOURASKA</v>
          </cell>
        </row>
        <row r="1892">
          <cell r="L1892" t="str">
            <v>bSGB</v>
          </cell>
          <cell r="M1892" t="str">
            <v>STE GERMAINE BOULE, PQ</v>
          </cell>
        </row>
        <row r="1893">
          <cell r="L1893" t="str">
            <v>bSGDB</v>
          </cell>
          <cell r="M1893" t="str">
            <v>ST GABRIEL DE BRANDON, PQ</v>
          </cell>
        </row>
        <row r="1894">
          <cell r="L1894" t="str">
            <v>bSGDG</v>
          </cell>
          <cell r="M1894" t="str">
            <v>ST GERMAIN DE GRANT, PQ</v>
          </cell>
        </row>
        <row r="1895">
          <cell r="L1895" t="str">
            <v>bSGDM</v>
          </cell>
          <cell r="M1895" t="str">
            <v>ST GEORGES DE MALBAIE, PQ</v>
          </cell>
        </row>
        <row r="1896">
          <cell r="L1896" t="str">
            <v>bSGDV</v>
          </cell>
          <cell r="M1896" t="str">
            <v>STE GERTRUDE DE VILLENEUV</v>
          </cell>
        </row>
        <row r="1897">
          <cell r="L1897" t="str">
            <v>bSGDW</v>
          </cell>
          <cell r="M1897" t="str">
            <v>ST GEORGES DE WINDSOR, PQ</v>
          </cell>
        </row>
        <row r="1898">
          <cell r="L1898" t="str">
            <v>bSGED</v>
          </cell>
          <cell r="M1898" t="str">
            <v>ST GEDEON, PQ</v>
          </cell>
        </row>
        <row r="1899">
          <cell r="L1899" t="str">
            <v>bSGEK</v>
          </cell>
          <cell r="M1899" t="str">
            <v>ST GERMAIN DE KAMOURASKA</v>
          </cell>
        </row>
        <row r="1900">
          <cell r="L1900" t="str">
            <v>bSGEN</v>
          </cell>
          <cell r="M1900" t="str">
            <v>STE GENEVIEVE DE BATISCAN</v>
          </cell>
        </row>
        <row r="1901">
          <cell r="L1901" t="str">
            <v>bSGEO</v>
          </cell>
          <cell r="M1901" t="str">
            <v>ST GEORGES, PQ</v>
          </cell>
        </row>
        <row r="1902">
          <cell r="L1902" t="str">
            <v>bSGER</v>
          </cell>
          <cell r="M1902" t="str">
            <v>ST GERARD, PQ</v>
          </cell>
        </row>
        <row r="1903">
          <cell r="L1903" t="str">
            <v>bSGES</v>
          </cell>
          <cell r="M1903" t="str">
            <v>STE GERMAINE STATION, PQ</v>
          </cell>
        </row>
        <row r="1904">
          <cell r="L1904" t="str">
            <v>bSGIL</v>
          </cell>
          <cell r="M1904" t="str">
            <v>ST GILBERT, PQ</v>
          </cell>
        </row>
        <row r="1905">
          <cell r="L1905" t="str">
            <v>bSGLL</v>
          </cell>
          <cell r="M1905" t="str">
            <v>ST GILLES, PQ</v>
          </cell>
        </row>
        <row r="1906">
          <cell r="L1906" t="str">
            <v>bSGOD</v>
          </cell>
          <cell r="M1906" t="str">
            <v>ST GODEFROI, PQ</v>
          </cell>
        </row>
        <row r="1907">
          <cell r="L1907" t="str">
            <v>bSGRE</v>
          </cell>
          <cell r="M1907" t="str">
            <v>ST GREGOIRE, PQ</v>
          </cell>
        </row>
        <row r="1908">
          <cell r="L1908" t="str">
            <v>bSGRT</v>
          </cell>
          <cell r="M1908" t="str">
            <v>STE GERTRUDE, PQ</v>
          </cell>
        </row>
        <row r="1909">
          <cell r="L1909" t="str">
            <v>bSGRV</v>
          </cell>
          <cell r="M1909" t="str">
            <v>ST GERVAIS, PQ</v>
          </cell>
        </row>
        <row r="1910">
          <cell r="L1910" t="str">
            <v>bSGUI</v>
          </cell>
          <cell r="M1910" t="str">
            <v>ST GUILLAUME D'UPTON, PQ</v>
          </cell>
        </row>
        <row r="1911">
          <cell r="L1911" t="str">
            <v>bSHAN</v>
          </cell>
          <cell r="M1911" t="str">
            <v>SHANNON, PQ</v>
          </cell>
        </row>
        <row r="1912">
          <cell r="L1912" t="str">
            <v>bSHAW</v>
          </cell>
          <cell r="M1912" t="str">
            <v>SHAWINIGAN, PQ</v>
          </cell>
        </row>
        <row r="1913">
          <cell r="L1913" t="str">
            <v>bSHDB</v>
          </cell>
          <cell r="M1913" t="str">
            <v>STE HELENE DE BAGOT, PQ</v>
          </cell>
        </row>
        <row r="1914">
          <cell r="L1914" t="str">
            <v>bSHDC</v>
          </cell>
          <cell r="M1914" t="str">
            <v>STE HELENE DE CHESTER, PQ</v>
          </cell>
        </row>
        <row r="1915">
          <cell r="L1915" t="str">
            <v>bSHED</v>
          </cell>
          <cell r="M1915" t="str">
            <v>STE HEDWIDGE, PQ</v>
          </cell>
        </row>
        <row r="1916">
          <cell r="L1916" t="str">
            <v>bSHEE</v>
          </cell>
          <cell r="M1916" t="str">
            <v>SHEENBORO, PQ</v>
          </cell>
        </row>
        <row r="1917">
          <cell r="L1917" t="str">
            <v>bSHEL</v>
          </cell>
          <cell r="M1917" t="str">
            <v>STE HELENE, PQ</v>
          </cell>
        </row>
        <row r="1918">
          <cell r="L1918" t="str">
            <v>bSHER</v>
          </cell>
          <cell r="M1918" t="str">
            <v>SHERRINGTON, PQ</v>
          </cell>
        </row>
        <row r="1919">
          <cell r="L1919" t="str">
            <v>bSHIG</v>
          </cell>
          <cell r="M1919" t="str">
            <v>SHIGAWAKE, PQ</v>
          </cell>
        </row>
        <row r="1920">
          <cell r="L1920" t="str">
            <v>bSHIP</v>
          </cell>
          <cell r="M1920" t="str">
            <v>SHIPSHAW, PQ</v>
          </cell>
        </row>
        <row r="1921">
          <cell r="L1921" t="str">
            <v>bSHMS</v>
          </cell>
          <cell r="M1921" t="str">
            <v>ST HERMAS, PQ</v>
          </cell>
        </row>
        <row r="1922">
          <cell r="L1922" t="str">
            <v>bSHND</v>
          </cell>
          <cell r="M1922" t="str">
            <v>STE HENEDINE, PQ</v>
          </cell>
        </row>
        <row r="1923">
          <cell r="L1923" t="str">
            <v>bSHPY</v>
          </cell>
          <cell r="M1923" t="str">
            <v>ST HIPPOLYTE, PQ</v>
          </cell>
        </row>
        <row r="1924">
          <cell r="L1924" t="str">
            <v>bSHRB</v>
          </cell>
          <cell r="M1924" t="str">
            <v>SHERBROOKE, PQ</v>
          </cell>
        </row>
        <row r="1925">
          <cell r="L1925" t="str">
            <v>bSHRM</v>
          </cell>
          <cell r="M1925" t="str">
            <v>ST HERMENEGILDE, PQ</v>
          </cell>
        </row>
        <row r="1926">
          <cell r="L1926" t="str">
            <v>bSHUB</v>
          </cell>
          <cell r="M1926" t="str">
            <v>ST HUBERT DE TEMISCOUATA</v>
          </cell>
        </row>
        <row r="1927">
          <cell r="L1927" t="str">
            <v>bSHUG</v>
          </cell>
          <cell r="M1927" t="str">
            <v>ST HUGUES, PQ</v>
          </cell>
        </row>
        <row r="1928">
          <cell r="L1928" t="str">
            <v>bSHYA</v>
          </cell>
          <cell r="M1928" t="str">
            <v>ST HYACINTHE, PQ</v>
          </cell>
        </row>
        <row r="1929">
          <cell r="L1929" t="str">
            <v>bSIDA</v>
          </cell>
          <cell r="M1929" t="str">
            <v>ST ISIDORE D'AUCKLAND, PQ</v>
          </cell>
        </row>
        <row r="1930">
          <cell r="L1930" t="str">
            <v>bSIDS</v>
          </cell>
          <cell r="M1930" t="str">
            <v>ST IGNACE DE STANDBRIDGE</v>
          </cell>
        </row>
        <row r="1931">
          <cell r="L1931" t="str">
            <v>bSIGN</v>
          </cell>
          <cell r="M1931" t="str">
            <v>ST IGNACE DE LOYALO, PQ</v>
          </cell>
        </row>
        <row r="1932">
          <cell r="L1932" t="str">
            <v>bSILS</v>
          </cell>
          <cell r="M1932" t="str">
            <v>SEPT ILES, PQ</v>
          </cell>
        </row>
        <row r="1933">
          <cell r="L1933" t="str">
            <v>bSIRE</v>
          </cell>
          <cell r="M1933" t="str">
            <v>ST IRENEE, PQ</v>
          </cell>
        </row>
        <row r="1934">
          <cell r="L1934" t="str">
            <v>bSIRN</v>
          </cell>
          <cell r="M1934" t="str">
            <v>STE IRENE, PQ</v>
          </cell>
        </row>
        <row r="1935">
          <cell r="L1935" t="str">
            <v>bSISI</v>
          </cell>
          <cell r="M1935" t="str">
            <v>ST ISIDORE, PQ</v>
          </cell>
        </row>
        <row r="1936">
          <cell r="L1936" t="str">
            <v>bSISL</v>
          </cell>
          <cell r="M1936" t="str">
            <v>ST ISIDORE, PQ</v>
          </cell>
        </row>
        <row r="1937">
          <cell r="L1937" t="str">
            <v>bSJAC</v>
          </cell>
          <cell r="M1937" t="str">
            <v>ST JACQUES, PQ</v>
          </cell>
        </row>
        <row r="1938">
          <cell r="L1938" t="str">
            <v>bSJAN</v>
          </cell>
          <cell r="M1938" t="str">
            <v>ST JANVIER, PQ</v>
          </cell>
        </row>
        <row r="1939">
          <cell r="L1939" t="str">
            <v>bSJDA</v>
          </cell>
          <cell r="M1939" t="str">
            <v>STE JEANNE D'ARC MATAPEDI</v>
          </cell>
        </row>
        <row r="1940">
          <cell r="L1940" t="str">
            <v>bSJDB</v>
          </cell>
          <cell r="M1940" t="str">
            <v>ST JUSTE DE BRETENIER, PQ</v>
          </cell>
        </row>
        <row r="1941">
          <cell r="L1941" t="str">
            <v>bSJDC</v>
          </cell>
          <cell r="M1941" t="str">
            <v>ST JEAN DE CHERBOURG, PQ</v>
          </cell>
        </row>
        <row r="1942">
          <cell r="L1942" t="str">
            <v>bSJDD</v>
          </cell>
          <cell r="M1942" t="str">
            <v>ST JEAN DE DIEU, PQ</v>
          </cell>
        </row>
        <row r="1943">
          <cell r="L1943" t="str">
            <v>bSJDG</v>
          </cell>
          <cell r="M1943" t="str">
            <v>ST GERMAIN DE GRANTHAM</v>
          </cell>
        </row>
        <row r="1944">
          <cell r="L1944" t="str">
            <v>bSJDJ</v>
          </cell>
          <cell r="M1944" t="str">
            <v>ST JANVIER DE JOLY, PQ</v>
          </cell>
        </row>
        <row r="1945">
          <cell r="L1945" t="str">
            <v>bSJDK</v>
          </cell>
          <cell r="M1945" t="str">
            <v>ST JOSEPH DE KAMOURASKA</v>
          </cell>
        </row>
        <row r="1946">
          <cell r="L1946" t="str">
            <v>bSJDL</v>
          </cell>
          <cell r="M1946" t="str">
            <v>ST JUSTE DU LAC, PQ</v>
          </cell>
        </row>
        <row r="1947">
          <cell r="L1947" t="str">
            <v>bSJDM</v>
          </cell>
          <cell r="M1947" t="str">
            <v>ST JEAN DE MATAPEDIA, PQ</v>
          </cell>
        </row>
        <row r="1948">
          <cell r="L1948" t="str">
            <v>bSJDN</v>
          </cell>
          <cell r="M1948" t="str">
            <v>STE JUSTINE DE NEWTON, PQ</v>
          </cell>
        </row>
        <row r="1949">
          <cell r="L1949" t="str">
            <v>bSJDO</v>
          </cell>
          <cell r="M1949" t="str">
            <v>ST JEAN D'ORLEANS, PQ</v>
          </cell>
        </row>
        <row r="1950">
          <cell r="L1950" t="str">
            <v>bSJDP</v>
          </cell>
          <cell r="M1950" t="str">
            <v>ST JEAN DES PILES, PQ</v>
          </cell>
        </row>
        <row r="1951">
          <cell r="L1951" t="str">
            <v>bSJDR</v>
          </cell>
          <cell r="M1951" t="str">
            <v>ST JOSEPH DE LA RIVIERE</v>
          </cell>
        </row>
        <row r="1952">
          <cell r="L1952" t="str">
            <v>bSJEA</v>
          </cell>
          <cell r="M1952" t="str">
            <v>ST JEAN, PQ</v>
          </cell>
        </row>
        <row r="1953">
          <cell r="L1953" t="str">
            <v>bSJER</v>
          </cell>
          <cell r="M1953" t="str">
            <v>ST JEROME, PQ</v>
          </cell>
        </row>
        <row r="1954">
          <cell r="L1954" t="str">
            <v>bSJL</v>
          </cell>
          <cell r="M1954" t="str">
            <v>ST JOSEPH LANORAI, PQ</v>
          </cell>
        </row>
        <row r="1955">
          <cell r="L1955" t="str">
            <v>bSJLA</v>
          </cell>
          <cell r="M1955" t="str">
            <v>ST JOSEPH DU LAC, PQ</v>
          </cell>
        </row>
        <row r="1956">
          <cell r="L1956" t="str">
            <v>bSJLB</v>
          </cell>
          <cell r="M1956" t="str">
            <v>ST JEAN DE LA LANDE, PQ</v>
          </cell>
        </row>
        <row r="1957">
          <cell r="L1957" t="str">
            <v>bSJLM</v>
          </cell>
          <cell r="M1957" t="str">
            <v>ST JACQUES LE MINEUR, PQ</v>
          </cell>
        </row>
        <row r="1958">
          <cell r="L1958" t="str">
            <v>bSJLT</v>
          </cell>
          <cell r="M1958" t="str">
            <v>ST JEAN DE LA LANDE, PQ</v>
          </cell>
        </row>
        <row r="1959">
          <cell r="L1959" t="str">
            <v>bSJM</v>
          </cell>
          <cell r="M1959" t="str">
            <v>STE JULIE MEGANTIC, PQ</v>
          </cell>
        </row>
        <row r="1960">
          <cell r="L1960" t="str">
            <v>bSJMA</v>
          </cell>
          <cell r="M1960" t="str">
            <v>ST JEAN DE MATHA, PQ</v>
          </cell>
        </row>
        <row r="1961">
          <cell r="L1961" t="str">
            <v>bSJMO</v>
          </cell>
          <cell r="M1961" t="str">
            <v>ST JOACHIM DE MONTMORE</v>
          </cell>
        </row>
        <row r="1962">
          <cell r="L1962" t="str">
            <v>bSJOA</v>
          </cell>
          <cell r="M1962" t="str">
            <v>ST JOACHIM, PQ</v>
          </cell>
        </row>
        <row r="1963">
          <cell r="L1963" t="str">
            <v>bSJOG</v>
          </cell>
          <cell r="M1963" t="str">
            <v>ST JOGUES, PQ</v>
          </cell>
        </row>
        <row r="1964">
          <cell r="L1964" t="str">
            <v>bSJOS</v>
          </cell>
          <cell r="M1964" t="str">
            <v>ST JOSEPH DE BEAUCE, PQ</v>
          </cell>
        </row>
        <row r="1965">
          <cell r="L1965" t="str">
            <v>bSJOV</v>
          </cell>
          <cell r="M1965" t="str">
            <v>ST JOVITE, PQ</v>
          </cell>
        </row>
        <row r="1966">
          <cell r="L1966" t="str">
            <v>bSJPJ</v>
          </cell>
          <cell r="M1966" t="str">
            <v>ST JEAN PORT JOLI, PQ</v>
          </cell>
        </row>
        <row r="1967">
          <cell r="L1967" t="str">
            <v>bSJSR</v>
          </cell>
          <cell r="M1967" t="str">
            <v>ST JEAN SUR RICHELIEU, PQ</v>
          </cell>
        </row>
        <row r="1968">
          <cell r="L1968" t="str">
            <v>bSJST</v>
          </cell>
          <cell r="M1968" t="str">
            <v>ST JUSTIN, PQ</v>
          </cell>
        </row>
        <row r="1969">
          <cell r="L1969" t="str">
            <v>bSJU</v>
          </cell>
          <cell r="M1969" t="str">
            <v>ST. JULES, PQ</v>
          </cell>
        </row>
        <row r="1970">
          <cell r="L1970" t="str">
            <v>bSJUD</v>
          </cell>
          <cell r="M1970" t="str">
            <v>ST JUDE, PQ</v>
          </cell>
        </row>
        <row r="1971">
          <cell r="L1971" t="str">
            <v>bSJUL</v>
          </cell>
          <cell r="M1971" t="str">
            <v>SAINTE JULIE , PQ</v>
          </cell>
        </row>
        <row r="1972">
          <cell r="L1972" t="str">
            <v>bSJUS</v>
          </cell>
          <cell r="M1972" t="str">
            <v>STE JUSTINE, PQ</v>
          </cell>
        </row>
        <row r="1973">
          <cell r="L1973" t="str">
            <v>bSLAM</v>
          </cell>
          <cell r="M1973" t="str">
            <v>ST LAMBERT, PQ</v>
          </cell>
        </row>
        <row r="1974">
          <cell r="L1974" t="str">
            <v>bSLAU</v>
          </cell>
          <cell r="M1974" t="str">
            <v>ST LAURENT, PQ</v>
          </cell>
        </row>
        <row r="1975">
          <cell r="L1975" t="str">
            <v>bSLAV</v>
          </cell>
          <cell r="M1975" t="str">
            <v>ST LAZARE, PQ</v>
          </cell>
        </row>
        <row r="1976">
          <cell r="L1976" t="str">
            <v>bSLAZ</v>
          </cell>
          <cell r="M1976" t="str">
            <v>ST LAZARE DE BELLECHASSE</v>
          </cell>
        </row>
        <row r="1977">
          <cell r="L1977" t="str">
            <v>bSLCH</v>
          </cell>
          <cell r="M1977" t="str">
            <v>ST LUC (LE HAUT-RICH), PQ</v>
          </cell>
        </row>
        <row r="1978">
          <cell r="L1978" t="str">
            <v>bSLDA</v>
          </cell>
          <cell r="M1978" t="str">
            <v>ST LEONARD D'ASTON, PQ</v>
          </cell>
        </row>
        <row r="1979">
          <cell r="L1979" t="str">
            <v>bSLDB</v>
          </cell>
          <cell r="M1979" t="str">
            <v>STE LUCIE DE BEAUREGARD</v>
          </cell>
        </row>
        <row r="1980">
          <cell r="L1980" t="str">
            <v>bSLDC</v>
          </cell>
          <cell r="M1980" t="str">
            <v>ST LEON DE CHICOUTIMI, PQ</v>
          </cell>
        </row>
        <row r="1981">
          <cell r="L1981" t="str">
            <v>bSLDG</v>
          </cell>
          <cell r="M1981" t="str">
            <v>ST LOUIS DE GONZAGUE, PQ</v>
          </cell>
        </row>
        <row r="1982">
          <cell r="L1982" t="str">
            <v>bSLDH</v>
          </cell>
          <cell r="M1982" t="str">
            <v>ST LOUIS DU HA HA, PQ</v>
          </cell>
        </row>
        <row r="1983">
          <cell r="L1983" t="str">
            <v>bSLDV</v>
          </cell>
          <cell r="M1983" t="str">
            <v>ST LUC DE VINCENNES, PQ</v>
          </cell>
        </row>
        <row r="1984">
          <cell r="L1984" t="str">
            <v>bSLEA</v>
          </cell>
          <cell r="M1984" t="str">
            <v>ST LEANDRE, PQ</v>
          </cell>
        </row>
        <row r="1985">
          <cell r="L1985" t="str">
            <v>bSLEO</v>
          </cell>
          <cell r="M1985" t="str">
            <v>ST LEON, PQ</v>
          </cell>
        </row>
        <row r="1986">
          <cell r="L1986" t="str">
            <v>bSLEP</v>
          </cell>
          <cell r="M1986" t="str">
            <v>ST LEONARD, PQ</v>
          </cell>
        </row>
        <row r="1987">
          <cell r="L1987" t="str">
            <v>bSLIB</v>
          </cell>
          <cell r="M1987" t="str">
            <v>ST LIBOIRE, PQ</v>
          </cell>
        </row>
        <row r="1988">
          <cell r="L1988" t="str">
            <v>bSLIG</v>
          </cell>
          <cell r="M1988" t="str">
            <v>ST LIGUORI, PQ</v>
          </cell>
        </row>
        <row r="1989">
          <cell r="L1989" t="str">
            <v>bSLLG</v>
          </cell>
          <cell r="M1989" t="str">
            <v>ST LEON LE GRAND, PQ</v>
          </cell>
        </row>
        <row r="1990">
          <cell r="L1990" t="str">
            <v>bSLOU</v>
          </cell>
          <cell r="M1990" t="str">
            <v>STE LOUISE, PQ</v>
          </cell>
        </row>
        <row r="1991">
          <cell r="L1991" t="str">
            <v>bSLUC</v>
          </cell>
          <cell r="M1991" t="str">
            <v>ST LUC (MATANE), PQ</v>
          </cell>
        </row>
        <row r="1992">
          <cell r="L1992" t="str">
            <v>bSLUD</v>
          </cell>
          <cell r="M1992" t="str">
            <v>ST LUDGER, PQ</v>
          </cell>
        </row>
        <row r="1993">
          <cell r="L1993" t="str">
            <v>bSLUE</v>
          </cell>
          <cell r="M1993" t="str">
            <v>STE LUCE, PQ</v>
          </cell>
        </row>
        <row r="1994">
          <cell r="L1994" t="str">
            <v>bSLUN</v>
          </cell>
          <cell r="M1994" t="str">
            <v>ST LUCIEN, PQ</v>
          </cell>
        </row>
        <row r="1995">
          <cell r="L1995" t="str">
            <v>bSLZB</v>
          </cell>
          <cell r="M1995" t="str">
            <v>STE ELIZABETH, PQ</v>
          </cell>
        </row>
        <row r="1996">
          <cell r="L1996" t="str">
            <v>bSM</v>
          </cell>
          <cell r="M1996" t="str">
            <v>ST MARTIN, PQ</v>
          </cell>
        </row>
        <row r="1997">
          <cell r="L1997" t="str">
            <v>bSMA</v>
          </cell>
          <cell r="M1997" t="str">
            <v>STE MARTHE, PQ</v>
          </cell>
        </row>
        <row r="1998">
          <cell r="L1998" t="str">
            <v>bSMAD</v>
          </cell>
          <cell r="M1998" t="str">
            <v>STE MADELEINE, PQ</v>
          </cell>
        </row>
        <row r="1999">
          <cell r="L1999" t="str">
            <v>bSMAG</v>
          </cell>
          <cell r="M1999" t="str">
            <v>ST MAGLOIRE, PQ</v>
          </cell>
        </row>
        <row r="2000">
          <cell r="L2000" t="str">
            <v>bSMAL</v>
          </cell>
          <cell r="M2000" t="str">
            <v>ST MALACHIE, PQ</v>
          </cell>
        </row>
        <row r="2001">
          <cell r="L2001" t="str">
            <v>bSMAM</v>
          </cell>
          <cell r="M2001" t="str">
            <v>STE MARGUERITE MARIE, PQ</v>
          </cell>
        </row>
        <row r="2002">
          <cell r="L2002" t="str">
            <v>bSMAR</v>
          </cell>
          <cell r="M2002" t="str">
            <v>STE MARIE DE BEAUCE, PQ</v>
          </cell>
        </row>
        <row r="2003">
          <cell r="L2003" t="str">
            <v>bSMAS</v>
          </cell>
          <cell r="M2003" t="str">
            <v>STE MARGUERITE STATION</v>
          </cell>
        </row>
        <row r="2004">
          <cell r="L2004" t="str">
            <v>bSMAT</v>
          </cell>
          <cell r="M2004" t="str">
            <v>STE MARGUERITE, PQ</v>
          </cell>
        </row>
        <row r="2005">
          <cell r="L2005" t="str">
            <v>bSMAU</v>
          </cell>
          <cell r="M2005" t="str">
            <v>ST MAURICE, PQ</v>
          </cell>
        </row>
        <row r="2006">
          <cell r="L2006" t="str">
            <v>bSMB</v>
          </cell>
          <cell r="M2006" t="str">
            <v>ST MATHIEU DE BELOEI, PQ</v>
          </cell>
        </row>
        <row r="2007">
          <cell r="L2007" t="str">
            <v>bSMDB</v>
          </cell>
          <cell r="M2007" t="str">
            <v>STE MARIE DE BLANDFORD</v>
          </cell>
        </row>
        <row r="2008">
          <cell r="L2008" t="str">
            <v>bSMDC</v>
          </cell>
          <cell r="M2008" t="str">
            <v>ST MARC DES CARRIERES, PQ</v>
          </cell>
        </row>
        <row r="2009">
          <cell r="L2009" t="str">
            <v>bSMDK</v>
          </cell>
          <cell r="M2009" t="str">
            <v>STE MARCELLINE DE KILDAIR</v>
          </cell>
        </row>
        <row r="2010">
          <cell r="L2010" t="str">
            <v>bSMDL</v>
          </cell>
          <cell r="M2010" t="str">
            <v>STE MARGUERITE DE LINGWIC</v>
          </cell>
        </row>
        <row r="2011">
          <cell r="L2011" t="str">
            <v>bSMDM</v>
          </cell>
          <cell r="M2011" t="str">
            <v>STE MONIQUE DEUX MONTAGNE</v>
          </cell>
        </row>
        <row r="2012">
          <cell r="L2012" t="str">
            <v>bSMDP</v>
          </cell>
          <cell r="M2012" t="str">
            <v>ST MATHIEU DU PARC, PQ</v>
          </cell>
        </row>
        <row r="2013">
          <cell r="L2013" t="str">
            <v>bSMDR</v>
          </cell>
          <cell r="M2013" t="str">
            <v>ST MARCEL DE RICHELIEU</v>
          </cell>
        </row>
        <row r="2014">
          <cell r="L2014" t="str">
            <v>bSMDS</v>
          </cell>
          <cell r="M2014" t="str">
            <v>ST MICHEL DES SAINTS, PQ</v>
          </cell>
        </row>
        <row r="2015">
          <cell r="L2015" t="str">
            <v>bSMED</v>
          </cell>
          <cell r="M2015" t="str">
            <v>ST MEDARD, PQ</v>
          </cell>
        </row>
        <row r="2016">
          <cell r="L2016" t="str">
            <v>bSMEL</v>
          </cell>
          <cell r="M2016" t="str">
            <v>STE MELANIE, PQ</v>
          </cell>
        </row>
        <row r="2017">
          <cell r="L2017" t="str">
            <v>bSMET</v>
          </cell>
          <cell r="M2017" t="str">
            <v>ST METHODE, PQ</v>
          </cell>
        </row>
        <row r="2018">
          <cell r="L2018" t="str">
            <v>bSMIC</v>
          </cell>
          <cell r="M2018" t="str">
            <v>ST MICHEL, PQ</v>
          </cell>
        </row>
        <row r="2019">
          <cell r="L2019" t="str">
            <v>bSMIN</v>
          </cell>
          <cell r="M2019" t="str">
            <v>ST MICHEL DE NAPIERVILLE</v>
          </cell>
        </row>
        <row r="2020">
          <cell r="L2020" t="str">
            <v>bSMLL</v>
          </cell>
          <cell r="M2020" t="str">
            <v>ST MARC DU LAC LONG, PQ</v>
          </cell>
        </row>
        <row r="2021">
          <cell r="L2021" t="str">
            <v>bSMNI</v>
          </cell>
          <cell r="M2021" t="str">
            <v>STE MONIQUE DE NICOLET</v>
          </cell>
        </row>
        <row r="2022">
          <cell r="L2022" t="str">
            <v>bSMNL</v>
          </cell>
          <cell r="M2022" t="str">
            <v>ST MATHIEU, PQ</v>
          </cell>
        </row>
        <row r="2023">
          <cell r="L2023" t="str">
            <v>bSMOD</v>
          </cell>
          <cell r="M2023" t="str">
            <v>ST MODESTE, PQ</v>
          </cell>
        </row>
        <row r="2024">
          <cell r="L2024" t="str">
            <v>bSMOI</v>
          </cell>
          <cell r="M2024" t="str">
            <v>ST MOISE, PQ</v>
          </cell>
        </row>
        <row r="2025">
          <cell r="L2025" t="str">
            <v>bSMON</v>
          </cell>
          <cell r="M2025" t="str">
            <v>STE MONIQUE, PQ</v>
          </cell>
        </row>
        <row r="2026">
          <cell r="L2026" t="str">
            <v>bSMR</v>
          </cell>
          <cell r="M2026" t="str">
            <v>ST MATHIAS, PQ</v>
          </cell>
        </row>
        <row r="2027">
          <cell r="L2027" t="str">
            <v>bSMRC</v>
          </cell>
          <cell r="M2027" t="str">
            <v>ST MARCEL, PQ</v>
          </cell>
        </row>
        <row r="2028">
          <cell r="L2028" t="str">
            <v>bSMSA</v>
          </cell>
          <cell r="M2028" t="str">
            <v>STE MARIE SALOMEE, PQ</v>
          </cell>
        </row>
        <row r="2029">
          <cell r="L2029" t="str">
            <v>bSMSL</v>
          </cell>
          <cell r="M2029" t="str">
            <v>STE MARTHE SUR LE LAC, PQ</v>
          </cell>
        </row>
        <row r="2030">
          <cell r="L2030" t="str">
            <v>bSMSM</v>
          </cell>
          <cell r="M2030" t="str">
            <v>ST MATHIEU, PQ</v>
          </cell>
        </row>
        <row r="2031">
          <cell r="L2031" t="str">
            <v>bSMSR</v>
          </cell>
          <cell r="M2031" t="str">
            <v>ST MARC SURE RICHELIEU</v>
          </cell>
        </row>
        <row r="2032">
          <cell r="L2032" t="str">
            <v>bSNAZ</v>
          </cell>
          <cell r="M2032" t="str">
            <v>ST NAZAIRE, PQ</v>
          </cell>
        </row>
        <row r="2033">
          <cell r="L2033" t="str">
            <v>bSNCH</v>
          </cell>
          <cell r="M2033" t="str">
            <v>ST NARCISSE, PQ</v>
          </cell>
        </row>
        <row r="2034">
          <cell r="L2034" t="str">
            <v>bSNDA</v>
          </cell>
          <cell r="M2034" t="str">
            <v>ST OCTAVE, PQ</v>
          </cell>
        </row>
        <row r="2035">
          <cell r="L2035" t="str">
            <v>bSNDL</v>
          </cell>
          <cell r="M2035" t="str">
            <v>ST NAZAIRE DU LAC ST JEAN</v>
          </cell>
        </row>
        <row r="2036">
          <cell r="L2036" t="str">
            <v>bSNER</v>
          </cell>
          <cell r="M2036" t="str">
            <v>ST NEREE, PQ</v>
          </cell>
        </row>
        <row r="2037">
          <cell r="L2037" t="str">
            <v>bSNIE</v>
          </cell>
          <cell r="M2037" t="str">
            <v>ST NICOLAS EST, PQ</v>
          </cell>
        </row>
        <row r="2038">
          <cell r="L2038" t="str">
            <v>bSNL</v>
          </cell>
          <cell r="M2038" t="str">
            <v>ST NARCISSE DE B LOB, PQ</v>
          </cell>
        </row>
        <row r="2039">
          <cell r="L2039" t="str">
            <v>bSNOE</v>
          </cell>
          <cell r="M2039" t="str">
            <v>ST NOEL, PQ</v>
          </cell>
        </row>
        <row r="2040">
          <cell r="L2040" t="str">
            <v>bSNOR</v>
          </cell>
          <cell r="M2040" t="str">
            <v>ST NORBERT, PQ</v>
          </cell>
        </row>
        <row r="2041">
          <cell r="L2041" t="str">
            <v>bSNRI</v>
          </cell>
          <cell r="M2041" t="str">
            <v>ST NARCISSE, PQ</v>
          </cell>
        </row>
        <row r="2042">
          <cell r="L2042" t="str">
            <v>bSODC</v>
          </cell>
          <cell r="M2042" t="str">
            <v>ST OMER, PQ</v>
          </cell>
        </row>
        <row r="2043">
          <cell r="L2043" t="str">
            <v>bSODI</v>
          </cell>
          <cell r="M2043" t="str">
            <v>ST ODILON, PQ</v>
          </cell>
        </row>
        <row r="2044">
          <cell r="L2044" t="str">
            <v>bSOME</v>
          </cell>
          <cell r="M2044" t="str">
            <v>ST OMER, PQ</v>
          </cell>
        </row>
        <row r="2045">
          <cell r="L2045" t="str">
            <v>bSONE</v>
          </cell>
          <cell r="M2045" t="str">
            <v>ST ONESIME, PQ</v>
          </cell>
        </row>
        <row r="2046">
          <cell r="L2046" t="str">
            <v>bSORE</v>
          </cell>
          <cell r="M2046" t="str">
            <v>SOREL, PQ</v>
          </cell>
        </row>
        <row r="2047">
          <cell r="L2047" t="str">
            <v>bSOUR</v>
          </cell>
          <cell r="M2047" t="str">
            <v>ST OURS, PQ</v>
          </cell>
        </row>
        <row r="2048">
          <cell r="L2048" t="str">
            <v>bSPAC</v>
          </cell>
          <cell r="M2048" t="str">
            <v>ST PACOME, PQ</v>
          </cell>
        </row>
        <row r="2049">
          <cell r="L2049" t="str">
            <v>bSPAM</v>
          </cell>
          <cell r="M2049" t="str">
            <v>ST PAMPHILE, PQ</v>
          </cell>
        </row>
        <row r="2050">
          <cell r="L2050" t="str">
            <v>bSPAS</v>
          </cell>
          <cell r="M2050" t="str">
            <v>ST PASCAL, PQ</v>
          </cell>
        </row>
        <row r="2051">
          <cell r="L2051" t="str">
            <v>bSPAU</v>
          </cell>
          <cell r="M2051" t="str">
            <v>ST PAULIN, PQ</v>
          </cell>
        </row>
        <row r="2052">
          <cell r="L2052" t="str">
            <v>bSPCH</v>
          </cell>
          <cell r="M2052" t="str">
            <v>ST PROSPER, PQ</v>
          </cell>
        </row>
        <row r="2053">
          <cell r="L2053" t="str">
            <v>bSPDA</v>
          </cell>
          <cell r="M2053" t="str">
            <v>ST PHILLIPE D'ARGENTEUIL</v>
          </cell>
        </row>
        <row r="2054">
          <cell r="L2054" t="str">
            <v>bSPDB</v>
          </cell>
          <cell r="M2054" t="str">
            <v>ST PIERRE DE BROUGHTON</v>
          </cell>
        </row>
        <row r="2055">
          <cell r="L2055" t="str">
            <v>bSPDC</v>
          </cell>
          <cell r="M2055" t="str">
            <v>ST PAUL DE LA CROIX, PQ</v>
          </cell>
        </row>
        <row r="2056">
          <cell r="L2056" t="str">
            <v>bSPDG</v>
          </cell>
          <cell r="M2056" t="str">
            <v>ST PIE DE GUIRE, PQ</v>
          </cell>
        </row>
        <row r="2057">
          <cell r="L2057" t="str">
            <v>bSPDI</v>
          </cell>
          <cell r="M2057" t="str">
            <v>ST PAUL D'INDUSTRIE, PQ</v>
          </cell>
        </row>
        <row r="2058">
          <cell r="L2058" t="str">
            <v>bSPDL</v>
          </cell>
          <cell r="M2058" t="str">
            <v>ST PIERRE DE LAMY, PQ</v>
          </cell>
        </row>
        <row r="2059">
          <cell r="L2059" t="str">
            <v>bSPDM</v>
          </cell>
          <cell r="M2059" t="str">
            <v>ST PAUL DE MONTMINY, PQ</v>
          </cell>
        </row>
        <row r="2060">
          <cell r="L2060" t="str">
            <v>bSPDO</v>
          </cell>
          <cell r="M2060" t="str">
            <v>ST PROSPER, PQ</v>
          </cell>
        </row>
        <row r="2061">
          <cell r="L2061" t="str">
            <v>bSPEL</v>
          </cell>
          <cell r="M2061" t="str">
            <v>STE PERPETUE (L'ISLET)</v>
          </cell>
        </row>
        <row r="2062">
          <cell r="L2062" t="str">
            <v>bSPEN</v>
          </cell>
          <cell r="M2062" t="str">
            <v>STE PERPETUE (NICOLET)</v>
          </cell>
        </row>
        <row r="2063">
          <cell r="L2063" t="str">
            <v>bSPET</v>
          </cell>
          <cell r="M2063" t="str">
            <v>STE PETRONILLE, PQ</v>
          </cell>
        </row>
        <row r="2064">
          <cell r="L2064" t="str">
            <v>bSPH</v>
          </cell>
          <cell r="M2064" t="str">
            <v>ST PHILLIPPE DE LAPRAIRIE</v>
          </cell>
        </row>
        <row r="2065">
          <cell r="L2065" t="str">
            <v>bSPHI</v>
          </cell>
          <cell r="M2065" t="str">
            <v>ST PHILEMON, PQ</v>
          </cell>
        </row>
        <row r="2066">
          <cell r="L2066" t="str">
            <v>bSPHL</v>
          </cell>
          <cell r="M2066" t="str">
            <v>ST PHILIBERT, PQ</v>
          </cell>
        </row>
        <row r="2067">
          <cell r="L2067" t="str">
            <v>bSPIE</v>
          </cell>
          <cell r="M2067" t="str">
            <v>ST PIE, PQ</v>
          </cell>
        </row>
        <row r="2068">
          <cell r="L2068" t="str">
            <v>bSPLA</v>
          </cell>
          <cell r="M2068" t="str">
            <v>ST PLACIDE, PQ</v>
          </cell>
        </row>
        <row r="2069">
          <cell r="L2069" t="str">
            <v>bSPLB</v>
          </cell>
          <cell r="M2069" t="str">
            <v>ST PIERRE LES BECQUEST</v>
          </cell>
        </row>
        <row r="2070">
          <cell r="L2070" t="str">
            <v>bSPLE</v>
          </cell>
          <cell r="M2070" t="str">
            <v>STE PAULE, PQ</v>
          </cell>
        </row>
        <row r="2071">
          <cell r="L2071" t="str">
            <v>bSPLP</v>
          </cell>
          <cell r="M2071" t="str">
            <v>ST PHILIPPE LAPRAIRIE, PQ</v>
          </cell>
        </row>
        <row r="2072">
          <cell r="L2072" t="str">
            <v>bSPMO</v>
          </cell>
          <cell r="M2072" t="str">
            <v>ST PIERRE MONTMAGNY, PQ</v>
          </cell>
        </row>
        <row r="2073">
          <cell r="L2073" t="str">
            <v>bSPNE</v>
          </cell>
          <cell r="M2073" t="str">
            <v>ST PHILLIPE DE NERI, PQ</v>
          </cell>
        </row>
        <row r="2074">
          <cell r="L2074" t="str">
            <v>bSPNO</v>
          </cell>
          <cell r="M2074" t="str">
            <v>ST PAUL DU NORD, PQ</v>
          </cell>
        </row>
        <row r="2075">
          <cell r="L2075" t="str">
            <v>bSPOL</v>
          </cell>
          <cell r="M2075" t="str">
            <v>ST POLYCARPE, PQ</v>
          </cell>
        </row>
        <row r="2076">
          <cell r="L2076" t="str">
            <v>bSPRI</v>
          </cell>
          <cell r="M2076" t="str">
            <v>ST PRIME, PQ</v>
          </cell>
        </row>
        <row r="2077">
          <cell r="L2077" t="str">
            <v>bSQUA</v>
          </cell>
          <cell r="M2077" t="str">
            <v>SQUATEC, PQ</v>
          </cell>
        </row>
        <row r="2078">
          <cell r="L2078" t="str">
            <v>bSRAM</v>
          </cell>
          <cell r="M2078" t="str">
            <v>ST REMI D'AMHERST, PQ</v>
          </cell>
        </row>
        <row r="2079">
          <cell r="L2079" t="str">
            <v>bSRAP</v>
          </cell>
          <cell r="M2079" t="str">
            <v>ST RAPHAEL, PQ</v>
          </cell>
        </row>
        <row r="2080">
          <cell r="L2080" t="str">
            <v>bSRAU</v>
          </cell>
          <cell r="M2080" t="str">
            <v>ST ROCH DES AULNAIES, PQ</v>
          </cell>
        </row>
        <row r="2081">
          <cell r="L2081" t="str">
            <v>bSRAY</v>
          </cell>
          <cell r="M2081" t="str">
            <v>ST RAYMOND, PQ</v>
          </cell>
        </row>
        <row r="2082">
          <cell r="L2082" t="str">
            <v>bSRDL</v>
          </cell>
          <cell r="M2082" t="str">
            <v>ST ROCH DE L'ACHIGAN, PQ</v>
          </cell>
        </row>
        <row r="2083">
          <cell r="L2083" t="str">
            <v>bSRDM</v>
          </cell>
          <cell r="M2083" t="str">
            <v>ST RENE DE MATANE, PQ</v>
          </cell>
        </row>
        <row r="2084">
          <cell r="L2084" t="str">
            <v>bSRDN</v>
          </cell>
          <cell r="M2084" t="str">
            <v>STE ROSE DU NORD, PQ</v>
          </cell>
        </row>
        <row r="2085">
          <cell r="L2085" t="str">
            <v>bSRDT</v>
          </cell>
          <cell r="M2085" t="str">
            <v>ST REMI DE TINGWICK, PQ</v>
          </cell>
        </row>
        <row r="2086">
          <cell r="L2086" t="str">
            <v>bSRDW</v>
          </cell>
          <cell r="M2086" t="str">
            <v>STE ROSE DE WATFORD, PQ</v>
          </cell>
        </row>
        <row r="2087">
          <cell r="L2087" t="str">
            <v>bSREG</v>
          </cell>
          <cell r="M2087" t="str">
            <v>ST REGIS, PQ</v>
          </cell>
        </row>
        <row r="2088">
          <cell r="L2088" t="str">
            <v>bSREM</v>
          </cell>
          <cell r="M2088" t="str">
            <v>ST REMI, PQ</v>
          </cell>
        </row>
        <row r="2089">
          <cell r="L2089" t="str">
            <v>bSREN</v>
          </cell>
          <cell r="M2089" t="str">
            <v>ST RENE, PQ</v>
          </cell>
        </row>
        <row r="2090">
          <cell r="L2090" t="str">
            <v>bSRIT</v>
          </cell>
          <cell r="M2090" t="str">
            <v>STE RITA, PQ</v>
          </cell>
        </row>
        <row r="2091">
          <cell r="L2091" t="str">
            <v>bSROB</v>
          </cell>
          <cell r="M2091" t="str">
            <v>ST ROBERT, PQ</v>
          </cell>
        </row>
        <row r="2092">
          <cell r="L2092" t="str">
            <v>bSROC</v>
          </cell>
          <cell r="M2092" t="str">
            <v>ST ROCH, PQ</v>
          </cell>
        </row>
        <row r="2093">
          <cell r="L2093" t="str">
            <v>bSROL</v>
          </cell>
          <cell r="M2093" t="str">
            <v>STE ROSALIE, PQ</v>
          </cell>
        </row>
        <row r="2094">
          <cell r="L2094" t="str">
            <v>bSROM</v>
          </cell>
          <cell r="M2094" t="str">
            <v>ST ROMAIN, PQ</v>
          </cell>
        </row>
        <row r="2095">
          <cell r="L2095" t="str">
            <v>bSROS</v>
          </cell>
          <cell r="M2095" t="str">
            <v>ST ROSAIRE, PQ</v>
          </cell>
        </row>
        <row r="2096">
          <cell r="L2096" t="str">
            <v>bSSAB</v>
          </cell>
          <cell r="M2096" t="str">
            <v>STE SABINE, PQ</v>
          </cell>
        </row>
        <row r="2097">
          <cell r="L2097" t="str">
            <v>bSSAM</v>
          </cell>
          <cell r="M2097" t="str">
            <v>ST SAMUEL DE HORTON, PQ</v>
          </cell>
        </row>
        <row r="2098">
          <cell r="L2098" t="str">
            <v>bSSAU</v>
          </cell>
          <cell r="M2098" t="str">
            <v>ST-SAUVEUR, PQ</v>
          </cell>
        </row>
        <row r="2099">
          <cell r="L2099" t="str">
            <v>bSSBF</v>
          </cell>
          <cell r="M2099" t="str">
            <v>ST SEBASTIEN, PQ</v>
          </cell>
        </row>
        <row r="2100">
          <cell r="L2100" t="str">
            <v>bSSBI</v>
          </cell>
          <cell r="M2100" t="str">
            <v>ST SEBASTIEN, PQ</v>
          </cell>
        </row>
        <row r="2101">
          <cell r="L2101" t="str">
            <v>bSSCH</v>
          </cell>
          <cell r="M2101" t="str">
            <v>STE SCHOLASTIQUE, PQ</v>
          </cell>
        </row>
        <row r="2102">
          <cell r="L2102" t="str">
            <v>bSSDB</v>
          </cell>
          <cell r="M2102" t="str">
            <v>STE SABINE DE BELLECHASSE</v>
          </cell>
        </row>
        <row r="2103">
          <cell r="L2103" t="str">
            <v>bSSDK</v>
          </cell>
          <cell r="M2103" t="str">
            <v>ST STANISLAS DE KOSTKA</v>
          </cell>
        </row>
        <row r="2104">
          <cell r="L2104" t="str">
            <v>bSSDL</v>
          </cell>
          <cell r="M2104" t="str">
            <v>STE SOPHIE DE LEVARD, PQ</v>
          </cell>
        </row>
        <row r="2105">
          <cell r="L2105" t="str">
            <v>bSSDM</v>
          </cell>
          <cell r="M2105" t="str">
            <v>STE SOPHIE DE MEGANTIC</v>
          </cell>
        </row>
        <row r="2106">
          <cell r="L2106" t="str">
            <v>bSSDM</v>
          </cell>
          <cell r="M2106" t="str">
            <v>ST SAUVEURS DES MONT, QC</v>
          </cell>
        </row>
        <row r="2107">
          <cell r="L2107" t="str">
            <v>bSSEV</v>
          </cell>
          <cell r="M2107" t="str">
            <v>ST SEVERE, PQ</v>
          </cell>
        </row>
        <row r="2108">
          <cell r="L2108" t="str">
            <v>bSSIB</v>
          </cell>
          <cell r="M2108" t="str">
            <v>ST SIMON, PQ</v>
          </cell>
        </row>
        <row r="2109">
          <cell r="L2109" t="str">
            <v>bSSIC</v>
          </cell>
          <cell r="M2109" t="str">
            <v>ST SIMEON, PQ</v>
          </cell>
        </row>
        <row r="2110">
          <cell r="L2110" t="str">
            <v>bSSIM</v>
          </cell>
          <cell r="M2110" t="str">
            <v>ST SIMEON, PQ</v>
          </cell>
        </row>
        <row r="2111">
          <cell r="L2111" t="str">
            <v>bSSIR</v>
          </cell>
          <cell r="M2111" t="str">
            <v>ST SIMON, PQ</v>
          </cell>
        </row>
        <row r="2112">
          <cell r="L2112" t="str">
            <v>bSST</v>
          </cell>
          <cell r="M2112" t="str">
            <v>STE SOPHIE TERREBONNE,PQ</v>
          </cell>
        </row>
        <row r="2113">
          <cell r="L2113" t="str">
            <v>bSSTA</v>
          </cell>
          <cell r="M2113" t="str">
            <v>ST STANISLAS, PQ</v>
          </cell>
        </row>
        <row r="2114">
          <cell r="L2114" t="str">
            <v>bSSTE</v>
          </cell>
          <cell r="M2114" t="str">
            <v>STANSTEAD, PQ</v>
          </cell>
        </row>
        <row r="2115">
          <cell r="L2115" t="str">
            <v>bSSTU</v>
          </cell>
          <cell r="M2115" t="str">
            <v>SOUTH STUKELY, PQ</v>
          </cell>
        </row>
        <row r="2116">
          <cell r="L2116" t="str">
            <v>bSSUL</v>
          </cell>
          <cell r="M2116" t="str">
            <v>ST SULPICE, PQ</v>
          </cell>
        </row>
        <row r="2117">
          <cell r="L2117" t="str">
            <v>bSSYL</v>
          </cell>
          <cell r="M2117" t="str">
            <v>ST SYLVERE, PQ</v>
          </cell>
        </row>
        <row r="2118">
          <cell r="L2118" t="str">
            <v>bSTAC</v>
          </cell>
          <cell r="M2118" t="str">
            <v>ST THEODORE D'ACTON, PQ</v>
          </cell>
        </row>
        <row r="2119">
          <cell r="L2119" t="str">
            <v>bSTAN</v>
          </cell>
          <cell r="M2119" t="str">
            <v>STANHOPE, PQ</v>
          </cell>
        </row>
        <row r="2120">
          <cell r="L2120" t="str">
            <v>bSTBE</v>
          </cell>
          <cell r="M2120" t="str">
            <v>STANBRIDGE EAST, PQ</v>
          </cell>
        </row>
        <row r="2121">
          <cell r="L2121" t="str">
            <v>bSTD</v>
          </cell>
          <cell r="M2121" t="str">
            <v>STANSTEAD, PQ</v>
          </cell>
        </row>
        <row r="2122">
          <cell r="L2122" t="str">
            <v>bSTDA</v>
          </cell>
          <cell r="M2122" t="str">
            <v>ST THOMAS D'AQUIN, PQ</v>
          </cell>
        </row>
        <row r="2123">
          <cell r="L2123" t="str">
            <v>bSTDC</v>
          </cell>
          <cell r="M2123" t="str">
            <v>ST TITE DES CAPS, PQ</v>
          </cell>
        </row>
        <row r="2124">
          <cell r="L2124" t="str">
            <v>bSTDG</v>
          </cell>
          <cell r="M2124" t="str">
            <v>STE THERESE DE GASPE, PQ</v>
          </cell>
        </row>
        <row r="2125">
          <cell r="L2125" t="str">
            <v>bSTE</v>
          </cell>
          <cell r="M2125" t="str">
            <v>ST-EUSEBE, PQ</v>
          </cell>
        </row>
        <row r="2126">
          <cell r="L2126" t="str">
            <v>bSTEA</v>
          </cell>
          <cell r="M2126" t="str">
            <v>STE ADELE (TERREBONNE)</v>
          </cell>
        </row>
        <row r="2127">
          <cell r="L2127" t="str">
            <v>bSTEF</v>
          </cell>
          <cell r="M2127" t="str">
            <v>ST. EDOUARD FRAMPTON, QC</v>
          </cell>
        </row>
        <row r="2128">
          <cell r="L2128" t="str">
            <v>bSTEG</v>
          </cell>
          <cell r="M2128" t="str">
            <v>STE GERMAIN, PQ</v>
          </cell>
        </row>
        <row r="2129">
          <cell r="L2129" t="str">
            <v>bSTEJ</v>
          </cell>
          <cell r="M2129" t="str">
            <v>STE JULIENNE, PQ</v>
          </cell>
        </row>
        <row r="2130">
          <cell r="L2130" t="str">
            <v>bSTEL</v>
          </cell>
          <cell r="M2130" t="str">
            <v>ST TELESPHORE, PQ</v>
          </cell>
        </row>
        <row r="2131">
          <cell r="L2131" t="str">
            <v>bSTEL</v>
          </cell>
          <cell r="M2131" t="str">
            <v>ST LUCIE (TERRAB), QC</v>
          </cell>
        </row>
        <row r="2132">
          <cell r="L2132" t="str">
            <v>bSTEP</v>
          </cell>
          <cell r="M2132" t="str">
            <v>ST EPHREM, PQ</v>
          </cell>
        </row>
        <row r="2133">
          <cell r="L2133" t="str">
            <v>bSTES</v>
          </cell>
          <cell r="M2133" t="str">
            <v>STE SOPHIE, PQ</v>
          </cell>
        </row>
        <row r="2134">
          <cell r="L2134" t="str">
            <v>bSTEU</v>
          </cell>
          <cell r="M2134" t="str">
            <v>ST. EUGENE DE GRANTHAM,PQ</v>
          </cell>
        </row>
        <row r="2135">
          <cell r="L2135" t="str">
            <v>bSTFE</v>
          </cell>
          <cell r="M2135" t="str">
            <v>ST-FELICIEN, PQ</v>
          </cell>
        </row>
        <row r="2136">
          <cell r="L2136" t="str">
            <v>bSTFL</v>
          </cell>
          <cell r="M2136" t="str">
            <v>STE-FLAVIE, PQ</v>
          </cell>
        </row>
        <row r="2137">
          <cell r="L2137" t="str">
            <v>bSTGA</v>
          </cell>
          <cell r="M2137" t="str">
            <v>STE-THERESE-DE-GATINEAU</v>
          </cell>
        </row>
        <row r="2138">
          <cell r="L2138" t="str">
            <v>bSTGB</v>
          </cell>
          <cell r="M2138" t="str">
            <v>ST GEDEON, PQ</v>
          </cell>
        </row>
        <row r="2139">
          <cell r="L2139" t="str">
            <v>bSTGE</v>
          </cell>
          <cell r="M2139" t="str">
            <v>ST. GERMAIN DE GRANTHAM</v>
          </cell>
        </row>
        <row r="2140">
          <cell r="L2140" t="str">
            <v>bSTGM</v>
          </cell>
          <cell r="M2140" t="str">
            <v>ST-GERARD-DE-MAGELLA, QC</v>
          </cell>
        </row>
        <row r="2141">
          <cell r="L2141" t="str">
            <v>bSTHA</v>
          </cell>
          <cell r="M2141" t="str">
            <v>ST THARCISIUS, PQ</v>
          </cell>
        </row>
        <row r="2142">
          <cell r="L2142" t="str">
            <v>bSTHB</v>
          </cell>
          <cell r="M2142" t="str">
            <v>ST HONORE (BEAUCE), PQ</v>
          </cell>
        </row>
        <row r="2143">
          <cell r="L2143" t="str">
            <v>bSTHC</v>
          </cell>
          <cell r="M2143" t="str">
            <v>ST HONORE (SAGUENAY), PQ</v>
          </cell>
        </row>
        <row r="2144">
          <cell r="L2144" t="str">
            <v>bSTHD</v>
          </cell>
          <cell r="M2144" t="str">
            <v>ST THEODORE, PQ</v>
          </cell>
        </row>
        <row r="2145">
          <cell r="L2145" t="str">
            <v>bSTHE</v>
          </cell>
          <cell r="M2145" t="str">
            <v>STE THECLE, PQ</v>
          </cell>
        </row>
        <row r="2146">
          <cell r="L2146" t="str">
            <v>bSTHO</v>
          </cell>
          <cell r="M2146" t="str">
            <v>ST THOMAS, PQ</v>
          </cell>
        </row>
        <row r="2147">
          <cell r="L2147" t="str">
            <v>bSTHR</v>
          </cell>
          <cell r="M2147" t="str">
            <v>STE THERESE, PQ</v>
          </cell>
        </row>
        <row r="2148">
          <cell r="L2148" t="str">
            <v>bSTHT</v>
          </cell>
          <cell r="M2148" t="str">
            <v>ST HONORE (TEMISCOUATA)</v>
          </cell>
        </row>
        <row r="2149">
          <cell r="L2149" t="str">
            <v>bSTHU</v>
          </cell>
          <cell r="M2149" t="str">
            <v>ST THURIBE, PQ</v>
          </cell>
        </row>
        <row r="2150">
          <cell r="L2150" t="str">
            <v>bSTIT</v>
          </cell>
          <cell r="M2150" t="str">
            <v>ST TITE, PQ</v>
          </cell>
        </row>
        <row r="2151">
          <cell r="L2151" t="str">
            <v>bSTJA</v>
          </cell>
          <cell r="M2151" t="str">
            <v>ST JANVIER, PQ (TERREBON)</v>
          </cell>
        </row>
        <row r="2152">
          <cell r="L2152" t="str">
            <v>bSTJB</v>
          </cell>
          <cell r="M2152" t="str">
            <v>ST JEAN BAPTISTE, PQ</v>
          </cell>
        </row>
        <row r="2153">
          <cell r="L2153" t="str">
            <v>bSTJO</v>
          </cell>
          <cell r="M2153" t="str">
            <v>ST JOVITE, PQ</v>
          </cell>
        </row>
        <row r="2154">
          <cell r="L2154" t="str">
            <v>bSTLS</v>
          </cell>
          <cell r="M2154" t="str">
            <v>ST LEON STANDON, QC</v>
          </cell>
        </row>
        <row r="2155">
          <cell r="L2155" t="str">
            <v>bSTMA</v>
          </cell>
          <cell r="M2155" t="str">
            <v>ST MALO, PQ</v>
          </cell>
        </row>
        <row r="2156">
          <cell r="L2156" t="str">
            <v>bSTMR</v>
          </cell>
          <cell r="M2156" t="str">
            <v>ST MARCELLIN, PQ</v>
          </cell>
        </row>
        <row r="2157">
          <cell r="L2157" t="str">
            <v>bSTMT</v>
          </cell>
          <cell r="M2157" t="str">
            <v>ST. MATHIEU, PQ</v>
          </cell>
        </row>
        <row r="2158">
          <cell r="L2158" t="str">
            <v>bSTND</v>
          </cell>
          <cell r="M2158" t="str">
            <v>STANDON, PQ</v>
          </cell>
        </row>
        <row r="2159">
          <cell r="L2159" t="str">
            <v>bSTOK</v>
          </cell>
          <cell r="M2159" t="str">
            <v>STOKE, PQ</v>
          </cell>
        </row>
        <row r="2160">
          <cell r="L2160" t="str">
            <v>bSTON</v>
          </cell>
          <cell r="M2160" t="str">
            <v>STONEHAM, PQ</v>
          </cell>
        </row>
        <row r="2161">
          <cell r="L2161" t="str">
            <v>bSTOR</v>
          </cell>
          <cell r="M2161" t="str">
            <v>STORNOWAY, PQ</v>
          </cell>
        </row>
        <row r="2162">
          <cell r="L2162" t="str">
            <v>bSTPB</v>
          </cell>
          <cell r="M2162" t="str">
            <v>ST PIERRE BAPTISTE, PQ</v>
          </cell>
        </row>
        <row r="2163">
          <cell r="L2163" t="str">
            <v>bSTPE</v>
          </cell>
          <cell r="M2163" t="str">
            <v>STE-PERPETUE, QC</v>
          </cell>
        </row>
        <row r="2164">
          <cell r="L2164" t="str">
            <v>bSTPI</v>
          </cell>
          <cell r="M2164" t="str">
            <v>ST PIERRE, PQ</v>
          </cell>
        </row>
        <row r="2165">
          <cell r="L2165" t="str">
            <v>bSTPR</v>
          </cell>
          <cell r="M2165" t="str">
            <v>ST PRAXEDE, QC</v>
          </cell>
        </row>
        <row r="2166">
          <cell r="L2166" t="str">
            <v>bSTRA</v>
          </cell>
          <cell r="M2166" t="str">
            <v>STRATFORD CENTRE, PQ</v>
          </cell>
        </row>
        <row r="2167">
          <cell r="L2167" t="str">
            <v>bSTRB</v>
          </cell>
          <cell r="M2167" t="str">
            <v>ST ROBERT BELLARMIN, QC</v>
          </cell>
        </row>
        <row r="2168">
          <cell r="L2168" t="str">
            <v>bSTST</v>
          </cell>
          <cell r="M2168" t="str">
            <v>STANBRIDGE STATION, PQ</v>
          </cell>
        </row>
        <row r="2169">
          <cell r="L2169" t="str">
            <v>bSTSY</v>
          </cell>
          <cell r="M2169" t="str">
            <v>ST SYLVESTRE, PQ</v>
          </cell>
        </row>
        <row r="2170">
          <cell r="L2170" t="str">
            <v>bSTTH</v>
          </cell>
          <cell r="M2170" t="str">
            <v>ST THEOPHILE, PQ</v>
          </cell>
        </row>
        <row r="2171">
          <cell r="L2171" t="str">
            <v>bSTVA</v>
          </cell>
          <cell r="M2171" t="str">
            <v>ST VALERE, PQ</v>
          </cell>
        </row>
        <row r="2172">
          <cell r="L2172" t="str">
            <v>bSTVL</v>
          </cell>
          <cell r="M2172" t="str">
            <v>ST VALERIEN, PQ</v>
          </cell>
        </row>
        <row r="2173">
          <cell r="L2173" t="str">
            <v>bSTVM</v>
          </cell>
          <cell r="M2173" t="str">
            <v>STE VALERIEN MILTON, PQ</v>
          </cell>
        </row>
        <row r="2174">
          <cell r="L2174" t="str">
            <v>bSUBA</v>
          </cell>
          <cell r="M2174" t="str">
            <v>ST UBALD, PQ</v>
          </cell>
        </row>
        <row r="2175">
          <cell r="L2175" t="str">
            <v>bSULL</v>
          </cell>
          <cell r="M2175" t="str">
            <v>SULLY, PQ</v>
          </cell>
        </row>
        <row r="2176">
          <cell r="L2176" t="str">
            <v>bSULM</v>
          </cell>
          <cell r="M2176" t="str">
            <v>SULLIVAN MINES, PQ</v>
          </cell>
        </row>
        <row r="2177">
          <cell r="L2177" t="str">
            <v>bSULR</v>
          </cell>
          <cell r="M2177" t="str">
            <v>ST ULRIC RIVIERE BLANC</v>
          </cell>
        </row>
        <row r="2178">
          <cell r="L2178" t="str">
            <v>bSURB</v>
          </cell>
          <cell r="M2178" t="str">
            <v>ST URBAIN, PQ</v>
          </cell>
        </row>
        <row r="2179">
          <cell r="L2179" t="str">
            <v>bSURC</v>
          </cell>
          <cell r="M2179" t="str">
            <v>ST URBAIN, PQ</v>
          </cell>
        </row>
        <row r="2180">
          <cell r="L2180" t="str">
            <v>bSURS</v>
          </cell>
          <cell r="M2180" t="str">
            <v>STE URSULE, PQ</v>
          </cell>
        </row>
        <row r="2181">
          <cell r="L2181" t="str">
            <v>bSUTT</v>
          </cell>
          <cell r="M2181" t="str">
            <v>SUTTON, PQ</v>
          </cell>
        </row>
        <row r="2182">
          <cell r="L2182" t="str">
            <v>bSVAL</v>
          </cell>
          <cell r="M2182" t="str">
            <v>ST VALENTIN, PQ</v>
          </cell>
        </row>
        <row r="2183">
          <cell r="L2183" t="str">
            <v>bSVAR</v>
          </cell>
          <cell r="M2183" t="str">
            <v>ST VALERIEN, PQ</v>
          </cell>
        </row>
        <row r="2184">
          <cell r="L2184" t="str">
            <v>bSVDB</v>
          </cell>
          <cell r="M2184" t="str">
            <v>ST VICTOR DE BEAUCE, PQ</v>
          </cell>
        </row>
        <row r="2185">
          <cell r="L2185" t="str">
            <v>bSVDC</v>
          </cell>
          <cell r="M2185" t="str">
            <v>ST VITAL DE CLERMONT, PQ</v>
          </cell>
        </row>
        <row r="2186">
          <cell r="L2186" t="str">
            <v>bSVER</v>
          </cell>
          <cell r="M2186" t="str">
            <v>STE VERONIQUE, PQ</v>
          </cell>
        </row>
        <row r="2187">
          <cell r="L2187" t="str">
            <v>bSVIA</v>
          </cell>
          <cell r="M2187" t="str">
            <v>SAINT VIANNEY, PQ</v>
          </cell>
        </row>
        <row r="2188">
          <cell r="L2188" t="str">
            <v>bSVIC</v>
          </cell>
          <cell r="M2188" t="str">
            <v>STE VICTOIRE, PQ</v>
          </cell>
        </row>
        <row r="2189">
          <cell r="L2189" t="str">
            <v>bSVLR</v>
          </cell>
          <cell r="M2189" t="str">
            <v>ST VALLIER, PQ</v>
          </cell>
        </row>
        <row r="2190">
          <cell r="L2190" t="str">
            <v>bSWEN</v>
          </cell>
          <cell r="M2190" t="str">
            <v>ST WENCESLAS, PQ</v>
          </cell>
        </row>
        <row r="2191">
          <cell r="L2191" t="str">
            <v>bSZAC</v>
          </cell>
          <cell r="M2191" t="str">
            <v>ST ZACHARIE, PQ</v>
          </cell>
        </row>
        <row r="2192">
          <cell r="L2192" t="str">
            <v>bSZEN</v>
          </cell>
          <cell r="M2192" t="str">
            <v>ST ZENON, PQ</v>
          </cell>
        </row>
        <row r="2193">
          <cell r="L2193" t="str">
            <v>bSZEP</v>
          </cell>
          <cell r="M2193" t="str">
            <v>ST ZEPHIRIN, PQ</v>
          </cell>
        </row>
        <row r="2194">
          <cell r="L2194" t="str">
            <v>bSZOT</v>
          </cell>
          <cell r="M2194" t="str">
            <v>ST ZOTIQUE, PQ</v>
          </cell>
        </row>
        <row r="2195">
          <cell r="L2195" t="str">
            <v>bTADO</v>
          </cell>
          <cell r="M2195" t="str">
            <v>TADOUSSAC, PQ</v>
          </cell>
        </row>
        <row r="2196">
          <cell r="L2196" t="str">
            <v>bTAIL</v>
          </cell>
          <cell r="M2196" t="str">
            <v>TAILLON, PQ</v>
          </cell>
        </row>
        <row r="2197">
          <cell r="L2197" t="str">
            <v>bTASC</v>
          </cell>
          <cell r="M2197" t="str">
            <v>TASCHEREAU, PQ</v>
          </cell>
        </row>
        <row r="2198">
          <cell r="L2198" t="str">
            <v>bTASL</v>
          </cell>
          <cell r="M2198" t="str">
            <v>TASCHEREAU LAUNAY, PQ</v>
          </cell>
        </row>
        <row r="2199">
          <cell r="L2199" t="str">
            <v>bTEMI</v>
          </cell>
          <cell r="M2199" t="str">
            <v>TEMISCAMING, PQ</v>
          </cell>
        </row>
        <row r="2200">
          <cell r="L2200" t="str">
            <v>bTERR</v>
          </cell>
          <cell r="M2200" t="str">
            <v>TERREBONNE, PQ</v>
          </cell>
        </row>
        <row r="2201">
          <cell r="L2201" t="str">
            <v>bTETE</v>
          </cell>
          <cell r="M2201" t="str">
            <v>TETE A LA BALEINE, PQ</v>
          </cell>
        </row>
        <row r="2202">
          <cell r="L2202" t="str">
            <v>bTHUR</v>
          </cell>
          <cell r="M2202" t="str">
            <v>THURSO, PQ</v>
          </cell>
        </row>
        <row r="2203">
          <cell r="L2203" t="str">
            <v>bTICO</v>
          </cell>
          <cell r="M2203" t="str">
            <v>TICOUAPE, PQ</v>
          </cell>
        </row>
        <row r="2204">
          <cell r="L2204" t="str">
            <v>bTING</v>
          </cell>
          <cell r="M2204" t="str">
            <v>TINGWICK, PQ</v>
          </cell>
        </row>
        <row r="2205">
          <cell r="L2205" t="str">
            <v>bTJ</v>
          </cell>
          <cell r="M2205" t="str">
            <v>TRING JUNCTION, PQ</v>
          </cell>
        </row>
        <row r="2206">
          <cell r="L2206" t="str">
            <v>bTMIN</v>
          </cell>
          <cell r="M2206" t="str">
            <v>THETFORD MINES, PQ</v>
          </cell>
        </row>
        <row r="2207">
          <cell r="L2207" t="str">
            <v>bTP</v>
          </cell>
          <cell r="M2207" t="str">
            <v>TROIS PISTOLES, PQ</v>
          </cell>
        </row>
        <row r="2208">
          <cell r="L2208" t="str">
            <v>bTREL</v>
          </cell>
          <cell r="M2208" t="str">
            <v>TOURELLE, PQ</v>
          </cell>
        </row>
        <row r="2209">
          <cell r="L2209" t="str">
            <v>bTRIV</v>
          </cell>
          <cell r="M2209" t="str">
            <v>TROIS-RIVIERES, PQ</v>
          </cell>
        </row>
        <row r="2210">
          <cell r="L2210" t="str">
            <v>bTRVI</v>
          </cell>
          <cell r="M2210" t="str">
            <v>TOURVILLE, PQ</v>
          </cell>
        </row>
        <row r="2211">
          <cell r="L2211" t="str">
            <v>bULVE</v>
          </cell>
          <cell r="M2211" t="str">
            <v>ULVERTON, QC</v>
          </cell>
        </row>
        <row r="2212">
          <cell r="L2212" t="str">
            <v>bUPTO</v>
          </cell>
          <cell r="M2212" t="str">
            <v>UPTON, PQ</v>
          </cell>
        </row>
        <row r="2213">
          <cell r="L2213" t="str">
            <v>bVA</v>
          </cell>
          <cell r="M2213" t="str">
            <v>VAL ALAIN, PQ</v>
          </cell>
        </row>
        <row r="2214">
          <cell r="L2214" t="str">
            <v>bVABR</v>
          </cell>
          <cell r="M2214" t="str">
            <v>VAL BRILLANT, PQ</v>
          </cell>
        </row>
        <row r="2215">
          <cell r="L2215" t="str">
            <v>bVADE</v>
          </cell>
          <cell r="M2215" t="str">
            <v>VAL D'ESPOIR, PQ</v>
          </cell>
        </row>
        <row r="2216">
          <cell r="L2216" t="str">
            <v>bVADL</v>
          </cell>
          <cell r="M2216" t="str">
            <v>VAL DES LACS, PQ</v>
          </cell>
        </row>
        <row r="2217">
          <cell r="L2217" t="str">
            <v>bVALC</v>
          </cell>
          <cell r="M2217" t="str">
            <v>VALCOURT, PQ</v>
          </cell>
        </row>
        <row r="2218">
          <cell r="L2218" t="str">
            <v>bVALI</v>
          </cell>
          <cell r="M2218" t="str">
            <v>VAL LIMOGES, PQ</v>
          </cell>
        </row>
        <row r="2219">
          <cell r="L2219" t="str">
            <v>bVALL</v>
          </cell>
          <cell r="M2219" t="str">
            <v>VALLEYFIELD, PQ</v>
          </cell>
        </row>
        <row r="2220">
          <cell r="L2220" t="str">
            <v>bVAMO</v>
          </cell>
          <cell r="M2220" t="str">
            <v>VAL MORIN, PQ</v>
          </cell>
        </row>
        <row r="2221">
          <cell r="L2221" t="str">
            <v>bVAPA</v>
          </cell>
          <cell r="M2221" t="str">
            <v>VAL PARADIS, PQ</v>
          </cell>
        </row>
        <row r="2222">
          <cell r="L2222" t="str">
            <v>bVARE</v>
          </cell>
          <cell r="M2222" t="str">
            <v>VARENNES, PQ</v>
          </cell>
        </row>
        <row r="2223">
          <cell r="L2223" t="str">
            <v>bVASE</v>
          </cell>
          <cell r="M2223" t="str">
            <v>VAL SENNEVILLE, PQ</v>
          </cell>
        </row>
        <row r="2224">
          <cell r="L2224" t="str">
            <v>bVASS</v>
          </cell>
          <cell r="M2224" t="str">
            <v>VASSAN, PQ</v>
          </cell>
        </row>
        <row r="2225">
          <cell r="L2225" t="str">
            <v>bVAST</v>
          </cell>
          <cell r="M2225" t="str">
            <v>VAL ST GILLES, PQ</v>
          </cell>
        </row>
        <row r="2226">
          <cell r="L2226" t="str">
            <v>bVAUC</v>
          </cell>
          <cell r="M2226" t="str">
            <v>VAUCLUSE, PQ</v>
          </cell>
        </row>
        <row r="2227">
          <cell r="L2227" t="str">
            <v>bVB</v>
          </cell>
          <cell r="M2227" t="str">
            <v>VAL DES BOIS, PQ</v>
          </cell>
        </row>
        <row r="2228">
          <cell r="L2228" t="str">
            <v>bVBAR</v>
          </cell>
          <cell r="M2228" t="str">
            <v>VAL BARRETTE, PQ</v>
          </cell>
        </row>
        <row r="2229">
          <cell r="L2229" t="str">
            <v>bVBOI</v>
          </cell>
          <cell r="M2229" t="str">
            <v>VILLEBOIS, PQ</v>
          </cell>
        </row>
        <row r="2230">
          <cell r="L2230" t="str">
            <v>bVD</v>
          </cell>
          <cell r="M2230" t="str">
            <v>VAL DAVID, PQ</v>
          </cell>
        </row>
        <row r="2231">
          <cell r="L2231" t="str">
            <v>bVDEG</v>
          </cell>
          <cell r="M2231" t="str">
            <v>VILLE DEGELIS, PQ</v>
          </cell>
        </row>
        <row r="2232">
          <cell r="L2232" t="str">
            <v>bVDEM</v>
          </cell>
          <cell r="M2232" t="str">
            <v>VAL-DES-MONT, QC</v>
          </cell>
        </row>
        <row r="2233">
          <cell r="L2233" t="str">
            <v>bVDHU</v>
          </cell>
          <cell r="M2233" t="str">
            <v>VILLAGE DES HURONS, PQ</v>
          </cell>
        </row>
        <row r="2234">
          <cell r="L2234" t="str">
            <v>bVDLB</v>
          </cell>
          <cell r="M2234" t="str">
            <v>VILLE-DE-LA-BAIE, PQ</v>
          </cell>
        </row>
        <row r="2235">
          <cell r="L2235" t="str">
            <v>bVDOR</v>
          </cell>
          <cell r="M2235" t="str">
            <v>VAL D'OR, PQ</v>
          </cell>
        </row>
        <row r="2236">
          <cell r="L2236" t="str">
            <v>bVEND</v>
          </cell>
          <cell r="M2236" t="str">
            <v>VENDEE, PQ</v>
          </cell>
        </row>
        <row r="2237">
          <cell r="L2237" t="str">
            <v>bVENI</v>
          </cell>
          <cell r="M2237" t="str">
            <v>VENISE EN QUEBEC, PQ</v>
          </cell>
        </row>
        <row r="2238">
          <cell r="L2238" t="str">
            <v>bVENO</v>
          </cell>
          <cell r="M2238" t="str">
            <v>VENOSTA, PQ</v>
          </cell>
        </row>
        <row r="2239">
          <cell r="L2239" t="str">
            <v>bVERC</v>
          </cell>
          <cell r="M2239" t="str">
            <v>VERCHERES, PQ</v>
          </cell>
        </row>
        <row r="2240">
          <cell r="L2240" t="str">
            <v>bVICT</v>
          </cell>
          <cell r="M2240" t="str">
            <v>VICTORIAVILLE, PQ</v>
          </cell>
        </row>
        <row r="2241">
          <cell r="L2241" t="str">
            <v>bVILL</v>
          </cell>
          <cell r="M2241" t="str">
            <v>VILLE MARIE, PQ</v>
          </cell>
        </row>
        <row r="2242">
          <cell r="L2242" t="str">
            <v>bVJ</v>
          </cell>
          <cell r="M2242" t="str">
            <v>VALLEE JONCTION, PQ</v>
          </cell>
        </row>
        <row r="2243">
          <cell r="L2243" t="str">
            <v>bVMON</v>
          </cell>
          <cell r="M2243" t="str">
            <v>VILLEMONTEL, PQ</v>
          </cell>
        </row>
        <row r="2244">
          <cell r="L2244" t="str">
            <v>bVROY</v>
          </cell>
          <cell r="M2244" t="str">
            <v>VILLEROY, PQ</v>
          </cell>
        </row>
        <row r="2245">
          <cell r="L2245" t="str">
            <v>bWAKE</v>
          </cell>
          <cell r="M2245" t="str">
            <v>WAKEFIELD, PQ</v>
          </cell>
        </row>
        <row r="2246">
          <cell r="L2246" t="str">
            <v>bWALT</v>
          </cell>
          <cell r="M2246" t="str">
            <v>WALTHAM STATION, PQ</v>
          </cell>
        </row>
        <row r="2247">
          <cell r="L2247" t="str">
            <v>bWARD</v>
          </cell>
          <cell r="M2247" t="str">
            <v>WARDEN, PQ</v>
          </cell>
        </row>
        <row r="2248">
          <cell r="L2248" t="str">
            <v>bWARW</v>
          </cell>
          <cell r="M2248" t="str">
            <v>WARWICK, PQ</v>
          </cell>
        </row>
        <row r="2249">
          <cell r="L2249" t="str">
            <v>bWASK</v>
          </cell>
          <cell r="M2249" t="str">
            <v>WASKAGANISH, PQ</v>
          </cell>
        </row>
        <row r="2250">
          <cell r="L2250" t="str">
            <v>bWASW</v>
          </cell>
          <cell r="M2250" t="str">
            <v>WASWAPINI, PQ</v>
          </cell>
        </row>
        <row r="2251">
          <cell r="L2251" t="str">
            <v>bWATE</v>
          </cell>
          <cell r="M2251" t="str">
            <v>WATERLOO, PQ</v>
          </cell>
        </row>
        <row r="2252">
          <cell r="L2252" t="str">
            <v>bWATV</v>
          </cell>
          <cell r="M2252" t="str">
            <v>WATERVILLE, PQ</v>
          </cell>
        </row>
        <row r="2253">
          <cell r="L2253" t="str">
            <v>bWB</v>
          </cell>
          <cell r="M2253" t="str">
            <v>WEST BROME, PQ</v>
          </cell>
        </row>
        <row r="2254">
          <cell r="L2254" t="str">
            <v>bWEED</v>
          </cell>
          <cell r="M2254" t="str">
            <v>WEEDON, PQ</v>
          </cell>
        </row>
        <row r="2255">
          <cell r="L2255" t="str">
            <v>bWEIR</v>
          </cell>
          <cell r="M2255" t="str">
            <v>WEIR, PQ</v>
          </cell>
        </row>
        <row r="2256">
          <cell r="L2256" t="str">
            <v>bWICK</v>
          </cell>
          <cell r="M2256" t="str">
            <v>WICKHAM, PQ</v>
          </cell>
        </row>
        <row r="2257">
          <cell r="L2257" t="str">
            <v>bWILS</v>
          </cell>
          <cell r="M2257" t="str">
            <v>WILSONS CORNER, PQ</v>
          </cell>
        </row>
        <row r="2258">
          <cell r="L2258" t="str">
            <v>bWIND</v>
          </cell>
          <cell r="M2258" t="str">
            <v>WINDSOR, PQ</v>
          </cell>
        </row>
        <row r="2259">
          <cell r="L2259" t="str">
            <v>bWOBU</v>
          </cell>
          <cell r="M2259" t="str">
            <v>WOBURN, PQ</v>
          </cell>
        </row>
        <row r="2260">
          <cell r="L2260" t="str">
            <v>bWOLA</v>
          </cell>
          <cell r="M2260" t="str">
            <v>WOLF LAKE, PQ</v>
          </cell>
        </row>
        <row r="2261">
          <cell r="L2261" t="str">
            <v>bWOT</v>
          </cell>
          <cell r="M2261" t="str">
            <v>WOTTONVILLE, QC</v>
          </cell>
        </row>
        <row r="2262">
          <cell r="L2262" t="str">
            <v>bWOTT</v>
          </cell>
          <cell r="M2262" t="str">
            <v>WOTTON, PQ</v>
          </cell>
        </row>
        <row r="2263">
          <cell r="L2263" t="str">
            <v>bYAM</v>
          </cell>
          <cell r="M2263" t="str">
            <v>YAMASKA, PQ</v>
          </cell>
        </row>
        <row r="2264">
          <cell r="L2264" t="str">
            <v>bYAMC</v>
          </cell>
          <cell r="M2264" t="str">
            <v>YAMACHICHE, PQ</v>
          </cell>
        </row>
        <row r="2265">
          <cell r="L2265" t="str">
            <v>bYAME</v>
          </cell>
          <cell r="M2265" t="str">
            <v>YAMASKA EST, PQ</v>
          </cell>
        </row>
        <row r="2266">
          <cell r="L2266" t="str">
            <v>bZZPQ</v>
          </cell>
          <cell r="M2266" t="str">
            <v>ALL/OTHER QUEBEC PTS</v>
          </cell>
        </row>
        <row r="2267">
          <cell r="L2267" t="str">
            <v>bZZQC</v>
          </cell>
          <cell r="M2267" t="str">
            <v>ALL OTHER QUEBEC POINTS</v>
          </cell>
        </row>
        <row r="2268">
          <cell r="L2268" t="str">
            <v>cABOU</v>
          </cell>
          <cell r="M2268" t="str">
            <v>ABOUJAGAN, NB</v>
          </cell>
        </row>
        <row r="2269">
          <cell r="L2269" t="str">
            <v>cALB#</v>
          </cell>
          <cell r="M2269" t="str">
            <v>ALBERT COUNTY, NB</v>
          </cell>
        </row>
        <row r="2270">
          <cell r="L2270" t="str">
            <v>cALBE</v>
          </cell>
          <cell r="M2270" t="str">
            <v>ALBERT, NB</v>
          </cell>
        </row>
        <row r="2271">
          <cell r="L2271" t="str">
            <v>cALMA</v>
          </cell>
          <cell r="M2271" t="str">
            <v>ALMA, NB</v>
          </cell>
        </row>
        <row r="2272">
          <cell r="L2272" t="str">
            <v>cAPO</v>
          </cell>
          <cell r="M2272" t="str">
            <v>APOHAQUI, NB</v>
          </cell>
        </row>
        <row r="2273">
          <cell r="L2273" t="str">
            <v>cAROO</v>
          </cell>
          <cell r="M2273" t="str">
            <v>AROOSTOOK, NB</v>
          </cell>
        </row>
        <row r="2274">
          <cell r="L2274" t="str">
            <v>cARTH</v>
          </cell>
          <cell r="M2274" t="str">
            <v>ARTHURETTE, NB</v>
          </cell>
        </row>
        <row r="2275">
          <cell r="L2275" t="str">
            <v>cBABA</v>
          </cell>
          <cell r="M2275" t="str">
            <v>BACK BAY, NB</v>
          </cell>
        </row>
        <row r="2276">
          <cell r="L2276" t="str">
            <v>cBALM</v>
          </cell>
          <cell r="M2276" t="str">
            <v>BALMORAL, NB</v>
          </cell>
        </row>
        <row r="2277">
          <cell r="L2277" t="str">
            <v>cBAT</v>
          </cell>
          <cell r="M2277" t="str">
            <v>BATH, NB</v>
          </cell>
        </row>
        <row r="2278">
          <cell r="L2278" t="str">
            <v>cBATH</v>
          </cell>
          <cell r="M2278" t="str">
            <v>BATHURST, NB</v>
          </cell>
        </row>
        <row r="2279">
          <cell r="L2279" t="str">
            <v>cBAYF</v>
          </cell>
          <cell r="M2279" t="str">
            <v>BAYFIELD, NB</v>
          </cell>
        </row>
        <row r="2280">
          <cell r="L2280" t="str">
            <v>cBB</v>
          </cell>
          <cell r="M2280" t="str">
            <v>BAKER BROOK, NB</v>
          </cell>
        </row>
        <row r="2281">
          <cell r="L2281" t="str">
            <v>cBECR</v>
          </cell>
          <cell r="M2281" t="str">
            <v>BELLEISLE CREEK, NB</v>
          </cell>
        </row>
        <row r="2282">
          <cell r="L2282" t="str">
            <v>cBEHA</v>
          </cell>
          <cell r="M2282" t="str">
            <v>BEAVER HARBOUR, NB</v>
          </cell>
        </row>
        <row r="2283">
          <cell r="L2283" t="str">
            <v>cBELL</v>
          </cell>
          <cell r="M2283" t="str">
            <v>BELLEDUNE, NB</v>
          </cell>
        </row>
        <row r="2284">
          <cell r="L2284" t="str">
            <v>cBF</v>
          </cell>
          <cell r="M2284" t="str">
            <v>BROWNS FLAT, NB</v>
          </cell>
        </row>
        <row r="2285">
          <cell r="L2285" t="str">
            <v>cBH</v>
          </cell>
          <cell r="M2285" t="str">
            <v>BLACKS HARBOUR, NB</v>
          </cell>
        </row>
        <row r="2286">
          <cell r="L2286" t="str">
            <v>cBLAC</v>
          </cell>
          <cell r="M2286" t="str">
            <v>BLACKVILLE, NB</v>
          </cell>
        </row>
        <row r="2287">
          <cell r="L2287" t="str">
            <v>cBLOO</v>
          </cell>
          <cell r="M2287" t="str">
            <v>BLOOMFIELD STATION, NB</v>
          </cell>
        </row>
        <row r="2288">
          <cell r="L2288" t="str">
            <v>cBLSE</v>
          </cell>
          <cell r="M2288" t="str">
            <v>BLANCHARD SETTLEMENT, NB</v>
          </cell>
        </row>
        <row r="2289">
          <cell r="L2289" t="str">
            <v>cBOIE</v>
          </cell>
          <cell r="M2289" t="str">
            <v>BOIESTOWN, NB</v>
          </cell>
        </row>
        <row r="2290">
          <cell r="L2290" t="str">
            <v>cBOUC</v>
          </cell>
          <cell r="M2290" t="str">
            <v>BUCTOUCHE, NB</v>
          </cell>
        </row>
        <row r="2291">
          <cell r="L2291" t="str">
            <v>cBR</v>
          </cell>
          <cell r="M2291" t="str">
            <v>BASS RIVER, NB</v>
          </cell>
        </row>
        <row r="2292">
          <cell r="L2292" t="str">
            <v>cBRB</v>
          </cell>
          <cell r="M2292" t="str">
            <v>BLACK RIVER BRIDGE, NB</v>
          </cell>
        </row>
        <row r="2293">
          <cell r="L2293" t="str">
            <v>cBRIS</v>
          </cell>
          <cell r="M2293" t="str">
            <v>BRISTOL, NB</v>
          </cell>
        </row>
        <row r="2294">
          <cell r="L2294" t="str">
            <v>cBSA</v>
          </cell>
          <cell r="M2294" t="str">
            <v>BAIE STE ANNE, NB</v>
          </cell>
        </row>
        <row r="2295">
          <cell r="L2295" t="str">
            <v>cBT</v>
          </cell>
          <cell r="M2295" t="str">
            <v>BATHURST TERMINAL</v>
          </cell>
        </row>
        <row r="2296">
          <cell r="L2296" t="str">
            <v>cBUCO</v>
          </cell>
          <cell r="M2296" t="str">
            <v>BURTTS CORNER, NB</v>
          </cell>
        </row>
        <row r="2297">
          <cell r="L2297" t="str">
            <v>cCAMB</v>
          </cell>
          <cell r="M2297" t="str">
            <v>CAMBRIDGE, NB</v>
          </cell>
        </row>
        <row r="2298">
          <cell r="L2298" t="str">
            <v>cCAMP</v>
          </cell>
          <cell r="M2298" t="str">
            <v>CAMPBELLTON, NB</v>
          </cell>
        </row>
        <row r="2299">
          <cell r="L2299" t="str">
            <v>cCANT</v>
          </cell>
          <cell r="M2299" t="str">
            <v>CANTERBURY, NB</v>
          </cell>
        </row>
        <row r="2300">
          <cell r="L2300" t="str">
            <v>cCAR#</v>
          </cell>
          <cell r="M2300" t="str">
            <v>CARLETON COUNTY, NB</v>
          </cell>
        </row>
        <row r="2301">
          <cell r="L2301" t="str">
            <v>cCARA</v>
          </cell>
          <cell r="M2301" t="str">
            <v>CARAQUET, NB</v>
          </cell>
        </row>
        <row r="2302">
          <cell r="L2302" t="str">
            <v>cCB</v>
          </cell>
          <cell r="M2302" t="str">
            <v>COLLEGE BRIDGE, NB</v>
          </cell>
        </row>
        <row r="2303">
          <cell r="L2303" t="str">
            <v>cCENT</v>
          </cell>
          <cell r="M2303" t="str">
            <v>CENTERVILLE, NB</v>
          </cell>
        </row>
        <row r="2304">
          <cell r="L2304" t="str">
            <v>cCHA#</v>
          </cell>
          <cell r="M2304" t="str">
            <v>CHARLOTTE COUNTY, NB</v>
          </cell>
        </row>
        <row r="2305">
          <cell r="L2305" t="str">
            <v>cCHAR</v>
          </cell>
          <cell r="M2305" t="str">
            <v>CHARLO, NB</v>
          </cell>
        </row>
        <row r="2306">
          <cell r="L2306" t="str">
            <v>cCHIP</v>
          </cell>
          <cell r="M2306" t="str">
            <v>CHIPMAN, NB</v>
          </cell>
        </row>
        <row r="2307">
          <cell r="L2307" t="str">
            <v>cCLAI</v>
          </cell>
          <cell r="M2307" t="str">
            <v>CLAIR, NB</v>
          </cell>
        </row>
        <row r="2308">
          <cell r="L2308" t="str">
            <v>cCN</v>
          </cell>
          <cell r="M2308" t="str">
            <v>CAMBRIDGE NARROWS, NB</v>
          </cell>
        </row>
        <row r="2309">
          <cell r="L2309" t="str">
            <v>cCOCA</v>
          </cell>
          <cell r="M2309" t="str">
            <v>COCAGNE, NB</v>
          </cell>
        </row>
        <row r="2310">
          <cell r="L2310" t="str">
            <v>cCODY</v>
          </cell>
          <cell r="M2310" t="str">
            <v>CODYS, NB</v>
          </cell>
        </row>
        <row r="2311">
          <cell r="L2311" t="str">
            <v>cCOLE</v>
          </cell>
          <cell r="M2311" t="str">
            <v>COLES ISLAND, NB</v>
          </cell>
        </row>
        <row r="2312">
          <cell r="L2312" t="str">
            <v>cCP</v>
          </cell>
          <cell r="M2312" t="str">
            <v>CAP PELE, NB</v>
          </cell>
        </row>
        <row r="2313">
          <cell r="L2313" t="str">
            <v>cCR</v>
          </cell>
          <cell r="M2313" t="str">
            <v>CLIFTON ROYAL, NB</v>
          </cell>
        </row>
        <row r="2314">
          <cell r="L2314" t="str">
            <v>cCT</v>
          </cell>
          <cell r="M2314" t="str">
            <v>CAPE TORMENTINE, NB</v>
          </cell>
        </row>
        <row r="2315">
          <cell r="L2315" t="str">
            <v>cCUBA</v>
          </cell>
          <cell r="M2315" t="str">
            <v>CUMBERLAND BAY, NB</v>
          </cell>
        </row>
        <row r="2316">
          <cell r="L2316" t="str">
            <v>cCUPA</v>
          </cell>
          <cell r="M2316" t="str">
            <v>CURTIS PARK, NB</v>
          </cell>
        </row>
        <row r="2317">
          <cell r="L2317" t="str">
            <v>cDALH</v>
          </cell>
          <cell r="M2317" t="str">
            <v>DALHOUSIE, NB</v>
          </cell>
        </row>
        <row r="2318">
          <cell r="L2318" t="str">
            <v>cDB</v>
          </cell>
          <cell r="M2318" t="str">
            <v>DURHAM BRIDGE, NB</v>
          </cell>
        </row>
        <row r="2319">
          <cell r="L2319" t="str">
            <v>cDEBE</v>
          </cell>
          <cell r="M2319" t="str">
            <v>DEBEC, NB</v>
          </cell>
        </row>
        <row r="2320">
          <cell r="L2320" t="str">
            <v>cDOAK</v>
          </cell>
          <cell r="M2320" t="str">
            <v>DOAKTOWN, NB</v>
          </cell>
        </row>
        <row r="2321">
          <cell r="L2321" t="str">
            <v>cDORC</v>
          </cell>
          <cell r="M2321" t="str">
            <v>DORCHESTER, NB</v>
          </cell>
        </row>
        <row r="2322">
          <cell r="L2322" t="str">
            <v>cEDMU</v>
          </cell>
          <cell r="M2322" t="str">
            <v>EDMUNDSTON, NB</v>
          </cell>
        </row>
        <row r="2323">
          <cell r="L2323" t="str">
            <v>cELGI</v>
          </cell>
          <cell r="M2323" t="str">
            <v>ELGIN, NB</v>
          </cell>
        </row>
        <row r="2324">
          <cell r="L2324" t="str">
            <v>cERC</v>
          </cell>
          <cell r="M2324" t="str">
            <v>EEL RIVER CROSSING, NB</v>
          </cell>
        </row>
        <row r="2325">
          <cell r="L2325" t="str">
            <v>cET</v>
          </cell>
          <cell r="M2325" t="str">
            <v>EDMUNDSTON TERMINAL</v>
          </cell>
        </row>
        <row r="2326">
          <cell r="L2326" t="str">
            <v>cFAIR</v>
          </cell>
          <cell r="M2326" t="str">
            <v>FAIRHAVEN, NB</v>
          </cell>
        </row>
        <row r="2327">
          <cell r="L2327" t="str">
            <v>cFJ</v>
          </cell>
          <cell r="M2327" t="str">
            <v>FREDERICTON JCT, NB</v>
          </cell>
        </row>
        <row r="2328">
          <cell r="L2328" t="str">
            <v>cFLOR</v>
          </cell>
          <cell r="M2328" t="str">
            <v>FLORENCEVILLE, NB</v>
          </cell>
        </row>
        <row r="2329">
          <cell r="L2329" t="str">
            <v>cFRED</v>
          </cell>
          <cell r="M2329" t="str">
            <v>FREDERICTON, NB</v>
          </cell>
        </row>
        <row r="2330">
          <cell r="L2330" t="str">
            <v>cFT</v>
          </cell>
          <cell r="M2330" t="str">
            <v>FREDERICTON TERMINAL</v>
          </cell>
        </row>
        <row r="2331">
          <cell r="L2331" t="str">
            <v>cGAGE</v>
          </cell>
          <cell r="M2331" t="str">
            <v>GAGETOWN, NB</v>
          </cell>
        </row>
        <row r="2332">
          <cell r="L2332" t="str">
            <v>cGF</v>
          </cell>
          <cell r="M2332" t="str">
            <v>GRAND FALLS, NB</v>
          </cell>
        </row>
        <row r="2333">
          <cell r="L2333" t="str">
            <v>cGLAS</v>
          </cell>
          <cell r="M2333" t="str">
            <v>GLASSVILLE, NB</v>
          </cell>
        </row>
        <row r="2334">
          <cell r="L2334" t="str">
            <v>cGLEN</v>
          </cell>
          <cell r="M2334" t="str">
            <v>GLEN LIVET, NB</v>
          </cell>
        </row>
        <row r="2335">
          <cell r="L2335" t="str">
            <v>cGLO#</v>
          </cell>
          <cell r="M2335" t="str">
            <v>GLOUCESTER COUNTY, NB</v>
          </cell>
        </row>
        <row r="2336">
          <cell r="L2336" t="str">
            <v>cGM</v>
          </cell>
          <cell r="M2336" t="str">
            <v>GRAND MANAN ISLAND, NB</v>
          </cell>
        </row>
        <row r="2337">
          <cell r="L2337" t="str">
            <v>cHAIN</v>
          </cell>
          <cell r="M2337" t="str">
            <v>UPPER HAINESVILLE</v>
          </cell>
        </row>
        <row r="2338">
          <cell r="L2338" t="str">
            <v>cHAM</v>
          </cell>
          <cell r="M2338" t="str">
            <v>HAMPTON, NB</v>
          </cell>
        </row>
        <row r="2339">
          <cell r="L2339" t="str">
            <v>cHARC</v>
          </cell>
          <cell r="M2339" t="str">
            <v>HARCOURT, NB</v>
          </cell>
        </row>
        <row r="2340">
          <cell r="L2340" t="str">
            <v>cHART</v>
          </cell>
          <cell r="M2340" t="str">
            <v>HARTLAND, NB</v>
          </cell>
        </row>
        <row r="2341">
          <cell r="L2341" t="str">
            <v>cHAVE</v>
          </cell>
          <cell r="M2341" t="str">
            <v>HAVELOCK, NB</v>
          </cell>
        </row>
        <row r="2342">
          <cell r="L2342" t="str">
            <v>cHC</v>
          </cell>
          <cell r="M2342" t="str">
            <v>HOPEWELL CAPE, NB</v>
          </cell>
        </row>
        <row r="2343">
          <cell r="L2343" t="str">
            <v>cHILL</v>
          </cell>
          <cell r="M2343" t="str">
            <v>HILLSBOROUGH, NB</v>
          </cell>
        </row>
        <row r="2344">
          <cell r="L2344" t="str">
            <v>cHOYT</v>
          </cell>
          <cell r="M2344" t="str">
            <v>HOYT STATION, NB</v>
          </cell>
        </row>
        <row r="2345">
          <cell r="L2345" t="str">
            <v>cHP</v>
          </cell>
          <cell r="M2345" t="str">
            <v>HATFIELD POINT, NB</v>
          </cell>
        </row>
        <row r="2346">
          <cell r="L2346" t="str">
            <v>cHS</v>
          </cell>
          <cell r="M2346" t="str">
            <v>HARVEY STATION, NB</v>
          </cell>
        </row>
        <row r="2347">
          <cell r="L2347" t="str">
            <v>cJR</v>
          </cell>
          <cell r="M2347" t="str">
            <v>JACQUET RIVER, NB</v>
          </cell>
        </row>
        <row r="2348">
          <cell r="L2348" t="str">
            <v>cJUNI</v>
          </cell>
          <cell r="M2348" t="str">
            <v>JUNIPER, NB</v>
          </cell>
        </row>
        <row r="2349">
          <cell r="L2349" t="str">
            <v>cKEDG</v>
          </cell>
          <cell r="M2349" t="str">
            <v>KEDGWICK, NB</v>
          </cell>
        </row>
        <row r="2350">
          <cell r="L2350" t="str">
            <v>cKEN#</v>
          </cell>
          <cell r="M2350" t="str">
            <v>KENT COUNTY, NB</v>
          </cell>
        </row>
        <row r="2351">
          <cell r="L2351" t="str">
            <v>cKIN#</v>
          </cell>
          <cell r="M2351" t="str">
            <v>KINGS COUNTY, NB</v>
          </cell>
        </row>
        <row r="2352">
          <cell r="L2352" t="str">
            <v>cKOUC</v>
          </cell>
          <cell r="M2352" t="str">
            <v>KOUCHIBOUQUAC, NB</v>
          </cell>
        </row>
        <row r="2353">
          <cell r="L2353" t="str">
            <v>cLAKE</v>
          </cell>
          <cell r="M2353" t="str">
            <v>LAKEVILLE, NB</v>
          </cell>
        </row>
        <row r="2354">
          <cell r="L2354" t="str">
            <v>cLB</v>
          </cell>
          <cell r="M2354" t="str">
            <v>LAC BAKER, NB</v>
          </cell>
        </row>
        <row r="2355">
          <cell r="L2355" t="str">
            <v>cLC</v>
          </cell>
          <cell r="M2355" t="str">
            <v>LORDS COVE, NB</v>
          </cell>
        </row>
        <row r="2356">
          <cell r="L2356" t="str">
            <v>cLG</v>
          </cell>
          <cell r="M2356" t="str">
            <v>LE GOULET, NB</v>
          </cell>
        </row>
        <row r="2357">
          <cell r="L2357" t="str">
            <v>cLH</v>
          </cell>
          <cell r="M2357" t="str">
            <v>LOWER HAINESVILLE, NB</v>
          </cell>
        </row>
        <row r="2358">
          <cell r="L2358" t="str">
            <v>cLORN</v>
          </cell>
          <cell r="M2358" t="str">
            <v>LORNE, NB</v>
          </cell>
        </row>
        <row r="2359">
          <cell r="L2359" t="str">
            <v>cLP</v>
          </cell>
          <cell r="M2359" t="str">
            <v>LEPREAU, NB</v>
          </cell>
        </row>
        <row r="2360">
          <cell r="L2360" t="str">
            <v>cLUDL</v>
          </cell>
          <cell r="M2360" t="str">
            <v>LUDLOW, NB</v>
          </cell>
        </row>
        <row r="2361">
          <cell r="L2361" t="str">
            <v>cMA</v>
          </cell>
          <cell r="M2361" t="str">
            <v>McADAM, NB</v>
          </cell>
        </row>
        <row r="2362">
          <cell r="L2362" t="str">
            <v>cMAD#</v>
          </cell>
          <cell r="M2362" t="str">
            <v>MADAWASKA COUNTY, NB</v>
          </cell>
        </row>
        <row r="2363">
          <cell r="L2363" t="str">
            <v>cMADA</v>
          </cell>
          <cell r="M2363" t="str">
            <v>MADAWASKA, NB</v>
          </cell>
        </row>
        <row r="2364">
          <cell r="L2364" t="str">
            <v>cMDC</v>
          </cell>
          <cell r="M2364" t="str">
            <v>MONCTON DISTRIBUTION CNTR</v>
          </cell>
        </row>
        <row r="2365">
          <cell r="L2365" t="str">
            <v>cMEDU</v>
          </cell>
          <cell r="M2365" t="str">
            <v>MEDUCTIC, NB</v>
          </cell>
        </row>
        <row r="2366">
          <cell r="L2366" t="str">
            <v>cMEMR</v>
          </cell>
          <cell r="M2366" t="str">
            <v>MEMRAMCOOK, NB</v>
          </cell>
        </row>
        <row r="2367">
          <cell r="L2367" t="str">
            <v>cMHO</v>
          </cell>
          <cell r="M2367" t="str">
            <v>MIDLAND HEAD OFFICE</v>
          </cell>
        </row>
        <row r="2368">
          <cell r="L2368" t="str">
            <v>cMIL</v>
          </cell>
          <cell r="M2368" t="str">
            <v>MILLERTON, NB</v>
          </cell>
        </row>
        <row r="2369">
          <cell r="L2369" t="str">
            <v>cMILL</v>
          </cell>
          <cell r="M2369" t="str">
            <v>MILLVILLE, NB</v>
          </cell>
        </row>
        <row r="2370">
          <cell r="L2370" t="str">
            <v>cMINT</v>
          </cell>
          <cell r="M2370" t="str">
            <v>MINTO, NB</v>
          </cell>
        </row>
        <row r="2371">
          <cell r="L2371" t="str">
            <v>cMIRA</v>
          </cell>
          <cell r="M2371" t="str">
            <v>MIRAMICHI CITY, NB</v>
          </cell>
        </row>
        <row r="2372">
          <cell r="L2372" t="str">
            <v>cMIRT</v>
          </cell>
          <cell r="M2372" t="str">
            <v>MIRAMICHI TERMINAL, NB</v>
          </cell>
        </row>
        <row r="2373">
          <cell r="L2373" t="str">
            <v>cMISC</v>
          </cell>
          <cell r="M2373" t="str">
            <v>MISCOU ISLAND, NB</v>
          </cell>
        </row>
        <row r="2374">
          <cell r="L2374" t="str">
            <v>cMM</v>
          </cell>
          <cell r="M2374" t="str">
            <v>MOORES MILLS, NB</v>
          </cell>
        </row>
        <row r="2375">
          <cell r="L2375" t="str">
            <v>cMN</v>
          </cell>
          <cell r="M2375" t="str">
            <v>McNAMEE, NB</v>
          </cell>
        </row>
        <row r="2376">
          <cell r="L2376" t="str">
            <v>cMOK</v>
          </cell>
          <cell r="M2376" t="str">
            <v>MOUTH OF KESWICK, NB</v>
          </cell>
        </row>
        <row r="2377">
          <cell r="L2377" t="str">
            <v>cMONC</v>
          </cell>
          <cell r="M2377" t="str">
            <v>MONCTON, NB</v>
          </cell>
        </row>
        <row r="2378">
          <cell r="L2378" t="str">
            <v>cMT</v>
          </cell>
          <cell r="M2378" t="str">
            <v>MONCTON TERMINAL</v>
          </cell>
        </row>
        <row r="2379">
          <cell r="L2379" t="str">
            <v>cNABR</v>
          </cell>
          <cell r="M2379" t="str">
            <v>NASHWAAK BRIDGE, NB</v>
          </cell>
        </row>
        <row r="2380">
          <cell r="L2380" t="str">
            <v>cNACK</v>
          </cell>
          <cell r="M2380" t="str">
            <v>NACKAWIC, NB</v>
          </cell>
        </row>
        <row r="2381">
          <cell r="L2381" t="str">
            <v>cNB</v>
          </cell>
          <cell r="M2381" t="str">
            <v>NEWCASTLE BRIDGE, NB</v>
          </cell>
        </row>
        <row r="2382">
          <cell r="L2382" t="str">
            <v>cNC</v>
          </cell>
          <cell r="M2382" t="str">
            <v>NASH CREEK, NB</v>
          </cell>
        </row>
        <row r="2383">
          <cell r="L2383" t="str">
            <v>cND</v>
          </cell>
          <cell r="M2383" t="str">
            <v>NEW DENMARK, NB</v>
          </cell>
        </row>
        <row r="2384">
          <cell r="L2384" t="str">
            <v>cNEHO</v>
          </cell>
          <cell r="M2384" t="str">
            <v>NELSON HOLLOW, NB</v>
          </cell>
        </row>
        <row r="2385">
          <cell r="L2385" t="str">
            <v>cNIGA</v>
          </cell>
          <cell r="M2385" t="str">
            <v>NIGADOO, NB</v>
          </cell>
        </row>
        <row r="2386">
          <cell r="L2386" t="str">
            <v>cNODA</v>
          </cell>
          <cell r="M2386" t="str">
            <v>NOTRE DAME, NB</v>
          </cell>
        </row>
        <row r="2387">
          <cell r="L2387" t="str">
            <v>cNOR#</v>
          </cell>
          <cell r="M2387" t="str">
            <v>NORTHUMBERLAND COUNTY, NB</v>
          </cell>
        </row>
        <row r="2388">
          <cell r="L2388" t="str">
            <v>cNORT</v>
          </cell>
          <cell r="M2388" t="str">
            <v>NORTON, NB</v>
          </cell>
        </row>
        <row r="2389">
          <cell r="L2389" t="str">
            <v>cPA</v>
          </cell>
          <cell r="M2389" t="str">
            <v>PERTH ANDOVER, NB</v>
          </cell>
        </row>
        <row r="2390">
          <cell r="L2390" t="str">
            <v>cPDC</v>
          </cell>
          <cell r="M2390" t="str">
            <v>POINTE DE CHENE, NB</v>
          </cell>
        </row>
        <row r="2391">
          <cell r="L2391" t="str">
            <v>cPE</v>
          </cell>
          <cell r="M2391" t="str">
            <v>PORT ELGIN, NB</v>
          </cell>
        </row>
        <row r="2392">
          <cell r="L2392" t="str">
            <v>cPENN</v>
          </cell>
          <cell r="M2392" t="str">
            <v>PENNFIELD, NB</v>
          </cell>
        </row>
        <row r="2393">
          <cell r="L2393" t="str">
            <v>cPENO</v>
          </cell>
          <cell r="M2393" t="str">
            <v>PENOBSQUIS, NB</v>
          </cell>
        </row>
        <row r="2394">
          <cell r="L2394" t="str">
            <v>cPETI</v>
          </cell>
          <cell r="M2394" t="str">
            <v>PETITCODIAC, NB</v>
          </cell>
        </row>
        <row r="2395">
          <cell r="L2395" t="str">
            <v>cPLRO</v>
          </cell>
          <cell r="M2395" t="str">
            <v>PLASTER ROCK, NB</v>
          </cell>
        </row>
        <row r="2396">
          <cell r="L2396" t="str">
            <v>cPOSJ</v>
          </cell>
          <cell r="M2396" t="str">
            <v>PORT OF SAINT JOHN, NB</v>
          </cell>
        </row>
        <row r="2397">
          <cell r="L2397" t="str">
            <v>cPR</v>
          </cell>
          <cell r="M2397" t="str">
            <v>PETIT ROCHER, NB</v>
          </cell>
        </row>
        <row r="2398">
          <cell r="L2398" t="str">
            <v>cPV</v>
          </cell>
          <cell r="M2398" t="str">
            <v>POINTE VERTE, NB</v>
          </cell>
        </row>
        <row r="2399">
          <cell r="L2399" t="str">
            <v>cPW</v>
          </cell>
          <cell r="M2399" t="str">
            <v>PRINCE WILLIAM, NB</v>
          </cell>
        </row>
        <row r="2400">
          <cell r="L2400" t="str">
            <v>cQUE#</v>
          </cell>
          <cell r="M2400" t="str">
            <v>QUEENS COUNTY, NB</v>
          </cell>
        </row>
        <row r="2401">
          <cell r="L2401" t="str">
            <v>cRB</v>
          </cell>
          <cell r="M2401" t="str">
            <v>RED BANK, NB</v>
          </cell>
        </row>
        <row r="2402">
          <cell r="L2402" t="str">
            <v>cRD</v>
          </cell>
          <cell r="M2402" t="str">
            <v>ROLLINGDAM, NB</v>
          </cell>
        </row>
        <row r="2403">
          <cell r="L2403" t="str">
            <v>cRENO</v>
          </cell>
          <cell r="M2403" t="str">
            <v>RENOUS, NB</v>
          </cell>
        </row>
        <row r="2404">
          <cell r="L2404" t="str">
            <v>cRES#</v>
          </cell>
          <cell r="M2404" t="str">
            <v>RESTIGOUCHE COUNTY, NB</v>
          </cell>
        </row>
        <row r="2405">
          <cell r="L2405" t="str">
            <v>cREXT</v>
          </cell>
          <cell r="M2405" t="str">
            <v>REXTON, NB</v>
          </cell>
        </row>
        <row r="2406">
          <cell r="L2406" t="str">
            <v>cRICH</v>
          </cell>
          <cell r="M2406" t="str">
            <v>RICHIBUCTO, NB</v>
          </cell>
        </row>
        <row r="2407">
          <cell r="L2407" t="str">
            <v>cRIPP</v>
          </cell>
          <cell r="M2407" t="str">
            <v>RIPPLES, NB</v>
          </cell>
        </row>
        <row r="2408">
          <cell r="L2408" t="str">
            <v>cRIVE</v>
          </cell>
          <cell r="M2408" t="str">
            <v>RIVERSIDE-ALBERT, NB</v>
          </cell>
        </row>
        <row r="2409">
          <cell r="L2409" t="str">
            <v>cRIVG</v>
          </cell>
          <cell r="M2409" t="str">
            <v>RIVER GLADE, NB</v>
          </cell>
        </row>
        <row r="2410">
          <cell r="L2410" t="str">
            <v>cRNB#</v>
          </cell>
          <cell r="M2410" t="str">
            <v>RURAL NB POINTS</v>
          </cell>
        </row>
        <row r="2411">
          <cell r="L2411" t="str">
            <v>cROBE</v>
          </cell>
          <cell r="M2411" t="str">
            <v>ROBERTVILLE, NB</v>
          </cell>
        </row>
        <row r="2412">
          <cell r="L2412" t="str">
            <v>cROBI</v>
          </cell>
          <cell r="M2412" t="str">
            <v>ROBICHAUD, NB</v>
          </cell>
        </row>
        <row r="2413">
          <cell r="L2413" t="str">
            <v>cROBV</v>
          </cell>
          <cell r="M2413" t="str">
            <v>ROBINSONVILLE, NB</v>
          </cell>
        </row>
        <row r="2414">
          <cell r="L2414" t="str">
            <v>cROGE</v>
          </cell>
          <cell r="M2414" t="str">
            <v>ROGERSVILLE, NB</v>
          </cell>
        </row>
        <row r="2415">
          <cell r="L2415" t="str">
            <v>cRV</v>
          </cell>
          <cell r="M2415" t="str">
            <v>RIVIERE VERTE, NB</v>
          </cell>
        </row>
        <row r="2416">
          <cell r="L2416" t="str">
            <v>cSA</v>
          </cell>
          <cell r="M2416" t="str">
            <v>ST ANDREW'S, NB</v>
          </cell>
        </row>
        <row r="2417">
          <cell r="L2417" t="str">
            <v>cSACK</v>
          </cell>
          <cell r="M2417" t="str">
            <v>SACKVILLE, NB</v>
          </cell>
        </row>
        <row r="2418">
          <cell r="L2418" t="str">
            <v>cSADK</v>
          </cell>
          <cell r="M2418" t="str">
            <v>ST ANTOINE DE KENT, NB</v>
          </cell>
        </row>
        <row r="2419">
          <cell r="L2419" t="str">
            <v>cSADM</v>
          </cell>
          <cell r="M2419" t="str">
            <v>STE ANNE DE MADAWASKA, NB</v>
          </cell>
        </row>
        <row r="2420">
          <cell r="L2420" t="str">
            <v>cSAI#</v>
          </cell>
          <cell r="M2420" t="str">
            <v>SAINT JOHN COUNTY, NB</v>
          </cell>
        </row>
        <row r="2421">
          <cell r="L2421" t="str">
            <v>cSALI</v>
          </cell>
          <cell r="M2421" t="str">
            <v>SALISBURY, NB</v>
          </cell>
        </row>
        <row r="2422">
          <cell r="L2422" t="str">
            <v>cSANK</v>
          </cell>
          <cell r="M2422" t="str">
            <v>STE ANNE DE KENT, NB</v>
          </cell>
        </row>
        <row r="2423">
          <cell r="L2423" t="str">
            <v>cSF</v>
          </cell>
          <cell r="M2423" t="str">
            <v>ST FRANCOIS, NB</v>
          </cell>
        </row>
        <row r="2424">
          <cell r="L2424" t="str">
            <v>cSG</v>
          </cell>
          <cell r="M2424" t="str">
            <v>ST GEORGE, NB</v>
          </cell>
        </row>
        <row r="2425">
          <cell r="L2425" t="str">
            <v>cSHED</v>
          </cell>
          <cell r="M2425" t="str">
            <v>SHEDIAC, NB</v>
          </cell>
        </row>
        <row r="2426">
          <cell r="L2426" t="str">
            <v>cSIEG</v>
          </cell>
          <cell r="M2426" t="str">
            <v>SIEGAS, NB</v>
          </cell>
        </row>
        <row r="2427">
          <cell r="L2427" t="str">
            <v>cSJ</v>
          </cell>
          <cell r="M2427" t="str">
            <v>SAINT JOHN, NB</v>
          </cell>
        </row>
        <row r="2428">
          <cell r="L2428" t="str">
            <v>cSJ</v>
          </cell>
          <cell r="M2428" t="str">
            <v>SAINT JOHN, NB</v>
          </cell>
        </row>
        <row r="2429">
          <cell r="L2429" t="str">
            <v>cSJ#</v>
          </cell>
          <cell r="M2429" t="str">
            <v>SAINT JOHN COUNTY, NB</v>
          </cell>
        </row>
        <row r="2430">
          <cell r="L2430" t="str">
            <v>cSJT</v>
          </cell>
          <cell r="M2430" t="str">
            <v>SAINT JOHN TERMINAL</v>
          </cell>
        </row>
        <row r="2431">
          <cell r="L2431" t="str">
            <v>cSL</v>
          </cell>
          <cell r="M2431" t="str">
            <v>ST LEONARD, NB</v>
          </cell>
        </row>
        <row r="2432">
          <cell r="L2432" t="str">
            <v>cSLK</v>
          </cell>
          <cell r="M2432" t="str">
            <v>ST LOUIS DE KENT, NB</v>
          </cell>
        </row>
        <row r="2433">
          <cell r="L2433" t="str">
            <v>cSMAR</v>
          </cell>
          <cell r="M2433" t="str">
            <v>ST MARTIN, NB</v>
          </cell>
        </row>
        <row r="2434">
          <cell r="L2434" t="str">
            <v>cSP</v>
          </cell>
          <cell r="M2434" t="str">
            <v>ST PAUL, NB</v>
          </cell>
        </row>
        <row r="2435">
          <cell r="L2435" t="str">
            <v>cSQ</v>
          </cell>
          <cell r="M2435" t="str">
            <v>ST QUENTIN, NB</v>
          </cell>
        </row>
        <row r="2436">
          <cell r="L2436" t="str">
            <v>cSSTE</v>
          </cell>
          <cell r="M2436" t="str">
            <v>ST STEPHEN, NB</v>
          </cell>
        </row>
        <row r="2437">
          <cell r="L2437" t="str">
            <v>cSTAN</v>
          </cell>
          <cell r="M2437" t="str">
            <v>STANLEY, NB</v>
          </cell>
        </row>
        <row r="2438">
          <cell r="L2438" t="str">
            <v>cSTIC</v>
          </cell>
          <cell r="M2438" t="str">
            <v>STICKNEY, NB</v>
          </cell>
        </row>
        <row r="2439">
          <cell r="L2439" t="str">
            <v>cSTJB</v>
          </cell>
          <cell r="M2439" t="str">
            <v>ST JEAN BAPTISTE, NB</v>
          </cell>
        </row>
        <row r="2440">
          <cell r="L2440" t="str">
            <v>cSTJO</v>
          </cell>
          <cell r="M2440" t="str">
            <v>ST JOSEPH, NB</v>
          </cell>
        </row>
        <row r="2441">
          <cell r="L2441" t="str">
            <v>cSTMA</v>
          </cell>
          <cell r="M2441" t="str">
            <v>STE MARIE DE KENT, NB</v>
          </cell>
        </row>
        <row r="2442">
          <cell r="L2442" t="str">
            <v>cSUN#</v>
          </cell>
          <cell r="M2442" t="str">
            <v>SUNBURY COUNTY, NB</v>
          </cell>
        </row>
        <row r="2443">
          <cell r="L2443" t="str">
            <v>cSUSS</v>
          </cell>
          <cell r="M2443" t="str">
            <v>SUSSEX, NB</v>
          </cell>
        </row>
        <row r="2444">
          <cell r="L2444" t="str">
            <v>cTAYF</v>
          </cell>
          <cell r="M2444" t="str">
            <v>TAY FALLS, NB</v>
          </cell>
        </row>
        <row r="2445">
          <cell r="L2445" t="str">
            <v>cTAYM</v>
          </cell>
          <cell r="M2445" t="str">
            <v>TAYMOUTH, NB</v>
          </cell>
        </row>
        <row r="2446">
          <cell r="L2446" t="str">
            <v>cTRAC</v>
          </cell>
          <cell r="M2446" t="str">
            <v>TRACY, NB</v>
          </cell>
        </row>
        <row r="2447">
          <cell r="L2447" t="str">
            <v>cTV</v>
          </cell>
          <cell r="M2447" t="str">
            <v>TEMPERANCE VALE, NB</v>
          </cell>
        </row>
        <row r="2448">
          <cell r="L2448" t="str">
            <v>cUB</v>
          </cell>
          <cell r="M2448" t="str">
            <v>UPPER BLACKVILLE, NB</v>
          </cell>
        </row>
        <row r="2449">
          <cell r="L2449" t="str">
            <v>cUK</v>
          </cell>
          <cell r="M2449" t="str">
            <v>UPPER KENT, NB</v>
          </cell>
        </row>
        <row r="2450">
          <cell r="L2450" t="str">
            <v>cUW</v>
          </cell>
          <cell r="M2450" t="str">
            <v>UPPER WOODSTOCK, NB</v>
          </cell>
        </row>
        <row r="2451">
          <cell r="L2451" t="str">
            <v>cVDA</v>
          </cell>
          <cell r="M2451" t="str">
            <v>VAL D'ARMOURS, NB</v>
          </cell>
        </row>
        <row r="2452">
          <cell r="L2452" t="str">
            <v>cVIC#</v>
          </cell>
          <cell r="M2452" t="str">
            <v>VICTORIA COUNTY, NB</v>
          </cell>
        </row>
        <row r="2453">
          <cell r="L2453" t="str">
            <v>cVICT</v>
          </cell>
          <cell r="M2453" t="str">
            <v>VICTORIA, NB</v>
          </cell>
        </row>
        <row r="2454">
          <cell r="L2454" t="str">
            <v>cWB</v>
          </cell>
          <cell r="M2454" t="str">
            <v>WILSONS BEACH, NB</v>
          </cell>
        </row>
        <row r="2455">
          <cell r="L2455" t="str">
            <v>cWELP</v>
          </cell>
          <cell r="M2455" t="str">
            <v>WELSHPOOL, NB</v>
          </cell>
        </row>
        <row r="2456">
          <cell r="L2456" t="str">
            <v>cWELS</v>
          </cell>
          <cell r="M2456" t="str">
            <v>WELSFORD, NB</v>
          </cell>
        </row>
        <row r="2457">
          <cell r="L2457" t="str">
            <v>cWES#</v>
          </cell>
          <cell r="M2457" t="str">
            <v>WESTMORLAND COUNTY, NB</v>
          </cell>
        </row>
        <row r="2458">
          <cell r="L2458" t="str">
            <v>cWEST</v>
          </cell>
          <cell r="M2458" t="str">
            <v>WESTFIELD, NB</v>
          </cell>
        </row>
        <row r="2459">
          <cell r="L2459" t="str">
            <v>cWH</v>
          </cell>
          <cell r="M2459" t="str">
            <v>WHITE HEAD, NB</v>
          </cell>
        </row>
        <row r="2460">
          <cell r="L2460" t="str">
            <v>cWIRR</v>
          </cell>
          <cell r="M2460" t="str">
            <v>WIRRAL, NB</v>
          </cell>
        </row>
        <row r="2461">
          <cell r="L2461" t="str">
            <v>cWOOD</v>
          </cell>
          <cell r="M2461" t="str">
            <v>WOODSTOCK, NB</v>
          </cell>
        </row>
        <row r="2462">
          <cell r="L2462" t="str">
            <v>cYC</v>
          </cell>
          <cell r="M2462" t="str">
            <v>YOUNGS COVE, NB</v>
          </cell>
        </row>
        <row r="2463">
          <cell r="L2463" t="str">
            <v>cYOR#</v>
          </cell>
          <cell r="M2463" t="str">
            <v>YORK COUNTY, NB</v>
          </cell>
        </row>
        <row r="2464">
          <cell r="L2464" t="str">
            <v>cZEAL</v>
          </cell>
          <cell r="M2464" t="str">
            <v>ZEALAND, NB</v>
          </cell>
        </row>
        <row r="2465">
          <cell r="L2465" t="str">
            <v>cZZNB</v>
          </cell>
          <cell r="M2465" t="str">
            <v>ALL/OTHER NB POINTS</v>
          </cell>
        </row>
        <row r="2466">
          <cell r="L2466" t="str">
            <v>dADVO</v>
          </cell>
          <cell r="M2466" t="str">
            <v>ADVOCATE, NS</v>
          </cell>
        </row>
        <row r="2467">
          <cell r="L2467" t="str">
            <v>dAFTO</v>
          </cell>
          <cell r="M2467" t="str">
            <v>AFTON, NS</v>
          </cell>
        </row>
        <row r="2468">
          <cell r="L2468" t="str">
            <v>dAMHE</v>
          </cell>
          <cell r="M2468" t="str">
            <v>AMHERST, NS</v>
          </cell>
        </row>
        <row r="2469">
          <cell r="L2469" t="str">
            <v>dANN#</v>
          </cell>
          <cell r="M2469" t="str">
            <v>ANNAPOLIS COUNTY, NS</v>
          </cell>
        </row>
        <row r="2470">
          <cell r="L2470" t="str">
            <v>dANT#</v>
          </cell>
          <cell r="M2470" t="str">
            <v>ANTIGONISH COUNTY, NS</v>
          </cell>
        </row>
        <row r="2471">
          <cell r="L2471" t="str">
            <v>dANTI</v>
          </cell>
          <cell r="M2471" t="str">
            <v>ANTIGONISH, NS</v>
          </cell>
        </row>
        <row r="2472">
          <cell r="L2472" t="str">
            <v>dAP</v>
          </cell>
          <cell r="M2472" t="str">
            <v>ALDER POINT, NS</v>
          </cell>
        </row>
        <row r="2473">
          <cell r="L2473" t="str">
            <v>dARIC</v>
          </cell>
          <cell r="M2473" t="str">
            <v>ARICHAT, NS</v>
          </cell>
        </row>
        <row r="2474">
          <cell r="L2474" t="str">
            <v>dASPE</v>
          </cell>
          <cell r="M2474" t="str">
            <v>ASPEN, NS</v>
          </cell>
        </row>
        <row r="2475">
          <cell r="L2475" t="str">
            <v>dBACC</v>
          </cell>
          <cell r="M2475" t="str">
            <v>BACCARO, NS</v>
          </cell>
        </row>
        <row r="2476">
          <cell r="L2476" t="str">
            <v>dBADD</v>
          </cell>
          <cell r="M2476" t="str">
            <v>BADDECK, NS</v>
          </cell>
        </row>
        <row r="2477">
          <cell r="L2477" t="str">
            <v>dBAR</v>
          </cell>
          <cell r="M2477" t="str">
            <v>BARNEY'S RIVER, NS</v>
          </cell>
        </row>
        <row r="2478">
          <cell r="L2478" t="str">
            <v>dBC</v>
          </cell>
          <cell r="M2478" t="str">
            <v>BARRS CORNER, NS</v>
          </cell>
        </row>
        <row r="2479">
          <cell r="L2479" t="str">
            <v>dBDOR</v>
          </cell>
          <cell r="M2479" t="str">
            <v>BRAS D'OR, NS</v>
          </cell>
        </row>
        <row r="2480">
          <cell r="L2480" t="str">
            <v>dBG</v>
          </cell>
          <cell r="M2480" t="str">
            <v>BIRCH GROVE, NS</v>
          </cell>
        </row>
        <row r="2481">
          <cell r="L2481" t="str">
            <v>dBICK</v>
          </cell>
          <cell r="M2481" t="str">
            <v>BICKERTON, NS</v>
          </cell>
        </row>
        <row r="2482">
          <cell r="L2482" t="str">
            <v>dBLAN</v>
          </cell>
          <cell r="M2482" t="str">
            <v>BLANDFORD, NS</v>
          </cell>
        </row>
        <row r="2483">
          <cell r="L2483" t="str">
            <v>dBLPO</v>
          </cell>
          <cell r="M2483" t="str">
            <v>BLACK POINT, NS</v>
          </cell>
        </row>
        <row r="2484">
          <cell r="L2484" t="str">
            <v>dBM</v>
          </cell>
          <cell r="M2484" t="str">
            <v>BELLE MARCHE, NS</v>
          </cell>
        </row>
        <row r="2485">
          <cell r="L2485" t="str">
            <v>dBOUT</v>
          </cell>
          <cell r="M2485" t="str">
            <v>BOUTILIERS POINT, NS</v>
          </cell>
        </row>
        <row r="2486">
          <cell r="L2486" t="str">
            <v>dBOYL</v>
          </cell>
          <cell r="M2486" t="str">
            <v>BOYLESTON, NS</v>
          </cell>
        </row>
        <row r="2487">
          <cell r="L2487" t="str">
            <v>dBP</v>
          </cell>
          <cell r="M2487" t="str">
            <v>BARRINGTON PASSAGE, NS</v>
          </cell>
        </row>
        <row r="2488">
          <cell r="L2488" t="str">
            <v>dBR</v>
          </cell>
          <cell r="M2488" t="str">
            <v>BASS RIVER, NS</v>
          </cell>
        </row>
        <row r="2489">
          <cell r="L2489" t="str">
            <v>dBRIW</v>
          </cell>
          <cell r="M2489" t="str">
            <v>BRIDGEWATER, NS</v>
          </cell>
        </row>
        <row r="2490">
          <cell r="L2490" t="str">
            <v>dBROO</v>
          </cell>
          <cell r="M2490" t="str">
            <v>BROOKLYN, NS</v>
          </cell>
        </row>
        <row r="2491">
          <cell r="L2491" t="str">
            <v>dCAMB</v>
          </cell>
          <cell r="M2491" t="str">
            <v>CAMBRIDGE, NS</v>
          </cell>
        </row>
        <row r="2492">
          <cell r="L2492" t="str">
            <v>dCANO</v>
          </cell>
          <cell r="M2492" t="str">
            <v>CAPE NORTH, NS</v>
          </cell>
        </row>
        <row r="2493">
          <cell r="L2493" t="str">
            <v>dCANS</v>
          </cell>
          <cell r="M2493" t="str">
            <v>CANSO, NS</v>
          </cell>
        </row>
        <row r="2494">
          <cell r="L2494" t="str">
            <v>dCAP#</v>
          </cell>
          <cell r="M2494" t="str">
            <v>CAPE BRETON COUNTY, NS</v>
          </cell>
        </row>
        <row r="2495">
          <cell r="L2495" t="str">
            <v>dCAPS</v>
          </cell>
          <cell r="M2495" t="str">
            <v>CAPSTICK, NS</v>
          </cell>
        </row>
        <row r="2496">
          <cell r="L2496" t="str">
            <v>dCARL</v>
          </cell>
          <cell r="M2496" t="str">
            <v>CARLETON, NS</v>
          </cell>
        </row>
        <row r="2497">
          <cell r="L2497" t="str">
            <v>dCB</v>
          </cell>
          <cell r="M2497" t="str">
            <v>CENTER BURLINGTON, NS</v>
          </cell>
        </row>
        <row r="2498">
          <cell r="L2498" t="str">
            <v>dCENT</v>
          </cell>
          <cell r="M2498" t="str">
            <v>CENTERVILLE, NS</v>
          </cell>
        </row>
        <row r="2499">
          <cell r="L2499" t="str">
            <v>dCHAR</v>
          </cell>
          <cell r="M2499" t="str">
            <v>CHARLESVILLE, NS</v>
          </cell>
        </row>
        <row r="2500">
          <cell r="L2500" t="str">
            <v>dCHET</v>
          </cell>
          <cell r="M2500" t="str">
            <v>CHETICAMP, NS</v>
          </cell>
        </row>
        <row r="2501">
          <cell r="L2501" t="str">
            <v>dCI</v>
          </cell>
          <cell r="M2501" t="str">
            <v>CHRISTMAS ISLAND, NS</v>
          </cell>
        </row>
        <row r="2502">
          <cell r="L2502" t="str">
            <v>dCLEM</v>
          </cell>
          <cell r="M2502" t="str">
            <v>CLEMENTSVALE, NS</v>
          </cell>
        </row>
        <row r="2503">
          <cell r="L2503" t="str">
            <v>dCLEV</v>
          </cell>
          <cell r="M2503" t="str">
            <v>CLEVELAND, NS</v>
          </cell>
        </row>
        <row r="2504">
          <cell r="L2504" t="str">
            <v>dCLPO</v>
          </cell>
          <cell r="M2504" t="str">
            <v>CLAM POINT, NS</v>
          </cell>
        </row>
        <row r="2505">
          <cell r="L2505" t="str">
            <v>dCOL#</v>
          </cell>
          <cell r="M2505" t="str">
            <v>COLCHESTER COUNTY, NS</v>
          </cell>
        </row>
        <row r="2506">
          <cell r="L2506" t="str">
            <v>dCOLL</v>
          </cell>
          <cell r="M2506" t="str">
            <v>COLLINGWOOD CORNER, NS</v>
          </cell>
        </row>
        <row r="2507">
          <cell r="L2507" t="str">
            <v>dCPO</v>
          </cell>
          <cell r="M2507" t="str">
            <v>CLEMENTS PORT, NS</v>
          </cell>
        </row>
        <row r="2508">
          <cell r="L2508" t="str">
            <v>dCRCH</v>
          </cell>
          <cell r="M2508" t="str">
            <v>CROSS RDS CNTR HBR, NS</v>
          </cell>
        </row>
        <row r="2509">
          <cell r="L2509" t="str">
            <v>dCROW</v>
          </cell>
          <cell r="M2509" t="str">
            <v>CROWELL, NS</v>
          </cell>
        </row>
        <row r="2510">
          <cell r="L2510" t="str">
            <v>dCUM#</v>
          </cell>
          <cell r="M2510" t="str">
            <v>CUMBERLAND COUNTY, NS</v>
          </cell>
        </row>
        <row r="2511">
          <cell r="L2511" t="str">
            <v>dDART</v>
          </cell>
          <cell r="M2511" t="str">
            <v>DARTMOUTH, NS</v>
          </cell>
        </row>
        <row r="2512">
          <cell r="L2512" t="str">
            <v>dDB</v>
          </cell>
          <cell r="M2512" t="str">
            <v>DEEP BROOK, NS</v>
          </cell>
        </row>
        <row r="2513">
          <cell r="L2513" t="str">
            <v>dDESC</v>
          </cell>
          <cell r="M2513" t="str">
            <v>DESCOUSSE, NS</v>
          </cell>
        </row>
        <row r="2514">
          <cell r="L2514" t="str">
            <v>dDIGB</v>
          </cell>
          <cell r="M2514" t="str">
            <v>DIGBY, NS</v>
          </cell>
        </row>
        <row r="2515">
          <cell r="L2515" t="str">
            <v>dDING</v>
          </cell>
          <cell r="M2515" t="str">
            <v>DINGWALL, NS</v>
          </cell>
        </row>
        <row r="2516">
          <cell r="L2516" t="str">
            <v>dDM</v>
          </cell>
          <cell r="M2516" t="str">
            <v>DENSMORES MILLS, NS</v>
          </cell>
        </row>
        <row r="2517">
          <cell r="L2517" t="str">
            <v>dDT</v>
          </cell>
          <cell r="M2517" t="str">
            <v>DARTMOUTH TERMINAL</v>
          </cell>
        </row>
        <row r="2518">
          <cell r="L2518" t="str">
            <v>dEB</v>
          </cell>
          <cell r="M2518" t="str">
            <v>EAST BAY, NS</v>
          </cell>
        </row>
        <row r="2519">
          <cell r="L2519" t="str">
            <v>dECON</v>
          </cell>
          <cell r="M2519" t="str">
            <v>ECONOMY, NS</v>
          </cell>
        </row>
        <row r="2520">
          <cell r="L2520" t="str">
            <v>dECUM</v>
          </cell>
          <cell r="M2520" t="str">
            <v>ECUM SECUM, NS</v>
          </cell>
        </row>
        <row r="2521">
          <cell r="L2521" t="str">
            <v>dELDE</v>
          </cell>
          <cell r="M2521" t="str">
            <v>ELDERBANK, NS</v>
          </cell>
        </row>
        <row r="2522">
          <cell r="L2522" t="str">
            <v>dENGL</v>
          </cell>
          <cell r="M2522" t="str">
            <v>ENGLISHTOWN, NS</v>
          </cell>
        </row>
        <row r="2523">
          <cell r="L2523" t="str">
            <v>dESKA</v>
          </cell>
          <cell r="M2523" t="str">
            <v>ESKASONI, NS</v>
          </cell>
        </row>
        <row r="2524">
          <cell r="L2524" t="str">
            <v>dEURE</v>
          </cell>
          <cell r="M2524" t="str">
            <v>EUREKA, NS</v>
          </cell>
        </row>
        <row r="2525">
          <cell r="L2525" t="str">
            <v>dFH</v>
          </cell>
          <cell r="M2525" t="str">
            <v>FISHERMANS HARBOUR, NS</v>
          </cell>
        </row>
        <row r="2526">
          <cell r="L2526" t="str">
            <v>dFI</v>
          </cell>
          <cell r="M2526" t="str">
            <v>FIVE ISLANDS, NS</v>
          </cell>
        </row>
        <row r="2527">
          <cell r="L2527" t="str">
            <v>dFREE</v>
          </cell>
          <cell r="M2527" t="str">
            <v>FREEPORT, NS</v>
          </cell>
        </row>
        <row r="2528">
          <cell r="L2528" t="str">
            <v>dGABA</v>
          </cell>
          <cell r="M2528" t="str">
            <v>GABARUS, NS</v>
          </cell>
        </row>
        <row r="2529">
          <cell r="L2529" t="str">
            <v>dGE</v>
          </cell>
          <cell r="M2529" t="str">
            <v>GRAND ETANG, NS</v>
          </cell>
        </row>
        <row r="2530">
          <cell r="L2530" t="str">
            <v>dGOLD</v>
          </cell>
          <cell r="M2530" t="str">
            <v>GOLDBORO, NS</v>
          </cell>
        </row>
        <row r="2531">
          <cell r="L2531" t="str">
            <v>dGOSH</v>
          </cell>
          <cell r="M2531" t="str">
            <v>GOSHEN, NS</v>
          </cell>
        </row>
        <row r="2532">
          <cell r="L2532" t="str">
            <v>dGR</v>
          </cell>
          <cell r="M2532" t="str">
            <v>GRAND RIVER, NS</v>
          </cell>
        </row>
        <row r="2533">
          <cell r="L2533" t="str">
            <v>dGRNF</v>
          </cell>
          <cell r="M2533" t="str">
            <v>GREENFIELD, NS</v>
          </cell>
        </row>
        <row r="2534">
          <cell r="L2534" t="str">
            <v>dGUY#</v>
          </cell>
          <cell r="M2534" t="str">
            <v>GUYSBOROUGH COUNTY, NS</v>
          </cell>
        </row>
        <row r="2535">
          <cell r="L2535" t="str">
            <v>dGUYS</v>
          </cell>
          <cell r="M2535" t="str">
            <v>GUYSBOROUGH, NS</v>
          </cell>
        </row>
        <row r="2536">
          <cell r="L2536" t="str">
            <v>dGV</v>
          </cell>
          <cell r="M2536" t="str">
            <v>GREAT VILLAGE, NS</v>
          </cell>
        </row>
        <row r="2537">
          <cell r="L2537" t="str">
            <v>dHA</v>
          </cell>
          <cell r="M2537" t="str">
            <v>HALIFAX AIRPORT, NS</v>
          </cell>
        </row>
        <row r="2538">
          <cell r="L2538" t="str">
            <v>dHAL#</v>
          </cell>
          <cell r="M2538" t="str">
            <v>HALIFAX COUNTY, NS</v>
          </cell>
        </row>
        <row r="2539">
          <cell r="L2539" t="str">
            <v>dHAMP</v>
          </cell>
          <cell r="M2539" t="str">
            <v>HAMPTON, NS</v>
          </cell>
        </row>
        <row r="2540">
          <cell r="L2540" t="str">
            <v>dHAN#</v>
          </cell>
          <cell r="M2540" t="str">
            <v>HANTS COUNTY, NS</v>
          </cell>
        </row>
        <row r="2541">
          <cell r="L2541" t="str">
            <v>dHB</v>
          </cell>
          <cell r="M2541" t="str">
            <v>HAVRE BOUCHER, NS</v>
          </cell>
        </row>
        <row r="2542">
          <cell r="L2542" t="str">
            <v>dHEAT</v>
          </cell>
          <cell r="M2542" t="str">
            <v>HEATHERTON, NS</v>
          </cell>
        </row>
        <row r="2543">
          <cell r="L2543" t="str">
            <v>dHEBR</v>
          </cell>
          <cell r="M2543" t="str">
            <v>HEBRON, NS</v>
          </cell>
        </row>
        <row r="2544">
          <cell r="L2544" t="str">
            <v>dHOC</v>
          </cell>
          <cell r="M2544" t="str">
            <v>HEAD OF CHEZZETCOOK, NS</v>
          </cell>
        </row>
        <row r="2545">
          <cell r="L2545" t="str">
            <v>dHOJ</v>
          </cell>
          <cell r="M2545" t="str">
            <v>HEAD OF JEDDORE, NS</v>
          </cell>
        </row>
        <row r="2546">
          <cell r="L2546" t="str">
            <v>dHOPE</v>
          </cell>
          <cell r="M2546" t="str">
            <v>HOPEWELL, NS</v>
          </cell>
        </row>
        <row r="2547">
          <cell r="L2547" t="str">
            <v>dING</v>
          </cell>
          <cell r="M2547" t="str">
            <v>INGOMAR, NS</v>
          </cell>
        </row>
        <row r="2548">
          <cell r="L2548" t="str">
            <v>dINGO</v>
          </cell>
          <cell r="M2548" t="str">
            <v>INGONISH, NS</v>
          </cell>
        </row>
        <row r="2549">
          <cell r="L2549" t="str">
            <v>dINV#</v>
          </cell>
          <cell r="M2549" t="str">
            <v>INVERNESS COUNTY, NS</v>
          </cell>
        </row>
        <row r="2550">
          <cell r="L2550" t="str">
            <v>dINVE</v>
          </cell>
          <cell r="M2550" t="str">
            <v>INVERNESS, NS</v>
          </cell>
        </row>
        <row r="2551">
          <cell r="L2551" t="str">
            <v>dIONA</v>
          </cell>
          <cell r="M2551" t="str">
            <v>IONA, NS</v>
          </cell>
        </row>
        <row r="2552">
          <cell r="L2552" t="str">
            <v>dISHA</v>
          </cell>
          <cell r="M2552" t="str">
            <v>ISAACS HARBOUR, NS</v>
          </cell>
        </row>
        <row r="2553">
          <cell r="L2553" t="str">
            <v>dJOGG</v>
          </cell>
          <cell r="M2553" t="str">
            <v>JOGGINS, NS</v>
          </cell>
        </row>
        <row r="2554">
          <cell r="L2554" t="str">
            <v>dJOP</v>
          </cell>
          <cell r="M2554" t="str">
            <v>JEDDORE, NS</v>
          </cell>
        </row>
        <row r="2555">
          <cell r="L2555" t="str">
            <v>dJUDI</v>
          </cell>
          <cell r="M2555" t="str">
            <v>JUDIQUE, NS</v>
          </cell>
        </row>
        <row r="2556">
          <cell r="L2556" t="str">
            <v>dKEMP</v>
          </cell>
          <cell r="M2556" t="str">
            <v>KEMPTVILLE, NS</v>
          </cell>
        </row>
        <row r="2557">
          <cell r="L2557" t="str">
            <v>dKENT</v>
          </cell>
          <cell r="M2557" t="str">
            <v>KENTVILLE, NS</v>
          </cell>
        </row>
        <row r="2558">
          <cell r="L2558" t="str">
            <v>dKH</v>
          </cell>
          <cell r="M2558" t="str">
            <v>KETCH HARBOUR, NS</v>
          </cell>
        </row>
        <row r="2559">
          <cell r="L2559" t="str">
            <v>dKIN#</v>
          </cell>
          <cell r="M2559" t="str">
            <v>KINGS COUNTY, NS</v>
          </cell>
        </row>
        <row r="2560">
          <cell r="L2560" t="str">
            <v>dKT</v>
          </cell>
          <cell r="M2560" t="str">
            <v>KENTVILLE TERMINAL</v>
          </cell>
        </row>
        <row r="2561">
          <cell r="L2561" t="str">
            <v>dLA</v>
          </cell>
          <cell r="M2561" t="str">
            <v>L'ARDOISE, NS</v>
          </cell>
        </row>
        <row r="2562">
          <cell r="L2562" t="str">
            <v>dLB</v>
          </cell>
          <cell r="M2562" t="str">
            <v>LITTLE BROOK, NS</v>
          </cell>
        </row>
        <row r="2563">
          <cell r="L2563" t="str">
            <v>dLC</v>
          </cell>
          <cell r="M2563" t="str">
            <v>LAKE CHARLOTTE, NS</v>
          </cell>
        </row>
        <row r="2564">
          <cell r="L2564" t="str">
            <v>dLD</v>
          </cell>
          <cell r="M2564" t="str">
            <v>LITTLE DOVER, NS</v>
          </cell>
        </row>
        <row r="2565">
          <cell r="L2565" t="str">
            <v>dLFI</v>
          </cell>
          <cell r="M2565" t="str">
            <v>LOWER FIVE ISLANDS, NS</v>
          </cell>
        </row>
        <row r="2566">
          <cell r="L2566" t="str">
            <v>dLH</v>
          </cell>
          <cell r="M2566" t="str">
            <v>LA HAVE, NS</v>
          </cell>
        </row>
        <row r="2567">
          <cell r="L2567" t="str">
            <v>dLIDO</v>
          </cell>
          <cell r="M2567" t="str">
            <v>LITTLE DOVER, NS</v>
          </cell>
        </row>
        <row r="2568">
          <cell r="L2568" t="str">
            <v>dLISC</v>
          </cell>
          <cell r="M2568" t="str">
            <v>LISCOMB, NS</v>
          </cell>
        </row>
        <row r="2569">
          <cell r="L2569" t="str">
            <v>dLIVE</v>
          </cell>
          <cell r="M2569" t="str">
            <v>LIVERPOOL, NS</v>
          </cell>
        </row>
        <row r="2570">
          <cell r="L2570" t="str">
            <v>dLLA</v>
          </cell>
          <cell r="M2570" t="str">
            <v>LOWER L'ARDOISE, NS</v>
          </cell>
        </row>
        <row r="2571">
          <cell r="L2571" t="str">
            <v>dLN</v>
          </cell>
          <cell r="M2571" t="str">
            <v>LITTLE NARROWS, NS</v>
          </cell>
        </row>
        <row r="2572">
          <cell r="L2572" t="str">
            <v>dLOCK</v>
          </cell>
          <cell r="M2572" t="str">
            <v>LOCKEPORT, NS</v>
          </cell>
        </row>
        <row r="2573">
          <cell r="L2573" t="str">
            <v>dLOND</v>
          </cell>
          <cell r="M2573" t="str">
            <v>LONDONDERRY, NS</v>
          </cell>
        </row>
        <row r="2574">
          <cell r="L2574" t="str">
            <v>dLORD</v>
          </cell>
          <cell r="M2574" t="str">
            <v>LOUISBURG RD, NS</v>
          </cell>
        </row>
        <row r="2575">
          <cell r="L2575" t="str">
            <v>dLOU</v>
          </cell>
          <cell r="M2575" t="str">
            <v>LOUISDALE, NS</v>
          </cell>
        </row>
        <row r="2576">
          <cell r="L2576" t="str">
            <v>dLOUI</v>
          </cell>
          <cell r="M2576" t="str">
            <v>LOUISBURG, NS</v>
          </cell>
        </row>
        <row r="2577">
          <cell r="L2577" t="str">
            <v>dLR</v>
          </cell>
          <cell r="M2577" t="str">
            <v>LARRY'S RIVER, NS</v>
          </cell>
        </row>
        <row r="2578">
          <cell r="L2578" t="str">
            <v>dLUN#</v>
          </cell>
          <cell r="M2578" t="str">
            <v>LUNENBURG COUNTY, NS</v>
          </cell>
        </row>
        <row r="2579">
          <cell r="L2579" t="str">
            <v>dLW</v>
          </cell>
          <cell r="M2579" t="str">
            <v>LOWER WEDGEPORT, NS</v>
          </cell>
        </row>
        <row r="2580">
          <cell r="L2580" t="str">
            <v>dLWP</v>
          </cell>
          <cell r="M2580" t="str">
            <v>LOWER WEST PUBNICO, NS</v>
          </cell>
        </row>
        <row r="2581">
          <cell r="L2581" t="str">
            <v>dMABO</v>
          </cell>
          <cell r="M2581" t="str">
            <v>MABOU, NS</v>
          </cell>
        </row>
        <row r="2582">
          <cell r="L2582" t="str">
            <v>dMABR</v>
          </cell>
          <cell r="M2582" t="str">
            <v>MARION BRIDGE, NS</v>
          </cell>
        </row>
        <row r="2583">
          <cell r="L2583" t="str">
            <v>dMACC</v>
          </cell>
          <cell r="M2583" t="str">
            <v>MACCAN, NS</v>
          </cell>
        </row>
        <row r="2584">
          <cell r="L2584" t="str">
            <v>dMACE</v>
          </cell>
          <cell r="M2584" t="str">
            <v>MARGAREE CENTRE, NS</v>
          </cell>
        </row>
        <row r="2585">
          <cell r="L2585" t="str">
            <v>dMAD</v>
          </cell>
          <cell r="M2585" t="str">
            <v>MAIN-A-DIEU, NS</v>
          </cell>
        </row>
        <row r="2586">
          <cell r="L2586" t="str">
            <v>dMAEE</v>
          </cell>
          <cell r="M2586" t="str">
            <v>MARGAREE, NS</v>
          </cell>
        </row>
        <row r="2587">
          <cell r="L2587" t="str">
            <v>dMAIT</v>
          </cell>
          <cell r="M2587" t="str">
            <v>MAITLAND, NS</v>
          </cell>
        </row>
        <row r="2588">
          <cell r="L2588" t="str">
            <v>dMALA</v>
          </cell>
          <cell r="M2588" t="str">
            <v>MALAGASH, NS</v>
          </cell>
        </row>
        <row r="2589">
          <cell r="L2589" t="str">
            <v>dMARG</v>
          </cell>
          <cell r="M2589" t="str">
            <v>MARGARETVILLE, NS</v>
          </cell>
        </row>
        <row r="2590">
          <cell r="L2590" t="str">
            <v>dMAVA</v>
          </cell>
          <cell r="M2590" t="str">
            <v>MARGAREE VALLEY, NS</v>
          </cell>
        </row>
        <row r="2591">
          <cell r="L2591" t="str">
            <v>dMB</v>
          </cell>
          <cell r="M2591" t="str">
            <v>MAITLAND BRIDGE, NS</v>
          </cell>
        </row>
        <row r="2592">
          <cell r="L2592" t="str">
            <v>dMERI</v>
          </cell>
          <cell r="M2592" t="str">
            <v>MERIGOMISH, NS</v>
          </cell>
        </row>
        <row r="2593">
          <cell r="L2593" t="str">
            <v>dMF</v>
          </cell>
          <cell r="M2593" t="str">
            <v>MARGAREE FORKS, NS</v>
          </cell>
        </row>
        <row r="2594">
          <cell r="L2594" t="str">
            <v>dMG</v>
          </cell>
          <cell r="M2594" t="str">
            <v>MEAGHEARS GRANT, NS</v>
          </cell>
        </row>
        <row r="2595">
          <cell r="L2595" t="str">
            <v>dMH</v>
          </cell>
          <cell r="M2595" t="str">
            <v>MARGAREE HARBOUR, NS</v>
          </cell>
        </row>
        <row r="2596">
          <cell r="L2596" t="str">
            <v>dMIDD</v>
          </cell>
          <cell r="M2596" t="str">
            <v>MIDDLETON, NS</v>
          </cell>
        </row>
        <row r="2597">
          <cell r="L2597" t="str">
            <v>dMISO</v>
          </cell>
          <cell r="M2597" t="str">
            <v>MIDDLE AND SOUTH OHIO, NS</v>
          </cell>
        </row>
        <row r="2598">
          <cell r="L2598" t="str">
            <v>dMJ</v>
          </cell>
          <cell r="M2598" t="str">
            <v>MARIE JOSEPH, NS</v>
          </cell>
        </row>
        <row r="2599">
          <cell r="L2599" t="str">
            <v>dMM</v>
          </cell>
          <cell r="M2599" t="str">
            <v>MIDDLE MUSQUODIBOIT, NS</v>
          </cell>
        </row>
        <row r="2600">
          <cell r="L2600" t="str">
            <v>dMONA</v>
          </cell>
          <cell r="M2600" t="str">
            <v>MONASTERY, NS</v>
          </cell>
        </row>
        <row r="2601">
          <cell r="L2601" t="str">
            <v>dMOOS</v>
          </cell>
          <cell r="M2601" t="str">
            <v>MOOSELAND, NS</v>
          </cell>
        </row>
        <row r="2602">
          <cell r="L2602" t="str">
            <v>dMORI</v>
          </cell>
          <cell r="M2602" t="str">
            <v>MOSER RIVER, NS</v>
          </cell>
        </row>
        <row r="2603">
          <cell r="L2603" t="str">
            <v>dMU</v>
          </cell>
          <cell r="M2603" t="str">
            <v>MOUNT UNIACKE, NS</v>
          </cell>
        </row>
        <row r="2604">
          <cell r="L2604" t="str">
            <v>dMUHB</v>
          </cell>
          <cell r="M2604" t="str">
            <v>MUSQUODOBOIT HBR, NS</v>
          </cell>
        </row>
        <row r="2605">
          <cell r="L2605" t="str">
            <v>dMULG</v>
          </cell>
          <cell r="M2605" t="str">
            <v>MULGRAVE, NS</v>
          </cell>
        </row>
        <row r="2606">
          <cell r="L2606" t="str">
            <v>dMWP</v>
          </cell>
          <cell r="M2606" t="str">
            <v>MIDDLE W PUBNICO, NS</v>
          </cell>
        </row>
        <row r="2607">
          <cell r="L2607" t="str">
            <v>dNAPP</v>
          </cell>
          <cell r="M2607" t="str">
            <v>NAPPAN, NS</v>
          </cell>
        </row>
        <row r="2608">
          <cell r="L2608" t="str">
            <v>dNEGL</v>
          </cell>
          <cell r="M2608" t="str">
            <v>NEW GLASGOW, NS</v>
          </cell>
        </row>
        <row r="2609">
          <cell r="L2609" t="str">
            <v>dNEHA</v>
          </cell>
          <cell r="M2609" t="str">
            <v>NEW HAVEN, NS</v>
          </cell>
        </row>
        <row r="2610">
          <cell r="L2610" t="str">
            <v>dNEWG</v>
          </cell>
          <cell r="M2610" t="str">
            <v>NEW GERMANY, NS</v>
          </cell>
        </row>
        <row r="2611">
          <cell r="L2611" t="str">
            <v>dNEWP</v>
          </cell>
          <cell r="M2611" t="str">
            <v>NEWPORT CORNER, NS</v>
          </cell>
        </row>
        <row r="2612">
          <cell r="L2612" t="str">
            <v>dNEWR</v>
          </cell>
          <cell r="M2612" t="str">
            <v>NEW ROSS, NS</v>
          </cell>
        </row>
        <row r="2613">
          <cell r="L2613" t="str">
            <v>dNH</v>
          </cell>
          <cell r="M2613" t="str">
            <v>NEIL HARBOUR, NS</v>
          </cell>
        </row>
        <row r="2614">
          <cell r="L2614" t="str">
            <v>dNOEL</v>
          </cell>
          <cell r="M2614" t="str">
            <v>NOEL, NS</v>
          </cell>
        </row>
        <row r="2615">
          <cell r="L2615" t="str">
            <v>dNORT</v>
          </cell>
          <cell r="M2615" t="str">
            <v>NORTHPORT, NS</v>
          </cell>
        </row>
        <row r="2616">
          <cell r="L2616" t="str">
            <v>dNS</v>
          </cell>
          <cell r="M2616" t="str">
            <v>NEWPORT STATION, NS</v>
          </cell>
        </row>
        <row r="2617">
          <cell r="L2617" t="str">
            <v>dOJ</v>
          </cell>
          <cell r="M2617" t="str">
            <v>OXFORD JUNCTION, NS</v>
          </cell>
        </row>
        <row r="2618">
          <cell r="L2618" t="str">
            <v>dORAN</v>
          </cell>
          <cell r="M2618" t="str">
            <v>ORANGEDALE, NS</v>
          </cell>
        </row>
        <row r="2619">
          <cell r="L2619" t="str">
            <v>dOXFO</v>
          </cell>
          <cell r="M2619" t="str">
            <v>OXFORD, NS</v>
          </cell>
        </row>
        <row r="2620">
          <cell r="L2620" t="str">
            <v>dPARA</v>
          </cell>
          <cell r="M2620" t="str">
            <v>PARADISE, NS</v>
          </cell>
        </row>
        <row r="2621">
          <cell r="L2621" t="str">
            <v>dPARR</v>
          </cell>
          <cell r="M2621" t="str">
            <v>PARRSBORO, NS</v>
          </cell>
        </row>
        <row r="2622">
          <cell r="L2622" t="str">
            <v>dPB</v>
          </cell>
          <cell r="M2622" t="str">
            <v>PLEASANT BAY, NS</v>
          </cell>
        </row>
        <row r="2623">
          <cell r="L2623" t="str">
            <v>dPC</v>
          </cell>
          <cell r="M2623" t="str">
            <v>PEGGY'S COVE, NS</v>
          </cell>
        </row>
        <row r="2624">
          <cell r="L2624" t="str">
            <v>dPD</v>
          </cell>
          <cell r="M2624" t="str">
            <v>PORT DUFFERIN, NS</v>
          </cell>
        </row>
        <row r="2625">
          <cell r="L2625" t="str">
            <v>dPDG</v>
          </cell>
          <cell r="M2625" t="str">
            <v>PETIT DE GRAT, NS</v>
          </cell>
        </row>
        <row r="2626">
          <cell r="L2626" t="str">
            <v>dPE</v>
          </cell>
          <cell r="M2626" t="str">
            <v>PETIT ETANG, NS</v>
          </cell>
        </row>
        <row r="2627">
          <cell r="L2627" t="str">
            <v>dPG</v>
          </cell>
          <cell r="M2627" t="str">
            <v>PORT GREVILLE, NS</v>
          </cell>
        </row>
        <row r="2628">
          <cell r="L2628" t="str">
            <v>dPH</v>
          </cell>
          <cell r="M2628" t="str">
            <v>PORT HAWKESBURY, NS</v>
          </cell>
        </row>
        <row r="2629">
          <cell r="L2629" t="str">
            <v>dPHO</v>
          </cell>
          <cell r="M2629" t="str">
            <v>PORT HOWE, NS</v>
          </cell>
        </row>
        <row r="2630">
          <cell r="L2630" t="str">
            <v>dPIC#</v>
          </cell>
          <cell r="M2630" t="str">
            <v>PICTOU COUNTY, NS</v>
          </cell>
        </row>
        <row r="2631">
          <cell r="L2631" t="str">
            <v>dPLEA</v>
          </cell>
          <cell r="M2631" t="str">
            <v>PLEASANTVILLE, NS</v>
          </cell>
        </row>
        <row r="2632">
          <cell r="L2632" t="str">
            <v>dPM</v>
          </cell>
          <cell r="M2632" t="str">
            <v>PORT MEDWAY, NS</v>
          </cell>
        </row>
        <row r="2633">
          <cell r="L2633" t="str">
            <v>dPOH</v>
          </cell>
          <cell r="M2633" t="str">
            <v>PORT OF HALIFAX, NS</v>
          </cell>
        </row>
        <row r="2634">
          <cell r="L2634" t="str">
            <v>dPOHA</v>
          </cell>
          <cell r="M2634" t="str">
            <v>PORT HASTINGS, NS</v>
          </cell>
        </row>
        <row r="2635">
          <cell r="L2635" t="str">
            <v>dPOHO</v>
          </cell>
          <cell r="M2635" t="str">
            <v>PORT HOOD, NS</v>
          </cell>
        </row>
        <row r="2636">
          <cell r="L2636" t="str">
            <v>dPOLA</v>
          </cell>
          <cell r="M2636" t="str">
            <v>PORTERS LAKE, NS</v>
          </cell>
        </row>
        <row r="2637">
          <cell r="L2637" t="str">
            <v>dPOMO</v>
          </cell>
          <cell r="M2637" t="str">
            <v>PORT MORIEN, NS</v>
          </cell>
        </row>
        <row r="2638">
          <cell r="L2638" t="str">
            <v>dPR</v>
          </cell>
          <cell r="M2638" t="str">
            <v>PETITE RIVIERE, NS</v>
          </cell>
        </row>
        <row r="2639">
          <cell r="L2639" t="str">
            <v>dPROS</v>
          </cell>
          <cell r="M2639" t="str">
            <v>PROSPECT, NS</v>
          </cell>
        </row>
        <row r="2640">
          <cell r="L2640" t="str">
            <v>dPUGW</v>
          </cell>
          <cell r="M2640" t="str">
            <v>PUGWASH, NS</v>
          </cell>
        </row>
        <row r="2641">
          <cell r="L2641" t="str">
            <v>dPUJU</v>
          </cell>
          <cell r="M2641" t="str">
            <v>PUGWASH JUNCTION, NS</v>
          </cell>
        </row>
        <row r="2642">
          <cell r="L2642" t="str">
            <v>dQUE#</v>
          </cell>
          <cell r="M2642" t="str">
            <v>QUEENS COUNTY, NS</v>
          </cell>
        </row>
        <row r="2643">
          <cell r="L2643" t="str">
            <v>dRB</v>
          </cell>
          <cell r="M2643" t="str">
            <v>RIVER BOURGEOIS, NS</v>
          </cell>
        </row>
        <row r="2644">
          <cell r="L2644" t="str">
            <v>dRD</v>
          </cell>
          <cell r="M2644" t="str">
            <v>RIVER DENYS, NS</v>
          </cell>
        </row>
        <row r="2645">
          <cell r="L2645" t="str">
            <v>dRH</v>
          </cell>
          <cell r="M2645" t="str">
            <v>RIVER HEBERT, NS</v>
          </cell>
        </row>
        <row r="2646">
          <cell r="L2646" t="str">
            <v>dRIC#</v>
          </cell>
          <cell r="M2646" t="str">
            <v>RICHMOND COUNTY, NS</v>
          </cell>
        </row>
        <row r="2647">
          <cell r="L2647" t="str">
            <v>dRIV</v>
          </cell>
          <cell r="M2647" t="str">
            <v>RIVER PHILIP, NS</v>
          </cell>
        </row>
        <row r="2648">
          <cell r="L2648" t="str">
            <v>dRIVE</v>
          </cell>
          <cell r="M2648" t="str">
            <v>RIVERPORT, NS</v>
          </cell>
        </row>
        <row r="2649">
          <cell r="L2649" t="str">
            <v>dRJ</v>
          </cell>
          <cell r="M2649" t="str">
            <v>RIVER JOHN, NS</v>
          </cell>
        </row>
        <row r="2650">
          <cell r="L2650" t="str">
            <v>dROBA</v>
          </cell>
          <cell r="M2650" t="str">
            <v>ROSE BAY, NS</v>
          </cell>
        </row>
        <row r="2651">
          <cell r="L2651" t="str">
            <v>dSA</v>
          </cell>
          <cell r="M2651" t="str">
            <v>ST ANDREWS, NS</v>
          </cell>
        </row>
        <row r="2652">
          <cell r="L2652" t="str">
            <v>dSADR</v>
          </cell>
          <cell r="M2652" t="str">
            <v>STE ANNE DU RUISSEAU, NS</v>
          </cell>
        </row>
        <row r="2653">
          <cell r="L2653" t="str">
            <v>dSAMB</v>
          </cell>
          <cell r="M2653" t="str">
            <v>SAMBRO, NS</v>
          </cell>
        </row>
        <row r="2654">
          <cell r="L2654" t="str">
            <v>dSB</v>
          </cell>
          <cell r="M2654" t="str">
            <v>SOUTH BROOKFIELD, NS</v>
          </cell>
        </row>
        <row r="2655">
          <cell r="L2655" t="str">
            <v>dSC</v>
          </cell>
          <cell r="M2655" t="str">
            <v>SANDY COVE, NS</v>
          </cell>
        </row>
        <row r="2656">
          <cell r="L2656" t="str">
            <v>dSCOT</v>
          </cell>
          <cell r="M2656" t="str">
            <v>SCOTSBURN, NS</v>
          </cell>
        </row>
        <row r="2657">
          <cell r="L2657" t="str">
            <v>dSH</v>
          </cell>
          <cell r="M2657" t="str">
            <v>SHEET HARBOUR, NS</v>
          </cell>
        </row>
        <row r="2658">
          <cell r="L2658" t="str">
            <v>dSHEL</v>
          </cell>
          <cell r="M2658" t="str">
            <v>SHELBURNE, NS</v>
          </cell>
        </row>
        <row r="2659">
          <cell r="L2659" t="str">
            <v>dSHER</v>
          </cell>
          <cell r="M2659" t="str">
            <v>SHERBROOKE, NS</v>
          </cell>
        </row>
        <row r="2660">
          <cell r="L2660" t="str">
            <v>dSHUB</v>
          </cell>
          <cell r="M2660" t="str">
            <v>SHUBENACADIE, NS</v>
          </cell>
        </row>
        <row r="2661">
          <cell r="L2661" t="str">
            <v>dSJDM</v>
          </cell>
          <cell r="M2661" t="str">
            <v>ST JOSEPH DU MOINE, NS</v>
          </cell>
        </row>
        <row r="2662">
          <cell r="L2662" t="str">
            <v>dSM</v>
          </cell>
          <cell r="M2662" t="str">
            <v>ST MARGARETS VILLAGE, NS</v>
          </cell>
        </row>
        <row r="2663">
          <cell r="L2663" t="str">
            <v>dSMCO</v>
          </cell>
          <cell r="M2663" t="str">
            <v>SMITH COVE, NS</v>
          </cell>
        </row>
        <row r="2664">
          <cell r="L2664" t="str">
            <v>dSMIT</v>
          </cell>
          <cell r="M2664" t="str">
            <v>SMITHSVILLE, NS</v>
          </cell>
        </row>
        <row r="2665">
          <cell r="L2665" t="str">
            <v>dSOUH</v>
          </cell>
          <cell r="M2665" t="str">
            <v>SOUTHAMPTON, NS</v>
          </cell>
        </row>
        <row r="2666">
          <cell r="L2666" t="str">
            <v>dSP</v>
          </cell>
          <cell r="M2666" t="str">
            <v>ST PETER'S, NS</v>
          </cell>
        </row>
        <row r="2667">
          <cell r="L2667" t="str">
            <v>dSPRH</v>
          </cell>
          <cell r="M2667" t="str">
            <v>SPRINGHILL, NS</v>
          </cell>
        </row>
        <row r="2668">
          <cell r="L2668" t="str">
            <v>dSPRI</v>
          </cell>
          <cell r="M2668" t="str">
            <v>SPRINGFIELD, NS</v>
          </cell>
        </row>
        <row r="2669">
          <cell r="L2669" t="str">
            <v>dSPRY</v>
          </cell>
          <cell r="M2669" t="str">
            <v>SPRYFIELD, NS</v>
          </cell>
        </row>
        <row r="2670">
          <cell r="L2670" t="str">
            <v>dSS</v>
          </cell>
          <cell r="M2670" t="str">
            <v>SALT SPRINGS, NS</v>
          </cell>
        </row>
        <row r="2671">
          <cell r="L2671" t="str">
            <v>dST</v>
          </cell>
          <cell r="M2671" t="str">
            <v>SYDNEY TERMINAL</v>
          </cell>
        </row>
        <row r="2672">
          <cell r="L2672" t="str">
            <v>dSV</v>
          </cell>
          <cell r="M2672" t="str">
            <v>SCOTCH VILLAGE, NS</v>
          </cell>
        </row>
        <row r="2673">
          <cell r="L2673" t="str">
            <v>dSWM</v>
          </cell>
          <cell r="M2673" t="str">
            <v>SOUTH WEST MARGAREE, NS</v>
          </cell>
        </row>
        <row r="2674">
          <cell r="L2674" t="str">
            <v>dSYDN</v>
          </cell>
          <cell r="M2674" t="str">
            <v>SYDNEY, NS</v>
          </cell>
        </row>
        <row r="2675">
          <cell r="L2675" t="str">
            <v>dTANC</v>
          </cell>
          <cell r="M2675" t="str">
            <v>TANCOOK, NS</v>
          </cell>
        </row>
        <row r="2676">
          <cell r="L2676" t="str">
            <v>dTANG</v>
          </cell>
          <cell r="M2676" t="str">
            <v>TANGIER, NS</v>
          </cell>
        </row>
        <row r="2677">
          <cell r="L2677" t="str">
            <v>dTANT</v>
          </cell>
          <cell r="M2677" t="str">
            <v>TANTALLON, NS</v>
          </cell>
        </row>
        <row r="2678">
          <cell r="L2678" t="str">
            <v>dTATA</v>
          </cell>
          <cell r="M2678" t="str">
            <v>TATAMAGOUCHE, NS</v>
          </cell>
        </row>
        <row r="2679">
          <cell r="L2679" t="str">
            <v>dTHOM</v>
          </cell>
          <cell r="M2679" t="str">
            <v>THOMASVILLE, NS</v>
          </cell>
        </row>
        <row r="2680">
          <cell r="L2680" t="str">
            <v>dTIVE</v>
          </cell>
          <cell r="M2680" t="str">
            <v>TIVERTON, NS</v>
          </cell>
        </row>
        <row r="2681">
          <cell r="L2681" t="str">
            <v>dTRUR</v>
          </cell>
          <cell r="M2681" t="str">
            <v>TRURO, NS</v>
          </cell>
        </row>
        <row r="2682">
          <cell r="L2682" t="str">
            <v>dTT</v>
          </cell>
          <cell r="M2682" t="str">
            <v>TRURO TERMINAL</v>
          </cell>
        </row>
        <row r="2683">
          <cell r="L2683" t="str">
            <v>dUK</v>
          </cell>
          <cell r="M2683" t="str">
            <v>UPPER KENNETCOOK, NS</v>
          </cell>
        </row>
        <row r="2684">
          <cell r="L2684" t="str">
            <v>dUM</v>
          </cell>
          <cell r="M2684" t="str">
            <v>UPPER MUSQUODOBOIT, NS</v>
          </cell>
        </row>
        <row r="2685">
          <cell r="L2685" t="str">
            <v>dUPLT</v>
          </cell>
          <cell r="M2685" t="str">
            <v>UPPER PORT LA TOUR, NS</v>
          </cell>
        </row>
        <row r="2686">
          <cell r="L2686" t="str">
            <v>dUR</v>
          </cell>
          <cell r="M2686" t="str">
            <v>UPPER RAWDON, NS</v>
          </cell>
        </row>
        <row r="2687">
          <cell r="L2687" t="str">
            <v>dUS</v>
          </cell>
          <cell r="M2687" t="str">
            <v>UPPER STEWIACKE, NS</v>
          </cell>
        </row>
        <row r="2688">
          <cell r="L2688" t="str">
            <v>dVIC#</v>
          </cell>
          <cell r="M2688" t="str">
            <v>VICTORIA COUNTY, NS</v>
          </cell>
        </row>
        <row r="2689">
          <cell r="L2689" t="str">
            <v>dWA</v>
          </cell>
          <cell r="M2689" t="str">
            <v>WEST ARICHAT, NS</v>
          </cell>
        </row>
        <row r="2690">
          <cell r="L2690" t="str">
            <v>dWALL</v>
          </cell>
          <cell r="M2690" t="str">
            <v>WALLACE, NS</v>
          </cell>
        </row>
        <row r="2691">
          <cell r="L2691" t="str">
            <v>dWAVE</v>
          </cell>
          <cell r="M2691" t="str">
            <v>WAVERLY, NS</v>
          </cell>
        </row>
        <row r="2692">
          <cell r="L2692" t="str">
            <v>dWB</v>
          </cell>
          <cell r="M2692" t="str">
            <v>WEST BAY, NS</v>
          </cell>
        </row>
        <row r="2693">
          <cell r="L2693" t="str">
            <v>dWBR</v>
          </cell>
          <cell r="M2693" t="str">
            <v>WEST BAY ROAD, NS</v>
          </cell>
        </row>
        <row r="2694">
          <cell r="L2694" t="str">
            <v>dWD</v>
          </cell>
          <cell r="M2694" t="str">
            <v>WEST DOVER, NS</v>
          </cell>
        </row>
        <row r="2695">
          <cell r="L2695" t="str">
            <v>dWENT</v>
          </cell>
          <cell r="M2695" t="str">
            <v>WENTWORTH, NS</v>
          </cell>
        </row>
        <row r="2696">
          <cell r="L2696" t="str">
            <v>dWHYC</v>
          </cell>
          <cell r="M2696" t="str">
            <v>WHYCOCOMAGH, NS</v>
          </cell>
        </row>
        <row r="2697">
          <cell r="L2697" t="str">
            <v>dWPOR</v>
          </cell>
          <cell r="M2697" t="str">
            <v>WESTPORT, NS</v>
          </cell>
        </row>
        <row r="2698">
          <cell r="L2698" t="str">
            <v>dWRS</v>
          </cell>
          <cell r="M2698" t="str">
            <v>WEST RIVER STN, NS</v>
          </cell>
        </row>
        <row r="2699">
          <cell r="L2699" t="str">
            <v>dWS</v>
          </cell>
          <cell r="M2699" t="str">
            <v>WESTERN SHORE, NS</v>
          </cell>
        </row>
        <row r="2700">
          <cell r="L2700" t="str">
            <v>dWSTN</v>
          </cell>
          <cell r="M2700" t="str">
            <v>WESTCHESTER STN, NS</v>
          </cell>
        </row>
        <row r="2701">
          <cell r="L2701" t="str">
            <v>dYARM</v>
          </cell>
          <cell r="M2701" t="str">
            <v>YARMOUTH, NS</v>
          </cell>
        </row>
        <row r="2702">
          <cell r="L2702" t="str">
            <v>dYT</v>
          </cell>
          <cell r="M2702" t="str">
            <v>YARMOUTH TERMINAL</v>
          </cell>
        </row>
        <row r="2703">
          <cell r="L2703" t="str">
            <v>dZZCB</v>
          </cell>
          <cell r="M2703" t="str">
            <v>ALL/OTHER CAPE BRETON</v>
          </cell>
        </row>
        <row r="2704">
          <cell r="L2704" t="str">
            <v>dZZMN</v>
          </cell>
          <cell r="M2704" t="str">
            <v>ALL/OTHER MAINLAND NS</v>
          </cell>
        </row>
        <row r="2705">
          <cell r="L2705" t="str">
            <v>dZZNS</v>
          </cell>
          <cell r="M2705" t="str">
            <v>ALL/OTHER NS POINTS</v>
          </cell>
        </row>
        <row r="2706">
          <cell r="L2706" t="str">
            <v>eALBA</v>
          </cell>
          <cell r="M2706" t="str">
            <v>ALBANY, PEI</v>
          </cell>
        </row>
        <row r="2707">
          <cell r="L2707" t="str">
            <v>eALBE</v>
          </cell>
          <cell r="M2707" t="str">
            <v>ALBERTON, PE</v>
          </cell>
        </row>
        <row r="2708">
          <cell r="L2708" t="str">
            <v>eBEDE</v>
          </cell>
          <cell r="M2708" t="str">
            <v>BEDEQUE, PE</v>
          </cell>
        </row>
        <row r="2709">
          <cell r="L2709" t="str">
            <v>eBELF</v>
          </cell>
          <cell r="M2709" t="str">
            <v>BELFAST, PE</v>
          </cell>
        </row>
        <row r="2710">
          <cell r="L2710" t="str">
            <v>eBLOO</v>
          </cell>
          <cell r="M2710" t="str">
            <v>BLOOMFIELD, PE</v>
          </cell>
        </row>
        <row r="2711">
          <cell r="L2711" t="str">
            <v>eBORD</v>
          </cell>
          <cell r="M2711" t="str">
            <v>BORDEN, PE</v>
          </cell>
        </row>
        <row r="2712">
          <cell r="L2712" t="str">
            <v>eBOTH</v>
          </cell>
          <cell r="M2712" t="str">
            <v>BOTHWELL, PE</v>
          </cell>
        </row>
        <row r="2713">
          <cell r="L2713" t="str">
            <v>eBP</v>
          </cell>
          <cell r="M2713" t="str">
            <v>BEACH POINT, PE</v>
          </cell>
        </row>
        <row r="2714">
          <cell r="L2714" t="str">
            <v>eBR</v>
          </cell>
          <cell r="M2714" t="str">
            <v>BELLE RIVER, PE</v>
          </cell>
        </row>
        <row r="2715">
          <cell r="L2715" t="str">
            <v>eBREA</v>
          </cell>
          <cell r="M2715" t="str">
            <v>BREADALBANE, PE</v>
          </cell>
        </row>
        <row r="2716">
          <cell r="L2716" t="str">
            <v>eCARD</v>
          </cell>
          <cell r="M2716" t="str">
            <v>CARDIGAN, PE</v>
          </cell>
        </row>
        <row r="2717">
          <cell r="L2717" t="str">
            <v>eCAVE</v>
          </cell>
          <cell r="M2717" t="str">
            <v>CAVENDISH, PE</v>
          </cell>
        </row>
        <row r="2718">
          <cell r="L2718" t="str">
            <v>eCH</v>
          </cell>
          <cell r="M2718" t="str">
            <v>COVE HEAD, PE</v>
          </cell>
        </row>
        <row r="2719">
          <cell r="L2719" t="str">
            <v>eCHAR</v>
          </cell>
          <cell r="M2719" t="str">
            <v>CHARLOTTETOWN, PE</v>
          </cell>
        </row>
        <row r="2720">
          <cell r="L2720" t="str">
            <v>eCLIN</v>
          </cell>
          <cell r="M2720" t="str">
            <v>CLINTON, PE</v>
          </cell>
        </row>
        <row r="2721">
          <cell r="L2721" t="str">
            <v>eCOLE</v>
          </cell>
          <cell r="M2721" t="str">
            <v>COLEMAN, PE</v>
          </cell>
        </row>
        <row r="2722">
          <cell r="L2722" t="str">
            <v>eCORN</v>
          </cell>
          <cell r="M2722" t="str">
            <v>CORNWALL, PE</v>
          </cell>
        </row>
        <row r="2723">
          <cell r="L2723" t="str">
            <v>eCRAP</v>
          </cell>
          <cell r="M2723" t="str">
            <v>CRAPAUD, PE</v>
          </cell>
        </row>
        <row r="2724">
          <cell r="L2724" t="str">
            <v>eCT</v>
          </cell>
          <cell r="M2724" t="str">
            <v>CHARLOTTETOWN TERMINAL</v>
          </cell>
        </row>
        <row r="2725">
          <cell r="L2725" t="str">
            <v>eELLE</v>
          </cell>
          <cell r="M2725" t="str">
            <v>ELLERSLIE, PE</v>
          </cell>
        </row>
        <row r="2726">
          <cell r="L2726" t="str">
            <v>eELMI</v>
          </cell>
          <cell r="M2726" t="str">
            <v>ELMIRA, PE</v>
          </cell>
        </row>
        <row r="2727">
          <cell r="L2727" t="str">
            <v>eELMS</v>
          </cell>
          <cell r="M2727" t="str">
            <v>ELMSDALE, PE</v>
          </cell>
        </row>
        <row r="2728">
          <cell r="L2728" t="str">
            <v>eFR</v>
          </cell>
          <cell r="M2728" t="str">
            <v>FRENCH RIVER, PE</v>
          </cell>
        </row>
        <row r="2729">
          <cell r="L2729" t="str">
            <v>eFREE</v>
          </cell>
          <cell r="M2729" t="str">
            <v>FREETOWN, PE</v>
          </cell>
        </row>
        <row r="2730">
          <cell r="L2730" t="str">
            <v>eGEOR</v>
          </cell>
          <cell r="M2730" t="str">
            <v>GEORGETOWN, PE</v>
          </cell>
        </row>
        <row r="2731">
          <cell r="L2731" t="str">
            <v>eGREE</v>
          </cell>
          <cell r="M2731" t="str">
            <v>GREENMOUNT, PE</v>
          </cell>
        </row>
        <row r="2732">
          <cell r="L2732" t="str">
            <v>eHUNT</v>
          </cell>
          <cell r="M2732" t="str">
            <v>HUNTER RIVER, PE</v>
          </cell>
        </row>
        <row r="2733">
          <cell r="L2733" t="str">
            <v>eKC</v>
          </cell>
          <cell r="M2733" t="str">
            <v>KELLY'S CROSS, PE</v>
          </cell>
        </row>
        <row r="2734">
          <cell r="L2734" t="str">
            <v>eKENS</v>
          </cell>
          <cell r="M2734" t="str">
            <v>KENSINGTON, PE</v>
          </cell>
        </row>
        <row r="2735">
          <cell r="L2735" t="str">
            <v>eKIN#</v>
          </cell>
          <cell r="M2735" t="str">
            <v>KINGS COUNTY, PE</v>
          </cell>
        </row>
        <row r="2736">
          <cell r="L2736" t="str">
            <v>eKING</v>
          </cell>
          <cell r="M2736" t="str">
            <v>KINGSTON, PE</v>
          </cell>
        </row>
        <row r="2737">
          <cell r="L2737" t="str">
            <v>eLINK</v>
          </cell>
          <cell r="M2737" t="str">
            <v>LINKLETTER, PE</v>
          </cell>
        </row>
        <row r="2738">
          <cell r="L2738" t="str">
            <v>eMARG</v>
          </cell>
          <cell r="M2738" t="str">
            <v>MARGATE, PE</v>
          </cell>
        </row>
        <row r="2739">
          <cell r="L2739" t="str">
            <v>eMC</v>
          </cell>
          <cell r="M2739" t="str">
            <v>MONT CARMEL, PE</v>
          </cell>
        </row>
        <row r="2740">
          <cell r="L2740" t="str">
            <v>eMH</v>
          </cell>
          <cell r="M2740" t="str">
            <v>MURRAY HARBOUR, PE</v>
          </cell>
        </row>
        <row r="2741">
          <cell r="L2741" t="str">
            <v>eMIMI</v>
          </cell>
          <cell r="M2741" t="str">
            <v>MIMINEGASH, PE</v>
          </cell>
        </row>
        <row r="2742">
          <cell r="L2742" t="str">
            <v>eMISC</v>
          </cell>
          <cell r="M2742" t="str">
            <v>MISCOUCHE, PE</v>
          </cell>
        </row>
        <row r="2743">
          <cell r="L2743" t="str">
            <v>eMONT</v>
          </cell>
          <cell r="M2743" t="str">
            <v>MONTAGUE, PE</v>
          </cell>
        </row>
        <row r="2744">
          <cell r="L2744" t="str">
            <v>eMORE</v>
          </cell>
          <cell r="M2744" t="str">
            <v>MORELL, PE</v>
          </cell>
        </row>
        <row r="2745">
          <cell r="L2745" t="str">
            <v>eMORO</v>
          </cell>
          <cell r="M2745" t="str">
            <v>MOUNT ROYAL, PE</v>
          </cell>
        </row>
        <row r="2746">
          <cell r="L2746" t="str">
            <v>eMR</v>
          </cell>
          <cell r="M2746" t="str">
            <v>MURRAY RIVER, PE</v>
          </cell>
        </row>
        <row r="2747">
          <cell r="L2747" t="str">
            <v>eMS</v>
          </cell>
          <cell r="M2747" t="str">
            <v>MT STEWART, PE</v>
          </cell>
        </row>
        <row r="2748">
          <cell r="L2748" t="str">
            <v>eNA</v>
          </cell>
          <cell r="M2748" t="str">
            <v>NEW ANNAN, PEI</v>
          </cell>
        </row>
        <row r="2749">
          <cell r="L2749" t="str">
            <v>eNH</v>
          </cell>
          <cell r="M2749" t="str">
            <v>NEW HAVEN, PE</v>
          </cell>
        </row>
        <row r="2750">
          <cell r="L2750" t="str">
            <v>eNL</v>
          </cell>
          <cell r="M2750" t="str">
            <v>NEW LONDON, PE</v>
          </cell>
        </row>
        <row r="2751">
          <cell r="L2751" t="str">
            <v>eNR</v>
          </cell>
          <cell r="M2751" t="str">
            <v>NORTH RUSTICO, PE</v>
          </cell>
        </row>
        <row r="2752">
          <cell r="L2752" t="str">
            <v>eNW</v>
          </cell>
          <cell r="M2752" t="str">
            <v>NORTH WILTSHIRE, PE</v>
          </cell>
        </row>
        <row r="2753">
          <cell r="L2753" t="str">
            <v>eOL</v>
          </cell>
          <cell r="M2753" t="str">
            <v>O'LEARY, PE</v>
          </cell>
        </row>
        <row r="2754">
          <cell r="L2754" t="str">
            <v>ePOWN</v>
          </cell>
          <cell r="M2754" t="str">
            <v>POWNAL, PE</v>
          </cell>
        </row>
        <row r="2755">
          <cell r="L2755" t="str">
            <v>ePRI#</v>
          </cell>
          <cell r="M2755" t="str">
            <v>PRINCE COUNTY, PE</v>
          </cell>
        </row>
        <row r="2756">
          <cell r="L2756" t="str">
            <v>ePV</v>
          </cell>
          <cell r="M2756" t="str">
            <v>PLEASANT VALLEY, PE</v>
          </cell>
        </row>
        <row r="2757">
          <cell r="L2757" t="str">
            <v>eQUE#</v>
          </cell>
          <cell r="M2757" t="str">
            <v>QUEENS COUNTY, PE</v>
          </cell>
        </row>
        <row r="2758">
          <cell r="L2758" t="str">
            <v>eRICH</v>
          </cell>
          <cell r="M2758" t="str">
            <v>RICHMOND, PE</v>
          </cell>
        </row>
        <row r="2759">
          <cell r="L2759" t="str">
            <v>eSB</v>
          </cell>
          <cell r="M2759" t="str">
            <v>STANLEY BRIDGE, PE</v>
          </cell>
        </row>
        <row r="2760">
          <cell r="L2760" t="str">
            <v>eSHER</v>
          </cell>
          <cell r="M2760" t="str">
            <v>SHERWOOD, PE</v>
          </cell>
        </row>
        <row r="2761">
          <cell r="L2761" t="str">
            <v>eSL</v>
          </cell>
          <cell r="M2761" t="str">
            <v>SOUTH LAKE, PE</v>
          </cell>
        </row>
        <row r="2762">
          <cell r="L2762" t="str">
            <v>eSLPA</v>
          </cell>
          <cell r="M2762" t="str">
            <v>SLEMON PARK, PE</v>
          </cell>
        </row>
        <row r="2763">
          <cell r="L2763" t="str">
            <v>eSOUR</v>
          </cell>
          <cell r="M2763" t="str">
            <v>SOURIS, PE</v>
          </cell>
        </row>
        <row r="2764">
          <cell r="L2764" t="str">
            <v>eSP</v>
          </cell>
          <cell r="M2764" t="str">
            <v>ST PETERS BAY, PE</v>
          </cell>
        </row>
        <row r="2765">
          <cell r="L2765" t="str">
            <v>eSPRI</v>
          </cell>
          <cell r="M2765" t="str">
            <v>SPRINGFIELD, PE</v>
          </cell>
        </row>
        <row r="2766">
          <cell r="L2766" t="str">
            <v>eSTLO</v>
          </cell>
          <cell r="M2766" t="str">
            <v>ST. LOUIS, PE</v>
          </cell>
        </row>
        <row r="2767">
          <cell r="L2767" t="str">
            <v>eSUMM</v>
          </cell>
          <cell r="M2767" t="str">
            <v>SUMMERSIDE, PE</v>
          </cell>
        </row>
        <row r="2768">
          <cell r="L2768" t="str">
            <v>eTIGN</v>
          </cell>
          <cell r="M2768" t="str">
            <v>TIGNISH, PE</v>
          </cell>
        </row>
        <row r="2769">
          <cell r="L2769" t="str">
            <v>eTR</v>
          </cell>
          <cell r="M2769" t="str">
            <v>TRAVELLERS REST, PE</v>
          </cell>
        </row>
        <row r="2770">
          <cell r="L2770" t="str">
            <v>eTV</v>
          </cell>
          <cell r="M2770" t="str">
            <v>TYNE VALLEY, PE</v>
          </cell>
        </row>
        <row r="2771">
          <cell r="L2771" t="str">
            <v>eWELL</v>
          </cell>
          <cell r="M2771" t="str">
            <v>WELLINGTON, PE</v>
          </cell>
        </row>
        <row r="2772">
          <cell r="L2772" t="str">
            <v>eWERO</v>
          </cell>
          <cell r="M2772" t="str">
            <v>WEST ROYALTY, PE</v>
          </cell>
        </row>
        <row r="2773">
          <cell r="L2773" t="str">
            <v>eWI</v>
          </cell>
          <cell r="M2773" t="str">
            <v>WOOD ISLANDS, PE</v>
          </cell>
        </row>
        <row r="2774">
          <cell r="L2774" t="str">
            <v>eWINS</v>
          </cell>
          <cell r="M2774" t="str">
            <v>WINSLOE, PE</v>
          </cell>
        </row>
        <row r="2775">
          <cell r="L2775" t="str">
            <v>eWR</v>
          </cell>
          <cell r="M2775" t="str">
            <v>WHEATLEY RIVER, PE</v>
          </cell>
        </row>
        <row r="2776">
          <cell r="L2776" t="str">
            <v>eZZPE</v>
          </cell>
          <cell r="M2776" t="str">
            <v>ALL/OTHER PEI POINTS</v>
          </cell>
        </row>
        <row r="2777">
          <cell r="L2777" t="str">
            <v>e1665</v>
          </cell>
          <cell r="M2777" t="str">
            <v>ROUTE 1665, PEI</v>
          </cell>
        </row>
        <row r="2778">
          <cell r="L2778" t="str">
            <v>e2310</v>
          </cell>
          <cell r="M2778" t="str">
            <v>ROUTE 2310, PEI</v>
          </cell>
        </row>
        <row r="2779">
          <cell r="L2779" t="str">
            <v>e4019</v>
          </cell>
          <cell r="M2779" t="str">
            <v>ROUTE 4019, PEI</v>
          </cell>
        </row>
        <row r="2780">
          <cell r="L2780" t="str">
            <v>e5012</v>
          </cell>
          <cell r="M2780" t="str">
            <v>ROUTE 5012, PEI</v>
          </cell>
        </row>
        <row r="2781">
          <cell r="L2781" t="str">
            <v>e5310</v>
          </cell>
          <cell r="M2781" t="str">
            <v>ROUTE 5310, PEI</v>
          </cell>
        </row>
        <row r="2782">
          <cell r="L2782" t="str">
            <v>fAP</v>
          </cell>
          <cell r="M2782" t="str">
            <v>ANCHOR POINT, NF</v>
          </cell>
        </row>
        <row r="2783">
          <cell r="L2783" t="str">
            <v>fARGE</v>
          </cell>
          <cell r="M2783" t="str">
            <v>ARGENTIA, NF</v>
          </cell>
        </row>
        <row r="2784">
          <cell r="L2784" t="str">
            <v>fASCO</v>
          </cell>
          <cell r="M2784" t="str">
            <v>ASPEN COVE, NF</v>
          </cell>
        </row>
        <row r="2785">
          <cell r="L2785" t="str">
            <v>fAVON</v>
          </cell>
          <cell r="M2785" t="str">
            <v>AVONDALE, NF</v>
          </cell>
        </row>
        <row r="2786">
          <cell r="L2786" t="str">
            <v>fAVP</v>
          </cell>
          <cell r="M2786" t="str">
            <v>AVALON PENINSULA, NF</v>
          </cell>
        </row>
        <row r="2787">
          <cell r="L2787" t="str">
            <v>fBADG</v>
          </cell>
          <cell r="M2787" t="str">
            <v>BADGER, NF</v>
          </cell>
        </row>
        <row r="2788">
          <cell r="L2788" t="str">
            <v>fBAHA</v>
          </cell>
          <cell r="M2788" t="str">
            <v>BARTLETT'S HARBOUR, NF</v>
          </cell>
        </row>
        <row r="2789">
          <cell r="L2789" t="str">
            <v>fBATT</v>
          </cell>
          <cell r="M2789" t="str">
            <v>BATTEAU, NF</v>
          </cell>
        </row>
        <row r="2790">
          <cell r="L2790" t="str">
            <v>fBAYB</v>
          </cell>
          <cell r="M2790" t="str">
            <v>BAY BULLS, NF</v>
          </cell>
        </row>
        <row r="2791">
          <cell r="L2791" t="str">
            <v>fBAYT</v>
          </cell>
          <cell r="M2791" t="str">
            <v>BAYTONA, NF</v>
          </cell>
        </row>
        <row r="2792">
          <cell r="L2792" t="str">
            <v>fBB</v>
          </cell>
          <cell r="M2792" t="str">
            <v>BIRCHY BAY, NF</v>
          </cell>
        </row>
        <row r="2793">
          <cell r="L2793" t="str">
            <v>fBBA</v>
          </cell>
          <cell r="M2793" t="str">
            <v>BURIN BAY ARM, NF</v>
          </cell>
        </row>
        <row r="2794">
          <cell r="L2794" t="str">
            <v>fBC</v>
          </cell>
          <cell r="M2794" t="str">
            <v>BENOITS COVE, NF</v>
          </cell>
        </row>
        <row r="2795">
          <cell r="L2795" t="str">
            <v>fBCOV</v>
          </cell>
          <cell r="M2795" t="str">
            <v>BRENTS COVE, NF</v>
          </cell>
        </row>
        <row r="2796">
          <cell r="L2796" t="str">
            <v>fBDC</v>
          </cell>
          <cell r="M2796" t="str">
            <v>BLACK DUCK COVE, NF</v>
          </cell>
        </row>
        <row r="2797">
          <cell r="L2797" t="str">
            <v>fBDV</v>
          </cell>
          <cell r="M2797" t="str">
            <v>BAY DE VERDE, NF</v>
          </cell>
        </row>
        <row r="2798">
          <cell r="L2798" t="str">
            <v>fBEAU</v>
          </cell>
          <cell r="M2798" t="str">
            <v>BEAUMONT, NF</v>
          </cell>
        </row>
        <row r="2799">
          <cell r="L2799" t="str">
            <v>fBEL</v>
          </cell>
          <cell r="M2799" t="str">
            <v>BELLEVUE, NF</v>
          </cell>
        </row>
        <row r="2800">
          <cell r="L2800" t="str">
            <v>fBELB</v>
          </cell>
          <cell r="M2800" t="str">
            <v>BELLBURNS, NF</v>
          </cell>
        </row>
        <row r="2801">
          <cell r="L2801" t="str">
            <v>fBELL</v>
          </cell>
          <cell r="M2801" t="str">
            <v>BELLEORAM, NF</v>
          </cell>
        </row>
        <row r="2802">
          <cell r="L2802" t="str">
            <v>fBH</v>
          </cell>
          <cell r="M2802" t="str">
            <v>BOAT HARBOUR, NF</v>
          </cell>
        </row>
        <row r="2803">
          <cell r="L2803" t="str">
            <v>fBI</v>
          </cell>
          <cell r="M2803" t="str">
            <v>BELL ISLAND, NF</v>
          </cell>
        </row>
        <row r="2804">
          <cell r="L2804" t="str">
            <v>fBIDA</v>
          </cell>
          <cell r="M2804" t="str">
            <v>BIDE ARM, NF</v>
          </cell>
        </row>
        <row r="2805">
          <cell r="L2805" t="str">
            <v>fBL</v>
          </cell>
          <cell r="M2805" t="str">
            <v>BAY L'ARGENT, NF</v>
          </cell>
        </row>
        <row r="2806">
          <cell r="L2806" t="str">
            <v>fBLAK</v>
          </cell>
          <cell r="M2806" t="str">
            <v>BLAKETOWN, NF</v>
          </cell>
        </row>
        <row r="2807">
          <cell r="L2807" t="str">
            <v>fBLOO</v>
          </cell>
          <cell r="M2807" t="str">
            <v>BLOOMFIELD, NF</v>
          </cell>
        </row>
        <row r="2808">
          <cell r="L2808" t="str">
            <v>fBOBA</v>
          </cell>
          <cell r="M2808" t="str">
            <v>BONNE BAY, NF</v>
          </cell>
        </row>
        <row r="2809">
          <cell r="L2809" t="str">
            <v>fBOCO</v>
          </cell>
          <cell r="M2809" t="str">
            <v>BOYDS COVE, NF</v>
          </cell>
        </row>
        <row r="2810">
          <cell r="L2810" t="str">
            <v>fBONA</v>
          </cell>
          <cell r="M2810" t="str">
            <v>BONAVISTA, NF</v>
          </cell>
        </row>
        <row r="2811">
          <cell r="L2811" t="str">
            <v>fBOP</v>
          </cell>
          <cell r="M2811" t="str">
            <v>BONAVISTA PENINSULA, NF</v>
          </cell>
        </row>
        <row r="2812">
          <cell r="L2812" t="str">
            <v>fBOTW</v>
          </cell>
          <cell r="M2812" t="str">
            <v>BOTWOOD, NF</v>
          </cell>
        </row>
        <row r="2813">
          <cell r="L2813" t="str">
            <v>fBP</v>
          </cell>
          <cell r="M2813" t="str">
            <v>BURNT POINT, NF</v>
          </cell>
        </row>
        <row r="2814">
          <cell r="L2814" t="str">
            <v>fBQ</v>
          </cell>
          <cell r="M2814" t="str">
            <v>BADGERS QUAY, NF</v>
          </cell>
        </row>
        <row r="2815">
          <cell r="L2815" t="str">
            <v>fBR</v>
          </cell>
          <cell r="M2815" t="str">
            <v>BAY ROBERTS, NF</v>
          </cell>
        </row>
        <row r="2816">
          <cell r="L2816" t="str">
            <v>fBRAN</v>
          </cell>
          <cell r="M2816" t="str">
            <v>BRANCH, NF</v>
          </cell>
        </row>
        <row r="2817">
          <cell r="L2817" t="str">
            <v>fBRCO</v>
          </cell>
          <cell r="M2817" t="str">
            <v>BROAD COVE, NF</v>
          </cell>
        </row>
        <row r="2818">
          <cell r="L2818" t="str">
            <v>fBRI</v>
          </cell>
          <cell r="M2818" t="str">
            <v>BRIGHTON, NF</v>
          </cell>
        </row>
        <row r="2819">
          <cell r="L2819" t="str">
            <v>fBRID</v>
          </cell>
          <cell r="M2819" t="str">
            <v>BRIDGEPORT, NF</v>
          </cell>
        </row>
        <row r="2820">
          <cell r="L2820" t="str">
            <v>fBRIG</v>
          </cell>
          <cell r="M2820" t="str">
            <v>BRIGUS, NF</v>
          </cell>
        </row>
        <row r="2821">
          <cell r="L2821" t="str">
            <v>fBS</v>
          </cell>
          <cell r="M2821" t="str">
            <v>BLANC SABLON, NF</v>
          </cell>
        </row>
        <row r="2822">
          <cell r="L2822" t="str">
            <v>fBT</v>
          </cell>
          <cell r="M2822" t="str">
            <v>BLACK TICKLE, NF</v>
          </cell>
        </row>
        <row r="2823">
          <cell r="L2823" t="str">
            <v>fBUCH</v>
          </cell>
          <cell r="M2823" t="str">
            <v>BUCHANS, NF</v>
          </cell>
        </row>
        <row r="2824">
          <cell r="L2824" t="str">
            <v>fBUCO</v>
          </cell>
          <cell r="M2824" t="str">
            <v>BURGOYNES COVE, NF</v>
          </cell>
        </row>
        <row r="2825">
          <cell r="L2825" t="str">
            <v>fBUP</v>
          </cell>
          <cell r="M2825" t="str">
            <v>BURIN PENINSULA, NF</v>
          </cell>
        </row>
        <row r="2826">
          <cell r="L2826" t="str">
            <v>fBURG</v>
          </cell>
          <cell r="M2826" t="str">
            <v>BURGEO, NF</v>
          </cell>
        </row>
        <row r="2827">
          <cell r="L2827" t="str">
            <v>fBURI</v>
          </cell>
          <cell r="M2827" t="str">
            <v>BURIN, NF</v>
          </cell>
        </row>
        <row r="2828">
          <cell r="L2828" t="str">
            <v>fBURL</v>
          </cell>
          <cell r="M2828" t="str">
            <v>BURLINGTON, NF</v>
          </cell>
        </row>
        <row r="2829">
          <cell r="L2829" t="str">
            <v>fBV</v>
          </cell>
          <cell r="M2829" t="str">
            <v>BAIE VERTE, NF</v>
          </cell>
        </row>
        <row r="2830">
          <cell r="L2830" t="str">
            <v>fBVP</v>
          </cell>
          <cell r="M2830" t="str">
            <v>BAIE VERTE PENINSULA, NF</v>
          </cell>
        </row>
        <row r="2831">
          <cell r="L2831" t="str">
            <v>fCA</v>
          </cell>
          <cell r="M2831" t="str">
            <v>CHAPEL ARM, NF</v>
          </cell>
        </row>
        <row r="2832">
          <cell r="L2832" t="str">
            <v>fCABR</v>
          </cell>
          <cell r="M2832" t="str">
            <v>CAPE BROYLE, NF</v>
          </cell>
        </row>
        <row r="2833">
          <cell r="L2833" t="str">
            <v>fCACO</v>
          </cell>
          <cell r="M2833" t="str">
            <v>CARTERS COVE, NF</v>
          </cell>
        </row>
        <row r="2834">
          <cell r="L2834" t="str">
            <v>fCALV</v>
          </cell>
          <cell r="M2834" t="str">
            <v>CALVERT, NF</v>
          </cell>
        </row>
        <row r="2835">
          <cell r="L2835" t="str">
            <v>fCAMP</v>
          </cell>
          <cell r="M2835" t="str">
            <v>CAMPBELLTON, NF</v>
          </cell>
        </row>
        <row r="2836">
          <cell r="L2836" t="str">
            <v>fCARM</v>
          </cell>
          <cell r="M2836" t="str">
            <v>CARMANVILLE, NF</v>
          </cell>
        </row>
        <row r="2837">
          <cell r="L2837" t="str">
            <v>fCART</v>
          </cell>
          <cell r="M2837" t="str">
            <v>CARTWRIGHT, LB</v>
          </cell>
        </row>
        <row r="2838">
          <cell r="L2838" t="str">
            <v>fCATA</v>
          </cell>
          <cell r="M2838" t="str">
            <v>CATALINA, NF</v>
          </cell>
        </row>
        <row r="2839">
          <cell r="L2839" t="str">
            <v>fCAVE</v>
          </cell>
          <cell r="M2839" t="str">
            <v>CAVENDISH, NF</v>
          </cell>
        </row>
        <row r="2840">
          <cell r="L2840" t="str">
            <v>fCB</v>
          </cell>
          <cell r="M2840" t="str">
            <v>CORNER BROOK, NF</v>
          </cell>
        </row>
        <row r="2841">
          <cell r="L2841" t="str">
            <v>fCBT</v>
          </cell>
          <cell r="M2841" t="str">
            <v>CORNER BROOK TERMINAL</v>
          </cell>
        </row>
        <row r="2842">
          <cell r="L2842" t="str">
            <v>fCC</v>
          </cell>
          <cell r="M2842" t="str">
            <v>CANNINGS COVE, NF</v>
          </cell>
        </row>
        <row r="2843">
          <cell r="L2843" t="str">
            <v>fCCO</v>
          </cell>
          <cell r="M2843" t="str">
            <v>CHANCE COVE, NF</v>
          </cell>
        </row>
        <row r="2844">
          <cell r="L2844" t="str">
            <v>fCCOT</v>
          </cell>
          <cell r="M2844" t="str">
            <v>COTTRELLS COVE, NF</v>
          </cell>
        </row>
        <row r="2845">
          <cell r="L2845" t="str">
            <v>fCCOV</v>
          </cell>
          <cell r="M2845" t="str">
            <v>CAPLIN COVE, NF</v>
          </cell>
        </row>
        <row r="2846">
          <cell r="L2846" t="str">
            <v>fCENT</v>
          </cell>
          <cell r="M2846" t="str">
            <v>CENTREVILLE, NF</v>
          </cell>
        </row>
        <row r="2847">
          <cell r="L2847" t="str">
            <v>fCF</v>
          </cell>
          <cell r="M2847" t="str">
            <v>CHURCHILL FALLS, LB</v>
          </cell>
        </row>
        <row r="2848">
          <cell r="L2848" t="str">
            <v>fCH</v>
          </cell>
          <cell r="M2848" t="str">
            <v>COOKS HARBOUR, NF</v>
          </cell>
        </row>
        <row r="2849">
          <cell r="L2849" t="str">
            <v>fCHA</v>
          </cell>
          <cell r="M2849" t="str">
            <v>CHARLESTON, NF</v>
          </cell>
        </row>
        <row r="2850">
          <cell r="L2850" t="str">
            <v>fCHAL</v>
          </cell>
          <cell r="M2850" t="str">
            <v>CHARLOTTETOWN, LB</v>
          </cell>
        </row>
        <row r="2851">
          <cell r="L2851" t="str">
            <v>fCHAM</v>
          </cell>
          <cell r="M2851" t="str">
            <v>CHAMBERLAINS, NF</v>
          </cell>
        </row>
        <row r="2852">
          <cell r="L2852" t="str">
            <v>fCHAN</v>
          </cell>
          <cell r="M2852" t="str">
            <v>CHANGE ISLANDS, NF</v>
          </cell>
        </row>
        <row r="2853">
          <cell r="L2853" t="str">
            <v>fCHAR</v>
          </cell>
          <cell r="M2853" t="str">
            <v>CHARLOTTETOWN, NF</v>
          </cell>
        </row>
        <row r="2854">
          <cell r="L2854" t="str">
            <v>fCHCO</v>
          </cell>
          <cell r="M2854" t="str">
            <v>CHAPEL COVE, NF</v>
          </cell>
        </row>
        <row r="2855">
          <cell r="L2855" t="str">
            <v>fCLAR</v>
          </cell>
          <cell r="M2855" t="str">
            <v>CLARENVILLE, NF</v>
          </cell>
        </row>
        <row r="2856">
          <cell r="L2856" t="str">
            <v>fCLBE</v>
          </cell>
          <cell r="M2856" t="str">
            <v>CLARKES BEACH, NF</v>
          </cell>
        </row>
        <row r="2857">
          <cell r="L2857" t="str">
            <v>fCOCH</v>
          </cell>
          <cell r="M2857" t="str">
            <v>COME BY CHANCE, NF</v>
          </cell>
        </row>
        <row r="2858">
          <cell r="L2858" t="str">
            <v>fCOCO</v>
          </cell>
          <cell r="M2858" t="str">
            <v>COACHMAN'S COVE, NF</v>
          </cell>
        </row>
        <row r="2859">
          <cell r="L2859" t="str">
            <v>fCOHA</v>
          </cell>
          <cell r="M2859" t="str">
            <v>CONCEPTION HARBOUR, NF</v>
          </cell>
        </row>
        <row r="2860">
          <cell r="L2860" t="str">
            <v>fCOHE</v>
          </cell>
          <cell r="M2860" t="str">
            <v>COW HEAD, NF</v>
          </cell>
        </row>
        <row r="2861">
          <cell r="L2861" t="str">
            <v>fCOLI</v>
          </cell>
          <cell r="M2861" t="str">
            <v>COLINET, NF</v>
          </cell>
        </row>
        <row r="2862">
          <cell r="L2862" t="str">
            <v>fCOLL</v>
          </cell>
          <cell r="M2862" t="str">
            <v>COLLIERS, NF</v>
          </cell>
        </row>
        <row r="2863">
          <cell r="L2863" t="str">
            <v>fCOMF</v>
          </cell>
          <cell r="M2863" t="str">
            <v>COMFORT COVE, NF</v>
          </cell>
        </row>
        <row r="2864">
          <cell r="L2864" t="str">
            <v>fCONB</v>
          </cell>
          <cell r="M2864" t="str">
            <v>CONCEPTION BAY, NF</v>
          </cell>
        </row>
        <row r="2865">
          <cell r="L2865" t="str">
            <v>fCONC</v>
          </cell>
          <cell r="M2865" t="str">
            <v>CONCHE, NF</v>
          </cell>
        </row>
        <row r="2866">
          <cell r="L2866" t="str">
            <v>fCOTT</v>
          </cell>
          <cell r="M2866" t="str">
            <v>COTTLESVILLE, NF</v>
          </cell>
        </row>
        <row r="2867">
          <cell r="L2867" t="str">
            <v>fCOXC</v>
          </cell>
          <cell r="M2867" t="str">
            <v>COXS COVE, NF</v>
          </cell>
        </row>
        <row r="2868">
          <cell r="L2868" t="str">
            <v>fCP</v>
          </cell>
          <cell r="M2868" t="str">
            <v>COLEY'S POINT, NF</v>
          </cell>
        </row>
        <row r="2869">
          <cell r="L2869" t="str">
            <v>fCR</v>
          </cell>
          <cell r="M2869" t="str">
            <v>CASTORS RIVER, NF</v>
          </cell>
        </row>
        <row r="2870">
          <cell r="L2870" t="str">
            <v>fCRES</v>
          </cell>
          <cell r="M2870" t="str">
            <v>CRESTON, NF</v>
          </cell>
        </row>
        <row r="2871">
          <cell r="L2871" t="str">
            <v>fCRI</v>
          </cell>
          <cell r="M2871" t="str">
            <v>CONNE RIVER, NF</v>
          </cell>
        </row>
        <row r="2872">
          <cell r="L2872" t="str">
            <v>fCROQ</v>
          </cell>
          <cell r="M2872" t="str">
            <v>CROQUE, NF</v>
          </cell>
        </row>
        <row r="2873">
          <cell r="L2873" t="str">
            <v>fCSG</v>
          </cell>
          <cell r="M2873" t="str">
            <v>CAPE ST. GEORGE, NF</v>
          </cell>
        </row>
        <row r="2874">
          <cell r="L2874" t="str">
            <v>fCUPI</v>
          </cell>
          <cell r="M2874" t="str">
            <v>CUPIDS, NF</v>
          </cell>
        </row>
        <row r="2875">
          <cell r="L2875" t="str">
            <v>fDH</v>
          </cell>
          <cell r="M2875" t="str">
            <v>DANIELS HARBOUR, NF</v>
          </cell>
        </row>
        <row r="2876">
          <cell r="L2876" t="str">
            <v>fDI</v>
          </cell>
          <cell r="M2876" t="str">
            <v>DAVIS INLET, NF</v>
          </cell>
        </row>
        <row r="2877">
          <cell r="L2877" t="str">
            <v>fDILD</v>
          </cell>
          <cell r="M2877" t="str">
            <v>DILDO, NF</v>
          </cell>
        </row>
        <row r="2878">
          <cell r="L2878" t="str">
            <v>fDL</v>
          </cell>
          <cell r="M2878" t="str">
            <v>DEER LAKE, NF</v>
          </cell>
        </row>
        <row r="2879">
          <cell r="L2879" t="str">
            <v>fDOVE</v>
          </cell>
          <cell r="M2879" t="str">
            <v>DOVER, NF</v>
          </cell>
        </row>
        <row r="2880">
          <cell r="L2880" t="str">
            <v>fDS</v>
          </cell>
          <cell r="M2880" t="str">
            <v>DILDO SOUTH, NF</v>
          </cell>
        </row>
        <row r="2881">
          <cell r="L2881" t="str">
            <v>fDUNT</v>
          </cell>
          <cell r="M2881" t="str">
            <v>DUNTARA , NF</v>
          </cell>
        </row>
        <row r="2882">
          <cell r="L2882" t="str">
            <v>fDURR</v>
          </cell>
          <cell r="M2882" t="str">
            <v>DURRELLS, NF</v>
          </cell>
        </row>
        <row r="2883">
          <cell r="L2883" t="str">
            <v>fEAST</v>
          </cell>
          <cell r="M2883" t="str">
            <v>EASTPORT, NF</v>
          </cell>
        </row>
        <row r="2884">
          <cell r="L2884" t="str">
            <v>fEC</v>
          </cell>
          <cell r="M2884" t="str">
            <v>EDDIES COVE, NF</v>
          </cell>
        </row>
        <row r="2885">
          <cell r="L2885" t="str">
            <v>fEHE</v>
          </cell>
          <cell r="M2885" t="str">
            <v>ENGLISH HARBOUR EAST, NF</v>
          </cell>
        </row>
        <row r="2886">
          <cell r="L2886" t="str">
            <v>fEHW</v>
          </cell>
          <cell r="M2886" t="str">
            <v>ENGLISH HARBOUR WEST, NF</v>
          </cell>
        </row>
        <row r="2887">
          <cell r="L2887" t="str">
            <v>fELLI</v>
          </cell>
          <cell r="M2887" t="str">
            <v>ELLISTON, NF</v>
          </cell>
        </row>
        <row r="2888">
          <cell r="L2888" t="str">
            <v>fEMBR</v>
          </cell>
          <cell r="M2888" t="str">
            <v>EMBREE, NF</v>
          </cell>
        </row>
        <row r="2889">
          <cell r="L2889" t="str">
            <v>fENGL</v>
          </cell>
          <cell r="M2889" t="str">
            <v>ENGLEE, NF</v>
          </cell>
        </row>
        <row r="2890">
          <cell r="L2890" t="str">
            <v>fFAIR</v>
          </cell>
          <cell r="M2890" t="str">
            <v>FAIR HAVEN, NF</v>
          </cell>
        </row>
        <row r="2891">
          <cell r="L2891" t="str">
            <v>fFC</v>
          </cell>
          <cell r="M2891" t="str">
            <v>FLOWERS COVE, NF</v>
          </cell>
        </row>
        <row r="2892">
          <cell r="L2892" t="str">
            <v>fFERL</v>
          </cell>
          <cell r="M2892" t="str">
            <v>FERRYLAND, NF</v>
          </cell>
        </row>
        <row r="2893">
          <cell r="L2893" t="str">
            <v>fFERM</v>
          </cell>
          <cell r="M2893" t="str">
            <v>FERMEUSE, NF</v>
          </cell>
        </row>
        <row r="2894">
          <cell r="L2894" t="str">
            <v>fFH</v>
          </cell>
          <cell r="M2894" t="str">
            <v>FOX HARBOUR, NF</v>
          </cell>
        </row>
        <row r="2895">
          <cell r="L2895" t="str">
            <v>fFOGO</v>
          </cell>
          <cell r="M2895" t="str">
            <v>FOGO ISLAND, NF</v>
          </cell>
        </row>
        <row r="2896">
          <cell r="L2896" t="str">
            <v>fFOR</v>
          </cell>
          <cell r="M2896" t="str">
            <v>FORTUNE, NF</v>
          </cell>
        </row>
        <row r="2897">
          <cell r="L2897" t="str">
            <v>fFORT</v>
          </cell>
          <cell r="M2897" t="str">
            <v>FORTEAU, LB</v>
          </cell>
        </row>
        <row r="2898">
          <cell r="L2898" t="str">
            <v>fFOXT</v>
          </cell>
          <cell r="M2898" t="str">
            <v>FOXTRAP, NF</v>
          </cell>
        </row>
        <row r="2899">
          <cell r="L2899" t="str">
            <v>fFRAN</v>
          </cell>
          <cell r="M2899" t="str">
            <v>FRANCOIS, NF</v>
          </cell>
        </row>
        <row r="2900">
          <cell r="L2900" t="str">
            <v>fFRCO</v>
          </cell>
          <cell r="M2900" t="str">
            <v>FRENCHMANS COVE, NF</v>
          </cell>
        </row>
        <row r="2901">
          <cell r="L2901" t="str">
            <v>fFRED</v>
          </cell>
          <cell r="M2901" t="str">
            <v>FREDERICKTON, NF</v>
          </cell>
        </row>
        <row r="2902">
          <cell r="L2902" t="str">
            <v>fGALL</v>
          </cell>
          <cell r="M2902" t="str">
            <v>GALLANTS, NF</v>
          </cell>
        </row>
        <row r="2903">
          <cell r="L2903" t="str">
            <v>fGAMB</v>
          </cell>
          <cell r="M2903" t="str">
            <v>GAMBO, NF</v>
          </cell>
        </row>
        <row r="2904">
          <cell r="L2904" t="str">
            <v>fGAND</v>
          </cell>
          <cell r="M2904" t="str">
            <v>GANDER, NF</v>
          </cell>
        </row>
        <row r="2905">
          <cell r="L2905" t="str">
            <v>fGARN</v>
          </cell>
          <cell r="M2905" t="str">
            <v>GARNISH, NF</v>
          </cell>
        </row>
        <row r="2906">
          <cell r="L2906" t="str">
            <v>fGAUL</v>
          </cell>
          <cell r="M2906" t="str">
            <v>GAULTOIS, NF</v>
          </cell>
        </row>
        <row r="2907">
          <cell r="L2907" t="str">
            <v>fGB</v>
          </cell>
          <cell r="M2907" t="str">
            <v>GRAND BANK, NF</v>
          </cell>
        </row>
        <row r="2908">
          <cell r="L2908" t="str">
            <v>fGBAY</v>
          </cell>
          <cell r="M2908" t="str">
            <v>GANDER BAY, NF</v>
          </cell>
        </row>
        <row r="2909">
          <cell r="L2909" t="str">
            <v>fGBRU</v>
          </cell>
          <cell r="M2909" t="str">
            <v>GRAND BRUIT, NF</v>
          </cell>
        </row>
        <row r="2910">
          <cell r="L2910" t="str">
            <v>fGEOR</v>
          </cell>
          <cell r="M2910" t="str">
            <v>GEORGETOWN, NF</v>
          </cell>
        </row>
        <row r="2911">
          <cell r="L2911" t="str">
            <v>fGF</v>
          </cell>
          <cell r="M2911" t="str">
            <v>GRAND FALLS, NF</v>
          </cell>
        </row>
        <row r="2912">
          <cell r="L2912" t="str">
            <v>fGFT</v>
          </cell>
          <cell r="M2912" t="str">
            <v>GRAND FALLS TERMINAL, NF</v>
          </cell>
        </row>
        <row r="2913">
          <cell r="L2913" t="str">
            <v>fGH</v>
          </cell>
          <cell r="M2913" t="str">
            <v>GREENS HARBOUR, NF</v>
          </cell>
        </row>
        <row r="2914">
          <cell r="L2914" t="str">
            <v>fGI</v>
          </cell>
          <cell r="M2914" t="str">
            <v>GREEN ISLAND COVE, NF</v>
          </cell>
        </row>
        <row r="2915">
          <cell r="L2915" t="str">
            <v>fGIB</v>
          </cell>
          <cell r="M2915" t="str">
            <v>GREEN ISLAND BROOK, NF</v>
          </cell>
        </row>
        <row r="2916">
          <cell r="L2916" t="str">
            <v>fGLBU</v>
          </cell>
          <cell r="M2916" t="str">
            <v>GLENBURNE, NF</v>
          </cell>
        </row>
        <row r="2917">
          <cell r="L2917" t="str">
            <v>fGLOV</v>
          </cell>
          <cell r="M2917" t="str">
            <v>GLOVERTOWN, NF</v>
          </cell>
        </row>
        <row r="2918">
          <cell r="L2918" t="str">
            <v>fGLP</v>
          </cell>
          <cell r="M2918" t="str">
            <v>GRAND LE PIERRE, NF</v>
          </cell>
        </row>
        <row r="2919">
          <cell r="L2919" t="str">
            <v>fGR</v>
          </cell>
          <cell r="M2919" t="str">
            <v>GREY RIVER, NF</v>
          </cell>
        </row>
        <row r="2920">
          <cell r="L2920" t="str">
            <v>fGRA</v>
          </cell>
          <cell r="M2920" t="str">
            <v>GRANDOIS, NF</v>
          </cell>
        </row>
        <row r="2921">
          <cell r="L2921" t="str">
            <v>fGRBA</v>
          </cell>
          <cell r="M2921" t="str">
            <v>GRAND BAY, NF</v>
          </cell>
        </row>
        <row r="2922">
          <cell r="L2922" t="str">
            <v>fHABA</v>
          </cell>
          <cell r="M2922" t="str">
            <v>HARE BAY, NF</v>
          </cell>
        </row>
        <row r="2923">
          <cell r="L2923" t="str">
            <v>fHADE</v>
          </cell>
          <cell r="M2923" t="str">
            <v>HARBOUR DEEP, NF</v>
          </cell>
        </row>
        <row r="2924">
          <cell r="L2924" t="str">
            <v>fHAHA</v>
          </cell>
          <cell r="M2924" t="str">
            <v>HANTS HARBOUR, NF</v>
          </cell>
        </row>
        <row r="2925">
          <cell r="L2925" t="str">
            <v>fHAM</v>
          </cell>
          <cell r="M2925" t="str">
            <v>HARBOUR MILLE, NF</v>
          </cell>
        </row>
        <row r="2926">
          <cell r="L2926" t="str">
            <v>fHAMP</v>
          </cell>
          <cell r="M2926" t="str">
            <v>HAMPDEN, NF</v>
          </cell>
        </row>
        <row r="2927">
          <cell r="L2927" t="str">
            <v>fHB</v>
          </cell>
          <cell r="M2927" t="str">
            <v>HARBOUR BRETON, NF</v>
          </cell>
        </row>
        <row r="2928">
          <cell r="L2928" t="str">
            <v>fHBA</v>
          </cell>
          <cell r="M2928" t="str">
            <v>HAWKES BAY, NF</v>
          </cell>
        </row>
        <row r="2929">
          <cell r="L2929" t="str">
            <v>fHBD</v>
          </cell>
          <cell r="M2929" t="str">
            <v>HEAD BAY D'ESPOIR, NF</v>
          </cell>
        </row>
        <row r="2930">
          <cell r="L2930" t="str">
            <v>fHC</v>
          </cell>
          <cell r="M2930" t="str">
            <v>HEARTS CONTENT, NF</v>
          </cell>
        </row>
        <row r="2931">
          <cell r="L2931" t="str">
            <v>fHD</v>
          </cell>
          <cell r="M2931" t="str">
            <v>HEARTS DELIGHT, NF</v>
          </cell>
        </row>
        <row r="2932">
          <cell r="L2932" t="str">
            <v>fHEAT</v>
          </cell>
          <cell r="M2932" t="str">
            <v>HEATHERTON, NF</v>
          </cell>
        </row>
        <row r="2933">
          <cell r="L2933" t="str">
            <v>fHEDE</v>
          </cell>
          <cell r="M2933" t="str">
            <v>HEARTS DESIRE, NF</v>
          </cell>
        </row>
        <row r="2934">
          <cell r="L2934" t="str">
            <v>fHERM</v>
          </cell>
          <cell r="M2934" t="str">
            <v>HERMITAGE, NF</v>
          </cell>
        </row>
        <row r="2935">
          <cell r="L2935" t="str">
            <v>fHG</v>
          </cell>
          <cell r="M2935" t="str">
            <v>HARBOUR GRACE, NF</v>
          </cell>
        </row>
        <row r="2936">
          <cell r="L2936" t="str">
            <v>fHH</v>
          </cell>
          <cell r="M2936" t="str">
            <v>HARRY'S HARBOUR, NF</v>
          </cell>
        </row>
        <row r="2937">
          <cell r="L2937" t="str">
            <v>fHIHA</v>
          </cell>
          <cell r="M2937" t="str">
            <v>HICKMANS HARBOUR, NF</v>
          </cell>
        </row>
        <row r="2938">
          <cell r="L2938" t="str">
            <v>fHIL</v>
          </cell>
          <cell r="M2938" t="str">
            <v>HILLVIEW, NF</v>
          </cell>
        </row>
        <row r="2939">
          <cell r="L2939" t="str">
            <v>fHILL</v>
          </cell>
          <cell r="M2939" t="str">
            <v>HILLGRADE, NF</v>
          </cell>
        </row>
        <row r="2940">
          <cell r="L2940" t="str">
            <v>fHM</v>
          </cell>
          <cell r="M2940" t="str">
            <v>HARBOUR MAIN, NF</v>
          </cell>
        </row>
        <row r="2941">
          <cell r="L2941" t="str">
            <v>fHN</v>
          </cell>
          <cell r="M2941" t="str">
            <v>HERRING NECK, NF</v>
          </cell>
        </row>
        <row r="2942">
          <cell r="L2942" t="str">
            <v>fHOLY</v>
          </cell>
          <cell r="M2942" t="str">
            <v>HOLYROOD, NF</v>
          </cell>
        </row>
        <row r="2943">
          <cell r="L2943" t="str">
            <v>fHOPE</v>
          </cell>
          <cell r="M2943" t="str">
            <v>HOPEDALE, LB</v>
          </cell>
        </row>
        <row r="2944">
          <cell r="L2944" t="str">
            <v>fHORW</v>
          </cell>
          <cell r="M2944" t="str">
            <v>HORWOOD, NF</v>
          </cell>
        </row>
        <row r="2945">
          <cell r="L2945" t="str">
            <v>fHOWL</v>
          </cell>
          <cell r="M2945" t="str">
            <v>HOWLEY, NF</v>
          </cell>
        </row>
        <row r="2946">
          <cell r="L2946" t="str">
            <v>fHVGB</v>
          </cell>
          <cell r="M2946" t="str">
            <v>HAPPY VALLEY, LB</v>
          </cell>
        </row>
        <row r="2947">
          <cell r="L2947" t="str">
            <v>fHW3?</v>
          </cell>
          <cell r="M2947" t="str">
            <v>HIGHWAY 320 AND 330</v>
          </cell>
        </row>
        <row r="2948">
          <cell r="L2948" t="str">
            <v>fINHA</v>
          </cell>
          <cell r="M2948" t="str">
            <v>INDIAN HARBOUR, NF</v>
          </cell>
        </row>
        <row r="2949">
          <cell r="L2949" t="str">
            <v>fISLI</v>
          </cell>
          <cell r="M2949" t="str">
            <v>ISLINGTON, NF</v>
          </cell>
        </row>
        <row r="2950">
          <cell r="L2950" t="str">
            <v>fJA</v>
          </cell>
          <cell r="M2950" t="str">
            <v>JACKSONS ARM, NF</v>
          </cell>
        </row>
        <row r="2951">
          <cell r="L2951" t="str">
            <v>fJC</v>
          </cell>
          <cell r="M2951" t="str">
            <v>JACKSONS COVE, NF</v>
          </cell>
        </row>
        <row r="2952">
          <cell r="L2952" t="str">
            <v>fKC</v>
          </cell>
          <cell r="M2952" t="str">
            <v>KINGS COVE, NF</v>
          </cell>
        </row>
        <row r="2953">
          <cell r="L2953" t="str">
            <v>fKEEL</v>
          </cell>
          <cell r="M2953" t="str">
            <v>KEELS, NF</v>
          </cell>
        </row>
        <row r="2954">
          <cell r="L2954" t="str">
            <v>fKELL</v>
          </cell>
          <cell r="M2954" t="str">
            <v>KELLIGREWS, NF</v>
          </cell>
        </row>
        <row r="2955">
          <cell r="L2955" t="str">
            <v>fKP</v>
          </cell>
          <cell r="M2955" t="str">
            <v>KINGS POINT, NF</v>
          </cell>
        </row>
        <row r="2956">
          <cell r="L2956" t="str">
            <v>fLAC</v>
          </cell>
          <cell r="M2956" t="str">
            <v>L'ANSE AU CLAIRE, LB</v>
          </cell>
        </row>
        <row r="2957">
          <cell r="L2957" t="str">
            <v>fLACO</v>
          </cell>
          <cell r="M2957" t="str">
            <v>LANCE COVE, NF</v>
          </cell>
        </row>
        <row r="2958">
          <cell r="L2958" t="str">
            <v>fLADL</v>
          </cell>
          <cell r="M2958" t="str">
            <v>LADLE COVE, NF</v>
          </cell>
        </row>
        <row r="2959">
          <cell r="L2959" t="str">
            <v>fLAL</v>
          </cell>
          <cell r="M2959" t="str">
            <v>L'ANSE AU LOUP, LB</v>
          </cell>
        </row>
        <row r="2960">
          <cell r="L2960" t="str">
            <v>fLAMA</v>
          </cell>
          <cell r="M2960" t="str">
            <v>LAMALINE, NF</v>
          </cell>
        </row>
        <row r="2961">
          <cell r="L2961" t="str">
            <v>fLAUR</v>
          </cell>
          <cell r="M2961" t="str">
            <v>LAURENCETON, NF</v>
          </cell>
        </row>
        <row r="2962">
          <cell r="L2962" t="str">
            <v>fLAWN</v>
          </cell>
          <cell r="M2962" t="str">
            <v>LAWN, NF</v>
          </cell>
        </row>
        <row r="2963">
          <cell r="L2963" t="str">
            <v>fLB</v>
          </cell>
          <cell r="M2963" t="str">
            <v>LITTLE BAY, NF</v>
          </cell>
        </row>
        <row r="2964">
          <cell r="L2964" t="str">
            <v>fLBB</v>
          </cell>
          <cell r="M2964" t="str">
            <v>LITTLE BURNT BAY, NF</v>
          </cell>
        </row>
        <row r="2965">
          <cell r="L2965" t="str">
            <v>fLBC</v>
          </cell>
          <cell r="M2965" t="str">
            <v>LITTLE BAY, NF</v>
          </cell>
        </row>
        <row r="2966">
          <cell r="L2966" t="str">
            <v>fLBE</v>
          </cell>
          <cell r="M2966" t="str">
            <v>LITTLE BAY EAST, NF</v>
          </cell>
        </row>
        <row r="2967">
          <cell r="L2967" t="str">
            <v>fLBI</v>
          </cell>
          <cell r="M2967" t="str">
            <v>LITTLE BAY ISLANDS, NF</v>
          </cell>
        </row>
        <row r="2968">
          <cell r="L2968" t="str">
            <v>fLC</v>
          </cell>
          <cell r="M2968" t="str">
            <v>LABRADOR CITY, LB</v>
          </cell>
        </row>
        <row r="2969">
          <cell r="L2969" t="str">
            <v>fLEAD</v>
          </cell>
          <cell r="M2969" t="str">
            <v>LEADING TICKLES, NF</v>
          </cell>
        </row>
        <row r="2970">
          <cell r="L2970" t="str">
            <v>fLECO</v>
          </cell>
          <cell r="M2970" t="str">
            <v>LEWINS COVE, NF</v>
          </cell>
        </row>
        <row r="2971">
          <cell r="L2971" t="str">
            <v>fLETH</v>
          </cell>
          <cell r="M2971" t="str">
            <v>LETHBRIDGE, NF</v>
          </cell>
        </row>
        <row r="2972">
          <cell r="L2972" t="str">
            <v>fLEWI</v>
          </cell>
          <cell r="M2972" t="str">
            <v>LEWISPORTE, NF</v>
          </cell>
        </row>
        <row r="2973">
          <cell r="L2973" t="str">
            <v>fLH</v>
          </cell>
          <cell r="M2973" t="str">
            <v>LARK HARBOUR, NF</v>
          </cell>
        </row>
        <row r="2974">
          <cell r="L2974" t="str">
            <v>fLHE</v>
          </cell>
          <cell r="M2974" t="str">
            <v>LITTLE HEARTS EASE, NF</v>
          </cell>
        </row>
        <row r="2975">
          <cell r="L2975" t="str">
            <v>fLIC</v>
          </cell>
          <cell r="M2975" t="str">
            <v>LOWER ISLAND COVE, NF</v>
          </cell>
        </row>
        <row r="2976">
          <cell r="L2976" t="str">
            <v>fLICA</v>
          </cell>
          <cell r="M2976" t="str">
            <v>LITTLE CATALINA, NF</v>
          </cell>
        </row>
        <row r="2977">
          <cell r="L2977" t="str">
            <v>fLLC</v>
          </cell>
          <cell r="M2977" t="str">
            <v>LOWER LANCE COVE, NF</v>
          </cell>
        </row>
        <row r="2978">
          <cell r="L2978" t="str">
            <v>fLOBA</v>
          </cell>
          <cell r="M2978" t="str">
            <v>LOON BAY, NF</v>
          </cell>
        </row>
        <row r="2979">
          <cell r="L2979" t="str">
            <v>fLOHA</v>
          </cell>
          <cell r="M2979" t="str">
            <v>LONG HARBOUR, NF</v>
          </cell>
        </row>
        <row r="2980">
          <cell r="L2980" t="str">
            <v>fLPOI</v>
          </cell>
          <cell r="M2980" t="str">
            <v>LA POILE, NF</v>
          </cell>
        </row>
        <row r="2981">
          <cell r="L2981" t="str">
            <v>fLS</v>
          </cell>
          <cell r="M2981" t="str">
            <v>LA SCIE, NF</v>
          </cell>
        </row>
        <row r="2982">
          <cell r="L2982" t="str">
            <v>fLSL</v>
          </cell>
          <cell r="M2982" t="str">
            <v>LITTLE ST. LAWRENCE, NF</v>
          </cell>
        </row>
        <row r="2983">
          <cell r="L2983" t="str">
            <v>fLUMS</v>
          </cell>
          <cell r="M2983" t="str">
            <v>LUMSDEN, NF</v>
          </cell>
        </row>
        <row r="2984">
          <cell r="L2984" t="str">
            <v>fMA</v>
          </cell>
          <cell r="M2984" t="str">
            <v>MIDDLE ARM, NF</v>
          </cell>
        </row>
        <row r="2985">
          <cell r="L2985" t="str">
            <v>fMAKK</v>
          </cell>
          <cell r="M2985" t="str">
            <v>MAKKOVIK, NF</v>
          </cell>
        </row>
        <row r="2986">
          <cell r="L2986" t="str">
            <v>fMANU</v>
          </cell>
          <cell r="M2986" t="str">
            <v>CONCEPTION BAY, NF</v>
          </cell>
        </row>
        <row r="2987">
          <cell r="L2987" t="str">
            <v>fMARY</v>
          </cell>
          <cell r="M2987" t="str">
            <v>MARYSTOWN, NF</v>
          </cell>
        </row>
        <row r="2988">
          <cell r="L2988" t="str">
            <v>fMB</v>
          </cell>
          <cell r="M2988" t="str">
            <v>MAIN BROOK, NF</v>
          </cell>
        </row>
        <row r="2989">
          <cell r="L2989" t="str">
            <v>fMC</v>
          </cell>
          <cell r="M2989" t="str">
            <v>MCCALLUM, NF</v>
          </cell>
        </row>
        <row r="2990">
          <cell r="L2990" t="str">
            <v>fMH</v>
          </cell>
          <cell r="M2990" t="str">
            <v>MARYS HARBOUR, NF</v>
          </cell>
        </row>
        <row r="2991">
          <cell r="L2991" t="str">
            <v>fMIBI</v>
          </cell>
          <cell r="M2991" t="str">
            <v>MINGS BIGHT, NF</v>
          </cell>
        </row>
        <row r="2992">
          <cell r="L2992" t="str">
            <v>fMIL</v>
          </cell>
          <cell r="M2992" t="str">
            <v>MILLTOWN, NF</v>
          </cell>
        </row>
        <row r="2993">
          <cell r="L2993" t="str">
            <v>fMILL</v>
          </cell>
          <cell r="M2993" t="str">
            <v>MILLERTOWN, NF</v>
          </cell>
        </row>
        <row r="2994">
          <cell r="L2994" t="str">
            <v>fMNP</v>
          </cell>
          <cell r="M2994" t="str">
            <v>MAJOR NFLD POINTS</v>
          </cell>
        </row>
        <row r="2995">
          <cell r="L2995" t="str">
            <v>fMOHA</v>
          </cell>
          <cell r="M2995" t="str">
            <v>MORETONS HARBOUR, NF</v>
          </cell>
        </row>
        <row r="2996">
          <cell r="L2996" t="str">
            <v>fMP</v>
          </cell>
          <cell r="M2996" t="str">
            <v>MAIN POINT, NF</v>
          </cell>
        </row>
        <row r="2997">
          <cell r="L2997" t="str">
            <v>fMTAH</v>
          </cell>
          <cell r="M2997" t="str">
            <v>MOUNT ARLINGTON HEIGHTS</v>
          </cell>
        </row>
        <row r="2998">
          <cell r="L2998" t="str">
            <v>fMTCA</v>
          </cell>
          <cell r="M2998" t="str">
            <v>MOUNT CARMEL, NF</v>
          </cell>
        </row>
        <row r="2999">
          <cell r="L2999" t="str">
            <v>fMTMO</v>
          </cell>
          <cell r="M2999" t="str">
            <v>MOUNT MORIAH, NF</v>
          </cell>
        </row>
        <row r="3000">
          <cell r="L3000" t="str">
            <v>fMUHA</v>
          </cell>
          <cell r="M3000" t="str">
            <v>MUSGRAVE HARBOUR, NF</v>
          </cell>
        </row>
        <row r="3001">
          <cell r="L3001" t="str">
            <v>fMUSG</v>
          </cell>
          <cell r="M3001" t="str">
            <v>MUSGRAVETOWN, NF</v>
          </cell>
        </row>
        <row r="3002">
          <cell r="L3002" t="str">
            <v>fNA</v>
          </cell>
          <cell r="M3002" t="str">
            <v>NORRIS ARM, NF</v>
          </cell>
        </row>
        <row r="3003">
          <cell r="L3003" t="str">
            <v>fNAIN</v>
          </cell>
          <cell r="M3003" t="str">
            <v>NAIN, LB</v>
          </cell>
        </row>
        <row r="3004">
          <cell r="L3004" t="str">
            <v>fNB</v>
          </cell>
          <cell r="M3004" t="str">
            <v>NORTHERN BAY, NF</v>
          </cell>
        </row>
        <row r="3005">
          <cell r="L3005" t="str">
            <v>fNC</v>
          </cell>
          <cell r="M3005" t="str">
            <v>NEW CHELSEA, NF</v>
          </cell>
        </row>
        <row r="3006">
          <cell r="L3006" t="str">
            <v>fNECO</v>
          </cell>
          <cell r="M3006" t="str">
            <v>NEWMANS COVE, NF</v>
          </cell>
        </row>
        <row r="3007">
          <cell r="L3007" t="str">
            <v>fNH</v>
          </cell>
          <cell r="M3007" t="str">
            <v>NEW HARBOUR, NF</v>
          </cell>
        </row>
        <row r="3008">
          <cell r="L3008" t="str">
            <v>fNIHA</v>
          </cell>
          <cell r="M3008" t="str">
            <v>NIPPERS HARBOUR, NF</v>
          </cell>
        </row>
        <row r="3009">
          <cell r="L3009" t="str">
            <v>fNOCO</v>
          </cell>
          <cell r="M3009" t="str">
            <v>NORMANS COVE, NF</v>
          </cell>
        </row>
        <row r="3010">
          <cell r="L3010" t="str">
            <v>fNOHA</v>
          </cell>
          <cell r="M3010" t="str">
            <v>NORTH HARBOUR, NF</v>
          </cell>
        </row>
        <row r="3011">
          <cell r="L3011" t="str">
            <v>fNONS</v>
          </cell>
          <cell r="M3011" t="str">
            <v>NORRIS ARM (NORTH SIDE)</v>
          </cell>
        </row>
        <row r="3012">
          <cell r="L3012" t="str">
            <v>fNOP</v>
          </cell>
          <cell r="M3012" t="str">
            <v>NORTHERN PENINSULA, NF</v>
          </cell>
        </row>
        <row r="3013">
          <cell r="L3013" t="str">
            <v>fNOPO</v>
          </cell>
          <cell r="M3013" t="str">
            <v>NORRIS POINT, NF</v>
          </cell>
        </row>
        <row r="3014">
          <cell r="L3014" t="str">
            <v>fNP</v>
          </cell>
          <cell r="M3014" t="str">
            <v>NEW PERLICAN, NF</v>
          </cell>
        </row>
        <row r="3015">
          <cell r="L3015" t="str">
            <v>fNV</v>
          </cell>
          <cell r="M3015" t="str">
            <v>NORTH VALLEY, NF</v>
          </cell>
        </row>
        <row r="3016">
          <cell r="L3016" t="str">
            <v>fNWB</v>
          </cell>
          <cell r="M3016" t="str">
            <v>NORTH WEST BROOK, NF</v>
          </cell>
        </row>
        <row r="3017">
          <cell r="L3017" t="str">
            <v>fNWR</v>
          </cell>
          <cell r="M3017" t="str">
            <v>NORTH WEST RIVER, LB</v>
          </cell>
        </row>
        <row r="3018">
          <cell r="L3018" t="str">
            <v>fODON</v>
          </cell>
          <cell r="M3018" t="str">
            <v>O'DONNELLS, NF</v>
          </cell>
        </row>
        <row r="3019">
          <cell r="L3019" t="str">
            <v>fOLNP</v>
          </cell>
          <cell r="M3019" t="str">
            <v>OFF-LINE NFLD POINTS</v>
          </cell>
        </row>
        <row r="3020">
          <cell r="L3020" t="str">
            <v>fOP</v>
          </cell>
          <cell r="M3020" t="str">
            <v>OLD PERLICAN, NF</v>
          </cell>
        </row>
        <row r="3021">
          <cell r="L3021" t="str">
            <v>fOPC</v>
          </cell>
          <cell r="M3021" t="str">
            <v>OCHRE PIT COVE, NF</v>
          </cell>
        </row>
        <row r="3022">
          <cell r="L3022" t="str">
            <v>fPA</v>
          </cell>
          <cell r="M3022" t="str">
            <v>PORT ALBERT, NF</v>
          </cell>
        </row>
        <row r="3023">
          <cell r="L3023" t="str">
            <v>fPAPO</v>
          </cell>
          <cell r="M3023" t="str">
            <v>PARSONS POND, NF</v>
          </cell>
        </row>
        <row r="3024">
          <cell r="L3024" t="str">
            <v>fPARA</v>
          </cell>
          <cell r="M3024" t="str">
            <v>PARADISE, NF</v>
          </cell>
        </row>
        <row r="3025">
          <cell r="L3025" t="str">
            <v>fPASA</v>
          </cell>
          <cell r="M3025" t="str">
            <v>PASADENA, NF</v>
          </cell>
        </row>
        <row r="3026">
          <cell r="L3026" t="str">
            <v>fPB</v>
          </cell>
          <cell r="M3026" t="str">
            <v>PORT BLANDFORD, NF</v>
          </cell>
        </row>
        <row r="3027">
          <cell r="L3027" t="str">
            <v>fPCW</v>
          </cell>
          <cell r="M3027" t="str">
            <v>PLATE COVE WEST, NF</v>
          </cell>
        </row>
        <row r="3028">
          <cell r="L3028" t="str">
            <v>fPDG</v>
          </cell>
          <cell r="M3028" t="str">
            <v>PORT DE GRAVE, NF</v>
          </cell>
        </row>
        <row r="3029">
          <cell r="L3029" t="str">
            <v>fPETE</v>
          </cell>
          <cell r="M3029" t="str">
            <v>PETERVIEW, NF</v>
          </cell>
        </row>
        <row r="3030">
          <cell r="L3030" t="str">
            <v>fPF</v>
          </cell>
          <cell r="M3030" t="str">
            <v>PETIT FORTE, NF</v>
          </cell>
        </row>
        <row r="3031">
          <cell r="L3031" t="str">
            <v>fPH</v>
          </cell>
          <cell r="M3031" t="str">
            <v>PETTY HARBOUR, NF</v>
          </cell>
        </row>
        <row r="3032">
          <cell r="L3032" t="str">
            <v>fPHS</v>
          </cell>
          <cell r="M3032" t="str">
            <v>PORT HOPE SIMPSON, NF</v>
          </cell>
        </row>
        <row r="3033">
          <cell r="L3033" t="str">
            <v>fPI</v>
          </cell>
          <cell r="M3033" t="str">
            <v>PILLEYS ISLAND, NF</v>
          </cell>
        </row>
        <row r="3034">
          <cell r="L3034" t="str">
            <v>fPL</v>
          </cell>
          <cell r="M3034" t="str">
            <v>POINT LEAMINGTON, NF</v>
          </cell>
        </row>
        <row r="3035">
          <cell r="L3035" t="str">
            <v>fPLPO</v>
          </cell>
          <cell r="M3035" t="str">
            <v>PLUM POINT, NF</v>
          </cell>
        </row>
        <row r="3036">
          <cell r="L3036" t="str">
            <v>fPOB</v>
          </cell>
          <cell r="M3036" t="str">
            <v>POINT OF BAY, NF</v>
          </cell>
        </row>
        <row r="3037">
          <cell r="L3037" t="str">
            <v>fPOBA</v>
          </cell>
          <cell r="M3037" t="str">
            <v>PORT AUX BASQUES, NF</v>
          </cell>
        </row>
        <row r="3038">
          <cell r="L3038" t="str">
            <v>fPOCH</v>
          </cell>
          <cell r="M3038" t="str">
            <v>PORT AUX CHOIX, NF</v>
          </cell>
        </row>
        <row r="3039">
          <cell r="L3039" t="str">
            <v>fPOCO</v>
          </cell>
          <cell r="M3039" t="str">
            <v>POOLS COVE, NF</v>
          </cell>
        </row>
        <row r="3040">
          <cell r="L3040" t="str">
            <v>fPOCR</v>
          </cell>
          <cell r="M3040" t="str">
            <v>PORTLAND CREEK, NF</v>
          </cell>
        </row>
        <row r="3041">
          <cell r="L3041" t="str">
            <v>fPOIS</v>
          </cell>
          <cell r="M3041" t="str">
            <v>POOLS ISLAND, NF</v>
          </cell>
        </row>
        <row r="3042">
          <cell r="L3042" t="str">
            <v>fPORE</v>
          </cell>
          <cell r="M3042" t="str">
            <v>PORT REXTON, NF</v>
          </cell>
        </row>
        <row r="3043">
          <cell r="L3043" t="str">
            <v>fPPP</v>
          </cell>
          <cell r="M3043" t="str">
            <v>PORT AU PORT PENINSULA,NF</v>
          </cell>
        </row>
        <row r="3044">
          <cell r="L3044" t="str">
            <v>fPRIC</v>
          </cell>
          <cell r="M3044" t="str">
            <v>PRINCETON, NF</v>
          </cell>
        </row>
        <row r="3045">
          <cell r="L3045" t="str">
            <v>fPS</v>
          </cell>
          <cell r="M3045" t="str">
            <v>PORT SAUNDERS, NF</v>
          </cell>
        </row>
        <row r="3046">
          <cell r="L3046" t="str">
            <v>fPU</v>
          </cell>
          <cell r="M3046" t="str">
            <v>PORT UNION, NF</v>
          </cell>
        </row>
        <row r="3047">
          <cell r="L3047" t="str">
            <v>fRA</v>
          </cell>
          <cell r="M3047" t="str">
            <v>ROBERTS ARM, NF</v>
          </cell>
        </row>
        <row r="3048">
          <cell r="L3048" t="str">
            <v>fRALE</v>
          </cell>
          <cell r="M3048" t="str">
            <v>RALEIGH, NF</v>
          </cell>
        </row>
        <row r="3049">
          <cell r="L3049" t="str">
            <v>fRAME</v>
          </cell>
          <cell r="M3049" t="str">
            <v>RAMEA, NF</v>
          </cell>
        </row>
        <row r="3050">
          <cell r="L3050" t="str">
            <v>fRB</v>
          </cell>
          <cell r="M3050" t="str">
            <v>RATTLING BROOK, NF</v>
          </cell>
        </row>
        <row r="3051">
          <cell r="L3051" t="str">
            <v>fRC</v>
          </cell>
          <cell r="M3051" t="str">
            <v>RODGERS COVE, NF</v>
          </cell>
        </row>
        <row r="3052">
          <cell r="L3052" t="str">
            <v>fRCB#</v>
          </cell>
          <cell r="M3052" t="str">
            <v>RURAL CORNER BROOK, NF</v>
          </cell>
        </row>
        <row r="3053">
          <cell r="L3053" t="str">
            <v>fRE</v>
          </cell>
          <cell r="M3053" t="str">
            <v>RENCONTRE EAST, NF</v>
          </cell>
        </row>
        <row r="3054">
          <cell r="L3054" t="str">
            <v>fREDB</v>
          </cell>
          <cell r="M3054" t="str">
            <v>RED BAY, NF</v>
          </cell>
        </row>
        <row r="3055">
          <cell r="L3055" t="str">
            <v>fRENE</v>
          </cell>
          <cell r="M3055" t="str">
            <v>RENEWS, NF</v>
          </cell>
        </row>
        <row r="3056">
          <cell r="L3056" t="str">
            <v>fRGF#</v>
          </cell>
          <cell r="M3056" t="str">
            <v>RURAL GRAND FALLS, NF</v>
          </cell>
        </row>
        <row r="3057">
          <cell r="L3057" t="str">
            <v>fRH</v>
          </cell>
          <cell r="M3057" t="str">
            <v>REEFS HARBOUR, NF</v>
          </cell>
        </row>
        <row r="3058">
          <cell r="L3058" t="str">
            <v>fRIGO</v>
          </cell>
          <cell r="M3058" t="str">
            <v>RIGOLET, NF</v>
          </cell>
        </row>
        <row r="3059">
          <cell r="L3059" t="str">
            <v>fRIVE</v>
          </cell>
          <cell r="M3059" t="str">
            <v>RIVERHEAD, NF</v>
          </cell>
        </row>
        <row r="3060">
          <cell r="L3060" t="str">
            <v>fRODD</v>
          </cell>
          <cell r="M3060" t="str">
            <v>RODDICKTON, NF</v>
          </cell>
        </row>
        <row r="3061">
          <cell r="L3061" t="str">
            <v>fROHA</v>
          </cell>
          <cell r="M3061" t="str">
            <v>ROCKY HARBOUR, NF</v>
          </cell>
        </row>
        <row r="3062">
          <cell r="L3062" t="str">
            <v>fROP</v>
          </cell>
          <cell r="M3062" t="str">
            <v>RIVER OF PONDS, NF</v>
          </cell>
        </row>
        <row r="3063">
          <cell r="L3063" t="str">
            <v>fROUN</v>
          </cell>
          <cell r="M3063" t="str">
            <v>ROUND HARBOUR, NF</v>
          </cell>
        </row>
        <row r="3064">
          <cell r="L3064" t="str">
            <v>fRSJ#</v>
          </cell>
          <cell r="M3064" t="str">
            <v>RURAL ST JOHN'S, NF</v>
          </cell>
        </row>
        <row r="3065">
          <cell r="L3065" t="str">
            <v>fSA</v>
          </cell>
          <cell r="M3065" t="str">
            <v>SNOOK'S ARM, NF</v>
          </cell>
        </row>
        <row r="3066">
          <cell r="L3066" t="str">
            <v>fSACO</v>
          </cell>
          <cell r="M3066" t="str">
            <v>SANDY COVE, NF</v>
          </cell>
        </row>
        <row r="3067">
          <cell r="L3067" t="str">
            <v>fSALV</v>
          </cell>
          <cell r="M3067" t="str">
            <v>SALVAGE, NF</v>
          </cell>
        </row>
        <row r="3068">
          <cell r="L3068" t="str">
            <v>fSAND</v>
          </cell>
          <cell r="M3068" t="str">
            <v>SANDRINGHAM, NF</v>
          </cell>
        </row>
        <row r="3069">
          <cell r="L3069" t="str">
            <v>fSB</v>
          </cell>
          <cell r="M3069" t="str">
            <v>SOUTH BROOK, NF</v>
          </cell>
        </row>
        <row r="3070">
          <cell r="L3070" t="str">
            <v>fSBRI</v>
          </cell>
          <cell r="M3070" t="str">
            <v>ST BRIDES, NF</v>
          </cell>
        </row>
        <row r="3071">
          <cell r="L3071" t="str">
            <v>fSC</v>
          </cell>
          <cell r="M3071" t="str">
            <v>SEAL COVE, NF</v>
          </cell>
        </row>
        <row r="3072">
          <cell r="L3072" t="str">
            <v>fSF</v>
          </cell>
          <cell r="M3072" t="str">
            <v>ST. FINTANS, NF</v>
          </cell>
        </row>
        <row r="3073">
          <cell r="L3073" t="str">
            <v>fSH</v>
          </cell>
          <cell r="M3073" t="str">
            <v>SHEA HEIGHTS, NF</v>
          </cell>
        </row>
        <row r="3074">
          <cell r="L3074" t="str">
            <v>fSHCO</v>
          </cell>
          <cell r="M3074" t="str">
            <v>SHOE COVE, NF</v>
          </cell>
        </row>
        <row r="3075">
          <cell r="L3075" t="str">
            <v>fSHEA</v>
          </cell>
          <cell r="M3075" t="str">
            <v>SHEARSTOWN, NF</v>
          </cell>
        </row>
        <row r="3076">
          <cell r="L3076" t="str">
            <v>fSJ</v>
          </cell>
          <cell r="M3076" t="str">
            <v>ST. JOHN'S, NF</v>
          </cell>
        </row>
        <row r="3077">
          <cell r="L3077" t="str">
            <v>fSJT</v>
          </cell>
          <cell r="M3077" t="str">
            <v>ST JOHN'S TERMINAL</v>
          </cell>
        </row>
        <row r="3078">
          <cell r="L3078" t="str">
            <v>fSL</v>
          </cell>
          <cell r="M3078" t="str">
            <v>ST. LAWRENCE, NF</v>
          </cell>
        </row>
        <row r="3079">
          <cell r="L3079" t="str">
            <v>fSLBA</v>
          </cell>
          <cell r="M3079" t="str">
            <v>ST LAWRENCE BAY, NF</v>
          </cell>
        </row>
        <row r="3080">
          <cell r="L3080" t="str">
            <v>fSM</v>
          </cell>
          <cell r="M3080" t="str">
            <v>ST. MARYS, NF</v>
          </cell>
        </row>
        <row r="3081">
          <cell r="L3081" t="str">
            <v>fSOGA</v>
          </cell>
          <cell r="M3081" t="str">
            <v>SOUTH GAMBO, NF</v>
          </cell>
        </row>
        <row r="3082">
          <cell r="L3082" t="str">
            <v>fSOGL</v>
          </cell>
          <cell r="M3082" t="str">
            <v>SOUTH GLOVERTOWN, NF</v>
          </cell>
        </row>
        <row r="3083">
          <cell r="L3083" t="str">
            <v>fSOHA</v>
          </cell>
          <cell r="M3083" t="str">
            <v>SOUTHERN HARBOUR, NF</v>
          </cell>
        </row>
        <row r="3084">
          <cell r="L3084" t="str">
            <v>fSOPS</v>
          </cell>
          <cell r="M3084" t="str">
            <v>SOPS ARM, NF</v>
          </cell>
        </row>
        <row r="3085">
          <cell r="L3085" t="str">
            <v>fSORI</v>
          </cell>
          <cell r="M3085" t="str">
            <v>SOUTH RIVER, NF</v>
          </cell>
        </row>
        <row r="3086">
          <cell r="L3086" t="str">
            <v>fSP</v>
          </cell>
          <cell r="M3086" t="str">
            <v>ST. PAULS, NF</v>
          </cell>
        </row>
        <row r="3087">
          <cell r="L3087" t="str">
            <v>fSPRI</v>
          </cell>
          <cell r="M3087" t="str">
            <v>SPRINGDALE, NF</v>
          </cell>
        </row>
        <row r="3088">
          <cell r="L3088" t="str">
            <v>fSRIN</v>
          </cell>
          <cell r="M3088" t="str">
            <v>SANDRINGHAM, NF</v>
          </cell>
        </row>
        <row r="3089">
          <cell r="L3089" t="str">
            <v>fSS</v>
          </cell>
          <cell r="M3089" t="str">
            <v>ST. SHOTTS, NF</v>
          </cell>
        </row>
        <row r="3090">
          <cell r="L3090" t="str">
            <v>fSTAL</v>
          </cell>
          <cell r="M3090" t="str">
            <v>ST. ALBANS , NF</v>
          </cell>
        </row>
        <row r="3091">
          <cell r="L3091" t="str">
            <v>fSTAN</v>
          </cell>
          <cell r="M3091" t="str">
            <v>ST. ANTHONY, NF</v>
          </cell>
        </row>
        <row r="3092">
          <cell r="L3092" t="str">
            <v>fSTBE</v>
          </cell>
          <cell r="M3092" t="str">
            <v>ST. BERNARDS, NF</v>
          </cell>
        </row>
        <row r="3093">
          <cell r="L3093" t="str">
            <v>fSTBR</v>
          </cell>
          <cell r="M3093" t="str">
            <v>ST. BRENDANS, NF</v>
          </cell>
        </row>
        <row r="3094">
          <cell r="L3094" t="str">
            <v>fSTEP</v>
          </cell>
          <cell r="M3094" t="str">
            <v>STEPHENVILLE, NF</v>
          </cell>
        </row>
        <row r="3095">
          <cell r="L3095" t="str">
            <v>fSTJO</v>
          </cell>
          <cell r="M3095" t="str">
            <v>ST. JOSEPH'S, NF</v>
          </cell>
        </row>
        <row r="3096">
          <cell r="L3096" t="str">
            <v>fSTLE</v>
          </cell>
          <cell r="M3096" t="str">
            <v>ST LEWIS, NF</v>
          </cell>
        </row>
        <row r="3097">
          <cell r="L3097" t="str">
            <v>fSTLU</v>
          </cell>
          <cell r="M3097" t="str">
            <v>ST. LUNAIRE, NF</v>
          </cell>
        </row>
        <row r="3098">
          <cell r="L3098" t="str">
            <v>fSTON</v>
          </cell>
          <cell r="M3098" t="str">
            <v>STONEVILLE, NF</v>
          </cell>
        </row>
        <row r="3099">
          <cell r="L3099" t="str">
            <v>fSTVI</v>
          </cell>
          <cell r="M3099" t="str">
            <v>ST. VINCENTS, NF</v>
          </cell>
        </row>
        <row r="3100">
          <cell r="L3100" t="str">
            <v>fSUM</v>
          </cell>
          <cell r="M3100" t="str">
            <v>SUMMERVILLE, NF</v>
          </cell>
        </row>
        <row r="3101">
          <cell r="L3101" t="str">
            <v>fSUMM</v>
          </cell>
          <cell r="M3101" t="str">
            <v>SUMMERFORD, NF</v>
          </cell>
        </row>
        <row r="3102">
          <cell r="L3102" t="str">
            <v>fSWCU</v>
          </cell>
          <cell r="M3102" t="str">
            <v>SWIFT CURRENT, NF</v>
          </cell>
        </row>
        <row r="3103">
          <cell r="L3103" t="str">
            <v>fTC</v>
          </cell>
          <cell r="M3103" t="str">
            <v>TORS COVE, NF</v>
          </cell>
        </row>
        <row r="3104">
          <cell r="L3104" t="str">
            <v>fTERR</v>
          </cell>
          <cell r="M3104" t="str">
            <v>TERRENCEVILLE, NF</v>
          </cell>
        </row>
        <row r="3105">
          <cell r="L3105" t="str">
            <v>fTR</v>
          </cell>
          <cell r="M3105" t="str">
            <v>TROUT RIVER, NF</v>
          </cell>
        </row>
        <row r="3106">
          <cell r="L3106" t="str">
            <v>fTRAY</v>
          </cell>
          <cell r="M3106" t="str">
            <v>TRAYTOWN, NF</v>
          </cell>
        </row>
        <row r="3107">
          <cell r="L3107" t="str">
            <v>fTREP</v>
          </cell>
          <cell r="M3107" t="str">
            <v>TREPASSEY, NF</v>
          </cell>
        </row>
        <row r="3108">
          <cell r="L3108" t="str">
            <v>fTRI</v>
          </cell>
          <cell r="M3108" t="str">
            <v>TRINITY BAY, NF</v>
          </cell>
        </row>
        <row r="3109">
          <cell r="L3109" t="str">
            <v>fTRIN</v>
          </cell>
          <cell r="M3109" t="str">
            <v>TRINITY, NF</v>
          </cell>
        </row>
        <row r="3110">
          <cell r="L3110" t="str">
            <v>fTRIT</v>
          </cell>
          <cell r="M3110" t="str">
            <v>TRITON, NF</v>
          </cell>
        </row>
        <row r="3111">
          <cell r="L3111" t="str">
            <v>fTURK</v>
          </cell>
          <cell r="M3111" t="str">
            <v>TURKS COVE, NF</v>
          </cell>
        </row>
        <row r="3112">
          <cell r="L3112" t="str">
            <v>fTWIL</v>
          </cell>
          <cell r="M3112" t="str">
            <v>TWILLINGATE, NF</v>
          </cell>
        </row>
        <row r="3113">
          <cell r="L3113" t="str">
            <v>fUCB#</v>
          </cell>
          <cell r="M3113" t="str">
            <v>URBAN CORNER BROOK, NF</v>
          </cell>
        </row>
        <row r="3114">
          <cell r="L3114" t="str">
            <v>fUG</v>
          </cell>
          <cell r="M3114" t="str">
            <v>UPPER GULLIES, NF</v>
          </cell>
        </row>
        <row r="3115">
          <cell r="L3115" t="str">
            <v>fUGF#</v>
          </cell>
          <cell r="M3115" t="str">
            <v>URBAN GRAND FALLS, NF</v>
          </cell>
        </row>
        <row r="3116">
          <cell r="L3116" t="str">
            <v>fUIC</v>
          </cell>
          <cell r="M3116" t="str">
            <v>UPPER ISLAND COVE, NF</v>
          </cell>
        </row>
        <row r="3117">
          <cell r="L3117" t="str">
            <v>fUSJ#</v>
          </cell>
          <cell r="M3117" t="str">
            <v>URBAN ST JOHN'S, NF</v>
          </cell>
        </row>
        <row r="3118">
          <cell r="L3118" t="str">
            <v>fVC</v>
          </cell>
          <cell r="M3118" t="str">
            <v>VICTORIA COVE, NF</v>
          </cell>
        </row>
        <row r="3119">
          <cell r="L3119" t="str">
            <v>fVICT</v>
          </cell>
          <cell r="M3119" t="str">
            <v>VICTORIA, NF</v>
          </cell>
        </row>
        <row r="3120">
          <cell r="L3120" t="str">
            <v>fVP</v>
          </cell>
          <cell r="M3120" t="str">
            <v>VALLEY POND, NF</v>
          </cell>
        </row>
        <row r="3121">
          <cell r="L3121" t="str">
            <v>fWABU</v>
          </cell>
          <cell r="M3121" t="str">
            <v>WABUSH, LB</v>
          </cell>
        </row>
        <row r="3122">
          <cell r="L3122" t="str">
            <v>fWB</v>
          </cell>
          <cell r="M3122" t="str">
            <v>WESTERN BAY, NF</v>
          </cell>
        </row>
        <row r="3123">
          <cell r="L3123" t="str">
            <v>fWC</v>
          </cell>
          <cell r="M3123" t="str">
            <v>WILD COVE, NF</v>
          </cell>
        </row>
        <row r="3124">
          <cell r="L3124" t="str">
            <v>fWESL</v>
          </cell>
          <cell r="M3124" t="str">
            <v>WESLEYVILLE, NF</v>
          </cell>
        </row>
        <row r="3125">
          <cell r="L3125" t="str">
            <v>fWEST</v>
          </cell>
          <cell r="M3125" t="str">
            <v>WESTPORT, NF</v>
          </cell>
        </row>
        <row r="3126">
          <cell r="L3126" t="str">
            <v>fWHIT</v>
          </cell>
          <cell r="M3126" t="str">
            <v>WHITBOURNE, NF</v>
          </cell>
        </row>
        <row r="3127">
          <cell r="L3127" t="str">
            <v>fWIBA</v>
          </cell>
          <cell r="M3127" t="str">
            <v>WITLESS BAY, NF</v>
          </cell>
        </row>
        <row r="3128">
          <cell r="L3128" t="str">
            <v>fWIN</v>
          </cell>
          <cell r="M3128" t="str">
            <v>WINTERLAND, NF</v>
          </cell>
        </row>
        <row r="3129">
          <cell r="L3129" t="str">
            <v>fWINT</v>
          </cell>
          <cell r="M3129" t="str">
            <v>WINTERTON, NF</v>
          </cell>
        </row>
        <row r="3130">
          <cell r="L3130" t="str">
            <v>fWOOD</v>
          </cell>
          <cell r="M3130" t="str">
            <v>WOODSTOCK, NF</v>
          </cell>
        </row>
        <row r="3131">
          <cell r="L3131" t="str">
            <v>fWP</v>
          </cell>
          <cell r="M3131" t="str">
            <v>WINGS POINT, NF</v>
          </cell>
        </row>
        <row r="3132">
          <cell r="L3132" t="str">
            <v>fWSM</v>
          </cell>
          <cell r="M3132" t="str">
            <v>WEST ST MODESTE, LB</v>
          </cell>
        </row>
        <row r="3133">
          <cell r="L3133" t="str">
            <v>fWW</v>
          </cell>
          <cell r="M3133" t="str">
            <v>WHITE WAY, NF</v>
          </cell>
        </row>
        <row r="3134">
          <cell r="L3134" t="str">
            <v>fZZCN</v>
          </cell>
          <cell r="M3134" t="str">
            <v>CENTRAL NFLD POINTS</v>
          </cell>
        </row>
        <row r="3135">
          <cell r="L3135" t="str">
            <v>fZZEN</v>
          </cell>
          <cell r="M3135" t="str">
            <v>EASTERN NFLD POINTS</v>
          </cell>
        </row>
        <row r="3136">
          <cell r="L3136" t="str">
            <v>fZZNF</v>
          </cell>
          <cell r="M3136" t="str">
            <v>ALL/OTHER NFLD POINTS</v>
          </cell>
        </row>
        <row r="3137">
          <cell r="L3137" t="str">
            <v>fZZSL</v>
          </cell>
          <cell r="M3137" t="str">
            <v>SOUTHERN LABRADOR, NF</v>
          </cell>
        </row>
        <row r="3138">
          <cell r="L3138" t="str">
            <v>gBRAN</v>
          </cell>
          <cell r="M3138" t="str">
            <v>BRANDON, MB</v>
          </cell>
        </row>
        <row r="3139">
          <cell r="L3139" t="str">
            <v>gCARB</v>
          </cell>
          <cell r="M3139" t="str">
            <v>CARBERRY, MB</v>
          </cell>
        </row>
        <row r="3140">
          <cell r="L3140" t="str">
            <v>gDAUP</v>
          </cell>
          <cell r="M3140" t="str">
            <v>DAUPHIN, MB</v>
          </cell>
        </row>
        <row r="3141">
          <cell r="L3141" t="str">
            <v>gELKH</v>
          </cell>
          <cell r="M3141" t="str">
            <v>ELKHORN, MB</v>
          </cell>
        </row>
        <row r="3142">
          <cell r="L3142" t="str">
            <v>gIDCH</v>
          </cell>
          <cell r="M3142" t="str">
            <v>ILE DES CHENES, MB</v>
          </cell>
        </row>
        <row r="3143">
          <cell r="L3143" t="str">
            <v>gMACG</v>
          </cell>
          <cell r="M3143" t="str">
            <v>MACGREGOR, MB</v>
          </cell>
        </row>
        <row r="3144">
          <cell r="L3144" t="str">
            <v>gMORD</v>
          </cell>
          <cell r="M3144" t="str">
            <v>MORDEN, MB</v>
          </cell>
        </row>
        <row r="3145">
          <cell r="L3145" t="str">
            <v>gMORR</v>
          </cell>
          <cell r="M3145" t="str">
            <v>MORRIS, MB</v>
          </cell>
        </row>
        <row r="3146">
          <cell r="L3146" t="str">
            <v>gPF</v>
          </cell>
          <cell r="M3146" t="str">
            <v>PINE FALLS, MB</v>
          </cell>
        </row>
        <row r="3147">
          <cell r="L3147" t="str">
            <v>gPINA</v>
          </cell>
          <cell r="M3147" t="str">
            <v>PINAWA, MB</v>
          </cell>
        </row>
        <row r="3148">
          <cell r="L3148" t="str">
            <v>gPLPR</v>
          </cell>
          <cell r="M3148" t="str">
            <v>PORTAGE LA PRAIRIE, MB</v>
          </cell>
        </row>
        <row r="3149">
          <cell r="L3149" t="str">
            <v>gRAPI</v>
          </cell>
          <cell r="M3149" t="str">
            <v>RAPID CITY, MB</v>
          </cell>
        </row>
        <row r="3150">
          <cell r="L3150" t="str">
            <v>gSELK</v>
          </cell>
          <cell r="M3150" t="str">
            <v>SELKIRK, MB</v>
          </cell>
        </row>
        <row r="3151">
          <cell r="L3151" t="str">
            <v>gSHIL</v>
          </cell>
          <cell r="M3151" t="str">
            <v>SHILO, MB</v>
          </cell>
        </row>
        <row r="3152">
          <cell r="L3152" t="str">
            <v>gSM</v>
          </cell>
          <cell r="M3152" t="str">
            <v>STONEY MOUNTAIN, MB</v>
          </cell>
        </row>
        <row r="3153">
          <cell r="L3153" t="str">
            <v>gSTEI</v>
          </cell>
          <cell r="M3153" t="str">
            <v>STEINBACH, MB</v>
          </cell>
        </row>
        <row r="3154">
          <cell r="L3154" t="str">
            <v>gTHOM</v>
          </cell>
          <cell r="M3154" t="str">
            <v>THOMSON, MB</v>
          </cell>
        </row>
        <row r="3155">
          <cell r="L3155" t="str">
            <v>gVIRD</v>
          </cell>
          <cell r="M3155" t="str">
            <v>VIRDEN, MB</v>
          </cell>
        </row>
        <row r="3156">
          <cell r="L3156" t="str">
            <v>gWINK</v>
          </cell>
          <cell r="M3156" t="str">
            <v>WINKLER, MB</v>
          </cell>
        </row>
        <row r="3157">
          <cell r="L3157" t="str">
            <v>gWINN</v>
          </cell>
          <cell r="M3157" t="str">
            <v>WINNIPEG, MB</v>
          </cell>
        </row>
        <row r="3158">
          <cell r="L3158" t="str">
            <v>hASQU</v>
          </cell>
          <cell r="M3158" t="str">
            <v>ASQUITH, SK</v>
          </cell>
        </row>
        <row r="3159">
          <cell r="L3159" t="str">
            <v>hBEPL</v>
          </cell>
          <cell r="M3159" t="str">
            <v>BELLE PLAINE, SK</v>
          </cell>
        </row>
        <row r="3160">
          <cell r="L3160" t="str">
            <v>hBIGR</v>
          </cell>
          <cell r="M3160" t="str">
            <v>BIG RIVER, SK</v>
          </cell>
        </row>
        <row r="3161">
          <cell r="L3161" t="str">
            <v>hBURS</v>
          </cell>
          <cell r="M3161" t="str">
            <v>BURSTALL, SK</v>
          </cell>
        </row>
        <row r="3162">
          <cell r="L3162" t="str">
            <v>hCABR</v>
          </cell>
          <cell r="M3162" t="str">
            <v>CABRI, SK</v>
          </cell>
        </row>
        <row r="3163">
          <cell r="L3163" t="str">
            <v>hCOLO</v>
          </cell>
          <cell r="M3163" t="str">
            <v>COLONSAY, SK</v>
          </cell>
        </row>
        <row r="3164">
          <cell r="L3164" t="str">
            <v>hCORO</v>
          </cell>
          <cell r="M3164" t="str">
            <v>CORONACH, SK</v>
          </cell>
        </row>
        <row r="3165">
          <cell r="L3165" t="str">
            <v>hDUND</v>
          </cell>
          <cell r="M3165" t="str">
            <v>DUNDURN, SK</v>
          </cell>
        </row>
        <row r="3166">
          <cell r="L3166" t="str">
            <v>hESTE</v>
          </cell>
          <cell r="M3166" t="str">
            <v>ESTERHAZEY, SK</v>
          </cell>
        </row>
        <row r="3167">
          <cell r="L3167" t="str">
            <v>hESTV</v>
          </cell>
          <cell r="M3167" t="str">
            <v>ESTEVAN, SK</v>
          </cell>
        </row>
        <row r="3168">
          <cell r="L3168" t="str">
            <v>hGREN</v>
          </cell>
          <cell r="M3168" t="str">
            <v>GRENFELL, SK</v>
          </cell>
        </row>
        <row r="3169">
          <cell r="L3169" t="str">
            <v>hHERB</v>
          </cell>
          <cell r="M3169" t="str">
            <v>HERBERT, SK</v>
          </cell>
        </row>
        <row r="3170">
          <cell r="L3170" t="str">
            <v>hHUMB</v>
          </cell>
          <cell r="M3170" t="str">
            <v>HUMBOLDT, SK</v>
          </cell>
        </row>
        <row r="3171">
          <cell r="L3171" t="str">
            <v>hKIND</v>
          </cell>
          <cell r="M3171" t="str">
            <v>KINDERSLEY, SK</v>
          </cell>
        </row>
        <row r="3172">
          <cell r="L3172" t="str">
            <v>hLLOY</v>
          </cell>
          <cell r="M3172" t="str">
            <v>LLOYDMINSTER, SK</v>
          </cell>
        </row>
        <row r="3173">
          <cell r="L3173" t="str">
            <v>hMEAD</v>
          </cell>
          <cell r="M3173" t="str">
            <v>MEADOW LAKE, SK</v>
          </cell>
        </row>
        <row r="3174">
          <cell r="L3174" t="str">
            <v>hMJ</v>
          </cell>
          <cell r="M3174" t="str">
            <v>MOOSE JAW, SK</v>
          </cell>
        </row>
        <row r="3175">
          <cell r="L3175" t="str">
            <v>hML</v>
          </cell>
          <cell r="M3175" t="str">
            <v>MEADOW LAKE, SK</v>
          </cell>
        </row>
        <row r="3176">
          <cell r="L3176" t="str">
            <v>hMOOS</v>
          </cell>
          <cell r="M3176" t="str">
            <v>MOOSOMIN, SK</v>
          </cell>
        </row>
        <row r="3177">
          <cell r="L3177" t="str">
            <v>hNB</v>
          </cell>
          <cell r="M3177" t="str">
            <v>NORTH BATTLEFORD, SK</v>
          </cell>
        </row>
        <row r="3178">
          <cell r="L3178" t="str">
            <v>hPRAL</v>
          </cell>
          <cell r="M3178" t="str">
            <v>PRINCE ALBERT, SK</v>
          </cell>
        </row>
        <row r="3179">
          <cell r="L3179" t="str">
            <v>hREGI</v>
          </cell>
          <cell r="M3179" t="str">
            <v>REGINA, SK</v>
          </cell>
        </row>
        <row r="3180">
          <cell r="L3180" t="str">
            <v>hSASK</v>
          </cell>
          <cell r="M3180" t="str">
            <v>SASKATOON, SK</v>
          </cell>
        </row>
        <row r="3181">
          <cell r="L3181" t="str">
            <v>hSG</v>
          </cell>
          <cell r="M3181" t="str">
            <v>ST. GREGOR, SK</v>
          </cell>
        </row>
        <row r="3182">
          <cell r="L3182" t="str">
            <v>hSHAU</v>
          </cell>
          <cell r="M3182" t="str">
            <v>SHAUNAVON, SK</v>
          </cell>
        </row>
        <row r="3183">
          <cell r="L3183" t="str">
            <v>hSWCU</v>
          </cell>
          <cell r="M3183" t="str">
            <v>SWIFT CURRENT, SK</v>
          </cell>
        </row>
        <row r="3184">
          <cell r="L3184" t="str">
            <v>hWATS</v>
          </cell>
          <cell r="M3184" t="str">
            <v>WATSON, SK</v>
          </cell>
        </row>
        <row r="3185">
          <cell r="L3185" t="str">
            <v>hWEYB</v>
          </cell>
          <cell r="M3185" t="str">
            <v>WEYBURN, SK</v>
          </cell>
        </row>
        <row r="3186">
          <cell r="L3186" t="str">
            <v>hYORK</v>
          </cell>
          <cell r="M3186" t="str">
            <v>YORKTON, SK</v>
          </cell>
        </row>
        <row r="3187">
          <cell r="L3187" t="str">
            <v>iAIRD</v>
          </cell>
          <cell r="M3187" t="str">
            <v>AIRDRIE, AB</v>
          </cell>
        </row>
        <row r="3188">
          <cell r="L3188" t="str">
            <v>iBANF</v>
          </cell>
          <cell r="M3188" t="str">
            <v>BANFF, AB</v>
          </cell>
        </row>
        <row r="3189">
          <cell r="L3189" t="str">
            <v>iBONN</v>
          </cell>
          <cell r="M3189" t="str">
            <v>BONNEVILLE, AB</v>
          </cell>
        </row>
        <row r="3190">
          <cell r="L3190" t="str">
            <v>iBOYL</v>
          </cell>
          <cell r="M3190" t="str">
            <v>BOYLE, AB</v>
          </cell>
        </row>
        <row r="3191">
          <cell r="L3191" t="str">
            <v>iCALG</v>
          </cell>
          <cell r="M3191" t="str">
            <v>CALGARY, AB</v>
          </cell>
        </row>
        <row r="3192">
          <cell r="L3192" t="str">
            <v>iCANM</v>
          </cell>
          <cell r="M3192" t="str">
            <v>CANMORE, AB</v>
          </cell>
        </row>
        <row r="3193">
          <cell r="L3193" t="str">
            <v>iCL</v>
          </cell>
          <cell r="M3193" t="str">
            <v>COLD LAKE, AB</v>
          </cell>
        </row>
        <row r="3194">
          <cell r="L3194" t="str">
            <v>iCONS</v>
          </cell>
          <cell r="M3194" t="str">
            <v>CONSORT, AB</v>
          </cell>
        </row>
        <row r="3195">
          <cell r="L3195" t="str">
            <v>iCORO</v>
          </cell>
          <cell r="M3195" t="str">
            <v>CORONATION, AB</v>
          </cell>
        </row>
        <row r="3196">
          <cell r="L3196" t="str">
            <v>iCROS</v>
          </cell>
          <cell r="M3196" t="str">
            <v>CROSSFIELD, AB</v>
          </cell>
        </row>
        <row r="3197">
          <cell r="L3197" t="str">
            <v>iDEVO</v>
          </cell>
          <cell r="M3197" t="str">
            <v>DEVON, AB</v>
          </cell>
        </row>
        <row r="3198">
          <cell r="L3198" t="str">
            <v>iDRUM</v>
          </cell>
          <cell r="M3198" t="str">
            <v>DRUMHELLER, AB</v>
          </cell>
        </row>
        <row r="3199">
          <cell r="L3199" t="str">
            <v>iEDMO</v>
          </cell>
          <cell r="M3199" t="str">
            <v>EDMONTON, AB</v>
          </cell>
        </row>
        <row r="3200">
          <cell r="L3200" t="str">
            <v>iEDSO</v>
          </cell>
          <cell r="M3200" t="str">
            <v>EDSON, AB</v>
          </cell>
        </row>
        <row r="3201">
          <cell r="L3201" t="str">
            <v>iEXSH</v>
          </cell>
          <cell r="M3201" t="str">
            <v>EXSHAW, AB</v>
          </cell>
        </row>
        <row r="3202">
          <cell r="L3202" t="str">
            <v>iFM</v>
          </cell>
          <cell r="M3202" t="str">
            <v>FORT MCMURRAY, AB</v>
          </cell>
        </row>
        <row r="3203">
          <cell r="L3203" t="str">
            <v>iFTS</v>
          </cell>
          <cell r="M3203" t="str">
            <v>FORT SASKATCHEWAN, AB</v>
          </cell>
        </row>
        <row r="3204">
          <cell r="L3204" t="str">
            <v>iGP</v>
          </cell>
          <cell r="M3204" t="str">
            <v>GRAND PRAIRIE, AB</v>
          </cell>
        </row>
        <row r="3205">
          <cell r="L3205" t="str">
            <v>iGRCA</v>
          </cell>
          <cell r="M3205" t="str">
            <v>GRANDE CACHE, AB</v>
          </cell>
        </row>
        <row r="3206">
          <cell r="L3206" t="str">
            <v>iGRPR</v>
          </cell>
          <cell r="M3206" t="str">
            <v>GRAND PRAIRIE, AB</v>
          </cell>
        </row>
        <row r="3207">
          <cell r="L3207" t="str">
            <v>iHINT</v>
          </cell>
          <cell r="M3207" t="str">
            <v>HINTON, AB</v>
          </cell>
        </row>
        <row r="3208">
          <cell r="L3208" t="str">
            <v>iHP</v>
          </cell>
          <cell r="M3208" t="str">
            <v>HIGH PRAIRIE, AB</v>
          </cell>
        </row>
        <row r="3209">
          <cell r="L3209" t="str">
            <v>iINNI</v>
          </cell>
          <cell r="M3209" t="str">
            <v>INNISFAIL, AB</v>
          </cell>
        </row>
        <row r="3210">
          <cell r="L3210" t="str">
            <v>iLED</v>
          </cell>
          <cell r="M3210" t="str">
            <v>LEDUC, AB</v>
          </cell>
        </row>
        <row r="3211">
          <cell r="L3211" t="str">
            <v>iLEGA</v>
          </cell>
          <cell r="M3211" t="str">
            <v>LEGAL, AB</v>
          </cell>
        </row>
        <row r="3212">
          <cell r="L3212" t="str">
            <v>iLETH</v>
          </cell>
          <cell r="M3212" t="str">
            <v>LETHBRIDGE, AB</v>
          </cell>
        </row>
        <row r="3213">
          <cell r="L3213" t="str">
            <v>iLL</v>
          </cell>
          <cell r="M3213" t="str">
            <v>LAKE LOUISE, AB</v>
          </cell>
        </row>
        <row r="3214">
          <cell r="L3214" t="str">
            <v>iLLOY</v>
          </cell>
          <cell r="M3214" t="str">
            <v>LLOYDMINSTER, AB</v>
          </cell>
        </row>
        <row r="3215">
          <cell r="L3215" t="str">
            <v>iMEDL</v>
          </cell>
          <cell r="M3215" t="str">
            <v>MEDLEY, AB</v>
          </cell>
        </row>
        <row r="3216">
          <cell r="L3216" t="str">
            <v>iMH</v>
          </cell>
          <cell r="M3216" t="str">
            <v>MEDICINE HAT, AB</v>
          </cell>
        </row>
        <row r="3217">
          <cell r="L3217" t="str">
            <v>iNISK</v>
          </cell>
          <cell r="M3217" t="str">
            <v>NISKU, AB</v>
          </cell>
        </row>
        <row r="3218">
          <cell r="L3218" t="str">
            <v>iOLDS</v>
          </cell>
          <cell r="M3218" t="str">
            <v>OLDS, AB</v>
          </cell>
        </row>
        <row r="3219">
          <cell r="L3219" t="str">
            <v>iPR</v>
          </cell>
          <cell r="M3219" t="str">
            <v>PEACE RIVER, AB</v>
          </cell>
        </row>
        <row r="3220">
          <cell r="L3220" t="str">
            <v>iRALS</v>
          </cell>
          <cell r="M3220" t="str">
            <v>RALSTON, AB</v>
          </cell>
        </row>
        <row r="3221">
          <cell r="L3221" t="str">
            <v>iRD</v>
          </cell>
          <cell r="M3221" t="str">
            <v>RED DEER, AB</v>
          </cell>
        </row>
        <row r="3222">
          <cell r="L3222" t="str">
            <v>iSP</v>
          </cell>
          <cell r="M3222" t="str">
            <v>SHERWOOD PARK, AB</v>
          </cell>
        </row>
        <row r="3223">
          <cell r="L3223" t="str">
            <v>iSPRU</v>
          </cell>
          <cell r="M3223" t="str">
            <v>SPRUCE GROVE, AB</v>
          </cell>
        </row>
        <row r="3224">
          <cell r="L3224" t="str">
            <v>iSTAL</v>
          </cell>
          <cell r="M3224" t="str">
            <v>ST. ALBERT, AB</v>
          </cell>
        </row>
        <row r="3225">
          <cell r="L3225" t="str">
            <v>iVULC</v>
          </cell>
          <cell r="M3225" t="str">
            <v>VULCAN, AB</v>
          </cell>
        </row>
        <row r="3226">
          <cell r="L3226" t="str">
            <v>iWAIN</v>
          </cell>
          <cell r="M3226" t="str">
            <v>WAINWRIGHT, AB</v>
          </cell>
        </row>
        <row r="3227">
          <cell r="L3227" t="str">
            <v>iWETA</v>
          </cell>
          <cell r="M3227" t="str">
            <v>WETASKIWIN, AB</v>
          </cell>
        </row>
        <row r="3228">
          <cell r="L3228" t="str">
            <v>iWHIT</v>
          </cell>
          <cell r="M3228" t="str">
            <v>WHITECOURT, AB</v>
          </cell>
        </row>
        <row r="3229">
          <cell r="L3229" t="str">
            <v>jABB</v>
          </cell>
          <cell r="M3229" t="str">
            <v>ABBOTSFORD, BC</v>
          </cell>
        </row>
        <row r="3230">
          <cell r="L3230" t="str">
            <v>jAGAS</v>
          </cell>
          <cell r="M3230" t="str">
            <v>AGASSIZ, BC</v>
          </cell>
        </row>
        <row r="3231">
          <cell r="L3231" t="str">
            <v>jAI</v>
          </cell>
          <cell r="M3231" t="str">
            <v>ANNACIS ISLAND, BC</v>
          </cell>
        </row>
        <row r="3232">
          <cell r="L3232" t="str">
            <v>jARM</v>
          </cell>
          <cell r="M3232" t="str">
            <v>ARMSTRONG, BC</v>
          </cell>
        </row>
        <row r="3233">
          <cell r="L3233" t="str">
            <v>jCAST</v>
          </cell>
          <cell r="M3233" t="str">
            <v>CASTLEGAR, BC</v>
          </cell>
        </row>
        <row r="3234">
          <cell r="L3234" t="str">
            <v>jCH</v>
          </cell>
          <cell r="M3234" t="str">
            <v>COBBLE HILL, BC</v>
          </cell>
        </row>
        <row r="3235">
          <cell r="L3235" t="str">
            <v>jCHI</v>
          </cell>
          <cell r="M3235" t="str">
            <v>CHILLIWACK, BC</v>
          </cell>
        </row>
        <row r="3236">
          <cell r="L3236" t="str">
            <v>jCOQ</v>
          </cell>
          <cell r="M3236" t="str">
            <v>COQUITLAM, BC</v>
          </cell>
        </row>
        <row r="3237">
          <cell r="L3237" t="str">
            <v>jCOU</v>
          </cell>
          <cell r="M3237" t="str">
            <v>COURTENAY, BC</v>
          </cell>
        </row>
        <row r="3238">
          <cell r="L3238" t="str">
            <v>jCR</v>
          </cell>
          <cell r="M3238" t="str">
            <v>CAMPBELL RIVER, BC</v>
          </cell>
        </row>
        <row r="3239">
          <cell r="L3239" t="str">
            <v>jCRAN</v>
          </cell>
          <cell r="M3239" t="str">
            <v>CRANBROOK, BC</v>
          </cell>
        </row>
        <row r="3240">
          <cell r="L3240" t="str">
            <v>jCRE</v>
          </cell>
          <cell r="M3240" t="str">
            <v>CRESTON, BC</v>
          </cell>
        </row>
        <row r="3241">
          <cell r="L3241" t="str">
            <v>jDEL</v>
          </cell>
          <cell r="M3241" t="str">
            <v>DELTA, BC</v>
          </cell>
        </row>
        <row r="3242">
          <cell r="L3242" t="str">
            <v>jDUN</v>
          </cell>
          <cell r="M3242" t="str">
            <v>DUNDURN, BC</v>
          </cell>
        </row>
        <row r="3243">
          <cell r="L3243" t="str">
            <v>jDUNC</v>
          </cell>
          <cell r="M3243" t="str">
            <v>DUNCAN, BC</v>
          </cell>
        </row>
        <row r="3244">
          <cell r="L3244" t="str">
            <v>jELK</v>
          </cell>
          <cell r="M3244" t="str">
            <v>ELKFORD, BC</v>
          </cell>
        </row>
        <row r="3245">
          <cell r="L3245" t="str">
            <v>jFER</v>
          </cell>
          <cell r="M3245" t="str">
            <v>FERNIE, BC</v>
          </cell>
        </row>
        <row r="3246">
          <cell r="L3246" t="str">
            <v>jFSJ</v>
          </cell>
          <cell r="M3246" t="str">
            <v>FORT ST. JOHN'S, BC</v>
          </cell>
        </row>
        <row r="3247">
          <cell r="L3247" t="str">
            <v>jGF</v>
          </cell>
          <cell r="M3247" t="str">
            <v>GRAND FORKS, BC</v>
          </cell>
        </row>
        <row r="3248">
          <cell r="L3248" t="str">
            <v>jGR</v>
          </cell>
          <cell r="M3248" t="str">
            <v>GOLD RIVER, BC</v>
          </cell>
        </row>
        <row r="3249">
          <cell r="L3249" t="str">
            <v>jHARR</v>
          </cell>
          <cell r="M3249" t="str">
            <v>HARRISON MILLS, BC</v>
          </cell>
        </row>
        <row r="3250">
          <cell r="L3250" t="str">
            <v>jKAM</v>
          </cell>
          <cell r="M3250" t="str">
            <v>KAMLOOPS, BC</v>
          </cell>
        </row>
        <row r="3251">
          <cell r="L3251" t="str">
            <v>jKEL</v>
          </cell>
          <cell r="M3251" t="str">
            <v>KELOWNA, BC</v>
          </cell>
        </row>
        <row r="3252">
          <cell r="L3252" t="str">
            <v>jKIMB</v>
          </cell>
          <cell r="M3252" t="str">
            <v>KIMBERLEY, BC</v>
          </cell>
        </row>
        <row r="3253">
          <cell r="L3253" t="str">
            <v>jKITI</v>
          </cell>
          <cell r="M3253" t="str">
            <v>KITIMAT, BC</v>
          </cell>
        </row>
        <row r="3254">
          <cell r="L3254" t="str">
            <v>jLADY</v>
          </cell>
          <cell r="M3254" t="str">
            <v>LADYSMITH, BC</v>
          </cell>
        </row>
        <row r="3255">
          <cell r="L3255" t="str">
            <v>jLANG</v>
          </cell>
          <cell r="M3255" t="str">
            <v>LANGLEY, BC</v>
          </cell>
        </row>
        <row r="3256">
          <cell r="L3256" t="str">
            <v>jLC</v>
          </cell>
          <cell r="M3256" t="str">
            <v>LAKE COWICHAN, BC</v>
          </cell>
        </row>
        <row r="3257">
          <cell r="L3257" t="str">
            <v>jMER</v>
          </cell>
          <cell r="M3257" t="str">
            <v>MERRITT, BC</v>
          </cell>
        </row>
        <row r="3258">
          <cell r="L3258" t="str">
            <v>jMISS</v>
          </cell>
          <cell r="M3258" t="str">
            <v>MISSION, BC</v>
          </cell>
        </row>
        <row r="3259">
          <cell r="L3259" t="str">
            <v>jNANA</v>
          </cell>
          <cell r="M3259" t="str">
            <v>NANAIMO, BC</v>
          </cell>
        </row>
        <row r="3260">
          <cell r="L3260" t="str">
            <v>jNELS</v>
          </cell>
          <cell r="M3260" t="str">
            <v>NELSON, BC</v>
          </cell>
        </row>
        <row r="3261">
          <cell r="L3261" t="str">
            <v>jOSO</v>
          </cell>
          <cell r="M3261" t="str">
            <v>OSOYOOS, BC</v>
          </cell>
        </row>
        <row r="3262">
          <cell r="L3262" t="str">
            <v>jOV</v>
          </cell>
          <cell r="M3262" t="str">
            <v>OKANAGAN VALLEY, BC</v>
          </cell>
        </row>
        <row r="3263">
          <cell r="L3263" t="str">
            <v>jPA</v>
          </cell>
          <cell r="M3263" t="str">
            <v>PORT ALBERNI, BC</v>
          </cell>
        </row>
        <row r="3264">
          <cell r="L3264" t="str">
            <v>jPARK</v>
          </cell>
          <cell r="M3264" t="str">
            <v>PARKSVILLE, BC</v>
          </cell>
        </row>
        <row r="3265">
          <cell r="L3265" t="str">
            <v>jPC</v>
          </cell>
          <cell r="M3265" t="str">
            <v>PORT COQUITLAM, BC</v>
          </cell>
        </row>
        <row r="3266">
          <cell r="L3266" t="str">
            <v>jPENT</v>
          </cell>
          <cell r="M3266" t="str">
            <v>PENTICTON, BC</v>
          </cell>
        </row>
        <row r="3267">
          <cell r="L3267" t="str">
            <v>jPGE</v>
          </cell>
          <cell r="M3267" t="str">
            <v>PRINCE GEORGE, BC</v>
          </cell>
        </row>
        <row r="3268">
          <cell r="L3268" t="str">
            <v>jPM</v>
          </cell>
          <cell r="M3268" t="str">
            <v>PORT MOODY, BC</v>
          </cell>
        </row>
        <row r="3269">
          <cell r="L3269" t="str">
            <v>jPR</v>
          </cell>
          <cell r="M3269" t="str">
            <v>POWELL RIVER, BC</v>
          </cell>
        </row>
        <row r="3270">
          <cell r="L3270" t="str">
            <v>jPRGE</v>
          </cell>
          <cell r="M3270" t="str">
            <v>PRINCE GEORGE, BC</v>
          </cell>
        </row>
        <row r="3271">
          <cell r="L3271" t="str">
            <v>jPRRU</v>
          </cell>
          <cell r="M3271" t="str">
            <v>PRINCE RUPERT, BC</v>
          </cell>
        </row>
        <row r="3272">
          <cell r="L3272" t="str">
            <v>jPTED</v>
          </cell>
          <cell r="M3272" t="str">
            <v>PORT EDWARD, BC</v>
          </cell>
        </row>
        <row r="3273">
          <cell r="L3273" t="str">
            <v>jQB</v>
          </cell>
          <cell r="M3273" t="str">
            <v>QUALICUM BEACH, BC</v>
          </cell>
        </row>
        <row r="3274">
          <cell r="L3274" t="str">
            <v>jQUES</v>
          </cell>
          <cell r="M3274" t="str">
            <v>QUESNEL, BC</v>
          </cell>
        </row>
        <row r="3275">
          <cell r="L3275" t="str">
            <v>jREV</v>
          </cell>
          <cell r="M3275" t="str">
            <v>REVELSTOKE, BC</v>
          </cell>
        </row>
        <row r="3276">
          <cell r="L3276" t="str">
            <v>jSA</v>
          </cell>
          <cell r="M3276" t="str">
            <v>SALMON ARM, BC</v>
          </cell>
        </row>
        <row r="3277">
          <cell r="L3277" t="str">
            <v>jSAY</v>
          </cell>
          <cell r="M3277" t="str">
            <v>SAYWARD, BC</v>
          </cell>
        </row>
        <row r="3278">
          <cell r="L3278" t="str">
            <v>jSIDN</v>
          </cell>
          <cell r="M3278" t="str">
            <v>SIDNEY, BC</v>
          </cell>
        </row>
        <row r="3279">
          <cell r="L3279" t="str">
            <v>jSPAR</v>
          </cell>
          <cell r="M3279" t="str">
            <v>SPARWOOD, BC</v>
          </cell>
        </row>
        <row r="3280">
          <cell r="L3280" t="str">
            <v>jSURR</v>
          </cell>
          <cell r="M3280" t="str">
            <v>SURREY, BC</v>
          </cell>
        </row>
        <row r="3281">
          <cell r="L3281" t="str">
            <v>jTRAI</v>
          </cell>
          <cell r="M3281" t="str">
            <v>TRAIL, BC</v>
          </cell>
        </row>
        <row r="3282">
          <cell r="L3282" t="str">
            <v>jVAN</v>
          </cell>
          <cell r="M3282" t="str">
            <v>VANCOUVER, BC</v>
          </cell>
        </row>
        <row r="3283">
          <cell r="L3283" t="str">
            <v>jVERN</v>
          </cell>
          <cell r="M3283" t="str">
            <v>VERNON, BC</v>
          </cell>
        </row>
        <row r="3284">
          <cell r="L3284" t="str">
            <v>jVIC</v>
          </cell>
          <cell r="M3284" t="str">
            <v>VICTORIA, BC</v>
          </cell>
        </row>
        <row r="3285">
          <cell r="L3285" t="str">
            <v>jWL</v>
          </cell>
          <cell r="M3285" t="str">
            <v>WILLIAMS LAKE, BC</v>
          </cell>
        </row>
        <row r="3286">
          <cell r="L3286" t="str">
            <v>kYELL</v>
          </cell>
          <cell r="M3286" t="str">
            <v>YELLOWKNIFE, NT</v>
          </cell>
        </row>
        <row r="3287">
          <cell r="L3287" t="str">
            <v>lDC</v>
          </cell>
          <cell r="M3287" t="str">
            <v>DAWSON CITY, YT</v>
          </cell>
        </row>
        <row r="3288">
          <cell r="L3288" t="str">
            <v>lWHIT</v>
          </cell>
          <cell r="M3288" t="str">
            <v>WHITEHORSE, YT</v>
          </cell>
        </row>
        <row r="3289">
          <cell r="L3289" t="str">
            <v>ABFS</v>
          </cell>
          <cell r="M3289" t="str">
            <v>FORT SASKATCHEW</v>
          </cell>
        </row>
        <row r="3290">
          <cell r="L3290" t="str">
            <v>ABLED</v>
          </cell>
          <cell r="M3290" t="str">
            <v>LEDUC, AB</v>
          </cell>
        </row>
        <row r="3291">
          <cell r="L3291" t="str">
            <v>AKANC</v>
          </cell>
          <cell r="M3291" t="str">
            <v>ANCKORAGE, AK</v>
          </cell>
        </row>
        <row r="3292">
          <cell r="L3292" t="str">
            <v>ALABA</v>
          </cell>
          <cell r="M3292" t="str">
            <v>ALABAMA A</v>
          </cell>
        </row>
        <row r="3293">
          <cell r="L3293" t="str">
            <v>ALABB</v>
          </cell>
          <cell r="M3293" t="str">
            <v>ALABAMA B</v>
          </cell>
        </row>
        <row r="3294">
          <cell r="L3294" t="str">
            <v>ALALB</v>
          </cell>
          <cell r="M3294" t="str">
            <v>ALBERTSVILLE, AL</v>
          </cell>
        </row>
        <row r="3295">
          <cell r="L3295" t="str">
            <v>ALANN</v>
          </cell>
          <cell r="M3295" t="str">
            <v>ANNISTON, AL</v>
          </cell>
        </row>
        <row r="3296">
          <cell r="L3296" t="str">
            <v>ALASH</v>
          </cell>
          <cell r="M3296" t="str">
            <v>ASHLAND, AL</v>
          </cell>
        </row>
        <row r="3297">
          <cell r="L3297" t="str">
            <v>ALBES</v>
          </cell>
          <cell r="M3297" t="str">
            <v>BESSEMER, AL</v>
          </cell>
        </row>
        <row r="3298">
          <cell r="L3298" t="str">
            <v>ALBIR</v>
          </cell>
          <cell r="M3298" t="str">
            <v>BIRMINGHAM, AL</v>
          </cell>
        </row>
        <row r="3299">
          <cell r="L3299" t="str">
            <v>ALBRU</v>
          </cell>
          <cell r="M3299" t="str">
            <v>BRUNDIDGE, AL</v>
          </cell>
        </row>
        <row r="3300">
          <cell r="L3300" t="str">
            <v>ALCAL</v>
          </cell>
          <cell r="M3300" t="str">
            <v>CALERA, AL</v>
          </cell>
        </row>
        <row r="3301">
          <cell r="L3301" t="str">
            <v>ALCLA</v>
          </cell>
          <cell r="M3301" t="str">
            <v>CLANTON, AL</v>
          </cell>
        </row>
        <row r="3302">
          <cell r="L3302" t="str">
            <v>ALCOU</v>
          </cell>
          <cell r="M3302" t="str">
            <v>COURTLAND, AL</v>
          </cell>
        </row>
        <row r="3303">
          <cell r="L3303" t="str">
            <v>ALDOT</v>
          </cell>
          <cell r="M3303" t="str">
            <v>DOTHAN, AL</v>
          </cell>
        </row>
        <row r="3304">
          <cell r="L3304" t="str">
            <v>ALFLO</v>
          </cell>
          <cell r="M3304" t="str">
            <v>FLORENCE, AL</v>
          </cell>
        </row>
        <row r="3305">
          <cell r="L3305" t="str">
            <v>ALGEN</v>
          </cell>
          <cell r="M3305" t="str">
            <v>GENEVA, AL</v>
          </cell>
        </row>
        <row r="3306">
          <cell r="L3306" t="str">
            <v>ALHUN</v>
          </cell>
          <cell r="M3306" t="str">
            <v>HUNTSVILLE, AL</v>
          </cell>
        </row>
        <row r="3307">
          <cell r="L3307" t="str">
            <v>ALMAD</v>
          </cell>
          <cell r="M3307" t="str">
            <v>MADISON, AL</v>
          </cell>
        </row>
        <row r="3308">
          <cell r="L3308" t="str">
            <v>ALMOB</v>
          </cell>
          <cell r="M3308" t="str">
            <v>MOBILE, AL</v>
          </cell>
        </row>
        <row r="3309">
          <cell r="L3309" t="str">
            <v>ALMON</v>
          </cell>
          <cell r="M3309" t="str">
            <v>MONTGOMERY, AL</v>
          </cell>
        </row>
        <row r="3310">
          <cell r="L3310" t="str">
            <v>ALOPE</v>
          </cell>
          <cell r="M3310" t="str">
            <v>OPELIKA, AL</v>
          </cell>
        </row>
        <row r="3311">
          <cell r="L3311" t="str">
            <v>ALPC</v>
          </cell>
          <cell r="M3311" t="str">
            <v>PELL CITY, AL</v>
          </cell>
        </row>
        <row r="3312">
          <cell r="L3312" t="str">
            <v>ALPIN</v>
          </cell>
          <cell r="M3312" t="str">
            <v>PINCKARD, AL</v>
          </cell>
        </row>
        <row r="3313">
          <cell r="L3313" t="str">
            <v>ALPRI</v>
          </cell>
          <cell r="M3313" t="str">
            <v>PRICHARD, AL</v>
          </cell>
        </row>
        <row r="3314">
          <cell r="L3314" t="str">
            <v>ALSEL</v>
          </cell>
          <cell r="M3314" t="str">
            <v>SELMA, AL</v>
          </cell>
        </row>
        <row r="3315">
          <cell r="L3315" t="str">
            <v>ALTAL</v>
          </cell>
          <cell r="M3315" t="str">
            <v>TALLADEGA, AL</v>
          </cell>
        </row>
        <row r="3316">
          <cell r="L3316" t="str">
            <v>ALTUS</v>
          </cell>
          <cell r="M3316" t="str">
            <v>TUSCALOOSA, AL</v>
          </cell>
        </row>
        <row r="3317">
          <cell r="L3317" t="str">
            <v>ARBEN</v>
          </cell>
          <cell r="M3317" t="str">
            <v>BENTONVILLE, AR</v>
          </cell>
        </row>
        <row r="3318">
          <cell r="L3318" t="str">
            <v>ARBLY</v>
          </cell>
          <cell r="M3318" t="str">
            <v>BLYTHEVILLE, AR</v>
          </cell>
        </row>
        <row r="3319">
          <cell r="L3319" t="str">
            <v>ARCLA</v>
          </cell>
          <cell r="M3319" t="str">
            <v>CLARKSVILLE, AR</v>
          </cell>
        </row>
        <row r="3320">
          <cell r="L3320" t="str">
            <v>ARCON</v>
          </cell>
          <cell r="M3320" t="str">
            <v>CONWAY, AR</v>
          </cell>
        </row>
        <row r="3321">
          <cell r="L3321" t="str">
            <v>AREDO</v>
          </cell>
          <cell r="M3321" t="str">
            <v>EL DORADO, AR</v>
          </cell>
        </row>
        <row r="3322">
          <cell r="L3322" t="str">
            <v>ARFC</v>
          </cell>
          <cell r="M3322" t="str">
            <v>FORREST CITY, AR</v>
          </cell>
        </row>
        <row r="3323">
          <cell r="L3323" t="str">
            <v>ARHAR</v>
          </cell>
          <cell r="M3323" t="str">
            <v>HARRISON, AR</v>
          </cell>
        </row>
        <row r="3324">
          <cell r="L3324" t="str">
            <v>ARLIT</v>
          </cell>
          <cell r="M3324" t="str">
            <v>LITTLE ROCK, AR</v>
          </cell>
        </row>
        <row r="3325">
          <cell r="L3325" t="str">
            <v>ARNLR</v>
          </cell>
          <cell r="M3325" t="str">
            <v>NORTH LITTLE ROCK, AR</v>
          </cell>
        </row>
        <row r="3326">
          <cell r="L3326" t="str">
            <v>ARWME</v>
          </cell>
          <cell r="M3326" t="str">
            <v>WEST MEMPHIS, AR</v>
          </cell>
        </row>
        <row r="3327">
          <cell r="L3327" t="str">
            <v>AZCAS</v>
          </cell>
          <cell r="M3327" t="str">
            <v>CASA GRANDE, AZ</v>
          </cell>
        </row>
        <row r="3328">
          <cell r="L3328" t="str">
            <v>AZCHA</v>
          </cell>
          <cell r="M3328" t="str">
            <v>CHANDLER, AZ</v>
          </cell>
        </row>
        <row r="3329">
          <cell r="L3329" t="str">
            <v>AZGDA</v>
          </cell>
          <cell r="M3329" t="str">
            <v>GLENDALE, AZ</v>
          </cell>
        </row>
        <row r="3330">
          <cell r="L3330" t="str">
            <v>AZMES</v>
          </cell>
          <cell r="M3330" t="str">
            <v>MESA, AZ</v>
          </cell>
        </row>
        <row r="3331">
          <cell r="L3331" t="str">
            <v>AZNOG</v>
          </cell>
          <cell r="M3331" t="str">
            <v>NOGALES, AZ</v>
          </cell>
        </row>
        <row r="3332">
          <cell r="L3332" t="str">
            <v>AZPHO</v>
          </cell>
          <cell r="M3332" t="str">
            <v>PHOENIX, AZ</v>
          </cell>
        </row>
        <row r="3333">
          <cell r="L3333" t="str">
            <v>AZTEM</v>
          </cell>
          <cell r="M3333" t="str">
            <v>TEMPE, AZ</v>
          </cell>
        </row>
        <row r="3334">
          <cell r="L3334" t="str">
            <v>AZTOL</v>
          </cell>
          <cell r="M3334" t="str">
            <v>TOLLESON, AZ</v>
          </cell>
        </row>
        <row r="3335">
          <cell r="L3335" t="str">
            <v>BCPE</v>
          </cell>
          <cell r="M3335" t="str">
            <v>PORT EDWARD, BC</v>
          </cell>
        </row>
        <row r="3336">
          <cell r="L3336" t="str">
            <v>CAANA</v>
          </cell>
          <cell r="M3336" t="str">
            <v>ANAHEIM, CA</v>
          </cell>
        </row>
        <row r="3337">
          <cell r="L3337" t="str">
            <v>CABRE</v>
          </cell>
          <cell r="M3337" t="str">
            <v>BREA, CA</v>
          </cell>
        </row>
        <row r="3338">
          <cell r="L3338" t="str">
            <v>CABRI</v>
          </cell>
          <cell r="M3338" t="str">
            <v>BRISBANE, CA</v>
          </cell>
        </row>
        <row r="3339">
          <cell r="L3339" t="str">
            <v>CACIT</v>
          </cell>
          <cell r="M3339" t="str">
            <v>CITY OF COMMERCE, CA</v>
          </cell>
        </row>
        <row r="3340">
          <cell r="L3340" t="str">
            <v>CAFOU</v>
          </cell>
          <cell r="M3340" t="str">
            <v>FOUNTAIN VALLEY, CA</v>
          </cell>
        </row>
        <row r="3341">
          <cell r="L3341" t="str">
            <v>CAFRE</v>
          </cell>
          <cell r="M3341" t="str">
            <v>FREMONT, CA</v>
          </cell>
        </row>
        <row r="3342">
          <cell r="L3342" t="str">
            <v>CAFRS</v>
          </cell>
          <cell r="M3342" t="str">
            <v>FRESNO, CA</v>
          </cell>
        </row>
        <row r="3343">
          <cell r="L3343" t="str">
            <v>CAFUL</v>
          </cell>
          <cell r="M3343" t="str">
            <v>FULLERTON, CA</v>
          </cell>
        </row>
        <row r="3344">
          <cell r="L3344" t="str">
            <v>CAIRV</v>
          </cell>
          <cell r="M3344" t="str">
            <v>IRVINE, CA</v>
          </cell>
        </row>
        <row r="3345">
          <cell r="L3345" t="str">
            <v>CALA</v>
          </cell>
          <cell r="M3345" t="str">
            <v>LOS ANGELES, CA</v>
          </cell>
        </row>
        <row r="3346">
          <cell r="L3346" t="str">
            <v>CALAM</v>
          </cell>
          <cell r="M3346" t="str">
            <v>LA MIRADA, CA</v>
          </cell>
        </row>
        <row r="3347">
          <cell r="L3347" t="str">
            <v>CALIV</v>
          </cell>
          <cell r="M3347" t="str">
            <v>LIVERMORE, CA</v>
          </cell>
        </row>
        <row r="3348">
          <cell r="L3348" t="str">
            <v>CALON</v>
          </cell>
          <cell r="M3348" t="str">
            <v>LONG BEACH, CA</v>
          </cell>
        </row>
        <row r="3349">
          <cell r="L3349" t="str">
            <v>CALOS</v>
          </cell>
          <cell r="M3349" t="str">
            <v>LOS ALAMITOS, CA</v>
          </cell>
        </row>
        <row r="3350">
          <cell r="L3350" t="str">
            <v>CAMAN</v>
          </cell>
          <cell r="M3350" t="str">
            <v>MANTECA, CA</v>
          </cell>
        </row>
        <row r="3351">
          <cell r="L3351" t="str">
            <v>CAMIL</v>
          </cell>
          <cell r="M3351" t="str">
            <v>MILPITAS, CA</v>
          </cell>
        </row>
        <row r="3352">
          <cell r="L3352" t="str">
            <v>CAMOD</v>
          </cell>
          <cell r="M3352" t="str">
            <v>MODESTO, CA</v>
          </cell>
        </row>
        <row r="3353">
          <cell r="L3353" t="str">
            <v>CANAT</v>
          </cell>
          <cell r="M3353" t="str">
            <v>NATIONAL CITY, CA</v>
          </cell>
        </row>
        <row r="3354">
          <cell r="L3354" t="str">
            <v>CAOAK</v>
          </cell>
          <cell r="M3354" t="str">
            <v>OAKLAND, CA</v>
          </cell>
        </row>
        <row r="3355">
          <cell r="L3355" t="str">
            <v>CAONT</v>
          </cell>
          <cell r="M3355" t="str">
            <v>ONTARIO, CA</v>
          </cell>
        </row>
        <row r="3356">
          <cell r="L3356" t="str">
            <v>CAOXN</v>
          </cell>
          <cell r="M3356" t="str">
            <v>OXNARD, CA</v>
          </cell>
        </row>
        <row r="3357">
          <cell r="L3357" t="str">
            <v>CAPAS</v>
          </cell>
          <cell r="M3357" t="str">
            <v>PASADENA, CA</v>
          </cell>
        </row>
        <row r="3358">
          <cell r="L3358" t="str">
            <v>CAPET</v>
          </cell>
          <cell r="M3358" t="str">
            <v>PETALUMA, CA</v>
          </cell>
        </row>
        <row r="3359">
          <cell r="L3359" t="str">
            <v>CAPLA</v>
          </cell>
          <cell r="M3359" t="str">
            <v>PLEASANTON, CA</v>
          </cell>
        </row>
        <row r="3360">
          <cell r="L3360" t="str">
            <v>CAPLE</v>
          </cell>
          <cell r="M3360" t="str">
            <v>PLEASANT GROVE, CA</v>
          </cell>
        </row>
        <row r="3361">
          <cell r="L3361" t="str">
            <v>CAPOW</v>
          </cell>
          <cell r="M3361" t="str">
            <v>POWAY, CA</v>
          </cell>
        </row>
        <row r="3362">
          <cell r="L3362" t="str">
            <v>CARAN</v>
          </cell>
          <cell r="M3362" t="str">
            <v>RANCHO CUCAMONGA, CA</v>
          </cell>
        </row>
        <row r="3363">
          <cell r="L3363" t="str">
            <v>CARIV</v>
          </cell>
          <cell r="M3363" t="str">
            <v>RIVERSIDE, CA</v>
          </cell>
        </row>
        <row r="3364">
          <cell r="L3364" t="str">
            <v>CASAC</v>
          </cell>
          <cell r="M3364" t="str">
            <v>SACRAMENTO, CA</v>
          </cell>
        </row>
        <row r="3365">
          <cell r="L3365" t="str">
            <v>CASAF</v>
          </cell>
          <cell r="M3365" t="str">
            <v>SAN FRANCISCO, CA</v>
          </cell>
        </row>
        <row r="3366">
          <cell r="L3366" t="str">
            <v>CASAN</v>
          </cell>
          <cell r="M3366" t="str">
            <v>SAN JOSE, CA</v>
          </cell>
        </row>
        <row r="3367">
          <cell r="L3367" t="str">
            <v>CASND</v>
          </cell>
          <cell r="M3367" t="str">
            <v>SAN DIEGO, CA</v>
          </cell>
        </row>
        <row r="3368">
          <cell r="L3368" t="str">
            <v>CASTO</v>
          </cell>
          <cell r="M3368" t="str">
            <v>STOCKTON, CA</v>
          </cell>
        </row>
        <row r="3369">
          <cell r="L3369" t="str">
            <v>CATOR</v>
          </cell>
          <cell r="M3369" t="str">
            <v>TORRANCE, CA</v>
          </cell>
        </row>
        <row r="3370">
          <cell r="L3370" t="str">
            <v>CAUC</v>
          </cell>
          <cell r="M3370" t="str">
            <v>UNION CITY, CA</v>
          </cell>
        </row>
        <row r="3371">
          <cell r="L3371" t="str">
            <v>CAVAN</v>
          </cell>
          <cell r="M3371" t="str">
            <v>VAN NUYS, CA</v>
          </cell>
        </row>
        <row r="3372">
          <cell r="L3372" t="str">
            <v>CAVEN</v>
          </cell>
          <cell r="M3372" t="str">
            <v>VENTURA, CA</v>
          </cell>
        </row>
        <row r="3373">
          <cell r="L3373" t="str">
            <v>CAVER</v>
          </cell>
          <cell r="M3373" t="str">
            <v>VERNON, CA</v>
          </cell>
        </row>
        <row r="3374">
          <cell r="L3374" t="str">
            <v>CAWAL</v>
          </cell>
          <cell r="M3374" t="str">
            <v>WALNUT, CA</v>
          </cell>
        </row>
        <row r="3375">
          <cell r="L3375" t="str">
            <v>CAWES</v>
          </cell>
          <cell r="M3375" t="str">
            <v>WEST SACRAMENTO, CA</v>
          </cell>
        </row>
        <row r="3376">
          <cell r="L3376" t="str">
            <v>CAWIL</v>
          </cell>
          <cell r="M3376" t="str">
            <v>WILMINGTON, CA</v>
          </cell>
        </row>
        <row r="3377">
          <cell r="L3377" t="str">
            <v>COCOC</v>
          </cell>
          <cell r="M3377" t="str">
            <v>COMMERCE CITY, CO</v>
          </cell>
        </row>
        <row r="3378">
          <cell r="L3378" t="str">
            <v>COCOL</v>
          </cell>
          <cell r="M3378" t="str">
            <v>COLORADO SPRINGS, CO</v>
          </cell>
        </row>
        <row r="3379">
          <cell r="L3379" t="str">
            <v>CODEN</v>
          </cell>
          <cell r="M3379" t="str">
            <v>DENVER, CO</v>
          </cell>
        </row>
        <row r="3380">
          <cell r="L3380" t="str">
            <v>COENG</v>
          </cell>
          <cell r="M3380" t="str">
            <v>ENGLEWOOD, CO</v>
          </cell>
        </row>
        <row r="3381">
          <cell r="L3381" t="str">
            <v>COHEN</v>
          </cell>
          <cell r="M3381" t="str">
            <v>HENDERSON, CO</v>
          </cell>
        </row>
        <row r="3382">
          <cell r="L3382" t="str">
            <v>CTBLO</v>
          </cell>
          <cell r="M3382" t="str">
            <v>BLOOMFIELD, CT</v>
          </cell>
        </row>
        <row r="3383">
          <cell r="L3383" t="str">
            <v>CTBRI</v>
          </cell>
          <cell r="M3383" t="str">
            <v>BRIDGEPORT, CT</v>
          </cell>
        </row>
        <row r="3384">
          <cell r="L3384" t="str">
            <v>CTBRS</v>
          </cell>
          <cell r="M3384" t="str">
            <v>BRISTOL, CT</v>
          </cell>
        </row>
        <row r="3385">
          <cell r="L3385" t="str">
            <v>CTCHE</v>
          </cell>
          <cell r="M3385" t="str">
            <v>CHESHIRE, CT</v>
          </cell>
        </row>
        <row r="3386">
          <cell r="L3386" t="str">
            <v>CTCRO</v>
          </cell>
          <cell r="M3386" t="str">
            <v>CROMWELL, CT</v>
          </cell>
        </row>
        <row r="3387">
          <cell r="L3387" t="str">
            <v>CTDAN</v>
          </cell>
          <cell r="M3387" t="str">
            <v>DANBURRY, CT</v>
          </cell>
        </row>
        <row r="3388">
          <cell r="L3388" t="str">
            <v>CTDAY</v>
          </cell>
          <cell r="M3388" t="str">
            <v>DAYVILLE, CT</v>
          </cell>
        </row>
        <row r="3389">
          <cell r="L3389" t="str">
            <v>CTEAS</v>
          </cell>
          <cell r="M3389" t="str">
            <v>EAST HAVEN, CT</v>
          </cell>
        </row>
        <row r="3390">
          <cell r="L3390" t="str">
            <v>CTEHA</v>
          </cell>
          <cell r="M3390" t="str">
            <v>EAST HARTFORD, CT</v>
          </cell>
        </row>
        <row r="3391">
          <cell r="L3391" t="str">
            <v>CTELL</v>
          </cell>
          <cell r="M3391" t="str">
            <v>ELLINGTON, CT</v>
          </cell>
        </row>
        <row r="3392">
          <cell r="L3392" t="str">
            <v>CTEWI</v>
          </cell>
          <cell r="M3392" t="str">
            <v>EAST WINDSOR, CT</v>
          </cell>
        </row>
        <row r="3393">
          <cell r="L3393" t="str">
            <v>CTFAI</v>
          </cell>
          <cell r="M3393" t="str">
            <v>FAIRFIELD, CT</v>
          </cell>
        </row>
        <row r="3394">
          <cell r="L3394" t="str">
            <v>CTFAR</v>
          </cell>
          <cell r="M3394" t="str">
            <v>FARMINGTON, CT</v>
          </cell>
        </row>
        <row r="3395">
          <cell r="L3395" t="str">
            <v>CTHAR</v>
          </cell>
          <cell r="M3395" t="str">
            <v>HARTFORD, CT</v>
          </cell>
        </row>
        <row r="3396">
          <cell r="L3396" t="str">
            <v>CTMAN</v>
          </cell>
          <cell r="M3396" t="str">
            <v>MANCHESTER, CT</v>
          </cell>
        </row>
        <row r="3397">
          <cell r="L3397" t="str">
            <v>CTMIL</v>
          </cell>
          <cell r="M3397" t="str">
            <v>MILFORD, CT</v>
          </cell>
        </row>
        <row r="3398">
          <cell r="L3398" t="str">
            <v>CTNEW</v>
          </cell>
          <cell r="M3398" t="str">
            <v>NEWTON, CT</v>
          </cell>
        </row>
        <row r="3399">
          <cell r="L3399" t="str">
            <v>CTNH</v>
          </cell>
          <cell r="M3399" t="str">
            <v>NEW HAVEN, CT</v>
          </cell>
        </row>
        <row r="3400">
          <cell r="L3400" t="str">
            <v>CTNOH</v>
          </cell>
          <cell r="M3400" t="str">
            <v>NORTH HAVEN, CT</v>
          </cell>
        </row>
        <row r="3401">
          <cell r="L3401" t="str">
            <v>CTNOR</v>
          </cell>
          <cell r="M3401" t="str">
            <v>NORWICH, CT</v>
          </cell>
        </row>
        <row r="3402">
          <cell r="L3402" t="str">
            <v>CTPOR</v>
          </cell>
          <cell r="M3402" t="str">
            <v>PORTLAND, CT</v>
          </cell>
        </row>
        <row r="3403">
          <cell r="L3403" t="str">
            <v>CTPUT</v>
          </cell>
          <cell r="M3403" t="str">
            <v>PUTNAM, CT</v>
          </cell>
        </row>
        <row r="3404">
          <cell r="L3404" t="str">
            <v>CTRHI</v>
          </cell>
          <cell r="M3404" t="str">
            <v>ROCKY HILL, CT</v>
          </cell>
        </row>
        <row r="3405">
          <cell r="L3405" t="str">
            <v>CTSTA</v>
          </cell>
          <cell r="M3405" t="str">
            <v>STAMFORD, CT</v>
          </cell>
        </row>
        <row r="3406">
          <cell r="L3406" t="str">
            <v>CTSTR</v>
          </cell>
          <cell r="M3406" t="str">
            <v>STRATFORD, CT</v>
          </cell>
        </row>
        <row r="3407">
          <cell r="L3407" t="str">
            <v>CTSUF</v>
          </cell>
          <cell r="M3407" t="str">
            <v>SUFFIELD, CT</v>
          </cell>
        </row>
        <row r="3408">
          <cell r="L3408" t="str">
            <v>CTSWI</v>
          </cell>
          <cell r="M3408" t="str">
            <v>SOUTH WINDSOR, CT</v>
          </cell>
        </row>
        <row r="3409">
          <cell r="L3409" t="str">
            <v>CTTHO</v>
          </cell>
          <cell r="M3409" t="str">
            <v>THOMPSON, CT</v>
          </cell>
        </row>
        <row r="3410">
          <cell r="L3410" t="str">
            <v>CTTOR</v>
          </cell>
          <cell r="M3410" t="str">
            <v>TORRINGTON, CT</v>
          </cell>
        </row>
        <row r="3411">
          <cell r="L3411" t="str">
            <v>CTUNC</v>
          </cell>
          <cell r="M3411" t="str">
            <v>UNCASVILLE, CT</v>
          </cell>
        </row>
        <row r="3412">
          <cell r="L3412" t="str">
            <v>CTWAL</v>
          </cell>
          <cell r="M3412" t="str">
            <v>WALLINGFORD, CT</v>
          </cell>
        </row>
        <row r="3413">
          <cell r="L3413" t="str">
            <v>CTWAT</v>
          </cell>
          <cell r="M3413" t="str">
            <v>WATERBURY, CT</v>
          </cell>
        </row>
        <row r="3414">
          <cell r="L3414" t="str">
            <v>CTWES</v>
          </cell>
          <cell r="M3414" t="str">
            <v>WESTFIELD, CT</v>
          </cell>
        </row>
        <row r="3415">
          <cell r="L3415" t="str">
            <v>CTWH</v>
          </cell>
          <cell r="M3415" t="str">
            <v>WEST HAVEN, CT</v>
          </cell>
        </row>
        <row r="3416">
          <cell r="L3416" t="str">
            <v>CTWIL</v>
          </cell>
          <cell r="M3416" t="str">
            <v>WILLIMANTIC, CT</v>
          </cell>
        </row>
        <row r="3417">
          <cell r="L3417" t="str">
            <v>CTWIN</v>
          </cell>
          <cell r="M3417" t="str">
            <v>WINDSOR, CT</v>
          </cell>
        </row>
        <row r="3418">
          <cell r="L3418" t="str">
            <v>CTWL</v>
          </cell>
          <cell r="M3418" t="str">
            <v>WINDSOR LOCKS, CT</v>
          </cell>
        </row>
        <row r="3419">
          <cell r="L3419" t="str">
            <v>CTWWI</v>
          </cell>
          <cell r="M3419" t="str">
            <v>WEST WILLINGTON, CT</v>
          </cell>
        </row>
        <row r="3420">
          <cell r="L3420" t="str">
            <v>CTYAN</v>
          </cell>
          <cell r="M3420" t="str">
            <v>YANTIC, CT</v>
          </cell>
        </row>
        <row r="3421">
          <cell r="L3421" t="str">
            <v>DCWAS</v>
          </cell>
          <cell r="M3421" t="str">
            <v>WASHINGTON, DC</v>
          </cell>
        </row>
        <row r="3422">
          <cell r="L3422" t="str">
            <v>DEBV</v>
          </cell>
          <cell r="M3422" t="str">
            <v>BRIDGEVILLE, DE</v>
          </cell>
        </row>
        <row r="3423">
          <cell r="L3423" t="str">
            <v>DECLA</v>
          </cell>
          <cell r="M3423" t="str">
            <v>CLAYMONT, DE</v>
          </cell>
        </row>
        <row r="3424">
          <cell r="L3424" t="str">
            <v>DECLY</v>
          </cell>
          <cell r="M3424" t="str">
            <v>CLAYTON, DE</v>
          </cell>
        </row>
        <row r="3425">
          <cell r="L3425" t="str">
            <v>DEDEL</v>
          </cell>
          <cell r="M3425" t="str">
            <v>DELMAR, DE</v>
          </cell>
        </row>
        <row r="3426">
          <cell r="L3426" t="str">
            <v>DEDOV</v>
          </cell>
          <cell r="M3426" t="str">
            <v>DOVER, DE</v>
          </cell>
        </row>
        <row r="3427">
          <cell r="L3427" t="str">
            <v>DEEDG</v>
          </cell>
          <cell r="M3427" t="str">
            <v>EDGEMOOR, DE</v>
          </cell>
        </row>
        <row r="3428">
          <cell r="L3428" t="str">
            <v>DEHAR</v>
          </cell>
          <cell r="M3428" t="str">
            <v>HARRINGTON, DE</v>
          </cell>
        </row>
        <row r="3429">
          <cell r="L3429" t="str">
            <v>DEHOU</v>
          </cell>
          <cell r="M3429" t="str">
            <v>HOUSTON, DE</v>
          </cell>
        </row>
        <row r="3430">
          <cell r="L3430" t="str">
            <v>DEMIL</v>
          </cell>
          <cell r="M3430" t="str">
            <v>MILFORD, DE</v>
          </cell>
        </row>
        <row r="3431">
          <cell r="L3431" t="str">
            <v>DEMIT</v>
          </cell>
          <cell r="M3431" t="str">
            <v>MILTON, DE</v>
          </cell>
        </row>
        <row r="3432">
          <cell r="L3432" t="str">
            <v>DENCA</v>
          </cell>
          <cell r="M3432" t="str">
            <v>NEW CASTLE, DE</v>
          </cell>
        </row>
        <row r="3433">
          <cell r="L3433" t="str">
            <v>DENEW</v>
          </cell>
          <cell r="M3433" t="str">
            <v>NEWARK, DE</v>
          </cell>
        </row>
        <row r="3434">
          <cell r="L3434" t="str">
            <v>DESEA</v>
          </cell>
          <cell r="M3434" t="str">
            <v>SEAFORD, DE</v>
          </cell>
        </row>
        <row r="3435">
          <cell r="L3435" t="str">
            <v>DEWIL</v>
          </cell>
          <cell r="M3435" t="str">
            <v>WILMINGTON, DE</v>
          </cell>
        </row>
        <row r="3436">
          <cell r="L3436" t="str">
            <v>FLARC</v>
          </cell>
          <cell r="M3436" t="str">
            <v>ARCADIA, FL</v>
          </cell>
        </row>
        <row r="3437">
          <cell r="L3437" t="str">
            <v>FLAUB</v>
          </cell>
          <cell r="M3437" t="str">
            <v>AUBURNDALE, FL</v>
          </cell>
        </row>
        <row r="3438">
          <cell r="L3438" t="str">
            <v>FLBAL</v>
          </cell>
          <cell r="M3438" t="str">
            <v>BALDWIN, FL</v>
          </cell>
        </row>
        <row r="3439">
          <cell r="L3439" t="str">
            <v>FLBAS</v>
          </cell>
          <cell r="M3439" t="str">
            <v>BASCOM, FL</v>
          </cell>
        </row>
        <row r="3440">
          <cell r="L3440" t="str">
            <v>FLBOC</v>
          </cell>
          <cell r="M3440" t="str">
            <v>BOCA RATON, FL</v>
          </cell>
        </row>
        <row r="3441">
          <cell r="L3441" t="str">
            <v>FLCAN</v>
          </cell>
          <cell r="M3441" t="str">
            <v>CANTONMENT, FL</v>
          </cell>
        </row>
        <row r="3442">
          <cell r="L3442" t="str">
            <v>FLCLE</v>
          </cell>
          <cell r="M3442" t="str">
            <v>CLEARWATER, FL</v>
          </cell>
        </row>
        <row r="3443">
          <cell r="L3443" t="str">
            <v>FLDAV</v>
          </cell>
          <cell r="M3443" t="str">
            <v>DAVIE, FL</v>
          </cell>
        </row>
        <row r="3444">
          <cell r="L3444" t="str">
            <v>FLDAY</v>
          </cell>
          <cell r="M3444" t="str">
            <v>DAYTONA BEACH, FL</v>
          </cell>
        </row>
        <row r="3445">
          <cell r="L3445" t="str">
            <v>FLDCI</v>
          </cell>
          <cell r="M3445" t="str">
            <v>DADE CITY, FL</v>
          </cell>
        </row>
        <row r="3446">
          <cell r="L3446" t="str">
            <v>FLDEE</v>
          </cell>
          <cell r="M3446" t="str">
            <v>DEERFIELD BEACH, FL</v>
          </cell>
        </row>
        <row r="3447">
          <cell r="L3447" t="str">
            <v>FLDEL</v>
          </cell>
          <cell r="M3447" t="str">
            <v>DELRAY BEACH, FL</v>
          </cell>
        </row>
        <row r="3448">
          <cell r="L3448" t="str">
            <v>FLDLA</v>
          </cell>
          <cell r="M3448" t="str">
            <v>DELAND, FL</v>
          </cell>
        </row>
        <row r="3449">
          <cell r="L3449" t="str">
            <v>FLDOV</v>
          </cell>
          <cell r="M3449" t="str">
            <v>DOVER, FL</v>
          </cell>
        </row>
        <row r="3450">
          <cell r="L3450" t="str">
            <v>FLDUN</v>
          </cell>
          <cell r="M3450" t="str">
            <v>DUNEDIN, FL</v>
          </cell>
        </row>
        <row r="3451">
          <cell r="L3451" t="str">
            <v>FLFL</v>
          </cell>
          <cell r="M3451" t="str">
            <v>FORT LAUDERDALE, FL</v>
          </cell>
        </row>
        <row r="3452">
          <cell r="L3452" t="str">
            <v>FLFOR</v>
          </cell>
          <cell r="M3452" t="str">
            <v>FORT MYERS, FL</v>
          </cell>
        </row>
        <row r="3453">
          <cell r="L3453" t="str">
            <v>FLFTM</v>
          </cell>
          <cell r="M3453" t="str">
            <v>FT MEYERS, FL</v>
          </cell>
        </row>
        <row r="3454">
          <cell r="L3454" t="str">
            <v>FLGAI</v>
          </cell>
          <cell r="M3454" t="str">
            <v>GAINSVILLE, FL</v>
          </cell>
        </row>
        <row r="3455">
          <cell r="L3455" t="str">
            <v>FLGCS</v>
          </cell>
          <cell r="M3455" t="str">
            <v>GREEN COVE SPRING, FL</v>
          </cell>
        </row>
        <row r="3456">
          <cell r="L3456" t="str">
            <v>FLGRE</v>
          </cell>
          <cell r="M3456" t="str">
            <v>GREEN COVE SPRINGS, FL</v>
          </cell>
        </row>
        <row r="3457">
          <cell r="L3457" t="str">
            <v>FLGRO</v>
          </cell>
          <cell r="M3457" t="str">
            <v>GROVELAND, FL</v>
          </cell>
        </row>
        <row r="3458">
          <cell r="L3458" t="str">
            <v>FLHC</v>
          </cell>
          <cell r="M3458" t="str">
            <v>HAINS CITY, FL</v>
          </cell>
        </row>
        <row r="3459">
          <cell r="L3459" t="str">
            <v>FLHIA</v>
          </cell>
          <cell r="M3459" t="str">
            <v>HIALEAH, FL</v>
          </cell>
        </row>
        <row r="3460">
          <cell r="L3460" t="str">
            <v>FLJAC</v>
          </cell>
          <cell r="M3460" t="str">
            <v>JACKSONVILLE, FL</v>
          </cell>
        </row>
        <row r="3461">
          <cell r="L3461" t="str">
            <v>FLKEN</v>
          </cell>
          <cell r="M3461" t="str">
            <v>KENDALL, FL</v>
          </cell>
        </row>
        <row r="3462">
          <cell r="L3462" t="str">
            <v>FLKIS</v>
          </cell>
          <cell r="M3462" t="str">
            <v>KISSIMMEE, FL</v>
          </cell>
        </row>
        <row r="3463">
          <cell r="L3463" t="str">
            <v>FLLAK</v>
          </cell>
          <cell r="M3463" t="str">
            <v>LAKELAND, FL</v>
          </cell>
        </row>
        <row r="3464">
          <cell r="L3464" t="str">
            <v>FLLON</v>
          </cell>
          <cell r="M3464" t="str">
            <v>LONGBOAT KEY, FL</v>
          </cell>
        </row>
        <row r="3465">
          <cell r="L3465" t="str">
            <v>FLMAC</v>
          </cell>
          <cell r="M3465" t="str">
            <v>MACCLENNY, FL</v>
          </cell>
        </row>
        <row r="3466">
          <cell r="L3466" t="str">
            <v>FLMAR</v>
          </cell>
          <cell r="M3466" t="str">
            <v>MARIANNA, FL</v>
          </cell>
        </row>
        <row r="3467">
          <cell r="L3467" t="str">
            <v>FLMAY</v>
          </cell>
          <cell r="M3467" t="str">
            <v>MAYPORT, FL</v>
          </cell>
        </row>
        <row r="3468">
          <cell r="L3468" t="str">
            <v>FLMED</v>
          </cell>
          <cell r="M3468" t="str">
            <v>MEDLEY, FL</v>
          </cell>
        </row>
        <row r="3469">
          <cell r="L3469" t="str">
            <v>FLMIA</v>
          </cell>
          <cell r="M3469" t="str">
            <v>MIAMI, FL</v>
          </cell>
        </row>
        <row r="3470">
          <cell r="L3470" t="str">
            <v>FLNAP</v>
          </cell>
          <cell r="M3470" t="str">
            <v>NAPLES, FL</v>
          </cell>
        </row>
        <row r="3471">
          <cell r="L3471" t="str">
            <v>FLOCA</v>
          </cell>
          <cell r="M3471" t="str">
            <v>OCALA, FL</v>
          </cell>
        </row>
        <row r="3472">
          <cell r="L3472" t="str">
            <v>FLOCO</v>
          </cell>
          <cell r="M3472" t="str">
            <v>OCOEE, FL</v>
          </cell>
        </row>
        <row r="3473">
          <cell r="L3473" t="str">
            <v>FLOL</v>
          </cell>
          <cell r="M3473" t="str">
            <v>OPA LOCKA, FL</v>
          </cell>
        </row>
        <row r="3474">
          <cell r="L3474" t="str">
            <v>FLORA</v>
          </cell>
          <cell r="M3474" t="str">
            <v>FLORIDA A</v>
          </cell>
        </row>
        <row r="3475">
          <cell r="L3475" t="str">
            <v>FLORB</v>
          </cell>
          <cell r="M3475" t="str">
            <v>FLORIDA B</v>
          </cell>
        </row>
        <row r="3476">
          <cell r="L3476" t="str">
            <v>FLORL</v>
          </cell>
          <cell r="M3476" t="str">
            <v>ORLANDO, FL</v>
          </cell>
        </row>
        <row r="3477">
          <cell r="L3477" t="str">
            <v>FLORM</v>
          </cell>
          <cell r="M3477" t="str">
            <v>ORMOND BEACH, FL</v>
          </cell>
        </row>
        <row r="3478">
          <cell r="L3478" t="str">
            <v>FLPAL</v>
          </cell>
          <cell r="M3478" t="str">
            <v>PALMETTO, FL</v>
          </cell>
        </row>
        <row r="3479">
          <cell r="L3479" t="str">
            <v>FLPAR</v>
          </cell>
          <cell r="M3479" t="str">
            <v>PARRISH, FL</v>
          </cell>
        </row>
        <row r="3480">
          <cell r="L3480" t="str">
            <v>FLPC</v>
          </cell>
          <cell r="M3480" t="str">
            <v>PLANT CITY, FL</v>
          </cell>
        </row>
        <row r="3481">
          <cell r="L3481" t="str">
            <v>FLPEN</v>
          </cell>
          <cell r="M3481" t="str">
            <v>PENSACOLA, FL</v>
          </cell>
        </row>
        <row r="3482">
          <cell r="L3482" t="str">
            <v>FLPEV</v>
          </cell>
          <cell r="M3482" t="str">
            <v>PORT EVERGLADES, FL</v>
          </cell>
        </row>
        <row r="3483">
          <cell r="L3483" t="str">
            <v>FLPLA</v>
          </cell>
          <cell r="M3483" t="str">
            <v>PLANTATION, FL</v>
          </cell>
        </row>
        <row r="3484">
          <cell r="L3484" t="str">
            <v>FLPOM</v>
          </cell>
          <cell r="M3484" t="str">
            <v>POMPANO, FL</v>
          </cell>
        </row>
        <row r="3485">
          <cell r="L3485" t="str">
            <v>FLPOR</v>
          </cell>
          <cell r="M3485" t="str">
            <v>PORT RICHEY, FL</v>
          </cell>
        </row>
        <row r="3486">
          <cell r="L3486" t="str">
            <v>FLPRT</v>
          </cell>
          <cell r="M3486" t="str">
            <v>PORT ORANGE, FL</v>
          </cell>
        </row>
        <row r="3487">
          <cell r="L3487" t="str">
            <v>FLPSL</v>
          </cell>
          <cell r="M3487" t="str">
            <v>PORT SAINT LUCIE, FL</v>
          </cell>
        </row>
        <row r="3488">
          <cell r="L3488" t="str">
            <v>FLQUI</v>
          </cell>
          <cell r="M3488" t="str">
            <v>QUINCY, FL</v>
          </cell>
        </row>
        <row r="3489">
          <cell r="L3489" t="str">
            <v>FLRB</v>
          </cell>
          <cell r="M3489" t="str">
            <v>RIVIERA BEACH, FL</v>
          </cell>
        </row>
        <row r="3490">
          <cell r="L3490" t="str">
            <v>FLSAN</v>
          </cell>
          <cell r="M3490" t="str">
            <v>SANFORD, FL</v>
          </cell>
        </row>
        <row r="3491">
          <cell r="L3491" t="str">
            <v>FLSAR</v>
          </cell>
          <cell r="M3491" t="str">
            <v>SARASOTA, FL</v>
          </cell>
        </row>
        <row r="3492">
          <cell r="L3492" t="str">
            <v>FLSAU</v>
          </cell>
          <cell r="M3492" t="str">
            <v>SAINT AUGUSTINE, FL</v>
          </cell>
        </row>
        <row r="3493">
          <cell r="L3493" t="str">
            <v>FLSP</v>
          </cell>
          <cell r="M3493" t="str">
            <v>ST. PETERSBURG, FL</v>
          </cell>
        </row>
        <row r="3494">
          <cell r="L3494" t="str">
            <v>FLSUN</v>
          </cell>
          <cell r="M3494" t="str">
            <v>SUNRISE, FL</v>
          </cell>
        </row>
        <row r="3495">
          <cell r="L3495" t="str">
            <v>FLSUW</v>
          </cell>
          <cell r="M3495" t="str">
            <v>SUWANNEE, FL</v>
          </cell>
        </row>
        <row r="3496">
          <cell r="L3496" t="str">
            <v>FLTAL</v>
          </cell>
          <cell r="M3496" t="str">
            <v>TALLAHASSEE, FL</v>
          </cell>
        </row>
        <row r="3497">
          <cell r="L3497" t="str">
            <v>FLTAM</v>
          </cell>
          <cell r="M3497" t="str">
            <v>TAMPA, FL</v>
          </cell>
        </row>
        <row r="3498">
          <cell r="L3498" t="str">
            <v>FLWIG</v>
          </cell>
          <cell r="M3498" t="str">
            <v>WINTER GARDEN, FL</v>
          </cell>
        </row>
        <row r="3499">
          <cell r="L3499" t="str">
            <v>FLWIN</v>
          </cell>
          <cell r="M3499" t="str">
            <v>WINTERHAVEN, FL</v>
          </cell>
        </row>
        <row r="3500">
          <cell r="L3500" t="str">
            <v>FLWPB</v>
          </cell>
          <cell r="M3500" t="str">
            <v>WEST PALM BEACH, FL</v>
          </cell>
        </row>
        <row r="3501">
          <cell r="L3501" t="str">
            <v>GAALB</v>
          </cell>
          <cell r="M3501" t="str">
            <v>ALBANY, GA</v>
          </cell>
        </row>
        <row r="3502">
          <cell r="L3502" t="str">
            <v>GAALM</v>
          </cell>
          <cell r="M3502" t="str">
            <v>ALMA, GA</v>
          </cell>
        </row>
        <row r="3503">
          <cell r="L3503" t="str">
            <v>GAALP</v>
          </cell>
          <cell r="M3503" t="str">
            <v>ALPHARETTA, GA</v>
          </cell>
        </row>
        <row r="3504">
          <cell r="L3504" t="str">
            <v>GAAME</v>
          </cell>
          <cell r="M3504" t="str">
            <v>AMERICUS, GA</v>
          </cell>
        </row>
        <row r="3505">
          <cell r="L3505" t="str">
            <v>GAATH</v>
          </cell>
          <cell r="M3505" t="str">
            <v>ATHENS, GA</v>
          </cell>
        </row>
        <row r="3506">
          <cell r="L3506" t="str">
            <v>GAATL</v>
          </cell>
          <cell r="M3506" t="str">
            <v>ATLANTA, GA</v>
          </cell>
        </row>
        <row r="3507">
          <cell r="L3507" t="str">
            <v>GAAUS</v>
          </cell>
          <cell r="M3507" t="str">
            <v>AUSTELL, GA</v>
          </cell>
        </row>
        <row r="3508">
          <cell r="L3508" t="str">
            <v>GABAI</v>
          </cell>
          <cell r="M3508" t="str">
            <v>BAINBRIDGE, GA</v>
          </cell>
        </row>
        <row r="3509">
          <cell r="L3509" t="str">
            <v>GACAI</v>
          </cell>
          <cell r="M3509" t="str">
            <v>CAIRO, GA</v>
          </cell>
        </row>
        <row r="3510">
          <cell r="L3510" t="str">
            <v>GACAM</v>
          </cell>
          <cell r="M3510" t="str">
            <v>CAMILLA, GA</v>
          </cell>
        </row>
        <row r="3511">
          <cell r="L3511" t="str">
            <v>GACAN</v>
          </cell>
          <cell r="M3511" t="str">
            <v>CANTON, GA</v>
          </cell>
        </row>
        <row r="3512">
          <cell r="L3512" t="str">
            <v>GACAR</v>
          </cell>
          <cell r="M3512" t="str">
            <v>CARROLLTON, GA</v>
          </cell>
        </row>
        <row r="3513">
          <cell r="L3513" t="str">
            <v>GACHI</v>
          </cell>
          <cell r="M3513" t="str">
            <v>CHICKAMAUGA, GA</v>
          </cell>
        </row>
        <row r="3514">
          <cell r="L3514" t="str">
            <v>GACLE</v>
          </cell>
          <cell r="M3514" t="str">
            <v>CLEVELAND, GA</v>
          </cell>
        </row>
        <row r="3515">
          <cell r="L3515" t="str">
            <v>GACLU</v>
          </cell>
          <cell r="M3515" t="str">
            <v>COLUMBUS, GA</v>
          </cell>
        </row>
        <row r="3516">
          <cell r="L3516" t="str">
            <v>GACOL</v>
          </cell>
          <cell r="M3516" t="str">
            <v>COLQUITT, GA</v>
          </cell>
        </row>
        <row r="3517">
          <cell r="L3517" t="str">
            <v>GACOP</v>
          </cell>
          <cell r="M3517" t="str">
            <v>COLLEGE PARK, GA</v>
          </cell>
        </row>
        <row r="3518">
          <cell r="L3518" t="str">
            <v>GACOR</v>
          </cell>
          <cell r="M3518" t="str">
            <v>CORDELE, GA</v>
          </cell>
        </row>
        <row r="3519">
          <cell r="L3519" t="str">
            <v>GACOV</v>
          </cell>
          <cell r="M3519" t="str">
            <v>COVINGTON, GA</v>
          </cell>
        </row>
        <row r="3520">
          <cell r="L3520" t="str">
            <v>GACRT</v>
          </cell>
          <cell r="M3520" t="str">
            <v>CARTERSVILLE, GA</v>
          </cell>
        </row>
        <row r="3521">
          <cell r="L3521" t="str">
            <v>GADAC</v>
          </cell>
          <cell r="M3521" t="str">
            <v>DACULA, GA</v>
          </cell>
        </row>
        <row r="3522">
          <cell r="L3522" t="str">
            <v>GADAL</v>
          </cell>
          <cell r="M3522" t="str">
            <v>DALTON, GA</v>
          </cell>
        </row>
        <row r="3523">
          <cell r="L3523" t="str">
            <v>GADAR</v>
          </cell>
          <cell r="M3523" t="str">
            <v>DARIEN, GA</v>
          </cell>
        </row>
        <row r="3524">
          <cell r="L3524" t="str">
            <v>GADEC</v>
          </cell>
          <cell r="M3524" t="str">
            <v>DECATUR, GA</v>
          </cell>
        </row>
        <row r="3525">
          <cell r="L3525" t="str">
            <v>GADLL</v>
          </cell>
          <cell r="M3525" t="str">
            <v>DALLAS, GA</v>
          </cell>
        </row>
        <row r="3526">
          <cell r="L3526" t="str">
            <v>GADOR</v>
          </cell>
          <cell r="M3526" t="str">
            <v>DORAVILLE, GA</v>
          </cell>
        </row>
        <row r="3527">
          <cell r="L3527" t="str">
            <v>GADOU</v>
          </cell>
          <cell r="M3527" t="str">
            <v>DOUGLAS, GA</v>
          </cell>
        </row>
        <row r="3528">
          <cell r="L3528" t="str">
            <v>GAEVA</v>
          </cell>
          <cell r="M3528" t="str">
            <v>EVANS, GA</v>
          </cell>
        </row>
        <row r="3529">
          <cell r="L3529" t="str">
            <v>GAFAI</v>
          </cell>
          <cell r="M3529" t="str">
            <v>FAIRBURN, GA</v>
          </cell>
        </row>
        <row r="3530">
          <cell r="L3530" t="str">
            <v>GAFOP</v>
          </cell>
          <cell r="M3530" t="str">
            <v>FOREST PARK, GA</v>
          </cell>
        </row>
        <row r="3531">
          <cell r="L3531" t="str">
            <v>GAGAI</v>
          </cell>
          <cell r="M3531" t="str">
            <v>GAINSVILLE, GA</v>
          </cell>
        </row>
        <row r="3532">
          <cell r="L3532" t="str">
            <v>GAGC</v>
          </cell>
          <cell r="M3532" t="str">
            <v>GARDEN CITY, GA</v>
          </cell>
        </row>
        <row r="3533">
          <cell r="L3533" t="str">
            <v>GAHAZ</v>
          </cell>
          <cell r="M3533" t="str">
            <v>HAZELHURST, GA</v>
          </cell>
        </row>
        <row r="3534">
          <cell r="L3534" t="str">
            <v>GAJON</v>
          </cell>
          <cell r="M3534" t="str">
            <v>JONESBORO, GA</v>
          </cell>
        </row>
        <row r="3535">
          <cell r="L3535" t="str">
            <v>GALAF</v>
          </cell>
          <cell r="M3535" t="str">
            <v>LAFAYETTE, GA</v>
          </cell>
        </row>
        <row r="3536">
          <cell r="L3536" t="str">
            <v>GALC</v>
          </cell>
          <cell r="M3536" t="str">
            <v>LAKE CITY, GA</v>
          </cell>
        </row>
        <row r="3537">
          <cell r="L3537" t="str">
            <v>GALG</v>
          </cell>
          <cell r="M3537" t="str">
            <v>LA GRANGE, GA</v>
          </cell>
        </row>
        <row r="3538">
          <cell r="L3538" t="str">
            <v>GALIT</v>
          </cell>
          <cell r="M3538" t="str">
            <v>LITHIA SPRINGS, GA</v>
          </cell>
        </row>
        <row r="3539">
          <cell r="L3539" t="str">
            <v>GALUM</v>
          </cell>
          <cell r="M3539" t="str">
            <v>LUMBER CITY, GA</v>
          </cell>
        </row>
        <row r="3540">
          <cell r="L3540" t="str">
            <v>GAMAC</v>
          </cell>
          <cell r="M3540" t="str">
            <v>MACON, GA</v>
          </cell>
        </row>
        <row r="3541">
          <cell r="L3541" t="str">
            <v>GAMIL</v>
          </cell>
          <cell r="M3541" t="str">
            <v>MILLEDGEVILLE, GA</v>
          </cell>
        </row>
        <row r="3542">
          <cell r="L3542" t="str">
            <v>GAMON</v>
          </cell>
          <cell r="M3542" t="str">
            <v>MONROE, GA</v>
          </cell>
        </row>
        <row r="3543">
          <cell r="L3543" t="str">
            <v>GAMOU</v>
          </cell>
          <cell r="M3543" t="str">
            <v>MOULTRIE, GA</v>
          </cell>
        </row>
        <row r="3544">
          <cell r="L3544" t="str">
            <v>GANAS</v>
          </cell>
          <cell r="M3544" t="str">
            <v>NASHVILLE, GA</v>
          </cell>
        </row>
        <row r="3545">
          <cell r="L3545" t="str">
            <v>GANEW</v>
          </cell>
          <cell r="M3545" t="str">
            <v>NEWNAN, GA</v>
          </cell>
        </row>
        <row r="3546">
          <cell r="L3546" t="str">
            <v>GANOR</v>
          </cell>
          <cell r="M3546" t="str">
            <v>NORCROSS, GA</v>
          </cell>
        </row>
        <row r="3547">
          <cell r="L3547" t="str">
            <v>GAOAK</v>
          </cell>
          <cell r="M3547" t="str">
            <v>OAKWOOD, GA</v>
          </cell>
        </row>
        <row r="3548">
          <cell r="L3548" t="str">
            <v>GAPEN</v>
          </cell>
          <cell r="M3548" t="str">
            <v>PENDERGRASS, GA</v>
          </cell>
        </row>
        <row r="3549">
          <cell r="L3549" t="str">
            <v>GASAV</v>
          </cell>
          <cell r="M3549" t="str">
            <v>SAVANNAH, GA</v>
          </cell>
        </row>
        <row r="3550">
          <cell r="L3550" t="str">
            <v>GASTA</v>
          </cell>
          <cell r="M3550" t="str">
            <v>STATESBORO, GA</v>
          </cell>
        </row>
        <row r="3551">
          <cell r="L3551" t="str">
            <v>GASUW</v>
          </cell>
          <cell r="M3551" t="str">
            <v>SUWANEE, GA</v>
          </cell>
        </row>
        <row r="3552">
          <cell r="L3552" t="str">
            <v>GASYA</v>
          </cell>
          <cell r="M3552" t="str">
            <v>SYLVANIA, GA</v>
          </cell>
        </row>
        <row r="3553">
          <cell r="L3553" t="str">
            <v>GASYL</v>
          </cell>
          <cell r="M3553" t="str">
            <v>SYLVESTER, GA</v>
          </cell>
        </row>
        <row r="3554">
          <cell r="L3554" t="str">
            <v>GATHO</v>
          </cell>
          <cell r="M3554" t="str">
            <v>THOMASVILLE, GA</v>
          </cell>
        </row>
        <row r="3555">
          <cell r="L3555" t="str">
            <v>GATIF</v>
          </cell>
          <cell r="M3555" t="str">
            <v>TIFTON, GA</v>
          </cell>
        </row>
        <row r="3556">
          <cell r="L3556" t="str">
            <v>GAVAL</v>
          </cell>
          <cell r="M3556" t="str">
            <v>VALDOSTA, GA</v>
          </cell>
        </row>
        <row r="3557">
          <cell r="L3557" t="str">
            <v>GAVID</v>
          </cell>
          <cell r="M3557" t="str">
            <v>VIDALIA, GA</v>
          </cell>
        </row>
        <row r="3558">
          <cell r="L3558" t="str">
            <v>GAVIE</v>
          </cell>
          <cell r="M3558" t="str">
            <v>VIENNA, GA</v>
          </cell>
        </row>
        <row r="3559">
          <cell r="L3559" t="str">
            <v>GAVIL</v>
          </cell>
          <cell r="M3559" t="str">
            <v>VILLA RICA, GA</v>
          </cell>
        </row>
        <row r="3560">
          <cell r="L3560" t="str">
            <v>GAWAY</v>
          </cell>
          <cell r="M3560" t="str">
            <v>WAYCROSS, GA</v>
          </cell>
        </row>
        <row r="3561">
          <cell r="L3561" t="str">
            <v>GAWHI</v>
          </cell>
          <cell r="M3561" t="str">
            <v>WHITE, GA</v>
          </cell>
        </row>
        <row r="3562">
          <cell r="L3562" t="str">
            <v>GAWIN</v>
          </cell>
          <cell r="M3562" t="str">
            <v>WINSTON, GA</v>
          </cell>
        </row>
        <row r="3563">
          <cell r="L3563" t="str">
            <v>GAWOO</v>
          </cell>
          <cell r="M3563" t="str">
            <v>WOODSTOCK, GA</v>
          </cell>
        </row>
        <row r="3564">
          <cell r="L3564" t="str">
            <v>GEORA</v>
          </cell>
          <cell r="M3564" t="str">
            <v>GEORGIA A</v>
          </cell>
        </row>
        <row r="3565">
          <cell r="L3565" t="str">
            <v>GEORB</v>
          </cell>
          <cell r="M3565" t="str">
            <v>GEORGIA B</v>
          </cell>
        </row>
        <row r="3566">
          <cell r="L3566" t="str">
            <v>IAANK</v>
          </cell>
          <cell r="M3566" t="str">
            <v>ANKENY, IA</v>
          </cell>
        </row>
        <row r="3567">
          <cell r="L3567" t="str">
            <v>IABOO</v>
          </cell>
          <cell r="M3567" t="str">
            <v>BOONE, IA</v>
          </cell>
        </row>
        <row r="3568">
          <cell r="L3568" t="str">
            <v>IABUR</v>
          </cell>
          <cell r="M3568" t="str">
            <v>BURLINGTON, IA</v>
          </cell>
        </row>
        <row r="3569">
          <cell r="L3569" t="str">
            <v>IACAR</v>
          </cell>
          <cell r="M3569" t="str">
            <v>CARROLL, IA</v>
          </cell>
        </row>
        <row r="3570">
          <cell r="L3570" t="str">
            <v>IACDA</v>
          </cell>
          <cell r="M3570" t="str">
            <v>CEDAR FALLS, IA</v>
          </cell>
        </row>
        <row r="3571">
          <cell r="L3571" t="str">
            <v>IACED</v>
          </cell>
          <cell r="M3571" t="str">
            <v>CEDAR RAPIDS, IA</v>
          </cell>
        </row>
        <row r="3572">
          <cell r="L3572" t="str">
            <v>IACLI</v>
          </cell>
          <cell r="M3572" t="str">
            <v>CLINTON, IA</v>
          </cell>
        </row>
        <row r="3573">
          <cell r="L3573" t="str">
            <v>IACOR</v>
          </cell>
          <cell r="M3573" t="str">
            <v>CORALVILLE, IA</v>
          </cell>
        </row>
        <row r="3574">
          <cell r="L3574" t="str">
            <v>IADM</v>
          </cell>
          <cell r="M3574" t="str">
            <v>DES MOINES, IA</v>
          </cell>
        </row>
        <row r="3575">
          <cell r="L3575" t="str">
            <v>IAEAG</v>
          </cell>
          <cell r="M3575" t="str">
            <v>EAGLE GROVE IA</v>
          </cell>
        </row>
        <row r="3576">
          <cell r="L3576" t="str">
            <v>IAFD</v>
          </cell>
          <cell r="M3576" t="str">
            <v>FORT DODGE, IA</v>
          </cell>
        </row>
        <row r="3577">
          <cell r="L3577" t="str">
            <v>IALEM</v>
          </cell>
          <cell r="M3577" t="str">
            <v>LE MARS, IA</v>
          </cell>
        </row>
        <row r="3578">
          <cell r="L3578" t="str">
            <v>IAMAQ</v>
          </cell>
          <cell r="M3578" t="str">
            <v>MAQUOKETA, IA</v>
          </cell>
        </row>
        <row r="3579">
          <cell r="L3579" t="str">
            <v>IAMAR</v>
          </cell>
          <cell r="M3579" t="str">
            <v>MARION, IA</v>
          </cell>
        </row>
        <row r="3580">
          <cell r="L3580" t="str">
            <v>IAMC</v>
          </cell>
          <cell r="M3580" t="str">
            <v>MASON CITY, IA</v>
          </cell>
        </row>
        <row r="3581">
          <cell r="L3581" t="str">
            <v>IAMUS</v>
          </cell>
          <cell r="M3581" t="str">
            <v>MUSCATINE, IA</v>
          </cell>
        </row>
        <row r="3582">
          <cell r="L3582" t="str">
            <v>IAPOS</v>
          </cell>
          <cell r="M3582" t="str">
            <v>POSTVILLE, IA</v>
          </cell>
        </row>
        <row r="3583">
          <cell r="L3583" t="str">
            <v>IAURB</v>
          </cell>
          <cell r="M3583" t="str">
            <v>URBANDALE, IA</v>
          </cell>
        </row>
        <row r="3584">
          <cell r="L3584" t="str">
            <v>IAWOO</v>
          </cell>
          <cell r="M3584" t="str">
            <v>WOODWARD, IA</v>
          </cell>
        </row>
        <row r="3585">
          <cell r="L3585" t="str">
            <v>IDBOI</v>
          </cell>
          <cell r="M3585" t="str">
            <v>BOISE, ID</v>
          </cell>
        </row>
        <row r="3586">
          <cell r="L3586" t="str">
            <v>IDCAL</v>
          </cell>
          <cell r="M3586" t="str">
            <v>CALDWELL, ID</v>
          </cell>
        </row>
        <row r="3587">
          <cell r="L3587" t="str">
            <v>IDEMM</v>
          </cell>
          <cell r="M3587" t="str">
            <v>EMMETT, ID</v>
          </cell>
        </row>
        <row r="3588">
          <cell r="L3588" t="str">
            <v>IDHEY</v>
          </cell>
          <cell r="M3588" t="str">
            <v>HEYBURN, ID</v>
          </cell>
        </row>
        <row r="3589">
          <cell r="L3589" t="str">
            <v>IDMER</v>
          </cell>
          <cell r="M3589" t="str">
            <v>MERIDIAN, ID</v>
          </cell>
        </row>
        <row r="3590">
          <cell r="L3590" t="str">
            <v>IDPOS</v>
          </cell>
          <cell r="M3590" t="str">
            <v>POST FALLS, ID</v>
          </cell>
        </row>
        <row r="3591">
          <cell r="L3591" t="str">
            <v>ILADD</v>
          </cell>
          <cell r="M3591" t="str">
            <v>ADDISON, IL</v>
          </cell>
        </row>
        <row r="3592">
          <cell r="L3592" t="str">
            <v>ILALS</v>
          </cell>
          <cell r="M3592" t="str">
            <v>ALSIP, IL</v>
          </cell>
        </row>
        <row r="3593">
          <cell r="L3593" t="str">
            <v>ILAUB</v>
          </cell>
          <cell r="M3593" t="str">
            <v>AUBURN, IN</v>
          </cell>
        </row>
        <row r="3594">
          <cell r="L3594" t="str">
            <v>ILAUR</v>
          </cell>
          <cell r="M3594" t="str">
            <v>AURORA, IL</v>
          </cell>
        </row>
        <row r="3595">
          <cell r="L3595" t="str">
            <v>ILBAR</v>
          </cell>
          <cell r="M3595" t="str">
            <v>BARTONVILLE, IL</v>
          </cell>
        </row>
        <row r="3596">
          <cell r="L3596" t="str">
            <v>ILBAT</v>
          </cell>
          <cell r="M3596" t="str">
            <v>BATAVIA, IL</v>
          </cell>
        </row>
        <row r="3597">
          <cell r="L3597" t="str">
            <v>ILBED</v>
          </cell>
          <cell r="M3597" t="str">
            <v>BEDFORD PARK, IL</v>
          </cell>
        </row>
        <row r="3598">
          <cell r="L3598" t="str">
            <v>ILBEL</v>
          </cell>
          <cell r="M3598" t="str">
            <v>BELLWOOD, IL</v>
          </cell>
        </row>
        <row r="3599">
          <cell r="L3599" t="str">
            <v>ILBEN</v>
          </cell>
          <cell r="M3599" t="str">
            <v>BENSENVILLE, IL</v>
          </cell>
        </row>
        <row r="3600">
          <cell r="L3600" t="str">
            <v>ILBER</v>
          </cell>
          <cell r="M3600" t="str">
            <v>BERKELEY, IL</v>
          </cell>
        </row>
        <row r="3601">
          <cell r="L3601" t="str">
            <v>ILBEV</v>
          </cell>
          <cell r="M3601" t="str">
            <v>BELLEVILLE, IL</v>
          </cell>
        </row>
        <row r="3602">
          <cell r="L3602" t="str">
            <v>ILBLO</v>
          </cell>
          <cell r="M3602" t="str">
            <v>BLOOMINGTON, IL</v>
          </cell>
        </row>
        <row r="3603">
          <cell r="L3603" t="str">
            <v>ILBR</v>
          </cell>
          <cell r="M3603" t="str">
            <v>BURR RIDGE, IL</v>
          </cell>
        </row>
        <row r="3604">
          <cell r="L3604" t="str">
            <v>ILBRE</v>
          </cell>
          <cell r="M3604" t="str">
            <v>BREESE, IL</v>
          </cell>
        </row>
        <row r="3605">
          <cell r="L3605" t="str">
            <v>ILBRI</v>
          </cell>
          <cell r="M3605" t="str">
            <v>BRIDGEVIEW, IL</v>
          </cell>
        </row>
        <row r="3606">
          <cell r="L3606" t="str">
            <v>ILBRO</v>
          </cell>
          <cell r="M3606" t="str">
            <v>BROADVIEW, IL</v>
          </cell>
        </row>
        <row r="3607">
          <cell r="L3607" t="str">
            <v>ILBUT</v>
          </cell>
          <cell r="M3607" t="str">
            <v>BULTER, IL</v>
          </cell>
        </row>
        <row r="3608">
          <cell r="L3608" t="str">
            <v>ILCAR</v>
          </cell>
          <cell r="M3608" t="str">
            <v>CAROL STREAM, IL</v>
          </cell>
        </row>
        <row r="3609">
          <cell r="L3609" t="str">
            <v>ILCC</v>
          </cell>
          <cell r="M3609" t="str">
            <v>CALUMET CITY, IL</v>
          </cell>
        </row>
        <row r="3610">
          <cell r="L3610" t="str">
            <v>ILCEN</v>
          </cell>
          <cell r="M3610" t="str">
            <v>CENTRALIA, IL</v>
          </cell>
        </row>
        <row r="3611">
          <cell r="L3611" t="str">
            <v>ILCH</v>
          </cell>
          <cell r="M3611" t="str">
            <v>CHICAGO HEIGHTS, IL</v>
          </cell>
        </row>
        <row r="3612">
          <cell r="L3612" t="str">
            <v>ILCHA</v>
          </cell>
          <cell r="M3612" t="str">
            <v>CHARLESTON, IL</v>
          </cell>
        </row>
        <row r="3613">
          <cell r="L3613" t="str">
            <v>ILCHI</v>
          </cell>
          <cell r="M3613" t="str">
            <v>CHICAGO, IL</v>
          </cell>
        </row>
        <row r="3614">
          <cell r="L3614" t="str">
            <v>ILCHM</v>
          </cell>
          <cell r="M3614" t="str">
            <v>CHAMPAIGN, IL</v>
          </cell>
        </row>
        <row r="3615">
          <cell r="L3615" t="str">
            <v>ILCOH</v>
          </cell>
          <cell r="M3615" t="str">
            <v>COUNCIL HILL, IL</v>
          </cell>
        </row>
        <row r="3616">
          <cell r="L3616" t="str">
            <v>ILCOU</v>
          </cell>
          <cell r="M3616" t="str">
            <v>COUNTRYSIDE, IL</v>
          </cell>
        </row>
        <row r="3617">
          <cell r="L3617" t="str">
            <v>ILDAN</v>
          </cell>
          <cell r="M3617" t="str">
            <v>DANVILLE, IL</v>
          </cell>
        </row>
        <row r="3618">
          <cell r="L3618" t="str">
            <v>ILDEC</v>
          </cell>
          <cell r="M3618" t="str">
            <v>DECATUR, IL</v>
          </cell>
        </row>
        <row r="3619">
          <cell r="L3619" t="str">
            <v>ILDEK</v>
          </cell>
          <cell r="M3619" t="str">
            <v>DEKALB, IL</v>
          </cell>
        </row>
        <row r="3620">
          <cell r="L3620" t="str">
            <v>ILDES</v>
          </cell>
          <cell r="M3620" t="str">
            <v>DES PLAINES, IL</v>
          </cell>
        </row>
        <row r="3621">
          <cell r="L3621" t="str">
            <v>ILDK</v>
          </cell>
          <cell r="M3621" t="str">
            <v>DE KALB, IL</v>
          </cell>
        </row>
        <row r="3622">
          <cell r="L3622" t="str">
            <v>ILDOL</v>
          </cell>
          <cell r="M3622" t="str">
            <v>DOLTON, IL</v>
          </cell>
        </row>
        <row r="3623">
          <cell r="L3623" t="str">
            <v>ILDWI</v>
          </cell>
          <cell r="M3623" t="str">
            <v>DWIGHT, IL</v>
          </cell>
        </row>
        <row r="3624">
          <cell r="L3624" t="str">
            <v>ILEAS</v>
          </cell>
          <cell r="M3624" t="str">
            <v>EAST PEORIA, IL</v>
          </cell>
        </row>
        <row r="3625">
          <cell r="L3625" t="str">
            <v>ILEGV</v>
          </cell>
          <cell r="M3625" t="str">
            <v>ELK GROVE, IL</v>
          </cell>
        </row>
        <row r="3626">
          <cell r="L3626" t="str">
            <v>ILELM</v>
          </cell>
          <cell r="M3626" t="str">
            <v>ELMHURST, IL</v>
          </cell>
        </row>
        <row r="3627">
          <cell r="L3627" t="str">
            <v>ILEVA</v>
          </cell>
          <cell r="M3627" t="str">
            <v>EVANSTON, IL</v>
          </cell>
        </row>
        <row r="3628">
          <cell r="L3628" t="str">
            <v>ILFPK</v>
          </cell>
          <cell r="M3628" t="str">
            <v>FOREST PARK, IL</v>
          </cell>
        </row>
        <row r="3629">
          <cell r="L3629" t="str">
            <v>ILFRA</v>
          </cell>
          <cell r="M3629" t="str">
            <v>FRANKFORT, IL</v>
          </cell>
        </row>
        <row r="3630">
          <cell r="L3630" t="str">
            <v>ILGAL</v>
          </cell>
          <cell r="M3630" t="str">
            <v>GALESBURG, IL</v>
          </cell>
        </row>
        <row r="3631">
          <cell r="L3631" t="str">
            <v>ILGRA</v>
          </cell>
          <cell r="M3631" t="str">
            <v>GRANITE CITY, IL</v>
          </cell>
        </row>
        <row r="3632">
          <cell r="L3632" t="str">
            <v>ILHIP</v>
          </cell>
          <cell r="M3632" t="str">
            <v>HIGHLAND PARK, IL</v>
          </cell>
        </row>
        <row r="3633">
          <cell r="L3633" t="str">
            <v>ILHOD</v>
          </cell>
          <cell r="M3633" t="str">
            <v>HODGKINS, IL</v>
          </cell>
        </row>
        <row r="3634">
          <cell r="L3634" t="str">
            <v>ILHP</v>
          </cell>
          <cell r="M3634" t="str">
            <v>HANOVER PARK, IL</v>
          </cell>
        </row>
        <row r="3635">
          <cell r="L3635" t="str">
            <v>ILJAC</v>
          </cell>
          <cell r="M3635" t="str">
            <v>JACKSONVILLE, IL</v>
          </cell>
        </row>
        <row r="3636">
          <cell r="L3636" t="str">
            <v>ILJOL</v>
          </cell>
          <cell r="M3636" t="str">
            <v>JOLIET, IL</v>
          </cell>
        </row>
        <row r="3637">
          <cell r="L3637" t="str">
            <v>ILKAN</v>
          </cell>
          <cell r="M3637" t="str">
            <v>KANKAKEE, IL</v>
          </cell>
        </row>
        <row r="3638">
          <cell r="L3638" t="str">
            <v>ILLB</v>
          </cell>
          <cell r="M3638" t="str">
            <v>LAKE BLUFF, IL</v>
          </cell>
        </row>
        <row r="3639">
          <cell r="L3639" t="str">
            <v>ILLEM</v>
          </cell>
          <cell r="M3639" t="str">
            <v>LEMONT, IL</v>
          </cell>
        </row>
        <row r="3640">
          <cell r="L3640" t="str">
            <v>ILLIB</v>
          </cell>
          <cell r="M3640" t="str">
            <v>LIBERTYVILLE, IL</v>
          </cell>
        </row>
        <row r="3641">
          <cell r="L3641" t="str">
            <v>ILLIN</v>
          </cell>
          <cell r="M3641" t="str">
            <v>LINCOLN, IL</v>
          </cell>
        </row>
        <row r="3642">
          <cell r="L3642" t="str">
            <v>ILLOM</v>
          </cell>
          <cell r="M3642" t="str">
            <v>LOMBARD, IL</v>
          </cell>
        </row>
        <row r="3643">
          <cell r="L3643" t="str">
            <v>ILMAR</v>
          </cell>
          <cell r="M3643" t="str">
            <v>MARION, IL</v>
          </cell>
        </row>
        <row r="3644">
          <cell r="L3644" t="str">
            <v>ILMAT</v>
          </cell>
          <cell r="M3644" t="str">
            <v>MATTESON, IL</v>
          </cell>
        </row>
        <row r="3645">
          <cell r="L3645" t="str">
            <v>ILMAU</v>
          </cell>
          <cell r="M3645" t="str">
            <v>MAUNIE, IL</v>
          </cell>
        </row>
        <row r="3646">
          <cell r="L3646" t="str">
            <v>ILMEL</v>
          </cell>
          <cell r="M3646" t="str">
            <v>MELROSE PARK, IL</v>
          </cell>
        </row>
        <row r="3647">
          <cell r="L3647" t="str">
            <v>ILMON</v>
          </cell>
          <cell r="M3647" t="str">
            <v>MONTGOMERY, IL</v>
          </cell>
        </row>
        <row r="3648">
          <cell r="L3648" t="str">
            <v>ILMOR</v>
          </cell>
          <cell r="M3648" t="str">
            <v>MORTON GROVE, IL</v>
          </cell>
        </row>
        <row r="3649">
          <cell r="L3649" t="str">
            <v>ILNOR</v>
          </cell>
          <cell r="M3649" t="str">
            <v>NORTHLAKE, IL</v>
          </cell>
        </row>
        <row r="3650">
          <cell r="L3650" t="str">
            <v>ILOLN</v>
          </cell>
          <cell r="M3650" t="str">
            <v>OLNEY, IL</v>
          </cell>
        </row>
        <row r="3651">
          <cell r="L3651" t="str">
            <v>ILPEC</v>
          </cell>
          <cell r="M3651" t="str">
            <v>PECATONICA, IL</v>
          </cell>
        </row>
        <row r="3652">
          <cell r="L3652" t="str">
            <v>ILPON</v>
          </cell>
          <cell r="M3652" t="str">
            <v>PONTIAC, IL</v>
          </cell>
        </row>
        <row r="3653">
          <cell r="L3653" t="str">
            <v>ILQUI</v>
          </cell>
          <cell r="M3653" t="str">
            <v>QUINCY, IL</v>
          </cell>
        </row>
        <row r="3654">
          <cell r="L3654" t="str">
            <v>ILRIV</v>
          </cell>
          <cell r="M3654" t="str">
            <v>RIVERDALE, IL</v>
          </cell>
        </row>
        <row r="3655">
          <cell r="L3655" t="str">
            <v>ILRO</v>
          </cell>
          <cell r="M3655" t="str">
            <v>ROCKFORD, IL</v>
          </cell>
        </row>
        <row r="3656">
          <cell r="L3656" t="str">
            <v>ILROC</v>
          </cell>
          <cell r="M3656" t="str">
            <v>ROCHELLE, IL</v>
          </cell>
        </row>
        <row r="3657">
          <cell r="L3657" t="str">
            <v>ILROK</v>
          </cell>
          <cell r="M3657" t="str">
            <v>ROCK ISLAND, IL</v>
          </cell>
        </row>
        <row r="3658">
          <cell r="L3658" t="str">
            <v>ILROS</v>
          </cell>
          <cell r="M3658" t="str">
            <v>ROSEMOUNT, IL</v>
          </cell>
        </row>
        <row r="3659">
          <cell r="L3659" t="str">
            <v>ILSE</v>
          </cell>
          <cell r="M3659" t="str">
            <v>SOUTH ELGIN, IL</v>
          </cell>
        </row>
        <row r="3660">
          <cell r="L3660" t="str">
            <v>ILSKO</v>
          </cell>
          <cell r="M3660" t="str">
            <v>SKOKIE, IL</v>
          </cell>
        </row>
        <row r="3661">
          <cell r="L3661" t="str">
            <v>ILSPR</v>
          </cell>
          <cell r="M3661" t="str">
            <v>SPRINGFIELD, IL</v>
          </cell>
        </row>
        <row r="3662">
          <cell r="L3662" t="str">
            <v>ILSRI</v>
          </cell>
          <cell r="M3662" t="str">
            <v>SPRING VALLEY, IL</v>
          </cell>
        </row>
        <row r="3663">
          <cell r="L3663" t="str">
            <v>ILSTE</v>
          </cell>
          <cell r="M3663" t="str">
            <v>STERLING, IL</v>
          </cell>
        </row>
        <row r="3664">
          <cell r="L3664" t="str">
            <v>ILSTR</v>
          </cell>
          <cell r="M3664" t="str">
            <v>STREATOR, IL</v>
          </cell>
        </row>
        <row r="3665">
          <cell r="L3665" t="str">
            <v>ILTAY</v>
          </cell>
          <cell r="M3665" t="str">
            <v>TAYLORVILLE, IL</v>
          </cell>
        </row>
        <row r="3666">
          <cell r="L3666" t="str">
            <v>ILUNI</v>
          </cell>
          <cell r="M3666" t="str">
            <v>UNIVERSITY PARK, IL</v>
          </cell>
        </row>
        <row r="3667">
          <cell r="L3667" t="str">
            <v>ILURB</v>
          </cell>
          <cell r="M3667" t="str">
            <v>URBANA, IL</v>
          </cell>
        </row>
        <row r="3668">
          <cell r="L3668" t="str">
            <v>ILUTI</v>
          </cell>
          <cell r="M3668" t="str">
            <v>UTICA, IL</v>
          </cell>
        </row>
        <row r="3669">
          <cell r="L3669" t="str">
            <v>ILVER</v>
          </cell>
          <cell r="M3669" t="str">
            <v>VERNON HILLS, IL</v>
          </cell>
        </row>
        <row r="3670">
          <cell r="L3670" t="str">
            <v>ILVP</v>
          </cell>
          <cell r="M3670" t="str">
            <v>VILLA PARK, IL</v>
          </cell>
        </row>
        <row r="3671">
          <cell r="L3671" t="str">
            <v>ILWAR</v>
          </cell>
          <cell r="M3671" t="str">
            <v>WARREN, IL</v>
          </cell>
        </row>
        <row r="3672">
          <cell r="L3672" t="str">
            <v>ILWDD</v>
          </cell>
          <cell r="M3672" t="str">
            <v>WOODDALE, IL</v>
          </cell>
        </row>
        <row r="3673">
          <cell r="L3673" t="str">
            <v>ILWHE</v>
          </cell>
          <cell r="M3673" t="str">
            <v>WHEELING, IL</v>
          </cell>
        </row>
        <row r="3674">
          <cell r="L3674" t="str">
            <v>ILWOO</v>
          </cell>
          <cell r="M3674" t="str">
            <v>WOODRIDGE, IL</v>
          </cell>
        </row>
        <row r="3675">
          <cell r="L3675" t="str">
            <v>ILWOS</v>
          </cell>
          <cell r="M3675" t="str">
            <v>WOODSTOCK, IL</v>
          </cell>
        </row>
        <row r="3676">
          <cell r="L3676" t="str">
            <v>INAUB</v>
          </cell>
          <cell r="M3676" t="str">
            <v>AUBURN, IN</v>
          </cell>
        </row>
        <row r="3677">
          <cell r="L3677" t="str">
            <v>INBLO</v>
          </cell>
          <cell r="M3677" t="str">
            <v>BLOOMINGTON, IN</v>
          </cell>
        </row>
        <row r="3678">
          <cell r="L3678" t="str">
            <v>INCOL</v>
          </cell>
          <cell r="M3678" t="str">
            <v>COLUMBUS, IN</v>
          </cell>
        </row>
        <row r="3679">
          <cell r="L3679" t="str">
            <v>INCRA</v>
          </cell>
          <cell r="M3679" t="str">
            <v>CRAWFORDSVILLE, IN</v>
          </cell>
        </row>
        <row r="3680">
          <cell r="L3680" t="str">
            <v>INDAL</v>
          </cell>
          <cell r="M3680" t="str">
            <v>DALE, IN</v>
          </cell>
        </row>
        <row r="3681">
          <cell r="L3681" t="str">
            <v>INELK</v>
          </cell>
          <cell r="M3681" t="str">
            <v>ELKHART, IN</v>
          </cell>
        </row>
        <row r="3682">
          <cell r="L3682" t="str">
            <v>INEVA</v>
          </cell>
          <cell r="M3682" t="str">
            <v>EVANSVILLE, IN</v>
          </cell>
        </row>
        <row r="3683">
          <cell r="L3683" t="str">
            <v>INFAY</v>
          </cell>
          <cell r="M3683" t="str">
            <v>LA FAYETTE, IN</v>
          </cell>
        </row>
        <row r="3684">
          <cell r="L3684" t="str">
            <v>INFIS</v>
          </cell>
          <cell r="M3684" t="str">
            <v>FISHERS, IN</v>
          </cell>
        </row>
        <row r="3685">
          <cell r="L3685" t="str">
            <v>INFRA</v>
          </cell>
          <cell r="M3685" t="str">
            <v>FRANKFORT,INDIANA</v>
          </cell>
        </row>
        <row r="3686">
          <cell r="L3686" t="str">
            <v>INFW</v>
          </cell>
          <cell r="M3686" t="str">
            <v>FORT WAYNE, IN</v>
          </cell>
        </row>
        <row r="3687">
          <cell r="L3687" t="str">
            <v>INGAR</v>
          </cell>
          <cell r="M3687" t="str">
            <v>GARRETT, IN</v>
          </cell>
        </row>
        <row r="3688">
          <cell r="L3688" t="str">
            <v>INGAS</v>
          </cell>
          <cell r="M3688" t="str">
            <v>GAS CITY, IN</v>
          </cell>
        </row>
        <row r="3689">
          <cell r="L3689" t="str">
            <v>INGRA</v>
          </cell>
          <cell r="M3689" t="str">
            <v>GRANDVIEW, IN</v>
          </cell>
        </row>
        <row r="3690">
          <cell r="L3690" t="str">
            <v>INGRB</v>
          </cell>
          <cell r="M3690" t="str">
            <v>GREENBURG, IN</v>
          </cell>
        </row>
        <row r="3691">
          <cell r="L3691" t="str">
            <v>INGRW</v>
          </cell>
          <cell r="M3691" t="str">
            <v>GREENWOOD, IN</v>
          </cell>
        </row>
        <row r="3692">
          <cell r="L3692" t="str">
            <v>ININD</v>
          </cell>
          <cell r="M3692" t="str">
            <v>INDIANAPOLIS, IN</v>
          </cell>
        </row>
        <row r="3693">
          <cell r="L3693" t="str">
            <v>INKEN</v>
          </cell>
          <cell r="M3693" t="str">
            <v>KENDALLVILLE, IN</v>
          </cell>
        </row>
        <row r="3694">
          <cell r="L3694" t="str">
            <v>INLAP</v>
          </cell>
          <cell r="M3694" t="str">
            <v>LA PORTE, IN</v>
          </cell>
        </row>
        <row r="3695">
          <cell r="L3695" t="str">
            <v>INLAW</v>
          </cell>
          <cell r="M3695" t="str">
            <v>LAWRENCEBURG, IN</v>
          </cell>
        </row>
        <row r="3696">
          <cell r="L3696" t="str">
            <v>INLOG</v>
          </cell>
          <cell r="M3696" t="str">
            <v>LOGANSPORT, IN</v>
          </cell>
        </row>
        <row r="3697">
          <cell r="L3697" t="str">
            <v>INMAR</v>
          </cell>
          <cell r="M3697" t="str">
            <v>MARION, IN</v>
          </cell>
        </row>
        <row r="3698">
          <cell r="L3698" t="str">
            <v>INMIS</v>
          </cell>
          <cell r="M3698" t="str">
            <v>MISHAWAKA, IN</v>
          </cell>
        </row>
        <row r="3699">
          <cell r="L3699" t="str">
            <v>INMUN</v>
          </cell>
          <cell r="M3699" t="str">
            <v>MUNCIE, IN</v>
          </cell>
        </row>
        <row r="3700">
          <cell r="L3700" t="str">
            <v>INPER</v>
          </cell>
          <cell r="M3700" t="str">
            <v>PERU, INDIANA</v>
          </cell>
        </row>
        <row r="3701">
          <cell r="L3701" t="str">
            <v>INPLY</v>
          </cell>
          <cell r="M3701" t="str">
            <v>PLYMOUTH, IN</v>
          </cell>
        </row>
        <row r="3702">
          <cell r="L3702" t="str">
            <v>INRAM</v>
          </cell>
          <cell r="M3702" t="str">
            <v>RAMSEY, IN</v>
          </cell>
        </row>
        <row r="3703">
          <cell r="L3703" t="str">
            <v>INSAL</v>
          </cell>
          <cell r="M3703" t="str">
            <v>SALEM, IN</v>
          </cell>
        </row>
        <row r="3704">
          <cell r="L3704" t="str">
            <v>INSB</v>
          </cell>
          <cell r="M3704" t="str">
            <v>SOUTH BEND, IN</v>
          </cell>
        </row>
        <row r="3705">
          <cell r="L3705" t="str">
            <v>INSEY</v>
          </cell>
          <cell r="M3705" t="str">
            <v>SEYMOUR, IN</v>
          </cell>
        </row>
        <row r="3706">
          <cell r="L3706" t="str">
            <v>INVAL</v>
          </cell>
          <cell r="M3706" t="str">
            <v>VALPARAISO, IN</v>
          </cell>
        </row>
        <row r="3707">
          <cell r="L3707" t="str">
            <v>INVIN</v>
          </cell>
          <cell r="M3707" t="str">
            <v>VINCENNES, IN</v>
          </cell>
        </row>
        <row r="3708">
          <cell r="L3708" t="str">
            <v>INWES</v>
          </cell>
          <cell r="M3708" t="str">
            <v>WESTVILLE, IN</v>
          </cell>
        </row>
        <row r="3709">
          <cell r="L3709" t="str">
            <v>INWOO</v>
          </cell>
          <cell r="M3709" t="str">
            <v>WOODBURN, IN</v>
          </cell>
        </row>
        <row r="3710">
          <cell r="L3710" t="str">
            <v>INYOR</v>
          </cell>
          <cell r="M3710" t="str">
            <v>YORKTOWN, IN</v>
          </cell>
        </row>
        <row r="3711">
          <cell r="L3711" t="str">
            <v>KSEDW</v>
          </cell>
          <cell r="M3711" t="str">
            <v>EDWARDSVILLE, KS</v>
          </cell>
        </row>
        <row r="3712">
          <cell r="L3712" t="str">
            <v>KSGCI</v>
          </cell>
          <cell r="M3712" t="str">
            <v>GARDEN CITY, KS</v>
          </cell>
        </row>
        <row r="3713">
          <cell r="L3713" t="str">
            <v>KSKC</v>
          </cell>
          <cell r="M3713" t="str">
            <v>KANSAS CITY, KS</v>
          </cell>
        </row>
        <row r="3714">
          <cell r="L3714" t="str">
            <v>KSLEN</v>
          </cell>
          <cell r="M3714" t="str">
            <v>LENEXA, KS</v>
          </cell>
        </row>
        <row r="3715">
          <cell r="L3715" t="str">
            <v>KSOLA</v>
          </cell>
          <cell r="M3715" t="str">
            <v>OLATHE, KS</v>
          </cell>
        </row>
        <row r="3716">
          <cell r="L3716" t="str">
            <v>KSTOP</v>
          </cell>
          <cell r="M3716" t="str">
            <v>TOPEKA, KS</v>
          </cell>
        </row>
        <row r="3717">
          <cell r="L3717" t="str">
            <v>KYASH</v>
          </cell>
          <cell r="M3717" t="str">
            <v>ASHLAND, KY</v>
          </cell>
        </row>
        <row r="3718">
          <cell r="L3718" t="str">
            <v>KYBG</v>
          </cell>
          <cell r="M3718" t="str">
            <v>BOWLING GREEN, KY</v>
          </cell>
        </row>
        <row r="3719">
          <cell r="L3719" t="str">
            <v>KYBRO</v>
          </cell>
          <cell r="M3719" t="str">
            <v>BROOKSVILLE, KY</v>
          </cell>
        </row>
        <row r="3720">
          <cell r="L3720" t="str">
            <v>KYCAN</v>
          </cell>
          <cell r="M3720" t="str">
            <v>CANNEL CITY, KY</v>
          </cell>
        </row>
        <row r="3721">
          <cell r="L3721" t="str">
            <v>KYCYN</v>
          </cell>
          <cell r="M3721" t="str">
            <v>CYNTHIANA, KY</v>
          </cell>
        </row>
        <row r="3722">
          <cell r="L3722" t="str">
            <v>KYEB</v>
          </cell>
          <cell r="M3722" t="str">
            <v>EAST BERNSTADT, KY</v>
          </cell>
        </row>
        <row r="3723">
          <cell r="L3723" t="str">
            <v>KYFRA</v>
          </cell>
          <cell r="M3723" t="str">
            <v>FRANKFORT, KY</v>
          </cell>
        </row>
        <row r="3724">
          <cell r="L3724" t="str">
            <v>KYGRV</v>
          </cell>
          <cell r="M3724" t="str">
            <v>GREENVILLE, KY</v>
          </cell>
        </row>
        <row r="3725">
          <cell r="L3725" t="str">
            <v>KYHEB</v>
          </cell>
          <cell r="M3725" t="str">
            <v>HEBRON, KY</v>
          </cell>
        </row>
        <row r="3726">
          <cell r="L3726" t="str">
            <v>KYLEX</v>
          </cell>
          <cell r="M3726" t="str">
            <v>LEXINGTON, KY</v>
          </cell>
        </row>
        <row r="3727">
          <cell r="L3727" t="str">
            <v>KYLON</v>
          </cell>
          <cell r="M3727" t="str">
            <v>LONDON, KY</v>
          </cell>
        </row>
        <row r="3728">
          <cell r="L3728" t="str">
            <v>KYLOU</v>
          </cell>
          <cell r="M3728" t="str">
            <v>LOUISA, KY</v>
          </cell>
        </row>
        <row r="3729">
          <cell r="L3729" t="str">
            <v>KYLV</v>
          </cell>
          <cell r="M3729" t="str">
            <v>LOUISVILLE, KY</v>
          </cell>
        </row>
        <row r="3730">
          <cell r="L3730" t="str">
            <v>KYMAN</v>
          </cell>
          <cell r="M3730" t="str">
            <v>MANCHESTER, KY</v>
          </cell>
        </row>
        <row r="3731">
          <cell r="L3731" t="str">
            <v>KYMAY</v>
          </cell>
          <cell r="M3731" t="str">
            <v>MAYFIELD, KY</v>
          </cell>
        </row>
        <row r="3732">
          <cell r="L3732" t="str">
            <v>KYMOR</v>
          </cell>
          <cell r="M3732" t="str">
            <v>MOREHEAD, KY</v>
          </cell>
        </row>
        <row r="3733">
          <cell r="L3733" t="str">
            <v>KYNEW</v>
          </cell>
          <cell r="M3733" t="str">
            <v>NEWPORT, KY</v>
          </cell>
        </row>
        <row r="3734">
          <cell r="L3734" t="str">
            <v>KYOWE</v>
          </cell>
          <cell r="M3734" t="str">
            <v>OWENSBORO, KY</v>
          </cell>
        </row>
        <row r="3735">
          <cell r="L3735" t="str">
            <v>KYPAD</v>
          </cell>
          <cell r="M3735" t="str">
            <v>PADUCAH, KY</v>
          </cell>
        </row>
        <row r="3736">
          <cell r="L3736" t="str">
            <v>KYPIN</v>
          </cell>
          <cell r="M3736" t="str">
            <v>PINE KNOT, KY</v>
          </cell>
        </row>
        <row r="3737">
          <cell r="L3737" t="str">
            <v>KYSHE</v>
          </cell>
          <cell r="M3737" t="str">
            <v>SHEPHERDSVILLE, KY</v>
          </cell>
        </row>
        <row r="3738">
          <cell r="L3738" t="str">
            <v>KYWAL</v>
          </cell>
          <cell r="M3738" t="str">
            <v>WALTON, KY</v>
          </cell>
        </row>
        <row r="3739">
          <cell r="L3739" t="str">
            <v>KYWIN</v>
          </cell>
          <cell r="M3739" t="str">
            <v>WINCHESTER, KY</v>
          </cell>
        </row>
        <row r="3740">
          <cell r="L3740" t="str">
            <v>LAALE</v>
          </cell>
          <cell r="M3740" t="str">
            <v>ALEXANDRIA, LA</v>
          </cell>
        </row>
        <row r="3741">
          <cell r="L3741" t="str">
            <v>LABAT</v>
          </cell>
          <cell r="M3741" t="str">
            <v>BATON ROUGE, LA</v>
          </cell>
        </row>
        <row r="3742">
          <cell r="L3742" t="str">
            <v>LABRO</v>
          </cell>
          <cell r="M3742" t="str">
            <v>BROUSSARD, LA</v>
          </cell>
        </row>
        <row r="3743">
          <cell r="L3743" t="str">
            <v>LACHU</v>
          </cell>
          <cell r="M3743" t="str">
            <v>CHURCH POINT, LA</v>
          </cell>
        </row>
        <row r="3744">
          <cell r="L3744" t="str">
            <v>LACRO</v>
          </cell>
          <cell r="M3744" t="str">
            <v>CROWLEY, LA</v>
          </cell>
        </row>
        <row r="3745">
          <cell r="L3745" t="str">
            <v>LADES</v>
          </cell>
          <cell r="M3745" t="str">
            <v>DESTREHAN, LA</v>
          </cell>
        </row>
        <row r="3746">
          <cell r="L3746" t="str">
            <v>LAEAG</v>
          </cell>
          <cell r="M3746" t="str">
            <v>EAGLE GROVE, LA</v>
          </cell>
        </row>
        <row r="3747">
          <cell r="L3747" t="str">
            <v>LAHAM</v>
          </cell>
          <cell r="M3747" t="str">
            <v>HAMMOND, LA</v>
          </cell>
        </row>
        <row r="3748">
          <cell r="L3748" t="str">
            <v>LAHAR</v>
          </cell>
          <cell r="M3748" t="str">
            <v>HARAHAN, LA</v>
          </cell>
        </row>
        <row r="3749">
          <cell r="L3749" t="str">
            <v>LAHOU</v>
          </cell>
          <cell r="M3749" t="str">
            <v>HOUMA, LA</v>
          </cell>
        </row>
        <row r="3750">
          <cell r="L3750" t="str">
            <v>LAHRV</v>
          </cell>
          <cell r="M3750" t="str">
            <v>HARVEY, LA</v>
          </cell>
        </row>
        <row r="3751">
          <cell r="L3751" t="str">
            <v>LALAF</v>
          </cell>
          <cell r="M3751" t="str">
            <v>LAFAYETTE, LA</v>
          </cell>
        </row>
        <row r="3752">
          <cell r="L3752" t="str">
            <v>LALAK</v>
          </cell>
          <cell r="M3752" t="str">
            <v>LAKE CHARLES, LA</v>
          </cell>
        </row>
        <row r="3753">
          <cell r="L3753" t="str">
            <v>LAMAI</v>
          </cell>
          <cell r="M3753" t="str">
            <v>MARION, LA</v>
          </cell>
        </row>
        <row r="3754">
          <cell r="L3754" t="str">
            <v>LAMAR</v>
          </cell>
          <cell r="M3754" t="str">
            <v>MARRERO, LA</v>
          </cell>
        </row>
        <row r="3755">
          <cell r="L3755" t="str">
            <v>LAMET</v>
          </cell>
          <cell r="M3755" t="str">
            <v>METAIRIE, LA</v>
          </cell>
        </row>
        <row r="3756">
          <cell r="L3756" t="str">
            <v>LAMON</v>
          </cell>
          <cell r="M3756" t="str">
            <v>MONROE, LA</v>
          </cell>
        </row>
        <row r="3757">
          <cell r="L3757" t="str">
            <v>LANOR</v>
          </cell>
          <cell r="M3757" t="str">
            <v>NEW ORLEANS, LA</v>
          </cell>
        </row>
        <row r="3758">
          <cell r="L3758" t="str">
            <v>LAPOS</v>
          </cell>
          <cell r="M3758" t="str">
            <v>POSTVILLE, LA</v>
          </cell>
        </row>
        <row r="3759">
          <cell r="L3759" t="str">
            <v>LAROB</v>
          </cell>
          <cell r="M3759" t="str">
            <v>ROBERT, LA</v>
          </cell>
        </row>
        <row r="3760">
          <cell r="L3760" t="str">
            <v>LASHR</v>
          </cell>
          <cell r="M3760" t="str">
            <v>SHREVEPORT, LA</v>
          </cell>
        </row>
        <row r="3761">
          <cell r="L3761" t="str">
            <v>LASR</v>
          </cell>
          <cell r="M3761" t="str">
            <v>SAINT ROSE, LA</v>
          </cell>
        </row>
        <row r="3762">
          <cell r="L3762" t="str">
            <v>MAAGA</v>
          </cell>
          <cell r="M3762" t="str">
            <v>AGAWAM, MA</v>
          </cell>
        </row>
        <row r="3763">
          <cell r="L3763" t="str">
            <v>MAALL</v>
          </cell>
          <cell r="M3763" t="str">
            <v>ALLSTON, MA</v>
          </cell>
        </row>
        <row r="3764">
          <cell r="L3764" t="str">
            <v>MAALT</v>
          </cell>
          <cell r="M3764" t="str">
            <v>ALTON, MA</v>
          </cell>
        </row>
        <row r="3765">
          <cell r="L3765" t="str">
            <v>MAAME</v>
          </cell>
          <cell r="M3765" t="str">
            <v>AMESBURY, MA</v>
          </cell>
        </row>
        <row r="3766">
          <cell r="L3766" t="str">
            <v>MAAMH</v>
          </cell>
          <cell r="M3766" t="str">
            <v>AMHERST, MA</v>
          </cell>
        </row>
        <row r="3767">
          <cell r="L3767" t="str">
            <v>MAAND</v>
          </cell>
          <cell r="M3767" t="str">
            <v>ANDOVER, MA</v>
          </cell>
        </row>
        <row r="3768">
          <cell r="L3768" t="str">
            <v>MAASH</v>
          </cell>
          <cell r="M3768" t="str">
            <v>ASHLAND, MA</v>
          </cell>
        </row>
        <row r="3769">
          <cell r="L3769" t="str">
            <v>MAAUB</v>
          </cell>
          <cell r="M3769" t="str">
            <v>AUBURN, MA</v>
          </cell>
        </row>
        <row r="3770">
          <cell r="L3770" t="str">
            <v>MAAVO</v>
          </cell>
          <cell r="M3770" t="str">
            <v>AVON, MA</v>
          </cell>
        </row>
        <row r="3771">
          <cell r="L3771" t="str">
            <v>MABED</v>
          </cell>
          <cell r="M3771" t="str">
            <v>BEDFORD, MA</v>
          </cell>
        </row>
        <row r="3772">
          <cell r="L3772" t="str">
            <v>MABEL</v>
          </cell>
          <cell r="M3772" t="str">
            <v>BELLINGHAM, MA</v>
          </cell>
        </row>
        <row r="3773">
          <cell r="L3773" t="str">
            <v>MABIL</v>
          </cell>
          <cell r="M3773" t="str">
            <v>BILLERICA, MA</v>
          </cell>
        </row>
        <row r="3774">
          <cell r="L3774" t="str">
            <v>MABOS</v>
          </cell>
          <cell r="M3774" t="str">
            <v>BOSTON, MA</v>
          </cell>
        </row>
        <row r="3775">
          <cell r="L3775" t="str">
            <v>MABRA</v>
          </cell>
          <cell r="M3775" t="str">
            <v>BRAINTREE, MA</v>
          </cell>
        </row>
        <row r="3776">
          <cell r="L3776" t="str">
            <v>MABRC</v>
          </cell>
          <cell r="M3776" t="str">
            <v>BROCKTON, MA</v>
          </cell>
        </row>
        <row r="3777">
          <cell r="L3777" t="str">
            <v>MABRO</v>
          </cell>
          <cell r="M3777" t="str">
            <v>BROOKLINE, MA</v>
          </cell>
        </row>
        <row r="3778">
          <cell r="L3778" t="str">
            <v>MABUR</v>
          </cell>
          <cell r="M3778" t="str">
            <v>BURLINGTON, MA</v>
          </cell>
        </row>
        <row r="3779">
          <cell r="L3779" t="str">
            <v>MACAM</v>
          </cell>
          <cell r="M3779" t="str">
            <v>CAMBRIDGE, MA</v>
          </cell>
        </row>
        <row r="3780">
          <cell r="L3780" t="str">
            <v>MACAN</v>
          </cell>
          <cell r="M3780" t="str">
            <v>CANTON, MA</v>
          </cell>
        </row>
        <row r="3781">
          <cell r="L3781" t="str">
            <v>MACHA</v>
          </cell>
          <cell r="M3781" t="str">
            <v>CHARLESTOWN, MA</v>
          </cell>
        </row>
        <row r="3782">
          <cell r="L3782" t="str">
            <v>MACHE</v>
          </cell>
          <cell r="M3782" t="str">
            <v>CHELMSFORD, MA</v>
          </cell>
        </row>
        <row r="3783">
          <cell r="L3783" t="str">
            <v>MACHI</v>
          </cell>
          <cell r="M3783" t="str">
            <v>CHICOPEE, MA</v>
          </cell>
        </row>
        <row r="3784">
          <cell r="L3784" t="str">
            <v>MACHL</v>
          </cell>
          <cell r="M3784" t="str">
            <v>CHELSEA, MA</v>
          </cell>
        </row>
        <row r="3785">
          <cell r="L3785" t="str">
            <v>MADAN</v>
          </cell>
          <cell r="M3785" t="str">
            <v>DANVERS, MA</v>
          </cell>
        </row>
        <row r="3786">
          <cell r="L3786" t="str">
            <v>MAEB</v>
          </cell>
          <cell r="M3786" t="str">
            <v>EAST BRIDGEWATER, MA</v>
          </cell>
        </row>
        <row r="3787">
          <cell r="L3787" t="str">
            <v>MAELO</v>
          </cell>
          <cell r="M3787" t="str">
            <v>E LONGMEADOW, MA</v>
          </cell>
        </row>
        <row r="3788">
          <cell r="L3788" t="str">
            <v>MAERV</v>
          </cell>
          <cell r="M3788" t="str">
            <v>ERVING, MA</v>
          </cell>
        </row>
        <row r="3789">
          <cell r="L3789" t="str">
            <v>MAEVE</v>
          </cell>
          <cell r="M3789" t="str">
            <v>EVERETT, MA</v>
          </cell>
        </row>
        <row r="3790">
          <cell r="L3790" t="str">
            <v>MAEWA</v>
          </cell>
          <cell r="M3790" t="str">
            <v>EAST WALPOLE, MA</v>
          </cell>
        </row>
        <row r="3791">
          <cell r="L3791" t="str">
            <v>MAFAI</v>
          </cell>
          <cell r="M3791" t="str">
            <v>FAIRHAVEN, MA</v>
          </cell>
        </row>
        <row r="3792">
          <cell r="L3792" t="str">
            <v>MAFED</v>
          </cell>
          <cell r="M3792" t="str">
            <v>FEEDING HILLS, MA</v>
          </cell>
        </row>
        <row r="3793">
          <cell r="L3793" t="str">
            <v>MAFIT</v>
          </cell>
          <cell r="M3793" t="str">
            <v>FITCHBURG, MA</v>
          </cell>
        </row>
        <row r="3794">
          <cell r="L3794" t="str">
            <v>MAFOX</v>
          </cell>
          <cell r="M3794" t="str">
            <v>FOXBORO, MA</v>
          </cell>
        </row>
        <row r="3795">
          <cell r="L3795" t="str">
            <v>MAFR</v>
          </cell>
          <cell r="M3795" t="str">
            <v>FALL RIVER, MA</v>
          </cell>
        </row>
        <row r="3796">
          <cell r="L3796" t="str">
            <v>MAFRA</v>
          </cell>
          <cell r="M3796" t="str">
            <v>FRAMINGHAM, MA</v>
          </cell>
        </row>
        <row r="3797">
          <cell r="L3797" t="str">
            <v>MAFRK</v>
          </cell>
          <cell r="M3797" t="str">
            <v>FRANKLIN, MA</v>
          </cell>
        </row>
        <row r="3798">
          <cell r="L3798" t="str">
            <v>MAGAR</v>
          </cell>
          <cell r="M3798" t="str">
            <v>GARDNER, MA</v>
          </cell>
        </row>
        <row r="3799">
          <cell r="L3799" t="str">
            <v>MAGLO</v>
          </cell>
          <cell r="M3799" t="str">
            <v>GLOUCESTER, MA</v>
          </cell>
        </row>
        <row r="3800">
          <cell r="L3800" t="str">
            <v>MAHAR</v>
          </cell>
          <cell r="M3800" t="str">
            <v>HARWICK PORT, MA</v>
          </cell>
        </row>
        <row r="3801">
          <cell r="L3801" t="str">
            <v>MAHAT</v>
          </cell>
          <cell r="M3801" t="str">
            <v>HATFIELD, MA</v>
          </cell>
        </row>
        <row r="3802">
          <cell r="L3802" t="str">
            <v>MAHAV</v>
          </cell>
          <cell r="M3802" t="str">
            <v>HAVERHILL, MA</v>
          </cell>
        </row>
        <row r="3803">
          <cell r="L3803" t="str">
            <v>MAHOL</v>
          </cell>
          <cell r="M3803" t="str">
            <v>HOLYOKE, MA</v>
          </cell>
        </row>
        <row r="3804">
          <cell r="L3804" t="str">
            <v>MAHUD</v>
          </cell>
          <cell r="M3804" t="str">
            <v>HUDSON, MA</v>
          </cell>
        </row>
        <row r="3805">
          <cell r="L3805" t="str">
            <v>MAHYA</v>
          </cell>
          <cell r="M3805" t="str">
            <v>HYANNIS, MA</v>
          </cell>
        </row>
        <row r="3806">
          <cell r="L3806" t="str">
            <v>MAIPS</v>
          </cell>
          <cell r="M3806" t="str">
            <v>IPSWICH, MA</v>
          </cell>
        </row>
        <row r="3807">
          <cell r="L3807" t="str">
            <v>MALAK</v>
          </cell>
          <cell r="M3807" t="str">
            <v>LAKEVILLE, MA</v>
          </cell>
        </row>
        <row r="3808">
          <cell r="L3808" t="str">
            <v>MALAW</v>
          </cell>
          <cell r="M3808" t="str">
            <v>LAWRENCE, MA</v>
          </cell>
        </row>
        <row r="3809">
          <cell r="L3809" t="str">
            <v>MALEO</v>
          </cell>
          <cell r="M3809" t="str">
            <v>LEOMINISTER, MA</v>
          </cell>
        </row>
        <row r="3810">
          <cell r="L3810" t="str">
            <v>MALON</v>
          </cell>
          <cell r="M3810" t="str">
            <v>LONGMEADOW, MA</v>
          </cell>
        </row>
        <row r="3811">
          <cell r="L3811" t="str">
            <v>MALOW</v>
          </cell>
          <cell r="M3811" t="str">
            <v>LOWELL, MA</v>
          </cell>
        </row>
        <row r="3812">
          <cell r="L3812" t="str">
            <v>MALYN</v>
          </cell>
          <cell r="M3812" t="str">
            <v>LYNN, MA</v>
          </cell>
        </row>
        <row r="3813">
          <cell r="L3813" t="str">
            <v>MAMAL</v>
          </cell>
          <cell r="M3813" t="str">
            <v>MALDEN, MA</v>
          </cell>
        </row>
        <row r="3814">
          <cell r="L3814" t="str">
            <v>MAMAN</v>
          </cell>
          <cell r="M3814" t="str">
            <v>MANSFIELD, MA</v>
          </cell>
        </row>
        <row r="3815">
          <cell r="L3815" t="str">
            <v>MAMAR</v>
          </cell>
          <cell r="M3815" t="str">
            <v>MARLBORO, MA</v>
          </cell>
        </row>
        <row r="3816">
          <cell r="L3816" t="str">
            <v>MAMDD</v>
          </cell>
          <cell r="M3816" t="str">
            <v>MIDDLEBORO, MA</v>
          </cell>
        </row>
        <row r="3817">
          <cell r="L3817" t="str">
            <v>MAMED</v>
          </cell>
          <cell r="M3817" t="str">
            <v>MEDFORD, MA</v>
          </cell>
        </row>
        <row r="3818">
          <cell r="L3818" t="str">
            <v>MAMEN</v>
          </cell>
          <cell r="M3818" t="str">
            <v>MENDON, MA</v>
          </cell>
        </row>
        <row r="3819">
          <cell r="L3819" t="str">
            <v>MAMET</v>
          </cell>
          <cell r="M3819" t="str">
            <v>METHUEN, MA</v>
          </cell>
        </row>
        <row r="3820">
          <cell r="L3820" t="str">
            <v>MAMID</v>
          </cell>
          <cell r="M3820" t="str">
            <v>MIDDLETON, MA</v>
          </cell>
        </row>
        <row r="3821">
          <cell r="L3821" t="str">
            <v>MAMIL</v>
          </cell>
          <cell r="M3821" t="str">
            <v>MILTON, MA</v>
          </cell>
        </row>
        <row r="3822">
          <cell r="L3822" t="str">
            <v>MAMON</v>
          </cell>
          <cell r="M3822" t="str">
            <v>MONSON, MA</v>
          </cell>
        </row>
        <row r="3823">
          <cell r="L3823" t="str">
            <v>MANA</v>
          </cell>
          <cell r="M3823" t="str">
            <v>NORTH ANDOVER, MA</v>
          </cell>
        </row>
        <row r="3824">
          <cell r="L3824" t="str">
            <v>MANAT</v>
          </cell>
          <cell r="M3824" t="str">
            <v>NORTH ATTLEBORO, MA</v>
          </cell>
        </row>
        <row r="3825">
          <cell r="L3825" t="str">
            <v>MANB</v>
          </cell>
          <cell r="M3825" t="str">
            <v>NEW BEDFORD, MA</v>
          </cell>
        </row>
        <row r="3826">
          <cell r="L3826" t="str">
            <v>MAND</v>
          </cell>
          <cell r="M3826" t="str">
            <v>NORTH DARTMOUTH, MA</v>
          </cell>
        </row>
        <row r="3827">
          <cell r="L3827" t="str">
            <v>MANEE</v>
          </cell>
          <cell r="M3827" t="str">
            <v>NEEDHAM, MA</v>
          </cell>
        </row>
        <row r="3828">
          <cell r="L3828" t="str">
            <v>MANEW</v>
          </cell>
          <cell r="M3828" t="str">
            <v>NEWBURYPORT, MA</v>
          </cell>
        </row>
        <row r="3829">
          <cell r="L3829" t="str">
            <v>MANH</v>
          </cell>
          <cell r="M3829" t="str">
            <v>NORTHAMPTON, MA</v>
          </cell>
        </row>
        <row r="3830">
          <cell r="L3830" t="str">
            <v>MANOB</v>
          </cell>
          <cell r="M3830" t="str">
            <v>NORTH BILLERICA, MA</v>
          </cell>
        </row>
        <row r="3831">
          <cell r="L3831" t="str">
            <v>MANOR</v>
          </cell>
          <cell r="M3831" t="str">
            <v>NORTHBORO, MA</v>
          </cell>
        </row>
        <row r="3832">
          <cell r="L3832" t="str">
            <v>MANRT</v>
          </cell>
          <cell r="M3832" t="str">
            <v>NORTON, MA</v>
          </cell>
        </row>
        <row r="3833">
          <cell r="L3833" t="str">
            <v>MANRW</v>
          </cell>
          <cell r="M3833" t="str">
            <v>NORWOOD, MA</v>
          </cell>
        </row>
        <row r="3834">
          <cell r="L3834" t="str">
            <v>MANTI</v>
          </cell>
          <cell r="M3834" t="str">
            <v>NATICK, MA</v>
          </cell>
        </row>
        <row r="3835">
          <cell r="L3835" t="str">
            <v>MANWT</v>
          </cell>
          <cell r="M3835" t="str">
            <v>NEWTON, MA</v>
          </cell>
        </row>
        <row r="3836">
          <cell r="L3836" t="str">
            <v>MAOXF</v>
          </cell>
          <cell r="M3836" t="str">
            <v>OXFORD, MA</v>
          </cell>
        </row>
        <row r="3837">
          <cell r="L3837" t="str">
            <v>MAPAL</v>
          </cell>
          <cell r="M3837" t="str">
            <v>PALMER, MA</v>
          </cell>
        </row>
        <row r="3838">
          <cell r="L3838" t="str">
            <v>MAPEA</v>
          </cell>
          <cell r="M3838" t="str">
            <v>PEABODY, MA</v>
          </cell>
        </row>
        <row r="3839">
          <cell r="L3839" t="str">
            <v>MAPEN</v>
          </cell>
          <cell r="M3839" t="str">
            <v>PENINSULA TRUCKING, MA</v>
          </cell>
        </row>
        <row r="3840">
          <cell r="L3840" t="str">
            <v>MAPIT</v>
          </cell>
          <cell r="M3840" t="str">
            <v>PITTSFIELD, MA</v>
          </cell>
        </row>
        <row r="3841">
          <cell r="L3841" t="str">
            <v>MAPLY</v>
          </cell>
          <cell r="M3841" t="str">
            <v>PLYMOUTH, MA</v>
          </cell>
        </row>
        <row r="3842">
          <cell r="L3842" t="str">
            <v>MAQUI</v>
          </cell>
          <cell r="M3842" t="str">
            <v>QUINCY, MA</v>
          </cell>
        </row>
        <row r="3843">
          <cell r="L3843" t="str">
            <v>MARAY</v>
          </cell>
          <cell r="M3843" t="str">
            <v>RAYNHAM, MA</v>
          </cell>
        </row>
        <row r="3844">
          <cell r="L3844" t="str">
            <v>MAROW</v>
          </cell>
          <cell r="M3844" t="str">
            <v>ROWLEY, MA</v>
          </cell>
        </row>
        <row r="3845">
          <cell r="L3845" t="str">
            <v>MASA</v>
          </cell>
          <cell r="M3845" t="str">
            <v>SOUTH ATTLEBORO, MA</v>
          </cell>
        </row>
        <row r="3846">
          <cell r="L3846" t="str">
            <v>MASAL</v>
          </cell>
          <cell r="M3846" t="str">
            <v>SALEM, MA</v>
          </cell>
        </row>
        <row r="3847">
          <cell r="L3847" t="str">
            <v>MASAN</v>
          </cell>
          <cell r="M3847" t="str">
            <v>SANDWICH, MA</v>
          </cell>
        </row>
        <row r="3848">
          <cell r="L3848" t="str">
            <v>MASAU</v>
          </cell>
          <cell r="M3848" t="str">
            <v>SAUGUS, MA</v>
          </cell>
        </row>
        <row r="3849">
          <cell r="L3849" t="str">
            <v>MASHA</v>
          </cell>
          <cell r="M3849" t="str">
            <v>SHARON, MA</v>
          </cell>
        </row>
        <row r="3850">
          <cell r="L3850" t="str">
            <v>MASLB</v>
          </cell>
          <cell r="M3850" t="str">
            <v>SALISBURY, MA</v>
          </cell>
        </row>
        <row r="3851">
          <cell r="L3851" t="str">
            <v>MASOM</v>
          </cell>
          <cell r="M3851" t="str">
            <v>SOMERVILLE, MA</v>
          </cell>
        </row>
        <row r="3852">
          <cell r="L3852" t="str">
            <v>MASOU</v>
          </cell>
          <cell r="M3852" t="str">
            <v>SOUTHBOROUGH, MA</v>
          </cell>
        </row>
        <row r="3853">
          <cell r="L3853" t="str">
            <v>MASPR</v>
          </cell>
          <cell r="M3853" t="str">
            <v>SPRINGFIELD, MA</v>
          </cell>
        </row>
        <row r="3854">
          <cell r="L3854" t="str">
            <v>MASTO</v>
          </cell>
          <cell r="M3854" t="str">
            <v>STONEHAM, MA</v>
          </cell>
        </row>
        <row r="3855">
          <cell r="L3855" t="str">
            <v>MASTU</v>
          </cell>
          <cell r="M3855" t="str">
            <v>STOUGHTON, MA</v>
          </cell>
        </row>
        <row r="3856">
          <cell r="L3856" t="str">
            <v>MASUT</v>
          </cell>
          <cell r="M3856" t="str">
            <v>SUTTON, MA</v>
          </cell>
        </row>
        <row r="3857">
          <cell r="L3857" t="str">
            <v>MATAU</v>
          </cell>
          <cell r="M3857" t="str">
            <v>TAUNTON, MA</v>
          </cell>
        </row>
        <row r="3858">
          <cell r="L3858" t="str">
            <v>MATEW</v>
          </cell>
          <cell r="M3858" t="str">
            <v>TEWKSBURY, MA</v>
          </cell>
        </row>
        <row r="3859">
          <cell r="L3859" t="str">
            <v>MATYN</v>
          </cell>
          <cell r="M3859" t="str">
            <v>TYNGSBORO, MA</v>
          </cell>
        </row>
        <row r="3860">
          <cell r="L3860" t="str">
            <v>MAUXB</v>
          </cell>
          <cell r="M3860" t="str">
            <v>UXBRIDGE, MA</v>
          </cell>
        </row>
        <row r="3861">
          <cell r="L3861" t="str">
            <v>MAWAR</v>
          </cell>
          <cell r="M3861" t="str">
            <v>WAREHAM, MA</v>
          </cell>
        </row>
        <row r="3862">
          <cell r="L3862" t="str">
            <v>MAWAS</v>
          </cell>
          <cell r="M3862" t="str">
            <v>WESTBORO, MA</v>
          </cell>
        </row>
        <row r="3863">
          <cell r="L3863" t="str">
            <v>MAWAT</v>
          </cell>
          <cell r="M3863" t="str">
            <v>WATERTOWN, MA</v>
          </cell>
        </row>
        <row r="3864">
          <cell r="L3864" t="str">
            <v>MAWBO</v>
          </cell>
          <cell r="M3864" t="str">
            <v>WESTBORO, MA</v>
          </cell>
        </row>
        <row r="3865">
          <cell r="L3865" t="str">
            <v>MAWEB</v>
          </cell>
          <cell r="M3865" t="str">
            <v>WEBSTER, MA</v>
          </cell>
        </row>
        <row r="3866">
          <cell r="L3866" t="str">
            <v>MAWES</v>
          </cell>
          <cell r="M3866" t="str">
            <v>WESTFORD, MA</v>
          </cell>
        </row>
        <row r="3867">
          <cell r="L3867" t="str">
            <v>MAWEY</v>
          </cell>
          <cell r="M3867" t="str">
            <v>WEYMOUTH, MA</v>
          </cell>
        </row>
        <row r="3868">
          <cell r="L3868" t="str">
            <v>MAWHI</v>
          </cell>
          <cell r="M3868" t="str">
            <v>WHITMAN, MA</v>
          </cell>
        </row>
        <row r="3869">
          <cell r="L3869" t="str">
            <v>MAWIL</v>
          </cell>
          <cell r="M3869" t="str">
            <v>WILMINGTON, MA</v>
          </cell>
        </row>
        <row r="3870">
          <cell r="L3870" t="str">
            <v>MAWLB</v>
          </cell>
          <cell r="M3870" t="str">
            <v>WILBRAHAM, MA</v>
          </cell>
        </row>
        <row r="3871">
          <cell r="L3871" t="str">
            <v>MAWOB</v>
          </cell>
          <cell r="M3871" t="str">
            <v>WOBURN, MA</v>
          </cell>
        </row>
        <row r="3872">
          <cell r="L3872" t="str">
            <v>MAWOR</v>
          </cell>
          <cell r="M3872" t="str">
            <v>WORCESTER, MA</v>
          </cell>
        </row>
        <row r="3873">
          <cell r="L3873" t="str">
            <v>MAWPO</v>
          </cell>
          <cell r="M3873" t="str">
            <v>WESTPORT, MA</v>
          </cell>
        </row>
        <row r="3874">
          <cell r="L3874" t="str">
            <v>MAWSF</v>
          </cell>
          <cell r="M3874" t="str">
            <v>WESTFIELD, MA</v>
          </cell>
        </row>
        <row r="3875">
          <cell r="L3875" t="str">
            <v>MAWSP</v>
          </cell>
          <cell r="M3875" t="str">
            <v>WEST SPRINGFIELD, MA</v>
          </cell>
        </row>
        <row r="3876">
          <cell r="L3876" t="str">
            <v>MAWST</v>
          </cell>
          <cell r="M3876" t="str">
            <v>WEST BRIDGEWATER, MA</v>
          </cell>
        </row>
        <row r="3877">
          <cell r="L3877" t="str">
            <v>MAZZM</v>
          </cell>
          <cell r="M3877" t="str">
            <v>ALL MASSACHUSETTS POINTS</v>
          </cell>
        </row>
        <row r="3878">
          <cell r="L3878" t="str">
            <v>MDABE</v>
          </cell>
          <cell r="M3878" t="str">
            <v>ABERDEEN, MD</v>
          </cell>
        </row>
        <row r="3879">
          <cell r="L3879" t="str">
            <v>MDADA</v>
          </cell>
          <cell r="M3879" t="str">
            <v>ADAMSTOWN, MD</v>
          </cell>
        </row>
        <row r="3880">
          <cell r="L3880" t="str">
            <v>MDANN</v>
          </cell>
          <cell r="M3880" t="str">
            <v>ANNAPOLIS, MD</v>
          </cell>
        </row>
        <row r="3881">
          <cell r="L3881" t="str">
            <v>MDBA</v>
          </cell>
          <cell r="M3881" t="str">
            <v>BEL AIR, MD</v>
          </cell>
        </row>
        <row r="3882">
          <cell r="L3882" t="str">
            <v>MDBAL</v>
          </cell>
          <cell r="M3882" t="str">
            <v>BALTIMORE, MD</v>
          </cell>
        </row>
        <row r="3883">
          <cell r="L3883" t="str">
            <v>MDBRA</v>
          </cell>
          <cell r="M3883" t="str">
            <v>BRANDYWINE, MD</v>
          </cell>
        </row>
        <row r="3884">
          <cell r="L3884" t="str">
            <v>MDBRO</v>
          </cell>
          <cell r="M3884" t="str">
            <v>BROOKVILLE, MD</v>
          </cell>
        </row>
        <row r="3885">
          <cell r="L3885" t="str">
            <v>MDCH</v>
          </cell>
          <cell r="M3885" t="str">
            <v>CAPITAL HEIGHTS, MD</v>
          </cell>
        </row>
        <row r="3886">
          <cell r="L3886" t="str">
            <v>MDCHV</v>
          </cell>
          <cell r="M3886" t="str">
            <v>CHEVERLY, MD</v>
          </cell>
        </row>
        <row r="3887">
          <cell r="L3887" t="str">
            <v>MDCLB</v>
          </cell>
          <cell r="M3887" t="str">
            <v>CLARKSBURG, MD</v>
          </cell>
        </row>
        <row r="3888">
          <cell r="L3888" t="str">
            <v>MDCLI</v>
          </cell>
          <cell r="M3888" t="str">
            <v>CLINTON, MD</v>
          </cell>
        </row>
        <row r="3889">
          <cell r="L3889" t="str">
            <v>MDCOC</v>
          </cell>
          <cell r="M3889" t="str">
            <v>COCKEYSVILLE, MD</v>
          </cell>
        </row>
        <row r="3890">
          <cell r="L3890" t="str">
            <v>MDCOL</v>
          </cell>
          <cell r="M3890" t="str">
            <v>COLUMBIA, MD</v>
          </cell>
        </row>
        <row r="3891">
          <cell r="L3891" t="str">
            <v>MDCUM</v>
          </cell>
          <cell r="M3891" t="str">
            <v>CUMBERLAND, MD</v>
          </cell>
        </row>
        <row r="3892">
          <cell r="L3892" t="str">
            <v>MDELK</v>
          </cell>
          <cell r="M3892" t="str">
            <v>ELKTON, MD</v>
          </cell>
        </row>
        <row r="3893">
          <cell r="L3893" t="str">
            <v>MDELR</v>
          </cell>
          <cell r="M3893" t="str">
            <v>ELK RIDGE, MD</v>
          </cell>
        </row>
        <row r="3894">
          <cell r="L3894" t="str">
            <v>MDFRE</v>
          </cell>
          <cell r="M3894" t="str">
            <v>FREDERICK, MD</v>
          </cell>
        </row>
        <row r="3895">
          <cell r="L3895" t="str">
            <v>MDFV</v>
          </cell>
          <cell r="M3895" t="str">
            <v>FORESTVILLE, MD</v>
          </cell>
        </row>
        <row r="3896">
          <cell r="L3896" t="str">
            <v>MDGAI</v>
          </cell>
          <cell r="M3896" t="str">
            <v>GAITHERSBURG, MD</v>
          </cell>
        </row>
        <row r="3897">
          <cell r="L3897" t="str">
            <v>MDGBU</v>
          </cell>
          <cell r="M3897" t="str">
            <v>GLEN BURNIE, MD</v>
          </cell>
        </row>
        <row r="3898">
          <cell r="L3898" t="str">
            <v>MDGRA</v>
          </cell>
          <cell r="M3898" t="str">
            <v>GRASONVILLE, MD</v>
          </cell>
        </row>
        <row r="3899">
          <cell r="L3899" t="str">
            <v>MDHAG</v>
          </cell>
          <cell r="M3899" t="str">
            <v>HAGERSTOWN, MD</v>
          </cell>
        </row>
        <row r="3900">
          <cell r="L3900" t="str">
            <v>MDHAL</v>
          </cell>
          <cell r="M3900" t="str">
            <v>HALETHORPE, MD</v>
          </cell>
        </row>
        <row r="3901">
          <cell r="L3901" t="str">
            <v>MDHAN</v>
          </cell>
          <cell r="M3901" t="str">
            <v>HANOVER, MD</v>
          </cell>
        </row>
        <row r="3902">
          <cell r="L3902" t="str">
            <v>MDHUR</v>
          </cell>
          <cell r="M3902" t="str">
            <v>HURLOCK, MD</v>
          </cell>
        </row>
        <row r="3903">
          <cell r="L3903" t="str">
            <v>MDHYA</v>
          </cell>
          <cell r="M3903" t="str">
            <v>HYATTSVILLE, MD</v>
          </cell>
        </row>
        <row r="3904">
          <cell r="L3904" t="str">
            <v>MDJES</v>
          </cell>
          <cell r="M3904" t="str">
            <v>JESSUP, MD</v>
          </cell>
        </row>
        <row r="3905">
          <cell r="L3905" t="str">
            <v>MDLAN</v>
          </cell>
          <cell r="M3905" t="str">
            <v>LANDOVER, MD</v>
          </cell>
        </row>
        <row r="3906">
          <cell r="L3906" t="str">
            <v>MDLAU</v>
          </cell>
          <cell r="M3906" t="str">
            <v>LAUREL, MD</v>
          </cell>
        </row>
        <row r="3907">
          <cell r="L3907" t="str">
            <v>MDLAV</v>
          </cell>
          <cell r="M3907" t="str">
            <v>LAVALE, MD</v>
          </cell>
        </row>
        <row r="3908">
          <cell r="L3908" t="str">
            <v>MDMAN</v>
          </cell>
          <cell r="M3908" t="str">
            <v>MANCHESTER, MD</v>
          </cell>
        </row>
        <row r="3909">
          <cell r="L3909" t="str">
            <v>MDMAR</v>
          </cell>
          <cell r="M3909" t="str">
            <v>MOUNT AIRY, MD</v>
          </cell>
        </row>
        <row r="3910">
          <cell r="L3910" t="str">
            <v>MDMIL</v>
          </cell>
          <cell r="M3910" t="str">
            <v>MILFORD, MD</v>
          </cell>
        </row>
        <row r="3911">
          <cell r="L3911" t="str">
            <v>MDMIT</v>
          </cell>
          <cell r="M3911" t="str">
            <v>MITCHELLEVILLE, MD</v>
          </cell>
        </row>
        <row r="3912">
          <cell r="L3912" t="str">
            <v>MDMON</v>
          </cell>
          <cell r="M3912" t="str">
            <v>MONROVIA, MD</v>
          </cell>
        </row>
        <row r="3913">
          <cell r="L3913" t="str">
            <v>MDNE</v>
          </cell>
          <cell r="M3913" t="str">
            <v>NORTH EAST, MD</v>
          </cell>
        </row>
        <row r="3914">
          <cell r="L3914" t="str">
            <v>MDNOR</v>
          </cell>
          <cell r="M3914" t="str">
            <v>NORTH POTOMAC, MD</v>
          </cell>
        </row>
        <row r="3915">
          <cell r="L3915" t="str">
            <v>MDNW</v>
          </cell>
          <cell r="M3915" t="str">
            <v>NEW WINDSOR, MD</v>
          </cell>
        </row>
        <row r="3916">
          <cell r="L3916" t="str">
            <v>MDODE</v>
          </cell>
          <cell r="M3916" t="str">
            <v>ODENTON, MD</v>
          </cell>
        </row>
        <row r="3917">
          <cell r="L3917" t="str">
            <v>MDOM</v>
          </cell>
          <cell r="M3917" t="str">
            <v>OWINGS MILLS, MD</v>
          </cell>
        </row>
        <row r="3918">
          <cell r="L3918" t="str">
            <v>MDPAS</v>
          </cell>
          <cell r="M3918" t="str">
            <v>PASADENA, MD</v>
          </cell>
        </row>
        <row r="3919">
          <cell r="L3919" t="str">
            <v>MDPCI</v>
          </cell>
          <cell r="M3919" t="str">
            <v>POCOMOKE CITY, MD</v>
          </cell>
        </row>
        <row r="3920">
          <cell r="L3920" t="str">
            <v>MDPER</v>
          </cell>
          <cell r="M3920" t="str">
            <v>PERRYMAN, MD</v>
          </cell>
        </row>
        <row r="3921">
          <cell r="L3921" t="str">
            <v>MDROC</v>
          </cell>
          <cell r="M3921" t="str">
            <v>ROCKVILLE, MD</v>
          </cell>
        </row>
        <row r="3922">
          <cell r="L3922" t="str">
            <v>MDSAL</v>
          </cell>
          <cell r="M3922" t="str">
            <v>SALISBURY, MD</v>
          </cell>
        </row>
        <row r="3923">
          <cell r="L3923" t="str">
            <v>MDSAV</v>
          </cell>
          <cell r="M3923" t="str">
            <v>SAVAGE, MD</v>
          </cell>
        </row>
        <row r="3924">
          <cell r="L3924" t="str">
            <v>MDSBK</v>
          </cell>
          <cell r="M3924" t="str">
            <v>SAVAGE, MD BURGER KING</v>
          </cell>
        </row>
        <row r="3925">
          <cell r="L3925" t="str">
            <v>MDSEV</v>
          </cell>
          <cell r="M3925" t="str">
            <v>SEVERN, MD</v>
          </cell>
        </row>
        <row r="3926">
          <cell r="L3926" t="str">
            <v>MDSP</v>
          </cell>
          <cell r="M3926" t="str">
            <v>SEVERNA PARK, MD</v>
          </cell>
        </row>
        <row r="3927">
          <cell r="L3927" t="str">
            <v>MDSS</v>
          </cell>
          <cell r="M3927" t="str">
            <v>SILVER SPRING, MD</v>
          </cell>
        </row>
        <row r="3928">
          <cell r="L3928" t="str">
            <v>MDTIM</v>
          </cell>
          <cell r="M3928" t="str">
            <v>TIMONIUM, MD</v>
          </cell>
        </row>
        <row r="3929">
          <cell r="L3929" t="str">
            <v>MDTRA</v>
          </cell>
          <cell r="M3929" t="str">
            <v>TRAPPE, MD</v>
          </cell>
        </row>
        <row r="3930">
          <cell r="L3930" t="str">
            <v>MDUM</v>
          </cell>
          <cell r="M3930" t="str">
            <v>UPPER MARLBORO, MD</v>
          </cell>
        </row>
        <row r="3931">
          <cell r="L3931" t="str">
            <v>MDWAL</v>
          </cell>
          <cell r="M3931" t="str">
            <v>WALDORF, MD</v>
          </cell>
        </row>
        <row r="3932">
          <cell r="L3932" t="str">
            <v>MDWES</v>
          </cell>
          <cell r="M3932" t="str">
            <v>WESTMINSTER, MD</v>
          </cell>
        </row>
        <row r="3933">
          <cell r="L3933" t="str">
            <v>MDWHI</v>
          </cell>
          <cell r="M3933" t="str">
            <v>WHITEFORD, MD</v>
          </cell>
        </row>
        <row r="3934">
          <cell r="L3934" t="str">
            <v>MDWIL</v>
          </cell>
          <cell r="M3934" t="str">
            <v>WILLIAMSPORT, MD</v>
          </cell>
        </row>
        <row r="3935">
          <cell r="L3935" t="str">
            <v>MDWM</v>
          </cell>
          <cell r="M3935" t="str">
            <v>WHITE MARSH, MD</v>
          </cell>
        </row>
        <row r="3936">
          <cell r="L3936" t="str">
            <v>MDWOD</v>
          </cell>
          <cell r="M3936" t="str">
            <v>WOODSTOCK, NY</v>
          </cell>
        </row>
        <row r="3937">
          <cell r="L3937" t="str">
            <v>MDWPO</v>
          </cell>
          <cell r="M3937" t="str">
            <v>WILLIAMSPORT, MD</v>
          </cell>
        </row>
        <row r="3938">
          <cell r="L3938" t="str">
            <v>MEAUB</v>
          </cell>
          <cell r="M3938" t="str">
            <v>AUBURN, ME</v>
          </cell>
        </row>
        <row r="3939">
          <cell r="L3939" t="str">
            <v>MEAUG</v>
          </cell>
          <cell r="M3939" t="str">
            <v>AUGUSTA, ME</v>
          </cell>
        </row>
        <row r="3940">
          <cell r="L3940" t="str">
            <v>MEBAN</v>
          </cell>
          <cell r="M3940" t="str">
            <v>BANGOR, ME</v>
          </cell>
        </row>
        <row r="3941">
          <cell r="L3941" t="str">
            <v>MEBEL</v>
          </cell>
          <cell r="M3941" t="str">
            <v>BELFAST, ME</v>
          </cell>
        </row>
        <row r="3942">
          <cell r="L3942" t="str">
            <v>MEBH</v>
          </cell>
          <cell r="M3942" t="str">
            <v>BAR HARBOR, ME</v>
          </cell>
        </row>
        <row r="3943">
          <cell r="L3943" t="str">
            <v>MEBID</v>
          </cell>
          <cell r="M3943" t="str">
            <v>BIDDEFORD, ME</v>
          </cell>
        </row>
        <row r="3944">
          <cell r="L3944" t="str">
            <v>MEBRU</v>
          </cell>
          <cell r="M3944" t="str">
            <v>BRUNSWICK, ME</v>
          </cell>
        </row>
        <row r="3945">
          <cell r="L3945" t="str">
            <v>MECAL</v>
          </cell>
          <cell r="M3945" t="str">
            <v>CALAIS, ME</v>
          </cell>
        </row>
        <row r="3946">
          <cell r="L3946" t="str">
            <v>MECAM</v>
          </cell>
          <cell r="M3946" t="str">
            <v>CAMDEN, ME</v>
          </cell>
        </row>
        <row r="3947">
          <cell r="L3947" t="str">
            <v>MECAR</v>
          </cell>
          <cell r="M3947" t="str">
            <v>CARIBOU, ME</v>
          </cell>
        </row>
        <row r="3948">
          <cell r="L3948" t="str">
            <v>MECHE</v>
          </cell>
          <cell r="M3948" t="str">
            <v>CHERRYFIELD, ME</v>
          </cell>
        </row>
        <row r="3949">
          <cell r="L3949" t="str">
            <v>MECHI</v>
          </cell>
          <cell r="M3949" t="str">
            <v>CHICOPPE, ME</v>
          </cell>
        </row>
        <row r="3950">
          <cell r="L3950" t="str">
            <v>MEDAN</v>
          </cell>
          <cell r="M3950" t="str">
            <v>DANVILLE, ME</v>
          </cell>
        </row>
        <row r="3951">
          <cell r="L3951" t="str">
            <v>MEELL</v>
          </cell>
          <cell r="M3951" t="str">
            <v>ELLSWORTH, ME</v>
          </cell>
        </row>
        <row r="3952">
          <cell r="L3952" t="str">
            <v>MEFF</v>
          </cell>
          <cell r="M3952" t="str">
            <v>FORT FAIRFIELD, ME</v>
          </cell>
        </row>
        <row r="3953">
          <cell r="L3953" t="str">
            <v>MEGAR</v>
          </cell>
          <cell r="M3953" t="str">
            <v>GARDINER, ME</v>
          </cell>
        </row>
        <row r="3954">
          <cell r="L3954" t="str">
            <v>MEGRE</v>
          </cell>
          <cell r="M3954" t="str">
            <v>GREENE, ME</v>
          </cell>
        </row>
        <row r="3955">
          <cell r="L3955" t="str">
            <v>MEHOU</v>
          </cell>
          <cell r="M3955" t="str">
            <v>HOULTON, ME</v>
          </cell>
        </row>
        <row r="3956">
          <cell r="L3956" t="str">
            <v>MEJAY</v>
          </cell>
          <cell r="M3956" t="str">
            <v>JAY, ME</v>
          </cell>
        </row>
        <row r="3957">
          <cell r="L3957" t="str">
            <v>MEJON</v>
          </cell>
          <cell r="M3957" t="str">
            <v>JONESBORO, ME</v>
          </cell>
        </row>
        <row r="3958">
          <cell r="L3958" t="str">
            <v>MEKIT</v>
          </cell>
          <cell r="M3958" t="str">
            <v>KITTERY, ME</v>
          </cell>
        </row>
        <row r="3959">
          <cell r="L3959" t="str">
            <v>MELAN</v>
          </cell>
          <cell r="M3959" t="str">
            <v>LANSONG, ME</v>
          </cell>
        </row>
        <row r="3960">
          <cell r="L3960" t="str">
            <v>MELEE</v>
          </cell>
          <cell r="M3960" t="str">
            <v>LEEDS, ME</v>
          </cell>
        </row>
        <row r="3961">
          <cell r="L3961" t="str">
            <v>MELEW</v>
          </cell>
          <cell r="M3961" t="str">
            <v>LEWISTON, ME</v>
          </cell>
        </row>
        <row r="3962">
          <cell r="L3962" t="str">
            <v>MELIM</v>
          </cell>
          <cell r="M3962" t="str">
            <v>LIMESTONE, ME</v>
          </cell>
        </row>
        <row r="3963">
          <cell r="L3963" t="str">
            <v>MELIN</v>
          </cell>
          <cell r="M3963" t="str">
            <v>LINCOLN, ME</v>
          </cell>
        </row>
        <row r="3964">
          <cell r="L3964" t="str">
            <v>MELUB</v>
          </cell>
          <cell r="M3964" t="str">
            <v>LUBEC, MAINE</v>
          </cell>
        </row>
        <row r="3965">
          <cell r="L3965" t="str">
            <v>MEMAC</v>
          </cell>
          <cell r="M3965" t="str">
            <v>MACHIAS, ME</v>
          </cell>
        </row>
        <row r="3966">
          <cell r="L3966" t="str">
            <v>MEMAD</v>
          </cell>
          <cell r="M3966" t="str">
            <v>MADAWASKA, ME</v>
          </cell>
        </row>
        <row r="3967">
          <cell r="L3967" t="str">
            <v>MEMF</v>
          </cell>
          <cell r="M3967" t="str">
            <v>MECHANIC FALLS, ME</v>
          </cell>
        </row>
        <row r="3968">
          <cell r="L3968" t="str">
            <v>MEMIL</v>
          </cell>
          <cell r="M3968" t="str">
            <v>MILLINOCKET, ME</v>
          </cell>
        </row>
        <row r="3969">
          <cell r="L3969" t="str">
            <v>MEMON</v>
          </cell>
          <cell r="M3969" t="str">
            <v>MONTICELLO, ME</v>
          </cell>
        </row>
        <row r="3970">
          <cell r="L3970" t="str">
            <v>MENEW</v>
          </cell>
          <cell r="M3970" t="str">
            <v>NEWPORT, ME</v>
          </cell>
        </row>
        <row r="3971">
          <cell r="L3971" t="str">
            <v>MEPAT</v>
          </cell>
          <cell r="M3971" t="str">
            <v>PATTEN, ME</v>
          </cell>
        </row>
        <row r="3972">
          <cell r="L3972" t="str">
            <v>MEPI</v>
          </cell>
          <cell r="M3972" t="str">
            <v>PRESQUE ISLE, ME</v>
          </cell>
        </row>
        <row r="3973">
          <cell r="L3973" t="str">
            <v>MEPIS</v>
          </cell>
          <cell r="M3973" t="str">
            <v>PRESQUE ISLE, ME</v>
          </cell>
        </row>
        <row r="3974">
          <cell r="L3974" t="str">
            <v>MEPOR</v>
          </cell>
          <cell r="M3974" t="str">
            <v>PORTLAND, ME</v>
          </cell>
        </row>
        <row r="3975">
          <cell r="L3975" t="str">
            <v>MEPOW</v>
          </cell>
          <cell r="M3975" t="str">
            <v>POWNAL, ME</v>
          </cell>
        </row>
        <row r="3976">
          <cell r="L3976" t="str">
            <v>MEROC</v>
          </cell>
          <cell r="M3976" t="str">
            <v>ROCKLAND, ME</v>
          </cell>
        </row>
        <row r="3977">
          <cell r="L3977" t="str">
            <v>MERUM</v>
          </cell>
          <cell r="M3977" t="str">
            <v>RUMFORD, ME</v>
          </cell>
        </row>
        <row r="3978">
          <cell r="L3978" t="str">
            <v>MESCA</v>
          </cell>
          <cell r="M3978" t="str">
            <v>SCARBOROUGH, ME</v>
          </cell>
        </row>
        <row r="3979">
          <cell r="L3979" t="str">
            <v>MESKO</v>
          </cell>
          <cell r="M3979" t="str">
            <v>SKOWHEGAN, ME</v>
          </cell>
        </row>
        <row r="3980">
          <cell r="L3980" t="str">
            <v>MESOP</v>
          </cell>
          <cell r="M3980" t="str">
            <v>SOUTHPORT, ME</v>
          </cell>
        </row>
        <row r="3981">
          <cell r="L3981" t="str">
            <v>MESOU</v>
          </cell>
          <cell r="M3981" t="str">
            <v>SOUTH PORTLAND, ME</v>
          </cell>
        </row>
        <row r="3982">
          <cell r="L3982" t="str">
            <v>MESP</v>
          </cell>
          <cell r="M3982" t="str">
            <v>SOUTH PARIS, ME</v>
          </cell>
        </row>
        <row r="3983">
          <cell r="L3983" t="str">
            <v>METUR</v>
          </cell>
          <cell r="M3983" t="str">
            <v>TURNER, ME</v>
          </cell>
        </row>
        <row r="3984">
          <cell r="L3984" t="str">
            <v>MEWAL</v>
          </cell>
          <cell r="M3984" t="str">
            <v>WALDOBORO, ME</v>
          </cell>
        </row>
        <row r="3985">
          <cell r="L3985" t="str">
            <v>MEWAT</v>
          </cell>
          <cell r="M3985" t="str">
            <v>WATERVILLE, ME</v>
          </cell>
        </row>
        <row r="3986">
          <cell r="L3986" t="str">
            <v>MEWEL</v>
          </cell>
          <cell r="M3986" t="str">
            <v>WELLS, ME</v>
          </cell>
        </row>
        <row r="3987">
          <cell r="L3987" t="str">
            <v>MEWES</v>
          </cell>
          <cell r="M3987" t="str">
            <v>WESTBROOKE, ME</v>
          </cell>
        </row>
        <row r="3988">
          <cell r="L3988" t="str">
            <v>MEWIN</v>
          </cell>
          <cell r="M3988" t="str">
            <v>WINSLOW, ME</v>
          </cell>
        </row>
        <row r="3989">
          <cell r="L3989" t="str">
            <v>MEWIT</v>
          </cell>
          <cell r="M3989" t="str">
            <v>WINTERPORT, ME</v>
          </cell>
        </row>
        <row r="3990">
          <cell r="L3990" t="str">
            <v>MEWND</v>
          </cell>
          <cell r="M3990" t="str">
            <v>WINDSOR, ME</v>
          </cell>
        </row>
        <row r="3991">
          <cell r="L3991" t="str">
            <v>MEWNT</v>
          </cell>
          <cell r="M3991" t="str">
            <v>WINTHROP, ME</v>
          </cell>
        </row>
        <row r="3992">
          <cell r="L3992" t="str">
            <v>MEWOO</v>
          </cell>
          <cell r="M3992" t="str">
            <v>WOODLAND, ME</v>
          </cell>
        </row>
        <row r="3993">
          <cell r="L3993" t="str">
            <v>MEWPO</v>
          </cell>
          <cell r="M3993" t="str">
            <v>WESTPORT, MA</v>
          </cell>
        </row>
        <row r="3994">
          <cell r="L3994" t="str">
            <v>MIAA</v>
          </cell>
          <cell r="M3994" t="str">
            <v>ANN ARBOR, MI</v>
          </cell>
        </row>
        <row r="3995">
          <cell r="L3995" t="str">
            <v>MIALP</v>
          </cell>
          <cell r="M3995" t="str">
            <v>ALPENA, MI</v>
          </cell>
        </row>
        <row r="3996">
          <cell r="L3996" t="str">
            <v>MIANN</v>
          </cell>
          <cell r="M3996" t="str">
            <v>ANN ARBOR, MI</v>
          </cell>
        </row>
        <row r="3997">
          <cell r="L3997" t="str">
            <v>MIBAT</v>
          </cell>
          <cell r="M3997" t="str">
            <v>BATTLE CREEK, MI</v>
          </cell>
        </row>
        <row r="3998">
          <cell r="L3998" t="str">
            <v>MIBEN</v>
          </cell>
          <cell r="M3998" t="str">
            <v>BENTON HARBOUR, MI</v>
          </cell>
        </row>
        <row r="3999">
          <cell r="L3999" t="str">
            <v>MIBRG</v>
          </cell>
          <cell r="M3999" t="str">
            <v>BRIGHTON, MI</v>
          </cell>
        </row>
        <row r="4000">
          <cell r="L4000" t="str">
            <v>MIBRI</v>
          </cell>
          <cell r="M4000" t="str">
            <v>BRIDGEPORT, MI</v>
          </cell>
        </row>
        <row r="4001">
          <cell r="L4001" t="str">
            <v>MIBRO</v>
          </cell>
          <cell r="M4001" t="str">
            <v>BROWNSTOWN, MI</v>
          </cell>
        </row>
        <row r="4002">
          <cell r="L4002" t="str">
            <v>MICAD</v>
          </cell>
          <cell r="M4002" t="str">
            <v>CADILLAC, MI</v>
          </cell>
        </row>
        <row r="4003">
          <cell r="L4003" t="str">
            <v>MICAN</v>
          </cell>
          <cell r="M4003" t="str">
            <v>CANTON, MI</v>
          </cell>
        </row>
        <row r="4004">
          <cell r="L4004" t="str">
            <v>MICAR</v>
          </cell>
          <cell r="M4004" t="str">
            <v>CARSON CITY, MI</v>
          </cell>
        </row>
        <row r="4005">
          <cell r="L4005" t="str">
            <v>MICP</v>
          </cell>
          <cell r="M4005" t="str">
            <v>COMSTOCK PARK, MI</v>
          </cell>
        </row>
        <row r="4006">
          <cell r="L4006" t="str">
            <v>MIDEA</v>
          </cell>
          <cell r="M4006" t="str">
            <v>DEARBORN, MI</v>
          </cell>
        </row>
        <row r="4007">
          <cell r="L4007" t="str">
            <v>MIDET</v>
          </cell>
          <cell r="M4007" t="str">
            <v>DETROIT, MI</v>
          </cell>
        </row>
        <row r="4008">
          <cell r="L4008" t="str">
            <v>MIELM</v>
          </cell>
          <cell r="M4008" t="str">
            <v>ELMIRA, MI</v>
          </cell>
        </row>
        <row r="4009">
          <cell r="L4009" t="str">
            <v>MIFLN</v>
          </cell>
          <cell r="M4009" t="str">
            <v>FLINT, MI</v>
          </cell>
        </row>
        <row r="4010">
          <cell r="L4010" t="str">
            <v>MIFRA</v>
          </cell>
          <cell r="M4010" t="str">
            <v>FRASER, MI</v>
          </cell>
        </row>
        <row r="4011">
          <cell r="L4011" t="str">
            <v>MIFRS</v>
          </cell>
          <cell r="M4011" t="str">
            <v>FRASER, MI</v>
          </cell>
        </row>
        <row r="4012">
          <cell r="L4012" t="str">
            <v>MIGAL</v>
          </cell>
          <cell r="M4012" t="str">
            <v>GALESBURG, MI</v>
          </cell>
        </row>
        <row r="4013">
          <cell r="L4013" t="str">
            <v>MIGR</v>
          </cell>
          <cell r="M4013" t="str">
            <v>GRAND RAPIDS, MI</v>
          </cell>
        </row>
        <row r="4014">
          <cell r="L4014" t="str">
            <v>MIGRE</v>
          </cell>
          <cell r="M4014" t="str">
            <v>GREENSVILLE, MI</v>
          </cell>
        </row>
        <row r="4015">
          <cell r="L4015" t="str">
            <v>MIHEM</v>
          </cell>
          <cell r="M4015" t="str">
            <v>HEMLOCK, MI</v>
          </cell>
        </row>
        <row r="4016">
          <cell r="L4016" t="str">
            <v>MIHIL</v>
          </cell>
          <cell r="M4016" t="str">
            <v>HILLSDALE, MI</v>
          </cell>
        </row>
        <row r="4017">
          <cell r="L4017" t="str">
            <v>MIHLL</v>
          </cell>
          <cell r="M4017" t="str">
            <v>HOLLAND, MI</v>
          </cell>
        </row>
        <row r="4018">
          <cell r="L4018" t="str">
            <v>MIHOL</v>
          </cell>
          <cell r="M4018" t="str">
            <v>HOLT, MI</v>
          </cell>
        </row>
        <row r="4019">
          <cell r="L4019" t="str">
            <v>MIHUD</v>
          </cell>
          <cell r="M4019" t="str">
            <v>HUDSONVILLE, MI</v>
          </cell>
        </row>
        <row r="4020">
          <cell r="L4020" t="str">
            <v>MIKAL</v>
          </cell>
          <cell r="M4020" t="str">
            <v>KALAMAZOO, MI</v>
          </cell>
        </row>
        <row r="4021">
          <cell r="L4021" t="str">
            <v>MIKEN</v>
          </cell>
          <cell r="M4021" t="str">
            <v>KENTWOOD, MI</v>
          </cell>
        </row>
        <row r="4022">
          <cell r="L4022" t="str">
            <v>MILAK</v>
          </cell>
          <cell r="M4022" t="str">
            <v>LAKE ODESSA, MI</v>
          </cell>
        </row>
        <row r="4023">
          <cell r="L4023" t="str">
            <v>MILAN</v>
          </cell>
          <cell r="M4023" t="str">
            <v>LANSING, MI</v>
          </cell>
        </row>
        <row r="4024">
          <cell r="L4024" t="str">
            <v>MILIV</v>
          </cell>
          <cell r="M4024" t="str">
            <v>LIVONIA, MI</v>
          </cell>
        </row>
        <row r="4025">
          <cell r="L4025" t="str">
            <v>MIMAR</v>
          </cell>
          <cell r="M4025" t="str">
            <v>MARQUETTE, MI</v>
          </cell>
        </row>
        <row r="4026">
          <cell r="L4026" t="str">
            <v>MIMC</v>
          </cell>
          <cell r="M4026" t="str">
            <v>MOUNT CLEMENTS, MI</v>
          </cell>
        </row>
        <row r="4027">
          <cell r="L4027" t="str">
            <v>MIMEL</v>
          </cell>
          <cell r="M4027" t="str">
            <v>MELVINDALE, MI</v>
          </cell>
        </row>
        <row r="4028">
          <cell r="L4028" t="str">
            <v>MIMON</v>
          </cell>
          <cell r="M4028" t="str">
            <v>MONROE, MI</v>
          </cell>
        </row>
        <row r="4029">
          <cell r="L4029" t="str">
            <v>MINEW</v>
          </cell>
          <cell r="M4029" t="str">
            <v>NEWPORT, MI</v>
          </cell>
        </row>
        <row r="4030">
          <cell r="L4030" t="str">
            <v>MINIL</v>
          </cell>
          <cell r="M4030" t="str">
            <v>NILES, MI</v>
          </cell>
        </row>
        <row r="4031">
          <cell r="L4031" t="str">
            <v>MINOR</v>
          </cell>
          <cell r="M4031" t="str">
            <v>NORTHVILLE, MI</v>
          </cell>
        </row>
        <row r="4032">
          <cell r="L4032" t="str">
            <v>MIPLY</v>
          </cell>
          <cell r="M4032" t="str">
            <v>PLYMOUTH, MI</v>
          </cell>
        </row>
        <row r="4033">
          <cell r="L4033" t="str">
            <v>MIPP</v>
          </cell>
          <cell r="M4033" t="str">
            <v>PAW PAW, MI</v>
          </cell>
        </row>
        <row r="4034">
          <cell r="L4034" t="str">
            <v>MIROO</v>
          </cell>
          <cell r="M4034" t="str">
            <v>ROYAL OAK, MI</v>
          </cell>
        </row>
        <row r="4035">
          <cell r="L4035" t="str">
            <v>MISAG</v>
          </cell>
          <cell r="M4035" t="str">
            <v>SAGINAW, MI</v>
          </cell>
        </row>
        <row r="4036">
          <cell r="L4036" t="str">
            <v>MISSI</v>
          </cell>
          <cell r="M4036" t="str">
            <v>MISSISSIPPI</v>
          </cell>
        </row>
        <row r="4037">
          <cell r="L4037" t="str">
            <v>MISWA</v>
          </cell>
          <cell r="M4037" t="str">
            <v>SWARTZ CREEK, MI</v>
          </cell>
        </row>
        <row r="4038">
          <cell r="L4038" t="str">
            <v>MITA</v>
          </cell>
          <cell r="M4038" t="str">
            <v>TAYLOR, MI</v>
          </cell>
        </row>
        <row r="4039">
          <cell r="L4039" t="str">
            <v>MITRO</v>
          </cell>
          <cell r="M4039" t="str">
            <v>TROY, MI</v>
          </cell>
        </row>
        <row r="4040">
          <cell r="L4040" t="str">
            <v>MIWAL</v>
          </cell>
          <cell r="M4040" t="str">
            <v>WALKERVILLE, MI</v>
          </cell>
        </row>
        <row r="4041">
          <cell r="L4041" t="str">
            <v>MIWAR</v>
          </cell>
          <cell r="M4041" t="str">
            <v>WARREN, MI</v>
          </cell>
        </row>
        <row r="4042">
          <cell r="L4042" t="str">
            <v>MIWEB</v>
          </cell>
          <cell r="M4042" t="str">
            <v>WEBBERVILLE, MI</v>
          </cell>
        </row>
        <row r="4043">
          <cell r="L4043" t="str">
            <v>MIWIX</v>
          </cell>
          <cell r="M4043" t="str">
            <v>WIXOM, MI</v>
          </cell>
        </row>
        <row r="4044">
          <cell r="L4044" t="str">
            <v>MIWLK</v>
          </cell>
          <cell r="M4044" t="str">
            <v>WALKER, MI</v>
          </cell>
        </row>
        <row r="4045">
          <cell r="L4045" t="str">
            <v>MIWYO</v>
          </cell>
          <cell r="M4045" t="str">
            <v>WYOMING, MI</v>
          </cell>
        </row>
        <row r="4046">
          <cell r="L4046" t="str">
            <v>MNALB</v>
          </cell>
          <cell r="M4046" t="str">
            <v>ALBERT LEA, MN</v>
          </cell>
        </row>
        <row r="4047">
          <cell r="L4047" t="str">
            <v>MNALE</v>
          </cell>
          <cell r="M4047" t="str">
            <v>ALEXANDRIA, MN</v>
          </cell>
        </row>
        <row r="4048">
          <cell r="L4048" t="str">
            <v>MNCHA</v>
          </cell>
          <cell r="M4048" t="str">
            <v>CHASKA, MN</v>
          </cell>
        </row>
        <row r="4049">
          <cell r="L4049" t="str">
            <v>MNCLO</v>
          </cell>
          <cell r="M4049" t="str">
            <v>CLOQUET, MN</v>
          </cell>
        </row>
        <row r="4050">
          <cell r="L4050" t="str">
            <v>MNEDE</v>
          </cell>
          <cell r="M4050" t="str">
            <v>EDEN, MN</v>
          </cell>
        </row>
        <row r="4051">
          <cell r="L4051" t="str">
            <v>MNFAI</v>
          </cell>
          <cell r="M4051" t="str">
            <v>FAIRMONT, MN</v>
          </cell>
        </row>
        <row r="4052">
          <cell r="L4052" t="str">
            <v>MNFAR</v>
          </cell>
          <cell r="M4052" t="str">
            <v>FARIBAULT, MN</v>
          </cell>
        </row>
        <row r="4053">
          <cell r="L4053" t="str">
            <v>MNGAY</v>
          </cell>
          <cell r="M4053" t="str">
            <v>GAYLORD, MN</v>
          </cell>
        </row>
        <row r="4054">
          <cell r="L4054" t="str">
            <v>MNGOL</v>
          </cell>
          <cell r="M4054" t="str">
            <v>GOLDEN VALLEY, MN</v>
          </cell>
        </row>
        <row r="4055">
          <cell r="L4055" t="str">
            <v>MNHIB</v>
          </cell>
          <cell r="M4055" t="str">
            <v>HIBBING, MN</v>
          </cell>
        </row>
        <row r="4056">
          <cell r="L4056" t="str">
            <v>MNHOP</v>
          </cell>
          <cell r="M4056" t="str">
            <v>HOPKINS, MN</v>
          </cell>
        </row>
        <row r="4057">
          <cell r="L4057" t="str">
            <v>MNMAR</v>
          </cell>
          <cell r="M4057" t="str">
            <v>MARSHALL, MN</v>
          </cell>
        </row>
        <row r="4058">
          <cell r="L4058" t="str">
            <v>MNMIN</v>
          </cell>
          <cell r="M4058" t="str">
            <v>MINNEAPOLIS, MN</v>
          </cell>
        </row>
        <row r="4059">
          <cell r="L4059" t="str">
            <v>MNNEW</v>
          </cell>
          <cell r="M4059" t="str">
            <v>NEW ULM, MN</v>
          </cell>
        </row>
        <row r="4060">
          <cell r="L4060" t="str">
            <v>MNNOR</v>
          </cell>
          <cell r="M4060" t="str">
            <v>NORTHFIELD, MN</v>
          </cell>
        </row>
        <row r="4061">
          <cell r="L4061" t="str">
            <v>MNPLY</v>
          </cell>
          <cell r="M4061" t="str">
            <v>PLYMOUTH, MN</v>
          </cell>
        </row>
        <row r="4062">
          <cell r="L4062" t="str">
            <v>MNPR</v>
          </cell>
          <cell r="M4062" t="str">
            <v>PARK RAPIDS, MN</v>
          </cell>
        </row>
        <row r="4063">
          <cell r="L4063" t="str">
            <v>MNRIC</v>
          </cell>
          <cell r="M4063" t="str">
            <v>RICE, MN</v>
          </cell>
        </row>
        <row r="4064">
          <cell r="L4064" t="str">
            <v>MNROG</v>
          </cell>
          <cell r="M4064" t="str">
            <v>ROGERS, MN</v>
          </cell>
        </row>
        <row r="4065">
          <cell r="L4065" t="str">
            <v>MNSMI</v>
          </cell>
          <cell r="M4065" t="str">
            <v>SAINT MICHEAL, MN</v>
          </cell>
        </row>
        <row r="4066">
          <cell r="L4066" t="str">
            <v>MNSPP</v>
          </cell>
          <cell r="M4066" t="str">
            <v>ST PAUL PARK, MN</v>
          </cell>
        </row>
        <row r="4067">
          <cell r="L4067" t="str">
            <v>MNSTC</v>
          </cell>
          <cell r="M4067" t="str">
            <v>ST CLOUD, MN</v>
          </cell>
        </row>
        <row r="4068">
          <cell r="L4068" t="str">
            <v>MNWAD</v>
          </cell>
          <cell r="M4068" t="str">
            <v>WADENA, MN</v>
          </cell>
        </row>
        <row r="4069">
          <cell r="L4069" t="str">
            <v>MNWAI</v>
          </cell>
          <cell r="M4069" t="str">
            <v>WAITE PARK, MN</v>
          </cell>
        </row>
        <row r="4070">
          <cell r="L4070" t="str">
            <v>MOARN</v>
          </cell>
          <cell r="M4070" t="str">
            <v>ARNOLD, MO</v>
          </cell>
        </row>
        <row r="4071">
          <cell r="L4071" t="str">
            <v>MOBIL</v>
          </cell>
          <cell r="M4071" t="str">
            <v>BILLINGS, MO</v>
          </cell>
        </row>
        <row r="4072">
          <cell r="L4072" t="str">
            <v>MOCAR</v>
          </cell>
          <cell r="M4072" t="str">
            <v>CARTHAGE, MO</v>
          </cell>
        </row>
        <row r="4073">
          <cell r="L4073" t="str">
            <v>MOFAY</v>
          </cell>
          <cell r="M4073" t="str">
            <v>FAYETTE, MO</v>
          </cell>
        </row>
        <row r="4074">
          <cell r="L4074" t="str">
            <v>MOHAR</v>
          </cell>
          <cell r="M4074" t="str">
            <v>HARRISONVILLE, MO</v>
          </cell>
        </row>
        <row r="4075">
          <cell r="L4075" t="str">
            <v>MOHAZ</v>
          </cell>
          <cell r="M4075" t="str">
            <v>HAZELWOOD, MO</v>
          </cell>
        </row>
        <row r="4076">
          <cell r="L4076" t="str">
            <v>MOIND</v>
          </cell>
          <cell r="M4076" t="str">
            <v>INDEPENDENCE, MO</v>
          </cell>
        </row>
        <row r="4077">
          <cell r="L4077" t="str">
            <v>MOJEF</v>
          </cell>
          <cell r="M4077" t="str">
            <v>JEFFERSON CITY, MO</v>
          </cell>
        </row>
        <row r="4078">
          <cell r="L4078" t="str">
            <v>MOKAN</v>
          </cell>
          <cell r="M4078" t="str">
            <v>KANSAS CITY, MO</v>
          </cell>
        </row>
        <row r="4079">
          <cell r="L4079" t="str">
            <v>MOKEA</v>
          </cell>
          <cell r="M4079" t="str">
            <v>KEARNEY, MO</v>
          </cell>
        </row>
        <row r="4080">
          <cell r="L4080" t="str">
            <v>MOLEE</v>
          </cell>
          <cell r="M4080" t="str">
            <v>LEES SUMMIT, MO</v>
          </cell>
        </row>
        <row r="4081">
          <cell r="L4081" t="str">
            <v>MOMOB</v>
          </cell>
          <cell r="M4081" t="str">
            <v>MOBERLY, MO</v>
          </cell>
        </row>
        <row r="4082">
          <cell r="L4082" t="str">
            <v>MOMON</v>
          </cell>
          <cell r="M4082" t="str">
            <v>MONETT, MO</v>
          </cell>
        </row>
        <row r="4083">
          <cell r="L4083" t="str">
            <v>MOMOU</v>
          </cell>
          <cell r="M4083" t="str">
            <v>MOUNTAIN GROVE, MO</v>
          </cell>
        </row>
        <row r="4084">
          <cell r="L4084" t="str">
            <v>MONEO</v>
          </cell>
          <cell r="M4084" t="str">
            <v>NEOSHO, MO</v>
          </cell>
        </row>
        <row r="4085">
          <cell r="L4085" t="str">
            <v>MOOFA</v>
          </cell>
          <cell r="M4085" t="str">
            <v>OFALLON, MO</v>
          </cell>
        </row>
        <row r="4086">
          <cell r="L4086" t="str">
            <v>MOSAI</v>
          </cell>
          <cell r="M4086" t="str">
            <v>SAINT JOSEPH, MO</v>
          </cell>
        </row>
        <row r="4087">
          <cell r="L4087" t="str">
            <v>MOSAL</v>
          </cell>
          <cell r="M4087" t="str">
            <v>SALEM, MO</v>
          </cell>
        </row>
        <row r="4088">
          <cell r="L4088" t="str">
            <v>MOSCO</v>
          </cell>
          <cell r="M4088" t="str">
            <v>SCOTT CITY, MO</v>
          </cell>
        </row>
        <row r="4089">
          <cell r="L4089" t="str">
            <v>MOSED</v>
          </cell>
          <cell r="M4089" t="str">
            <v>SEDALIA, MO</v>
          </cell>
        </row>
        <row r="4090">
          <cell r="L4090" t="str">
            <v>MOSL</v>
          </cell>
          <cell r="M4090" t="str">
            <v>ST. LOUIS, MO</v>
          </cell>
        </row>
        <row r="4091">
          <cell r="L4091" t="str">
            <v>MOSPR</v>
          </cell>
          <cell r="M4091" t="str">
            <v>SPRINGFIELD, MO</v>
          </cell>
        </row>
        <row r="4092">
          <cell r="L4092" t="str">
            <v>MOSTC</v>
          </cell>
          <cell r="M4092" t="str">
            <v>SAINT CHARLES, MO</v>
          </cell>
        </row>
        <row r="4093">
          <cell r="L4093" t="str">
            <v>MOSTJ</v>
          </cell>
          <cell r="M4093" t="str">
            <v>SAINT JOSEPH, MO</v>
          </cell>
        </row>
        <row r="4094">
          <cell r="L4094" t="str">
            <v>MOSTL</v>
          </cell>
          <cell r="M4094" t="str">
            <v>SAINT LOUIS, MO</v>
          </cell>
        </row>
        <row r="4095">
          <cell r="L4095" t="str">
            <v>MOSTP</v>
          </cell>
          <cell r="M4095" t="str">
            <v>ST PETERS, MO</v>
          </cell>
        </row>
        <row r="4096">
          <cell r="L4096" t="str">
            <v>MOTRO</v>
          </cell>
          <cell r="M4096" t="str">
            <v>TROY, MO</v>
          </cell>
        </row>
        <row r="4097">
          <cell r="L4097" t="str">
            <v>MOWAR</v>
          </cell>
          <cell r="M4097" t="str">
            <v>WARRENTON, MO</v>
          </cell>
        </row>
        <row r="4098">
          <cell r="L4098" t="str">
            <v>MOWAS</v>
          </cell>
          <cell r="M4098" t="str">
            <v>WASHINGTON, MO</v>
          </cell>
        </row>
        <row r="4099">
          <cell r="L4099" t="str">
            <v>MOWEN</v>
          </cell>
          <cell r="M4099" t="str">
            <v>WENTZVILLE, MO</v>
          </cell>
        </row>
        <row r="4100">
          <cell r="L4100" t="str">
            <v>MSBAT</v>
          </cell>
          <cell r="M4100" t="str">
            <v>BATESVILLE, MS</v>
          </cell>
        </row>
        <row r="4101">
          <cell r="L4101" t="str">
            <v>MSBIL</v>
          </cell>
          <cell r="M4101" t="str">
            <v>BILOXI, MS</v>
          </cell>
        </row>
        <row r="4102">
          <cell r="L4102" t="str">
            <v>MSCOR</v>
          </cell>
          <cell r="M4102" t="str">
            <v>CORINTH, MS</v>
          </cell>
        </row>
        <row r="4103">
          <cell r="L4103" t="str">
            <v>MSGUL</v>
          </cell>
          <cell r="M4103" t="str">
            <v>GULFPORT, MS</v>
          </cell>
        </row>
        <row r="4104">
          <cell r="L4104" t="str">
            <v>MSGUN</v>
          </cell>
          <cell r="M4104" t="str">
            <v>GUNTOWN, MS</v>
          </cell>
        </row>
        <row r="4105">
          <cell r="L4105" t="str">
            <v>MSHAT</v>
          </cell>
          <cell r="M4105" t="str">
            <v>HATTIESBURG, MS</v>
          </cell>
        </row>
        <row r="4106">
          <cell r="L4106" t="str">
            <v>MSHOU</v>
          </cell>
          <cell r="M4106" t="str">
            <v>HOULKA, MISS</v>
          </cell>
        </row>
        <row r="4107">
          <cell r="L4107" t="str">
            <v>MSIND</v>
          </cell>
          <cell r="M4107" t="str">
            <v>INDIANOLA, MS</v>
          </cell>
        </row>
        <row r="4108">
          <cell r="L4108" t="str">
            <v>MSJAC</v>
          </cell>
          <cell r="M4108" t="str">
            <v>JACKSON, MS</v>
          </cell>
        </row>
        <row r="4109">
          <cell r="L4109" t="str">
            <v>MSMAG</v>
          </cell>
          <cell r="M4109" t="str">
            <v>MAGEE, MS</v>
          </cell>
        </row>
        <row r="4110">
          <cell r="L4110" t="str">
            <v>MSNA</v>
          </cell>
          <cell r="M4110" t="str">
            <v>NEW ALBANY, MS</v>
          </cell>
        </row>
        <row r="4111">
          <cell r="L4111" t="str">
            <v>MSPEA</v>
          </cell>
          <cell r="M4111" t="str">
            <v>PEARL, MS</v>
          </cell>
        </row>
        <row r="4112">
          <cell r="L4112" t="str">
            <v>MSPER</v>
          </cell>
          <cell r="M4112" t="str">
            <v>PEARLINGTON, MS</v>
          </cell>
        </row>
        <row r="4113">
          <cell r="L4113" t="str">
            <v>MSPON</v>
          </cell>
          <cell r="M4113" t="str">
            <v>PONTOTOC, MISS</v>
          </cell>
        </row>
        <row r="4114">
          <cell r="L4114" t="str">
            <v>MSRIC</v>
          </cell>
          <cell r="M4114" t="str">
            <v>RICHLAND, MS</v>
          </cell>
        </row>
        <row r="4115">
          <cell r="L4115" t="str">
            <v>MSSHA</v>
          </cell>
          <cell r="M4115" t="str">
            <v>SHANNAN, MISS</v>
          </cell>
        </row>
        <row r="4116">
          <cell r="L4116" t="str">
            <v>MSSOU</v>
          </cell>
          <cell r="M4116" t="str">
            <v>SOUTHAVEN, MS</v>
          </cell>
        </row>
        <row r="4117">
          <cell r="L4117" t="str">
            <v>MTBIL</v>
          </cell>
          <cell r="M4117" t="str">
            <v>BILLINGS, MT</v>
          </cell>
        </row>
        <row r="4118">
          <cell r="L4118" t="str">
            <v>MTKAL</v>
          </cell>
          <cell r="M4118" t="str">
            <v>KALISPELL, MT</v>
          </cell>
        </row>
        <row r="4119">
          <cell r="L4119" t="str">
            <v>NCASH</v>
          </cell>
          <cell r="M4119" t="str">
            <v>ASHEVILLE, NC</v>
          </cell>
        </row>
        <row r="4120">
          <cell r="L4120" t="str">
            <v>NCBAT</v>
          </cell>
          <cell r="M4120" t="str">
            <v>BATTLEBORO, NC</v>
          </cell>
        </row>
        <row r="4121">
          <cell r="L4121" t="str">
            <v>NCCAN</v>
          </cell>
          <cell r="M4121" t="str">
            <v>CANDEN, NC</v>
          </cell>
        </row>
        <row r="4122">
          <cell r="L4122" t="str">
            <v>NCCHA</v>
          </cell>
          <cell r="M4122" t="str">
            <v>CHARLOTTE, NC</v>
          </cell>
        </row>
        <row r="4123">
          <cell r="L4123" t="str">
            <v>NCCLA</v>
          </cell>
          <cell r="M4123" t="str">
            <v>CLAIREMONT, NC</v>
          </cell>
        </row>
        <row r="4124">
          <cell r="L4124" t="str">
            <v>NCCLE</v>
          </cell>
          <cell r="M4124" t="str">
            <v>CLEMMONS, NC</v>
          </cell>
        </row>
        <row r="4125">
          <cell r="L4125" t="str">
            <v>NCCLI</v>
          </cell>
          <cell r="M4125" t="str">
            <v>CLINTON, NC</v>
          </cell>
        </row>
        <row r="4126">
          <cell r="L4126" t="str">
            <v>NCCLR</v>
          </cell>
          <cell r="M4126" t="str">
            <v>CLAREMONT, NC</v>
          </cell>
        </row>
        <row r="4127">
          <cell r="L4127" t="str">
            <v>NCCLY</v>
          </cell>
          <cell r="M4127" t="str">
            <v>CLAYTON, NC</v>
          </cell>
        </row>
        <row r="4128">
          <cell r="L4128" t="str">
            <v>NCCON</v>
          </cell>
          <cell r="M4128" t="str">
            <v>CONCORD, NC</v>
          </cell>
        </row>
        <row r="4129">
          <cell r="L4129" t="str">
            <v>NCDOB</v>
          </cell>
          <cell r="M4129" t="str">
            <v>DOBSON, NC</v>
          </cell>
        </row>
        <row r="4130">
          <cell r="L4130" t="str">
            <v>NCDUN</v>
          </cell>
          <cell r="M4130" t="str">
            <v>DUNN, NC</v>
          </cell>
        </row>
        <row r="4131">
          <cell r="L4131" t="str">
            <v>NCDUR</v>
          </cell>
          <cell r="M4131" t="str">
            <v>DURHAM, NC</v>
          </cell>
        </row>
        <row r="4132">
          <cell r="L4132" t="str">
            <v>NCEC</v>
          </cell>
          <cell r="M4132" t="str">
            <v>ELIZ CITY, NC</v>
          </cell>
        </row>
        <row r="4133">
          <cell r="L4133" t="str">
            <v>NCEDG</v>
          </cell>
          <cell r="M4133" t="str">
            <v>EDGEFIELD, SC</v>
          </cell>
        </row>
        <row r="4134">
          <cell r="L4134" t="str">
            <v>NCELI</v>
          </cell>
          <cell r="M4134" t="str">
            <v>ELIZABETHTOWN, NC</v>
          </cell>
        </row>
        <row r="4135">
          <cell r="L4135" t="str">
            <v>NCELL</v>
          </cell>
          <cell r="M4135" t="str">
            <v>ELLERBE, NC</v>
          </cell>
        </row>
        <row r="4136">
          <cell r="L4136" t="str">
            <v>NCENK</v>
          </cell>
          <cell r="M4136" t="str">
            <v>ENKA, NC</v>
          </cell>
        </row>
        <row r="4137">
          <cell r="L4137" t="str">
            <v>NCFAI</v>
          </cell>
          <cell r="M4137" t="str">
            <v>FAISON, NC</v>
          </cell>
        </row>
        <row r="4138">
          <cell r="L4138" t="str">
            <v>NCFAY</v>
          </cell>
          <cell r="M4138" t="str">
            <v>FAYETTEVILLE, NC</v>
          </cell>
        </row>
        <row r="4139">
          <cell r="L4139" t="str">
            <v>NCGAS</v>
          </cell>
          <cell r="M4139" t="str">
            <v>GASTONIA, NC</v>
          </cell>
        </row>
        <row r="4140">
          <cell r="L4140" t="str">
            <v>NCGOL</v>
          </cell>
          <cell r="M4140" t="str">
            <v>GOLDSBORO, NC</v>
          </cell>
        </row>
        <row r="4141">
          <cell r="L4141" t="str">
            <v>NCGRA</v>
          </cell>
          <cell r="M4141" t="str">
            <v>GRANITE FALLS, NC</v>
          </cell>
        </row>
        <row r="4142">
          <cell r="L4142" t="str">
            <v>NCGRE</v>
          </cell>
          <cell r="M4142" t="str">
            <v>GREENSBORO, NC</v>
          </cell>
        </row>
        <row r="4143">
          <cell r="L4143" t="str">
            <v>NCGRH</v>
          </cell>
          <cell r="M4143" t="str">
            <v>GRAHAM, NC</v>
          </cell>
        </row>
        <row r="4144">
          <cell r="L4144" t="str">
            <v>NCGRN</v>
          </cell>
          <cell r="M4144" t="str">
            <v>GREENVILLE, NC</v>
          </cell>
        </row>
        <row r="4145">
          <cell r="L4145" t="str">
            <v>NCHAM</v>
          </cell>
          <cell r="M4145" t="str">
            <v>HAMPSTEAD, NC</v>
          </cell>
        </row>
        <row r="4146">
          <cell r="L4146" t="str">
            <v>NCHEN</v>
          </cell>
          <cell r="M4146" t="str">
            <v>HENDERSON, NC</v>
          </cell>
        </row>
        <row r="4147">
          <cell r="L4147" t="str">
            <v>NCHIC</v>
          </cell>
          <cell r="M4147" t="str">
            <v>HICKORY, NC</v>
          </cell>
        </row>
        <row r="4148">
          <cell r="L4148" t="str">
            <v>NCHIG</v>
          </cell>
          <cell r="M4148" t="str">
            <v>HIGH POINT, NC</v>
          </cell>
        </row>
        <row r="4149">
          <cell r="L4149" t="str">
            <v>NCKIN</v>
          </cell>
          <cell r="M4149" t="str">
            <v>KINSTON, NC</v>
          </cell>
        </row>
        <row r="4150">
          <cell r="L4150" t="str">
            <v>NCKM</v>
          </cell>
          <cell r="M4150" t="str">
            <v>KINGS MOUNTAIN, NC</v>
          </cell>
        </row>
        <row r="4151">
          <cell r="L4151" t="str">
            <v>NCLEX</v>
          </cell>
          <cell r="M4151" t="str">
            <v>LEXINGTON, NC</v>
          </cell>
        </row>
        <row r="4152">
          <cell r="L4152" t="str">
            <v>NCLIL</v>
          </cell>
          <cell r="M4152" t="str">
            <v>LILLINGTON, NC</v>
          </cell>
        </row>
        <row r="4153">
          <cell r="L4153" t="str">
            <v>NCLIN</v>
          </cell>
          <cell r="M4153" t="str">
            <v>LINWOOD, NC</v>
          </cell>
        </row>
        <row r="4154">
          <cell r="L4154" t="str">
            <v>NCLUC</v>
          </cell>
          <cell r="M4154" t="str">
            <v>LUCAMA, NC</v>
          </cell>
        </row>
        <row r="4155">
          <cell r="L4155" t="str">
            <v>NCLUM</v>
          </cell>
          <cell r="M4155" t="str">
            <v>LUMBERTON, NC</v>
          </cell>
        </row>
        <row r="4156">
          <cell r="L4156" t="str">
            <v>NCMAT</v>
          </cell>
          <cell r="M4156" t="str">
            <v>MATTHEWS, NC</v>
          </cell>
        </row>
        <row r="4157">
          <cell r="L4157" t="str">
            <v>NCMCA</v>
          </cell>
          <cell r="M4157" t="str">
            <v>MCADENVILLE, NC</v>
          </cell>
        </row>
        <row r="4158">
          <cell r="L4158" t="str">
            <v>NCMOR</v>
          </cell>
          <cell r="M4158" t="str">
            <v>MORGANTON, NC</v>
          </cell>
        </row>
        <row r="4159">
          <cell r="L4159" t="str">
            <v>NCMOU</v>
          </cell>
          <cell r="M4159" t="str">
            <v>MOUNT OLIVE, NC</v>
          </cell>
        </row>
        <row r="4160">
          <cell r="L4160" t="str">
            <v>NCNEW</v>
          </cell>
          <cell r="M4160" t="str">
            <v>NEWTON, NC</v>
          </cell>
        </row>
        <row r="4161">
          <cell r="L4161" t="str">
            <v>NCNOR</v>
          </cell>
          <cell r="M4161" t="str">
            <v>NORWOOD, NC</v>
          </cell>
        </row>
        <row r="4162">
          <cell r="L4162" t="str">
            <v>NCOXF</v>
          </cell>
          <cell r="M4162" t="str">
            <v>OXFORD, NC</v>
          </cell>
        </row>
        <row r="4163">
          <cell r="L4163" t="str">
            <v>NCPIN</v>
          </cell>
          <cell r="M4163" t="str">
            <v>PINEVILLE, NC</v>
          </cell>
        </row>
        <row r="4164">
          <cell r="L4164" t="str">
            <v>NCRAL</v>
          </cell>
          <cell r="M4164" t="str">
            <v>RALEIGH, NC</v>
          </cell>
        </row>
        <row r="4165">
          <cell r="L4165" t="str">
            <v>NCRM</v>
          </cell>
          <cell r="M4165" t="str">
            <v>ROCKY MOUNT, NC</v>
          </cell>
        </row>
        <row r="4166">
          <cell r="L4166" t="str">
            <v>NCROP</v>
          </cell>
          <cell r="M4166" t="str">
            <v>ROPER, NC</v>
          </cell>
        </row>
        <row r="4167">
          <cell r="L4167" t="str">
            <v>NCSAL</v>
          </cell>
          <cell r="M4167" t="str">
            <v>SALISBURY, NC</v>
          </cell>
        </row>
        <row r="4168">
          <cell r="L4168" t="str">
            <v>NCSAN</v>
          </cell>
          <cell r="M4168" t="str">
            <v>SANFORD, NC</v>
          </cell>
        </row>
        <row r="4169">
          <cell r="L4169" t="str">
            <v>NCSEL</v>
          </cell>
          <cell r="M4169" t="str">
            <v>SELMA, NC</v>
          </cell>
        </row>
        <row r="4170">
          <cell r="L4170" t="str">
            <v>NCSPR</v>
          </cell>
          <cell r="M4170" t="str">
            <v>SPRING HOPE, NC</v>
          </cell>
        </row>
        <row r="4171">
          <cell r="L4171" t="str">
            <v>NCTAY</v>
          </cell>
          <cell r="M4171" t="str">
            <v>TAYLORSVILLE, NC</v>
          </cell>
        </row>
        <row r="4172">
          <cell r="L4172" t="str">
            <v>NCTHO</v>
          </cell>
          <cell r="M4172" t="str">
            <v>THOMASVILLE, NC</v>
          </cell>
        </row>
        <row r="4173">
          <cell r="L4173" t="str">
            <v>NCWAL</v>
          </cell>
          <cell r="M4173" t="str">
            <v>WALLACE, NC</v>
          </cell>
        </row>
        <row r="4174">
          <cell r="L4174" t="str">
            <v>NCWAR</v>
          </cell>
          <cell r="M4174" t="str">
            <v>WARSAW, NC</v>
          </cell>
        </row>
        <row r="4175">
          <cell r="L4175" t="str">
            <v>NCWLK</v>
          </cell>
          <cell r="M4175" t="str">
            <v>WILKESBORO, NC</v>
          </cell>
        </row>
        <row r="4176">
          <cell r="L4176" t="str">
            <v>NCWS</v>
          </cell>
          <cell r="M4176" t="str">
            <v>WINSTON SALEM, NC</v>
          </cell>
        </row>
        <row r="4177">
          <cell r="L4177" t="str">
            <v>NCYAD</v>
          </cell>
          <cell r="M4177" t="str">
            <v>YADKINVILLE, NC</v>
          </cell>
        </row>
        <row r="4178">
          <cell r="L4178" t="str">
            <v>NCZEB</v>
          </cell>
          <cell r="M4178" t="str">
            <v>ZEBULON, NC</v>
          </cell>
        </row>
        <row r="4179">
          <cell r="L4179" t="str">
            <v>NDBIS</v>
          </cell>
          <cell r="M4179" t="str">
            <v>BISMARK, ND</v>
          </cell>
        </row>
        <row r="4180">
          <cell r="L4180" t="str">
            <v>NDDEV</v>
          </cell>
          <cell r="M4180" t="str">
            <v>DEVILS LAKE, ND</v>
          </cell>
        </row>
        <row r="4181">
          <cell r="L4181" t="str">
            <v>NDFAR</v>
          </cell>
          <cell r="M4181" t="str">
            <v>FARGO, ND</v>
          </cell>
        </row>
        <row r="4182">
          <cell r="L4182" t="str">
            <v>NDFOR</v>
          </cell>
          <cell r="M4182" t="str">
            <v>FORDVILLE, ND</v>
          </cell>
        </row>
        <row r="4183">
          <cell r="L4183" t="str">
            <v>NDGRA</v>
          </cell>
          <cell r="M4183" t="str">
            <v>GRAND FORKS, ND</v>
          </cell>
        </row>
        <row r="4184">
          <cell r="L4184" t="str">
            <v>NDJAM</v>
          </cell>
          <cell r="M4184" t="str">
            <v>JAMESTOWN, ND</v>
          </cell>
        </row>
        <row r="4185">
          <cell r="L4185" t="str">
            <v>NDMIN</v>
          </cell>
          <cell r="M4185" t="str">
            <v>MINOT, ND</v>
          </cell>
        </row>
        <row r="4186">
          <cell r="L4186" t="str">
            <v>NDWES</v>
          </cell>
          <cell r="M4186" t="str">
            <v>WEST FARGO, ND</v>
          </cell>
        </row>
        <row r="4187">
          <cell r="L4187" t="str">
            <v>NEKEA</v>
          </cell>
          <cell r="M4187" t="str">
            <v>KEARNEY, NE</v>
          </cell>
        </row>
        <row r="4188">
          <cell r="L4188" t="str">
            <v>NELIN</v>
          </cell>
          <cell r="M4188" t="str">
            <v>LINCOLN, NE</v>
          </cell>
        </row>
        <row r="4189">
          <cell r="L4189" t="str">
            <v>NENOR</v>
          </cell>
          <cell r="M4189" t="str">
            <v>NORTH PLATTE, NE</v>
          </cell>
        </row>
        <row r="4190">
          <cell r="L4190" t="str">
            <v>NENRF</v>
          </cell>
          <cell r="M4190" t="str">
            <v>NORFOLK, NE</v>
          </cell>
        </row>
        <row r="4191">
          <cell r="L4191" t="str">
            <v>NEOMA</v>
          </cell>
          <cell r="M4191" t="str">
            <v>OMAHA, NE</v>
          </cell>
        </row>
        <row r="4192">
          <cell r="L4192" t="str">
            <v>NHBRI</v>
          </cell>
          <cell r="M4192" t="str">
            <v>BRISTOL, NH</v>
          </cell>
        </row>
        <row r="4193">
          <cell r="L4193" t="str">
            <v>NHCLA</v>
          </cell>
          <cell r="M4193" t="str">
            <v>CLAREMONT, NH</v>
          </cell>
        </row>
        <row r="4194">
          <cell r="L4194" t="str">
            <v>NHCON</v>
          </cell>
          <cell r="M4194" t="str">
            <v>CONCORD, NH</v>
          </cell>
        </row>
        <row r="4195">
          <cell r="L4195" t="str">
            <v>NHEXE</v>
          </cell>
          <cell r="M4195" t="str">
            <v>EXETER, NH</v>
          </cell>
        </row>
        <row r="4196">
          <cell r="L4196" t="str">
            <v>NHHAM</v>
          </cell>
          <cell r="M4196" t="str">
            <v>HAMPTON, NH</v>
          </cell>
        </row>
        <row r="4197">
          <cell r="L4197" t="str">
            <v>NHHOO</v>
          </cell>
          <cell r="M4197" t="str">
            <v>HOOKSETT, NH</v>
          </cell>
        </row>
        <row r="4198">
          <cell r="L4198" t="str">
            <v>NHHUD</v>
          </cell>
          <cell r="M4198" t="str">
            <v>HUDSON, NH</v>
          </cell>
        </row>
        <row r="4199">
          <cell r="L4199" t="str">
            <v>NHKEE</v>
          </cell>
          <cell r="M4199" t="str">
            <v>KEENE, NH</v>
          </cell>
        </row>
        <row r="4200">
          <cell r="L4200" t="str">
            <v>NHLON</v>
          </cell>
          <cell r="M4200" t="str">
            <v>LONDONDERRY, NH</v>
          </cell>
        </row>
        <row r="4201">
          <cell r="L4201" t="str">
            <v>NHMAD</v>
          </cell>
          <cell r="M4201" t="str">
            <v>MADBURY, NH</v>
          </cell>
        </row>
        <row r="4202">
          <cell r="L4202" t="str">
            <v>NHMAN</v>
          </cell>
          <cell r="M4202" t="str">
            <v>MANCHESTER, NH</v>
          </cell>
        </row>
        <row r="4203">
          <cell r="L4203" t="str">
            <v>NHNAS</v>
          </cell>
          <cell r="M4203" t="str">
            <v>NASHUA, NH</v>
          </cell>
        </row>
        <row r="4204">
          <cell r="L4204" t="str">
            <v>NHPLA</v>
          </cell>
          <cell r="M4204" t="str">
            <v>PLAISTOW, NH</v>
          </cell>
        </row>
        <row r="4205">
          <cell r="L4205" t="str">
            <v>NHPOR</v>
          </cell>
          <cell r="M4205" t="str">
            <v>PORTSMOUTH, NH</v>
          </cell>
        </row>
        <row r="4206">
          <cell r="L4206" t="str">
            <v>NHRAY</v>
          </cell>
          <cell r="M4206" t="str">
            <v>RAYMOND, NH</v>
          </cell>
        </row>
        <row r="4207">
          <cell r="L4207" t="str">
            <v>NHRIN</v>
          </cell>
          <cell r="M4207" t="str">
            <v>RINDGE, NH</v>
          </cell>
        </row>
        <row r="4208">
          <cell r="L4208" t="str">
            <v>NHROC</v>
          </cell>
          <cell r="M4208" t="str">
            <v>ROCHESTER, NH</v>
          </cell>
        </row>
        <row r="4209">
          <cell r="L4209" t="str">
            <v>NHSAL</v>
          </cell>
          <cell r="M4209" t="str">
            <v>SALEM, NH</v>
          </cell>
        </row>
        <row r="4210">
          <cell r="L4210" t="str">
            <v>NHSEA</v>
          </cell>
          <cell r="M4210" t="str">
            <v>SEABROOK, NH</v>
          </cell>
        </row>
        <row r="4211">
          <cell r="L4211" t="str">
            <v>NHSOM</v>
          </cell>
          <cell r="M4211" t="str">
            <v>SOMERSWORTH, NH</v>
          </cell>
        </row>
        <row r="4212">
          <cell r="L4212" t="str">
            <v>NHSTR</v>
          </cell>
          <cell r="M4212" t="str">
            <v>STRATHAM, NH</v>
          </cell>
        </row>
        <row r="4213">
          <cell r="L4213" t="str">
            <v>NJ</v>
          </cell>
          <cell r="M4213" t="str">
            <v>NEW JERSEY STATE</v>
          </cell>
        </row>
        <row r="4214">
          <cell r="L4214" t="str">
            <v>NJAC</v>
          </cell>
          <cell r="M4214" t="str">
            <v>ATLANTIC CITY, NJ</v>
          </cell>
        </row>
        <row r="4215">
          <cell r="L4215" t="str">
            <v>NJAND</v>
          </cell>
          <cell r="M4215" t="str">
            <v>ANDOVER, NJ</v>
          </cell>
        </row>
        <row r="4216">
          <cell r="L4216" t="str">
            <v>NJBAR</v>
          </cell>
          <cell r="M4216" t="str">
            <v>BARRINGTON, NJ</v>
          </cell>
        </row>
        <row r="4217">
          <cell r="L4217" t="str">
            <v>NJBAY</v>
          </cell>
          <cell r="M4217" t="str">
            <v>BAYONNE, NJ</v>
          </cell>
        </row>
        <row r="4218">
          <cell r="L4218" t="str">
            <v>NJBED</v>
          </cell>
          <cell r="M4218" t="str">
            <v>BEDMINSTER, NJ</v>
          </cell>
        </row>
        <row r="4219">
          <cell r="L4219" t="str">
            <v>NJBEL</v>
          </cell>
          <cell r="M4219" t="str">
            <v>BELMAR, NJ</v>
          </cell>
        </row>
        <row r="4220">
          <cell r="L4220" t="str">
            <v>NJBEM</v>
          </cell>
          <cell r="M4220" t="str">
            <v>BELLMAWR, NJ</v>
          </cell>
        </row>
        <row r="4221">
          <cell r="L4221" t="str">
            <v>NJBLV</v>
          </cell>
          <cell r="M4221" t="str">
            <v>BELVIDERE, NJ</v>
          </cell>
        </row>
        <row r="4222">
          <cell r="L4222" t="str">
            <v>NJBRD</v>
          </cell>
          <cell r="M4222" t="str">
            <v>BRIDGETON, NJ</v>
          </cell>
        </row>
        <row r="4223">
          <cell r="L4223" t="str">
            <v>NJBRI</v>
          </cell>
          <cell r="M4223" t="str">
            <v>BRIDGEPORT, NJ</v>
          </cell>
        </row>
        <row r="4224">
          <cell r="L4224" t="str">
            <v>NJBUR</v>
          </cell>
          <cell r="M4224" t="str">
            <v>BURLINGTON, NJ</v>
          </cell>
        </row>
        <row r="4225">
          <cell r="L4225" t="str">
            <v>NJBW</v>
          </cell>
          <cell r="M4225" t="str">
            <v>BLACKWOOD, NJ</v>
          </cell>
        </row>
        <row r="4226">
          <cell r="L4226" t="str">
            <v>NJCAM</v>
          </cell>
          <cell r="M4226" t="str">
            <v>CAMDEN, NJ</v>
          </cell>
        </row>
        <row r="4227">
          <cell r="L4227" t="str">
            <v>NJCAR</v>
          </cell>
          <cell r="M4227" t="str">
            <v>CARLSTADT, NJ</v>
          </cell>
        </row>
        <row r="4228">
          <cell r="L4228" t="str">
            <v>NJCAT</v>
          </cell>
          <cell r="M4228" t="str">
            <v>CARTERET, NJ</v>
          </cell>
        </row>
        <row r="4229">
          <cell r="L4229" t="str">
            <v>NJCLA</v>
          </cell>
          <cell r="M4229" t="str">
            <v>CLARK, NJ</v>
          </cell>
        </row>
        <row r="4230">
          <cell r="L4230" t="str">
            <v>NJCLI</v>
          </cell>
          <cell r="M4230" t="str">
            <v>CLIFTON, NJ</v>
          </cell>
        </row>
        <row r="4231">
          <cell r="L4231" t="str">
            <v>NJCLO</v>
          </cell>
          <cell r="M4231" t="str">
            <v>CLOSTER, NJ</v>
          </cell>
        </row>
        <row r="4232">
          <cell r="L4232" t="str">
            <v>NJCM</v>
          </cell>
          <cell r="M4232" t="str">
            <v>CAPE MAY, NJ</v>
          </cell>
        </row>
        <row r="4233">
          <cell r="L4233" t="str">
            <v>NJCRA</v>
          </cell>
          <cell r="M4233" t="str">
            <v>CRANFORD, NJ</v>
          </cell>
        </row>
        <row r="4234">
          <cell r="L4234" t="str">
            <v>NJCRN</v>
          </cell>
          <cell r="M4234" t="str">
            <v>CARNEYS POINT, NJ</v>
          </cell>
        </row>
        <row r="4235">
          <cell r="L4235" t="str">
            <v>NJDAY</v>
          </cell>
          <cell r="M4235" t="str">
            <v>DAYTON, NJ</v>
          </cell>
        </row>
        <row r="4236">
          <cell r="L4236" t="str">
            <v>NJDEE</v>
          </cell>
          <cell r="M4236" t="str">
            <v>DEEPWATER, NJ</v>
          </cell>
        </row>
        <row r="4237">
          <cell r="L4237" t="str">
            <v>NJDEL</v>
          </cell>
          <cell r="M4237" t="str">
            <v>DELANCO, NJ</v>
          </cell>
        </row>
        <row r="4238">
          <cell r="L4238" t="str">
            <v>NJEDI</v>
          </cell>
          <cell r="M4238" t="str">
            <v>EDISON, NJ</v>
          </cell>
        </row>
        <row r="4239">
          <cell r="L4239" t="str">
            <v>NJEHA</v>
          </cell>
          <cell r="M4239" t="str">
            <v>EAST HANOVER, NJ</v>
          </cell>
        </row>
        <row r="4240">
          <cell r="L4240" t="str">
            <v>NJELI</v>
          </cell>
          <cell r="M4240" t="str">
            <v>ELIZABETH, NJ</v>
          </cell>
        </row>
        <row r="4241">
          <cell r="L4241" t="str">
            <v>NJELM</v>
          </cell>
          <cell r="M4241" t="str">
            <v>ELMWOOD PARK, NJ</v>
          </cell>
        </row>
        <row r="4242">
          <cell r="L4242" t="str">
            <v>NJENG</v>
          </cell>
          <cell r="M4242" t="str">
            <v>ENGLEWOOD, NJ</v>
          </cell>
        </row>
        <row r="4243">
          <cell r="L4243" t="str">
            <v>NJEOR</v>
          </cell>
          <cell r="M4243" t="str">
            <v>EAST ORANGE, NJ</v>
          </cell>
        </row>
        <row r="4244">
          <cell r="L4244" t="str">
            <v>NJER</v>
          </cell>
          <cell r="M4244" t="str">
            <v>EAST RUTHERFORD, NJ</v>
          </cell>
        </row>
        <row r="4245">
          <cell r="L4245" t="str">
            <v>NJFLE</v>
          </cell>
          <cell r="M4245" t="str">
            <v>FORT LEE, NJ</v>
          </cell>
        </row>
        <row r="4246">
          <cell r="L4246" t="str">
            <v>NJFLO</v>
          </cell>
          <cell r="M4246" t="str">
            <v>FLORENCE, NJ</v>
          </cell>
        </row>
        <row r="4247">
          <cell r="L4247" t="str">
            <v>NJFOR</v>
          </cell>
          <cell r="M4247" t="str">
            <v>FORT DIX, NJ</v>
          </cell>
        </row>
        <row r="4248">
          <cell r="L4248" t="str">
            <v>NJGLC</v>
          </cell>
          <cell r="M4248" t="str">
            <v>GLOUCESTER CITY, NJ</v>
          </cell>
        </row>
        <row r="4249">
          <cell r="L4249" t="str">
            <v>NJHAC</v>
          </cell>
          <cell r="M4249" t="str">
            <v>HACKENSACK, NJ</v>
          </cell>
        </row>
        <row r="4250">
          <cell r="L4250" t="str">
            <v>NJHAM</v>
          </cell>
          <cell r="M4250" t="str">
            <v>HAMMONTON, NJ</v>
          </cell>
        </row>
        <row r="4251">
          <cell r="L4251" t="str">
            <v>NJHAW</v>
          </cell>
          <cell r="M4251" t="str">
            <v>HAWTHORNE, NJ</v>
          </cell>
        </row>
        <row r="4252">
          <cell r="L4252" t="str">
            <v>NJHIG</v>
          </cell>
          <cell r="M4252" t="str">
            <v>HIGHTSTOWN, NJ</v>
          </cell>
        </row>
        <row r="4253">
          <cell r="L4253" t="str">
            <v>NJHOP</v>
          </cell>
          <cell r="M4253" t="str">
            <v>HOPELAWN, NJ</v>
          </cell>
        </row>
        <row r="4254">
          <cell r="L4254" t="str">
            <v>NJIRV</v>
          </cell>
          <cell r="M4254" t="str">
            <v>IRVINGTON, NJ</v>
          </cell>
        </row>
        <row r="4255">
          <cell r="L4255" t="str">
            <v>NJJAM</v>
          </cell>
          <cell r="M4255" t="str">
            <v>JAMESBURG, NJ</v>
          </cell>
        </row>
        <row r="4256">
          <cell r="L4256" t="str">
            <v>NJJC</v>
          </cell>
          <cell r="M4256" t="str">
            <v>JERSEY CITY, NJ</v>
          </cell>
        </row>
        <row r="4257">
          <cell r="L4257" t="str">
            <v>NJKEA</v>
          </cell>
          <cell r="M4257" t="str">
            <v>KEARNY, NJ</v>
          </cell>
        </row>
        <row r="4258">
          <cell r="L4258" t="str">
            <v>NJKEN</v>
          </cell>
          <cell r="M4258" t="str">
            <v>KENILWORTH, NJ</v>
          </cell>
        </row>
        <row r="4259">
          <cell r="L4259" t="str">
            <v>NJLC</v>
          </cell>
          <cell r="M4259" t="str">
            <v>LIBERTY CORNER, NJ</v>
          </cell>
        </row>
        <row r="4260">
          <cell r="L4260" t="str">
            <v>NJLIN</v>
          </cell>
          <cell r="M4260" t="str">
            <v>LINDEN, NJ</v>
          </cell>
        </row>
        <row r="4261">
          <cell r="L4261" t="str">
            <v>NJLNC</v>
          </cell>
          <cell r="M4261" t="str">
            <v>LINCOLN PARK, NJ</v>
          </cell>
        </row>
        <row r="4262">
          <cell r="L4262" t="str">
            <v>NJLYN</v>
          </cell>
          <cell r="M4262" t="str">
            <v>LYNDHURST, NJ</v>
          </cell>
        </row>
        <row r="4263">
          <cell r="L4263" t="str">
            <v>NJMAH</v>
          </cell>
          <cell r="M4263" t="str">
            <v>MAHWAH, NJ</v>
          </cell>
        </row>
        <row r="4264">
          <cell r="L4264" t="str">
            <v>NJMAL</v>
          </cell>
          <cell r="M4264" t="str">
            <v>MALAGA, NJ</v>
          </cell>
        </row>
        <row r="4265">
          <cell r="L4265" t="str">
            <v>NJMAN</v>
          </cell>
          <cell r="M4265" t="str">
            <v>MANASQUAN, NJ</v>
          </cell>
        </row>
        <row r="4266">
          <cell r="L4266" t="str">
            <v>NJMAP</v>
          </cell>
          <cell r="M4266" t="str">
            <v>MAPLESHADE, NJ</v>
          </cell>
        </row>
        <row r="4267">
          <cell r="L4267" t="str">
            <v>NJMAW</v>
          </cell>
          <cell r="M4267" t="str">
            <v>MAPLEWOOD, NJ</v>
          </cell>
        </row>
        <row r="4268">
          <cell r="L4268" t="str">
            <v>NJMID</v>
          </cell>
          <cell r="M4268" t="str">
            <v>MIDDLESEX, NJ</v>
          </cell>
        </row>
        <row r="4269">
          <cell r="L4269" t="str">
            <v>NJMIL</v>
          </cell>
          <cell r="M4269" t="str">
            <v>MILFORD, NJ</v>
          </cell>
        </row>
        <row r="4270">
          <cell r="L4270" t="str">
            <v>NJMOE</v>
          </cell>
          <cell r="M4270" t="str">
            <v>MONROEVILLE, NJ</v>
          </cell>
        </row>
        <row r="4271">
          <cell r="L4271" t="str">
            <v>NJMON</v>
          </cell>
          <cell r="M4271" t="str">
            <v>MONTVALE, NJ</v>
          </cell>
        </row>
        <row r="4272">
          <cell r="L4272" t="str">
            <v>NJMOO</v>
          </cell>
          <cell r="M4272" t="str">
            <v>MOONACHIE, NJ</v>
          </cell>
        </row>
        <row r="4273">
          <cell r="L4273" t="str">
            <v>NJMOR</v>
          </cell>
          <cell r="M4273" t="str">
            <v>MORRISTOWN, NJ</v>
          </cell>
        </row>
        <row r="4274">
          <cell r="L4274" t="str">
            <v>NJMOS</v>
          </cell>
          <cell r="M4274" t="str">
            <v>MOORESTOWN, NJ</v>
          </cell>
        </row>
        <row r="4275">
          <cell r="L4275" t="str">
            <v>NJMOU</v>
          </cell>
          <cell r="M4275" t="str">
            <v>MOUNT HOLLY, NJ</v>
          </cell>
        </row>
        <row r="4276">
          <cell r="L4276" t="str">
            <v>NJMTO</v>
          </cell>
          <cell r="M4276" t="str">
            <v>MONROE TOWNSHIP, NJ</v>
          </cell>
        </row>
        <row r="4277">
          <cell r="L4277" t="str">
            <v>NJMUL</v>
          </cell>
          <cell r="M4277" t="str">
            <v>MULLICA HILL, NJ</v>
          </cell>
        </row>
        <row r="4278">
          <cell r="L4278" t="str">
            <v>NJNB</v>
          </cell>
          <cell r="M4278" t="str">
            <v>NEW BRUNSWICK, NJ</v>
          </cell>
        </row>
        <row r="4279">
          <cell r="L4279" t="str">
            <v>NJNBE</v>
          </cell>
          <cell r="M4279" t="str">
            <v>NORTH BERGEN, NJ</v>
          </cell>
        </row>
        <row r="4280">
          <cell r="L4280" t="str">
            <v>NJNET</v>
          </cell>
          <cell r="M4280" t="str">
            <v>NEWTON, NJ</v>
          </cell>
        </row>
        <row r="4281">
          <cell r="L4281" t="str">
            <v>NJNEW</v>
          </cell>
          <cell r="M4281" t="str">
            <v>NEWARK, NJ</v>
          </cell>
        </row>
        <row r="4282">
          <cell r="L4282" t="str">
            <v>NJNOR</v>
          </cell>
          <cell r="M4282" t="str">
            <v>NORMA, NJ</v>
          </cell>
        </row>
        <row r="4283">
          <cell r="L4283" t="str">
            <v>NJNWA</v>
          </cell>
          <cell r="M4283" t="str">
            <v>NEWARK, NJ</v>
          </cell>
        </row>
        <row r="4284">
          <cell r="L4284" t="str">
            <v>NJOCE</v>
          </cell>
          <cell r="M4284" t="str">
            <v>OCEAN, NJ</v>
          </cell>
        </row>
        <row r="4285">
          <cell r="L4285" t="str">
            <v>NJOCN</v>
          </cell>
          <cell r="M4285" t="str">
            <v>OCEAN CITY, NJ</v>
          </cell>
        </row>
        <row r="4286">
          <cell r="L4286" t="str">
            <v>NJORA</v>
          </cell>
          <cell r="M4286" t="str">
            <v>ORANGE, NJ</v>
          </cell>
        </row>
        <row r="4287">
          <cell r="L4287" t="str">
            <v>NJPA</v>
          </cell>
          <cell r="M4287" t="str">
            <v>PERTH AMBOY, NJ</v>
          </cell>
        </row>
        <row r="4288">
          <cell r="L4288" t="str">
            <v>NJPAS</v>
          </cell>
          <cell r="M4288" t="str">
            <v>PASSAIC, NJ</v>
          </cell>
        </row>
        <row r="4289">
          <cell r="L4289" t="str">
            <v>NJPAT</v>
          </cell>
          <cell r="M4289" t="str">
            <v>PATERSON, NJ</v>
          </cell>
        </row>
        <row r="4290">
          <cell r="L4290" t="str">
            <v>NJPE</v>
          </cell>
          <cell r="M4290" t="str">
            <v>PORT ELIZABETH, NJ</v>
          </cell>
        </row>
        <row r="4291">
          <cell r="L4291" t="str">
            <v>NJPEN</v>
          </cell>
          <cell r="M4291" t="str">
            <v>PENNSAUKEN, NJ</v>
          </cell>
        </row>
        <row r="4292">
          <cell r="L4292" t="str">
            <v>NJPIN</v>
          </cell>
          <cell r="M4292" t="str">
            <v>PINE BROOK, NJ</v>
          </cell>
        </row>
        <row r="4293">
          <cell r="L4293" t="str">
            <v>NJPIS</v>
          </cell>
          <cell r="M4293" t="str">
            <v>PISCATAWAY, NJ</v>
          </cell>
        </row>
        <row r="4294">
          <cell r="L4294" t="str">
            <v>NJPIT</v>
          </cell>
          <cell r="M4294" t="str">
            <v>PITMAN, NJ</v>
          </cell>
        </row>
        <row r="4295">
          <cell r="L4295" t="str">
            <v>NJPLA</v>
          </cell>
          <cell r="M4295" t="str">
            <v>PLAINSBORO, NJ</v>
          </cell>
        </row>
        <row r="4296">
          <cell r="L4296" t="str">
            <v>NJPLE</v>
          </cell>
          <cell r="M4296" t="str">
            <v>PLEASANTVILLE, NJ</v>
          </cell>
        </row>
        <row r="4297">
          <cell r="L4297" t="str">
            <v>NJPLS</v>
          </cell>
          <cell r="M4297" t="str">
            <v>PLEASANTVILLE, NJ</v>
          </cell>
        </row>
        <row r="4298">
          <cell r="L4298" t="str">
            <v>NJPNE</v>
          </cell>
          <cell r="M4298" t="str">
            <v>PORT NEWARK, NJ</v>
          </cell>
        </row>
        <row r="4299">
          <cell r="L4299" t="str">
            <v>NJPOM</v>
          </cell>
          <cell r="M4299" t="str">
            <v>POMPTON PLAINS, NJ</v>
          </cell>
        </row>
        <row r="4300">
          <cell r="L4300" t="str">
            <v>NJPP</v>
          </cell>
          <cell r="M4300" t="str">
            <v>PALISADES PARK, NJ</v>
          </cell>
        </row>
        <row r="4301">
          <cell r="L4301" t="str">
            <v>NJRAM</v>
          </cell>
          <cell r="M4301" t="str">
            <v>RAMSEY, NJ</v>
          </cell>
        </row>
        <row r="4302">
          <cell r="L4302" t="str">
            <v>NJRIO</v>
          </cell>
          <cell r="M4302" t="str">
            <v>RIO GRANDE, NJ</v>
          </cell>
        </row>
        <row r="4303">
          <cell r="L4303" t="str">
            <v>NJROC</v>
          </cell>
          <cell r="M4303" t="str">
            <v>ROCKVILLE, NJ</v>
          </cell>
        </row>
        <row r="4304">
          <cell r="L4304" t="str">
            <v>NJROK</v>
          </cell>
          <cell r="M4304" t="str">
            <v>ROCKAWAY, NJ</v>
          </cell>
        </row>
        <row r="4305">
          <cell r="L4305" t="str">
            <v>NJROS</v>
          </cell>
          <cell r="M4305" t="str">
            <v>ROSELAND, NJ</v>
          </cell>
        </row>
        <row r="4306">
          <cell r="L4306" t="str">
            <v>NJROX</v>
          </cell>
          <cell r="M4306" t="str">
            <v>ROXBURY, NJ</v>
          </cell>
        </row>
        <row r="4307">
          <cell r="L4307" t="str">
            <v>NJRP</v>
          </cell>
          <cell r="M4307" t="str">
            <v>ROCHELE PARK, NJ</v>
          </cell>
        </row>
        <row r="4308">
          <cell r="L4308" t="str">
            <v>NJSAL</v>
          </cell>
          <cell r="M4308" t="str">
            <v>SALEM, NJ</v>
          </cell>
        </row>
        <row r="4309">
          <cell r="L4309" t="str">
            <v>NJSAY</v>
          </cell>
          <cell r="M4309" t="str">
            <v>SAYREVILLE, NJ</v>
          </cell>
        </row>
        <row r="4310">
          <cell r="L4310" t="str">
            <v>NJSB</v>
          </cell>
          <cell r="M4310" t="str">
            <v>SADDLE BROOK, NJ</v>
          </cell>
        </row>
        <row r="4311">
          <cell r="L4311" t="str">
            <v>NJSBR</v>
          </cell>
          <cell r="M4311" t="str">
            <v>SOUTH BRUNSWICK, NJ</v>
          </cell>
        </row>
        <row r="4312">
          <cell r="L4312" t="str">
            <v>NJSEA</v>
          </cell>
          <cell r="M4312" t="str">
            <v>SEABROOK, NJ</v>
          </cell>
        </row>
        <row r="4313">
          <cell r="L4313" t="str">
            <v>NJSEC</v>
          </cell>
          <cell r="M4313" t="str">
            <v>SECAUCUS, NJ</v>
          </cell>
        </row>
        <row r="4314">
          <cell r="L4314" t="str">
            <v>NJSEW</v>
          </cell>
          <cell r="M4314" t="str">
            <v>SEWELL, NJ</v>
          </cell>
        </row>
        <row r="4315">
          <cell r="L4315" t="str">
            <v>NJSHA</v>
          </cell>
          <cell r="M4315" t="str">
            <v>SOUTH HACKENSACK, NJ</v>
          </cell>
        </row>
        <row r="4316">
          <cell r="L4316" t="str">
            <v>NJSOM</v>
          </cell>
          <cell r="M4316" t="str">
            <v>SOMERSET, NJ</v>
          </cell>
        </row>
        <row r="4317">
          <cell r="L4317" t="str">
            <v>NJSOU</v>
          </cell>
          <cell r="M4317" t="str">
            <v>SOUTH KEARNY, NJ</v>
          </cell>
        </row>
        <row r="4318">
          <cell r="L4318" t="str">
            <v>NJSP</v>
          </cell>
          <cell r="M4318" t="str">
            <v>SOUTH PLAINFIELD, NJ</v>
          </cell>
        </row>
        <row r="4319">
          <cell r="L4319" t="str">
            <v>NJSPO</v>
          </cell>
          <cell r="M4319" t="str">
            <v>SPOTSWOOD, NJ</v>
          </cell>
        </row>
        <row r="4320">
          <cell r="L4320" t="str">
            <v>NJSWE</v>
          </cell>
          <cell r="M4320" t="str">
            <v>SWEDESBORO, NJ</v>
          </cell>
        </row>
        <row r="4321">
          <cell r="L4321" t="str">
            <v>NJTET</v>
          </cell>
          <cell r="M4321" t="str">
            <v>TETERBORO, NJ</v>
          </cell>
        </row>
        <row r="4322">
          <cell r="L4322" t="str">
            <v>NJTHO</v>
          </cell>
          <cell r="M4322" t="str">
            <v>THOROFARE, NJ</v>
          </cell>
        </row>
        <row r="4323">
          <cell r="L4323" t="str">
            <v>NJTRE</v>
          </cell>
          <cell r="M4323" t="str">
            <v>TRENTON, NJ</v>
          </cell>
        </row>
        <row r="4324">
          <cell r="L4324" t="str">
            <v>NJUNI</v>
          </cell>
          <cell r="M4324" t="str">
            <v>UNION CITY, NJ</v>
          </cell>
        </row>
        <row r="4325">
          <cell r="L4325" t="str">
            <v>NJVIN</v>
          </cell>
          <cell r="M4325" t="str">
            <v>VINELAND, NJ</v>
          </cell>
        </row>
        <row r="4326">
          <cell r="L4326" t="str">
            <v>NJVOO</v>
          </cell>
          <cell r="M4326" t="str">
            <v>VOORHEES, NJ</v>
          </cell>
        </row>
        <row r="4327">
          <cell r="L4327" t="str">
            <v>NJWAD</v>
          </cell>
          <cell r="M4327" t="str">
            <v>WADBRIDGE, NJ</v>
          </cell>
        </row>
        <row r="4328">
          <cell r="L4328" t="str">
            <v>NJWAT</v>
          </cell>
          <cell r="M4328" t="str">
            <v>WATCHUNG, NJ</v>
          </cell>
        </row>
        <row r="4329">
          <cell r="L4329" t="str">
            <v>NJWDB</v>
          </cell>
          <cell r="M4329" t="str">
            <v>WOODBURY, NJ</v>
          </cell>
        </row>
        <row r="4330">
          <cell r="L4330" t="str">
            <v>NJWDE</v>
          </cell>
          <cell r="M4330" t="str">
            <v>WEST DEPTFORD, NJ</v>
          </cell>
        </row>
        <row r="4331">
          <cell r="L4331" t="str">
            <v>NJWIL</v>
          </cell>
          <cell r="M4331" t="str">
            <v>WILDWOOD, NJ</v>
          </cell>
        </row>
        <row r="4332">
          <cell r="L4332" t="str">
            <v>NJWOO</v>
          </cell>
          <cell r="M4332" t="str">
            <v>WOODBRIDGE, NJ</v>
          </cell>
        </row>
        <row r="4333">
          <cell r="L4333" t="str">
            <v>NJWR</v>
          </cell>
          <cell r="M4333" t="str">
            <v>WOOD RIDGE, NJ</v>
          </cell>
        </row>
        <row r="4334">
          <cell r="L4334" t="str">
            <v>NJWRI</v>
          </cell>
          <cell r="M4334" t="str">
            <v>WRIGHTSTOWN, NJ</v>
          </cell>
        </row>
        <row r="4335">
          <cell r="L4335" t="str">
            <v>NJWT</v>
          </cell>
          <cell r="M4335" t="str">
            <v>WOODSTOWN, NJ</v>
          </cell>
        </row>
        <row r="4336">
          <cell r="L4336" t="str">
            <v>NJWTR</v>
          </cell>
          <cell r="M4336" t="str">
            <v>WEST TRENTON, NJ</v>
          </cell>
        </row>
        <row r="4337">
          <cell r="L4337" t="str">
            <v>NJWW</v>
          </cell>
          <cell r="M4337" t="str">
            <v>WEST WINDSOR, NJ</v>
          </cell>
        </row>
        <row r="4338">
          <cell r="L4338" t="str">
            <v>NMALB</v>
          </cell>
          <cell r="M4338" t="str">
            <v>ALBUQUERQUE, NM</v>
          </cell>
        </row>
        <row r="4339">
          <cell r="L4339" t="str">
            <v>NMLC</v>
          </cell>
          <cell r="M4339" t="str">
            <v>LAS CRUCES, NM</v>
          </cell>
        </row>
        <row r="4340">
          <cell r="L4340" t="str">
            <v>NMLOS</v>
          </cell>
          <cell r="M4340" t="str">
            <v>LOS LUNAS, NM</v>
          </cell>
        </row>
        <row r="4341">
          <cell r="L4341" t="str">
            <v>NORTH</v>
          </cell>
          <cell r="M4341" t="str">
            <v>NORTH CAROLINA</v>
          </cell>
        </row>
        <row r="4342">
          <cell r="L4342" t="str">
            <v>NVLAS</v>
          </cell>
          <cell r="M4342" t="str">
            <v>LAS VEGAS, NV</v>
          </cell>
        </row>
        <row r="4343">
          <cell r="L4343" t="str">
            <v>NVREN</v>
          </cell>
          <cell r="M4343" t="str">
            <v>RENO, NV</v>
          </cell>
        </row>
        <row r="4344">
          <cell r="L4344" t="str">
            <v>NVSPA</v>
          </cell>
          <cell r="M4344" t="str">
            <v>SPARKS, NV</v>
          </cell>
        </row>
        <row r="4345">
          <cell r="L4345" t="str">
            <v>NYALB</v>
          </cell>
          <cell r="M4345" t="str">
            <v>ALBANY, NY</v>
          </cell>
        </row>
        <row r="4346">
          <cell r="L4346" t="str">
            <v>NYAMA</v>
          </cell>
          <cell r="M4346" t="str">
            <v>AMAGANSETT, NY</v>
          </cell>
        </row>
        <row r="4347">
          <cell r="L4347" t="str">
            <v>NYAMS</v>
          </cell>
          <cell r="M4347" t="str">
            <v>AMSTERDAM, NY</v>
          </cell>
        </row>
        <row r="4348">
          <cell r="L4348" t="str">
            <v>NYAUB</v>
          </cell>
          <cell r="M4348" t="str">
            <v>AUBURN, NY</v>
          </cell>
        </row>
        <row r="4349">
          <cell r="L4349" t="str">
            <v>NYAVO</v>
          </cell>
          <cell r="M4349" t="str">
            <v>AVON, NY</v>
          </cell>
        </row>
        <row r="4350">
          <cell r="L4350" t="str">
            <v>NYBAB</v>
          </cell>
          <cell r="M4350" t="str">
            <v>BABYLON, NY</v>
          </cell>
        </row>
        <row r="4351">
          <cell r="L4351" t="str">
            <v>NYBAL</v>
          </cell>
          <cell r="M4351" t="str">
            <v>BALLSTON, NY</v>
          </cell>
        </row>
        <row r="4352">
          <cell r="L4352" t="str">
            <v>NYBAY</v>
          </cell>
          <cell r="M4352" t="str">
            <v>BAYSHORE, NY</v>
          </cell>
        </row>
        <row r="4353">
          <cell r="L4353" t="str">
            <v>NYBE</v>
          </cell>
          <cell r="M4353" t="str">
            <v>BETHPAGE, NY</v>
          </cell>
        </row>
        <row r="4354">
          <cell r="L4354" t="str">
            <v>NYBEL</v>
          </cell>
          <cell r="M4354" t="str">
            <v>BELLPORT, NY</v>
          </cell>
        </row>
        <row r="4355">
          <cell r="L4355" t="str">
            <v>NYBET</v>
          </cell>
          <cell r="M4355" t="str">
            <v>BETHLEHEM, NY</v>
          </cell>
        </row>
        <row r="4356">
          <cell r="L4356" t="str">
            <v>NYBIN</v>
          </cell>
          <cell r="M4356" t="str">
            <v>BINGHAMPTON, NY</v>
          </cell>
        </row>
        <row r="4357">
          <cell r="L4357" t="str">
            <v>NYBLA</v>
          </cell>
          <cell r="M4357" t="str">
            <v>BLAUVELT, NY</v>
          </cell>
        </row>
        <row r="4358">
          <cell r="L4358" t="str">
            <v>NYBOH</v>
          </cell>
          <cell r="M4358" t="str">
            <v>BOHEMIA, NY</v>
          </cell>
        </row>
        <row r="4359">
          <cell r="L4359" t="str">
            <v>NYBRE</v>
          </cell>
          <cell r="M4359" t="str">
            <v>BREWSTER, NY</v>
          </cell>
        </row>
        <row r="4360">
          <cell r="L4360" t="str">
            <v>NYBRO</v>
          </cell>
          <cell r="M4360" t="str">
            <v>BROOKLYN, NY</v>
          </cell>
        </row>
        <row r="4361">
          <cell r="L4361" t="str">
            <v>NYBRX</v>
          </cell>
          <cell r="M4361" t="str">
            <v>BRONX, NY</v>
          </cell>
        </row>
        <row r="4362">
          <cell r="L4362" t="str">
            <v>NYBUF</v>
          </cell>
          <cell r="M4362" t="str">
            <v>BUFFALO, NY</v>
          </cell>
        </row>
        <row r="4363">
          <cell r="L4363" t="str">
            <v>NYCAL</v>
          </cell>
          <cell r="M4363" t="str">
            <v>CALVERTON, NY</v>
          </cell>
        </row>
        <row r="4364">
          <cell r="L4364" t="str">
            <v>NYCAM</v>
          </cell>
          <cell r="M4364" t="str">
            <v>CAMILLUS, NY</v>
          </cell>
        </row>
        <row r="4365">
          <cell r="L4365" t="str">
            <v>NYCAT</v>
          </cell>
          <cell r="M4365" t="str">
            <v>CATSKILL, NY</v>
          </cell>
        </row>
        <row r="4366">
          <cell r="L4366" t="str">
            <v>NYCHA</v>
          </cell>
          <cell r="M4366" t="str">
            <v>CHAMPLAIN, NY</v>
          </cell>
        </row>
        <row r="4367">
          <cell r="L4367" t="str">
            <v>NYCHE</v>
          </cell>
          <cell r="M4367" t="str">
            <v>CHESTER, NY</v>
          </cell>
        </row>
        <row r="4368">
          <cell r="L4368" t="str">
            <v>NYCHT</v>
          </cell>
          <cell r="M4368" t="str">
            <v>CHEEKTOWAGA, NY</v>
          </cell>
        </row>
        <row r="4369">
          <cell r="L4369" t="str">
            <v>NYCI</v>
          </cell>
          <cell r="M4369" t="str">
            <v>CENTRAL ISLIP, NY</v>
          </cell>
        </row>
        <row r="4370">
          <cell r="L4370" t="str">
            <v>NYCLA</v>
          </cell>
          <cell r="M4370" t="str">
            <v>CLAY, NY</v>
          </cell>
        </row>
        <row r="4371">
          <cell r="L4371" t="str">
            <v>NYCLI</v>
          </cell>
          <cell r="M4371" t="str">
            <v>CLINTON, NY</v>
          </cell>
        </row>
        <row r="4372">
          <cell r="L4372" t="str">
            <v>NYCLO</v>
          </cell>
          <cell r="M4372" t="str">
            <v>COLONIE, NY</v>
          </cell>
        </row>
        <row r="4373">
          <cell r="L4373" t="str">
            <v>NYCLY</v>
          </cell>
          <cell r="M4373" t="str">
            <v>CLYMER, NY</v>
          </cell>
        </row>
        <row r="4374">
          <cell r="L4374" t="str">
            <v>NYCOL</v>
          </cell>
          <cell r="M4374" t="str">
            <v>COLLEGE POINT, NY</v>
          </cell>
        </row>
        <row r="4375">
          <cell r="L4375" t="str">
            <v>NYCOM</v>
          </cell>
          <cell r="M4375" t="str">
            <v>COMMACK, NY</v>
          </cell>
        </row>
        <row r="4376">
          <cell r="L4376" t="str">
            <v>NYCON</v>
          </cell>
          <cell r="M4376" t="str">
            <v>CONKLIN, NY</v>
          </cell>
        </row>
        <row r="4377">
          <cell r="L4377" t="str">
            <v>NYCOZ</v>
          </cell>
          <cell r="M4377" t="str">
            <v>CONZJOHZRIE, NY</v>
          </cell>
        </row>
        <row r="4378">
          <cell r="L4378" t="str">
            <v>NYCP</v>
          </cell>
          <cell r="M4378" t="str">
            <v>CLIFTON PARK, NY</v>
          </cell>
        </row>
        <row r="4379">
          <cell r="L4379" t="str">
            <v>NYCUT</v>
          </cell>
          <cell r="M4379" t="str">
            <v>CUTCHOGUE, NY</v>
          </cell>
        </row>
        <row r="4380">
          <cell r="L4380" t="str">
            <v>NYDEP</v>
          </cell>
          <cell r="M4380" t="str">
            <v>DEPEW, NY</v>
          </cell>
        </row>
        <row r="4381">
          <cell r="L4381" t="str">
            <v>NYDPK</v>
          </cell>
          <cell r="M4381" t="str">
            <v>DEER PARK, NY</v>
          </cell>
        </row>
        <row r="4382">
          <cell r="L4382" t="str">
            <v>NYDUK</v>
          </cell>
          <cell r="M4382" t="str">
            <v>DUNKIRK, NY</v>
          </cell>
        </row>
        <row r="4383">
          <cell r="L4383" t="str">
            <v>NYDUN</v>
          </cell>
          <cell r="M4383" t="str">
            <v>DUNDEE, NY</v>
          </cell>
        </row>
        <row r="4384">
          <cell r="L4384" t="str">
            <v>NYEL</v>
          </cell>
          <cell r="M4384" t="str">
            <v>ELMSFORD, NY</v>
          </cell>
        </row>
        <row r="4385">
          <cell r="L4385" t="str">
            <v>NYELL</v>
          </cell>
          <cell r="M4385" t="str">
            <v>ELLENVILLE, NY</v>
          </cell>
        </row>
        <row r="4386">
          <cell r="L4386" t="str">
            <v>NYELM</v>
          </cell>
          <cell r="M4386" t="str">
            <v>ELMHURST, NY</v>
          </cell>
        </row>
        <row r="4387">
          <cell r="L4387" t="str">
            <v>NYELR</v>
          </cell>
          <cell r="M4387" t="str">
            <v>ELMIRA, NY</v>
          </cell>
        </row>
        <row r="4388">
          <cell r="L4388" t="str">
            <v>NYELT</v>
          </cell>
          <cell r="M4388" t="str">
            <v>ELMONT, NY</v>
          </cell>
        </row>
        <row r="4389">
          <cell r="L4389" t="str">
            <v>NYES</v>
          </cell>
          <cell r="M4389" t="str">
            <v>EAST SYRACUSE, NY</v>
          </cell>
        </row>
        <row r="4390">
          <cell r="L4390" t="str">
            <v>NYFAL</v>
          </cell>
          <cell r="M4390" t="str">
            <v>FALCONER, NY</v>
          </cell>
        </row>
        <row r="4391">
          <cell r="L4391" t="str">
            <v>NYFAR</v>
          </cell>
          <cell r="M4391" t="str">
            <v>FARMINGDALE, NY</v>
          </cell>
        </row>
        <row r="4392">
          <cell r="L4392" t="str">
            <v>NYFE</v>
          </cell>
          <cell r="M4392" t="str">
            <v>FORT EDWARD, NY</v>
          </cell>
        </row>
        <row r="4393">
          <cell r="L4393" t="str">
            <v>NYFER</v>
          </cell>
          <cell r="M4393" t="str">
            <v>FERNDALE, NY</v>
          </cell>
        </row>
        <row r="4394">
          <cell r="L4394" t="str">
            <v>NYFLU</v>
          </cell>
          <cell r="M4394" t="str">
            <v>FLUSHING, NY</v>
          </cell>
        </row>
        <row r="4395">
          <cell r="L4395" t="str">
            <v>NYFM</v>
          </cell>
          <cell r="M4395" t="str">
            <v>FULTON MARKET, NY</v>
          </cell>
        </row>
        <row r="4396">
          <cell r="L4396" t="str">
            <v>NYFRE</v>
          </cell>
          <cell r="M4396" t="str">
            <v>FREEPORT, NY</v>
          </cell>
        </row>
        <row r="4397">
          <cell r="L4397" t="str">
            <v>NYFRW</v>
          </cell>
          <cell r="M4397" t="str">
            <v>FAR ROCKAWAY, NY</v>
          </cell>
        </row>
        <row r="4398">
          <cell r="L4398" t="str">
            <v>NYFUL</v>
          </cell>
          <cell r="M4398" t="str">
            <v>FULTON, NY</v>
          </cell>
        </row>
        <row r="4399">
          <cell r="L4399" t="str">
            <v>NYGC</v>
          </cell>
          <cell r="M4399" t="str">
            <v>GARDEN CITY, NY</v>
          </cell>
        </row>
        <row r="4400">
          <cell r="L4400" t="str">
            <v>NYGCI</v>
          </cell>
          <cell r="M4400" t="str">
            <v>GARDEN CITY, NY</v>
          </cell>
        </row>
        <row r="4401">
          <cell r="L4401" t="str">
            <v>NYGEN</v>
          </cell>
          <cell r="M4401" t="str">
            <v>GENEVA, NY</v>
          </cell>
        </row>
        <row r="4402">
          <cell r="L4402" t="str">
            <v>NYGF</v>
          </cell>
          <cell r="M4402" t="str">
            <v>GLEN FALLS, NY</v>
          </cell>
        </row>
        <row r="4403">
          <cell r="L4403" t="str">
            <v>NYGLO</v>
          </cell>
          <cell r="M4403" t="str">
            <v>GLOVERSVILLE, NY</v>
          </cell>
        </row>
        <row r="4404">
          <cell r="L4404" t="str">
            <v>NYGOU</v>
          </cell>
          <cell r="M4404" t="str">
            <v>GOUVENEUR, NY</v>
          </cell>
        </row>
        <row r="4405">
          <cell r="L4405" t="str">
            <v>NYGRE</v>
          </cell>
          <cell r="M4405" t="str">
            <v>GREEN ISLAND, NY</v>
          </cell>
        </row>
        <row r="4406">
          <cell r="L4406" t="str">
            <v>NYGUI</v>
          </cell>
          <cell r="M4406" t="str">
            <v>GUILDERLAND, NY</v>
          </cell>
        </row>
        <row r="4407">
          <cell r="L4407" t="str">
            <v>NYHAL</v>
          </cell>
          <cell r="M4407" t="str">
            <v>HALFMOON, NY</v>
          </cell>
        </row>
        <row r="4408">
          <cell r="L4408" t="str">
            <v>NYHAM</v>
          </cell>
          <cell r="M4408" t="str">
            <v>HAMBURG, NY</v>
          </cell>
        </row>
        <row r="4409">
          <cell r="L4409" t="str">
            <v>NYHAU</v>
          </cell>
          <cell r="M4409" t="str">
            <v>HAUPPAUGE, NY</v>
          </cell>
        </row>
        <row r="4410">
          <cell r="L4410" t="str">
            <v>NYHEM</v>
          </cell>
          <cell r="M4410" t="str">
            <v>HEMPSTEAD, NY</v>
          </cell>
        </row>
        <row r="4411">
          <cell r="L4411" t="str">
            <v>NYHOL</v>
          </cell>
          <cell r="M4411" t="str">
            <v>HOLLEY, NY</v>
          </cell>
        </row>
        <row r="4412">
          <cell r="L4412" t="str">
            <v>NYHOR</v>
          </cell>
          <cell r="M4412" t="str">
            <v>HORSEHEADS, NY</v>
          </cell>
        </row>
        <row r="4413">
          <cell r="L4413" t="str">
            <v>NYHOV</v>
          </cell>
          <cell r="M4413" t="str">
            <v>HOLTSVILLE, NY</v>
          </cell>
        </row>
        <row r="4414">
          <cell r="L4414" t="str">
            <v>NYHUD</v>
          </cell>
          <cell r="M4414" t="str">
            <v>HUDSON, NY</v>
          </cell>
        </row>
        <row r="4415">
          <cell r="L4415" t="str">
            <v>NYISL</v>
          </cell>
          <cell r="M4415" t="str">
            <v>ISLIP, NY</v>
          </cell>
        </row>
        <row r="4416">
          <cell r="L4416" t="str">
            <v>NYJAM</v>
          </cell>
          <cell r="M4416" t="str">
            <v>JAMAICA, NY</v>
          </cell>
        </row>
        <row r="4417">
          <cell r="L4417" t="str">
            <v>NYJAT</v>
          </cell>
          <cell r="M4417" t="str">
            <v>JAMESTOWN, NY</v>
          </cell>
        </row>
        <row r="4418">
          <cell r="L4418" t="str">
            <v>NYJC</v>
          </cell>
          <cell r="M4418" t="str">
            <v>JOHNSON CITY, NY</v>
          </cell>
        </row>
        <row r="4419">
          <cell r="L4419" t="str">
            <v>NYJFK</v>
          </cell>
          <cell r="M4419" t="str">
            <v>JFK AIRPORT, NY</v>
          </cell>
        </row>
        <row r="4420">
          <cell r="L4420" t="str">
            <v>NYJOH</v>
          </cell>
          <cell r="M4420" t="str">
            <v>JOHNSTOWN, NY</v>
          </cell>
        </row>
        <row r="4421">
          <cell r="L4421" t="str">
            <v>NYJT</v>
          </cell>
          <cell r="M4421" t="str">
            <v>JAMESTOWN, NY</v>
          </cell>
        </row>
        <row r="4422">
          <cell r="L4422" t="str">
            <v>NYKIR</v>
          </cell>
          <cell r="M4422" t="str">
            <v>KIRKWOOD, NY</v>
          </cell>
        </row>
        <row r="4423">
          <cell r="L4423" t="str">
            <v>NYLAN</v>
          </cell>
          <cell r="M4423" t="str">
            <v>LANCASTER, NY</v>
          </cell>
        </row>
        <row r="4424">
          <cell r="L4424" t="str">
            <v>NYLAT</v>
          </cell>
          <cell r="M4424" t="str">
            <v>LATHAM, NY</v>
          </cell>
        </row>
        <row r="4425">
          <cell r="L4425" t="str">
            <v>NYLI</v>
          </cell>
          <cell r="M4425" t="str">
            <v>LONG ISLAND, NY</v>
          </cell>
        </row>
        <row r="4426">
          <cell r="L4426" t="str">
            <v>NYLIV</v>
          </cell>
          <cell r="M4426" t="str">
            <v>LIVERPOOL, NY</v>
          </cell>
        </row>
        <row r="4427">
          <cell r="L4427" t="str">
            <v>NYLOC</v>
          </cell>
          <cell r="M4427" t="str">
            <v>LOCUST VALLEY, NY</v>
          </cell>
        </row>
        <row r="4428">
          <cell r="L4428" t="str">
            <v>NYLOW</v>
          </cell>
          <cell r="M4428" t="str">
            <v>LOWVILLE, NY</v>
          </cell>
        </row>
        <row r="4429">
          <cell r="L4429" t="str">
            <v>NYLYN</v>
          </cell>
          <cell r="M4429" t="str">
            <v>LYNBROOK, NY</v>
          </cell>
        </row>
        <row r="4430">
          <cell r="L4430" t="str">
            <v>NYMAL</v>
          </cell>
          <cell r="M4430" t="str">
            <v>MALONE, NY</v>
          </cell>
        </row>
        <row r="4431">
          <cell r="L4431" t="str">
            <v>NYMAN</v>
          </cell>
          <cell r="M4431" t="str">
            <v>MANHATTAN, NY</v>
          </cell>
        </row>
        <row r="4432">
          <cell r="L4432" t="str">
            <v>NYMAP</v>
          </cell>
          <cell r="M4432" t="str">
            <v>MASPETH, NY</v>
          </cell>
        </row>
        <row r="4433">
          <cell r="L4433" t="str">
            <v>NYMAR</v>
          </cell>
          <cell r="M4433" t="str">
            <v>MARCY, NY</v>
          </cell>
        </row>
        <row r="4434">
          <cell r="L4434" t="str">
            <v>NYMAS</v>
          </cell>
          <cell r="M4434" t="str">
            <v>MASSENA, NY</v>
          </cell>
        </row>
        <row r="4435">
          <cell r="L4435" t="str">
            <v>NYMAT</v>
          </cell>
          <cell r="M4435" t="str">
            <v>MATTITUCK, NY</v>
          </cell>
        </row>
        <row r="4436">
          <cell r="L4436" t="str">
            <v>NYMBO</v>
          </cell>
          <cell r="M4436" t="str">
            <v>MARLBORO, NY</v>
          </cell>
        </row>
        <row r="4437">
          <cell r="L4437" t="str">
            <v>NYMED</v>
          </cell>
          <cell r="M4437" t="str">
            <v>MEDINA, NY</v>
          </cell>
        </row>
        <row r="4438">
          <cell r="L4438" t="str">
            <v>NYMEL</v>
          </cell>
          <cell r="M4438" t="str">
            <v>MELVILLE, NY</v>
          </cell>
        </row>
        <row r="4439">
          <cell r="L4439" t="str">
            <v>NYMIL</v>
          </cell>
          <cell r="M4439" t="str">
            <v>MILFORD, NY</v>
          </cell>
        </row>
        <row r="4440">
          <cell r="L4440" t="str">
            <v>NYMIN</v>
          </cell>
          <cell r="M4440" t="str">
            <v>MINEOLA, NY</v>
          </cell>
        </row>
        <row r="4441">
          <cell r="L4441" t="str">
            <v>NYMLL</v>
          </cell>
          <cell r="M4441" t="str">
            <v>MILLVILLE, NY</v>
          </cell>
        </row>
        <row r="4442">
          <cell r="L4442" t="str">
            <v>NYMLT</v>
          </cell>
          <cell r="M4442" t="str">
            <v>MILTON, NY</v>
          </cell>
        </row>
        <row r="4443">
          <cell r="L4443" t="str">
            <v>NYMM</v>
          </cell>
          <cell r="M4443" t="str">
            <v>MOUNT MORRIS, NY</v>
          </cell>
        </row>
        <row r="4444">
          <cell r="L4444" t="str">
            <v>NYMOD</v>
          </cell>
          <cell r="M4444" t="str">
            <v>MODENA, NY</v>
          </cell>
        </row>
        <row r="4445">
          <cell r="L4445" t="str">
            <v>NYMON</v>
          </cell>
          <cell r="M4445" t="str">
            <v>MONTAUK, NY</v>
          </cell>
        </row>
        <row r="4446">
          <cell r="L4446" t="str">
            <v>NYMOT</v>
          </cell>
          <cell r="M4446" t="str">
            <v>MONTGOMERY, NY</v>
          </cell>
        </row>
        <row r="4447">
          <cell r="L4447" t="str">
            <v>NYMT</v>
          </cell>
          <cell r="M4447" t="str">
            <v>MIDDLETOWN, NY</v>
          </cell>
        </row>
        <row r="4448">
          <cell r="L4448" t="str">
            <v>NYMTA</v>
          </cell>
          <cell r="M4448" t="str">
            <v>MONTAUK, NY</v>
          </cell>
        </row>
        <row r="4449">
          <cell r="L4449" t="str">
            <v>NYMV</v>
          </cell>
          <cell r="M4449" t="str">
            <v>MOUNT VERNON, NY</v>
          </cell>
        </row>
        <row r="4450">
          <cell r="L4450" t="str">
            <v>NYNAN</v>
          </cell>
          <cell r="M4450" t="str">
            <v>NANUET, NY</v>
          </cell>
        </row>
        <row r="4451">
          <cell r="L4451" t="str">
            <v>NYNBU</v>
          </cell>
          <cell r="M4451" t="str">
            <v>NEWBURGH, NY</v>
          </cell>
        </row>
        <row r="4452">
          <cell r="L4452" t="str">
            <v>NYNEW</v>
          </cell>
          <cell r="M4452" t="str">
            <v>NEWARK, NY</v>
          </cell>
        </row>
        <row r="4453">
          <cell r="L4453" t="str">
            <v>NYNFA</v>
          </cell>
          <cell r="M4453" t="str">
            <v>NIAGARA FALLS, NY</v>
          </cell>
        </row>
        <row r="4454">
          <cell r="L4454" t="str">
            <v>NYNHP</v>
          </cell>
          <cell r="M4454" t="str">
            <v>NEW HYDE PARK, NY</v>
          </cell>
        </row>
        <row r="4455">
          <cell r="L4455" t="str">
            <v>NYNOR</v>
          </cell>
          <cell r="M4455" t="str">
            <v>NORWICH, NY</v>
          </cell>
        </row>
        <row r="4456">
          <cell r="L4456" t="str">
            <v>NYNP</v>
          </cell>
          <cell r="M4456" t="str">
            <v>NEW PALTZ, NY</v>
          </cell>
        </row>
        <row r="4457">
          <cell r="L4457" t="str">
            <v>NYNR</v>
          </cell>
          <cell r="M4457" t="str">
            <v>NEW ROCHELLE, NY</v>
          </cell>
        </row>
        <row r="4458">
          <cell r="L4458" t="str">
            <v>NYNS</v>
          </cell>
          <cell r="M4458" t="str">
            <v>NORTH SYRACUSE, NY</v>
          </cell>
        </row>
        <row r="4459">
          <cell r="L4459" t="str">
            <v>NYNTO</v>
          </cell>
          <cell r="M4459" t="str">
            <v>NORTH TONAWANDA, NY</v>
          </cell>
        </row>
        <row r="4460">
          <cell r="L4460" t="str">
            <v>NYNWI</v>
          </cell>
          <cell r="M4460" t="str">
            <v>NEW WINDSOR, NY</v>
          </cell>
        </row>
        <row r="4461">
          <cell r="L4461" t="str">
            <v>NYNY</v>
          </cell>
          <cell r="M4461" t="str">
            <v>NEW YORK, NY</v>
          </cell>
        </row>
        <row r="4462">
          <cell r="L4462" t="str">
            <v>NYOAK</v>
          </cell>
          <cell r="M4462" t="str">
            <v>OAKDALE, NY</v>
          </cell>
        </row>
        <row r="4463">
          <cell r="L4463" t="str">
            <v>NYOLE</v>
          </cell>
          <cell r="M4463" t="str">
            <v>OLEAN, NY</v>
          </cell>
        </row>
        <row r="4464">
          <cell r="L4464" t="str">
            <v>NYONE</v>
          </cell>
          <cell r="M4464" t="str">
            <v>ONEONTA, NY</v>
          </cell>
        </row>
        <row r="4465">
          <cell r="L4465" t="str">
            <v>NYOSW</v>
          </cell>
          <cell r="M4465" t="str">
            <v>OSWEGO, NY</v>
          </cell>
        </row>
        <row r="4466">
          <cell r="L4466" t="str">
            <v>NYPCH</v>
          </cell>
          <cell r="M4466" t="str">
            <v>PORT CHESTER, NY</v>
          </cell>
        </row>
        <row r="4467">
          <cell r="L4467" t="str">
            <v>NYPEE</v>
          </cell>
          <cell r="M4467" t="str">
            <v>PEEKSKILL, NY</v>
          </cell>
        </row>
        <row r="4468">
          <cell r="L4468" t="str">
            <v>NYPLA</v>
          </cell>
          <cell r="M4468" t="str">
            <v>PLAINVIEW, NY</v>
          </cell>
        </row>
        <row r="4469">
          <cell r="L4469" t="str">
            <v>NYPLT</v>
          </cell>
          <cell r="M4469" t="str">
            <v>PLATTSBURGH, NY</v>
          </cell>
        </row>
        <row r="4470">
          <cell r="L4470" t="str">
            <v>NYPOR</v>
          </cell>
          <cell r="M4470" t="str">
            <v>PORT WASHINGTON, NY</v>
          </cell>
        </row>
        <row r="4471">
          <cell r="L4471" t="str">
            <v>NYPOU</v>
          </cell>
          <cell r="M4471" t="str">
            <v>POUGHKEEPSIE, NY</v>
          </cell>
        </row>
        <row r="4472">
          <cell r="L4472" t="str">
            <v>NYQUE</v>
          </cell>
          <cell r="M4472" t="str">
            <v>QUEENS, NY</v>
          </cell>
        </row>
        <row r="4473">
          <cell r="L4473" t="str">
            <v>NYRDG</v>
          </cell>
          <cell r="M4473" t="str">
            <v>RIDGE, NY</v>
          </cell>
        </row>
        <row r="4474">
          <cell r="L4474" t="str">
            <v>NYRID</v>
          </cell>
          <cell r="M4474" t="str">
            <v>RIDGEWOOD, NY</v>
          </cell>
        </row>
        <row r="4475">
          <cell r="L4475" t="str">
            <v>NYROC</v>
          </cell>
          <cell r="M4475" t="str">
            <v>ROCHESTER, NY</v>
          </cell>
        </row>
        <row r="4476">
          <cell r="L4476" t="str">
            <v>NYROM</v>
          </cell>
          <cell r="M4476" t="str">
            <v>ROME, NY</v>
          </cell>
        </row>
        <row r="4477">
          <cell r="L4477" t="str">
            <v>NYRON</v>
          </cell>
          <cell r="M4477" t="str">
            <v>RONKONKOMA, NY</v>
          </cell>
        </row>
        <row r="4478">
          <cell r="L4478" t="str">
            <v>NYROS</v>
          </cell>
          <cell r="M4478" t="str">
            <v>ROSLYN HEIGHTS, NY</v>
          </cell>
        </row>
        <row r="4479">
          <cell r="L4479" t="str">
            <v>NYROT</v>
          </cell>
          <cell r="M4479" t="str">
            <v>ROTTERDAM, NY</v>
          </cell>
        </row>
        <row r="4480">
          <cell r="L4480" t="str">
            <v>NYSAR</v>
          </cell>
          <cell r="M4480" t="str">
            <v>SARATOGA, NY</v>
          </cell>
        </row>
        <row r="4481">
          <cell r="L4481" t="str">
            <v>NYSAU</v>
          </cell>
          <cell r="M4481" t="str">
            <v>SAUGERTIES, NY</v>
          </cell>
        </row>
        <row r="4482">
          <cell r="L4482" t="str">
            <v>NYSCH</v>
          </cell>
          <cell r="M4482" t="str">
            <v>SCHENECTADY, NY</v>
          </cell>
        </row>
        <row r="4483">
          <cell r="L4483" t="str">
            <v>NYSCL</v>
          </cell>
          <cell r="M4483" t="str">
            <v>SCHODACK LANDING, NY</v>
          </cell>
        </row>
        <row r="4484">
          <cell r="L4484" t="str">
            <v>NYSHI</v>
          </cell>
          <cell r="M4484" t="str">
            <v>SHIRLEY, NY</v>
          </cell>
        </row>
        <row r="4485">
          <cell r="L4485" t="str">
            <v>NYSI</v>
          </cell>
          <cell r="M4485" t="str">
            <v>STATEN ISLAND, NY</v>
          </cell>
        </row>
        <row r="4486">
          <cell r="L4486" t="str">
            <v>NYSUF</v>
          </cell>
          <cell r="M4486" t="str">
            <v>SUFFERIN, NY</v>
          </cell>
        </row>
        <row r="4487">
          <cell r="L4487" t="str">
            <v>NYSYR</v>
          </cell>
          <cell r="M4487" t="str">
            <v>SYRACUSE, NY</v>
          </cell>
        </row>
        <row r="4488">
          <cell r="L4488" t="str">
            <v>NYTAL</v>
          </cell>
          <cell r="M4488" t="str">
            <v>TALLMAN, NY</v>
          </cell>
        </row>
        <row r="4489">
          <cell r="L4489" t="str">
            <v>NYTIC</v>
          </cell>
          <cell r="M4489" t="str">
            <v>TICONDEROGA, NY</v>
          </cell>
        </row>
        <row r="4490">
          <cell r="L4490" t="str">
            <v>NYTON</v>
          </cell>
          <cell r="M4490" t="str">
            <v>TONAWANDA, NY</v>
          </cell>
        </row>
        <row r="4491">
          <cell r="L4491" t="str">
            <v>NYTRO</v>
          </cell>
          <cell r="M4491" t="str">
            <v>TROY, NY</v>
          </cell>
        </row>
        <row r="4492">
          <cell r="L4492" t="str">
            <v>NYTUL</v>
          </cell>
          <cell r="M4492" t="str">
            <v>TULLY, NY</v>
          </cell>
        </row>
        <row r="4493">
          <cell r="L4493" t="str">
            <v>NYUTI</v>
          </cell>
          <cell r="M4493" t="str">
            <v>UTICA, NY</v>
          </cell>
        </row>
        <row r="4494">
          <cell r="L4494" t="str">
            <v>NYVES</v>
          </cell>
          <cell r="M4494" t="str">
            <v>VESTAL, NY</v>
          </cell>
        </row>
        <row r="4495">
          <cell r="L4495" t="str">
            <v>NYWAR</v>
          </cell>
          <cell r="M4495" t="str">
            <v>WARNERS, NY</v>
          </cell>
        </row>
        <row r="4496">
          <cell r="L4496" t="str">
            <v>NYWAS</v>
          </cell>
          <cell r="M4496" t="str">
            <v>WASSAIC, NY</v>
          </cell>
        </row>
        <row r="4497">
          <cell r="L4497" t="str">
            <v>NYWAT</v>
          </cell>
          <cell r="M4497" t="str">
            <v>WATERFORD, NY</v>
          </cell>
        </row>
        <row r="4498">
          <cell r="L4498" t="str">
            <v>NYWAY</v>
          </cell>
          <cell r="M4498" t="str">
            <v>WAYNE, NY</v>
          </cell>
        </row>
        <row r="4499">
          <cell r="L4499" t="str">
            <v>NYWB</v>
          </cell>
          <cell r="M4499" t="str">
            <v>WEST BABYLON, NY</v>
          </cell>
        </row>
        <row r="4500">
          <cell r="L4500" t="str">
            <v>NYWEB</v>
          </cell>
          <cell r="M4500" t="str">
            <v>WEBSTER, NY</v>
          </cell>
        </row>
        <row r="4501">
          <cell r="L4501" t="str">
            <v>NYWES</v>
          </cell>
          <cell r="M4501" t="str">
            <v>WESTBURY, NY</v>
          </cell>
        </row>
        <row r="4502">
          <cell r="L4502" t="str">
            <v>NYWHE</v>
          </cell>
          <cell r="M4502" t="str">
            <v>WHEATLEY HEIGHTS, NY</v>
          </cell>
        </row>
        <row r="4503">
          <cell r="L4503" t="str">
            <v>NYWHI</v>
          </cell>
          <cell r="M4503" t="str">
            <v>WHITESTONE, NY</v>
          </cell>
        </row>
        <row r="4504">
          <cell r="L4504" t="str">
            <v>NYWHT</v>
          </cell>
          <cell r="M4504" t="str">
            <v>WHITEHALL, NY</v>
          </cell>
        </row>
        <row r="4505">
          <cell r="L4505" t="str">
            <v>NYWIL</v>
          </cell>
          <cell r="M4505" t="str">
            <v>WILLIAMSVILLE, NY</v>
          </cell>
        </row>
        <row r="4506">
          <cell r="L4506" t="str">
            <v>NYWLM</v>
          </cell>
          <cell r="M4506" t="str">
            <v>WILLIAMSON, NY</v>
          </cell>
        </row>
        <row r="4507">
          <cell r="L4507" t="str">
            <v>NYWOD</v>
          </cell>
          <cell r="M4507" t="str">
            <v>WOODSTOCK, NY</v>
          </cell>
        </row>
        <row r="4508">
          <cell r="L4508" t="str">
            <v>NYWOO</v>
          </cell>
          <cell r="M4508" t="str">
            <v>WOODSIDE, NY</v>
          </cell>
        </row>
        <row r="4509">
          <cell r="L4509" t="str">
            <v>NYWP</v>
          </cell>
          <cell r="M4509" t="str">
            <v>WHITE PLAINS, NY</v>
          </cell>
        </row>
        <row r="4510">
          <cell r="L4510" t="str">
            <v>NYWS</v>
          </cell>
          <cell r="M4510" t="str">
            <v>WEST SENECA, NY</v>
          </cell>
        </row>
        <row r="4511">
          <cell r="L4511" t="str">
            <v>NYWTR</v>
          </cell>
          <cell r="M4511" t="str">
            <v>WATERTOWN, NY</v>
          </cell>
        </row>
        <row r="4512">
          <cell r="L4512" t="str">
            <v>NYYON</v>
          </cell>
          <cell r="M4512" t="str">
            <v>YONKERS, NY</v>
          </cell>
        </row>
        <row r="4513">
          <cell r="L4513" t="str">
            <v>NYYOR</v>
          </cell>
          <cell r="M4513" t="str">
            <v>YORKTOWN, NY</v>
          </cell>
        </row>
        <row r="4514">
          <cell r="L4514" t="str">
            <v>NYZZZ</v>
          </cell>
          <cell r="M4514" t="str">
            <v>OTHER NEW YORK</v>
          </cell>
        </row>
        <row r="4515">
          <cell r="L4515" t="str">
            <v>OHAKR</v>
          </cell>
          <cell r="M4515" t="str">
            <v>AKRON, OH</v>
          </cell>
        </row>
        <row r="4516">
          <cell r="L4516" t="str">
            <v>OHAMH</v>
          </cell>
          <cell r="M4516" t="str">
            <v>AMHERST, OH</v>
          </cell>
        </row>
        <row r="4517">
          <cell r="L4517" t="str">
            <v>OHAUR</v>
          </cell>
          <cell r="M4517" t="str">
            <v>AURORA, OH</v>
          </cell>
        </row>
        <row r="4518">
          <cell r="L4518" t="str">
            <v>OHBA</v>
          </cell>
          <cell r="M4518" t="str">
            <v>BELLAIRE, OH</v>
          </cell>
        </row>
        <row r="4519">
          <cell r="L4519" t="str">
            <v>OHBED</v>
          </cell>
          <cell r="M4519" t="str">
            <v>BEDFORD HEIGHTS, OH</v>
          </cell>
        </row>
        <row r="4520">
          <cell r="L4520" t="str">
            <v>OHBEL</v>
          </cell>
          <cell r="M4520" t="str">
            <v>BELLAIRE, OH</v>
          </cell>
        </row>
        <row r="4521">
          <cell r="L4521" t="str">
            <v>OHBF</v>
          </cell>
          <cell r="M4521" t="str">
            <v>BELLEFONTAINE, OH</v>
          </cell>
        </row>
        <row r="4522">
          <cell r="L4522" t="str">
            <v>OHBLL</v>
          </cell>
          <cell r="M4522" t="str">
            <v>BELLEVUE, OH</v>
          </cell>
        </row>
        <row r="4523">
          <cell r="L4523" t="str">
            <v>OHBRU</v>
          </cell>
          <cell r="M4523" t="str">
            <v>BRUNSWICK, OH</v>
          </cell>
        </row>
        <row r="4524">
          <cell r="L4524" t="str">
            <v>OHCAM</v>
          </cell>
          <cell r="M4524" t="str">
            <v>CAMBRIDGE, OH</v>
          </cell>
        </row>
        <row r="4525">
          <cell r="L4525" t="str">
            <v>OHCAN</v>
          </cell>
          <cell r="M4525" t="str">
            <v>CANTON, OH</v>
          </cell>
        </row>
        <row r="4526">
          <cell r="L4526" t="str">
            <v>OHCF</v>
          </cell>
          <cell r="M4526" t="str">
            <v>CANAL FULTON, OH</v>
          </cell>
        </row>
        <row r="4527">
          <cell r="L4527" t="str">
            <v>OHCHA</v>
          </cell>
          <cell r="M4527" t="str">
            <v>CHARDON, OH</v>
          </cell>
        </row>
        <row r="4528">
          <cell r="L4528" t="str">
            <v>OHCIN</v>
          </cell>
          <cell r="M4528" t="str">
            <v>CINCINNATI, OH</v>
          </cell>
        </row>
        <row r="4529">
          <cell r="L4529" t="str">
            <v>OHCIR</v>
          </cell>
          <cell r="M4529" t="str">
            <v>CIRCLEVILLE, OH</v>
          </cell>
        </row>
        <row r="4530">
          <cell r="L4530" t="str">
            <v>OHCLE</v>
          </cell>
          <cell r="M4530" t="str">
            <v>CLEVELAND, OH</v>
          </cell>
        </row>
        <row r="4531">
          <cell r="L4531" t="str">
            <v>OHCOL</v>
          </cell>
          <cell r="M4531" t="str">
            <v>COLUMBUS, OH</v>
          </cell>
        </row>
        <row r="4532">
          <cell r="L4532" t="str">
            <v>OHDAY</v>
          </cell>
          <cell r="M4532" t="str">
            <v>DAYTON, OH</v>
          </cell>
        </row>
        <row r="4533">
          <cell r="L4533" t="str">
            <v>OHDEG</v>
          </cell>
          <cell r="M4533" t="str">
            <v>DE GRAFF, OH</v>
          </cell>
        </row>
        <row r="4534">
          <cell r="L4534" t="str">
            <v>OHDEL</v>
          </cell>
          <cell r="M4534" t="str">
            <v>DELPHOS, OH</v>
          </cell>
        </row>
        <row r="4535">
          <cell r="L4535" t="str">
            <v>OHDEN</v>
          </cell>
          <cell r="M4535" t="str">
            <v>DENNISON, OH</v>
          </cell>
        </row>
        <row r="4536">
          <cell r="L4536" t="str">
            <v>OHDUB</v>
          </cell>
          <cell r="M4536" t="str">
            <v>DUBLIN, OH</v>
          </cell>
        </row>
        <row r="4537">
          <cell r="L4537" t="str">
            <v>OHFAI</v>
          </cell>
          <cell r="M4537" t="str">
            <v>FAIRFIELD, OH</v>
          </cell>
        </row>
        <row r="4538">
          <cell r="L4538" t="str">
            <v>OHFIN</v>
          </cell>
          <cell r="M4538" t="str">
            <v>FINDLAY, OH</v>
          </cell>
        </row>
        <row r="4539">
          <cell r="L4539" t="str">
            <v>OHFR</v>
          </cell>
          <cell r="M4539" t="str">
            <v>FORT RECOVERY, OH</v>
          </cell>
        </row>
        <row r="4540">
          <cell r="L4540" t="str">
            <v>OHFRE</v>
          </cell>
          <cell r="M4540" t="str">
            <v>FREMONT, OH</v>
          </cell>
        </row>
        <row r="4541">
          <cell r="L4541" t="str">
            <v>OHHAR</v>
          </cell>
          <cell r="M4541" t="str">
            <v>HARTVILLE, OH</v>
          </cell>
        </row>
        <row r="4542">
          <cell r="L4542" t="str">
            <v>OHHIN</v>
          </cell>
          <cell r="M4542" t="str">
            <v>HINCKLEY, OH</v>
          </cell>
        </row>
        <row r="4543">
          <cell r="L4543" t="str">
            <v>OHJEF</v>
          </cell>
          <cell r="M4543" t="str">
            <v>JEFFERSON, OH</v>
          </cell>
        </row>
        <row r="4544">
          <cell r="L4544" t="str">
            <v>OHLAN</v>
          </cell>
          <cell r="M4544" t="str">
            <v>LANCASTER, OH</v>
          </cell>
        </row>
        <row r="4545">
          <cell r="L4545" t="str">
            <v>OHLIM</v>
          </cell>
          <cell r="M4545" t="str">
            <v>LIMA, OH</v>
          </cell>
        </row>
        <row r="4546">
          <cell r="L4546" t="str">
            <v>OHLOR</v>
          </cell>
          <cell r="M4546" t="str">
            <v>LORAIN, OH</v>
          </cell>
        </row>
        <row r="4547">
          <cell r="L4547" t="str">
            <v>OHMAN</v>
          </cell>
          <cell r="M4547" t="str">
            <v>MANSFIELD, OH</v>
          </cell>
        </row>
        <row r="4548">
          <cell r="L4548" t="str">
            <v>OHMAO</v>
          </cell>
          <cell r="M4548" t="str">
            <v>MASON, OH</v>
          </cell>
        </row>
        <row r="4549">
          <cell r="L4549" t="str">
            <v>OHMAR</v>
          </cell>
          <cell r="M4549" t="str">
            <v>MARYSVILLE, OH</v>
          </cell>
        </row>
        <row r="4550">
          <cell r="L4550" t="str">
            <v>OHMAS</v>
          </cell>
          <cell r="M4550" t="str">
            <v>MASSILLON, OH</v>
          </cell>
        </row>
        <row r="4551">
          <cell r="L4551" t="str">
            <v>OHMAU</v>
          </cell>
          <cell r="M4551" t="str">
            <v>MAUMEE, OH</v>
          </cell>
        </row>
        <row r="4552">
          <cell r="L4552" t="str">
            <v>OHMEN</v>
          </cell>
          <cell r="M4552" t="str">
            <v>MENTOR, OH</v>
          </cell>
        </row>
        <row r="4553">
          <cell r="L4553" t="str">
            <v>OHMH</v>
          </cell>
          <cell r="M4553" t="str">
            <v>MAPLE HEIGHTS, OH</v>
          </cell>
        </row>
        <row r="4554">
          <cell r="L4554" t="str">
            <v>OHMIA</v>
          </cell>
          <cell r="M4554" t="str">
            <v>MIAMISBURG, OH</v>
          </cell>
        </row>
        <row r="4555">
          <cell r="L4555" t="str">
            <v>OHNAP</v>
          </cell>
          <cell r="M4555" t="str">
            <v>NAPOLEON, OH</v>
          </cell>
        </row>
        <row r="4556">
          <cell r="L4556" t="str">
            <v>OHNOR</v>
          </cell>
          <cell r="M4556" t="str">
            <v>NORTHFIELD, OH</v>
          </cell>
        </row>
        <row r="4557">
          <cell r="L4557" t="str">
            <v>OHNRT</v>
          </cell>
          <cell r="M4557" t="str">
            <v>NORTHWOOD, OH</v>
          </cell>
        </row>
        <row r="4558">
          <cell r="L4558" t="str">
            <v>OHOAK</v>
          </cell>
          <cell r="M4558" t="str">
            <v>OAKWOOD, OH</v>
          </cell>
        </row>
        <row r="4559">
          <cell r="L4559" t="str">
            <v>OHOBE</v>
          </cell>
          <cell r="M4559" t="str">
            <v>OBETZ, OH</v>
          </cell>
        </row>
        <row r="4560">
          <cell r="L4560" t="str">
            <v>OHOBR</v>
          </cell>
          <cell r="M4560" t="str">
            <v>OBERLIN, OH</v>
          </cell>
        </row>
        <row r="4561">
          <cell r="L4561" t="str">
            <v>OHOCU</v>
          </cell>
          <cell r="M4561" t="str">
            <v>OAKWOOD, OH</v>
          </cell>
        </row>
        <row r="4562">
          <cell r="L4562" t="str">
            <v>OHOF</v>
          </cell>
          <cell r="M4562" t="str">
            <v>OLD FORT, OHIO</v>
          </cell>
        </row>
        <row r="4563">
          <cell r="L4563" t="str">
            <v>OHOKW</v>
          </cell>
          <cell r="M4563" t="str">
            <v>OAKWOOD VILLAGE, OH</v>
          </cell>
        </row>
        <row r="4564">
          <cell r="L4564" t="str">
            <v>OHOMO</v>
          </cell>
          <cell r="M4564" t="str">
            <v>OAKWOOD, OH</v>
          </cell>
        </row>
        <row r="4565">
          <cell r="L4565" t="str">
            <v>OHOPA</v>
          </cell>
          <cell r="M4565" t="str">
            <v>OAKWOOD, OH</v>
          </cell>
        </row>
        <row r="4566">
          <cell r="L4566" t="str">
            <v>OHPOR</v>
          </cell>
          <cell r="M4566" t="str">
            <v>PORTSMOUTH, OH</v>
          </cell>
        </row>
        <row r="4567">
          <cell r="L4567" t="str">
            <v>OHRAV</v>
          </cell>
          <cell r="M4567" t="str">
            <v>RAVENNA, OH</v>
          </cell>
        </row>
        <row r="4568">
          <cell r="L4568" t="str">
            <v>OHSAL</v>
          </cell>
          <cell r="M4568" t="str">
            <v>SALEM, OH</v>
          </cell>
        </row>
        <row r="4569">
          <cell r="L4569" t="str">
            <v>OHSAN</v>
          </cell>
          <cell r="M4569" t="str">
            <v>SANDUSKY, OH</v>
          </cell>
        </row>
        <row r="4570">
          <cell r="L4570" t="str">
            <v>OHSHE</v>
          </cell>
          <cell r="M4570" t="str">
            <v>SHELBY, OH</v>
          </cell>
        </row>
        <row r="4571">
          <cell r="L4571" t="str">
            <v>OHSMI</v>
          </cell>
          <cell r="M4571" t="str">
            <v>SMITHVILLE, OH</v>
          </cell>
        </row>
        <row r="4572">
          <cell r="L4572" t="str">
            <v>OHSPB</v>
          </cell>
          <cell r="M4572" t="str">
            <v>SPRINGBORO, OH</v>
          </cell>
        </row>
        <row r="4573">
          <cell r="L4573" t="str">
            <v>OHSPR</v>
          </cell>
          <cell r="M4573" t="str">
            <v>SPRINGFIELD, OH</v>
          </cell>
        </row>
        <row r="4574">
          <cell r="L4574" t="str">
            <v>OHSTE</v>
          </cell>
          <cell r="M4574" t="str">
            <v>STEUBENVILLE, OH</v>
          </cell>
        </row>
        <row r="4575">
          <cell r="L4575" t="str">
            <v>OHSTR</v>
          </cell>
          <cell r="M4575" t="str">
            <v>STREETSBORO, OH</v>
          </cell>
        </row>
        <row r="4576">
          <cell r="L4576" t="str">
            <v>OHSUG</v>
          </cell>
          <cell r="M4576" t="str">
            <v>SUGAR CREEK, OH</v>
          </cell>
        </row>
        <row r="4577">
          <cell r="L4577" t="str">
            <v>OHSUM</v>
          </cell>
          <cell r="M4577" t="str">
            <v>SUMMITVILLE, OH</v>
          </cell>
        </row>
        <row r="4578">
          <cell r="L4578" t="str">
            <v>OHTIF</v>
          </cell>
          <cell r="M4578" t="str">
            <v>TIFFIN, OH</v>
          </cell>
        </row>
        <row r="4579">
          <cell r="L4579" t="str">
            <v>OHTIP</v>
          </cell>
          <cell r="M4579" t="str">
            <v>TIPP CITY, OH</v>
          </cell>
        </row>
        <row r="4580">
          <cell r="L4580" t="str">
            <v>OHTOL</v>
          </cell>
          <cell r="M4580" t="str">
            <v>TOLEDO, OH</v>
          </cell>
        </row>
        <row r="4581">
          <cell r="L4581" t="str">
            <v>OHTRO</v>
          </cell>
          <cell r="M4581" t="str">
            <v>TROY, OH</v>
          </cell>
        </row>
        <row r="4582">
          <cell r="L4582" t="str">
            <v>OHTWI</v>
          </cell>
          <cell r="M4582" t="str">
            <v>TWINSBURG, OH</v>
          </cell>
        </row>
        <row r="4583">
          <cell r="L4583" t="str">
            <v>OHVAL</v>
          </cell>
          <cell r="M4583" t="str">
            <v>VALLEYVIEW, OH</v>
          </cell>
        </row>
        <row r="4584">
          <cell r="L4584" t="str">
            <v>OHVOO</v>
          </cell>
          <cell r="M4584" t="str">
            <v>VILLAGE OF OBETZ, OH</v>
          </cell>
        </row>
        <row r="4585">
          <cell r="L4585" t="str">
            <v>OHWAR</v>
          </cell>
          <cell r="M4585" t="str">
            <v>WARREN, OH</v>
          </cell>
        </row>
        <row r="4586">
          <cell r="L4586" t="str">
            <v>OHWAS</v>
          </cell>
          <cell r="M4586" t="str">
            <v>WASHINGTON COURTHOUSE, OH</v>
          </cell>
        </row>
        <row r="4587">
          <cell r="L4587" t="str">
            <v>OHWES</v>
          </cell>
          <cell r="M4587" t="str">
            <v>WESTLAKE, OH</v>
          </cell>
        </row>
        <row r="4588">
          <cell r="L4588" t="str">
            <v>OHWOO</v>
          </cell>
          <cell r="M4588" t="str">
            <v>WOOSTER, OH</v>
          </cell>
        </row>
        <row r="4589">
          <cell r="L4589" t="str">
            <v>OHWSH</v>
          </cell>
          <cell r="M4589" t="str">
            <v>WASHINGTON COURTHOUSE, OH</v>
          </cell>
        </row>
        <row r="4590">
          <cell r="L4590" t="str">
            <v>OHXEN</v>
          </cell>
          <cell r="M4590" t="str">
            <v>XENIA, OH</v>
          </cell>
        </row>
        <row r="4591">
          <cell r="L4591" t="str">
            <v>OHYOU</v>
          </cell>
          <cell r="M4591" t="str">
            <v>YOUNGSTOWN, OH</v>
          </cell>
        </row>
        <row r="4592">
          <cell r="L4592" t="str">
            <v>OHZAN</v>
          </cell>
          <cell r="M4592" t="str">
            <v>ZANESVILLE, OH</v>
          </cell>
        </row>
        <row r="4593">
          <cell r="L4593" t="str">
            <v>OKARD</v>
          </cell>
          <cell r="M4593" t="str">
            <v>ARDMORE, OK</v>
          </cell>
        </row>
        <row r="4594">
          <cell r="L4594" t="str">
            <v>OKDUN</v>
          </cell>
          <cell r="M4594" t="str">
            <v>DUNCAN, OK</v>
          </cell>
        </row>
        <row r="4595">
          <cell r="L4595" t="str">
            <v>OKDUR</v>
          </cell>
          <cell r="M4595" t="str">
            <v>DURANT, OK</v>
          </cell>
        </row>
        <row r="4596">
          <cell r="L4596" t="str">
            <v>OKENI</v>
          </cell>
          <cell r="M4596" t="str">
            <v>ENID, OK</v>
          </cell>
        </row>
        <row r="4597">
          <cell r="L4597" t="str">
            <v>OKNOR</v>
          </cell>
          <cell r="M4597" t="str">
            <v>NORMAN, OK</v>
          </cell>
        </row>
        <row r="4598">
          <cell r="L4598" t="str">
            <v>OKOC</v>
          </cell>
          <cell r="M4598" t="str">
            <v>OKLAHOMA CITY, OK</v>
          </cell>
        </row>
        <row r="4599">
          <cell r="L4599" t="str">
            <v>OKOCH</v>
          </cell>
          <cell r="M4599" t="str">
            <v>OCHELATA, OK</v>
          </cell>
        </row>
        <row r="4600">
          <cell r="L4600" t="str">
            <v>OKPAU</v>
          </cell>
          <cell r="M4600" t="str">
            <v>PAULS VALLEY, OK</v>
          </cell>
        </row>
        <row r="4601">
          <cell r="L4601" t="str">
            <v>OKPRY</v>
          </cell>
          <cell r="M4601" t="str">
            <v>PRYOR, OK</v>
          </cell>
        </row>
        <row r="4602">
          <cell r="L4602" t="str">
            <v>OKSTR</v>
          </cell>
          <cell r="M4602" t="str">
            <v>STROUD, OK</v>
          </cell>
        </row>
        <row r="4603">
          <cell r="L4603" t="str">
            <v>OKTUL</v>
          </cell>
          <cell r="M4603" t="str">
            <v>TULSA, OK</v>
          </cell>
        </row>
        <row r="4604">
          <cell r="L4604" t="str">
            <v>ORCLA</v>
          </cell>
          <cell r="M4604" t="str">
            <v>CLACKAMAS, OR</v>
          </cell>
        </row>
        <row r="4605">
          <cell r="L4605" t="str">
            <v>ORPOR</v>
          </cell>
          <cell r="M4605" t="str">
            <v>PORTLAND, OR</v>
          </cell>
        </row>
        <row r="4606">
          <cell r="L4606" t="str">
            <v>ORWIL</v>
          </cell>
          <cell r="M4606" t="str">
            <v>WILSONVILLE, OR</v>
          </cell>
        </row>
        <row r="4607">
          <cell r="L4607" t="str">
            <v>ORWOO</v>
          </cell>
          <cell r="M4607" t="str">
            <v>WOODBURN, OR</v>
          </cell>
        </row>
        <row r="4608">
          <cell r="L4608" t="str">
            <v>PAALL</v>
          </cell>
          <cell r="M4608" t="str">
            <v>ALLENTOWN, PA</v>
          </cell>
        </row>
        <row r="4609">
          <cell r="L4609" t="str">
            <v>PAALT</v>
          </cell>
          <cell r="M4609" t="str">
            <v>ALTOONA, PA</v>
          </cell>
        </row>
        <row r="4610">
          <cell r="L4610" t="str">
            <v>PAAMB</v>
          </cell>
          <cell r="M4610" t="str">
            <v>AMBLER, PA</v>
          </cell>
        </row>
        <row r="4611">
          <cell r="L4611" t="str">
            <v>PAAST</v>
          </cell>
          <cell r="M4611" t="str">
            <v>ASTON, PA</v>
          </cell>
        </row>
        <row r="4612">
          <cell r="L4612" t="str">
            <v>PAATG</v>
          </cell>
          <cell r="M4612" t="str">
            <v>ATGLEN, PA</v>
          </cell>
        </row>
        <row r="4613">
          <cell r="L4613" t="str">
            <v>PAAVO</v>
          </cell>
          <cell r="M4613" t="str">
            <v>AVONDALE, PA</v>
          </cell>
        </row>
        <row r="4614">
          <cell r="L4614" t="str">
            <v>PABAI</v>
          </cell>
          <cell r="M4614" t="str">
            <v>BAINBRIDGE, PA</v>
          </cell>
        </row>
        <row r="4615">
          <cell r="L4615" t="str">
            <v>PABED</v>
          </cell>
          <cell r="M4615" t="str">
            <v>BEDFORD, PA</v>
          </cell>
        </row>
        <row r="4616">
          <cell r="L4616" t="str">
            <v>PABER</v>
          </cell>
          <cell r="M4616" t="str">
            <v>BERWICK, PA</v>
          </cell>
        </row>
        <row r="4617">
          <cell r="L4617" t="str">
            <v>PABET</v>
          </cell>
          <cell r="M4617" t="str">
            <v>BETHLEHEM, PA</v>
          </cell>
        </row>
        <row r="4618">
          <cell r="L4618" t="str">
            <v>PABIG</v>
          </cell>
          <cell r="M4618" t="str">
            <v>BIGLERVILLE, PA</v>
          </cell>
        </row>
        <row r="4619">
          <cell r="L4619" t="str">
            <v>PABLA</v>
          </cell>
          <cell r="M4619" t="str">
            <v>BLANDON, PA</v>
          </cell>
        </row>
        <row r="4620">
          <cell r="L4620" t="str">
            <v>PABLO</v>
          </cell>
          <cell r="M4620" t="str">
            <v>BLOOMSBURG, PA</v>
          </cell>
        </row>
        <row r="4621">
          <cell r="L4621" t="str">
            <v>PABOY</v>
          </cell>
          <cell r="M4621" t="str">
            <v>BOYERTOWN, PA</v>
          </cell>
        </row>
        <row r="4622">
          <cell r="L4622" t="str">
            <v>PABRA</v>
          </cell>
          <cell r="M4622" t="str">
            <v>BRADFORD, PA</v>
          </cell>
        </row>
        <row r="4623">
          <cell r="L4623" t="str">
            <v>PABRE</v>
          </cell>
          <cell r="M4623" t="str">
            <v>BREINIGSVILLE, PA</v>
          </cell>
        </row>
        <row r="4624">
          <cell r="L4624" t="str">
            <v>PABRI</v>
          </cell>
          <cell r="M4624" t="str">
            <v>BRIDGEVILLE, PA</v>
          </cell>
        </row>
        <row r="4625">
          <cell r="L4625" t="str">
            <v>PABRS</v>
          </cell>
          <cell r="M4625" t="str">
            <v>BRISTOL, PA</v>
          </cell>
        </row>
        <row r="4626">
          <cell r="L4626" t="str">
            <v>PABS</v>
          </cell>
          <cell r="M4626" t="str">
            <v>BENSALEM, PA</v>
          </cell>
        </row>
        <row r="4627">
          <cell r="L4627" t="str">
            <v>PABV</v>
          </cell>
          <cell r="M4627" t="str">
            <v>BELLE VERNON, PA</v>
          </cell>
        </row>
        <row r="4628">
          <cell r="L4628" t="str">
            <v>PACAI</v>
          </cell>
          <cell r="M4628" t="str">
            <v>CARLISLE, PA</v>
          </cell>
        </row>
        <row r="4629">
          <cell r="L4629" t="str">
            <v>PACAM</v>
          </cell>
          <cell r="M4629" t="str">
            <v>CARMEGOE, PA</v>
          </cell>
        </row>
        <row r="4630">
          <cell r="L4630" t="str">
            <v>PACAN</v>
          </cell>
          <cell r="M4630" t="str">
            <v>CANTON, PA</v>
          </cell>
        </row>
        <row r="4631">
          <cell r="L4631" t="str">
            <v>PACAR</v>
          </cell>
          <cell r="M4631" t="str">
            <v>CARBONDALE, PA</v>
          </cell>
        </row>
        <row r="4632">
          <cell r="L4632" t="str">
            <v>PACH</v>
          </cell>
          <cell r="M4632" t="str">
            <v>CENTER HALL, PA</v>
          </cell>
        </row>
        <row r="4633">
          <cell r="L4633" t="str">
            <v>PACHA</v>
          </cell>
          <cell r="M4633" t="str">
            <v>CHAMBERSBURG, PA</v>
          </cell>
        </row>
        <row r="4634">
          <cell r="L4634" t="str">
            <v>PACHE</v>
          </cell>
          <cell r="M4634" t="str">
            <v>CHESTER, PA</v>
          </cell>
        </row>
        <row r="4635">
          <cell r="L4635" t="str">
            <v>PACHL</v>
          </cell>
          <cell r="M4635" t="str">
            <v>CHALFONT, PA</v>
          </cell>
        </row>
        <row r="4636">
          <cell r="L4636" t="str">
            <v>PACLA</v>
          </cell>
          <cell r="M4636" t="str">
            <v>CLAYSBURG, PA</v>
          </cell>
        </row>
        <row r="4637">
          <cell r="L4637" t="str">
            <v>PACLR</v>
          </cell>
          <cell r="M4637" t="str">
            <v>CLARION, PA</v>
          </cell>
        </row>
        <row r="4638">
          <cell r="L4638" t="str">
            <v>PACOA</v>
          </cell>
          <cell r="M4638" t="str">
            <v>COATSVILLE, PA</v>
          </cell>
        </row>
        <row r="4639">
          <cell r="L4639" t="str">
            <v>PACOL</v>
          </cell>
          <cell r="M4639" t="str">
            <v>COLLINGDALE, PA</v>
          </cell>
        </row>
        <row r="4640">
          <cell r="L4640" t="str">
            <v>PACON</v>
          </cell>
          <cell r="M4640" t="str">
            <v>CONSHOHOCKEN, PA</v>
          </cell>
        </row>
        <row r="4641">
          <cell r="L4641" t="str">
            <v>PACOR</v>
          </cell>
          <cell r="M4641" t="str">
            <v>CORAOPOLIS, PA</v>
          </cell>
        </row>
        <row r="4642">
          <cell r="L4642" t="str">
            <v>PACOV</v>
          </cell>
          <cell r="M4642" t="str">
            <v>COVINGTON, PA</v>
          </cell>
        </row>
        <row r="4643">
          <cell r="L4643" t="str">
            <v>PACRN</v>
          </cell>
          <cell r="M4643" t="str">
            <v>CARNEGIE, PA</v>
          </cell>
        </row>
        <row r="4644">
          <cell r="L4644" t="str">
            <v>PACT</v>
          </cell>
          <cell r="M4644" t="str">
            <v>COAL TOWNSHIP, PA</v>
          </cell>
        </row>
        <row r="4645">
          <cell r="L4645" t="str">
            <v>PACV</v>
          </cell>
          <cell r="M4645" t="str">
            <v>CENTER VALLEY, PA</v>
          </cell>
        </row>
        <row r="4646">
          <cell r="L4646" t="str">
            <v>PADAL</v>
          </cell>
          <cell r="M4646" t="str">
            <v>DALLAS, PA</v>
          </cell>
        </row>
        <row r="4647">
          <cell r="L4647" t="str">
            <v>PADAR</v>
          </cell>
          <cell r="M4647" t="str">
            <v>DARBY, PA</v>
          </cell>
        </row>
        <row r="4648">
          <cell r="L4648" t="str">
            <v>PADCN</v>
          </cell>
          <cell r="M4648" t="str">
            <v>DUNCANSVILLE, PA</v>
          </cell>
        </row>
        <row r="4649">
          <cell r="L4649" t="str">
            <v>PADEN</v>
          </cell>
          <cell r="M4649" t="str">
            <v>DENVER, PA</v>
          </cell>
        </row>
        <row r="4650">
          <cell r="L4650" t="str">
            <v>PADNM</v>
          </cell>
          <cell r="M4650" t="str">
            <v>DUNMORE, PA</v>
          </cell>
        </row>
        <row r="4651">
          <cell r="L4651" t="str">
            <v>PADOY</v>
          </cell>
          <cell r="M4651" t="str">
            <v>DOYLESTOWN, PA</v>
          </cell>
        </row>
        <row r="4652">
          <cell r="L4652" t="str">
            <v>PADUB</v>
          </cell>
          <cell r="M4652" t="str">
            <v>DUBOIS, PA</v>
          </cell>
        </row>
        <row r="4653">
          <cell r="L4653" t="str">
            <v>PADUM</v>
          </cell>
          <cell r="M4653" t="str">
            <v>DUNMORE, PA</v>
          </cell>
        </row>
        <row r="4654">
          <cell r="L4654" t="str">
            <v>PADUN</v>
          </cell>
          <cell r="M4654" t="str">
            <v>DUNBAR, PA</v>
          </cell>
        </row>
        <row r="4655">
          <cell r="L4655" t="str">
            <v>PAEAS</v>
          </cell>
          <cell r="M4655" t="str">
            <v>EASTON, PA</v>
          </cell>
        </row>
        <row r="4656">
          <cell r="L4656" t="str">
            <v>PAEC</v>
          </cell>
          <cell r="M4656" t="str">
            <v>ELLWOOD CITY, PA</v>
          </cell>
        </row>
        <row r="4657">
          <cell r="L4657" t="str">
            <v>PAEDI</v>
          </cell>
          <cell r="M4657" t="str">
            <v>EDINBURG, PA</v>
          </cell>
        </row>
        <row r="4658">
          <cell r="L4658" t="str">
            <v>PAEIG</v>
          </cell>
          <cell r="M4658" t="str">
            <v>EIGHTY FOUR, PA</v>
          </cell>
        </row>
        <row r="4659">
          <cell r="L4659" t="str">
            <v>PAELI</v>
          </cell>
          <cell r="M4659" t="str">
            <v>ELIZABETHTOWN, PA</v>
          </cell>
        </row>
        <row r="4660">
          <cell r="L4660" t="str">
            <v>PAELL</v>
          </cell>
          <cell r="M4660" t="str">
            <v>ELLWOOD CITY, PA</v>
          </cell>
        </row>
        <row r="4661">
          <cell r="L4661" t="str">
            <v>PAELO</v>
          </cell>
          <cell r="M4661" t="str">
            <v>E LONGMEADOW, MA</v>
          </cell>
        </row>
        <row r="4662">
          <cell r="L4662" t="str">
            <v>PAEPH</v>
          </cell>
          <cell r="M4662" t="str">
            <v>ELPHRATA, PA</v>
          </cell>
        </row>
        <row r="4663">
          <cell r="L4663" t="str">
            <v>PAERI</v>
          </cell>
          <cell r="M4663" t="str">
            <v>ERIE, PA</v>
          </cell>
        </row>
        <row r="4664">
          <cell r="L4664" t="str">
            <v>PAFOG</v>
          </cell>
          <cell r="M4664" t="str">
            <v>FOGELSVILLE, PA</v>
          </cell>
        </row>
        <row r="4665">
          <cell r="L4665" t="str">
            <v>PAFRD</v>
          </cell>
          <cell r="M4665" t="str">
            <v>FREEDOM, PA</v>
          </cell>
        </row>
        <row r="4666">
          <cell r="L4666" t="str">
            <v>PAFRE</v>
          </cell>
          <cell r="M4666" t="str">
            <v>FREDERICKSBURG, PA</v>
          </cell>
        </row>
        <row r="4667">
          <cell r="L4667" t="str">
            <v>PAFRR</v>
          </cell>
          <cell r="M4667" t="str">
            <v>FARRELL, PA</v>
          </cell>
        </row>
        <row r="4668">
          <cell r="L4668" t="str">
            <v>PAGIB</v>
          </cell>
          <cell r="M4668" t="str">
            <v>GIBSONIA, PA</v>
          </cell>
        </row>
        <row r="4669">
          <cell r="L4669" t="str">
            <v>PAGOU</v>
          </cell>
          <cell r="M4669" t="str">
            <v>GOULDSBORO, PA</v>
          </cell>
        </row>
        <row r="4670">
          <cell r="L4670" t="str">
            <v>PAGRB</v>
          </cell>
          <cell r="M4670" t="str">
            <v>GREENSBURY, PA</v>
          </cell>
        </row>
        <row r="4671">
          <cell r="L4671" t="str">
            <v>PAGRE</v>
          </cell>
          <cell r="M4671" t="str">
            <v>GREENCASTLE, PA</v>
          </cell>
        </row>
        <row r="4672">
          <cell r="L4672" t="str">
            <v>PAGRG</v>
          </cell>
          <cell r="M4672" t="str">
            <v>GREENSBURG, PA</v>
          </cell>
        </row>
        <row r="4673">
          <cell r="L4673" t="str">
            <v>PAHAL</v>
          </cell>
          <cell r="M4673" t="str">
            <v>HALFIELD, PA</v>
          </cell>
        </row>
        <row r="4674">
          <cell r="L4674" t="str">
            <v>PAHAN</v>
          </cell>
          <cell r="M4674" t="str">
            <v>HANOVER, PA</v>
          </cell>
        </row>
        <row r="4675">
          <cell r="L4675" t="str">
            <v>PAHAR</v>
          </cell>
          <cell r="M4675" t="str">
            <v>HARRISBURG, PA</v>
          </cell>
        </row>
        <row r="4676">
          <cell r="L4676" t="str">
            <v>PAHAT</v>
          </cell>
          <cell r="M4676" t="str">
            <v>HATFIELD, PA</v>
          </cell>
        </row>
        <row r="4677">
          <cell r="L4677" t="str">
            <v>PAHAZ</v>
          </cell>
          <cell r="M4677" t="str">
            <v>HAZELTON, PA</v>
          </cell>
        </row>
        <row r="4678">
          <cell r="L4678" t="str">
            <v>PAHRM</v>
          </cell>
          <cell r="M4678" t="str">
            <v>HARMONY, PA</v>
          </cell>
        </row>
        <row r="4679">
          <cell r="L4679" t="str">
            <v>PAHTB</v>
          </cell>
          <cell r="M4679" t="str">
            <v>HATBORO, PA</v>
          </cell>
        </row>
        <row r="4680">
          <cell r="L4680" t="str">
            <v>PAHUN</v>
          </cell>
          <cell r="M4680" t="str">
            <v>HUNTINGDON, PA</v>
          </cell>
        </row>
        <row r="4681">
          <cell r="L4681" t="str">
            <v>PAKIT</v>
          </cell>
          <cell r="M4681" t="str">
            <v>KITTANNING, PA</v>
          </cell>
        </row>
        <row r="4682">
          <cell r="L4682" t="str">
            <v>PAKOP</v>
          </cell>
          <cell r="M4682" t="str">
            <v>KING OF PRUSSIA, PA</v>
          </cell>
        </row>
        <row r="4683">
          <cell r="L4683" t="str">
            <v>PAKS</v>
          </cell>
          <cell r="M4683" t="str">
            <v>KENNETT SQUARE, PA</v>
          </cell>
        </row>
        <row r="4684">
          <cell r="L4684" t="str">
            <v>PAKUT</v>
          </cell>
          <cell r="M4684" t="str">
            <v>KUTZTOWN, PA</v>
          </cell>
        </row>
        <row r="4685">
          <cell r="L4685" t="str">
            <v>PAKUZ</v>
          </cell>
          <cell r="M4685" t="str">
            <v>KATZTOWN, PA</v>
          </cell>
        </row>
        <row r="4686">
          <cell r="L4686" t="str">
            <v>PALAF</v>
          </cell>
          <cell r="M4686" t="str">
            <v>LAFAYETTE HILL, PA</v>
          </cell>
        </row>
        <row r="4687">
          <cell r="L4687" t="str">
            <v>PALAG</v>
          </cell>
          <cell r="M4687" t="str">
            <v>LANGHORNE, PA</v>
          </cell>
        </row>
        <row r="4688">
          <cell r="L4688" t="str">
            <v>PALAN</v>
          </cell>
          <cell r="M4688" t="str">
            <v>LANCASTER, PA</v>
          </cell>
        </row>
        <row r="4689">
          <cell r="L4689" t="str">
            <v>PALEB</v>
          </cell>
          <cell r="M4689" t="str">
            <v>LEBANON, PA</v>
          </cell>
        </row>
        <row r="4690">
          <cell r="L4690" t="str">
            <v>PALEE</v>
          </cell>
          <cell r="M4690" t="str">
            <v>LEESPORT, PA</v>
          </cell>
        </row>
        <row r="4691">
          <cell r="L4691" t="str">
            <v>PALEM</v>
          </cell>
          <cell r="M4691" t="str">
            <v>LEMOYNE, PA</v>
          </cell>
        </row>
        <row r="4692">
          <cell r="L4692" t="str">
            <v>PALER</v>
          </cell>
          <cell r="M4692" t="str">
            <v>LEWIS RUN, PA</v>
          </cell>
        </row>
        <row r="4693">
          <cell r="L4693" t="str">
            <v>PALET</v>
          </cell>
          <cell r="M4693" t="str">
            <v>LEWISTOWN, PA</v>
          </cell>
        </row>
        <row r="4694">
          <cell r="L4694" t="str">
            <v>PALEV</v>
          </cell>
          <cell r="M4694" t="str">
            <v>LEVITTOWN, PA</v>
          </cell>
        </row>
        <row r="4695">
          <cell r="L4695" t="str">
            <v>PALEW</v>
          </cell>
          <cell r="M4695" t="str">
            <v>LEWISBURG, PA</v>
          </cell>
        </row>
        <row r="4696">
          <cell r="L4696" t="str">
            <v>PALIT</v>
          </cell>
          <cell r="M4696" t="str">
            <v>LITITZ, PA</v>
          </cell>
        </row>
        <row r="4697">
          <cell r="L4697" t="str">
            <v>PALNG</v>
          </cell>
          <cell r="M4697" t="str">
            <v>LANGHORNE, PA</v>
          </cell>
        </row>
        <row r="4698">
          <cell r="L4698" t="str">
            <v>PAMAL</v>
          </cell>
          <cell r="M4698" t="str">
            <v>MALVERN, PA</v>
          </cell>
        </row>
        <row r="4699">
          <cell r="L4699" t="str">
            <v>PAMAN</v>
          </cell>
          <cell r="M4699" t="str">
            <v>MANAYUNK, PA</v>
          </cell>
        </row>
        <row r="4700">
          <cell r="L4700" t="str">
            <v>PAMB</v>
          </cell>
          <cell r="M4700" t="str">
            <v>MOUNT BETHEL, PA</v>
          </cell>
        </row>
        <row r="4701">
          <cell r="L4701" t="str">
            <v>PAMCA</v>
          </cell>
          <cell r="M4701" t="str">
            <v>MOUNT CARMEL, PA</v>
          </cell>
        </row>
        <row r="4702">
          <cell r="L4702" t="str">
            <v>PAMEC</v>
          </cell>
          <cell r="M4702" t="str">
            <v>MECHANICSBURG, PA</v>
          </cell>
        </row>
        <row r="4703">
          <cell r="L4703" t="str">
            <v>PAMER</v>
          </cell>
          <cell r="M4703" t="str">
            <v>MERCER, PA</v>
          </cell>
        </row>
        <row r="4704">
          <cell r="L4704" t="str">
            <v>PAMES</v>
          </cell>
          <cell r="M4704" t="str">
            <v>MESHOPPEN, PA</v>
          </cell>
        </row>
        <row r="4705">
          <cell r="L4705" t="str">
            <v>PAMH</v>
          </cell>
          <cell r="M4705" t="str">
            <v>MARCUS HOOK, PA</v>
          </cell>
        </row>
        <row r="4706">
          <cell r="L4706" t="str">
            <v>PAMIF</v>
          </cell>
          <cell r="M4706" t="str">
            <v>MIFFLINTOWN, PA</v>
          </cell>
        </row>
        <row r="4707">
          <cell r="L4707" t="str">
            <v>PAMIL</v>
          </cell>
          <cell r="M4707" t="str">
            <v>MILTON, PA</v>
          </cell>
        </row>
        <row r="4708">
          <cell r="L4708" t="str">
            <v>PAMIN</v>
          </cell>
          <cell r="M4708" t="str">
            <v>MINERSVILLE, PA</v>
          </cell>
        </row>
        <row r="4709">
          <cell r="L4709" t="str">
            <v>PAMJ</v>
          </cell>
          <cell r="M4709" t="str">
            <v>MOUNT JOY, PA</v>
          </cell>
        </row>
        <row r="4710">
          <cell r="L4710" t="str">
            <v>PAMLL</v>
          </cell>
          <cell r="M4710" t="str">
            <v>MILLERTON, PA</v>
          </cell>
        </row>
        <row r="4711">
          <cell r="L4711" t="str">
            <v>PAMNA</v>
          </cell>
          <cell r="M4711" t="str">
            <v>MONACA, PA</v>
          </cell>
        </row>
        <row r="4712">
          <cell r="L4712" t="str">
            <v>PAMNT</v>
          </cell>
          <cell r="M4712" t="str">
            <v>MOUNT PLEASANT, PA</v>
          </cell>
        </row>
        <row r="4713">
          <cell r="L4713" t="str">
            <v>PAMON</v>
          </cell>
          <cell r="M4713" t="str">
            <v>MONROEVILLE, PA</v>
          </cell>
        </row>
        <row r="4714">
          <cell r="L4714" t="str">
            <v>PAMOO</v>
          </cell>
          <cell r="M4714" t="str">
            <v>MOOSIC, PA</v>
          </cell>
        </row>
        <row r="4715">
          <cell r="L4715" t="str">
            <v>PAMOU</v>
          </cell>
          <cell r="M4715" t="str">
            <v>MOUNTVILLE, PA</v>
          </cell>
        </row>
        <row r="4716">
          <cell r="L4716" t="str">
            <v>PAMPW</v>
          </cell>
          <cell r="M4716" t="str">
            <v>MT PLEASANT (WEST), PA</v>
          </cell>
        </row>
        <row r="4717">
          <cell r="L4717" t="str">
            <v>PAMR</v>
          </cell>
          <cell r="M4717" t="str">
            <v>MCKEES ROCK, PA</v>
          </cell>
        </row>
        <row r="4718">
          <cell r="L4718" t="str">
            <v>PAMT</v>
          </cell>
          <cell r="M4718" t="str">
            <v>MOUNTAIN TOP, PA</v>
          </cell>
        </row>
        <row r="4719">
          <cell r="L4719" t="str">
            <v>PAMUN</v>
          </cell>
          <cell r="M4719" t="str">
            <v>MOUNTVILLE, PA</v>
          </cell>
        </row>
        <row r="4720">
          <cell r="L4720" t="str">
            <v>PAMW</v>
          </cell>
          <cell r="M4720" t="str">
            <v>MOUNT WOLF, PA</v>
          </cell>
        </row>
        <row r="4721">
          <cell r="L4721" t="str">
            <v>PANAN</v>
          </cell>
          <cell r="M4721" t="str">
            <v>NANTICOKE, PA</v>
          </cell>
        </row>
        <row r="4722">
          <cell r="L4722" t="str">
            <v>PANAZ</v>
          </cell>
          <cell r="M4722" t="str">
            <v>NAZARETH, PA</v>
          </cell>
        </row>
        <row r="4723">
          <cell r="L4723" t="str">
            <v>PANC</v>
          </cell>
          <cell r="M4723" t="str">
            <v>NEW CASTLE, PA</v>
          </cell>
        </row>
        <row r="4724">
          <cell r="L4724" t="str">
            <v>PANCH</v>
          </cell>
          <cell r="M4724" t="str">
            <v>NORTH CHARLEROI, PA</v>
          </cell>
        </row>
        <row r="4725">
          <cell r="L4725" t="str">
            <v>PANEW</v>
          </cell>
          <cell r="M4725" t="str">
            <v>NEW CUMBERLAND, PA</v>
          </cell>
        </row>
        <row r="4726">
          <cell r="L4726" t="str">
            <v>PANH</v>
          </cell>
          <cell r="M4726" t="str">
            <v>NEW HOLLAND, PA</v>
          </cell>
        </row>
        <row r="4727">
          <cell r="L4727" t="str">
            <v>PANHI</v>
          </cell>
          <cell r="M4727" t="str">
            <v>NORTH HILLS, PA</v>
          </cell>
        </row>
        <row r="4728">
          <cell r="L4728" t="str">
            <v>PANOR</v>
          </cell>
          <cell r="M4728" t="str">
            <v>NORRISTOWN, PA</v>
          </cell>
        </row>
        <row r="4729">
          <cell r="L4729" t="str">
            <v>PANOT</v>
          </cell>
          <cell r="M4729" t="str">
            <v>NORTHUMBERLAND, PA</v>
          </cell>
        </row>
        <row r="4730">
          <cell r="L4730" t="str">
            <v>PANST</v>
          </cell>
          <cell r="M4730" t="str">
            <v>NEW STANTON, PA</v>
          </cell>
        </row>
        <row r="4731">
          <cell r="L4731" t="str">
            <v>PAOAK</v>
          </cell>
          <cell r="M4731" t="str">
            <v>OAKDALE, PA</v>
          </cell>
        </row>
        <row r="4732">
          <cell r="L4732" t="str">
            <v>PAOKS</v>
          </cell>
          <cell r="M4732" t="str">
            <v>OAKS, PA</v>
          </cell>
        </row>
        <row r="4733">
          <cell r="L4733" t="str">
            <v>PAORE</v>
          </cell>
          <cell r="M4733" t="str">
            <v>OREFIELD, PA</v>
          </cell>
        </row>
        <row r="4734">
          <cell r="L4734" t="str">
            <v>PAPEN</v>
          </cell>
          <cell r="M4734" t="str">
            <v>PENNDEL, PA</v>
          </cell>
        </row>
        <row r="4735">
          <cell r="L4735" t="str">
            <v>PAPG</v>
          </cell>
          <cell r="M4735" t="str">
            <v>PENN GROVE, PA</v>
          </cell>
        </row>
        <row r="4736">
          <cell r="L4736" t="str">
            <v>PAPHI</v>
          </cell>
          <cell r="M4736" t="str">
            <v>PHILADELPHIA, PA</v>
          </cell>
        </row>
        <row r="4737">
          <cell r="L4737" t="str">
            <v>PAPIT</v>
          </cell>
          <cell r="M4737" t="str">
            <v>PITTSBURGH, PA</v>
          </cell>
        </row>
        <row r="4738">
          <cell r="L4738" t="str">
            <v>PAPLY</v>
          </cell>
          <cell r="M4738" t="str">
            <v>PLYMOUTH MEETING, PA</v>
          </cell>
        </row>
        <row r="4739">
          <cell r="L4739" t="str">
            <v>PAPNN</v>
          </cell>
          <cell r="M4739" t="str">
            <v>PENNDEL, PA</v>
          </cell>
        </row>
        <row r="4740">
          <cell r="L4740" t="str">
            <v>PAPTS</v>
          </cell>
          <cell r="M4740" t="str">
            <v>PITTSBURGH, PA</v>
          </cell>
        </row>
        <row r="4741">
          <cell r="L4741" t="str">
            <v>PAPTT</v>
          </cell>
          <cell r="M4741" t="str">
            <v>PITTSTON, PA</v>
          </cell>
        </row>
        <row r="4742">
          <cell r="L4742" t="str">
            <v>PAPUN</v>
          </cell>
          <cell r="M4742" t="str">
            <v>PUNXSUTAWNEY, PA</v>
          </cell>
        </row>
        <row r="4743">
          <cell r="L4743" t="str">
            <v>PAQUA</v>
          </cell>
          <cell r="M4743" t="str">
            <v>QUAKERTON, PA</v>
          </cell>
        </row>
        <row r="4744">
          <cell r="L4744" t="str">
            <v>PAREA</v>
          </cell>
          <cell r="M4744" t="str">
            <v>READING, PA</v>
          </cell>
        </row>
        <row r="4745">
          <cell r="L4745" t="str">
            <v>PARSP</v>
          </cell>
          <cell r="M4745" t="str">
            <v>ROARING SPRINGS, PA</v>
          </cell>
        </row>
        <row r="4746">
          <cell r="L4746" t="str">
            <v>PASAX</v>
          </cell>
          <cell r="M4746" t="str">
            <v>SAXONBURG, PA</v>
          </cell>
        </row>
        <row r="4747">
          <cell r="L4747" t="str">
            <v>PASAY</v>
          </cell>
          <cell r="M4747" t="str">
            <v>SAYLORSBURG, PA</v>
          </cell>
        </row>
        <row r="4748">
          <cell r="L4748" t="str">
            <v>PASCH</v>
          </cell>
          <cell r="M4748" t="str">
            <v>SCHENLEY, PA</v>
          </cell>
        </row>
        <row r="4749">
          <cell r="L4749" t="str">
            <v>PASCO</v>
          </cell>
          <cell r="M4749" t="str">
            <v>SCOTTDALE, PA</v>
          </cell>
        </row>
        <row r="4750">
          <cell r="L4750" t="str">
            <v>PASCR</v>
          </cell>
          <cell r="M4750" t="str">
            <v>SCRANTON, PA</v>
          </cell>
        </row>
        <row r="4751">
          <cell r="L4751" t="str">
            <v>PASEL</v>
          </cell>
          <cell r="M4751" t="str">
            <v>SELLERSVILLE, PA</v>
          </cell>
        </row>
        <row r="4752">
          <cell r="L4752" t="str">
            <v>PASHA</v>
          </cell>
          <cell r="M4752" t="str">
            <v>SHARON, PA</v>
          </cell>
        </row>
        <row r="4753">
          <cell r="L4753" t="str">
            <v>PASHI</v>
          </cell>
          <cell r="M4753" t="str">
            <v>SHIPPENSBURG, PA</v>
          </cell>
        </row>
        <row r="4754">
          <cell r="L4754" t="str">
            <v>PASIN</v>
          </cell>
          <cell r="M4754" t="str">
            <v>SINKING SPRING, PA</v>
          </cell>
        </row>
        <row r="4755">
          <cell r="L4755" t="str">
            <v>PASOU</v>
          </cell>
          <cell r="M4755" t="str">
            <v>SOUTHAMPTON, PA</v>
          </cell>
        </row>
        <row r="4756">
          <cell r="L4756" t="str">
            <v>PASPH</v>
          </cell>
          <cell r="M4756" t="str">
            <v>SPRING HOUSE, PA</v>
          </cell>
        </row>
        <row r="4757">
          <cell r="L4757" t="str">
            <v>PASPR</v>
          </cell>
          <cell r="M4757" t="str">
            <v>SPRINGFIELD, PA</v>
          </cell>
        </row>
        <row r="4758">
          <cell r="L4758" t="str">
            <v>PASTR</v>
          </cell>
          <cell r="M4758" t="str">
            <v>STROUDSBURG, PA</v>
          </cell>
        </row>
        <row r="4759">
          <cell r="L4759" t="str">
            <v>PASUN</v>
          </cell>
          <cell r="M4759" t="str">
            <v>SUNBURY, PA</v>
          </cell>
        </row>
        <row r="4760">
          <cell r="L4760" t="str">
            <v>PATAY</v>
          </cell>
          <cell r="M4760" t="str">
            <v>TAYLOR, PA</v>
          </cell>
        </row>
        <row r="4761">
          <cell r="L4761" t="str">
            <v>PATEM</v>
          </cell>
          <cell r="M4761" t="str">
            <v>TEMPLE, PA</v>
          </cell>
        </row>
        <row r="4762">
          <cell r="L4762" t="str">
            <v>PATIO</v>
          </cell>
          <cell r="M4762" t="str">
            <v>TIOGA, PA</v>
          </cell>
        </row>
        <row r="4763">
          <cell r="L4763" t="str">
            <v>PATOA</v>
          </cell>
          <cell r="M4763" t="str">
            <v>TWIN OAKS, PA</v>
          </cell>
        </row>
        <row r="4764">
          <cell r="L4764" t="str">
            <v>PATOB</v>
          </cell>
          <cell r="M4764" t="str">
            <v>TOBYHANNA, PA</v>
          </cell>
        </row>
        <row r="4765">
          <cell r="L4765" t="str">
            <v>PATRE</v>
          </cell>
          <cell r="M4765" t="str">
            <v>TRENTON, PA</v>
          </cell>
        </row>
        <row r="4766">
          <cell r="L4766" t="str">
            <v>PAUNI</v>
          </cell>
          <cell r="M4766" t="str">
            <v>UNIONTOWN, PA</v>
          </cell>
        </row>
        <row r="4767">
          <cell r="L4767" t="str">
            <v>PAWAL</v>
          </cell>
          <cell r="M4767" t="str">
            <v>WEST ALIQUIPPA, PA</v>
          </cell>
        </row>
        <row r="4768">
          <cell r="L4768" t="str">
            <v>PAWAR</v>
          </cell>
          <cell r="M4768" t="str">
            <v>WARMINISTER, PA</v>
          </cell>
        </row>
        <row r="4769">
          <cell r="L4769" t="str">
            <v>PAWAY</v>
          </cell>
          <cell r="M4769" t="str">
            <v>WAYMART, PA</v>
          </cell>
        </row>
        <row r="4770">
          <cell r="L4770" t="str">
            <v>PAWB</v>
          </cell>
          <cell r="M4770" t="str">
            <v>WILKES BARRE, PA</v>
          </cell>
        </row>
        <row r="4771">
          <cell r="L4771" t="str">
            <v>PAWHE</v>
          </cell>
          <cell r="M4771" t="str">
            <v>WHEATLAND, PA</v>
          </cell>
        </row>
        <row r="4772">
          <cell r="L4772" t="str">
            <v>PAWI</v>
          </cell>
          <cell r="M4772" t="str">
            <v>WILLIAMSBURG, PA</v>
          </cell>
        </row>
        <row r="4773">
          <cell r="L4773" t="str">
            <v>PAWIL</v>
          </cell>
          <cell r="M4773" t="str">
            <v>WILLIAMSPORT, PA</v>
          </cell>
        </row>
        <row r="4774">
          <cell r="L4774" t="str">
            <v>PAWLB</v>
          </cell>
          <cell r="M4774" t="str">
            <v>WILLIAMSBURG, PA</v>
          </cell>
        </row>
        <row r="4775">
          <cell r="L4775" t="str">
            <v>PAWOO</v>
          </cell>
          <cell r="M4775" t="str">
            <v>WOODLAND, PA</v>
          </cell>
        </row>
        <row r="4776">
          <cell r="L4776" t="str">
            <v>PAWP</v>
          </cell>
          <cell r="M4776" t="str">
            <v>WEST POINT, PA</v>
          </cell>
        </row>
        <row r="4777">
          <cell r="L4777" t="str">
            <v>PAYOR</v>
          </cell>
          <cell r="M4777" t="str">
            <v>YORK, PA</v>
          </cell>
        </row>
        <row r="4778">
          <cell r="L4778" t="str">
            <v>RICRA</v>
          </cell>
          <cell r="M4778" t="str">
            <v>CRANSTON, RI</v>
          </cell>
        </row>
        <row r="4779">
          <cell r="L4779" t="str">
            <v>RIDAV</v>
          </cell>
          <cell r="M4779" t="str">
            <v>DAVISVILLE, RI</v>
          </cell>
        </row>
        <row r="4780">
          <cell r="L4780" t="str">
            <v>RIEP</v>
          </cell>
          <cell r="M4780" t="str">
            <v>EAST PROVIDENCE, RI</v>
          </cell>
        </row>
        <row r="4781">
          <cell r="L4781" t="str">
            <v>RIEPR</v>
          </cell>
          <cell r="M4781" t="str">
            <v>E PROVIDENCE, RI</v>
          </cell>
        </row>
        <row r="4782">
          <cell r="L4782" t="str">
            <v>RIJOH</v>
          </cell>
          <cell r="M4782" t="str">
            <v>JOHNSTON, RI</v>
          </cell>
        </row>
        <row r="4783">
          <cell r="L4783" t="str">
            <v>RILIN</v>
          </cell>
          <cell r="M4783" t="str">
            <v>LINCOLN, RI</v>
          </cell>
        </row>
        <row r="4784">
          <cell r="L4784" t="str">
            <v>RIMDD</v>
          </cell>
          <cell r="M4784" t="str">
            <v>MIDDLETOWN, RI</v>
          </cell>
        </row>
        <row r="4785">
          <cell r="L4785" t="str">
            <v>RIMID</v>
          </cell>
          <cell r="M4785" t="str">
            <v>MIDDLETON, RI</v>
          </cell>
        </row>
        <row r="4786">
          <cell r="L4786" t="str">
            <v>RINAR</v>
          </cell>
          <cell r="M4786" t="str">
            <v>NARRAGANSETT, RI</v>
          </cell>
        </row>
        <row r="4787">
          <cell r="L4787" t="str">
            <v>RINOR</v>
          </cell>
          <cell r="M4787" t="str">
            <v>NORTH KINGSTOWN, RI</v>
          </cell>
        </row>
        <row r="4788">
          <cell r="L4788" t="str">
            <v>RINP</v>
          </cell>
          <cell r="M4788" t="str">
            <v>NEWPORT, RI</v>
          </cell>
        </row>
        <row r="4789">
          <cell r="L4789" t="str">
            <v>RIPAW</v>
          </cell>
          <cell r="M4789" t="str">
            <v>PAWTUCKET, RI</v>
          </cell>
        </row>
        <row r="4790">
          <cell r="L4790" t="str">
            <v>RIPRO</v>
          </cell>
          <cell r="M4790" t="str">
            <v>PROVIDENCE, RI</v>
          </cell>
        </row>
        <row r="4791">
          <cell r="L4791" t="str">
            <v>RISMI</v>
          </cell>
          <cell r="M4791" t="str">
            <v>SMITHFIELD, RI</v>
          </cell>
        </row>
        <row r="4792">
          <cell r="L4792" t="str">
            <v>RITIV</v>
          </cell>
          <cell r="M4792" t="str">
            <v>TIVERTON, RI</v>
          </cell>
        </row>
        <row r="4793">
          <cell r="L4793" t="str">
            <v>RIWAR</v>
          </cell>
          <cell r="M4793" t="str">
            <v>WARWICK, RI</v>
          </cell>
        </row>
        <row r="4794">
          <cell r="L4794" t="str">
            <v>RIWOO</v>
          </cell>
          <cell r="M4794" t="str">
            <v>WOONSOCKET, RI</v>
          </cell>
        </row>
        <row r="4795">
          <cell r="L4795" t="str">
            <v>SCAIK</v>
          </cell>
          <cell r="M4795" t="str">
            <v>AIKEN, SC</v>
          </cell>
        </row>
        <row r="4796">
          <cell r="L4796" t="str">
            <v>SCAND</v>
          </cell>
          <cell r="M4796" t="str">
            <v>ANDERSON, SC</v>
          </cell>
        </row>
        <row r="4797">
          <cell r="L4797" t="str">
            <v>SCCAY</v>
          </cell>
          <cell r="M4797" t="str">
            <v>CAYCE, SC</v>
          </cell>
        </row>
        <row r="4798">
          <cell r="L4798" t="str">
            <v>SCCHA</v>
          </cell>
          <cell r="M4798" t="str">
            <v>CHARLESTON, SC</v>
          </cell>
        </row>
        <row r="4799">
          <cell r="L4799" t="str">
            <v>SCCHE</v>
          </cell>
          <cell r="M4799" t="str">
            <v>CHESTER, SC</v>
          </cell>
        </row>
        <row r="4800">
          <cell r="L4800" t="str">
            <v>SCCOL</v>
          </cell>
          <cell r="M4800" t="str">
            <v>COLUMBIA, SC</v>
          </cell>
        </row>
        <row r="4801">
          <cell r="L4801" t="str">
            <v>SCEAS</v>
          </cell>
          <cell r="M4801" t="str">
            <v>EASLEY, SC</v>
          </cell>
        </row>
        <row r="4802">
          <cell r="L4802" t="str">
            <v>SCELL</v>
          </cell>
          <cell r="M4802" t="str">
            <v>ELLOREE, SC</v>
          </cell>
        </row>
        <row r="4803">
          <cell r="L4803" t="str">
            <v>SCENO</v>
          </cell>
          <cell r="M4803" t="str">
            <v>ENOREE, SC</v>
          </cell>
        </row>
        <row r="4804">
          <cell r="L4804" t="str">
            <v>SCFLO</v>
          </cell>
          <cell r="M4804" t="str">
            <v>FLORENCE, SC</v>
          </cell>
        </row>
        <row r="4805">
          <cell r="L4805" t="str">
            <v>SCFM</v>
          </cell>
          <cell r="M4805" t="str">
            <v>FORT MILL, SC</v>
          </cell>
        </row>
        <row r="4806">
          <cell r="L4806" t="str">
            <v>SCGAF</v>
          </cell>
          <cell r="M4806" t="str">
            <v>GAFFNEY, SC</v>
          </cell>
        </row>
        <row r="4807">
          <cell r="L4807" t="str">
            <v>SCGAS</v>
          </cell>
          <cell r="M4807" t="str">
            <v>GASTON, SC</v>
          </cell>
        </row>
        <row r="4808">
          <cell r="L4808" t="str">
            <v>SCGEO</v>
          </cell>
          <cell r="M4808" t="str">
            <v>GEORGETOWN, SC</v>
          </cell>
        </row>
        <row r="4809">
          <cell r="L4809" t="str">
            <v>SCGRE</v>
          </cell>
          <cell r="M4809" t="str">
            <v>GREENVILLE, SC</v>
          </cell>
        </row>
        <row r="4810">
          <cell r="L4810" t="str">
            <v>SCHAR</v>
          </cell>
          <cell r="M4810" t="str">
            <v>HARTSVILLE, SC</v>
          </cell>
        </row>
        <row r="4811">
          <cell r="L4811" t="str">
            <v>SCJI</v>
          </cell>
          <cell r="M4811" t="str">
            <v>JOHNS ISLAND, SC</v>
          </cell>
        </row>
        <row r="4812">
          <cell r="L4812" t="str">
            <v>SCLAU</v>
          </cell>
          <cell r="M4812" t="str">
            <v>LAURENS, SC</v>
          </cell>
        </row>
        <row r="4813">
          <cell r="L4813" t="str">
            <v>SCLC</v>
          </cell>
          <cell r="M4813" t="str">
            <v>LAKE CITY, SC</v>
          </cell>
        </row>
        <row r="4814">
          <cell r="L4814" t="str">
            <v>SCLEX</v>
          </cell>
          <cell r="M4814" t="str">
            <v>LEXINGTON, SC</v>
          </cell>
        </row>
        <row r="4815">
          <cell r="L4815" t="str">
            <v>SCMAD</v>
          </cell>
          <cell r="M4815" t="str">
            <v>MADISON, SC</v>
          </cell>
        </row>
        <row r="4816">
          <cell r="L4816" t="str">
            <v>SCMAU</v>
          </cell>
          <cell r="M4816" t="str">
            <v>MAULDIN, SC</v>
          </cell>
        </row>
        <row r="4817">
          <cell r="L4817" t="str">
            <v>SCMYR</v>
          </cell>
          <cell r="M4817" t="str">
            <v>MYRTLE BEACH, SC</v>
          </cell>
        </row>
        <row r="4818">
          <cell r="L4818" t="str">
            <v>SCNEW</v>
          </cell>
          <cell r="M4818" t="str">
            <v>NEWBERRY, SC</v>
          </cell>
        </row>
        <row r="4819">
          <cell r="L4819" t="str">
            <v>SCORA</v>
          </cell>
          <cell r="M4819" t="str">
            <v>ORANGEBURG, SC</v>
          </cell>
        </row>
        <row r="4820">
          <cell r="L4820" t="str">
            <v>SCPAG</v>
          </cell>
          <cell r="M4820" t="str">
            <v>PAGELAND, SC</v>
          </cell>
        </row>
        <row r="4821">
          <cell r="L4821" t="str">
            <v>SCPIE</v>
          </cell>
          <cell r="M4821" t="str">
            <v>PIEDMONT, SC</v>
          </cell>
        </row>
        <row r="4822">
          <cell r="L4822" t="str">
            <v>SCSCR</v>
          </cell>
          <cell r="M4822" t="str">
            <v>SCRANTON, SC</v>
          </cell>
        </row>
        <row r="4823">
          <cell r="L4823" t="str">
            <v>SCSEN</v>
          </cell>
          <cell r="M4823" t="str">
            <v>SENECA, SC</v>
          </cell>
        </row>
        <row r="4824">
          <cell r="L4824" t="str">
            <v>SCSPA</v>
          </cell>
          <cell r="M4824" t="str">
            <v>SPARTANBURG, SC</v>
          </cell>
        </row>
        <row r="4825">
          <cell r="L4825" t="str">
            <v>SCSSP</v>
          </cell>
          <cell r="M4825" t="str">
            <v>SANDY SPRINGS, SC</v>
          </cell>
        </row>
        <row r="4826">
          <cell r="L4826" t="str">
            <v>SCSUM</v>
          </cell>
          <cell r="M4826" t="str">
            <v>SUMMERVILLE, SC</v>
          </cell>
        </row>
        <row r="4827">
          <cell r="L4827" t="str">
            <v>SCWAL</v>
          </cell>
          <cell r="M4827" t="str">
            <v>WALTERBORO, SC</v>
          </cell>
        </row>
        <row r="4828">
          <cell r="L4828" t="str">
            <v>SCWIL</v>
          </cell>
          <cell r="M4828" t="str">
            <v>WILLIAMSTON, SC</v>
          </cell>
        </row>
        <row r="4829">
          <cell r="L4829" t="str">
            <v>SCWIS</v>
          </cell>
          <cell r="M4829" t="str">
            <v>WILLISTON, SC</v>
          </cell>
        </row>
        <row r="4830">
          <cell r="L4830" t="str">
            <v>SJU</v>
          </cell>
          <cell r="M4830" t="str">
            <v>ST JULES, PQ</v>
          </cell>
        </row>
        <row r="4831">
          <cell r="L4831" t="str">
            <v>SOUTH</v>
          </cell>
          <cell r="M4831" t="str">
            <v>SOUTH CAROLINA</v>
          </cell>
        </row>
        <row r="4832">
          <cell r="L4832" t="str">
            <v>TENNA</v>
          </cell>
          <cell r="M4832" t="str">
            <v>TENNESSEE A</v>
          </cell>
        </row>
        <row r="4833">
          <cell r="L4833" t="str">
            <v>TENNB</v>
          </cell>
          <cell r="M4833" t="str">
            <v>TENNESSEE B</v>
          </cell>
        </row>
        <row r="4834">
          <cell r="L4834" t="str">
            <v>TNALC</v>
          </cell>
          <cell r="M4834" t="str">
            <v>ALCOA, TN</v>
          </cell>
        </row>
        <row r="4835">
          <cell r="L4835" t="str">
            <v>TNARL</v>
          </cell>
          <cell r="M4835" t="str">
            <v>ARLINGTON, TN</v>
          </cell>
        </row>
        <row r="4836">
          <cell r="L4836" t="str">
            <v>TNATH</v>
          </cell>
          <cell r="M4836" t="str">
            <v>ATHENS, TN</v>
          </cell>
        </row>
        <row r="4837">
          <cell r="L4837" t="str">
            <v>TNCHA</v>
          </cell>
          <cell r="M4837" t="str">
            <v>CHATTANOOGA, TN</v>
          </cell>
        </row>
        <row r="4838">
          <cell r="L4838" t="str">
            <v>TNCHR</v>
          </cell>
          <cell r="M4838" t="str">
            <v>CHARLESTON, TN</v>
          </cell>
        </row>
        <row r="4839">
          <cell r="L4839" t="str">
            <v>TNCLI</v>
          </cell>
          <cell r="M4839" t="str">
            <v>CLINTON, TN</v>
          </cell>
        </row>
        <row r="4840">
          <cell r="L4840" t="str">
            <v>TNCOD</v>
          </cell>
          <cell r="M4840" t="str">
            <v>COLLEGEDALE, TN</v>
          </cell>
        </row>
        <row r="4841">
          <cell r="L4841" t="str">
            <v>TNCOL</v>
          </cell>
          <cell r="M4841" t="str">
            <v>COLLIERVILLE, TEN</v>
          </cell>
        </row>
        <row r="4842">
          <cell r="L4842" t="str">
            <v>TNCOO</v>
          </cell>
          <cell r="M4842" t="str">
            <v>COOKEVILLE, TN</v>
          </cell>
        </row>
        <row r="4843">
          <cell r="L4843" t="str">
            <v>TNDAY</v>
          </cell>
          <cell r="M4843" t="str">
            <v>DAYTON, TN</v>
          </cell>
        </row>
        <row r="4844">
          <cell r="L4844" t="str">
            <v>TNGLA</v>
          </cell>
          <cell r="M4844" t="str">
            <v>GLADEVILLE, TN</v>
          </cell>
        </row>
        <row r="4845">
          <cell r="L4845" t="str">
            <v>TNGOO</v>
          </cell>
          <cell r="M4845" t="str">
            <v>GOODLETTSVILLE, TN</v>
          </cell>
        </row>
        <row r="4846">
          <cell r="L4846" t="str">
            <v>TNGRA</v>
          </cell>
          <cell r="M4846" t="str">
            <v>GRAY, TN</v>
          </cell>
        </row>
        <row r="4847">
          <cell r="L4847" t="str">
            <v>TNHUM</v>
          </cell>
          <cell r="M4847" t="str">
            <v>HUMBOLDT, TN</v>
          </cell>
        </row>
        <row r="4848">
          <cell r="L4848" t="str">
            <v>TNJOH</v>
          </cell>
          <cell r="M4848" t="str">
            <v>JOHNSON CITY, TN</v>
          </cell>
        </row>
        <row r="4849">
          <cell r="L4849" t="str">
            <v>TNKNO</v>
          </cell>
          <cell r="M4849" t="str">
            <v>KNOXVILLE, TN</v>
          </cell>
        </row>
        <row r="4850">
          <cell r="L4850" t="str">
            <v>TNLEB</v>
          </cell>
          <cell r="M4850" t="str">
            <v>LEBANON, TN</v>
          </cell>
        </row>
        <row r="4851">
          <cell r="L4851" t="str">
            <v>TNLOU</v>
          </cell>
          <cell r="M4851" t="str">
            <v>LOUISVILLE, TN</v>
          </cell>
        </row>
        <row r="4852">
          <cell r="L4852" t="str">
            <v>TNMEM</v>
          </cell>
          <cell r="M4852" t="str">
            <v>MEMPHIS, TN</v>
          </cell>
        </row>
        <row r="4853">
          <cell r="L4853" t="str">
            <v>TNMOU</v>
          </cell>
          <cell r="M4853" t="str">
            <v>MOUNT JULIET, TN</v>
          </cell>
        </row>
        <row r="4854">
          <cell r="L4854" t="str">
            <v>TNNAS</v>
          </cell>
          <cell r="M4854" t="str">
            <v>NASHVILLE, TN</v>
          </cell>
        </row>
        <row r="4855">
          <cell r="L4855" t="str">
            <v>TNPAR</v>
          </cell>
          <cell r="M4855" t="str">
            <v>PARIS, TN</v>
          </cell>
        </row>
        <row r="4856">
          <cell r="L4856" t="str">
            <v>TNSHE</v>
          </cell>
          <cell r="M4856" t="str">
            <v>SHELBYVILLE, TN</v>
          </cell>
        </row>
        <row r="4857">
          <cell r="L4857" t="str">
            <v>TNSMY</v>
          </cell>
          <cell r="M4857" t="str">
            <v>SMYRNA, TN</v>
          </cell>
        </row>
        <row r="4858">
          <cell r="L4858" t="str">
            <v>TXAL</v>
          </cell>
          <cell r="M4858" t="str">
            <v>ALGOA, TX</v>
          </cell>
        </row>
        <row r="4859">
          <cell r="L4859" t="str">
            <v>TXAMA</v>
          </cell>
          <cell r="M4859" t="str">
            <v>AMARILLO, TX</v>
          </cell>
        </row>
        <row r="4860">
          <cell r="L4860" t="str">
            <v>TXARL</v>
          </cell>
          <cell r="M4860" t="str">
            <v>ARLINGTON, TX</v>
          </cell>
        </row>
        <row r="4861">
          <cell r="L4861" t="str">
            <v>TXAUS</v>
          </cell>
          <cell r="M4861" t="str">
            <v>AUSTIN, TX</v>
          </cell>
        </row>
        <row r="4862">
          <cell r="L4862" t="str">
            <v>TXBAS</v>
          </cell>
          <cell r="M4862" t="str">
            <v>BASTROP, TX</v>
          </cell>
        </row>
        <row r="4863">
          <cell r="L4863" t="str">
            <v>TXBEA</v>
          </cell>
          <cell r="M4863" t="str">
            <v>BEAUMONT, TX</v>
          </cell>
        </row>
        <row r="4864">
          <cell r="L4864" t="str">
            <v>TXBRE</v>
          </cell>
          <cell r="M4864" t="str">
            <v>BRENHAM, TX</v>
          </cell>
        </row>
        <row r="4865">
          <cell r="L4865" t="str">
            <v>TXCLE</v>
          </cell>
          <cell r="M4865" t="str">
            <v>CLEBURNE, TX</v>
          </cell>
        </row>
        <row r="4866">
          <cell r="L4866" t="str">
            <v>TXCOP</v>
          </cell>
          <cell r="M4866" t="str">
            <v>COPPELL, TX</v>
          </cell>
        </row>
        <row r="4867">
          <cell r="L4867" t="str">
            <v>TXDAL</v>
          </cell>
          <cell r="M4867" t="str">
            <v>DALLAS, TX</v>
          </cell>
        </row>
        <row r="4868">
          <cell r="L4868" t="str">
            <v>TXEP</v>
          </cell>
          <cell r="M4868" t="str">
            <v>EL PASO, TX</v>
          </cell>
        </row>
        <row r="4869">
          <cell r="L4869" t="str">
            <v>TXFW</v>
          </cell>
          <cell r="M4869" t="str">
            <v>FORT WORTH, TX</v>
          </cell>
        </row>
        <row r="4870">
          <cell r="L4870" t="str">
            <v>TXGAR</v>
          </cell>
          <cell r="M4870" t="str">
            <v>GARLAND, TX</v>
          </cell>
        </row>
        <row r="4871">
          <cell r="L4871" t="str">
            <v>TXGOR</v>
          </cell>
          <cell r="M4871" t="str">
            <v>GORMAN, TX</v>
          </cell>
        </row>
        <row r="4872">
          <cell r="L4872" t="str">
            <v>TXGP</v>
          </cell>
          <cell r="M4872" t="str">
            <v>GRAND PRAIRIE, TX</v>
          </cell>
        </row>
        <row r="4873">
          <cell r="L4873" t="str">
            <v>TXHID</v>
          </cell>
          <cell r="M4873" t="str">
            <v>HIDALGO, TX</v>
          </cell>
        </row>
        <row r="4874">
          <cell r="L4874" t="str">
            <v>TXHOU</v>
          </cell>
          <cell r="M4874" t="str">
            <v>HOUSTON, TX</v>
          </cell>
        </row>
        <row r="4875">
          <cell r="L4875" t="str">
            <v>TXIRV</v>
          </cell>
          <cell r="M4875" t="str">
            <v>IRVING, TX</v>
          </cell>
        </row>
        <row r="4876">
          <cell r="L4876" t="str">
            <v>TXKEL</v>
          </cell>
          <cell r="M4876" t="str">
            <v>KELLER, TX</v>
          </cell>
        </row>
        <row r="4877">
          <cell r="L4877" t="str">
            <v>TXLAP</v>
          </cell>
          <cell r="M4877" t="str">
            <v>LA PORTE, TX</v>
          </cell>
        </row>
        <row r="4878">
          <cell r="L4878" t="str">
            <v>TXLAR</v>
          </cell>
          <cell r="M4878" t="str">
            <v>LAREDO, TX</v>
          </cell>
        </row>
        <row r="4879">
          <cell r="L4879" t="str">
            <v>TXLEA</v>
          </cell>
          <cell r="M4879" t="str">
            <v>LEAGUE CITY, TX</v>
          </cell>
        </row>
        <row r="4880">
          <cell r="L4880" t="str">
            <v>TXLEW</v>
          </cell>
          <cell r="M4880" t="str">
            <v>LEWISVILLE, TX</v>
          </cell>
        </row>
        <row r="4881">
          <cell r="L4881" t="str">
            <v>TXLUB</v>
          </cell>
          <cell r="M4881" t="str">
            <v>LUBBOCK, TX</v>
          </cell>
        </row>
        <row r="4882">
          <cell r="L4882" t="str">
            <v>TXLUF</v>
          </cell>
          <cell r="M4882" t="str">
            <v>LUFKIN, TX</v>
          </cell>
        </row>
        <row r="4883">
          <cell r="L4883" t="str">
            <v>TXMAN</v>
          </cell>
          <cell r="M4883" t="str">
            <v>MANSFIELD, TX</v>
          </cell>
        </row>
        <row r="4884">
          <cell r="L4884" t="str">
            <v>TXMCA</v>
          </cell>
          <cell r="M4884" t="str">
            <v>MCALLEN, TX</v>
          </cell>
        </row>
        <row r="4885">
          <cell r="L4885" t="str">
            <v>TXNEW</v>
          </cell>
          <cell r="M4885" t="str">
            <v>NEW CANEY, TX</v>
          </cell>
        </row>
        <row r="4886">
          <cell r="L4886" t="str">
            <v>TXODE</v>
          </cell>
          <cell r="M4886" t="str">
            <v>ODESSA, TX</v>
          </cell>
        </row>
        <row r="4887">
          <cell r="L4887" t="str">
            <v>TXPAS</v>
          </cell>
          <cell r="M4887" t="str">
            <v>PASADENA, TX</v>
          </cell>
        </row>
        <row r="4888">
          <cell r="L4888" t="str">
            <v>TXROA</v>
          </cell>
          <cell r="M4888" t="str">
            <v>ROANOKE, TX</v>
          </cell>
        </row>
        <row r="4889">
          <cell r="L4889" t="str">
            <v>TXROU</v>
          </cell>
          <cell r="M4889" t="str">
            <v>ROUND ROCK, TX</v>
          </cell>
        </row>
        <row r="4890">
          <cell r="L4890" t="str">
            <v>TXSAN</v>
          </cell>
          <cell r="M4890" t="str">
            <v>SAN ANTONIO, TX</v>
          </cell>
        </row>
        <row r="4891">
          <cell r="L4891" t="str">
            <v>TXSEA</v>
          </cell>
          <cell r="M4891" t="str">
            <v>SEAGOVILLE, TX</v>
          </cell>
        </row>
        <row r="4892">
          <cell r="L4892" t="str">
            <v>TXTEM</v>
          </cell>
          <cell r="M4892" t="str">
            <v>TEMPLE, TX</v>
          </cell>
        </row>
        <row r="4893">
          <cell r="L4893" t="str">
            <v>TXTER</v>
          </cell>
          <cell r="M4893" t="str">
            <v>TERRELL, TX</v>
          </cell>
        </row>
        <row r="4894">
          <cell r="L4894" t="str">
            <v>TXTYL</v>
          </cell>
          <cell r="M4894" t="str">
            <v>TYLER, TX</v>
          </cell>
        </row>
        <row r="4895">
          <cell r="L4895" t="str">
            <v>TXVIC</v>
          </cell>
          <cell r="M4895" t="str">
            <v>VICTORIA, TX</v>
          </cell>
        </row>
        <row r="4896">
          <cell r="L4896" t="str">
            <v>TXWEA</v>
          </cell>
          <cell r="M4896" t="str">
            <v>WEATHERFORD, TX</v>
          </cell>
        </row>
        <row r="4897">
          <cell r="L4897" t="str">
            <v>TXYOA</v>
          </cell>
          <cell r="M4897" t="str">
            <v>YOAKUM, TX</v>
          </cell>
        </row>
        <row r="4898">
          <cell r="L4898" t="str">
            <v>UTCLE</v>
          </cell>
          <cell r="M4898" t="str">
            <v>CLEARFIELD, UT</v>
          </cell>
        </row>
        <row r="4899">
          <cell r="L4899" t="str">
            <v>UTCOR</v>
          </cell>
          <cell r="M4899" t="str">
            <v>CORINNE, UT</v>
          </cell>
        </row>
        <row r="4900">
          <cell r="L4900" t="str">
            <v>UTMID</v>
          </cell>
          <cell r="M4900" t="str">
            <v>MIDVALE, UT</v>
          </cell>
        </row>
        <row r="4901">
          <cell r="L4901" t="str">
            <v>UTSLC</v>
          </cell>
          <cell r="M4901" t="str">
            <v>SALT LAKE CITY, UT</v>
          </cell>
        </row>
        <row r="4902">
          <cell r="L4902" t="str">
            <v>UTWES</v>
          </cell>
          <cell r="M4902" t="str">
            <v>WEST JORDAN, UT</v>
          </cell>
        </row>
        <row r="4903">
          <cell r="L4903" t="str">
            <v>VAABI</v>
          </cell>
          <cell r="M4903" t="str">
            <v>ABINGDON, VA</v>
          </cell>
        </row>
        <row r="4904">
          <cell r="L4904" t="str">
            <v>VAALE</v>
          </cell>
          <cell r="M4904" t="str">
            <v>ALEXANDRIA, VA</v>
          </cell>
        </row>
        <row r="4905">
          <cell r="L4905" t="str">
            <v>VAARL</v>
          </cell>
          <cell r="M4905" t="str">
            <v>ARLINGTON, VA</v>
          </cell>
        </row>
        <row r="4906">
          <cell r="L4906" t="str">
            <v>VAASH</v>
          </cell>
          <cell r="M4906" t="str">
            <v>ASHLAND, VA</v>
          </cell>
        </row>
        <row r="4907">
          <cell r="L4907" t="str">
            <v>VABED</v>
          </cell>
          <cell r="M4907" t="str">
            <v>BEDFORD, VA</v>
          </cell>
        </row>
        <row r="4908">
          <cell r="L4908" t="str">
            <v>VABLU</v>
          </cell>
          <cell r="M4908" t="str">
            <v>BLUEFIELD, VA</v>
          </cell>
        </row>
        <row r="4909">
          <cell r="L4909" t="str">
            <v>VACHE</v>
          </cell>
          <cell r="M4909" t="str">
            <v>CHESAPEAKE, VA</v>
          </cell>
        </row>
        <row r="4910">
          <cell r="L4910" t="str">
            <v>VACOL</v>
          </cell>
          <cell r="M4910" t="str">
            <v>COLONIAL HEIGHTS, VA</v>
          </cell>
        </row>
        <row r="4911">
          <cell r="L4911" t="str">
            <v>VACUL</v>
          </cell>
          <cell r="M4911" t="str">
            <v>CULPEPER, VA</v>
          </cell>
        </row>
        <row r="4912">
          <cell r="L4912" t="str">
            <v>VADAN</v>
          </cell>
          <cell r="M4912" t="str">
            <v>DANVILLE, VA</v>
          </cell>
        </row>
        <row r="4913">
          <cell r="L4913" t="str">
            <v>VADIS</v>
          </cell>
          <cell r="M4913" t="str">
            <v>DISPUTANTA, VA</v>
          </cell>
        </row>
        <row r="4914">
          <cell r="L4914" t="str">
            <v>VAFAI</v>
          </cell>
          <cell r="M4914" t="str">
            <v>FAIRFAX, VA</v>
          </cell>
        </row>
        <row r="4915">
          <cell r="L4915" t="str">
            <v>VAFC</v>
          </cell>
          <cell r="M4915" t="str">
            <v>FALLS CHURCH, VA</v>
          </cell>
        </row>
        <row r="4916">
          <cell r="L4916" t="str">
            <v>VAFRE</v>
          </cell>
          <cell r="M4916" t="str">
            <v>FREDERICKSBURG, VA</v>
          </cell>
        </row>
        <row r="4917">
          <cell r="L4917" t="str">
            <v>VAGOR</v>
          </cell>
          <cell r="M4917" t="str">
            <v>GORDONSVILLE, VA</v>
          </cell>
        </row>
        <row r="4918">
          <cell r="L4918" t="str">
            <v>VAHAM</v>
          </cell>
          <cell r="M4918" t="str">
            <v>HAMPTON, VA</v>
          </cell>
        </row>
        <row r="4919">
          <cell r="L4919" t="str">
            <v>VAHAR</v>
          </cell>
          <cell r="M4919" t="str">
            <v>HARRISONBURG, VA</v>
          </cell>
        </row>
        <row r="4920">
          <cell r="L4920" t="str">
            <v>VAHER</v>
          </cell>
          <cell r="M4920" t="str">
            <v>HERNDON, VA</v>
          </cell>
        </row>
        <row r="4921">
          <cell r="L4921" t="str">
            <v>VAHIL</v>
          </cell>
          <cell r="M4921" t="str">
            <v>HILLSVILLE, VA</v>
          </cell>
        </row>
        <row r="4922">
          <cell r="L4922" t="str">
            <v>VALYN</v>
          </cell>
          <cell r="M4922" t="str">
            <v>LYNCHBURG, VA</v>
          </cell>
        </row>
        <row r="4923">
          <cell r="L4923" t="str">
            <v>VAMAN</v>
          </cell>
          <cell r="M4923" t="str">
            <v>MANASSAS, VA</v>
          </cell>
        </row>
        <row r="4924">
          <cell r="L4924" t="str">
            <v>VAMEC</v>
          </cell>
          <cell r="M4924" t="str">
            <v>MECHANICSVILLE, VA</v>
          </cell>
        </row>
        <row r="4925">
          <cell r="L4925" t="str">
            <v>VANN</v>
          </cell>
          <cell r="M4925" t="str">
            <v>NEWPORT NEWS, VA</v>
          </cell>
        </row>
        <row r="4926">
          <cell r="L4926" t="str">
            <v>VANNE</v>
          </cell>
          <cell r="M4926" t="str">
            <v>NEWPORT NEWS, VA</v>
          </cell>
        </row>
        <row r="4927">
          <cell r="L4927" t="str">
            <v>VANOR</v>
          </cell>
          <cell r="M4927" t="str">
            <v>NORFOLK, VA</v>
          </cell>
        </row>
        <row r="4928">
          <cell r="L4928" t="str">
            <v>VAOAK</v>
          </cell>
          <cell r="M4928" t="str">
            <v>OAKWOOD, VA</v>
          </cell>
        </row>
        <row r="4929">
          <cell r="L4929" t="str">
            <v>VAPEN</v>
          </cell>
          <cell r="M4929" t="str">
            <v>PENNINGTON GAP, VA</v>
          </cell>
        </row>
        <row r="4930">
          <cell r="L4930" t="str">
            <v>VAPET</v>
          </cell>
          <cell r="M4930" t="str">
            <v>PETERSBURG, VA</v>
          </cell>
        </row>
        <row r="4931">
          <cell r="L4931" t="str">
            <v>VAPOR</v>
          </cell>
          <cell r="M4931" t="str">
            <v>PORTSMOUTH, VA</v>
          </cell>
        </row>
        <row r="4932">
          <cell r="L4932" t="str">
            <v>VAPRG</v>
          </cell>
          <cell r="M4932" t="str">
            <v>PRINCE GEORGE, VA</v>
          </cell>
        </row>
        <row r="4933">
          <cell r="L4933" t="str">
            <v>VARIC</v>
          </cell>
          <cell r="M4933" t="str">
            <v>RICHMOND, VA</v>
          </cell>
        </row>
        <row r="4934">
          <cell r="L4934" t="str">
            <v>VARM</v>
          </cell>
          <cell r="M4934" t="str">
            <v>ROCKY MOUNT, VA</v>
          </cell>
        </row>
        <row r="4935">
          <cell r="L4935" t="str">
            <v>VAROA</v>
          </cell>
          <cell r="M4935" t="str">
            <v>ROANOKE, VIRGINIA</v>
          </cell>
        </row>
        <row r="4936">
          <cell r="L4936" t="str">
            <v>VASAL</v>
          </cell>
          <cell r="M4936" t="str">
            <v>SALEM, VA</v>
          </cell>
        </row>
        <row r="4937">
          <cell r="L4937" t="str">
            <v>VAST</v>
          </cell>
          <cell r="M4937" t="str">
            <v>STAUNTON, VA</v>
          </cell>
        </row>
        <row r="4938">
          <cell r="L4938" t="str">
            <v>VASTA</v>
          </cell>
          <cell r="M4938" t="str">
            <v>STAFFORD, VA</v>
          </cell>
        </row>
        <row r="4939">
          <cell r="L4939" t="str">
            <v>VASUF</v>
          </cell>
          <cell r="M4939" t="str">
            <v>SUFFOLK, VA</v>
          </cell>
        </row>
        <row r="4940">
          <cell r="L4940" t="str">
            <v>VASUT</v>
          </cell>
          <cell r="M4940" t="str">
            <v>SUTHERLAND, VA</v>
          </cell>
        </row>
        <row r="4941">
          <cell r="L4941" t="str">
            <v>VATEM</v>
          </cell>
          <cell r="M4941" t="str">
            <v>TEMPERANCEVILLE, VA</v>
          </cell>
        </row>
        <row r="4942">
          <cell r="L4942" t="str">
            <v>VAURB</v>
          </cell>
          <cell r="M4942" t="str">
            <v>URBANNA, VA</v>
          </cell>
        </row>
        <row r="4943">
          <cell r="L4943" t="str">
            <v>VAVB</v>
          </cell>
          <cell r="M4943" t="str">
            <v>VIRGINIA BEACH, VA</v>
          </cell>
        </row>
        <row r="4944">
          <cell r="L4944" t="str">
            <v>VAWAY</v>
          </cell>
          <cell r="M4944" t="str">
            <v>WAYNESBORO, VA</v>
          </cell>
        </row>
        <row r="4945">
          <cell r="L4945" t="str">
            <v>VAWI</v>
          </cell>
          <cell r="M4945" t="str">
            <v>WILLIAMSBURG, VA</v>
          </cell>
        </row>
        <row r="4946">
          <cell r="L4946" t="str">
            <v>VAWIL</v>
          </cell>
          <cell r="M4946" t="str">
            <v>WILLIAMSPORT, VA</v>
          </cell>
        </row>
        <row r="4947">
          <cell r="L4947" t="str">
            <v>VAWIN</v>
          </cell>
          <cell r="M4947" t="str">
            <v>WINCHESTER, VA</v>
          </cell>
        </row>
        <row r="4948">
          <cell r="L4948" t="str">
            <v>VAWOO</v>
          </cell>
          <cell r="M4948" t="str">
            <v>WOODBRIDGE, VA</v>
          </cell>
        </row>
        <row r="4949">
          <cell r="L4949" t="str">
            <v>VIRGI</v>
          </cell>
          <cell r="M4949" t="str">
            <v>VIRGINIA</v>
          </cell>
        </row>
        <row r="4950">
          <cell r="L4950" t="str">
            <v>VTBAR</v>
          </cell>
          <cell r="M4950" t="str">
            <v>BARRE, VT</v>
          </cell>
        </row>
        <row r="4951">
          <cell r="L4951" t="str">
            <v>VTBRA</v>
          </cell>
          <cell r="M4951" t="str">
            <v>BRATTLEBORO, VT</v>
          </cell>
        </row>
        <row r="4952">
          <cell r="L4952" t="str">
            <v>VTBUR</v>
          </cell>
          <cell r="M4952" t="str">
            <v>BURLINGTON, VT</v>
          </cell>
        </row>
        <row r="4953">
          <cell r="L4953" t="str">
            <v>VTCHE</v>
          </cell>
          <cell r="M4953" t="str">
            <v>CHESTER, VT</v>
          </cell>
        </row>
        <row r="4954">
          <cell r="L4954" t="str">
            <v>VTFAI</v>
          </cell>
          <cell r="M4954" t="str">
            <v>FAIRFAX, VT</v>
          </cell>
        </row>
        <row r="4955">
          <cell r="L4955" t="str">
            <v>VTFER</v>
          </cell>
          <cell r="M4955" t="str">
            <v>FERRISBURG, VT</v>
          </cell>
        </row>
        <row r="4956">
          <cell r="L4956" t="str">
            <v>VTFLO</v>
          </cell>
          <cell r="M4956" t="str">
            <v>FLORENCE, VT</v>
          </cell>
        </row>
        <row r="4957">
          <cell r="L4957" t="str">
            <v>VTHAR</v>
          </cell>
          <cell r="M4957" t="str">
            <v>HARDWICK, VT</v>
          </cell>
        </row>
        <row r="4958">
          <cell r="L4958" t="str">
            <v>VTLUD</v>
          </cell>
          <cell r="M4958" t="str">
            <v>LUDLOW, VT</v>
          </cell>
        </row>
        <row r="4959">
          <cell r="L4959" t="str">
            <v>VTMON</v>
          </cell>
          <cell r="M4959" t="str">
            <v>MONTPELIER, VT</v>
          </cell>
        </row>
        <row r="4960">
          <cell r="L4960" t="str">
            <v>VTWES</v>
          </cell>
          <cell r="M4960" t="str">
            <v>WESTMINSTER, VT</v>
          </cell>
        </row>
        <row r="4961">
          <cell r="L4961" t="str">
            <v>VTWIL</v>
          </cell>
          <cell r="M4961" t="str">
            <v>WILLISTON, VT</v>
          </cell>
        </row>
        <row r="4962">
          <cell r="L4962" t="str">
            <v>VTWRJ</v>
          </cell>
          <cell r="M4962" t="str">
            <v>WHITE RIVER JUNCTION, VT</v>
          </cell>
        </row>
        <row r="4963">
          <cell r="L4963" t="str">
            <v>WACEN</v>
          </cell>
          <cell r="M4963" t="str">
            <v>CENTRALIA, WA</v>
          </cell>
        </row>
        <row r="4964">
          <cell r="L4964" t="str">
            <v>WAGRA</v>
          </cell>
          <cell r="M4964" t="str">
            <v>GRANDVIEW, WA</v>
          </cell>
        </row>
        <row r="4965">
          <cell r="L4965" t="str">
            <v>WAKEN</v>
          </cell>
          <cell r="M4965" t="str">
            <v>KENNEWICK, WA</v>
          </cell>
        </row>
        <row r="4966">
          <cell r="L4966" t="str">
            <v>WAKNT</v>
          </cell>
          <cell r="M4966" t="str">
            <v>KENT, WA</v>
          </cell>
        </row>
        <row r="4967">
          <cell r="L4967" t="str">
            <v>WAPAS</v>
          </cell>
          <cell r="M4967" t="str">
            <v>PASCO, WA</v>
          </cell>
        </row>
        <row r="4968">
          <cell r="L4968" t="str">
            <v>WASEA</v>
          </cell>
          <cell r="M4968" t="str">
            <v>SEATTLE, WA</v>
          </cell>
        </row>
        <row r="4969">
          <cell r="L4969" t="str">
            <v>WASPO</v>
          </cell>
          <cell r="M4969" t="str">
            <v>SPOKANE, WA</v>
          </cell>
        </row>
        <row r="4970">
          <cell r="L4970" t="str">
            <v>WATAC</v>
          </cell>
          <cell r="M4970" t="str">
            <v>TACOMA, WA</v>
          </cell>
        </row>
        <row r="4971">
          <cell r="L4971" t="str">
            <v>WAWAR</v>
          </cell>
          <cell r="M4971" t="str">
            <v>WARDEN, WA</v>
          </cell>
        </row>
        <row r="4972">
          <cell r="L4972" t="str">
            <v>WAYAK</v>
          </cell>
          <cell r="M4972" t="str">
            <v>YAKIMA, WA</v>
          </cell>
        </row>
        <row r="4973">
          <cell r="L4973" t="str">
            <v>WIAPP</v>
          </cell>
          <cell r="M4973" t="str">
            <v>APPLETON, WI</v>
          </cell>
        </row>
        <row r="4974">
          <cell r="L4974" t="str">
            <v>WIARC</v>
          </cell>
          <cell r="M4974" t="str">
            <v>ARCADIA, WI</v>
          </cell>
        </row>
        <row r="4975">
          <cell r="L4975" t="str">
            <v>WIBAR</v>
          </cell>
          <cell r="M4975" t="str">
            <v>BARABOO, WI</v>
          </cell>
        </row>
        <row r="4976">
          <cell r="L4976" t="str">
            <v>WIBEL</v>
          </cell>
          <cell r="M4976" t="str">
            <v>BELOIT, WI</v>
          </cell>
        </row>
        <row r="4977">
          <cell r="L4977" t="str">
            <v>WIDAR</v>
          </cell>
          <cell r="M4977" t="str">
            <v>DARIEN, WI</v>
          </cell>
        </row>
        <row r="4978">
          <cell r="L4978" t="str">
            <v>WIDEL</v>
          </cell>
          <cell r="M4978" t="str">
            <v>DELAVAN, WI</v>
          </cell>
        </row>
        <row r="4979">
          <cell r="L4979" t="str">
            <v>WIEAU</v>
          </cell>
          <cell r="M4979" t="str">
            <v>EAU CLAIRE, WI</v>
          </cell>
        </row>
        <row r="4980">
          <cell r="L4980" t="str">
            <v>WIEDG</v>
          </cell>
          <cell r="M4980" t="str">
            <v>EDGARTON, WI</v>
          </cell>
        </row>
        <row r="4981">
          <cell r="L4981" t="str">
            <v>WIELK</v>
          </cell>
          <cell r="M4981" t="str">
            <v>ELKHORN, WI</v>
          </cell>
        </row>
        <row r="4982">
          <cell r="L4982" t="str">
            <v>WIGB</v>
          </cell>
          <cell r="M4982" t="str">
            <v>GREEN BAY, WI</v>
          </cell>
        </row>
        <row r="4983">
          <cell r="L4983" t="str">
            <v>WIJAC</v>
          </cell>
          <cell r="M4983" t="str">
            <v>JACKSON, WI</v>
          </cell>
        </row>
        <row r="4984">
          <cell r="L4984" t="str">
            <v>WIJEF</v>
          </cell>
          <cell r="M4984" t="str">
            <v>JEFFERSON, WI</v>
          </cell>
        </row>
        <row r="4985">
          <cell r="L4985" t="str">
            <v>WIKEN</v>
          </cell>
          <cell r="M4985" t="str">
            <v>KENOSHA, WI</v>
          </cell>
        </row>
        <row r="4986">
          <cell r="L4986" t="str">
            <v>WILAC</v>
          </cell>
          <cell r="M4986" t="str">
            <v>LA CROSSE, WI</v>
          </cell>
        </row>
        <row r="4987">
          <cell r="L4987" t="str">
            <v>WILCR</v>
          </cell>
          <cell r="M4987" t="str">
            <v>LA CROSSE, WI</v>
          </cell>
        </row>
        <row r="4988">
          <cell r="L4988" t="str">
            <v>WIMAD</v>
          </cell>
          <cell r="M4988" t="str">
            <v>MADISON, WI</v>
          </cell>
        </row>
        <row r="4989">
          <cell r="L4989" t="str">
            <v>WIMAN</v>
          </cell>
          <cell r="M4989" t="str">
            <v>MANAWA, WI</v>
          </cell>
        </row>
        <row r="4990">
          <cell r="L4990" t="str">
            <v>WIMEN</v>
          </cell>
          <cell r="M4990" t="str">
            <v>MENOMONEE FALLS, WI</v>
          </cell>
        </row>
        <row r="4991">
          <cell r="L4991" t="str">
            <v>WIMLW</v>
          </cell>
          <cell r="M4991" t="str">
            <v>MILWAUKEE, WI</v>
          </cell>
        </row>
        <row r="4992">
          <cell r="L4992" t="str">
            <v>WINMU</v>
          </cell>
          <cell r="M4992" t="str">
            <v>NEW MUNSTER, WI</v>
          </cell>
        </row>
        <row r="4993">
          <cell r="L4993" t="str">
            <v>WIOAK</v>
          </cell>
          <cell r="M4993" t="str">
            <v>OAK CREEK, WI</v>
          </cell>
        </row>
        <row r="4994">
          <cell r="L4994" t="str">
            <v>WIOCO</v>
          </cell>
          <cell r="M4994" t="str">
            <v>OCONOMOWOC, WI</v>
          </cell>
        </row>
        <row r="4995">
          <cell r="L4995" t="str">
            <v>WIPP</v>
          </cell>
          <cell r="M4995" t="str">
            <v>PLEASANT PRAIRIE, WI</v>
          </cell>
        </row>
        <row r="4996">
          <cell r="L4996" t="str">
            <v>WIRHI</v>
          </cell>
          <cell r="M4996" t="str">
            <v>RHINELANDER, WI</v>
          </cell>
        </row>
        <row r="4997">
          <cell r="L4997" t="str">
            <v>WIRIC</v>
          </cell>
          <cell r="M4997" t="str">
            <v>RICE LAKE, WI</v>
          </cell>
        </row>
        <row r="4998">
          <cell r="L4998" t="str">
            <v>WISCA</v>
          </cell>
          <cell r="M4998" t="str">
            <v>SCANDINAVIA, WI</v>
          </cell>
        </row>
        <row r="4999">
          <cell r="L4999" t="str">
            <v>WISHA</v>
          </cell>
          <cell r="M4999" t="str">
            <v>SHAWANO, WI</v>
          </cell>
        </row>
        <row r="5000">
          <cell r="L5000" t="str">
            <v>WISHE</v>
          </cell>
          <cell r="M5000" t="str">
            <v>SHEBOYGAN, WI</v>
          </cell>
        </row>
        <row r="5001">
          <cell r="L5001" t="str">
            <v>WISTE</v>
          </cell>
          <cell r="M5001" t="str">
            <v>STEVENS POINT, WI</v>
          </cell>
        </row>
        <row r="5002">
          <cell r="L5002" t="str">
            <v>WISTO</v>
          </cell>
          <cell r="M5002" t="str">
            <v>STONEBANK, WI</v>
          </cell>
        </row>
        <row r="5003">
          <cell r="L5003" t="str">
            <v>WISTU</v>
          </cell>
          <cell r="M5003" t="str">
            <v>STURTEVANT, WI</v>
          </cell>
        </row>
        <row r="5004">
          <cell r="L5004" t="str">
            <v>WITOM</v>
          </cell>
          <cell r="M5004" t="str">
            <v>TOMAH, WI</v>
          </cell>
        </row>
        <row r="5005">
          <cell r="L5005" t="str">
            <v>WIWAS</v>
          </cell>
          <cell r="M5005" t="str">
            <v>WAUSAUKEE, WI</v>
          </cell>
        </row>
        <row r="5006">
          <cell r="L5006" t="str">
            <v>WIWAU</v>
          </cell>
          <cell r="M5006" t="str">
            <v>WAUKESHA, WI</v>
          </cell>
        </row>
        <row r="5007">
          <cell r="L5007" t="str">
            <v>WVBLU</v>
          </cell>
          <cell r="M5007" t="str">
            <v>BLUEFIELD, WV</v>
          </cell>
        </row>
        <row r="5008">
          <cell r="L5008" t="str">
            <v>WVBUC</v>
          </cell>
          <cell r="M5008" t="str">
            <v>BUCKHANNON, WV</v>
          </cell>
        </row>
        <row r="5009">
          <cell r="L5009" t="str">
            <v>WVCHA</v>
          </cell>
          <cell r="M5009" t="str">
            <v>CHARLETON, WV</v>
          </cell>
        </row>
        <row r="5010">
          <cell r="L5010" t="str">
            <v>WVCHR</v>
          </cell>
          <cell r="M5010" t="str">
            <v>CHARLESTON, WV</v>
          </cell>
        </row>
        <row r="5011">
          <cell r="L5011" t="str">
            <v>WVCLK</v>
          </cell>
          <cell r="M5011" t="str">
            <v>CLARKSBURG, WV</v>
          </cell>
        </row>
        <row r="5012">
          <cell r="L5012" t="str">
            <v>WVFAI</v>
          </cell>
          <cell r="M5012" t="str">
            <v>FAIRMONT, WV</v>
          </cell>
        </row>
        <row r="5013">
          <cell r="L5013" t="str">
            <v>WVGLE</v>
          </cell>
          <cell r="M5013" t="str">
            <v>GLENVILLE, WV</v>
          </cell>
        </row>
        <row r="5014">
          <cell r="L5014" t="str">
            <v>WVHEP</v>
          </cell>
          <cell r="M5014" t="str">
            <v>HEPZIBAH, WV</v>
          </cell>
        </row>
        <row r="5015">
          <cell r="L5015" t="str">
            <v>WVHUR</v>
          </cell>
          <cell r="M5015" t="str">
            <v>HURRICAN, WV</v>
          </cell>
        </row>
        <row r="5016">
          <cell r="L5016" t="str">
            <v>WVLEW</v>
          </cell>
          <cell r="M5016" t="str">
            <v>LEWISBURG, WV</v>
          </cell>
        </row>
        <row r="5017">
          <cell r="L5017" t="str">
            <v>WVMIL</v>
          </cell>
          <cell r="M5017" t="str">
            <v>MILTON, WV</v>
          </cell>
        </row>
        <row r="5018">
          <cell r="L5018" t="str">
            <v>WVMOR</v>
          </cell>
          <cell r="M5018" t="str">
            <v>MORGANTOWN, WV</v>
          </cell>
        </row>
        <row r="5019">
          <cell r="L5019" t="str">
            <v>WVNIT</v>
          </cell>
          <cell r="M5019" t="str">
            <v>NITRO, WV</v>
          </cell>
        </row>
        <row r="5020">
          <cell r="L5020" t="str">
            <v>WVRIP</v>
          </cell>
          <cell r="M5020" t="str">
            <v>RIPLEY, WV</v>
          </cell>
        </row>
        <row r="5021">
          <cell r="L5021" t="str">
            <v>WVWHE</v>
          </cell>
          <cell r="M5021" t="str">
            <v>WHEELING, WV</v>
          </cell>
        </row>
        <row r="5022">
          <cell r="L5022" t="str">
            <v>WVWI</v>
          </cell>
          <cell r="M5022" t="str">
            <v>WILLOW ISLAND, WV</v>
          </cell>
        </row>
        <row r="5023">
          <cell r="L5023" t="str">
            <v>WYCHE</v>
          </cell>
          <cell r="M5023" t="str">
            <v>CHEYENNE, WY</v>
          </cell>
        </row>
        <row r="5024">
          <cell r="L5024" t="str">
            <v>WYGRO</v>
          </cell>
          <cell r="M5024" t="str">
            <v>GROVER, WY</v>
          </cell>
        </row>
      </sheetData>
    </sheetDataSet>
  </externalBook>
</externalLink>
</file>

<file path=xl/tables/table1.xml><?xml version="1.0" encoding="utf-8"?>
<table xmlns="http://schemas.openxmlformats.org/spreadsheetml/2006/main" id="2" name="Tableau2" displayName="Tableau2" ref="A1:L7078" totalsRowShown="0" headerRowDxfId="11" dataDxfId="10">
  <autoFilter ref="A1:L7078"/>
  <sortState ref="A2:M7862">
    <sortCondition ref="A2"/>
  </sortState>
  <tableColumns count="12">
    <tableColumn id="2" name="Villes:"/>
    <tableColumn id="3" name="PR"/>
    <tableColumn id="4" name="Min Amt" dataDxfId="9">
      <calculatedColumnFormula>IFERROR(VLOOKUP(Tableau2[[#This Row],[PR]],'Taux sortant'!$I$9:$S$167,COLUMN(),0),"")</calculatedColumnFormula>
    </tableColumn>
    <tableColumn id="5" name="1" dataDxfId="8">
      <calculatedColumnFormula>IFERROR(VLOOKUP(Tableau2[[#This Row],[PR]],'Taux sortant'!$I$9:$S$167,COLUMN(),0),"")</calculatedColumnFormula>
    </tableColumn>
    <tableColumn id="6" name="500" dataDxfId="7">
      <calculatedColumnFormula>IFERROR(VLOOKUP(Tableau2[[#This Row],[PR]],'Taux sortant'!$I$9:$S$167,COLUMN(),0),"")</calculatedColumnFormula>
    </tableColumn>
    <tableColumn id="7" name="1000" dataDxfId="6">
      <calculatedColumnFormula>IFERROR(VLOOKUP(Tableau2[[#This Row],[PR]],'Taux sortant'!$I$9:$S$167,COLUMN(),0),"")</calculatedColumnFormula>
    </tableColumn>
    <tableColumn id="8" name="2000" dataDxfId="5">
      <calculatedColumnFormula>IFERROR(VLOOKUP(Tableau2[[#This Row],[PR]],'Taux sortant'!$I$9:$S$167,COLUMN(),0),"")</calculatedColumnFormula>
    </tableColumn>
    <tableColumn id="9" name="5000" dataDxfId="4">
      <calculatedColumnFormula>IFERROR(VLOOKUP(Tableau2[[#This Row],[PR]],'Taux sortant'!$I$9:$S$167,COLUMN(),0),"")</calculatedColumnFormula>
    </tableColumn>
    <tableColumn id="10" name="10000" dataDxfId="3">
      <calculatedColumnFormula>IFERROR(VLOOKUP(Tableau2[[#This Row],[PR]],'Taux sortant'!$I$9:$S$167,COLUMN(),0),"")</calculatedColumnFormula>
    </tableColumn>
    <tableColumn id="11" name="20000" dataDxfId="2">
      <calculatedColumnFormula>IFERROR(VLOOKUP(Tableau2[[#This Row],[PR]],'Taux sortant'!$I$9:$S$167,COLUMN(),0),"")</calculatedColumnFormula>
    </tableColumn>
    <tableColumn id="12" name="45000" dataDxfId="1">
      <calculatedColumnFormula>IFERROR(VLOOKUP(Tableau2[[#This Row],[PR]],'Taux sortant'!$I$9:$S$167,COLUMN(),0),"")</calculatedColumnFormula>
    </tableColumn>
    <tableColumn id="13" name="48000" dataDxfId="0">
      <calculatedColumnFormula>IFERROR(VLOOKUP(Tableau2[[#This Row],[PR]],'Taux sortant'!$I$9:$S$167,COLUMN(),0),"")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L7081"/>
  <sheetViews>
    <sheetView showZeros="0" tabSelected="1" workbookViewId="0">
      <pane ySplit="1" topLeftCell="A2" activePane="bottomLeft" state="frozen"/>
      <selection pane="bottomLeft" activeCell="A2" sqref="A2"/>
    </sheetView>
  </sheetViews>
  <sheetFormatPr baseColWidth="10" defaultColWidth="9" defaultRowHeight="13" x14ac:dyDescent="0.3"/>
  <cols>
    <col min="1" max="1" width="31.796875" style="2" bestFit="1" customWidth="1"/>
    <col min="2" max="2" width="26.796875" style="2" bestFit="1" customWidth="1"/>
    <col min="3" max="12" width="10.69921875" style="2" customWidth="1"/>
    <col min="13" max="16384" width="9" style="2"/>
  </cols>
  <sheetData>
    <row r="1" spans="1:12" x14ac:dyDescent="0.3">
      <c r="A1" s="23" t="s">
        <v>6700</v>
      </c>
      <c r="B1" s="23" t="s">
        <v>6699</v>
      </c>
      <c r="C1" s="2" t="s">
        <v>6689</v>
      </c>
      <c r="D1" s="2" t="s">
        <v>6690</v>
      </c>
      <c r="E1" s="2" t="s">
        <v>6691</v>
      </c>
      <c r="F1" s="2" t="s">
        <v>6692</v>
      </c>
      <c r="G1" s="2" t="s">
        <v>6693</v>
      </c>
      <c r="H1" s="2" t="s">
        <v>6694</v>
      </c>
      <c r="I1" s="2" t="s">
        <v>6695</v>
      </c>
      <c r="J1" s="2" t="s">
        <v>6696</v>
      </c>
      <c r="K1" s="2" t="s">
        <v>6697</v>
      </c>
      <c r="L1" s="2" t="s">
        <v>6698</v>
      </c>
    </row>
    <row r="2" spans="1:12" x14ac:dyDescent="0.3">
      <c r="A2" s="1" t="s">
        <v>4554</v>
      </c>
      <c r="B2" s="22"/>
      <c r="C2" s="2" t="str">
        <f>IFERROR(VLOOKUP(Tableau2[[#This Row],[PR]],'Taux sortant'!$I$9:$S$167,COLUMN(),0),"")</f>
        <v/>
      </c>
      <c r="D2" s="2" t="str">
        <f>IFERROR(VLOOKUP(Tableau2[[#This Row],[PR]],'Taux sortant'!$I$9:$S$167,COLUMN(),0),"")</f>
        <v/>
      </c>
      <c r="E2" s="2" t="str">
        <f>IFERROR(VLOOKUP(Tableau2[[#This Row],[PR]],'Taux sortant'!$I$9:$S$167,COLUMN(),0),"")</f>
        <v/>
      </c>
      <c r="F2" s="2" t="str">
        <f>IFERROR(VLOOKUP(Tableau2[[#This Row],[PR]],'Taux sortant'!$I$9:$S$167,COLUMN(),0),"")</f>
        <v/>
      </c>
      <c r="G2" s="2" t="str">
        <f>IFERROR(VLOOKUP(Tableau2[[#This Row],[PR]],'Taux sortant'!$I$9:$S$167,COLUMN(),0),"")</f>
        <v/>
      </c>
      <c r="H2" s="2" t="str">
        <f>IFERROR(VLOOKUP(Tableau2[[#This Row],[PR]],'Taux sortant'!$I$9:$S$167,COLUMN(),0),"")</f>
        <v/>
      </c>
      <c r="I2" s="2" t="str">
        <f>IFERROR(VLOOKUP(Tableau2[[#This Row],[PR]],'Taux sortant'!$I$9:$S$167,COLUMN(),0),"")</f>
        <v/>
      </c>
      <c r="J2" s="2" t="str">
        <f>IFERROR(VLOOKUP(Tableau2[[#This Row],[PR]],'Taux sortant'!$I$9:$S$167,COLUMN(),0),"")</f>
        <v/>
      </c>
      <c r="K2" s="2" t="str">
        <f>IFERROR(VLOOKUP(Tableau2[[#This Row],[PR]],'Taux sortant'!$I$9:$S$167,COLUMN(),0),"")</f>
        <v/>
      </c>
      <c r="L2" s="2" t="str">
        <f>IFERROR(VLOOKUP(Tableau2[[#This Row],[PR]],'Taux sortant'!$I$9:$S$167,COLUMN(),0),"")</f>
        <v/>
      </c>
    </row>
    <row r="3" spans="1:12" x14ac:dyDescent="0.3">
      <c r="A3" s="1" t="s">
        <v>4148</v>
      </c>
      <c r="B3" s="22"/>
      <c r="C3" s="2" t="str">
        <f>IFERROR(VLOOKUP(Tableau2[[#This Row],[PR]],'Taux sortant'!$I$9:$S$167,COLUMN(),0),"")</f>
        <v/>
      </c>
      <c r="D3" s="2" t="str">
        <f>IFERROR(VLOOKUP(Tableau2[[#This Row],[PR]],'Taux sortant'!$I$9:$S$167,COLUMN(),0),"")</f>
        <v/>
      </c>
      <c r="E3" s="2" t="str">
        <f>IFERROR(VLOOKUP(Tableau2[[#This Row],[PR]],'Taux sortant'!$I$9:$S$167,COLUMN(),0),"")</f>
        <v/>
      </c>
      <c r="F3" s="2" t="str">
        <f>IFERROR(VLOOKUP(Tableau2[[#This Row],[PR]],'Taux sortant'!$I$9:$S$167,COLUMN(),0),"")</f>
        <v/>
      </c>
      <c r="G3" s="2" t="str">
        <f>IFERROR(VLOOKUP(Tableau2[[#This Row],[PR]],'Taux sortant'!$I$9:$S$167,COLUMN(),0),"")</f>
        <v/>
      </c>
      <c r="H3" s="2" t="str">
        <f>IFERROR(VLOOKUP(Tableau2[[#This Row],[PR]],'Taux sortant'!$I$9:$S$167,COLUMN(),0),"")</f>
        <v/>
      </c>
      <c r="I3" s="2" t="str">
        <f>IFERROR(VLOOKUP(Tableau2[[#This Row],[PR]],'Taux sortant'!$I$9:$S$167,COLUMN(),0),"")</f>
        <v/>
      </c>
      <c r="J3" s="2" t="str">
        <f>IFERROR(VLOOKUP(Tableau2[[#This Row],[PR]],'Taux sortant'!$I$9:$S$167,COLUMN(),0),"")</f>
        <v/>
      </c>
      <c r="K3" s="2" t="str">
        <f>IFERROR(VLOOKUP(Tableau2[[#This Row],[PR]],'Taux sortant'!$I$9:$S$167,COLUMN(),0),"")</f>
        <v/>
      </c>
      <c r="L3" s="2" t="str">
        <f>IFERROR(VLOOKUP(Tableau2[[#This Row],[PR]],'Taux sortant'!$I$9:$S$167,COLUMN(),0),"")</f>
        <v/>
      </c>
    </row>
    <row r="4" spans="1:12" x14ac:dyDescent="0.3">
      <c r="A4" s="1" t="s">
        <v>3304</v>
      </c>
      <c r="B4" s="22"/>
      <c r="C4" s="2" t="str">
        <f>IFERROR(VLOOKUP(Tableau2[[#This Row],[PR]],'Taux sortant'!$I$9:$S$167,COLUMN(),0),"")</f>
        <v/>
      </c>
      <c r="D4" s="2" t="str">
        <f>IFERROR(VLOOKUP(Tableau2[[#This Row],[PR]],'Taux sortant'!$I$9:$S$167,COLUMN(),0),"")</f>
        <v/>
      </c>
      <c r="E4" s="2" t="str">
        <f>IFERROR(VLOOKUP(Tableau2[[#This Row],[PR]],'Taux sortant'!$I$9:$S$167,COLUMN(),0),"")</f>
        <v/>
      </c>
      <c r="F4" s="2" t="str">
        <f>IFERROR(VLOOKUP(Tableau2[[#This Row],[PR]],'Taux sortant'!$I$9:$S$167,COLUMN(),0),"")</f>
        <v/>
      </c>
      <c r="G4" s="2" t="str">
        <f>IFERROR(VLOOKUP(Tableau2[[#This Row],[PR]],'Taux sortant'!$I$9:$S$167,COLUMN(),0),"")</f>
        <v/>
      </c>
      <c r="H4" s="2" t="str">
        <f>IFERROR(VLOOKUP(Tableau2[[#This Row],[PR]],'Taux sortant'!$I$9:$S$167,COLUMN(),0),"")</f>
        <v/>
      </c>
      <c r="I4" s="2" t="str">
        <f>IFERROR(VLOOKUP(Tableau2[[#This Row],[PR]],'Taux sortant'!$I$9:$S$167,COLUMN(),0),"")</f>
        <v/>
      </c>
      <c r="J4" s="2" t="str">
        <f>IFERROR(VLOOKUP(Tableau2[[#This Row],[PR]],'Taux sortant'!$I$9:$S$167,COLUMN(),0),"")</f>
        <v/>
      </c>
      <c r="K4" s="2" t="str">
        <f>IFERROR(VLOOKUP(Tableau2[[#This Row],[PR]],'Taux sortant'!$I$9:$S$167,COLUMN(),0),"")</f>
        <v/>
      </c>
      <c r="L4" s="2" t="str">
        <f>IFERROR(VLOOKUP(Tableau2[[#This Row],[PR]],'Taux sortant'!$I$9:$S$167,COLUMN(),0),"")</f>
        <v/>
      </c>
    </row>
    <row r="5" spans="1:12" x14ac:dyDescent="0.3">
      <c r="A5" s="1" t="s">
        <v>3527</v>
      </c>
      <c r="B5" s="22"/>
      <c r="C5" s="2" t="str">
        <f>IFERROR(VLOOKUP(Tableau2[[#This Row],[PR]],'Taux sortant'!$I$9:$S$167,COLUMN(),0),"")</f>
        <v/>
      </c>
      <c r="D5" s="2" t="str">
        <f>IFERROR(VLOOKUP(Tableau2[[#This Row],[PR]],'Taux sortant'!$I$9:$S$167,COLUMN(),0),"")</f>
        <v/>
      </c>
      <c r="E5" s="2" t="str">
        <f>IFERROR(VLOOKUP(Tableau2[[#This Row],[PR]],'Taux sortant'!$I$9:$S$167,COLUMN(),0),"")</f>
        <v/>
      </c>
      <c r="F5" s="2" t="str">
        <f>IFERROR(VLOOKUP(Tableau2[[#This Row],[PR]],'Taux sortant'!$I$9:$S$167,COLUMN(),0),"")</f>
        <v/>
      </c>
      <c r="G5" s="2" t="str">
        <f>IFERROR(VLOOKUP(Tableau2[[#This Row],[PR]],'Taux sortant'!$I$9:$S$167,COLUMN(),0),"")</f>
        <v/>
      </c>
      <c r="H5" s="2" t="str">
        <f>IFERROR(VLOOKUP(Tableau2[[#This Row],[PR]],'Taux sortant'!$I$9:$S$167,COLUMN(),0),"")</f>
        <v/>
      </c>
      <c r="I5" s="2" t="str">
        <f>IFERROR(VLOOKUP(Tableau2[[#This Row],[PR]],'Taux sortant'!$I$9:$S$167,COLUMN(),0),"")</f>
        <v/>
      </c>
      <c r="J5" s="2" t="str">
        <f>IFERROR(VLOOKUP(Tableau2[[#This Row],[PR]],'Taux sortant'!$I$9:$S$167,COLUMN(),0),"")</f>
        <v/>
      </c>
      <c r="K5" s="2" t="str">
        <f>IFERROR(VLOOKUP(Tableau2[[#This Row],[PR]],'Taux sortant'!$I$9:$S$167,COLUMN(),0),"")</f>
        <v/>
      </c>
      <c r="L5" s="2" t="str">
        <f>IFERROR(VLOOKUP(Tableau2[[#This Row],[PR]],'Taux sortant'!$I$9:$S$167,COLUMN(),0),"")</f>
        <v/>
      </c>
    </row>
    <row r="6" spans="1:12" x14ac:dyDescent="0.3">
      <c r="A6" s="1" t="s">
        <v>1032</v>
      </c>
      <c r="B6" s="22"/>
      <c r="C6" s="2" t="str">
        <f>IFERROR(VLOOKUP(Tableau2[[#This Row],[PR]],'Taux sortant'!$I$9:$S$167,COLUMN(),0),"")</f>
        <v/>
      </c>
      <c r="D6" s="2" t="str">
        <f>IFERROR(VLOOKUP(Tableau2[[#This Row],[PR]],'Taux sortant'!$I$9:$S$167,COLUMN(),0),"")</f>
        <v/>
      </c>
      <c r="E6" s="2" t="str">
        <f>IFERROR(VLOOKUP(Tableau2[[#This Row],[PR]],'Taux sortant'!$I$9:$S$167,COLUMN(),0),"")</f>
        <v/>
      </c>
      <c r="F6" s="2" t="str">
        <f>IFERROR(VLOOKUP(Tableau2[[#This Row],[PR]],'Taux sortant'!$I$9:$S$167,COLUMN(),0),"")</f>
        <v/>
      </c>
      <c r="G6" s="2" t="str">
        <f>IFERROR(VLOOKUP(Tableau2[[#This Row],[PR]],'Taux sortant'!$I$9:$S$167,COLUMN(),0),"")</f>
        <v/>
      </c>
      <c r="H6" s="2" t="str">
        <f>IFERROR(VLOOKUP(Tableau2[[#This Row],[PR]],'Taux sortant'!$I$9:$S$167,COLUMN(),0),"")</f>
        <v/>
      </c>
      <c r="I6" s="2" t="str">
        <f>IFERROR(VLOOKUP(Tableau2[[#This Row],[PR]],'Taux sortant'!$I$9:$S$167,COLUMN(),0),"")</f>
        <v/>
      </c>
      <c r="J6" s="2" t="str">
        <f>IFERROR(VLOOKUP(Tableau2[[#This Row],[PR]],'Taux sortant'!$I$9:$S$167,COLUMN(),0),"")</f>
        <v/>
      </c>
      <c r="K6" s="2" t="str">
        <f>IFERROR(VLOOKUP(Tableau2[[#This Row],[PR]],'Taux sortant'!$I$9:$S$167,COLUMN(),0),"")</f>
        <v/>
      </c>
      <c r="L6" s="2" t="str">
        <f>IFERROR(VLOOKUP(Tableau2[[#This Row],[PR]],'Taux sortant'!$I$9:$S$167,COLUMN(),0),"")</f>
        <v/>
      </c>
    </row>
    <row r="7" spans="1:12" x14ac:dyDescent="0.3">
      <c r="A7" s="1" t="s">
        <v>4625</v>
      </c>
      <c r="B7" s="22"/>
      <c r="C7" s="2" t="str">
        <f>IFERROR(VLOOKUP(Tableau2[[#This Row],[PR]],'Taux sortant'!$I$9:$S$167,COLUMN(),0),"")</f>
        <v/>
      </c>
      <c r="D7" s="2" t="str">
        <f>IFERROR(VLOOKUP(Tableau2[[#This Row],[PR]],'Taux sortant'!$I$9:$S$167,COLUMN(),0),"")</f>
        <v/>
      </c>
      <c r="E7" s="2" t="str">
        <f>IFERROR(VLOOKUP(Tableau2[[#This Row],[PR]],'Taux sortant'!$I$9:$S$167,COLUMN(),0),"")</f>
        <v/>
      </c>
      <c r="F7" s="2" t="str">
        <f>IFERROR(VLOOKUP(Tableau2[[#This Row],[PR]],'Taux sortant'!$I$9:$S$167,COLUMN(),0),"")</f>
        <v/>
      </c>
      <c r="G7" s="2" t="str">
        <f>IFERROR(VLOOKUP(Tableau2[[#This Row],[PR]],'Taux sortant'!$I$9:$S$167,COLUMN(),0),"")</f>
        <v/>
      </c>
      <c r="H7" s="2" t="str">
        <f>IFERROR(VLOOKUP(Tableau2[[#This Row],[PR]],'Taux sortant'!$I$9:$S$167,COLUMN(),0),"")</f>
        <v/>
      </c>
      <c r="I7" s="2" t="str">
        <f>IFERROR(VLOOKUP(Tableau2[[#This Row],[PR]],'Taux sortant'!$I$9:$S$167,COLUMN(),0),"")</f>
        <v/>
      </c>
      <c r="J7" s="2" t="str">
        <f>IFERROR(VLOOKUP(Tableau2[[#This Row],[PR]],'Taux sortant'!$I$9:$S$167,COLUMN(),0),"")</f>
        <v/>
      </c>
      <c r="K7" s="2" t="str">
        <f>IFERROR(VLOOKUP(Tableau2[[#This Row],[PR]],'Taux sortant'!$I$9:$S$167,COLUMN(),0),"")</f>
        <v/>
      </c>
      <c r="L7" s="2" t="str">
        <f>IFERROR(VLOOKUP(Tableau2[[#This Row],[PR]],'Taux sortant'!$I$9:$S$167,COLUMN(),0),"")</f>
        <v/>
      </c>
    </row>
    <row r="8" spans="1:12" x14ac:dyDescent="0.3">
      <c r="A8" s="1" t="s">
        <v>5348</v>
      </c>
      <c r="B8" s="1" t="s">
        <v>5349</v>
      </c>
      <c r="C8" s="2" t="str">
        <f>IFERROR(VLOOKUP(Tableau2[[#This Row],[PR]],'Taux sortant'!$I$9:$S$167,COLUMN(),0),"")</f>
        <v/>
      </c>
      <c r="D8" s="2" t="str">
        <f>IFERROR(VLOOKUP(Tableau2[[#This Row],[PR]],'Taux sortant'!$I$9:$S$167,COLUMN(),0),"")</f>
        <v/>
      </c>
      <c r="E8" s="2" t="str">
        <f>IFERROR(VLOOKUP(Tableau2[[#This Row],[PR]],'Taux sortant'!$I$9:$S$167,COLUMN(),0),"")</f>
        <v/>
      </c>
      <c r="F8" s="2" t="str">
        <f>IFERROR(VLOOKUP(Tableau2[[#This Row],[PR]],'Taux sortant'!$I$9:$S$167,COLUMN(),0),"")</f>
        <v/>
      </c>
      <c r="G8" s="2" t="str">
        <f>IFERROR(VLOOKUP(Tableau2[[#This Row],[PR]],'Taux sortant'!$I$9:$S$167,COLUMN(),0),"")</f>
        <v/>
      </c>
      <c r="H8" s="2" t="str">
        <f>IFERROR(VLOOKUP(Tableau2[[#This Row],[PR]],'Taux sortant'!$I$9:$S$167,COLUMN(),0),"")</f>
        <v/>
      </c>
      <c r="I8" s="2" t="str">
        <f>IFERROR(VLOOKUP(Tableau2[[#This Row],[PR]],'Taux sortant'!$I$9:$S$167,COLUMN(),0),"")</f>
        <v/>
      </c>
      <c r="J8" s="2" t="str">
        <f>IFERROR(VLOOKUP(Tableau2[[#This Row],[PR]],'Taux sortant'!$I$9:$S$167,COLUMN(),0),"")</f>
        <v/>
      </c>
      <c r="K8" s="2" t="str">
        <f>IFERROR(VLOOKUP(Tableau2[[#This Row],[PR]],'Taux sortant'!$I$9:$S$167,COLUMN(),0),"")</f>
        <v/>
      </c>
      <c r="L8" s="2" t="str">
        <f>IFERROR(VLOOKUP(Tableau2[[#This Row],[PR]],'Taux sortant'!$I$9:$S$167,COLUMN(),0),"")</f>
        <v/>
      </c>
    </row>
    <row r="9" spans="1:12" x14ac:dyDescent="0.3">
      <c r="A9" s="1" t="s">
        <v>1517</v>
      </c>
      <c r="B9" s="1" t="s">
        <v>1518</v>
      </c>
      <c r="C9" s="2">
        <f>IFERROR(VLOOKUP(Tableau2[[#This Row],[PR]],'Taux sortant'!$I$9:$S$167,COLUMN(),0),"")</f>
        <v>10.29</v>
      </c>
      <c r="D9" s="2">
        <f>IFERROR(VLOOKUP(Tableau2[[#This Row],[PR]],'Taux sortant'!$I$9:$S$167,COLUMN(),0),"")</f>
        <v>8.1199999999999992</v>
      </c>
      <c r="E9" s="2">
        <f>IFERROR(VLOOKUP(Tableau2[[#This Row],[PR]],'Taux sortant'!$I$9:$S$167,COLUMN(),0),"")</f>
        <v>5.69</v>
      </c>
      <c r="F9" s="2">
        <f>IFERROR(VLOOKUP(Tableau2[[#This Row],[PR]],'Taux sortant'!$I$9:$S$167,COLUMN(),0),"")</f>
        <v>4.5199999999999996</v>
      </c>
      <c r="G9" s="2">
        <f>IFERROR(VLOOKUP(Tableau2[[#This Row],[PR]],'Taux sortant'!$I$9:$S$167,COLUMN(),0),"")</f>
        <v>3.74</v>
      </c>
      <c r="H9" s="2">
        <f>IFERROR(VLOOKUP(Tableau2[[#This Row],[PR]],'Taux sortant'!$I$9:$S$167,COLUMN(),0),"")</f>
        <v>3.28</v>
      </c>
      <c r="I9" s="2">
        <f>IFERROR(VLOOKUP(Tableau2[[#This Row],[PR]],'Taux sortant'!$I$9:$S$167,COLUMN(),0),"")</f>
        <v>2.99</v>
      </c>
      <c r="J9" s="2">
        <f>IFERROR(VLOOKUP(Tableau2[[#This Row],[PR]],'Taux sortant'!$I$9:$S$167,COLUMN(),0),"")</f>
        <v>0</v>
      </c>
      <c r="K9" s="2">
        <f>IFERROR(VLOOKUP(Tableau2[[#This Row],[PR]],'Taux sortant'!$I$9:$S$167,COLUMN(),0),"")</f>
        <v>0</v>
      </c>
      <c r="L9" s="2" t="str">
        <f>IFERROR(VLOOKUP(Tableau2[[#This Row],[PR]],'Taux sortant'!$I$9:$S$167,COLUMN(),0),"")</f>
        <v/>
      </c>
    </row>
    <row r="10" spans="1:12" x14ac:dyDescent="0.3">
      <c r="A10" s="1" t="s">
        <v>1517</v>
      </c>
      <c r="B10" s="1" t="s">
        <v>6633</v>
      </c>
      <c r="C10" s="2" t="str">
        <f>IFERROR(VLOOKUP(Tableau2[[#This Row],[PR]],'Taux sortant'!$I$9:$S$167,COLUMN(),0),"")</f>
        <v/>
      </c>
      <c r="D10" s="2" t="str">
        <f>IFERROR(VLOOKUP(Tableau2[[#This Row],[PR]],'Taux sortant'!$I$9:$S$167,COLUMN(),0),"")</f>
        <v/>
      </c>
      <c r="E10" s="2" t="str">
        <f>IFERROR(VLOOKUP(Tableau2[[#This Row],[PR]],'Taux sortant'!$I$9:$S$167,COLUMN(),0),"")</f>
        <v/>
      </c>
      <c r="F10" s="2" t="str">
        <f>IFERROR(VLOOKUP(Tableau2[[#This Row],[PR]],'Taux sortant'!$I$9:$S$167,COLUMN(),0),"")</f>
        <v/>
      </c>
      <c r="G10" s="2" t="str">
        <f>IFERROR(VLOOKUP(Tableau2[[#This Row],[PR]],'Taux sortant'!$I$9:$S$167,COLUMN(),0),"")</f>
        <v/>
      </c>
      <c r="H10" s="2" t="str">
        <f>IFERROR(VLOOKUP(Tableau2[[#This Row],[PR]],'Taux sortant'!$I$9:$S$167,COLUMN(),0),"")</f>
        <v/>
      </c>
      <c r="I10" s="2" t="str">
        <f>IFERROR(VLOOKUP(Tableau2[[#This Row],[PR]],'Taux sortant'!$I$9:$S$167,COLUMN(),0),"")</f>
        <v/>
      </c>
      <c r="J10" s="2" t="str">
        <f>IFERROR(VLOOKUP(Tableau2[[#This Row],[PR]],'Taux sortant'!$I$9:$S$167,COLUMN(),0),"")</f>
        <v/>
      </c>
      <c r="K10" s="2" t="str">
        <f>IFERROR(VLOOKUP(Tableau2[[#This Row],[PR]],'Taux sortant'!$I$9:$S$167,COLUMN(),0),"")</f>
        <v/>
      </c>
      <c r="L10" s="2" t="str">
        <f>IFERROR(VLOOKUP(Tableau2[[#This Row],[PR]],'Taux sortant'!$I$9:$S$167,COLUMN(),0),"")</f>
        <v/>
      </c>
    </row>
    <row r="11" spans="1:12" x14ac:dyDescent="0.3">
      <c r="A11" s="1" t="s">
        <v>1522</v>
      </c>
      <c r="B11" s="1" t="s">
        <v>1523</v>
      </c>
      <c r="C11" s="2">
        <f>IFERROR(VLOOKUP(Tableau2[[#This Row],[PR]],'Taux sortant'!$I$9:$S$167,COLUMN(),0),"")</f>
        <v>20.91</v>
      </c>
      <c r="D11" s="2">
        <f>IFERROR(VLOOKUP(Tableau2[[#This Row],[PR]],'Taux sortant'!$I$9:$S$167,COLUMN(),0),"")</f>
        <v>16.62</v>
      </c>
      <c r="E11" s="2">
        <f>IFERROR(VLOOKUP(Tableau2[[#This Row],[PR]],'Taux sortant'!$I$9:$S$167,COLUMN(),0),"")</f>
        <v>12.11</v>
      </c>
      <c r="F11" s="2">
        <f>IFERROR(VLOOKUP(Tableau2[[#This Row],[PR]],'Taux sortant'!$I$9:$S$167,COLUMN(),0),"")</f>
        <v>9.7100000000000009</v>
      </c>
      <c r="G11" s="2">
        <f>IFERROR(VLOOKUP(Tableau2[[#This Row],[PR]],'Taux sortant'!$I$9:$S$167,COLUMN(),0),"")</f>
        <v>7</v>
      </c>
      <c r="H11" s="2">
        <f>IFERROR(VLOOKUP(Tableau2[[#This Row],[PR]],'Taux sortant'!$I$9:$S$167,COLUMN(),0),"")</f>
        <v>4.8099999999999996</v>
      </c>
      <c r="I11" s="2">
        <f>IFERROR(VLOOKUP(Tableau2[[#This Row],[PR]],'Taux sortant'!$I$9:$S$167,COLUMN(),0),"")</f>
        <v>4.1900000000000004</v>
      </c>
      <c r="J11" s="2">
        <f>IFERROR(VLOOKUP(Tableau2[[#This Row],[PR]],'Taux sortant'!$I$9:$S$167,COLUMN(),0),"")</f>
        <v>0</v>
      </c>
      <c r="K11" s="2">
        <f>IFERROR(VLOOKUP(Tableau2[[#This Row],[PR]],'Taux sortant'!$I$9:$S$167,COLUMN(),0),"")</f>
        <v>0</v>
      </c>
      <c r="L11" s="2" t="str">
        <f>IFERROR(VLOOKUP(Tableau2[[#This Row],[PR]],'Taux sortant'!$I$9:$S$167,COLUMN(),0),"")</f>
        <v/>
      </c>
    </row>
    <row r="12" spans="1:12" x14ac:dyDescent="0.3">
      <c r="A12" s="1" t="s">
        <v>1527</v>
      </c>
      <c r="B12" s="1" t="s">
        <v>1518</v>
      </c>
      <c r="C12" s="2">
        <f>IFERROR(VLOOKUP(Tableau2[[#This Row],[PR]],'Taux sortant'!$I$9:$S$167,COLUMN(),0),"")</f>
        <v>10.29</v>
      </c>
      <c r="D12" s="2">
        <f>IFERROR(VLOOKUP(Tableau2[[#This Row],[PR]],'Taux sortant'!$I$9:$S$167,COLUMN(),0),"")</f>
        <v>8.1199999999999992</v>
      </c>
      <c r="E12" s="2">
        <f>IFERROR(VLOOKUP(Tableau2[[#This Row],[PR]],'Taux sortant'!$I$9:$S$167,COLUMN(),0),"")</f>
        <v>5.69</v>
      </c>
      <c r="F12" s="2">
        <f>IFERROR(VLOOKUP(Tableau2[[#This Row],[PR]],'Taux sortant'!$I$9:$S$167,COLUMN(),0),"")</f>
        <v>4.5199999999999996</v>
      </c>
      <c r="G12" s="2">
        <f>IFERROR(VLOOKUP(Tableau2[[#This Row],[PR]],'Taux sortant'!$I$9:$S$167,COLUMN(),0),"")</f>
        <v>3.74</v>
      </c>
      <c r="H12" s="2">
        <f>IFERROR(VLOOKUP(Tableau2[[#This Row],[PR]],'Taux sortant'!$I$9:$S$167,COLUMN(),0),"")</f>
        <v>3.28</v>
      </c>
      <c r="I12" s="2">
        <f>IFERROR(VLOOKUP(Tableau2[[#This Row],[PR]],'Taux sortant'!$I$9:$S$167,COLUMN(),0),"")</f>
        <v>2.99</v>
      </c>
      <c r="J12" s="2">
        <f>IFERROR(VLOOKUP(Tableau2[[#This Row],[PR]],'Taux sortant'!$I$9:$S$167,COLUMN(),0),"")</f>
        <v>0</v>
      </c>
      <c r="K12" s="2">
        <f>IFERROR(VLOOKUP(Tableau2[[#This Row],[PR]],'Taux sortant'!$I$9:$S$167,COLUMN(),0),"")</f>
        <v>0</v>
      </c>
      <c r="L12" s="2" t="str">
        <f>IFERROR(VLOOKUP(Tableau2[[#This Row],[PR]],'Taux sortant'!$I$9:$S$167,COLUMN(),0),"")</f>
        <v/>
      </c>
    </row>
    <row r="13" spans="1:12" x14ac:dyDescent="0.3">
      <c r="A13" s="1" t="s">
        <v>4130</v>
      </c>
      <c r="B13" s="1" t="s">
        <v>2160</v>
      </c>
      <c r="C13" s="2">
        <f>IFERROR(VLOOKUP(Tableau2[[#This Row],[PR]],'Taux sortant'!$I$9:$S$167,COLUMN(),0),"")</f>
        <v>16.93</v>
      </c>
      <c r="D13" s="2">
        <f>IFERROR(VLOOKUP(Tableau2[[#This Row],[PR]],'Taux sortant'!$I$9:$S$167,COLUMN(),0),"")</f>
        <v>14.32</v>
      </c>
      <c r="E13" s="2">
        <f>IFERROR(VLOOKUP(Tableau2[[#This Row],[PR]],'Taux sortant'!$I$9:$S$167,COLUMN(),0),"")</f>
        <v>11.27</v>
      </c>
      <c r="F13" s="2">
        <f>IFERROR(VLOOKUP(Tableau2[[#This Row],[PR]],'Taux sortant'!$I$9:$S$167,COLUMN(),0),"")</f>
        <v>9.77</v>
      </c>
      <c r="G13" s="2">
        <f>IFERROR(VLOOKUP(Tableau2[[#This Row],[PR]],'Taux sortant'!$I$9:$S$167,COLUMN(),0),"")</f>
        <v>8.41</v>
      </c>
      <c r="H13" s="2">
        <f>IFERROR(VLOOKUP(Tableau2[[#This Row],[PR]],'Taux sortant'!$I$9:$S$167,COLUMN(),0),"")</f>
        <v>7.25</v>
      </c>
      <c r="I13" s="2">
        <f>IFERROR(VLOOKUP(Tableau2[[#This Row],[PR]],'Taux sortant'!$I$9:$S$167,COLUMN(),0),"")</f>
        <v>6.31</v>
      </c>
      <c r="J13" s="2">
        <f>IFERROR(VLOOKUP(Tableau2[[#This Row],[PR]],'Taux sortant'!$I$9:$S$167,COLUMN(),0),"")</f>
        <v>0</v>
      </c>
      <c r="K13" s="2">
        <f>IFERROR(VLOOKUP(Tableau2[[#This Row],[PR]],'Taux sortant'!$I$9:$S$167,COLUMN(),0),"")</f>
        <v>0</v>
      </c>
      <c r="L13" s="2" t="str">
        <f>IFERROR(VLOOKUP(Tableau2[[#This Row],[PR]],'Taux sortant'!$I$9:$S$167,COLUMN(),0),"")</f>
        <v/>
      </c>
    </row>
    <row r="14" spans="1:12" x14ac:dyDescent="0.3">
      <c r="A14" s="1" t="s">
        <v>4135</v>
      </c>
      <c r="B14" s="1" t="s">
        <v>2160</v>
      </c>
      <c r="C14" s="2">
        <f>IFERROR(VLOOKUP(Tableau2[[#This Row],[PR]],'Taux sortant'!$I$9:$S$167,COLUMN(),0),"")</f>
        <v>16.93</v>
      </c>
      <c r="D14" s="2">
        <f>IFERROR(VLOOKUP(Tableau2[[#This Row],[PR]],'Taux sortant'!$I$9:$S$167,COLUMN(),0),"")</f>
        <v>14.32</v>
      </c>
      <c r="E14" s="2">
        <f>IFERROR(VLOOKUP(Tableau2[[#This Row],[PR]],'Taux sortant'!$I$9:$S$167,COLUMN(),0),"")</f>
        <v>11.27</v>
      </c>
      <c r="F14" s="2">
        <f>IFERROR(VLOOKUP(Tableau2[[#This Row],[PR]],'Taux sortant'!$I$9:$S$167,COLUMN(),0),"")</f>
        <v>9.77</v>
      </c>
      <c r="G14" s="2">
        <f>IFERROR(VLOOKUP(Tableau2[[#This Row],[PR]],'Taux sortant'!$I$9:$S$167,COLUMN(),0),"")</f>
        <v>8.41</v>
      </c>
      <c r="H14" s="2">
        <f>IFERROR(VLOOKUP(Tableau2[[#This Row],[PR]],'Taux sortant'!$I$9:$S$167,COLUMN(),0),"")</f>
        <v>7.25</v>
      </c>
      <c r="I14" s="2">
        <f>IFERROR(VLOOKUP(Tableau2[[#This Row],[PR]],'Taux sortant'!$I$9:$S$167,COLUMN(),0),"")</f>
        <v>6.31</v>
      </c>
      <c r="J14" s="2">
        <f>IFERROR(VLOOKUP(Tableau2[[#This Row],[PR]],'Taux sortant'!$I$9:$S$167,COLUMN(),0),"")</f>
        <v>0</v>
      </c>
      <c r="K14" s="2">
        <f>IFERROR(VLOOKUP(Tableau2[[#This Row],[PR]],'Taux sortant'!$I$9:$S$167,COLUMN(),0),"")</f>
        <v>0</v>
      </c>
      <c r="L14" s="2" t="str">
        <f>IFERROR(VLOOKUP(Tableau2[[#This Row],[PR]],'Taux sortant'!$I$9:$S$167,COLUMN(),0),"")</f>
        <v/>
      </c>
    </row>
    <row r="15" spans="1:12" x14ac:dyDescent="0.3">
      <c r="A15" s="1" t="s">
        <v>4139</v>
      </c>
      <c r="B15" s="1" t="s">
        <v>4140</v>
      </c>
      <c r="C15" s="2" t="str">
        <f>IFERROR(VLOOKUP(Tableau2[[#This Row],[PR]],'Taux sortant'!$I$9:$S$167,COLUMN(),0),"")</f>
        <v/>
      </c>
      <c r="D15" s="2" t="str">
        <f>IFERROR(VLOOKUP(Tableau2[[#This Row],[PR]],'Taux sortant'!$I$9:$S$167,COLUMN(),0),"")</f>
        <v/>
      </c>
      <c r="E15" s="2" t="str">
        <f>IFERROR(VLOOKUP(Tableau2[[#This Row],[PR]],'Taux sortant'!$I$9:$S$167,COLUMN(),0),"")</f>
        <v/>
      </c>
      <c r="F15" s="2" t="str">
        <f>IFERROR(VLOOKUP(Tableau2[[#This Row],[PR]],'Taux sortant'!$I$9:$S$167,COLUMN(),0),"")</f>
        <v/>
      </c>
      <c r="G15" s="2" t="str">
        <f>IFERROR(VLOOKUP(Tableau2[[#This Row],[PR]],'Taux sortant'!$I$9:$S$167,COLUMN(),0),"")</f>
        <v/>
      </c>
      <c r="H15" s="2" t="str">
        <f>IFERROR(VLOOKUP(Tableau2[[#This Row],[PR]],'Taux sortant'!$I$9:$S$167,COLUMN(),0),"")</f>
        <v/>
      </c>
      <c r="I15" s="2" t="str">
        <f>IFERROR(VLOOKUP(Tableau2[[#This Row],[PR]],'Taux sortant'!$I$9:$S$167,COLUMN(),0),"")</f>
        <v/>
      </c>
      <c r="J15" s="2" t="str">
        <f>IFERROR(VLOOKUP(Tableau2[[#This Row],[PR]],'Taux sortant'!$I$9:$S$167,COLUMN(),0),"")</f>
        <v/>
      </c>
      <c r="K15" s="2" t="str">
        <f>IFERROR(VLOOKUP(Tableau2[[#This Row],[PR]],'Taux sortant'!$I$9:$S$167,COLUMN(),0),"")</f>
        <v/>
      </c>
      <c r="L15" s="2" t="str">
        <f>IFERROR(VLOOKUP(Tableau2[[#This Row],[PR]],'Taux sortant'!$I$9:$S$167,COLUMN(),0),"")</f>
        <v/>
      </c>
    </row>
    <row r="16" spans="1:12" x14ac:dyDescent="0.3">
      <c r="A16" s="1" t="s">
        <v>4</v>
      </c>
      <c r="B16" s="1" t="s">
        <v>5</v>
      </c>
      <c r="C16" s="2">
        <f>IFERROR(VLOOKUP(Tableau2[[#This Row],[PR]],'Taux sortant'!$I$9:$S$167,COLUMN(),0),"")</f>
        <v>11.64</v>
      </c>
      <c r="D16" s="2">
        <f>IFERROR(VLOOKUP(Tableau2[[#This Row],[PR]],'Taux sortant'!$I$9:$S$167,COLUMN(),0),"")</f>
        <v>9.2799999999999994</v>
      </c>
      <c r="E16" s="2">
        <f>IFERROR(VLOOKUP(Tableau2[[#This Row],[PR]],'Taux sortant'!$I$9:$S$167,COLUMN(),0),"")</f>
        <v>6.6</v>
      </c>
      <c r="F16" s="2">
        <f>IFERROR(VLOOKUP(Tableau2[[#This Row],[PR]],'Taux sortant'!$I$9:$S$167,COLUMN(),0),"")</f>
        <v>5.3</v>
      </c>
      <c r="G16" s="2">
        <f>IFERROR(VLOOKUP(Tableau2[[#This Row],[PR]],'Taux sortant'!$I$9:$S$167,COLUMN(),0),"")</f>
        <v>4.37</v>
      </c>
      <c r="H16" s="2">
        <f>IFERROR(VLOOKUP(Tableau2[[#This Row],[PR]],'Taux sortant'!$I$9:$S$167,COLUMN(),0),"")</f>
        <v>3.62</v>
      </c>
      <c r="I16" s="2">
        <f>IFERROR(VLOOKUP(Tableau2[[#This Row],[PR]],'Taux sortant'!$I$9:$S$167,COLUMN(),0),"")</f>
        <v>3.13</v>
      </c>
      <c r="J16" s="2">
        <f>IFERROR(VLOOKUP(Tableau2[[#This Row],[PR]],'Taux sortant'!$I$9:$S$167,COLUMN(),0),"")</f>
        <v>0</v>
      </c>
      <c r="K16" s="2">
        <f>IFERROR(VLOOKUP(Tableau2[[#This Row],[PR]],'Taux sortant'!$I$9:$S$167,COLUMN(),0),"")</f>
        <v>0</v>
      </c>
      <c r="L16" s="2" t="str">
        <f>IFERROR(VLOOKUP(Tableau2[[#This Row],[PR]],'Taux sortant'!$I$9:$S$167,COLUMN(),0),"")</f>
        <v/>
      </c>
    </row>
    <row r="17" spans="1:12" x14ac:dyDescent="0.3">
      <c r="A17" s="1" t="s">
        <v>5352</v>
      </c>
      <c r="B17" s="1" t="s">
        <v>5349</v>
      </c>
      <c r="C17" s="2" t="str">
        <f>IFERROR(VLOOKUP(Tableau2[[#This Row],[PR]],'Taux sortant'!$I$9:$S$167,COLUMN(),0),"")</f>
        <v/>
      </c>
      <c r="D17" s="2" t="str">
        <f>IFERROR(VLOOKUP(Tableau2[[#This Row],[PR]],'Taux sortant'!$I$9:$S$167,COLUMN(),0),"")</f>
        <v/>
      </c>
      <c r="E17" s="2" t="str">
        <f>IFERROR(VLOOKUP(Tableau2[[#This Row],[PR]],'Taux sortant'!$I$9:$S$167,COLUMN(),0),"")</f>
        <v/>
      </c>
      <c r="F17" s="2" t="str">
        <f>IFERROR(VLOOKUP(Tableau2[[#This Row],[PR]],'Taux sortant'!$I$9:$S$167,COLUMN(),0),"")</f>
        <v/>
      </c>
      <c r="G17" s="2" t="str">
        <f>IFERROR(VLOOKUP(Tableau2[[#This Row],[PR]],'Taux sortant'!$I$9:$S$167,COLUMN(),0),"")</f>
        <v/>
      </c>
      <c r="H17" s="2" t="str">
        <f>IFERROR(VLOOKUP(Tableau2[[#This Row],[PR]],'Taux sortant'!$I$9:$S$167,COLUMN(),0),"")</f>
        <v/>
      </c>
      <c r="I17" s="2" t="str">
        <f>IFERROR(VLOOKUP(Tableau2[[#This Row],[PR]],'Taux sortant'!$I$9:$S$167,COLUMN(),0),"")</f>
        <v/>
      </c>
      <c r="J17" s="2" t="str">
        <f>IFERROR(VLOOKUP(Tableau2[[#This Row],[PR]],'Taux sortant'!$I$9:$S$167,COLUMN(),0),"")</f>
        <v/>
      </c>
      <c r="K17" s="2" t="str">
        <f>IFERROR(VLOOKUP(Tableau2[[#This Row],[PR]],'Taux sortant'!$I$9:$S$167,COLUMN(),0),"")</f>
        <v/>
      </c>
      <c r="L17" s="2" t="str">
        <f>IFERROR(VLOOKUP(Tableau2[[#This Row],[PR]],'Taux sortant'!$I$9:$S$167,COLUMN(),0),"")</f>
        <v/>
      </c>
    </row>
    <row r="18" spans="1:12" x14ac:dyDescent="0.3">
      <c r="A18" s="1" t="s">
        <v>3075</v>
      </c>
      <c r="B18" s="1" t="s">
        <v>3076</v>
      </c>
      <c r="C18" s="2">
        <f>IFERROR(VLOOKUP(Tableau2[[#This Row],[PR]],'Taux sortant'!$I$9:$S$167,COLUMN(),0),"")</f>
        <v>14.68</v>
      </c>
      <c r="D18" s="2">
        <f>IFERROR(VLOOKUP(Tableau2[[#This Row],[PR]],'Taux sortant'!$I$9:$S$167,COLUMN(),0),"")</f>
        <v>12.17</v>
      </c>
      <c r="E18" s="2">
        <f>IFERROR(VLOOKUP(Tableau2[[#This Row],[PR]],'Taux sortant'!$I$9:$S$167,COLUMN(),0),"")</f>
        <v>9.26</v>
      </c>
      <c r="F18" s="2">
        <f>IFERROR(VLOOKUP(Tableau2[[#This Row],[PR]],'Taux sortant'!$I$9:$S$167,COLUMN(),0),"")</f>
        <v>7.85</v>
      </c>
      <c r="G18" s="2">
        <f>IFERROR(VLOOKUP(Tableau2[[#This Row],[PR]],'Taux sortant'!$I$9:$S$167,COLUMN(),0),"")</f>
        <v>6.68</v>
      </c>
      <c r="H18" s="2">
        <f>IFERROR(VLOOKUP(Tableau2[[#This Row],[PR]],'Taux sortant'!$I$9:$S$167,COLUMN(),0),"")</f>
        <v>5.72</v>
      </c>
      <c r="I18" s="2">
        <f>IFERROR(VLOOKUP(Tableau2[[#This Row],[PR]],'Taux sortant'!$I$9:$S$167,COLUMN(),0),"")</f>
        <v>4.96</v>
      </c>
      <c r="J18" s="2">
        <f>IFERROR(VLOOKUP(Tableau2[[#This Row],[PR]],'Taux sortant'!$I$9:$S$167,COLUMN(),0),"")</f>
        <v>0</v>
      </c>
      <c r="K18" s="2">
        <f>IFERROR(VLOOKUP(Tableau2[[#This Row],[PR]],'Taux sortant'!$I$9:$S$167,COLUMN(),0),"")</f>
        <v>0</v>
      </c>
      <c r="L18" s="2" t="str">
        <f>IFERROR(VLOOKUP(Tableau2[[#This Row],[PR]],'Taux sortant'!$I$9:$S$167,COLUMN(),0),"")</f>
        <v/>
      </c>
    </row>
    <row r="19" spans="1:12" x14ac:dyDescent="0.3">
      <c r="A19" s="1" t="s">
        <v>5811</v>
      </c>
      <c r="B19" s="1" t="s">
        <v>2203</v>
      </c>
      <c r="C19" s="2">
        <f>IFERROR(VLOOKUP(Tableau2[[#This Row],[PR]],'Taux sortant'!$I$9:$S$167,COLUMN(),0),"")</f>
        <v>27.96</v>
      </c>
      <c r="D19" s="2">
        <f>IFERROR(VLOOKUP(Tableau2[[#This Row],[PR]],'Taux sortant'!$I$9:$S$167,COLUMN(),0),"")</f>
        <v>24.55</v>
      </c>
      <c r="E19" s="2">
        <f>IFERROR(VLOOKUP(Tableau2[[#This Row],[PR]],'Taux sortant'!$I$9:$S$167,COLUMN(),0),"")</f>
        <v>20.54</v>
      </c>
      <c r="F19" s="2">
        <f>IFERROR(VLOOKUP(Tableau2[[#This Row],[PR]],'Taux sortant'!$I$9:$S$167,COLUMN(),0),"")</f>
        <v>18.54</v>
      </c>
      <c r="G19" s="2">
        <f>IFERROR(VLOOKUP(Tableau2[[#This Row],[PR]],'Taux sortant'!$I$9:$S$167,COLUMN(),0),"")</f>
        <v>16.350000000000001</v>
      </c>
      <c r="H19" s="2">
        <f>IFERROR(VLOOKUP(Tableau2[[#This Row],[PR]],'Taux sortant'!$I$9:$S$167,COLUMN(),0),"")</f>
        <v>14.17</v>
      </c>
      <c r="I19" s="2">
        <f>IFERROR(VLOOKUP(Tableau2[[#This Row],[PR]],'Taux sortant'!$I$9:$S$167,COLUMN(),0),"")</f>
        <v>12.23</v>
      </c>
      <c r="J19" s="2">
        <f>IFERROR(VLOOKUP(Tableau2[[#This Row],[PR]],'Taux sortant'!$I$9:$S$167,COLUMN(),0),"")</f>
        <v>0</v>
      </c>
      <c r="K19" s="2">
        <f>IFERROR(VLOOKUP(Tableau2[[#This Row],[PR]],'Taux sortant'!$I$9:$S$167,COLUMN(),0),"")</f>
        <v>0</v>
      </c>
      <c r="L19" s="2" t="str">
        <f>IFERROR(VLOOKUP(Tableau2[[#This Row],[PR]],'Taux sortant'!$I$9:$S$167,COLUMN(),0),"")</f>
        <v/>
      </c>
    </row>
    <row r="20" spans="1:12" x14ac:dyDescent="0.3">
      <c r="A20" s="1" t="s">
        <v>4144</v>
      </c>
      <c r="B20" s="1" t="s">
        <v>4145</v>
      </c>
      <c r="C20" s="2">
        <f>IFERROR(VLOOKUP(Tableau2[[#This Row],[PR]],'Taux sortant'!$I$9:$S$167,COLUMN(),0),"")</f>
        <v>22.32</v>
      </c>
      <c r="D20" s="2">
        <f>IFERROR(VLOOKUP(Tableau2[[#This Row],[PR]],'Taux sortant'!$I$9:$S$167,COLUMN(),0),"")</f>
        <v>19.86</v>
      </c>
      <c r="E20" s="2">
        <f>IFERROR(VLOOKUP(Tableau2[[#This Row],[PR]],'Taux sortant'!$I$9:$S$167,COLUMN(),0),"")</f>
        <v>16.239999999999998</v>
      </c>
      <c r="F20" s="2">
        <f>IFERROR(VLOOKUP(Tableau2[[#This Row],[PR]],'Taux sortant'!$I$9:$S$167,COLUMN(),0),"")</f>
        <v>14.04</v>
      </c>
      <c r="G20" s="2">
        <f>IFERROR(VLOOKUP(Tableau2[[#This Row],[PR]],'Taux sortant'!$I$9:$S$167,COLUMN(),0),"")</f>
        <v>12.21</v>
      </c>
      <c r="H20" s="2">
        <f>IFERROR(VLOOKUP(Tableau2[[#This Row],[PR]],'Taux sortant'!$I$9:$S$167,COLUMN(),0),"")</f>
        <v>10.16</v>
      </c>
      <c r="I20" s="2">
        <f>IFERROR(VLOOKUP(Tableau2[[#This Row],[PR]],'Taux sortant'!$I$9:$S$167,COLUMN(),0),"")</f>
        <v>8.69</v>
      </c>
      <c r="J20" s="2">
        <f>IFERROR(VLOOKUP(Tableau2[[#This Row],[PR]],'Taux sortant'!$I$9:$S$167,COLUMN(),0),"")</f>
        <v>0</v>
      </c>
      <c r="K20" s="2">
        <f>IFERROR(VLOOKUP(Tableau2[[#This Row],[PR]],'Taux sortant'!$I$9:$S$167,COLUMN(),0),"")</f>
        <v>0</v>
      </c>
      <c r="L20" s="2" t="str">
        <f>IFERROR(VLOOKUP(Tableau2[[#This Row],[PR]],'Taux sortant'!$I$9:$S$167,COLUMN(),0),"")</f>
        <v/>
      </c>
    </row>
    <row r="21" spans="1:12" x14ac:dyDescent="0.3">
      <c r="A21" s="1" t="s">
        <v>5355</v>
      </c>
      <c r="B21" s="1" t="s">
        <v>5356</v>
      </c>
      <c r="C21" s="2">
        <f>IFERROR(VLOOKUP(Tableau2[[#This Row],[PR]],'Taux sortant'!$I$9:$S$167,COLUMN(),0),"")</f>
        <v>14.1</v>
      </c>
      <c r="D21" s="2">
        <f>IFERROR(VLOOKUP(Tableau2[[#This Row],[PR]],'Taux sortant'!$I$9:$S$167,COLUMN(),0),"")</f>
        <v>12.41</v>
      </c>
      <c r="E21" s="2">
        <f>IFERROR(VLOOKUP(Tableau2[[#This Row],[PR]],'Taux sortant'!$I$9:$S$167,COLUMN(),0),"")</f>
        <v>9.0299999999999994</v>
      </c>
      <c r="F21" s="2">
        <f>IFERROR(VLOOKUP(Tableau2[[#This Row],[PR]],'Taux sortant'!$I$9:$S$167,COLUMN(),0),"")</f>
        <v>7.34</v>
      </c>
      <c r="G21" s="2">
        <f>IFERROR(VLOOKUP(Tableau2[[#This Row],[PR]],'Taux sortant'!$I$9:$S$167,COLUMN(),0),"")</f>
        <v>6.12</v>
      </c>
      <c r="H21" s="2">
        <f>IFERROR(VLOOKUP(Tableau2[[#This Row],[PR]],'Taux sortant'!$I$9:$S$167,COLUMN(),0),"")</f>
        <v>5.37</v>
      </c>
      <c r="I21" s="2">
        <f>IFERROR(VLOOKUP(Tableau2[[#This Row],[PR]],'Taux sortant'!$I$9:$S$167,COLUMN(),0),"")</f>
        <v>4.6500000000000004</v>
      </c>
      <c r="J21" s="2">
        <f>IFERROR(VLOOKUP(Tableau2[[#This Row],[PR]],'Taux sortant'!$I$9:$S$167,COLUMN(),0),"")</f>
        <v>0</v>
      </c>
      <c r="K21" s="2">
        <f>IFERROR(VLOOKUP(Tableau2[[#This Row],[PR]],'Taux sortant'!$I$9:$S$167,COLUMN(),0),"")</f>
        <v>1585.65</v>
      </c>
      <c r="L21" s="2" t="str">
        <f>IFERROR(VLOOKUP(Tableau2[[#This Row],[PR]],'Taux sortant'!$I$9:$S$167,COLUMN(),0),"")</f>
        <v/>
      </c>
    </row>
    <row r="22" spans="1:12" x14ac:dyDescent="0.3">
      <c r="A22" s="1" t="s">
        <v>4149</v>
      </c>
      <c r="B22" s="1" t="s">
        <v>4150</v>
      </c>
      <c r="C22" s="2">
        <f>IFERROR(VLOOKUP(Tableau2[[#This Row],[PR]],'Taux sortant'!$I$9:$S$167,COLUMN(),0),"")</f>
        <v>19.84</v>
      </c>
      <c r="D22" s="2">
        <f>IFERROR(VLOOKUP(Tableau2[[#This Row],[PR]],'Taux sortant'!$I$9:$S$167,COLUMN(),0),"")</f>
        <v>16.989999999999998</v>
      </c>
      <c r="E22" s="2">
        <f>IFERROR(VLOOKUP(Tableau2[[#This Row],[PR]],'Taux sortant'!$I$9:$S$167,COLUMN(),0),"")</f>
        <v>13.65</v>
      </c>
      <c r="F22" s="2">
        <f>IFERROR(VLOOKUP(Tableau2[[#This Row],[PR]],'Taux sortant'!$I$9:$S$167,COLUMN(),0),"")</f>
        <v>11.98</v>
      </c>
      <c r="G22" s="2">
        <f>IFERROR(VLOOKUP(Tableau2[[#This Row],[PR]],'Taux sortant'!$I$9:$S$167,COLUMN(),0),"")</f>
        <v>10.41</v>
      </c>
      <c r="H22" s="2">
        <f>IFERROR(VLOOKUP(Tableau2[[#This Row],[PR]],'Taux sortant'!$I$9:$S$167,COLUMN(),0),"")</f>
        <v>8.9600000000000009</v>
      </c>
      <c r="I22" s="2">
        <f>IFERROR(VLOOKUP(Tableau2[[#This Row],[PR]],'Taux sortant'!$I$9:$S$167,COLUMN(),0),"")</f>
        <v>7.76</v>
      </c>
      <c r="J22" s="2">
        <f>IFERROR(VLOOKUP(Tableau2[[#This Row],[PR]],'Taux sortant'!$I$9:$S$167,COLUMN(),0),"")</f>
        <v>0</v>
      </c>
      <c r="K22" s="2">
        <f>IFERROR(VLOOKUP(Tableau2[[#This Row],[PR]],'Taux sortant'!$I$9:$S$167,COLUMN(),0),"")</f>
        <v>0</v>
      </c>
      <c r="L22" s="2" t="str">
        <f>IFERROR(VLOOKUP(Tableau2[[#This Row],[PR]],'Taux sortant'!$I$9:$S$167,COLUMN(),0),"")</f>
        <v/>
      </c>
    </row>
    <row r="23" spans="1:12" x14ac:dyDescent="0.3">
      <c r="A23" s="1" t="s">
        <v>3081</v>
      </c>
      <c r="B23" s="1" t="s">
        <v>3082</v>
      </c>
      <c r="C23" s="2">
        <f>IFERROR(VLOOKUP(Tableau2[[#This Row],[PR]],'Taux sortant'!$I$9:$S$167,COLUMN(),0),"")</f>
        <v>15.9</v>
      </c>
      <c r="D23" s="2">
        <f>IFERROR(VLOOKUP(Tableau2[[#This Row],[PR]],'Taux sortant'!$I$9:$S$167,COLUMN(),0),"")</f>
        <v>13.36</v>
      </c>
      <c r="E23" s="2">
        <f>IFERROR(VLOOKUP(Tableau2[[#This Row],[PR]],'Taux sortant'!$I$9:$S$167,COLUMN(),0),"")</f>
        <v>10.43</v>
      </c>
      <c r="F23" s="2">
        <f>IFERROR(VLOOKUP(Tableau2[[#This Row],[PR]],'Taux sortant'!$I$9:$S$167,COLUMN(),0),"")</f>
        <v>8.9700000000000006</v>
      </c>
      <c r="G23" s="2">
        <f>IFERROR(VLOOKUP(Tableau2[[#This Row],[PR]],'Taux sortant'!$I$9:$S$167,COLUMN(),0),"")</f>
        <v>7.72</v>
      </c>
      <c r="H23" s="2">
        <f>IFERROR(VLOOKUP(Tableau2[[#This Row],[PR]],'Taux sortant'!$I$9:$S$167,COLUMN(),0),"")</f>
        <v>6.68</v>
      </c>
      <c r="I23" s="2">
        <f>IFERROR(VLOOKUP(Tableau2[[#This Row],[PR]],'Taux sortant'!$I$9:$S$167,COLUMN(),0),"")</f>
        <v>5.85</v>
      </c>
      <c r="J23" s="2">
        <f>IFERROR(VLOOKUP(Tableau2[[#This Row],[PR]],'Taux sortant'!$I$9:$S$167,COLUMN(),0),"")</f>
        <v>0</v>
      </c>
      <c r="K23" s="2">
        <f>IFERROR(VLOOKUP(Tableau2[[#This Row],[PR]],'Taux sortant'!$I$9:$S$167,COLUMN(),0),"")</f>
        <v>0</v>
      </c>
      <c r="L23" s="2" t="str">
        <f>IFERROR(VLOOKUP(Tableau2[[#This Row],[PR]],'Taux sortant'!$I$9:$S$167,COLUMN(),0),"")</f>
        <v/>
      </c>
    </row>
    <row r="24" spans="1:12" x14ac:dyDescent="0.3">
      <c r="A24" s="1" t="s">
        <v>3087</v>
      </c>
      <c r="B24" s="1" t="s">
        <v>3082</v>
      </c>
      <c r="C24" s="2">
        <f>IFERROR(VLOOKUP(Tableau2[[#This Row],[PR]],'Taux sortant'!$I$9:$S$167,COLUMN(),0),"")</f>
        <v>15.9</v>
      </c>
      <c r="D24" s="2">
        <f>IFERROR(VLOOKUP(Tableau2[[#This Row],[PR]],'Taux sortant'!$I$9:$S$167,COLUMN(),0),"")</f>
        <v>13.36</v>
      </c>
      <c r="E24" s="2">
        <f>IFERROR(VLOOKUP(Tableau2[[#This Row],[PR]],'Taux sortant'!$I$9:$S$167,COLUMN(),0),"")</f>
        <v>10.43</v>
      </c>
      <c r="F24" s="2">
        <f>IFERROR(VLOOKUP(Tableau2[[#This Row],[PR]],'Taux sortant'!$I$9:$S$167,COLUMN(),0),"")</f>
        <v>8.9700000000000006</v>
      </c>
      <c r="G24" s="2">
        <f>IFERROR(VLOOKUP(Tableau2[[#This Row],[PR]],'Taux sortant'!$I$9:$S$167,COLUMN(),0),"")</f>
        <v>7.72</v>
      </c>
      <c r="H24" s="2">
        <f>IFERROR(VLOOKUP(Tableau2[[#This Row],[PR]],'Taux sortant'!$I$9:$S$167,COLUMN(),0),"")</f>
        <v>6.68</v>
      </c>
      <c r="I24" s="2">
        <f>IFERROR(VLOOKUP(Tableau2[[#This Row],[PR]],'Taux sortant'!$I$9:$S$167,COLUMN(),0),"")</f>
        <v>5.85</v>
      </c>
      <c r="J24" s="2">
        <f>IFERROR(VLOOKUP(Tableau2[[#This Row],[PR]],'Taux sortant'!$I$9:$S$167,COLUMN(),0),"")</f>
        <v>0</v>
      </c>
      <c r="K24" s="2">
        <f>IFERROR(VLOOKUP(Tableau2[[#This Row],[PR]],'Taux sortant'!$I$9:$S$167,COLUMN(),0),"")</f>
        <v>0</v>
      </c>
      <c r="L24" s="2" t="str">
        <f>IFERROR(VLOOKUP(Tableau2[[#This Row],[PR]],'Taux sortant'!$I$9:$S$167,COLUMN(),0),"")</f>
        <v/>
      </c>
    </row>
    <row r="25" spans="1:12" x14ac:dyDescent="0.3">
      <c r="A25" s="1" t="s">
        <v>3090</v>
      </c>
      <c r="B25" s="1" t="s">
        <v>3086</v>
      </c>
      <c r="C25" s="2">
        <f>IFERROR(VLOOKUP(Tableau2[[#This Row],[PR]],'Taux sortant'!$I$9:$S$167,COLUMN(),0),"")</f>
        <v>14.38</v>
      </c>
      <c r="D25" s="2">
        <f>IFERROR(VLOOKUP(Tableau2[[#This Row],[PR]],'Taux sortant'!$I$9:$S$167,COLUMN(),0),"")</f>
        <v>11.96</v>
      </c>
      <c r="E25" s="2">
        <f>IFERROR(VLOOKUP(Tableau2[[#This Row],[PR]],'Taux sortant'!$I$9:$S$167,COLUMN(),0),"")</f>
        <v>9.1199999999999992</v>
      </c>
      <c r="F25" s="2">
        <f>IFERROR(VLOOKUP(Tableau2[[#This Row],[PR]],'Taux sortant'!$I$9:$S$167,COLUMN(),0),"")</f>
        <v>7.74</v>
      </c>
      <c r="G25" s="2">
        <f>IFERROR(VLOOKUP(Tableau2[[#This Row],[PR]],'Taux sortant'!$I$9:$S$167,COLUMN(),0),"")</f>
        <v>6.58</v>
      </c>
      <c r="H25" s="2">
        <f>IFERROR(VLOOKUP(Tableau2[[#This Row],[PR]],'Taux sortant'!$I$9:$S$167,COLUMN(),0),"")</f>
        <v>5.57</v>
      </c>
      <c r="I25" s="2">
        <f>IFERROR(VLOOKUP(Tableau2[[#This Row],[PR]],'Taux sortant'!$I$9:$S$167,COLUMN(),0),"")</f>
        <v>4.78</v>
      </c>
      <c r="J25" s="2">
        <f>IFERROR(VLOOKUP(Tableau2[[#This Row],[PR]],'Taux sortant'!$I$9:$S$167,COLUMN(),0),"")</f>
        <v>0</v>
      </c>
      <c r="K25" s="2">
        <f>IFERROR(VLOOKUP(Tableau2[[#This Row],[PR]],'Taux sortant'!$I$9:$S$167,COLUMN(),0),"")</f>
        <v>0</v>
      </c>
      <c r="L25" s="2" t="str">
        <f>IFERROR(VLOOKUP(Tableau2[[#This Row],[PR]],'Taux sortant'!$I$9:$S$167,COLUMN(),0),"")</f>
        <v/>
      </c>
    </row>
    <row r="26" spans="1:12" x14ac:dyDescent="0.3">
      <c r="A26" s="1" t="s">
        <v>9</v>
      </c>
      <c r="B26" s="1" t="s">
        <v>8</v>
      </c>
      <c r="C26" s="2">
        <f>IFERROR(VLOOKUP(Tableau2[[#This Row],[PR]],'Taux sortant'!$I$9:$S$167,COLUMN(),0),"")</f>
        <v>30.77</v>
      </c>
      <c r="D26" s="2">
        <f>IFERROR(VLOOKUP(Tableau2[[#This Row],[PR]],'Taux sortant'!$I$9:$S$167,COLUMN(),0),"")</f>
        <v>22.76</v>
      </c>
      <c r="E26" s="2">
        <f>IFERROR(VLOOKUP(Tableau2[[#This Row],[PR]],'Taux sortant'!$I$9:$S$167,COLUMN(),0),"")</f>
        <v>16.43</v>
      </c>
      <c r="F26" s="2">
        <f>IFERROR(VLOOKUP(Tableau2[[#This Row],[PR]],'Taux sortant'!$I$9:$S$167,COLUMN(),0),"")</f>
        <v>12.46</v>
      </c>
      <c r="G26" s="2">
        <f>IFERROR(VLOOKUP(Tableau2[[#This Row],[PR]],'Taux sortant'!$I$9:$S$167,COLUMN(),0),"")</f>
        <v>7.96</v>
      </c>
      <c r="H26" s="2">
        <f>IFERROR(VLOOKUP(Tableau2[[#This Row],[PR]],'Taux sortant'!$I$9:$S$167,COLUMN(),0),"")</f>
        <v>5.83</v>
      </c>
      <c r="I26" s="2">
        <f>IFERROR(VLOOKUP(Tableau2[[#This Row],[PR]],'Taux sortant'!$I$9:$S$167,COLUMN(),0),"")</f>
        <v>4.59</v>
      </c>
      <c r="J26" s="2">
        <f>IFERROR(VLOOKUP(Tableau2[[#This Row],[PR]],'Taux sortant'!$I$9:$S$167,COLUMN(),0),"")</f>
        <v>0</v>
      </c>
      <c r="K26" s="2">
        <f>IFERROR(VLOOKUP(Tableau2[[#This Row],[PR]],'Taux sortant'!$I$9:$S$167,COLUMN(),0),"")</f>
        <v>0</v>
      </c>
      <c r="L26" s="2" t="str">
        <f>IFERROR(VLOOKUP(Tableau2[[#This Row],[PR]],'Taux sortant'!$I$9:$S$167,COLUMN(),0),"")</f>
        <v/>
      </c>
    </row>
    <row r="27" spans="1:12" x14ac:dyDescent="0.3">
      <c r="A27" s="1" t="s">
        <v>14</v>
      </c>
      <c r="B27" s="1" t="s">
        <v>15</v>
      </c>
      <c r="C27" s="2">
        <f>IFERROR(VLOOKUP(Tableau2[[#This Row],[PR]],'Taux sortant'!$I$9:$S$167,COLUMN(),0),"")</f>
        <v>12.05</v>
      </c>
      <c r="D27" s="2">
        <f>IFERROR(VLOOKUP(Tableau2[[#This Row],[PR]],'Taux sortant'!$I$9:$S$167,COLUMN(),0),"")</f>
        <v>9.57</v>
      </c>
      <c r="E27" s="2">
        <f>IFERROR(VLOOKUP(Tableau2[[#This Row],[PR]],'Taux sortant'!$I$9:$S$167,COLUMN(),0),"")</f>
        <v>6.79</v>
      </c>
      <c r="F27" s="2">
        <f>IFERROR(VLOOKUP(Tableau2[[#This Row],[PR]],'Taux sortant'!$I$9:$S$167,COLUMN(),0),"")</f>
        <v>5.47</v>
      </c>
      <c r="G27" s="2">
        <f>IFERROR(VLOOKUP(Tableau2[[#This Row],[PR]],'Taux sortant'!$I$9:$S$167,COLUMN(),0),"")</f>
        <v>4.49</v>
      </c>
      <c r="H27" s="2">
        <f>IFERROR(VLOOKUP(Tableau2[[#This Row],[PR]],'Taux sortant'!$I$9:$S$167,COLUMN(),0),"")</f>
        <v>3.66</v>
      </c>
      <c r="I27" s="2">
        <f>IFERROR(VLOOKUP(Tableau2[[#This Row],[PR]],'Taux sortant'!$I$9:$S$167,COLUMN(),0),"")</f>
        <v>3.12</v>
      </c>
      <c r="J27" s="2">
        <f>IFERROR(VLOOKUP(Tableau2[[#This Row],[PR]],'Taux sortant'!$I$9:$S$167,COLUMN(),0),"")</f>
        <v>0</v>
      </c>
      <c r="K27" s="2">
        <f>IFERROR(VLOOKUP(Tableau2[[#This Row],[PR]],'Taux sortant'!$I$9:$S$167,COLUMN(),0),"")</f>
        <v>0</v>
      </c>
      <c r="L27" s="2" t="str">
        <f>IFERROR(VLOOKUP(Tableau2[[#This Row],[PR]],'Taux sortant'!$I$9:$S$167,COLUMN(),0),"")</f>
        <v/>
      </c>
    </row>
    <row r="28" spans="1:12" x14ac:dyDescent="0.3">
      <c r="A28" s="1" t="s">
        <v>14</v>
      </c>
      <c r="B28" s="1" t="s">
        <v>3093</v>
      </c>
      <c r="C28" s="2">
        <f>IFERROR(VLOOKUP(Tableau2[[#This Row],[PR]],'Taux sortant'!$I$9:$S$167,COLUMN(),0),"")</f>
        <v>15.12</v>
      </c>
      <c r="D28" s="2">
        <f>IFERROR(VLOOKUP(Tableau2[[#This Row],[PR]],'Taux sortant'!$I$9:$S$167,COLUMN(),0),"")</f>
        <v>12.61</v>
      </c>
      <c r="E28" s="2">
        <f>IFERROR(VLOOKUP(Tableau2[[#This Row],[PR]],'Taux sortant'!$I$9:$S$167,COLUMN(),0),"")</f>
        <v>9.7200000000000006</v>
      </c>
      <c r="F28" s="2">
        <f>IFERROR(VLOOKUP(Tableau2[[#This Row],[PR]],'Taux sortant'!$I$9:$S$167,COLUMN(),0),"")</f>
        <v>8.27</v>
      </c>
      <c r="G28" s="2">
        <f>IFERROR(VLOOKUP(Tableau2[[#This Row],[PR]],'Taux sortant'!$I$9:$S$167,COLUMN(),0),"")</f>
        <v>7.1</v>
      </c>
      <c r="H28" s="2">
        <f>IFERROR(VLOOKUP(Tableau2[[#This Row],[PR]],'Taux sortant'!$I$9:$S$167,COLUMN(),0),"")</f>
        <v>6.12</v>
      </c>
      <c r="I28" s="2">
        <f>IFERROR(VLOOKUP(Tableau2[[#This Row],[PR]],'Taux sortant'!$I$9:$S$167,COLUMN(),0),"")</f>
        <v>5.33</v>
      </c>
      <c r="J28" s="2">
        <f>IFERROR(VLOOKUP(Tableau2[[#This Row],[PR]],'Taux sortant'!$I$9:$S$167,COLUMN(),0),"")</f>
        <v>0</v>
      </c>
      <c r="K28" s="2">
        <f>IFERROR(VLOOKUP(Tableau2[[#This Row],[PR]],'Taux sortant'!$I$9:$S$167,COLUMN(),0),"")</f>
        <v>0</v>
      </c>
      <c r="L28" s="2" t="str">
        <f>IFERROR(VLOOKUP(Tableau2[[#This Row],[PR]],'Taux sortant'!$I$9:$S$167,COLUMN(),0),"")</f>
        <v/>
      </c>
    </row>
    <row r="29" spans="1:12" x14ac:dyDescent="0.3">
      <c r="A29" s="1" t="s">
        <v>1532</v>
      </c>
      <c r="B29" s="1" t="s">
        <v>1533</v>
      </c>
      <c r="C29" s="2">
        <f>IFERROR(VLOOKUP(Tableau2[[#This Row],[PR]],'Taux sortant'!$I$9:$S$167,COLUMN(),0),"")</f>
        <v>9.59</v>
      </c>
      <c r="D29" s="2">
        <f>IFERROR(VLOOKUP(Tableau2[[#This Row],[PR]],'Taux sortant'!$I$9:$S$167,COLUMN(),0),"")</f>
        <v>7.53</v>
      </c>
      <c r="E29" s="2">
        <f>IFERROR(VLOOKUP(Tableau2[[#This Row],[PR]],'Taux sortant'!$I$9:$S$167,COLUMN(),0),"")</f>
        <v>5.2</v>
      </c>
      <c r="F29" s="2">
        <f>IFERROR(VLOOKUP(Tableau2[[#This Row],[PR]],'Taux sortant'!$I$9:$S$167,COLUMN(),0),"")</f>
        <v>4.08</v>
      </c>
      <c r="G29" s="2">
        <f>IFERROR(VLOOKUP(Tableau2[[#This Row],[PR]],'Taux sortant'!$I$9:$S$167,COLUMN(),0),"")</f>
        <v>3.34</v>
      </c>
      <c r="H29" s="2">
        <f>IFERROR(VLOOKUP(Tableau2[[#This Row],[PR]],'Taux sortant'!$I$9:$S$167,COLUMN(),0),"")</f>
        <v>2.88</v>
      </c>
      <c r="I29" s="2">
        <f>IFERROR(VLOOKUP(Tableau2[[#This Row],[PR]],'Taux sortant'!$I$9:$S$167,COLUMN(),0),"")</f>
        <v>2.59</v>
      </c>
      <c r="J29" s="2">
        <f>IFERROR(VLOOKUP(Tableau2[[#This Row],[PR]],'Taux sortant'!$I$9:$S$167,COLUMN(),0),"")</f>
        <v>0</v>
      </c>
      <c r="K29" s="2">
        <f>IFERROR(VLOOKUP(Tableau2[[#This Row],[PR]],'Taux sortant'!$I$9:$S$167,COLUMN(),0),"")</f>
        <v>0</v>
      </c>
      <c r="L29" s="2" t="str">
        <f>IFERROR(VLOOKUP(Tableau2[[#This Row],[PR]],'Taux sortant'!$I$9:$S$167,COLUMN(),0),"")</f>
        <v/>
      </c>
    </row>
    <row r="30" spans="1:12" x14ac:dyDescent="0.3">
      <c r="A30" s="1" t="s">
        <v>5814</v>
      </c>
      <c r="B30" s="1" t="s">
        <v>5815</v>
      </c>
      <c r="C30" s="2">
        <f>IFERROR(VLOOKUP(Tableau2[[#This Row],[PR]],'Taux sortant'!$I$9:$S$167,COLUMN(),0),"")</f>
        <v>29.89</v>
      </c>
      <c r="D30" s="2">
        <f>IFERROR(VLOOKUP(Tableau2[[#This Row],[PR]],'Taux sortant'!$I$9:$S$167,COLUMN(),0),"")</f>
        <v>27.05</v>
      </c>
      <c r="E30" s="2">
        <f>IFERROR(VLOOKUP(Tableau2[[#This Row],[PR]],'Taux sortant'!$I$9:$S$167,COLUMN(),0),"")</f>
        <v>23.76</v>
      </c>
      <c r="F30" s="2">
        <f>IFERROR(VLOOKUP(Tableau2[[#This Row],[PR]],'Taux sortant'!$I$9:$S$167,COLUMN(),0),"")</f>
        <v>22.11</v>
      </c>
      <c r="G30" s="2">
        <f>IFERROR(VLOOKUP(Tableau2[[#This Row],[PR]],'Taux sortant'!$I$9:$S$167,COLUMN(),0),"")</f>
        <v>20.05</v>
      </c>
      <c r="H30" s="2">
        <f>IFERROR(VLOOKUP(Tableau2[[#This Row],[PR]],'Taux sortant'!$I$9:$S$167,COLUMN(),0),"")</f>
        <v>17.09</v>
      </c>
      <c r="I30" s="2">
        <f>IFERROR(VLOOKUP(Tableau2[[#This Row],[PR]],'Taux sortant'!$I$9:$S$167,COLUMN(),0),"")</f>
        <v>15.56</v>
      </c>
      <c r="J30" s="2">
        <f>IFERROR(VLOOKUP(Tableau2[[#This Row],[PR]],'Taux sortant'!$I$9:$S$167,COLUMN(),0),"")</f>
        <v>0</v>
      </c>
      <c r="K30" s="2">
        <f>IFERROR(VLOOKUP(Tableau2[[#This Row],[PR]],'Taux sortant'!$I$9:$S$167,COLUMN(),0),"")</f>
        <v>0</v>
      </c>
      <c r="L30" s="2" t="str">
        <f>IFERROR(VLOOKUP(Tableau2[[#This Row],[PR]],'Taux sortant'!$I$9:$S$167,COLUMN(),0),"")</f>
        <v/>
      </c>
    </row>
    <row r="31" spans="1:12" x14ac:dyDescent="0.3">
      <c r="A31" s="1" t="s">
        <v>1537</v>
      </c>
      <c r="B31" s="1" t="s">
        <v>1518</v>
      </c>
      <c r="C31" s="2">
        <f>IFERROR(VLOOKUP(Tableau2[[#This Row],[PR]],'Taux sortant'!$I$9:$S$167,COLUMN(),0),"")</f>
        <v>10.29</v>
      </c>
      <c r="D31" s="2">
        <f>IFERROR(VLOOKUP(Tableau2[[#This Row],[PR]],'Taux sortant'!$I$9:$S$167,COLUMN(),0),"")</f>
        <v>8.1199999999999992</v>
      </c>
      <c r="E31" s="2">
        <f>IFERROR(VLOOKUP(Tableau2[[#This Row],[PR]],'Taux sortant'!$I$9:$S$167,COLUMN(),0),"")</f>
        <v>5.69</v>
      </c>
      <c r="F31" s="2">
        <f>IFERROR(VLOOKUP(Tableau2[[#This Row],[PR]],'Taux sortant'!$I$9:$S$167,COLUMN(),0),"")</f>
        <v>4.5199999999999996</v>
      </c>
      <c r="G31" s="2">
        <f>IFERROR(VLOOKUP(Tableau2[[#This Row],[PR]],'Taux sortant'!$I$9:$S$167,COLUMN(),0),"")</f>
        <v>3.74</v>
      </c>
      <c r="H31" s="2">
        <f>IFERROR(VLOOKUP(Tableau2[[#This Row],[PR]],'Taux sortant'!$I$9:$S$167,COLUMN(),0),"")</f>
        <v>3.28</v>
      </c>
      <c r="I31" s="2">
        <f>IFERROR(VLOOKUP(Tableau2[[#This Row],[PR]],'Taux sortant'!$I$9:$S$167,COLUMN(),0),"")</f>
        <v>2.99</v>
      </c>
      <c r="J31" s="2">
        <f>IFERROR(VLOOKUP(Tableau2[[#This Row],[PR]],'Taux sortant'!$I$9:$S$167,COLUMN(),0),"")</f>
        <v>0</v>
      </c>
      <c r="K31" s="2">
        <f>IFERROR(VLOOKUP(Tableau2[[#This Row],[PR]],'Taux sortant'!$I$9:$S$167,COLUMN(),0),"")</f>
        <v>0</v>
      </c>
      <c r="L31" s="2" t="str">
        <f>IFERROR(VLOOKUP(Tableau2[[#This Row],[PR]],'Taux sortant'!$I$9:$S$167,COLUMN(),0),"")</f>
        <v/>
      </c>
    </row>
    <row r="32" spans="1:12" x14ac:dyDescent="0.3">
      <c r="A32" s="1" t="s">
        <v>1537</v>
      </c>
      <c r="B32" s="1" t="s">
        <v>3097</v>
      </c>
      <c r="C32" s="2">
        <f>IFERROR(VLOOKUP(Tableau2[[#This Row],[PR]],'Taux sortant'!$I$9:$S$167,COLUMN(),0),"")</f>
        <v>15.23</v>
      </c>
      <c r="D32" s="2">
        <f>IFERROR(VLOOKUP(Tableau2[[#This Row],[PR]],'Taux sortant'!$I$9:$S$167,COLUMN(),0),"")</f>
        <v>12.68</v>
      </c>
      <c r="E32" s="2">
        <f>IFERROR(VLOOKUP(Tableau2[[#This Row],[PR]],'Taux sortant'!$I$9:$S$167,COLUMN(),0),"")</f>
        <v>9.76</v>
      </c>
      <c r="F32" s="2">
        <f>IFERROR(VLOOKUP(Tableau2[[#This Row],[PR]],'Taux sortant'!$I$9:$S$167,COLUMN(),0),"")</f>
        <v>8.27</v>
      </c>
      <c r="G32" s="2">
        <f>IFERROR(VLOOKUP(Tableau2[[#This Row],[PR]],'Taux sortant'!$I$9:$S$167,COLUMN(),0),"")</f>
        <v>7.07</v>
      </c>
      <c r="H32" s="2">
        <f>IFERROR(VLOOKUP(Tableau2[[#This Row],[PR]],'Taux sortant'!$I$9:$S$167,COLUMN(),0),"")</f>
        <v>6.09</v>
      </c>
      <c r="I32" s="2">
        <f>IFERROR(VLOOKUP(Tableau2[[#This Row],[PR]],'Taux sortant'!$I$9:$S$167,COLUMN(),0),"")</f>
        <v>5.31</v>
      </c>
      <c r="J32" s="2">
        <f>IFERROR(VLOOKUP(Tableau2[[#This Row],[PR]],'Taux sortant'!$I$9:$S$167,COLUMN(),0),"")</f>
        <v>0</v>
      </c>
      <c r="K32" s="2">
        <f>IFERROR(VLOOKUP(Tableau2[[#This Row],[PR]],'Taux sortant'!$I$9:$S$167,COLUMN(),0),"")</f>
        <v>0</v>
      </c>
      <c r="L32" s="2" t="str">
        <f>IFERROR(VLOOKUP(Tableau2[[#This Row],[PR]],'Taux sortant'!$I$9:$S$167,COLUMN(),0),"")</f>
        <v/>
      </c>
    </row>
    <row r="33" spans="1:12" x14ac:dyDescent="0.3">
      <c r="A33" s="1" t="s">
        <v>4154</v>
      </c>
      <c r="B33" s="1" t="s">
        <v>4155</v>
      </c>
      <c r="C33" s="2">
        <f>IFERROR(VLOOKUP(Tableau2[[#This Row],[PR]],'Taux sortant'!$I$9:$S$167,COLUMN(),0),"")</f>
        <v>17.46</v>
      </c>
      <c r="D33" s="2">
        <f>IFERROR(VLOOKUP(Tableau2[[#This Row],[PR]],'Taux sortant'!$I$9:$S$167,COLUMN(),0),"")</f>
        <v>14.82</v>
      </c>
      <c r="E33" s="2">
        <f>IFERROR(VLOOKUP(Tableau2[[#This Row],[PR]],'Taux sortant'!$I$9:$S$167,COLUMN(),0),"")</f>
        <v>11.74</v>
      </c>
      <c r="F33" s="2">
        <f>IFERROR(VLOOKUP(Tableau2[[#This Row],[PR]],'Taux sortant'!$I$9:$S$167,COLUMN(),0),"")</f>
        <v>10.210000000000001</v>
      </c>
      <c r="G33" s="2">
        <f>IFERROR(VLOOKUP(Tableau2[[#This Row],[PR]],'Taux sortant'!$I$9:$S$167,COLUMN(),0),"")</f>
        <v>8.84</v>
      </c>
      <c r="H33" s="2">
        <f>IFERROR(VLOOKUP(Tableau2[[#This Row],[PR]],'Taux sortant'!$I$9:$S$167,COLUMN(),0),"")</f>
        <v>7.69</v>
      </c>
      <c r="I33" s="2">
        <f>IFERROR(VLOOKUP(Tableau2[[#This Row],[PR]],'Taux sortant'!$I$9:$S$167,COLUMN(),0),"")</f>
        <v>6.75</v>
      </c>
      <c r="J33" s="2">
        <f>IFERROR(VLOOKUP(Tableau2[[#This Row],[PR]],'Taux sortant'!$I$9:$S$167,COLUMN(),0),"")</f>
        <v>0</v>
      </c>
      <c r="K33" s="2">
        <f>IFERROR(VLOOKUP(Tableau2[[#This Row],[PR]],'Taux sortant'!$I$9:$S$167,COLUMN(),0),"")</f>
        <v>0</v>
      </c>
      <c r="L33" s="2" t="str">
        <f>IFERROR(VLOOKUP(Tableau2[[#This Row],[PR]],'Taux sortant'!$I$9:$S$167,COLUMN(),0),"")</f>
        <v/>
      </c>
    </row>
    <row r="34" spans="1:12" x14ac:dyDescent="0.3">
      <c r="A34" s="1" t="s">
        <v>20</v>
      </c>
      <c r="B34" s="1" t="s">
        <v>21</v>
      </c>
      <c r="C34" s="2">
        <f>IFERROR(VLOOKUP(Tableau2[[#This Row],[PR]],'Taux sortant'!$I$9:$S$167,COLUMN(),0),"")</f>
        <v>20.25</v>
      </c>
      <c r="D34" s="2">
        <f>IFERROR(VLOOKUP(Tableau2[[#This Row],[PR]],'Taux sortant'!$I$9:$S$167,COLUMN(),0),"")</f>
        <v>16.2</v>
      </c>
      <c r="E34" s="2">
        <f>IFERROR(VLOOKUP(Tableau2[[#This Row],[PR]],'Taux sortant'!$I$9:$S$167,COLUMN(),0),"")</f>
        <v>11.68</v>
      </c>
      <c r="F34" s="2">
        <f>IFERROR(VLOOKUP(Tableau2[[#This Row],[PR]],'Taux sortant'!$I$9:$S$167,COLUMN(),0),"")</f>
        <v>9.25</v>
      </c>
      <c r="G34" s="2">
        <f>IFERROR(VLOOKUP(Tableau2[[#This Row],[PR]],'Taux sortant'!$I$9:$S$167,COLUMN(),0),"")</f>
        <v>7.08</v>
      </c>
      <c r="H34" s="2">
        <f>IFERROR(VLOOKUP(Tableau2[[#This Row],[PR]],'Taux sortant'!$I$9:$S$167,COLUMN(),0),"")</f>
        <v>5.36</v>
      </c>
      <c r="I34" s="2">
        <f>IFERROR(VLOOKUP(Tableau2[[#This Row],[PR]],'Taux sortant'!$I$9:$S$167,COLUMN(),0),"")</f>
        <v>4.8499999999999996</v>
      </c>
      <c r="J34" s="2">
        <f>IFERROR(VLOOKUP(Tableau2[[#This Row],[PR]],'Taux sortant'!$I$9:$S$167,COLUMN(),0),"")</f>
        <v>0</v>
      </c>
      <c r="K34" s="2">
        <f>IFERROR(VLOOKUP(Tableau2[[#This Row],[PR]],'Taux sortant'!$I$9:$S$167,COLUMN(),0),"")</f>
        <v>0</v>
      </c>
      <c r="L34" s="2" t="str">
        <f>IFERROR(VLOOKUP(Tableau2[[#This Row],[PR]],'Taux sortant'!$I$9:$S$167,COLUMN(),0),"")</f>
        <v/>
      </c>
    </row>
    <row r="35" spans="1:12" x14ac:dyDescent="0.3">
      <c r="A35" s="1" t="s">
        <v>25</v>
      </c>
      <c r="B35" s="1" t="s">
        <v>26</v>
      </c>
      <c r="C35" s="2">
        <f>IFERROR(VLOOKUP(Tableau2[[#This Row],[PR]],'Taux sortant'!$I$9:$S$167,COLUMN(),0),"")</f>
        <v>20.07</v>
      </c>
      <c r="D35" s="2">
        <f>IFERROR(VLOOKUP(Tableau2[[#This Row],[PR]],'Taux sortant'!$I$9:$S$167,COLUMN(),0),"")</f>
        <v>15.84</v>
      </c>
      <c r="E35" s="2">
        <f>IFERROR(VLOOKUP(Tableau2[[#This Row],[PR]],'Taux sortant'!$I$9:$S$167,COLUMN(),0),"")</f>
        <v>11.78</v>
      </c>
      <c r="F35" s="2">
        <f>IFERROR(VLOOKUP(Tableau2[[#This Row],[PR]],'Taux sortant'!$I$9:$S$167,COLUMN(),0),"")</f>
        <v>8.85</v>
      </c>
      <c r="G35" s="2">
        <f>IFERROR(VLOOKUP(Tableau2[[#This Row],[PR]],'Taux sortant'!$I$9:$S$167,COLUMN(),0),"")</f>
        <v>6.72</v>
      </c>
      <c r="H35" s="2">
        <f>IFERROR(VLOOKUP(Tableau2[[#This Row],[PR]],'Taux sortant'!$I$9:$S$167,COLUMN(),0),"")</f>
        <v>5.19</v>
      </c>
      <c r="I35" s="2">
        <f>IFERROR(VLOOKUP(Tableau2[[#This Row],[PR]],'Taux sortant'!$I$9:$S$167,COLUMN(),0),"")</f>
        <v>4.37</v>
      </c>
      <c r="J35" s="2">
        <f>IFERROR(VLOOKUP(Tableau2[[#This Row],[PR]],'Taux sortant'!$I$9:$S$167,COLUMN(),0),"")</f>
        <v>0</v>
      </c>
      <c r="K35" s="2">
        <f>IFERROR(VLOOKUP(Tableau2[[#This Row],[PR]],'Taux sortant'!$I$9:$S$167,COLUMN(),0),"")</f>
        <v>0</v>
      </c>
      <c r="L35" s="2" t="str">
        <f>IFERROR(VLOOKUP(Tableau2[[#This Row],[PR]],'Taux sortant'!$I$9:$S$167,COLUMN(),0),"")</f>
        <v/>
      </c>
    </row>
    <row r="36" spans="1:12" x14ac:dyDescent="0.3">
      <c r="A36" s="1" t="s">
        <v>5819</v>
      </c>
      <c r="B36" s="1" t="s">
        <v>5820</v>
      </c>
      <c r="C36" s="2" t="str">
        <f>IFERROR(VLOOKUP(Tableau2[[#This Row],[PR]],'Taux sortant'!$I$9:$S$167,COLUMN(),0),"")</f>
        <v/>
      </c>
      <c r="D36" s="2" t="str">
        <f>IFERROR(VLOOKUP(Tableau2[[#This Row],[PR]],'Taux sortant'!$I$9:$S$167,COLUMN(),0),"")</f>
        <v/>
      </c>
      <c r="E36" s="2" t="str">
        <f>IFERROR(VLOOKUP(Tableau2[[#This Row],[PR]],'Taux sortant'!$I$9:$S$167,COLUMN(),0),"")</f>
        <v/>
      </c>
      <c r="F36" s="2" t="str">
        <f>IFERROR(VLOOKUP(Tableau2[[#This Row],[PR]],'Taux sortant'!$I$9:$S$167,COLUMN(),0),"")</f>
        <v/>
      </c>
      <c r="G36" s="2" t="str">
        <f>IFERROR(VLOOKUP(Tableau2[[#This Row],[PR]],'Taux sortant'!$I$9:$S$167,COLUMN(),0),"")</f>
        <v/>
      </c>
      <c r="H36" s="2" t="str">
        <f>IFERROR(VLOOKUP(Tableau2[[#This Row],[PR]],'Taux sortant'!$I$9:$S$167,COLUMN(),0),"")</f>
        <v/>
      </c>
      <c r="I36" s="2" t="str">
        <f>IFERROR(VLOOKUP(Tableau2[[#This Row],[PR]],'Taux sortant'!$I$9:$S$167,COLUMN(),0),"")</f>
        <v/>
      </c>
      <c r="J36" s="2" t="str">
        <f>IFERROR(VLOOKUP(Tableau2[[#This Row],[PR]],'Taux sortant'!$I$9:$S$167,COLUMN(),0),"")</f>
        <v/>
      </c>
      <c r="K36" s="2" t="str">
        <f>IFERROR(VLOOKUP(Tableau2[[#This Row],[PR]],'Taux sortant'!$I$9:$S$167,COLUMN(),0),"")</f>
        <v/>
      </c>
      <c r="L36" s="2" t="str">
        <f>IFERROR(VLOOKUP(Tableau2[[#This Row],[PR]],'Taux sortant'!$I$9:$S$167,COLUMN(),0),"")</f>
        <v/>
      </c>
    </row>
    <row r="37" spans="1:12" x14ac:dyDescent="0.3">
      <c r="A37" s="1" t="s">
        <v>4158</v>
      </c>
      <c r="B37" s="1" t="s">
        <v>4138</v>
      </c>
      <c r="C37" s="2" t="str">
        <f>IFERROR(VLOOKUP(Tableau2[[#This Row],[PR]],'Taux sortant'!$I$9:$S$167,COLUMN(),0),"")</f>
        <v/>
      </c>
      <c r="D37" s="2" t="str">
        <f>IFERROR(VLOOKUP(Tableau2[[#This Row],[PR]],'Taux sortant'!$I$9:$S$167,COLUMN(),0),"")</f>
        <v/>
      </c>
      <c r="E37" s="2" t="str">
        <f>IFERROR(VLOOKUP(Tableau2[[#This Row],[PR]],'Taux sortant'!$I$9:$S$167,COLUMN(),0),"")</f>
        <v/>
      </c>
      <c r="F37" s="2" t="str">
        <f>IFERROR(VLOOKUP(Tableau2[[#This Row],[PR]],'Taux sortant'!$I$9:$S$167,COLUMN(),0),"")</f>
        <v/>
      </c>
      <c r="G37" s="2" t="str">
        <f>IFERROR(VLOOKUP(Tableau2[[#This Row],[PR]],'Taux sortant'!$I$9:$S$167,COLUMN(),0),"")</f>
        <v/>
      </c>
      <c r="H37" s="2" t="str">
        <f>IFERROR(VLOOKUP(Tableau2[[#This Row],[PR]],'Taux sortant'!$I$9:$S$167,COLUMN(),0),"")</f>
        <v/>
      </c>
      <c r="I37" s="2" t="str">
        <f>IFERROR(VLOOKUP(Tableau2[[#This Row],[PR]],'Taux sortant'!$I$9:$S$167,COLUMN(),0),"")</f>
        <v/>
      </c>
      <c r="J37" s="2" t="str">
        <f>IFERROR(VLOOKUP(Tableau2[[#This Row],[PR]],'Taux sortant'!$I$9:$S$167,COLUMN(),0),"")</f>
        <v/>
      </c>
      <c r="K37" s="2" t="str">
        <f>IFERROR(VLOOKUP(Tableau2[[#This Row],[PR]],'Taux sortant'!$I$9:$S$167,COLUMN(),0),"")</f>
        <v/>
      </c>
      <c r="L37" s="2" t="str">
        <f>IFERROR(VLOOKUP(Tableau2[[#This Row],[PR]],'Taux sortant'!$I$9:$S$167,COLUMN(),0),"")</f>
        <v/>
      </c>
    </row>
    <row r="38" spans="1:12" x14ac:dyDescent="0.3">
      <c r="A38" s="1" t="s">
        <v>5823</v>
      </c>
      <c r="B38" s="1" t="s">
        <v>5818</v>
      </c>
      <c r="C38" s="2">
        <f>IFERROR(VLOOKUP(Tableau2[[#This Row],[PR]],'Taux sortant'!$I$9:$S$167,COLUMN(),0),"")</f>
        <v>37.01</v>
      </c>
      <c r="D38" s="2">
        <f>IFERROR(VLOOKUP(Tableau2[[#This Row],[PR]],'Taux sortant'!$I$9:$S$167,COLUMN(),0),"")</f>
        <v>32.270000000000003</v>
      </c>
      <c r="E38" s="2">
        <f>IFERROR(VLOOKUP(Tableau2[[#This Row],[PR]],'Taux sortant'!$I$9:$S$167,COLUMN(),0),"")</f>
        <v>27.48</v>
      </c>
      <c r="F38" s="2">
        <f>IFERROR(VLOOKUP(Tableau2[[#This Row],[PR]],'Taux sortant'!$I$9:$S$167,COLUMN(),0),"")</f>
        <v>25.08</v>
      </c>
      <c r="G38" s="2">
        <f>IFERROR(VLOOKUP(Tableau2[[#This Row],[PR]],'Taux sortant'!$I$9:$S$167,COLUMN(),0),"")</f>
        <v>22.19</v>
      </c>
      <c r="H38" s="2">
        <f>IFERROR(VLOOKUP(Tableau2[[#This Row],[PR]],'Taux sortant'!$I$9:$S$167,COLUMN(),0),"")</f>
        <v>19.739999999999998</v>
      </c>
      <c r="I38" s="2">
        <f>IFERROR(VLOOKUP(Tableau2[[#This Row],[PR]],'Taux sortant'!$I$9:$S$167,COLUMN(),0),"")</f>
        <v>17.21</v>
      </c>
      <c r="J38" s="2">
        <f>IFERROR(VLOOKUP(Tableau2[[#This Row],[PR]],'Taux sortant'!$I$9:$S$167,COLUMN(),0),"")</f>
        <v>0</v>
      </c>
      <c r="K38" s="2">
        <f>IFERROR(VLOOKUP(Tableau2[[#This Row],[PR]],'Taux sortant'!$I$9:$S$167,COLUMN(),0),"")</f>
        <v>0</v>
      </c>
      <c r="L38" s="2" t="str">
        <f>IFERROR(VLOOKUP(Tableau2[[#This Row],[PR]],'Taux sortant'!$I$9:$S$167,COLUMN(),0),"")</f>
        <v/>
      </c>
    </row>
    <row r="39" spans="1:12" x14ac:dyDescent="0.3">
      <c r="A39" s="1" t="s">
        <v>5827</v>
      </c>
      <c r="B39" s="1" t="s">
        <v>5818</v>
      </c>
      <c r="C39" s="2">
        <f>IFERROR(VLOOKUP(Tableau2[[#This Row],[PR]],'Taux sortant'!$I$9:$S$167,COLUMN(),0),"")</f>
        <v>37.01</v>
      </c>
      <c r="D39" s="2">
        <f>IFERROR(VLOOKUP(Tableau2[[#This Row],[PR]],'Taux sortant'!$I$9:$S$167,COLUMN(),0),"")</f>
        <v>32.270000000000003</v>
      </c>
      <c r="E39" s="2">
        <f>IFERROR(VLOOKUP(Tableau2[[#This Row],[PR]],'Taux sortant'!$I$9:$S$167,COLUMN(),0),"")</f>
        <v>27.48</v>
      </c>
      <c r="F39" s="2">
        <f>IFERROR(VLOOKUP(Tableau2[[#This Row],[PR]],'Taux sortant'!$I$9:$S$167,COLUMN(),0),"")</f>
        <v>25.08</v>
      </c>
      <c r="G39" s="2">
        <f>IFERROR(VLOOKUP(Tableau2[[#This Row],[PR]],'Taux sortant'!$I$9:$S$167,COLUMN(),0),"")</f>
        <v>22.19</v>
      </c>
      <c r="H39" s="2">
        <f>IFERROR(VLOOKUP(Tableau2[[#This Row],[PR]],'Taux sortant'!$I$9:$S$167,COLUMN(),0),"")</f>
        <v>19.739999999999998</v>
      </c>
      <c r="I39" s="2">
        <f>IFERROR(VLOOKUP(Tableau2[[#This Row],[PR]],'Taux sortant'!$I$9:$S$167,COLUMN(),0),"")</f>
        <v>17.21</v>
      </c>
      <c r="J39" s="2">
        <f>IFERROR(VLOOKUP(Tableau2[[#This Row],[PR]],'Taux sortant'!$I$9:$S$167,COLUMN(),0),"")</f>
        <v>0</v>
      </c>
      <c r="K39" s="2">
        <f>IFERROR(VLOOKUP(Tableau2[[#This Row],[PR]],'Taux sortant'!$I$9:$S$167,COLUMN(),0),"")</f>
        <v>0</v>
      </c>
      <c r="L39" s="2" t="str">
        <f>IFERROR(VLOOKUP(Tableau2[[#This Row],[PR]],'Taux sortant'!$I$9:$S$167,COLUMN(),0),"")</f>
        <v/>
      </c>
    </row>
    <row r="40" spans="1:12" x14ac:dyDescent="0.3">
      <c r="A40" s="1" t="s">
        <v>30</v>
      </c>
      <c r="B40" s="1" t="s">
        <v>31</v>
      </c>
      <c r="C40" s="2">
        <f>IFERROR(VLOOKUP(Tableau2[[#This Row],[PR]],'Taux sortant'!$I$9:$S$167,COLUMN(),0),"")</f>
        <v>17.95</v>
      </c>
      <c r="D40" s="2">
        <f>IFERROR(VLOOKUP(Tableau2[[#This Row],[PR]],'Taux sortant'!$I$9:$S$167,COLUMN(),0),"")</f>
        <v>14.25</v>
      </c>
      <c r="E40" s="2">
        <f>IFERROR(VLOOKUP(Tableau2[[#This Row],[PR]],'Taux sortant'!$I$9:$S$167,COLUMN(),0),"")</f>
        <v>10.85</v>
      </c>
      <c r="F40" s="2">
        <f>IFERROR(VLOOKUP(Tableau2[[#This Row],[PR]],'Taux sortant'!$I$9:$S$167,COLUMN(),0),"")</f>
        <v>8.92</v>
      </c>
      <c r="G40" s="2">
        <f>IFERROR(VLOOKUP(Tableau2[[#This Row],[PR]],'Taux sortant'!$I$9:$S$167,COLUMN(),0),"")</f>
        <v>6.44</v>
      </c>
      <c r="H40" s="2">
        <f>IFERROR(VLOOKUP(Tableau2[[#This Row],[PR]],'Taux sortant'!$I$9:$S$167,COLUMN(),0),"")</f>
        <v>5.07</v>
      </c>
      <c r="I40" s="2">
        <f>IFERROR(VLOOKUP(Tableau2[[#This Row],[PR]],'Taux sortant'!$I$9:$S$167,COLUMN(),0),"")</f>
        <v>4.2</v>
      </c>
      <c r="J40" s="2">
        <f>IFERROR(VLOOKUP(Tableau2[[#This Row],[PR]],'Taux sortant'!$I$9:$S$167,COLUMN(),0),"")</f>
        <v>0</v>
      </c>
      <c r="K40" s="2">
        <f>IFERROR(VLOOKUP(Tableau2[[#This Row],[PR]],'Taux sortant'!$I$9:$S$167,COLUMN(),0),"")</f>
        <v>0</v>
      </c>
      <c r="L40" s="2" t="str">
        <f>IFERROR(VLOOKUP(Tableau2[[#This Row],[PR]],'Taux sortant'!$I$9:$S$167,COLUMN(),0),"")</f>
        <v/>
      </c>
    </row>
    <row r="41" spans="1:12" x14ac:dyDescent="0.3">
      <c r="A41" s="1" t="s">
        <v>4161</v>
      </c>
      <c r="B41" s="1" t="s">
        <v>4162</v>
      </c>
      <c r="C41" s="2" t="str">
        <f>IFERROR(VLOOKUP(Tableau2[[#This Row],[PR]],'Taux sortant'!$I$9:$S$167,COLUMN(),0),"")</f>
        <v/>
      </c>
      <c r="D41" s="2" t="str">
        <f>IFERROR(VLOOKUP(Tableau2[[#This Row],[PR]],'Taux sortant'!$I$9:$S$167,COLUMN(),0),"")</f>
        <v/>
      </c>
      <c r="E41" s="2" t="str">
        <f>IFERROR(VLOOKUP(Tableau2[[#This Row],[PR]],'Taux sortant'!$I$9:$S$167,COLUMN(),0),"")</f>
        <v/>
      </c>
      <c r="F41" s="2" t="str">
        <f>IFERROR(VLOOKUP(Tableau2[[#This Row],[PR]],'Taux sortant'!$I$9:$S$167,COLUMN(),0),"")</f>
        <v/>
      </c>
      <c r="G41" s="2" t="str">
        <f>IFERROR(VLOOKUP(Tableau2[[#This Row],[PR]],'Taux sortant'!$I$9:$S$167,COLUMN(),0),"")</f>
        <v/>
      </c>
      <c r="H41" s="2" t="str">
        <f>IFERROR(VLOOKUP(Tableau2[[#This Row],[PR]],'Taux sortant'!$I$9:$S$167,COLUMN(),0),"")</f>
        <v/>
      </c>
      <c r="I41" s="2" t="str">
        <f>IFERROR(VLOOKUP(Tableau2[[#This Row],[PR]],'Taux sortant'!$I$9:$S$167,COLUMN(),0),"")</f>
        <v/>
      </c>
      <c r="J41" s="2" t="str">
        <f>IFERROR(VLOOKUP(Tableau2[[#This Row],[PR]],'Taux sortant'!$I$9:$S$167,COLUMN(),0),"")</f>
        <v/>
      </c>
      <c r="K41" s="2" t="str">
        <f>IFERROR(VLOOKUP(Tableau2[[#This Row],[PR]],'Taux sortant'!$I$9:$S$167,COLUMN(),0),"")</f>
        <v/>
      </c>
      <c r="L41" s="2" t="str">
        <f>IFERROR(VLOOKUP(Tableau2[[#This Row],[PR]],'Taux sortant'!$I$9:$S$167,COLUMN(),0),"")</f>
        <v/>
      </c>
    </row>
    <row r="42" spans="1:12" x14ac:dyDescent="0.3">
      <c r="A42" s="1" t="s">
        <v>4165</v>
      </c>
      <c r="B42" s="1" t="s">
        <v>4155</v>
      </c>
      <c r="C42" s="2">
        <f>IFERROR(VLOOKUP(Tableau2[[#This Row],[PR]],'Taux sortant'!$I$9:$S$167,COLUMN(),0),"")</f>
        <v>17.46</v>
      </c>
      <c r="D42" s="2">
        <f>IFERROR(VLOOKUP(Tableau2[[#This Row],[PR]],'Taux sortant'!$I$9:$S$167,COLUMN(),0),"")</f>
        <v>14.82</v>
      </c>
      <c r="E42" s="2">
        <f>IFERROR(VLOOKUP(Tableau2[[#This Row],[PR]],'Taux sortant'!$I$9:$S$167,COLUMN(),0),"")</f>
        <v>11.74</v>
      </c>
      <c r="F42" s="2">
        <f>IFERROR(VLOOKUP(Tableau2[[#This Row],[PR]],'Taux sortant'!$I$9:$S$167,COLUMN(),0),"")</f>
        <v>10.210000000000001</v>
      </c>
      <c r="G42" s="2">
        <f>IFERROR(VLOOKUP(Tableau2[[#This Row],[PR]],'Taux sortant'!$I$9:$S$167,COLUMN(),0),"")</f>
        <v>8.84</v>
      </c>
      <c r="H42" s="2">
        <f>IFERROR(VLOOKUP(Tableau2[[#This Row],[PR]],'Taux sortant'!$I$9:$S$167,COLUMN(),0),"")</f>
        <v>7.69</v>
      </c>
      <c r="I42" s="2">
        <f>IFERROR(VLOOKUP(Tableau2[[#This Row],[PR]],'Taux sortant'!$I$9:$S$167,COLUMN(),0),"")</f>
        <v>6.75</v>
      </c>
      <c r="J42" s="2">
        <f>IFERROR(VLOOKUP(Tableau2[[#This Row],[PR]],'Taux sortant'!$I$9:$S$167,COLUMN(),0),"")</f>
        <v>0</v>
      </c>
      <c r="K42" s="2">
        <f>IFERROR(VLOOKUP(Tableau2[[#This Row],[PR]],'Taux sortant'!$I$9:$S$167,COLUMN(),0),"")</f>
        <v>0</v>
      </c>
      <c r="L42" s="2" t="str">
        <f>IFERROR(VLOOKUP(Tableau2[[#This Row],[PR]],'Taux sortant'!$I$9:$S$167,COLUMN(),0),"")</f>
        <v/>
      </c>
    </row>
    <row r="43" spans="1:12" x14ac:dyDescent="0.3">
      <c r="A43" s="1" t="s">
        <v>5359</v>
      </c>
      <c r="B43" s="1" t="s">
        <v>5349</v>
      </c>
      <c r="C43" s="2" t="str">
        <f>IFERROR(VLOOKUP(Tableau2[[#This Row],[PR]],'Taux sortant'!$I$9:$S$167,COLUMN(),0),"")</f>
        <v/>
      </c>
      <c r="D43" s="2" t="str">
        <f>IFERROR(VLOOKUP(Tableau2[[#This Row],[PR]],'Taux sortant'!$I$9:$S$167,COLUMN(),0),"")</f>
        <v/>
      </c>
      <c r="E43" s="2" t="str">
        <f>IFERROR(VLOOKUP(Tableau2[[#This Row],[PR]],'Taux sortant'!$I$9:$S$167,COLUMN(),0),"")</f>
        <v/>
      </c>
      <c r="F43" s="2" t="str">
        <f>IFERROR(VLOOKUP(Tableau2[[#This Row],[PR]],'Taux sortant'!$I$9:$S$167,COLUMN(),0),"")</f>
        <v/>
      </c>
      <c r="G43" s="2" t="str">
        <f>IFERROR(VLOOKUP(Tableau2[[#This Row],[PR]],'Taux sortant'!$I$9:$S$167,COLUMN(),0),"")</f>
        <v/>
      </c>
      <c r="H43" s="2" t="str">
        <f>IFERROR(VLOOKUP(Tableau2[[#This Row],[PR]],'Taux sortant'!$I$9:$S$167,COLUMN(),0),"")</f>
        <v/>
      </c>
      <c r="I43" s="2" t="str">
        <f>IFERROR(VLOOKUP(Tableau2[[#This Row],[PR]],'Taux sortant'!$I$9:$S$167,COLUMN(),0),"")</f>
        <v/>
      </c>
      <c r="J43" s="2" t="str">
        <f>IFERROR(VLOOKUP(Tableau2[[#This Row],[PR]],'Taux sortant'!$I$9:$S$167,COLUMN(),0),"")</f>
        <v/>
      </c>
      <c r="K43" s="2" t="str">
        <f>IFERROR(VLOOKUP(Tableau2[[#This Row],[PR]],'Taux sortant'!$I$9:$S$167,COLUMN(),0),"")</f>
        <v/>
      </c>
      <c r="L43" s="2" t="str">
        <f>IFERROR(VLOOKUP(Tableau2[[#This Row],[PR]],'Taux sortant'!$I$9:$S$167,COLUMN(),0),"")</f>
        <v/>
      </c>
    </row>
    <row r="44" spans="1:12" x14ac:dyDescent="0.3">
      <c r="A44" s="1" t="s">
        <v>4167</v>
      </c>
      <c r="B44" s="1" t="s">
        <v>4155</v>
      </c>
      <c r="C44" s="2">
        <f>IFERROR(VLOOKUP(Tableau2[[#This Row],[PR]],'Taux sortant'!$I$9:$S$167,COLUMN(),0),"")</f>
        <v>17.46</v>
      </c>
      <c r="D44" s="2">
        <f>IFERROR(VLOOKUP(Tableau2[[#This Row],[PR]],'Taux sortant'!$I$9:$S$167,COLUMN(),0),"")</f>
        <v>14.82</v>
      </c>
      <c r="E44" s="2">
        <f>IFERROR(VLOOKUP(Tableau2[[#This Row],[PR]],'Taux sortant'!$I$9:$S$167,COLUMN(),0),"")</f>
        <v>11.74</v>
      </c>
      <c r="F44" s="2">
        <f>IFERROR(VLOOKUP(Tableau2[[#This Row],[PR]],'Taux sortant'!$I$9:$S$167,COLUMN(),0),"")</f>
        <v>10.210000000000001</v>
      </c>
      <c r="G44" s="2">
        <f>IFERROR(VLOOKUP(Tableau2[[#This Row],[PR]],'Taux sortant'!$I$9:$S$167,COLUMN(),0),"")</f>
        <v>8.84</v>
      </c>
      <c r="H44" s="2">
        <f>IFERROR(VLOOKUP(Tableau2[[#This Row],[PR]],'Taux sortant'!$I$9:$S$167,COLUMN(),0),"")</f>
        <v>7.69</v>
      </c>
      <c r="I44" s="2">
        <f>IFERROR(VLOOKUP(Tableau2[[#This Row],[PR]],'Taux sortant'!$I$9:$S$167,COLUMN(),0),"")</f>
        <v>6.75</v>
      </c>
      <c r="J44" s="2">
        <f>IFERROR(VLOOKUP(Tableau2[[#This Row],[PR]],'Taux sortant'!$I$9:$S$167,COLUMN(),0),"")</f>
        <v>0</v>
      </c>
      <c r="K44" s="2">
        <f>IFERROR(VLOOKUP(Tableau2[[#This Row],[PR]],'Taux sortant'!$I$9:$S$167,COLUMN(),0),"")</f>
        <v>0</v>
      </c>
      <c r="L44" s="2" t="str">
        <f>IFERROR(VLOOKUP(Tableau2[[#This Row],[PR]],'Taux sortant'!$I$9:$S$167,COLUMN(),0),"")</f>
        <v/>
      </c>
    </row>
    <row r="45" spans="1:12" x14ac:dyDescent="0.3">
      <c r="A45" s="1" t="s">
        <v>35</v>
      </c>
      <c r="B45" s="1" t="s">
        <v>15</v>
      </c>
      <c r="C45" s="2">
        <f>IFERROR(VLOOKUP(Tableau2[[#This Row],[PR]],'Taux sortant'!$I$9:$S$167,COLUMN(),0),"")</f>
        <v>12.05</v>
      </c>
      <c r="D45" s="2">
        <f>IFERROR(VLOOKUP(Tableau2[[#This Row],[PR]],'Taux sortant'!$I$9:$S$167,COLUMN(),0),"")</f>
        <v>9.57</v>
      </c>
      <c r="E45" s="2">
        <f>IFERROR(VLOOKUP(Tableau2[[#This Row],[PR]],'Taux sortant'!$I$9:$S$167,COLUMN(),0),"")</f>
        <v>6.79</v>
      </c>
      <c r="F45" s="2">
        <f>IFERROR(VLOOKUP(Tableau2[[#This Row],[PR]],'Taux sortant'!$I$9:$S$167,COLUMN(),0),"")</f>
        <v>5.47</v>
      </c>
      <c r="G45" s="2">
        <f>IFERROR(VLOOKUP(Tableau2[[#This Row],[PR]],'Taux sortant'!$I$9:$S$167,COLUMN(),0),"")</f>
        <v>4.49</v>
      </c>
      <c r="H45" s="2">
        <f>IFERROR(VLOOKUP(Tableau2[[#This Row],[PR]],'Taux sortant'!$I$9:$S$167,COLUMN(),0),"")</f>
        <v>3.66</v>
      </c>
      <c r="I45" s="2">
        <f>IFERROR(VLOOKUP(Tableau2[[#This Row],[PR]],'Taux sortant'!$I$9:$S$167,COLUMN(),0),"")</f>
        <v>3.12</v>
      </c>
      <c r="J45" s="2">
        <f>IFERROR(VLOOKUP(Tableau2[[#This Row],[PR]],'Taux sortant'!$I$9:$S$167,COLUMN(),0),"")</f>
        <v>0</v>
      </c>
      <c r="K45" s="2">
        <f>IFERROR(VLOOKUP(Tableau2[[#This Row],[PR]],'Taux sortant'!$I$9:$S$167,COLUMN(),0),"")</f>
        <v>0</v>
      </c>
      <c r="L45" s="2" t="str">
        <f>IFERROR(VLOOKUP(Tableau2[[#This Row],[PR]],'Taux sortant'!$I$9:$S$167,COLUMN(),0),"")</f>
        <v/>
      </c>
    </row>
    <row r="46" spans="1:12" x14ac:dyDescent="0.3">
      <c r="A46" s="1" t="s">
        <v>1541</v>
      </c>
      <c r="B46" s="1" t="s">
        <v>46</v>
      </c>
      <c r="C46" s="2" t="str">
        <f>IFERROR(VLOOKUP(Tableau2[[#This Row],[PR]],'Taux sortant'!$I$9:$S$167,COLUMN(),0),"")</f>
        <v/>
      </c>
      <c r="D46" s="2" t="str">
        <f>IFERROR(VLOOKUP(Tableau2[[#This Row],[PR]],'Taux sortant'!$I$9:$S$167,COLUMN(),0),"")</f>
        <v/>
      </c>
      <c r="E46" s="2" t="str">
        <f>IFERROR(VLOOKUP(Tableau2[[#This Row],[PR]],'Taux sortant'!$I$9:$S$167,COLUMN(),0),"")</f>
        <v/>
      </c>
      <c r="F46" s="2" t="str">
        <f>IFERROR(VLOOKUP(Tableau2[[#This Row],[PR]],'Taux sortant'!$I$9:$S$167,COLUMN(),0),"")</f>
        <v/>
      </c>
      <c r="G46" s="2" t="str">
        <f>IFERROR(VLOOKUP(Tableau2[[#This Row],[PR]],'Taux sortant'!$I$9:$S$167,COLUMN(),0),"")</f>
        <v/>
      </c>
      <c r="H46" s="2" t="str">
        <f>IFERROR(VLOOKUP(Tableau2[[#This Row],[PR]],'Taux sortant'!$I$9:$S$167,COLUMN(),0),"")</f>
        <v/>
      </c>
      <c r="I46" s="2" t="str">
        <f>IFERROR(VLOOKUP(Tableau2[[#This Row],[PR]],'Taux sortant'!$I$9:$S$167,COLUMN(),0),"")</f>
        <v/>
      </c>
      <c r="J46" s="2" t="str">
        <f>IFERROR(VLOOKUP(Tableau2[[#This Row],[PR]],'Taux sortant'!$I$9:$S$167,COLUMN(),0),"")</f>
        <v/>
      </c>
      <c r="K46" s="2" t="str">
        <f>IFERROR(VLOOKUP(Tableau2[[#This Row],[PR]],'Taux sortant'!$I$9:$S$167,COLUMN(),0),"")</f>
        <v/>
      </c>
      <c r="L46" s="2" t="str">
        <f>IFERROR(VLOOKUP(Tableau2[[#This Row],[PR]],'Taux sortant'!$I$9:$S$167,COLUMN(),0),"")</f>
        <v/>
      </c>
    </row>
    <row r="47" spans="1:12" x14ac:dyDescent="0.3">
      <c r="A47" s="1" t="s">
        <v>39</v>
      </c>
      <c r="B47" s="1" t="s">
        <v>37</v>
      </c>
      <c r="C47" s="2">
        <f>IFERROR(VLOOKUP(Tableau2[[#This Row],[PR]],'Taux sortant'!$I$9:$S$167,COLUMN(),0),"")</f>
        <v>25.34</v>
      </c>
      <c r="D47" s="2">
        <f>IFERROR(VLOOKUP(Tableau2[[#This Row],[PR]],'Taux sortant'!$I$9:$S$167,COLUMN(),0),"")</f>
        <v>21.62</v>
      </c>
      <c r="E47" s="2">
        <f>IFERROR(VLOOKUP(Tableau2[[#This Row],[PR]],'Taux sortant'!$I$9:$S$167,COLUMN(),0),"")</f>
        <v>15.42</v>
      </c>
      <c r="F47" s="2">
        <f>IFERROR(VLOOKUP(Tableau2[[#This Row],[PR]],'Taux sortant'!$I$9:$S$167,COLUMN(),0),"")</f>
        <v>12.6</v>
      </c>
      <c r="G47" s="2">
        <f>IFERROR(VLOOKUP(Tableau2[[#This Row],[PR]],'Taux sortant'!$I$9:$S$167,COLUMN(),0),"")</f>
        <v>9.5500000000000007</v>
      </c>
      <c r="H47" s="2">
        <f>IFERROR(VLOOKUP(Tableau2[[#This Row],[PR]],'Taux sortant'!$I$9:$S$167,COLUMN(),0),"")</f>
        <v>7.3</v>
      </c>
      <c r="I47" s="2">
        <f>IFERROR(VLOOKUP(Tableau2[[#This Row],[PR]],'Taux sortant'!$I$9:$S$167,COLUMN(),0),"")</f>
        <v>6.61</v>
      </c>
      <c r="J47" s="2">
        <f>IFERROR(VLOOKUP(Tableau2[[#This Row],[PR]],'Taux sortant'!$I$9:$S$167,COLUMN(),0),"")</f>
        <v>0</v>
      </c>
      <c r="K47" s="2">
        <f>IFERROR(VLOOKUP(Tableau2[[#This Row],[PR]],'Taux sortant'!$I$9:$S$167,COLUMN(),0),"")</f>
        <v>0</v>
      </c>
      <c r="L47" s="2" t="str">
        <f>IFERROR(VLOOKUP(Tableau2[[#This Row],[PR]],'Taux sortant'!$I$9:$S$167,COLUMN(),0),"")</f>
        <v/>
      </c>
    </row>
    <row r="48" spans="1:12" x14ac:dyDescent="0.3">
      <c r="A48" s="1" t="s">
        <v>44</v>
      </c>
      <c r="B48" s="1" t="s">
        <v>26</v>
      </c>
      <c r="C48" s="2">
        <f>IFERROR(VLOOKUP(Tableau2[[#This Row],[PR]],'Taux sortant'!$I$9:$S$167,COLUMN(),0),"")</f>
        <v>20.07</v>
      </c>
      <c r="D48" s="2">
        <f>IFERROR(VLOOKUP(Tableau2[[#This Row],[PR]],'Taux sortant'!$I$9:$S$167,COLUMN(),0),"")</f>
        <v>15.84</v>
      </c>
      <c r="E48" s="2">
        <f>IFERROR(VLOOKUP(Tableau2[[#This Row],[PR]],'Taux sortant'!$I$9:$S$167,COLUMN(),0),"")</f>
        <v>11.78</v>
      </c>
      <c r="F48" s="2">
        <f>IFERROR(VLOOKUP(Tableau2[[#This Row],[PR]],'Taux sortant'!$I$9:$S$167,COLUMN(),0),"")</f>
        <v>8.85</v>
      </c>
      <c r="G48" s="2">
        <f>IFERROR(VLOOKUP(Tableau2[[#This Row],[PR]],'Taux sortant'!$I$9:$S$167,COLUMN(),0),"")</f>
        <v>6.72</v>
      </c>
      <c r="H48" s="2">
        <f>IFERROR(VLOOKUP(Tableau2[[#This Row],[PR]],'Taux sortant'!$I$9:$S$167,COLUMN(),0),"")</f>
        <v>5.19</v>
      </c>
      <c r="I48" s="2">
        <f>IFERROR(VLOOKUP(Tableau2[[#This Row],[PR]],'Taux sortant'!$I$9:$S$167,COLUMN(),0),"")</f>
        <v>4.37</v>
      </c>
      <c r="J48" s="2">
        <f>IFERROR(VLOOKUP(Tableau2[[#This Row],[PR]],'Taux sortant'!$I$9:$S$167,COLUMN(),0),"")</f>
        <v>0</v>
      </c>
      <c r="K48" s="2">
        <f>IFERROR(VLOOKUP(Tableau2[[#This Row],[PR]],'Taux sortant'!$I$9:$S$167,COLUMN(),0),"")</f>
        <v>0</v>
      </c>
      <c r="L48" s="2" t="str">
        <f>IFERROR(VLOOKUP(Tableau2[[#This Row],[PR]],'Taux sortant'!$I$9:$S$167,COLUMN(),0),"")</f>
        <v/>
      </c>
    </row>
    <row r="49" spans="1:12" x14ac:dyDescent="0.3">
      <c r="A49" s="1" t="s">
        <v>4171</v>
      </c>
      <c r="B49" s="1" t="s">
        <v>4140</v>
      </c>
      <c r="C49" s="2" t="str">
        <f>IFERROR(VLOOKUP(Tableau2[[#This Row],[PR]],'Taux sortant'!$I$9:$S$167,COLUMN(),0),"")</f>
        <v/>
      </c>
      <c r="D49" s="2" t="str">
        <f>IFERROR(VLOOKUP(Tableau2[[#This Row],[PR]],'Taux sortant'!$I$9:$S$167,COLUMN(),0),"")</f>
        <v/>
      </c>
      <c r="E49" s="2" t="str">
        <f>IFERROR(VLOOKUP(Tableau2[[#This Row],[PR]],'Taux sortant'!$I$9:$S$167,COLUMN(),0),"")</f>
        <v/>
      </c>
      <c r="F49" s="2" t="str">
        <f>IFERROR(VLOOKUP(Tableau2[[#This Row],[PR]],'Taux sortant'!$I$9:$S$167,COLUMN(),0),"")</f>
        <v/>
      </c>
      <c r="G49" s="2" t="str">
        <f>IFERROR(VLOOKUP(Tableau2[[#This Row],[PR]],'Taux sortant'!$I$9:$S$167,COLUMN(),0),"")</f>
        <v/>
      </c>
      <c r="H49" s="2" t="str">
        <f>IFERROR(VLOOKUP(Tableau2[[#This Row],[PR]],'Taux sortant'!$I$9:$S$167,COLUMN(),0),"")</f>
        <v/>
      </c>
      <c r="I49" s="2" t="str">
        <f>IFERROR(VLOOKUP(Tableau2[[#This Row],[PR]],'Taux sortant'!$I$9:$S$167,COLUMN(),0),"")</f>
        <v/>
      </c>
      <c r="J49" s="2" t="str">
        <f>IFERROR(VLOOKUP(Tableau2[[#This Row],[PR]],'Taux sortant'!$I$9:$S$167,COLUMN(),0),"")</f>
        <v/>
      </c>
      <c r="K49" s="2" t="str">
        <f>IFERROR(VLOOKUP(Tableau2[[#This Row],[PR]],'Taux sortant'!$I$9:$S$167,COLUMN(),0),"")</f>
        <v/>
      </c>
      <c r="L49" s="2" t="str">
        <f>IFERROR(VLOOKUP(Tableau2[[#This Row],[PR]],'Taux sortant'!$I$9:$S$167,COLUMN(),0),"")</f>
        <v/>
      </c>
    </row>
    <row r="50" spans="1:12" x14ac:dyDescent="0.3">
      <c r="A50" s="1" t="s">
        <v>4175</v>
      </c>
      <c r="B50" s="1" t="s">
        <v>4140</v>
      </c>
      <c r="C50" s="2" t="str">
        <f>IFERROR(VLOOKUP(Tableau2[[#This Row],[PR]],'Taux sortant'!$I$9:$S$167,COLUMN(),0),"")</f>
        <v/>
      </c>
      <c r="D50" s="2" t="str">
        <f>IFERROR(VLOOKUP(Tableau2[[#This Row],[PR]],'Taux sortant'!$I$9:$S$167,COLUMN(),0),"")</f>
        <v/>
      </c>
      <c r="E50" s="2" t="str">
        <f>IFERROR(VLOOKUP(Tableau2[[#This Row],[PR]],'Taux sortant'!$I$9:$S$167,COLUMN(),0),"")</f>
        <v/>
      </c>
      <c r="F50" s="2" t="str">
        <f>IFERROR(VLOOKUP(Tableau2[[#This Row],[PR]],'Taux sortant'!$I$9:$S$167,COLUMN(),0),"")</f>
        <v/>
      </c>
      <c r="G50" s="2" t="str">
        <f>IFERROR(VLOOKUP(Tableau2[[#This Row],[PR]],'Taux sortant'!$I$9:$S$167,COLUMN(),0),"")</f>
        <v/>
      </c>
      <c r="H50" s="2" t="str">
        <f>IFERROR(VLOOKUP(Tableau2[[#This Row],[PR]],'Taux sortant'!$I$9:$S$167,COLUMN(),0),"")</f>
        <v/>
      </c>
      <c r="I50" s="2" t="str">
        <f>IFERROR(VLOOKUP(Tableau2[[#This Row],[PR]],'Taux sortant'!$I$9:$S$167,COLUMN(),0),"")</f>
        <v/>
      </c>
      <c r="J50" s="2" t="str">
        <f>IFERROR(VLOOKUP(Tableau2[[#This Row],[PR]],'Taux sortant'!$I$9:$S$167,COLUMN(),0),"")</f>
        <v/>
      </c>
      <c r="K50" s="2" t="str">
        <f>IFERROR(VLOOKUP(Tableau2[[#This Row],[PR]],'Taux sortant'!$I$9:$S$167,COLUMN(),0),"")</f>
        <v/>
      </c>
      <c r="L50" s="2" t="str">
        <f>IFERROR(VLOOKUP(Tableau2[[#This Row],[PR]],'Taux sortant'!$I$9:$S$167,COLUMN(),0),"")</f>
        <v/>
      </c>
    </row>
    <row r="51" spans="1:12" x14ac:dyDescent="0.3">
      <c r="A51" s="1" t="s">
        <v>48</v>
      </c>
      <c r="B51" s="1" t="s">
        <v>15</v>
      </c>
      <c r="C51" s="2">
        <f>IFERROR(VLOOKUP(Tableau2[[#This Row],[PR]],'Taux sortant'!$I$9:$S$167,COLUMN(),0),"")</f>
        <v>12.05</v>
      </c>
      <c r="D51" s="2">
        <f>IFERROR(VLOOKUP(Tableau2[[#This Row],[PR]],'Taux sortant'!$I$9:$S$167,COLUMN(),0),"")</f>
        <v>9.57</v>
      </c>
      <c r="E51" s="2">
        <f>IFERROR(VLOOKUP(Tableau2[[#This Row],[PR]],'Taux sortant'!$I$9:$S$167,COLUMN(),0),"")</f>
        <v>6.79</v>
      </c>
      <c r="F51" s="2">
        <f>IFERROR(VLOOKUP(Tableau2[[#This Row],[PR]],'Taux sortant'!$I$9:$S$167,COLUMN(),0),"")</f>
        <v>5.47</v>
      </c>
      <c r="G51" s="2">
        <f>IFERROR(VLOOKUP(Tableau2[[#This Row],[PR]],'Taux sortant'!$I$9:$S$167,COLUMN(),0),"")</f>
        <v>4.49</v>
      </c>
      <c r="H51" s="2">
        <f>IFERROR(VLOOKUP(Tableau2[[#This Row],[PR]],'Taux sortant'!$I$9:$S$167,COLUMN(),0),"")</f>
        <v>3.66</v>
      </c>
      <c r="I51" s="2">
        <f>IFERROR(VLOOKUP(Tableau2[[#This Row],[PR]],'Taux sortant'!$I$9:$S$167,COLUMN(),0),"")</f>
        <v>3.12</v>
      </c>
      <c r="J51" s="2">
        <f>IFERROR(VLOOKUP(Tableau2[[#This Row],[PR]],'Taux sortant'!$I$9:$S$167,COLUMN(),0),"")</f>
        <v>0</v>
      </c>
      <c r="K51" s="2">
        <f>IFERROR(VLOOKUP(Tableau2[[#This Row],[PR]],'Taux sortant'!$I$9:$S$167,COLUMN(),0),"")</f>
        <v>0</v>
      </c>
      <c r="L51" s="2" t="str">
        <f>IFERROR(VLOOKUP(Tableau2[[#This Row],[PR]],'Taux sortant'!$I$9:$S$167,COLUMN(),0),"")</f>
        <v/>
      </c>
    </row>
    <row r="52" spans="1:12" x14ac:dyDescent="0.3">
      <c r="A52" s="1" t="s">
        <v>1545</v>
      </c>
      <c r="B52" s="1" t="s">
        <v>46</v>
      </c>
      <c r="C52" s="2" t="str">
        <f>IFERROR(VLOOKUP(Tableau2[[#This Row],[PR]],'Taux sortant'!$I$9:$S$167,COLUMN(),0),"")</f>
        <v/>
      </c>
      <c r="D52" s="2" t="str">
        <f>IFERROR(VLOOKUP(Tableau2[[#This Row],[PR]],'Taux sortant'!$I$9:$S$167,COLUMN(),0),"")</f>
        <v/>
      </c>
      <c r="E52" s="2" t="str">
        <f>IFERROR(VLOOKUP(Tableau2[[#This Row],[PR]],'Taux sortant'!$I$9:$S$167,COLUMN(),0),"")</f>
        <v/>
      </c>
      <c r="F52" s="2" t="str">
        <f>IFERROR(VLOOKUP(Tableau2[[#This Row],[PR]],'Taux sortant'!$I$9:$S$167,COLUMN(),0),"")</f>
        <v/>
      </c>
      <c r="G52" s="2" t="str">
        <f>IFERROR(VLOOKUP(Tableau2[[#This Row],[PR]],'Taux sortant'!$I$9:$S$167,COLUMN(),0),"")</f>
        <v/>
      </c>
      <c r="H52" s="2" t="str">
        <f>IFERROR(VLOOKUP(Tableau2[[#This Row],[PR]],'Taux sortant'!$I$9:$S$167,COLUMN(),0),"")</f>
        <v/>
      </c>
      <c r="I52" s="2" t="str">
        <f>IFERROR(VLOOKUP(Tableau2[[#This Row],[PR]],'Taux sortant'!$I$9:$S$167,COLUMN(),0),"")</f>
        <v/>
      </c>
      <c r="J52" s="2" t="str">
        <f>IFERROR(VLOOKUP(Tableau2[[#This Row],[PR]],'Taux sortant'!$I$9:$S$167,COLUMN(),0),"")</f>
        <v/>
      </c>
      <c r="K52" s="2" t="str">
        <f>IFERROR(VLOOKUP(Tableau2[[#This Row],[PR]],'Taux sortant'!$I$9:$S$167,COLUMN(),0),"")</f>
        <v/>
      </c>
      <c r="L52" s="2" t="str">
        <f>IFERROR(VLOOKUP(Tableau2[[#This Row],[PR]],'Taux sortant'!$I$9:$S$167,COLUMN(),0),"")</f>
        <v/>
      </c>
    </row>
    <row r="53" spans="1:12" x14ac:dyDescent="0.3">
      <c r="A53" s="1" t="s">
        <v>5361</v>
      </c>
      <c r="B53" s="1" t="s">
        <v>5362</v>
      </c>
      <c r="C53" s="2" t="str">
        <f>IFERROR(VLOOKUP(Tableau2[[#This Row],[PR]],'Taux sortant'!$I$9:$S$167,COLUMN(),0),"")</f>
        <v/>
      </c>
      <c r="D53" s="2" t="str">
        <f>IFERROR(VLOOKUP(Tableau2[[#This Row],[PR]],'Taux sortant'!$I$9:$S$167,COLUMN(),0),"")</f>
        <v/>
      </c>
      <c r="E53" s="2" t="str">
        <f>IFERROR(VLOOKUP(Tableau2[[#This Row],[PR]],'Taux sortant'!$I$9:$S$167,COLUMN(),0),"")</f>
        <v/>
      </c>
      <c r="F53" s="2" t="str">
        <f>IFERROR(VLOOKUP(Tableau2[[#This Row],[PR]],'Taux sortant'!$I$9:$S$167,COLUMN(),0),"")</f>
        <v/>
      </c>
      <c r="G53" s="2" t="str">
        <f>IFERROR(VLOOKUP(Tableau2[[#This Row],[PR]],'Taux sortant'!$I$9:$S$167,COLUMN(),0),"")</f>
        <v/>
      </c>
      <c r="H53" s="2" t="str">
        <f>IFERROR(VLOOKUP(Tableau2[[#This Row],[PR]],'Taux sortant'!$I$9:$S$167,COLUMN(),0),"")</f>
        <v/>
      </c>
      <c r="I53" s="2" t="str">
        <f>IFERROR(VLOOKUP(Tableau2[[#This Row],[PR]],'Taux sortant'!$I$9:$S$167,COLUMN(),0),"")</f>
        <v/>
      </c>
      <c r="J53" s="2" t="str">
        <f>IFERROR(VLOOKUP(Tableau2[[#This Row],[PR]],'Taux sortant'!$I$9:$S$167,COLUMN(),0),"")</f>
        <v/>
      </c>
      <c r="K53" s="2" t="str">
        <f>IFERROR(VLOOKUP(Tableau2[[#This Row],[PR]],'Taux sortant'!$I$9:$S$167,COLUMN(),0),"")</f>
        <v/>
      </c>
      <c r="L53" s="2" t="str">
        <f>IFERROR(VLOOKUP(Tableau2[[#This Row],[PR]],'Taux sortant'!$I$9:$S$167,COLUMN(),0),"")</f>
        <v/>
      </c>
    </row>
    <row r="54" spans="1:12" x14ac:dyDescent="0.3">
      <c r="A54" s="1" t="s">
        <v>52</v>
      </c>
      <c r="B54" s="1" t="s">
        <v>53</v>
      </c>
      <c r="C54" s="2">
        <f>IFERROR(VLOOKUP(Tableau2[[#This Row],[PR]],'Taux sortant'!$I$9:$S$167,COLUMN(),0),"")</f>
        <v>28.13</v>
      </c>
      <c r="D54" s="2">
        <f>IFERROR(VLOOKUP(Tableau2[[#This Row],[PR]],'Taux sortant'!$I$9:$S$167,COLUMN(),0),"")</f>
        <v>22.97</v>
      </c>
      <c r="E54" s="2">
        <f>IFERROR(VLOOKUP(Tableau2[[#This Row],[PR]],'Taux sortant'!$I$9:$S$167,COLUMN(),0),"")</f>
        <v>17.190000000000001</v>
      </c>
      <c r="F54" s="2">
        <f>IFERROR(VLOOKUP(Tableau2[[#This Row],[PR]],'Taux sortant'!$I$9:$S$167,COLUMN(),0),"")</f>
        <v>13.88</v>
      </c>
      <c r="G54" s="2">
        <f>IFERROR(VLOOKUP(Tableau2[[#This Row],[PR]],'Taux sortant'!$I$9:$S$167,COLUMN(),0),"")</f>
        <v>10.89</v>
      </c>
      <c r="H54" s="2">
        <f>IFERROR(VLOOKUP(Tableau2[[#This Row],[PR]],'Taux sortant'!$I$9:$S$167,COLUMN(),0),"")</f>
        <v>7.86</v>
      </c>
      <c r="I54" s="2">
        <f>IFERROR(VLOOKUP(Tableau2[[#This Row],[PR]],'Taux sortant'!$I$9:$S$167,COLUMN(),0),"")</f>
        <v>7.14</v>
      </c>
      <c r="J54" s="2">
        <f>IFERROR(VLOOKUP(Tableau2[[#This Row],[PR]],'Taux sortant'!$I$9:$S$167,COLUMN(),0),"")</f>
        <v>0</v>
      </c>
      <c r="K54" s="2">
        <f>IFERROR(VLOOKUP(Tableau2[[#This Row],[PR]],'Taux sortant'!$I$9:$S$167,COLUMN(),0),"")</f>
        <v>0</v>
      </c>
      <c r="L54" s="2" t="str">
        <f>IFERROR(VLOOKUP(Tableau2[[#This Row],[PR]],'Taux sortant'!$I$9:$S$167,COLUMN(),0),"")</f>
        <v/>
      </c>
    </row>
    <row r="55" spans="1:12" x14ac:dyDescent="0.3">
      <c r="A55" s="1" t="s">
        <v>1550</v>
      </c>
      <c r="B55" s="1" t="s">
        <v>112</v>
      </c>
      <c r="C55" s="2">
        <f>IFERROR(VLOOKUP(Tableau2[[#This Row],[PR]],'Taux sortant'!$I$9:$S$167,COLUMN(),0),"")</f>
        <v>19.39</v>
      </c>
      <c r="D55" s="2">
        <f>IFERROR(VLOOKUP(Tableau2[[#This Row],[PR]],'Taux sortant'!$I$9:$S$167,COLUMN(),0),"")</f>
        <v>15.4</v>
      </c>
      <c r="E55" s="2">
        <f>IFERROR(VLOOKUP(Tableau2[[#This Row],[PR]],'Taux sortant'!$I$9:$S$167,COLUMN(),0),"")</f>
        <v>11.05</v>
      </c>
      <c r="F55" s="2">
        <f>IFERROR(VLOOKUP(Tableau2[[#This Row],[PR]],'Taux sortant'!$I$9:$S$167,COLUMN(),0),"")</f>
        <v>8.92</v>
      </c>
      <c r="G55" s="2">
        <f>IFERROR(VLOOKUP(Tableau2[[#This Row],[PR]],'Taux sortant'!$I$9:$S$167,COLUMN(),0),"")</f>
        <v>7.15</v>
      </c>
      <c r="H55" s="2">
        <f>IFERROR(VLOOKUP(Tableau2[[#This Row],[PR]],'Taux sortant'!$I$9:$S$167,COLUMN(),0),"")</f>
        <v>5.51</v>
      </c>
      <c r="I55" s="2">
        <f>IFERROR(VLOOKUP(Tableau2[[#This Row],[PR]],'Taux sortant'!$I$9:$S$167,COLUMN(),0),"")</f>
        <v>4.75</v>
      </c>
      <c r="J55" s="2">
        <f>IFERROR(VLOOKUP(Tableau2[[#This Row],[PR]],'Taux sortant'!$I$9:$S$167,COLUMN(),0),"")</f>
        <v>0</v>
      </c>
      <c r="K55" s="2">
        <f>IFERROR(VLOOKUP(Tableau2[[#This Row],[PR]],'Taux sortant'!$I$9:$S$167,COLUMN(),0),"")</f>
        <v>0</v>
      </c>
      <c r="L55" s="2" t="str">
        <f>IFERROR(VLOOKUP(Tableau2[[#This Row],[PR]],'Taux sortant'!$I$9:$S$167,COLUMN(),0),"")</f>
        <v/>
      </c>
    </row>
    <row r="56" spans="1:12" x14ac:dyDescent="0.3">
      <c r="A56" s="1" t="s">
        <v>4178</v>
      </c>
      <c r="B56" s="1" t="s">
        <v>3580</v>
      </c>
      <c r="C56" s="2">
        <f>IFERROR(VLOOKUP(Tableau2[[#This Row],[PR]],'Taux sortant'!$I$9:$S$167,COLUMN(),0),"")</f>
        <v>18.79</v>
      </c>
      <c r="D56" s="2">
        <f>IFERROR(VLOOKUP(Tableau2[[#This Row],[PR]],'Taux sortant'!$I$9:$S$167,COLUMN(),0),"")</f>
        <v>15.99</v>
      </c>
      <c r="E56" s="2">
        <f>IFERROR(VLOOKUP(Tableau2[[#This Row],[PR]],'Taux sortant'!$I$9:$S$167,COLUMN(),0),"")</f>
        <v>12.7</v>
      </c>
      <c r="F56" s="2">
        <f>IFERROR(VLOOKUP(Tableau2[[#This Row],[PR]],'Taux sortant'!$I$9:$S$167,COLUMN(),0),"")</f>
        <v>11.07</v>
      </c>
      <c r="G56" s="2">
        <f>IFERROR(VLOOKUP(Tableau2[[#This Row],[PR]],'Taux sortant'!$I$9:$S$167,COLUMN(),0),"")</f>
        <v>9.52</v>
      </c>
      <c r="H56" s="2">
        <f>IFERROR(VLOOKUP(Tableau2[[#This Row],[PR]],'Taux sortant'!$I$9:$S$167,COLUMN(),0),"")</f>
        <v>8.1</v>
      </c>
      <c r="I56" s="2">
        <f>IFERROR(VLOOKUP(Tableau2[[#This Row],[PR]],'Taux sortant'!$I$9:$S$167,COLUMN(),0),"")</f>
        <v>6.92</v>
      </c>
      <c r="J56" s="2">
        <f>IFERROR(VLOOKUP(Tableau2[[#This Row],[PR]],'Taux sortant'!$I$9:$S$167,COLUMN(),0),"")</f>
        <v>0</v>
      </c>
      <c r="K56" s="2">
        <f>IFERROR(VLOOKUP(Tableau2[[#This Row],[PR]],'Taux sortant'!$I$9:$S$167,COLUMN(),0),"")</f>
        <v>0</v>
      </c>
      <c r="L56" s="2" t="str">
        <f>IFERROR(VLOOKUP(Tableau2[[#This Row],[PR]],'Taux sortant'!$I$9:$S$167,COLUMN(),0),"")</f>
        <v/>
      </c>
    </row>
    <row r="57" spans="1:12" x14ac:dyDescent="0.3">
      <c r="A57" s="1" t="s">
        <v>4178</v>
      </c>
      <c r="B57" s="1" t="s">
        <v>5356</v>
      </c>
      <c r="C57" s="2">
        <f>IFERROR(VLOOKUP(Tableau2[[#This Row],[PR]],'Taux sortant'!$I$9:$S$167,COLUMN(),0),"")</f>
        <v>14.1</v>
      </c>
      <c r="D57" s="2">
        <f>IFERROR(VLOOKUP(Tableau2[[#This Row],[PR]],'Taux sortant'!$I$9:$S$167,COLUMN(),0),"")</f>
        <v>12.41</v>
      </c>
      <c r="E57" s="2">
        <f>IFERROR(VLOOKUP(Tableau2[[#This Row],[PR]],'Taux sortant'!$I$9:$S$167,COLUMN(),0),"")</f>
        <v>9.0299999999999994</v>
      </c>
      <c r="F57" s="2">
        <f>IFERROR(VLOOKUP(Tableau2[[#This Row],[PR]],'Taux sortant'!$I$9:$S$167,COLUMN(),0),"")</f>
        <v>7.34</v>
      </c>
      <c r="G57" s="2">
        <f>IFERROR(VLOOKUP(Tableau2[[#This Row],[PR]],'Taux sortant'!$I$9:$S$167,COLUMN(),0),"")</f>
        <v>6.12</v>
      </c>
      <c r="H57" s="2">
        <f>IFERROR(VLOOKUP(Tableau2[[#This Row],[PR]],'Taux sortant'!$I$9:$S$167,COLUMN(),0),"")</f>
        <v>5.37</v>
      </c>
      <c r="I57" s="2">
        <f>IFERROR(VLOOKUP(Tableau2[[#This Row],[PR]],'Taux sortant'!$I$9:$S$167,COLUMN(),0),"")</f>
        <v>4.6500000000000004</v>
      </c>
      <c r="J57" s="2">
        <f>IFERROR(VLOOKUP(Tableau2[[#This Row],[PR]],'Taux sortant'!$I$9:$S$167,COLUMN(),0),"")</f>
        <v>0</v>
      </c>
      <c r="K57" s="2">
        <f>IFERROR(VLOOKUP(Tableau2[[#This Row],[PR]],'Taux sortant'!$I$9:$S$167,COLUMN(),0),"")</f>
        <v>1585.65</v>
      </c>
      <c r="L57" s="2" t="str">
        <f>IFERROR(VLOOKUP(Tableau2[[#This Row],[PR]],'Taux sortant'!$I$9:$S$167,COLUMN(),0),"")</f>
        <v/>
      </c>
    </row>
    <row r="58" spans="1:12" x14ac:dyDescent="0.3">
      <c r="A58" s="1" t="s">
        <v>4181</v>
      </c>
      <c r="B58" s="1" t="s">
        <v>3580</v>
      </c>
      <c r="C58" s="2">
        <f>IFERROR(VLOOKUP(Tableau2[[#This Row],[PR]],'Taux sortant'!$I$9:$S$167,COLUMN(),0),"")</f>
        <v>18.79</v>
      </c>
      <c r="D58" s="2">
        <f>IFERROR(VLOOKUP(Tableau2[[#This Row],[PR]],'Taux sortant'!$I$9:$S$167,COLUMN(),0),"")</f>
        <v>15.99</v>
      </c>
      <c r="E58" s="2">
        <f>IFERROR(VLOOKUP(Tableau2[[#This Row],[PR]],'Taux sortant'!$I$9:$S$167,COLUMN(),0),"")</f>
        <v>12.7</v>
      </c>
      <c r="F58" s="2">
        <f>IFERROR(VLOOKUP(Tableau2[[#This Row],[PR]],'Taux sortant'!$I$9:$S$167,COLUMN(),0),"")</f>
        <v>11.07</v>
      </c>
      <c r="G58" s="2">
        <f>IFERROR(VLOOKUP(Tableau2[[#This Row],[PR]],'Taux sortant'!$I$9:$S$167,COLUMN(),0),"")</f>
        <v>9.52</v>
      </c>
      <c r="H58" s="2">
        <f>IFERROR(VLOOKUP(Tableau2[[#This Row],[PR]],'Taux sortant'!$I$9:$S$167,COLUMN(),0),"")</f>
        <v>8.1</v>
      </c>
      <c r="I58" s="2">
        <f>IFERROR(VLOOKUP(Tableau2[[#This Row],[PR]],'Taux sortant'!$I$9:$S$167,COLUMN(),0),"")</f>
        <v>6.92</v>
      </c>
      <c r="J58" s="2">
        <f>IFERROR(VLOOKUP(Tableau2[[#This Row],[PR]],'Taux sortant'!$I$9:$S$167,COLUMN(),0),"")</f>
        <v>0</v>
      </c>
      <c r="K58" s="2">
        <f>IFERROR(VLOOKUP(Tableau2[[#This Row],[PR]],'Taux sortant'!$I$9:$S$167,COLUMN(),0),"")</f>
        <v>0</v>
      </c>
      <c r="L58" s="2" t="str">
        <f>IFERROR(VLOOKUP(Tableau2[[#This Row],[PR]],'Taux sortant'!$I$9:$S$167,COLUMN(),0),"")</f>
        <v/>
      </c>
    </row>
    <row r="59" spans="1:12" x14ac:dyDescent="0.3">
      <c r="A59" s="1" t="s">
        <v>5364</v>
      </c>
      <c r="B59" s="1" t="s">
        <v>5349</v>
      </c>
      <c r="C59" s="2" t="str">
        <f>IFERROR(VLOOKUP(Tableau2[[#This Row],[PR]],'Taux sortant'!$I$9:$S$167,COLUMN(),0),"")</f>
        <v/>
      </c>
      <c r="D59" s="2" t="str">
        <f>IFERROR(VLOOKUP(Tableau2[[#This Row],[PR]],'Taux sortant'!$I$9:$S$167,COLUMN(),0),"")</f>
        <v/>
      </c>
      <c r="E59" s="2" t="str">
        <f>IFERROR(VLOOKUP(Tableau2[[#This Row],[PR]],'Taux sortant'!$I$9:$S$167,COLUMN(),0),"")</f>
        <v/>
      </c>
      <c r="F59" s="2" t="str">
        <f>IFERROR(VLOOKUP(Tableau2[[#This Row],[PR]],'Taux sortant'!$I$9:$S$167,COLUMN(),0),"")</f>
        <v/>
      </c>
      <c r="G59" s="2" t="str">
        <f>IFERROR(VLOOKUP(Tableau2[[#This Row],[PR]],'Taux sortant'!$I$9:$S$167,COLUMN(),0),"")</f>
        <v/>
      </c>
      <c r="H59" s="2" t="str">
        <f>IFERROR(VLOOKUP(Tableau2[[#This Row],[PR]],'Taux sortant'!$I$9:$S$167,COLUMN(),0),"")</f>
        <v/>
      </c>
      <c r="I59" s="2" t="str">
        <f>IFERROR(VLOOKUP(Tableau2[[#This Row],[PR]],'Taux sortant'!$I$9:$S$167,COLUMN(),0),"")</f>
        <v/>
      </c>
      <c r="J59" s="2" t="str">
        <f>IFERROR(VLOOKUP(Tableau2[[#This Row],[PR]],'Taux sortant'!$I$9:$S$167,COLUMN(),0),"")</f>
        <v/>
      </c>
      <c r="K59" s="2" t="str">
        <f>IFERROR(VLOOKUP(Tableau2[[#This Row],[PR]],'Taux sortant'!$I$9:$S$167,COLUMN(),0),"")</f>
        <v/>
      </c>
      <c r="L59" s="2" t="str">
        <f>IFERROR(VLOOKUP(Tableau2[[#This Row],[PR]],'Taux sortant'!$I$9:$S$167,COLUMN(),0),"")</f>
        <v/>
      </c>
    </row>
    <row r="60" spans="1:12" x14ac:dyDescent="0.3">
      <c r="A60" s="1" t="s">
        <v>56</v>
      </c>
      <c r="B60" s="1" t="s">
        <v>8</v>
      </c>
      <c r="C60" s="2">
        <f>IFERROR(VLOOKUP(Tableau2[[#This Row],[PR]],'Taux sortant'!$I$9:$S$167,COLUMN(),0),"")</f>
        <v>30.77</v>
      </c>
      <c r="D60" s="2">
        <f>IFERROR(VLOOKUP(Tableau2[[#This Row],[PR]],'Taux sortant'!$I$9:$S$167,COLUMN(),0),"")</f>
        <v>22.76</v>
      </c>
      <c r="E60" s="2">
        <f>IFERROR(VLOOKUP(Tableau2[[#This Row],[PR]],'Taux sortant'!$I$9:$S$167,COLUMN(),0),"")</f>
        <v>16.43</v>
      </c>
      <c r="F60" s="2">
        <f>IFERROR(VLOOKUP(Tableau2[[#This Row],[PR]],'Taux sortant'!$I$9:$S$167,COLUMN(),0),"")</f>
        <v>12.46</v>
      </c>
      <c r="G60" s="2">
        <f>IFERROR(VLOOKUP(Tableau2[[#This Row],[PR]],'Taux sortant'!$I$9:$S$167,COLUMN(),0),"")</f>
        <v>7.96</v>
      </c>
      <c r="H60" s="2">
        <f>IFERROR(VLOOKUP(Tableau2[[#This Row],[PR]],'Taux sortant'!$I$9:$S$167,COLUMN(),0),"")</f>
        <v>5.83</v>
      </c>
      <c r="I60" s="2">
        <f>IFERROR(VLOOKUP(Tableau2[[#This Row],[PR]],'Taux sortant'!$I$9:$S$167,COLUMN(),0),"")</f>
        <v>4.59</v>
      </c>
      <c r="J60" s="2">
        <f>IFERROR(VLOOKUP(Tableau2[[#This Row],[PR]],'Taux sortant'!$I$9:$S$167,COLUMN(),0),"")</f>
        <v>0</v>
      </c>
      <c r="K60" s="2">
        <f>IFERROR(VLOOKUP(Tableau2[[#This Row],[PR]],'Taux sortant'!$I$9:$S$167,COLUMN(),0),"")</f>
        <v>0</v>
      </c>
      <c r="L60" s="2" t="str">
        <f>IFERROR(VLOOKUP(Tableau2[[#This Row],[PR]],'Taux sortant'!$I$9:$S$167,COLUMN(),0),"")</f>
        <v/>
      </c>
    </row>
    <row r="61" spans="1:12" x14ac:dyDescent="0.3">
      <c r="A61" s="1" t="s">
        <v>56</v>
      </c>
      <c r="B61" s="1" t="s">
        <v>3100</v>
      </c>
      <c r="C61" s="2" t="str">
        <f>IFERROR(VLOOKUP(Tableau2[[#This Row],[PR]],'Taux sortant'!$I$9:$S$167,COLUMN(),0),"")</f>
        <v/>
      </c>
      <c r="D61" s="2" t="str">
        <f>IFERROR(VLOOKUP(Tableau2[[#This Row],[PR]],'Taux sortant'!$I$9:$S$167,COLUMN(),0),"")</f>
        <v/>
      </c>
      <c r="E61" s="2" t="str">
        <f>IFERROR(VLOOKUP(Tableau2[[#This Row],[PR]],'Taux sortant'!$I$9:$S$167,COLUMN(),0),"")</f>
        <v/>
      </c>
      <c r="F61" s="2" t="str">
        <f>IFERROR(VLOOKUP(Tableau2[[#This Row],[PR]],'Taux sortant'!$I$9:$S$167,COLUMN(),0),"")</f>
        <v/>
      </c>
      <c r="G61" s="2" t="str">
        <f>IFERROR(VLOOKUP(Tableau2[[#This Row],[PR]],'Taux sortant'!$I$9:$S$167,COLUMN(),0),"")</f>
        <v/>
      </c>
      <c r="H61" s="2" t="str">
        <f>IFERROR(VLOOKUP(Tableau2[[#This Row],[PR]],'Taux sortant'!$I$9:$S$167,COLUMN(),0),"")</f>
        <v/>
      </c>
      <c r="I61" s="2" t="str">
        <f>IFERROR(VLOOKUP(Tableau2[[#This Row],[PR]],'Taux sortant'!$I$9:$S$167,COLUMN(),0),"")</f>
        <v/>
      </c>
      <c r="J61" s="2" t="str">
        <f>IFERROR(VLOOKUP(Tableau2[[#This Row],[PR]],'Taux sortant'!$I$9:$S$167,COLUMN(),0),"")</f>
        <v/>
      </c>
      <c r="K61" s="2" t="str">
        <f>IFERROR(VLOOKUP(Tableau2[[#This Row],[PR]],'Taux sortant'!$I$9:$S$167,COLUMN(),0),"")</f>
        <v/>
      </c>
      <c r="L61" s="2" t="str">
        <f>IFERROR(VLOOKUP(Tableau2[[#This Row],[PR]],'Taux sortant'!$I$9:$S$167,COLUMN(),0),"")</f>
        <v/>
      </c>
    </row>
    <row r="62" spans="1:12" x14ac:dyDescent="0.3">
      <c r="A62" s="1" t="s">
        <v>4184</v>
      </c>
      <c r="B62" s="1" t="s">
        <v>4132</v>
      </c>
      <c r="C62" s="2">
        <f>IFERROR(VLOOKUP(Tableau2[[#This Row],[PR]],'Taux sortant'!$I$9:$S$167,COLUMN(),0),"")</f>
        <v>20.079999999999998</v>
      </c>
      <c r="D62" s="2">
        <f>IFERROR(VLOOKUP(Tableau2[[#This Row],[PR]],'Taux sortant'!$I$9:$S$167,COLUMN(),0),"")</f>
        <v>17.18</v>
      </c>
      <c r="E62" s="2">
        <f>IFERROR(VLOOKUP(Tableau2[[#This Row],[PR]],'Taux sortant'!$I$9:$S$167,COLUMN(),0),"")</f>
        <v>13.8</v>
      </c>
      <c r="F62" s="2">
        <f>IFERROR(VLOOKUP(Tableau2[[#This Row],[PR]],'Taux sortant'!$I$9:$S$167,COLUMN(),0),"")</f>
        <v>12.12</v>
      </c>
      <c r="G62" s="2">
        <f>IFERROR(VLOOKUP(Tableau2[[#This Row],[PR]],'Taux sortant'!$I$9:$S$167,COLUMN(),0),"")</f>
        <v>10.5</v>
      </c>
      <c r="H62" s="2">
        <f>IFERROR(VLOOKUP(Tableau2[[#This Row],[PR]],'Taux sortant'!$I$9:$S$167,COLUMN(),0),"")</f>
        <v>9.0500000000000007</v>
      </c>
      <c r="I62" s="2">
        <f>IFERROR(VLOOKUP(Tableau2[[#This Row],[PR]],'Taux sortant'!$I$9:$S$167,COLUMN(),0),"")</f>
        <v>7.85</v>
      </c>
      <c r="J62" s="2">
        <f>IFERROR(VLOOKUP(Tableau2[[#This Row],[PR]],'Taux sortant'!$I$9:$S$167,COLUMN(),0),"")</f>
        <v>0</v>
      </c>
      <c r="K62" s="2">
        <f>IFERROR(VLOOKUP(Tableau2[[#This Row],[PR]],'Taux sortant'!$I$9:$S$167,COLUMN(),0),"")</f>
        <v>0</v>
      </c>
      <c r="L62" s="2" t="str">
        <f>IFERROR(VLOOKUP(Tableau2[[#This Row],[PR]],'Taux sortant'!$I$9:$S$167,COLUMN(),0),"")</f>
        <v/>
      </c>
    </row>
    <row r="63" spans="1:12" x14ac:dyDescent="0.3">
      <c r="A63" s="1" t="s">
        <v>3103</v>
      </c>
      <c r="B63" s="1" t="s">
        <v>3100</v>
      </c>
      <c r="C63" s="2" t="str">
        <f>IFERROR(VLOOKUP(Tableau2[[#This Row],[PR]],'Taux sortant'!$I$9:$S$167,COLUMN(),0),"")</f>
        <v/>
      </c>
      <c r="D63" s="2" t="str">
        <f>IFERROR(VLOOKUP(Tableau2[[#This Row],[PR]],'Taux sortant'!$I$9:$S$167,COLUMN(),0),"")</f>
        <v/>
      </c>
      <c r="E63" s="2" t="str">
        <f>IFERROR(VLOOKUP(Tableau2[[#This Row],[PR]],'Taux sortant'!$I$9:$S$167,COLUMN(),0),"")</f>
        <v/>
      </c>
      <c r="F63" s="2" t="str">
        <f>IFERROR(VLOOKUP(Tableau2[[#This Row],[PR]],'Taux sortant'!$I$9:$S$167,COLUMN(),0),"")</f>
        <v/>
      </c>
      <c r="G63" s="2" t="str">
        <f>IFERROR(VLOOKUP(Tableau2[[#This Row],[PR]],'Taux sortant'!$I$9:$S$167,COLUMN(),0),"")</f>
        <v/>
      </c>
      <c r="H63" s="2" t="str">
        <f>IFERROR(VLOOKUP(Tableau2[[#This Row],[PR]],'Taux sortant'!$I$9:$S$167,COLUMN(),0),"")</f>
        <v/>
      </c>
      <c r="I63" s="2" t="str">
        <f>IFERROR(VLOOKUP(Tableau2[[#This Row],[PR]],'Taux sortant'!$I$9:$S$167,COLUMN(),0),"")</f>
        <v/>
      </c>
      <c r="J63" s="2" t="str">
        <f>IFERROR(VLOOKUP(Tableau2[[#This Row],[PR]],'Taux sortant'!$I$9:$S$167,COLUMN(),0),"")</f>
        <v/>
      </c>
      <c r="K63" s="2" t="str">
        <f>IFERROR(VLOOKUP(Tableau2[[#This Row],[PR]],'Taux sortant'!$I$9:$S$167,COLUMN(),0),"")</f>
        <v/>
      </c>
      <c r="L63" s="2" t="str">
        <f>IFERROR(VLOOKUP(Tableau2[[#This Row],[PR]],'Taux sortant'!$I$9:$S$167,COLUMN(),0),"")</f>
        <v/>
      </c>
    </row>
    <row r="64" spans="1:12" x14ac:dyDescent="0.3">
      <c r="A64" s="1" t="s">
        <v>3108</v>
      </c>
      <c r="B64" s="1" t="s">
        <v>3109</v>
      </c>
      <c r="C64" s="2">
        <f>IFERROR(VLOOKUP(Tableau2[[#This Row],[PR]],'Taux sortant'!$I$9:$S$167,COLUMN(),0),"")</f>
        <v>12.34</v>
      </c>
      <c r="D64" s="2">
        <f>IFERROR(VLOOKUP(Tableau2[[#This Row],[PR]],'Taux sortant'!$I$9:$S$167,COLUMN(),0),"")</f>
        <v>10.06</v>
      </c>
      <c r="E64" s="2">
        <f>IFERROR(VLOOKUP(Tableau2[[#This Row],[PR]],'Taux sortant'!$I$9:$S$167,COLUMN(),0),"")</f>
        <v>7.45</v>
      </c>
      <c r="F64" s="2">
        <f>IFERROR(VLOOKUP(Tableau2[[#This Row],[PR]],'Taux sortant'!$I$9:$S$167,COLUMN(),0),"")</f>
        <v>6.22</v>
      </c>
      <c r="G64" s="2">
        <f>IFERROR(VLOOKUP(Tableau2[[#This Row],[PR]],'Taux sortant'!$I$9:$S$167,COLUMN(),0),"")</f>
        <v>5.23</v>
      </c>
      <c r="H64" s="2">
        <f>IFERROR(VLOOKUP(Tableau2[[#This Row],[PR]],'Taux sortant'!$I$9:$S$167,COLUMN(),0),"")</f>
        <v>4.43</v>
      </c>
      <c r="I64" s="2">
        <f>IFERROR(VLOOKUP(Tableau2[[#This Row],[PR]],'Taux sortant'!$I$9:$S$167,COLUMN(),0),"")</f>
        <v>3.8</v>
      </c>
      <c r="J64" s="2">
        <f>IFERROR(VLOOKUP(Tableau2[[#This Row],[PR]],'Taux sortant'!$I$9:$S$167,COLUMN(),0),"")</f>
        <v>0</v>
      </c>
      <c r="K64" s="2">
        <f>IFERROR(VLOOKUP(Tableau2[[#This Row],[PR]],'Taux sortant'!$I$9:$S$167,COLUMN(),0),"")</f>
        <v>0</v>
      </c>
      <c r="L64" s="2" t="str">
        <f>IFERROR(VLOOKUP(Tableau2[[#This Row],[PR]],'Taux sortant'!$I$9:$S$167,COLUMN(),0),"")</f>
        <v/>
      </c>
    </row>
    <row r="65" spans="1:12" x14ac:dyDescent="0.3">
      <c r="A65" s="1" t="s">
        <v>60</v>
      </c>
      <c r="B65" s="1" t="s">
        <v>61</v>
      </c>
      <c r="C65" s="2">
        <f>IFERROR(VLOOKUP(Tableau2[[#This Row],[PR]],'Taux sortant'!$I$9:$S$167,COLUMN(),0),"")</f>
        <v>12.63</v>
      </c>
      <c r="D65" s="2">
        <f>IFERROR(VLOOKUP(Tableau2[[#This Row],[PR]],'Taux sortant'!$I$9:$S$167,COLUMN(),0),"")</f>
        <v>10.14</v>
      </c>
      <c r="E65" s="2">
        <f>IFERROR(VLOOKUP(Tableau2[[#This Row],[PR]],'Taux sortant'!$I$9:$S$167,COLUMN(),0),"")</f>
        <v>7.31</v>
      </c>
      <c r="F65" s="2">
        <f>IFERROR(VLOOKUP(Tableau2[[#This Row],[PR]],'Taux sortant'!$I$9:$S$167,COLUMN(),0),"")</f>
        <v>5.96</v>
      </c>
      <c r="G65" s="2">
        <f>IFERROR(VLOOKUP(Tableau2[[#This Row],[PR]],'Taux sortant'!$I$9:$S$167,COLUMN(),0),"")</f>
        <v>4.9800000000000004</v>
      </c>
      <c r="H65" s="2">
        <f>IFERROR(VLOOKUP(Tableau2[[#This Row],[PR]],'Taux sortant'!$I$9:$S$167,COLUMN(),0),"")</f>
        <v>4.2</v>
      </c>
      <c r="I65" s="2">
        <f>IFERROR(VLOOKUP(Tableau2[[#This Row],[PR]],'Taux sortant'!$I$9:$S$167,COLUMN(),0),"")</f>
        <v>3.68</v>
      </c>
      <c r="J65" s="2">
        <f>IFERROR(VLOOKUP(Tableau2[[#This Row],[PR]],'Taux sortant'!$I$9:$S$167,COLUMN(),0),"")</f>
        <v>0</v>
      </c>
      <c r="K65" s="2">
        <f>IFERROR(VLOOKUP(Tableau2[[#This Row],[PR]],'Taux sortant'!$I$9:$S$167,COLUMN(),0),"")</f>
        <v>0</v>
      </c>
      <c r="L65" s="2" t="str">
        <f>IFERROR(VLOOKUP(Tableau2[[#This Row],[PR]],'Taux sortant'!$I$9:$S$167,COLUMN(),0),"")</f>
        <v/>
      </c>
    </row>
    <row r="66" spans="1:12" x14ac:dyDescent="0.3">
      <c r="A66" s="1" t="s">
        <v>60</v>
      </c>
      <c r="B66" s="1" t="s">
        <v>5362</v>
      </c>
      <c r="C66" s="2" t="str">
        <f>IFERROR(VLOOKUP(Tableau2[[#This Row],[PR]],'Taux sortant'!$I$9:$S$167,COLUMN(),0),"")</f>
        <v/>
      </c>
      <c r="D66" s="2" t="str">
        <f>IFERROR(VLOOKUP(Tableau2[[#This Row],[PR]],'Taux sortant'!$I$9:$S$167,COLUMN(),0),"")</f>
        <v/>
      </c>
      <c r="E66" s="2" t="str">
        <f>IFERROR(VLOOKUP(Tableau2[[#This Row],[PR]],'Taux sortant'!$I$9:$S$167,COLUMN(),0),"")</f>
        <v/>
      </c>
      <c r="F66" s="2" t="str">
        <f>IFERROR(VLOOKUP(Tableau2[[#This Row],[PR]],'Taux sortant'!$I$9:$S$167,COLUMN(),0),"")</f>
        <v/>
      </c>
      <c r="G66" s="2" t="str">
        <f>IFERROR(VLOOKUP(Tableau2[[#This Row],[PR]],'Taux sortant'!$I$9:$S$167,COLUMN(),0),"")</f>
        <v/>
      </c>
      <c r="H66" s="2" t="str">
        <f>IFERROR(VLOOKUP(Tableau2[[#This Row],[PR]],'Taux sortant'!$I$9:$S$167,COLUMN(),0),"")</f>
        <v/>
      </c>
      <c r="I66" s="2" t="str">
        <f>IFERROR(VLOOKUP(Tableau2[[#This Row],[PR]],'Taux sortant'!$I$9:$S$167,COLUMN(),0),"")</f>
        <v/>
      </c>
      <c r="J66" s="2" t="str">
        <f>IFERROR(VLOOKUP(Tableau2[[#This Row],[PR]],'Taux sortant'!$I$9:$S$167,COLUMN(),0),"")</f>
        <v/>
      </c>
      <c r="K66" s="2" t="str">
        <f>IFERROR(VLOOKUP(Tableau2[[#This Row],[PR]],'Taux sortant'!$I$9:$S$167,COLUMN(),0),"")</f>
        <v/>
      </c>
      <c r="L66" s="2" t="str">
        <f>IFERROR(VLOOKUP(Tableau2[[#This Row],[PR]],'Taux sortant'!$I$9:$S$167,COLUMN(),0),"")</f>
        <v/>
      </c>
    </row>
    <row r="67" spans="1:12" x14ac:dyDescent="0.3">
      <c r="A67" s="1" t="s">
        <v>5369</v>
      </c>
      <c r="B67" s="1" t="s">
        <v>5349</v>
      </c>
      <c r="C67" s="2" t="str">
        <f>IFERROR(VLOOKUP(Tableau2[[#This Row],[PR]],'Taux sortant'!$I$9:$S$167,COLUMN(),0),"")</f>
        <v/>
      </c>
      <c r="D67" s="2" t="str">
        <f>IFERROR(VLOOKUP(Tableau2[[#This Row],[PR]],'Taux sortant'!$I$9:$S$167,COLUMN(),0),"")</f>
        <v/>
      </c>
      <c r="E67" s="2" t="str">
        <f>IFERROR(VLOOKUP(Tableau2[[#This Row],[PR]],'Taux sortant'!$I$9:$S$167,COLUMN(),0),"")</f>
        <v/>
      </c>
      <c r="F67" s="2" t="str">
        <f>IFERROR(VLOOKUP(Tableau2[[#This Row],[PR]],'Taux sortant'!$I$9:$S$167,COLUMN(),0),"")</f>
        <v/>
      </c>
      <c r="G67" s="2" t="str">
        <f>IFERROR(VLOOKUP(Tableau2[[#This Row],[PR]],'Taux sortant'!$I$9:$S$167,COLUMN(),0),"")</f>
        <v/>
      </c>
      <c r="H67" s="2" t="str">
        <f>IFERROR(VLOOKUP(Tableau2[[#This Row],[PR]],'Taux sortant'!$I$9:$S$167,COLUMN(),0),"")</f>
        <v/>
      </c>
      <c r="I67" s="2" t="str">
        <f>IFERROR(VLOOKUP(Tableau2[[#This Row],[PR]],'Taux sortant'!$I$9:$S$167,COLUMN(),0),"")</f>
        <v/>
      </c>
      <c r="J67" s="2" t="str">
        <f>IFERROR(VLOOKUP(Tableau2[[#This Row],[PR]],'Taux sortant'!$I$9:$S$167,COLUMN(),0),"")</f>
        <v/>
      </c>
      <c r="K67" s="2" t="str">
        <f>IFERROR(VLOOKUP(Tableau2[[#This Row],[PR]],'Taux sortant'!$I$9:$S$167,COLUMN(),0),"")</f>
        <v/>
      </c>
      <c r="L67" s="2" t="str">
        <f>IFERROR(VLOOKUP(Tableau2[[#This Row],[PR]],'Taux sortant'!$I$9:$S$167,COLUMN(),0),"")</f>
        <v/>
      </c>
    </row>
    <row r="68" spans="1:12" x14ac:dyDescent="0.3">
      <c r="A68" s="1" t="s">
        <v>5369</v>
      </c>
      <c r="B68" s="1" t="s">
        <v>6633</v>
      </c>
      <c r="C68" s="2" t="str">
        <f>IFERROR(VLOOKUP(Tableau2[[#This Row],[PR]],'Taux sortant'!$I$9:$S$167,COLUMN(),0),"")</f>
        <v/>
      </c>
      <c r="D68" s="2" t="str">
        <f>IFERROR(VLOOKUP(Tableau2[[#This Row],[PR]],'Taux sortant'!$I$9:$S$167,COLUMN(),0),"")</f>
        <v/>
      </c>
      <c r="E68" s="2" t="str">
        <f>IFERROR(VLOOKUP(Tableau2[[#This Row],[PR]],'Taux sortant'!$I$9:$S$167,COLUMN(),0),"")</f>
        <v/>
      </c>
      <c r="F68" s="2" t="str">
        <f>IFERROR(VLOOKUP(Tableau2[[#This Row],[PR]],'Taux sortant'!$I$9:$S$167,COLUMN(),0),"")</f>
        <v/>
      </c>
      <c r="G68" s="2" t="str">
        <f>IFERROR(VLOOKUP(Tableau2[[#This Row],[PR]],'Taux sortant'!$I$9:$S$167,COLUMN(),0),"")</f>
        <v/>
      </c>
      <c r="H68" s="2" t="str">
        <f>IFERROR(VLOOKUP(Tableau2[[#This Row],[PR]],'Taux sortant'!$I$9:$S$167,COLUMN(),0),"")</f>
        <v/>
      </c>
      <c r="I68" s="2" t="str">
        <f>IFERROR(VLOOKUP(Tableau2[[#This Row],[PR]],'Taux sortant'!$I$9:$S$167,COLUMN(),0),"")</f>
        <v/>
      </c>
      <c r="J68" s="2" t="str">
        <f>IFERROR(VLOOKUP(Tableau2[[#This Row],[PR]],'Taux sortant'!$I$9:$S$167,COLUMN(),0),"")</f>
        <v/>
      </c>
      <c r="K68" s="2" t="str">
        <f>IFERROR(VLOOKUP(Tableau2[[#This Row],[PR]],'Taux sortant'!$I$9:$S$167,COLUMN(),0),"")</f>
        <v/>
      </c>
      <c r="L68" s="2" t="str">
        <f>IFERROR(VLOOKUP(Tableau2[[#This Row],[PR]],'Taux sortant'!$I$9:$S$167,COLUMN(),0),"")</f>
        <v/>
      </c>
    </row>
    <row r="69" spans="1:12" x14ac:dyDescent="0.3">
      <c r="A69" s="1" t="s">
        <v>5371</v>
      </c>
      <c r="B69" s="1" t="s">
        <v>5349</v>
      </c>
      <c r="C69" s="2" t="str">
        <f>IFERROR(VLOOKUP(Tableau2[[#This Row],[PR]],'Taux sortant'!$I$9:$S$167,COLUMN(),0),"")</f>
        <v/>
      </c>
      <c r="D69" s="2" t="str">
        <f>IFERROR(VLOOKUP(Tableau2[[#This Row],[PR]],'Taux sortant'!$I$9:$S$167,COLUMN(),0),"")</f>
        <v/>
      </c>
      <c r="E69" s="2" t="str">
        <f>IFERROR(VLOOKUP(Tableau2[[#This Row],[PR]],'Taux sortant'!$I$9:$S$167,COLUMN(),0),"")</f>
        <v/>
      </c>
      <c r="F69" s="2" t="str">
        <f>IFERROR(VLOOKUP(Tableau2[[#This Row],[PR]],'Taux sortant'!$I$9:$S$167,COLUMN(),0),"")</f>
        <v/>
      </c>
      <c r="G69" s="2" t="str">
        <f>IFERROR(VLOOKUP(Tableau2[[#This Row],[PR]],'Taux sortant'!$I$9:$S$167,COLUMN(),0),"")</f>
        <v/>
      </c>
      <c r="H69" s="2" t="str">
        <f>IFERROR(VLOOKUP(Tableau2[[#This Row],[PR]],'Taux sortant'!$I$9:$S$167,COLUMN(),0),"")</f>
        <v/>
      </c>
      <c r="I69" s="2" t="str">
        <f>IFERROR(VLOOKUP(Tableau2[[#This Row],[PR]],'Taux sortant'!$I$9:$S$167,COLUMN(),0),"")</f>
        <v/>
      </c>
      <c r="J69" s="2" t="str">
        <f>IFERROR(VLOOKUP(Tableau2[[#This Row],[PR]],'Taux sortant'!$I$9:$S$167,COLUMN(),0),"")</f>
        <v/>
      </c>
      <c r="K69" s="2" t="str">
        <f>IFERROR(VLOOKUP(Tableau2[[#This Row],[PR]],'Taux sortant'!$I$9:$S$167,COLUMN(),0),"")</f>
        <v/>
      </c>
      <c r="L69" s="2" t="str">
        <f>IFERROR(VLOOKUP(Tableau2[[#This Row],[PR]],'Taux sortant'!$I$9:$S$167,COLUMN(),0),"")</f>
        <v/>
      </c>
    </row>
    <row r="70" spans="1:12" x14ac:dyDescent="0.3">
      <c r="A70" s="1" t="s">
        <v>3112</v>
      </c>
      <c r="B70" s="1" t="s">
        <v>3113</v>
      </c>
      <c r="C70" s="2">
        <f>IFERROR(VLOOKUP(Tableau2[[#This Row],[PR]],'Taux sortant'!$I$9:$S$167,COLUMN(),0),"")</f>
        <v>14.22</v>
      </c>
      <c r="D70" s="2">
        <f>IFERROR(VLOOKUP(Tableau2[[#This Row],[PR]],'Taux sortant'!$I$9:$S$167,COLUMN(),0),"")</f>
        <v>11.82</v>
      </c>
      <c r="E70" s="2">
        <f>IFERROR(VLOOKUP(Tableau2[[#This Row],[PR]],'Taux sortant'!$I$9:$S$167,COLUMN(),0),"")</f>
        <v>9.02</v>
      </c>
      <c r="F70" s="2">
        <f>IFERROR(VLOOKUP(Tableau2[[#This Row],[PR]],'Taux sortant'!$I$9:$S$167,COLUMN(),0),"")</f>
        <v>7.68</v>
      </c>
      <c r="G70" s="2">
        <f>IFERROR(VLOOKUP(Tableau2[[#This Row],[PR]],'Taux sortant'!$I$9:$S$167,COLUMN(),0),"")</f>
        <v>6.52</v>
      </c>
      <c r="H70" s="2">
        <f>IFERROR(VLOOKUP(Tableau2[[#This Row],[PR]],'Taux sortant'!$I$9:$S$167,COLUMN(),0),"")</f>
        <v>5.54</v>
      </c>
      <c r="I70" s="2">
        <f>IFERROR(VLOOKUP(Tableau2[[#This Row],[PR]],'Taux sortant'!$I$9:$S$167,COLUMN(),0),"")</f>
        <v>4.76</v>
      </c>
      <c r="J70" s="2">
        <f>IFERROR(VLOOKUP(Tableau2[[#This Row],[PR]],'Taux sortant'!$I$9:$S$167,COLUMN(),0),"")</f>
        <v>0</v>
      </c>
      <c r="K70" s="2">
        <f>IFERROR(VLOOKUP(Tableau2[[#This Row],[PR]],'Taux sortant'!$I$9:$S$167,COLUMN(),0),"")</f>
        <v>0</v>
      </c>
      <c r="L70" s="2" t="str">
        <f>IFERROR(VLOOKUP(Tableau2[[#This Row],[PR]],'Taux sortant'!$I$9:$S$167,COLUMN(),0),"")</f>
        <v/>
      </c>
    </row>
    <row r="71" spans="1:12" x14ac:dyDescent="0.3">
      <c r="A71" s="1" t="s">
        <v>65</v>
      </c>
      <c r="B71" s="1" t="s">
        <v>51</v>
      </c>
      <c r="C71" s="2">
        <f>IFERROR(VLOOKUP(Tableau2[[#This Row],[PR]],'Taux sortant'!$I$9:$S$167,COLUMN(),0),"")</f>
        <v>14</v>
      </c>
      <c r="D71" s="2">
        <f>IFERROR(VLOOKUP(Tableau2[[#This Row],[PR]],'Taux sortant'!$I$9:$S$167,COLUMN(),0),"")</f>
        <v>11.3</v>
      </c>
      <c r="E71" s="2">
        <f>IFERROR(VLOOKUP(Tableau2[[#This Row],[PR]],'Taux sortant'!$I$9:$S$167,COLUMN(),0),"")</f>
        <v>8.23</v>
      </c>
      <c r="F71" s="2">
        <f>IFERROR(VLOOKUP(Tableau2[[#This Row],[PR]],'Taux sortant'!$I$9:$S$167,COLUMN(),0),"")</f>
        <v>6.77</v>
      </c>
      <c r="G71" s="2">
        <f>IFERROR(VLOOKUP(Tableau2[[#This Row],[PR]],'Taux sortant'!$I$9:$S$167,COLUMN(),0),"")</f>
        <v>5.71</v>
      </c>
      <c r="H71" s="2">
        <f>IFERROR(VLOOKUP(Tableau2[[#This Row],[PR]],'Taux sortant'!$I$9:$S$167,COLUMN(),0),"")</f>
        <v>4.8099999999999996</v>
      </c>
      <c r="I71" s="2">
        <f>IFERROR(VLOOKUP(Tableau2[[#This Row],[PR]],'Taux sortant'!$I$9:$S$167,COLUMN(),0),"")</f>
        <v>4.22</v>
      </c>
      <c r="J71" s="2">
        <f>IFERROR(VLOOKUP(Tableau2[[#This Row],[PR]],'Taux sortant'!$I$9:$S$167,COLUMN(),0),"")</f>
        <v>0</v>
      </c>
      <c r="K71" s="2">
        <f>IFERROR(VLOOKUP(Tableau2[[#This Row],[PR]],'Taux sortant'!$I$9:$S$167,COLUMN(),0),"")</f>
        <v>0</v>
      </c>
      <c r="L71" s="2" t="str">
        <f>IFERROR(VLOOKUP(Tableau2[[#This Row],[PR]],'Taux sortant'!$I$9:$S$167,COLUMN(),0),"")</f>
        <v/>
      </c>
    </row>
    <row r="72" spans="1:12" x14ac:dyDescent="0.3">
      <c r="A72" s="1" t="s">
        <v>1554</v>
      </c>
      <c r="B72" s="1" t="s">
        <v>1521</v>
      </c>
      <c r="C72" s="2">
        <f>IFERROR(VLOOKUP(Tableau2[[#This Row],[PR]],'Taux sortant'!$I$9:$S$167,COLUMN(),0),"")</f>
        <v>21.64</v>
      </c>
      <c r="D72" s="2">
        <f>IFERROR(VLOOKUP(Tableau2[[#This Row],[PR]],'Taux sortant'!$I$9:$S$167,COLUMN(),0),"")</f>
        <v>17.57</v>
      </c>
      <c r="E72" s="2">
        <f>IFERROR(VLOOKUP(Tableau2[[#This Row],[PR]],'Taux sortant'!$I$9:$S$167,COLUMN(),0),"")</f>
        <v>11.74</v>
      </c>
      <c r="F72" s="2">
        <f>IFERROR(VLOOKUP(Tableau2[[#This Row],[PR]],'Taux sortant'!$I$9:$S$167,COLUMN(),0),"")</f>
        <v>9.3000000000000007</v>
      </c>
      <c r="G72" s="2">
        <f>IFERROR(VLOOKUP(Tableau2[[#This Row],[PR]],'Taux sortant'!$I$9:$S$167,COLUMN(),0),"")</f>
        <v>7.56</v>
      </c>
      <c r="H72" s="2">
        <f>IFERROR(VLOOKUP(Tableau2[[#This Row],[PR]],'Taux sortant'!$I$9:$S$167,COLUMN(),0),"")</f>
        <v>5.09</v>
      </c>
      <c r="I72" s="2">
        <f>IFERROR(VLOOKUP(Tableau2[[#This Row],[PR]],'Taux sortant'!$I$9:$S$167,COLUMN(),0),"")</f>
        <v>4.7300000000000004</v>
      </c>
      <c r="J72" s="2">
        <f>IFERROR(VLOOKUP(Tableau2[[#This Row],[PR]],'Taux sortant'!$I$9:$S$167,COLUMN(),0),"")</f>
        <v>0</v>
      </c>
      <c r="K72" s="2">
        <f>IFERROR(VLOOKUP(Tableau2[[#This Row],[PR]],'Taux sortant'!$I$9:$S$167,COLUMN(),0),"")</f>
        <v>0</v>
      </c>
      <c r="L72" s="2" t="str">
        <f>IFERROR(VLOOKUP(Tableau2[[#This Row],[PR]],'Taux sortant'!$I$9:$S$167,COLUMN(),0),"")</f>
        <v/>
      </c>
    </row>
    <row r="73" spans="1:12" x14ac:dyDescent="0.3">
      <c r="A73" s="1" t="s">
        <v>4186</v>
      </c>
      <c r="B73" s="1" t="s">
        <v>4137</v>
      </c>
      <c r="C73" s="2">
        <f>IFERROR(VLOOKUP(Tableau2[[#This Row],[PR]],'Taux sortant'!$I$9:$S$167,COLUMN(),0),"")</f>
        <v>19.010000000000002</v>
      </c>
      <c r="D73" s="2">
        <f>IFERROR(VLOOKUP(Tableau2[[#This Row],[PR]],'Taux sortant'!$I$9:$S$167,COLUMN(),0),"")</f>
        <v>16.18</v>
      </c>
      <c r="E73" s="2">
        <f>IFERROR(VLOOKUP(Tableau2[[#This Row],[PR]],'Taux sortant'!$I$9:$S$167,COLUMN(),0),"")</f>
        <v>12.86</v>
      </c>
      <c r="F73" s="2">
        <f>IFERROR(VLOOKUP(Tableau2[[#This Row],[PR]],'Taux sortant'!$I$9:$S$167,COLUMN(),0),"")</f>
        <v>11.2</v>
      </c>
      <c r="G73" s="2">
        <f>IFERROR(VLOOKUP(Tableau2[[#This Row],[PR]],'Taux sortant'!$I$9:$S$167,COLUMN(),0),"")</f>
        <v>9.61</v>
      </c>
      <c r="H73" s="2">
        <f>IFERROR(VLOOKUP(Tableau2[[#This Row],[PR]],'Taux sortant'!$I$9:$S$167,COLUMN(),0),"")</f>
        <v>8.19</v>
      </c>
      <c r="I73" s="2">
        <f>IFERROR(VLOOKUP(Tableau2[[#This Row],[PR]],'Taux sortant'!$I$9:$S$167,COLUMN(),0),"")</f>
        <v>7.02</v>
      </c>
      <c r="J73" s="2">
        <f>IFERROR(VLOOKUP(Tableau2[[#This Row],[PR]],'Taux sortant'!$I$9:$S$167,COLUMN(),0),"")</f>
        <v>0</v>
      </c>
      <c r="K73" s="2">
        <f>IFERROR(VLOOKUP(Tableau2[[#This Row],[PR]],'Taux sortant'!$I$9:$S$167,COLUMN(),0),"")</f>
        <v>0</v>
      </c>
      <c r="L73" s="2" t="str">
        <f>IFERROR(VLOOKUP(Tableau2[[#This Row],[PR]],'Taux sortant'!$I$9:$S$167,COLUMN(),0),"")</f>
        <v/>
      </c>
    </row>
    <row r="74" spans="1:12" x14ac:dyDescent="0.3">
      <c r="A74" s="1" t="s">
        <v>4188</v>
      </c>
      <c r="B74" s="1" t="s">
        <v>4155</v>
      </c>
      <c r="C74" s="2">
        <f>IFERROR(VLOOKUP(Tableau2[[#This Row],[PR]],'Taux sortant'!$I$9:$S$167,COLUMN(),0),"")</f>
        <v>17.46</v>
      </c>
      <c r="D74" s="2">
        <f>IFERROR(VLOOKUP(Tableau2[[#This Row],[PR]],'Taux sortant'!$I$9:$S$167,COLUMN(),0),"")</f>
        <v>14.82</v>
      </c>
      <c r="E74" s="2">
        <f>IFERROR(VLOOKUP(Tableau2[[#This Row],[PR]],'Taux sortant'!$I$9:$S$167,COLUMN(),0),"")</f>
        <v>11.74</v>
      </c>
      <c r="F74" s="2">
        <f>IFERROR(VLOOKUP(Tableau2[[#This Row],[PR]],'Taux sortant'!$I$9:$S$167,COLUMN(),0),"")</f>
        <v>10.210000000000001</v>
      </c>
      <c r="G74" s="2">
        <f>IFERROR(VLOOKUP(Tableau2[[#This Row],[PR]],'Taux sortant'!$I$9:$S$167,COLUMN(),0),"")</f>
        <v>8.84</v>
      </c>
      <c r="H74" s="2">
        <f>IFERROR(VLOOKUP(Tableau2[[#This Row],[PR]],'Taux sortant'!$I$9:$S$167,COLUMN(),0),"")</f>
        <v>7.69</v>
      </c>
      <c r="I74" s="2">
        <f>IFERROR(VLOOKUP(Tableau2[[#This Row],[PR]],'Taux sortant'!$I$9:$S$167,COLUMN(),0),"")</f>
        <v>6.75</v>
      </c>
      <c r="J74" s="2">
        <f>IFERROR(VLOOKUP(Tableau2[[#This Row],[PR]],'Taux sortant'!$I$9:$S$167,COLUMN(),0),"")</f>
        <v>0</v>
      </c>
      <c r="K74" s="2">
        <f>IFERROR(VLOOKUP(Tableau2[[#This Row],[PR]],'Taux sortant'!$I$9:$S$167,COLUMN(),0),"")</f>
        <v>0</v>
      </c>
      <c r="L74" s="2" t="str">
        <f>IFERROR(VLOOKUP(Tableau2[[#This Row],[PR]],'Taux sortant'!$I$9:$S$167,COLUMN(),0),"")</f>
        <v/>
      </c>
    </row>
    <row r="75" spans="1:12" x14ac:dyDescent="0.3">
      <c r="A75" s="1" t="s">
        <v>70</v>
      </c>
      <c r="B75" s="1" t="s">
        <v>33</v>
      </c>
      <c r="C75" s="2">
        <f>IFERROR(VLOOKUP(Tableau2[[#This Row],[PR]],'Taux sortant'!$I$9:$S$167,COLUMN(),0),"")</f>
        <v>28.13</v>
      </c>
      <c r="D75" s="2">
        <f>IFERROR(VLOOKUP(Tableau2[[#This Row],[PR]],'Taux sortant'!$I$9:$S$167,COLUMN(),0),"")</f>
        <v>22.97</v>
      </c>
      <c r="E75" s="2">
        <f>IFERROR(VLOOKUP(Tableau2[[#This Row],[PR]],'Taux sortant'!$I$9:$S$167,COLUMN(),0),"")</f>
        <v>17.190000000000001</v>
      </c>
      <c r="F75" s="2">
        <f>IFERROR(VLOOKUP(Tableau2[[#This Row],[PR]],'Taux sortant'!$I$9:$S$167,COLUMN(),0),"")</f>
        <v>13.88</v>
      </c>
      <c r="G75" s="2">
        <f>IFERROR(VLOOKUP(Tableau2[[#This Row],[PR]],'Taux sortant'!$I$9:$S$167,COLUMN(),0),"")</f>
        <v>10.89</v>
      </c>
      <c r="H75" s="2">
        <f>IFERROR(VLOOKUP(Tableau2[[#This Row],[PR]],'Taux sortant'!$I$9:$S$167,COLUMN(),0),"")</f>
        <v>7.86</v>
      </c>
      <c r="I75" s="2">
        <f>IFERROR(VLOOKUP(Tableau2[[#This Row],[PR]],'Taux sortant'!$I$9:$S$167,COLUMN(),0),"")</f>
        <v>7.14</v>
      </c>
      <c r="J75" s="2">
        <f>IFERROR(VLOOKUP(Tableau2[[#This Row],[PR]],'Taux sortant'!$I$9:$S$167,COLUMN(),0),"")</f>
        <v>0</v>
      </c>
      <c r="K75" s="2">
        <f>IFERROR(VLOOKUP(Tableau2[[#This Row],[PR]],'Taux sortant'!$I$9:$S$167,COLUMN(),0),"")</f>
        <v>0</v>
      </c>
      <c r="L75" s="2" t="str">
        <f>IFERROR(VLOOKUP(Tableau2[[#This Row],[PR]],'Taux sortant'!$I$9:$S$167,COLUMN(),0),"")</f>
        <v/>
      </c>
    </row>
    <row r="76" spans="1:12" x14ac:dyDescent="0.3">
      <c r="A76" s="1" t="s">
        <v>6634</v>
      </c>
      <c r="B76" s="1" t="s">
        <v>6633</v>
      </c>
      <c r="C76" s="2" t="str">
        <f>IFERROR(VLOOKUP(Tableau2[[#This Row],[PR]],'Taux sortant'!$I$9:$S$167,COLUMN(),0),"")</f>
        <v/>
      </c>
      <c r="D76" s="2" t="str">
        <f>IFERROR(VLOOKUP(Tableau2[[#This Row],[PR]],'Taux sortant'!$I$9:$S$167,COLUMN(),0),"")</f>
        <v/>
      </c>
      <c r="E76" s="2" t="str">
        <f>IFERROR(VLOOKUP(Tableau2[[#This Row],[PR]],'Taux sortant'!$I$9:$S$167,COLUMN(),0),"")</f>
        <v/>
      </c>
      <c r="F76" s="2" t="str">
        <f>IFERROR(VLOOKUP(Tableau2[[#This Row],[PR]],'Taux sortant'!$I$9:$S$167,COLUMN(),0),"")</f>
        <v/>
      </c>
      <c r="G76" s="2" t="str">
        <f>IFERROR(VLOOKUP(Tableau2[[#This Row],[PR]],'Taux sortant'!$I$9:$S$167,COLUMN(),0),"")</f>
        <v/>
      </c>
      <c r="H76" s="2" t="str">
        <f>IFERROR(VLOOKUP(Tableau2[[#This Row],[PR]],'Taux sortant'!$I$9:$S$167,COLUMN(),0),"")</f>
        <v/>
      </c>
      <c r="I76" s="2" t="str">
        <f>IFERROR(VLOOKUP(Tableau2[[#This Row],[PR]],'Taux sortant'!$I$9:$S$167,COLUMN(),0),"")</f>
        <v/>
      </c>
      <c r="J76" s="2" t="str">
        <f>IFERROR(VLOOKUP(Tableau2[[#This Row],[PR]],'Taux sortant'!$I$9:$S$167,COLUMN(),0),"")</f>
        <v/>
      </c>
      <c r="K76" s="2" t="str">
        <f>IFERROR(VLOOKUP(Tableau2[[#This Row],[PR]],'Taux sortant'!$I$9:$S$167,COLUMN(),0),"")</f>
        <v/>
      </c>
      <c r="L76" s="2" t="str">
        <f>IFERROR(VLOOKUP(Tableau2[[#This Row],[PR]],'Taux sortant'!$I$9:$S$167,COLUMN(),0),"")</f>
        <v/>
      </c>
    </row>
    <row r="77" spans="1:12" x14ac:dyDescent="0.3">
      <c r="A77" s="1" t="s">
        <v>74</v>
      </c>
      <c r="B77" s="1" t="s">
        <v>15</v>
      </c>
      <c r="C77" s="2">
        <f>IFERROR(VLOOKUP(Tableau2[[#This Row],[PR]],'Taux sortant'!$I$9:$S$167,COLUMN(),0),"")</f>
        <v>12.05</v>
      </c>
      <c r="D77" s="2">
        <f>IFERROR(VLOOKUP(Tableau2[[#This Row],[PR]],'Taux sortant'!$I$9:$S$167,COLUMN(),0),"")</f>
        <v>9.57</v>
      </c>
      <c r="E77" s="2">
        <f>IFERROR(VLOOKUP(Tableau2[[#This Row],[PR]],'Taux sortant'!$I$9:$S$167,COLUMN(),0),"")</f>
        <v>6.79</v>
      </c>
      <c r="F77" s="2">
        <f>IFERROR(VLOOKUP(Tableau2[[#This Row],[PR]],'Taux sortant'!$I$9:$S$167,COLUMN(),0),"")</f>
        <v>5.47</v>
      </c>
      <c r="G77" s="2">
        <f>IFERROR(VLOOKUP(Tableau2[[#This Row],[PR]],'Taux sortant'!$I$9:$S$167,COLUMN(),0),"")</f>
        <v>4.49</v>
      </c>
      <c r="H77" s="2">
        <f>IFERROR(VLOOKUP(Tableau2[[#This Row],[PR]],'Taux sortant'!$I$9:$S$167,COLUMN(),0),"")</f>
        <v>3.66</v>
      </c>
      <c r="I77" s="2">
        <f>IFERROR(VLOOKUP(Tableau2[[#This Row],[PR]],'Taux sortant'!$I$9:$S$167,COLUMN(),0),"")</f>
        <v>3.12</v>
      </c>
      <c r="J77" s="2">
        <f>IFERROR(VLOOKUP(Tableau2[[#This Row],[PR]],'Taux sortant'!$I$9:$S$167,COLUMN(),0),"")</f>
        <v>0</v>
      </c>
      <c r="K77" s="2">
        <f>IFERROR(VLOOKUP(Tableau2[[#This Row],[PR]],'Taux sortant'!$I$9:$S$167,COLUMN(),0),"")</f>
        <v>0</v>
      </c>
      <c r="L77" s="2" t="str">
        <f>IFERROR(VLOOKUP(Tableau2[[#This Row],[PR]],'Taux sortant'!$I$9:$S$167,COLUMN(),0),"")</f>
        <v/>
      </c>
    </row>
    <row r="78" spans="1:12" x14ac:dyDescent="0.3">
      <c r="A78" s="1" t="s">
        <v>74</v>
      </c>
      <c r="B78" s="1" t="s">
        <v>4134</v>
      </c>
      <c r="C78" s="2">
        <f>IFERROR(VLOOKUP(Tableau2[[#This Row],[PR]],'Taux sortant'!$I$9:$S$167,COLUMN(),0),"")</f>
        <v>18.260000000000002</v>
      </c>
      <c r="D78" s="2">
        <f>IFERROR(VLOOKUP(Tableau2[[#This Row],[PR]],'Taux sortant'!$I$9:$S$167,COLUMN(),0),"")</f>
        <v>15.47</v>
      </c>
      <c r="E78" s="2">
        <f>IFERROR(VLOOKUP(Tableau2[[#This Row],[PR]],'Taux sortant'!$I$9:$S$167,COLUMN(),0),"")</f>
        <v>12.23</v>
      </c>
      <c r="F78" s="2">
        <f>IFERROR(VLOOKUP(Tableau2[[#This Row],[PR]],'Taux sortant'!$I$9:$S$167,COLUMN(),0),"")</f>
        <v>10.64</v>
      </c>
      <c r="G78" s="2">
        <f>IFERROR(VLOOKUP(Tableau2[[#This Row],[PR]],'Taux sortant'!$I$9:$S$167,COLUMN(),0),"")</f>
        <v>9.09</v>
      </c>
      <c r="H78" s="2">
        <f>IFERROR(VLOOKUP(Tableau2[[#This Row],[PR]],'Taux sortant'!$I$9:$S$167,COLUMN(),0),"")</f>
        <v>7.69</v>
      </c>
      <c r="I78" s="2">
        <f>IFERROR(VLOOKUP(Tableau2[[#This Row],[PR]],'Taux sortant'!$I$9:$S$167,COLUMN(),0),"")</f>
        <v>6.52</v>
      </c>
      <c r="J78" s="2">
        <f>IFERROR(VLOOKUP(Tableau2[[#This Row],[PR]],'Taux sortant'!$I$9:$S$167,COLUMN(),0),"")</f>
        <v>0</v>
      </c>
      <c r="K78" s="2">
        <f>IFERROR(VLOOKUP(Tableau2[[#This Row],[PR]],'Taux sortant'!$I$9:$S$167,COLUMN(),0),"")</f>
        <v>0</v>
      </c>
      <c r="L78" s="2" t="str">
        <f>IFERROR(VLOOKUP(Tableau2[[#This Row],[PR]],'Taux sortant'!$I$9:$S$167,COLUMN(),0),"")</f>
        <v/>
      </c>
    </row>
    <row r="79" spans="1:12" x14ac:dyDescent="0.3">
      <c r="A79" s="1" t="s">
        <v>4192</v>
      </c>
      <c r="B79" s="1" t="s">
        <v>4174</v>
      </c>
      <c r="C79" s="2">
        <f>IFERROR(VLOOKUP(Tableau2[[#This Row],[PR]],'Taux sortant'!$I$9:$S$167,COLUMN(),0),"")</f>
        <v>18.22</v>
      </c>
      <c r="D79" s="2">
        <f>IFERROR(VLOOKUP(Tableau2[[#This Row],[PR]],'Taux sortant'!$I$9:$S$167,COLUMN(),0),"")</f>
        <v>15.54</v>
      </c>
      <c r="E79" s="2">
        <f>IFERROR(VLOOKUP(Tableau2[[#This Row],[PR]],'Taux sortant'!$I$9:$S$167,COLUMN(),0),"")</f>
        <v>12.42</v>
      </c>
      <c r="F79" s="2">
        <f>IFERROR(VLOOKUP(Tableau2[[#This Row],[PR]],'Taux sortant'!$I$9:$S$167,COLUMN(),0),"")</f>
        <v>10.85</v>
      </c>
      <c r="G79" s="2">
        <f>IFERROR(VLOOKUP(Tableau2[[#This Row],[PR]],'Taux sortant'!$I$9:$S$167,COLUMN(),0),"")</f>
        <v>9.4499999999999993</v>
      </c>
      <c r="H79" s="2">
        <f>IFERROR(VLOOKUP(Tableau2[[#This Row],[PR]],'Taux sortant'!$I$9:$S$167,COLUMN(),0),"")</f>
        <v>8.27</v>
      </c>
      <c r="I79" s="2">
        <f>IFERROR(VLOOKUP(Tableau2[[#This Row],[PR]],'Taux sortant'!$I$9:$S$167,COLUMN(),0),"")</f>
        <v>7.27</v>
      </c>
      <c r="J79" s="2">
        <f>IFERROR(VLOOKUP(Tableau2[[#This Row],[PR]],'Taux sortant'!$I$9:$S$167,COLUMN(),0),"")</f>
        <v>0</v>
      </c>
      <c r="K79" s="2">
        <f>IFERROR(VLOOKUP(Tableau2[[#This Row],[PR]],'Taux sortant'!$I$9:$S$167,COLUMN(),0),"")</f>
        <v>0</v>
      </c>
      <c r="L79" s="2" t="str">
        <f>IFERROR(VLOOKUP(Tableau2[[#This Row],[PR]],'Taux sortant'!$I$9:$S$167,COLUMN(),0),"")</f>
        <v/>
      </c>
    </row>
    <row r="80" spans="1:12" x14ac:dyDescent="0.3">
      <c r="A80" s="1" t="s">
        <v>77</v>
      </c>
      <c r="B80" s="1" t="s">
        <v>8</v>
      </c>
      <c r="C80" s="2">
        <f>IFERROR(VLOOKUP(Tableau2[[#This Row],[PR]],'Taux sortant'!$I$9:$S$167,COLUMN(),0),"")</f>
        <v>30.77</v>
      </c>
      <c r="D80" s="2">
        <f>IFERROR(VLOOKUP(Tableau2[[#This Row],[PR]],'Taux sortant'!$I$9:$S$167,COLUMN(),0),"")</f>
        <v>22.76</v>
      </c>
      <c r="E80" s="2">
        <f>IFERROR(VLOOKUP(Tableau2[[#This Row],[PR]],'Taux sortant'!$I$9:$S$167,COLUMN(),0),"")</f>
        <v>16.43</v>
      </c>
      <c r="F80" s="2">
        <f>IFERROR(VLOOKUP(Tableau2[[#This Row],[PR]],'Taux sortant'!$I$9:$S$167,COLUMN(),0),"")</f>
        <v>12.46</v>
      </c>
      <c r="G80" s="2">
        <f>IFERROR(VLOOKUP(Tableau2[[#This Row],[PR]],'Taux sortant'!$I$9:$S$167,COLUMN(),0),"")</f>
        <v>7.96</v>
      </c>
      <c r="H80" s="2">
        <f>IFERROR(VLOOKUP(Tableau2[[#This Row],[PR]],'Taux sortant'!$I$9:$S$167,COLUMN(),0),"")</f>
        <v>5.83</v>
      </c>
      <c r="I80" s="2">
        <f>IFERROR(VLOOKUP(Tableau2[[#This Row],[PR]],'Taux sortant'!$I$9:$S$167,COLUMN(),0),"")</f>
        <v>4.59</v>
      </c>
      <c r="J80" s="2">
        <f>IFERROR(VLOOKUP(Tableau2[[#This Row],[PR]],'Taux sortant'!$I$9:$S$167,COLUMN(),0),"")</f>
        <v>0</v>
      </c>
      <c r="K80" s="2">
        <f>IFERROR(VLOOKUP(Tableau2[[#This Row],[PR]],'Taux sortant'!$I$9:$S$167,COLUMN(),0),"")</f>
        <v>0</v>
      </c>
      <c r="L80" s="2" t="str">
        <f>IFERROR(VLOOKUP(Tableau2[[#This Row],[PR]],'Taux sortant'!$I$9:$S$167,COLUMN(),0),"")</f>
        <v/>
      </c>
    </row>
    <row r="81" spans="1:12" x14ac:dyDescent="0.3">
      <c r="A81" s="1" t="s">
        <v>3117</v>
      </c>
      <c r="B81" s="1" t="s">
        <v>3118</v>
      </c>
      <c r="C81" s="2">
        <f>IFERROR(VLOOKUP(Tableau2[[#This Row],[PR]],'Taux sortant'!$I$9:$S$167,COLUMN(),0),"")</f>
        <v>15.34</v>
      </c>
      <c r="D81" s="2">
        <f>IFERROR(VLOOKUP(Tableau2[[#This Row],[PR]],'Taux sortant'!$I$9:$S$167,COLUMN(),0),"")</f>
        <v>12.85</v>
      </c>
      <c r="E81" s="2">
        <f>IFERROR(VLOOKUP(Tableau2[[#This Row],[PR]],'Taux sortant'!$I$9:$S$167,COLUMN(),0),"")</f>
        <v>9.94</v>
      </c>
      <c r="F81" s="2">
        <f>IFERROR(VLOOKUP(Tableau2[[#This Row],[PR]],'Taux sortant'!$I$9:$S$167,COLUMN(),0),"")</f>
        <v>8.5399999999999991</v>
      </c>
      <c r="G81" s="2">
        <f>IFERROR(VLOOKUP(Tableau2[[#This Row],[PR]],'Taux sortant'!$I$9:$S$167,COLUMN(),0),"")</f>
        <v>7.34</v>
      </c>
      <c r="H81" s="2">
        <f>IFERROR(VLOOKUP(Tableau2[[#This Row],[PR]],'Taux sortant'!$I$9:$S$167,COLUMN(),0),"")</f>
        <v>6.29</v>
      </c>
      <c r="I81" s="2">
        <f>IFERROR(VLOOKUP(Tableau2[[#This Row],[PR]],'Taux sortant'!$I$9:$S$167,COLUMN(),0),"")</f>
        <v>5.49</v>
      </c>
      <c r="J81" s="2">
        <f>IFERROR(VLOOKUP(Tableau2[[#This Row],[PR]],'Taux sortant'!$I$9:$S$167,COLUMN(),0),"")</f>
        <v>0</v>
      </c>
      <c r="K81" s="2">
        <f>IFERROR(VLOOKUP(Tableau2[[#This Row],[PR]],'Taux sortant'!$I$9:$S$167,COLUMN(),0),"")</f>
        <v>0</v>
      </c>
      <c r="L81" s="2" t="str">
        <f>IFERROR(VLOOKUP(Tableau2[[#This Row],[PR]],'Taux sortant'!$I$9:$S$167,COLUMN(),0),"")</f>
        <v/>
      </c>
    </row>
    <row r="82" spans="1:12" x14ac:dyDescent="0.3">
      <c r="A82" s="1" t="s">
        <v>3121</v>
      </c>
      <c r="B82" s="1" t="s">
        <v>3097</v>
      </c>
      <c r="C82" s="2">
        <f>IFERROR(VLOOKUP(Tableau2[[#This Row],[PR]],'Taux sortant'!$I$9:$S$167,COLUMN(),0),"")</f>
        <v>15.23</v>
      </c>
      <c r="D82" s="2">
        <f>IFERROR(VLOOKUP(Tableau2[[#This Row],[PR]],'Taux sortant'!$I$9:$S$167,COLUMN(),0),"")</f>
        <v>12.68</v>
      </c>
      <c r="E82" s="2">
        <f>IFERROR(VLOOKUP(Tableau2[[#This Row],[PR]],'Taux sortant'!$I$9:$S$167,COLUMN(),0),"")</f>
        <v>9.76</v>
      </c>
      <c r="F82" s="2">
        <f>IFERROR(VLOOKUP(Tableau2[[#This Row],[PR]],'Taux sortant'!$I$9:$S$167,COLUMN(),0),"")</f>
        <v>8.27</v>
      </c>
      <c r="G82" s="2">
        <f>IFERROR(VLOOKUP(Tableau2[[#This Row],[PR]],'Taux sortant'!$I$9:$S$167,COLUMN(),0),"")</f>
        <v>7.07</v>
      </c>
      <c r="H82" s="2">
        <f>IFERROR(VLOOKUP(Tableau2[[#This Row],[PR]],'Taux sortant'!$I$9:$S$167,COLUMN(),0),"")</f>
        <v>6.09</v>
      </c>
      <c r="I82" s="2">
        <f>IFERROR(VLOOKUP(Tableau2[[#This Row],[PR]],'Taux sortant'!$I$9:$S$167,COLUMN(),0),"")</f>
        <v>5.31</v>
      </c>
      <c r="J82" s="2">
        <f>IFERROR(VLOOKUP(Tableau2[[#This Row],[PR]],'Taux sortant'!$I$9:$S$167,COLUMN(),0),"")</f>
        <v>0</v>
      </c>
      <c r="K82" s="2">
        <f>IFERROR(VLOOKUP(Tableau2[[#This Row],[PR]],'Taux sortant'!$I$9:$S$167,COLUMN(),0),"")</f>
        <v>0</v>
      </c>
      <c r="L82" s="2" t="str">
        <f>IFERROR(VLOOKUP(Tableau2[[#This Row],[PR]],'Taux sortant'!$I$9:$S$167,COLUMN(),0),"")</f>
        <v/>
      </c>
    </row>
    <row r="83" spans="1:12" x14ac:dyDescent="0.3">
      <c r="A83" s="1" t="s">
        <v>5373</v>
      </c>
      <c r="B83" s="1" t="s">
        <v>5351</v>
      </c>
      <c r="C83" s="2">
        <f>IFERROR(VLOOKUP(Tableau2[[#This Row],[PR]],'Taux sortant'!$I$9:$S$167,COLUMN(),0),"")</f>
        <v>16.170000000000002</v>
      </c>
      <c r="D83" s="2">
        <f>IFERROR(VLOOKUP(Tableau2[[#This Row],[PR]],'Taux sortant'!$I$9:$S$167,COLUMN(),0),"")</f>
        <v>13.54</v>
      </c>
      <c r="E83" s="2">
        <f>IFERROR(VLOOKUP(Tableau2[[#This Row],[PR]],'Taux sortant'!$I$9:$S$167,COLUMN(),0),"")</f>
        <v>10.49</v>
      </c>
      <c r="F83" s="2">
        <f>IFERROR(VLOOKUP(Tableau2[[#This Row],[PR]],'Taux sortant'!$I$9:$S$167,COLUMN(),0),"")</f>
        <v>8.9700000000000006</v>
      </c>
      <c r="G83" s="2">
        <f>IFERROR(VLOOKUP(Tableau2[[#This Row],[PR]],'Taux sortant'!$I$9:$S$167,COLUMN(),0),"")</f>
        <v>7.62</v>
      </c>
      <c r="H83" s="2">
        <f>IFERROR(VLOOKUP(Tableau2[[#This Row],[PR]],'Taux sortant'!$I$9:$S$167,COLUMN(),0),"")</f>
        <v>6.52</v>
      </c>
      <c r="I83" s="2">
        <f>IFERROR(VLOOKUP(Tableau2[[#This Row],[PR]],'Taux sortant'!$I$9:$S$167,COLUMN(),0),"")</f>
        <v>5.64</v>
      </c>
      <c r="J83" s="2">
        <f>IFERROR(VLOOKUP(Tableau2[[#This Row],[PR]],'Taux sortant'!$I$9:$S$167,COLUMN(),0),"")</f>
        <v>0</v>
      </c>
      <c r="K83" s="2">
        <f>IFERROR(VLOOKUP(Tableau2[[#This Row],[PR]],'Taux sortant'!$I$9:$S$167,COLUMN(),0),"")</f>
        <v>0</v>
      </c>
      <c r="L83" s="2" t="str">
        <f>IFERROR(VLOOKUP(Tableau2[[#This Row],[PR]],'Taux sortant'!$I$9:$S$167,COLUMN(),0),"")</f>
        <v/>
      </c>
    </row>
    <row r="84" spans="1:12" x14ac:dyDescent="0.3">
      <c r="A84" s="1" t="s">
        <v>80</v>
      </c>
      <c r="B84" s="1" t="s">
        <v>81</v>
      </c>
      <c r="C84" s="2">
        <f>IFERROR(VLOOKUP(Tableau2[[#This Row],[PR]],'Taux sortant'!$I$9:$S$167,COLUMN(),0),"")</f>
        <v>21.64</v>
      </c>
      <c r="D84" s="2">
        <f>IFERROR(VLOOKUP(Tableau2[[#This Row],[PR]],'Taux sortant'!$I$9:$S$167,COLUMN(),0),"")</f>
        <v>17.309999999999999</v>
      </c>
      <c r="E84" s="2">
        <f>IFERROR(VLOOKUP(Tableau2[[#This Row],[PR]],'Taux sortant'!$I$9:$S$167,COLUMN(),0),"")</f>
        <v>12.45</v>
      </c>
      <c r="F84" s="2">
        <f>IFERROR(VLOOKUP(Tableau2[[#This Row],[PR]],'Taux sortant'!$I$9:$S$167,COLUMN(),0),"")</f>
        <v>10.1</v>
      </c>
      <c r="G84" s="2">
        <f>IFERROR(VLOOKUP(Tableau2[[#This Row],[PR]],'Taux sortant'!$I$9:$S$167,COLUMN(),0),"")</f>
        <v>8.23</v>
      </c>
      <c r="H84" s="2">
        <f>IFERROR(VLOOKUP(Tableau2[[#This Row],[PR]],'Taux sortant'!$I$9:$S$167,COLUMN(),0),"")</f>
        <v>5.96</v>
      </c>
      <c r="I84" s="2">
        <f>IFERROR(VLOOKUP(Tableau2[[#This Row],[PR]],'Taux sortant'!$I$9:$S$167,COLUMN(),0),"")</f>
        <v>5.44</v>
      </c>
      <c r="J84" s="2">
        <f>IFERROR(VLOOKUP(Tableau2[[#This Row],[PR]],'Taux sortant'!$I$9:$S$167,COLUMN(),0),"")</f>
        <v>0</v>
      </c>
      <c r="K84" s="2">
        <f>IFERROR(VLOOKUP(Tableau2[[#This Row],[PR]],'Taux sortant'!$I$9:$S$167,COLUMN(),0),"")</f>
        <v>0</v>
      </c>
      <c r="L84" s="2" t="str">
        <f>IFERROR(VLOOKUP(Tableau2[[#This Row],[PR]],'Taux sortant'!$I$9:$S$167,COLUMN(),0),"")</f>
        <v/>
      </c>
    </row>
    <row r="85" spans="1:12" x14ac:dyDescent="0.3">
      <c r="A85" s="1" t="s">
        <v>84</v>
      </c>
      <c r="B85" s="1" t="s">
        <v>85</v>
      </c>
      <c r="C85" s="2">
        <f>IFERROR(VLOOKUP(Tableau2[[#This Row],[PR]],'Taux sortant'!$I$9:$S$167,COLUMN(),0),"")</f>
        <v>21.64</v>
      </c>
      <c r="D85" s="2">
        <f>IFERROR(VLOOKUP(Tableau2[[#This Row],[PR]],'Taux sortant'!$I$9:$S$167,COLUMN(),0),"")</f>
        <v>17.309999999999999</v>
      </c>
      <c r="E85" s="2">
        <f>IFERROR(VLOOKUP(Tableau2[[#This Row],[PR]],'Taux sortant'!$I$9:$S$167,COLUMN(),0),"")</f>
        <v>12.45</v>
      </c>
      <c r="F85" s="2">
        <f>IFERROR(VLOOKUP(Tableau2[[#This Row],[PR]],'Taux sortant'!$I$9:$S$167,COLUMN(),0),"")</f>
        <v>10.1</v>
      </c>
      <c r="G85" s="2">
        <f>IFERROR(VLOOKUP(Tableau2[[#This Row],[PR]],'Taux sortant'!$I$9:$S$167,COLUMN(),0),"")</f>
        <v>8.23</v>
      </c>
      <c r="H85" s="2">
        <f>IFERROR(VLOOKUP(Tableau2[[#This Row],[PR]],'Taux sortant'!$I$9:$S$167,COLUMN(),0),"")</f>
        <v>5.96</v>
      </c>
      <c r="I85" s="2">
        <f>IFERROR(VLOOKUP(Tableau2[[#This Row],[PR]],'Taux sortant'!$I$9:$S$167,COLUMN(),0),"")</f>
        <v>5.44</v>
      </c>
      <c r="J85" s="2">
        <f>IFERROR(VLOOKUP(Tableau2[[#This Row],[PR]],'Taux sortant'!$I$9:$S$167,COLUMN(),0),"")</f>
        <v>0</v>
      </c>
      <c r="K85" s="2">
        <f>IFERROR(VLOOKUP(Tableau2[[#This Row],[PR]],'Taux sortant'!$I$9:$S$167,COLUMN(),0),"")</f>
        <v>0</v>
      </c>
      <c r="L85" s="2" t="str">
        <f>IFERROR(VLOOKUP(Tableau2[[#This Row],[PR]],'Taux sortant'!$I$9:$S$167,COLUMN(),0),"")</f>
        <v/>
      </c>
    </row>
    <row r="86" spans="1:12" x14ac:dyDescent="0.3">
      <c r="A86" s="1" t="s">
        <v>89</v>
      </c>
      <c r="B86" s="1" t="s">
        <v>90</v>
      </c>
      <c r="C86" s="2">
        <f>IFERROR(VLOOKUP(Tableau2[[#This Row],[PR]],'Taux sortant'!$I$9:$S$167,COLUMN(),0),"")</f>
        <v>32.090000000000003</v>
      </c>
      <c r="D86" s="2">
        <f>IFERROR(VLOOKUP(Tableau2[[#This Row],[PR]],'Taux sortant'!$I$9:$S$167,COLUMN(),0),"")</f>
        <v>26.17</v>
      </c>
      <c r="E86" s="2">
        <f>IFERROR(VLOOKUP(Tableau2[[#This Row],[PR]],'Taux sortant'!$I$9:$S$167,COLUMN(),0),"")</f>
        <v>20.67</v>
      </c>
      <c r="F86" s="2">
        <f>IFERROR(VLOOKUP(Tableau2[[#This Row],[PR]],'Taux sortant'!$I$9:$S$167,COLUMN(),0),"")</f>
        <v>17.260000000000002</v>
      </c>
      <c r="G86" s="2">
        <f>IFERROR(VLOOKUP(Tableau2[[#This Row],[PR]],'Taux sortant'!$I$9:$S$167,COLUMN(),0),"")</f>
        <v>12.15</v>
      </c>
      <c r="H86" s="2">
        <f>IFERROR(VLOOKUP(Tableau2[[#This Row],[PR]],'Taux sortant'!$I$9:$S$167,COLUMN(),0),"")</f>
        <v>7.95</v>
      </c>
      <c r="I86" s="2">
        <f>IFERROR(VLOOKUP(Tableau2[[#This Row],[PR]],'Taux sortant'!$I$9:$S$167,COLUMN(),0),"")</f>
        <v>7.21</v>
      </c>
      <c r="J86" s="2">
        <f>IFERROR(VLOOKUP(Tableau2[[#This Row],[PR]],'Taux sortant'!$I$9:$S$167,COLUMN(),0),"")</f>
        <v>0</v>
      </c>
      <c r="K86" s="2">
        <f>IFERROR(VLOOKUP(Tableau2[[#This Row],[PR]],'Taux sortant'!$I$9:$S$167,COLUMN(),0),"")</f>
        <v>0</v>
      </c>
      <c r="L86" s="2" t="str">
        <f>IFERROR(VLOOKUP(Tableau2[[#This Row],[PR]],'Taux sortant'!$I$9:$S$167,COLUMN(),0),"")</f>
        <v/>
      </c>
    </row>
    <row r="87" spans="1:12" x14ac:dyDescent="0.3">
      <c r="A87" s="1" t="s">
        <v>94</v>
      </c>
      <c r="B87" s="1" t="s">
        <v>21</v>
      </c>
      <c r="C87" s="2">
        <f>IFERROR(VLOOKUP(Tableau2[[#This Row],[PR]],'Taux sortant'!$I$9:$S$167,COLUMN(),0),"")</f>
        <v>20.25</v>
      </c>
      <c r="D87" s="2">
        <f>IFERROR(VLOOKUP(Tableau2[[#This Row],[PR]],'Taux sortant'!$I$9:$S$167,COLUMN(),0),"")</f>
        <v>16.2</v>
      </c>
      <c r="E87" s="2">
        <f>IFERROR(VLOOKUP(Tableau2[[#This Row],[PR]],'Taux sortant'!$I$9:$S$167,COLUMN(),0),"")</f>
        <v>11.68</v>
      </c>
      <c r="F87" s="2">
        <f>IFERROR(VLOOKUP(Tableau2[[#This Row],[PR]],'Taux sortant'!$I$9:$S$167,COLUMN(),0),"")</f>
        <v>9.25</v>
      </c>
      <c r="G87" s="2">
        <f>IFERROR(VLOOKUP(Tableau2[[#This Row],[PR]],'Taux sortant'!$I$9:$S$167,COLUMN(),0),"")</f>
        <v>7.08</v>
      </c>
      <c r="H87" s="2">
        <f>IFERROR(VLOOKUP(Tableau2[[#This Row],[PR]],'Taux sortant'!$I$9:$S$167,COLUMN(),0),"")</f>
        <v>5.36</v>
      </c>
      <c r="I87" s="2">
        <f>IFERROR(VLOOKUP(Tableau2[[#This Row],[PR]],'Taux sortant'!$I$9:$S$167,COLUMN(),0),"")</f>
        <v>4.8499999999999996</v>
      </c>
      <c r="J87" s="2">
        <f>IFERROR(VLOOKUP(Tableau2[[#This Row],[PR]],'Taux sortant'!$I$9:$S$167,COLUMN(),0),"")</f>
        <v>0</v>
      </c>
      <c r="K87" s="2">
        <f>IFERROR(VLOOKUP(Tableau2[[#This Row],[PR]],'Taux sortant'!$I$9:$S$167,COLUMN(),0),"")</f>
        <v>0</v>
      </c>
      <c r="L87" s="2" t="str">
        <f>IFERROR(VLOOKUP(Tableau2[[#This Row],[PR]],'Taux sortant'!$I$9:$S$167,COLUMN(),0),"")</f>
        <v/>
      </c>
    </row>
    <row r="88" spans="1:12" x14ac:dyDescent="0.3">
      <c r="A88" s="1" t="s">
        <v>3124</v>
      </c>
      <c r="B88" s="1" t="s">
        <v>3118</v>
      </c>
      <c r="C88" s="2">
        <f>IFERROR(VLOOKUP(Tableau2[[#This Row],[PR]],'Taux sortant'!$I$9:$S$167,COLUMN(),0),"")</f>
        <v>15.34</v>
      </c>
      <c r="D88" s="2">
        <f>IFERROR(VLOOKUP(Tableau2[[#This Row],[PR]],'Taux sortant'!$I$9:$S$167,COLUMN(),0),"")</f>
        <v>12.85</v>
      </c>
      <c r="E88" s="2">
        <f>IFERROR(VLOOKUP(Tableau2[[#This Row],[PR]],'Taux sortant'!$I$9:$S$167,COLUMN(),0),"")</f>
        <v>9.94</v>
      </c>
      <c r="F88" s="2">
        <f>IFERROR(VLOOKUP(Tableau2[[#This Row],[PR]],'Taux sortant'!$I$9:$S$167,COLUMN(),0),"")</f>
        <v>8.5399999999999991</v>
      </c>
      <c r="G88" s="2">
        <f>IFERROR(VLOOKUP(Tableau2[[#This Row],[PR]],'Taux sortant'!$I$9:$S$167,COLUMN(),0),"")</f>
        <v>7.34</v>
      </c>
      <c r="H88" s="2">
        <f>IFERROR(VLOOKUP(Tableau2[[#This Row],[PR]],'Taux sortant'!$I$9:$S$167,COLUMN(),0),"")</f>
        <v>6.29</v>
      </c>
      <c r="I88" s="2">
        <f>IFERROR(VLOOKUP(Tableau2[[#This Row],[PR]],'Taux sortant'!$I$9:$S$167,COLUMN(),0),"")</f>
        <v>5.49</v>
      </c>
      <c r="J88" s="2">
        <f>IFERROR(VLOOKUP(Tableau2[[#This Row],[PR]],'Taux sortant'!$I$9:$S$167,COLUMN(),0),"")</f>
        <v>0</v>
      </c>
      <c r="K88" s="2">
        <f>IFERROR(VLOOKUP(Tableau2[[#This Row],[PR]],'Taux sortant'!$I$9:$S$167,COLUMN(),0),"")</f>
        <v>0</v>
      </c>
      <c r="L88" s="2" t="str">
        <f>IFERROR(VLOOKUP(Tableau2[[#This Row],[PR]],'Taux sortant'!$I$9:$S$167,COLUMN(),0),"")</f>
        <v/>
      </c>
    </row>
    <row r="89" spans="1:12" x14ac:dyDescent="0.3">
      <c r="A89" s="1" t="s">
        <v>96</v>
      </c>
      <c r="B89" s="1" t="s">
        <v>28</v>
      </c>
      <c r="C89" s="2">
        <f>IFERROR(VLOOKUP(Tableau2[[#This Row],[PR]],'Taux sortant'!$I$9:$S$167,COLUMN(),0),"")</f>
        <v>13.58</v>
      </c>
      <c r="D89" s="2">
        <f>IFERROR(VLOOKUP(Tableau2[[#This Row],[PR]],'Taux sortant'!$I$9:$S$167,COLUMN(),0),"")</f>
        <v>10.97</v>
      </c>
      <c r="E89" s="2">
        <f>IFERROR(VLOOKUP(Tableau2[[#This Row],[PR]],'Taux sortant'!$I$9:$S$167,COLUMN(),0),"")</f>
        <v>8.0500000000000007</v>
      </c>
      <c r="F89" s="2">
        <f>IFERROR(VLOOKUP(Tableau2[[#This Row],[PR]],'Taux sortant'!$I$9:$S$167,COLUMN(),0),"")</f>
        <v>6.64</v>
      </c>
      <c r="G89" s="2">
        <f>IFERROR(VLOOKUP(Tableau2[[#This Row],[PR]],'Taux sortant'!$I$9:$S$167,COLUMN(),0),"")</f>
        <v>5.59</v>
      </c>
      <c r="H89" s="2">
        <f>IFERROR(VLOOKUP(Tableau2[[#This Row],[PR]],'Taux sortant'!$I$9:$S$167,COLUMN(),0),"")</f>
        <v>4.79</v>
      </c>
      <c r="I89" s="2">
        <f>IFERROR(VLOOKUP(Tableau2[[#This Row],[PR]],'Taux sortant'!$I$9:$S$167,COLUMN(),0),"")</f>
        <v>4.2300000000000004</v>
      </c>
      <c r="J89" s="2">
        <f>IFERROR(VLOOKUP(Tableau2[[#This Row],[PR]],'Taux sortant'!$I$9:$S$167,COLUMN(),0),"")</f>
        <v>0</v>
      </c>
      <c r="K89" s="2">
        <f>IFERROR(VLOOKUP(Tableau2[[#This Row],[PR]],'Taux sortant'!$I$9:$S$167,COLUMN(),0),"")</f>
        <v>0</v>
      </c>
      <c r="L89" s="2" t="str">
        <f>IFERROR(VLOOKUP(Tableau2[[#This Row],[PR]],'Taux sortant'!$I$9:$S$167,COLUMN(),0),"")</f>
        <v/>
      </c>
    </row>
    <row r="90" spans="1:12" x14ac:dyDescent="0.3">
      <c r="A90" s="1" t="s">
        <v>100</v>
      </c>
      <c r="B90" s="1" t="s">
        <v>51</v>
      </c>
      <c r="C90" s="2">
        <f>IFERROR(VLOOKUP(Tableau2[[#This Row],[PR]],'Taux sortant'!$I$9:$S$167,COLUMN(),0),"")</f>
        <v>14</v>
      </c>
      <c r="D90" s="2">
        <f>IFERROR(VLOOKUP(Tableau2[[#This Row],[PR]],'Taux sortant'!$I$9:$S$167,COLUMN(),0),"")</f>
        <v>11.3</v>
      </c>
      <c r="E90" s="2">
        <f>IFERROR(VLOOKUP(Tableau2[[#This Row],[PR]],'Taux sortant'!$I$9:$S$167,COLUMN(),0),"")</f>
        <v>8.23</v>
      </c>
      <c r="F90" s="2">
        <f>IFERROR(VLOOKUP(Tableau2[[#This Row],[PR]],'Taux sortant'!$I$9:$S$167,COLUMN(),0),"")</f>
        <v>6.77</v>
      </c>
      <c r="G90" s="2">
        <f>IFERROR(VLOOKUP(Tableau2[[#This Row],[PR]],'Taux sortant'!$I$9:$S$167,COLUMN(),0),"")</f>
        <v>5.71</v>
      </c>
      <c r="H90" s="2">
        <f>IFERROR(VLOOKUP(Tableau2[[#This Row],[PR]],'Taux sortant'!$I$9:$S$167,COLUMN(),0),"")</f>
        <v>4.8099999999999996</v>
      </c>
      <c r="I90" s="2">
        <f>IFERROR(VLOOKUP(Tableau2[[#This Row],[PR]],'Taux sortant'!$I$9:$S$167,COLUMN(),0),"")</f>
        <v>4.22</v>
      </c>
      <c r="J90" s="2">
        <f>IFERROR(VLOOKUP(Tableau2[[#This Row],[PR]],'Taux sortant'!$I$9:$S$167,COLUMN(),0),"")</f>
        <v>0</v>
      </c>
      <c r="K90" s="2">
        <f>IFERROR(VLOOKUP(Tableau2[[#This Row],[PR]],'Taux sortant'!$I$9:$S$167,COLUMN(),0),"")</f>
        <v>0</v>
      </c>
      <c r="L90" s="2" t="str">
        <f>IFERROR(VLOOKUP(Tableau2[[#This Row],[PR]],'Taux sortant'!$I$9:$S$167,COLUMN(),0),"")</f>
        <v/>
      </c>
    </row>
    <row r="91" spans="1:12" x14ac:dyDescent="0.3">
      <c r="A91" s="1" t="s">
        <v>100</v>
      </c>
      <c r="B91" s="1" t="s">
        <v>3127</v>
      </c>
      <c r="C91" s="2" t="str">
        <f>IFERROR(VLOOKUP(Tableau2[[#This Row],[PR]],'Taux sortant'!$I$9:$S$167,COLUMN(),0),"")</f>
        <v/>
      </c>
      <c r="D91" s="2" t="str">
        <f>IFERROR(VLOOKUP(Tableau2[[#This Row],[PR]],'Taux sortant'!$I$9:$S$167,COLUMN(),0),"")</f>
        <v/>
      </c>
      <c r="E91" s="2" t="str">
        <f>IFERROR(VLOOKUP(Tableau2[[#This Row],[PR]],'Taux sortant'!$I$9:$S$167,COLUMN(),0),"")</f>
        <v/>
      </c>
      <c r="F91" s="2" t="str">
        <f>IFERROR(VLOOKUP(Tableau2[[#This Row],[PR]],'Taux sortant'!$I$9:$S$167,COLUMN(),0),"")</f>
        <v/>
      </c>
      <c r="G91" s="2" t="str">
        <f>IFERROR(VLOOKUP(Tableau2[[#This Row],[PR]],'Taux sortant'!$I$9:$S$167,COLUMN(),0),"")</f>
        <v/>
      </c>
      <c r="H91" s="2" t="str">
        <f>IFERROR(VLOOKUP(Tableau2[[#This Row],[PR]],'Taux sortant'!$I$9:$S$167,COLUMN(),0),"")</f>
        <v/>
      </c>
      <c r="I91" s="2" t="str">
        <f>IFERROR(VLOOKUP(Tableau2[[#This Row],[PR]],'Taux sortant'!$I$9:$S$167,COLUMN(),0),"")</f>
        <v/>
      </c>
      <c r="J91" s="2" t="str">
        <f>IFERROR(VLOOKUP(Tableau2[[#This Row],[PR]],'Taux sortant'!$I$9:$S$167,COLUMN(),0),"")</f>
        <v/>
      </c>
      <c r="K91" s="2" t="str">
        <f>IFERROR(VLOOKUP(Tableau2[[#This Row],[PR]],'Taux sortant'!$I$9:$S$167,COLUMN(),0),"")</f>
        <v/>
      </c>
      <c r="L91" s="2" t="str">
        <f>IFERROR(VLOOKUP(Tableau2[[#This Row],[PR]],'Taux sortant'!$I$9:$S$167,COLUMN(),0),"")</f>
        <v/>
      </c>
    </row>
    <row r="92" spans="1:12" x14ac:dyDescent="0.3">
      <c r="A92" s="1" t="s">
        <v>5831</v>
      </c>
      <c r="B92" s="1" t="s">
        <v>5832</v>
      </c>
      <c r="C92" s="2">
        <f>IFERROR(VLOOKUP(Tableau2[[#This Row],[PR]],'Taux sortant'!$I$9:$S$167,COLUMN(),0),"")</f>
        <v>31.17</v>
      </c>
      <c r="D92" s="2">
        <f>IFERROR(VLOOKUP(Tableau2[[#This Row],[PR]],'Taux sortant'!$I$9:$S$167,COLUMN(),0),"")</f>
        <v>27.9</v>
      </c>
      <c r="E92" s="2">
        <f>IFERROR(VLOOKUP(Tableau2[[#This Row],[PR]],'Taux sortant'!$I$9:$S$167,COLUMN(),0),"")</f>
        <v>24.1</v>
      </c>
      <c r="F92" s="2">
        <f>IFERROR(VLOOKUP(Tableau2[[#This Row],[PR]],'Taux sortant'!$I$9:$S$167,COLUMN(),0),"")</f>
        <v>22.18</v>
      </c>
      <c r="G92" s="2">
        <f>IFERROR(VLOOKUP(Tableau2[[#This Row],[PR]],'Taux sortant'!$I$9:$S$167,COLUMN(),0),"")</f>
        <v>19.97</v>
      </c>
      <c r="H92" s="2">
        <f>IFERROR(VLOOKUP(Tableau2[[#This Row],[PR]],'Taux sortant'!$I$9:$S$167,COLUMN(),0),"")</f>
        <v>17.98</v>
      </c>
      <c r="I92" s="2">
        <f>IFERROR(VLOOKUP(Tableau2[[#This Row],[PR]],'Taux sortant'!$I$9:$S$167,COLUMN(),0),"")</f>
        <v>16.45</v>
      </c>
      <c r="J92" s="2">
        <f>IFERROR(VLOOKUP(Tableau2[[#This Row],[PR]],'Taux sortant'!$I$9:$S$167,COLUMN(),0),"")</f>
        <v>0</v>
      </c>
      <c r="K92" s="2">
        <f>IFERROR(VLOOKUP(Tableau2[[#This Row],[PR]],'Taux sortant'!$I$9:$S$167,COLUMN(),0),"")</f>
        <v>0</v>
      </c>
      <c r="L92" s="2" t="str">
        <f>IFERROR(VLOOKUP(Tableau2[[#This Row],[PR]],'Taux sortant'!$I$9:$S$167,COLUMN(),0),"")</f>
        <v/>
      </c>
    </row>
    <row r="93" spans="1:12" x14ac:dyDescent="0.3">
      <c r="A93" s="1" t="s">
        <v>3130</v>
      </c>
      <c r="B93" s="1" t="s">
        <v>3113</v>
      </c>
      <c r="C93" s="2">
        <f>IFERROR(VLOOKUP(Tableau2[[#This Row],[PR]],'Taux sortant'!$I$9:$S$167,COLUMN(),0),"")</f>
        <v>14.22</v>
      </c>
      <c r="D93" s="2">
        <f>IFERROR(VLOOKUP(Tableau2[[#This Row],[PR]],'Taux sortant'!$I$9:$S$167,COLUMN(),0),"")</f>
        <v>11.82</v>
      </c>
      <c r="E93" s="2">
        <f>IFERROR(VLOOKUP(Tableau2[[#This Row],[PR]],'Taux sortant'!$I$9:$S$167,COLUMN(),0),"")</f>
        <v>9.02</v>
      </c>
      <c r="F93" s="2">
        <f>IFERROR(VLOOKUP(Tableau2[[#This Row],[PR]],'Taux sortant'!$I$9:$S$167,COLUMN(),0),"")</f>
        <v>7.68</v>
      </c>
      <c r="G93" s="2">
        <f>IFERROR(VLOOKUP(Tableau2[[#This Row],[PR]],'Taux sortant'!$I$9:$S$167,COLUMN(),0),"")</f>
        <v>6.52</v>
      </c>
      <c r="H93" s="2">
        <f>IFERROR(VLOOKUP(Tableau2[[#This Row],[PR]],'Taux sortant'!$I$9:$S$167,COLUMN(),0),"")</f>
        <v>5.54</v>
      </c>
      <c r="I93" s="2">
        <f>IFERROR(VLOOKUP(Tableau2[[#This Row],[PR]],'Taux sortant'!$I$9:$S$167,COLUMN(),0),"")</f>
        <v>4.76</v>
      </c>
      <c r="J93" s="2">
        <f>IFERROR(VLOOKUP(Tableau2[[#This Row],[PR]],'Taux sortant'!$I$9:$S$167,COLUMN(),0),"")</f>
        <v>0</v>
      </c>
      <c r="K93" s="2">
        <f>IFERROR(VLOOKUP(Tableau2[[#This Row],[PR]],'Taux sortant'!$I$9:$S$167,COLUMN(),0),"")</f>
        <v>0</v>
      </c>
      <c r="L93" s="2" t="str">
        <f>IFERROR(VLOOKUP(Tableau2[[#This Row],[PR]],'Taux sortant'!$I$9:$S$167,COLUMN(),0),"")</f>
        <v/>
      </c>
    </row>
    <row r="94" spans="1:12" x14ac:dyDescent="0.3">
      <c r="A94" s="1" t="s">
        <v>4196</v>
      </c>
      <c r="B94" s="1" t="s">
        <v>1182</v>
      </c>
      <c r="C94" s="2">
        <f>IFERROR(VLOOKUP(Tableau2[[#This Row],[PR]],'Taux sortant'!$I$9:$S$167,COLUMN(),0),"")</f>
        <v>22.64</v>
      </c>
      <c r="D94" s="2">
        <f>IFERROR(VLOOKUP(Tableau2[[#This Row],[PR]],'Taux sortant'!$I$9:$S$167,COLUMN(),0),"")</f>
        <v>20.190000000000001</v>
      </c>
      <c r="E94" s="2">
        <f>IFERROR(VLOOKUP(Tableau2[[#This Row],[PR]],'Taux sortant'!$I$9:$S$167,COLUMN(),0),"")</f>
        <v>16.53</v>
      </c>
      <c r="F94" s="2">
        <f>IFERROR(VLOOKUP(Tableau2[[#This Row],[PR]],'Taux sortant'!$I$9:$S$167,COLUMN(),0),"")</f>
        <v>14.31</v>
      </c>
      <c r="G94" s="2">
        <f>IFERROR(VLOOKUP(Tableau2[[#This Row],[PR]],'Taux sortant'!$I$9:$S$167,COLUMN(),0),"")</f>
        <v>12.45</v>
      </c>
      <c r="H94" s="2">
        <f>IFERROR(VLOOKUP(Tableau2[[#This Row],[PR]],'Taux sortant'!$I$9:$S$167,COLUMN(),0),"")</f>
        <v>10.32</v>
      </c>
      <c r="I94" s="2">
        <f>IFERROR(VLOOKUP(Tableau2[[#This Row],[PR]],'Taux sortant'!$I$9:$S$167,COLUMN(),0),"")</f>
        <v>8.83</v>
      </c>
      <c r="J94" s="2">
        <f>IFERROR(VLOOKUP(Tableau2[[#This Row],[PR]],'Taux sortant'!$I$9:$S$167,COLUMN(),0),"")</f>
        <v>0</v>
      </c>
      <c r="K94" s="2">
        <f>IFERROR(VLOOKUP(Tableau2[[#This Row],[PR]],'Taux sortant'!$I$9:$S$167,COLUMN(),0),"")</f>
        <v>0</v>
      </c>
      <c r="L94" s="2" t="str">
        <f>IFERROR(VLOOKUP(Tableau2[[#This Row],[PR]],'Taux sortant'!$I$9:$S$167,COLUMN(),0),"")</f>
        <v/>
      </c>
    </row>
    <row r="95" spans="1:12" x14ac:dyDescent="0.3">
      <c r="A95" s="1" t="s">
        <v>104</v>
      </c>
      <c r="B95" s="1" t="s">
        <v>105</v>
      </c>
      <c r="C95" s="2">
        <f>IFERROR(VLOOKUP(Tableau2[[#This Row],[PR]],'Taux sortant'!$I$9:$S$167,COLUMN(),0),"")</f>
        <v>22.68</v>
      </c>
      <c r="D95" s="2">
        <f>IFERROR(VLOOKUP(Tableau2[[#This Row],[PR]],'Taux sortant'!$I$9:$S$167,COLUMN(),0),"")</f>
        <v>19.600000000000001</v>
      </c>
      <c r="E95" s="2">
        <f>IFERROR(VLOOKUP(Tableau2[[#This Row],[PR]],'Taux sortant'!$I$9:$S$167,COLUMN(),0),"")</f>
        <v>15.23</v>
      </c>
      <c r="F95" s="2">
        <f>IFERROR(VLOOKUP(Tableau2[[#This Row],[PR]],'Taux sortant'!$I$9:$S$167,COLUMN(),0),"")</f>
        <v>11.98</v>
      </c>
      <c r="G95" s="2">
        <f>IFERROR(VLOOKUP(Tableau2[[#This Row],[PR]],'Taux sortant'!$I$9:$S$167,COLUMN(),0),"")</f>
        <v>8.5399999999999991</v>
      </c>
      <c r="H95" s="2">
        <f>IFERROR(VLOOKUP(Tableau2[[#This Row],[PR]],'Taux sortant'!$I$9:$S$167,COLUMN(),0),"")</f>
        <v>5.65</v>
      </c>
      <c r="I95" s="2">
        <f>IFERROR(VLOOKUP(Tableau2[[#This Row],[PR]],'Taux sortant'!$I$9:$S$167,COLUMN(),0),"")</f>
        <v>4.07</v>
      </c>
      <c r="J95" s="2">
        <f>IFERROR(VLOOKUP(Tableau2[[#This Row],[PR]],'Taux sortant'!$I$9:$S$167,COLUMN(),0),"")</f>
        <v>0</v>
      </c>
      <c r="K95" s="2">
        <f>IFERROR(VLOOKUP(Tableau2[[#This Row],[PR]],'Taux sortant'!$I$9:$S$167,COLUMN(),0),"")</f>
        <v>0</v>
      </c>
      <c r="L95" s="2" t="str">
        <f>IFERROR(VLOOKUP(Tableau2[[#This Row],[PR]],'Taux sortant'!$I$9:$S$167,COLUMN(),0),"")</f>
        <v/>
      </c>
    </row>
    <row r="96" spans="1:12" x14ac:dyDescent="0.3">
      <c r="A96" s="1" t="s">
        <v>108</v>
      </c>
      <c r="B96" s="1" t="s">
        <v>109</v>
      </c>
      <c r="C96" s="2">
        <f>IFERROR(VLOOKUP(Tableau2[[#This Row],[PR]],'Taux sortant'!$I$9:$S$167,COLUMN(),0),"")</f>
        <v>23.78</v>
      </c>
      <c r="D96" s="2">
        <f>IFERROR(VLOOKUP(Tableau2[[#This Row],[PR]],'Taux sortant'!$I$9:$S$167,COLUMN(),0),"")</f>
        <v>20.58</v>
      </c>
      <c r="E96" s="2">
        <f>IFERROR(VLOOKUP(Tableau2[[#This Row],[PR]],'Taux sortant'!$I$9:$S$167,COLUMN(),0),"")</f>
        <v>16.13</v>
      </c>
      <c r="F96" s="2">
        <f>IFERROR(VLOOKUP(Tableau2[[#This Row],[PR]],'Taux sortant'!$I$9:$S$167,COLUMN(),0),"")</f>
        <v>12.62</v>
      </c>
      <c r="G96" s="2">
        <f>IFERROR(VLOOKUP(Tableau2[[#This Row],[PR]],'Taux sortant'!$I$9:$S$167,COLUMN(),0),"")</f>
        <v>9</v>
      </c>
      <c r="H96" s="2">
        <f>IFERROR(VLOOKUP(Tableau2[[#This Row],[PR]],'Taux sortant'!$I$9:$S$167,COLUMN(),0),"")</f>
        <v>5.95</v>
      </c>
      <c r="I96" s="2">
        <f>IFERROR(VLOOKUP(Tableau2[[#This Row],[PR]],'Taux sortant'!$I$9:$S$167,COLUMN(),0),"")</f>
        <v>4.28</v>
      </c>
      <c r="J96" s="2">
        <f>IFERROR(VLOOKUP(Tableau2[[#This Row],[PR]],'Taux sortant'!$I$9:$S$167,COLUMN(),0),"")</f>
        <v>0</v>
      </c>
      <c r="K96" s="2">
        <f>IFERROR(VLOOKUP(Tableau2[[#This Row],[PR]],'Taux sortant'!$I$9:$S$167,COLUMN(),0),"")</f>
        <v>0</v>
      </c>
      <c r="L96" s="2" t="str">
        <f>IFERROR(VLOOKUP(Tableau2[[#This Row],[PR]],'Taux sortant'!$I$9:$S$167,COLUMN(),0),"")</f>
        <v/>
      </c>
    </row>
    <row r="97" spans="1:12" x14ac:dyDescent="0.3">
      <c r="A97" s="1" t="s">
        <v>108</v>
      </c>
      <c r="B97" s="1" t="s">
        <v>5349</v>
      </c>
      <c r="C97" s="2" t="str">
        <f>IFERROR(VLOOKUP(Tableau2[[#This Row],[PR]],'Taux sortant'!$I$9:$S$167,COLUMN(),0),"")</f>
        <v/>
      </c>
      <c r="D97" s="2" t="str">
        <f>IFERROR(VLOOKUP(Tableau2[[#This Row],[PR]],'Taux sortant'!$I$9:$S$167,COLUMN(),0),"")</f>
        <v/>
      </c>
      <c r="E97" s="2" t="str">
        <f>IFERROR(VLOOKUP(Tableau2[[#This Row],[PR]],'Taux sortant'!$I$9:$S$167,COLUMN(),0),"")</f>
        <v/>
      </c>
      <c r="F97" s="2" t="str">
        <f>IFERROR(VLOOKUP(Tableau2[[#This Row],[PR]],'Taux sortant'!$I$9:$S$167,COLUMN(),0),"")</f>
        <v/>
      </c>
      <c r="G97" s="2" t="str">
        <f>IFERROR(VLOOKUP(Tableau2[[#This Row],[PR]],'Taux sortant'!$I$9:$S$167,COLUMN(),0),"")</f>
        <v/>
      </c>
      <c r="H97" s="2" t="str">
        <f>IFERROR(VLOOKUP(Tableau2[[#This Row],[PR]],'Taux sortant'!$I$9:$S$167,COLUMN(),0),"")</f>
        <v/>
      </c>
      <c r="I97" s="2" t="str">
        <f>IFERROR(VLOOKUP(Tableau2[[#This Row],[PR]],'Taux sortant'!$I$9:$S$167,COLUMN(),0),"")</f>
        <v/>
      </c>
      <c r="J97" s="2" t="str">
        <f>IFERROR(VLOOKUP(Tableau2[[#This Row],[PR]],'Taux sortant'!$I$9:$S$167,COLUMN(),0),"")</f>
        <v/>
      </c>
      <c r="K97" s="2" t="str">
        <f>IFERROR(VLOOKUP(Tableau2[[#This Row],[PR]],'Taux sortant'!$I$9:$S$167,COLUMN(),0),"")</f>
        <v/>
      </c>
      <c r="L97" s="2" t="str">
        <f>IFERROR(VLOOKUP(Tableau2[[#This Row],[PR]],'Taux sortant'!$I$9:$S$167,COLUMN(),0),"")</f>
        <v/>
      </c>
    </row>
    <row r="98" spans="1:12" x14ac:dyDescent="0.3">
      <c r="A98" s="1" t="s">
        <v>112</v>
      </c>
      <c r="B98" s="1" t="s">
        <v>5</v>
      </c>
      <c r="C98" s="2">
        <f>IFERROR(VLOOKUP(Tableau2[[#This Row],[PR]],'Taux sortant'!$I$9:$S$167,COLUMN(),0),"")</f>
        <v>11.64</v>
      </c>
      <c r="D98" s="2">
        <f>IFERROR(VLOOKUP(Tableau2[[#This Row],[PR]],'Taux sortant'!$I$9:$S$167,COLUMN(),0),"")</f>
        <v>9.2799999999999994</v>
      </c>
      <c r="E98" s="2">
        <f>IFERROR(VLOOKUP(Tableau2[[#This Row],[PR]],'Taux sortant'!$I$9:$S$167,COLUMN(),0),"")</f>
        <v>6.6</v>
      </c>
      <c r="F98" s="2">
        <f>IFERROR(VLOOKUP(Tableau2[[#This Row],[PR]],'Taux sortant'!$I$9:$S$167,COLUMN(),0),"")</f>
        <v>5.3</v>
      </c>
      <c r="G98" s="2">
        <f>IFERROR(VLOOKUP(Tableau2[[#This Row],[PR]],'Taux sortant'!$I$9:$S$167,COLUMN(),0),"")</f>
        <v>4.37</v>
      </c>
      <c r="H98" s="2">
        <f>IFERROR(VLOOKUP(Tableau2[[#This Row],[PR]],'Taux sortant'!$I$9:$S$167,COLUMN(),0),"")</f>
        <v>3.62</v>
      </c>
      <c r="I98" s="2">
        <f>IFERROR(VLOOKUP(Tableau2[[#This Row],[PR]],'Taux sortant'!$I$9:$S$167,COLUMN(),0),"")</f>
        <v>3.13</v>
      </c>
      <c r="J98" s="2">
        <f>IFERROR(VLOOKUP(Tableau2[[#This Row],[PR]],'Taux sortant'!$I$9:$S$167,COLUMN(),0),"")</f>
        <v>0</v>
      </c>
      <c r="K98" s="2">
        <f>IFERROR(VLOOKUP(Tableau2[[#This Row],[PR]],'Taux sortant'!$I$9:$S$167,COLUMN(),0),"")</f>
        <v>0</v>
      </c>
      <c r="L98" s="2" t="str">
        <f>IFERROR(VLOOKUP(Tableau2[[#This Row],[PR]],'Taux sortant'!$I$9:$S$167,COLUMN(),0),"")</f>
        <v/>
      </c>
    </row>
    <row r="99" spans="1:12" x14ac:dyDescent="0.3">
      <c r="A99" s="1" t="s">
        <v>112</v>
      </c>
      <c r="B99" s="1" t="s">
        <v>112</v>
      </c>
      <c r="C99" s="2">
        <f>IFERROR(VLOOKUP(Tableau2[[#This Row],[PR]],'Taux sortant'!$I$9:$S$167,COLUMN(),0),"")</f>
        <v>19.39</v>
      </c>
      <c r="D99" s="2">
        <f>IFERROR(VLOOKUP(Tableau2[[#This Row],[PR]],'Taux sortant'!$I$9:$S$167,COLUMN(),0),"")</f>
        <v>15.4</v>
      </c>
      <c r="E99" s="2">
        <f>IFERROR(VLOOKUP(Tableau2[[#This Row],[PR]],'Taux sortant'!$I$9:$S$167,COLUMN(),0),"")</f>
        <v>11.05</v>
      </c>
      <c r="F99" s="2">
        <f>IFERROR(VLOOKUP(Tableau2[[#This Row],[PR]],'Taux sortant'!$I$9:$S$167,COLUMN(),0),"")</f>
        <v>8.92</v>
      </c>
      <c r="G99" s="2">
        <f>IFERROR(VLOOKUP(Tableau2[[#This Row],[PR]],'Taux sortant'!$I$9:$S$167,COLUMN(),0),"")</f>
        <v>7.15</v>
      </c>
      <c r="H99" s="2">
        <f>IFERROR(VLOOKUP(Tableau2[[#This Row],[PR]],'Taux sortant'!$I$9:$S$167,COLUMN(),0),"")</f>
        <v>5.51</v>
      </c>
      <c r="I99" s="2">
        <f>IFERROR(VLOOKUP(Tableau2[[#This Row],[PR]],'Taux sortant'!$I$9:$S$167,COLUMN(),0),"")</f>
        <v>4.75</v>
      </c>
      <c r="J99" s="2">
        <f>IFERROR(VLOOKUP(Tableau2[[#This Row],[PR]],'Taux sortant'!$I$9:$S$167,COLUMN(),0),"")</f>
        <v>0</v>
      </c>
      <c r="K99" s="2">
        <f>IFERROR(VLOOKUP(Tableau2[[#This Row],[PR]],'Taux sortant'!$I$9:$S$167,COLUMN(),0),"")</f>
        <v>0</v>
      </c>
      <c r="L99" s="2" t="str">
        <f>IFERROR(VLOOKUP(Tableau2[[#This Row],[PR]],'Taux sortant'!$I$9:$S$167,COLUMN(),0),"")</f>
        <v/>
      </c>
    </row>
    <row r="100" spans="1:12" x14ac:dyDescent="0.3">
      <c r="A100" s="1" t="s">
        <v>112</v>
      </c>
      <c r="B100" s="1" t="s">
        <v>3100</v>
      </c>
      <c r="C100" s="2" t="str">
        <f>IFERROR(VLOOKUP(Tableau2[[#This Row],[PR]],'Taux sortant'!$I$9:$S$167,COLUMN(),0),"")</f>
        <v/>
      </c>
      <c r="D100" s="2" t="str">
        <f>IFERROR(VLOOKUP(Tableau2[[#This Row],[PR]],'Taux sortant'!$I$9:$S$167,COLUMN(),0),"")</f>
        <v/>
      </c>
      <c r="E100" s="2" t="str">
        <f>IFERROR(VLOOKUP(Tableau2[[#This Row],[PR]],'Taux sortant'!$I$9:$S$167,COLUMN(),0),"")</f>
        <v/>
      </c>
      <c r="F100" s="2" t="str">
        <f>IFERROR(VLOOKUP(Tableau2[[#This Row],[PR]],'Taux sortant'!$I$9:$S$167,COLUMN(),0),"")</f>
        <v/>
      </c>
      <c r="G100" s="2" t="str">
        <f>IFERROR(VLOOKUP(Tableau2[[#This Row],[PR]],'Taux sortant'!$I$9:$S$167,COLUMN(),0),"")</f>
        <v/>
      </c>
      <c r="H100" s="2" t="str">
        <f>IFERROR(VLOOKUP(Tableau2[[#This Row],[PR]],'Taux sortant'!$I$9:$S$167,COLUMN(),0),"")</f>
        <v/>
      </c>
      <c r="I100" s="2" t="str">
        <f>IFERROR(VLOOKUP(Tableau2[[#This Row],[PR]],'Taux sortant'!$I$9:$S$167,COLUMN(),0),"")</f>
        <v/>
      </c>
      <c r="J100" s="2" t="str">
        <f>IFERROR(VLOOKUP(Tableau2[[#This Row],[PR]],'Taux sortant'!$I$9:$S$167,COLUMN(),0),"")</f>
        <v/>
      </c>
      <c r="K100" s="2" t="str">
        <f>IFERROR(VLOOKUP(Tableau2[[#This Row],[PR]],'Taux sortant'!$I$9:$S$167,COLUMN(),0),"")</f>
        <v/>
      </c>
      <c r="L100" s="2" t="str">
        <f>IFERROR(VLOOKUP(Tableau2[[#This Row],[PR]],'Taux sortant'!$I$9:$S$167,COLUMN(),0),"")</f>
        <v/>
      </c>
    </row>
    <row r="101" spans="1:12" x14ac:dyDescent="0.3">
      <c r="A101" s="1" t="s">
        <v>112</v>
      </c>
      <c r="B101" s="1" t="s">
        <v>2160</v>
      </c>
      <c r="C101" s="2">
        <f>IFERROR(VLOOKUP(Tableau2[[#This Row],[PR]],'Taux sortant'!$I$9:$S$167,COLUMN(),0),"")</f>
        <v>16.93</v>
      </c>
      <c r="D101" s="2">
        <f>IFERROR(VLOOKUP(Tableau2[[#This Row],[PR]],'Taux sortant'!$I$9:$S$167,COLUMN(),0),"")</f>
        <v>14.32</v>
      </c>
      <c r="E101" s="2">
        <f>IFERROR(VLOOKUP(Tableau2[[#This Row],[PR]],'Taux sortant'!$I$9:$S$167,COLUMN(),0),"")</f>
        <v>11.27</v>
      </c>
      <c r="F101" s="2">
        <f>IFERROR(VLOOKUP(Tableau2[[#This Row],[PR]],'Taux sortant'!$I$9:$S$167,COLUMN(),0),"")</f>
        <v>9.77</v>
      </c>
      <c r="G101" s="2">
        <f>IFERROR(VLOOKUP(Tableau2[[#This Row],[PR]],'Taux sortant'!$I$9:$S$167,COLUMN(),0),"")</f>
        <v>8.41</v>
      </c>
      <c r="H101" s="2">
        <f>IFERROR(VLOOKUP(Tableau2[[#This Row],[PR]],'Taux sortant'!$I$9:$S$167,COLUMN(),0),"")</f>
        <v>7.25</v>
      </c>
      <c r="I101" s="2">
        <f>IFERROR(VLOOKUP(Tableau2[[#This Row],[PR]],'Taux sortant'!$I$9:$S$167,COLUMN(),0),"")</f>
        <v>6.31</v>
      </c>
      <c r="J101" s="2">
        <f>IFERROR(VLOOKUP(Tableau2[[#This Row],[PR]],'Taux sortant'!$I$9:$S$167,COLUMN(),0),"")</f>
        <v>0</v>
      </c>
      <c r="K101" s="2">
        <f>IFERROR(VLOOKUP(Tableau2[[#This Row],[PR]],'Taux sortant'!$I$9:$S$167,COLUMN(),0),"")</f>
        <v>0</v>
      </c>
      <c r="L101" s="2" t="str">
        <f>IFERROR(VLOOKUP(Tableau2[[#This Row],[PR]],'Taux sortant'!$I$9:$S$167,COLUMN(),0),"")</f>
        <v/>
      </c>
    </row>
    <row r="102" spans="1:12" x14ac:dyDescent="0.3">
      <c r="A102" s="1" t="s">
        <v>112</v>
      </c>
      <c r="B102" s="1" t="s">
        <v>5362</v>
      </c>
      <c r="C102" s="2" t="str">
        <f>IFERROR(VLOOKUP(Tableau2[[#This Row],[PR]],'Taux sortant'!$I$9:$S$167,COLUMN(),0),"")</f>
        <v/>
      </c>
      <c r="D102" s="2" t="str">
        <f>IFERROR(VLOOKUP(Tableau2[[#This Row],[PR]],'Taux sortant'!$I$9:$S$167,COLUMN(),0),"")</f>
        <v/>
      </c>
      <c r="E102" s="2" t="str">
        <f>IFERROR(VLOOKUP(Tableau2[[#This Row],[PR]],'Taux sortant'!$I$9:$S$167,COLUMN(),0),"")</f>
        <v/>
      </c>
      <c r="F102" s="2" t="str">
        <f>IFERROR(VLOOKUP(Tableau2[[#This Row],[PR]],'Taux sortant'!$I$9:$S$167,COLUMN(),0),"")</f>
        <v/>
      </c>
      <c r="G102" s="2" t="str">
        <f>IFERROR(VLOOKUP(Tableau2[[#This Row],[PR]],'Taux sortant'!$I$9:$S$167,COLUMN(),0),"")</f>
        <v/>
      </c>
      <c r="H102" s="2" t="str">
        <f>IFERROR(VLOOKUP(Tableau2[[#This Row],[PR]],'Taux sortant'!$I$9:$S$167,COLUMN(),0),"")</f>
        <v/>
      </c>
      <c r="I102" s="2" t="str">
        <f>IFERROR(VLOOKUP(Tableau2[[#This Row],[PR]],'Taux sortant'!$I$9:$S$167,COLUMN(),0),"")</f>
        <v/>
      </c>
      <c r="J102" s="2" t="str">
        <f>IFERROR(VLOOKUP(Tableau2[[#This Row],[PR]],'Taux sortant'!$I$9:$S$167,COLUMN(),0),"")</f>
        <v/>
      </c>
      <c r="K102" s="2" t="str">
        <f>IFERROR(VLOOKUP(Tableau2[[#This Row],[PR]],'Taux sortant'!$I$9:$S$167,COLUMN(),0),"")</f>
        <v/>
      </c>
      <c r="L102" s="2" t="str">
        <f>IFERROR(VLOOKUP(Tableau2[[#This Row],[PR]],'Taux sortant'!$I$9:$S$167,COLUMN(),0),"")</f>
        <v/>
      </c>
    </row>
    <row r="103" spans="1:12" x14ac:dyDescent="0.3">
      <c r="A103" s="1" t="s">
        <v>115</v>
      </c>
      <c r="B103" s="1" t="s">
        <v>73</v>
      </c>
      <c r="C103" s="2">
        <f>IFERROR(VLOOKUP(Tableau2[[#This Row],[PR]],'Taux sortant'!$I$9:$S$167,COLUMN(),0),"")</f>
        <v>18.93</v>
      </c>
      <c r="D103" s="2">
        <f>IFERROR(VLOOKUP(Tableau2[[#This Row],[PR]],'Taux sortant'!$I$9:$S$167,COLUMN(),0),"")</f>
        <v>14.7</v>
      </c>
      <c r="E103" s="2">
        <f>IFERROR(VLOOKUP(Tableau2[[#This Row],[PR]],'Taux sortant'!$I$9:$S$167,COLUMN(),0),"")</f>
        <v>10.55</v>
      </c>
      <c r="F103" s="2">
        <f>IFERROR(VLOOKUP(Tableau2[[#This Row],[PR]],'Taux sortant'!$I$9:$S$167,COLUMN(),0),"")</f>
        <v>8.69</v>
      </c>
      <c r="G103" s="2">
        <f>IFERROR(VLOOKUP(Tableau2[[#This Row],[PR]],'Taux sortant'!$I$9:$S$167,COLUMN(),0),"")</f>
        <v>6.98</v>
      </c>
      <c r="H103" s="2">
        <f>IFERROR(VLOOKUP(Tableau2[[#This Row],[PR]],'Taux sortant'!$I$9:$S$167,COLUMN(),0),"")</f>
        <v>5.4</v>
      </c>
      <c r="I103" s="2">
        <f>IFERROR(VLOOKUP(Tableau2[[#This Row],[PR]],'Taux sortant'!$I$9:$S$167,COLUMN(),0),"")</f>
        <v>4.87</v>
      </c>
      <c r="J103" s="2">
        <f>IFERROR(VLOOKUP(Tableau2[[#This Row],[PR]],'Taux sortant'!$I$9:$S$167,COLUMN(),0),"")</f>
        <v>0</v>
      </c>
      <c r="K103" s="2">
        <f>IFERROR(VLOOKUP(Tableau2[[#This Row],[PR]],'Taux sortant'!$I$9:$S$167,COLUMN(),0),"")</f>
        <v>0</v>
      </c>
      <c r="L103" s="2" t="str">
        <f>IFERROR(VLOOKUP(Tableau2[[#This Row],[PR]],'Taux sortant'!$I$9:$S$167,COLUMN(),0),"")</f>
        <v/>
      </c>
    </row>
    <row r="104" spans="1:12" x14ac:dyDescent="0.3">
      <c r="A104" s="1" t="s">
        <v>1561</v>
      </c>
      <c r="B104" s="1" t="s">
        <v>1562</v>
      </c>
      <c r="C104" s="2">
        <f>IFERROR(VLOOKUP(Tableau2[[#This Row],[PR]],'Taux sortant'!$I$9:$S$167,COLUMN(),0),"")</f>
        <v>19.39</v>
      </c>
      <c r="D104" s="2">
        <f>IFERROR(VLOOKUP(Tableau2[[#This Row],[PR]],'Taux sortant'!$I$9:$S$167,COLUMN(),0),"")</f>
        <v>15.4</v>
      </c>
      <c r="E104" s="2">
        <f>IFERROR(VLOOKUP(Tableau2[[#This Row],[PR]],'Taux sortant'!$I$9:$S$167,COLUMN(),0),"")</f>
        <v>11.05</v>
      </c>
      <c r="F104" s="2">
        <f>IFERROR(VLOOKUP(Tableau2[[#This Row],[PR]],'Taux sortant'!$I$9:$S$167,COLUMN(),0),"")</f>
        <v>8.92</v>
      </c>
      <c r="G104" s="2">
        <f>IFERROR(VLOOKUP(Tableau2[[#This Row],[PR]],'Taux sortant'!$I$9:$S$167,COLUMN(),0),"")</f>
        <v>7.15</v>
      </c>
      <c r="H104" s="2">
        <f>IFERROR(VLOOKUP(Tableau2[[#This Row],[PR]],'Taux sortant'!$I$9:$S$167,COLUMN(),0),"")</f>
        <v>5.51</v>
      </c>
      <c r="I104" s="2">
        <f>IFERROR(VLOOKUP(Tableau2[[#This Row],[PR]],'Taux sortant'!$I$9:$S$167,COLUMN(),0),"")</f>
        <v>4.75</v>
      </c>
      <c r="J104" s="2">
        <f>IFERROR(VLOOKUP(Tableau2[[#This Row],[PR]],'Taux sortant'!$I$9:$S$167,COLUMN(),0),"")</f>
        <v>0</v>
      </c>
      <c r="K104" s="2">
        <f>IFERROR(VLOOKUP(Tableau2[[#This Row],[PR]],'Taux sortant'!$I$9:$S$167,COLUMN(),0),"")</f>
        <v>0</v>
      </c>
      <c r="L104" s="2" t="str">
        <f>IFERROR(VLOOKUP(Tableau2[[#This Row],[PR]],'Taux sortant'!$I$9:$S$167,COLUMN(),0),"")</f>
        <v/>
      </c>
    </row>
    <row r="105" spans="1:12" x14ac:dyDescent="0.3">
      <c r="A105" s="1" t="s">
        <v>4200</v>
      </c>
      <c r="B105" s="1" t="s">
        <v>3580</v>
      </c>
      <c r="C105" s="2">
        <f>IFERROR(VLOOKUP(Tableau2[[#This Row],[PR]],'Taux sortant'!$I$9:$S$167,COLUMN(),0),"")</f>
        <v>18.79</v>
      </c>
      <c r="D105" s="2">
        <f>IFERROR(VLOOKUP(Tableau2[[#This Row],[PR]],'Taux sortant'!$I$9:$S$167,COLUMN(),0),"")</f>
        <v>15.99</v>
      </c>
      <c r="E105" s="2">
        <f>IFERROR(VLOOKUP(Tableau2[[#This Row],[PR]],'Taux sortant'!$I$9:$S$167,COLUMN(),0),"")</f>
        <v>12.7</v>
      </c>
      <c r="F105" s="2">
        <f>IFERROR(VLOOKUP(Tableau2[[#This Row],[PR]],'Taux sortant'!$I$9:$S$167,COLUMN(),0),"")</f>
        <v>11.07</v>
      </c>
      <c r="G105" s="2">
        <f>IFERROR(VLOOKUP(Tableau2[[#This Row],[PR]],'Taux sortant'!$I$9:$S$167,COLUMN(),0),"")</f>
        <v>9.52</v>
      </c>
      <c r="H105" s="2">
        <f>IFERROR(VLOOKUP(Tableau2[[#This Row],[PR]],'Taux sortant'!$I$9:$S$167,COLUMN(),0),"")</f>
        <v>8.1</v>
      </c>
      <c r="I105" s="2">
        <f>IFERROR(VLOOKUP(Tableau2[[#This Row],[PR]],'Taux sortant'!$I$9:$S$167,COLUMN(),0),"")</f>
        <v>6.92</v>
      </c>
      <c r="J105" s="2">
        <f>IFERROR(VLOOKUP(Tableau2[[#This Row],[PR]],'Taux sortant'!$I$9:$S$167,COLUMN(),0),"")</f>
        <v>0</v>
      </c>
      <c r="K105" s="2">
        <f>IFERROR(VLOOKUP(Tableau2[[#This Row],[PR]],'Taux sortant'!$I$9:$S$167,COLUMN(),0),"")</f>
        <v>0</v>
      </c>
      <c r="L105" s="2" t="str">
        <f>IFERROR(VLOOKUP(Tableau2[[#This Row],[PR]],'Taux sortant'!$I$9:$S$167,COLUMN(),0),"")</f>
        <v/>
      </c>
    </row>
    <row r="106" spans="1:12" x14ac:dyDescent="0.3">
      <c r="A106" s="1" t="s">
        <v>119</v>
      </c>
      <c r="B106" s="1" t="s">
        <v>67</v>
      </c>
      <c r="C106" s="2">
        <f>IFERROR(VLOOKUP(Tableau2[[#This Row],[PR]],'Taux sortant'!$I$9:$S$167,COLUMN(),0),"")</f>
        <v>13.04</v>
      </c>
      <c r="D106" s="2">
        <f>IFERROR(VLOOKUP(Tableau2[[#This Row],[PR]],'Taux sortant'!$I$9:$S$167,COLUMN(),0),"")</f>
        <v>10.46</v>
      </c>
      <c r="E106" s="2">
        <f>IFERROR(VLOOKUP(Tableau2[[#This Row],[PR]],'Taux sortant'!$I$9:$S$167,COLUMN(),0),"")</f>
        <v>7.52</v>
      </c>
      <c r="F106" s="2">
        <f>IFERROR(VLOOKUP(Tableau2[[#This Row],[PR]],'Taux sortant'!$I$9:$S$167,COLUMN(),0),"")</f>
        <v>6.12</v>
      </c>
      <c r="G106" s="2">
        <f>IFERROR(VLOOKUP(Tableau2[[#This Row],[PR]],'Taux sortant'!$I$9:$S$167,COLUMN(),0),"")</f>
        <v>5.09</v>
      </c>
      <c r="H106" s="2">
        <f>IFERROR(VLOOKUP(Tableau2[[#This Row],[PR]],'Taux sortant'!$I$9:$S$167,COLUMN(),0),"")</f>
        <v>4.2300000000000004</v>
      </c>
      <c r="I106" s="2">
        <f>IFERROR(VLOOKUP(Tableau2[[#This Row],[PR]],'Taux sortant'!$I$9:$S$167,COLUMN(),0),"")</f>
        <v>3.67</v>
      </c>
      <c r="J106" s="2">
        <f>IFERROR(VLOOKUP(Tableau2[[#This Row],[PR]],'Taux sortant'!$I$9:$S$167,COLUMN(),0),"")</f>
        <v>0</v>
      </c>
      <c r="K106" s="2">
        <f>IFERROR(VLOOKUP(Tableau2[[#This Row],[PR]],'Taux sortant'!$I$9:$S$167,COLUMN(),0),"")</f>
        <v>0</v>
      </c>
      <c r="L106" s="2" t="str">
        <f>IFERROR(VLOOKUP(Tableau2[[#This Row],[PR]],'Taux sortant'!$I$9:$S$167,COLUMN(),0),"")</f>
        <v/>
      </c>
    </row>
    <row r="107" spans="1:12" x14ac:dyDescent="0.3">
      <c r="A107" s="1" t="s">
        <v>119</v>
      </c>
      <c r="B107" s="1" t="s">
        <v>4138</v>
      </c>
      <c r="C107" s="2" t="str">
        <f>IFERROR(VLOOKUP(Tableau2[[#This Row],[PR]],'Taux sortant'!$I$9:$S$167,COLUMN(),0),"")</f>
        <v/>
      </c>
      <c r="D107" s="2" t="str">
        <f>IFERROR(VLOOKUP(Tableau2[[#This Row],[PR]],'Taux sortant'!$I$9:$S$167,COLUMN(),0),"")</f>
        <v/>
      </c>
      <c r="E107" s="2" t="str">
        <f>IFERROR(VLOOKUP(Tableau2[[#This Row],[PR]],'Taux sortant'!$I$9:$S$167,COLUMN(),0),"")</f>
        <v/>
      </c>
      <c r="F107" s="2" t="str">
        <f>IFERROR(VLOOKUP(Tableau2[[#This Row],[PR]],'Taux sortant'!$I$9:$S$167,COLUMN(),0),"")</f>
        <v/>
      </c>
      <c r="G107" s="2" t="str">
        <f>IFERROR(VLOOKUP(Tableau2[[#This Row],[PR]],'Taux sortant'!$I$9:$S$167,COLUMN(),0),"")</f>
        <v/>
      </c>
      <c r="H107" s="2" t="str">
        <f>IFERROR(VLOOKUP(Tableau2[[#This Row],[PR]],'Taux sortant'!$I$9:$S$167,COLUMN(),0),"")</f>
        <v/>
      </c>
      <c r="I107" s="2" t="str">
        <f>IFERROR(VLOOKUP(Tableau2[[#This Row],[PR]],'Taux sortant'!$I$9:$S$167,COLUMN(),0),"")</f>
        <v/>
      </c>
      <c r="J107" s="2" t="str">
        <f>IFERROR(VLOOKUP(Tableau2[[#This Row],[PR]],'Taux sortant'!$I$9:$S$167,COLUMN(),0),"")</f>
        <v/>
      </c>
      <c r="K107" s="2" t="str">
        <f>IFERROR(VLOOKUP(Tableau2[[#This Row],[PR]],'Taux sortant'!$I$9:$S$167,COLUMN(),0),"")</f>
        <v/>
      </c>
      <c r="L107" s="2" t="str">
        <f>IFERROR(VLOOKUP(Tableau2[[#This Row],[PR]],'Taux sortant'!$I$9:$S$167,COLUMN(),0),"")</f>
        <v/>
      </c>
    </row>
    <row r="108" spans="1:12" x14ac:dyDescent="0.3">
      <c r="A108" s="1" t="s">
        <v>122</v>
      </c>
      <c r="B108" s="1" t="s">
        <v>19</v>
      </c>
      <c r="C108" s="2">
        <f>IFERROR(VLOOKUP(Tableau2[[#This Row],[PR]],'Taux sortant'!$I$9:$S$167,COLUMN(),0),"")</f>
        <v>20.07</v>
      </c>
      <c r="D108" s="2">
        <f>IFERROR(VLOOKUP(Tableau2[[#This Row],[PR]],'Taux sortant'!$I$9:$S$167,COLUMN(),0),"")</f>
        <v>15.84</v>
      </c>
      <c r="E108" s="2">
        <f>IFERROR(VLOOKUP(Tableau2[[#This Row],[PR]],'Taux sortant'!$I$9:$S$167,COLUMN(),0),"")</f>
        <v>11.78</v>
      </c>
      <c r="F108" s="2">
        <f>IFERROR(VLOOKUP(Tableau2[[#This Row],[PR]],'Taux sortant'!$I$9:$S$167,COLUMN(),0),"")</f>
        <v>8.85</v>
      </c>
      <c r="G108" s="2">
        <f>IFERROR(VLOOKUP(Tableau2[[#This Row],[PR]],'Taux sortant'!$I$9:$S$167,COLUMN(),0),"")</f>
        <v>6.72</v>
      </c>
      <c r="H108" s="2">
        <f>IFERROR(VLOOKUP(Tableau2[[#This Row],[PR]],'Taux sortant'!$I$9:$S$167,COLUMN(),0),"")</f>
        <v>5.19</v>
      </c>
      <c r="I108" s="2">
        <f>IFERROR(VLOOKUP(Tableau2[[#This Row],[PR]],'Taux sortant'!$I$9:$S$167,COLUMN(),0),"")</f>
        <v>4.37</v>
      </c>
      <c r="J108" s="2">
        <f>IFERROR(VLOOKUP(Tableau2[[#This Row],[PR]],'Taux sortant'!$I$9:$S$167,COLUMN(),0),"")</f>
        <v>0</v>
      </c>
      <c r="K108" s="2">
        <f>IFERROR(VLOOKUP(Tableau2[[#This Row],[PR]],'Taux sortant'!$I$9:$S$167,COLUMN(),0),"")</f>
        <v>0</v>
      </c>
      <c r="L108" s="2" t="str">
        <f>IFERROR(VLOOKUP(Tableau2[[#This Row],[PR]],'Taux sortant'!$I$9:$S$167,COLUMN(),0),"")</f>
        <v/>
      </c>
    </row>
    <row r="109" spans="1:12" x14ac:dyDescent="0.3">
      <c r="A109" s="1" t="s">
        <v>125</v>
      </c>
      <c r="B109" s="1" t="s">
        <v>69</v>
      </c>
      <c r="C109" s="2">
        <f>IFERROR(VLOOKUP(Tableau2[[#This Row],[PR]],'Taux sortant'!$I$9:$S$167,COLUMN(),0),"")</f>
        <v>23.78</v>
      </c>
      <c r="D109" s="2">
        <f>IFERROR(VLOOKUP(Tableau2[[#This Row],[PR]],'Taux sortant'!$I$9:$S$167,COLUMN(),0),"")</f>
        <v>20.58</v>
      </c>
      <c r="E109" s="2">
        <f>IFERROR(VLOOKUP(Tableau2[[#This Row],[PR]],'Taux sortant'!$I$9:$S$167,COLUMN(),0),"")</f>
        <v>16.13</v>
      </c>
      <c r="F109" s="2">
        <f>IFERROR(VLOOKUP(Tableau2[[#This Row],[PR]],'Taux sortant'!$I$9:$S$167,COLUMN(),0),"")</f>
        <v>12.62</v>
      </c>
      <c r="G109" s="2">
        <f>IFERROR(VLOOKUP(Tableau2[[#This Row],[PR]],'Taux sortant'!$I$9:$S$167,COLUMN(),0),"")</f>
        <v>9</v>
      </c>
      <c r="H109" s="2">
        <f>IFERROR(VLOOKUP(Tableau2[[#This Row],[PR]],'Taux sortant'!$I$9:$S$167,COLUMN(),0),"")</f>
        <v>5.95</v>
      </c>
      <c r="I109" s="2">
        <f>IFERROR(VLOOKUP(Tableau2[[#This Row],[PR]],'Taux sortant'!$I$9:$S$167,COLUMN(),0),"")</f>
        <v>4.28</v>
      </c>
      <c r="J109" s="2">
        <f>IFERROR(VLOOKUP(Tableau2[[#This Row],[PR]],'Taux sortant'!$I$9:$S$167,COLUMN(),0),"")</f>
        <v>0</v>
      </c>
      <c r="K109" s="2">
        <f>IFERROR(VLOOKUP(Tableau2[[#This Row],[PR]],'Taux sortant'!$I$9:$S$167,COLUMN(),0),"")</f>
        <v>0</v>
      </c>
      <c r="L109" s="2" t="str">
        <f>IFERROR(VLOOKUP(Tableau2[[#This Row],[PR]],'Taux sortant'!$I$9:$S$167,COLUMN(),0),"")</f>
        <v/>
      </c>
    </row>
    <row r="110" spans="1:12" x14ac:dyDescent="0.3">
      <c r="A110" s="1" t="s">
        <v>128</v>
      </c>
      <c r="B110" s="1" t="s">
        <v>8</v>
      </c>
      <c r="C110" s="2">
        <f>IFERROR(VLOOKUP(Tableau2[[#This Row],[PR]],'Taux sortant'!$I$9:$S$167,COLUMN(),0),"")</f>
        <v>30.77</v>
      </c>
      <c r="D110" s="2">
        <f>IFERROR(VLOOKUP(Tableau2[[#This Row],[PR]],'Taux sortant'!$I$9:$S$167,COLUMN(),0),"")</f>
        <v>22.76</v>
      </c>
      <c r="E110" s="2">
        <f>IFERROR(VLOOKUP(Tableau2[[#This Row],[PR]],'Taux sortant'!$I$9:$S$167,COLUMN(),0),"")</f>
        <v>16.43</v>
      </c>
      <c r="F110" s="2">
        <f>IFERROR(VLOOKUP(Tableau2[[#This Row],[PR]],'Taux sortant'!$I$9:$S$167,COLUMN(),0),"")</f>
        <v>12.46</v>
      </c>
      <c r="G110" s="2">
        <f>IFERROR(VLOOKUP(Tableau2[[#This Row],[PR]],'Taux sortant'!$I$9:$S$167,COLUMN(),0),"")</f>
        <v>7.96</v>
      </c>
      <c r="H110" s="2">
        <f>IFERROR(VLOOKUP(Tableau2[[#This Row],[PR]],'Taux sortant'!$I$9:$S$167,COLUMN(),0),"")</f>
        <v>5.83</v>
      </c>
      <c r="I110" s="2">
        <f>IFERROR(VLOOKUP(Tableau2[[#This Row],[PR]],'Taux sortant'!$I$9:$S$167,COLUMN(),0),"")</f>
        <v>4.59</v>
      </c>
      <c r="J110" s="2">
        <f>IFERROR(VLOOKUP(Tableau2[[#This Row],[PR]],'Taux sortant'!$I$9:$S$167,COLUMN(),0),"")</f>
        <v>0</v>
      </c>
      <c r="K110" s="2">
        <f>IFERROR(VLOOKUP(Tableau2[[#This Row],[PR]],'Taux sortant'!$I$9:$S$167,COLUMN(),0),"")</f>
        <v>0</v>
      </c>
      <c r="L110" s="2" t="str">
        <f>IFERROR(VLOOKUP(Tableau2[[#This Row],[PR]],'Taux sortant'!$I$9:$S$167,COLUMN(),0),"")</f>
        <v/>
      </c>
    </row>
    <row r="111" spans="1:12" x14ac:dyDescent="0.3">
      <c r="A111" s="1" t="s">
        <v>4205</v>
      </c>
      <c r="B111" s="1" t="s">
        <v>4162</v>
      </c>
      <c r="C111" s="2" t="str">
        <f>IFERROR(VLOOKUP(Tableau2[[#This Row],[PR]],'Taux sortant'!$I$9:$S$167,COLUMN(),0),"")</f>
        <v/>
      </c>
      <c r="D111" s="2" t="str">
        <f>IFERROR(VLOOKUP(Tableau2[[#This Row],[PR]],'Taux sortant'!$I$9:$S$167,COLUMN(),0),"")</f>
        <v/>
      </c>
      <c r="E111" s="2" t="str">
        <f>IFERROR(VLOOKUP(Tableau2[[#This Row],[PR]],'Taux sortant'!$I$9:$S$167,COLUMN(),0),"")</f>
        <v/>
      </c>
      <c r="F111" s="2" t="str">
        <f>IFERROR(VLOOKUP(Tableau2[[#This Row],[PR]],'Taux sortant'!$I$9:$S$167,COLUMN(),0),"")</f>
        <v/>
      </c>
      <c r="G111" s="2" t="str">
        <f>IFERROR(VLOOKUP(Tableau2[[#This Row],[PR]],'Taux sortant'!$I$9:$S$167,COLUMN(),0),"")</f>
        <v/>
      </c>
      <c r="H111" s="2" t="str">
        <f>IFERROR(VLOOKUP(Tableau2[[#This Row],[PR]],'Taux sortant'!$I$9:$S$167,COLUMN(),0),"")</f>
        <v/>
      </c>
      <c r="I111" s="2" t="str">
        <f>IFERROR(VLOOKUP(Tableau2[[#This Row],[PR]],'Taux sortant'!$I$9:$S$167,COLUMN(),0),"")</f>
        <v/>
      </c>
      <c r="J111" s="2" t="str">
        <f>IFERROR(VLOOKUP(Tableau2[[#This Row],[PR]],'Taux sortant'!$I$9:$S$167,COLUMN(),0),"")</f>
        <v/>
      </c>
      <c r="K111" s="2" t="str">
        <f>IFERROR(VLOOKUP(Tableau2[[#This Row],[PR]],'Taux sortant'!$I$9:$S$167,COLUMN(),0),"")</f>
        <v/>
      </c>
      <c r="L111" s="2" t="str">
        <f>IFERROR(VLOOKUP(Tableau2[[#This Row],[PR]],'Taux sortant'!$I$9:$S$167,COLUMN(),0),"")</f>
        <v/>
      </c>
    </row>
    <row r="112" spans="1:12" x14ac:dyDescent="0.3">
      <c r="A112" s="1" t="s">
        <v>5377</v>
      </c>
      <c r="B112" s="1" t="s">
        <v>5356</v>
      </c>
      <c r="C112" s="2">
        <f>IFERROR(VLOOKUP(Tableau2[[#This Row],[PR]],'Taux sortant'!$I$9:$S$167,COLUMN(),0),"")</f>
        <v>14.1</v>
      </c>
      <c r="D112" s="2">
        <f>IFERROR(VLOOKUP(Tableau2[[#This Row],[PR]],'Taux sortant'!$I$9:$S$167,COLUMN(),0),"")</f>
        <v>12.41</v>
      </c>
      <c r="E112" s="2">
        <f>IFERROR(VLOOKUP(Tableau2[[#This Row],[PR]],'Taux sortant'!$I$9:$S$167,COLUMN(),0),"")</f>
        <v>9.0299999999999994</v>
      </c>
      <c r="F112" s="2">
        <f>IFERROR(VLOOKUP(Tableau2[[#This Row],[PR]],'Taux sortant'!$I$9:$S$167,COLUMN(),0),"")</f>
        <v>7.34</v>
      </c>
      <c r="G112" s="2">
        <f>IFERROR(VLOOKUP(Tableau2[[#This Row],[PR]],'Taux sortant'!$I$9:$S$167,COLUMN(),0),"")</f>
        <v>6.12</v>
      </c>
      <c r="H112" s="2">
        <f>IFERROR(VLOOKUP(Tableau2[[#This Row],[PR]],'Taux sortant'!$I$9:$S$167,COLUMN(),0),"")</f>
        <v>5.37</v>
      </c>
      <c r="I112" s="2">
        <f>IFERROR(VLOOKUP(Tableau2[[#This Row],[PR]],'Taux sortant'!$I$9:$S$167,COLUMN(),0),"")</f>
        <v>4.6500000000000004</v>
      </c>
      <c r="J112" s="2">
        <f>IFERROR(VLOOKUP(Tableau2[[#This Row],[PR]],'Taux sortant'!$I$9:$S$167,COLUMN(),0),"")</f>
        <v>0</v>
      </c>
      <c r="K112" s="2">
        <f>IFERROR(VLOOKUP(Tableau2[[#This Row],[PR]],'Taux sortant'!$I$9:$S$167,COLUMN(),0),"")</f>
        <v>1585.65</v>
      </c>
      <c r="L112" s="2" t="str">
        <f>IFERROR(VLOOKUP(Tableau2[[#This Row],[PR]],'Taux sortant'!$I$9:$S$167,COLUMN(),0),"")</f>
        <v/>
      </c>
    </row>
    <row r="113" spans="1:12" x14ac:dyDescent="0.3">
      <c r="A113" s="1" t="s">
        <v>5377</v>
      </c>
      <c r="B113" s="1" t="s">
        <v>5820</v>
      </c>
      <c r="C113" s="2" t="str">
        <f>IFERROR(VLOOKUP(Tableau2[[#This Row],[PR]],'Taux sortant'!$I$9:$S$167,COLUMN(),0),"")</f>
        <v/>
      </c>
      <c r="D113" s="2" t="str">
        <f>IFERROR(VLOOKUP(Tableau2[[#This Row],[PR]],'Taux sortant'!$I$9:$S$167,COLUMN(),0),"")</f>
        <v/>
      </c>
      <c r="E113" s="2" t="str">
        <f>IFERROR(VLOOKUP(Tableau2[[#This Row],[PR]],'Taux sortant'!$I$9:$S$167,COLUMN(),0),"")</f>
        <v/>
      </c>
      <c r="F113" s="2" t="str">
        <f>IFERROR(VLOOKUP(Tableau2[[#This Row],[PR]],'Taux sortant'!$I$9:$S$167,COLUMN(),0),"")</f>
        <v/>
      </c>
      <c r="G113" s="2" t="str">
        <f>IFERROR(VLOOKUP(Tableau2[[#This Row],[PR]],'Taux sortant'!$I$9:$S$167,COLUMN(),0),"")</f>
        <v/>
      </c>
      <c r="H113" s="2" t="str">
        <f>IFERROR(VLOOKUP(Tableau2[[#This Row],[PR]],'Taux sortant'!$I$9:$S$167,COLUMN(),0),"")</f>
        <v/>
      </c>
      <c r="I113" s="2" t="str">
        <f>IFERROR(VLOOKUP(Tableau2[[#This Row],[PR]],'Taux sortant'!$I$9:$S$167,COLUMN(),0),"")</f>
        <v/>
      </c>
      <c r="J113" s="2" t="str">
        <f>IFERROR(VLOOKUP(Tableau2[[#This Row],[PR]],'Taux sortant'!$I$9:$S$167,COLUMN(),0),"")</f>
        <v/>
      </c>
      <c r="K113" s="2" t="str">
        <f>IFERROR(VLOOKUP(Tableau2[[#This Row],[PR]],'Taux sortant'!$I$9:$S$167,COLUMN(),0),"")</f>
        <v/>
      </c>
      <c r="L113" s="2" t="str">
        <f>IFERROR(VLOOKUP(Tableau2[[#This Row],[PR]],'Taux sortant'!$I$9:$S$167,COLUMN(),0),"")</f>
        <v/>
      </c>
    </row>
    <row r="114" spans="1:12" x14ac:dyDescent="0.3">
      <c r="A114" s="1" t="s">
        <v>5378</v>
      </c>
      <c r="B114" s="1" t="s">
        <v>5356</v>
      </c>
      <c r="C114" s="2">
        <f>IFERROR(VLOOKUP(Tableau2[[#This Row],[PR]],'Taux sortant'!$I$9:$S$167,COLUMN(),0),"")</f>
        <v>14.1</v>
      </c>
      <c r="D114" s="2">
        <f>IFERROR(VLOOKUP(Tableau2[[#This Row],[PR]],'Taux sortant'!$I$9:$S$167,COLUMN(),0),"")</f>
        <v>12.41</v>
      </c>
      <c r="E114" s="2">
        <f>IFERROR(VLOOKUP(Tableau2[[#This Row],[PR]],'Taux sortant'!$I$9:$S$167,COLUMN(),0),"")</f>
        <v>9.0299999999999994</v>
      </c>
      <c r="F114" s="2">
        <f>IFERROR(VLOOKUP(Tableau2[[#This Row],[PR]],'Taux sortant'!$I$9:$S$167,COLUMN(),0),"")</f>
        <v>7.34</v>
      </c>
      <c r="G114" s="2">
        <f>IFERROR(VLOOKUP(Tableau2[[#This Row],[PR]],'Taux sortant'!$I$9:$S$167,COLUMN(),0),"")</f>
        <v>6.12</v>
      </c>
      <c r="H114" s="2">
        <f>IFERROR(VLOOKUP(Tableau2[[#This Row],[PR]],'Taux sortant'!$I$9:$S$167,COLUMN(),0),"")</f>
        <v>5.37</v>
      </c>
      <c r="I114" s="2">
        <f>IFERROR(VLOOKUP(Tableau2[[#This Row],[PR]],'Taux sortant'!$I$9:$S$167,COLUMN(),0),"")</f>
        <v>4.6500000000000004</v>
      </c>
      <c r="J114" s="2">
        <f>IFERROR(VLOOKUP(Tableau2[[#This Row],[PR]],'Taux sortant'!$I$9:$S$167,COLUMN(),0),"")</f>
        <v>0</v>
      </c>
      <c r="K114" s="2">
        <f>IFERROR(VLOOKUP(Tableau2[[#This Row],[PR]],'Taux sortant'!$I$9:$S$167,COLUMN(),0),"")</f>
        <v>1585.65</v>
      </c>
      <c r="L114" s="2" t="str">
        <f>IFERROR(VLOOKUP(Tableau2[[#This Row],[PR]],'Taux sortant'!$I$9:$S$167,COLUMN(),0),"")</f>
        <v/>
      </c>
    </row>
    <row r="115" spans="1:12" x14ac:dyDescent="0.3">
      <c r="A115" s="1" t="s">
        <v>131</v>
      </c>
      <c r="B115" s="1" t="s">
        <v>31</v>
      </c>
      <c r="C115" s="2">
        <f>IFERROR(VLOOKUP(Tableau2[[#This Row],[PR]],'Taux sortant'!$I$9:$S$167,COLUMN(),0),"")</f>
        <v>17.95</v>
      </c>
      <c r="D115" s="2">
        <f>IFERROR(VLOOKUP(Tableau2[[#This Row],[PR]],'Taux sortant'!$I$9:$S$167,COLUMN(),0),"")</f>
        <v>14.25</v>
      </c>
      <c r="E115" s="2">
        <f>IFERROR(VLOOKUP(Tableau2[[#This Row],[PR]],'Taux sortant'!$I$9:$S$167,COLUMN(),0),"")</f>
        <v>10.85</v>
      </c>
      <c r="F115" s="2">
        <f>IFERROR(VLOOKUP(Tableau2[[#This Row],[PR]],'Taux sortant'!$I$9:$S$167,COLUMN(),0),"")</f>
        <v>8.92</v>
      </c>
      <c r="G115" s="2">
        <f>IFERROR(VLOOKUP(Tableau2[[#This Row],[PR]],'Taux sortant'!$I$9:$S$167,COLUMN(),0),"")</f>
        <v>6.44</v>
      </c>
      <c r="H115" s="2">
        <f>IFERROR(VLOOKUP(Tableau2[[#This Row],[PR]],'Taux sortant'!$I$9:$S$167,COLUMN(),0),"")</f>
        <v>5.07</v>
      </c>
      <c r="I115" s="2">
        <f>IFERROR(VLOOKUP(Tableau2[[#This Row],[PR]],'Taux sortant'!$I$9:$S$167,COLUMN(),0),"")</f>
        <v>4.2</v>
      </c>
      <c r="J115" s="2">
        <f>IFERROR(VLOOKUP(Tableau2[[#This Row],[PR]],'Taux sortant'!$I$9:$S$167,COLUMN(),0),"")</f>
        <v>0</v>
      </c>
      <c r="K115" s="2">
        <f>IFERROR(VLOOKUP(Tableau2[[#This Row],[PR]],'Taux sortant'!$I$9:$S$167,COLUMN(),0),"")</f>
        <v>0</v>
      </c>
      <c r="L115" s="2" t="str">
        <f>IFERROR(VLOOKUP(Tableau2[[#This Row],[PR]],'Taux sortant'!$I$9:$S$167,COLUMN(),0),"")</f>
        <v/>
      </c>
    </row>
    <row r="116" spans="1:12" x14ac:dyDescent="0.3">
      <c r="A116" s="1" t="s">
        <v>135</v>
      </c>
      <c r="B116" s="1" t="s">
        <v>87</v>
      </c>
      <c r="C116" s="2">
        <f>IFERROR(VLOOKUP(Tableau2[[#This Row],[PR]],'Taux sortant'!$I$9:$S$167,COLUMN(),0),"")</f>
        <v>18.79</v>
      </c>
      <c r="D116" s="2">
        <f>IFERROR(VLOOKUP(Tableau2[[#This Row],[PR]],'Taux sortant'!$I$9:$S$167,COLUMN(),0),"")</f>
        <v>15.99</v>
      </c>
      <c r="E116" s="2">
        <f>IFERROR(VLOOKUP(Tableau2[[#This Row],[PR]],'Taux sortant'!$I$9:$S$167,COLUMN(),0),"")</f>
        <v>12.7</v>
      </c>
      <c r="F116" s="2">
        <f>IFERROR(VLOOKUP(Tableau2[[#This Row],[PR]],'Taux sortant'!$I$9:$S$167,COLUMN(),0),"")</f>
        <v>11.07</v>
      </c>
      <c r="G116" s="2">
        <f>IFERROR(VLOOKUP(Tableau2[[#This Row],[PR]],'Taux sortant'!$I$9:$S$167,COLUMN(),0),"")</f>
        <v>9.52</v>
      </c>
      <c r="H116" s="2">
        <f>IFERROR(VLOOKUP(Tableau2[[#This Row],[PR]],'Taux sortant'!$I$9:$S$167,COLUMN(),0),"")</f>
        <v>8.1</v>
      </c>
      <c r="I116" s="2">
        <f>IFERROR(VLOOKUP(Tableau2[[#This Row],[PR]],'Taux sortant'!$I$9:$S$167,COLUMN(),0),"")</f>
        <v>6.92</v>
      </c>
      <c r="J116" s="2">
        <f>IFERROR(VLOOKUP(Tableau2[[#This Row],[PR]],'Taux sortant'!$I$9:$S$167,COLUMN(),0),"")</f>
        <v>0</v>
      </c>
      <c r="K116" s="2">
        <f>IFERROR(VLOOKUP(Tableau2[[#This Row],[PR]],'Taux sortant'!$I$9:$S$167,COLUMN(),0),"")</f>
        <v>0</v>
      </c>
      <c r="L116" s="2" t="str">
        <f>IFERROR(VLOOKUP(Tableau2[[#This Row],[PR]],'Taux sortant'!$I$9:$S$167,COLUMN(),0),"")</f>
        <v/>
      </c>
    </row>
    <row r="117" spans="1:12" x14ac:dyDescent="0.3">
      <c r="A117" s="1" t="s">
        <v>4208</v>
      </c>
      <c r="B117" s="1" t="s">
        <v>4145</v>
      </c>
      <c r="C117" s="2">
        <f>IFERROR(VLOOKUP(Tableau2[[#This Row],[PR]],'Taux sortant'!$I$9:$S$167,COLUMN(),0),"")</f>
        <v>22.32</v>
      </c>
      <c r="D117" s="2">
        <f>IFERROR(VLOOKUP(Tableau2[[#This Row],[PR]],'Taux sortant'!$I$9:$S$167,COLUMN(),0),"")</f>
        <v>19.86</v>
      </c>
      <c r="E117" s="2">
        <f>IFERROR(VLOOKUP(Tableau2[[#This Row],[PR]],'Taux sortant'!$I$9:$S$167,COLUMN(),0),"")</f>
        <v>16.239999999999998</v>
      </c>
      <c r="F117" s="2">
        <f>IFERROR(VLOOKUP(Tableau2[[#This Row],[PR]],'Taux sortant'!$I$9:$S$167,COLUMN(),0),"")</f>
        <v>14.04</v>
      </c>
      <c r="G117" s="2">
        <f>IFERROR(VLOOKUP(Tableau2[[#This Row],[PR]],'Taux sortant'!$I$9:$S$167,COLUMN(),0),"")</f>
        <v>12.21</v>
      </c>
      <c r="H117" s="2">
        <f>IFERROR(VLOOKUP(Tableau2[[#This Row],[PR]],'Taux sortant'!$I$9:$S$167,COLUMN(),0),"")</f>
        <v>10.16</v>
      </c>
      <c r="I117" s="2">
        <f>IFERROR(VLOOKUP(Tableau2[[#This Row],[PR]],'Taux sortant'!$I$9:$S$167,COLUMN(),0),"")</f>
        <v>8.69</v>
      </c>
      <c r="J117" s="2">
        <f>IFERROR(VLOOKUP(Tableau2[[#This Row],[PR]],'Taux sortant'!$I$9:$S$167,COLUMN(),0),"")</f>
        <v>0</v>
      </c>
      <c r="K117" s="2">
        <f>IFERROR(VLOOKUP(Tableau2[[#This Row],[PR]],'Taux sortant'!$I$9:$S$167,COLUMN(),0),"")</f>
        <v>0</v>
      </c>
      <c r="L117" s="2" t="str">
        <f>IFERROR(VLOOKUP(Tableau2[[#This Row],[PR]],'Taux sortant'!$I$9:$S$167,COLUMN(),0),"")</f>
        <v/>
      </c>
    </row>
    <row r="118" spans="1:12" x14ac:dyDescent="0.3">
      <c r="A118" s="1" t="s">
        <v>3136</v>
      </c>
      <c r="B118" s="1" t="s">
        <v>3137</v>
      </c>
      <c r="C118" s="2">
        <f>IFERROR(VLOOKUP(Tableau2[[#This Row],[PR]],'Taux sortant'!$I$9:$S$167,COLUMN(),0),"")</f>
        <v>14.1</v>
      </c>
      <c r="D118" s="2">
        <f>IFERROR(VLOOKUP(Tableau2[[#This Row],[PR]],'Taux sortant'!$I$9:$S$167,COLUMN(),0),"")</f>
        <v>11.63</v>
      </c>
      <c r="E118" s="2">
        <f>IFERROR(VLOOKUP(Tableau2[[#This Row],[PR]],'Taux sortant'!$I$9:$S$167,COLUMN(),0),"")</f>
        <v>8.8000000000000007</v>
      </c>
      <c r="F118" s="2">
        <f>IFERROR(VLOOKUP(Tableau2[[#This Row],[PR]],'Taux sortant'!$I$9:$S$167,COLUMN(),0),"")</f>
        <v>7.43</v>
      </c>
      <c r="G118" s="2">
        <f>IFERROR(VLOOKUP(Tableau2[[#This Row],[PR]],'Taux sortant'!$I$9:$S$167,COLUMN(),0),"")</f>
        <v>6.26</v>
      </c>
      <c r="H118" s="2">
        <f>IFERROR(VLOOKUP(Tableau2[[#This Row],[PR]],'Taux sortant'!$I$9:$S$167,COLUMN(),0),"")</f>
        <v>5.33</v>
      </c>
      <c r="I118" s="2">
        <f>IFERROR(VLOOKUP(Tableau2[[#This Row],[PR]],'Taux sortant'!$I$9:$S$167,COLUMN(),0),"")</f>
        <v>4.58</v>
      </c>
      <c r="J118" s="2">
        <f>IFERROR(VLOOKUP(Tableau2[[#This Row],[PR]],'Taux sortant'!$I$9:$S$167,COLUMN(),0),"")</f>
        <v>0</v>
      </c>
      <c r="K118" s="2">
        <f>IFERROR(VLOOKUP(Tableau2[[#This Row],[PR]],'Taux sortant'!$I$9:$S$167,COLUMN(),0),"")</f>
        <v>0</v>
      </c>
      <c r="L118" s="2" t="str">
        <f>IFERROR(VLOOKUP(Tableau2[[#This Row],[PR]],'Taux sortant'!$I$9:$S$167,COLUMN(),0),"")</f>
        <v/>
      </c>
    </row>
    <row r="119" spans="1:12" x14ac:dyDescent="0.3">
      <c r="A119" s="1" t="s">
        <v>1565</v>
      </c>
      <c r="B119" s="1" t="s">
        <v>1566</v>
      </c>
      <c r="C119" s="2" t="str">
        <f>IFERROR(VLOOKUP(Tableau2[[#This Row],[PR]],'Taux sortant'!$I$9:$S$167,COLUMN(),0),"")</f>
        <v/>
      </c>
      <c r="D119" s="2" t="str">
        <f>IFERROR(VLOOKUP(Tableau2[[#This Row],[PR]],'Taux sortant'!$I$9:$S$167,COLUMN(),0),"")</f>
        <v/>
      </c>
      <c r="E119" s="2" t="str">
        <f>IFERROR(VLOOKUP(Tableau2[[#This Row],[PR]],'Taux sortant'!$I$9:$S$167,COLUMN(),0),"")</f>
        <v/>
      </c>
      <c r="F119" s="2" t="str">
        <f>IFERROR(VLOOKUP(Tableau2[[#This Row],[PR]],'Taux sortant'!$I$9:$S$167,COLUMN(),0),"")</f>
        <v/>
      </c>
      <c r="G119" s="2" t="str">
        <f>IFERROR(VLOOKUP(Tableau2[[#This Row],[PR]],'Taux sortant'!$I$9:$S$167,COLUMN(),0),"")</f>
        <v/>
      </c>
      <c r="H119" s="2" t="str">
        <f>IFERROR(VLOOKUP(Tableau2[[#This Row],[PR]],'Taux sortant'!$I$9:$S$167,COLUMN(),0),"")</f>
        <v/>
      </c>
      <c r="I119" s="2" t="str">
        <f>IFERROR(VLOOKUP(Tableau2[[#This Row],[PR]],'Taux sortant'!$I$9:$S$167,COLUMN(),0),"")</f>
        <v/>
      </c>
      <c r="J119" s="2" t="str">
        <f>IFERROR(VLOOKUP(Tableau2[[#This Row],[PR]],'Taux sortant'!$I$9:$S$167,COLUMN(),0),"")</f>
        <v/>
      </c>
      <c r="K119" s="2" t="str">
        <f>IFERROR(VLOOKUP(Tableau2[[#This Row],[PR]],'Taux sortant'!$I$9:$S$167,COLUMN(),0),"")</f>
        <v/>
      </c>
      <c r="L119" s="2" t="str">
        <f>IFERROR(VLOOKUP(Tableau2[[#This Row],[PR]],'Taux sortant'!$I$9:$S$167,COLUMN(),0),"")</f>
        <v/>
      </c>
    </row>
    <row r="120" spans="1:12" x14ac:dyDescent="0.3">
      <c r="A120" s="1" t="s">
        <v>1569</v>
      </c>
      <c r="B120" s="1" t="s">
        <v>1570</v>
      </c>
      <c r="C120" s="2">
        <f>IFERROR(VLOOKUP(Tableau2[[#This Row],[PR]],'Taux sortant'!$I$9:$S$167,COLUMN(),0),"")</f>
        <v>19.86</v>
      </c>
      <c r="D120" s="2">
        <f>IFERROR(VLOOKUP(Tableau2[[#This Row],[PR]],'Taux sortant'!$I$9:$S$167,COLUMN(),0),"")</f>
        <v>14.64</v>
      </c>
      <c r="E120" s="2">
        <f>IFERROR(VLOOKUP(Tableau2[[#This Row],[PR]],'Taux sortant'!$I$9:$S$167,COLUMN(),0),"")</f>
        <v>10.78</v>
      </c>
      <c r="F120" s="2">
        <f>IFERROR(VLOOKUP(Tableau2[[#This Row],[PR]],'Taux sortant'!$I$9:$S$167,COLUMN(),0),"")</f>
        <v>8.1199999999999992</v>
      </c>
      <c r="G120" s="2">
        <f>IFERROR(VLOOKUP(Tableau2[[#This Row],[PR]],'Taux sortant'!$I$9:$S$167,COLUMN(),0),"")</f>
        <v>6.83</v>
      </c>
      <c r="H120" s="2">
        <f>IFERROR(VLOOKUP(Tableau2[[#This Row],[PR]],'Taux sortant'!$I$9:$S$167,COLUMN(),0),"")</f>
        <v>5.07</v>
      </c>
      <c r="I120" s="2">
        <f>IFERROR(VLOOKUP(Tableau2[[#This Row],[PR]],'Taux sortant'!$I$9:$S$167,COLUMN(),0),"")</f>
        <v>4.43</v>
      </c>
      <c r="J120" s="2">
        <f>IFERROR(VLOOKUP(Tableau2[[#This Row],[PR]],'Taux sortant'!$I$9:$S$167,COLUMN(),0),"")</f>
        <v>0</v>
      </c>
      <c r="K120" s="2">
        <f>IFERROR(VLOOKUP(Tableau2[[#This Row],[PR]],'Taux sortant'!$I$9:$S$167,COLUMN(),0),"")</f>
        <v>0</v>
      </c>
      <c r="L120" s="2" t="str">
        <f>IFERROR(VLOOKUP(Tableau2[[#This Row],[PR]],'Taux sortant'!$I$9:$S$167,COLUMN(),0),"")</f>
        <v/>
      </c>
    </row>
    <row r="121" spans="1:12" x14ac:dyDescent="0.3">
      <c r="A121" s="1" t="s">
        <v>138</v>
      </c>
      <c r="B121" s="1" t="s">
        <v>61</v>
      </c>
      <c r="C121" s="2">
        <f>IFERROR(VLOOKUP(Tableau2[[#This Row],[PR]],'Taux sortant'!$I$9:$S$167,COLUMN(),0),"")</f>
        <v>12.63</v>
      </c>
      <c r="D121" s="2">
        <f>IFERROR(VLOOKUP(Tableau2[[#This Row],[PR]],'Taux sortant'!$I$9:$S$167,COLUMN(),0),"")</f>
        <v>10.14</v>
      </c>
      <c r="E121" s="2">
        <f>IFERROR(VLOOKUP(Tableau2[[#This Row],[PR]],'Taux sortant'!$I$9:$S$167,COLUMN(),0),"")</f>
        <v>7.31</v>
      </c>
      <c r="F121" s="2">
        <f>IFERROR(VLOOKUP(Tableau2[[#This Row],[PR]],'Taux sortant'!$I$9:$S$167,COLUMN(),0),"")</f>
        <v>5.96</v>
      </c>
      <c r="G121" s="2">
        <f>IFERROR(VLOOKUP(Tableau2[[#This Row],[PR]],'Taux sortant'!$I$9:$S$167,COLUMN(),0),"")</f>
        <v>4.9800000000000004</v>
      </c>
      <c r="H121" s="2">
        <f>IFERROR(VLOOKUP(Tableau2[[#This Row],[PR]],'Taux sortant'!$I$9:$S$167,COLUMN(),0),"")</f>
        <v>4.2</v>
      </c>
      <c r="I121" s="2">
        <f>IFERROR(VLOOKUP(Tableau2[[#This Row],[PR]],'Taux sortant'!$I$9:$S$167,COLUMN(),0),"")</f>
        <v>3.68</v>
      </c>
      <c r="J121" s="2">
        <f>IFERROR(VLOOKUP(Tableau2[[#This Row],[PR]],'Taux sortant'!$I$9:$S$167,COLUMN(),0),"")</f>
        <v>0</v>
      </c>
      <c r="K121" s="2">
        <f>IFERROR(VLOOKUP(Tableau2[[#This Row],[PR]],'Taux sortant'!$I$9:$S$167,COLUMN(),0),"")</f>
        <v>0</v>
      </c>
      <c r="L121" s="2" t="str">
        <f>IFERROR(VLOOKUP(Tableau2[[#This Row],[PR]],'Taux sortant'!$I$9:$S$167,COLUMN(),0),"")</f>
        <v/>
      </c>
    </row>
    <row r="122" spans="1:12" x14ac:dyDescent="0.3">
      <c r="A122" s="1" t="s">
        <v>5839</v>
      </c>
      <c r="B122" s="1" t="s">
        <v>3761</v>
      </c>
      <c r="C122" s="2">
        <f>IFERROR(VLOOKUP(Tableau2[[#This Row],[PR]],'Taux sortant'!$I$9:$S$167,COLUMN(),0),"")</f>
        <v>36.270000000000003</v>
      </c>
      <c r="D122" s="2">
        <f>IFERROR(VLOOKUP(Tableau2[[#This Row],[PR]],'Taux sortant'!$I$9:$S$167,COLUMN(),0),"")</f>
        <v>33.01</v>
      </c>
      <c r="E122" s="2">
        <f>IFERROR(VLOOKUP(Tableau2[[#This Row],[PR]],'Taux sortant'!$I$9:$S$167,COLUMN(),0),"")</f>
        <v>28.57</v>
      </c>
      <c r="F122" s="2">
        <f>IFERROR(VLOOKUP(Tableau2[[#This Row],[PR]],'Taux sortant'!$I$9:$S$167,COLUMN(),0),"")</f>
        <v>25.82</v>
      </c>
      <c r="G122" s="2">
        <f>IFERROR(VLOOKUP(Tableau2[[#This Row],[PR]],'Taux sortant'!$I$9:$S$167,COLUMN(),0),"")</f>
        <v>22.99</v>
      </c>
      <c r="H122" s="2">
        <f>IFERROR(VLOOKUP(Tableau2[[#This Row],[PR]],'Taux sortant'!$I$9:$S$167,COLUMN(),0),"")</f>
        <v>19.46</v>
      </c>
      <c r="I122" s="2">
        <f>IFERROR(VLOOKUP(Tableau2[[#This Row],[PR]],'Taux sortant'!$I$9:$S$167,COLUMN(),0),"")</f>
        <v>16.46</v>
      </c>
      <c r="J122" s="2">
        <f>IFERROR(VLOOKUP(Tableau2[[#This Row],[PR]],'Taux sortant'!$I$9:$S$167,COLUMN(),0),"")</f>
        <v>0</v>
      </c>
      <c r="K122" s="2">
        <f>IFERROR(VLOOKUP(Tableau2[[#This Row],[PR]],'Taux sortant'!$I$9:$S$167,COLUMN(),0),"")</f>
        <v>0</v>
      </c>
      <c r="L122" s="2" t="str">
        <f>IFERROR(VLOOKUP(Tableau2[[#This Row],[PR]],'Taux sortant'!$I$9:$S$167,COLUMN(),0),"")</f>
        <v/>
      </c>
    </row>
    <row r="123" spans="1:12" x14ac:dyDescent="0.3">
      <c r="A123" s="1" t="s">
        <v>1574</v>
      </c>
      <c r="B123" s="1" t="s">
        <v>1572</v>
      </c>
      <c r="C123" s="2">
        <f>IFERROR(VLOOKUP(Tableau2[[#This Row],[PR]],'Taux sortant'!$I$9:$S$167,COLUMN(),0),"")</f>
        <v>11.77</v>
      </c>
      <c r="D123" s="2">
        <f>IFERROR(VLOOKUP(Tableau2[[#This Row],[PR]],'Taux sortant'!$I$9:$S$167,COLUMN(),0),"")</f>
        <v>9.3699999999999992</v>
      </c>
      <c r="E123" s="2">
        <f>IFERROR(VLOOKUP(Tableau2[[#This Row],[PR]],'Taux sortant'!$I$9:$S$167,COLUMN(),0),"")</f>
        <v>6.64</v>
      </c>
      <c r="F123" s="2">
        <f>IFERROR(VLOOKUP(Tableau2[[#This Row],[PR]],'Taux sortant'!$I$9:$S$167,COLUMN(),0),"")</f>
        <v>5.36</v>
      </c>
      <c r="G123" s="2">
        <f>IFERROR(VLOOKUP(Tableau2[[#This Row],[PR]],'Taux sortant'!$I$9:$S$167,COLUMN(),0),"")</f>
        <v>4.43</v>
      </c>
      <c r="H123" s="2">
        <f>IFERROR(VLOOKUP(Tableau2[[#This Row],[PR]],'Taux sortant'!$I$9:$S$167,COLUMN(),0),"")</f>
        <v>3.65</v>
      </c>
      <c r="I123" s="2">
        <f>IFERROR(VLOOKUP(Tableau2[[#This Row],[PR]],'Taux sortant'!$I$9:$S$167,COLUMN(),0),"")</f>
        <v>3.13</v>
      </c>
      <c r="J123" s="2">
        <f>IFERROR(VLOOKUP(Tableau2[[#This Row],[PR]],'Taux sortant'!$I$9:$S$167,COLUMN(),0),"")</f>
        <v>0</v>
      </c>
      <c r="K123" s="2">
        <f>IFERROR(VLOOKUP(Tableau2[[#This Row],[PR]],'Taux sortant'!$I$9:$S$167,COLUMN(),0),"")</f>
        <v>0</v>
      </c>
      <c r="L123" s="2" t="str">
        <f>IFERROR(VLOOKUP(Tableau2[[#This Row],[PR]],'Taux sortant'!$I$9:$S$167,COLUMN(),0),"")</f>
        <v/>
      </c>
    </row>
    <row r="124" spans="1:12" x14ac:dyDescent="0.3">
      <c r="A124" s="1" t="s">
        <v>3140</v>
      </c>
      <c r="B124" s="1" t="s">
        <v>3105</v>
      </c>
      <c r="C124" s="2">
        <f>IFERROR(VLOOKUP(Tableau2[[#This Row],[PR]],'Taux sortant'!$I$9:$S$167,COLUMN(),0),"")</f>
        <v>12.93</v>
      </c>
      <c r="D124" s="2">
        <f>IFERROR(VLOOKUP(Tableau2[[#This Row],[PR]],'Taux sortant'!$I$9:$S$167,COLUMN(),0),"")</f>
        <v>10.59</v>
      </c>
      <c r="E124" s="2">
        <f>IFERROR(VLOOKUP(Tableau2[[#This Row],[PR]],'Taux sortant'!$I$9:$S$167,COLUMN(),0),"")</f>
        <v>7.91</v>
      </c>
      <c r="F124" s="2">
        <f>IFERROR(VLOOKUP(Tableau2[[#This Row],[PR]],'Taux sortant'!$I$9:$S$167,COLUMN(),0),"")</f>
        <v>6.66</v>
      </c>
      <c r="G124" s="2">
        <f>IFERROR(VLOOKUP(Tableau2[[#This Row],[PR]],'Taux sortant'!$I$9:$S$167,COLUMN(),0),"")</f>
        <v>5.64</v>
      </c>
      <c r="H124" s="2">
        <f>IFERROR(VLOOKUP(Tableau2[[#This Row],[PR]],'Taux sortant'!$I$9:$S$167,COLUMN(),0),"")</f>
        <v>4.78</v>
      </c>
      <c r="I124" s="2">
        <f>IFERROR(VLOOKUP(Tableau2[[#This Row],[PR]],'Taux sortant'!$I$9:$S$167,COLUMN(),0),"")</f>
        <v>4.1500000000000004</v>
      </c>
      <c r="J124" s="2">
        <f>IFERROR(VLOOKUP(Tableau2[[#This Row],[PR]],'Taux sortant'!$I$9:$S$167,COLUMN(),0),"")</f>
        <v>0</v>
      </c>
      <c r="K124" s="2">
        <f>IFERROR(VLOOKUP(Tableau2[[#This Row],[PR]],'Taux sortant'!$I$9:$S$167,COLUMN(),0),"")</f>
        <v>0</v>
      </c>
      <c r="L124" s="2" t="str">
        <f>IFERROR(VLOOKUP(Tableau2[[#This Row],[PR]],'Taux sortant'!$I$9:$S$167,COLUMN(),0),"")</f>
        <v/>
      </c>
    </row>
    <row r="125" spans="1:12" x14ac:dyDescent="0.3">
      <c r="A125" s="1" t="s">
        <v>3143</v>
      </c>
      <c r="B125" s="1" t="s">
        <v>3105</v>
      </c>
      <c r="C125" s="2">
        <f>IFERROR(VLOOKUP(Tableau2[[#This Row],[PR]],'Taux sortant'!$I$9:$S$167,COLUMN(),0),"")</f>
        <v>12.93</v>
      </c>
      <c r="D125" s="2">
        <f>IFERROR(VLOOKUP(Tableau2[[#This Row],[PR]],'Taux sortant'!$I$9:$S$167,COLUMN(),0),"")</f>
        <v>10.59</v>
      </c>
      <c r="E125" s="2">
        <f>IFERROR(VLOOKUP(Tableau2[[#This Row],[PR]],'Taux sortant'!$I$9:$S$167,COLUMN(),0),"")</f>
        <v>7.91</v>
      </c>
      <c r="F125" s="2">
        <f>IFERROR(VLOOKUP(Tableau2[[#This Row],[PR]],'Taux sortant'!$I$9:$S$167,COLUMN(),0),"")</f>
        <v>6.66</v>
      </c>
      <c r="G125" s="2">
        <f>IFERROR(VLOOKUP(Tableau2[[#This Row],[PR]],'Taux sortant'!$I$9:$S$167,COLUMN(),0),"")</f>
        <v>5.64</v>
      </c>
      <c r="H125" s="2">
        <f>IFERROR(VLOOKUP(Tableau2[[#This Row],[PR]],'Taux sortant'!$I$9:$S$167,COLUMN(),0),"")</f>
        <v>4.78</v>
      </c>
      <c r="I125" s="2">
        <f>IFERROR(VLOOKUP(Tableau2[[#This Row],[PR]],'Taux sortant'!$I$9:$S$167,COLUMN(),0),"")</f>
        <v>4.1500000000000004</v>
      </c>
      <c r="J125" s="2">
        <f>IFERROR(VLOOKUP(Tableau2[[#This Row],[PR]],'Taux sortant'!$I$9:$S$167,COLUMN(),0),"")</f>
        <v>0</v>
      </c>
      <c r="K125" s="2">
        <f>IFERROR(VLOOKUP(Tableau2[[#This Row],[PR]],'Taux sortant'!$I$9:$S$167,COLUMN(),0),"")</f>
        <v>0</v>
      </c>
      <c r="L125" s="2" t="str">
        <f>IFERROR(VLOOKUP(Tableau2[[#This Row],[PR]],'Taux sortant'!$I$9:$S$167,COLUMN(),0),"")</f>
        <v/>
      </c>
    </row>
    <row r="126" spans="1:12" x14ac:dyDescent="0.3">
      <c r="A126" s="1" t="s">
        <v>1578</v>
      </c>
      <c r="B126" s="1" t="s">
        <v>1518</v>
      </c>
      <c r="C126" s="2">
        <f>IFERROR(VLOOKUP(Tableau2[[#This Row],[PR]],'Taux sortant'!$I$9:$S$167,COLUMN(),0),"")</f>
        <v>10.29</v>
      </c>
      <c r="D126" s="2">
        <f>IFERROR(VLOOKUP(Tableau2[[#This Row],[PR]],'Taux sortant'!$I$9:$S$167,COLUMN(),0),"")</f>
        <v>8.1199999999999992</v>
      </c>
      <c r="E126" s="2">
        <f>IFERROR(VLOOKUP(Tableau2[[#This Row],[PR]],'Taux sortant'!$I$9:$S$167,COLUMN(),0),"")</f>
        <v>5.69</v>
      </c>
      <c r="F126" s="2">
        <f>IFERROR(VLOOKUP(Tableau2[[#This Row],[PR]],'Taux sortant'!$I$9:$S$167,COLUMN(),0),"")</f>
        <v>4.5199999999999996</v>
      </c>
      <c r="G126" s="2">
        <f>IFERROR(VLOOKUP(Tableau2[[#This Row],[PR]],'Taux sortant'!$I$9:$S$167,COLUMN(),0),"")</f>
        <v>3.74</v>
      </c>
      <c r="H126" s="2">
        <f>IFERROR(VLOOKUP(Tableau2[[#This Row],[PR]],'Taux sortant'!$I$9:$S$167,COLUMN(),0),"")</f>
        <v>3.28</v>
      </c>
      <c r="I126" s="2">
        <f>IFERROR(VLOOKUP(Tableau2[[#This Row],[PR]],'Taux sortant'!$I$9:$S$167,COLUMN(),0),"")</f>
        <v>2.99</v>
      </c>
      <c r="J126" s="2">
        <f>IFERROR(VLOOKUP(Tableau2[[#This Row],[PR]],'Taux sortant'!$I$9:$S$167,COLUMN(),0),"")</f>
        <v>0</v>
      </c>
      <c r="K126" s="2">
        <f>IFERROR(VLOOKUP(Tableau2[[#This Row],[PR]],'Taux sortant'!$I$9:$S$167,COLUMN(),0),"")</f>
        <v>0</v>
      </c>
      <c r="L126" s="2" t="str">
        <f>IFERROR(VLOOKUP(Tableau2[[#This Row],[PR]],'Taux sortant'!$I$9:$S$167,COLUMN(),0),"")</f>
        <v/>
      </c>
    </row>
    <row r="127" spans="1:12" x14ac:dyDescent="0.3">
      <c r="A127" s="1" t="s">
        <v>1581</v>
      </c>
      <c r="B127" s="1" t="s">
        <v>1521</v>
      </c>
      <c r="C127" s="2">
        <f>IFERROR(VLOOKUP(Tableau2[[#This Row],[PR]],'Taux sortant'!$I$9:$S$167,COLUMN(),0),"")</f>
        <v>21.64</v>
      </c>
      <c r="D127" s="2">
        <f>IFERROR(VLOOKUP(Tableau2[[#This Row],[PR]],'Taux sortant'!$I$9:$S$167,COLUMN(),0),"")</f>
        <v>17.57</v>
      </c>
      <c r="E127" s="2">
        <f>IFERROR(VLOOKUP(Tableau2[[#This Row],[PR]],'Taux sortant'!$I$9:$S$167,COLUMN(),0),"")</f>
        <v>11.74</v>
      </c>
      <c r="F127" s="2">
        <f>IFERROR(VLOOKUP(Tableau2[[#This Row],[PR]],'Taux sortant'!$I$9:$S$167,COLUMN(),0),"")</f>
        <v>9.3000000000000007</v>
      </c>
      <c r="G127" s="2">
        <f>IFERROR(VLOOKUP(Tableau2[[#This Row],[PR]],'Taux sortant'!$I$9:$S$167,COLUMN(),0),"")</f>
        <v>7.56</v>
      </c>
      <c r="H127" s="2">
        <f>IFERROR(VLOOKUP(Tableau2[[#This Row],[PR]],'Taux sortant'!$I$9:$S$167,COLUMN(),0),"")</f>
        <v>5.09</v>
      </c>
      <c r="I127" s="2">
        <f>IFERROR(VLOOKUP(Tableau2[[#This Row],[PR]],'Taux sortant'!$I$9:$S$167,COLUMN(),0),"")</f>
        <v>4.7300000000000004</v>
      </c>
      <c r="J127" s="2">
        <f>IFERROR(VLOOKUP(Tableau2[[#This Row],[PR]],'Taux sortant'!$I$9:$S$167,COLUMN(),0),"")</f>
        <v>0</v>
      </c>
      <c r="K127" s="2">
        <f>IFERROR(VLOOKUP(Tableau2[[#This Row],[PR]],'Taux sortant'!$I$9:$S$167,COLUMN(),0),"")</f>
        <v>0</v>
      </c>
      <c r="L127" s="2" t="str">
        <f>IFERROR(VLOOKUP(Tableau2[[#This Row],[PR]],'Taux sortant'!$I$9:$S$167,COLUMN(),0),"")</f>
        <v/>
      </c>
    </row>
    <row r="128" spans="1:12" x14ac:dyDescent="0.3">
      <c r="A128" s="1" t="s">
        <v>5841</v>
      </c>
      <c r="B128" s="1" t="s">
        <v>5842</v>
      </c>
      <c r="C128" s="2">
        <f>IFERROR(VLOOKUP(Tableau2[[#This Row],[PR]],'Taux sortant'!$I$9:$S$167,COLUMN(),0),"")</f>
        <v>34.979999999999997</v>
      </c>
      <c r="D128" s="2">
        <f>IFERROR(VLOOKUP(Tableau2[[#This Row],[PR]],'Taux sortant'!$I$9:$S$167,COLUMN(),0),"")</f>
        <v>31.16</v>
      </c>
      <c r="E128" s="2">
        <f>IFERROR(VLOOKUP(Tableau2[[#This Row],[PR]],'Taux sortant'!$I$9:$S$167,COLUMN(),0),"")</f>
        <v>26.49</v>
      </c>
      <c r="F128" s="2">
        <f>IFERROR(VLOOKUP(Tableau2[[#This Row],[PR]],'Taux sortant'!$I$9:$S$167,COLUMN(),0),"")</f>
        <v>24.22</v>
      </c>
      <c r="G128" s="2">
        <f>IFERROR(VLOOKUP(Tableau2[[#This Row],[PR]],'Taux sortant'!$I$9:$S$167,COLUMN(),0),"")</f>
        <v>21.78</v>
      </c>
      <c r="H128" s="2">
        <f>IFERROR(VLOOKUP(Tableau2[[#This Row],[PR]],'Taux sortant'!$I$9:$S$167,COLUMN(),0),"")</f>
        <v>19.420000000000002</v>
      </c>
      <c r="I128" s="2">
        <f>IFERROR(VLOOKUP(Tableau2[[#This Row],[PR]],'Taux sortant'!$I$9:$S$167,COLUMN(),0),"")</f>
        <v>17.87</v>
      </c>
      <c r="J128" s="2">
        <f>IFERROR(VLOOKUP(Tableau2[[#This Row],[PR]],'Taux sortant'!$I$9:$S$167,COLUMN(),0),"")</f>
        <v>0</v>
      </c>
      <c r="K128" s="2">
        <f>IFERROR(VLOOKUP(Tableau2[[#This Row],[PR]],'Taux sortant'!$I$9:$S$167,COLUMN(),0),"")</f>
        <v>0</v>
      </c>
      <c r="L128" s="2" t="str">
        <f>IFERROR(VLOOKUP(Tableau2[[#This Row],[PR]],'Taux sortant'!$I$9:$S$167,COLUMN(),0),"")</f>
        <v/>
      </c>
    </row>
    <row r="129" spans="1:12" x14ac:dyDescent="0.3">
      <c r="A129" s="1" t="s">
        <v>1584</v>
      </c>
      <c r="B129" s="1" t="s">
        <v>1521</v>
      </c>
      <c r="C129" s="2">
        <f>IFERROR(VLOOKUP(Tableau2[[#This Row],[PR]],'Taux sortant'!$I$9:$S$167,COLUMN(),0),"")</f>
        <v>21.64</v>
      </c>
      <c r="D129" s="2">
        <f>IFERROR(VLOOKUP(Tableau2[[#This Row],[PR]],'Taux sortant'!$I$9:$S$167,COLUMN(),0),"")</f>
        <v>17.57</v>
      </c>
      <c r="E129" s="2">
        <f>IFERROR(VLOOKUP(Tableau2[[#This Row],[PR]],'Taux sortant'!$I$9:$S$167,COLUMN(),0),"")</f>
        <v>11.74</v>
      </c>
      <c r="F129" s="2">
        <f>IFERROR(VLOOKUP(Tableau2[[#This Row],[PR]],'Taux sortant'!$I$9:$S$167,COLUMN(),0),"")</f>
        <v>9.3000000000000007</v>
      </c>
      <c r="G129" s="2">
        <f>IFERROR(VLOOKUP(Tableau2[[#This Row],[PR]],'Taux sortant'!$I$9:$S$167,COLUMN(),0),"")</f>
        <v>7.56</v>
      </c>
      <c r="H129" s="2">
        <f>IFERROR(VLOOKUP(Tableau2[[#This Row],[PR]],'Taux sortant'!$I$9:$S$167,COLUMN(),0),"")</f>
        <v>5.09</v>
      </c>
      <c r="I129" s="2">
        <f>IFERROR(VLOOKUP(Tableau2[[#This Row],[PR]],'Taux sortant'!$I$9:$S$167,COLUMN(),0),"")</f>
        <v>4.7300000000000004</v>
      </c>
      <c r="J129" s="2">
        <f>IFERROR(VLOOKUP(Tableau2[[#This Row],[PR]],'Taux sortant'!$I$9:$S$167,COLUMN(),0),"")</f>
        <v>0</v>
      </c>
      <c r="K129" s="2">
        <f>IFERROR(VLOOKUP(Tableau2[[#This Row],[PR]],'Taux sortant'!$I$9:$S$167,COLUMN(),0),"")</f>
        <v>0</v>
      </c>
      <c r="L129" s="2" t="str">
        <f>IFERROR(VLOOKUP(Tableau2[[#This Row],[PR]],'Taux sortant'!$I$9:$S$167,COLUMN(),0),"")</f>
        <v/>
      </c>
    </row>
    <row r="130" spans="1:12" x14ac:dyDescent="0.3">
      <c r="A130" s="1" t="s">
        <v>1588</v>
      </c>
      <c r="B130" s="1" t="s">
        <v>1559</v>
      </c>
      <c r="C130" s="2">
        <f>IFERROR(VLOOKUP(Tableau2[[#This Row],[PR]],'Taux sortant'!$I$9:$S$167,COLUMN(),0),"")</f>
        <v>30.33</v>
      </c>
      <c r="D130" s="2">
        <f>IFERROR(VLOOKUP(Tableau2[[#This Row],[PR]],'Taux sortant'!$I$9:$S$167,COLUMN(),0),"")</f>
        <v>27.8</v>
      </c>
      <c r="E130" s="2">
        <f>IFERROR(VLOOKUP(Tableau2[[#This Row],[PR]],'Taux sortant'!$I$9:$S$167,COLUMN(),0),"")</f>
        <v>20.43</v>
      </c>
      <c r="F130" s="2">
        <f>IFERROR(VLOOKUP(Tableau2[[#This Row],[PR]],'Taux sortant'!$I$9:$S$167,COLUMN(),0),"")</f>
        <v>15.78</v>
      </c>
      <c r="G130" s="2">
        <f>IFERROR(VLOOKUP(Tableau2[[#This Row],[PR]],'Taux sortant'!$I$9:$S$167,COLUMN(),0),"")</f>
        <v>11.93</v>
      </c>
      <c r="H130" s="2">
        <f>IFERROR(VLOOKUP(Tableau2[[#This Row],[PR]],'Taux sortant'!$I$9:$S$167,COLUMN(),0),"")</f>
        <v>7.97</v>
      </c>
      <c r="I130" s="2">
        <f>IFERROR(VLOOKUP(Tableau2[[#This Row],[PR]],'Taux sortant'!$I$9:$S$167,COLUMN(),0),"")</f>
        <v>7.56</v>
      </c>
      <c r="J130" s="2">
        <f>IFERROR(VLOOKUP(Tableau2[[#This Row],[PR]],'Taux sortant'!$I$9:$S$167,COLUMN(),0),"")</f>
        <v>0</v>
      </c>
      <c r="K130" s="2">
        <f>IFERROR(VLOOKUP(Tableau2[[#This Row],[PR]],'Taux sortant'!$I$9:$S$167,COLUMN(),0),"")</f>
        <v>0</v>
      </c>
      <c r="L130" s="2" t="str">
        <f>IFERROR(VLOOKUP(Tableau2[[#This Row],[PR]],'Taux sortant'!$I$9:$S$167,COLUMN(),0),"")</f>
        <v/>
      </c>
    </row>
    <row r="131" spans="1:12" x14ac:dyDescent="0.3">
      <c r="A131" s="1" t="s">
        <v>141</v>
      </c>
      <c r="B131" s="1" t="s">
        <v>46</v>
      </c>
      <c r="C131" s="2" t="str">
        <f>IFERROR(VLOOKUP(Tableau2[[#This Row],[PR]],'Taux sortant'!$I$9:$S$167,COLUMN(),0),"")</f>
        <v/>
      </c>
      <c r="D131" s="2" t="str">
        <f>IFERROR(VLOOKUP(Tableau2[[#This Row],[PR]],'Taux sortant'!$I$9:$S$167,COLUMN(),0),"")</f>
        <v/>
      </c>
      <c r="E131" s="2" t="str">
        <f>IFERROR(VLOOKUP(Tableau2[[#This Row],[PR]],'Taux sortant'!$I$9:$S$167,COLUMN(),0),"")</f>
        <v/>
      </c>
      <c r="F131" s="2" t="str">
        <f>IFERROR(VLOOKUP(Tableau2[[#This Row],[PR]],'Taux sortant'!$I$9:$S$167,COLUMN(),0),"")</f>
        <v/>
      </c>
      <c r="G131" s="2" t="str">
        <f>IFERROR(VLOOKUP(Tableau2[[#This Row],[PR]],'Taux sortant'!$I$9:$S$167,COLUMN(),0),"")</f>
        <v/>
      </c>
      <c r="H131" s="2" t="str">
        <f>IFERROR(VLOOKUP(Tableau2[[#This Row],[PR]],'Taux sortant'!$I$9:$S$167,COLUMN(),0),"")</f>
        <v/>
      </c>
      <c r="I131" s="2" t="str">
        <f>IFERROR(VLOOKUP(Tableau2[[#This Row],[PR]],'Taux sortant'!$I$9:$S$167,COLUMN(),0),"")</f>
        <v/>
      </c>
      <c r="J131" s="2" t="str">
        <f>IFERROR(VLOOKUP(Tableau2[[#This Row],[PR]],'Taux sortant'!$I$9:$S$167,COLUMN(),0),"")</f>
        <v/>
      </c>
      <c r="K131" s="2" t="str">
        <f>IFERROR(VLOOKUP(Tableau2[[#This Row],[PR]],'Taux sortant'!$I$9:$S$167,COLUMN(),0),"")</f>
        <v/>
      </c>
      <c r="L131" s="2" t="str">
        <f>IFERROR(VLOOKUP(Tableau2[[#This Row],[PR]],'Taux sortant'!$I$9:$S$167,COLUMN(),0),"")</f>
        <v/>
      </c>
    </row>
    <row r="132" spans="1:12" x14ac:dyDescent="0.3">
      <c r="A132" s="1" t="s">
        <v>144</v>
      </c>
      <c r="B132" s="1" t="s">
        <v>109</v>
      </c>
      <c r="C132" s="2">
        <f>IFERROR(VLOOKUP(Tableau2[[#This Row],[PR]],'Taux sortant'!$I$9:$S$167,COLUMN(),0),"")</f>
        <v>23.78</v>
      </c>
      <c r="D132" s="2">
        <f>IFERROR(VLOOKUP(Tableau2[[#This Row],[PR]],'Taux sortant'!$I$9:$S$167,COLUMN(),0),"")</f>
        <v>20.58</v>
      </c>
      <c r="E132" s="2">
        <f>IFERROR(VLOOKUP(Tableau2[[#This Row],[PR]],'Taux sortant'!$I$9:$S$167,COLUMN(),0),"")</f>
        <v>16.13</v>
      </c>
      <c r="F132" s="2">
        <f>IFERROR(VLOOKUP(Tableau2[[#This Row],[PR]],'Taux sortant'!$I$9:$S$167,COLUMN(),0),"")</f>
        <v>12.62</v>
      </c>
      <c r="G132" s="2">
        <f>IFERROR(VLOOKUP(Tableau2[[#This Row],[PR]],'Taux sortant'!$I$9:$S$167,COLUMN(),0),"")</f>
        <v>9</v>
      </c>
      <c r="H132" s="2">
        <f>IFERROR(VLOOKUP(Tableau2[[#This Row],[PR]],'Taux sortant'!$I$9:$S$167,COLUMN(),0),"")</f>
        <v>5.95</v>
      </c>
      <c r="I132" s="2">
        <f>IFERROR(VLOOKUP(Tableau2[[#This Row],[PR]],'Taux sortant'!$I$9:$S$167,COLUMN(),0),"")</f>
        <v>4.28</v>
      </c>
      <c r="J132" s="2">
        <f>IFERROR(VLOOKUP(Tableau2[[#This Row],[PR]],'Taux sortant'!$I$9:$S$167,COLUMN(),0),"")</f>
        <v>0</v>
      </c>
      <c r="K132" s="2">
        <f>IFERROR(VLOOKUP(Tableau2[[#This Row],[PR]],'Taux sortant'!$I$9:$S$167,COLUMN(),0),"")</f>
        <v>0</v>
      </c>
      <c r="L132" s="2" t="str">
        <f>IFERROR(VLOOKUP(Tableau2[[#This Row],[PR]],'Taux sortant'!$I$9:$S$167,COLUMN(),0),"")</f>
        <v/>
      </c>
    </row>
    <row r="133" spans="1:12" x14ac:dyDescent="0.3">
      <c r="A133" s="1" t="s">
        <v>1591</v>
      </c>
      <c r="B133" s="1" t="s">
        <v>1547</v>
      </c>
      <c r="C133" s="2">
        <f>IFERROR(VLOOKUP(Tableau2[[#This Row],[PR]],'Taux sortant'!$I$9:$S$167,COLUMN(),0),"")</f>
        <v>8.85</v>
      </c>
      <c r="D133" s="2">
        <f>IFERROR(VLOOKUP(Tableau2[[#This Row],[PR]],'Taux sortant'!$I$9:$S$167,COLUMN(),0),"")</f>
        <v>6.89</v>
      </c>
      <c r="E133" s="2">
        <f>IFERROR(VLOOKUP(Tableau2[[#This Row],[PR]],'Taux sortant'!$I$9:$S$167,COLUMN(),0),"")</f>
        <v>4.7</v>
      </c>
      <c r="F133" s="2">
        <f>IFERROR(VLOOKUP(Tableau2[[#This Row],[PR]],'Taux sortant'!$I$9:$S$167,COLUMN(),0),"")</f>
        <v>3.63</v>
      </c>
      <c r="G133" s="2">
        <f>IFERROR(VLOOKUP(Tableau2[[#This Row],[PR]],'Taux sortant'!$I$9:$S$167,COLUMN(),0),"")</f>
        <v>2.93</v>
      </c>
      <c r="H133" s="2">
        <f>IFERROR(VLOOKUP(Tableau2[[#This Row],[PR]],'Taux sortant'!$I$9:$S$167,COLUMN(),0),"")</f>
        <v>2.4900000000000002</v>
      </c>
      <c r="I133" s="2">
        <f>IFERROR(VLOOKUP(Tableau2[[#This Row],[PR]],'Taux sortant'!$I$9:$S$167,COLUMN(),0),"")</f>
        <v>2.21</v>
      </c>
      <c r="J133" s="2">
        <f>IFERROR(VLOOKUP(Tableau2[[#This Row],[PR]],'Taux sortant'!$I$9:$S$167,COLUMN(),0),"")</f>
        <v>0</v>
      </c>
      <c r="K133" s="2">
        <f>IFERROR(VLOOKUP(Tableau2[[#This Row],[PR]],'Taux sortant'!$I$9:$S$167,COLUMN(),0),"")</f>
        <v>0</v>
      </c>
      <c r="L133" s="2" t="str">
        <f>IFERROR(VLOOKUP(Tableau2[[#This Row],[PR]],'Taux sortant'!$I$9:$S$167,COLUMN(),0),"")</f>
        <v/>
      </c>
    </row>
    <row r="134" spans="1:12" x14ac:dyDescent="0.3">
      <c r="A134" s="1" t="s">
        <v>4211</v>
      </c>
      <c r="B134" s="1" t="s">
        <v>4134</v>
      </c>
      <c r="C134" s="2">
        <f>IFERROR(VLOOKUP(Tableau2[[#This Row],[PR]],'Taux sortant'!$I$9:$S$167,COLUMN(),0),"")</f>
        <v>18.260000000000002</v>
      </c>
      <c r="D134" s="2">
        <f>IFERROR(VLOOKUP(Tableau2[[#This Row],[PR]],'Taux sortant'!$I$9:$S$167,COLUMN(),0),"")</f>
        <v>15.47</v>
      </c>
      <c r="E134" s="2">
        <f>IFERROR(VLOOKUP(Tableau2[[#This Row],[PR]],'Taux sortant'!$I$9:$S$167,COLUMN(),0),"")</f>
        <v>12.23</v>
      </c>
      <c r="F134" s="2">
        <f>IFERROR(VLOOKUP(Tableau2[[#This Row],[PR]],'Taux sortant'!$I$9:$S$167,COLUMN(),0),"")</f>
        <v>10.64</v>
      </c>
      <c r="G134" s="2">
        <f>IFERROR(VLOOKUP(Tableau2[[#This Row],[PR]],'Taux sortant'!$I$9:$S$167,COLUMN(),0),"")</f>
        <v>9.09</v>
      </c>
      <c r="H134" s="2">
        <f>IFERROR(VLOOKUP(Tableau2[[#This Row],[PR]],'Taux sortant'!$I$9:$S$167,COLUMN(),0),"")</f>
        <v>7.69</v>
      </c>
      <c r="I134" s="2">
        <f>IFERROR(VLOOKUP(Tableau2[[#This Row],[PR]],'Taux sortant'!$I$9:$S$167,COLUMN(),0),"")</f>
        <v>6.52</v>
      </c>
      <c r="J134" s="2">
        <f>IFERROR(VLOOKUP(Tableau2[[#This Row],[PR]],'Taux sortant'!$I$9:$S$167,COLUMN(),0),"")</f>
        <v>0</v>
      </c>
      <c r="K134" s="2">
        <f>IFERROR(VLOOKUP(Tableau2[[#This Row],[PR]],'Taux sortant'!$I$9:$S$167,COLUMN(),0),"")</f>
        <v>0</v>
      </c>
      <c r="L134" s="2" t="str">
        <f>IFERROR(VLOOKUP(Tableau2[[#This Row],[PR]],'Taux sortant'!$I$9:$S$167,COLUMN(),0),"")</f>
        <v/>
      </c>
    </row>
    <row r="135" spans="1:12" x14ac:dyDescent="0.3">
      <c r="A135" s="1" t="s">
        <v>6635</v>
      </c>
      <c r="B135" s="1" t="s">
        <v>6633</v>
      </c>
      <c r="C135" s="2" t="str">
        <f>IFERROR(VLOOKUP(Tableau2[[#This Row],[PR]],'Taux sortant'!$I$9:$S$167,COLUMN(),0),"")</f>
        <v/>
      </c>
      <c r="D135" s="2" t="str">
        <f>IFERROR(VLOOKUP(Tableau2[[#This Row],[PR]],'Taux sortant'!$I$9:$S$167,COLUMN(),0),"")</f>
        <v/>
      </c>
      <c r="E135" s="2" t="str">
        <f>IFERROR(VLOOKUP(Tableau2[[#This Row],[PR]],'Taux sortant'!$I$9:$S$167,COLUMN(),0),"")</f>
        <v/>
      </c>
      <c r="F135" s="2" t="str">
        <f>IFERROR(VLOOKUP(Tableau2[[#This Row],[PR]],'Taux sortant'!$I$9:$S$167,COLUMN(),0),"")</f>
        <v/>
      </c>
      <c r="G135" s="2" t="str">
        <f>IFERROR(VLOOKUP(Tableau2[[#This Row],[PR]],'Taux sortant'!$I$9:$S$167,COLUMN(),0),"")</f>
        <v/>
      </c>
      <c r="H135" s="2" t="str">
        <f>IFERROR(VLOOKUP(Tableau2[[#This Row],[PR]],'Taux sortant'!$I$9:$S$167,COLUMN(),0),"")</f>
        <v/>
      </c>
      <c r="I135" s="2" t="str">
        <f>IFERROR(VLOOKUP(Tableau2[[#This Row],[PR]],'Taux sortant'!$I$9:$S$167,COLUMN(),0),"")</f>
        <v/>
      </c>
      <c r="J135" s="2" t="str">
        <f>IFERROR(VLOOKUP(Tableau2[[#This Row],[PR]],'Taux sortant'!$I$9:$S$167,COLUMN(),0),"")</f>
        <v/>
      </c>
      <c r="K135" s="2" t="str">
        <f>IFERROR(VLOOKUP(Tableau2[[#This Row],[PR]],'Taux sortant'!$I$9:$S$167,COLUMN(),0),"")</f>
        <v/>
      </c>
      <c r="L135" s="2" t="str">
        <f>IFERROR(VLOOKUP(Tableau2[[#This Row],[PR]],'Taux sortant'!$I$9:$S$167,COLUMN(),0),"")</f>
        <v/>
      </c>
    </row>
    <row r="136" spans="1:12" x14ac:dyDescent="0.3">
      <c r="A136" s="1" t="s">
        <v>3146</v>
      </c>
      <c r="B136" s="1" t="s">
        <v>3100</v>
      </c>
      <c r="C136" s="2" t="str">
        <f>IFERROR(VLOOKUP(Tableau2[[#This Row],[PR]],'Taux sortant'!$I$9:$S$167,COLUMN(),0),"")</f>
        <v/>
      </c>
      <c r="D136" s="2" t="str">
        <f>IFERROR(VLOOKUP(Tableau2[[#This Row],[PR]],'Taux sortant'!$I$9:$S$167,COLUMN(),0),"")</f>
        <v/>
      </c>
      <c r="E136" s="2" t="str">
        <f>IFERROR(VLOOKUP(Tableau2[[#This Row],[PR]],'Taux sortant'!$I$9:$S$167,COLUMN(),0),"")</f>
        <v/>
      </c>
      <c r="F136" s="2" t="str">
        <f>IFERROR(VLOOKUP(Tableau2[[#This Row],[PR]],'Taux sortant'!$I$9:$S$167,COLUMN(),0),"")</f>
        <v/>
      </c>
      <c r="G136" s="2" t="str">
        <f>IFERROR(VLOOKUP(Tableau2[[#This Row],[PR]],'Taux sortant'!$I$9:$S$167,COLUMN(),0),"")</f>
        <v/>
      </c>
      <c r="H136" s="2" t="str">
        <f>IFERROR(VLOOKUP(Tableau2[[#This Row],[PR]],'Taux sortant'!$I$9:$S$167,COLUMN(),0),"")</f>
        <v/>
      </c>
      <c r="I136" s="2" t="str">
        <f>IFERROR(VLOOKUP(Tableau2[[#This Row],[PR]],'Taux sortant'!$I$9:$S$167,COLUMN(),0),"")</f>
        <v/>
      </c>
      <c r="J136" s="2" t="str">
        <f>IFERROR(VLOOKUP(Tableau2[[#This Row],[PR]],'Taux sortant'!$I$9:$S$167,COLUMN(),0),"")</f>
        <v/>
      </c>
      <c r="K136" s="2" t="str">
        <f>IFERROR(VLOOKUP(Tableau2[[#This Row],[PR]],'Taux sortant'!$I$9:$S$167,COLUMN(),0),"")</f>
        <v/>
      </c>
      <c r="L136" s="2" t="str">
        <f>IFERROR(VLOOKUP(Tableau2[[#This Row],[PR]],'Taux sortant'!$I$9:$S$167,COLUMN(),0),"")</f>
        <v/>
      </c>
    </row>
    <row r="137" spans="1:12" x14ac:dyDescent="0.3">
      <c r="A137" s="1" t="s">
        <v>147</v>
      </c>
      <c r="B137" s="1" t="s">
        <v>105</v>
      </c>
      <c r="C137" s="2">
        <f>IFERROR(VLOOKUP(Tableau2[[#This Row],[PR]],'Taux sortant'!$I$9:$S$167,COLUMN(),0),"")</f>
        <v>22.68</v>
      </c>
      <c r="D137" s="2">
        <f>IFERROR(VLOOKUP(Tableau2[[#This Row],[PR]],'Taux sortant'!$I$9:$S$167,COLUMN(),0),"")</f>
        <v>19.600000000000001</v>
      </c>
      <c r="E137" s="2">
        <f>IFERROR(VLOOKUP(Tableau2[[#This Row],[PR]],'Taux sortant'!$I$9:$S$167,COLUMN(),0),"")</f>
        <v>15.23</v>
      </c>
      <c r="F137" s="2">
        <f>IFERROR(VLOOKUP(Tableau2[[#This Row],[PR]],'Taux sortant'!$I$9:$S$167,COLUMN(),0),"")</f>
        <v>11.98</v>
      </c>
      <c r="G137" s="2">
        <f>IFERROR(VLOOKUP(Tableau2[[#This Row],[PR]],'Taux sortant'!$I$9:$S$167,COLUMN(),0),"")</f>
        <v>8.5399999999999991</v>
      </c>
      <c r="H137" s="2">
        <f>IFERROR(VLOOKUP(Tableau2[[#This Row],[PR]],'Taux sortant'!$I$9:$S$167,COLUMN(),0),"")</f>
        <v>5.65</v>
      </c>
      <c r="I137" s="2">
        <f>IFERROR(VLOOKUP(Tableau2[[#This Row],[PR]],'Taux sortant'!$I$9:$S$167,COLUMN(),0),"")</f>
        <v>4.07</v>
      </c>
      <c r="J137" s="2">
        <f>IFERROR(VLOOKUP(Tableau2[[#This Row],[PR]],'Taux sortant'!$I$9:$S$167,COLUMN(),0),"")</f>
        <v>0</v>
      </c>
      <c r="K137" s="2">
        <f>IFERROR(VLOOKUP(Tableau2[[#This Row],[PR]],'Taux sortant'!$I$9:$S$167,COLUMN(),0),"")</f>
        <v>0</v>
      </c>
      <c r="L137" s="2" t="str">
        <f>IFERROR(VLOOKUP(Tableau2[[#This Row],[PR]],'Taux sortant'!$I$9:$S$167,COLUMN(),0),"")</f>
        <v/>
      </c>
    </row>
    <row r="138" spans="1:12" x14ac:dyDescent="0.3">
      <c r="A138" s="1" t="s">
        <v>5380</v>
      </c>
      <c r="B138" s="1" t="s">
        <v>5349</v>
      </c>
      <c r="C138" s="2" t="str">
        <f>IFERROR(VLOOKUP(Tableau2[[#This Row],[PR]],'Taux sortant'!$I$9:$S$167,COLUMN(),0),"")</f>
        <v/>
      </c>
      <c r="D138" s="2" t="str">
        <f>IFERROR(VLOOKUP(Tableau2[[#This Row],[PR]],'Taux sortant'!$I$9:$S$167,COLUMN(),0),"")</f>
        <v/>
      </c>
      <c r="E138" s="2" t="str">
        <f>IFERROR(VLOOKUP(Tableau2[[#This Row],[PR]],'Taux sortant'!$I$9:$S$167,COLUMN(),0),"")</f>
        <v/>
      </c>
      <c r="F138" s="2" t="str">
        <f>IFERROR(VLOOKUP(Tableau2[[#This Row],[PR]],'Taux sortant'!$I$9:$S$167,COLUMN(),0),"")</f>
        <v/>
      </c>
      <c r="G138" s="2" t="str">
        <f>IFERROR(VLOOKUP(Tableau2[[#This Row],[PR]],'Taux sortant'!$I$9:$S$167,COLUMN(),0),"")</f>
        <v/>
      </c>
      <c r="H138" s="2" t="str">
        <f>IFERROR(VLOOKUP(Tableau2[[#This Row],[PR]],'Taux sortant'!$I$9:$S$167,COLUMN(),0),"")</f>
        <v/>
      </c>
      <c r="I138" s="2" t="str">
        <f>IFERROR(VLOOKUP(Tableau2[[#This Row],[PR]],'Taux sortant'!$I$9:$S$167,COLUMN(),0),"")</f>
        <v/>
      </c>
      <c r="J138" s="2" t="str">
        <f>IFERROR(VLOOKUP(Tableau2[[#This Row],[PR]],'Taux sortant'!$I$9:$S$167,COLUMN(),0),"")</f>
        <v/>
      </c>
      <c r="K138" s="2" t="str">
        <f>IFERROR(VLOOKUP(Tableau2[[#This Row],[PR]],'Taux sortant'!$I$9:$S$167,COLUMN(),0),"")</f>
        <v/>
      </c>
      <c r="L138" s="2" t="str">
        <f>IFERROR(VLOOKUP(Tableau2[[#This Row],[PR]],'Taux sortant'!$I$9:$S$167,COLUMN(),0),"")</f>
        <v/>
      </c>
    </row>
    <row r="139" spans="1:12" x14ac:dyDescent="0.3">
      <c r="A139" s="1" t="s">
        <v>4214</v>
      </c>
      <c r="B139" s="1" t="s">
        <v>4150</v>
      </c>
      <c r="C139" s="2">
        <f>IFERROR(VLOOKUP(Tableau2[[#This Row],[PR]],'Taux sortant'!$I$9:$S$167,COLUMN(),0),"")</f>
        <v>19.84</v>
      </c>
      <c r="D139" s="2">
        <f>IFERROR(VLOOKUP(Tableau2[[#This Row],[PR]],'Taux sortant'!$I$9:$S$167,COLUMN(),0),"")</f>
        <v>16.989999999999998</v>
      </c>
      <c r="E139" s="2">
        <f>IFERROR(VLOOKUP(Tableau2[[#This Row],[PR]],'Taux sortant'!$I$9:$S$167,COLUMN(),0),"")</f>
        <v>13.65</v>
      </c>
      <c r="F139" s="2">
        <f>IFERROR(VLOOKUP(Tableau2[[#This Row],[PR]],'Taux sortant'!$I$9:$S$167,COLUMN(),0),"")</f>
        <v>11.98</v>
      </c>
      <c r="G139" s="2">
        <f>IFERROR(VLOOKUP(Tableau2[[#This Row],[PR]],'Taux sortant'!$I$9:$S$167,COLUMN(),0),"")</f>
        <v>10.41</v>
      </c>
      <c r="H139" s="2">
        <f>IFERROR(VLOOKUP(Tableau2[[#This Row],[PR]],'Taux sortant'!$I$9:$S$167,COLUMN(),0),"")</f>
        <v>8.9600000000000009</v>
      </c>
      <c r="I139" s="2">
        <f>IFERROR(VLOOKUP(Tableau2[[#This Row],[PR]],'Taux sortant'!$I$9:$S$167,COLUMN(),0),"")</f>
        <v>7.76</v>
      </c>
      <c r="J139" s="2">
        <f>IFERROR(VLOOKUP(Tableau2[[#This Row],[PR]],'Taux sortant'!$I$9:$S$167,COLUMN(),0),"")</f>
        <v>0</v>
      </c>
      <c r="K139" s="2">
        <f>IFERROR(VLOOKUP(Tableau2[[#This Row],[PR]],'Taux sortant'!$I$9:$S$167,COLUMN(),0),"")</f>
        <v>0</v>
      </c>
      <c r="L139" s="2" t="str">
        <f>IFERROR(VLOOKUP(Tableau2[[#This Row],[PR]],'Taux sortant'!$I$9:$S$167,COLUMN(),0),"")</f>
        <v/>
      </c>
    </row>
    <row r="140" spans="1:12" x14ac:dyDescent="0.3">
      <c r="A140" s="1" t="s">
        <v>3149</v>
      </c>
      <c r="B140" s="1" t="s">
        <v>3078</v>
      </c>
      <c r="C140" s="2">
        <f>IFERROR(VLOOKUP(Tableau2[[#This Row],[PR]],'Taux sortant'!$I$9:$S$167,COLUMN(),0),"")</f>
        <v>15.34</v>
      </c>
      <c r="D140" s="2">
        <f>IFERROR(VLOOKUP(Tableau2[[#This Row],[PR]],'Taux sortant'!$I$9:$S$167,COLUMN(),0),"")</f>
        <v>12.85</v>
      </c>
      <c r="E140" s="2">
        <f>IFERROR(VLOOKUP(Tableau2[[#This Row],[PR]],'Taux sortant'!$I$9:$S$167,COLUMN(),0),"")</f>
        <v>9.94</v>
      </c>
      <c r="F140" s="2">
        <f>IFERROR(VLOOKUP(Tableau2[[#This Row],[PR]],'Taux sortant'!$I$9:$S$167,COLUMN(),0),"")</f>
        <v>8.5399999999999991</v>
      </c>
      <c r="G140" s="2">
        <f>IFERROR(VLOOKUP(Tableau2[[#This Row],[PR]],'Taux sortant'!$I$9:$S$167,COLUMN(),0),"")</f>
        <v>7.34</v>
      </c>
      <c r="H140" s="2">
        <f>IFERROR(VLOOKUP(Tableau2[[#This Row],[PR]],'Taux sortant'!$I$9:$S$167,COLUMN(),0),"")</f>
        <v>6.29</v>
      </c>
      <c r="I140" s="2">
        <f>IFERROR(VLOOKUP(Tableau2[[#This Row],[PR]],'Taux sortant'!$I$9:$S$167,COLUMN(),0),"")</f>
        <v>5.49</v>
      </c>
      <c r="J140" s="2">
        <f>IFERROR(VLOOKUP(Tableau2[[#This Row],[PR]],'Taux sortant'!$I$9:$S$167,COLUMN(),0),"")</f>
        <v>0</v>
      </c>
      <c r="K140" s="2">
        <f>IFERROR(VLOOKUP(Tableau2[[#This Row],[PR]],'Taux sortant'!$I$9:$S$167,COLUMN(),0),"")</f>
        <v>0</v>
      </c>
      <c r="L140" s="2" t="str">
        <f>IFERROR(VLOOKUP(Tableau2[[#This Row],[PR]],'Taux sortant'!$I$9:$S$167,COLUMN(),0),"")</f>
        <v/>
      </c>
    </row>
    <row r="141" spans="1:12" x14ac:dyDescent="0.3">
      <c r="A141" s="1" t="s">
        <v>1594</v>
      </c>
      <c r="B141" s="1" t="s">
        <v>1595</v>
      </c>
      <c r="C141" s="2">
        <f>IFERROR(VLOOKUP(Tableau2[[#This Row],[PR]],'Taux sortant'!$I$9:$S$167,COLUMN(),0),"")</f>
        <v>32.31</v>
      </c>
      <c r="D141" s="2">
        <f>IFERROR(VLOOKUP(Tableau2[[#This Row],[PR]],'Taux sortant'!$I$9:$S$167,COLUMN(),0),"")</f>
        <v>25.84</v>
      </c>
      <c r="E141" s="2">
        <f>IFERROR(VLOOKUP(Tableau2[[#This Row],[PR]],'Taux sortant'!$I$9:$S$167,COLUMN(),0),"")</f>
        <v>18.78</v>
      </c>
      <c r="F141" s="2">
        <f>IFERROR(VLOOKUP(Tableau2[[#This Row],[PR]],'Taux sortant'!$I$9:$S$167,COLUMN(),0),"")</f>
        <v>15.36</v>
      </c>
      <c r="G141" s="2">
        <f>IFERROR(VLOOKUP(Tableau2[[#This Row],[PR]],'Taux sortant'!$I$9:$S$167,COLUMN(),0),"")</f>
        <v>12.71</v>
      </c>
      <c r="H141" s="2">
        <f>IFERROR(VLOOKUP(Tableau2[[#This Row],[PR]],'Taux sortant'!$I$9:$S$167,COLUMN(),0),"")</f>
        <v>10.58</v>
      </c>
      <c r="I141" s="2">
        <f>IFERROR(VLOOKUP(Tableau2[[#This Row],[PR]],'Taux sortant'!$I$9:$S$167,COLUMN(),0),"")</f>
        <v>9.08</v>
      </c>
      <c r="J141" s="2">
        <f>IFERROR(VLOOKUP(Tableau2[[#This Row],[PR]],'Taux sortant'!$I$9:$S$167,COLUMN(),0),"")</f>
        <v>0</v>
      </c>
      <c r="K141" s="2">
        <f>IFERROR(VLOOKUP(Tableau2[[#This Row],[PR]],'Taux sortant'!$I$9:$S$167,COLUMN(),0),"")</f>
        <v>0</v>
      </c>
      <c r="L141" s="2" t="str">
        <f>IFERROR(VLOOKUP(Tableau2[[#This Row],[PR]],'Taux sortant'!$I$9:$S$167,COLUMN(),0),"")</f>
        <v/>
      </c>
    </row>
    <row r="142" spans="1:12" x14ac:dyDescent="0.3">
      <c r="A142" s="1" t="s">
        <v>151</v>
      </c>
      <c r="B142" s="1" t="s">
        <v>51</v>
      </c>
      <c r="C142" s="2">
        <f>IFERROR(VLOOKUP(Tableau2[[#This Row],[PR]],'Taux sortant'!$I$9:$S$167,COLUMN(),0),"")</f>
        <v>14</v>
      </c>
      <c r="D142" s="2">
        <f>IFERROR(VLOOKUP(Tableau2[[#This Row],[PR]],'Taux sortant'!$I$9:$S$167,COLUMN(),0),"")</f>
        <v>11.3</v>
      </c>
      <c r="E142" s="2">
        <f>IFERROR(VLOOKUP(Tableau2[[#This Row],[PR]],'Taux sortant'!$I$9:$S$167,COLUMN(),0),"")</f>
        <v>8.23</v>
      </c>
      <c r="F142" s="2">
        <f>IFERROR(VLOOKUP(Tableau2[[#This Row],[PR]],'Taux sortant'!$I$9:$S$167,COLUMN(),0),"")</f>
        <v>6.77</v>
      </c>
      <c r="G142" s="2">
        <f>IFERROR(VLOOKUP(Tableau2[[#This Row],[PR]],'Taux sortant'!$I$9:$S$167,COLUMN(),0),"")</f>
        <v>5.71</v>
      </c>
      <c r="H142" s="2">
        <f>IFERROR(VLOOKUP(Tableau2[[#This Row],[PR]],'Taux sortant'!$I$9:$S$167,COLUMN(),0),"")</f>
        <v>4.8099999999999996</v>
      </c>
      <c r="I142" s="2">
        <f>IFERROR(VLOOKUP(Tableau2[[#This Row],[PR]],'Taux sortant'!$I$9:$S$167,COLUMN(),0),"")</f>
        <v>4.22</v>
      </c>
      <c r="J142" s="2">
        <f>IFERROR(VLOOKUP(Tableau2[[#This Row],[PR]],'Taux sortant'!$I$9:$S$167,COLUMN(),0),"")</f>
        <v>0</v>
      </c>
      <c r="K142" s="2">
        <f>IFERROR(VLOOKUP(Tableau2[[#This Row],[PR]],'Taux sortant'!$I$9:$S$167,COLUMN(),0),"")</f>
        <v>0</v>
      </c>
      <c r="L142" s="2" t="str">
        <f>IFERROR(VLOOKUP(Tableau2[[#This Row],[PR]],'Taux sortant'!$I$9:$S$167,COLUMN(),0),"")</f>
        <v/>
      </c>
    </row>
    <row r="143" spans="1:12" x14ac:dyDescent="0.3">
      <c r="A143" s="1" t="s">
        <v>3152</v>
      </c>
      <c r="B143" s="1" t="s">
        <v>3086</v>
      </c>
      <c r="C143" s="2">
        <f>IFERROR(VLOOKUP(Tableau2[[#This Row],[PR]],'Taux sortant'!$I$9:$S$167,COLUMN(),0),"")</f>
        <v>14.38</v>
      </c>
      <c r="D143" s="2">
        <f>IFERROR(VLOOKUP(Tableau2[[#This Row],[PR]],'Taux sortant'!$I$9:$S$167,COLUMN(),0),"")</f>
        <v>11.96</v>
      </c>
      <c r="E143" s="2">
        <f>IFERROR(VLOOKUP(Tableau2[[#This Row],[PR]],'Taux sortant'!$I$9:$S$167,COLUMN(),0),"")</f>
        <v>9.1199999999999992</v>
      </c>
      <c r="F143" s="2">
        <f>IFERROR(VLOOKUP(Tableau2[[#This Row],[PR]],'Taux sortant'!$I$9:$S$167,COLUMN(),0),"")</f>
        <v>7.74</v>
      </c>
      <c r="G143" s="2">
        <f>IFERROR(VLOOKUP(Tableau2[[#This Row],[PR]],'Taux sortant'!$I$9:$S$167,COLUMN(),0),"")</f>
        <v>6.58</v>
      </c>
      <c r="H143" s="2">
        <f>IFERROR(VLOOKUP(Tableau2[[#This Row],[PR]],'Taux sortant'!$I$9:$S$167,COLUMN(),0),"")</f>
        <v>5.57</v>
      </c>
      <c r="I143" s="2">
        <f>IFERROR(VLOOKUP(Tableau2[[#This Row],[PR]],'Taux sortant'!$I$9:$S$167,COLUMN(),0),"")</f>
        <v>4.78</v>
      </c>
      <c r="J143" s="2">
        <f>IFERROR(VLOOKUP(Tableau2[[#This Row],[PR]],'Taux sortant'!$I$9:$S$167,COLUMN(),0),"")</f>
        <v>0</v>
      </c>
      <c r="K143" s="2">
        <f>IFERROR(VLOOKUP(Tableau2[[#This Row],[PR]],'Taux sortant'!$I$9:$S$167,COLUMN(),0),"")</f>
        <v>0</v>
      </c>
      <c r="L143" s="2" t="str">
        <f>IFERROR(VLOOKUP(Tableau2[[#This Row],[PR]],'Taux sortant'!$I$9:$S$167,COLUMN(),0),"")</f>
        <v/>
      </c>
    </row>
    <row r="144" spans="1:12" x14ac:dyDescent="0.3">
      <c r="A144" s="1" t="s">
        <v>4155</v>
      </c>
      <c r="B144" s="1" t="s">
        <v>4155</v>
      </c>
      <c r="C144" s="2">
        <f>IFERROR(VLOOKUP(Tableau2[[#This Row],[PR]],'Taux sortant'!$I$9:$S$167,COLUMN(),0),"")</f>
        <v>17.46</v>
      </c>
      <c r="D144" s="2">
        <f>IFERROR(VLOOKUP(Tableau2[[#This Row],[PR]],'Taux sortant'!$I$9:$S$167,COLUMN(),0),"")</f>
        <v>14.82</v>
      </c>
      <c r="E144" s="2">
        <f>IFERROR(VLOOKUP(Tableau2[[#This Row],[PR]],'Taux sortant'!$I$9:$S$167,COLUMN(),0),"")</f>
        <v>11.74</v>
      </c>
      <c r="F144" s="2">
        <f>IFERROR(VLOOKUP(Tableau2[[#This Row],[PR]],'Taux sortant'!$I$9:$S$167,COLUMN(),0),"")</f>
        <v>10.210000000000001</v>
      </c>
      <c r="G144" s="2">
        <f>IFERROR(VLOOKUP(Tableau2[[#This Row],[PR]],'Taux sortant'!$I$9:$S$167,COLUMN(),0),"")</f>
        <v>8.84</v>
      </c>
      <c r="H144" s="2">
        <f>IFERROR(VLOOKUP(Tableau2[[#This Row],[PR]],'Taux sortant'!$I$9:$S$167,COLUMN(),0),"")</f>
        <v>7.69</v>
      </c>
      <c r="I144" s="2">
        <f>IFERROR(VLOOKUP(Tableau2[[#This Row],[PR]],'Taux sortant'!$I$9:$S$167,COLUMN(),0),"")</f>
        <v>6.75</v>
      </c>
      <c r="J144" s="2">
        <f>IFERROR(VLOOKUP(Tableau2[[#This Row],[PR]],'Taux sortant'!$I$9:$S$167,COLUMN(),0),"")</f>
        <v>0</v>
      </c>
      <c r="K144" s="2">
        <f>IFERROR(VLOOKUP(Tableau2[[#This Row],[PR]],'Taux sortant'!$I$9:$S$167,COLUMN(),0),"")</f>
        <v>0</v>
      </c>
      <c r="L144" s="2" t="str">
        <f>IFERROR(VLOOKUP(Tableau2[[#This Row],[PR]],'Taux sortant'!$I$9:$S$167,COLUMN(),0),"")</f>
        <v/>
      </c>
    </row>
    <row r="145" spans="1:12" x14ac:dyDescent="0.3">
      <c r="A145" s="1" t="s">
        <v>154</v>
      </c>
      <c r="B145" s="1" t="s">
        <v>73</v>
      </c>
      <c r="C145" s="2">
        <f>IFERROR(VLOOKUP(Tableau2[[#This Row],[PR]],'Taux sortant'!$I$9:$S$167,COLUMN(),0),"")</f>
        <v>18.93</v>
      </c>
      <c r="D145" s="2">
        <f>IFERROR(VLOOKUP(Tableau2[[#This Row],[PR]],'Taux sortant'!$I$9:$S$167,COLUMN(),0),"")</f>
        <v>14.7</v>
      </c>
      <c r="E145" s="2">
        <f>IFERROR(VLOOKUP(Tableau2[[#This Row],[PR]],'Taux sortant'!$I$9:$S$167,COLUMN(),0),"")</f>
        <v>10.55</v>
      </c>
      <c r="F145" s="2">
        <f>IFERROR(VLOOKUP(Tableau2[[#This Row],[PR]],'Taux sortant'!$I$9:$S$167,COLUMN(),0),"")</f>
        <v>8.69</v>
      </c>
      <c r="G145" s="2">
        <f>IFERROR(VLOOKUP(Tableau2[[#This Row],[PR]],'Taux sortant'!$I$9:$S$167,COLUMN(),0),"")</f>
        <v>6.98</v>
      </c>
      <c r="H145" s="2">
        <f>IFERROR(VLOOKUP(Tableau2[[#This Row],[PR]],'Taux sortant'!$I$9:$S$167,COLUMN(),0),"")</f>
        <v>5.4</v>
      </c>
      <c r="I145" s="2">
        <f>IFERROR(VLOOKUP(Tableau2[[#This Row],[PR]],'Taux sortant'!$I$9:$S$167,COLUMN(),0),"")</f>
        <v>4.87</v>
      </c>
      <c r="J145" s="2">
        <f>IFERROR(VLOOKUP(Tableau2[[#This Row],[PR]],'Taux sortant'!$I$9:$S$167,COLUMN(),0),"")</f>
        <v>0</v>
      </c>
      <c r="K145" s="2">
        <f>IFERROR(VLOOKUP(Tableau2[[#This Row],[PR]],'Taux sortant'!$I$9:$S$167,COLUMN(),0),"")</f>
        <v>0</v>
      </c>
      <c r="L145" s="2" t="str">
        <f>IFERROR(VLOOKUP(Tableau2[[#This Row],[PR]],'Taux sortant'!$I$9:$S$167,COLUMN(),0),"")</f>
        <v/>
      </c>
    </row>
    <row r="146" spans="1:12" x14ac:dyDescent="0.3">
      <c r="A146" s="1" t="s">
        <v>3155</v>
      </c>
      <c r="B146" s="1" t="s">
        <v>3095</v>
      </c>
      <c r="C146" s="2">
        <f>IFERROR(VLOOKUP(Tableau2[[#This Row],[PR]],'Taux sortant'!$I$9:$S$167,COLUMN(),0),"")</f>
        <v>15.5</v>
      </c>
      <c r="D146" s="2">
        <f>IFERROR(VLOOKUP(Tableau2[[#This Row],[PR]],'Taux sortant'!$I$9:$S$167,COLUMN(),0),"")</f>
        <v>12.99</v>
      </c>
      <c r="E146" s="2">
        <f>IFERROR(VLOOKUP(Tableau2[[#This Row],[PR]],'Taux sortant'!$I$9:$S$167,COLUMN(),0),"")</f>
        <v>10.07</v>
      </c>
      <c r="F146" s="2">
        <f>IFERROR(VLOOKUP(Tableau2[[#This Row],[PR]],'Taux sortant'!$I$9:$S$167,COLUMN(),0),"")</f>
        <v>8.6</v>
      </c>
      <c r="G146" s="2">
        <f>IFERROR(VLOOKUP(Tableau2[[#This Row],[PR]],'Taux sortant'!$I$9:$S$167,COLUMN(),0),"")</f>
        <v>7.36</v>
      </c>
      <c r="H146" s="2">
        <f>IFERROR(VLOOKUP(Tableau2[[#This Row],[PR]],'Taux sortant'!$I$9:$S$167,COLUMN(),0),"")</f>
        <v>6.34</v>
      </c>
      <c r="I146" s="2">
        <f>IFERROR(VLOOKUP(Tableau2[[#This Row],[PR]],'Taux sortant'!$I$9:$S$167,COLUMN(),0),"")</f>
        <v>5.51</v>
      </c>
      <c r="J146" s="2">
        <f>IFERROR(VLOOKUP(Tableau2[[#This Row],[PR]],'Taux sortant'!$I$9:$S$167,COLUMN(),0),"")</f>
        <v>0</v>
      </c>
      <c r="K146" s="2">
        <f>IFERROR(VLOOKUP(Tableau2[[#This Row],[PR]],'Taux sortant'!$I$9:$S$167,COLUMN(),0),"")</f>
        <v>0</v>
      </c>
      <c r="L146" s="2" t="str">
        <f>IFERROR(VLOOKUP(Tableau2[[#This Row],[PR]],'Taux sortant'!$I$9:$S$167,COLUMN(),0),"")</f>
        <v/>
      </c>
    </row>
    <row r="147" spans="1:12" x14ac:dyDescent="0.3">
      <c r="A147" s="1" t="s">
        <v>157</v>
      </c>
      <c r="B147" s="1" t="s">
        <v>102</v>
      </c>
      <c r="C147" s="2">
        <f>IFERROR(VLOOKUP(Tableau2[[#This Row],[PR]],'Taux sortant'!$I$9:$S$167,COLUMN(),0),"")</f>
        <v>14.5</v>
      </c>
      <c r="D147" s="2">
        <f>IFERROR(VLOOKUP(Tableau2[[#This Row],[PR]],'Taux sortant'!$I$9:$S$167,COLUMN(),0),"")</f>
        <v>11.83</v>
      </c>
      <c r="E147" s="2">
        <f>IFERROR(VLOOKUP(Tableau2[[#This Row],[PR]],'Taux sortant'!$I$9:$S$167,COLUMN(),0),"")</f>
        <v>8.74</v>
      </c>
      <c r="F147" s="2">
        <f>IFERROR(VLOOKUP(Tableau2[[#This Row],[PR]],'Taux sortant'!$I$9:$S$167,COLUMN(),0),"")</f>
        <v>7.26</v>
      </c>
      <c r="G147" s="2">
        <f>IFERROR(VLOOKUP(Tableau2[[#This Row],[PR]],'Taux sortant'!$I$9:$S$167,COLUMN(),0),"")</f>
        <v>6.21</v>
      </c>
      <c r="H147" s="2">
        <f>IFERROR(VLOOKUP(Tableau2[[#This Row],[PR]],'Taux sortant'!$I$9:$S$167,COLUMN(),0),"")</f>
        <v>5.33</v>
      </c>
      <c r="I147" s="2">
        <f>IFERROR(VLOOKUP(Tableau2[[#This Row],[PR]],'Taux sortant'!$I$9:$S$167,COLUMN(),0),"")</f>
        <v>4.8</v>
      </c>
      <c r="J147" s="2">
        <f>IFERROR(VLOOKUP(Tableau2[[#This Row],[PR]],'Taux sortant'!$I$9:$S$167,COLUMN(),0),"")</f>
        <v>0</v>
      </c>
      <c r="K147" s="2">
        <f>IFERROR(VLOOKUP(Tableau2[[#This Row],[PR]],'Taux sortant'!$I$9:$S$167,COLUMN(),0),"")</f>
        <v>0</v>
      </c>
      <c r="L147" s="2" t="str">
        <f>IFERROR(VLOOKUP(Tableau2[[#This Row],[PR]],'Taux sortant'!$I$9:$S$167,COLUMN(),0),"")</f>
        <v/>
      </c>
    </row>
    <row r="148" spans="1:12" x14ac:dyDescent="0.3">
      <c r="A148" s="1" t="s">
        <v>5383</v>
      </c>
      <c r="B148" s="1" t="s">
        <v>5351</v>
      </c>
      <c r="C148" s="2">
        <f>IFERROR(VLOOKUP(Tableau2[[#This Row],[PR]],'Taux sortant'!$I$9:$S$167,COLUMN(),0),"")</f>
        <v>16.170000000000002</v>
      </c>
      <c r="D148" s="2">
        <f>IFERROR(VLOOKUP(Tableau2[[#This Row],[PR]],'Taux sortant'!$I$9:$S$167,COLUMN(),0),"")</f>
        <v>13.54</v>
      </c>
      <c r="E148" s="2">
        <f>IFERROR(VLOOKUP(Tableau2[[#This Row],[PR]],'Taux sortant'!$I$9:$S$167,COLUMN(),0),"")</f>
        <v>10.49</v>
      </c>
      <c r="F148" s="2">
        <f>IFERROR(VLOOKUP(Tableau2[[#This Row],[PR]],'Taux sortant'!$I$9:$S$167,COLUMN(),0),"")</f>
        <v>8.9700000000000006</v>
      </c>
      <c r="G148" s="2">
        <f>IFERROR(VLOOKUP(Tableau2[[#This Row],[PR]],'Taux sortant'!$I$9:$S$167,COLUMN(),0),"")</f>
        <v>7.62</v>
      </c>
      <c r="H148" s="2">
        <f>IFERROR(VLOOKUP(Tableau2[[#This Row],[PR]],'Taux sortant'!$I$9:$S$167,COLUMN(),0),"")</f>
        <v>6.52</v>
      </c>
      <c r="I148" s="2">
        <f>IFERROR(VLOOKUP(Tableau2[[#This Row],[PR]],'Taux sortant'!$I$9:$S$167,COLUMN(),0),"")</f>
        <v>5.64</v>
      </c>
      <c r="J148" s="2">
        <f>IFERROR(VLOOKUP(Tableau2[[#This Row],[PR]],'Taux sortant'!$I$9:$S$167,COLUMN(),0),"")</f>
        <v>0</v>
      </c>
      <c r="K148" s="2">
        <f>IFERROR(VLOOKUP(Tableau2[[#This Row],[PR]],'Taux sortant'!$I$9:$S$167,COLUMN(),0),"")</f>
        <v>0</v>
      </c>
      <c r="L148" s="2" t="str">
        <f>IFERROR(VLOOKUP(Tableau2[[#This Row],[PR]],'Taux sortant'!$I$9:$S$167,COLUMN(),0),"")</f>
        <v/>
      </c>
    </row>
    <row r="149" spans="1:12" x14ac:dyDescent="0.3">
      <c r="A149" s="1" t="s">
        <v>162</v>
      </c>
      <c r="B149" s="1" t="s">
        <v>81</v>
      </c>
      <c r="C149" s="2">
        <f>IFERROR(VLOOKUP(Tableau2[[#This Row],[PR]],'Taux sortant'!$I$9:$S$167,COLUMN(),0),"")</f>
        <v>21.64</v>
      </c>
      <c r="D149" s="2">
        <f>IFERROR(VLOOKUP(Tableau2[[#This Row],[PR]],'Taux sortant'!$I$9:$S$167,COLUMN(),0),"")</f>
        <v>17.309999999999999</v>
      </c>
      <c r="E149" s="2">
        <f>IFERROR(VLOOKUP(Tableau2[[#This Row],[PR]],'Taux sortant'!$I$9:$S$167,COLUMN(),0),"")</f>
        <v>12.45</v>
      </c>
      <c r="F149" s="2">
        <f>IFERROR(VLOOKUP(Tableau2[[#This Row],[PR]],'Taux sortant'!$I$9:$S$167,COLUMN(),0),"")</f>
        <v>10.1</v>
      </c>
      <c r="G149" s="2">
        <f>IFERROR(VLOOKUP(Tableau2[[#This Row],[PR]],'Taux sortant'!$I$9:$S$167,COLUMN(),0),"")</f>
        <v>8.23</v>
      </c>
      <c r="H149" s="2">
        <f>IFERROR(VLOOKUP(Tableau2[[#This Row],[PR]],'Taux sortant'!$I$9:$S$167,COLUMN(),0),"")</f>
        <v>5.96</v>
      </c>
      <c r="I149" s="2">
        <f>IFERROR(VLOOKUP(Tableau2[[#This Row],[PR]],'Taux sortant'!$I$9:$S$167,COLUMN(),0),"")</f>
        <v>5.44</v>
      </c>
      <c r="J149" s="2">
        <f>IFERROR(VLOOKUP(Tableau2[[#This Row],[PR]],'Taux sortant'!$I$9:$S$167,COLUMN(),0),"")</f>
        <v>0</v>
      </c>
      <c r="K149" s="2">
        <f>IFERROR(VLOOKUP(Tableau2[[#This Row],[PR]],'Taux sortant'!$I$9:$S$167,COLUMN(),0),"")</f>
        <v>0</v>
      </c>
      <c r="L149" s="2" t="str">
        <f>IFERROR(VLOOKUP(Tableau2[[#This Row],[PR]],'Taux sortant'!$I$9:$S$167,COLUMN(),0),"")</f>
        <v/>
      </c>
    </row>
    <row r="150" spans="1:12" x14ac:dyDescent="0.3">
      <c r="A150" s="1" t="s">
        <v>4219</v>
      </c>
      <c r="B150" s="1" t="s">
        <v>4162</v>
      </c>
      <c r="C150" s="2" t="str">
        <f>IFERROR(VLOOKUP(Tableau2[[#This Row],[PR]],'Taux sortant'!$I$9:$S$167,COLUMN(),0),"")</f>
        <v/>
      </c>
      <c r="D150" s="2" t="str">
        <f>IFERROR(VLOOKUP(Tableau2[[#This Row],[PR]],'Taux sortant'!$I$9:$S$167,COLUMN(),0),"")</f>
        <v/>
      </c>
      <c r="E150" s="2" t="str">
        <f>IFERROR(VLOOKUP(Tableau2[[#This Row],[PR]],'Taux sortant'!$I$9:$S$167,COLUMN(),0),"")</f>
        <v/>
      </c>
      <c r="F150" s="2" t="str">
        <f>IFERROR(VLOOKUP(Tableau2[[#This Row],[PR]],'Taux sortant'!$I$9:$S$167,COLUMN(),0),"")</f>
        <v/>
      </c>
      <c r="G150" s="2" t="str">
        <f>IFERROR(VLOOKUP(Tableau2[[#This Row],[PR]],'Taux sortant'!$I$9:$S$167,COLUMN(),0),"")</f>
        <v/>
      </c>
      <c r="H150" s="2" t="str">
        <f>IFERROR(VLOOKUP(Tableau2[[#This Row],[PR]],'Taux sortant'!$I$9:$S$167,COLUMN(),0),"")</f>
        <v/>
      </c>
      <c r="I150" s="2" t="str">
        <f>IFERROR(VLOOKUP(Tableau2[[#This Row],[PR]],'Taux sortant'!$I$9:$S$167,COLUMN(),0),"")</f>
        <v/>
      </c>
      <c r="J150" s="2" t="str">
        <f>IFERROR(VLOOKUP(Tableau2[[#This Row],[PR]],'Taux sortant'!$I$9:$S$167,COLUMN(),0),"")</f>
        <v/>
      </c>
      <c r="K150" s="2" t="str">
        <f>IFERROR(VLOOKUP(Tableau2[[#This Row],[PR]],'Taux sortant'!$I$9:$S$167,COLUMN(),0),"")</f>
        <v/>
      </c>
      <c r="L150" s="2" t="str">
        <f>IFERROR(VLOOKUP(Tableau2[[#This Row],[PR]],'Taux sortant'!$I$9:$S$167,COLUMN(),0),"")</f>
        <v/>
      </c>
    </row>
    <row r="151" spans="1:12" x14ac:dyDescent="0.3">
      <c r="A151" s="1" t="s">
        <v>165</v>
      </c>
      <c r="B151" s="1" t="s">
        <v>73</v>
      </c>
      <c r="C151" s="2">
        <f>IFERROR(VLOOKUP(Tableau2[[#This Row],[PR]],'Taux sortant'!$I$9:$S$167,COLUMN(),0),"")</f>
        <v>18.93</v>
      </c>
      <c r="D151" s="2">
        <f>IFERROR(VLOOKUP(Tableau2[[#This Row],[PR]],'Taux sortant'!$I$9:$S$167,COLUMN(),0),"")</f>
        <v>14.7</v>
      </c>
      <c r="E151" s="2">
        <f>IFERROR(VLOOKUP(Tableau2[[#This Row],[PR]],'Taux sortant'!$I$9:$S$167,COLUMN(),0),"")</f>
        <v>10.55</v>
      </c>
      <c r="F151" s="2">
        <f>IFERROR(VLOOKUP(Tableau2[[#This Row],[PR]],'Taux sortant'!$I$9:$S$167,COLUMN(),0),"")</f>
        <v>8.69</v>
      </c>
      <c r="G151" s="2">
        <f>IFERROR(VLOOKUP(Tableau2[[#This Row],[PR]],'Taux sortant'!$I$9:$S$167,COLUMN(),0),"")</f>
        <v>6.98</v>
      </c>
      <c r="H151" s="2">
        <f>IFERROR(VLOOKUP(Tableau2[[#This Row],[PR]],'Taux sortant'!$I$9:$S$167,COLUMN(),0),"")</f>
        <v>5.4</v>
      </c>
      <c r="I151" s="2">
        <f>IFERROR(VLOOKUP(Tableau2[[#This Row],[PR]],'Taux sortant'!$I$9:$S$167,COLUMN(),0),"")</f>
        <v>4.87</v>
      </c>
      <c r="J151" s="2">
        <f>IFERROR(VLOOKUP(Tableau2[[#This Row],[PR]],'Taux sortant'!$I$9:$S$167,COLUMN(),0),"")</f>
        <v>0</v>
      </c>
      <c r="K151" s="2">
        <f>IFERROR(VLOOKUP(Tableau2[[#This Row],[PR]],'Taux sortant'!$I$9:$S$167,COLUMN(),0),"")</f>
        <v>0</v>
      </c>
      <c r="L151" s="2" t="str">
        <f>IFERROR(VLOOKUP(Tableau2[[#This Row],[PR]],'Taux sortant'!$I$9:$S$167,COLUMN(),0),"")</f>
        <v/>
      </c>
    </row>
    <row r="152" spans="1:12" x14ac:dyDescent="0.3">
      <c r="A152" s="1" t="s">
        <v>165</v>
      </c>
      <c r="B152" s="1" t="s">
        <v>5846</v>
      </c>
      <c r="C152" s="2" t="str">
        <f>IFERROR(VLOOKUP(Tableau2[[#This Row],[PR]],'Taux sortant'!$I$9:$S$167,COLUMN(),0),"")</f>
        <v/>
      </c>
      <c r="D152" s="2" t="str">
        <f>IFERROR(VLOOKUP(Tableau2[[#This Row],[PR]],'Taux sortant'!$I$9:$S$167,COLUMN(),0),"")</f>
        <v/>
      </c>
      <c r="E152" s="2" t="str">
        <f>IFERROR(VLOOKUP(Tableau2[[#This Row],[PR]],'Taux sortant'!$I$9:$S$167,COLUMN(),0),"")</f>
        <v/>
      </c>
      <c r="F152" s="2" t="str">
        <f>IFERROR(VLOOKUP(Tableau2[[#This Row],[PR]],'Taux sortant'!$I$9:$S$167,COLUMN(),0),"")</f>
        <v/>
      </c>
      <c r="G152" s="2" t="str">
        <f>IFERROR(VLOOKUP(Tableau2[[#This Row],[PR]],'Taux sortant'!$I$9:$S$167,COLUMN(),0),"")</f>
        <v/>
      </c>
      <c r="H152" s="2" t="str">
        <f>IFERROR(VLOOKUP(Tableau2[[#This Row],[PR]],'Taux sortant'!$I$9:$S$167,COLUMN(),0),"")</f>
        <v/>
      </c>
      <c r="I152" s="2" t="str">
        <f>IFERROR(VLOOKUP(Tableau2[[#This Row],[PR]],'Taux sortant'!$I$9:$S$167,COLUMN(),0),"")</f>
        <v/>
      </c>
      <c r="J152" s="2" t="str">
        <f>IFERROR(VLOOKUP(Tableau2[[#This Row],[PR]],'Taux sortant'!$I$9:$S$167,COLUMN(),0),"")</f>
        <v/>
      </c>
      <c r="K152" s="2" t="str">
        <f>IFERROR(VLOOKUP(Tableau2[[#This Row],[PR]],'Taux sortant'!$I$9:$S$167,COLUMN(),0),"")</f>
        <v/>
      </c>
      <c r="L152" s="2" t="str">
        <f>IFERROR(VLOOKUP(Tableau2[[#This Row],[PR]],'Taux sortant'!$I$9:$S$167,COLUMN(),0),"")</f>
        <v/>
      </c>
    </row>
    <row r="153" spans="1:12" x14ac:dyDescent="0.3">
      <c r="A153" s="1" t="s">
        <v>168</v>
      </c>
      <c r="B153" s="1" t="s">
        <v>8</v>
      </c>
      <c r="C153" s="2">
        <f>IFERROR(VLOOKUP(Tableau2[[#This Row],[PR]],'Taux sortant'!$I$9:$S$167,COLUMN(),0),"")</f>
        <v>30.77</v>
      </c>
      <c r="D153" s="2">
        <f>IFERROR(VLOOKUP(Tableau2[[#This Row],[PR]],'Taux sortant'!$I$9:$S$167,COLUMN(),0),"")</f>
        <v>22.76</v>
      </c>
      <c r="E153" s="2">
        <f>IFERROR(VLOOKUP(Tableau2[[#This Row],[PR]],'Taux sortant'!$I$9:$S$167,COLUMN(),0),"")</f>
        <v>16.43</v>
      </c>
      <c r="F153" s="2">
        <f>IFERROR(VLOOKUP(Tableau2[[#This Row],[PR]],'Taux sortant'!$I$9:$S$167,COLUMN(),0),"")</f>
        <v>12.46</v>
      </c>
      <c r="G153" s="2">
        <f>IFERROR(VLOOKUP(Tableau2[[#This Row],[PR]],'Taux sortant'!$I$9:$S$167,COLUMN(),0),"")</f>
        <v>7.96</v>
      </c>
      <c r="H153" s="2">
        <f>IFERROR(VLOOKUP(Tableau2[[#This Row],[PR]],'Taux sortant'!$I$9:$S$167,COLUMN(),0),"")</f>
        <v>5.83</v>
      </c>
      <c r="I153" s="2">
        <f>IFERROR(VLOOKUP(Tableau2[[#This Row],[PR]],'Taux sortant'!$I$9:$S$167,COLUMN(),0),"")</f>
        <v>4.59</v>
      </c>
      <c r="J153" s="2">
        <f>IFERROR(VLOOKUP(Tableau2[[#This Row],[PR]],'Taux sortant'!$I$9:$S$167,COLUMN(),0),"")</f>
        <v>0</v>
      </c>
      <c r="K153" s="2">
        <f>IFERROR(VLOOKUP(Tableau2[[#This Row],[PR]],'Taux sortant'!$I$9:$S$167,COLUMN(),0),"")</f>
        <v>0</v>
      </c>
      <c r="L153" s="2" t="str">
        <f>IFERROR(VLOOKUP(Tableau2[[#This Row],[PR]],'Taux sortant'!$I$9:$S$167,COLUMN(),0),"")</f>
        <v/>
      </c>
    </row>
    <row r="154" spans="1:12" x14ac:dyDescent="0.3">
      <c r="A154" s="1" t="s">
        <v>170</v>
      </c>
      <c r="B154" s="1" t="s">
        <v>51</v>
      </c>
      <c r="C154" s="2">
        <f>IFERROR(VLOOKUP(Tableau2[[#This Row],[PR]],'Taux sortant'!$I$9:$S$167,COLUMN(),0),"")</f>
        <v>14</v>
      </c>
      <c r="D154" s="2">
        <f>IFERROR(VLOOKUP(Tableau2[[#This Row],[PR]],'Taux sortant'!$I$9:$S$167,COLUMN(),0),"")</f>
        <v>11.3</v>
      </c>
      <c r="E154" s="2">
        <f>IFERROR(VLOOKUP(Tableau2[[#This Row],[PR]],'Taux sortant'!$I$9:$S$167,COLUMN(),0),"")</f>
        <v>8.23</v>
      </c>
      <c r="F154" s="2">
        <f>IFERROR(VLOOKUP(Tableau2[[#This Row],[PR]],'Taux sortant'!$I$9:$S$167,COLUMN(),0),"")</f>
        <v>6.77</v>
      </c>
      <c r="G154" s="2">
        <f>IFERROR(VLOOKUP(Tableau2[[#This Row],[PR]],'Taux sortant'!$I$9:$S$167,COLUMN(),0),"")</f>
        <v>5.71</v>
      </c>
      <c r="H154" s="2">
        <f>IFERROR(VLOOKUP(Tableau2[[#This Row],[PR]],'Taux sortant'!$I$9:$S$167,COLUMN(),0),"")</f>
        <v>4.8099999999999996</v>
      </c>
      <c r="I154" s="2">
        <f>IFERROR(VLOOKUP(Tableau2[[#This Row],[PR]],'Taux sortant'!$I$9:$S$167,COLUMN(),0),"")</f>
        <v>4.22</v>
      </c>
      <c r="J154" s="2">
        <f>IFERROR(VLOOKUP(Tableau2[[#This Row],[PR]],'Taux sortant'!$I$9:$S$167,COLUMN(),0),"")</f>
        <v>0</v>
      </c>
      <c r="K154" s="2">
        <f>IFERROR(VLOOKUP(Tableau2[[#This Row],[PR]],'Taux sortant'!$I$9:$S$167,COLUMN(),0),"")</f>
        <v>0</v>
      </c>
      <c r="L154" s="2" t="str">
        <f>IFERROR(VLOOKUP(Tableau2[[#This Row],[PR]],'Taux sortant'!$I$9:$S$167,COLUMN(),0),"")</f>
        <v/>
      </c>
    </row>
    <row r="155" spans="1:12" x14ac:dyDescent="0.3">
      <c r="A155" s="1" t="s">
        <v>5849</v>
      </c>
      <c r="B155" s="1" t="s">
        <v>5818</v>
      </c>
      <c r="C155" s="2">
        <f>IFERROR(VLOOKUP(Tableau2[[#This Row],[PR]],'Taux sortant'!$I$9:$S$167,COLUMN(),0),"")</f>
        <v>37.01</v>
      </c>
      <c r="D155" s="2">
        <f>IFERROR(VLOOKUP(Tableau2[[#This Row],[PR]],'Taux sortant'!$I$9:$S$167,COLUMN(),0),"")</f>
        <v>32.270000000000003</v>
      </c>
      <c r="E155" s="2">
        <f>IFERROR(VLOOKUP(Tableau2[[#This Row],[PR]],'Taux sortant'!$I$9:$S$167,COLUMN(),0),"")</f>
        <v>27.48</v>
      </c>
      <c r="F155" s="2">
        <f>IFERROR(VLOOKUP(Tableau2[[#This Row],[PR]],'Taux sortant'!$I$9:$S$167,COLUMN(),0),"")</f>
        <v>25.08</v>
      </c>
      <c r="G155" s="2">
        <f>IFERROR(VLOOKUP(Tableau2[[#This Row],[PR]],'Taux sortant'!$I$9:$S$167,COLUMN(),0),"")</f>
        <v>22.19</v>
      </c>
      <c r="H155" s="2">
        <f>IFERROR(VLOOKUP(Tableau2[[#This Row],[PR]],'Taux sortant'!$I$9:$S$167,COLUMN(),0),"")</f>
        <v>19.739999999999998</v>
      </c>
      <c r="I155" s="2">
        <f>IFERROR(VLOOKUP(Tableau2[[#This Row],[PR]],'Taux sortant'!$I$9:$S$167,COLUMN(),0),"")</f>
        <v>17.21</v>
      </c>
      <c r="J155" s="2">
        <f>IFERROR(VLOOKUP(Tableau2[[#This Row],[PR]],'Taux sortant'!$I$9:$S$167,COLUMN(),0),"")</f>
        <v>0</v>
      </c>
      <c r="K155" s="2">
        <f>IFERROR(VLOOKUP(Tableau2[[#This Row],[PR]],'Taux sortant'!$I$9:$S$167,COLUMN(),0),"")</f>
        <v>0</v>
      </c>
      <c r="L155" s="2" t="str">
        <f>IFERROR(VLOOKUP(Tableau2[[#This Row],[PR]],'Taux sortant'!$I$9:$S$167,COLUMN(),0),"")</f>
        <v/>
      </c>
    </row>
    <row r="156" spans="1:12" x14ac:dyDescent="0.3">
      <c r="A156" s="1" t="s">
        <v>4223</v>
      </c>
      <c r="B156" s="1" t="s">
        <v>4145</v>
      </c>
      <c r="C156" s="2">
        <f>IFERROR(VLOOKUP(Tableau2[[#This Row],[PR]],'Taux sortant'!$I$9:$S$167,COLUMN(),0),"")</f>
        <v>22.32</v>
      </c>
      <c r="D156" s="2">
        <f>IFERROR(VLOOKUP(Tableau2[[#This Row],[PR]],'Taux sortant'!$I$9:$S$167,COLUMN(),0),"")</f>
        <v>19.86</v>
      </c>
      <c r="E156" s="2">
        <f>IFERROR(VLOOKUP(Tableau2[[#This Row],[PR]],'Taux sortant'!$I$9:$S$167,COLUMN(),0),"")</f>
        <v>16.239999999999998</v>
      </c>
      <c r="F156" s="2">
        <f>IFERROR(VLOOKUP(Tableau2[[#This Row],[PR]],'Taux sortant'!$I$9:$S$167,COLUMN(),0),"")</f>
        <v>14.04</v>
      </c>
      <c r="G156" s="2">
        <f>IFERROR(VLOOKUP(Tableau2[[#This Row],[PR]],'Taux sortant'!$I$9:$S$167,COLUMN(),0),"")</f>
        <v>12.21</v>
      </c>
      <c r="H156" s="2">
        <f>IFERROR(VLOOKUP(Tableau2[[#This Row],[PR]],'Taux sortant'!$I$9:$S$167,COLUMN(),0),"")</f>
        <v>10.16</v>
      </c>
      <c r="I156" s="2">
        <f>IFERROR(VLOOKUP(Tableau2[[#This Row],[PR]],'Taux sortant'!$I$9:$S$167,COLUMN(),0),"")</f>
        <v>8.69</v>
      </c>
      <c r="J156" s="2">
        <f>IFERROR(VLOOKUP(Tableau2[[#This Row],[PR]],'Taux sortant'!$I$9:$S$167,COLUMN(),0),"")</f>
        <v>0</v>
      </c>
      <c r="K156" s="2">
        <f>IFERROR(VLOOKUP(Tableau2[[#This Row],[PR]],'Taux sortant'!$I$9:$S$167,COLUMN(),0),"")</f>
        <v>0</v>
      </c>
      <c r="L156" s="2" t="str">
        <f>IFERROR(VLOOKUP(Tableau2[[#This Row],[PR]],'Taux sortant'!$I$9:$S$167,COLUMN(),0),"")</f>
        <v/>
      </c>
    </row>
    <row r="157" spans="1:12" x14ac:dyDescent="0.3">
      <c r="A157" s="1" t="s">
        <v>173</v>
      </c>
      <c r="B157" s="1" t="s">
        <v>37</v>
      </c>
      <c r="C157" s="2">
        <f>IFERROR(VLOOKUP(Tableau2[[#This Row],[PR]],'Taux sortant'!$I$9:$S$167,COLUMN(),0),"")</f>
        <v>25.34</v>
      </c>
      <c r="D157" s="2">
        <f>IFERROR(VLOOKUP(Tableau2[[#This Row],[PR]],'Taux sortant'!$I$9:$S$167,COLUMN(),0),"")</f>
        <v>21.62</v>
      </c>
      <c r="E157" s="2">
        <f>IFERROR(VLOOKUP(Tableau2[[#This Row],[PR]],'Taux sortant'!$I$9:$S$167,COLUMN(),0),"")</f>
        <v>15.42</v>
      </c>
      <c r="F157" s="2">
        <f>IFERROR(VLOOKUP(Tableau2[[#This Row],[PR]],'Taux sortant'!$I$9:$S$167,COLUMN(),0),"")</f>
        <v>12.6</v>
      </c>
      <c r="G157" s="2">
        <f>IFERROR(VLOOKUP(Tableau2[[#This Row],[PR]],'Taux sortant'!$I$9:$S$167,COLUMN(),0),"")</f>
        <v>9.5500000000000007</v>
      </c>
      <c r="H157" s="2">
        <f>IFERROR(VLOOKUP(Tableau2[[#This Row],[PR]],'Taux sortant'!$I$9:$S$167,COLUMN(),0),"")</f>
        <v>7.3</v>
      </c>
      <c r="I157" s="2">
        <f>IFERROR(VLOOKUP(Tableau2[[#This Row],[PR]],'Taux sortant'!$I$9:$S$167,COLUMN(),0),"")</f>
        <v>6.61</v>
      </c>
      <c r="J157" s="2">
        <f>IFERROR(VLOOKUP(Tableau2[[#This Row],[PR]],'Taux sortant'!$I$9:$S$167,COLUMN(),0),"")</f>
        <v>0</v>
      </c>
      <c r="K157" s="2">
        <f>IFERROR(VLOOKUP(Tableau2[[#This Row],[PR]],'Taux sortant'!$I$9:$S$167,COLUMN(),0),"")</f>
        <v>0</v>
      </c>
      <c r="L157" s="2" t="str">
        <f>IFERROR(VLOOKUP(Tableau2[[#This Row],[PR]],'Taux sortant'!$I$9:$S$167,COLUMN(),0),"")</f>
        <v/>
      </c>
    </row>
    <row r="158" spans="1:12" x14ac:dyDescent="0.3">
      <c r="A158" s="1" t="s">
        <v>176</v>
      </c>
      <c r="B158" s="1" t="s">
        <v>31</v>
      </c>
      <c r="C158" s="2">
        <f>IFERROR(VLOOKUP(Tableau2[[#This Row],[PR]],'Taux sortant'!$I$9:$S$167,COLUMN(),0),"")</f>
        <v>17.95</v>
      </c>
      <c r="D158" s="2">
        <f>IFERROR(VLOOKUP(Tableau2[[#This Row],[PR]],'Taux sortant'!$I$9:$S$167,COLUMN(),0),"")</f>
        <v>14.25</v>
      </c>
      <c r="E158" s="2">
        <f>IFERROR(VLOOKUP(Tableau2[[#This Row],[PR]],'Taux sortant'!$I$9:$S$167,COLUMN(),0),"")</f>
        <v>10.85</v>
      </c>
      <c r="F158" s="2">
        <f>IFERROR(VLOOKUP(Tableau2[[#This Row],[PR]],'Taux sortant'!$I$9:$S$167,COLUMN(),0),"")</f>
        <v>8.92</v>
      </c>
      <c r="G158" s="2">
        <f>IFERROR(VLOOKUP(Tableau2[[#This Row],[PR]],'Taux sortant'!$I$9:$S$167,COLUMN(),0),"")</f>
        <v>6.44</v>
      </c>
      <c r="H158" s="2">
        <f>IFERROR(VLOOKUP(Tableau2[[#This Row],[PR]],'Taux sortant'!$I$9:$S$167,COLUMN(),0),"")</f>
        <v>5.07</v>
      </c>
      <c r="I158" s="2">
        <f>IFERROR(VLOOKUP(Tableau2[[#This Row],[PR]],'Taux sortant'!$I$9:$S$167,COLUMN(),0),"")</f>
        <v>4.2</v>
      </c>
      <c r="J158" s="2">
        <f>IFERROR(VLOOKUP(Tableau2[[#This Row],[PR]],'Taux sortant'!$I$9:$S$167,COLUMN(),0),"")</f>
        <v>0</v>
      </c>
      <c r="K158" s="2">
        <f>IFERROR(VLOOKUP(Tableau2[[#This Row],[PR]],'Taux sortant'!$I$9:$S$167,COLUMN(),0),"")</f>
        <v>0</v>
      </c>
      <c r="L158" s="2" t="str">
        <f>IFERROR(VLOOKUP(Tableau2[[#This Row],[PR]],'Taux sortant'!$I$9:$S$167,COLUMN(),0),"")</f>
        <v/>
      </c>
    </row>
    <row r="159" spans="1:12" x14ac:dyDescent="0.3">
      <c r="A159" s="1" t="s">
        <v>179</v>
      </c>
      <c r="B159" s="1" t="s">
        <v>31</v>
      </c>
      <c r="C159" s="2">
        <f>IFERROR(VLOOKUP(Tableau2[[#This Row],[PR]],'Taux sortant'!$I$9:$S$167,COLUMN(),0),"")</f>
        <v>17.95</v>
      </c>
      <c r="D159" s="2">
        <f>IFERROR(VLOOKUP(Tableau2[[#This Row],[PR]],'Taux sortant'!$I$9:$S$167,COLUMN(),0),"")</f>
        <v>14.25</v>
      </c>
      <c r="E159" s="2">
        <f>IFERROR(VLOOKUP(Tableau2[[#This Row],[PR]],'Taux sortant'!$I$9:$S$167,COLUMN(),0),"")</f>
        <v>10.85</v>
      </c>
      <c r="F159" s="2">
        <f>IFERROR(VLOOKUP(Tableau2[[#This Row],[PR]],'Taux sortant'!$I$9:$S$167,COLUMN(),0),"")</f>
        <v>8.92</v>
      </c>
      <c r="G159" s="2">
        <f>IFERROR(VLOOKUP(Tableau2[[#This Row],[PR]],'Taux sortant'!$I$9:$S$167,COLUMN(),0),"")</f>
        <v>6.44</v>
      </c>
      <c r="H159" s="2">
        <f>IFERROR(VLOOKUP(Tableau2[[#This Row],[PR]],'Taux sortant'!$I$9:$S$167,COLUMN(),0),"")</f>
        <v>5.07</v>
      </c>
      <c r="I159" s="2">
        <f>IFERROR(VLOOKUP(Tableau2[[#This Row],[PR]],'Taux sortant'!$I$9:$S$167,COLUMN(),0),"")</f>
        <v>4.2</v>
      </c>
      <c r="J159" s="2">
        <f>IFERROR(VLOOKUP(Tableau2[[#This Row],[PR]],'Taux sortant'!$I$9:$S$167,COLUMN(),0),"")</f>
        <v>0</v>
      </c>
      <c r="K159" s="2">
        <f>IFERROR(VLOOKUP(Tableau2[[#This Row],[PR]],'Taux sortant'!$I$9:$S$167,COLUMN(),0),"")</f>
        <v>0</v>
      </c>
      <c r="L159" s="2" t="str">
        <f>IFERROR(VLOOKUP(Tableau2[[#This Row],[PR]],'Taux sortant'!$I$9:$S$167,COLUMN(),0),"")</f>
        <v/>
      </c>
    </row>
    <row r="160" spans="1:12" x14ac:dyDescent="0.3">
      <c r="A160" s="1" t="s">
        <v>4226</v>
      </c>
      <c r="B160" s="1" t="s">
        <v>87</v>
      </c>
      <c r="C160" s="2">
        <f>IFERROR(VLOOKUP(Tableau2[[#This Row],[PR]],'Taux sortant'!$I$9:$S$167,COLUMN(),0),"")</f>
        <v>18.79</v>
      </c>
      <c r="D160" s="2">
        <f>IFERROR(VLOOKUP(Tableau2[[#This Row],[PR]],'Taux sortant'!$I$9:$S$167,COLUMN(),0),"")</f>
        <v>15.99</v>
      </c>
      <c r="E160" s="2">
        <f>IFERROR(VLOOKUP(Tableau2[[#This Row],[PR]],'Taux sortant'!$I$9:$S$167,COLUMN(),0),"")</f>
        <v>12.7</v>
      </c>
      <c r="F160" s="2">
        <f>IFERROR(VLOOKUP(Tableau2[[#This Row],[PR]],'Taux sortant'!$I$9:$S$167,COLUMN(),0),"")</f>
        <v>11.07</v>
      </c>
      <c r="G160" s="2">
        <f>IFERROR(VLOOKUP(Tableau2[[#This Row],[PR]],'Taux sortant'!$I$9:$S$167,COLUMN(),0),"")</f>
        <v>9.52</v>
      </c>
      <c r="H160" s="2">
        <f>IFERROR(VLOOKUP(Tableau2[[#This Row],[PR]],'Taux sortant'!$I$9:$S$167,COLUMN(),0),"")</f>
        <v>8.1</v>
      </c>
      <c r="I160" s="2">
        <f>IFERROR(VLOOKUP(Tableau2[[#This Row],[PR]],'Taux sortant'!$I$9:$S$167,COLUMN(),0),"")</f>
        <v>6.92</v>
      </c>
      <c r="J160" s="2">
        <f>IFERROR(VLOOKUP(Tableau2[[#This Row],[PR]],'Taux sortant'!$I$9:$S$167,COLUMN(),0),"")</f>
        <v>0</v>
      </c>
      <c r="K160" s="2">
        <f>IFERROR(VLOOKUP(Tableau2[[#This Row],[PR]],'Taux sortant'!$I$9:$S$167,COLUMN(),0),"")</f>
        <v>0</v>
      </c>
      <c r="L160" s="2" t="str">
        <f>IFERROR(VLOOKUP(Tableau2[[#This Row],[PR]],'Taux sortant'!$I$9:$S$167,COLUMN(),0),"")</f>
        <v/>
      </c>
    </row>
    <row r="161" spans="1:12" x14ac:dyDescent="0.3">
      <c r="A161" s="1" t="s">
        <v>182</v>
      </c>
      <c r="B161" s="1" t="s">
        <v>58</v>
      </c>
      <c r="C161" s="2">
        <f>IFERROR(VLOOKUP(Tableau2[[#This Row],[PR]],'Taux sortant'!$I$9:$S$167,COLUMN(),0),"")</f>
        <v>25.34</v>
      </c>
      <c r="D161" s="2">
        <f>IFERROR(VLOOKUP(Tableau2[[#This Row],[PR]],'Taux sortant'!$I$9:$S$167,COLUMN(),0),"")</f>
        <v>21.62</v>
      </c>
      <c r="E161" s="2">
        <f>IFERROR(VLOOKUP(Tableau2[[#This Row],[PR]],'Taux sortant'!$I$9:$S$167,COLUMN(),0),"")</f>
        <v>15.42</v>
      </c>
      <c r="F161" s="2">
        <f>IFERROR(VLOOKUP(Tableau2[[#This Row],[PR]],'Taux sortant'!$I$9:$S$167,COLUMN(),0),"")</f>
        <v>12.6</v>
      </c>
      <c r="G161" s="2">
        <f>IFERROR(VLOOKUP(Tableau2[[#This Row],[PR]],'Taux sortant'!$I$9:$S$167,COLUMN(),0),"")</f>
        <v>9.5500000000000007</v>
      </c>
      <c r="H161" s="2">
        <f>IFERROR(VLOOKUP(Tableau2[[#This Row],[PR]],'Taux sortant'!$I$9:$S$167,COLUMN(),0),"")</f>
        <v>7.3</v>
      </c>
      <c r="I161" s="2">
        <f>IFERROR(VLOOKUP(Tableau2[[#This Row],[PR]],'Taux sortant'!$I$9:$S$167,COLUMN(),0),"")</f>
        <v>6.61</v>
      </c>
      <c r="J161" s="2">
        <f>IFERROR(VLOOKUP(Tableau2[[#This Row],[PR]],'Taux sortant'!$I$9:$S$167,COLUMN(),0),"")</f>
        <v>0</v>
      </c>
      <c r="K161" s="2">
        <f>IFERROR(VLOOKUP(Tableau2[[#This Row],[PR]],'Taux sortant'!$I$9:$S$167,COLUMN(),0),"")</f>
        <v>0</v>
      </c>
      <c r="L161" s="2" t="str">
        <f>IFERROR(VLOOKUP(Tableau2[[#This Row],[PR]],'Taux sortant'!$I$9:$S$167,COLUMN(),0),"")</f>
        <v/>
      </c>
    </row>
    <row r="162" spans="1:12" x14ac:dyDescent="0.3">
      <c r="A162" s="1" t="s">
        <v>1598</v>
      </c>
      <c r="B162" s="1" t="s">
        <v>112</v>
      </c>
      <c r="C162" s="2">
        <f>IFERROR(VLOOKUP(Tableau2[[#This Row],[PR]],'Taux sortant'!$I$9:$S$167,COLUMN(),0),"")</f>
        <v>19.39</v>
      </c>
      <c r="D162" s="2">
        <f>IFERROR(VLOOKUP(Tableau2[[#This Row],[PR]],'Taux sortant'!$I$9:$S$167,COLUMN(),0),"")</f>
        <v>15.4</v>
      </c>
      <c r="E162" s="2">
        <f>IFERROR(VLOOKUP(Tableau2[[#This Row],[PR]],'Taux sortant'!$I$9:$S$167,COLUMN(),0),"")</f>
        <v>11.05</v>
      </c>
      <c r="F162" s="2">
        <f>IFERROR(VLOOKUP(Tableau2[[#This Row],[PR]],'Taux sortant'!$I$9:$S$167,COLUMN(),0),"")</f>
        <v>8.92</v>
      </c>
      <c r="G162" s="2">
        <f>IFERROR(VLOOKUP(Tableau2[[#This Row],[PR]],'Taux sortant'!$I$9:$S$167,COLUMN(),0),"")</f>
        <v>7.15</v>
      </c>
      <c r="H162" s="2">
        <f>IFERROR(VLOOKUP(Tableau2[[#This Row],[PR]],'Taux sortant'!$I$9:$S$167,COLUMN(),0),"")</f>
        <v>5.51</v>
      </c>
      <c r="I162" s="2">
        <f>IFERROR(VLOOKUP(Tableau2[[#This Row],[PR]],'Taux sortant'!$I$9:$S$167,COLUMN(),0),"")</f>
        <v>4.75</v>
      </c>
      <c r="J162" s="2">
        <f>IFERROR(VLOOKUP(Tableau2[[#This Row],[PR]],'Taux sortant'!$I$9:$S$167,COLUMN(),0),"")</f>
        <v>0</v>
      </c>
      <c r="K162" s="2">
        <f>IFERROR(VLOOKUP(Tableau2[[#This Row],[PR]],'Taux sortant'!$I$9:$S$167,COLUMN(),0),"")</f>
        <v>0</v>
      </c>
      <c r="L162" s="2" t="str">
        <f>IFERROR(VLOOKUP(Tableau2[[#This Row],[PR]],'Taux sortant'!$I$9:$S$167,COLUMN(),0),"")</f>
        <v/>
      </c>
    </row>
    <row r="163" spans="1:12" x14ac:dyDescent="0.3">
      <c r="A163" s="1" t="s">
        <v>5852</v>
      </c>
      <c r="B163" s="1" t="s">
        <v>5842</v>
      </c>
      <c r="C163" s="2">
        <f>IFERROR(VLOOKUP(Tableau2[[#This Row],[PR]],'Taux sortant'!$I$9:$S$167,COLUMN(),0),"")</f>
        <v>34.979999999999997</v>
      </c>
      <c r="D163" s="2">
        <f>IFERROR(VLOOKUP(Tableau2[[#This Row],[PR]],'Taux sortant'!$I$9:$S$167,COLUMN(),0),"")</f>
        <v>31.16</v>
      </c>
      <c r="E163" s="2">
        <f>IFERROR(VLOOKUP(Tableau2[[#This Row],[PR]],'Taux sortant'!$I$9:$S$167,COLUMN(),0),"")</f>
        <v>26.49</v>
      </c>
      <c r="F163" s="2">
        <f>IFERROR(VLOOKUP(Tableau2[[#This Row],[PR]],'Taux sortant'!$I$9:$S$167,COLUMN(),0),"")</f>
        <v>24.22</v>
      </c>
      <c r="G163" s="2">
        <f>IFERROR(VLOOKUP(Tableau2[[#This Row],[PR]],'Taux sortant'!$I$9:$S$167,COLUMN(),0),"")</f>
        <v>21.78</v>
      </c>
      <c r="H163" s="2">
        <f>IFERROR(VLOOKUP(Tableau2[[#This Row],[PR]],'Taux sortant'!$I$9:$S$167,COLUMN(),0),"")</f>
        <v>19.420000000000002</v>
      </c>
      <c r="I163" s="2">
        <f>IFERROR(VLOOKUP(Tableau2[[#This Row],[PR]],'Taux sortant'!$I$9:$S$167,COLUMN(),0),"")</f>
        <v>17.87</v>
      </c>
      <c r="J163" s="2">
        <f>IFERROR(VLOOKUP(Tableau2[[#This Row],[PR]],'Taux sortant'!$I$9:$S$167,COLUMN(),0),"")</f>
        <v>0</v>
      </c>
      <c r="K163" s="2">
        <f>IFERROR(VLOOKUP(Tableau2[[#This Row],[PR]],'Taux sortant'!$I$9:$S$167,COLUMN(),0),"")</f>
        <v>0</v>
      </c>
      <c r="L163" s="2" t="str">
        <f>IFERROR(VLOOKUP(Tableau2[[#This Row],[PR]],'Taux sortant'!$I$9:$S$167,COLUMN(),0),"")</f>
        <v/>
      </c>
    </row>
    <row r="164" spans="1:12" x14ac:dyDescent="0.3">
      <c r="A164" s="1" t="s">
        <v>185</v>
      </c>
      <c r="B164" s="1" t="s">
        <v>13</v>
      </c>
      <c r="C164" s="2">
        <f>IFERROR(VLOOKUP(Tableau2[[#This Row],[PR]],'Taux sortant'!$I$9:$S$167,COLUMN(),0),"")</f>
        <v>20.05</v>
      </c>
      <c r="D164" s="2">
        <f>IFERROR(VLOOKUP(Tableau2[[#This Row],[PR]],'Taux sortant'!$I$9:$S$167,COLUMN(),0),"")</f>
        <v>15.11</v>
      </c>
      <c r="E164" s="2">
        <f>IFERROR(VLOOKUP(Tableau2[[#This Row],[PR]],'Taux sortant'!$I$9:$S$167,COLUMN(),0),"")</f>
        <v>10.84</v>
      </c>
      <c r="F164" s="2">
        <f>IFERROR(VLOOKUP(Tableau2[[#This Row],[PR]],'Taux sortant'!$I$9:$S$167,COLUMN(),0),"")</f>
        <v>8.73</v>
      </c>
      <c r="G164" s="2">
        <f>IFERROR(VLOOKUP(Tableau2[[#This Row],[PR]],'Taux sortant'!$I$9:$S$167,COLUMN(),0),"")</f>
        <v>6.21</v>
      </c>
      <c r="H164" s="2">
        <f>IFERROR(VLOOKUP(Tableau2[[#This Row],[PR]],'Taux sortant'!$I$9:$S$167,COLUMN(),0),"")</f>
        <v>4.4800000000000004</v>
      </c>
      <c r="I164" s="2">
        <f>IFERROR(VLOOKUP(Tableau2[[#This Row],[PR]],'Taux sortant'!$I$9:$S$167,COLUMN(),0),"")</f>
        <v>3.71</v>
      </c>
      <c r="J164" s="2">
        <f>IFERROR(VLOOKUP(Tableau2[[#This Row],[PR]],'Taux sortant'!$I$9:$S$167,COLUMN(),0),"")</f>
        <v>0</v>
      </c>
      <c r="K164" s="2">
        <f>IFERROR(VLOOKUP(Tableau2[[#This Row],[PR]],'Taux sortant'!$I$9:$S$167,COLUMN(),0),"")</f>
        <v>0</v>
      </c>
      <c r="L164" s="2" t="str">
        <f>IFERROR(VLOOKUP(Tableau2[[#This Row],[PR]],'Taux sortant'!$I$9:$S$167,COLUMN(),0),"")</f>
        <v/>
      </c>
    </row>
    <row r="165" spans="1:12" x14ac:dyDescent="0.3">
      <c r="A165" s="1" t="s">
        <v>185</v>
      </c>
      <c r="B165" s="1" t="s">
        <v>17</v>
      </c>
      <c r="C165" s="2">
        <f>IFERROR(VLOOKUP(Tableau2[[#This Row],[PR]],'Taux sortant'!$I$9:$S$167,COLUMN(),0),"")</f>
        <v>15.12</v>
      </c>
      <c r="D165" s="2">
        <f>IFERROR(VLOOKUP(Tableau2[[#This Row],[PR]],'Taux sortant'!$I$9:$S$167,COLUMN(),0),"")</f>
        <v>12.61</v>
      </c>
      <c r="E165" s="2">
        <f>IFERROR(VLOOKUP(Tableau2[[#This Row],[PR]],'Taux sortant'!$I$9:$S$167,COLUMN(),0),"")</f>
        <v>9.7200000000000006</v>
      </c>
      <c r="F165" s="2">
        <f>IFERROR(VLOOKUP(Tableau2[[#This Row],[PR]],'Taux sortant'!$I$9:$S$167,COLUMN(),0),"")</f>
        <v>8.27</v>
      </c>
      <c r="G165" s="2">
        <f>IFERROR(VLOOKUP(Tableau2[[#This Row],[PR]],'Taux sortant'!$I$9:$S$167,COLUMN(),0),"")</f>
        <v>7.1</v>
      </c>
      <c r="H165" s="2">
        <f>IFERROR(VLOOKUP(Tableau2[[#This Row],[PR]],'Taux sortant'!$I$9:$S$167,COLUMN(),0),"")</f>
        <v>6.12</v>
      </c>
      <c r="I165" s="2">
        <f>IFERROR(VLOOKUP(Tableau2[[#This Row],[PR]],'Taux sortant'!$I$9:$S$167,COLUMN(),0),"")</f>
        <v>5.33</v>
      </c>
      <c r="J165" s="2">
        <f>IFERROR(VLOOKUP(Tableau2[[#This Row],[PR]],'Taux sortant'!$I$9:$S$167,COLUMN(),0),"")</f>
        <v>0</v>
      </c>
      <c r="K165" s="2">
        <f>IFERROR(VLOOKUP(Tableau2[[#This Row],[PR]],'Taux sortant'!$I$9:$S$167,COLUMN(),0),"")</f>
        <v>0</v>
      </c>
      <c r="L165" s="2" t="str">
        <f>IFERROR(VLOOKUP(Tableau2[[#This Row],[PR]],'Taux sortant'!$I$9:$S$167,COLUMN(),0),"")</f>
        <v/>
      </c>
    </row>
    <row r="166" spans="1:12" x14ac:dyDescent="0.3">
      <c r="A166" s="1" t="s">
        <v>185</v>
      </c>
      <c r="B166" s="1" t="s">
        <v>4145</v>
      </c>
      <c r="C166" s="2">
        <f>IFERROR(VLOOKUP(Tableau2[[#This Row],[PR]],'Taux sortant'!$I$9:$S$167,COLUMN(),0),"")</f>
        <v>22.32</v>
      </c>
      <c r="D166" s="2">
        <f>IFERROR(VLOOKUP(Tableau2[[#This Row],[PR]],'Taux sortant'!$I$9:$S$167,COLUMN(),0),"")</f>
        <v>19.86</v>
      </c>
      <c r="E166" s="2">
        <f>IFERROR(VLOOKUP(Tableau2[[#This Row],[PR]],'Taux sortant'!$I$9:$S$167,COLUMN(),0),"")</f>
        <v>16.239999999999998</v>
      </c>
      <c r="F166" s="2">
        <f>IFERROR(VLOOKUP(Tableau2[[#This Row],[PR]],'Taux sortant'!$I$9:$S$167,COLUMN(),0),"")</f>
        <v>14.04</v>
      </c>
      <c r="G166" s="2">
        <f>IFERROR(VLOOKUP(Tableau2[[#This Row],[PR]],'Taux sortant'!$I$9:$S$167,COLUMN(),0),"")</f>
        <v>12.21</v>
      </c>
      <c r="H166" s="2">
        <f>IFERROR(VLOOKUP(Tableau2[[#This Row],[PR]],'Taux sortant'!$I$9:$S$167,COLUMN(),0),"")</f>
        <v>10.16</v>
      </c>
      <c r="I166" s="2">
        <f>IFERROR(VLOOKUP(Tableau2[[#This Row],[PR]],'Taux sortant'!$I$9:$S$167,COLUMN(),0),"")</f>
        <v>8.69</v>
      </c>
      <c r="J166" s="2">
        <f>IFERROR(VLOOKUP(Tableau2[[#This Row],[PR]],'Taux sortant'!$I$9:$S$167,COLUMN(),0),"")</f>
        <v>0</v>
      </c>
      <c r="K166" s="2">
        <f>IFERROR(VLOOKUP(Tableau2[[#This Row],[PR]],'Taux sortant'!$I$9:$S$167,COLUMN(),0),"")</f>
        <v>0</v>
      </c>
      <c r="L166" s="2" t="str">
        <f>IFERROR(VLOOKUP(Tableau2[[#This Row],[PR]],'Taux sortant'!$I$9:$S$167,COLUMN(),0),"")</f>
        <v/>
      </c>
    </row>
    <row r="167" spans="1:12" x14ac:dyDescent="0.3">
      <c r="A167" s="1" t="s">
        <v>4231</v>
      </c>
      <c r="B167" s="1" t="s">
        <v>4145</v>
      </c>
      <c r="C167" s="2">
        <f>IFERROR(VLOOKUP(Tableau2[[#This Row],[PR]],'Taux sortant'!$I$9:$S$167,COLUMN(),0),"")</f>
        <v>22.32</v>
      </c>
      <c r="D167" s="2">
        <f>IFERROR(VLOOKUP(Tableau2[[#This Row],[PR]],'Taux sortant'!$I$9:$S$167,COLUMN(),0),"")</f>
        <v>19.86</v>
      </c>
      <c r="E167" s="2">
        <f>IFERROR(VLOOKUP(Tableau2[[#This Row],[PR]],'Taux sortant'!$I$9:$S$167,COLUMN(),0),"")</f>
        <v>16.239999999999998</v>
      </c>
      <c r="F167" s="2">
        <f>IFERROR(VLOOKUP(Tableau2[[#This Row],[PR]],'Taux sortant'!$I$9:$S$167,COLUMN(),0),"")</f>
        <v>14.04</v>
      </c>
      <c r="G167" s="2">
        <f>IFERROR(VLOOKUP(Tableau2[[#This Row],[PR]],'Taux sortant'!$I$9:$S$167,COLUMN(),0),"")</f>
        <v>12.21</v>
      </c>
      <c r="H167" s="2">
        <f>IFERROR(VLOOKUP(Tableau2[[#This Row],[PR]],'Taux sortant'!$I$9:$S$167,COLUMN(),0),"")</f>
        <v>10.16</v>
      </c>
      <c r="I167" s="2">
        <f>IFERROR(VLOOKUP(Tableau2[[#This Row],[PR]],'Taux sortant'!$I$9:$S$167,COLUMN(),0),"")</f>
        <v>8.69</v>
      </c>
      <c r="J167" s="2">
        <f>IFERROR(VLOOKUP(Tableau2[[#This Row],[PR]],'Taux sortant'!$I$9:$S$167,COLUMN(),0),"")</f>
        <v>0</v>
      </c>
      <c r="K167" s="2">
        <f>IFERROR(VLOOKUP(Tableau2[[#This Row],[PR]],'Taux sortant'!$I$9:$S$167,COLUMN(),0),"")</f>
        <v>0</v>
      </c>
      <c r="L167" s="2" t="str">
        <f>IFERROR(VLOOKUP(Tableau2[[#This Row],[PR]],'Taux sortant'!$I$9:$S$167,COLUMN(),0),"")</f>
        <v/>
      </c>
    </row>
    <row r="168" spans="1:12" x14ac:dyDescent="0.3">
      <c r="A168" s="1" t="s">
        <v>5386</v>
      </c>
      <c r="B168" s="1" t="s">
        <v>5351</v>
      </c>
      <c r="C168" s="2">
        <f>IFERROR(VLOOKUP(Tableau2[[#This Row],[PR]],'Taux sortant'!$I$9:$S$167,COLUMN(),0),"")</f>
        <v>16.170000000000002</v>
      </c>
      <c r="D168" s="2">
        <f>IFERROR(VLOOKUP(Tableau2[[#This Row],[PR]],'Taux sortant'!$I$9:$S$167,COLUMN(),0),"")</f>
        <v>13.54</v>
      </c>
      <c r="E168" s="2">
        <f>IFERROR(VLOOKUP(Tableau2[[#This Row],[PR]],'Taux sortant'!$I$9:$S$167,COLUMN(),0),"")</f>
        <v>10.49</v>
      </c>
      <c r="F168" s="2">
        <f>IFERROR(VLOOKUP(Tableau2[[#This Row],[PR]],'Taux sortant'!$I$9:$S$167,COLUMN(),0),"")</f>
        <v>8.9700000000000006</v>
      </c>
      <c r="G168" s="2">
        <f>IFERROR(VLOOKUP(Tableau2[[#This Row],[PR]],'Taux sortant'!$I$9:$S$167,COLUMN(),0),"")</f>
        <v>7.62</v>
      </c>
      <c r="H168" s="2">
        <f>IFERROR(VLOOKUP(Tableau2[[#This Row],[PR]],'Taux sortant'!$I$9:$S$167,COLUMN(),0),"")</f>
        <v>6.52</v>
      </c>
      <c r="I168" s="2">
        <f>IFERROR(VLOOKUP(Tableau2[[#This Row],[PR]],'Taux sortant'!$I$9:$S$167,COLUMN(),0),"")</f>
        <v>5.64</v>
      </c>
      <c r="J168" s="2">
        <f>IFERROR(VLOOKUP(Tableau2[[#This Row],[PR]],'Taux sortant'!$I$9:$S$167,COLUMN(),0),"")</f>
        <v>0</v>
      </c>
      <c r="K168" s="2">
        <f>IFERROR(VLOOKUP(Tableau2[[#This Row],[PR]],'Taux sortant'!$I$9:$S$167,COLUMN(),0),"")</f>
        <v>0</v>
      </c>
      <c r="L168" s="2" t="str">
        <f>IFERROR(VLOOKUP(Tableau2[[#This Row],[PR]],'Taux sortant'!$I$9:$S$167,COLUMN(),0),"")</f>
        <v/>
      </c>
    </row>
    <row r="169" spans="1:12" x14ac:dyDescent="0.3">
      <c r="A169" s="1" t="s">
        <v>4235</v>
      </c>
      <c r="B169" s="1" t="s">
        <v>4234</v>
      </c>
      <c r="C169" s="2">
        <f>IFERROR(VLOOKUP(Tableau2[[#This Row],[PR]],'Taux sortant'!$I$9:$S$167,COLUMN(),0),"")</f>
        <v>18.53</v>
      </c>
      <c r="D169" s="2">
        <f>IFERROR(VLOOKUP(Tableau2[[#This Row],[PR]],'Taux sortant'!$I$9:$S$167,COLUMN(),0),"")</f>
        <v>15.84</v>
      </c>
      <c r="E169" s="2">
        <f>IFERROR(VLOOKUP(Tableau2[[#This Row],[PR]],'Taux sortant'!$I$9:$S$167,COLUMN(),0),"")</f>
        <v>12.68</v>
      </c>
      <c r="F169" s="2">
        <f>IFERROR(VLOOKUP(Tableau2[[#This Row],[PR]],'Taux sortant'!$I$9:$S$167,COLUMN(),0),"")</f>
        <v>11.12</v>
      </c>
      <c r="G169" s="2">
        <f>IFERROR(VLOOKUP(Tableau2[[#This Row],[PR]],'Taux sortant'!$I$9:$S$167,COLUMN(),0),"")</f>
        <v>9.75</v>
      </c>
      <c r="H169" s="2">
        <f>IFERROR(VLOOKUP(Tableau2[[#This Row],[PR]],'Taux sortant'!$I$9:$S$167,COLUMN(),0),"")</f>
        <v>8.5500000000000007</v>
      </c>
      <c r="I169" s="2">
        <f>IFERROR(VLOOKUP(Tableau2[[#This Row],[PR]],'Taux sortant'!$I$9:$S$167,COLUMN(),0),"")</f>
        <v>7.57</v>
      </c>
      <c r="J169" s="2">
        <f>IFERROR(VLOOKUP(Tableau2[[#This Row],[PR]],'Taux sortant'!$I$9:$S$167,COLUMN(),0),"")</f>
        <v>0</v>
      </c>
      <c r="K169" s="2">
        <f>IFERROR(VLOOKUP(Tableau2[[#This Row],[PR]],'Taux sortant'!$I$9:$S$167,COLUMN(),0),"")</f>
        <v>0</v>
      </c>
      <c r="L169" s="2" t="str">
        <f>IFERROR(VLOOKUP(Tableau2[[#This Row],[PR]],'Taux sortant'!$I$9:$S$167,COLUMN(),0),"")</f>
        <v/>
      </c>
    </row>
    <row r="170" spans="1:12" x14ac:dyDescent="0.3">
      <c r="A170" s="1" t="s">
        <v>4238</v>
      </c>
      <c r="B170" s="1" t="s">
        <v>4155</v>
      </c>
      <c r="C170" s="2">
        <f>IFERROR(VLOOKUP(Tableau2[[#This Row],[PR]],'Taux sortant'!$I$9:$S$167,COLUMN(),0),"")</f>
        <v>17.46</v>
      </c>
      <c r="D170" s="2">
        <f>IFERROR(VLOOKUP(Tableau2[[#This Row],[PR]],'Taux sortant'!$I$9:$S$167,COLUMN(),0),"")</f>
        <v>14.82</v>
      </c>
      <c r="E170" s="2">
        <f>IFERROR(VLOOKUP(Tableau2[[#This Row],[PR]],'Taux sortant'!$I$9:$S$167,COLUMN(),0),"")</f>
        <v>11.74</v>
      </c>
      <c r="F170" s="2">
        <f>IFERROR(VLOOKUP(Tableau2[[#This Row],[PR]],'Taux sortant'!$I$9:$S$167,COLUMN(),0),"")</f>
        <v>10.210000000000001</v>
      </c>
      <c r="G170" s="2">
        <f>IFERROR(VLOOKUP(Tableau2[[#This Row],[PR]],'Taux sortant'!$I$9:$S$167,COLUMN(),0),"")</f>
        <v>8.84</v>
      </c>
      <c r="H170" s="2">
        <f>IFERROR(VLOOKUP(Tableau2[[#This Row],[PR]],'Taux sortant'!$I$9:$S$167,COLUMN(),0),"")</f>
        <v>7.69</v>
      </c>
      <c r="I170" s="2">
        <f>IFERROR(VLOOKUP(Tableau2[[#This Row],[PR]],'Taux sortant'!$I$9:$S$167,COLUMN(),0),"")</f>
        <v>6.75</v>
      </c>
      <c r="J170" s="2">
        <f>IFERROR(VLOOKUP(Tableau2[[#This Row],[PR]],'Taux sortant'!$I$9:$S$167,COLUMN(),0),"")</f>
        <v>0</v>
      </c>
      <c r="K170" s="2">
        <f>IFERROR(VLOOKUP(Tableau2[[#This Row],[PR]],'Taux sortant'!$I$9:$S$167,COLUMN(),0),"")</f>
        <v>0</v>
      </c>
      <c r="L170" s="2" t="str">
        <f>IFERROR(VLOOKUP(Tableau2[[#This Row],[PR]],'Taux sortant'!$I$9:$S$167,COLUMN(),0),"")</f>
        <v/>
      </c>
    </row>
    <row r="171" spans="1:12" x14ac:dyDescent="0.3">
      <c r="A171" s="1" t="s">
        <v>188</v>
      </c>
      <c r="B171" s="1" t="s">
        <v>5</v>
      </c>
      <c r="C171" s="2">
        <f>IFERROR(VLOOKUP(Tableau2[[#This Row],[PR]],'Taux sortant'!$I$9:$S$167,COLUMN(),0),"")</f>
        <v>11.64</v>
      </c>
      <c r="D171" s="2">
        <f>IFERROR(VLOOKUP(Tableau2[[#This Row],[PR]],'Taux sortant'!$I$9:$S$167,COLUMN(),0),"")</f>
        <v>9.2799999999999994</v>
      </c>
      <c r="E171" s="2">
        <f>IFERROR(VLOOKUP(Tableau2[[#This Row],[PR]],'Taux sortant'!$I$9:$S$167,COLUMN(),0),"")</f>
        <v>6.6</v>
      </c>
      <c r="F171" s="2">
        <f>IFERROR(VLOOKUP(Tableau2[[#This Row],[PR]],'Taux sortant'!$I$9:$S$167,COLUMN(),0),"")</f>
        <v>5.3</v>
      </c>
      <c r="G171" s="2">
        <f>IFERROR(VLOOKUP(Tableau2[[#This Row],[PR]],'Taux sortant'!$I$9:$S$167,COLUMN(),0),"")</f>
        <v>4.37</v>
      </c>
      <c r="H171" s="2">
        <f>IFERROR(VLOOKUP(Tableau2[[#This Row],[PR]],'Taux sortant'!$I$9:$S$167,COLUMN(),0),"")</f>
        <v>3.62</v>
      </c>
      <c r="I171" s="2">
        <f>IFERROR(VLOOKUP(Tableau2[[#This Row],[PR]],'Taux sortant'!$I$9:$S$167,COLUMN(),0),"")</f>
        <v>3.13</v>
      </c>
      <c r="J171" s="2">
        <f>IFERROR(VLOOKUP(Tableau2[[#This Row],[PR]],'Taux sortant'!$I$9:$S$167,COLUMN(),0),"")</f>
        <v>0</v>
      </c>
      <c r="K171" s="2">
        <f>IFERROR(VLOOKUP(Tableau2[[#This Row],[PR]],'Taux sortant'!$I$9:$S$167,COLUMN(),0),"")</f>
        <v>0</v>
      </c>
      <c r="L171" s="2" t="str">
        <f>IFERROR(VLOOKUP(Tableau2[[#This Row],[PR]],'Taux sortant'!$I$9:$S$167,COLUMN(),0),"")</f>
        <v/>
      </c>
    </row>
    <row r="172" spans="1:12" x14ac:dyDescent="0.3">
      <c r="A172" s="1" t="s">
        <v>191</v>
      </c>
      <c r="B172" s="1" t="s">
        <v>5</v>
      </c>
      <c r="C172" s="2">
        <f>IFERROR(VLOOKUP(Tableau2[[#This Row],[PR]],'Taux sortant'!$I$9:$S$167,COLUMN(),0),"")</f>
        <v>11.64</v>
      </c>
      <c r="D172" s="2">
        <f>IFERROR(VLOOKUP(Tableau2[[#This Row],[PR]],'Taux sortant'!$I$9:$S$167,COLUMN(),0),"")</f>
        <v>9.2799999999999994</v>
      </c>
      <c r="E172" s="2">
        <f>IFERROR(VLOOKUP(Tableau2[[#This Row],[PR]],'Taux sortant'!$I$9:$S$167,COLUMN(),0),"")</f>
        <v>6.6</v>
      </c>
      <c r="F172" s="2">
        <f>IFERROR(VLOOKUP(Tableau2[[#This Row],[PR]],'Taux sortant'!$I$9:$S$167,COLUMN(),0),"")</f>
        <v>5.3</v>
      </c>
      <c r="G172" s="2">
        <f>IFERROR(VLOOKUP(Tableau2[[#This Row],[PR]],'Taux sortant'!$I$9:$S$167,COLUMN(),0),"")</f>
        <v>4.37</v>
      </c>
      <c r="H172" s="2">
        <f>IFERROR(VLOOKUP(Tableau2[[#This Row],[PR]],'Taux sortant'!$I$9:$S$167,COLUMN(),0),"")</f>
        <v>3.62</v>
      </c>
      <c r="I172" s="2">
        <f>IFERROR(VLOOKUP(Tableau2[[#This Row],[PR]],'Taux sortant'!$I$9:$S$167,COLUMN(),0),"")</f>
        <v>3.13</v>
      </c>
      <c r="J172" s="2">
        <f>IFERROR(VLOOKUP(Tableau2[[#This Row],[PR]],'Taux sortant'!$I$9:$S$167,COLUMN(),0),"")</f>
        <v>0</v>
      </c>
      <c r="K172" s="2">
        <f>IFERROR(VLOOKUP(Tableau2[[#This Row],[PR]],'Taux sortant'!$I$9:$S$167,COLUMN(),0),"")</f>
        <v>0</v>
      </c>
      <c r="L172" s="2" t="str">
        <f>IFERROR(VLOOKUP(Tableau2[[#This Row],[PR]],'Taux sortant'!$I$9:$S$167,COLUMN(),0),"")</f>
        <v/>
      </c>
    </row>
    <row r="173" spans="1:12" x14ac:dyDescent="0.3">
      <c r="A173" s="1" t="s">
        <v>194</v>
      </c>
      <c r="B173" s="1" t="s">
        <v>26</v>
      </c>
      <c r="C173" s="2">
        <f>IFERROR(VLOOKUP(Tableau2[[#This Row],[PR]],'Taux sortant'!$I$9:$S$167,COLUMN(),0),"")</f>
        <v>20.07</v>
      </c>
      <c r="D173" s="2">
        <f>IFERROR(VLOOKUP(Tableau2[[#This Row],[PR]],'Taux sortant'!$I$9:$S$167,COLUMN(),0),"")</f>
        <v>15.84</v>
      </c>
      <c r="E173" s="2">
        <f>IFERROR(VLOOKUP(Tableau2[[#This Row],[PR]],'Taux sortant'!$I$9:$S$167,COLUMN(),0),"")</f>
        <v>11.78</v>
      </c>
      <c r="F173" s="2">
        <f>IFERROR(VLOOKUP(Tableau2[[#This Row],[PR]],'Taux sortant'!$I$9:$S$167,COLUMN(),0),"")</f>
        <v>8.85</v>
      </c>
      <c r="G173" s="2">
        <f>IFERROR(VLOOKUP(Tableau2[[#This Row],[PR]],'Taux sortant'!$I$9:$S$167,COLUMN(),0),"")</f>
        <v>6.72</v>
      </c>
      <c r="H173" s="2">
        <f>IFERROR(VLOOKUP(Tableau2[[#This Row],[PR]],'Taux sortant'!$I$9:$S$167,COLUMN(),0),"")</f>
        <v>5.19</v>
      </c>
      <c r="I173" s="2">
        <f>IFERROR(VLOOKUP(Tableau2[[#This Row],[PR]],'Taux sortant'!$I$9:$S$167,COLUMN(),0),"")</f>
        <v>4.37</v>
      </c>
      <c r="J173" s="2">
        <f>IFERROR(VLOOKUP(Tableau2[[#This Row],[PR]],'Taux sortant'!$I$9:$S$167,COLUMN(),0),"")</f>
        <v>0</v>
      </c>
      <c r="K173" s="2">
        <f>IFERROR(VLOOKUP(Tableau2[[#This Row],[PR]],'Taux sortant'!$I$9:$S$167,COLUMN(),0),"")</f>
        <v>0</v>
      </c>
      <c r="L173" s="2" t="str">
        <f>IFERROR(VLOOKUP(Tableau2[[#This Row],[PR]],'Taux sortant'!$I$9:$S$167,COLUMN(),0),"")</f>
        <v/>
      </c>
    </row>
    <row r="174" spans="1:12" x14ac:dyDescent="0.3">
      <c r="A174" s="1" t="s">
        <v>5389</v>
      </c>
      <c r="B174" s="1" t="s">
        <v>5362</v>
      </c>
      <c r="C174" s="2" t="str">
        <f>IFERROR(VLOOKUP(Tableau2[[#This Row],[PR]],'Taux sortant'!$I$9:$S$167,COLUMN(),0),"")</f>
        <v/>
      </c>
      <c r="D174" s="2" t="str">
        <f>IFERROR(VLOOKUP(Tableau2[[#This Row],[PR]],'Taux sortant'!$I$9:$S$167,COLUMN(),0),"")</f>
        <v/>
      </c>
      <c r="E174" s="2" t="str">
        <f>IFERROR(VLOOKUP(Tableau2[[#This Row],[PR]],'Taux sortant'!$I$9:$S$167,COLUMN(),0),"")</f>
        <v/>
      </c>
      <c r="F174" s="2" t="str">
        <f>IFERROR(VLOOKUP(Tableau2[[#This Row],[PR]],'Taux sortant'!$I$9:$S$167,COLUMN(),0),"")</f>
        <v/>
      </c>
      <c r="G174" s="2" t="str">
        <f>IFERROR(VLOOKUP(Tableau2[[#This Row],[PR]],'Taux sortant'!$I$9:$S$167,COLUMN(),0),"")</f>
        <v/>
      </c>
      <c r="H174" s="2" t="str">
        <f>IFERROR(VLOOKUP(Tableau2[[#This Row],[PR]],'Taux sortant'!$I$9:$S$167,COLUMN(),0),"")</f>
        <v/>
      </c>
      <c r="I174" s="2" t="str">
        <f>IFERROR(VLOOKUP(Tableau2[[#This Row],[PR]],'Taux sortant'!$I$9:$S$167,COLUMN(),0),"")</f>
        <v/>
      </c>
      <c r="J174" s="2" t="str">
        <f>IFERROR(VLOOKUP(Tableau2[[#This Row],[PR]],'Taux sortant'!$I$9:$S$167,COLUMN(),0),"")</f>
        <v/>
      </c>
      <c r="K174" s="2" t="str">
        <f>IFERROR(VLOOKUP(Tableau2[[#This Row],[PR]],'Taux sortant'!$I$9:$S$167,COLUMN(),0),"")</f>
        <v/>
      </c>
      <c r="L174" s="2" t="str">
        <f>IFERROR(VLOOKUP(Tableau2[[#This Row],[PR]],'Taux sortant'!$I$9:$S$167,COLUMN(),0),"")</f>
        <v/>
      </c>
    </row>
    <row r="175" spans="1:12" x14ac:dyDescent="0.3">
      <c r="A175" s="1" t="s">
        <v>1601</v>
      </c>
      <c r="B175" s="1" t="s">
        <v>1523</v>
      </c>
      <c r="C175" s="2">
        <f>IFERROR(VLOOKUP(Tableau2[[#This Row],[PR]],'Taux sortant'!$I$9:$S$167,COLUMN(),0),"")</f>
        <v>20.91</v>
      </c>
      <c r="D175" s="2">
        <f>IFERROR(VLOOKUP(Tableau2[[#This Row],[PR]],'Taux sortant'!$I$9:$S$167,COLUMN(),0),"")</f>
        <v>16.62</v>
      </c>
      <c r="E175" s="2">
        <f>IFERROR(VLOOKUP(Tableau2[[#This Row],[PR]],'Taux sortant'!$I$9:$S$167,COLUMN(),0),"")</f>
        <v>12.11</v>
      </c>
      <c r="F175" s="2">
        <f>IFERROR(VLOOKUP(Tableau2[[#This Row],[PR]],'Taux sortant'!$I$9:$S$167,COLUMN(),0),"")</f>
        <v>9.7100000000000009</v>
      </c>
      <c r="G175" s="2">
        <f>IFERROR(VLOOKUP(Tableau2[[#This Row],[PR]],'Taux sortant'!$I$9:$S$167,COLUMN(),0),"")</f>
        <v>7</v>
      </c>
      <c r="H175" s="2">
        <f>IFERROR(VLOOKUP(Tableau2[[#This Row],[PR]],'Taux sortant'!$I$9:$S$167,COLUMN(),0),"")</f>
        <v>4.8099999999999996</v>
      </c>
      <c r="I175" s="2">
        <f>IFERROR(VLOOKUP(Tableau2[[#This Row],[PR]],'Taux sortant'!$I$9:$S$167,COLUMN(),0),"")</f>
        <v>4.1900000000000004</v>
      </c>
      <c r="J175" s="2">
        <f>IFERROR(VLOOKUP(Tableau2[[#This Row],[PR]],'Taux sortant'!$I$9:$S$167,COLUMN(),0),"")</f>
        <v>0</v>
      </c>
      <c r="K175" s="2">
        <f>IFERROR(VLOOKUP(Tableau2[[#This Row],[PR]],'Taux sortant'!$I$9:$S$167,COLUMN(),0),"")</f>
        <v>0</v>
      </c>
      <c r="L175" s="2" t="str">
        <f>IFERROR(VLOOKUP(Tableau2[[#This Row],[PR]],'Taux sortant'!$I$9:$S$167,COLUMN(),0),"")</f>
        <v/>
      </c>
    </row>
    <row r="176" spans="1:12" x14ac:dyDescent="0.3">
      <c r="A176" s="1" t="s">
        <v>3160</v>
      </c>
      <c r="B176" s="1" t="s">
        <v>17</v>
      </c>
      <c r="C176" s="2">
        <f>IFERROR(VLOOKUP(Tableau2[[#This Row],[PR]],'Taux sortant'!$I$9:$S$167,COLUMN(),0),"")</f>
        <v>15.12</v>
      </c>
      <c r="D176" s="2">
        <f>IFERROR(VLOOKUP(Tableau2[[#This Row],[PR]],'Taux sortant'!$I$9:$S$167,COLUMN(),0),"")</f>
        <v>12.61</v>
      </c>
      <c r="E176" s="2">
        <f>IFERROR(VLOOKUP(Tableau2[[#This Row],[PR]],'Taux sortant'!$I$9:$S$167,COLUMN(),0),"")</f>
        <v>9.7200000000000006</v>
      </c>
      <c r="F176" s="2">
        <f>IFERROR(VLOOKUP(Tableau2[[#This Row],[PR]],'Taux sortant'!$I$9:$S$167,COLUMN(),0),"")</f>
        <v>8.27</v>
      </c>
      <c r="G176" s="2">
        <f>IFERROR(VLOOKUP(Tableau2[[#This Row],[PR]],'Taux sortant'!$I$9:$S$167,COLUMN(),0),"")</f>
        <v>7.1</v>
      </c>
      <c r="H176" s="2">
        <f>IFERROR(VLOOKUP(Tableau2[[#This Row],[PR]],'Taux sortant'!$I$9:$S$167,COLUMN(),0),"")</f>
        <v>6.12</v>
      </c>
      <c r="I176" s="2">
        <f>IFERROR(VLOOKUP(Tableau2[[#This Row],[PR]],'Taux sortant'!$I$9:$S$167,COLUMN(),0),"")</f>
        <v>5.33</v>
      </c>
      <c r="J176" s="2">
        <f>IFERROR(VLOOKUP(Tableau2[[#This Row],[PR]],'Taux sortant'!$I$9:$S$167,COLUMN(),0),"")</f>
        <v>0</v>
      </c>
      <c r="K176" s="2">
        <f>IFERROR(VLOOKUP(Tableau2[[#This Row],[PR]],'Taux sortant'!$I$9:$S$167,COLUMN(),0),"")</f>
        <v>0</v>
      </c>
      <c r="L176" s="2" t="str">
        <f>IFERROR(VLOOKUP(Tableau2[[#This Row],[PR]],'Taux sortant'!$I$9:$S$167,COLUMN(),0),"")</f>
        <v/>
      </c>
    </row>
    <row r="177" spans="1:12" x14ac:dyDescent="0.3">
      <c r="A177" s="1" t="s">
        <v>4240</v>
      </c>
      <c r="B177" s="1" t="s">
        <v>4147</v>
      </c>
      <c r="C177" s="2">
        <f>IFERROR(VLOOKUP(Tableau2[[#This Row],[PR]],'Taux sortant'!$I$9:$S$167,COLUMN(),0),"")</f>
        <v>16.62</v>
      </c>
      <c r="D177" s="2">
        <f>IFERROR(VLOOKUP(Tableau2[[#This Row],[PR]],'Taux sortant'!$I$9:$S$167,COLUMN(),0),"")</f>
        <v>14.01</v>
      </c>
      <c r="E177" s="2">
        <f>IFERROR(VLOOKUP(Tableau2[[#This Row],[PR]],'Taux sortant'!$I$9:$S$167,COLUMN(),0),"")</f>
        <v>10.98</v>
      </c>
      <c r="F177" s="2">
        <f>IFERROR(VLOOKUP(Tableau2[[#This Row],[PR]],'Taux sortant'!$I$9:$S$167,COLUMN(),0),"")</f>
        <v>9.49</v>
      </c>
      <c r="G177" s="2">
        <f>IFERROR(VLOOKUP(Tableau2[[#This Row],[PR]],'Taux sortant'!$I$9:$S$167,COLUMN(),0),"")</f>
        <v>8.1199999999999992</v>
      </c>
      <c r="H177" s="2">
        <f>IFERROR(VLOOKUP(Tableau2[[#This Row],[PR]],'Taux sortant'!$I$9:$S$167,COLUMN(),0),"")</f>
        <v>6.99</v>
      </c>
      <c r="I177" s="2">
        <f>IFERROR(VLOOKUP(Tableau2[[#This Row],[PR]],'Taux sortant'!$I$9:$S$167,COLUMN(),0),"")</f>
        <v>6.03</v>
      </c>
      <c r="J177" s="2">
        <f>IFERROR(VLOOKUP(Tableau2[[#This Row],[PR]],'Taux sortant'!$I$9:$S$167,COLUMN(),0),"")</f>
        <v>2466.4499999999998</v>
      </c>
      <c r="K177" s="2">
        <f>IFERROR(VLOOKUP(Tableau2[[#This Row],[PR]],'Taux sortant'!$I$9:$S$167,COLUMN(),0),"")</f>
        <v>0</v>
      </c>
      <c r="L177" s="2" t="str">
        <f>IFERROR(VLOOKUP(Tableau2[[#This Row],[PR]],'Taux sortant'!$I$9:$S$167,COLUMN(),0),"")</f>
        <v/>
      </c>
    </row>
    <row r="178" spans="1:12" x14ac:dyDescent="0.3">
      <c r="A178" s="1" t="s">
        <v>4243</v>
      </c>
      <c r="B178" s="1" t="s">
        <v>4147</v>
      </c>
      <c r="C178" s="2">
        <f>IFERROR(VLOOKUP(Tableau2[[#This Row],[PR]],'Taux sortant'!$I$9:$S$167,COLUMN(),0),"")</f>
        <v>16.62</v>
      </c>
      <c r="D178" s="2">
        <f>IFERROR(VLOOKUP(Tableau2[[#This Row],[PR]],'Taux sortant'!$I$9:$S$167,COLUMN(),0),"")</f>
        <v>14.01</v>
      </c>
      <c r="E178" s="2">
        <f>IFERROR(VLOOKUP(Tableau2[[#This Row],[PR]],'Taux sortant'!$I$9:$S$167,COLUMN(),0),"")</f>
        <v>10.98</v>
      </c>
      <c r="F178" s="2">
        <f>IFERROR(VLOOKUP(Tableau2[[#This Row],[PR]],'Taux sortant'!$I$9:$S$167,COLUMN(),0),"")</f>
        <v>9.49</v>
      </c>
      <c r="G178" s="2">
        <f>IFERROR(VLOOKUP(Tableau2[[#This Row],[PR]],'Taux sortant'!$I$9:$S$167,COLUMN(),0),"")</f>
        <v>8.1199999999999992</v>
      </c>
      <c r="H178" s="2">
        <f>IFERROR(VLOOKUP(Tableau2[[#This Row],[PR]],'Taux sortant'!$I$9:$S$167,COLUMN(),0),"")</f>
        <v>6.99</v>
      </c>
      <c r="I178" s="2">
        <f>IFERROR(VLOOKUP(Tableau2[[#This Row],[PR]],'Taux sortant'!$I$9:$S$167,COLUMN(),0),"")</f>
        <v>6.03</v>
      </c>
      <c r="J178" s="2">
        <f>IFERROR(VLOOKUP(Tableau2[[#This Row],[PR]],'Taux sortant'!$I$9:$S$167,COLUMN(),0),"")</f>
        <v>2466.4499999999998</v>
      </c>
      <c r="K178" s="2">
        <f>IFERROR(VLOOKUP(Tableau2[[#This Row],[PR]],'Taux sortant'!$I$9:$S$167,COLUMN(),0),"")</f>
        <v>0</v>
      </c>
      <c r="L178" s="2" t="str">
        <f>IFERROR(VLOOKUP(Tableau2[[#This Row],[PR]],'Taux sortant'!$I$9:$S$167,COLUMN(),0),"")</f>
        <v/>
      </c>
    </row>
    <row r="179" spans="1:12" x14ac:dyDescent="0.3">
      <c r="A179" s="1" t="s">
        <v>1604</v>
      </c>
      <c r="B179" s="1" t="s">
        <v>1605</v>
      </c>
      <c r="C179" s="2">
        <f>IFERROR(VLOOKUP(Tableau2[[#This Row],[PR]],'Taux sortant'!$I$9:$S$167,COLUMN(),0),"")</f>
        <v>20.91</v>
      </c>
      <c r="D179" s="2">
        <f>IFERROR(VLOOKUP(Tableau2[[#This Row],[PR]],'Taux sortant'!$I$9:$S$167,COLUMN(),0),"")</f>
        <v>16.62</v>
      </c>
      <c r="E179" s="2">
        <f>IFERROR(VLOOKUP(Tableau2[[#This Row],[PR]],'Taux sortant'!$I$9:$S$167,COLUMN(),0),"")</f>
        <v>12.11</v>
      </c>
      <c r="F179" s="2">
        <f>IFERROR(VLOOKUP(Tableau2[[#This Row],[PR]],'Taux sortant'!$I$9:$S$167,COLUMN(),0),"")</f>
        <v>9.7100000000000009</v>
      </c>
      <c r="G179" s="2">
        <f>IFERROR(VLOOKUP(Tableau2[[#This Row],[PR]],'Taux sortant'!$I$9:$S$167,COLUMN(),0),"")</f>
        <v>7</v>
      </c>
      <c r="H179" s="2">
        <f>IFERROR(VLOOKUP(Tableau2[[#This Row],[PR]],'Taux sortant'!$I$9:$S$167,COLUMN(),0),"")</f>
        <v>4.8099999999999996</v>
      </c>
      <c r="I179" s="2">
        <f>IFERROR(VLOOKUP(Tableau2[[#This Row],[PR]],'Taux sortant'!$I$9:$S$167,COLUMN(),0),"")</f>
        <v>4.1900000000000004</v>
      </c>
      <c r="J179" s="2">
        <f>IFERROR(VLOOKUP(Tableau2[[#This Row],[PR]],'Taux sortant'!$I$9:$S$167,COLUMN(),0),"")</f>
        <v>0</v>
      </c>
      <c r="K179" s="2">
        <f>IFERROR(VLOOKUP(Tableau2[[#This Row],[PR]],'Taux sortant'!$I$9:$S$167,COLUMN(),0),"")</f>
        <v>0</v>
      </c>
      <c r="L179" s="2" t="str">
        <f>IFERROR(VLOOKUP(Tableau2[[#This Row],[PR]],'Taux sortant'!$I$9:$S$167,COLUMN(),0),"")</f>
        <v/>
      </c>
    </row>
    <row r="180" spans="1:12" x14ac:dyDescent="0.3">
      <c r="A180" s="1" t="s">
        <v>3163</v>
      </c>
      <c r="B180" s="1" t="s">
        <v>3164</v>
      </c>
      <c r="C180" s="2">
        <f>IFERROR(VLOOKUP(Tableau2[[#This Row],[PR]],'Taux sortant'!$I$9:$S$167,COLUMN(),0),"")</f>
        <v>15.9</v>
      </c>
      <c r="D180" s="2">
        <f>IFERROR(VLOOKUP(Tableau2[[#This Row],[PR]],'Taux sortant'!$I$9:$S$167,COLUMN(),0),"")</f>
        <v>13.36</v>
      </c>
      <c r="E180" s="2">
        <f>IFERROR(VLOOKUP(Tableau2[[#This Row],[PR]],'Taux sortant'!$I$9:$S$167,COLUMN(),0),"")</f>
        <v>10.43</v>
      </c>
      <c r="F180" s="2">
        <f>IFERROR(VLOOKUP(Tableau2[[#This Row],[PR]],'Taux sortant'!$I$9:$S$167,COLUMN(),0),"")</f>
        <v>8.9700000000000006</v>
      </c>
      <c r="G180" s="2">
        <f>IFERROR(VLOOKUP(Tableau2[[#This Row],[PR]],'Taux sortant'!$I$9:$S$167,COLUMN(),0),"")</f>
        <v>7.72</v>
      </c>
      <c r="H180" s="2">
        <f>IFERROR(VLOOKUP(Tableau2[[#This Row],[PR]],'Taux sortant'!$I$9:$S$167,COLUMN(),0),"")</f>
        <v>6.68</v>
      </c>
      <c r="I180" s="2">
        <f>IFERROR(VLOOKUP(Tableau2[[#This Row],[PR]],'Taux sortant'!$I$9:$S$167,COLUMN(),0),"")</f>
        <v>5.85</v>
      </c>
      <c r="J180" s="2">
        <f>IFERROR(VLOOKUP(Tableau2[[#This Row],[PR]],'Taux sortant'!$I$9:$S$167,COLUMN(),0),"")</f>
        <v>0</v>
      </c>
      <c r="K180" s="2">
        <f>IFERROR(VLOOKUP(Tableau2[[#This Row],[PR]],'Taux sortant'!$I$9:$S$167,COLUMN(),0),"")</f>
        <v>0</v>
      </c>
      <c r="L180" s="2" t="str">
        <f>IFERROR(VLOOKUP(Tableau2[[#This Row],[PR]],'Taux sortant'!$I$9:$S$167,COLUMN(),0),"")</f>
        <v/>
      </c>
    </row>
    <row r="181" spans="1:12" x14ac:dyDescent="0.3">
      <c r="A181" s="1" t="s">
        <v>197</v>
      </c>
      <c r="B181" s="1" t="s">
        <v>46</v>
      </c>
      <c r="C181" s="2" t="str">
        <f>IFERROR(VLOOKUP(Tableau2[[#This Row],[PR]],'Taux sortant'!$I$9:$S$167,COLUMN(),0),"")</f>
        <v/>
      </c>
      <c r="D181" s="2" t="str">
        <f>IFERROR(VLOOKUP(Tableau2[[#This Row],[PR]],'Taux sortant'!$I$9:$S$167,COLUMN(),0),"")</f>
        <v/>
      </c>
      <c r="E181" s="2" t="str">
        <f>IFERROR(VLOOKUP(Tableau2[[#This Row],[PR]],'Taux sortant'!$I$9:$S$167,COLUMN(),0),"")</f>
        <v/>
      </c>
      <c r="F181" s="2" t="str">
        <f>IFERROR(VLOOKUP(Tableau2[[#This Row],[PR]],'Taux sortant'!$I$9:$S$167,COLUMN(),0),"")</f>
        <v/>
      </c>
      <c r="G181" s="2" t="str">
        <f>IFERROR(VLOOKUP(Tableau2[[#This Row],[PR]],'Taux sortant'!$I$9:$S$167,COLUMN(),0),"")</f>
        <v/>
      </c>
      <c r="H181" s="2" t="str">
        <f>IFERROR(VLOOKUP(Tableau2[[#This Row],[PR]],'Taux sortant'!$I$9:$S$167,COLUMN(),0),"")</f>
        <v/>
      </c>
      <c r="I181" s="2" t="str">
        <f>IFERROR(VLOOKUP(Tableau2[[#This Row],[PR]],'Taux sortant'!$I$9:$S$167,COLUMN(),0),"")</f>
        <v/>
      </c>
      <c r="J181" s="2" t="str">
        <f>IFERROR(VLOOKUP(Tableau2[[#This Row],[PR]],'Taux sortant'!$I$9:$S$167,COLUMN(),0),"")</f>
        <v/>
      </c>
      <c r="K181" s="2" t="str">
        <f>IFERROR(VLOOKUP(Tableau2[[#This Row],[PR]],'Taux sortant'!$I$9:$S$167,COLUMN(),0),"")</f>
        <v/>
      </c>
      <c r="L181" s="2" t="str">
        <f>IFERROR(VLOOKUP(Tableau2[[#This Row],[PR]],'Taux sortant'!$I$9:$S$167,COLUMN(),0),"")</f>
        <v/>
      </c>
    </row>
    <row r="182" spans="1:12" x14ac:dyDescent="0.3">
      <c r="A182" s="1" t="s">
        <v>5855</v>
      </c>
      <c r="B182" s="1" t="s">
        <v>5820</v>
      </c>
      <c r="C182" s="2" t="str">
        <f>IFERROR(VLOOKUP(Tableau2[[#This Row],[PR]],'Taux sortant'!$I$9:$S$167,COLUMN(),0),"")</f>
        <v/>
      </c>
      <c r="D182" s="2" t="str">
        <f>IFERROR(VLOOKUP(Tableau2[[#This Row],[PR]],'Taux sortant'!$I$9:$S$167,COLUMN(),0),"")</f>
        <v/>
      </c>
      <c r="E182" s="2" t="str">
        <f>IFERROR(VLOOKUP(Tableau2[[#This Row],[PR]],'Taux sortant'!$I$9:$S$167,COLUMN(),0),"")</f>
        <v/>
      </c>
      <c r="F182" s="2" t="str">
        <f>IFERROR(VLOOKUP(Tableau2[[#This Row],[PR]],'Taux sortant'!$I$9:$S$167,COLUMN(),0),"")</f>
        <v/>
      </c>
      <c r="G182" s="2" t="str">
        <f>IFERROR(VLOOKUP(Tableau2[[#This Row],[PR]],'Taux sortant'!$I$9:$S$167,COLUMN(),0),"")</f>
        <v/>
      </c>
      <c r="H182" s="2" t="str">
        <f>IFERROR(VLOOKUP(Tableau2[[#This Row],[PR]],'Taux sortant'!$I$9:$S$167,COLUMN(),0),"")</f>
        <v/>
      </c>
      <c r="I182" s="2" t="str">
        <f>IFERROR(VLOOKUP(Tableau2[[#This Row],[PR]],'Taux sortant'!$I$9:$S$167,COLUMN(),0),"")</f>
        <v/>
      </c>
      <c r="J182" s="2" t="str">
        <f>IFERROR(VLOOKUP(Tableau2[[#This Row],[PR]],'Taux sortant'!$I$9:$S$167,COLUMN(),0),"")</f>
        <v/>
      </c>
      <c r="K182" s="2" t="str">
        <f>IFERROR(VLOOKUP(Tableau2[[#This Row],[PR]],'Taux sortant'!$I$9:$S$167,COLUMN(),0),"")</f>
        <v/>
      </c>
      <c r="L182" s="2" t="str">
        <f>IFERROR(VLOOKUP(Tableau2[[#This Row],[PR]],'Taux sortant'!$I$9:$S$167,COLUMN(),0),"")</f>
        <v/>
      </c>
    </row>
    <row r="183" spans="1:12" x14ac:dyDescent="0.3">
      <c r="A183" s="1" t="s">
        <v>73</v>
      </c>
      <c r="B183" s="1" t="s">
        <v>73</v>
      </c>
      <c r="C183" s="2">
        <f>IFERROR(VLOOKUP(Tableau2[[#This Row],[PR]],'Taux sortant'!$I$9:$S$167,COLUMN(),0),"")</f>
        <v>18.93</v>
      </c>
      <c r="D183" s="2">
        <f>IFERROR(VLOOKUP(Tableau2[[#This Row],[PR]],'Taux sortant'!$I$9:$S$167,COLUMN(),0),"")</f>
        <v>14.7</v>
      </c>
      <c r="E183" s="2">
        <f>IFERROR(VLOOKUP(Tableau2[[#This Row],[PR]],'Taux sortant'!$I$9:$S$167,COLUMN(),0),"")</f>
        <v>10.55</v>
      </c>
      <c r="F183" s="2">
        <f>IFERROR(VLOOKUP(Tableau2[[#This Row],[PR]],'Taux sortant'!$I$9:$S$167,COLUMN(),0),"")</f>
        <v>8.69</v>
      </c>
      <c r="G183" s="2">
        <f>IFERROR(VLOOKUP(Tableau2[[#This Row],[PR]],'Taux sortant'!$I$9:$S$167,COLUMN(),0),"")</f>
        <v>6.98</v>
      </c>
      <c r="H183" s="2">
        <f>IFERROR(VLOOKUP(Tableau2[[#This Row],[PR]],'Taux sortant'!$I$9:$S$167,COLUMN(),0),"")</f>
        <v>5.4</v>
      </c>
      <c r="I183" s="2">
        <f>IFERROR(VLOOKUP(Tableau2[[#This Row],[PR]],'Taux sortant'!$I$9:$S$167,COLUMN(),0),"")</f>
        <v>4.87</v>
      </c>
      <c r="J183" s="2">
        <f>IFERROR(VLOOKUP(Tableau2[[#This Row],[PR]],'Taux sortant'!$I$9:$S$167,COLUMN(),0),"")</f>
        <v>0</v>
      </c>
      <c r="K183" s="2">
        <f>IFERROR(VLOOKUP(Tableau2[[#This Row],[PR]],'Taux sortant'!$I$9:$S$167,COLUMN(),0),"")</f>
        <v>0</v>
      </c>
      <c r="L183" s="2" t="str">
        <f>IFERROR(VLOOKUP(Tableau2[[#This Row],[PR]],'Taux sortant'!$I$9:$S$167,COLUMN(),0),"")</f>
        <v/>
      </c>
    </row>
    <row r="184" spans="1:12" x14ac:dyDescent="0.3">
      <c r="A184" s="1" t="s">
        <v>202</v>
      </c>
      <c r="B184" s="1" t="s">
        <v>33</v>
      </c>
      <c r="C184" s="2">
        <f>IFERROR(VLOOKUP(Tableau2[[#This Row],[PR]],'Taux sortant'!$I$9:$S$167,COLUMN(),0),"")</f>
        <v>28.13</v>
      </c>
      <c r="D184" s="2">
        <f>IFERROR(VLOOKUP(Tableau2[[#This Row],[PR]],'Taux sortant'!$I$9:$S$167,COLUMN(),0),"")</f>
        <v>22.97</v>
      </c>
      <c r="E184" s="2">
        <f>IFERROR(VLOOKUP(Tableau2[[#This Row],[PR]],'Taux sortant'!$I$9:$S$167,COLUMN(),0),"")</f>
        <v>17.190000000000001</v>
      </c>
      <c r="F184" s="2">
        <f>IFERROR(VLOOKUP(Tableau2[[#This Row],[PR]],'Taux sortant'!$I$9:$S$167,COLUMN(),0),"")</f>
        <v>13.88</v>
      </c>
      <c r="G184" s="2">
        <f>IFERROR(VLOOKUP(Tableau2[[#This Row],[PR]],'Taux sortant'!$I$9:$S$167,COLUMN(),0),"")</f>
        <v>10.89</v>
      </c>
      <c r="H184" s="2">
        <f>IFERROR(VLOOKUP(Tableau2[[#This Row],[PR]],'Taux sortant'!$I$9:$S$167,COLUMN(),0),"")</f>
        <v>7.86</v>
      </c>
      <c r="I184" s="2">
        <f>IFERROR(VLOOKUP(Tableau2[[#This Row],[PR]],'Taux sortant'!$I$9:$S$167,COLUMN(),0),"")</f>
        <v>7.14</v>
      </c>
      <c r="J184" s="2">
        <f>IFERROR(VLOOKUP(Tableau2[[#This Row],[PR]],'Taux sortant'!$I$9:$S$167,COLUMN(),0),"")</f>
        <v>0</v>
      </c>
      <c r="K184" s="2">
        <f>IFERROR(VLOOKUP(Tableau2[[#This Row],[PR]],'Taux sortant'!$I$9:$S$167,COLUMN(),0),"")</f>
        <v>0</v>
      </c>
      <c r="L184" s="2" t="str">
        <f>IFERROR(VLOOKUP(Tableau2[[#This Row],[PR]],'Taux sortant'!$I$9:$S$167,COLUMN(),0),"")</f>
        <v/>
      </c>
    </row>
    <row r="185" spans="1:12" x14ac:dyDescent="0.3">
      <c r="A185" s="1" t="s">
        <v>1608</v>
      </c>
      <c r="B185" s="1" t="s">
        <v>1559</v>
      </c>
      <c r="C185" s="2">
        <f>IFERROR(VLOOKUP(Tableau2[[#This Row],[PR]],'Taux sortant'!$I$9:$S$167,COLUMN(),0),"")</f>
        <v>30.33</v>
      </c>
      <c r="D185" s="2">
        <f>IFERROR(VLOOKUP(Tableau2[[#This Row],[PR]],'Taux sortant'!$I$9:$S$167,COLUMN(),0),"")</f>
        <v>27.8</v>
      </c>
      <c r="E185" s="2">
        <f>IFERROR(VLOOKUP(Tableau2[[#This Row],[PR]],'Taux sortant'!$I$9:$S$167,COLUMN(),0),"")</f>
        <v>20.43</v>
      </c>
      <c r="F185" s="2">
        <f>IFERROR(VLOOKUP(Tableau2[[#This Row],[PR]],'Taux sortant'!$I$9:$S$167,COLUMN(),0),"")</f>
        <v>15.78</v>
      </c>
      <c r="G185" s="2">
        <f>IFERROR(VLOOKUP(Tableau2[[#This Row],[PR]],'Taux sortant'!$I$9:$S$167,COLUMN(),0),"")</f>
        <v>11.93</v>
      </c>
      <c r="H185" s="2">
        <f>IFERROR(VLOOKUP(Tableau2[[#This Row],[PR]],'Taux sortant'!$I$9:$S$167,COLUMN(),0),"")</f>
        <v>7.97</v>
      </c>
      <c r="I185" s="2">
        <f>IFERROR(VLOOKUP(Tableau2[[#This Row],[PR]],'Taux sortant'!$I$9:$S$167,COLUMN(),0),"")</f>
        <v>7.56</v>
      </c>
      <c r="J185" s="2">
        <f>IFERROR(VLOOKUP(Tableau2[[#This Row],[PR]],'Taux sortant'!$I$9:$S$167,COLUMN(),0),"")</f>
        <v>0</v>
      </c>
      <c r="K185" s="2">
        <f>IFERROR(VLOOKUP(Tableau2[[#This Row],[PR]],'Taux sortant'!$I$9:$S$167,COLUMN(),0),"")</f>
        <v>0</v>
      </c>
      <c r="L185" s="2" t="str">
        <f>IFERROR(VLOOKUP(Tableau2[[#This Row],[PR]],'Taux sortant'!$I$9:$S$167,COLUMN(),0),"")</f>
        <v/>
      </c>
    </row>
    <row r="186" spans="1:12" x14ac:dyDescent="0.3">
      <c r="A186" s="1" t="s">
        <v>3167</v>
      </c>
      <c r="B186" s="1" t="s">
        <v>3105</v>
      </c>
      <c r="C186" s="2">
        <f>IFERROR(VLOOKUP(Tableau2[[#This Row],[PR]],'Taux sortant'!$I$9:$S$167,COLUMN(),0),"")</f>
        <v>12.93</v>
      </c>
      <c r="D186" s="2">
        <f>IFERROR(VLOOKUP(Tableau2[[#This Row],[PR]],'Taux sortant'!$I$9:$S$167,COLUMN(),0),"")</f>
        <v>10.59</v>
      </c>
      <c r="E186" s="2">
        <f>IFERROR(VLOOKUP(Tableau2[[#This Row],[PR]],'Taux sortant'!$I$9:$S$167,COLUMN(),0),"")</f>
        <v>7.91</v>
      </c>
      <c r="F186" s="2">
        <f>IFERROR(VLOOKUP(Tableau2[[#This Row],[PR]],'Taux sortant'!$I$9:$S$167,COLUMN(),0),"")</f>
        <v>6.66</v>
      </c>
      <c r="G186" s="2">
        <f>IFERROR(VLOOKUP(Tableau2[[#This Row],[PR]],'Taux sortant'!$I$9:$S$167,COLUMN(),0),"")</f>
        <v>5.64</v>
      </c>
      <c r="H186" s="2">
        <f>IFERROR(VLOOKUP(Tableau2[[#This Row],[PR]],'Taux sortant'!$I$9:$S$167,COLUMN(),0),"")</f>
        <v>4.78</v>
      </c>
      <c r="I186" s="2">
        <f>IFERROR(VLOOKUP(Tableau2[[#This Row],[PR]],'Taux sortant'!$I$9:$S$167,COLUMN(),0),"")</f>
        <v>4.1500000000000004</v>
      </c>
      <c r="J186" s="2">
        <f>IFERROR(VLOOKUP(Tableau2[[#This Row],[PR]],'Taux sortant'!$I$9:$S$167,COLUMN(),0),"")</f>
        <v>0</v>
      </c>
      <c r="K186" s="2">
        <f>IFERROR(VLOOKUP(Tableau2[[#This Row],[PR]],'Taux sortant'!$I$9:$S$167,COLUMN(),0),"")</f>
        <v>0</v>
      </c>
      <c r="L186" s="2" t="str">
        <f>IFERROR(VLOOKUP(Tableau2[[#This Row],[PR]],'Taux sortant'!$I$9:$S$167,COLUMN(),0),"")</f>
        <v/>
      </c>
    </row>
    <row r="187" spans="1:12" x14ac:dyDescent="0.3">
      <c r="A187" s="1" t="s">
        <v>1612</v>
      </c>
      <c r="B187" s="1" t="s">
        <v>1531</v>
      </c>
      <c r="C187" s="2">
        <f>IFERROR(VLOOKUP(Tableau2[[#This Row],[PR]],'Taux sortant'!$I$9:$S$167,COLUMN(),0),"")</f>
        <v>9.59</v>
      </c>
      <c r="D187" s="2">
        <f>IFERROR(VLOOKUP(Tableau2[[#This Row],[PR]],'Taux sortant'!$I$9:$S$167,COLUMN(),0),"")</f>
        <v>7.53</v>
      </c>
      <c r="E187" s="2">
        <f>IFERROR(VLOOKUP(Tableau2[[#This Row],[PR]],'Taux sortant'!$I$9:$S$167,COLUMN(),0),"")</f>
        <v>5.2</v>
      </c>
      <c r="F187" s="2">
        <f>IFERROR(VLOOKUP(Tableau2[[#This Row],[PR]],'Taux sortant'!$I$9:$S$167,COLUMN(),0),"")</f>
        <v>4.08</v>
      </c>
      <c r="G187" s="2">
        <f>IFERROR(VLOOKUP(Tableau2[[#This Row],[PR]],'Taux sortant'!$I$9:$S$167,COLUMN(),0),"")</f>
        <v>3.34</v>
      </c>
      <c r="H187" s="2">
        <f>IFERROR(VLOOKUP(Tableau2[[#This Row],[PR]],'Taux sortant'!$I$9:$S$167,COLUMN(),0),"")</f>
        <v>2.88</v>
      </c>
      <c r="I187" s="2">
        <f>IFERROR(VLOOKUP(Tableau2[[#This Row],[PR]],'Taux sortant'!$I$9:$S$167,COLUMN(),0),"")</f>
        <v>2.59</v>
      </c>
      <c r="J187" s="2">
        <f>IFERROR(VLOOKUP(Tableau2[[#This Row],[PR]],'Taux sortant'!$I$9:$S$167,COLUMN(),0),"")</f>
        <v>0</v>
      </c>
      <c r="K187" s="2">
        <f>IFERROR(VLOOKUP(Tableau2[[#This Row],[PR]],'Taux sortant'!$I$9:$S$167,COLUMN(),0),"")</f>
        <v>0</v>
      </c>
      <c r="L187" s="2" t="str">
        <f>IFERROR(VLOOKUP(Tableau2[[#This Row],[PR]],'Taux sortant'!$I$9:$S$167,COLUMN(),0),"")</f>
        <v/>
      </c>
    </row>
    <row r="188" spans="1:12" x14ac:dyDescent="0.3">
      <c r="A188" s="1" t="s">
        <v>205</v>
      </c>
      <c r="B188" s="1" t="s">
        <v>69</v>
      </c>
      <c r="C188" s="2">
        <f>IFERROR(VLOOKUP(Tableau2[[#This Row],[PR]],'Taux sortant'!$I$9:$S$167,COLUMN(),0),"")</f>
        <v>23.78</v>
      </c>
      <c r="D188" s="2">
        <f>IFERROR(VLOOKUP(Tableau2[[#This Row],[PR]],'Taux sortant'!$I$9:$S$167,COLUMN(),0),"")</f>
        <v>20.58</v>
      </c>
      <c r="E188" s="2">
        <f>IFERROR(VLOOKUP(Tableau2[[#This Row],[PR]],'Taux sortant'!$I$9:$S$167,COLUMN(),0),"")</f>
        <v>16.13</v>
      </c>
      <c r="F188" s="2">
        <f>IFERROR(VLOOKUP(Tableau2[[#This Row],[PR]],'Taux sortant'!$I$9:$S$167,COLUMN(),0),"")</f>
        <v>12.62</v>
      </c>
      <c r="G188" s="2">
        <f>IFERROR(VLOOKUP(Tableau2[[#This Row],[PR]],'Taux sortant'!$I$9:$S$167,COLUMN(),0),"")</f>
        <v>9</v>
      </c>
      <c r="H188" s="2">
        <f>IFERROR(VLOOKUP(Tableau2[[#This Row],[PR]],'Taux sortant'!$I$9:$S$167,COLUMN(),0),"")</f>
        <v>5.95</v>
      </c>
      <c r="I188" s="2">
        <f>IFERROR(VLOOKUP(Tableau2[[#This Row],[PR]],'Taux sortant'!$I$9:$S$167,COLUMN(),0),"")</f>
        <v>4.28</v>
      </c>
      <c r="J188" s="2">
        <f>IFERROR(VLOOKUP(Tableau2[[#This Row],[PR]],'Taux sortant'!$I$9:$S$167,COLUMN(),0),"")</f>
        <v>0</v>
      </c>
      <c r="K188" s="2">
        <f>IFERROR(VLOOKUP(Tableau2[[#This Row],[PR]],'Taux sortant'!$I$9:$S$167,COLUMN(),0),"")</f>
        <v>0</v>
      </c>
      <c r="L188" s="2" t="str">
        <f>IFERROR(VLOOKUP(Tableau2[[#This Row],[PR]],'Taux sortant'!$I$9:$S$167,COLUMN(),0),"")</f>
        <v/>
      </c>
    </row>
    <row r="189" spans="1:12" x14ac:dyDescent="0.3">
      <c r="A189" s="1" t="s">
        <v>3170</v>
      </c>
      <c r="B189" s="1" t="s">
        <v>3105</v>
      </c>
      <c r="C189" s="2">
        <f>IFERROR(VLOOKUP(Tableau2[[#This Row],[PR]],'Taux sortant'!$I$9:$S$167,COLUMN(),0),"")</f>
        <v>12.93</v>
      </c>
      <c r="D189" s="2">
        <f>IFERROR(VLOOKUP(Tableau2[[#This Row],[PR]],'Taux sortant'!$I$9:$S$167,COLUMN(),0),"")</f>
        <v>10.59</v>
      </c>
      <c r="E189" s="2">
        <f>IFERROR(VLOOKUP(Tableau2[[#This Row],[PR]],'Taux sortant'!$I$9:$S$167,COLUMN(),0),"")</f>
        <v>7.91</v>
      </c>
      <c r="F189" s="2">
        <f>IFERROR(VLOOKUP(Tableau2[[#This Row],[PR]],'Taux sortant'!$I$9:$S$167,COLUMN(),0),"")</f>
        <v>6.66</v>
      </c>
      <c r="G189" s="2">
        <f>IFERROR(VLOOKUP(Tableau2[[#This Row],[PR]],'Taux sortant'!$I$9:$S$167,COLUMN(),0),"")</f>
        <v>5.64</v>
      </c>
      <c r="H189" s="2">
        <f>IFERROR(VLOOKUP(Tableau2[[#This Row],[PR]],'Taux sortant'!$I$9:$S$167,COLUMN(),0),"")</f>
        <v>4.78</v>
      </c>
      <c r="I189" s="2">
        <f>IFERROR(VLOOKUP(Tableau2[[#This Row],[PR]],'Taux sortant'!$I$9:$S$167,COLUMN(),0),"")</f>
        <v>4.1500000000000004</v>
      </c>
      <c r="J189" s="2">
        <f>IFERROR(VLOOKUP(Tableau2[[#This Row],[PR]],'Taux sortant'!$I$9:$S$167,COLUMN(),0),"")</f>
        <v>0</v>
      </c>
      <c r="K189" s="2">
        <f>IFERROR(VLOOKUP(Tableau2[[#This Row],[PR]],'Taux sortant'!$I$9:$S$167,COLUMN(),0),"")</f>
        <v>0</v>
      </c>
      <c r="L189" s="2" t="str">
        <f>IFERROR(VLOOKUP(Tableau2[[#This Row],[PR]],'Taux sortant'!$I$9:$S$167,COLUMN(),0),"")</f>
        <v/>
      </c>
    </row>
    <row r="190" spans="1:12" x14ac:dyDescent="0.3">
      <c r="A190" s="1" t="s">
        <v>1615</v>
      </c>
      <c r="B190" s="1" t="s">
        <v>1576</v>
      </c>
      <c r="C190" s="2">
        <f>IFERROR(VLOOKUP(Tableau2[[#This Row],[PR]],'Taux sortant'!$I$9:$S$167,COLUMN(),0),"")</f>
        <v>20.7</v>
      </c>
      <c r="D190" s="2">
        <f>IFERROR(VLOOKUP(Tableau2[[#This Row],[PR]],'Taux sortant'!$I$9:$S$167,COLUMN(),0),"")</f>
        <v>17.239999999999998</v>
      </c>
      <c r="E190" s="2">
        <f>IFERROR(VLOOKUP(Tableau2[[#This Row],[PR]],'Taux sortant'!$I$9:$S$167,COLUMN(),0),"")</f>
        <v>13.32</v>
      </c>
      <c r="F190" s="2">
        <f>IFERROR(VLOOKUP(Tableau2[[#This Row],[PR]],'Taux sortant'!$I$9:$S$167,COLUMN(),0),"")</f>
        <v>9.61</v>
      </c>
      <c r="G190" s="2">
        <f>IFERROR(VLOOKUP(Tableau2[[#This Row],[PR]],'Taux sortant'!$I$9:$S$167,COLUMN(),0),"")</f>
        <v>6.81</v>
      </c>
      <c r="H190" s="2">
        <f>IFERROR(VLOOKUP(Tableau2[[#This Row],[PR]],'Taux sortant'!$I$9:$S$167,COLUMN(),0),"")</f>
        <v>4.78</v>
      </c>
      <c r="I190" s="2">
        <f>IFERROR(VLOOKUP(Tableau2[[#This Row],[PR]],'Taux sortant'!$I$9:$S$167,COLUMN(),0),"")</f>
        <v>3.7</v>
      </c>
      <c r="J190" s="2">
        <f>IFERROR(VLOOKUP(Tableau2[[#This Row],[PR]],'Taux sortant'!$I$9:$S$167,COLUMN(),0),"")</f>
        <v>0</v>
      </c>
      <c r="K190" s="2">
        <f>IFERROR(VLOOKUP(Tableau2[[#This Row],[PR]],'Taux sortant'!$I$9:$S$167,COLUMN(),0),"")</f>
        <v>0</v>
      </c>
      <c r="L190" s="2" t="str">
        <f>IFERROR(VLOOKUP(Tableau2[[#This Row],[PR]],'Taux sortant'!$I$9:$S$167,COLUMN(),0),"")</f>
        <v/>
      </c>
    </row>
    <row r="191" spans="1:12" x14ac:dyDescent="0.3">
      <c r="A191" s="1" t="s">
        <v>208</v>
      </c>
      <c r="B191" s="1" t="s">
        <v>26</v>
      </c>
      <c r="C191" s="2">
        <f>IFERROR(VLOOKUP(Tableau2[[#This Row],[PR]],'Taux sortant'!$I$9:$S$167,COLUMN(),0),"")</f>
        <v>20.07</v>
      </c>
      <c r="D191" s="2">
        <f>IFERROR(VLOOKUP(Tableau2[[#This Row],[PR]],'Taux sortant'!$I$9:$S$167,COLUMN(),0),"")</f>
        <v>15.84</v>
      </c>
      <c r="E191" s="2">
        <f>IFERROR(VLOOKUP(Tableau2[[#This Row],[PR]],'Taux sortant'!$I$9:$S$167,COLUMN(),0),"")</f>
        <v>11.78</v>
      </c>
      <c r="F191" s="2">
        <f>IFERROR(VLOOKUP(Tableau2[[#This Row],[PR]],'Taux sortant'!$I$9:$S$167,COLUMN(),0),"")</f>
        <v>8.85</v>
      </c>
      <c r="G191" s="2">
        <f>IFERROR(VLOOKUP(Tableau2[[#This Row],[PR]],'Taux sortant'!$I$9:$S$167,COLUMN(),0),"")</f>
        <v>6.72</v>
      </c>
      <c r="H191" s="2">
        <f>IFERROR(VLOOKUP(Tableau2[[#This Row],[PR]],'Taux sortant'!$I$9:$S$167,COLUMN(),0),"")</f>
        <v>5.19</v>
      </c>
      <c r="I191" s="2">
        <f>IFERROR(VLOOKUP(Tableau2[[#This Row],[PR]],'Taux sortant'!$I$9:$S$167,COLUMN(),0),"")</f>
        <v>4.37</v>
      </c>
      <c r="J191" s="2">
        <f>IFERROR(VLOOKUP(Tableau2[[#This Row],[PR]],'Taux sortant'!$I$9:$S$167,COLUMN(),0),"")</f>
        <v>0</v>
      </c>
      <c r="K191" s="2">
        <f>IFERROR(VLOOKUP(Tableau2[[#This Row],[PR]],'Taux sortant'!$I$9:$S$167,COLUMN(),0),"")</f>
        <v>0</v>
      </c>
      <c r="L191" s="2" t="str">
        <f>IFERROR(VLOOKUP(Tableau2[[#This Row],[PR]],'Taux sortant'!$I$9:$S$167,COLUMN(),0),"")</f>
        <v/>
      </c>
    </row>
    <row r="192" spans="1:12" x14ac:dyDescent="0.3">
      <c r="A192" s="1" t="s">
        <v>1619</v>
      </c>
      <c r="B192" s="1" t="s">
        <v>1526</v>
      </c>
      <c r="C192" s="2">
        <f>IFERROR(VLOOKUP(Tableau2[[#This Row],[PR]],'Taux sortant'!$I$9:$S$167,COLUMN(),0),"")</f>
        <v>9.59</v>
      </c>
      <c r="D192" s="2">
        <f>IFERROR(VLOOKUP(Tableau2[[#This Row],[PR]],'Taux sortant'!$I$9:$S$167,COLUMN(),0),"")</f>
        <v>7.53</v>
      </c>
      <c r="E192" s="2">
        <f>IFERROR(VLOOKUP(Tableau2[[#This Row],[PR]],'Taux sortant'!$I$9:$S$167,COLUMN(),0),"")</f>
        <v>5.2</v>
      </c>
      <c r="F192" s="2">
        <f>IFERROR(VLOOKUP(Tableau2[[#This Row],[PR]],'Taux sortant'!$I$9:$S$167,COLUMN(),0),"")</f>
        <v>4.08</v>
      </c>
      <c r="G192" s="2">
        <f>IFERROR(VLOOKUP(Tableau2[[#This Row],[PR]],'Taux sortant'!$I$9:$S$167,COLUMN(),0),"")</f>
        <v>3.34</v>
      </c>
      <c r="H192" s="2">
        <f>IFERROR(VLOOKUP(Tableau2[[#This Row],[PR]],'Taux sortant'!$I$9:$S$167,COLUMN(),0),"")</f>
        <v>2.88</v>
      </c>
      <c r="I192" s="2">
        <f>IFERROR(VLOOKUP(Tableau2[[#This Row],[PR]],'Taux sortant'!$I$9:$S$167,COLUMN(),0),"")</f>
        <v>2.59</v>
      </c>
      <c r="J192" s="2">
        <f>IFERROR(VLOOKUP(Tableau2[[#This Row],[PR]],'Taux sortant'!$I$9:$S$167,COLUMN(),0),"")</f>
        <v>0</v>
      </c>
      <c r="K192" s="2">
        <f>IFERROR(VLOOKUP(Tableau2[[#This Row],[PR]],'Taux sortant'!$I$9:$S$167,COLUMN(),0),"")</f>
        <v>0</v>
      </c>
      <c r="L192" s="2" t="str">
        <f>IFERROR(VLOOKUP(Tableau2[[#This Row],[PR]],'Taux sortant'!$I$9:$S$167,COLUMN(),0),"")</f>
        <v/>
      </c>
    </row>
    <row r="193" spans="1:12" x14ac:dyDescent="0.3">
      <c r="A193" s="1" t="s">
        <v>5391</v>
      </c>
      <c r="B193" s="1" t="s">
        <v>5349</v>
      </c>
      <c r="C193" s="2" t="str">
        <f>IFERROR(VLOOKUP(Tableau2[[#This Row],[PR]],'Taux sortant'!$I$9:$S$167,COLUMN(),0),"")</f>
        <v/>
      </c>
      <c r="D193" s="2" t="str">
        <f>IFERROR(VLOOKUP(Tableau2[[#This Row],[PR]],'Taux sortant'!$I$9:$S$167,COLUMN(),0),"")</f>
        <v/>
      </c>
      <c r="E193" s="2" t="str">
        <f>IFERROR(VLOOKUP(Tableau2[[#This Row],[PR]],'Taux sortant'!$I$9:$S$167,COLUMN(),0),"")</f>
        <v/>
      </c>
      <c r="F193" s="2" t="str">
        <f>IFERROR(VLOOKUP(Tableau2[[#This Row],[PR]],'Taux sortant'!$I$9:$S$167,COLUMN(),0),"")</f>
        <v/>
      </c>
      <c r="G193" s="2" t="str">
        <f>IFERROR(VLOOKUP(Tableau2[[#This Row],[PR]],'Taux sortant'!$I$9:$S$167,COLUMN(),0),"")</f>
        <v/>
      </c>
      <c r="H193" s="2" t="str">
        <f>IFERROR(VLOOKUP(Tableau2[[#This Row],[PR]],'Taux sortant'!$I$9:$S$167,COLUMN(),0),"")</f>
        <v/>
      </c>
      <c r="I193" s="2" t="str">
        <f>IFERROR(VLOOKUP(Tableau2[[#This Row],[PR]],'Taux sortant'!$I$9:$S$167,COLUMN(),0),"")</f>
        <v/>
      </c>
      <c r="J193" s="2" t="str">
        <f>IFERROR(VLOOKUP(Tableau2[[#This Row],[PR]],'Taux sortant'!$I$9:$S$167,COLUMN(),0),"")</f>
        <v/>
      </c>
      <c r="K193" s="2" t="str">
        <f>IFERROR(VLOOKUP(Tableau2[[#This Row],[PR]],'Taux sortant'!$I$9:$S$167,COLUMN(),0),"")</f>
        <v/>
      </c>
      <c r="L193" s="2" t="str">
        <f>IFERROR(VLOOKUP(Tableau2[[#This Row],[PR]],'Taux sortant'!$I$9:$S$167,COLUMN(),0),"")</f>
        <v/>
      </c>
    </row>
    <row r="194" spans="1:12" x14ac:dyDescent="0.3">
      <c r="A194" s="1" t="s">
        <v>1622</v>
      </c>
      <c r="B194" s="1" t="s">
        <v>1540</v>
      </c>
      <c r="C194" s="2">
        <f>IFERROR(VLOOKUP(Tableau2[[#This Row],[PR]],'Taux sortant'!$I$9:$S$167,COLUMN(),0),"")</f>
        <v>9.59</v>
      </c>
      <c r="D194" s="2">
        <f>IFERROR(VLOOKUP(Tableau2[[#This Row],[PR]],'Taux sortant'!$I$9:$S$167,COLUMN(),0),"")</f>
        <v>7.53</v>
      </c>
      <c r="E194" s="2">
        <f>IFERROR(VLOOKUP(Tableau2[[#This Row],[PR]],'Taux sortant'!$I$9:$S$167,COLUMN(),0),"")</f>
        <v>5.2</v>
      </c>
      <c r="F194" s="2">
        <f>IFERROR(VLOOKUP(Tableau2[[#This Row],[PR]],'Taux sortant'!$I$9:$S$167,COLUMN(),0),"")</f>
        <v>4.08</v>
      </c>
      <c r="G194" s="2">
        <f>IFERROR(VLOOKUP(Tableau2[[#This Row],[PR]],'Taux sortant'!$I$9:$S$167,COLUMN(),0),"")</f>
        <v>3.34</v>
      </c>
      <c r="H194" s="2">
        <f>IFERROR(VLOOKUP(Tableau2[[#This Row],[PR]],'Taux sortant'!$I$9:$S$167,COLUMN(),0),"")</f>
        <v>2.88</v>
      </c>
      <c r="I194" s="2">
        <f>IFERROR(VLOOKUP(Tableau2[[#This Row],[PR]],'Taux sortant'!$I$9:$S$167,COLUMN(),0),"")</f>
        <v>2.59</v>
      </c>
      <c r="J194" s="2">
        <f>IFERROR(VLOOKUP(Tableau2[[#This Row],[PR]],'Taux sortant'!$I$9:$S$167,COLUMN(),0),"")</f>
        <v>0</v>
      </c>
      <c r="K194" s="2">
        <f>IFERROR(VLOOKUP(Tableau2[[#This Row],[PR]],'Taux sortant'!$I$9:$S$167,COLUMN(),0),"")</f>
        <v>0</v>
      </c>
      <c r="L194" s="2" t="str">
        <f>IFERROR(VLOOKUP(Tableau2[[#This Row],[PR]],'Taux sortant'!$I$9:$S$167,COLUMN(),0),"")</f>
        <v/>
      </c>
    </row>
    <row r="195" spans="1:12" x14ac:dyDescent="0.3">
      <c r="A195" s="1" t="s">
        <v>1625</v>
      </c>
      <c r="B195" s="1" t="s">
        <v>1540</v>
      </c>
      <c r="C195" s="2">
        <f>IFERROR(VLOOKUP(Tableau2[[#This Row],[PR]],'Taux sortant'!$I$9:$S$167,COLUMN(),0),"")</f>
        <v>9.59</v>
      </c>
      <c r="D195" s="2">
        <f>IFERROR(VLOOKUP(Tableau2[[#This Row],[PR]],'Taux sortant'!$I$9:$S$167,COLUMN(),0),"")</f>
        <v>7.53</v>
      </c>
      <c r="E195" s="2">
        <f>IFERROR(VLOOKUP(Tableau2[[#This Row],[PR]],'Taux sortant'!$I$9:$S$167,COLUMN(),0),"")</f>
        <v>5.2</v>
      </c>
      <c r="F195" s="2">
        <f>IFERROR(VLOOKUP(Tableau2[[#This Row],[PR]],'Taux sortant'!$I$9:$S$167,COLUMN(),0),"")</f>
        <v>4.08</v>
      </c>
      <c r="G195" s="2">
        <f>IFERROR(VLOOKUP(Tableau2[[#This Row],[PR]],'Taux sortant'!$I$9:$S$167,COLUMN(),0),"")</f>
        <v>3.34</v>
      </c>
      <c r="H195" s="2">
        <f>IFERROR(VLOOKUP(Tableau2[[#This Row],[PR]],'Taux sortant'!$I$9:$S$167,COLUMN(),0),"")</f>
        <v>2.88</v>
      </c>
      <c r="I195" s="2">
        <f>IFERROR(VLOOKUP(Tableau2[[#This Row],[PR]],'Taux sortant'!$I$9:$S$167,COLUMN(),0),"")</f>
        <v>2.59</v>
      </c>
      <c r="J195" s="2">
        <f>IFERROR(VLOOKUP(Tableau2[[#This Row],[PR]],'Taux sortant'!$I$9:$S$167,COLUMN(),0),"")</f>
        <v>0</v>
      </c>
      <c r="K195" s="2">
        <f>IFERROR(VLOOKUP(Tableau2[[#This Row],[PR]],'Taux sortant'!$I$9:$S$167,COLUMN(),0),"")</f>
        <v>0</v>
      </c>
      <c r="L195" s="2" t="str">
        <f>IFERROR(VLOOKUP(Tableau2[[#This Row],[PR]],'Taux sortant'!$I$9:$S$167,COLUMN(),0),"")</f>
        <v/>
      </c>
    </row>
    <row r="196" spans="1:12" x14ac:dyDescent="0.3">
      <c r="A196" s="1" t="s">
        <v>211</v>
      </c>
      <c r="B196" s="1" t="s">
        <v>159</v>
      </c>
      <c r="C196" s="2">
        <f>IFERROR(VLOOKUP(Tableau2[[#This Row],[PR]],'Taux sortant'!$I$9:$S$167,COLUMN(),0),"")</f>
        <v>20.05</v>
      </c>
      <c r="D196" s="2">
        <f>IFERROR(VLOOKUP(Tableau2[[#This Row],[PR]],'Taux sortant'!$I$9:$S$167,COLUMN(),0),"")</f>
        <v>15.11</v>
      </c>
      <c r="E196" s="2">
        <f>IFERROR(VLOOKUP(Tableau2[[#This Row],[PR]],'Taux sortant'!$I$9:$S$167,COLUMN(),0),"")</f>
        <v>10.84</v>
      </c>
      <c r="F196" s="2">
        <f>IFERROR(VLOOKUP(Tableau2[[#This Row],[PR]],'Taux sortant'!$I$9:$S$167,COLUMN(),0),"")</f>
        <v>8.73</v>
      </c>
      <c r="G196" s="2">
        <f>IFERROR(VLOOKUP(Tableau2[[#This Row],[PR]],'Taux sortant'!$I$9:$S$167,COLUMN(),0),"")</f>
        <v>6.21</v>
      </c>
      <c r="H196" s="2">
        <f>IFERROR(VLOOKUP(Tableau2[[#This Row],[PR]],'Taux sortant'!$I$9:$S$167,COLUMN(),0),"")</f>
        <v>4.4800000000000004</v>
      </c>
      <c r="I196" s="2">
        <f>IFERROR(VLOOKUP(Tableau2[[#This Row],[PR]],'Taux sortant'!$I$9:$S$167,COLUMN(),0),"")</f>
        <v>3.71</v>
      </c>
      <c r="J196" s="2">
        <f>IFERROR(VLOOKUP(Tableau2[[#This Row],[PR]],'Taux sortant'!$I$9:$S$167,COLUMN(),0),"")</f>
        <v>0</v>
      </c>
      <c r="K196" s="2">
        <f>IFERROR(VLOOKUP(Tableau2[[#This Row],[PR]],'Taux sortant'!$I$9:$S$167,COLUMN(),0),"")</f>
        <v>0</v>
      </c>
      <c r="L196" s="2" t="str">
        <f>IFERROR(VLOOKUP(Tableau2[[#This Row],[PR]],'Taux sortant'!$I$9:$S$167,COLUMN(),0),"")</f>
        <v/>
      </c>
    </row>
    <row r="197" spans="1:12" x14ac:dyDescent="0.3">
      <c r="A197" s="1" t="s">
        <v>214</v>
      </c>
      <c r="B197" s="1" t="s">
        <v>31</v>
      </c>
      <c r="C197" s="2">
        <f>IFERROR(VLOOKUP(Tableau2[[#This Row],[PR]],'Taux sortant'!$I$9:$S$167,COLUMN(),0),"")</f>
        <v>17.95</v>
      </c>
      <c r="D197" s="2">
        <f>IFERROR(VLOOKUP(Tableau2[[#This Row],[PR]],'Taux sortant'!$I$9:$S$167,COLUMN(),0),"")</f>
        <v>14.25</v>
      </c>
      <c r="E197" s="2">
        <f>IFERROR(VLOOKUP(Tableau2[[#This Row],[PR]],'Taux sortant'!$I$9:$S$167,COLUMN(),0),"")</f>
        <v>10.85</v>
      </c>
      <c r="F197" s="2">
        <f>IFERROR(VLOOKUP(Tableau2[[#This Row],[PR]],'Taux sortant'!$I$9:$S$167,COLUMN(),0),"")</f>
        <v>8.92</v>
      </c>
      <c r="G197" s="2">
        <f>IFERROR(VLOOKUP(Tableau2[[#This Row],[PR]],'Taux sortant'!$I$9:$S$167,COLUMN(),0),"")</f>
        <v>6.44</v>
      </c>
      <c r="H197" s="2">
        <f>IFERROR(VLOOKUP(Tableau2[[#This Row],[PR]],'Taux sortant'!$I$9:$S$167,COLUMN(),0),"")</f>
        <v>5.07</v>
      </c>
      <c r="I197" s="2">
        <f>IFERROR(VLOOKUP(Tableau2[[#This Row],[PR]],'Taux sortant'!$I$9:$S$167,COLUMN(),0),"")</f>
        <v>4.2</v>
      </c>
      <c r="J197" s="2">
        <f>IFERROR(VLOOKUP(Tableau2[[#This Row],[PR]],'Taux sortant'!$I$9:$S$167,COLUMN(),0),"")</f>
        <v>0</v>
      </c>
      <c r="K197" s="2">
        <f>IFERROR(VLOOKUP(Tableau2[[#This Row],[PR]],'Taux sortant'!$I$9:$S$167,COLUMN(),0),"")</f>
        <v>0</v>
      </c>
      <c r="L197" s="2" t="str">
        <f>IFERROR(VLOOKUP(Tableau2[[#This Row],[PR]],'Taux sortant'!$I$9:$S$167,COLUMN(),0),"")</f>
        <v/>
      </c>
    </row>
    <row r="198" spans="1:12" x14ac:dyDescent="0.3">
      <c r="A198" s="1" t="s">
        <v>4246</v>
      </c>
      <c r="B198" s="1" t="s">
        <v>4155</v>
      </c>
      <c r="C198" s="2">
        <f>IFERROR(VLOOKUP(Tableau2[[#This Row],[PR]],'Taux sortant'!$I$9:$S$167,COLUMN(),0),"")</f>
        <v>17.46</v>
      </c>
      <c r="D198" s="2">
        <f>IFERROR(VLOOKUP(Tableau2[[#This Row],[PR]],'Taux sortant'!$I$9:$S$167,COLUMN(),0),"")</f>
        <v>14.82</v>
      </c>
      <c r="E198" s="2">
        <f>IFERROR(VLOOKUP(Tableau2[[#This Row],[PR]],'Taux sortant'!$I$9:$S$167,COLUMN(),0),"")</f>
        <v>11.74</v>
      </c>
      <c r="F198" s="2">
        <f>IFERROR(VLOOKUP(Tableau2[[#This Row],[PR]],'Taux sortant'!$I$9:$S$167,COLUMN(),0),"")</f>
        <v>10.210000000000001</v>
      </c>
      <c r="G198" s="2">
        <f>IFERROR(VLOOKUP(Tableau2[[#This Row],[PR]],'Taux sortant'!$I$9:$S$167,COLUMN(),0),"")</f>
        <v>8.84</v>
      </c>
      <c r="H198" s="2">
        <f>IFERROR(VLOOKUP(Tableau2[[#This Row],[PR]],'Taux sortant'!$I$9:$S$167,COLUMN(),0),"")</f>
        <v>7.69</v>
      </c>
      <c r="I198" s="2">
        <f>IFERROR(VLOOKUP(Tableau2[[#This Row],[PR]],'Taux sortant'!$I$9:$S$167,COLUMN(),0),"")</f>
        <v>6.75</v>
      </c>
      <c r="J198" s="2">
        <f>IFERROR(VLOOKUP(Tableau2[[#This Row],[PR]],'Taux sortant'!$I$9:$S$167,COLUMN(),0),"")</f>
        <v>0</v>
      </c>
      <c r="K198" s="2">
        <f>IFERROR(VLOOKUP(Tableau2[[#This Row],[PR]],'Taux sortant'!$I$9:$S$167,COLUMN(),0),"")</f>
        <v>0</v>
      </c>
      <c r="L198" s="2" t="str">
        <f>IFERROR(VLOOKUP(Tableau2[[#This Row],[PR]],'Taux sortant'!$I$9:$S$167,COLUMN(),0),"")</f>
        <v/>
      </c>
    </row>
    <row r="199" spans="1:12" x14ac:dyDescent="0.3">
      <c r="A199" s="1" t="s">
        <v>3172</v>
      </c>
      <c r="B199" s="1" t="s">
        <v>17</v>
      </c>
      <c r="C199" s="2">
        <f>IFERROR(VLOOKUP(Tableau2[[#This Row],[PR]],'Taux sortant'!$I$9:$S$167,COLUMN(),0),"")</f>
        <v>15.12</v>
      </c>
      <c r="D199" s="2">
        <f>IFERROR(VLOOKUP(Tableau2[[#This Row],[PR]],'Taux sortant'!$I$9:$S$167,COLUMN(),0),"")</f>
        <v>12.61</v>
      </c>
      <c r="E199" s="2">
        <f>IFERROR(VLOOKUP(Tableau2[[#This Row],[PR]],'Taux sortant'!$I$9:$S$167,COLUMN(),0),"")</f>
        <v>9.7200000000000006</v>
      </c>
      <c r="F199" s="2">
        <f>IFERROR(VLOOKUP(Tableau2[[#This Row],[PR]],'Taux sortant'!$I$9:$S$167,COLUMN(),0),"")</f>
        <v>8.27</v>
      </c>
      <c r="G199" s="2">
        <f>IFERROR(VLOOKUP(Tableau2[[#This Row],[PR]],'Taux sortant'!$I$9:$S$167,COLUMN(),0),"")</f>
        <v>7.1</v>
      </c>
      <c r="H199" s="2">
        <f>IFERROR(VLOOKUP(Tableau2[[#This Row],[PR]],'Taux sortant'!$I$9:$S$167,COLUMN(),0),"")</f>
        <v>6.12</v>
      </c>
      <c r="I199" s="2">
        <f>IFERROR(VLOOKUP(Tableau2[[#This Row],[PR]],'Taux sortant'!$I$9:$S$167,COLUMN(),0),"")</f>
        <v>5.33</v>
      </c>
      <c r="J199" s="2">
        <f>IFERROR(VLOOKUP(Tableau2[[#This Row],[PR]],'Taux sortant'!$I$9:$S$167,COLUMN(),0),"")</f>
        <v>0</v>
      </c>
      <c r="K199" s="2">
        <f>IFERROR(VLOOKUP(Tableau2[[#This Row],[PR]],'Taux sortant'!$I$9:$S$167,COLUMN(),0),"")</f>
        <v>0</v>
      </c>
      <c r="L199" s="2" t="str">
        <f>IFERROR(VLOOKUP(Tableau2[[#This Row],[PR]],'Taux sortant'!$I$9:$S$167,COLUMN(),0),"")</f>
        <v/>
      </c>
    </row>
    <row r="200" spans="1:12" x14ac:dyDescent="0.3">
      <c r="A200" s="1" t="s">
        <v>4249</v>
      </c>
      <c r="B200" s="1" t="s">
        <v>4180</v>
      </c>
      <c r="C200" s="2">
        <f>IFERROR(VLOOKUP(Tableau2[[#This Row],[PR]],'Taux sortant'!$I$9:$S$167,COLUMN(),0),"")</f>
        <v>22.64</v>
      </c>
      <c r="D200" s="2">
        <f>IFERROR(VLOOKUP(Tableau2[[#This Row],[PR]],'Taux sortant'!$I$9:$S$167,COLUMN(),0),"")</f>
        <v>20.190000000000001</v>
      </c>
      <c r="E200" s="2">
        <f>IFERROR(VLOOKUP(Tableau2[[#This Row],[PR]],'Taux sortant'!$I$9:$S$167,COLUMN(),0),"")</f>
        <v>16.53</v>
      </c>
      <c r="F200" s="2">
        <f>IFERROR(VLOOKUP(Tableau2[[#This Row],[PR]],'Taux sortant'!$I$9:$S$167,COLUMN(),0),"")</f>
        <v>14.31</v>
      </c>
      <c r="G200" s="2">
        <f>IFERROR(VLOOKUP(Tableau2[[#This Row],[PR]],'Taux sortant'!$I$9:$S$167,COLUMN(),0),"")</f>
        <v>12.45</v>
      </c>
      <c r="H200" s="2">
        <f>IFERROR(VLOOKUP(Tableau2[[#This Row],[PR]],'Taux sortant'!$I$9:$S$167,COLUMN(),0),"")</f>
        <v>10.32</v>
      </c>
      <c r="I200" s="2">
        <f>IFERROR(VLOOKUP(Tableau2[[#This Row],[PR]],'Taux sortant'!$I$9:$S$167,COLUMN(),0),"")</f>
        <v>8.83</v>
      </c>
      <c r="J200" s="2">
        <f>IFERROR(VLOOKUP(Tableau2[[#This Row],[PR]],'Taux sortant'!$I$9:$S$167,COLUMN(),0),"")</f>
        <v>0</v>
      </c>
      <c r="K200" s="2">
        <f>IFERROR(VLOOKUP(Tableau2[[#This Row],[PR]],'Taux sortant'!$I$9:$S$167,COLUMN(),0),"")</f>
        <v>0</v>
      </c>
      <c r="L200" s="2" t="str">
        <f>IFERROR(VLOOKUP(Tableau2[[#This Row],[PR]],'Taux sortant'!$I$9:$S$167,COLUMN(),0),"")</f>
        <v/>
      </c>
    </row>
    <row r="201" spans="1:12" x14ac:dyDescent="0.3">
      <c r="A201" s="1" t="s">
        <v>217</v>
      </c>
      <c r="B201" s="1" t="s">
        <v>73</v>
      </c>
      <c r="C201" s="2">
        <f>IFERROR(VLOOKUP(Tableau2[[#This Row],[PR]],'Taux sortant'!$I$9:$S$167,COLUMN(),0),"")</f>
        <v>18.93</v>
      </c>
      <c r="D201" s="2">
        <f>IFERROR(VLOOKUP(Tableau2[[#This Row],[PR]],'Taux sortant'!$I$9:$S$167,COLUMN(),0),"")</f>
        <v>14.7</v>
      </c>
      <c r="E201" s="2">
        <f>IFERROR(VLOOKUP(Tableau2[[#This Row],[PR]],'Taux sortant'!$I$9:$S$167,COLUMN(),0),"")</f>
        <v>10.55</v>
      </c>
      <c r="F201" s="2">
        <f>IFERROR(VLOOKUP(Tableau2[[#This Row],[PR]],'Taux sortant'!$I$9:$S$167,COLUMN(),0),"")</f>
        <v>8.69</v>
      </c>
      <c r="G201" s="2">
        <f>IFERROR(VLOOKUP(Tableau2[[#This Row],[PR]],'Taux sortant'!$I$9:$S$167,COLUMN(),0),"")</f>
        <v>6.98</v>
      </c>
      <c r="H201" s="2">
        <f>IFERROR(VLOOKUP(Tableau2[[#This Row],[PR]],'Taux sortant'!$I$9:$S$167,COLUMN(),0),"")</f>
        <v>5.4</v>
      </c>
      <c r="I201" s="2">
        <f>IFERROR(VLOOKUP(Tableau2[[#This Row],[PR]],'Taux sortant'!$I$9:$S$167,COLUMN(),0),"")</f>
        <v>4.87</v>
      </c>
      <c r="J201" s="2">
        <f>IFERROR(VLOOKUP(Tableau2[[#This Row],[PR]],'Taux sortant'!$I$9:$S$167,COLUMN(),0),"")</f>
        <v>0</v>
      </c>
      <c r="K201" s="2">
        <f>IFERROR(VLOOKUP(Tableau2[[#This Row],[PR]],'Taux sortant'!$I$9:$S$167,COLUMN(),0),"")</f>
        <v>0</v>
      </c>
      <c r="L201" s="2" t="str">
        <f>IFERROR(VLOOKUP(Tableau2[[#This Row],[PR]],'Taux sortant'!$I$9:$S$167,COLUMN(),0),"")</f>
        <v/>
      </c>
    </row>
    <row r="202" spans="1:12" x14ac:dyDescent="0.3">
      <c r="A202" s="1" t="s">
        <v>217</v>
      </c>
      <c r="B202" s="1" t="s">
        <v>5349</v>
      </c>
      <c r="C202" s="2" t="str">
        <f>IFERROR(VLOOKUP(Tableau2[[#This Row],[PR]],'Taux sortant'!$I$9:$S$167,COLUMN(),0),"")</f>
        <v/>
      </c>
      <c r="D202" s="2" t="str">
        <f>IFERROR(VLOOKUP(Tableau2[[#This Row],[PR]],'Taux sortant'!$I$9:$S$167,COLUMN(),0),"")</f>
        <v/>
      </c>
      <c r="E202" s="2" t="str">
        <f>IFERROR(VLOOKUP(Tableau2[[#This Row],[PR]],'Taux sortant'!$I$9:$S$167,COLUMN(),0),"")</f>
        <v/>
      </c>
      <c r="F202" s="2" t="str">
        <f>IFERROR(VLOOKUP(Tableau2[[#This Row],[PR]],'Taux sortant'!$I$9:$S$167,COLUMN(),0),"")</f>
        <v/>
      </c>
      <c r="G202" s="2" t="str">
        <f>IFERROR(VLOOKUP(Tableau2[[#This Row],[PR]],'Taux sortant'!$I$9:$S$167,COLUMN(),0),"")</f>
        <v/>
      </c>
      <c r="H202" s="2" t="str">
        <f>IFERROR(VLOOKUP(Tableau2[[#This Row],[PR]],'Taux sortant'!$I$9:$S$167,COLUMN(),0),"")</f>
        <v/>
      </c>
      <c r="I202" s="2" t="str">
        <f>IFERROR(VLOOKUP(Tableau2[[#This Row],[PR]],'Taux sortant'!$I$9:$S$167,COLUMN(),0),"")</f>
        <v/>
      </c>
      <c r="J202" s="2" t="str">
        <f>IFERROR(VLOOKUP(Tableau2[[#This Row],[PR]],'Taux sortant'!$I$9:$S$167,COLUMN(),0),"")</f>
        <v/>
      </c>
      <c r="K202" s="2" t="str">
        <f>IFERROR(VLOOKUP(Tableau2[[#This Row],[PR]],'Taux sortant'!$I$9:$S$167,COLUMN(),0),"")</f>
        <v/>
      </c>
      <c r="L202" s="2" t="str">
        <f>IFERROR(VLOOKUP(Tableau2[[#This Row],[PR]],'Taux sortant'!$I$9:$S$167,COLUMN(),0),"")</f>
        <v/>
      </c>
    </row>
    <row r="203" spans="1:12" x14ac:dyDescent="0.3">
      <c r="A203" s="1" t="s">
        <v>4252</v>
      </c>
      <c r="B203" s="1" t="s">
        <v>4143</v>
      </c>
      <c r="C203" s="2" t="str">
        <f>IFERROR(VLOOKUP(Tableau2[[#This Row],[PR]],'Taux sortant'!$I$9:$S$167,COLUMN(),0),"")</f>
        <v/>
      </c>
      <c r="D203" s="2" t="str">
        <f>IFERROR(VLOOKUP(Tableau2[[#This Row],[PR]],'Taux sortant'!$I$9:$S$167,COLUMN(),0),"")</f>
        <v/>
      </c>
      <c r="E203" s="2" t="str">
        <f>IFERROR(VLOOKUP(Tableau2[[#This Row],[PR]],'Taux sortant'!$I$9:$S$167,COLUMN(),0),"")</f>
        <v/>
      </c>
      <c r="F203" s="2" t="str">
        <f>IFERROR(VLOOKUP(Tableau2[[#This Row],[PR]],'Taux sortant'!$I$9:$S$167,COLUMN(),0),"")</f>
        <v/>
      </c>
      <c r="G203" s="2" t="str">
        <f>IFERROR(VLOOKUP(Tableau2[[#This Row],[PR]],'Taux sortant'!$I$9:$S$167,COLUMN(),0),"")</f>
        <v/>
      </c>
      <c r="H203" s="2" t="str">
        <f>IFERROR(VLOOKUP(Tableau2[[#This Row],[PR]],'Taux sortant'!$I$9:$S$167,COLUMN(),0),"")</f>
        <v/>
      </c>
      <c r="I203" s="2" t="str">
        <f>IFERROR(VLOOKUP(Tableau2[[#This Row],[PR]],'Taux sortant'!$I$9:$S$167,COLUMN(),0),"")</f>
        <v/>
      </c>
      <c r="J203" s="2" t="str">
        <f>IFERROR(VLOOKUP(Tableau2[[#This Row],[PR]],'Taux sortant'!$I$9:$S$167,COLUMN(),0),"")</f>
        <v/>
      </c>
      <c r="K203" s="2" t="str">
        <f>IFERROR(VLOOKUP(Tableau2[[#This Row],[PR]],'Taux sortant'!$I$9:$S$167,COLUMN(),0),"")</f>
        <v/>
      </c>
      <c r="L203" s="2" t="str">
        <f>IFERROR(VLOOKUP(Tableau2[[#This Row],[PR]],'Taux sortant'!$I$9:$S$167,COLUMN(),0),"")</f>
        <v/>
      </c>
    </row>
    <row r="204" spans="1:12" x14ac:dyDescent="0.3">
      <c r="A204" s="1" t="s">
        <v>5859</v>
      </c>
      <c r="B204" s="1" t="s">
        <v>5816</v>
      </c>
      <c r="C204" s="2" t="str">
        <f>IFERROR(VLOOKUP(Tableau2[[#This Row],[PR]],'Taux sortant'!$I$9:$S$167,COLUMN(),0),"")</f>
        <v/>
      </c>
      <c r="D204" s="2" t="str">
        <f>IFERROR(VLOOKUP(Tableau2[[#This Row],[PR]],'Taux sortant'!$I$9:$S$167,COLUMN(),0),"")</f>
        <v/>
      </c>
      <c r="E204" s="2" t="str">
        <f>IFERROR(VLOOKUP(Tableau2[[#This Row],[PR]],'Taux sortant'!$I$9:$S$167,COLUMN(),0),"")</f>
        <v/>
      </c>
      <c r="F204" s="2" t="str">
        <f>IFERROR(VLOOKUP(Tableau2[[#This Row],[PR]],'Taux sortant'!$I$9:$S$167,COLUMN(),0),"")</f>
        <v/>
      </c>
      <c r="G204" s="2" t="str">
        <f>IFERROR(VLOOKUP(Tableau2[[#This Row],[PR]],'Taux sortant'!$I$9:$S$167,COLUMN(),0),"")</f>
        <v/>
      </c>
      <c r="H204" s="2" t="str">
        <f>IFERROR(VLOOKUP(Tableau2[[#This Row],[PR]],'Taux sortant'!$I$9:$S$167,COLUMN(),0),"")</f>
        <v/>
      </c>
      <c r="I204" s="2" t="str">
        <f>IFERROR(VLOOKUP(Tableau2[[#This Row],[PR]],'Taux sortant'!$I$9:$S$167,COLUMN(),0),"")</f>
        <v/>
      </c>
      <c r="J204" s="2" t="str">
        <f>IFERROR(VLOOKUP(Tableau2[[#This Row],[PR]],'Taux sortant'!$I$9:$S$167,COLUMN(),0),"")</f>
        <v/>
      </c>
      <c r="K204" s="2" t="str">
        <f>IFERROR(VLOOKUP(Tableau2[[#This Row],[PR]],'Taux sortant'!$I$9:$S$167,COLUMN(),0),"")</f>
        <v/>
      </c>
      <c r="L204" s="2" t="str">
        <f>IFERROR(VLOOKUP(Tableau2[[#This Row],[PR]],'Taux sortant'!$I$9:$S$167,COLUMN(),0),"")</f>
        <v/>
      </c>
    </row>
    <row r="205" spans="1:12" x14ac:dyDescent="0.3">
      <c r="A205" s="1" t="s">
        <v>5862</v>
      </c>
      <c r="B205" s="1" t="s">
        <v>5820</v>
      </c>
      <c r="C205" s="2" t="str">
        <f>IFERROR(VLOOKUP(Tableau2[[#This Row],[PR]],'Taux sortant'!$I$9:$S$167,COLUMN(),0),"")</f>
        <v/>
      </c>
      <c r="D205" s="2" t="str">
        <f>IFERROR(VLOOKUP(Tableau2[[#This Row],[PR]],'Taux sortant'!$I$9:$S$167,COLUMN(),0),"")</f>
        <v/>
      </c>
      <c r="E205" s="2" t="str">
        <f>IFERROR(VLOOKUP(Tableau2[[#This Row],[PR]],'Taux sortant'!$I$9:$S$167,COLUMN(),0),"")</f>
        <v/>
      </c>
      <c r="F205" s="2" t="str">
        <f>IFERROR(VLOOKUP(Tableau2[[#This Row],[PR]],'Taux sortant'!$I$9:$S$167,COLUMN(),0),"")</f>
        <v/>
      </c>
      <c r="G205" s="2" t="str">
        <f>IFERROR(VLOOKUP(Tableau2[[#This Row],[PR]],'Taux sortant'!$I$9:$S$167,COLUMN(),0),"")</f>
        <v/>
      </c>
      <c r="H205" s="2" t="str">
        <f>IFERROR(VLOOKUP(Tableau2[[#This Row],[PR]],'Taux sortant'!$I$9:$S$167,COLUMN(),0),"")</f>
        <v/>
      </c>
      <c r="I205" s="2" t="str">
        <f>IFERROR(VLOOKUP(Tableau2[[#This Row],[PR]],'Taux sortant'!$I$9:$S$167,COLUMN(),0),"")</f>
        <v/>
      </c>
      <c r="J205" s="2" t="str">
        <f>IFERROR(VLOOKUP(Tableau2[[#This Row],[PR]],'Taux sortant'!$I$9:$S$167,COLUMN(),0),"")</f>
        <v/>
      </c>
      <c r="K205" s="2" t="str">
        <f>IFERROR(VLOOKUP(Tableau2[[#This Row],[PR]],'Taux sortant'!$I$9:$S$167,COLUMN(),0),"")</f>
        <v/>
      </c>
      <c r="L205" s="2" t="str">
        <f>IFERROR(VLOOKUP(Tableau2[[#This Row],[PR]],'Taux sortant'!$I$9:$S$167,COLUMN(),0),"")</f>
        <v/>
      </c>
    </row>
    <row r="206" spans="1:12" x14ac:dyDescent="0.3">
      <c r="A206" s="1" t="s">
        <v>4255</v>
      </c>
      <c r="B206" s="1" t="s">
        <v>4174</v>
      </c>
      <c r="C206" s="2">
        <f>IFERROR(VLOOKUP(Tableau2[[#This Row],[PR]],'Taux sortant'!$I$9:$S$167,COLUMN(),0),"")</f>
        <v>18.22</v>
      </c>
      <c r="D206" s="2">
        <f>IFERROR(VLOOKUP(Tableau2[[#This Row],[PR]],'Taux sortant'!$I$9:$S$167,COLUMN(),0),"")</f>
        <v>15.54</v>
      </c>
      <c r="E206" s="2">
        <f>IFERROR(VLOOKUP(Tableau2[[#This Row],[PR]],'Taux sortant'!$I$9:$S$167,COLUMN(),0),"")</f>
        <v>12.42</v>
      </c>
      <c r="F206" s="2">
        <f>IFERROR(VLOOKUP(Tableau2[[#This Row],[PR]],'Taux sortant'!$I$9:$S$167,COLUMN(),0),"")</f>
        <v>10.85</v>
      </c>
      <c r="G206" s="2">
        <f>IFERROR(VLOOKUP(Tableau2[[#This Row],[PR]],'Taux sortant'!$I$9:$S$167,COLUMN(),0),"")</f>
        <v>9.4499999999999993</v>
      </c>
      <c r="H206" s="2">
        <f>IFERROR(VLOOKUP(Tableau2[[#This Row],[PR]],'Taux sortant'!$I$9:$S$167,COLUMN(),0),"")</f>
        <v>8.27</v>
      </c>
      <c r="I206" s="2">
        <f>IFERROR(VLOOKUP(Tableau2[[#This Row],[PR]],'Taux sortant'!$I$9:$S$167,COLUMN(),0),"")</f>
        <v>7.27</v>
      </c>
      <c r="J206" s="2">
        <f>IFERROR(VLOOKUP(Tableau2[[#This Row],[PR]],'Taux sortant'!$I$9:$S$167,COLUMN(),0),"")</f>
        <v>0</v>
      </c>
      <c r="K206" s="2">
        <f>IFERROR(VLOOKUP(Tableau2[[#This Row],[PR]],'Taux sortant'!$I$9:$S$167,COLUMN(),0),"")</f>
        <v>0</v>
      </c>
      <c r="L206" s="2" t="str">
        <f>IFERROR(VLOOKUP(Tableau2[[#This Row],[PR]],'Taux sortant'!$I$9:$S$167,COLUMN(),0),"")</f>
        <v/>
      </c>
    </row>
    <row r="207" spans="1:12" x14ac:dyDescent="0.3">
      <c r="A207" s="1" t="s">
        <v>4258</v>
      </c>
      <c r="B207" s="1" t="s">
        <v>4140</v>
      </c>
      <c r="C207" s="2" t="str">
        <f>IFERROR(VLOOKUP(Tableau2[[#This Row],[PR]],'Taux sortant'!$I$9:$S$167,COLUMN(),0),"")</f>
        <v/>
      </c>
      <c r="D207" s="2" t="str">
        <f>IFERROR(VLOOKUP(Tableau2[[#This Row],[PR]],'Taux sortant'!$I$9:$S$167,COLUMN(),0),"")</f>
        <v/>
      </c>
      <c r="E207" s="2" t="str">
        <f>IFERROR(VLOOKUP(Tableau2[[#This Row],[PR]],'Taux sortant'!$I$9:$S$167,COLUMN(),0),"")</f>
        <v/>
      </c>
      <c r="F207" s="2" t="str">
        <f>IFERROR(VLOOKUP(Tableau2[[#This Row],[PR]],'Taux sortant'!$I$9:$S$167,COLUMN(),0),"")</f>
        <v/>
      </c>
      <c r="G207" s="2" t="str">
        <f>IFERROR(VLOOKUP(Tableau2[[#This Row],[PR]],'Taux sortant'!$I$9:$S$167,COLUMN(),0),"")</f>
        <v/>
      </c>
      <c r="H207" s="2" t="str">
        <f>IFERROR(VLOOKUP(Tableau2[[#This Row],[PR]],'Taux sortant'!$I$9:$S$167,COLUMN(),0),"")</f>
        <v/>
      </c>
      <c r="I207" s="2" t="str">
        <f>IFERROR(VLOOKUP(Tableau2[[#This Row],[PR]],'Taux sortant'!$I$9:$S$167,COLUMN(),0),"")</f>
        <v/>
      </c>
      <c r="J207" s="2" t="str">
        <f>IFERROR(VLOOKUP(Tableau2[[#This Row],[PR]],'Taux sortant'!$I$9:$S$167,COLUMN(),0),"")</f>
        <v/>
      </c>
      <c r="K207" s="2" t="str">
        <f>IFERROR(VLOOKUP(Tableau2[[#This Row],[PR]],'Taux sortant'!$I$9:$S$167,COLUMN(),0),"")</f>
        <v/>
      </c>
      <c r="L207" s="2" t="str">
        <f>IFERROR(VLOOKUP(Tableau2[[#This Row],[PR]],'Taux sortant'!$I$9:$S$167,COLUMN(),0),"")</f>
        <v/>
      </c>
    </row>
    <row r="208" spans="1:12" x14ac:dyDescent="0.3">
      <c r="A208" s="1" t="s">
        <v>3175</v>
      </c>
      <c r="B208" s="1" t="s">
        <v>3084</v>
      </c>
      <c r="C208" s="2">
        <f>IFERROR(VLOOKUP(Tableau2[[#This Row],[PR]],'Taux sortant'!$I$9:$S$167,COLUMN(),0),"")</f>
        <v>15.12</v>
      </c>
      <c r="D208" s="2">
        <f>IFERROR(VLOOKUP(Tableau2[[#This Row],[PR]],'Taux sortant'!$I$9:$S$167,COLUMN(),0),"")</f>
        <v>12.61</v>
      </c>
      <c r="E208" s="2">
        <f>IFERROR(VLOOKUP(Tableau2[[#This Row],[PR]],'Taux sortant'!$I$9:$S$167,COLUMN(),0),"")</f>
        <v>9.7200000000000006</v>
      </c>
      <c r="F208" s="2">
        <f>IFERROR(VLOOKUP(Tableau2[[#This Row],[PR]],'Taux sortant'!$I$9:$S$167,COLUMN(),0),"")</f>
        <v>8.27</v>
      </c>
      <c r="G208" s="2">
        <f>IFERROR(VLOOKUP(Tableau2[[#This Row],[PR]],'Taux sortant'!$I$9:$S$167,COLUMN(),0),"")</f>
        <v>7.1</v>
      </c>
      <c r="H208" s="2">
        <f>IFERROR(VLOOKUP(Tableau2[[#This Row],[PR]],'Taux sortant'!$I$9:$S$167,COLUMN(),0),"")</f>
        <v>6.12</v>
      </c>
      <c r="I208" s="2">
        <f>IFERROR(VLOOKUP(Tableau2[[#This Row],[PR]],'Taux sortant'!$I$9:$S$167,COLUMN(),0),"")</f>
        <v>5.33</v>
      </c>
      <c r="J208" s="2">
        <f>IFERROR(VLOOKUP(Tableau2[[#This Row],[PR]],'Taux sortant'!$I$9:$S$167,COLUMN(),0),"")</f>
        <v>0</v>
      </c>
      <c r="K208" s="2">
        <f>IFERROR(VLOOKUP(Tableau2[[#This Row],[PR]],'Taux sortant'!$I$9:$S$167,COLUMN(),0),"")</f>
        <v>0</v>
      </c>
      <c r="L208" s="2" t="str">
        <f>IFERROR(VLOOKUP(Tableau2[[#This Row],[PR]],'Taux sortant'!$I$9:$S$167,COLUMN(),0),"")</f>
        <v/>
      </c>
    </row>
    <row r="209" spans="1:12" x14ac:dyDescent="0.3">
      <c r="A209" s="1" t="s">
        <v>1628</v>
      </c>
      <c r="B209" s="1" t="s">
        <v>1531</v>
      </c>
      <c r="C209" s="2">
        <f>IFERROR(VLOOKUP(Tableau2[[#This Row],[PR]],'Taux sortant'!$I$9:$S$167,COLUMN(),0),"")</f>
        <v>9.59</v>
      </c>
      <c r="D209" s="2">
        <f>IFERROR(VLOOKUP(Tableau2[[#This Row],[PR]],'Taux sortant'!$I$9:$S$167,COLUMN(),0),"")</f>
        <v>7.53</v>
      </c>
      <c r="E209" s="2">
        <f>IFERROR(VLOOKUP(Tableau2[[#This Row],[PR]],'Taux sortant'!$I$9:$S$167,COLUMN(),0),"")</f>
        <v>5.2</v>
      </c>
      <c r="F209" s="2">
        <f>IFERROR(VLOOKUP(Tableau2[[#This Row],[PR]],'Taux sortant'!$I$9:$S$167,COLUMN(),0),"")</f>
        <v>4.08</v>
      </c>
      <c r="G209" s="2">
        <f>IFERROR(VLOOKUP(Tableau2[[#This Row],[PR]],'Taux sortant'!$I$9:$S$167,COLUMN(),0),"")</f>
        <v>3.34</v>
      </c>
      <c r="H209" s="2">
        <f>IFERROR(VLOOKUP(Tableau2[[#This Row],[PR]],'Taux sortant'!$I$9:$S$167,COLUMN(),0),"")</f>
        <v>2.88</v>
      </c>
      <c r="I209" s="2">
        <f>IFERROR(VLOOKUP(Tableau2[[#This Row],[PR]],'Taux sortant'!$I$9:$S$167,COLUMN(),0),"")</f>
        <v>2.59</v>
      </c>
      <c r="J209" s="2">
        <f>IFERROR(VLOOKUP(Tableau2[[#This Row],[PR]],'Taux sortant'!$I$9:$S$167,COLUMN(),0),"")</f>
        <v>0</v>
      </c>
      <c r="K209" s="2">
        <f>IFERROR(VLOOKUP(Tableau2[[#This Row],[PR]],'Taux sortant'!$I$9:$S$167,COLUMN(),0),"")</f>
        <v>0</v>
      </c>
      <c r="L209" s="2" t="str">
        <f>IFERROR(VLOOKUP(Tableau2[[#This Row],[PR]],'Taux sortant'!$I$9:$S$167,COLUMN(),0),"")</f>
        <v/>
      </c>
    </row>
    <row r="210" spans="1:12" x14ac:dyDescent="0.3">
      <c r="A210" s="1" t="s">
        <v>221</v>
      </c>
      <c r="B210" s="1" t="s">
        <v>33</v>
      </c>
      <c r="C210" s="2">
        <f>IFERROR(VLOOKUP(Tableau2[[#This Row],[PR]],'Taux sortant'!$I$9:$S$167,COLUMN(),0),"")</f>
        <v>28.13</v>
      </c>
      <c r="D210" s="2">
        <f>IFERROR(VLOOKUP(Tableau2[[#This Row],[PR]],'Taux sortant'!$I$9:$S$167,COLUMN(),0),"")</f>
        <v>22.97</v>
      </c>
      <c r="E210" s="2">
        <f>IFERROR(VLOOKUP(Tableau2[[#This Row],[PR]],'Taux sortant'!$I$9:$S$167,COLUMN(),0),"")</f>
        <v>17.190000000000001</v>
      </c>
      <c r="F210" s="2">
        <f>IFERROR(VLOOKUP(Tableau2[[#This Row],[PR]],'Taux sortant'!$I$9:$S$167,COLUMN(),0),"")</f>
        <v>13.88</v>
      </c>
      <c r="G210" s="2">
        <f>IFERROR(VLOOKUP(Tableau2[[#This Row],[PR]],'Taux sortant'!$I$9:$S$167,COLUMN(),0),"")</f>
        <v>10.89</v>
      </c>
      <c r="H210" s="2">
        <f>IFERROR(VLOOKUP(Tableau2[[#This Row],[PR]],'Taux sortant'!$I$9:$S$167,COLUMN(),0),"")</f>
        <v>7.86</v>
      </c>
      <c r="I210" s="2">
        <f>IFERROR(VLOOKUP(Tableau2[[#This Row],[PR]],'Taux sortant'!$I$9:$S$167,COLUMN(),0),"")</f>
        <v>7.14</v>
      </c>
      <c r="J210" s="2">
        <f>IFERROR(VLOOKUP(Tableau2[[#This Row],[PR]],'Taux sortant'!$I$9:$S$167,COLUMN(),0),"")</f>
        <v>0</v>
      </c>
      <c r="K210" s="2">
        <f>IFERROR(VLOOKUP(Tableau2[[#This Row],[PR]],'Taux sortant'!$I$9:$S$167,COLUMN(),0),"")</f>
        <v>0</v>
      </c>
      <c r="L210" s="2" t="str">
        <f>IFERROR(VLOOKUP(Tableau2[[#This Row],[PR]],'Taux sortant'!$I$9:$S$167,COLUMN(),0),"")</f>
        <v/>
      </c>
    </row>
    <row r="211" spans="1:12" x14ac:dyDescent="0.3">
      <c r="A211" s="1" t="s">
        <v>224</v>
      </c>
      <c r="B211" s="1" t="s">
        <v>8</v>
      </c>
      <c r="C211" s="2">
        <f>IFERROR(VLOOKUP(Tableau2[[#This Row],[PR]],'Taux sortant'!$I$9:$S$167,COLUMN(),0),"")</f>
        <v>30.77</v>
      </c>
      <c r="D211" s="2">
        <f>IFERROR(VLOOKUP(Tableau2[[#This Row],[PR]],'Taux sortant'!$I$9:$S$167,COLUMN(),0),"")</f>
        <v>22.76</v>
      </c>
      <c r="E211" s="2">
        <f>IFERROR(VLOOKUP(Tableau2[[#This Row],[PR]],'Taux sortant'!$I$9:$S$167,COLUMN(),0),"")</f>
        <v>16.43</v>
      </c>
      <c r="F211" s="2">
        <f>IFERROR(VLOOKUP(Tableau2[[#This Row],[PR]],'Taux sortant'!$I$9:$S$167,COLUMN(),0),"")</f>
        <v>12.46</v>
      </c>
      <c r="G211" s="2">
        <f>IFERROR(VLOOKUP(Tableau2[[#This Row],[PR]],'Taux sortant'!$I$9:$S$167,COLUMN(),0),"")</f>
        <v>7.96</v>
      </c>
      <c r="H211" s="2">
        <f>IFERROR(VLOOKUP(Tableau2[[#This Row],[PR]],'Taux sortant'!$I$9:$S$167,COLUMN(),0),"")</f>
        <v>5.83</v>
      </c>
      <c r="I211" s="2">
        <f>IFERROR(VLOOKUP(Tableau2[[#This Row],[PR]],'Taux sortant'!$I$9:$S$167,COLUMN(),0),"")</f>
        <v>4.59</v>
      </c>
      <c r="J211" s="2">
        <f>IFERROR(VLOOKUP(Tableau2[[#This Row],[PR]],'Taux sortant'!$I$9:$S$167,COLUMN(),0),"")</f>
        <v>0</v>
      </c>
      <c r="K211" s="2">
        <f>IFERROR(VLOOKUP(Tableau2[[#This Row],[PR]],'Taux sortant'!$I$9:$S$167,COLUMN(),0),"")</f>
        <v>0</v>
      </c>
      <c r="L211" s="2" t="str">
        <f>IFERROR(VLOOKUP(Tableau2[[#This Row],[PR]],'Taux sortant'!$I$9:$S$167,COLUMN(),0),"")</f>
        <v/>
      </c>
    </row>
    <row r="212" spans="1:12" x14ac:dyDescent="0.3">
      <c r="A212" s="1" t="s">
        <v>1632</v>
      </c>
      <c r="B212" s="1" t="s">
        <v>1557</v>
      </c>
      <c r="C212" s="2">
        <f>IFERROR(VLOOKUP(Tableau2[[#This Row],[PR]],'Taux sortant'!$I$9:$S$167,COLUMN(),0),"")</f>
        <v>18.14</v>
      </c>
      <c r="D212" s="2">
        <f>IFERROR(VLOOKUP(Tableau2[[#This Row],[PR]],'Taux sortant'!$I$9:$S$167,COLUMN(),0),"")</f>
        <v>14.95</v>
      </c>
      <c r="E212" s="2">
        <f>IFERROR(VLOOKUP(Tableau2[[#This Row],[PR]],'Taux sortant'!$I$9:$S$167,COLUMN(),0),"")</f>
        <v>11.82</v>
      </c>
      <c r="F212" s="2">
        <f>IFERROR(VLOOKUP(Tableau2[[#This Row],[PR]],'Taux sortant'!$I$9:$S$167,COLUMN(),0),"")</f>
        <v>8.19</v>
      </c>
      <c r="G212" s="2">
        <f>IFERROR(VLOOKUP(Tableau2[[#This Row],[PR]],'Taux sortant'!$I$9:$S$167,COLUMN(),0),"")</f>
        <v>5.73</v>
      </c>
      <c r="H212" s="2">
        <f>IFERROR(VLOOKUP(Tableau2[[#This Row],[PR]],'Taux sortant'!$I$9:$S$167,COLUMN(),0),"")</f>
        <v>4.3</v>
      </c>
      <c r="I212" s="2">
        <f>IFERROR(VLOOKUP(Tableau2[[#This Row],[PR]],'Taux sortant'!$I$9:$S$167,COLUMN(),0),"")</f>
        <v>3.94</v>
      </c>
      <c r="J212" s="2">
        <f>IFERROR(VLOOKUP(Tableau2[[#This Row],[PR]],'Taux sortant'!$I$9:$S$167,COLUMN(),0),"")</f>
        <v>0</v>
      </c>
      <c r="K212" s="2">
        <f>IFERROR(VLOOKUP(Tableau2[[#This Row],[PR]],'Taux sortant'!$I$9:$S$167,COLUMN(),0),"")</f>
        <v>0</v>
      </c>
      <c r="L212" s="2" t="str">
        <f>IFERROR(VLOOKUP(Tableau2[[#This Row],[PR]],'Taux sortant'!$I$9:$S$167,COLUMN(),0),"")</f>
        <v/>
      </c>
    </row>
    <row r="213" spans="1:12" x14ac:dyDescent="0.3">
      <c r="A213" s="1" t="s">
        <v>227</v>
      </c>
      <c r="B213" s="1" t="s">
        <v>21</v>
      </c>
      <c r="C213" s="2">
        <f>IFERROR(VLOOKUP(Tableau2[[#This Row],[PR]],'Taux sortant'!$I$9:$S$167,COLUMN(),0),"")</f>
        <v>20.25</v>
      </c>
      <c r="D213" s="2">
        <f>IFERROR(VLOOKUP(Tableau2[[#This Row],[PR]],'Taux sortant'!$I$9:$S$167,COLUMN(),0),"")</f>
        <v>16.2</v>
      </c>
      <c r="E213" s="2">
        <f>IFERROR(VLOOKUP(Tableau2[[#This Row],[PR]],'Taux sortant'!$I$9:$S$167,COLUMN(),0),"")</f>
        <v>11.68</v>
      </c>
      <c r="F213" s="2">
        <f>IFERROR(VLOOKUP(Tableau2[[#This Row],[PR]],'Taux sortant'!$I$9:$S$167,COLUMN(),0),"")</f>
        <v>9.25</v>
      </c>
      <c r="G213" s="2">
        <f>IFERROR(VLOOKUP(Tableau2[[#This Row],[PR]],'Taux sortant'!$I$9:$S$167,COLUMN(),0),"")</f>
        <v>7.08</v>
      </c>
      <c r="H213" s="2">
        <f>IFERROR(VLOOKUP(Tableau2[[#This Row],[PR]],'Taux sortant'!$I$9:$S$167,COLUMN(),0),"")</f>
        <v>5.36</v>
      </c>
      <c r="I213" s="2">
        <f>IFERROR(VLOOKUP(Tableau2[[#This Row],[PR]],'Taux sortant'!$I$9:$S$167,COLUMN(),0),"")</f>
        <v>4.8499999999999996</v>
      </c>
      <c r="J213" s="2">
        <f>IFERROR(VLOOKUP(Tableau2[[#This Row],[PR]],'Taux sortant'!$I$9:$S$167,COLUMN(),0),"")</f>
        <v>0</v>
      </c>
      <c r="K213" s="2">
        <f>IFERROR(VLOOKUP(Tableau2[[#This Row],[PR]],'Taux sortant'!$I$9:$S$167,COLUMN(),0),"")</f>
        <v>0</v>
      </c>
      <c r="L213" s="2" t="str">
        <f>IFERROR(VLOOKUP(Tableau2[[#This Row],[PR]],'Taux sortant'!$I$9:$S$167,COLUMN(),0),"")</f>
        <v/>
      </c>
    </row>
    <row r="214" spans="1:12" x14ac:dyDescent="0.3">
      <c r="A214" s="1" t="s">
        <v>230</v>
      </c>
      <c r="B214" s="1" t="s">
        <v>58</v>
      </c>
      <c r="C214" s="2">
        <f>IFERROR(VLOOKUP(Tableau2[[#This Row],[PR]],'Taux sortant'!$I$9:$S$167,COLUMN(),0),"")</f>
        <v>25.34</v>
      </c>
      <c r="D214" s="2">
        <f>IFERROR(VLOOKUP(Tableau2[[#This Row],[PR]],'Taux sortant'!$I$9:$S$167,COLUMN(),0),"")</f>
        <v>21.62</v>
      </c>
      <c r="E214" s="2">
        <f>IFERROR(VLOOKUP(Tableau2[[#This Row],[PR]],'Taux sortant'!$I$9:$S$167,COLUMN(),0),"")</f>
        <v>15.42</v>
      </c>
      <c r="F214" s="2">
        <f>IFERROR(VLOOKUP(Tableau2[[#This Row],[PR]],'Taux sortant'!$I$9:$S$167,COLUMN(),0),"")</f>
        <v>12.6</v>
      </c>
      <c r="G214" s="2">
        <f>IFERROR(VLOOKUP(Tableau2[[#This Row],[PR]],'Taux sortant'!$I$9:$S$167,COLUMN(),0),"")</f>
        <v>9.5500000000000007</v>
      </c>
      <c r="H214" s="2">
        <f>IFERROR(VLOOKUP(Tableau2[[#This Row],[PR]],'Taux sortant'!$I$9:$S$167,COLUMN(),0),"")</f>
        <v>7.3</v>
      </c>
      <c r="I214" s="2">
        <f>IFERROR(VLOOKUP(Tableau2[[#This Row],[PR]],'Taux sortant'!$I$9:$S$167,COLUMN(),0),"")</f>
        <v>6.61</v>
      </c>
      <c r="J214" s="2">
        <f>IFERROR(VLOOKUP(Tableau2[[#This Row],[PR]],'Taux sortant'!$I$9:$S$167,COLUMN(),0),"")</f>
        <v>0</v>
      </c>
      <c r="K214" s="2">
        <f>IFERROR(VLOOKUP(Tableau2[[#This Row],[PR]],'Taux sortant'!$I$9:$S$167,COLUMN(),0),"")</f>
        <v>0</v>
      </c>
      <c r="L214" s="2" t="str">
        <f>IFERROR(VLOOKUP(Tableau2[[#This Row],[PR]],'Taux sortant'!$I$9:$S$167,COLUMN(),0),"")</f>
        <v/>
      </c>
    </row>
    <row r="215" spans="1:12" x14ac:dyDescent="0.3">
      <c r="A215" s="1" t="s">
        <v>233</v>
      </c>
      <c r="B215" s="1" t="s">
        <v>23</v>
      </c>
      <c r="C215" s="2">
        <f>IFERROR(VLOOKUP(Tableau2[[#This Row],[PR]],'Taux sortant'!$I$9:$S$167,COLUMN(),0),"")</f>
        <v>13.58</v>
      </c>
      <c r="D215" s="2">
        <f>IFERROR(VLOOKUP(Tableau2[[#This Row],[PR]],'Taux sortant'!$I$9:$S$167,COLUMN(),0),"")</f>
        <v>10.97</v>
      </c>
      <c r="E215" s="2">
        <f>IFERROR(VLOOKUP(Tableau2[[#This Row],[PR]],'Taux sortant'!$I$9:$S$167,COLUMN(),0),"")</f>
        <v>8.0500000000000007</v>
      </c>
      <c r="F215" s="2">
        <f>IFERROR(VLOOKUP(Tableau2[[#This Row],[PR]],'Taux sortant'!$I$9:$S$167,COLUMN(),0),"")</f>
        <v>6.64</v>
      </c>
      <c r="G215" s="2">
        <f>IFERROR(VLOOKUP(Tableau2[[#This Row],[PR]],'Taux sortant'!$I$9:$S$167,COLUMN(),0),"")</f>
        <v>5.59</v>
      </c>
      <c r="H215" s="2">
        <f>IFERROR(VLOOKUP(Tableau2[[#This Row],[PR]],'Taux sortant'!$I$9:$S$167,COLUMN(),0),"")</f>
        <v>4.79</v>
      </c>
      <c r="I215" s="2">
        <f>IFERROR(VLOOKUP(Tableau2[[#This Row],[PR]],'Taux sortant'!$I$9:$S$167,COLUMN(),0),"")</f>
        <v>4.2300000000000004</v>
      </c>
      <c r="J215" s="2">
        <f>IFERROR(VLOOKUP(Tableau2[[#This Row],[PR]],'Taux sortant'!$I$9:$S$167,COLUMN(),0),"")</f>
        <v>0</v>
      </c>
      <c r="K215" s="2">
        <f>IFERROR(VLOOKUP(Tableau2[[#This Row],[PR]],'Taux sortant'!$I$9:$S$167,COLUMN(),0),"")</f>
        <v>0</v>
      </c>
      <c r="L215" s="2" t="str">
        <f>IFERROR(VLOOKUP(Tableau2[[#This Row],[PR]],'Taux sortant'!$I$9:$S$167,COLUMN(),0),"")</f>
        <v/>
      </c>
    </row>
    <row r="216" spans="1:12" x14ac:dyDescent="0.3">
      <c r="A216" s="1" t="s">
        <v>4261</v>
      </c>
      <c r="B216" s="1" t="s">
        <v>4162</v>
      </c>
      <c r="C216" s="2" t="str">
        <f>IFERROR(VLOOKUP(Tableau2[[#This Row],[PR]],'Taux sortant'!$I$9:$S$167,COLUMN(),0),"")</f>
        <v/>
      </c>
      <c r="D216" s="2" t="str">
        <f>IFERROR(VLOOKUP(Tableau2[[#This Row],[PR]],'Taux sortant'!$I$9:$S$167,COLUMN(),0),"")</f>
        <v/>
      </c>
      <c r="E216" s="2" t="str">
        <f>IFERROR(VLOOKUP(Tableau2[[#This Row],[PR]],'Taux sortant'!$I$9:$S$167,COLUMN(),0),"")</f>
        <v/>
      </c>
      <c r="F216" s="2" t="str">
        <f>IFERROR(VLOOKUP(Tableau2[[#This Row],[PR]],'Taux sortant'!$I$9:$S$167,COLUMN(),0),"")</f>
        <v/>
      </c>
      <c r="G216" s="2" t="str">
        <f>IFERROR(VLOOKUP(Tableau2[[#This Row],[PR]],'Taux sortant'!$I$9:$S$167,COLUMN(),0),"")</f>
        <v/>
      </c>
      <c r="H216" s="2" t="str">
        <f>IFERROR(VLOOKUP(Tableau2[[#This Row],[PR]],'Taux sortant'!$I$9:$S$167,COLUMN(),0),"")</f>
        <v/>
      </c>
      <c r="I216" s="2" t="str">
        <f>IFERROR(VLOOKUP(Tableau2[[#This Row],[PR]],'Taux sortant'!$I$9:$S$167,COLUMN(),0),"")</f>
        <v/>
      </c>
      <c r="J216" s="2" t="str">
        <f>IFERROR(VLOOKUP(Tableau2[[#This Row],[PR]],'Taux sortant'!$I$9:$S$167,COLUMN(),0),"")</f>
        <v/>
      </c>
      <c r="K216" s="2" t="str">
        <f>IFERROR(VLOOKUP(Tableau2[[#This Row],[PR]],'Taux sortant'!$I$9:$S$167,COLUMN(),0),"")</f>
        <v/>
      </c>
      <c r="L216" s="2" t="str">
        <f>IFERROR(VLOOKUP(Tableau2[[#This Row],[PR]],'Taux sortant'!$I$9:$S$167,COLUMN(),0),"")</f>
        <v/>
      </c>
    </row>
    <row r="217" spans="1:12" x14ac:dyDescent="0.3">
      <c r="A217" s="1" t="s">
        <v>3178</v>
      </c>
      <c r="B217" s="1" t="s">
        <v>3164</v>
      </c>
      <c r="C217" s="2">
        <f>IFERROR(VLOOKUP(Tableau2[[#This Row],[PR]],'Taux sortant'!$I$9:$S$167,COLUMN(),0),"")</f>
        <v>15.9</v>
      </c>
      <c r="D217" s="2">
        <f>IFERROR(VLOOKUP(Tableau2[[#This Row],[PR]],'Taux sortant'!$I$9:$S$167,COLUMN(),0),"")</f>
        <v>13.36</v>
      </c>
      <c r="E217" s="2">
        <f>IFERROR(VLOOKUP(Tableau2[[#This Row],[PR]],'Taux sortant'!$I$9:$S$167,COLUMN(),0),"")</f>
        <v>10.43</v>
      </c>
      <c r="F217" s="2">
        <f>IFERROR(VLOOKUP(Tableau2[[#This Row],[PR]],'Taux sortant'!$I$9:$S$167,COLUMN(),0),"")</f>
        <v>8.9700000000000006</v>
      </c>
      <c r="G217" s="2">
        <f>IFERROR(VLOOKUP(Tableau2[[#This Row],[PR]],'Taux sortant'!$I$9:$S$167,COLUMN(),0),"")</f>
        <v>7.72</v>
      </c>
      <c r="H217" s="2">
        <f>IFERROR(VLOOKUP(Tableau2[[#This Row],[PR]],'Taux sortant'!$I$9:$S$167,COLUMN(),0),"")</f>
        <v>6.68</v>
      </c>
      <c r="I217" s="2">
        <f>IFERROR(VLOOKUP(Tableau2[[#This Row],[PR]],'Taux sortant'!$I$9:$S$167,COLUMN(),0),"")</f>
        <v>5.85</v>
      </c>
      <c r="J217" s="2">
        <f>IFERROR(VLOOKUP(Tableau2[[#This Row],[PR]],'Taux sortant'!$I$9:$S$167,COLUMN(),0),"")</f>
        <v>0</v>
      </c>
      <c r="K217" s="2">
        <f>IFERROR(VLOOKUP(Tableau2[[#This Row],[PR]],'Taux sortant'!$I$9:$S$167,COLUMN(),0),"")</f>
        <v>0</v>
      </c>
      <c r="L217" s="2" t="str">
        <f>IFERROR(VLOOKUP(Tableau2[[#This Row],[PR]],'Taux sortant'!$I$9:$S$167,COLUMN(),0),"")</f>
        <v/>
      </c>
    </row>
    <row r="218" spans="1:12" x14ac:dyDescent="0.3">
      <c r="A218" s="1" t="s">
        <v>236</v>
      </c>
      <c r="B218" s="1" t="s">
        <v>41</v>
      </c>
      <c r="C218" s="2">
        <f>IFERROR(VLOOKUP(Tableau2[[#This Row],[PR]],'Taux sortant'!$I$9:$S$167,COLUMN(),0),"")</f>
        <v>49.81</v>
      </c>
      <c r="D218" s="2">
        <f>IFERROR(VLOOKUP(Tableau2[[#This Row],[PR]],'Taux sortant'!$I$9:$S$167,COLUMN(),0),"")</f>
        <v>45.27</v>
      </c>
      <c r="E218" s="2">
        <f>IFERROR(VLOOKUP(Tableau2[[#This Row],[PR]],'Taux sortant'!$I$9:$S$167,COLUMN(),0),"")</f>
        <v>34.64</v>
      </c>
      <c r="F218" s="2">
        <f>IFERROR(VLOOKUP(Tableau2[[#This Row],[PR]],'Taux sortant'!$I$9:$S$167,COLUMN(),0),"")</f>
        <v>29.4</v>
      </c>
      <c r="G218" s="2">
        <f>IFERROR(VLOOKUP(Tableau2[[#This Row],[PR]],'Taux sortant'!$I$9:$S$167,COLUMN(),0),"")</f>
        <v>24.47</v>
      </c>
      <c r="H218" s="2">
        <f>IFERROR(VLOOKUP(Tableau2[[#This Row],[PR]],'Taux sortant'!$I$9:$S$167,COLUMN(),0),"")</f>
        <v>15.63</v>
      </c>
      <c r="I218" s="2">
        <f>IFERROR(VLOOKUP(Tableau2[[#This Row],[PR]],'Taux sortant'!$I$9:$S$167,COLUMN(),0),"")</f>
        <v>14.81</v>
      </c>
      <c r="J218" s="2">
        <f>IFERROR(VLOOKUP(Tableau2[[#This Row],[PR]],'Taux sortant'!$I$9:$S$167,COLUMN(),0),"")</f>
        <v>0</v>
      </c>
      <c r="K218" s="2">
        <f>IFERROR(VLOOKUP(Tableau2[[#This Row],[PR]],'Taux sortant'!$I$9:$S$167,COLUMN(),0),"")</f>
        <v>0</v>
      </c>
      <c r="L218" s="2" t="str">
        <f>IFERROR(VLOOKUP(Tableau2[[#This Row],[PR]],'Taux sortant'!$I$9:$S$167,COLUMN(),0),"")</f>
        <v/>
      </c>
    </row>
    <row r="219" spans="1:12" x14ac:dyDescent="0.3">
      <c r="A219" s="1" t="s">
        <v>239</v>
      </c>
      <c r="B219" s="1" t="s">
        <v>46</v>
      </c>
      <c r="C219" s="2" t="str">
        <f>IFERROR(VLOOKUP(Tableau2[[#This Row],[PR]],'Taux sortant'!$I$9:$S$167,COLUMN(),0),"")</f>
        <v/>
      </c>
      <c r="D219" s="2" t="str">
        <f>IFERROR(VLOOKUP(Tableau2[[#This Row],[PR]],'Taux sortant'!$I$9:$S$167,COLUMN(),0),"")</f>
        <v/>
      </c>
      <c r="E219" s="2" t="str">
        <f>IFERROR(VLOOKUP(Tableau2[[#This Row],[PR]],'Taux sortant'!$I$9:$S$167,COLUMN(),0),"")</f>
        <v/>
      </c>
      <c r="F219" s="2" t="str">
        <f>IFERROR(VLOOKUP(Tableau2[[#This Row],[PR]],'Taux sortant'!$I$9:$S$167,COLUMN(),0),"")</f>
        <v/>
      </c>
      <c r="G219" s="2" t="str">
        <f>IFERROR(VLOOKUP(Tableau2[[#This Row],[PR]],'Taux sortant'!$I$9:$S$167,COLUMN(),0),"")</f>
        <v/>
      </c>
      <c r="H219" s="2" t="str">
        <f>IFERROR(VLOOKUP(Tableau2[[#This Row],[PR]],'Taux sortant'!$I$9:$S$167,COLUMN(),0),"")</f>
        <v/>
      </c>
      <c r="I219" s="2" t="str">
        <f>IFERROR(VLOOKUP(Tableau2[[#This Row],[PR]],'Taux sortant'!$I$9:$S$167,COLUMN(),0),"")</f>
        <v/>
      </c>
      <c r="J219" s="2" t="str">
        <f>IFERROR(VLOOKUP(Tableau2[[#This Row],[PR]],'Taux sortant'!$I$9:$S$167,COLUMN(),0),"")</f>
        <v/>
      </c>
      <c r="K219" s="2" t="str">
        <f>IFERROR(VLOOKUP(Tableau2[[#This Row],[PR]],'Taux sortant'!$I$9:$S$167,COLUMN(),0),"")</f>
        <v/>
      </c>
      <c r="L219" s="2" t="str">
        <f>IFERROR(VLOOKUP(Tableau2[[#This Row],[PR]],'Taux sortant'!$I$9:$S$167,COLUMN(),0),"")</f>
        <v/>
      </c>
    </row>
    <row r="220" spans="1:12" x14ac:dyDescent="0.3">
      <c r="A220" s="1" t="s">
        <v>241</v>
      </c>
      <c r="B220" s="1" t="s">
        <v>69</v>
      </c>
      <c r="C220" s="2">
        <f>IFERROR(VLOOKUP(Tableau2[[#This Row],[PR]],'Taux sortant'!$I$9:$S$167,COLUMN(),0),"")</f>
        <v>23.78</v>
      </c>
      <c r="D220" s="2">
        <f>IFERROR(VLOOKUP(Tableau2[[#This Row],[PR]],'Taux sortant'!$I$9:$S$167,COLUMN(),0),"")</f>
        <v>20.58</v>
      </c>
      <c r="E220" s="2">
        <f>IFERROR(VLOOKUP(Tableau2[[#This Row],[PR]],'Taux sortant'!$I$9:$S$167,COLUMN(),0),"")</f>
        <v>16.13</v>
      </c>
      <c r="F220" s="2">
        <f>IFERROR(VLOOKUP(Tableau2[[#This Row],[PR]],'Taux sortant'!$I$9:$S$167,COLUMN(),0),"")</f>
        <v>12.62</v>
      </c>
      <c r="G220" s="2">
        <f>IFERROR(VLOOKUP(Tableau2[[#This Row],[PR]],'Taux sortant'!$I$9:$S$167,COLUMN(),0),"")</f>
        <v>9</v>
      </c>
      <c r="H220" s="2">
        <f>IFERROR(VLOOKUP(Tableau2[[#This Row],[PR]],'Taux sortant'!$I$9:$S$167,COLUMN(),0),"")</f>
        <v>5.95</v>
      </c>
      <c r="I220" s="2">
        <f>IFERROR(VLOOKUP(Tableau2[[#This Row],[PR]],'Taux sortant'!$I$9:$S$167,COLUMN(),0),"")</f>
        <v>4.28</v>
      </c>
      <c r="J220" s="2">
        <f>IFERROR(VLOOKUP(Tableau2[[#This Row],[PR]],'Taux sortant'!$I$9:$S$167,COLUMN(),0),"")</f>
        <v>0</v>
      </c>
      <c r="K220" s="2">
        <f>IFERROR(VLOOKUP(Tableau2[[#This Row],[PR]],'Taux sortant'!$I$9:$S$167,COLUMN(),0),"")</f>
        <v>0</v>
      </c>
      <c r="L220" s="2" t="str">
        <f>IFERROR(VLOOKUP(Tableau2[[#This Row],[PR]],'Taux sortant'!$I$9:$S$167,COLUMN(),0),"")</f>
        <v/>
      </c>
    </row>
    <row r="221" spans="1:12" x14ac:dyDescent="0.3">
      <c r="A221" s="1" t="s">
        <v>4264</v>
      </c>
      <c r="B221" s="1" t="s">
        <v>1182</v>
      </c>
      <c r="C221" s="2">
        <f>IFERROR(VLOOKUP(Tableau2[[#This Row],[PR]],'Taux sortant'!$I$9:$S$167,COLUMN(),0),"")</f>
        <v>22.64</v>
      </c>
      <c r="D221" s="2">
        <f>IFERROR(VLOOKUP(Tableau2[[#This Row],[PR]],'Taux sortant'!$I$9:$S$167,COLUMN(),0),"")</f>
        <v>20.190000000000001</v>
      </c>
      <c r="E221" s="2">
        <f>IFERROR(VLOOKUP(Tableau2[[#This Row],[PR]],'Taux sortant'!$I$9:$S$167,COLUMN(),0),"")</f>
        <v>16.53</v>
      </c>
      <c r="F221" s="2">
        <f>IFERROR(VLOOKUP(Tableau2[[#This Row],[PR]],'Taux sortant'!$I$9:$S$167,COLUMN(),0),"")</f>
        <v>14.31</v>
      </c>
      <c r="G221" s="2">
        <f>IFERROR(VLOOKUP(Tableau2[[#This Row],[PR]],'Taux sortant'!$I$9:$S$167,COLUMN(),0),"")</f>
        <v>12.45</v>
      </c>
      <c r="H221" s="2">
        <f>IFERROR(VLOOKUP(Tableau2[[#This Row],[PR]],'Taux sortant'!$I$9:$S$167,COLUMN(),0),"")</f>
        <v>10.32</v>
      </c>
      <c r="I221" s="2">
        <f>IFERROR(VLOOKUP(Tableau2[[#This Row],[PR]],'Taux sortant'!$I$9:$S$167,COLUMN(),0),"")</f>
        <v>8.83</v>
      </c>
      <c r="J221" s="2">
        <f>IFERROR(VLOOKUP(Tableau2[[#This Row],[PR]],'Taux sortant'!$I$9:$S$167,COLUMN(),0),"")</f>
        <v>0</v>
      </c>
      <c r="K221" s="2">
        <f>IFERROR(VLOOKUP(Tableau2[[#This Row],[PR]],'Taux sortant'!$I$9:$S$167,COLUMN(),0),"")</f>
        <v>0</v>
      </c>
      <c r="L221" s="2" t="str">
        <f>IFERROR(VLOOKUP(Tableau2[[#This Row],[PR]],'Taux sortant'!$I$9:$S$167,COLUMN(),0),"")</f>
        <v/>
      </c>
    </row>
    <row r="222" spans="1:12" x14ac:dyDescent="0.3">
      <c r="A222" s="1" t="s">
        <v>244</v>
      </c>
      <c r="B222" s="1" t="s">
        <v>26</v>
      </c>
      <c r="C222" s="2">
        <f>IFERROR(VLOOKUP(Tableau2[[#This Row],[PR]],'Taux sortant'!$I$9:$S$167,COLUMN(),0),"")</f>
        <v>20.07</v>
      </c>
      <c r="D222" s="2">
        <f>IFERROR(VLOOKUP(Tableau2[[#This Row],[PR]],'Taux sortant'!$I$9:$S$167,COLUMN(),0),"")</f>
        <v>15.84</v>
      </c>
      <c r="E222" s="2">
        <f>IFERROR(VLOOKUP(Tableau2[[#This Row],[PR]],'Taux sortant'!$I$9:$S$167,COLUMN(),0),"")</f>
        <v>11.78</v>
      </c>
      <c r="F222" s="2">
        <f>IFERROR(VLOOKUP(Tableau2[[#This Row],[PR]],'Taux sortant'!$I$9:$S$167,COLUMN(),0),"")</f>
        <v>8.85</v>
      </c>
      <c r="G222" s="2">
        <f>IFERROR(VLOOKUP(Tableau2[[#This Row],[PR]],'Taux sortant'!$I$9:$S$167,COLUMN(),0),"")</f>
        <v>6.72</v>
      </c>
      <c r="H222" s="2">
        <f>IFERROR(VLOOKUP(Tableau2[[#This Row],[PR]],'Taux sortant'!$I$9:$S$167,COLUMN(),0),"")</f>
        <v>5.19</v>
      </c>
      <c r="I222" s="2">
        <f>IFERROR(VLOOKUP(Tableau2[[#This Row],[PR]],'Taux sortant'!$I$9:$S$167,COLUMN(),0),"")</f>
        <v>4.37</v>
      </c>
      <c r="J222" s="2">
        <f>IFERROR(VLOOKUP(Tableau2[[#This Row],[PR]],'Taux sortant'!$I$9:$S$167,COLUMN(),0),"")</f>
        <v>0</v>
      </c>
      <c r="K222" s="2">
        <f>IFERROR(VLOOKUP(Tableau2[[#This Row],[PR]],'Taux sortant'!$I$9:$S$167,COLUMN(),0),"")</f>
        <v>0</v>
      </c>
      <c r="L222" s="2" t="str">
        <f>IFERROR(VLOOKUP(Tableau2[[#This Row],[PR]],'Taux sortant'!$I$9:$S$167,COLUMN(),0),"")</f>
        <v/>
      </c>
    </row>
    <row r="223" spans="1:12" x14ac:dyDescent="0.3">
      <c r="A223" s="1" t="s">
        <v>244</v>
      </c>
      <c r="B223" s="1" t="s">
        <v>3580</v>
      </c>
      <c r="C223" s="2">
        <f>IFERROR(VLOOKUP(Tableau2[[#This Row],[PR]],'Taux sortant'!$I$9:$S$167,COLUMN(),0),"")</f>
        <v>18.79</v>
      </c>
      <c r="D223" s="2">
        <f>IFERROR(VLOOKUP(Tableau2[[#This Row],[PR]],'Taux sortant'!$I$9:$S$167,COLUMN(),0),"")</f>
        <v>15.99</v>
      </c>
      <c r="E223" s="2">
        <f>IFERROR(VLOOKUP(Tableau2[[#This Row],[PR]],'Taux sortant'!$I$9:$S$167,COLUMN(),0),"")</f>
        <v>12.7</v>
      </c>
      <c r="F223" s="2">
        <f>IFERROR(VLOOKUP(Tableau2[[#This Row],[PR]],'Taux sortant'!$I$9:$S$167,COLUMN(),0),"")</f>
        <v>11.07</v>
      </c>
      <c r="G223" s="2">
        <f>IFERROR(VLOOKUP(Tableau2[[#This Row],[PR]],'Taux sortant'!$I$9:$S$167,COLUMN(),0),"")</f>
        <v>9.52</v>
      </c>
      <c r="H223" s="2">
        <f>IFERROR(VLOOKUP(Tableau2[[#This Row],[PR]],'Taux sortant'!$I$9:$S$167,COLUMN(),0),"")</f>
        <v>8.1</v>
      </c>
      <c r="I223" s="2">
        <f>IFERROR(VLOOKUP(Tableau2[[#This Row],[PR]],'Taux sortant'!$I$9:$S$167,COLUMN(),0),"")</f>
        <v>6.92</v>
      </c>
      <c r="J223" s="2">
        <f>IFERROR(VLOOKUP(Tableau2[[#This Row],[PR]],'Taux sortant'!$I$9:$S$167,COLUMN(),0),"")</f>
        <v>0</v>
      </c>
      <c r="K223" s="2">
        <f>IFERROR(VLOOKUP(Tableau2[[#This Row],[PR]],'Taux sortant'!$I$9:$S$167,COLUMN(),0),"")</f>
        <v>0</v>
      </c>
      <c r="L223" s="2" t="str">
        <f>IFERROR(VLOOKUP(Tableau2[[#This Row],[PR]],'Taux sortant'!$I$9:$S$167,COLUMN(),0),"")</f>
        <v/>
      </c>
    </row>
    <row r="224" spans="1:12" x14ac:dyDescent="0.3">
      <c r="A224" s="1" t="s">
        <v>244</v>
      </c>
      <c r="B224" s="1" t="s">
        <v>5349</v>
      </c>
      <c r="C224" s="2" t="str">
        <f>IFERROR(VLOOKUP(Tableau2[[#This Row],[PR]],'Taux sortant'!$I$9:$S$167,COLUMN(),0),"")</f>
        <v/>
      </c>
      <c r="D224" s="2" t="str">
        <f>IFERROR(VLOOKUP(Tableau2[[#This Row],[PR]],'Taux sortant'!$I$9:$S$167,COLUMN(),0),"")</f>
        <v/>
      </c>
      <c r="E224" s="2" t="str">
        <f>IFERROR(VLOOKUP(Tableau2[[#This Row],[PR]],'Taux sortant'!$I$9:$S$167,COLUMN(),0),"")</f>
        <v/>
      </c>
      <c r="F224" s="2" t="str">
        <f>IFERROR(VLOOKUP(Tableau2[[#This Row],[PR]],'Taux sortant'!$I$9:$S$167,COLUMN(),0),"")</f>
        <v/>
      </c>
      <c r="G224" s="2" t="str">
        <f>IFERROR(VLOOKUP(Tableau2[[#This Row],[PR]],'Taux sortant'!$I$9:$S$167,COLUMN(),0),"")</f>
        <v/>
      </c>
      <c r="H224" s="2" t="str">
        <f>IFERROR(VLOOKUP(Tableau2[[#This Row],[PR]],'Taux sortant'!$I$9:$S$167,COLUMN(),0),"")</f>
        <v/>
      </c>
      <c r="I224" s="2" t="str">
        <f>IFERROR(VLOOKUP(Tableau2[[#This Row],[PR]],'Taux sortant'!$I$9:$S$167,COLUMN(),0),"")</f>
        <v/>
      </c>
      <c r="J224" s="2" t="str">
        <f>IFERROR(VLOOKUP(Tableau2[[#This Row],[PR]],'Taux sortant'!$I$9:$S$167,COLUMN(),0),"")</f>
        <v/>
      </c>
      <c r="K224" s="2" t="str">
        <f>IFERROR(VLOOKUP(Tableau2[[#This Row],[PR]],'Taux sortant'!$I$9:$S$167,COLUMN(),0),"")</f>
        <v/>
      </c>
      <c r="L224" s="2" t="str">
        <f>IFERROR(VLOOKUP(Tableau2[[#This Row],[PR]],'Taux sortant'!$I$9:$S$167,COLUMN(),0),"")</f>
        <v/>
      </c>
    </row>
    <row r="225" spans="1:12" x14ac:dyDescent="0.3">
      <c r="A225" s="1" t="s">
        <v>1635</v>
      </c>
      <c r="B225" s="1" t="s">
        <v>1549</v>
      </c>
      <c r="C225" s="2">
        <f>IFERROR(VLOOKUP(Tableau2[[#This Row],[PR]],'Taux sortant'!$I$9:$S$167,COLUMN(),0),"")</f>
        <v>20.5</v>
      </c>
      <c r="D225" s="2">
        <f>IFERROR(VLOOKUP(Tableau2[[#This Row],[PR]],'Taux sortant'!$I$9:$S$167,COLUMN(),0),"")</f>
        <v>15.85</v>
      </c>
      <c r="E225" s="2">
        <f>IFERROR(VLOOKUP(Tableau2[[#This Row],[PR]],'Taux sortant'!$I$9:$S$167,COLUMN(),0),"")</f>
        <v>12.24</v>
      </c>
      <c r="F225" s="2">
        <f>IFERROR(VLOOKUP(Tableau2[[#This Row],[PR]],'Taux sortant'!$I$9:$S$167,COLUMN(),0),"")</f>
        <v>9.4</v>
      </c>
      <c r="G225" s="2">
        <f>IFERROR(VLOOKUP(Tableau2[[#This Row],[PR]],'Taux sortant'!$I$9:$S$167,COLUMN(),0),"")</f>
        <v>7.62</v>
      </c>
      <c r="H225" s="2">
        <f>IFERROR(VLOOKUP(Tableau2[[#This Row],[PR]],'Taux sortant'!$I$9:$S$167,COLUMN(),0),"")</f>
        <v>6.35</v>
      </c>
      <c r="I225" s="2">
        <f>IFERROR(VLOOKUP(Tableau2[[#This Row],[PR]],'Taux sortant'!$I$9:$S$167,COLUMN(),0),"")</f>
        <v>5.47</v>
      </c>
      <c r="J225" s="2">
        <f>IFERROR(VLOOKUP(Tableau2[[#This Row],[PR]],'Taux sortant'!$I$9:$S$167,COLUMN(),0),"")</f>
        <v>0</v>
      </c>
      <c r="K225" s="2">
        <f>IFERROR(VLOOKUP(Tableau2[[#This Row],[PR]],'Taux sortant'!$I$9:$S$167,COLUMN(),0),"")</f>
        <v>0</v>
      </c>
      <c r="L225" s="2" t="str">
        <f>IFERROR(VLOOKUP(Tableau2[[#This Row],[PR]],'Taux sortant'!$I$9:$S$167,COLUMN(),0),"")</f>
        <v/>
      </c>
    </row>
    <row r="226" spans="1:12" x14ac:dyDescent="0.3">
      <c r="A226" s="1" t="s">
        <v>1637</v>
      </c>
      <c r="B226" s="1" t="s">
        <v>1638</v>
      </c>
      <c r="C226" s="2">
        <f>IFERROR(VLOOKUP(Tableau2[[#This Row],[PR]],'Taux sortant'!$I$9:$S$167,COLUMN(),0),"")</f>
        <v>12.27</v>
      </c>
      <c r="D226" s="2">
        <f>IFERROR(VLOOKUP(Tableau2[[#This Row],[PR]],'Taux sortant'!$I$9:$S$167,COLUMN(),0),"")</f>
        <v>9.8800000000000008</v>
      </c>
      <c r="E226" s="2">
        <f>IFERROR(VLOOKUP(Tableau2[[#This Row],[PR]],'Taux sortant'!$I$9:$S$167,COLUMN(),0),"")</f>
        <v>7.16</v>
      </c>
      <c r="F226" s="2">
        <f>IFERROR(VLOOKUP(Tableau2[[#This Row],[PR]],'Taux sortant'!$I$9:$S$167,COLUMN(),0),"")</f>
        <v>5.85</v>
      </c>
      <c r="G226" s="2">
        <f>IFERROR(VLOOKUP(Tableau2[[#This Row],[PR]],'Taux sortant'!$I$9:$S$167,COLUMN(),0),"")</f>
        <v>4.97</v>
      </c>
      <c r="H226" s="2">
        <f>IFERROR(VLOOKUP(Tableau2[[#This Row],[PR]],'Taux sortant'!$I$9:$S$167,COLUMN(),0),"")</f>
        <v>4.47</v>
      </c>
      <c r="I226" s="2">
        <f>IFERROR(VLOOKUP(Tableau2[[#This Row],[PR]],'Taux sortant'!$I$9:$S$167,COLUMN(),0),"")</f>
        <v>4.1100000000000003</v>
      </c>
      <c r="J226" s="2">
        <f>IFERROR(VLOOKUP(Tableau2[[#This Row],[PR]],'Taux sortant'!$I$9:$S$167,COLUMN(),0),"")</f>
        <v>0</v>
      </c>
      <c r="K226" s="2">
        <f>IFERROR(VLOOKUP(Tableau2[[#This Row],[PR]],'Taux sortant'!$I$9:$S$167,COLUMN(),0),"")</f>
        <v>0</v>
      </c>
      <c r="L226" s="2" t="str">
        <f>IFERROR(VLOOKUP(Tableau2[[#This Row],[PR]],'Taux sortant'!$I$9:$S$167,COLUMN(),0),"")</f>
        <v/>
      </c>
    </row>
    <row r="227" spans="1:12" x14ac:dyDescent="0.3">
      <c r="A227" s="1" t="s">
        <v>5397</v>
      </c>
      <c r="B227" s="1" t="s">
        <v>5356</v>
      </c>
      <c r="C227" s="2">
        <f>IFERROR(VLOOKUP(Tableau2[[#This Row],[PR]],'Taux sortant'!$I$9:$S$167,COLUMN(),0),"")</f>
        <v>14.1</v>
      </c>
      <c r="D227" s="2">
        <f>IFERROR(VLOOKUP(Tableau2[[#This Row],[PR]],'Taux sortant'!$I$9:$S$167,COLUMN(),0),"")</f>
        <v>12.41</v>
      </c>
      <c r="E227" s="2">
        <f>IFERROR(VLOOKUP(Tableau2[[#This Row],[PR]],'Taux sortant'!$I$9:$S$167,COLUMN(),0),"")</f>
        <v>9.0299999999999994</v>
      </c>
      <c r="F227" s="2">
        <f>IFERROR(VLOOKUP(Tableau2[[#This Row],[PR]],'Taux sortant'!$I$9:$S$167,COLUMN(),0),"")</f>
        <v>7.34</v>
      </c>
      <c r="G227" s="2">
        <f>IFERROR(VLOOKUP(Tableau2[[#This Row],[PR]],'Taux sortant'!$I$9:$S$167,COLUMN(),0),"")</f>
        <v>6.12</v>
      </c>
      <c r="H227" s="2">
        <f>IFERROR(VLOOKUP(Tableau2[[#This Row],[PR]],'Taux sortant'!$I$9:$S$167,COLUMN(),0),"")</f>
        <v>5.37</v>
      </c>
      <c r="I227" s="2">
        <f>IFERROR(VLOOKUP(Tableau2[[#This Row],[PR]],'Taux sortant'!$I$9:$S$167,COLUMN(),0),"")</f>
        <v>4.6500000000000004</v>
      </c>
      <c r="J227" s="2">
        <f>IFERROR(VLOOKUP(Tableau2[[#This Row],[PR]],'Taux sortant'!$I$9:$S$167,COLUMN(),0),"")</f>
        <v>0</v>
      </c>
      <c r="K227" s="2">
        <f>IFERROR(VLOOKUP(Tableau2[[#This Row],[PR]],'Taux sortant'!$I$9:$S$167,COLUMN(),0),"")</f>
        <v>1585.65</v>
      </c>
      <c r="L227" s="2" t="str">
        <f>IFERROR(VLOOKUP(Tableau2[[#This Row],[PR]],'Taux sortant'!$I$9:$S$167,COLUMN(),0),"")</f>
        <v/>
      </c>
    </row>
    <row r="228" spans="1:12" x14ac:dyDescent="0.3">
      <c r="A228" s="1" t="s">
        <v>5399</v>
      </c>
      <c r="B228" s="1" t="s">
        <v>5349</v>
      </c>
      <c r="C228" s="2" t="str">
        <f>IFERROR(VLOOKUP(Tableau2[[#This Row],[PR]],'Taux sortant'!$I$9:$S$167,COLUMN(),0),"")</f>
        <v/>
      </c>
      <c r="D228" s="2" t="str">
        <f>IFERROR(VLOOKUP(Tableau2[[#This Row],[PR]],'Taux sortant'!$I$9:$S$167,COLUMN(),0),"")</f>
        <v/>
      </c>
      <c r="E228" s="2" t="str">
        <f>IFERROR(VLOOKUP(Tableau2[[#This Row],[PR]],'Taux sortant'!$I$9:$S$167,COLUMN(),0),"")</f>
        <v/>
      </c>
      <c r="F228" s="2" t="str">
        <f>IFERROR(VLOOKUP(Tableau2[[#This Row],[PR]],'Taux sortant'!$I$9:$S$167,COLUMN(),0),"")</f>
        <v/>
      </c>
      <c r="G228" s="2" t="str">
        <f>IFERROR(VLOOKUP(Tableau2[[#This Row],[PR]],'Taux sortant'!$I$9:$S$167,COLUMN(),0),"")</f>
        <v/>
      </c>
      <c r="H228" s="2" t="str">
        <f>IFERROR(VLOOKUP(Tableau2[[#This Row],[PR]],'Taux sortant'!$I$9:$S$167,COLUMN(),0),"")</f>
        <v/>
      </c>
      <c r="I228" s="2" t="str">
        <f>IFERROR(VLOOKUP(Tableau2[[#This Row],[PR]],'Taux sortant'!$I$9:$S$167,COLUMN(),0),"")</f>
        <v/>
      </c>
      <c r="J228" s="2" t="str">
        <f>IFERROR(VLOOKUP(Tableau2[[#This Row],[PR]],'Taux sortant'!$I$9:$S$167,COLUMN(),0),"")</f>
        <v/>
      </c>
      <c r="K228" s="2" t="str">
        <f>IFERROR(VLOOKUP(Tableau2[[#This Row],[PR]],'Taux sortant'!$I$9:$S$167,COLUMN(),0),"")</f>
        <v/>
      </c>
      <c r="L228" s="2" t="str">
        <f>IFERROR(VLOOKUP(Tableau2[[#This Row],[PR]],'Taux sortant'!$I$9:$S$167,COLUMN(),0),"")</f>
        <v/>
      </c>
    </row>
    <row r="229" spans="1:12" x14ac:dyDescent="0.3">
      <c r="A229" s="1" t="s">
        <v>3181</v>
      </c>
      <c r="B229" s="1" t="s">
        <v>3107</v>
      </c>
      <c r="C229" s="2" t="str">
        <f>IFERROR(VLOOKUP(Tableau2[[#This Row],[PR]],'Taux sortant'!$I$9:$S$167,COLUMN(),0),"")</f>
        <v/>
      </c>
      <c r="D229" s="2" t="str">
        <f>IFERROR(VLOOKUP(Tableau2[[#This Row],[PR]],'Taux sortant'!$I$9:$S$167,COLUMN(),0),"")</f>
        <v/>
      </c>
      <c r="E229" s="2" t="str">
        <f>IFERROR(VLOOKUP(Tableau2[[#This Row],[PR]],'Taux sortant'!$I$9:$S$167,COLUMN(),0),"")</f>
        <v/>
      </c>
      <c r="F229" s="2" t="str">
        <f>IFERROR(VLOOKUP(Tableau2[[#This Row],[PR]],'Taux sortant'!$I$9:$S$167,COLUMN(),0),"")</f>
        <v/>
      </c>
      <c r="G229" s="2" t="str">
        <f>IFERROR(VLOOKUP(Tableau2[[#This Row],[PR]],'Taux sortant'!$I$9:$S$167,COLUMN(),0),"")</f>
        <v/>
      </c>
      <c r="H229" s="2" t="str">
        <f>IFERROR(VLOOKUP(Tableau2[[#This Row],[PR]],'Taux sortant'!$I$9:$S$167,COLUMN(),0),"")</f>
        <v/>
      </c>
      <c r="I229" s="2" t="str">
        <f>IFERROR(VLOOKUP(Tableau2[[#This Row],[PR]],'Taux sortant'!$I$9:$S$167,COLUMN(),0),"")</f>
        <v/>
      </c>
      <c r="J229" s="2" t="str">
        <f>IFERROR(VLOOKUP(Tableau2[[#This Row],[PR]],'Taux sortant'!$I$9:$S$167,COLUMN(),0),"")</f>
        <v/>
      </c>
      <c r="K229" s="2" t="str">
        <f>IFERROR(VLOOKUP(Tableau2[[#This Row],[PR]],'Taux sortant'!$I$9:$S$167,COLUMN(),0),"")</f>
        <v/>
      </c>
      <c r="L229" s="2" t="str">
        <f>IFERROR(VLOOKUP(Tableau2[[#This Row],[PR]],'Taux sortant'!$I$9:$S$167,COLUMN(),0),"")</f>
        <v/>
      </c>
    </row>
    <row r="230" spans="1:12" x14ac:dyDescent="0.3">
      <c r="A230" s="1" t="s">
        <v>3181</v>
      </c>
      <c r="B230" s="1" t="s">
        <v>5349</v>
      </c>
      <c r="C230" s="2" t="str">
        <f>IFERROR(VLOOKUP(Tableau2[[#This Row],[PR]],'Taux sortant'!$I$9:$S$167,COLUMN(),0),"")</f>
        <v/>
      </c>
      <c r="D230" s="2" t="str">
        <f>IFERROR(VLOOKUP(Tableau2[[#This Row],[PR]],'Taux sortant'!$I$9:$S$167,COLUMN(),0),"")</f>
        <v/>
      </c>
      <c r="E230" s="2" t="str">
        <f>IFERROR(VLOOKUP(Tableau2[[#This Row],[PR]],'Taux sortant'!$I$9:$S$167,COLUMN(),0),"")</f>
        <v/>
      </c>
      <c r="F230" s="2" t="str">
        <f>IFERROR(VLOOKUP(Tableau2[[#This Row],[PR]],'Taux sortant'!$I$9:$S$167,COLUMN(),0),"")</f>
        <v/>
      </c>
      <c r="G230" s="2" t="str">
        <f>IFERROR(VLOOKUP(Tableau2[[#This Row],[PR]],'Taux sortant'!$I$9:$S$167,COLUMN(),0),"")</f>
        <v/>
      </c>
      <c r="H230" s="2" t="str">
        <f>IFERROR(VLOOKUP(Tableau2[[#This Row],[PR]],'Taux sortant'!$I$9:$S$167,COLUMN(),0),"")</f>
        <v/>
      </c>
      <c r="I230" s="2" t="str">
        <f>IFERROR(VLOOKUP(Tableau2[[#This Row],[PR]],'Taux sortant'!$I$9:$S$167,COLUMN(),0),"")</f>
        <v/>
      </c>
      <c r="J230" s="2" t="str">
        <f>IFERROR(VLOOKUP(Tableau2[[#This Row],[PR]],'Taux sortant'!$I$9:$S$167,COLUMN(),0),"")</f>
        <v/>
      </c>
      <c r="K230" s="2" t="str">
        <f>IFERROR(VLOOKUP(Tableau2[[#This Row],[PR]],'Taux sortant'!$I$9:$S$167,COLUMN(),0),"")</f>
        <v/>
      </c>
      <c r="L230" s="2" t="str">
        <f>IFERROR(VLOOKUP(Tableau2[[#This Row],[PR]],'Taux sortant'!$I$9:$S$167,COLUMN(),0),"")</f>
        <v/>
      </c>
    </row>
    <row r="231" spans="1:12" x14ac:dyDescent="0.3">
      <c r="A231" s="1" t="s">
        <v>4269</v>
      </c>
      <c r="B231" s="1" t="s">
        <v>4155</v>
      </c>
      <c r="C231" s="2">
        <f>IFERROR(VLOOKUP(Tableau2[[#This Row],[PR]],'Taux sortant'!$I$9:$S$167,COLUMN(),0),"")</f>
        <v>17.46</v>
      </c>
      <c r="D231" s="2">
        <f>IFERROR(VLOOKUP(Tableau2[[#This Row],[PR]],'Taux sortant'!$I$9:$S$167,COLUMN(),0),"")</f>
        <v>14.82</v>
      </c>
      <c r="E231" s="2">
        <f>IFERROR(VLOOKUP(Tableau2[[#This Row],[PR]],'Taux sortant'!$I$9:$S$167,COLUMN(),0),"")</f>
        <v>11.74</v>
      </c>
      <c r="F231" s="2">
        <f>IFERROR(VLOOKUP(Tableau2[[#This Row],[PR]],'Taux sortant'!$I$9:$S$167,COLUMN(),0),"")</f>
        <v>10.210000000000001</v>
      </c>
      <c r="G231" s="2">
        <f>IFERROR(VLOOKUP(Tableau2[[#This Row],[PR]],'Taux sortant'!$I$9:$S$167,COLUMN(),0),"")</f>
        <v>8.84</v>
      </c>
      <c r="H231" s="2">
        <f>IFERROR(VLOOKUP(Tableau2[[#This Row],[PR]],'Taux sortant'!$I$9:$S$167,COLUMN(),0),"")</f>
        <v>7.69</v>
      </c>
      <c r="I231" s="2">
        <f>IFERROR(VLOOKUP(Tableau2[[#This Row],[PR]],'Taux sortant'!$I$9:$S$167,COLUMN(),0),"")</f>
        <v>6.75</v>
      </c>
      <c r="J231" s="2">
        <f>IFERROR(VLOOKUP(Tableau2[[#This Row],[PR]],'Taux sortant'!$I$9:$S$167,COLUMN(),0),"")</f>
        <v>0</v>
      </c>
      <c r="K231" s="2">
        <f>IFERROR(VLOOKUP(Tableau2[[#This Row],[PR]],'Taux sortant'!$I$9:$S$167,COLUMN(),0),"")</f>
        <v>0</v>
      </c>
      <c r="L231" s="2" t="str">
        <f>IFERROR(VLOOKUP(Tableau2[[#This Row],[PR]],'Taux sortant'!$I$9:$S$167,COLUMN(),0),"")</f>
        <v/>
      </c>
    </row>
    <row r="232" spans="1:12" x14ac:dyDescent="0.3">
      <c r="A232" s="1" t="s">
        <v>1641</v>
      </c>
      <c r="B232" s="1" t="s">
        <v>1553</v>
      </c>
      <c r="C232" s="2">
        <f>IFERROR(VLOOKUP(Tableau2[[#This Row],[PR]],'Taux sortant'!$I$9:$S$167,COLUMN(),0),"")</f>
        <v>21.88</v>
      </c>
      <c r="D232" s="2">
        <f>IFERROR(VLOOKUP(Tableau2[[#This Row],[PR]],'Taux sortant'!$I$9:$S$167,COLUMN(),0),"")</f>
        <v>18.649999999999999</v>
      </c>
      <c r="E232" s="2">
        <f>IFERROR(VLOOKUP(Tableau2[[#This Row],[PR]],'Taux sortant'!$I$9:$S$167,COLUMN(),0),"")</f>
        <v>14.65</v>
      </c>
      <c r="F232" s="2">
        <f>IFERROR(VLOOKUP(Tableau2[[#This Row],[PR]],'Taux sortant'!$I$9:$S$167,COLUMN(),0),"")</f>
        <v>11.58</v>
      </c>
      <c r="G232" s="2">
        <f>IFERROR(VLOOKUP(Tableau2[[#This Row],[PR]],'Taux sortant'!$I$9:$S$167,COLUMN(),0),"")</f>
        <v>8.49</v>
      </c>
      <c r="H232" s="2">
        <f>IFERROR(VLOOKUP(Tableau2[[#This Row],[PR]],'Taux sortant'!$I$9:$S$167,COLUMN(),0),"")</f>
        <v>5.99</v>
      </c>
      <c r="I232" s="2">
        <f>IFERROR(VLOOKUP(Tableau2[[#This Row],[PR]],'Taux sortant'!$I$9:$S$167,COLUMN(),0),"")</f>
        <v>4.2300000000000004</v>
      </c>
      <c r="J232" s="2">
        <f>IFERROR(VLOOKUP(Tableau2[[#This Row],[PR]],'Taux sortant'!$I$9:$S$167,COLUMN(),0),"")</f>
        <v>0</v>
      </c>
      <c r="K232" s="2">
        <f>IFERROR(VLOOKUP(Tableau2[[#This Row],[PR]],'Taux sortant'!$I$9:$S$167,COLUMN(),0),"")</f>
        <v>0</v>
      </c>
      <c r="L232" s="2" t="str">
        <f>IFERROR(VLOOKUP(Tableau2[[#This Row],[PR]],'Taux sortant'!$I$9:$S$167,COLUMN(),0),"")</f>
        <v/>
      </c>
    </row>
    <row r="233" spans="1:12" x14ac:dyDescent="0.3">
      <c r="A233" s="1" t="s">
        <v>1644</v>
      </c>
      <c r="B233" s="1" t="s">
        <v>46</v>
      </c>
      <c r="C233" s="2" t="str">
        <f>IFERROR(VLOOKUP(Tableau2[[#This Row],[PR]],'Taux sortant'!$I$9:$S$167,COLUMN(),0),"")</f>
        <v/>
      </c>
      <c r="D233" s="2" t="str">
        <f>IFERROR(VLOOKUP(Tableau2[[#This Row],[PR]],'Taux sortant'!$I$9:$S$167,COLUMN(),0),"")</f>
        <v/>
      </c>
      <c r="E233" s="2" t="str">
        <f>IFERROR(VLOOKUP(Tableau2[[#This Row],[PR]],'Taux sortant'!$I$9:$S$167,COLUMN(),0),"")</f>
        <v/>
      </c>
      <c r="F233" s="2" t="str">
        <f>IFERROR(VLOOKUP(Tableau2[[#This Row],[PR]],'Taux sortant'!$I$9:$S$167,COLUMN(),0),"")</f>
        <v/>
      </c>
      <c r="G233" s="2" t="str">
        <f>IFERROR(VLOOKUP(Tableau2[[#This Row],[PR]],'Taux sortant'!$I$9:$S$167,COLUMN(),0),"")</f>
        <v/>
      </c>
      <c r="H233" s="2" t="str">
        <f>IFERROR(VLOOKUP(Tableau2[[#This Row],[PR]],'Taux sortant'!$I$9:$S$167,COLUMN(),0),"")</f>
        <v/>
      </c>
      <c r="I233" s="2" t="str">
        <f>IFERROR(VLOOKUP(Tableau2[[#This Row],[PR]],'Taux sortant'!$I$9:$S$167,COLUMN(),0),"")</f>
        <v/>
      </c>
      <c r="J233" s="2" t="str">
        <f>IFERROR(VLOOKUP(Tableau2[[#This Row],[PR]],'Taux sortant'!$I$9:$S$167,COLUMN(),0),"")</f>
        <v/>
      </c>
      <c r="K233" s="2" t="str">
        <f>IFERROR(VLOOKUP(Tableau2[[#This Row],[PR]],'Taux sortant'!$I$9:$S$167,COLUMN(),0),"")</f>
        <v/>
      </c>
      <c r="L233" s="2" t="str">
        <f>IFERROR(VLOOKUP(Tableau2[[#This Row],[PR]],'Taux sortant'!$I$9:$S$167,COLUMN(),0),"")</f>
        <v/>
      </c>
    </row>
    <row r="234" spans="1:12" x14ac:dyDescent="0.3">
      <c r="A234" s="1" t="s">
        <v>248</v>
      </c>
      <c r="B234" s="1" t="s">
        <v>63</v>
      </c>
      <c r="C234" s="2">
        <f>IFERROR(VLOOKUP(Tableau2[[#This Row],[PR]],'Taux sortant'!$I$9:$S$167,COLUMN(),0),"")</f>
        <v>13.04</v>
      </c>
      <c r="D234" s="2">
        <f>IFERROR(VLOOKUP(Tableau2[[#This Row],[PR]],'Taux sortant'!$I$9:$S$167,COLUMN(),0),"")</f>
        <v>10.46</v>
      </c>
      <c r="E234" s="2">
        <f>IFERROR(VLOOKUP(Tableau2[[#This Row],[PR]],'Taux sortant'!$I$9:$S$167,COLUMN(),0),"")</f>
        <v>7.52</v>
      </c>
      <c r="F234" s="2">
        <f>IFERROR(VLOOKUP(Tableau2[[#This Row],[PR]],'Taux sortant'!$I$9:$S$167,COLUMN(),0),"")</f>
        <v>6.12</v>
      </c>
      <c r="G234" s="2">
        <f>IFERROR(VLOOKUP(Tableau2[[#This Row],[PR]],'Taux sortant'!$I$9:$S$167,COLUMN(),0),"")</f>
        <v>5.09</v>
      </c>
      <c r="H234" s="2">
        <f>IFERROR(VLOOKUP(Tableau2[[#This Row],[PR]],'Taux sortant'!$I$9:$S$167,COLUMN(),0),"")</f>
        <v>4.2300000000000004</v>
      </c>
      <c r="I234" s="2">
        <f>IFERROR(VLOOKUP(Tableau2[[#This Row],[PR]],'Taux sortant'!$I$9:$S$167,COLUMN(),0),"")</f>
        <v>3.67</v>
      </c>
      <c r="J234" s="2">
        <f>IFERROR(VLOOKUP(Tableau2[[#This Row],[PR]],'Taux sortant'!$I$9:$S$167,COLUMN(),0),"")</f>
        <v>0</v>
      </c>
      <c r="K234" s="2">
        <f>IFERROR(VLOOKUP(Tableau2[[#This Row],[PR]],'Taux sortant'!$I$9:$S$167,COLUMN(),0),"")</f>
        <v>0</v>
      </c>
      <c r="L234" s="2" t="str">
        <f>IFERROR(VLOOKUP(Tableau2[[#This Row],[PR]],'Taux sortant'!$I$9:$S$167,COLUMN(),0),"")</f>
        <v/>
      </c>
    </row>
    <row r="235" spans="1:12" x14ac:dyDescent="0.3">
      <c r="A235" s="1" t="s">
        <v>1647</v>
      </c>
      <c r="B235" s="1" t="s">
        <v>1540</v>
      </c>
      <c r="C235" s="2">
        <f>IFERROR(VLOOKUP(Tableau2[[#This Row],[PR]],'Taux sortant'!$I$9:$S$167,COLUMN(),0),"")</f>
        <v>9.59</v>
      </c>
      <c r="D235" s="2">
        <f>IFERROR(VLOOKUP(Tableau2[[#This Row],[PR]],'Taux sortant'!$I$9:$S$167,COLUMN(),0),"")</f>
        <v>7.53</v>
      </c>
      <c r="E235" s="2">
        <f>IFERROR(VLOOKUP(Tableau2[[#This Row],[PR]],'Taux sortant'!$I$9:$S$167,COLUMN(),0),"")</f>
        <v>5.2</v>
      </c>
      <c r="F235" s="2">
        <f>IFERROR(VLOOKUP(Tableau2[[#This Row],[PR]],'Taux sortant'!$I$9:$S$167,COLUMN(),0),"")</f>
        <v>4.08</v>
      </c>
      <c r="G235" s="2">
        <f>IFERROR(VLOOKUP(Tableau2[[#This Row],[PR]],'Taux sortant'!$I$9:$S$167,COLUMN(),0),"")</f>
        <v>3.34</v>
      </c>
      <c r="H235" s="2">
        <f>IFERROR(VLOOKUP(Tableau2[[#This Row],[PR]],'Taux sortant'!$I$9:$S$167,COLUMN(),0),"")</f>
        <v>2.88</v>
      </c>
      <c r="I235" s="2">
        <f>IFERROR(VLOOKUP(Tableau2[[#This Row],[PR]],'Taux sortant'!$I$9:$S$167,COLUMN(),0),"")</f>
        <v>2.59</v>
      </c>
      <c r="J235" s="2">
        <f>IFERROR(VLOOKUP(Tableau2[[#This Row],[PR]],'Taux sortant'!$I$9:$S$167,COLUMN(),0),"")</f>
        <v>0</v>
      </c>
      <c r="K235" s="2">
        <f>IFERROR(VLOOKUP(Tableau2[[#This Row],[PR]],'Taux sortant'!$I$9:$S$167,COLUMN(),0),"")</f>
        <v>0</v>
      </c>
      <c r="L235" s="2" t="str">
        <f>IFERROR(VLOOKUP(Tableau2[[#This Row],[PR]],'Taux sortant'!$I$9:$S$167,COLUMN(),0),"")</f>
        <v/>
      </c>
    </row>
    <row r="236" spans="1:12" x14ac:dyDescent="0.3">
      <c r="A236" s="1" t="s">
        <v>1650</v>
      </c>
      <c r="B236" s="1" t="s">
        <v>1547</v>
      </c>
      <c r="C236" s="2">
        <f>IFERROR(VLOOKUP(Tableau2[[#This Row],[PR]],'Taux sortant'!$I$9:$S$167,COLUMN(),0),"")</f>
        <v>8.85</v>
      </c>
      <c r="D236" s="2">
        <f>IFERROR(VLOOKUP(Tableau2[[#This Row],[PR]],'Taux sortant'!$I$9:$S$167,COLUMN(),0),"")</f>
        <v>6.89</v>
      </c>
      <c r="E236" s="2">
        <f>IFERROR(VLOOKUP(Tableau2[[#This Row],[PR]],'Taux sortant'!$I$9:$S$167,COLUMN(),0),"")</f>
        <v>4.7</v>
      </c>
      <c r="F236" s="2">
        <f>IFERROR(VLOOKUP(Tableau2[[#This Row],[PR]],'Taux sortant'!$I$9:$S$167,COLUMN(),0),"")</f>
        <v>3.63</v>
      </c>
      <c r="G236" s="2">
        <f>IFERROR(VLOOKUP(Tableau2[[#This Row],[PR]],'Taux sortant'!$I$9:$S$167,COLUMN(),0),"")</f>
        <v>2.93</v>
      </c>
      <c r="H236" s="2">
        <f>IFERROR(VLOOKUP(Tableau2[[#This Row],[PR]],'Taux sortant'!$I$9:$S$167,COLUMN(),0),"")</f>
        <v>2.4900000000000002</v>
      </c>
      <c r="I236" s="2">
        <f>IFERROR(VLOOKUP(Tableau2[[#This Row],[PR]],'Taux sortant'!$I$9:$S$167,COLUMN(),0),"")</f>
        <v>2.21</v>
      </c>
      <c r="J236" s="2">
        <f>IFERROR(VLOOKUP(Tableau2[[#This Row],[PR]],'Taux sortant'!$I$9:$S$167,COLUMN(),0),"")</f>
        <v>0</v>
      </c>
      <c r="K236" s="2">
        <f>IFERROR(VLOOKUP(Tableau2[[#This Row],[PR]],'Taux sortant'!$I$9:$S$167,COLUMN(),0),"")</f>
        <v>0</v>
      </c>
      <c r="L236" s="2" t="str">
        <f>IFERROR(VLOOKUP(Tableau2[[#This Row],[PR]],'Taux sortant'!$I$9:$S$167,COLUMN(),0),"")</f>
        <v/>
      </c>
    </row>
    <row r="237" spans="1:12" x14ac:dyDescent="0.3">
      <c r="A237" s="1" t="s">
        <v>1652</v>
      </c>
      <c r="B237" s="1" t="s">
        <v>1559</v>
      </c>
      <c r="C237" s="2">
        <f>IFERROR(VLOOKUP(Tableau2[[#This Row],[PR]],'Taux sortant'!$I$9:$S$167,COLUMN(),0),"")</f>
        <v>30.33</v>
      </c>
      <c r="D237" s="2">
        <f>IFERROR(VLOOKUP(Tableau2[[#This Row],[PR]],'Taux sortant'!$I$9:$S$167,COLUMN(),0),"")</f>
        <v>27.8</v>
      </c>
      <c r="E237" s="2">
        <f>IFERROR(VLOOKUP(Tableau2[[#This Row],[PR]],'Taux sortant'!$I$9:$S$167,COLUMN(),0),"")</f>
        <v>20.43</v>
      </c>
      <c r="F237" s="2">
        <f>IFERROR(VLOOKUP(Tableau2[[#This Row],[PR]],'Taux sortant'!$I$9:$S$167,COLUMN(),0),"")</f>
        <v>15.78</v>
      </c>
      <c r="G237" s="2">
        <f>IFERROR(VLOOKUP(Tableau2[[#This Row],[PR]],'Taux sortant'!$I$9:$S$167,COLUMN(),0),"")</f>
        <v>11.93</v>
      </c>
      <c r="H237" s="2">
        <f>IFERROR(VLOOKUP(Tableau2[[#This Row],[PR]],'Taux sortant'!$I$9:$S$167,COLUMN(),0),"")</f>
        <v>7.97</v>
      </c>
      <c r="I237" s="2">
        <f>IFERROR(VLOOKUP(Tableau2[[#This Row],[PR]],'Taux sortant'!$I$9:$S$167,COLUMN(),0),"")</f>
        <v>7.56</v>
      </c>
      <c r="J237" s="2">
        <f>IFERROR(VLOOKUP(Tableau2[[#This Row],[PR]],'Taux sortant'!$I$9:$S$167,COLUMN(),0),"")</f>
        <v>0</v>
      </c>
      <c r="K237" s="2">
        <f>IFERROR(VLOOKUP(Tableau2[[#This Row],[PR]],'Taux sortant'!$I$9:$S$167,COLUMN(),0),"")</f>
        <v>0</v>
      </c>
      <c r="L237" s="2" t="str">
        <f>IFERROR(VLOOKUP(Tableau2[[#This Row],[PR]],'Taux sortant'!$I$9:$S$167,COLUMN(),0),"")</f>
        <v/>
      </c>
    </row>
    <row r="238" spans="1:12" x14ac:dyDescent="0.3">
      <c r="A238" s="1" t="s">
        <v>1655</v>
      </c>
      <c r="B238" s="1" t="s">
        <v>1543</v>
      </c>
      <c r="C238" s="2">
        <f>IFERROR(VLOOKUP(Tableau2[[#This Row],[PR]],'Taux sortant'!$I$9:$S$167,COLUMN(),0),"")</f>
        <v>23.63</v>
      </c>
      <c r="D238" s="2">
        <f>IFERROR(VLOOKUP(Tableau2[[#This Row],[PR]],'Taux sortant'!$I$9:$S$167,COLUMN(),0),"")</f>
        <v>18.579999999999998</v>
      </c>
      <c r="E238" s="2">
        <f>IFERROR(VLOOKUP(Tableau2[[#This Row],[PR]],'Taux sortant'!$I$9:$S$167,COLUMN(),0),"")</f>
        <v>13.97</v>
      </c>
      <c r="F238" s="2">
        <f>IFERROR(VLOOKUP(Tableau2[[#This Row],[PR]],'Taux sortant'!$I$9:$S$167,COLUMN(),0),"")</f>
        <v>11.28</v>
      </c>
      <c r="G238" s="2">
        <f>IFERROR(VLOOKUP(Tableau2[[#This Row],[PR]],'Taux sortant'!$I$9:$S$167,COLUMN(),0),"")</f>
        <v>8.2799999999999994</v>
      </c>
      <c r="H238" s="2">
        <f>IFERROR(VLOOKUP(Tableau2[[#This Row],[PR]],'Taux sortant'!$I$9:$S$167,COLUMN(),0),"")</f>
        <v>6.16</v>
      </c>
      <c r="I238" s="2">
        <f>IFERROR(VLOOKUP(Tableau2[[#This Row],[PR]],'Taux sortant'!$I$9:$S$167,COLUMN(),0),"")</f>
        <v>5.49</v>
      </c>
      <c r="J238" s="2">
        <f>IFERROR(VLOOKUP(Tableau2[[#This Row],[PR]],'Taux sortant'!$I$9:$S$167,COLUMN(),0),"")</f>
        <v>0</v>
      </c>
      <c r="K238" s="2">
        <f>IFERROR(VLOOKUP(Tableau2[[#This Row],[PR]],'Taux sortant'!$I$9:$S$167,COLUMN(),0),"")</f>
        <v>0</v>
      </c>
      <c r="L238" s="2" t="str">
        <f>IFERROR(VLOOKUP(Tableau2[[#This Row],[PR]],'Taux sortant'!$I$9:$S$167,COLUMN(),0),"")</f>
        <v/>
      </c>
    </row>
    <row r="239" spans="1:12" x14ac:dyDescent="0.3">
      <c r="A239" s="1" t="s">
        <v>251</v>
      </c>
      <c r="B239" s="1" t="s">
        <v>109</v>
      </c>
      <c r="C239" s="2">
        <f>IFERROR(VLOOKUP(Tableau2[[#This Row],[PR]],'Taux sortant'!$I$9:$S$167,COLUMN(),0),"")</f>
        <v>23.78</v>
      </c>
      <c r="D239" s="2">
        <f>IFERROR(VLOOKUP(Tableau2[[#This Row],[PR]],'Taux sortant'!$I$9:$S$167,COLUMN(),0),"")</f>
        <v>20.58</v>
      </c>
      <c r="E239" s="2">
        <f>IFERROR(VLOOKUP(Tableau2[[#This Row],[PR]],'Taux sortant'!$I$9:$S$167,COLUMN(),0),"")</f>
        <v>16.13</v>
      </c>
      <c r="F239" s="2">
        <f>IFERROR(VLOOKUP(Tableau2[[#This Row],[PR]],'Taux sortant'!$I$9:$S$167,COLUMN(),0),"")</f>
        <v>12.62</v>
      </c>
      <c r="G239" s="2">
        <f>IFERROR(VLOOKUP(Tableau2[[#This Row],[PR]],'Taux sortant'!$I$9:$S$167,COLUMN(),0),"")</f>
        <v>9</v>
      </c>
      <c r="H239" s="2">
        <f>IFERROR(VLOOKUP(Tableau2[[#This Row],[PR]],'Taux sortant'!$I$9:$S$167,COLUMN(),0),"")</f>
        <v>5.95</v>
      </c>
      <c r="I239" s="2">
        <f>IFERROR(VLOOKUP(Tableau2[[#This Row],[PR]],'Taux sortant'!$I$9:$S$167,COLUMN(),0),"")</f>
        <v>4.28</v>
      </c>
      <c r="J239" s="2">
        <f>IFERROR(VLOOKUP(Tableau2[[#This Row],[PR]],'Taux sortant'!$I$9:$S$167,COLUMN(),0),"")</f>
        <v>0</v>
      </c>
      <c r="K239" s="2">
        <f>IFERROR(VLOOKUP(Tableau2[[#This Row],[PR]],'Taux sortant'!$I$9:$S$167,COLUMN(),0),"")</f>
        <v>0</v>
      </c>
      <c r="L239" s="2" t="str">
        <f>IFERROR(VLOOKUP(Tableau2[[#This Row],[PR]],'Taux sortant'!$I$9:$S$167,COLUMN(),0),"")</f>
        <v/>
      </c>
    </row>
    <row r="240" spans="1:12" x14ac:dyDescent="0.3">
      <c r="A240" s="1" t="s">
        <v>254</v>
      </c>
      <c r="B240" s="1" t="s">
        <v>102</v>
      </c>
      <c r="C240" s="2">
        <f>IFERROR(VLOOKUP(Tableau2[[#This Row],[PR]],'Taux sortant'!$I$9:$S$167,COLUMN(),0),"")</f>
        <v>14.5</v>
      </c>
      <c r="D240" s="2">
        <f>IFERROR(VLOOKUP(Tableau2[[#This Row],[PR]],'Taux sortant'!$I$9:$S$167,COLUMN(),0),"")</f>
        <v>11.83</v>
      </c>
      <c r="E240" s="2">
        <f>IFERROR(VLOOKUP(Tableau2[[#This Row],[PR]],'Taux sortant'!$I$9:$S$167,COLUMN(),0),"")</f>
        <v>8.74</v>
      </c>
      <c r="F240" s="2">
        <f>IFERROR(VLOOKUP(Tableau2[[#This Row],[PR]],'Taux sortant'!$I$9:$S$167,COLUMN(),0),"")</f>
        <v>7.26</v>
      </c>
      <c r="G240" s="2">
        <f>IFERROR(VLOOKUP(Tableau2[[#This Row],[PR]],'Taux sortant'!$I$9:$S$167,COLUMN(),0),"")</f>
        <v>6.21</v>
      </c>
      <c r="H240" s="2">
        <f>IFERROR(VLOOKUP(Tableau2[[#This Row],[PR]],'Taux sortant'!$I$9:$S$167,COLUMN(),0),"")</f>
        <v>5.33</v>
      </c>
      <c r="I240" s="2">
        <f>IFERROR(VLOOKUP(Tableau2[[#This Row],[PR]],'Taux sortant'!$I$9:$S$167,COLUMN(),0),"")</f>
        <v>4.8</v>
      </c>
      <c r="J240" s="2">
        <f>IFERROR(VLOOKUP(Tableau2[[#This Row],[PR]],'Taux sortant'!$I$9:$S$167,COLUMN(),0),"")</f>
        <v>0</v>
      </c>
      <c r="K240" s="2">
        <f>IFERROR(VLOOKUP(Tableau2[[#This Row],[PR]],'Taux sortant'!$I$9:$S$167,COLUMN(),0),"")</f>
        <v>0</v>
      </c>
      <c r="L240" s="2" t="str">
        <f>IFERROR(VLOOKUP(Tableau2[[#This Row],[PR]],'Taux sortant'!$I$9:$S$167,COLUMN(),0),"")</f>
        <v/>
      </c>
    </row>
    <row r="241" spans="1:12" x14ac:dyDescent="0.3">
      <c r="A241" s="1" t="s">
        <v>5404</v>
      </c>
      <c r="B241" s="1" t="s">
        <v>5349</v>
      </c>
      <c r="C241" s="2" t="str">
        <f>IFERROR(VLOOKUP(Tableau2[[#This Row],[PR]],'Taux sortant'!$I$9:$S$167,COLUMN(),0),"")</f>
        <v/>
      </c>
      <c r="D241" s="2" t="str">
        <f>IFERROR(VLOOKUP(Tableau2[[#This Row],[PR]],'Taux sortant'!$I$9:$S$167,COLUMN(),0),"")</f>
        <v/>
      </c>
      <c r="E241" s="2" t="str">
        <f>IFERROR(VLOOKUP(Tableau2[[#This Row],[PR]],'Taux sortant'!$I$9:$S$167,COLUMN(),0),"")</f>
        <v/>
      </c>
      <c r="F241" s="2" t="str">
        <f>IFERROR(VLOOKUP(Tableau2[[#This Row],[PR]],'Taux sortant'!$I$9:$S$167,COLUMN(),0),"")</f>
        <v/>
      </c>
      <c r="G241" s="2" t="str">
        <f>IFERROR(VLOOKUP(Tableau2[[#This Row],[PR]],'Taux sortant'!$I$9:$S$167,COLUMN(),0),"")</f>
        <v/>
      </c>
      <c r="H241" s="2" t="str">
        <f>IFERROR(VLOOKUP(Tableau2[[#This Row],[PR]],'Taux sortant'!$I$9:$S$167,COLUMN(),0),"")</f>
        <v/>
      </c>
      <c r="I241" s="2" t="str">
        <f>IFERROR(VLOOKUP(Tableau2[[#This Row],[PR]],'Taux sortant'!$I$9:$S$167,COLUMN(),0),"")</f>
        <v/>
      </c>
      <c r="J241" s="2" t="str">
        <f>IFERROR(VLOOKUP(Tableau2[[#This Row],[PR]],'Taux sortant'!$I$9:$S$167,COLUMN(),0),"")</f>
        <v/>
      </c>
      <c r="K241" s="2" t="str">
        <f>IFERROR(VLOOKUP(Tableau2[[#This Row],[PR]],'Taux sortant'!$I$9:$S$167,COLUMN(),0),"")</f>
        <v/>
      </c>
      <c r="L241" s="2" t="str">
        <f>IFERROR(VLOOKUP(Tableau2[[#This Row],[PR]],'Taux sortant'!$I$9:$S$167,COLUMN(),0),"")</f>
        <v/>
      </c>
    </row>
    <row r="242" spans="1:12" x14ac:dyDescent="0.3">
      <c r="A242" s="1" t="s">
        <v>5404</v>
      </c>
      <c r="B242" s="1" t="s">
        <v>5815</v>
      </c>
      <c r="C242" s="2">
        <f>IFERROR(VLOOKUP(Tableau2[[#This Row],[PR]],'Taux sortant'!$I$9:$S$167,COLUMN(),0),"")</f>
        <v>29.89</v>
      </c>
      <c r="D242" s="2">
        <f>IFERROR(VLOOKUP(Tableau2[[#This Row],[PR]],'Taux sortant'!$I$9:$S$167,COLUMN(),0),"")</f>
        <v>27.05</v>
      </c>
      <c r="E242" s="2">
        <f>IFERROR(VLOOKUP(Tableau2[[#This Row],[PR]],'Taux sortant'!$I$9:$S$167,COLUMN(),0),"")</f>
        <v>23.76</v>
      </c>
      <c r="F242" s="2">
        <f>IFERROR(VLOOKUP(Tableau2[[#This Row],[PR]],'Taux sortant'!$I$9:$S$167,COLUMN(),0),"")</f>
        <v>22.11</v>
      </c>
      <c r="G242" s="2">
        <f>IFERROR(VLOOKUP(Tableau2[[#This Row],[PR]],'Taux sortant'!$I$9:$S$167,COLUMN(),0),"")</f>
        <v>20.05</v>
      </c>
      <c r="H242" s="2">
        <f>IFERROR(VLOOKUP(Tableau2[[#This Row],[PR]],'Taux sortant'!$I$9:$S$167,COLUMN(),0),"")</f>
        <v>17.09</v>
      </c>
      <c r="I242" s="2">
        <f>IFERROR(VLOOKUP(Tableau2[[#This Row],[PR]],'Taux sortant'!$I$9:$S$167,COLUMN(),0),"")</f>
        <v>15.56</v>
      </c>
      <c r="J242" s="2">
        <f>IFERROR(VLOOKUP(Tableau2[[#This Row],[PR]],'Taux sortant'!$I$9:$S$167,COLUMN(),0),"")</f>
        <v>0</v>
      </c>
      <c r="K242" s="2">
        <f>IFERROR(VLOOKUP(Tableau2[[#This Row],[PR]],'Taux sortant'!$I$9:$S$167,COLUMN(),0),"")</f>
        <v>0</v>
      </c>
      <c r="L242" s="2" t="str">
        <f>IFERROR(VLOOKUP(Tableau2[[#This Row],[PR]],'Taux sortant'!$I$9:$S$167,COLUMN(),0),"")</f>
        <v/>
      </c>
    </row>
    <row r="243" spans="1:12" x14ac:dyDescent="0.3">
      <c r="A243" s="1" t="s">
        <v>4272</v>
      </c>
      <c r="B243" s="1" t="s">
        <v>4155</v>
      </c>
      <c r="C243" s="2">
        <f>IFERROR(VLOOKUP(Tableau2[[#This Row],[PR]],'Taux sortant'!$I$9:$S$167,COLUMN(),0),"")</f>
        <v>17.46</v>
      </c>
      <c r="D243" s="2">
        <f>IFERROR(VLOOKUP(Tableau2[[#This Row],[PR]],'Taux sortant'!$I$9:$S$167,COLUMN(),0),"")</f>
        <v>14.82</v>
      </c>
      <c r="E243" s="2">
        <f>IFERROR(VLOOKUP(Tableau2[[#This Row],[PR]],'Taux sortant'!$I$9:$S$167,COLUMN(),0),"")</f>
        <v>11.74</v>
      </c>
      <c r="F243" s="2">
        <f>IFERROR(VLOOKUP(Tableau2[[#This Row],[PR]],'Taux sortant'!$I$9:$S$167,COLUMN(),0),"")</f>
        <v>10.210000000000001</v>
      </c>
      <c r="G243" s="2">
        <f>IFERROR(VLOOKUP(Tableau2[[#This Row],[PR]],'Taux sortant'!$I$9:$S$167,COLUMN(),0),"")</f>
        <v>8.84</v>
      </c>
      <c r="H243" s="2">
        <f>IFERROR(VLOOKUP(Tableau2[[#This Row],[PR]],'Taux sortant'!$I$9:$S$167,COLUMN(),0),"")</f>
        <v>7.69</v>
      </c>
      <c r="I243" s="2">
        <f>IFERROR(VLOOKUP(Tableau2[[#This Row],[PR]],'Taux sortant'!$I$9:$S$167,COLUMN(),0),"")</f>
        <v>6.75</v>
      </c>
      <c r="J243" s="2">
        <f>IFERROR(VLOOKUP(Tableau2[[#This Row],[PR]],'Taux sortant'!$I$9:$S$167,COLUMN(),0),"")</f>
        <v>0</v>
      </c>
      <c r="K243" s="2">
        <f>IFERROR(VLOOKUP(Tableau2[[#This Row],[PR]],'Taux sortant'!$I$9:$S$167,COLUMN(),0),"")</f>
        <v>0</v>
      </c>
      <c r="L243" s="2" t="str">
        <f>IFERROR(VLOOKUP(Tableau2[[#This Row],[PR]],'Taux sortant'!$I$9:$S$167,COLUMN(),0),"")</f>
        <v/>
      </c>
    </row>
    <row r="244" spans="1:12" x14ac:dyDescent="0.3">
      <c r="A244" s="1" t="s">
        <v>257</v>
      </c>
      <c r="B244" s="1" t="s">
        <v>81</v>
      </c>
      <c r="C244" s="2">
        <f>IFERROR(VLOOKUP(Tableau2[[#This Row],[PR]],'Taux sortant'!$I$9:$S$167,COLUMN(),0),"")</f>
        <v>21.64</v>
      </c>
      <c r="D244" s="2">
        <f>IFERROR(VLOOKUP(Tableau2[[#This Row],[PR]],'Taux sortant'!$I$9:$S$167,COLUMN(),0),"")</f>
        <v>17.309999999999999</v>
      </c>
      <c r="E244" s="2">
        <f>IFERROR(VLOOKUP(Tableau2[[#This Row],[PR]],'Taux sortant'!$I$9:$S$167,COLUMN(),0),"")</f>
        <v>12.45</v>
      </c>
      <c r="F244" s="2">
        <f>IFERROR(VLOOKUP(Tableau2[[#This Row],[PR]],'Taux sortant'!$I$9:$S$167,COLUMN(),0),"")</f>
        <v>10.1</v>
      </c>
      <c r="G244" s="2">
        <f>IFERROR(VLOOKUP(Tableau2[[#This Row],[PR]],'Taux sortant'!$I$9:$S$167,COLUMN(),0),"")</f>
        <v>8.23</v>
      </c>
      <c r="H244" s="2">
        <f>IFERROR(VLOOKUP(Tableau2[[#This Row],[PR]],'Taux sortant'!$I$9:$S$167,COLUMN(),0),"")</f>
        <v>5.96</v>
      </c>
      <c r="I244" s="2">
        <f>IFERROR(VLOOKUP(Tableau2[[#This Row],[PR]],'Taux sortant'!$I$9:$S$167,COLUMN(),0),"")</f>
        <v>5.44</v>
      </c>
      <c r="J244" s="2">
        <f>IFERROR(VLOOKUP(Tableau2[[#This Row],[PR]],'Taux sortant'!$I$9:$S$167,COLUMN(),0),"")</f>
        <v>0</v>
      </c>
      <c r="K244" s="2">
        <f>IFERROR(VLOOKUP(Tableau2[[#This Row],[PR]],'Taux sortant'!$I$9:$S$167,COLUMN(),0),"")</f>
        <v>0</v>
      </c>
      <c r="L244" s="2" t="str">
        <f>IFERROR(VLOOKUP(Tableau2[[#This Row],[PR]],'Taux sortant'!$I$9:$S$167,COLUMN(),0),"")</f>
        <v/>
      </c>
    </row>
    <row r="245" spans="1:12" x14ac:dyDescent="0.3">
      <c r="A245" s="1" t="s">
        <v>257</v>
      </c>
      <c r="B245" s="1" t="s">
        <v>3095</v>
      </c>
      <c r="C245" s="2">
        <f>IFERROR(VLOOKUP(Tableau2[[#This Row],[PR]],'Taux sortant'!$I$9:$S$167,COLUMN(),0),"")</f>
        <v>15.5</v>
      </c>
      <c r="D245" s="2">
        <f>IFERROR(VLOOKUP(Tableau2[[#This Row],[PR]],'Taux sortant'!$I$9:$S$167,COLUMN(),0),"")</f>
        <v>12.99</v>
      </c>
      <c r="E245" s="2">
        <f>IFERROR(VLOOKUP(Tableau2[[#This Row],[PR]],'Taux sortant'!$I$9:$S$167,COLUMN(),0),"")</f>
        <v>10.07</v>
      </c>
      <c r="F245" s="2">
        <f>IFERROR(VLOOKUP(Tableau2[[#This Row],[PR]],'Taux sortant'!$I$9:$S$167,COLUMN(),0),"")</f>
        <v>8.6</v>
      </c>
      <c r="G245" s="2">
        <f>IFERROR(VLOOKUP(Tableau2[[#This Row],[PR]],'Taux sortant'!$I$9:$S$167,COLUMN(),0),"")</f>
        <v>7.36</v>
      </c>
      <c r="H245" s="2">
        <f>IFERROR(VLOOKUP(Tableau2[[#This Row],[PR]],'Taux sortant'!$I$9:$S$167,COLUMN(),0),"")</f>
        <v>6.34</v>
      </c>
      <c r="I245" s="2">
        <f>IFERROR(VLOOKUP(Tableau2[[#This Row],[PR]],'Taux sortant'!$I$9:$S$167,COLUMN(),0),"")</f>
        <v>5.51</v>
      </c>
      <c r="J245" s="2">
        <f>IFERROR(VLOOKUP(Tableau2[[#This Row],[PR]],'Taux sortant'!$I$9:$S$167,COLUMN(),0),"")</f>
        <v>0</v>
      </c>
      <c r="K245" s="2">
        <f>IFERROR(VLOOKUP(Tableau2[[#This Row],[PR]],'Taux sortant'!$I$9:$S$167,COLUMN(),0),"")</f>
        <v>0</v>
      </c>
      <c r="L245" s="2" t="str">
        <f>IFERROR(VLOOKUP(Tableau2[[#This Row],[PR]],'Taux sortant'!$I$9:$S$167,COLUMN(),0),"")</f>
        <v/>
      </c>
    </row>
    <row r="246" spans="1:12" x14ac:dyDescent="0.3">
      <c r="A246" s="1" t="s">
        <v>4275</v>
      </c>
      <c r="B246" s="1" t="s">
        <v>87</v>
      </c>
      <c r="C246" s="2">
        <f>IFERROR(VLOOKUP(Tableau2[[#This Row],[PR]],'Taux sortant'!$I$9:$S$167,COLUMN(),0),"")</f>
        <v>18.79</v>
      </c>
      <c r="D246" s="2">
        <f>IFERROR(VLOOKUP(Tableau2[[#This Row],[PR]],'Taux sortant'!$I$9:$S$167,COLUMN(),0),"")</f>
        <v>15.99</v>
      </c>
      <c r="E246" s="2">
        <f>IFERROR(VLOOKUP(Tableau2[[#This Row],[PR]],'Taux sortant'!$I$9:$S$167,COLUMN(),0),"")</f>
        <v>12.7</v>
      </c>
      <c r="F246" s="2">
        <f>IFERROR(VLOOKUP(Tableau2[[#This Row],[PR]],'Taux sortant'!$I$9:$S$167,COLUMN(),0),"")</f>
        <v>11.07</v>
      </c>
      <c r="G246" s="2">
        <f>IFERROR(VLOOKUP(Tableau2[[#This Row],[PR]],'Taux sortant'!$I$9:$S$167,COLUMN(),0),"")</f>
        <v>9.52</v>
      </c>
      <c r="H246" s="2">
        <f>IFERROR(VLOOKUP(Tableau2[[#This Row],[PR]],'Taux sortant'!$I$9:$S$167,COLUMN(),0),"")</f>
        <v>8.1</v>
      </c>
      <c r="I246" s="2">
        <f>IFERROR(VLOOKUP(Tableau2[[#This Row],[PR]],'Taux sortant'!$I$9:$S$167,COLUMN(),0),"")</f>
        <v>6.92</v>
      </c>
      <c r="J246" s="2">
        <f>IFERROR(VLOOKUP(Tableau2[[#This Row],[PR]],'Taux sortant'!$I$9:$S$167,COLUMN(),0),"")</f>
        <v>0</v>
      </c>
      <c r="K246" s="2">
        <f>IFERROR(VLOOKUP(Tableau2[[#This Row],[PR]],'Taux sortant'!$I$9:$S$167,COLUMN(),0),"")</f>
        <v>0</v>
      </c>
      <c r="L246" s="2" t="str">
        <f>IFERROR(VLOOKUP(Tableau2[[#This Row],[PR]],'Taux sortant'!$I$9:$S$167,COLUMN(),0),"")</f>
        <v/>
      </c>
    </row>
    <row r="247" spans="1:12" x14ac:dyDescent="0.3">
      <c r="A247" s="1" t="s">
        <v>5407</v>
      </c>
      <c r="B247" s="1" t="s">
        <v>5349</v>
      </c>
      <c r="C247" s="2" t="str">
        <f>IFERROR(VLOOKUP(Tableau2[[#This Row],[PR]],'Taux sortant'!$I$9:$S$167,COLUMN(),0),"")</f>
        <v/>
      </c>
      <c r="D247" s="2" t="str">
        <f>IFERROR(VLOOKUP(Tableau2[[#This Row],[PR]],'Taux sortant'!$I$9:$S$167,COLUMN(),0),"")</f>
        <v/>
      </c>
      <c r="E247" s="2" t="str">
        <f>IFERROR(VLOOKUP(Tableau2[[#This Row],[PR]],'Taux sortant'!$I$9:$S$167,COLUMN(),0),"")</f>
        <v/>
      </c>
      <c r="F247" s="2" t="str">
        <f>IFERROR(VLOOKUP(Tableau2[[#This Row],[PR]],'Taux sortant'!$I$9:$S$167,COLUMN(),0),"")</f>
        <v/>
      </c>
      <c r="G247" s="2" t="str">
        <f>IFERROR(VLOOKUP(Tableau2[[#This Row],[PR]],'Taux sortant'!$I$9:$S$167,COLUMN(),0),"")</f>
        <v/>
      </c>
      <c r="H247" s="2" t="str">
        <f>IFERROR(VLOOKUP(Tableau2[[#This Row],[PR]],'Taux sortant'!$I$9:$S$167,COLUMN(),0),"")</f>
        <v/>
      </c>
      <c r="I247" s="2" t="str">
        <f>IFERROR(VLOOKUP(Tableau2[[#This Row],[PR]],'Taux sortant'!$I$9:$S$167,COLUMN(),0),"")</f>
        <v/>
      </c>
      <c r="J247" s="2" t="str">
        <f>IFERROR(VLOOKUP(Tableau2[[#This Row],[PR]],'Taux sortant'!$I$9:$S$167,COLUMN(),0),"")</f>
        <v/>
      </c>
      <c r="K247" s="2" t="str">
        <f>IFERROR(VLOOKUP(Tableau2[[#This Row],[PR]],'Taux sortant'!$I$9:$S$167,COLUMN(),0),"")</f>
        <v/>
      </c>
      <c r="L247" s="2" t="str">
        <f>IFERROR(VLOOKUP(Tableau2[[#This Row],[PR]],'Taux sortant'!$I$9:$S$167,COLUMN(),0),"")</f>
        <v/>
      </c>
    </row>
    <row r="248" spans="1:12" x14ac:dyDescent="0.3">
      <c r="A248" s="1" t="s">
        <v>5410</v>
      </c>
      <c r="B248" s="1" t="s">
        <v>5349</v>
      </c>
      <c r="C248" s="2" t="str">
        <f>IFERROR(VLOOKUP(Tableau2[[#This Row],[PR]],'Taux sortant'!$I$9:$S$167,COLUMN(),0),"")</f>
        <v/>
      </c>
      <c r="D248" s="2" t="str">
        <f>IFERROR(VLOOKUP(Tableau2[[#This Row],[PR]],'Taux sortant'!$I$9:$S$167,COLUMN(),0),"")</f>
        <v/>
      </c>
      <c r="E248" s="2" t="str">
        <f>IFERROR(VLOOKUP(Tableau2[[#This Row],[PR]],'Taux sortant'!$I$9:$S$167,COLUMN(),0),"")</f>
        <v/>
      </c>
      <c r="F248" s="2" t="str">
        <f>IFERROR(VLOOKUP(Tableau2[[#This Row],[PR]],'Taux sortant'!$I$9:$S$167,COLUMN(),0),"")</f>
        <v/>
      </c>
      <c r="G248" s="2" t="str">
        <f>IFERROR(VLOOKUP(Tableau2[[#This Row],[PR]],'Taux sortant'!$I$9:$S$167,COLUMN(),0),"")</f>
        <v/>
      </c>
      <c r="H248" s="2" t="str">
        <f>IFERROR(VLOOKUP(Tableau2[[#This Row],[PR]],'Taux sortant'!$I$9:$S$167,COLUMN(),0),"")</f>
        <v/>
      </c>
      <c r="I248" s="2" t="str">
        <f>IFERROR(VLOOKUP(Tableau2[[#This Row],[PR]],'Taux sortant'!$I$9:$S$167,COLUMN(),0),"")</f>
        <v/>
      </c>
      <c r="J248" s="2" t="str">
        <f>IFERROR(VLOOKUP(Tableau2[[#This Row],[PR]],'Taux sortant'!$I$9:$S$167,COLUMN(),0),"")</f>
        <v/>
      </c>
      <c r="K248" s="2" t="str">
        <f>IFERROR(VLOOKUP(Tableau2[[#This Row],[PR]],'Taux sortant'!$I$9:$S$167,COLUMN(),0),"")</f>
        <v/>
      </c>
      <c r="L248" s="2" t="str">
        <f>IFERROR(VLOOKUP(Tableau2[[#This Row],[PR]],'Taux sortant'!$I$9:$S$167,COLUMN(),0),"")</f>
        <v/>
      </c>
    </row>
    <row r="249" spans="1:12" x14ac:dyDescent="0.3">
      <c r="A249" s="1" t="s">
        <v>1658</v>
      </c>
      <c r="B249" s="1" t="s">
        <v>1540</v>
      </c>
      <c r="C249" s="2">
        <f>IFERROR(VLOOKUP(Tableau2[[#This Row],[PR]],'Taux sortant'!$I$9:$S$167,COLUMN(),0),"")</f>
        <v>9.59</v>
      </c>
      <c r="D249" s="2">
        <f>IFERROR(VLOOKUP(Tableau2[[#This Row],[PR]],'Taux sortant'!$I$9:$S$167,COLUMN(),0),"")</f>
        <v>7.53</v>
      </c>
      <c r="E249" s="2">
        <f>IFERROR(VLOOKUP(Tableau2[[#This Row],[PR]],'Taux sortant'!$I$9:$S$167,COLUMN(),0),"")</f>
        <v>5.2</v>
      </c>
      <c r="F249" s="2">
        <f>IFERROR(VLOOKUP(Tableau2[[#This Row],[PR]],'Taux sortant'!$I$9:$S$167,COLUMN(),0),"")</f>
        <v>4.08</v>
      </c>
      <c r="G249" s="2">
        <f>IFERROR(VLOOKUP(Tableau2[[#This Row],[PR]],'Taux sortant'!$I$9:$S$167,COLUMN(),0),"")</f>
        <v>3.34</v>
      </c>
      <c r="H249" s="2">
        <f>IFERROR(VLOOKUP(Tableau2[[#This Row],[PR]],'Taux sortant'!$I$9:$S$167,COLUMN(),0),"")</f>
        <v>2.88</v>
      </c>
      <c r="I249" s="2">
        <f>IFERROR(VLOOKUP(Tableau2[[#This Row],[PR]],'Taux sortant'!$I$9:$S$167,COLUMN(),0),"")</f>
        <v>2.59</v>
      </c>
      <c r="J249" s="2">
        <f>IFERROR(VLOOKUP(Tableau2[[#This Row],[PR]],'Taux sortant'!$I$9:$S$167,COLUMN(),0),"")</f>
        <v>0</v>
      </c>
      <c r="K249" s="2">
        <f>IFERROR(VLOOKUP(Tableau2[[#This Row],[PR]],'Taux sortant'!$I$9:$S$167,COLUMN(),0),"")</f>
        <v>0</v>
      </c>
      <c r="L249" s="2" t="str">
        <f>IFERROR(VLOOKUP(Tableau2[[#This Row],[PR]],'Taux sortant'!$I$9:$S$167,COLUMN(),0),"")</f>
        <v/>
      </c>
    </row>
    <row r="250" spans="1:12" x14ac:dyDescent="0.3">
      <c r="A250" s="1" t="s">
        <v>1661</v>
      </c>
      <c r="B250" s="1" t="s">
        <v>1610</v>
      </c>
      <c r="C250" s="2">
        <f>IFERROR(VLOOKUP(Tableau2[[#This Row],[PR]],'Taux sortant'!$I$9:$S$167,COLUMN(),0),"")</f>
        <v>20.27</v>
      </c>
      <c r="D250" s="2">
        <f>IFERROR(VLOOKUP(Tableau2[[#This Row],[PR]],'Taux sortant'!$I$9:$S$167,COLUMN(),0),"")</f>
        <v>17.12</v>
      </c>
      <c r="E250" s="2">
        <f>IFERROR(VLOOKUP(Tableau2[[#This Row],[PR]],'Taux sortant'!$I$9:$S$167,COLUMN(),0),"")</f>
        <v>13.15</v>
      </c>
      <c r="F250" s="2">
        <f>IFERROR(VLOOKUP(Tableau2[[#This Row],[PR]],'Taux sortant'!$I$9:$S$167,COLUMN(),0),"")</f>
        <v>9.51</v>
      </c>
      <c r="G250" s="2">
        <f>IFERROR(VLOOKUP(Tableau2[[#This Row],[PR]],'Taux sortant'!$I$9:$S$167,COLUMN(),0),"")</f>
        <v>6.45</v>
      </c>
      <c r="H250" s="2">
        <f>IFERROR(VLOOKUP(Tableau2[[#This Row],[PR]],'Taux sortant'!$I$9:$S$167,COLUMN(),0),"")</f>
        <v>4.6399999999999997</v>
      </c>
      <c r="I250" s="2">
        <f>IFERROR(VLOOKUP(Tableau2[[#This Row],[PR]],'Taux sortant'!$I$9:$S$167,COLUMN(),0),"")</f>
        <v>3.62</v>
      </c>
      <c r="J250" s="2">
        <f>IFERROR(VLOOKUP(Tableau2[[#This Row],[PR]],'Taux sortant'!$I$9:$S$167,COLUMN(),0),"")</f>
        <v>0</v>
      </c>
      <c r="K250" s="2">
        <f>IFERROR(VLOOKUP(Tableau2[[#This Row],[PR]],'Taux sortant'!$I$9:$S$167,COLUMN(),0),"")</f>
        <v>0</v>
      </c>
      <c r="L250" s="2" t="str">
        <f>IFERROR(VLOOKUP(Tableau2[[#This Row],[PR]],'Taux sortant'!$I$9:$S$167,COLUMN(),0),"")</f>
        <v/>
      </c>
    </row>
    <row r="251" spans="1:12" x14ac:dyDescent="0.3">
      <c r="A251" s="1" t="s">
        <v>259</v>
      </c>
      <c r="B251" s="1" t="s">
        <v>11</v>
      </c>
      <c r="C251" s="2">
        <f>IFERROR(VLOOKUP(Tableau2[[#This Row],[PR]],'Taux sortant'!$I$9:$S$167,COLUMN(),0),"")</f>
        <v>24.25</v>
      </c>
      <c r="D251" s="2">
        <f>IFERROR(VLOOKUP(Tableau2[[#This Row],[PR]],'Taux sortant'!$I$9:$S$167,COLUMN(),0),"")</f>
        <v>20.16</v>
      </c>
      <c r="E251" s="2">
        <f>IFERROR(VLOOKUP(Tableau2[[#This Row],[PR]],'Taux sortant'!$I$9:$S$167,COLUMN(),0),"")</f>
        <v>14.11</v>
      </c>
      <c r="F251" s="2">
        <f>IFERROR(VLOOKUP(Tableau2[[#This Row],[PR]],'Taux sortant'!$I$9:$S$167,COLUMN(),0),"")</f>
        <v>11.64</v>
      </c>
      <c r="G251" s="2">
        <f>IFERROR(VLOOKUP(Tableau2[[#This Row],[PR]],'Taux sortant'!$I$9:$S$167,COLUMN(),0),"")</f>
        <v>9.73</v>
      </c>
      <c r="H251" s="2">
        <f>IFERROR(VLOOKUP(Tableau2[[#This Row],[PR]],'Taux sortant'!$I$9:$S$167,COLUMN(),0),"")</f>
        <v>6.76</v>
      </c>
      <c r="I251" s="2">
        <f>IFERROR(VLOOKUP(Tableau2[[#This Row],[PR]],'Taux sortant'!$I$9:$S$167,COLUMN(),0),"")</f>
        <v>6.23</v>
      </c>
      <c r="J251" s="2">
        <f>IFERROR(VLOOKUP(Tableau2[[#This Row],[PR]],'Taux sortant'!$I$9:$S$167,COLUMN(),0),"")</f>
        <v>0</v>
      </c>
      <c r="K251" s="2">
        <f>IFERROR(VLOOKUP(Tableau2[[#This Row],[PR]],'Taux sortant'!$I$9:$S$167,COLUMN(),0),"")</f>
        <v>0</v>
      </c>
      <c r="L251" s="2" t="str">
        <f>IFERROR(VLOOKUP(Tableau2[[#This Row],[PR]],'Taux sortant'!$I$9:$S$167,COLUMN(),0),"")</f>
        <v/>
      </c>
    </row>
    <row r="252" spans="1:12" x14ac:dyDescent="0.3">
      <c r="A252" s="1" t="s">
        <v>4278</v>
      </c>
      <c r="B252" s="1" t="s">
        <v>3580</v>
      </c>
      <c r="C252" s="2">
        <f>IFERROR(VLOOKUP(Tableau2[[#This Row],[PR]],'Taux sortant'!$I$9:$S$167,COLUMN(),0),"")</f>
        <v>18.79</v>
      </c>
      <c r="D252" s="2">
        <f>IFERROR(VLOOKUP(Tableau2[[#This Row],[PR]],'Taux sortant'!$I$9:$S$167,COLUMN(),0),"")</f>
        <v>15.99</v>
      </c>
      <c r="E252" s="2">
        <f>IFERROR(VLOOKUP(Tableau2[[#This Row],[PR]],'Taux sortant'!$I$9:$S$167,COLUMN(),0),"")</f>
        <v>12.7</v>
      </c>
      <c r="F252" s="2">
        <f>IFERROR(VLOOKUP(Tableau2[[#This Row],[PR]],'Taux sortant'!$I$9:$S$167,COLUMN(),0),"")</f>
        <v>11.07</v>
      </c>
      <c r="G252" s="2">
        <f>IFERROR(VLOOKUP(Tableau2[[#This Row],[PR]],'Taux sortant'!$I$9:$S$167,COLUMN(),0),"")</f>
        <v>9.52</v>
      </c>
      <c r="H252" s="2">
        <f>IFERROR(VLOOKUP(Tableau2[[#This Row],[PR]],'Taux sortant'!$I$9:$S$167,COLUMN(),0),"")</f>
        <v>8.1</v>
      </c>
      <c r="I252" s="2">
        <f>IFERROR(VLOOKUP(Tableau2[[#This Row],[PR]],'Taux sortant'!$I$9:$S$167,COLUMN(),0),"")</f>
        <v>6.92</v>
      </c>
      <c r="J252" s="2">
        <f>IFERROR(VLOOKUP(Tableau2[[#This Row],[PR]],'Taux sortant'!$I$9:$S$167,COLUMN(),0),"")</f>
        <v>0</v>
      </c>
      <c r="K252" s="2">
        <f>IFERROR(VLOOKUP(Tableau2[[#This Row],[PR]],'Taux sortant'!$I$9:$S$167,COLUMN(),0),"")</f>
        <v>0</v>
      </c>
      <c r="L252" s="2" t="str">
        <f>IFERROR(VLOOKUP(Tableau2[[#This Row],[PR]],'Taux sortant'!$I$9:$S$167,COLUMN(),0),"")</f>
        <v/>
      </c>
    </row>
    <row r="253" spans="1:12" x14ac:dyDescent="0.3">
      <c r="A253" s="1" t="s">
        <v>1664</v>
      </c>
      <c r="B253" s="1" t="s">
        <v>98</v>
      </c>
      <c r="C253" s="2">
        <f>IFERROR(VLOOKUP(Tableau2[[#This Row],[PR]],'Taux sortant'!$I$9:$S$167,COLUMN(),0),"")</f>
        <v>16.73</v>
      </c>
      <c r="D253" s="2">
        <f>IFERROR(VLOOKUP(Tableau2[[#This Row],[PR]],'Taux sortant'!$I$9:$S$167,COLUMN(),0),"")</f>
        <v>12.79</v>
      </c>
      <c r="E253" s="2">
        <f>IFERROR(VLOOKUP(Tableau2[[#This Row],[PR]],'Taux sortant'!$I$9:$S$167,COLUMN(),0),"")</f>
        <v>9.3000000000000007</v>
      </c>
      <c r="F253" s="2">
        <f>IFERROR(VLOOKUP(Tableau2[[#This Row],[PR]],'Taux sortant'!$I$9:$S$167,COLUMN(),0),"")</f>
        <v>7.66</v>
      </c>
      <c r="G253" s="2">
        <f>IFERROR(VLOOKUP(Tableau2[[#This Row],[PR]],'Taux sortant'!$I$9:$S$167,COLUMN(),0),"")</f>
        <v>5.55</v>
      </c>
      <c r="H253" s="2">
        <f>IFERROR(VLOOKUP(Tableau2[[#This Row],[PR]],'Taux sortant'!$I$9:$S$167,COLUMN(),0),"")</f>
        <v>4.54</v>
      </c>
      <c r="I253" s="2">
        <f>IFERROR(VLOOKUP(Tableau2[[#This Row],[PR]],'Taux sortant'!$I$9:$S$167,COLUMN(),0),"")</f>
        <v>4.05</v>
      </c>
      <c r="J253" s="2">
        <f>IFERROR(VLOOKUP(Tableau2[[#This Row],[PR]],'Taux sortant'!$I$9:$S$167,COLUMN(),0),"")</f>
        <v>0</v>
      </c>
      <c r="K253" s="2">
        <f>IFERROR(VLOOKUP(Tableau2[[#This Row],[PR]],'Taux sortant'!$I$9:$S$167,COLUMN(),0),"")</f>
        <v>0</v>
      </c>
      <c r="L253" s="2" t="str">
        <f>IFERROR(VLOOKUP(Tableau2[[#This Row],[PR]],'Taux sortant'!$I$9:$S$167,COLUMN(),0),"")</f>
        <v/>
      </c>
    </row>
    <row r="254" spans="1:12" x14ac:dyDescent="0.3">
      <c r="A254" s="1" t="s">
        <v>262</v>
      </c>
      <c r="B254" s="1" t="s">
        <v>102</v>
      </c>
      <c r="C254" s="2">
        <f>IFERROR(VLOOKUP(Tableau2[[#This Row],[PR]],'Taux sortant'!$I$9:$S$167,COLUMN(),0),"")</f>
        <v>14.5</v>
      </c>
      <c r="D254" s="2">
        <f>IFERROR(VLOOKUP(Tableau2[[#This Row],[PR]],'Taux sortant'!$I$9:$S$167,COLUMN(),0),"")</f>
        <v>11.83</v>
      </c>
      <c r="E254" s="2">
        <f>IFERROR(VLOOKUP(Tableau2[[#This Row],[PR]],'Taux sortant'!$I$9:$S$167,COLUMN(),0),"")</f>
        <v>8.74</v>
      </c>
      <c r="F254" s="2">
        <f>IFERROR(VLOOKUP(Tableau2[[#This Row],[PR]],'Taux sortant'!$I$9:$S$167,COLUMN(),0),"")</f>
        <v>7.26</v>
      </c>
      <c r="G254" s="2">
        <f>IFERROR(VLOOKUP(Tableau2[[#This Row],[PR]],'Taux sortant'!$I$9:$S$167,COLUMN(),0),"")</f>
        <v>6.21</v>
      </c>
      <c r="H254" s="2">
        <f>IFERROR(VLOOKUP(Tableau2[[#This Row],[PR]],'Taux sortant'!$I$9:$S$167,COLUMN(),0),"")</f>
        <v>5.33</v>
      </c>
      <c r="I254" s="2">
        <f>IFERROR(VLOOKUP(Tableau2[[#This Row],[PR]],'Taux sortant'!$I$9:$S$167,COLUMN(),0),"")</f>
        <v>4.8</v>
      </c>
      <c r="J254" s="2">
        <f>IFERROR(VLOOKUP(Tableau2[[#This Row],[PR]],'Taux sortant'!$I$9:$S$167,COLUMN(),0),"")</f>
        <v>0</v>
      </c>
      <c r="K254" s="2">
        <f>IFERROR(VLOOKUP(Tableau2[[#This Row],[PR]],'Taux sortant'!$I$9:$S$167,COLUMN(),0),"")</f>
        <v>0</v>
      </c>
      <c r="L254" s="2" t="str">
        <f>IFERROR(VLOOKUP(Tableau2[[#This Row],[PR]],'Taux sortant'!$I$9:$S$167,COLUMN(),0),"")</f>
        <v/>
      </c>
    </row>
    <row r="255" spans="1:12" x14ac:dyDescent="0.3">
      <c r="A255" s="1" t="s">
        <v>1667</v>
      </c>
      <c r="B255" s="1" t="s">
        <v>1521</v>
      </c>
      <c r="C255" s="2">
        <f>IFERROR(VLOOKUP(Tableau2[[#This Row],[PR]],'Taux sortant'!$I$9:$S$167,COLUMN(),0),"")</f>
        <v>21.64</v>
      </c>
      <c r="D255" s="2">
        <f>IFERROR(VLOOKUP(Tableau2[[#This Row],[PR]],'Taux sortant'!$I$9:$S$167,COLUMN(),0),"")</f>
        <v>17.57</v>
      </c>
      <c r="E255" s="2">
        <f>IFERROR(VLOOKUP(Tableau2[[#This Row],[PR]],'Taux sortant'!$I$9:$S$167,COLUMN(),0),"")</f>
        <v>11.74</v>
      </c>
      <c r="F255" s="2">
        <f>IFERROR(VLOOKUP(Tableau2[[#This Row],[PR]],'Taux sortant'!$I$9:$S$167,COLUMN(),0),"")</f>
        <v>9.3000000000000007</v>
      </c>
      <c r="G255" s="2">
        <f>IFERROR(VLOOKUP(Tableau2[[#This Row],[PR]],'Taux sortant'!$I$9:$S$167,COLUMN(),0),"")</f>
        <v>7.56</v>
      </c>
      <c r="H255" s="2">
        <f>IFERROR(VLOOKUP(Tableau2[[#This Row],[PR]],'Taux sortant'!$I$9:$S$167,COLUMN(),0),"")</f>
        <v>5.09</v>
      </c>
      <c r="I255" s="2">
        <f>IFERROR(VLOOKUP(Tableau2[[#This Row],[PR]],'Taux sortant'!$I$9:$S$167,COLUMN(),0),"")</f>
        <v>4.7300000000000004</v>
      </c>
      <c r="J255" s="2">
        <f>IFERROR(VLOOKUP(Tableau2[[#This Row],[PR]],'Taux sortant'!$I$9:$S$167,COLUMN(),0),"")</f>
        <v>0</v>
      </c>
      <c r="K255" s="2">
        <f>IFERROR(VLOOKUP(Tableau2[[#This Row],[PR]],'Taux sortant'!$I$9:$S$167,COLUMN(),0),"")</f>
        <v>0</v>
      </c>
      <c r="L255" s="2" t="str">
        <f>IFERROR(VLOOKUP(Tableau2[[#This Row],[PR]],'Taux sortant'!$I$9:$S$167,COLUMN(),0),"")</f>
        <v/>
      </c>
    </row>
    <row r="256" spans="1:12" x14ac:dyDescent="0.3">
      <c r="A256" s="1" t="s">
        <v>266</v>
      </c>
      <c r="B256" s="1" t="s">
        <v>5</v>
      </c>
      <c r="C256" s="2">
        <f>IFERROR(VLOOKUP(Tableau2[[#This Row],[PR]],'Taux sortant'!$I$9:$S$167,COLUMN(),0),"")</f>
        <v>11.64</v>
      </c>
      <c r="D256" s="2">
        <f>IFERROR(VLOOKUP(Tableau2[[#This Row],[PR]],'Taux sortant'!$I$9:$S$167,COLUMN(),0),"")</f>
        <v>9.2799999999999994</v>
      </c>
      <c r="E256" s="2">
        <f>IFERROR(VLOOKUP(Tableau2[[#This Row],[PR]],'Taux sortant'!$I$9:$S$167,COLUMN(),0),"")</f>
        <v>6.6</v>
      </c>
      <c r="F256" s="2">
        <f>IFERROR(VLOOKUP(Tableau2[[#This Row],[PR]],'Taux sortant'!$I$9:$S$167,COLUMN(),0),"")</f>
        <v>5.3</v>
      </c>
      <c r="G256" s="2">
        <f>IFERROR(VLOOKUP(Tableau2[[#This Row],[PR]],'Taux sortant'!$I$9:$S$167,COLUMN(),0),"")</f>
        <v>4.37</v>
      </c>
      <c r="H256" s="2">
        <f>IFERROR(VLOOKUP(Tableau2[[#This Row],[PR]],'Taux sortant'!$I$9:$S$167,COLUMN(),0),"")</f>
        <v>3.62</v>
      </c>
      <c r="I256" s="2">
        <f>IFERROR(VLOOKUP(Tableau2[[#This Row],[PR]],'Taux sortant'!$I$9:$S$167,COLUMN(),0),"")</f>
        <v>3.13</v>
      </c>
      <c r="J256" s="2">
        <f>IFERROR(VLOOKUP(Tableau2[[#This Row],[PR]],'Taux sortant'!$I$9:$S$167,COLUMN(),0),"")</f>
        <v>0</v>
      </c>
      <c r="K256" s="2">
        <f>IFERROR(VLOOKUP(Tableau2[[#This Row],[PR]],'Taux sortant'!$I$9:$S$167,COLUMN(),0),"")</f>
        <v>0</v>
      </c>
      <c r="L256" s="2" t="str">
        <f>IFERROR(VLOOKUP(Tableau2[[#This Row],[PR]],'Taux sortant'!$I$9:$S$167,COLUMN(),0),"")</f>
        <v/>
      </c>
    </row>
    <row r="257" spans="1:12" x14ac:dyDescent="0.3">
      <c r="A257" s="1" t="s">
        <v>269</v>
      </c>
      <c r="B257" s="1" t="s">
        <v>69</v>
      </c>
      <c r="C257" s="2">
        <f>IFERROR(VLOOKUP(Tableau2[[#This Row],[PR]],'Taux sortant'!$I$9:$S$167,COLUMN(),0),"")</f>
        <v>23.78</v>
      </c>
      <c r="D257" s="2">
        <f>IFERROR(VLOOKUP(Tableau2[[#This Row],[PR]],'Taux sortant'!$I$9:$S$167,COLUMN(),0),"")</f>
        <v>20.58</v>
      </c>
      <c r="E257" s="2">
        <f>IFERROR(VLOOKUP(Tableau2[[#This Row],[PR]],'Taux sortant'!$I$9:$S$167,COLUMN(),0),"")</f>
        <v>16.13</v>
      </c>
      <c r="F257" s="2">
        <f>IFERROR(VLOOKUP(Tableau2[[#This Row],[PR]],'Taux sortant'!$I$9:$S$167,COLUMN(),0),"")</f>
        <v>12.62</v>
      </c>
      <c r="G257" s="2">
        <f>IFERROR(VLOOKUP(Tableau2[[#This Row],[PR]],'Taux sortant'!$I$9:$S$167,COLUMN(),0),"")</f>
        <v>9</v>
      </c>
      <c r="H257" s="2">
        <f>IFERROR(VLOOKUP(Tableau2[[#This Row],[PR]],'Taux sortant'!$I$9:$S$167,COLUMN(),0),"")</f>
        <v>5.95</v>
      </c>
      <c r="I257" s="2">
        <f>IFERROR(VLOOKUP(Tableau2[[#This Row],[PR]],'Taux sortant'!$I$9:$S$167,COLUMN(),0),"")</f>
        <v>4.28</v>
      </c>
      <c r="J257" s="2">
        <f>IFERROR(VLOOKUP(Tableau2[[#This Row],[PR]],'Taux sortant'!$I$9:$S$167,COLUMN(),0),"")</f>
        <v>0</v>
      </c>
      <c r="K257" s="2">
        <f>IFERROR(VLOOKUP(Tableau2[[#This Row],[PR]],'Taux sortant'!$I$9:$S$167,COLUMN(),0),"")</f>
        <v>0</v>
      </c>
      <c r="L257" s="2" t="str">
        <f>IFERROR(VLOOKUP(Tableau2[[#This Row],[PR]],'Taux sortant'!$I$9:$S$167,COLUMN(),0),"")</f>
        <v/>
      </c>
    </row>
    <row r="258" spans="1:12" x14ac:dyDescent="0.3">
      <c r="A258" s="1" t="s">
        <v>272</v>
      </c>
      <c r="B258" s="1" t="s">
        <v>53</v>
      </c>
      <c r="C258" s="2">
        <f>IFERROR(VLOOKUP(Tableau2[[#This Row],[PR]],'Taux sortant'!$I$9:$S$167,COLUMN(),0),"")</f>
        <v>28.13</v>
      </c>
      <c r="D258" s="2">
        <f>IFERROR(VLOOKUP(Tableau2[[#This Row],[PR]],'Taux sortant'!$I$9:$S$167,COLUMN(),0),"")</f>
        <v>22.97</v>
      </c>
      <c r="E258" s="2">
        <f>IFERROR(VLOOKUP(Tableau2[[#This Row],[PR]],'Taux sortant'!$I$9:$S$167,COLUMN(),0),"")</f>
        <v>17.190000000000001</v>
      </c>
      <c r="F258" s="2">
        <f>IFERROR(VLOOKUP(Tableau2[[#This Row],[PR]],'Taux sortant'!$I$9:$S$167,COLUMN(),0),"")</f>
        <v>13.88</v>
      </c>
      <c r="G258" s="2">
        <f>IFERROR(VLOOKUP(Tableau2[[#This Row],[PR]],'Taux sortant'!$I$9:$S$167,COLUMN(),0),"")</f>
        <v>10.89</v>
      </c>
      <c r="H258" s="2">
        <f>IFERROR(VLOOKUP(Tableau2[[#This Row],[PR]],'Taux sortant'!$I$9:$S$167,COLUMN(),0),"")</f>
        <v>7.86</v>
      </c>
      <c r="I258" s="2">
        <f>IFERROR(VLOOKUP(Tableau2[[#This Row],[PR]],'Taux sortant'!$I$9:$S$167,COLUMN(),0),"")</f>
        <v>7.14</v>
      </c>
      <c r="J258" s="2">
        <f>IFERROR(VLOOKUP(Tableau2[[#This Row],[PR]],'Taux sortant'!$I$9:$S$167,COLUMN(),0),"")</f>
        <v>0</v>
      </c>
      <c r="K258" s="2">
        <f>IFERROR(VLOOKUP(Tableau2[[#This Row],[PR]],'Taux sortant'!$I$9:$S$167,COLUMN(),0),"")</f>
        <v>0</v>
      </c>
      <c r="L258" s="2" t="str">
        <f>IFERROR(VLOOKUP(Tableau2[[#This Row],[PR]],'Taux sortant'!$I$9:$S$167,COLUMN(),0),"")</f>
        <v/>
      </c>
    </row>
    <row r="259" spans="1:12" x14ac:dyDescent="0.3">
      <c r="A259" s="1" t="s">
        <v>4281</v>
      </c>
      <c r="B259" s="1" t="s">
        <v>1182</v>
      </c>
      <c r="C259" s="2">
        <f>IFERROR(VLOOKUP(Tableau2[[#This Row],[PR]],'Taux sortant'!$I$9:$S$167,COLUMN(),0),"")</f>
        <v>22.64</v>
      </c>
      <c r="D259" s="2">
        <f>IFERROR(VLOOKUP(Tableau2[[#This Row],[PR]],'Taux sortant'!$I$9:$S$167,COLUMN(),0),"")</f>
        <v>20.190000000000001</v>
      </c>
      <c r="E259" s="2">
        <f>IFERROR(VLOOKUP(Tableau2[[#This Row],[PR]],'Taux sortant'!$I$9:$S$167,COLUMN(),0),"")</f>
        <v>16.53</v>
      </c>
      <c r="F259" s="2">
        <f>IFERROR(VLOOKUP(Tableau2[[#This Row],[PR]],'Taux sortant'!$I$9:$S$167,COLUMN(),0),"")</f>
        <v>14.31</v>
      </c>
      <c r="G259" s="2">
        <f>IFERROR(VLOOKUP(Tableau2[[#This Row],[PR]],'Taux sortant'!$I$9:$S$167,COLUMN(),0),"")</f>
        <v>12.45</v>
      </c>
      <c r="H259" s="2">
        <f>IFERROR(VLOOKUP(Tableau2[[#This Row],[PR]],'Taux sortant'!$I$9:$S$167,COLUMN(),0),"")</f>
        <v>10.32</v>
      </c>
      <c r="I259" s="2">
        <f>IFERROR(VLOOKUP(Tableau2[[#This Row],[PR]],'Taux sortant'!$I$9:$S$167,COLUMN(),0),"")</f>
        <v>8.83</v>
      </c>
      <c r="J259" s="2">
        <f>IFERROR(VLOOKUP(Tableau2[[#This Row],[PR]],'Taux sortant'!$I$9:$S$167,COLUMN(),0),"")</f>
        <v>0</v>
      </c>
      <c r="K259" s="2">
        <f>IFERROR(VLOOKUP(Tableau2[[#This Row],[PR]],'Taux sortant'!$I$9:$S$167,COLUMN(),0),"")</f>
        <v>0</v>
      </c>
      <c r="L259" s="2" t="str">
        <f>IFERROR(VLOOKUP(Tableau2[[#This Row],[PR]],'Taux sortant'!$I$9:$S$167,COLUMN(),0),"")</f>
        <v/>
      </c>
    </row>
    <row r="260" spans="1:12" x14ac:dyDescent="0.3">
      <c r="A260" s="1" t="s">
        <v>1671</v>
      </c>
      <c r="B260" s="1" t="s">
        <v>1566</v>
      </c>
      <c r="C260" s="2" t="str">
        <f>IFERROR(VLOOKUP(Tableau2[[#This Row],[PR]],'Taux sortant'!$I$9:$S$167,COLUMN(),0),"")</f>
        <v/>
      </c>
      <c r="D260" s="2" t="str">
        <f>IFERROR(VLOOKUP(Tableau2[[#This Row],[PR]],'Taux sortant'!$I$9:$S$167,COLUMN(),0),"")</f>
        <v/>
      </c>
      <c r="E260" s="2" t="str">
        <f>IFERROR(VLOOKUP(Tableau2[[#This Row],[PR]],'Taux sortant'!$I$9:$S$167,COLUMN(),0),"")</f>
        <v/>
      </c>
      <c r="F260" s="2" t="str">
        <f>IFERROR(VLOOKUP(Tableau2[[#This Row],[PR]],'Taux sortant'!$I$9:$S$167,COLUMN(),0),"")</f>
        <v/>
      </c>
      <c r="G260" s="2" t="str">
        <f>IFERROR(VLOOKUP(Tableau2[[#This Row],[PR]],'Taux sortant'!$I$9:$S$167,COLUMN(),0),"")</f>
        <v/>
      </c>
      <c r="H260" s="2" t="str">
        <f>IFERROR(VLOOKUP(Tableau2[[#This Row],[PR]],'Taux sortant'!$I$9:$S$167,COLUMN(),0),"")</f>
        <v/>
      </c>
      <c r="I260" s="2" t="str">
        <f>IFERROR(VLOOKUP(Tableau2[[#This Row],[PR]],'Taux sortant'!$I$9:$S$167,COLUMN(),0),"")</f>
        <v/>
      </c>
      <c r="J260" s="2" t="str">
        <f>IFERROR(VLOOKUP(Tableau2[[#This Row],[PR]],'Taux sortant'!$I$9:$S$167,COLUMN(),0),"")</f>
        <v/>
      </c>
      <c r="K260" s="2" t="str">
        <f>IFERROR(VLOOKUP(Tableau2[[#This Row],[PR]],'Taux sortant'!$I$9:$S$167,COLUMN(),0),"")</f>
        <v/>
      </c>
      <c r="L260" s="2" t="str">
        <f>IFERROR(VLOOKUP(Tableau2[[#This Row],[PR]],'Taux sortant'!$I$9:$S$167,COLUMN(),0),"")</f>
        <v/>
      </c>
    </row>
    <row r="261" spans="1:12" x14ac:dyDescent="0.3">
      <c r="A261" s="1" t="s">
        <v>3186</v>
      </c>
      <c r="B261" s="1" t="s">
        <v>3115</v>
      </c>
      <c r="C261" s="2">
        <f>IFERROR(VLOOKUP(Tableau2[[#This Row],[PR]],'Taux sortant'!$I$9:$S$167,COLUMN(),0),"")</f>
        <v>16.05</v>
      </c>
      <c r="D261" s="2">
        <f>IFERROR(VLOOKUP(Tableau2[[#This Row],[PR]],'Taux sortant'!$I$9:$S$167,COLUMN(),0),"")</f>
        <v>13.51</v>
      </c>
      <c r="E261" s="2">
        <f>IFERROR(VLOOKUP(Tableau2[[#This Row],[PR]],'Taux sortant'!$I$9:$S$167,COLUMN(),0),"")</f>
        <v>10.52</v>
      </c>
      <c r="F261" s="2">
        <f>IFERROR(VLOOKUP(Tableau2[[#This Row],[PR]],'Taux sortant'!$I$9:$S$167,COLUMN(),0),"")</f>
        <v>9.0500000000000007</v>
      </c>
      <c r="G261" s="2">
        <f>IFERROR(VLOOKUP(Tableau2[[#This Row],[PR]],'Taux sortant'!$I$9:$S$167,COLUMN(),0),"")</f>
        <v>7.8</v>
      </c>
      <c r="H261" s="2">
        <f>IFERROR(VLOOKUP(Tableau2[[#This Row],[PR]],'Taux sortant'!$I$9:$S$167,COLUMN(),0),"")</f>
        <v>6.76</v>
      </c>
      <c r="I261" s="2">
        <f>IFERROR(VLOOKUP(Tableau2[[#This Row],[PR]],'Taux sortant'!$I$9:$S$167,COLUMN(),0),"")</f>
        <v>5.92</v>
      </c>
      <c r="J261" s="2">
        <f>IFERROR(VLOOKUP(Tableau2[[#This Row],[PR]],'Taux sortant'!$I$9:$S$167,COLUMN(),0),"")</f>
        <v>0</v>
      </c>
      <c r="K261" s="2">
        <f>IFERROR(VLOOKUP(Tableau2[[#This Row],[PR]],'Taux sortant'!$I$9:$S$167,COLUMN(),0),"")</f>
        <v>0</v>
      </c>
      <c r="L261" s="2" t="str">
        <f>IFERROR(VLOOKUP(Tableau2[[#This Row],[PR]],'Taux sortant'!$I$9:$S$167,COLUMN(),0),"")</f>
        <v/>
      </c>
    </row>
    <row r="262" spans="1:12" x14ac:dyDescent="0.3">
      <c r="A262" s="1" t="s">
        <v>5867</v>
      </c>
      <c r="B262" s="1" t="s">
        <v>5815</v>
      </c>
      <c r="C262" s="2">
        <f>IFERROR(VLOOKUP(Tableau2[[#This Row],[PR]],'Taux sortant'!$I$9:$S$167,COLUMN(),0),"")</f>
        <v>29.89</v>
      </c>
      <c r="D262" s="2">
        <f>IFERROR(VLOOKUP(Tableau2[[#This Row],[PR]],'Taux sortant'!$I$9:$S$167,COLUMN(),0),"")</f>
        <v>27.05</v>
      </c>
      <c r="E262" s="2">
        <f>IFERROR(VLOOKUP(Tableau2[[#This Row],[PR]],'Taux sortant'!$I$9:$S$167,COLUMN(),0),"")</f>
        <v>23.76</v>
      </c>
      <c r="F262" s="2">
        <f>IFERROR(VLOOKUP(Tableau2[[#This Row],[PR]],'Taux sortant'!$I$9:$S$167,COLUMN(),0),"")</f>
        <v>22.11</v>
      </c>
      <c r="G262" s="2">
        <f>IFERROR(VLOOKUP(Tableau2[[#This Row],[PR]],'Taux sortant'!$I$9:$S$167,COLUMN(),0),"")</f>
        <v>20.05</v>
      </c>
      <c r="H262" s="2">
        <f>IFERROR(VLOOKUP(Tableau2[[#This Row],[PR]],'Taux sortant'!$I$9:$S$167,COLUMN(),0),"")</f>
        <v>17.09</v>
      </c>
      <c r="I262" s="2">
        <f>IFERROR(VLOOKUP(Tableau2[[#This Row],[PR]],'Taux sortant'!$I$9:$S$167,COLUMN(),0),"")</f>
        <v>15.56</v>
      </c>
      <c r="J262" s="2">
        <f>IFERROR(VLOOKUP(Tableau2[[#This Row],[PR]],'Taux sortant'!$I$9:$S$167,COLUMN(),0),"")</f>
        <v>0</v>
      </c>
      <c r="K262" s="2">
        <f>IFERROR(VLOOKUP(Tableau2[[#This Row],[PR]],'Taux sortant'!$I$9:$S$167,COLUMN(),0),"")</f>
        <v>0</v>
      </c>
      <c r="L262" s="2" t="str">
        <f>IFERROR(VLOOKUP(Tableau2[[#This Row],[PR]],'Taux sortant'!$I$9:$S$167,COLUMN(),0),"")</f>
        <v/>
      </c>
    </row>
    <row r="263" spans="1:12" x14ac:dyDescent="0.3">
      <c r="A263" s="1" t="s">
        <v>5870</v>
      </c>
      <c r="B263" s="1" t="s">
        <v>5816</v>
      </c>
      <c r="C263" s="2" t="str">
        <f>IFERROR(VLOOKUP(Tableau2[[#This Row],[PR]],'Taux sortant'!$I$9:$S$167,COLUMN(),0),"")</f>
        <v/>
      </c>
      <c r="D263" s="2" t="str">
        <f>IFERROR(VLOOKUP(Tableau2[[#This Row],[PR]],'Taux sortant'!$I$9:$S$167,COLUMN(),0),"")</f>
        <v/>
      </c>
      <c r="E263" s="2" t="str">
        <f>IFERROR(VLOOKUP(Tableau2[[#This Row],[PR]],'Taux sortant'!$I$9:$S$167,COLUMN(),0),"")</f>
        <v/>
      </c>
      <c r="F263" s="2" t="str">
        <f>IFERROR(VLOOKUP(Tableau2[[#This Row],[PR]],'Taux sortant'!$I$9:$S$167,COLUMN(),0),"")</f>
        <v/>
      </c>
      <c r="G263" s="2" t="str">
        <f>IFERROR(VLOOKUP(Tableau2[[#This Row],[PR]],'Taux sortant'!$I$9:$S$167,COLUMN(),0),"")</f>
        <v/>
      </c>
      <c r="H263" s="2" t="str">
        <f>IFERROR(VLOOKUP(Tableau2[[#This Row],[PR]],'Taux sortant'!$I$9:$S$167,COLUMN(),0),"")</f>
        <v/>
      </c>
      <c r="I263" s="2" t="str">
        <f>IFERROR(VLOOKUP(Tableau2[[#This Row],[PR]],'Taux sortant'!$I$9:$S$167,COLUMN(),0),"")</f>
        <v/>
      </c>
      <c r="J263" s="2" t="str">
        <f>IFERROR(VLOOKUP(Tableau2[[#This Row],[PR]],'Taux sortant'!$I$9:$S$167,COLUMN(),0),"")</f>
        <v/>
      </c>
      <c r="K263" s="2" t="str">
        <f>IFERROR(VLOOKUP(Tableau2[[#This Row],[PR]],'Taux sortant'!$I$9:$S$167,COLUMN(),0),"")</f>
        <v/>
      </c>
      <c r="L263" s="2" t="str">
        <f>IFERROR(VLOOKUP(Tableau2[[#This Row],[PR]],'Taux sortant'!$I$9:$S$167,COLUMN(),0),"")</f>
        <v/>
      </c>
    </row>
    <row r="264" spans="1:12" x14ac:dyDescent="0.3">
      <c r="A264" s="1" t="s">
        <v>5872</v>
      </c>
      <c r="B264" s="1" t="s">
        <v>5815</v>
      </c>
      <c r="C264" s="2">
        <f>IFERROR(VLOOKUP(Tableau2[[#This Row],[PR]],'Taux sortant'!$I$9:$S$167,COLUMN(),0),"")</f>
        <v>29.89</v>
      </c>
      <c r="D264" s="2">
        <f>IFERROR(VLOOKUP(Tableau2[[#This Row],[PR]],'Taux sortant'!$I$9:$S$167,COLUMN(),0),"")</f>
        <v>27.05</v>
      </c>
      <c r="E264" s="2">
        <f>IFERROR(VLOOKUP(Tableau2[[#This Row],[PR]],'Taux sortant'!$I$9:$S$167,COLUMN(),0),"")</f>
        <v>23.76</v>
      </c>
      <c r="F264" s="2">
        <f>IFERROR(VLOOKUP(Tableau2[[#This Row],[PR]],'Taux sortant'!$I$9:$S$167,COLUMN(),0),"")</f>
        <v>22.11</v>
      </c>
      <c r="G264" s="2">
        <f>IFERROR(VLOOKUP(Tableau2[[#This Row],[PR]],'Taux sortant'!$I$9:$S$167,COLUMN(),0),"")</f>
        <v>20.05</v>
      </c>
      <c r="H264" s="2">
        <f>IFERROR(VLOOKUP(Tableau2[[#This Row],[PR]],'Taux sortant'!$I$9:$S$167,COLUMN(),0),"")</f>
        <v>17.09</v>
      </c>
      <c r="I264" s="2">
        <f>IFERROR(VLOOKUP(Tableau2[[#This Row],[PR]],'Taux sortant'!$I$9:$S$167,COLUMN(),0),"")</f>
        <v>15.56</v>
      </c>
      <c r="J264" s="2">
        <f>IFERROR(VLOOKUP(Tableau2[[#This Row],[PR]],'Taux sortant'!$I$9:$S$167,COLUMN(),0),"")</f>
        <v>0</v>
      </c>
      <c r="K264" s="2">
        <f>IFERROR(VLOOKUP(Tableau2[[#This Row],[PR]],'Taux sortant'!$I$9:$S$167,COLUMN(),0),"")</f>
        <v>0</v>
      </c>
      <c r="L264" s="2" t="str">
        <f>IFERROR(VLOOKUP(Tableau2[[#This Row],[PR]],'Taux sortant'!$I$9:$S$167,COLUMN(),0),"")</f>
        <v/>
      </c>
    </row>
    <row r="265" spans="1:12" x14ac:dyDescent="0.3">
      <c r="A265" s="1" t="s">
        <v>4285</v>
      </c>
      <c r="B265" s="1" t="s">
        <v>4140</v>
      </c>
      <c r="C265" s="2" t="str">
        <f>IFERROR(VLOOKUP(Tableau2[[#This Row],[PR]],'Taux sortant'!$I$9:$S$167,COLUMN(),0),"")</f>
        <v/>
      </c>
      <c r="D265" s="2" t="str">
        <f>IFERROR(VLOOKUP(Tableau2[[#This Row],[PR]],'Taux sortant'!$I$9:$S$167,COLUMN(),0),"")</f>
        <v/>
      </c>
      <c r="E265" s="2" t="str">
        <f>IFERROR(VLOOKUP(Tableau2[[#This Row],[PR]],'Taux sortant'!$I$9:$S$167,COLUMN(),0),"")</f>
        <v/>
      </c>
      <c r="F265" s="2" t="str">
        <f>IFERROR(VLOOKUP(Tableau2[[#This Row],[PR]],'Taux sortant'!$I$9:$S$167,COLUMN(),0),"")</f>
        <v/>
      </c>
      <c r="G265" s="2" t="str">
        <f>IFERROR(VLOOKUP(Tableau2[[#This Row],[PR]],'Taux sortant'!$I$9:$S$167,COLUMN(),0),"")</f>
        <v/>
      </c>
      <c r="H265" s="2" t="str">
        <f>IFERROR(VLOOKUP(Tableau2[[#This Row],[PR]],'Taux sortant'!$I$9:$S$167,COLUMN(),0),"")</f>
        <v/>
      </c>
      <c r="I265" s="2" t="str">
        <f>IFERROR(VLOOKUP(Tableau2[[#This Row],[PR]],'Taux sortant'!$I$9:$S$167,COLUMN(),0),"")</f>
        <v/>
      </c>
      <c r="J265" s="2" t="str">
        <f>IFERROR(VLOOKUP(Tableau2[[#This Row],[PR]],'Taux sortant'!$I$9:$S$167,COLUMN(),0),"")</f>
        <v/>
      </c>
      <c r="K265" s="2" t="str">
        <f>IFERROR(VLOOKUP(Tableau2[[#This Row],[PR]],'Taux sortant'!$I$9:$S$167,COLUMN(),0),"")</f>
        <v/>
      </c>
      <c r="L265" s="2" t="str">
        <f>IFERROR(VLOOKUP(Tableau2[[#This Row],[PR]],'Taux sortant'!$I$9:$S$167,COLUMN(),0),"")</f>
        <v/>
      </c>
    </row>
    <row r="266" spans="1:12" x14ac:dyDescent="0.3">
      <c r="A266" s="1" t="s">
        <v>4288</v>
      </c>
      <c r="B266" s="1" t="s">
        <v>4140</v>
      </c>
      <c r="C266" s="2" t="str">
        <f>IFERROR(VLOOKUP(Tableau2[[#This Row],[PR]],'Taux sortant'!$I$9:$S$167,COLUMN(),0),"")</f>
        <v/>
      </c>
      <c r="D266" s="2" t="str">
        <f>IFERROR(VLOOKUP(Tableau2[[#This Row],[PR]],'Taux sortant'!$I$9:$S$167,COLUMN(),0),"")</f>
        <v/>
      </c>
      <c r="E266" s="2" t="str">
        <f>IFERROR(VLOOKUP(Tableau2[[#This Row],[PR]],'Taux sortant'!$I$9:$S$167,COLUMN(),0),"")</f>
        <v/>
      </c>
      <c r="F266" s="2" t="str">
        <f>IFERROR(VLOOKUP(Tableau2[[#This Row],[PR]],'Taux sortant'!$I$9:$S$167,COLUMN(),0),"")</f>
        <v/>
      </c>
      <c r="G266" s="2" t="str">
        <f>IFERROR(VLOOKUP(Tableau2[[#This Row],[PR]],'Taux sortant'!$I$9:$S$167,COLUMN(),0),"")</f>
        <v/>
      </c>
      <c r="H266" s="2" t="str">
        <f>IFERROR(VLOOKUP(Tableau2[[#This Row],[PR]],'Taux sortant'!$I$9:$S$167,COLUMN(),0),"")</f>
        <v/>
      </c>
      <c r="I266" s="2" t="str">
        <f>IFERROR(VLOOKUP(Tableau2[[#This Row],[PR]],'Taux sortant'!$I$9:$S$167,COLUMN(),0),"")</f>
        <v/>
      </c>
      <c r="J266" s="2" t="str">
        <f>IFERROR(VLOOKUP(Tableau2[[#This Row],[PR]],'Taux sortant'!$I$9:$S$167,COLUMN(),0),"")</f>
        <v/>
      </c>
      <c r="K266" s="2" t="str">
        <f>IFERROR(VLOOKUP(Tableau2[[#This Row],[PR]],'Taux sortant'!$I$9:$S$167,COLUMN(),0),"")</f>
        <v/>
      </c>
      <c r="L266" s="2" t="str">
        <f>IFERROR(VLOOKUP(Tableau2[[#This Row],[PR]],'Taux sortant'!$I$9:$S$167,COLUMN(),0),"")</f>
        <v/>
      </c>
    </row>
    <row r="267" spans="1:12" x14ac:dyDescent="0.3">
      <c r="A267" s="1" t="s">
        <v>275</v>
      </c>
      <c r="B267" s="1" t="s">
        <v>13</v>
      </c>
      <c r="C267" s="2">
        <f>IFERROR(VLOOKUP(Tableau2[[#This Row],[PR]],'Taux sortant'!$I$9:$S$167,COLUMN(),0),"")</f>
        <v>20.05</v>
      </c>
      <c r="D267" s="2">
        <f>IFERROR(VLOOKUP(Tableau2[[#This Row],[PR]],'Taux sortant'!$I$9:$S$167,COLUMN(),0),"")</f>
        <v>15.11</v>
      </c>
      <c r="E267" s="2">
        <f>IFERROR(VLOOKUP(Tableau2[[#This Row],[PR]],'Taux sortant'!$I$9:$S$167,COLUMN(),0),"")</f>
        <v>10.84</v>
      </c>
      <c r="F267" s="2">
        <f>IFERROR(VLOOKUP(Tableau2[[#This Row],[PR]],'Taux sortant'!$I$9:$S$167,COLUMN(),0),"")</f>
        <v>8.73</v>
      </c>
      <c r="G267" s="2">
        <f>IFERROR(VLOOKUP(Tableau2[[#This Row],[PR]],'Taux sortant'!$I$9:$S$167,COLUMN(),0),"")</f>
        <v>6.21</v>
      </c>
      <c r="H267" s="2">
        <f>IFERROR(VLOOKUP(Tableau2[[#This Row],[PR]],'Taux sortant'!$I$9:$S$167,COLUMN(),0),"")</f>
        <v>4.4800000000000004</v>
      </c>
      <c r="I267" s="2">
        <f>IFERROR(VLOOKUP(Tableau2[[#This Row],[PR]],'Taux sortant'!$I$9:$S$167,COLUMN(),0),"")</f>
        <v>3.71</v>
      </c>
      <c r="J267" s="2">
        <f>IFERROR(VLOOKUP(Tableau2[[#This Row],[PR]],'Taux sortant'!$I$9:$S$167,COLUMN(),0),"")</f>
        <v>0</v>
      </c>
      <c r="K267" s="2">
        <f>IFERROR(VLOOKUP(Tableau2[[#This Row],[PR]],'Taux sortant'!$I$9:$S$167,COLUMN(),0),"")</f>
        <v>0</v>
      </c>
      <c r="L267" s="2" t="str">
        <f>IFERROR(VLOOKUP(Tableau2[[#This Row],[PR]],'Taux sortant'!$I$9:$S$167,COLUMN(),0),"")</f>
        <v/>
      </c>
    </row>
    <row r="268" spans="1:12" x14ac:dyDescent="0.3">
      <c r="A268" s="1" t="s">
        <v>278</v>
      </c>
      <c r="B268" s="1" t="s">
        <v>5</v>
      </c>
      <c r="C268" s="2">
        <f>IFERROR(VLOOKUP(Tableau2[[#This Row],[PR]],'Taux sortant'!$I$9:$S$167,COLUMN(),0),"")</f>
        <v>11.64</v>
      </c>
      <c r="D268" s="2">
        <f>IFERROR(VLOOKUP(Tableau2[[#This Row],[PR]],'Taux sortant'!$I$9:$S$167,COLUMN(),0),"")</f>
        <v>9.2799999999999994</v>
      </c>
      <c r="E268" s="2">
        <f>IFERROR(VLOOKUP(Tableau2[[#This Row],[PR]],'Taux sortant'!$I$9:$S$167,COLUMN(),0),"")</f>
        <v>6.6</v>
      </c>
      <c r="F268" s="2">
        <f>IFERROR(VLOOKUP(Tableau2[[#This Row],[PR]],'Taux sortant'!$I$9:$S$167,COLUMN(),0),"")</f>
        <v>5.3</v>
      </c>
      <c r="G268" s="2">
        <f>IFERROR(VLOOKUP(Tableau2[[#This Row],[PR]],'Taux sortant'!$I$9:$S$167,COLUMN(),0),"")</f>
        <v>4.37</v>
      </c>
      <c r="H268" s="2">
        <f>IFERROR(VLOOKUP(Tableau2[[#This Row],[PR]],'Taux sortant'!$I$9:$S$167,COLUMN(),0),"")</f>
        <v>3.62</v>
      </c>
      <c r="I268" s="2">
        <f>IFERROR(VLOOKUP(Tableau2[[#This Row],[PR]],'Taux sortant'!$I$9:$S$167,COLUMN(),0),"")</f>
        <v>3.13</v>
      </c>
      <c r="J268" s="2">
        <f>IFERROR(VLOOKUP(Tableau2[[#This Row],[PR]],'Taux sortant'!$I$9:$S$167,COLUMN(),0),"")</f>
        <v>0</v>
      </c>
      <c r="K268" s="2">
        <f>IFERROR(VLOOKUP(Tableau2[[#This Row],[PR]],'Taux sortant'!$I$9:$S$167,COLUMN(),0),"")</f>
        <v>0</v>
      </c>
      <c r="L268" s="2" t="str">
        <f>IFERROR(VLOOKUP(Tableau2[[#This Row],[PR]],'Taux sortant'!$I$9:$S$167,COLUMN(),0),"")</f>
        <v/>
      </c>
    </row>
    <row r="269" spans="1:12" x14ac:dyDescent="0.3">
      <c r="A269" s="1" t="s">
        <v>5874</v>
      </c>
      <c r="B269" s="1" t="s">
        <v>5875</v>
      </c>
      <c r="C269" s="2">
        <f>IFERROR(VLOOKUP(Tableau2[[#This Row],[PR]],'Taux sortant'!$I$9:$S$167,COLUMN(),0),"")</f>
        <v>32.909999999999997</v>
      </c>
      <c r="D269" s="2">
        <f>IFERROR(VLOOKUP(Tableau2[[#This Row],[PR]],'Taux sortant'!$I$9:$S$167,COLUMN(),0),"")</f>
        <v>29.71</v>
      </c>
      <c r="E269" s="2">
        <f>IFERROR(VLOOKUP(Tableau2[[#This Row],[PR]],'Taux sortant'!$I$9:$S$167,COLUMN(),0),"")</f>
        <v>25.98</v>
      </c>
      <c r="F269" s="2">
        <f>IFERROR(VLOOKUP(Tableau2[[#This Row],[PR]],'Taux sortant'!$I$9:$S$167,COLUMN(),0),"")</f>
        <v>24.12</v>
      </c>
      <c r="G269" s="2">
        <f>IFERROR(VLOOKUP(Tableau2[[#This Row],[PR]],'Taux sortant'!$I$9:$S$167,COLUMN(),0),"")</f>
        <v>20.51</v>
      </c>
      <c r="H269" s="2">
        <f>IFERROR(VLOOKUP(Tableau2[[#This Row],[PR]],'Taux sortant'!$I$9:$S$167,COLUMN(),0),"")</f>
        <v>18.28</v>
      </c>
      <c r="I269" s="2">
        <f>IFERROR(VLOOKUP(Tableau2[[#This Row],[PR]],'Taux sortant'!$I$9:$S$167,COLUMN(),0),"")</f>
        <v>16.190000000000001</v>
      </c>
      <c r="J269" s="2">
        <f>IFERROR(VLOOKUP(Tableau2[[#This Row],[PR]],'Taux sortant'!$I$9:$S$167,COLUMN(),0),"")</f>
        <v>0</v>
      </c>
      <c r="K269" s="2">
        <f>IFERROR(VLOOKUP(Tableau2[[#This Row],[PR]],'Taux sortant'!$I$9:$S$167,COLUMN(),0),"")</f>
        <v>0</v>
      </c>
      <c r="L269" s="2" t="str">
        <f>IFERROR(VLOOKUP(Tableau2[[#This Row],[PR]],'Taux sortant'!$I$9:$S$167,COLUMN(),0),"")</f>
        <v/>
      </c>
    </row>
    <row r="270" spans="1:12" x14ac:dyDescent="0.3">
      <c r="A270" s="1" t="s">
        <v>5878</v>
      </c>
      <c r="B270" s="1" t="s">
        <v>5816</v>
      </c>
      <c r="C270" s="2" t="str">
        <f>IFERROR(VLOOKUP(Tableau2[[#This Row],[PR]],'Taux sortant'!$I$9:$S$167,COLUMN(),0),"")</f>
        <v/>
      </c>
      <c r="D270" s="2" t="str">
        <f>IFERROR(VLOOKUP(Tableau2[[#This Row],[PR]],'Taux sortant'!$I$9:$S$167,COLUMN(),0),"")</f>
        <v/>
      </c>
      <c r="E270" s="2" t="str">
        <f>IFERROR(VLOOKUP(Tableau2[[#This Row],[PR]],'Taux sortant'!$I$9:$S$167,COLUMN(),0),"")</f>
        <v/>
      </c>
      <c r="F270" s="2" t="str">
        <f>IFERROR(VLOOKUP(Tableau2[[#This Row],[PR]],'Taux sortant'!$I$9:$S$167,COLUMN(),0),"")</f>
        <v/>
      </c>
      <c r="G270" s="2" t="str">
        <f>IFERROR(VLOOKUP(Tableau2[[#This Row],[PR]],'Taux sortant'!$I$9:$S$167,COLUMN(),0),"")</f>
        <v/>
      </c>
      <c r="H270" s="2" t="str">
        <f>IFERROR(VLOOKUP(Tableau2[[#This Row],[PR]],'Taux sortant'!$I$9:$S$167,COLUMN(),0),"")</f>
        <v/>
      </c>
      <c r="I270" s="2" t="str">
        <f>IFERROR(VLOOKUP(Tableau2[[#This Row],[PR]],'Taux sortant'!$I$9:$S$167,COLUMN(),0),"")</f>
        <v/>
      </c>
      <c r="J270" s="2" t="str">
        <f>IFERROR(VLOOKUP(Tableau2[[#This Row],[PR]],'Taux sortant'!$I$9:$S$167,COLUMN(),0),"")</f>
        <v/>
      </c>
      <c r="K270" s="2" t="str">
        <f>IFERROR(VLOOKUP(Tableau2[[#This Row],[PR]],'Taux sortant'!$I$9:$S$167,COLUMN(),0),"")</f>
        <v/>
      </c>
      <c r="L270" s="2" t="str">
        <f>IFERROR(VLOOKUP(Tableau2[[#This Row],[PR]],'Taux sortant'!$I$9:$S$167,COLUMN(),0),"")</f>
        <v/>
      </c>
    </row>
    <row r="271" spans="1:12" x14ac:dyDescent="0.3">
      <c r="A271" s="1" t="s">
        <v>281</v>
      </c>
      <c r="B271" s="1" t="s">
        <v>105</v>
      </c>
      <c r="C271" s="2">
        <f>IFERROR(VLOOKUP(Tableau2[[#This Row],[PR]],'Taux sortant'!$I$9:$S$167,COLUMN(),0),"")</f>
        <v>22.68</v>
      </c>
      <c r="D271" s="2">
        <f>IFERROR(VLOOKUP(Tableau2[[#This Row],[PR]],'Taux sortant'!$I$9:$S$167,COLUMN(),0),"")</f>
        <v>19.600000000000001</v>
      </c>
      <c r="E271" s="2">
        <f>IFERROR(VLOOKUP(Tableau2[[#This Row],[PR]],'Taux sortant'!$I$9:$S$167,COLUMN(),0),"")</f>
        <v>15.23</v>
      </c>
      <c r="F271" s="2">
        <f>IFERROR(VLOOKUP(Tableau2[[#This Row],[PR]],'Taux sortant'!$I$9:$S$167,COLUMN(),0),"")</f>
        <v>11.98</v>
      </c>
      <c r="G271" s="2">
        <f>IFERROR(VLOOKUP(Tableau2[[#This Row],[PR]],'Taux sortant'!$I$9:$S$167,COLUMN(),0),"")</f>
        <v>8.5399999999999991</v>
      </c>
      <c r="H271" s="2">
        <f>IFERROR(VLOOKUP(Tableau2[[#This Row],[PR]],'Taux sortant'!$I$9:$S$167,COLUMN(),0),"")</f>
        <v>5.65</v>
      </c>
      <c r="I271" s="2">
        <f>IFERROR(VLOOKUP(Tableau2[[#This Row],[PR]],'Taux sortant'!$I$9:$S$167,COLUMN(),0),"")</f>
        <v>4.07</v>
      </c>
      <c r="J271" s="2">
        <f>IFERROR(VLOOKUP(Tableau2[[#This Row],[PR]],'Taux sortant'!$I$9:$S$167,COLUMN(),0),"")</f>
        <v>0</v>
      </c>
      <c r="K271" s="2">
        <f>IFERROR(VLOOKUP(Tableau2[[#This Row],[PR]],'Taux sortant'!$I$9:$S$167,COLUMN(),0),"")</f>
        <v>0</v>
      </c>
      <c r="L271" s="2" t="str">
        <f>IFERROR(VLOOKUP(Tableau2[[#This Row],[PR]],'Taux sortant'!$I$9:$S$167,COLUMN(),0),"")</f>
        <v/>
      </c>
    </row>
    <row r="272" spans="1:12" x14ac:dyDescent="0.3">
      <c r="A272" s="1" t="s">
        <v>1674</v>
      </c>
      <c r="B272" s="1" t="s">
        <v>1562</v>
      </c>
      <c r="C272" s="2">
        <f>IFERROR(VLOOKUP(Tableau2[[#This Row],[PR]],'Taux sortant'!$I$9:$S$167,COLUMN(),0),"")</f>
        <v>19.39</v>
      </c>
      <c r="D272" s="2">
        <f>IFERROR(VLOOKUP(Tableau2[[#This Row],[PR]],'Taux sortant'!$I$9:$S$167,COLUMN(),0),"")</f>
        <v>15.4</v>
      </c>
      <c r="E272" s="2">
        <f>IFERROR(VLOOKUP(Tableau2[[#This Row],[PR]],'Taux sortant'!$I$9:$S$167,COLUMN(),0),"")</f>
        <v>11.05</v>
      </c>
      <c r="F272" s="2">
        <f>IFERROR(VLOOKUP(Tableau2[[#This Row],[PR]],'Taux sortant'!$I$9:$S$167,COLUMN(),0),"")</f>
        <v>8.92</v>
      </c>
      <c r="G272" s="2">
        <f>IFERROR(VLOOKUP(Tableau2[[#This Row],[PR]],'Taux sortant'!$I$9:$S$167,COLUMN(),0),"")</f>
        <v>7.15</v>
      </c>
      <c r="H272" s="2">
        <f>IFERROR(VLOOKUP(Tableau2[[#This Row],[PR]],'Taux sortant'!$I$9:$S$167,COLUMN(),0),"")</f>
        <v>5.51</v>
      </c>
      <c r="I272" s="2">
        <f>IFERROR(VLOOKUP(Tableau2[[#This Row],[PR]],'Taux sortant'!$I$9:$S$167,COLUMN(),0),"")</f>
        <v>4.75</v>
      </c>
      <c r="J272" s="2">
        <f>IFERROR(VLOOKUP(Tableau2[[#This Row],[PR]],'Taux sortant'!$I$9:$S$167,COLUMN(),0),"")</f>
        <v>0</v>
      </c>
      <c r="K272" s="2">
        <f>IFERROR(VLOOKUP(Tableau2[[#This Row],[PR]],'Taux sortant'!$I$9:$S$167,COLUMN(),0),"")</f>
        <v>0</v>
      </c>
      <c r="L272" s="2" t="str">
        <f>IFERROR(VLOOKUP(Tableau2[[#This Row],[PR]],'Taux sortant'!$I$9:$S$167,COLUMN(),0),"")</f>
        <v/>
      </c>
    </row>
    <row r="273" spans="1:12" x14ac:dyDescent="0.3">
      <c r="A273" s="1" t="s">
        <v>1678</v>
      </c>
      <c r="B273" s="1" t="s">
        <v>1678</v>
      </c>
      <c r="C273" s="2">
        <f>IFERROR(VLOOKUP(Tableau2[[#This Row],[PR]],'Taux sortant'!$I$9:$S$167,COLUMN(),0),"")</f>
        <v>27.81</v>
      </c>
      <c r="D273" s="2">
        <f>IFERROR(VLOOKUP(Tableau2[[#This Row],[PR]],'Taux sortant'!$I$9:$S$167,COLUMN(),0),"")</f>
        <v>21.87</v>
      </c>
      <c r="E273" s="2">
        <f>IFERROR(VLOOKUP(Tableau2[[#This Row],[PR]],'Taux sortant'!$I$9:$S$167,COLUMN(),0),"")</f>
        <v>16.12</v>
      </c>
      <c r="F273" s="2">
        <f>IFERROR(VLOOKUP(Tableau2[[#This Row],[PR]],'Taux sortant'!$I$9:$S$167,COLUMN(),0),"")</f>
        <v>13.18</v>
      </c>
      <c r="G273" s="2">
        <f>IFERROR(VLOOKUP(Tableau2[[#This Row],[PR]],'Taux sortant'!$I$9:$S$167,COLUMN(),0),"")</f>
        <v>10.5</v>
      </c>
      <c r="H273" s="2">
        <f>IFERROR(VLOOKUP(Tableau2[[#This Row],[PR]],'Taux sortant'!$I$9:$S$167,COLUMN(),0),"")</f>
        <v>8.56</v>
      </c>
      <c r="I273" s="2">
        <f>IFERROR(VLOOKUP(Tableau2[[#This Row],[PR]],'Taux sortant'!$I$9:$S$167,COLUMN(),0),"")</f>
        <v>6.89</v>
      </c>
      <c r="J273" s="2">
        <f>IFERROR(VLOOKUP(Tableau2[[#This Row],[PR]],'Taux sortant'!$I$9:$S$167,COLUMN(),0),"")</f>
        <v>0</v>
      </c>
      <c r="K273" s="2">
        <f>IFERROR(VLOOKUP(Tableau2[[#This Row],[PR]],'Taux sortant'!$I$9:$S$167,COLUMN(),0),"")</f>
        <v>0</v>
      </c>
      <c r="L273" s="2" t="str">
        <f>IFERROR(VLOOKUP(Tableau2[[#This Row],[PR]],'Taux sortant'!$I$9:$S$167,COLUMN(),0),"")</f>
        <v/>
      </c>
    </row>
    <row r="274" spans="1:12" x14ac:dyDescent="0.3">
      <c r="A274" s="1" t="s">
        <v>1701</v>
      </c>
      <c r="B274" s="1" t="s">
        <v>1547</v>
      </c>
      <c r="C274" s="2">
        <f>IFERROR(VLOOKUP(Tableau2[[#This Row],[PR]],'Taux sortant'!$I$9:$S$167,COLUMN(),0),"")</f>
        <v>8.85</v>
      </c>
      <c r="D274" s="2">
        <f>IFERROR(VLOOKUP(Tableau2[[#This Row],[PR]],'Taux sortant'!$I$9:$S$167,COLUMN(),0),"")</f>
        <v>6.89</v>
      </c>
      <c r="E274" s="2">
        <f>IFERROR(VLOOKUP(Tableau2[[#This Row],[PR]],'Taux sortant'!$I$9:$S$167,COLUMN(),0),"")</f>
        <v>4.7</v>
      </c>
      <c r="F274" s="2">
        <f>IFERROR(VLOOKUP(Tableau2[[#This Row],[PR]],'Taux sortant'!$I$9:$S$167,COLUMN(),0),"")</f>
        <v>3.63</v>
      </c>
      <c r="G274" s="2">
        <f>IFERROR(VLOOKUP(Tableau2[[#This Row],[PR]],'Taux sortant'!$I$9:$S$167,COLUMN(),0),"")</f>
        <v>2.93</v>
      </c>
      <c r="H274" s="2">
        <f>IFERROR(VLOOKUP(Tableau2[[#This Row],[PR]],'Taux sortant'!$I$9:$S$167,COLUMN(),0),"")</f>
        <v>2.4900000000000002</v>
      </c>
      <c r="I274" s="2">
        <f>IFERROR(VLOOKUP(Tableau2[[#This Row],[PR]],'Taux sortant'!$I$9:$S$167,COLUMN(),0),"")</f>
        <v>2.21</v>
      </c>
      <c r="J274" s="2">
        <f>IFERROR(VLOOKUP(Tableau2[[#This Row],[PR]],'Taux sortant'!$I$9:$S$167,COLUMN(),0),"")</f>
        <v>0</v>
      </c>
      <c r="K274" s="2">
        <f>IFERROR(VLOOKUP(Tableau2[[#This Row],[PR]],'Taux sortant'!$I$9:$S$167,COLUMN(),0),"")</f>
        <v>0</v>
      </c>
      <c r="L274" s="2" t="str">
        <f>IFERROR(VLOOKUP(Tableau2[[#This Row],[PR]],'Taux sortant'!$I$9:$S$167,COLUMN(),0),"")</f>
        <v/>
      </c>
    </row>
    <row r="275" spans="1:12" x14ac:dyDescent="0.3">
      <c r="A275" s="1" t="s">
        <v>3189</v>
      </c>
      <c r="B275" s="1" t="s">
        <v>3076</v>
      </c>
      <c r="C275" s="2">
        <f>IFERROR(VLOOKUP(Tableau2[[#This Row],[PR]],'Taux sortant'!$I$9:$S$167,COLUMN(),0),"")</f>
        <v>14.68</v>
      </c>
      <c r="D275" s="2">
        <f>IFERROR(VLOOKUP(Tableau2[[#This Row],[PR]],'Taux sortant'!$I$9:$S$167,COLUMN(),0),"")</f>
        <v>12.17</v>
      </c>
      <c r="E275" s="2">
        <f>IFERROR(VLOOKUP(Tableau2[[#This Row],[PR]],'Taux sortant'!$I$9:$S$167,COLUMN(),0),"")</f>
        <v>9.26</v>
      </c>
      <c r="F275" s="2">
        <f>IFERROR(VLOOKUP(Tableau2[[#This Row],[PR]],'Taux sortant'!$I$9:$S$167,COLUMN(),0),"")</f>
        <v>7.85</v>
      </c>
      <c r="G275" s="2">
        <f>IFERROR(VLOOKUP(Tableau2[[#This Row],[PR]],'Taux sortant'!$I$9:$S$167,COLUMN(),0),"")</f>
        <v>6.68</v>
      </c>
      <c r="H275" s="2">
        <f>IFERROR(VLOOKUP(Tableau2[[#This Row],[PR]],'Taux sortant'!$I$9:$S$167,COLUMN(),0),"")</f>
        <v>5.72</v>
      </c>
      <c r="I275" s="2">
        <f>IFERROR(VLOOKUP(Tableau2[[#This Row],[PR]],'Taux sortant'!$I$9:$S$167,COLUMN(),0),"")</f>
        <v>4.96</v>
      </c>
      <c r="J275" s="2">
        <f>IFERROR(VLOOKUP(Tableau2[[#This Row],[PR]],'Taux sortant'!$I$9:$S$167,COLUMN(),0),"")</f>
        <v>0</v>
      </c>
      <c r="K275" s="2">
        <f>IFERROR(VLOOKUP(Tableau2[[#This Row],[PR]],'Taux sortant'!$I$9:$S$167,COLUMN(),0),"")</f>
        <v>0</v>
      </c>
      <c r="L275" s="2" t="str">
        <f>IFERROR(VLOOKUP(Tableau2[[#This Row],[PR]],'Taux sortant'!$I$9:$S$167,COLUMN(),0),"")</f>
        <v/>
      </c>
    </row>
    <row r="276" spans="1:12" x14ac:dyDescent="0.3">
      <c r="A276" s="1" t="s">
        <v>1681</v>
      </c>
      <c r="B276" s="1" t="s">
        <v>1682</v>
      </c>
      <c r="C276" s="2">
        <f>IFERROR(VLOOKUP(Tableau2[[#This Row],[PR]],'Taux sortant'!$I$9:$S$167,COLUMN(),0),"")</f>
        <v>9.59</v>
      </c>
      <c r="D276" s="2">
        <f>IFERROR(VLOOKUP(Tableau2[[#This Row],[PR]],'Taux sortant'!$I$9:$S$167,COLUMN(),0),"")</f>
        <v>7.53</v>
      </c>
      <c r="E276" s="2">
        <f>IFERROR(VLOOKUP(Tableau2[[#This Row],[PR]],'Taux sortant'!$I$9:$S$167,COLUMN(),0),"")</f>
        <v>5.2</v>
      </c>
      <c r="F276" s="2">
        <f>IFERROR(VLOOKUP(Tableau2[[#This Row],[PR]],'Taux sortant'!$I$9:$S$167,COLUMN(),0),"")</f>
        <v>4.08</v>
      </c>
      <c r="G276" s="2">
        <f>IFERROR(VLOOKUP(Tableau2[[#This Row],[PR]],'Taux sortant'!$I$9:$S$167,COLUMN(),0),"")</f>
        <v>3.34</v>
      </c>
      <c r="H276" s="2">
        <f>IFERROR(VLOOKUP(Tableau2[[#This Row],[PR]],'Taux sortant'!$I$9:$S$167,COLUMN(),0),"")</f>
        <v>2.88</v>
      </c>
      <c r="I276" s="2">
        <f>IFERROR(VLOOKUP(Tableau2[[#This Row],[PR]],'Taux sortant'!$I$9:$S$167,COLUMN(),0),"")</f>
        <v>2.59</v>
      </c>
      <c r="J276" s="2">
        <f>IFERROR(VLOOKUP(Tableau2[[#This Row],[PR]],'Taux sortant'!$I$9:$S$167,COLUMN(),0),"")</f>
        <v>0</v>
      </c>
      <c r="K276" s="2">
        <f>IFERROR(VLOOKUP(Tableau2[[#This Row],[PR]],'Taux sortant'!$I$9:$S$167,COLUMN(),0),"")</f>
        <v>0</v>
      </c>
      <c r="L276" s="2" t="str">
        <f>IFERROR(VLOOKUP(Tableau2[[#This Row],[PR]],'Taux sortant'!$I$9:$S$167,COLUMN(),0),"")</f>
        <v/>
      </c>
    </row>
    <row r="277" spans="1:12" x14ac:dyDescent="0.3">
      <c r="A277" s="1" t="s">
        <v>1685</v>
      </c>
      <c r="B277" s="1" t="s">
        <v>1669</v>
      </c>
      <c r="C277" s="2">
        <f>IFERROR(VLOOKUP(Tableau2[[#This Row],[PR]],'Taux sortant'!$I$9:$S$167,COLUMN(),0),"")</f>
        <v>23.63</v>
      </c>
      <c r="D277" s="2">
        <f>IFERROR(VLOOKUP(Tableau2[[#This Row],[PR]],'Taux sortant'!$I$9:$S$167,COLUMN(),0),"")</f>
        <v>18.579999999999998</v>
      </c>
      <c r="E277" s="2">
        <f>IFERROR(VLOOKUP(Tableau2[[#This Row],[PR]],'Taux sortant'!$I$9:$S$167,COLUMN(),0),"")</f>
        <v>13.97</v>
      </c>
      <c r="F277" s="2">
        <f>IFERROR(VLOOKUP(Tableau2[[#This Row],[PR]],'Taux sortant'!$I$9:$S$167,COLUMN(),0),"")</f>
        <v>11.28</v>
      </c>
      <c r="G277" s="2">
        <f>IFERROR(VLOOKUP(Tableau2[[#This Row],[PR]],'Taux sortant'!$I$9:$S$167,COLUMN(),0),"")</f>
        <v>8.2799999999999994</v>
      </c>
      <c r="H277" s="2">
        <f>IFERROR(VLOOKUP(Tableau2[[#This Row],[PR]],'Taux sortant'!$I$9:$S$167,COLUMN(),0),"")</f>
        <v>6.16</v>
      </c>
      <c r="I277" s="2">
        <f>IFERROR(VLOOKUP(Tableau2[[#This Row],[PR]],'Taux sortant'!$I$9:$S$167,COLUMN(),0),"")</f>
        <v>5.49</v>
      </c>
      <c r="J277" s="2">
        <f>IFERROR(VLOOKUP(Tableau2[[#This Row],[PR]],'Taux sortant'!$I$9:$S$167,COLUMN(),0),"")</f>
        <v>0</v>
      </c>
      <c r="K277" s="2">
        <f>IFERROR(VLOOKUP(Tableau2[[#This Row],[PR]],'Taux sortant'!$I$9:$S$167,COLUMN(),0),"")</f>
        <v>0</v>
      </c>
      <c r="L277" s="2" t="str">
        <f>IFERROR(VLOOKUP(Tableau2[[#This Row],[PR]],'Taux sortant'!$I$9:$S$167,COLUMN(),0),"")</f>
        <v/>
      </c>
    </row>
    <row r="278" spans="1:12" x14ac:dyDescent="0.3">
      <c r="A278" s="1" t="s">
        <v>1688</v>
      </c>
      <c r="B278" s="1" t="s">
        <v>1669</v>
      </c>
      <c r="C278" s="2">
        <f>IFERROR(VLOOKUP(Tableau2[[#This Row],[PR]],'Taux sortant'!$I$9:$S$167,COLUMN(),0),"")</f>
        <v>23.63</v>
      </c>
      <c r="D278" s="2">
        <f>IFERROR(VLOOKUP(Tableau2[[#This Row],[PR]],'Taux sortant'!$I$9:$S$167,COLUMN(),0),"")</f>
        <v>18.579999999999998</v>
      </c>
      <c r="E278" s="2">
        <f>IFERROR(VLOOKUP(Tableau2[[#This Row],[PR]],'Taux sortant'!$I$9:$S$167,COLUMN(),0),"")</f>
        <v>13.97</v>
      </c>
      <c r="F278" s="2">
        <f>IFERROR(VLOOKUP(Tableau2[[#This Row],[PR]],'Taux sortant'!$I$9:$S$167,COLUMN(),0),"")</f>
        <v>11.28</v>
      </c>
      <c r="G278" s="2">
        <f>IFERROR(VLOOKUP(Tableau2[[#This Row],[PR]],'Taux sortant'!$I$9:$S$167,COLUMN(),0),"")</f>
        <v>8.2799999999999994</v>
      </c>
      <c r="H278" s="2">
        <f>IFERROR(VLOOKUP(Tableau2[[#This Row],[PR]],'Taux sortant'!$I$9:$S$167,COLUMN(),0),"")</f>
        <v>6.16</v>
      </c>
      <c r="I278" s="2">
        <f>IFERROR(VLOOKUP(Tableau2[[#This Row],[PR]],'Taux sortant'!$I$9:$S$167,COLUMN(),0),"")</f>
        <v>5.49</v>
      </c>
      <c r="J278" s="2">
        <f>IFERROR(VLOOKUP(Tableau2[[#This Row],[PR]],'Taux sortant'!$I$9:$S$167,COLUMN(),0),"")</f>
        <v>0</v>
      </c>
      <c r="K278" s="2">
        <f>IFERROR(VLOOKUP(Tableau2[[#This Row],[PR]],'Taux sortant'!$I$9:$S$167,COLUMN(),0),"")</f>
        <v>0</v>
      </c>
      <c r="L278" s="2" t="str">
        <f>IFERROR(VLOOKUP(Tableau2[[#This Row],[PR]],'Taux sortant'!$I$9:$S$167,COLUMN(),0),"")</f>
        <v/>
      </c>
    </row>
    <row r="279" spans="1:12" x14ac:dyDescent="0.3">
      <c r="A279" s="1" t="s">
        <v>1691</v>
      </c>
      <c r="B279" s="1" t="s">
        <v>1570</v>
      </c>
      <c r="C279" s="2">
        <f>IFERROR(VLOOKUP(Tableau2[[#This Row],[PR]],'Taux sortant'!$I$9:$S$167,COLUMN(),0),"")</f>
        <v>19.86</v>
      </c>
      <c r="D279" s="2">
        <f>IFERROR(VLOOKUP(Tableau2[[#This Row],[PR]],'Taux sortant'!$I$9:$S$167,COLUMN(),0),"")</f>
        <v>14.64</v>
      </c>
      <c r="E279" s="2">
        <f>IFERROR(VLOOKUP(Tableau2[[#This Row],[PR]],'Taux sortant'!$I$9:$S$167,COLUMN(),0),"")</f>
        <v>10.78</v>
      </c>
      <c r="F279" s="2">
        <f>IFERROR(VLOOKUP(Tableau2[[#This Row],[PR]],'Taux sortant'!$I$9:$S$167,COLUMN(),0),"")</f>
        <v>8.1199999999999992</v>
      </c>
      <c r="G279" s="2">
        <f>IFERROR(VLOOKUP(Tableau2[[#This Row],[PR]],'Taux sortant'!$I$9:$S$167,COLUMN(),0),"")</f>
        <v>6.83</v>
      </c>
      <c r="H279" s="2">
        <f>IFERROR(VLOOKUP(Tableau2[[#This Row],[PR]],'Taux sortant'!$I$9:$S$167,COLUMN(),0),"")</f>
        <v>5.07</v>
      </c>
      <c r="I279" s="2">
        <f>IFERROR(VLOOKUP(Tableau2[[#This Row],[PR]],'Taux sortant'!$I$9:$S$167,COLUMN(),0),"")</f>
        <v>4.43</v>
      </c>
      <c r="J279" s="2">
        <f>IFERROR(VLOOKUP(Tableau2[[#This Row],[PR]],'Taux sortant'!$I$9:$S$167,COLUMN(),0),"")</f>
        <v>0</v>
      </c>
      <c r="K279" s="2">
        <f>IFERROR(VLOOKUP(Tableau2[[#This Row],[PR]],'Taux sortant'!$I$9:$S$167,COLUMN(),0),"")</f>
        <v>0</v>
      </c>
      <c r="L279" s="2" t="str">
        <f>IFERROR(VLOOKUP(Tableau2[[#This Row],[PR]],'Taux sortant'!$I$9:$S$167,COLUMN(),0),"")</f>
        <v/>
      </c>
    </row>
    <row r="280" spans="1:12" x14ac:dyDescent="0.3">
      <c r="A280" s="1" t="s">
        <v>1694</v>
      </c>
      <c r="B280" s="1" t="s">
        <v>1695</v>
      </c>
      <c r="C280" s="2">
        <f>IFERROR(VLOOKUP(Tableau2[[#This Row],[PR]],'Taux sortant'!$I$9:$S$167,COLUMN(),0),"")</f>
        <v>9.59</v>
      </c>
      <c r="D280" s="2">
        <f>IFERROR(VLOOKUP(Tableau2[[#This Row],[PR]],'Taux sortant'!$I$9:$S$167,COLUMN(),0),"")</f>
        <v>7.53</v>
      </c>
      <c r="E280" s="2">
        <f>IFERROR(VLOOKUP(Tableau2[[#This Row],[PR]],'Taux sortant'!$I$9:$S$167,COLUMN(),0),"")</f>
        <v>5.2</v>
      </c>
      <c r="F280" s="2">
        <f>IFERROR(VLOOKUP(Tableau2[[#This Row],[PR]],'Taux sortant'!$I$9:$S$167,COLUMN(),0),"")</f>
        <v>4.08</v>
      </c>
      <c r="G280" s="2">
        <f>IFERROR(VLOOKUP(Tableau2[[#This Row],[PR]],'Taux sortant'!$I$9:$S$167,COLUMN(),0),"")</f>
        <v>3.34</v>
      </c>
      <c r="H280" s="2">
        <f>IFERROR(VLOOKUP(Tableau2[[#This Row],[PR]],'Taux sortant'!$I$9:$S$167,COLUMN(),0),"")</f>
        <v>2.88</v>
      </c>
      <c r="I280" s="2">
        <f>IFERROR(VLOOKUP(Tableau2[[#This Row],[PR]],'Taux sortant'!$I$9:$S$167,COLUMN(),0),"")</f>
        <v>2.59</v>
      </c>
      <c r="J280" s="2">
        <f>IFERROR(VLOOKUP(Tableau2[[#This Row],[PR]],'Taux sortant'!$I$9:$S$167,COLUMN(),0),"")</f>
        <v>0</v>
      </c>
      <c r="K280" s="2">
        <f>IFERROR(VLOOKUP(Tableau2[[#This Row],[PR]],'Taux sortant'!$I$9:$S$167,COLUMN(),0),"")</f>
        <v>0</v>
      </c>
      <c r="L280" s="2" t="str">
        <f>IFERROR(VLOOKUP(Tableau2[[#This Row],[PR]],'Taux sortant'!$I$9:$S$167,COLUMN(),0),"")</f>
        <v/>
      </c>
    </row>
    <row r="281" spans="1:12" x14ac:dyDescent="0.3">
      <c r="A281" s="1" t="s">
        <v>1698</v>
      </c>
      <c r="B281" s="1" t="s">
        <v>112</v>
      </c>
      <c r="C281" s="2">
        <f>IFERROR(VLOOKUP(Tableau2[[#This Row],[PR]],'Taux sortant'!$I$9:$S$167,COLUMN(),0),"")</f>
        <v>19.39</v>
      </c>
      <c r="D281" s="2">
        <f>IFERROR(VLOOKUP(Tableau2[[#This Row],[PR]],'Taux sortant'!$I$9:$S$167,COLUMN(),0),"")</f>
        <v>15.4</v>
      </c>
      <c r="E281" s="2">
        <f>IFERROR(VLOOKUP(Tableau2[[#This Row],[PR]],'Taux sortant'!$I$9:$S$167,COLUMN(),0),"")</f>
        <v>11.05</v>
      </c>
      <c r="F281" s="2">
        <f>IFERROR(VLOOKUP(Tableau2[[#This Row],[PR]],'Taux sortant'!$I$9:$S$167,COLUMN(),0),"")</f>
        <v>8.92</v>
      </c>
      <c r="G281" s="2">
        <f>IFERROR(VLOOKUP(Tableau2[[#This Row],[PR]],'Taux sortant'!$I$9:$S$167,COLUMN(),0),"")</f>
        <v>7.15</v>
      </c>
      <c r="H281" s="2">
        <f>IFERROR(VLOOKUP(Tableau2[[#This Row],[PR]],'Taux sortant'!$I$9:$S$167,COLUMN(),0),"")</f>
        <v>5.51</v>
      </c>
      <c r="I281" s="2">
        <f>IFERROR(VLOOKUP(Tableau2[[#This Row],[PR]],'Taux sortant'!$I$9:$S$167,COLUMN(),0),"")</f>
        <v>4.75</v>
      </c>
      <c r="J281" s="2">
        <f>IFERROR(VLOOKUP(Tableau2[[#This Row],[PR]],'Taux sortant'!$I$9:$S$167,COLUMN(),0),"")</f>
        <v>0</v>
      </c>
      <c r="K281" s="2">
        <f>IFERROR(VLOOKUP(Tableau2[[#This Row],[PR]],'Taux sortant'!$I$9:$S$167,COLUMN(),0),"")</f>
        <v>0</v>
      </c>
      <c r="L281" s="2" t="str">
        <f>IFERROR(VLOOKUP(Tableau2[[#This Row],[PR]],'Taux sortant'!$I$9:$S$167,COLUMN(),0),"")</f>
        <v/>
      </c>
    </row>
    <row r="282" spans="1:12" x14ac:dyDescent="0.3">
      <c r="A282" s="1" t="s">
        <v>3192</v>
      </c>
      <c r="B282" s="1" t="s">
        <v>3134</v>
      </c>
      <c r="C282" s="2">
        <f>IFERROR(VLOOKUP(Tableau2[[#This Row],[PR]],'Taux sortant'!$I$9:$S$167,COLUMN(),0),"")</f>
        <v>15.34</v>
      </c>
      <c r="D282" s="2">
        <f>IFERROR(VLOOKUP(Tableau2[[#This Row],[PR]],'Taux sortant'!$I$9:$S$167,COLUMN(),0),"")</f>
        <v>12.85</v>
      </c>
      <c r="E282" s="2">
        <f>IFERROR(VLOOKUP(Tableau2[[#This Row],[PR]],'Taux sortant'!$I$9:$S$167,COLUMN(),0),"")</f>
        <v>9.94</v>
      </c>
      <c r="F282" s="2">
        <f>IFERROR(VLOOKUP(Tableau2[[#This Row],[PR]],'Taux sortant'!$I$9:$S$167,COLUMN(),0),"")</f>
        <v>8.5399999999999991</v>
      </c>
      <c r="G282" s="2">
        <f>IFERROR(VLOOKUP(Tableau2[[#This Row],[PR]],'Taux sortant'!$I$9:$S$167,COLUMN(),0),"")</f>
        <v>7.34</v>
      </c>
      <c r="H282" s="2">
        <f>IFERROR(VLOOKUP(Tableau2[[#This Row],[PR]],'Taux sortant'!$I$9:$S$167,COLUMN(),0),"")</f>
        <v>6.29</v>
      </c>
      <c r="I282" s="2">
        <f>IFERROR(VLOOKUP(Tableau2[[#This Row],[PR]],'Taux sortant'!$I$9:$S$167,COLUMN(),0),"")</f>
        <v>5.49</v>
      </c>
      <c r="J282" s="2">
        <f>IFERROR(VLOOKUP(Tableau2[[#This Row],[PR]],'Taux sortant'!$I$9:$S$167,COLUMN(),0),"")</f>
        <v>0</v>
      </c>
      <c r="K282" s="2">
        <f>IFERROR(VLOOKUP(Tableau2[[#This Row],[PR]],'Taux sortant'!$I$9:$S$167,COLUMN(),0),"")</f>
        <v>0</v>
      </c>
      <c r="L282" s="2" t="str">
        <f>IFERROR(VLOOKUP(Tableau2[[#This Row],[PR]],'Taux sortant'!$I$9:$S$167,COLUMN(),0),"")</f>
        <v/>
      </c>
    </row>
    <row r="283" spans="1:12" x14ac:dyDescent="0.3">
      <c r="A283" s="1" t="s">
        <v>5413</v>
      </c>
      <c r="B283" s="1" t="s">
        <v>5356</v>
      </c>
      <c r="C283" s="2">
        <f>IFERROR(VLOOKUP(Tableau2[[#This Row],[PR]],'Taux sortant'!$I$9:$S$167,COLUMN(),0),"")</f>
        <v>14.1</v>
      </c>
      <c r="D283" s="2">
        <f>IFERROR(VLOOKUP(Tableau2[[#This Row],[PR]],'Taux sortant'!$I$9:$S$167,COLUMN(),0),"")</f>
        <v>12.41</v>
      </c>
      <c r="E283" s="2">
        <f>IFERROR(VLOOKUP(Tableau2[[#This Row],[PR]],'Taux sortant'!$I$9:$S$167,COLUMN(),0),"")</f>
        <v>9.0299999999999994</v>
      </c>
      <c r="F283" s="2">
        <f>IFERROR(VLOOKUP(Tableau2[[#This Row],[PR]],'Taux sortant'!$I$9:$S$167,COLUMN(),0),"")</f>
        <v>7.34</v>
      </c>
      <c r="G283" s="2">
        <f>IFERROR(VLOOKUP(Tableau2[[#This Row],[PR]],'Taux sortant'!$I$9:$S$167,COLUMN(),0),"")</f>
        <v>6.12</v>
      </c>
      <c r="H283" s="2">
        <f>IFERROR(VLOOKUP(Tableau2[[#This Row],[PR]],'Taux sortant'!$I$9:$S$167,COLUMN(),0),"")</f>
        <v>5.37</v>
      </c>
      <c r="I283" s="2">
        <f>IFERROR(VLOOKUP(Tableau2[[#This Row],[PR]],'Taux sortant'!$I$9:$S$167,COLUMN(),0),"")</f>
        <v>4.6500000000000004</v>
      </c>
      <c r="J283" s="2">
        <f>IFERROR(VLOOKUP(Tableau2[[#This Row],[PR]],'Taux sortant'!$I$9:$S$167,COLUMN(),0),"")</f>
        <v>0</v>
      </c>
      <c r="K283" s="2">
        <f>IFERROR(VLOOKUP(Tableau2[[#This Row],[PR]],'Taux sortant'!$I$9:$S$167,COLUMN(),0),"")</f>
        <v>1585.65</v>
      </c>
      <c r="L283" s="2" t="str">
        <f>IFERROR(VLOOKUP(Tableau2[[#This Row],[PR]],'Taux sortant'!$I$9:$S$167,COLUMN(),0),"")</f>
        <v/>
      </c>
    </row>
    <row r="284" spans="1:12" x14ac:dyDescent="0.3">
      <c r="A284" s="1" t="s">
        <v>1704</v>
      </c>
      <c r="B284" s="1" t="s">
        <v>46</v>
      </c>
      <c r="C284" s="2" t="str">
        <f>IFERROR(VLOOKUP(Tableau2[[#This Row],[PR]],'Taux sortant'!$I$9:$S$167,COLUMN(),0),"")</f>
        <v/>
      </c>
      <c r="D284" s="2" t="str">
        <f>IFERROR(VLOOKUP(Tableau2[[#This Row],[PR]],'Taux sortant'!$I$9:$S$167,COLUMN(),0),"")</f>
        <v/>
      </c>
      <c r="E284" s="2" t="str">
        <f>IFERROR(VLOOKUP(Tableau2[[#This Row],[PR]],'Taux sortant'!$I$9:$S$167,COLUMN(),0),"")</f>
        <v/>
      </c>
      <c r="F284" s="2" t="str">
        <f>IFERROR(VLOOKUP(Tableau2[[#This Row],[PR]],'Taux sortant'!$I$9:$S$167,COLUMN(),0),"")</f>
        <v/>
      </c>
      <c r="G284" s="2" t="str">
        <f>IFERROR(VLOOKUP(Tableau2[[#This Row],[PR]],'Taux sortant'!$I$9:$S$167,COLUMN(),0),"")</f>
        <v/>
      </c>
      <c r="H284" s="2" t="str">
        <f>IFERROR(VLOOKUP(Tableau2[[#This Row],[PR]],'Taux sortant'!$I$9:$S$167,COLUMN(),0),"")</f>
        <v/>
      </c>
      <c r="I284" s="2" t="str">
        <f>IFERROR(VLOOKUP(Tableau2[[#This Row],[PR]],'Taux sortant'!$I$9:$S$167,COLUMN(),0),"")</f>
        <v/>
      </c>
      <c r="J284" s="2" t="str">
        <f>IFERROR(VLOOKUP(Tableau2[[#This Row],[PR]],'Taux sortant'!$I$9:$S$167,COLUMN(),0),"")</f>
        <v/>
      </c>
      <c r="K284" s="2" t="str">
        <f>IFERROR(VLOOKUP(Tableau2[[#This Row],[PR]],'Taux sortant'!$I$9:$S$167,COLUMN(),0),"")</f>
        <v/>
      </c>
      <c r="L284" s="2" t="str">
        <f>IFERROR(VLOOKUP(Tableau2[[#This Row],[PR]],'Taux sortant'!$I$9:$S$167,COLUMN(),0),"")</f>
        <v/>
      </c>
    </row>
    <row r="285" spans="1:12" x14ac:dyDescent="0.3">
      <c r="A285" s="1" t="s">
        <v>1543</v>
      </c>
      <c r="B285" s="1" t="s">
        <v>1543</v>
      </c>
      <c r="C285" s="2">
        <f>IFERROR(VLOOKUP(Tableau2[[#This Row],[PR]],'Taux sortant'!$I$9:$S$167,COLUMN(),0),"")</f>
        <v>23.63</v>
      </c>
      <c r="D285" s="2">
        <f>IFERROR(VLOOKUP(Tableau2[[#This Row],[PR]],'Taux sortant'!$I$9:$S$167,COLUMN(),0),"")</f>
        <v>18.579999999999998</v>
      </c>
      <c r="E285" s="2">
        <f>IFERROR(VLOOKUP(Tableau2[[#This Row],[PR]],'Taux sortant'!$I$9:$S$167,COLUMN(),0),"")</f>
        <v>13.97</v>
      </c>
      <c r="F285" s="2">
        <f>IFERROR(VLOOKUP(Tableau2[[#This Row],[PR]],'Taux sortant'!$I$9:$S$167,COLUMN(),0),"")</f>
        <v>11.28</v>
      </c>
      <c r="G285" s="2">
        <f>IFERROR(VLOOKUP(Tableau2[[#This Row],[PR]],'Taux sortant'!$I$9:$S$167,COLUMN(),0),"")</f>
        <v>8.2799999999999994</v>
      </c>
      <c r="H285" s="2">
        <f>IFERROR(VLOOKUP(Tableau2[[#This Row],[PR]],'Taux sortant'!$I$9:$S$167,COLUMN(),0),"")</f>
        <v>6.16</v>
      </c>
      <c r="I285" s="2">
        <f>IFERROR(VLOOKUP(Tableau2[[#This Row],[PR]],'Taux sortant'!$I$9:$S$167,COLUMN(),0),"")</f>
        <v>5.49</v>
      </c>
      <c r="J285" s="2">
        <f>IFERROR(VLOOKUP(Tableau2[[#This Row],[PR]],'Taux sortant'!$I$9:$S$167,COLUMN(),0),"")</f>
        <v>0</v>
      </c>
      <c r="K285" s="2">
        <f>IFERROR(VLOOKUP(Tableau2[[#This Row],[PR]],'Taux sortant'!$I$9:$S$167,COLUMN(),0),"")</f>
        <v>0</v>
      </c>
      <c r="L285" s="2" t="str">
        <f>IFERROR(VLOOKUP(Tableau2[[#This Row],[PR]],'Taux sortant'!$I$9:$S$167,COLUMN(),0),"")</f>
        <v/>
      </c>
    </row>
    <row r="286" spans="1:12" x14ac:dyDescent="0.3">
      <c r="A286" s="1" t="s">
        <v>3195</v>
      </c>
      <c r="B286" s="1" t="s">
        <v>3082</v>
      </c>
      <c r="C286" s="2">
        <f>IFERROR(VLOOKUP(Tableau2[[#This Row],[PR]],'Taux sortant'!$I$9:$S$167,COLUMN(),0),"")</f>
        <v>15.9</v>
      </c>
      <c r="D286" s="2">
        <f>IFERROR(VLOOKUP(Tableau2[[#This Row],[PR]],'Taux sortant'!$I$9:$S$167,COLUMN(),0),"")</f>
        <v>13.36</v>
      </c>
      <c r="E286" s="2">
        <f>IFERROR(VLOOKUP(Tableau2[[#This Row],[PR]],'Taux sortant'!$I$9:$S$167,COLUMN(),0),"")</f>
        <v>10.43</v>
      </c>
      <c r="F286" s="2">
        <f>IFERROR(VLOOKUP(Tableau2[[#This Row],[PR]],'Taux sortant'!$I$9:$S$167,COLUMN(),0),"")</f>
        <v>8.9700000000000006</v>
      </c>
      <c r="G286" s="2">
        <f>IFERROR(VLOOKUP(Tableau2[[#This Row],[PR]],'Taux sortant'!$I$9:$S$167,COLUMN(),0),"")</f>
        <v>7.72</v>
      </c>
      <c r="H286" s="2">
        <f>IFERROR(VLOOKUP(Tableau2[[#This Row],[PR]],'Taux sortant'!$I$9:$S$167,COLUMN(),0),"")</f>
        <v>6.68</v>
      </c>
      <c r="I286" s="2">
        <f>IFERROR(VLOOKUP(Tableau2[[#This Row],[PR]],'Taux sortant'!$I$9:$S$167,COLUMN(),0),"")</f>
        <v>5.85</v>
      </c>
      <c r="J286" s="2">
        <f>IFERROR(VLOOKUP(Tableau2[[#This Row],[PR]],'Taux sortant'!$I$9:$S$167,COLUMN(),0),"")</f>
        <v>0</v>
      </c>
      <c r="K286" s="2">
        <f>IFERROR(VLOOKUP(Tableau2[[#This Row],[PR]],'Taux sortant'!$I$9:$S$167,COLUMN(),0),"")</f>
        <v>0</v>
      </c>
      <c r="L286" s="2" t="str">
        <f>IFERROR(VLOOKUP(Tableau2[[#This Row],[PR]],'Taux sortant'!$I$9:$S$167,COLUMN(),0),"")</f>
        <v/>
      </c>
    </row>
    <row r="287" spans="1:12" x14ac:dyDescent="0.3">
      <c r="A287" s="1" t="s">
        <v>1709</v>
      </c>
      <c r="B287" s="1" t="s">
        <v>1669</v>
      </c>
      <c r="C287" s="2">
        <f>IFERROR(VLOOKUP(Tableau2[[#This Row],[PR]],'Taux sortant'!$I$9:$S$167,COLUMN(),0),"")</f>
        <v>23.63</v>
      </c>
      <c r="D287" s="2">
        <f>IFERROR(VLOOKUP(Tableau2[[#This Row],[PR]],'Taux sortant'!$I$9:$S$167,COLUMN(),0),"")</f>
        <v>18.579999999999998</v>
      </c>
      <c r="E287" s="2">
        <f>IFERROR(VLOOKUP(Tableau2[[#This Row],[PR]],'Taux sortant'!$I$9:$S$167,COLUMN(),0),"")</f>
        <v>13.97</v>
      </c>
      <c r="F287" s="2">
        <f>IFERROR(VLOOKUP(Tableau2[[#This Row],[PR]],'Taux sortant'!$I$9:$S$167,COLUMN(),0),"")</f>
        <v>11.28</v>
      </c>
      <c r="G287" s="2">
        <f>IFERROR(VLOOKUP(Tableau2[[#This Row],[PR]],'Taux sortant'!$I$9:$S$167,COLUMN(),0),"")</f>
        <v>8.2799999999999994</v>
      </c>
      <c r="H287" s="2">
        <f>IFERROR(VLOOKUP(Tableau2[[#This Row],[PR]],'Taux sortant'!$I$9:$S$167,COLUMN(),0),"")</f>
        <v>6.16</v>
      </c>
      <c r="I287" s="2">
        <f>IFERROR(VLOOKUP(Tableau2[[#This Row],[PR]],'Taux sortant'!$I$9:$S$167,COLUMN(),0),"")</f>
        <v>5.49</v>
      </c>
      <c r="J287" s="2">
        <f>IFERROR(VLOOKUP(Tableau2[[#This Row],[PR]],'Taux sortant'!$I$9:$S$167,COLUMN(),0),"")</f>
        <v>0</v>
      </c>
      <c r="K287" s="2">
        <f>IFERROR(VLOOKUP(Tableau2[[#This Row],[PR]],'Taux sortant'!$I$9:$S$167,COLUMN(),0),"")</f>
        <v>0</v>
      </c>
      <c r="L287" s="2" t="str">
        <f>IFERROR(VLOOKUP(Tableau2[[#This Row],[PR]],'Taux sortant'!$I$9:$S$167,COLUMN(),0),"")</f>
        <v/>
      </c>
    </row>
    <row r="288" spans="1:12" x14ac:dyDescent="0.3">
      <c r="A288" s="1" t="s">
        <v>1712</v>
      </c>
      <c r="B288" s="1" t="s">
        <v>1678</v>
      </c>
      <c r="C288" s="2">
        <f>IFERROR(VLOOKUP(Tableau2[[#This Row],[PR]],'Taux sortant'!$I$9:$S$167,COLUMN(),0),"")</f>
        <v>27.81</v>
      </c>
      <c r="D288" s="2">
        <f>IFERROR(VLOOKUP(Tableau2[[#This Row],[PR]],'Taux sortant'!$I$9:$S$167,COLUMN(),0),"")</f>
        <v>21.87</v>
      </c>
      <c r="E288" s="2">
        <f>IFERROR(VLOOKUP(Tableau2[[#This Row],[PR]],'Taux sortant'!$I$9:$S$167,COLUMN(),0),"")</f>
        <v>16.12</v>
      </c>
      <c r="F288" s="2">
        <f>IFERROR(VLOOKUP(Tableau2[[#This Row],[PR]],'Taux sortant'!$I$9:$S$167,COLUMN(),0),"")</f>
        <v>13.18</v>
      </c>
      <c r="G288" s="2">
        <f>IFERROR(VLOOKUP(Tableau2[[#This Row],[PR]],'Taux sortant'!$I$9:$S$167,COLUMN(),0),"")</f>
        <v>10.5</v>
      </c>
      <c r="H288" s="2">
        <f>IFERROR(VLOOKUP(Tableau2[[#This Row],[PR]],'Taux sortant'!$I$9:$S$167,COLUMN(),0),"")</f>
        <v>8.56</v>
      </c>
      <c r="I288" s="2">
        <f>IFERROR(VLOOKUP(Tableau2[[#This Row],[PR]],'Taux sortant'!$I$9:$S$167,COLUMN(),0),"")</f>
        <v>6.89</v>
      </c>
      <c r="J288" s="2">
        <f>IFERROR(VLOOKUP(Tableau2[[#This Row],[PR]],'Taux sortant'!$I$9:$S$167,COLUMN(),0),"")</f>
        <v>0</v>
      </c>
      <c r="K288" s="2">
        <f>IFERROR(VLOOKUP(Tableau2[[#This Row],[PR]],'Taux sortant'!$I$9:$S$167,COLUMN(),0),"")</f>
        <v>0</v>
      </c>
      <c r="L288" s="2" t="str">
        <f>IFERROR(VLOOKUP(Tableau2[[#This Row],[PR]],'Taux sortant'!$I$9:$S$167,COLUMN(),0),"")</f>
        <v/>
      </c>
    </row>
    <row r="289" spans="1:12" x14ac:dyDescent="0.3">
      <c r="A289" s="1" t="s">
        <v>3198</v>
      </c>
      <c r="B289" s="1" t="s">
        <v>3107</v>
      </c>
      <c r="C289" s="2" t="str">
        <f>IFERROR(VLOOKUP(Tableau2[[#This Row],[PR]],'Taux sortant'!$I$9:$S$167,COLUMN(),0),"")</f>
        <v/>
      </c>
      <c r="D289" s="2" t="str">
        <f>IFERROR(VLOOKUP(Tableau2[[#This Row],[PR]],'Taux sortant'!$I$9:$S$167,COLUMN(),0),"")</f>
        <v/>
      </c>
      <c r="E289" s="2" t="str">
        <f>IFERROR(VLOOKUP(Tableau2[[#This Row],[PR]],'Taux sortant'!$I$9:$S$167,COLUMN(),0),"")</f>
        <v/>
      </c>
      <c r="F289" s="2" t="str">
        <f>IFERROR(VLOOKUP(Tableau2[[#This Row],[PR]],'Taux sortant'!$I$9:$S$167,COLUMN(),0),"")</f>
        <v/>
      </c>
      <c r="G289" s="2" t="str">
        <f>IFERROR(VLOOKUP(Tableau2[[#This Row],[PR]],'Taux sortant'!$I$9:$S$167,COLUMN(),0),"")</f>
        <v/>
      </c>
      <c r="H289" s="2" t="str">
        <f>IFERROR(VLOOKUP(Tableau2[[#This Row],[PR]],'Taux sortant'!$I$9:$S$167,COLUMN(),0),"")</f>
        <v/>
      </c>
      <c r="I289" s="2" t="str">
        <f>IFERROR(VLOOKUP(Tableau2[[#This Row],[PR]],'Taux sortant'!$I$9:$S$167,COLUMN(),0),"")</f>
        <v/>
      </c>
      <c r="J289" s="2" t="str">
        <f>IFERROR(VLOOKUP(Tableau2[[#This Row],[PR]],'Taux sortant'!$I$9:$S$167,COLUMN(),0),"")</f>
        <v/>
      </c>
      <c r="K289" s="2" t="str">
        <f>IFERROR(VLOOKUP(Tableau2[[#This Row],[PR]],'Taux sortant'!$I$9:$S$167,COLUMN(),0),"")</f>
        <v/>
      </c>
      <c r="L289" s="2" t="str">
        <f>IFERROR(VLOOKUP(Tableau2[[#This Row],[PR]],'Taux sortant'!$I$9:$S$167,COLUMN(),0),"")</f>
        <v/>
      </c>
    </row>
    <row r="290" spans="1:12" x14ac:dyDescent="0.3">
      <c r="A290" s="1" t="s">
        <v>3198</v>
      </c>
      <c r="B290" s="1" t="s">
        <v>5838</v>
      </c>
      <c r="C290" s="2" t="str">
        <f>IFERROR(VLOOKUP(Tableau2[[#This Row],[PR]],'Taux sortant'!$I$9:$S$167,COLUMN(),0),"")</f>
        <v/>
      </c>
      <c r="D290" s="2" t="str">
        <f>IFERROR(VLOOKUP(Tableau2[[#This Row],[PR]],'Taux sortant'!$I$9:$S$167,COLUMN(),0),"")</f>
        <v/>
      </c>
      <c r="E290" s="2" t="str">
        <f>IFERROR(VLOOKUP(Tableau2[[#This Row],[PR]],'Taux sortant'!$I$9:$S$167,COLUMN(),0),"")</f>
        <v/>
      </c>
      <c r="F290" s="2" t="str">
        <f>IFERROR(VLOOKUP(Tableau2[[#This Row],[PR]],'Taux sortant'!$I$9:$S$167,COLUMN(),0),"")</f>
        <v/>
      </c>
      <c r="G290" s="2" t="str">
        <f>IFERROR(VLOOKUP(Tableau2[[#This Row],[PR]],'Taux sortant'!$I$9:$S$167,COLUMN(),0),"")</f>
        <v/>
      </c>
      <c r="H290" s="2" t="str">
        <f>IFERROR(VLOOKUP(Tableau2[[#This Row],[PR]],'Taux sortant'!$I$9:$S$167,COLUMN(),0),"")</f>
        <v/>
      </c>
      <c r="I290" s="2" t="str">
        <f>IFERROR(VLOOKUP(Tableau2[[#This Row],[PR]],'Taux sortant'!$I$9:$S$167,COLUMN(),0),"")</f>
        <v/>
      </c>
      <c r="J290" s="2" t="str">
        <f>IFERROR(VLOOKUP(Tableau2[[#This Row],[PR]],'Taux sortant'!$I$9:$S$167,COLUMN(),0),"")</f>
        <v/>
      </c>
      <c r="K290" s="2" t="str">
        <f>IFERROR(VLOOKUP(Tableau2[[#This Row],[PR]],'Taux sortant'!$I$9:$S$167,COLUMN(),0),"")</f>
        <v/>
      </c>
      <c r="L290" s="2" t="str">
        <f>IFERROR(VLOOKUP(Tableau2[[#This Row],[PR]],'Taux sortant'!$I$9:$S$167,COLUMN(),0),"")</f>
        <v/>
      </c>
    </row>
    <row r="291" spans="1:12" x14ac:dyDescent="0.3">
      <c r="A291" s="1" t="s">
        <v>1715</v>
      </c>
      <c r="B291" s="1" t="s">
        <v>1695</v>
      </c>
      <c r="C291" s="2">
        <f>IFERROR(VLOOKUP(Tableau2[[#This Row],[PR]],'Taux sortant'!$I$9:$S$167,COLUMN(),0),"")</f>
        <v>9.59</v>
      </c>
      <c r="D291" s="2">
        <f>IFERROR(VLOOKUP(Tableau2[[#This Row],[PR]],'Taux sortant'!$I$9:$S$167,COLUMN(),0),"")</f>
        <v>7.53</v>
      </c>
      <c r="E291" s="2">
        <f>IFERROR(VLOOKUP(Tableau2[[#This Row],[PR]],'Taux sortant'!$I$9:$S$167,COLUMN(),0),"")</f>
        <v>5.2</v>
      </c>
      <c r="F291" s="2">
        <f>IFERROR(VLOOKUP(Tableau2[[#This Row],[PR]],'Taux sortant'!$I$9:$S$167,COLUMN(),0),"")</f>
        <v>4.08</v>
      </c>
      <c r="G291" s="2">
        <f>IFERROR(VLOOKUP(Tableau2[[#This Row],[PR]],'Taux sortant'!$I$9:$S$167,COLUMN(),0),"")</f>
        <v>3.34</v>
      </c>
      <c r="H291" s="2">
        <f>IFERROR(VLOOKUP(Tableau2[[#This Row],[PR]],'Taux sortant'!$I$9:$S$167,COLUMN(),0),"")</f>
        <v>2.88</v>
      </c>
      <c r="I291" s="2">
        <f>IFERROR(VLOOKUP(Tableau2[[#This Row],[PR]],'Taux sortant'!$I$9:$S$167,COLUMN(),0),"")</f>
        <v>2.59</v>
      </c>
      <c r="J291" s="2">
        <f>IFERROR(VLOOKUP(Tableau2[[#This Row],[PR]],'Taux sortant'!$I$9:$S$167,COLUMN(),0),"")</f>
        <v>0</v>
      </c>
      <c r="K291" s="2">
        <f>IFERROR(VLOOKUP(Tableau2[[#This Row],[PR]],'Taux sortant'!$I$9:$S$167,COLUMN(),0),"")</f>
        <v>0</v>
      </c>
      <c r="L291" s="2" t="str">
        <f>IFERROR(VLOOKUP(Tableau2[[#This Row],[PR]],'Taux sortant'!$I$9:$S$167,COLUMN(),0),"")</f>
        <v/>
      </c>
    </row>
    <row r="292" spans="1:12" x14ac:dyDescent="0.3">
      <c r="A292" s="1" t="s">
        <v>284</v>
      </c>
      <c r="B292" s="1" t="s">
        <v>8</v>
      </c>
      <c r="C292" s="2">
        <f>IFERROR(VLOOKUP(Tableau2[[#This Row],[PR]],'Taux sortant'!$I$9:$S$167,COLUMN(),0),"")</f>
        <v>30.77</v>
      </c>
      <c r="D292" s="2">
        <f>IFERROR(VLOOKUP(Tableau2[[#This Row],[PR]],'Taux sortant'!$I$9:$S$167,COLUMN(),0),"")</f>
        <v>22.76</v>
      </c>
      <c r="E292" s="2">
        <f>IFERROR(VLOOKUP(Tableau2[[#This Row],[PR]],'Taux sortant'!$I$9:$S$167,COLUMN(),0),"")</f>
        <v>16.43</v>
      </c>
      <c r="F292" s="2">
        <f>IFERROR(VLOOKUP(Tableau2[[#This Row],[PR]],'Taux sortant'!$I$9:$S$167,COLUMN(),0),"")</f>
        <v>12.46</v>
      </c>
      <c r="G292" s="2">
        <f>IFERROR(VLOOKUP(Tableau2[[#This Row],[PR]],'Taux sortant'!$I$9:$S$167,COLUMN(),0),"")</f>
        <v>7.96</v>
      </c>
      <c r="H292" s="2">
        <f>IFERROR(VLOOKUP(Tableau2[[#This Row],[PR]],'Taux sortant'!$I$9:$S$167,COLUMN(),0),"")</f>
        <v>5.83</v>
      </c>
      <c r="I292" s="2">
        <f>IFERROR(VLOOKUP(Tableau2[[#This Row],[PR]],'Taux sortant'!$I$9:$S$167,COLUMN(),0),"")</f>
        <v>4.59</v>
      </c>
      <c r="J292" s="2">
        <f>IFERROR(VLOOKUP(Tableau2[[#This Row],[PR]],'Taux sortant'!$I$9:$S$167,COLUMN(),0),"")</f>
        <v>0</v>
      </c>
      <c r="K292" s="2">
        <f>IFERROR(VLOOKUP(Tableau2[[#This Row],[PR]],'Taux sortant'!$I$9:$S$167,COLUMN(),0),"")</f>
        <v>0</v>
      </c>
      <c r="L292" s="2" t="str">
        <f>IFERROR(VLOOKUP(Tableau2[[#This Row],[PR]],'Taux sortant'!$I$9:$S$167,COLUMN(),0),"")</f>
        <v/>
      </c>
    </row>
    <row r="293" spans="1:12" x14ac:dyDescent="0.3">
      <c r="A293" s="1" t="s">
        <v>5884</v>
      </c>
      <c r="B293" s="1" t="s">
        <v>5832</v>
      </c>
      <c r="C293" s="2">
        <f>IFERROR(VLOOKUP(Tableau2[[#This Row],[PR]],'Taux sortant'!$I$9:$S$167,COLUMN(),0),"")</f>
        <v>31.17</v>
      </c>
      <c r="D293" s="2">
        <f>IFERROR(VLOOKUP(Tableau2[[#This Row],[PR]],'Taux sortant'!$I$9:$S$167,COLUMN(),0),"")</f>
        <v>27.9</v>
      </c>
      <c r="E293" s="2">
        <f>IFERROR(VLOOKUP(Tableau2[[#This Row],[PR]],'Taux sortant'!$I$9:$S$167,COLUMN(),0),"")</f>
        <v>24.1</v>
      </c>
      <c r="F293" s="2">
        <f>IFERROR(VLOOKUP(Tableau2[[#This Row],[PR]],'Taux sortant'!$I$9:$S$167,COLUMN(),0),"")</f>
        <v>22.18</v>
      </c>
      <c r="G293" s="2">
        <f>IFERROR(VLOOKUP(Tableau2[[#This Row],[PR]],'Taux sortant'!$I$9:$S$167,COLUMN(),0),"")</f>
        <v>19.97</v>
      </c>
      <c r="H293" s="2">
        <f>IFERROR(VLOOKUP(Tableau2[[#This Row],[PR]],'Taux sortant'!$I$9:$S$167,COLUMN(),0),"")</f>
        <v>17.98</v>
      </c>
      <c r="I293" s="2">
        <f>IFERROR(VLOOKUP(Tableau2[[#This Row],[PR]],'Taux sortant'!$I$9:$S$167,COLUMN(),0),"")</f>
        <v>16.45</v>
      </c>
      <c r="J293" s="2">
        <f>IFERROR(VLOOKUP(Tableau2[[#This Row],[PR]],'Taux sortant'!$I$9:$S$167,COLUMN(),0),"")</f>
        <v>0</v>
      </c>
      <c r="K293" s="2">
        <f>IFERROR(VLOOKUP(Tableau2[[#This Row],[PR]],'Taux sortant'!$I$9:$S$167,COLUMN(),0),"")</f>
        <v>0</v>
      </c>
      <c r="L293" s="2" t="str">
        <f>IFERROR(VLOOKUP(Tableau2[[#This Row],[PR]],'Taux sortant'!$I$9:$S$167,COLUMN(),0),"")</f>
        <v/>
      </c>
    </row>
    <row r="294" spans="1:12" x14ac:dyDescent="0.3">
      <c r="A294" s="1" t="s">
        <v>3201</v>
      </c>
      <c r="B294" s="1" t="s">
        <v>3086</v>
      </c>
      <c r="C294" s="2">
        <f>IFERROR(VLOOKUP(Tableau2[[#This Row],[PR]],'Taux sortant'!$I$9:$S$167,COLUMN(),0),"")</f>
        <v>14.38</v>
      </c>
      <c r="D294" s="2">
        <f>IFERROR(VLOOKUP(Tableau2[[#This Row],[PR]],'Taux sortant'!$I$9:$S$167,COLUMN(),0),"")</f>
        <v>11.96</v>
      </c>
      <c r="E294" s="2">
        <f>IFERROR(VLOOKUP(Tableau2[[#This Row],[PR]],'Taux sortant'!$I$9:$S$167,COLUMN(),0),"")</f>
        <v>9.1199999999999992</v>
      </c>
      <c r="F294" s="2">
        <f>IFERROR(VLOOKUP(Tableau2[[#This Row],[PR]],'Taux sortant'!$I$9:$S$167,COLUMN(),0),"")</f>
        <v>7.74</v>
      </c>
      <c r="G294" s="2">
        <f>IFERROR(VLOOKUP(Tableau2[[#This Row],[PR]],'Taux sortant'!$I$9:$S$167,COLUMN(),0),"")</f>
        <v>6.58</v>
      </c>
      <c r="H294" s="2">
        <f>IFERROR(VLOOKUP(Tableau2[[#This Row],[PR]],'Taux sortant'!$I$9:$S$167,COLUMN(),0),"")</f>
        <v>5.57</v>
      </c>
      <c r="I294" s="2">
        <f>IFERROR(VLOOKUP(Tableau2[[#This Row],[PR]],'Taux sortant'!$I$9:$S$167,COLUMN(),0),"")</f>
        <v>4.78</v>
      </c>
      <c r="J294" s="2">
        <f>IFERROR(VLOOKUP(Tableau2[[#This Row],[PR]],'Taux sortant'!$I$9:$S$167,COLUMN(),0),"")</f>
        <v>0</v>
      </c>
      <c r="K294" s="2">
        <f>IFERROR(VLOOKUP(Tableau2[[#This Row],[PR]],'Taux sortant'!$I$9:$S$167,COLUMN(),0),"")</f>
        <v>0</v>
      </c>
      <c r="L294" s="2" t="str">
        <f>IFERROR(VLOOKUP(Tableau2[[#This Row],[PR]],'Taux sortant'!$I$9:$S$167,COLUMN(),0),"")</f>
        <v/>
      </c>
    </row>
    <row r="295" spans="1:12" x14ac:dyDescent="0.3">
      <c r="A295" s="1" t="s">
        <v>286</v>
      </c>
      <c r="B295" s="1" t="s">
        <v>81</v>
      </c>
      <c r="C295" s="2">
        <f>IFERROR(VLOOKUP(Tableau2[[#This Row],[PR]],'Taux sortant'!$I$9:$S$167,COLUMN(),0),"")</f>
        <v>21.64</v>
      </c>
      <c r="D295" s="2">
        <f>IFERROR(VLOOKUP(Tableau2[[#This Row],[PR]],'Taux sortant'!$I$9:$S$167,COLUMN(),0),"")</f>
        <v>17.309999999999999</v>
      </c>
      <c r="E295" s="2">
        <f>IFERROR(VLOOKUP(Tableau2[[#This Row],[PR]],'Taux sortant'!$I$9:$S$167,COLUMN(),0),"")</f>
        <v>12.45</v>
      </c>
      <c r="F295" s="2">
        <f>IFERROR(VLOOKUP(Tableau2[[#This Row],[PR]],'Taux sortant'!$I$9:$S$167,COLUMN(),0),"")</f>
        <v>10.1</v>
      </c>
      <c r="G295" s="2">
        <f>IFERROR(VLOOKUP(Tableau2[[#This Row],[PR]],'Taux sortant'!$I$9:$S$167,COLUMN(),0),"")</f>
        <v>8.23</v>
      </c>
      <c r="H295" s="2">
        <f>IFERROR(VLOOKUP(Tableau2[[#This Row],[PR]],'Taux sortant'!$I$9:$S$167,COLUMN(),0),"")</f>
        <v>5.96</v>
      </c>
      <c r="I295" s="2">
        <f>IFERROR(VLOOKUP(Tableau2[[#This Row],[PR]],'Taux sortant'!$I$9:$S$167,COLUMN(),0),"")</f>
        <v>5.44</v>
      </c>
      <c r="J295" s="2">
        <f>IFERROR(VLOOKUP(Tableau2[[#This Row],[PR]],'Taux sortant'!$I$9:$S$167,COLUMN(),0),"")</f>
        <v>0</v>
      </c>
      <c r="K295" s="2">
        <f>IFERROR(VLOOKUP(Tableau2[[#This Row],[PR]],'Taux sortant'!$I$9:$S$167,COLUMN(),0),"")</f>
        <v>0</v>
      </c>
      <c r="L295" s="2" t="str">
        <f>IFERROR(VLOOKUP(Tableau2[[#This Row],[PR]],'Taux sortant'!$I$9:$S$167,COLUMN(),0),"")</f>
        <v/>
      </c>
    </row>
    <row r="296" spans="1:12" x14ac:dyDescent="0.3">
      <c r="A296" s="1" t="s">
        <v>3204</v>
      </c>
      <c r="B296" s="1" t="s">
        <v>3109</v>
      </c>
      <c r="C296" s="2">
        <f>IFERROR(VLOOKUP(Tableau2[[#This Row],[PR]],'Taux sortant'!$I$9:$S$167,COLUMN(),0),"")</f>
        <v>12.34</v>
      </c>
      <c r="D296" s="2">
        <f>IFERROR(VLOOKUP(Tableau2[[#This Row],[PR]],'Taux sortant'!$I$9:$S$167,COLUMN(),0),"")</f>
        <v>10.06</v>
      </c>
      <c r="E296" s="2">
        <f>IFERROR(VLOOKUP(Tableau2[[#This Row],[PR]],'Taux sortant'!$I$9:$S$167,COLUMN(),0),"")</f>
        <v>7.45</v>
      </c>
      <c r="F296" s="2">
        <f>IFERROR(VLOOKUP(Tableau2[[#This Row],[PR]],'Taux sortant'!$I$9:$S$167,COLUMN(),0),"")</f>
        <v>6.22</v>
      </c>
      <c r="G296" s="2">
        <f>IFERROR(VLOOKUP(Tableau2[[#This Row],[PR]],'Taux sortant'!$I$9:$S$167,COLUMN(),0),"")</f>
        <v>5.23</v>
      </c>
      <c r="H296" s="2">
        <f>IFERROR(VLOOKUP(Tableau2[[#This Row],[PR]],'Taux sortant'!$I$9:$S$167,COLUMN(),0),"")</f>
        <v>4.43</v>
      </c>
      <c r="I296" s="2">
        <f>IFERROR(VLOOKUP(Tableau2[[#This Row],[PR]],'Taux sortant'!$I$9:$S$167,COLUMN(),0),"")</f>
        <v>3.8</v>
      </c>
      <c r="J296" s="2">
        <f>IFERROR(VLOOKUP(Tableau2[[#This Row],[PR]],'Taux sortant'!$I$9:$S$167,COLUMN(),0),"")</f>
        <v>0</v>
      </c>
      <c r="K296" s="2">
        <f>IFERROR(VLOOKUP(Tableau2[[#This Row],[PR]],'Taux sortant'!$I$9:$S$167,COLUMN(),0),"")</f>
        <v>0</v>
      </c>
      <c r="L296" s="2" t="str">
        <f>IFERROR(VLOOKUP(Tableau2[[#This Row],[PR]],'Taux sortant'!$I$9:$S$167,COLUMN(),0),"")</f>
        <v/>
      </c>
    </row>
    <row r="297" spans="1:12" x14ac:dyDescent="0.3">
      <c r="A297" s="1" t="s">
        <v>3207</v>
      </c>
      <c r="B297" s="1" t="s">
        <v>3109</v>
      </c>
      <c r="C297" s="2">
        <f>IFERROR(VLOOKUP(Tableau2[[#This Row],[PR]],'Taux sortant'!$I$9:$S$167,COLUMN(),0),"")</f>
        <v>12.34</v>
      </c>
      <c r="D297" s="2">
        <f>IFERROR(VLOOKUP(Tableau2[[#This Row],[PR]],'Taux sortant'!$I$9:$S$167,COLUMN(),0),"")</f>
        <v>10.06</v>
      </c>
      <c r="E297" s="2">
        <f>IFERROR(VLOOKUP(Tableau2[[#This Row],[PR]],'Taux sortant'!$I$9:$S$167,COLUMN(),0),"")</f>
        <v>7.45</v>
      </c>
      <c r="F297" s="2">
        <f>IFERROR(VLOOKUP(Tableau2[[#This Row],[PR]],'Taux sortant'!$I$9:$S$167,COLUMN(),0),"")</f>
        <v>6.22</v>
      </c>
      <c r="G297" s="2">
        <f>IFERROR(VLOOKUP(Tableau2[[#This Row],[PR]],'Taux sortant'!$I$9:$S$167,COLUMN(),0),"")</f>
        <v>5.23</v>
      </c>
      <c r="H297" s="2">
        <f>IFERROR(VLOOKUP(Tableau2[[#This Row],[PR]],'Taux sortant'!$I$9:$S$167,COLUMN(),0),"")</f>
        <v>4.43</v>
      </c>
      <c r="I297" s="2">
        <f>IFERROR(VLOOKUP(Tableau2[[#This Row],[PR]],'Taux sortant'!$I$9:$S$167,COLUMN(),0),"")</f>
        <v>3.8</v>
      </c>
      <c r="J297" s="2">
        <f>IFERROR(VLOOKUP(Tableau2[[#This Row],[PR]],'Taux sortant'!$I$9:$S$167,COLUMN(),0),"")</f>
        <v>0</v>
      </c>
      <c r="K297" s="2">
        <f>IFERROR(VLOOKUP(Tableau2[[#This Row],[PR]],'Taux sortant'!$I$9:$S$167,COLUMN(),0),"")</f>
        <v>0</v>
      </c>
      <c r="L297" s="2" t="str">
        <f>IFERROR(VLOOKUP(Tableau2[[#This Row],[PR]],'Taux sortant'!$I$9:$S$167,COLUMN(),0),"")</f>
        <v/>
      </c>
    </row>
    <row r="298" spans="1:12" x14ac:dyDescent="0.3">
      <c r="A298" s="1" t="s">
        <v>4291</v>
      </c>
      <c r="B298" s="1" t="s">
        <v>4174</v>
      </c>
      <c r="C298" s="2">
        <f>IFERROR(VLOOKUP(Tableau2[[#This Row],[PR]],'Taux sortant'!$I$9:$S$167,COLUMN(),0),"")</f>
        <v>18.22</v>
      </c>
      <c r="D298" s="2">
        <f>IFERROR(VLOOKUP(Tableau2[[#This Row],[PR]],'Taux sortant'!$I$9:$S$167,COLUMN(),0),"")</f>
        <v>15.54</v>
      </c>
      <c r="E298" s="2">
        <f>IFERROR(VLOOKUP(Tableau2[[#This Row],[PR]],'Taux sortant'!$I$9:$S$167,COLUMN(),0),"")</f>
        <v>12.42</v>
      </c>
      <c r="F298" s="2">
        <f>IFERROR(VLOOKUP(Tableau2[[#This Row],[PR]],'Taux sortant'!$I$9:$S$167,COLUMN(),0),"")</f>
        <v>10.85</v>
      </c>
      <c r="G298" s="2">
        <f>IFERROR(VLOOKUP(Tableau2[[#This Row],[PR]],'Taux sortant'!$I$9:$S$167,COLUMN(),0),"")</f>
        <v>9.4499999999999993</v>
      </c>
      <c r="H298" s="2">
        <f>IFERROR(VLOOKUP(Tableau2[[#This Row],[PR]],'Taux sortant'!$I$9:$S$167,COLUMN(),0),"")</f>
        <v>8.27</v>
      </c>
      <c r="I298" s="2">
        <f>IFERROR(VLOOKUP(Tableau2[[#This Row],[PR]],'Taux sortant'!$I$9:$S$167,COLUMN(),0),"")</f>
        <v>7.27</v>
      </c>
      <c r="J298" s="2">
        <f>IFERROR(VLOOKUP(Tableau2[[#This Row],[PR]],'Taux sortant'!$I$9:$S$167,COLUMN(),0),"")</f>
        <v>0</v>
      </c>
      <c r="K298" s="2">
        <f>IFERROR(VLOOKUP(Tableau2[[#This Row],[PR]],'Taux sortant'!$I$9:$S$167,COLUMN(),0),"")</f>
        <v>0</v>
      </c>
      <c r="L298" s="2" t="str">
        <f>IFERROR(VLOOKUP(Tableau2[[#This Row],[PR]],'Taux sortant'!$I$9:$S$167,COLUMN(),0),"")</f>
        <v/>
      </c>
    </row>
    <row r="299" spans="1:12" x14ac:dyDescent="0.3">
      <c r="A299" s="1" t="s">
        <v>5887</v>
      </c>
      <c r="B299" s="1" t="s">
        <v>5888</v>
      </c>
      <c r="C299" s="2">
        <f>IFERROR(VLOOKUP(Tableau2[[#This Row],[PR]],'Taux sortant'!$I$9:$S$167,COLUMN(),0),"")</f>
        <v>34.56</v>
      </c>
      <c r="D299" s="2">
        <f>IFERROR(VLOOKUP(Tableau2[[#This Row],[PR]],'Taux sortant'!$I$9:$S$167,COLUMN(),0),"")</f>
        <v>30.52</v>
      </c>
      <c r="E299" s="2">
        <f>IFERROR(VLOOKUP(Tableau2[[#This Row],[PR]],'Taux sortant'!$I$9:$S$167,COLUMN(),0),"")</f>
        <v>26.32</v>
      </c>
      <c r="F299" s="2">
        <f>IFERROR(VLOOKUP(Tableau2[[#This Row],[PR]],'Taux sortant'!$I$9:$S$167,COLUMN(),0),"")</f>
        <v>23.84</v>
      </c>
      <c r="G299" s="2">
        <f>IFERROR(VLOOKUP(Tableau2[[#This Row],[PR]],'Taux sortant'!$I$9:$S$167,COLUMN(),0),"")</f>
        <v>21.18</v>
      </c>
      <c r="H299" s="2">
        <f>IFERROR(VLOOKUP(Tableau2[[#This Row],[PR]],'Taux sortant'!$I$9:$S$167,COLUMN(),0),"")</f>
        <v>17.91</v>
      </c>
      <c r="I299" s="2">
        <f>IFERROR(VLOOKUP(Tableau2[[#This Row],[PR]],'Taux sortant'!$I$9:$S$167,COLUMN(),0),"")</f>
        <v>15.17</v>
      </c>
      <c r="J299" s="2">
        <f>IFERROR(VLOOKUP(Tableau2[[#This Row],[PR]],'Taux sortant'!$I$9:$S$167,COLUMN(),0),"")</f>
        <v>0</v>
      </c>
      <c r="K299" s="2">
        <f>IFERROR(VLOOKUP(Tableau2[[#This Row],[PR]],'Taux sortant'!$I$9:$S$167,COLUMN(),0),"")</f>
        <v>0</v>
      </c>
      <c r="L299" s="2" t="str">
        <f>IFERROR(VLOOKUP(Tableau2[[#This Row],[PR]],'Taux sortant'!$I$9:$S$167,COLUMN(),0),"")</f>
        <v/>
      </c>
    </row>
    <row r="300" spans="1:12" x14ac:dyDescent="0.3">
      <c r="A300" s="1" t="s">
        <v>289</v>
      </c>
      <c r="B300" s="1" t="s">
        <v>6</v>
      </c>
      <c r="C300" s="2">
        <f>IFERROR(VLOOKUP(Tableau2[[#This Row],[PR]],'Taux sortant'!$I$9:$S$167,COLUMN(),0),"")</f>
        <v>25.34</v>
      </c>
      <c r="D300" s="2">
        <f>IFERROR(VLOOKUP(Tableau2[[#This Row],[PR]],'Taux sortant'!$I$9:$S$167,COLUMN(),0),"")</f>
        <v>21.62</v>
      </c>
      <c r="E300" s="2">
        <f>IFERROR(VLOOKUP(Tableau2[[#This Row],[PR]],'Taux sortant'!$I$9:$S$167,COLUMN(),0),"")</f>
        <v>15.42</v>
      </c>
      <c r="F300" s="2">
        <f>IFERROR(VLOOKUP(Tableau2[[#This Row],[PR]],'Taux sortant'!$I$9:$S$167,COLUMN(),0),"")</f>
        <v>12.6</v>
      </c>
      <c r="G300" s="2">
        <f>IFERROR(VLOOKUP(Tableau2[[#This Row],[PR]],'Taux sortant'!$I$9:$S$167,COLUMN(),0),"")</f>
        <v>9.5500000000000007</v>
      </c>
      <c r="H300" s="2">
        <f>IFERROR(VLOOKUP(Tableau2[[#This Row],[PR]],'Taux sortant'!$I$9:$S$167,COLUMN(),0),"")</f>
        <v>7.3</v>
      </c>
      <c r="I300" s="2">
        <f>IFERROR(VLOOKUP(Tableau2[[#This Row],[PR]],'Taux sortant'!$I$9:$S$167,COLUMN(),0),"")</f>
        <v>6.61</v>
      </c>
      <c r="J300" s="2">
        <f>IFERROR(VLOOKUP(Tableau2[[#This Row],[PR]],'Taux sortant'!$I$9:$S$167,COLUMN(),0),"")</f>
        <v>0</v>
      </c>
      <c r="K300" s="2">
        <f>IFERROR(VLOOKUP(Tableau2[[#This Row],[PR]],'Taux sortant'!$I$9:$S$167,COLUMN(),0),"")</f>
        <v>0</v>
      </c>
      <c r="L300" s="2" t="str">
        <f>IFERROR(VLOOKUP(Tableau2[[#This Row],[PR]],'Taux sortant'!$I$9:$S$167,COLUMN(),0),"")</f>
        <v/>
      </c>
    </row>
    <row r="301" spans="1:12" x14ac:dyDescent="0.3">
      <c r="A301" s="1" t="s">
        <v>5416</v>
      </c>
      <c r="B301" s="1" t="s">
        <v>5356</v>
      </c>
      <c r="C301" s="2">
        <f>IFERROR(VLOOKUP(Tableau2[[#This Row],[PR]],'Taux sortant'!$I$9:$S$167,COLUMN(),0),"")</f>
        <v>14.1</v>
      </c>
      <c r="D301" s="2">
        <f>IFERROR(VLOOKUP(Tableau2[[#This Row],[PR]],'Taux sortant'!$I$9:$S$167,COLUMN(),0),"")</f>
        <v>12.41</v>
      </c>
      <c r="E301" s="2">
        <f>IFERROR(VLOOKUP(Tableau2[[#This Row],[PR]],'Taux sortant'!$I$9:$S$167,COLUMN(),0),"")</f>
        <v>9.0299999999999994</v>
      </c>
      <c r="F301" s="2">
        <f>IFERROR(VLOOKUP(Tableau2[[#This Row],[PR]],'Taux sortant'!$I$9:$S$167,COLUMN(),0),"")</f>
        <v>7.34</v>
      </c>
      <c r="G301" s="2">
        <f>IFERROR(VLOOKUP(Tableau2[[#This Row],[PR]],'Taux sortant'!$I$9:$S$167,COLUMN(),0),"")</f>
        <v>6.12</v>
      </c>
      <c r="H301" s="2">
        <f>IFERROR(VLOOKUP(Tableau2[[#This Row],[PR]],'Taux sortant'!$I$9:$S$167,COLUMN(),0),"")</f>
        <v>5.37</v>
      </c>
      <c r="I301" s="2">
        <f>IFERROR(VLOOKUP(Tableau2[[#This Row],[PR]],'Taux sortant'!$I$9:$S$167,COLUMN(),0),"")</f>
        <v>4.6500000000000004</v>
      </c>
      <c r="J301" s="2">
        <f>IFERROR(VLOOKUP(Tableau2[[#This Row],[PR]],'Taux sortant'!$I$9:$S$167,COLUMN(),0),"")</f>
        <v>0</v>
      </c>
      <c r="K301" s="2">
        <f>IFERROR(VLOOKUP(Tableau2[[#This Row],[PR]],'Taux sortant'!$I$9:$S$167,COLUMN(),0),"")</f>
        <v>1585.65</v>
      </c>
      <c r="L301" s="2" t="str">
        <f>IFERROR(VLOOKUP(Tableau2[[#This Row],[PR]],'Taux sortant'!$I$9:$S$167,COLUMN(),0),"")</f>
        <v/>
      </c>
    </row>
    <row r="302" spans="1:12" x14ac:dyDescent="0.3">
      <c r="A302" s="1" t="s">
        <v>291</v>
      </c>
      <c r="B302" s="1" t="s">
        <v>149</v>
      </c>
      <c r="C302" s="2">
        <f>IFERROR(VLOOKUP(Tableau2[[#This Row],[PR]],'Taux sortant'!$I$9:$S$167,COLUMN(),0),"")</f>
        <v>21.64</v>
      </c>
      <c r="D302" s="2">
        <f>IFERROR(VLOOKUP(Tableau2[[#This Row],[PR]],'Taux sortant'!$I$9:$S$167,COLUMN(),0),"")</f>
        <v>17.309999999999999</v>
      </c>
      <c r="E302" s="2">
        <f>IFERROR(VLOOKUP(Tableau2[[#This Row],[PR]],'Taux sortant'!$I$9:$S$167,COLUMN(),0),"")</f>
        <v>12.45</v>
      </c>
      <c r="F302" s="2">
        <f>IFERROR(VLOOKUP(Tableau2[[#This Row],[PR]],'Taux sortant'!$I$9:$S$167,COLUMN(),0),"")</f>
        <v>10.1</v>
      </c>
      <c r="G302" s="2">
        <f>IFERROR(VLOOKUP(Tableau2[[#This Row],[PR]],'Taux sortant'!$I$9:$S$167,COLUMN(),0),"")</f>
        <v>8.23</v>
      </c>
      <c r="H302" s="2">
        <f>IFERROR(VLOOKUP(Tableau2[[#This Row],[PR]],'Taux sortant'!$I$9:$S$167,COLUMN(),0),"")</f>
        <v>5.96</v>
      </c>
      <c r="I302" s="2">
        <f>IFERROR(VLOOKUP(Tableau2[[#This Row],[PR]],'Taux sortant'!$I$9:$S$167,COLUMN(),0),"")</f>
        <v>5.44</v>
      </c>
      <c r="J302" s="2">
        <f>IFERROR(VLOOKUP(Tableau2[[#This Row],[PR]],'Taux sortant'!$I$9:$S$167,COLUMN(),0),"")</f>
        <v>0</v>
      </c>
      <c r="K302" s="2">
        <f>IFERROR(VLOOKUP(Tableau2[[#This Row],[PR]],'Taux sortant'!$I$9:$S$167,COLUMN(),0),"")</f>
        <v>0</v>
      </c>
      <c r="L302" s="2" t="str">
        <f>IFERROR(VLOOKUP(Tableau2[[#This Row],[PR]],'Taux sortant'!$I$9:$S$167,COLUMN(),0),"")</f>
        <v/>
      </c>
    </row>
    <row r="303" spans="1:12" x14ac:dyDescent="0.3">
      <c r="A303" s="1" t="s">
        <v>294</v>
      </c>
      <c r="B303" s="1" t="s">
        <v>51</v>
      </c>
      <c r="C303" s="2">
        <f>IFERROR(VLOOKUP(Tableau2[[#This Row],[PR]],'Taux sortant'!$I$9:$S$167,COLUMN(),0),"")</f>
        <v>14</v>
      </c>
      <c r="D303" s="2">
        <f>IFERROR(VLOOKUP(Tableau2[[#This Row],[PR]],'Taux sortant'!$I$9:$S$167,COLUMN(),0),"")</f>
        <v>11.3</v>
      </c>
      <c r="E303" s="2">
        <f>IFERROR(VLOOKUP(Tableau2[[#This Row],[PR]],'Taux sortant'!$I$9:$S$167,COLUMN(),0),"")</f>
        <v>8.23</v>
      </c>
      <c r="F303" s="2">
        <f>IFERROR(VLOOKUP(Tableau2[[#This Row],[PR]],'Taux sortant'!$I$9:$S$167,COLUMN(),0),"")</f>
        <v>6.77</v>
      </c>
      <c r="G303" s="2">
        <f>IFERROR(VLOOKUP(Tableau2[[#This Row],[PR]],'Taux sortant'!$I$9:$S$167,COLUMN(),0),"")</f>
        <v>5.71</v>
      </c>
      <c r="H303" s="2">
        <f>IFERROR(VLOOKUP(Tableau2[[#This Row],[PR]],'Taux sortant'!$I$9:$S$167,COLUMN(),0),"")</f>
        <v>4.8099999999999996</v>
      </c>
      <c r="I303" s="2">
        <f>IFERROR(VLOOKUP(Tableau2[[#This Row],[PR]],'Taux sortant'!$I$9:$S$167,COLUMN(),0),"")</f>
        <v>4.22</v>
      </c>
      <c r="J303" s="2">
        <f>IFERROR(VLOOKUP(Tableau2[[#This Row],[PR]],'Taux sortant'!$I$9:$S$167,COLUMN(),0),"")</f>
        <v>0</v>
      </c>
      <c r="K303" s="2">
        <f>IFERROR(VLOOKUP(Tableau2[[#This Row],[PR]],'Taux sortant'!$I$9:$S$167,COLUMN(),0),"")</f>
        <v>0</v>
      </c>
      <c r="L303" s="2" t="str">
        <f>IFERROR(VLOOKUP(Tableau2[[#This Row],[PR]],'Taux sortant'!$I$9:$S$167,COLUMN(),0),"")</f>
        <v/>
      </c>
    </row>
    <row r="304" spans="1:12" x14ac:dyDescent="0.3">
      <c r="A304" s="1" t="s">
        <v>1718</v>
      </c>
      <c r="B304" s="1" t="s">
        <v>1540</v>
      </c>
      <c r="C304" s="2">
        <f>IFERROR(VLOOKUP(Tableau2[[#This Row],[PR]],'Taux sortant'!$I$9:$S$167,COLUMN(),0),"")</f>
        <v>9.59</v>
      </c>
      <c r="D304" s="2">
        <f>IFERROR(VLOOKUP(Tableau2[[#This Row],[PR]],'Taux sortant'!$I$9:$S$167,COLUMN(),0),"")</f>
        <v>7.53</v>
      </c>
      <c r="E304" s="2">
        <f>IFERROR(VLOOKUP(Tableau2[[#This Row],[PR]],'Taux sortant'!$I$9:$S$167,COLUMN(),0),"")</f>
        <v>5.2</v>
      </c>
      <c r="F304" s="2">
        <f>IFERROR(VLOOKUP(Tableau2[[#This Row],[PR]],'Taux sortant'!$I$9:$S$167,COLUMN(),0),"")</f>
        <v>4.08</v>
      </c>
      <c r="G304" s="2">
        <f>IFERROR(VLOOKUP(Tableau2[[#This Row],[PR]],'Taux sortant'!$I$9:$S$167,COLUMN(),0),"")</f>
        <v>3.34</v>
      </c>
      <c r="H304" s="2">
        <f>IFERROR(VLOOKUP(Tableau2[[#This Row],[PR]],'Taux sortant'!$I$9:$S$167,COLUMN(),0),"")</f>
        <v>2.88</v>
      </c>
      <c r="I304" s="2">
        <f>IFERROR(VLOOKUP(Tableau2[[#This Row],[PR]],'Taux sortant'!$I$9:$S$167,COLUMN(),0),"")</f>
        <v>2.59</v>
      </c>
      <c r="J304" s="2">
        <f>IFERROR(VLOOKUP(Tableau2[[#This Row],[PR]],'Taux sortant'!$I$9:$S$167,COLUMN(),0),"")</f>
        <v>0</v>
      </c>
      <c r="K304" s="2">
        <f>IFERROR(VLOOKUP(Tableau2[[#This Row],[PR]],'Taux sortant'!$I$9:$S$167,COLUMN(),0),"")</f>
        <v>0</v>
      </c>
      <c r="L304" s="2" t="str">
        <f>IFERROR(VLOOKUP(Tableau2[[#This Row],[PR]],'Taux sortant'!$I$9:$S$167,COLUMN(),0),"")</f>
        <v/>
      </c>
    </row>
    <row r="305" spans="1:12" x14ac:dyDescent="0.3">
      <c r="A305" s="1" t="s">
        <v>5418</v>
      </c>
      <c r="B305" s="1" t="s">
        <v>5349</v>
      </c>
      <c r="C305" s="2" t="str">
        <f>IFERROR(VLOOKUP(Tableau2[[#This Row],[PR]],'Taux sortant'!$I$9:$S$167,COLUMN(),0),"")</f>
        <v/>
      </c>
      <c r="D305" s="2" t="str">
        <f>IFERROR(VLOOKUP(Tableau2[[#This Row],[PR]],'Taux sortant'!$I$9:$S$167,COLUMN(),0),"")</f>
        <v/>
      </c>
      <c r="E305" s="2" t="str">
        <f>IFERROR(VLOOKUP(Tableau2[[#This Row],[PR]],'Taux sortant'!$I$9:$S$167,COLUMN(),0),"")</f>
        <v/>
      </c>
      <c r="F305" s="2" t="str">
        <f>IFERROR(VLOOKUP(Tableau2[[#This Row],[PR]],'Taux sortant'!$I$9:$S$167,COLUMN(),0),"")</f>
        <v/>
      </c>
      <c r="G305" s="2" t="str">
        <f>IFERROR(VLOOKUP(Tableau2[[#This Row],[PR]],'Taux sortant'!$I$9:$S$167,COLUMN(),0),"")</f>
        <v/>
      </c>
      <c r="H305" s="2" t="str">
        <f>IFERROR(VLOOKUP(Tableau2[[#This Row],[PR]],'Taux sortant'!$I$9:$S$167,COLUMN(),0),"")</f>
        <v/>
      </c>
      <c r="I305" s="2" t="str">
        <f>IFERROR(VLOOKUP(Tableau2[[#This Row],[PR]],'Taux sortant'!$I$9:$S$167,COLUMN(),0),"")</f>
        <v/>
      </c>
      <c r="J305" s="2" t="str">
        <f>IFERROR(VLOOKUP(Tableau2[[#This Row],[PR]],'Taux sortant'!$I$9:$S$167,COLUMN(),0),"")</f>
        <v/>
      </c>
      <c r="K305" s="2" t="str">
        <f>IFERROR(VLOOKUP(Tableau2[[#This Row],[PR]],'Taux sortant'!$I$9:$S$167,COLUMN(),0),"")</f>
        <v/>
      </c>
      <c r="L305" s="2" t="str">
        <f>IFERROR(VLOOKUP(Tableau2[[#This Row],[PR]],'Taux sortant'!$I$9:$S$167,COLUMN(),0),"")</f>
        <v/>
      </c>
    </row>
    <row r="306" spans="1:12" x14ac:dyDescent="0.3">
      <c r="A306" s="1" t="s">
        <v>4294</v>
      </c>
      <c r="B306" s="1" t="s">
        <v>4222</v>
      </c>
      <c r="C306" s="2">
        <f>IFERROR(VLOOKUP(Tableau2[[#This Row],[PR]],'Taux sortant'!$I$9:$S$167,COLUMN(),0),"")</f>
        <v>16.93</v>
      </c>
      <c r="D306" s="2">
        <f>IFERROR(VLOOKUP(Tableau2[[#This Row],[PR]],'Taux sortant'!$I$9:$S$167,COLUMN(),0),"")</f>
        <v>14.32</v>
      </c>
      <c r="E306" s="2">
        <f>IFERROR(VLOOKUP(Tableau2[[#This Row],[PR]],'Taux sortant'!$I$9:$S$167,COLUMN(),0),"")</f>
        <v>11.27</v>
      </c>
      <c r="F306" s="2">
        <f>IFERROR(VLOOKUP(Tableau2[[#This Row],[PR]],'Taux sortant'!$I$9:$S$167,COLUMN(),0),"")</f>
        <v>9.77</v>
      </c>
      <c r="G306" s="2">
        <f>IFERROR(VLOOKUP(Tableau2[[#This Row],[PR]],'Taux sortant'!$I$9:$S$167,COLUMN(),0),"")</f>
        <v>8.41</v>
      </c>
      <c r="H306" s="2">
        <f>IFERROR(VLOOKUP(Tableau2[[#This Row],[PR]],'Taux sortant'!$I$9:$S$167,COLUMN(),0),"")</f>
        <v>7.25</v>
      </c>
      <c r="I306" s="2">
        <f>IFERROR(VLOOKUP(Tableau2[[#This Row],[PR]],'Taux sortant'!$I$9:$S$167,COLUMN(),0),"")</f>
        <v>6.31</v>
      </c>
      <c r="J306" s="2">
        <f>IFERROR(VLOOKUP(Tableau2[[#This Row],[PR]],'Taux sortant'!$I$9:$S$167,COLUMN(),0),"")</f>
        <v>0</v>
      </c>
      <c r="K306" s="2">
        <f>IFERROR(VLOOKUP(Tableau2[[#This Row],[PR]],'Taux sortant'!$I$9:$S$167,COLUMN(),0),"")</f>
        <v>0</v>
      </c>
      <c r="L306" s="2" t="str">
        <f>IFERROR(VLOOKUP(Tableau2[[#This Row],[PR]],'Taux sortant'!$I$9:$S$167,COLUMN(),0),"")</f>
        <v/>
      </c>
    </row>
    <row r="307" spans="1:12" x14ac:dyDescent="0.3">
      <c r="A307" s="1" t="s">
        <v>4299</v>
      </c>
      <c r="B307" s="1" t="s">
        <v>4137</v>
      </c>
      <c r="C307" s="2">
        <f>IFERROR(VLOOKUP(Tableau2[[#This Row],[PR]],'Taux sortant'!$I$9:$S$167,COLUMN(),0),"")</f>
        <v>19.010000000000002</v>
      </c>
      <c r="D307" s="2">
        <f>IFERROR(VLOOKUP(Tableau2[[#This Row],[PR]],'Taux sortant'!$I$9:$S$167,COLUMN(),0),"")</f>
        <v>16.18</v>
      </c>
      <c r="E307" s="2">
        <f>IFERROR(VLOOKUP(Tableau2[[#This Row],[PR]],'Taux sortant'!$I$9:$S$167,COLUMN(),0),"")</f>
        <v>12.86</v>
      </c>
      <c r="F307" s="2">
        <f>IFERROR(VLOOKUP(Tableau2[[#This Row],[PR]],'Taux sortant'!$I$9:$S$167,COLUMN(),0),"")</f>
        <v>11.2</v>
      </c>
      <c r="G307" s="2">
        <f>IFERROR(VLOOKUP(Tableau2[[#This Row],[PR]],'Taux sortant'!$I$9:$S$167,COLUMN(),0),"")</f>
        <v>9.61</v>
      </c>
      <c r="H307" s="2">
        <f>IFERROR(VLOOKUP(Tableau2[[#This Row],[PR]],'Taux sortant'!$I$9:$S$167,COLUMN(),0),"")</f>
        <v>8.19</v>
      </c>
      <c r="I307" s="2">
        <f>IFERROR(VLOOKUP(Tableau2[[#This Row],[PR]],'Taux sortant'!$I$9:$S$167,COLUMN(),0),"")</f>
        <v>7.02</v>
      </c>
      <c r="J307" s="2">
        <f>IFERROR(VLOOKUP(Tableau2[[#This Row],[PR]],'Taux sortant'!$I$9:$S$167,COLUMN(),0),"")</f>
        <v>0</v>
      </c>
      <c r="K307" s="2">
        <f>IFERROR(VLOOKUP(Tableau2[[#This Row],[PR]],'Taux sortant'!$I$9:$S$167,COLUMN(),0),"")</f>
        <v>0</v>
      </c>
      <c r="L307" s="2" t="str">
        <f>IFERROR(VLOOKUP(Tableau2[[#This Row],[PR]],'Taux sortant'!$I$9:$S$167,COLUMN(),0),"")</f>
        <v/>
      </c>
    </row>
    <row r="308" spans="1:12" x14ac:dyDescent="0.3">
      <c r="A308" s="1" t="s">
        <v>297</v>
      </c>
      <c r="B308" s="1" t="s">
        <v>15</v>
      </c>
      <c r="C308" s="2">
        <f>IFERROR(VLOOKUP(Tableau2[[#This Row],[PR]],'Taux sortant'!$I$9:$S$167,COLUMN(),0),"")</f>
        <v>12.05</v>
      </c>
      <c r="D308" s="2">
        <f>IFERROR(VLOOKUP(Tableau2[[#This Row],[PR]],'Taux sortant'!$I$9:$S$167,COLUMN(),0),"")</f>
        <v>9.57</v>
      </c>
      <c r="E308" s="2">
        <f>IFERROR(VLOOKUP(Tableau2[[#This Row],[PR]],'Taux sortant'!$I$9:$S$167,COLUMN(),0),"")</f>
        <v>6.79</v>
      </c>
      <c r="F308" s="2">
        <f>IFERROR(VLOOKUP(Tableau2[[#This Row],[PR]],'Taux sortant'!$I$9:$S$167,COLUMN(),0),"")</f>
        <v>5.47</v>
      </c>
      <c r="G308" s="2">
        <f>IFERROR(VLOOKUP(Tableau2[[#This Row],[PR]],'Taux sortant'!$I$9:$S$167,COLUMN(),0),"")</f>
        <v>4.49</v>
      </c>
      <c r="H308" s="2">
        <f>IFERROR(VLOOKUP(Tableau2[[#This Row],[PR]],'Taux sortant'!$I$9:$S$167,COLUMN(),0),"")</f>
        <v>3.66</v>
      </c>
      <c r="I308" s="2">
        <f>IFERROR(VLOOKUP(Tableau2[[#This Row],[PR]],'Taux sortant'!$I$9:$S$167,COLUMN(),0),"")</f>
        <v>3.12</v>
      </c>
      <c r="J308" s="2">
        <f>IFERROR(VLOOKUP(Tableau2[[#This Row],[PR]],'Taux sortant'!$I$9:$S$167,COLUMN(),0),"")</f>
        <v>0</v>
      </c>
      <c r="K308" s="2">
        <f>IFERROR(VLOOKUP(Tableau2[[#This Row],[PR]],'Taux sortant'!$I$9:$S$167,COLUMN(),0),"")</f>
        <v>0</v>
      </c>
      <c r="L308" s="2" t="str">
        <f>IFERROR(VLOOKUP(Tableau2[[#This Row],[PR]],'Taux sortant'!$I$9:$S$167,COLUMN(),0),"")</f>
        <v/>
      </c>
    </row>
    <row r="309" spans="1:12" x14ac:dyDescent="0.3">
      <c r="A309" s="1" t="s">
        <v>4297</v>
      </c>
      <c r="B309" s="1" t="s">
        <v>4155</v>
      </c>
      <c r="C309" s="2">
        <f>IFERROR(VLOOKUP(Tableau2[[#This Row],[PR]],'Taux sortant'!$I$9:$S$167,COLUMN(),0),"")</f>
        <v>17.46</v>
      </c>
      <c r="D309" s="2">
        <f>IFERROR(VLOOKUP(Tableau2[[#This Row],[PR]],'Taux sortant'!$I$9:$S$167,COLUMN(),0),"")</f>
        <v>14.82</v>
      </c>
      <c r="E309" s="2">
        <f>IFERROR(VLOOKUP(Tableau2[[#This Row],[PR]],'Taux sortant'!$I$9:$S$167,COLUMN(),0),"")</f>
        <v>11.74</v>
      </c>
      <c r="F309" s="2">
        <f>IFERROR(VLOOKUP(Tableau2[[#This Row],[PR]],'Taux sortant'!$I$9:$S$167,COLUMN(),0),"")</f>
        <v>10.210000000000001</v>
      </c>
      <c r="G309" s="2">
        <f>IFERROR(VLOOKUP(Tableau2[[#This Row],[PR]],'Taux sortant'!$I$9:$S$167,COLUMN(),0),"")</f>
        <v>8.84</v>
      </c>
      <c r="H309" s="2">
        <f>IFERROR(VLOOKUP(Tableau2[[#This Row],[PR]],'Taux sortant'!$I$9:$S$167,COLUMN(),0),"")</f>
        <v>7.69</v>
      </c>
      <c r="I309" s="2">
        <f>IFERROR(VLOOKUP(Tableau2[[#This Row],[PR]],'Taux sortant'!$I$9:$S$167,COLUMN(),0),"")</f>
        <v>6.75</v>
      </c>
      <c r="J309" s="2">
        <f>IFERROR(VLOOKUP(Tableau2[[#This Row],[PR]],'Taux sortant'!$I$9:$S$167,COLUMN(),0),"")</f>
        <v>0</v>
      </c>
      <c r="K309" s="2">
        <f>IFERROR(VLOOKUP(Tableau2[[#This Row],[PR]],'Taux sortant'!$I$9:$S$167,COLUMN(),0),"")</f>
        <v>0</v>
      </c>
      <c r="L309" s="2" t="str">
        <f>IFERROR(VLOOKUP(Tableau2[[#This Row],[PR]],'Taux sortant'!$I$9:$S$167,COLUMN(),0),"")</f>
        <v/>
      </c>
    </row>
    <row r="310" spans="1:12" x14ac:dyDescent="0.3">
      <c r="A310" s="1" t="s">
        <v>300</v>
      </c>
      <c r="B310" s="1" t="s">
        <v>5</v>
      </c>
      <c r="C310" s="2">
        <f>IFERROR(VLOOKUP(Tableau2[[#This Row],[PR]],'Taux sortant'!$I$9:$S$167,COLUMN(),0),"")</f>
        <v>11.64</v>
      </c>
      <c r="D310" s="2">
        <f>IFERROR(VLOOKUP(Tableau2[[#This Row],[PR]],'Taux sortant'!$I$9:$S$167,COLUMN(),0),"")</f>
        <v>9.2799999999999994</v>
      </c>
      <c r="E310" s="2">
        <f>IFERROR(VLOOKUP(Tableau2[[#This Row],[PR]],'Taux sortant'!$I$9:$S$167,COLUMN(),0),"")</f>
        <v>6.6</v>
      </c>
      <c r="F310" s="2">
        <f>IFERROR(VLOOKUP(Tableau2[[#This Row],[PR]],'Taux sortant'!$I$9:$S$167,COLUMN(),0),"")</f>
        <v>5.3</v>
      </c>
      <c r="G310" s="2">
        <f>IFERROR(VLOOKUP(Tableau2[[#This Row],[PR]],'Taux sortant'!$I$9:$S$167,COLUMN(),0),"")</f>
        <v>4.37</v>
      </c>
      <c r="H310" s="2">
        <f>IFERROR(VLOOKUP(Tableau2[[#This Row],[PR]],'Taux sortant'!$I$9:$S$167,COLUMN(),0),"")</f>
        <v>3.62</v>
      </c>
      <c r="I310" s="2">
        <f>IFERROR(VLOOKUP(Tableau2[[#This Row],[PR]],'Taux sortant'!$I$9:$S$167,COLUMN(),0),"")</f>
        <v>3.13</v>
      </c>
      <c r="J310" s="2">
        <f>IFERROR(VLOOKUP(Tableau2[[#This Row],[PR]],'Taux sortant'!$I$9:$S$167,COLUMN(),0),"")</f>
        <v>0</v>
      </c>
      <c r="K310" s="2">
        <f>IFERROR(VLOOKUP(Tableau2[[#This Row],[PR]],'Taux sortant'!$I$9:$S$167,COLUMN(),0),"")</f>
        <v>0</v>
      </c>
      <c r="L310" s="2" t="str">
        <f>IFERROR(VLOOKUP(Tableau2[[#This Row],[PR]],'Taux sortant'!$I$9:$S$167,COLUMN(),0),"")</f>
        <v/>
      </c>
    </row>
    <row r="311" spans="1:12" x14ac:dyDescent="0.3">
      <c r="A311" s="1" t="s">
        <v>303</v>
      </c>
      <c r="B311" s="1" t="s">
        <v>26</v>
      </c>
      <c r="C311" s="2">
        <f>IFERROR(VLOOKUP(Tableau2[[#This Row],[PR]],'Taux sortant'!$I$9:$S$167,COLUMN(),0),"")</f>
        <v>20.07</v>
      </c>
      <c r="D311" s="2">
        <f>IFERROR(VLOOKUP(Tableau2[[#This Row],[PR]],'Taux sortant'!$I$9:$S$167,COLUMN(),0),"")</f>
        <v>15.84</v>
      </c>
      <c r="E311" s="2">
        <f>IFERROR(VLOOKUP(Tableau2[[#This Row],[PR]],'Taux sortant'!$I$9:$S$167,COLUMN(),0),"")</f>
        <v>11.78</v>
      </c>
      <c r="F311" s="2">
        <f>IFERROR(VLOOKUP(Tableau2[[#This Row],[PR]],'Taux sortant'!$I$9:$S$167,COLUMN(),0),"")</f>
        <v>8.85</v>
      </c>
      <c r="G311" s="2">
        <f>IFERROR(VLOOKUP(Tableau2[[#This Row],[PR]],'Taux sortant'!$I$9:$S$167,COLUMN(),0),"")</f>
        <v>6.72</v>
      </c>
      <c r="H311" s="2">
        <f>IFERROR(VLOOKUP(Tableau2[[#This Row],[PR]],'Taux sortant'!$I$9:$S$167,COLUMN(),0),"")</f>
        <v>5.19</v>
      </c>
      <c r="I311" s="2">
        <f>IFERROR(VLOOKUP(Tableau2[[#This Row],[PR]],'Taux sortant'!$I$9:$S$167,COLUMN(),0),"")</f>
        <v>4.37</v>
      </c>
      <c r="J311" s="2">
        <f>IFERROR(VLOOKUP(Tableau2[[#This Row],[PR]],'Taux sortant'!$I$9:$S$167,COLUMN(),0),"")</f>
        <v>0</v>
      </c>
      <c r="K311" s="2">
        <f>IFERROR(VLOOKUP(Tableau2[[#This Row],[PR]],'Taux sortant'!$I$9:$S$167,COLUMN(),0),"")</f>
        <v>0</v>
      </c>
      <c r="L311" s="2" t="str">
        <f>IFERROR(VLOOKUP(Tableau2[[#This Row],[PR]],'Taux sortant'!$I$9:$S$167,COLUMN(),0),"")</f>
        <v/>
      </c>
    </row>
    <row r="312" spans="1:12" x14ac:dyDescent="0.3">
      <c r="A312" s="1" t="s">
        <v>306</v>
      </c>
      <c r="B312" s="1" t="s">
        <v>51</v>
      </c>
      <c r="C312" s="2">
        <f>IFERROR(VLOOKUP(Tableau2[[#This Row],[PR]],'Taux sortant'!$I$9:$S$167,COLUMN(),0),"")</f>
        <v>14</v>
      </c>
      <c r="D312" s="2">
        <f>IFERROR(VLOOKUP(Tableau2[[#This Row],[PR]],'Taux sortant'!$I$9:$S$167,COLUMN(),0),"")</f>
        <v>11.3</v>
      </c>
      <c r="E312" s="2">
        <f>IFERROR(VLOOKUP(Tableau2[[#This Row],[PR]],'Taux sortant'!$I$9:$S$167,COLUMN(),0),"")</f>
        <v>8.23</v>
      </c>
      <c r="F312" s="2">
        <f>IFERROR(VLOOKUP(Tableau2[[#This Row],[PR]],'Taux sortant'!$I$9:$S$167,COLUMN(),0),"")</f>
        <v>6.77</v>
      </c>
      <c r="G312" s="2">
        <f>IFERROR(VLOOKUP(Tableau2[[#This Row],[PR]],'Taux sortant'!$I$9:$S$167,COLUMN(),0),"")</f>
        <v>5.71</v>
      </c>
      <c r="H312" s="2">
        <f>IFERROR(VLOOKUP(Tableau2[[#This Row],[PR]],'Taux sortant'!$I$9:$S$167,COLUMN(),0),"")</f>
        <v>4.8099999999999996</v>
      </c>
      <c r="I312" s="2">
        <f>IFERROR(VLOOKUP(Tableau2[[#This Row],[PR]],'Taux sortant'!$I$9:$S$167,COLUMN(),0),"")</f>
        <v>4.22</v>
      </c>
      <c r="J312" s="2">
        <f>IFERROR(VLOOKUP(Tableau2[[#This Row],[PR]],'Taux sortant'!$I$9:$S$167,COLUMN(),0),"")</f>
        <v>0</v>
      </c>
      <c r="K312" s="2">
        <f>IFERROR(VLOOKUP(Tableau2[[#This Row],[PR]],'Taux sortant'!$I$9:$S$167,COLUMN(),0),"")</f>
        <v>0</v>
      </c>
      <c r="L312" s="2" t="str">
        <f>IFERROR(VLOOKUP(Tableau2[[#This Row],[PR]],'Taux sortant'!$I$9:$S$167,COLUMN(),0),"")</f>
        <v/>
      </c>
    </row>
    <row r="313" spans="1:12" x14ac:dyDescent="0.3">
      <c r="A313" s="1" t="s">
        <v>309</v>
      </c>
      <c r="B313" s="1" t="s">
        <v>265</v>
      </c>
      <c r="C313" s="2">
        <f>IFERROR(VLOOKUP(Tableau2[[#This Row],[PR]],'Taux sortant'!$I$9:$S$167,COLUMN(),0),"")</f>
        <v>62.47</v>
      </c>
      <c r="D313" s="2">
        <f>IFERROR(VLOOKUP(Tableau2[[#This Row],[PR]],'Taux sortant'!$I$9:$S$167,COLUMN(),0),"")</f>
        <v>53.48</v>
      </c>
      <c r="E313" s="2">
        <f>IFERROR(VLOOKUP(Tableau2[[#This Row],[PR]],'Taux sortant'!$I$9:$S$167,COLUMN(),0),"")</f>
        <v>45.59</v>
      </c>
      <c r="F313" s="2">
        <f>IFERROR(VLOOKUP(Tableau2[[#This Row],[PR]],'Taux sortant'!$I$9:$S$167,COLUMN(),0),"")</f>
        <v>39.54</v>
      </c>
      <c r="G313" s="2">
        <f>IFERROR(VLOOKUP(Tableau2[[#This Row],[PR]],'Taux sortant'!$I$9:$S$167,COLUMN(),0),"")</f>
        <v>28.33</v>
      </c>
      <c r="H313" s="2">
        <f>IFERROR(VLOOKUP(Tableau2[[#This Row],[PR]],'Taux sortant'!$I$9:$S$167,COLUMN(),0),"")</f>
        <v>20.420000000000002</v>
      </c>
      <c r="I313" s="2">
        <f>IFERROR(VLOOKUP(Tableau2[[#This Row],[PR]],'Taux sortant'!$I$9:$S$167,COLUMN(),0),"")</f>
        <v>19.600000000000001</v>
      </c>
      <c r="J313" s="2">
        <f>IFERROR(VLOOKUP(Tableau2[[#This Row],[PR]],'Taux sortant'!$I$9:$S$167,COLUMN(),0),"")</f>
        <v>0</v>
      </c>
      <c r="K313" s="2">
        <f>IFERROR(VLOOKUP(Tableau2[[#This Row],[PR]],'Taux sortant'!$I$9:$S$167,COLUMN(),0),"")</f>
        <v>0</v>
      </c>
      <c r="L313" s="2" t="str">
        <f>IFERROR(VLOOKUP(Tableau2[[#This Row],[PR]],'Taux sortant'!$I$9:$S$167,COLUMN(),0),"")</f>
        <v/>
      </c>
    </row>
    <row r="314" spans="1:12" x14ac:dyDescent="0.3">
      <c r="A314" s="1" t="s">
        <v>312</v>
      </c>
      <c r="B314" s="1" t="s">
        <v>43</v>
      </c>
      <c r="C314" s="2">
        <f>IFERROR(VLOOKUP(Tableau2[[#This Row],[PR]],'Taux sortant'!$I$9:$S$167,COLUMN(),0),"")</f>
        <v>13.58</v>
      </c>
      <c r="D314" s="2">
        <f>IFERROR(VLOOKUP(Tableau2[[#This Row],[PR]],'Taux sortant'!$I$9:$S$167,COLUMN(),0),"")</f>
        <v>10.97</v>
      </c>
      <c r="E314" s="2">
        <f>IFERROR(VLOOKUP(Tableau2[[#This Row],[PR]],'Taux sortant'!$I$9:$S$167,COLUMN(),0),"")</f>
        <v>8.0500000000000007</v>
      </c>
      <c r="F314" s="2">
        <f>IFERROR(VLOOKUP(Tableau2[[#This Row],[PR]],'Taux sortant'!$I$9:$S$167,COLUMN(),0),"")</f>
        <v>6.64</v>
      </c>
      <c r="G314" s="2">
        <f>IFERROR(VLOOKUP(Tableau2[[#This Row],[PR]],'Taux sortant'!$I$9:$S$167,COLUMN(),0),"")</f>
        <v>5.59</v>
      </c>
      <c r="H314" s="2">
        <f>IFERROR(VLOOKUP(Tableau2[[#This Row],[PR]],'Taux sortant'!$I$9:$S$167,COLUMN(),0),"")</f>
        <v>4.79</v>
      </c>
      <c r="I314" s="2">
        <f>IFERROR(VLOOKUP(Tableau2[[#This Row],[PR]],'Taux sortant'!$I$9:$S$167,COLUMN(),0),"")</f>
        <v>4.2300000000000004</v>
      </c>
      <c r="J314" s="2">
        <f>IFERROR(VLOOKUP(Tableau2[[#This Row],[PR]],'Taux sortant'!$I$9:$S$167,COLUMN(),0),"")</f>
        <v>0</v>
      </c>
      <c r="K314" s="2">
        <f>IFERROR(VLOOKUP(Tableau2[[#This Row],[PR]],'Taux sortant'!$I$9:$S$167,COLUMN(),0),"")</f>
        <v>0</v>
      </c>
      <c r="L314" s="2" t="str">
        <f>IFERROR(VLOOKUP(Tableau2[[#This Row],[PR]],'Taux sortant'!$I$9:$S$167,COLUMN(),0),"")</f>
        <v/>
      </c>
    </row>
    <row r="315" spans="1:12" x14ac:dyDescent="0.3">
      <c r="A315" s="1" t="s">
        <v>312</v>
      </c>
      <c r="B315" s="1" t="s">
        <v>3164</v>
      </c>
      <c r="C315" s="2">
        <f>IFERROR(VLOOKUP(Tableau2[[#This Row],[PR]],'Taux sortant'!$I$9:$S$167,COLUMN(),0),"")</f>
        <v>15.9</v>
      </c>
      <c r="D315" s="2">
        <f>IFERROR(VLOOKUP(Tableau2[[#This Row],[PR]],'Taux sortant'!$I$9:$S$167,COLUMN(),0),"")</f>
        <v>13.36</v>
      </c>
      <c r="E315" s="2">
        <f>IFERROR(VLOOKUP(Tableau2[[#This Row],[PR]],'Taux sortant'!$I$9:$S$167,COLUMN(),0),"")</f>
        <v>10.43</v>
      </c>
      <c r="F315" s="2">
        <f>IFERROR(VLOOKUP(Tableau2[[#This Row],[PR]],'Taux sortant'!$I$9:$S$167,COLUMN(),0),"")</f>
        <v>8.9700000000000006</v>
      </c>
      <c r="G315" s="2">
        <f>IFERROR(VLOOKUP(Tableau2[[#This Row],[PR]],'Taux sortant'!$I$9:$S$167,COLUMN(),0),"")</f>
        <v>7.72</v>
      </c>
      <c r="H315" s="2">
        <f>IFERROR(VLOOKUP(Tableau2[[#This Row],[PR]],'Taux sortant'!$I$9:$S$167,COLUMN(),0),"")</f>
        <v>6.68</v>
      </c>
      <c r="I315" s="2">
        <f>IFERROR(VLOOKUP(Tableau2[[#This Row],[PR]],'Taux sortant'!$I$9:$S$167,COLUMN(),0),"")</f>
        <v>5.85</v>
      </c>
      <c r="J315" s="2">
        <f>IFERROR(VLOOKUP(Tableau2[[#This Row],[PR]],'Taux sortant'!$I$9:$S$167,COLUMN(),0),"")</f>
        <v>0</v>
      </c>
      <c r="K315" s="2">
        <f>IFERROR(VLOOKUP(Tableau2[[#This Row],[PR]],'Taux sortant'!$I$9:$S$167,COLUMN(),0),"")</f>
        <v>0</v>
      </c>
      <c r="L315" s="2" t="str">
        <f>IFERROR(VLOOKUP(Tableau2[[#This Row],[PR]],'Taux sortant'!$I$9:$S$167,COLUMN(),0),"")</f>
        <v/>
      </c>
    </row>
    <row r="316" spans="1:12" x14ac:dyDescent="0.3">
      <c r="A316" s="1" t="s">
        <v>315</v>
      </c>
      <c r="B316" s="1" t="s">
        <v>105</v>
      </c>
      <c r="C316" s="2">
        <f>IFERROR(VLOOKUP(Tableau2[[#This Row],[PR]],'Taux sortant'!$I$9:$S$167,COLUMN(),0),"")</f>
        <v>22.68</v>
      </c>
      <c r="D316" s="2">
        <f>IFERROR(VLOOKUP(Tableau2[[#This Row],[PR]],'Taux sortant'!$I$9:$S$167,COLUMN(),0),"")</f>
        <v>19.600000000000001</v>
      </c>
      <c r="E316" s="2">
        <f>IFERROR(VLOOKUP(Tableau2[[#This Row],[PR]],'Taux sortant'!$I$9:$S$167,COLUMN(),0),"")</f>
        <v>15.23</v>
      </c>
      <c r="F316" s="2">
        <f>IFERROR(VLOOKUP(Tableau2[[#This Row],[PR]],'Taux sortant'!$I$9:$S$167,COLUMN(),0),"")</f>
        <v>11.98</v>
      </c>
      <c r="G316" s="2">
        <f>IFERROR(VLOOKUP(Tableau2[[#This Row],[PR]],'Taux sortant'!$I$9:$S$167,COLUMN(),0),"")</f>
        <v>8.5399999999999991</v>
      </c>
      <c r="H316" s="2">
        <f>IFERROR(VLOOKUP(Tableau2[[#This Row],[PR]],'Taux sortant'!$I$9:$S$167,COLUMN(),0),"")</f>
        <v>5.65</v>
      </c>
      <c r="I316" s="2">
        <f>IFERROR(VLOOKUP(Tableau2[[#This Row],[PR]],'Taux sortant'!$I$9:$S$167,COLUMN(),0),"")</f>
        <v>4.07</v>
      </c>
      <c r="J316" s="2">
        <f>IFERROR(VLOOKUP(Tableau2[[#This Row],[PR]],'Taux sortant'!$I$9:$S$167,COLUMN(),0),"")</f>
        <v>0</v>
      </c>
      <c r="K316" s="2">
        <f>IFERROR(VLOOKUP(Tableau2[[#This Row],[PR]],'Taux sortant'!$I$9:$S$167,COLUMN(),0),"")</f>
        <v>0</v>
      </c>
      <c r="L316" s="2" t="str">
        <f>IFERROR(VLOOKUP(Tableau2[[#This Row],[PR]],'Taux sortant'!$I$9:$S$167,COLUMN(),0),"")</f>
        <v/>
      </c>
    </row>
    <row r="317" spans="1:12" x14ac:dyDescent="0.3">
      <c r="A317" s="1" t="s">
        <v>318</v>
      </c>
      <c r="B317" s="1" t="s">
        <v>33</v>
      </c>
      <c r="C317" s="2">
        <f>IFERROR(VLOOKUP(Tableau2[[#This Row],[PR]],'Taux sortant'!$I$9:$S$167,COLUMN(),0),"")</f>
        <v>28.13</v>
      </c>
      <c r="D317" s="2">
        <f>IFERROR(VLOOKUP(Tableau2[[#This Row],[PR]],'Taux sortant'!$I$9:$S$167,COLUMN(),0),"")</f>
        <v>22.97</v>
      </c>
      <c r="E317" s="2">
        <f>IFERROR(VLOOKUP(Tableau2[[#This Row],[PR]],'Taux sortant'!$I$9:$S$167,COLUMN(),0),"")</f>
        <v>17.190000000000001</v>
      </c>
      <c r="F317" s="2">
        <f>IFERROR(VLOOKUP(Tableau2[[#This Row],[PR]],'Taux sortant'!$I$9:$S$167,COLUMN(),0),"")</f>
        <v>13.88</v>
      </c>
      <c r="G317" s="2">
        <f>IFERROR(VLOOKUP(Tableau2[[#This Row],[PR]],'Taux sortant'!$I$9:$S$167,COLUMN(),0),"")</f>
        <v>10.89</v>
      </c>
      <c r="H317" s="2">
        <f>IFERROR(VLOOKUP(Tableau2[[#This Row],[PR]],'Taux sortant'!$I$9:$S$167,COLUMN(),0),"")</f>
        <v>7.86</v>
      </c>
      <c r="I317" s="2">
        <f>IFERROR(VLOOKUP(Tableau2[[#This Row],[PR]],'Taux sortant'!$I$9:$S$167,COLUMN(),0),"")</f>
        <v>7.14</v>
      </c>
      <c r="J317" s="2">
        <f>IFERROR(VLOOKUP(Tableau2[[#This Row],[PR]],'Taux sortant'!$I$9:$S$167,COLUMN(),0),"")</f>
        <v>0</v>
      </c>
      <c r="K317" s="2">
        <f>IFERROR(VLOOKUP(Tableau2[[#This Row],[PR]],'Taux sortant'!$I$9:$S$167,COLUMN(),0),"")</f>
        <v>0</v>
      </c>
      <c r="L317" s="2" t="str">
        <f>IFERROR(VLOOKUP(Tableau2[[#This Row],[PR]],'Taux sortant'!$I$9:$S$167,COLUMN(),0),"")</f>
        <v/>
      </c>
    </row>
    <row r="318" spans="1:12" x14ac:dyDescent="0.3">
      <c r="A318" s="1" t="s">
        <v>321</v>
      </c>
      <c r="B318" s="1" t="s">
        <v>13</v>
      </c>
      <c r="C318" s="2">
        <f>IFERROR(VLOOKUP(Tableau2[[#This Row],[PR]],'Taux sortant'!$I$9:$S$167,COLUMN(),0),"")</f>
        <v>20.05</v>
      </c>
      <c r="D318" s="2">
        <f>IFERROR(VLOOKUP(Tableau2[[#This Row],[PR]],'Taux sortant'!$I$9:$S$167,COLUMN(),0),"")</f>
        <v>15.11</v>
      </c>
      <c r="E318" s="2">
        <f>IFERROR(VLOOKUP(Tableau2[[#This Row],[PR]],'Taux sortant'!$I$9:$S$167,COLUMN(),0),"")</f>
        <v>10.84</v>
      </c>
      <c r="F318" s="2">
        <f>IFERROR(VLOOKUP(Tableau2[[#This Row],[PR]],'Taux sortant'!$I$9:$S$167,COLUMN(),0),"")</f>
        <v>8.73</v>
      </c>
      <c r="G318" s="2">
        <f>IFERROR(VLOOKUP(Tableau2[[#This Row],[PR]],'Taux sortant'!$I$9:$S$167,COLUMN(),0),"")</f>
        <v>6.21</v>
      </c>
      <c r="H318" s="2">
        <f>IFERROR(VLOOKUP(Tableau2[[#This Row],[PR]],'Taux sortant'!$I$9:$S$167,COLUMN(),0),"")</f>
        <v>4.4800000000000004</v>
      </c>
      <c r="I318" s="2">
        <f>IFERROR(VLOOKUP(Tableau2[[#This Row],[PR]],'Taux sortant'!$I$9:$S$167,COLUMN(),0),"")</f>
        <v>3.71</v>
      </c>
      <c r="J318" s="2">
        <f>IFERROR(VLOOKUP(Tableau2[[#This Row],[PR]],'Taux sortant'!$I$9:$S$167,COLUMN(),0),"")</f>
        <v>0</v>
      </c>
      <c r="K318" s="2">
        <f>IFERROR(VLOOKUP(Tableau2[[#This Row],[PR]],'Taux sortant'!$I$9:$S$167,COLUMN(),0),"")</f>
        <v>0</v>
      </c>
      <c r="L318" s="2" t="str">
        <f>IFERROR(VLOOKUP(Tableau2[[#This Row],[PR]],'Taux sortant'!$I$9:$S$167,COLUMN(),0),"")</f>
        <v/>
      </c>
    </row>
    <row r="319" spans="1:12" x14ac:dyDescent="0.3">
      <c r="A319" s="1" t="s">
        <v>5420</v>
      </c>
      <c r="B319" s="1" t="s">
        <v>5349</v>
      </c>
      <c r="C319" s="2" t="str">
        <f>IFERROR(VLOOKUP(Tableau2[[#This Row],[PR]],'Taux sortant'!$I$9:$S$167,COLUMN(),0),"")</f>
        <v/>
      </c>
      <c r="D319" s="2" t="str">
        <f>IFERROR(VLOOKUP(Tableau2[[#This Row],[PR]],'Taux sortant'!$I$9:$S$167,COLUMN(),0),"")</f>
        <v/>
      </c>
      <c r="E319" s="2" t="str">
        <f>IFERROR(VLOOKUP(Tableau2[[#This Row],[PR]],'Taux sortant'!$I$9:$S$167,COLUMN(),0),"")</f>
        <v/>
      </c>
      <c r="F319" s="2" t="str">
        <f>IFERROR(VLOOKUP(Tableau2[[#This Row],[PR]],'Taux sortant'!$I$9:$S$167,COLUMN(),0),"")</f>
        <v/>
      </c>
      <c r="G319" s="2" t="str">
        <f>IFERROR(VLOOKUP(Tableau2[[#This Row],[PR]],'Taux sortant'!$I$9:$S$167,COLUMN(),0),"")</f>
        <v/>
      </c>
      <c r="H319" s="2" t="str">
        <f>IFERROR(VLOOKUP(Tableau2[[#This Row],[PR]],'Taux sortant'!$I$9:$S$167,COLUMN(),0),"")</f>
        <v/>
      </c>
      <c r="I319" s="2" t="str">
        <f>IFERROR(VLOOKUP(Tableau2[[#This Row],[PR]],'Taux sortant'!$I$9:$S$167,COLUMN(),0),"")</f>
        <v/>
      </c>
      <c r="J319" s="2" t="str">
        <f>IFERROR(VLOOKUP(Tableau2[[#This Row],[PR]],'Taux sortant'!$I$9:$S$167,COLUMN(),0),"")</f>
        <v/>
      </c>
      <c r="K319" s="2" t="str">
        <f>IFERROR(VLOOKUP(Tableau2[[#This Row],[PR]],'Taux sortant'!$I$9:$S$167,COLUMN(),0),"")</f>
        <v/>
      </c>
      <c r="L319" s="2" t="str">
        <f>IFERROR(VLOOKUP(Tableau2[[#This Row],[PR]],'Taux sortant'!$I$9:$S$167,COLUMN(),0),"")</f>
        <v/>
      </c>
    </row>
    <row r="320" spans="1:12" x14ac:dyDescent="0.3">
      <c r="A320" s="1" t="s">
        <v>5423</v>
      </c>
      <c r="B320" s="1" t="s">
        <v>5356</v>
      </c>
      <c r="C320" s="2">
        <f>IFERROR(VLOOKUP(Tableau2[[#This Row],[PR]],'Taux sortant'!$I$9:$S$167,COLUMN(),0),"")</f>
        <v>14.1</v>
      </c>
      <c r="D320" s="2">
        <f>IFERROR(VLOOKUP(Tableau2[[#This Row],[PR]],'Taux sortant'!$I$9:$S$167,COLUMN(),0),"")</f>
        <v>12.41</v>
      </c>
      <c r="E320" s="2">
        <f>IFERROR(VLOOKUP(Tableau2[[#This Row],[PR]],'Taux sortant'!$I$9:$S$167,COLUMN(),0),"")</f>
        <v>9.0299999999999994</v>
      </c>
      <c r="F320" s="2">
        <f>IFERROR(VLOOKUP(Tableau2[[#This Row],[PR]],'Taux sortant'!$I$9:$S$167,COLUMN(),0),"")</f>
        <v>7.34</v>
      </c>
      <c r="G320" s="2">
        <f>IFERROR(VLOOKUP(Tableau2[[#This Row],[PR]],'Taux sortant'!$I$9:$S$167,COLUMN(),0),"")</f>
        <v>6.12</v>
      </c>
      <c r="H320" s="2">
        <f>IFERROR(VLOOKUP(Tableau2[[#This Row],[PR]],'Taux sortant'!$I$9:$S$167,COLUMN(),0),"")</f>
        <v>5.37</v>
      </c>
      <c r="I320" s="2">
        <f>IFERROR(VLOOKUP(Tableau2[[#This Row],[PR]],'Taux sortant'!$I$9:$S$167,COLUMN(),0),"")</f>
        <v>4.6500000000000004</v>
      </c>
      <c r="J320" s="2">
        <f>IFERROR(VLOOKUP(Tableau2[[#This Row],[PR]],'Taux sortant'!$I$9:$S$167,COLUMN(),0),"")</f>
        <v>0</v>
      </c>
      <c r="K320" s="2">
        <f>IFERROR(VLOOKUP(Tableau2[[#This Row],[PR]],'Taux sortant'!$I$9:$S$167,COLUMN(),0),"")</f>
        <v>1585.65</v>
      </c>
      <c r="L320" s="2" t="str">
        <f>IFERROR(VLOOKUP(Tableau2[[#This Row],[PR]],'Taux sortant'!$I$9:$S$167,COLUMN(),0),"")</f>
        <v/>
      </c>
    </row>
    <row r="321" spans="1:12" x14ac:dyDescent="0.3">
      <c r="A321" s="1" t="s">
        <v>324</v>
      </c>
      <c r="B321" s="1" t="s">
        <v>8</v>
      </c>
      <c r="C321" s="2">
        <f>IFERROR(VLOOKUP(Tableau2[[#This Row],[PR]],'Taux sortant'!$I$9:$S$167,COLUMN(),0),"")</f>
        <v>30.77</v>
      </c>
      <c r="D321" s="2">
        <f>IFERROR(VLOOKUP(Tableau2[[#This Row],[PR]],'Taux sortant'!$I$9:$S$167,COLUMN(),0),"")</f>
        <v>22.76</v>
      </c>
      <c r="E321" s="2">
        <f>IFERROR(VLOOKUP(Tableau2[[#This Row],[PR]],'Taux sortant'!$I$9:$S$167,COLUMN(),0),"")</f>
        <v>16.43</v>
      </c>
      <c r="F321" s="2">
        <f>IFERROR(VLOOKUP(Tableau2[[#This Row],[PR]],'Taux sortant'!$I$9:$S$167,COLUMN(),0),"")</f>
        <v>12.46</v>
      </c>
      <c r="G321" s="2">
        <f>IFERROR(VLOOKUP(Tableau2[[#This Row],[PR]],'Taux sortant'!$I$9:$S$167,COLUMN(),0),"")</f>
        <v>7.96</v>
      </c>
      <c r="H321" s="2">
        <f>IFERROR(VLOOKUP(Tableau2[[#This Row],[PR]],'Taux sortant'!$I$9:$S$167,COLUMN(),0),"")</f>
        <v>5.83</v>
      </c>
      <c r="I321" s="2">
        <f>IFERROR(VLOOKUP(Tableau2[[#This Row],[PR]],'Taux sortant'!$I$9:$S$167,COLUMN(),0),"")</f>
        <v>4.59</v>
      </c>
      <c r="J321" s="2">
        <f>IFERROR(VLOOKUP(Tableau2[[#This Row],[PR]],'Taux sortant'!$I$9:$S$167,COLUMN(),0),"")</f>
        <v>0</v>
      </c>
      <c r="K321" s="2">
        <f>IFERROR(VLOOKUP(Tableau2[[#This Row],[PR]],'Taux sortant'!$I$9:$S$167,COLUMN(),0),"")</f>
        <v>0</v>
      </c>
      <c r="L321" s="2" t="str">
        <f>IFERROR(VLOOKUP(Tableau2[[#This Row],[PR]],'Taux sortant'!$I$9:$S$167,COLUMN(),0),"")</f>
        <v/>
      </c>
    </row>
    <row r="322" spans="1:12" x14ac:dyDescent="0.3">
      <c r="A322" s="1" t="s">
        <v>324</v>
      </c>
      <c r="B322" s="1" t="s">
        <v>3100</v>
      </c>
      <c r="C322" s="2" t="str">
        <f>IFERROR(VLOOKUP(Tableau2[[#This Row],[PR]],'Taux sortant'!$I$9:$S$167,COLUMN(),0),"")</f>
        <v/>
      </c>
      <c r="D322" s="2" t="str">
        <f>IFERROR(VLOOKUP(Tableau2[[#This Row],[PR]],'Taux sortant'!$I$9:$S$167,COLUMN(),0),"")</f>
        <v/>
      </c>
      <c r="E322" s="2" t="str">
        <f>IFERROR(VLOOKUP(Tableau2[[#This Row],[PR]],'Taux sortant'!$I$9:$S$167,COLUMN(),0),"")</f>
        <v/>
      </c>
      <c r="F322" s="2" t="str">
        <f>IFERROR(VLOOKUP(Tableau2[[#This Row],[PR]],'Taux sortant'!$I$9:$S$167,COLUMN(),0),"")</f>
        <v/>
      </c>
      <c r="G322" s="2" t="str">
        <f>IFERROR(VLOOKUP(Tableau2[[#This Row],[PR]],'Taux sortant'!$I$9:$S$167,COLUMN(),0),"")</f>
        <v/>
      </c>
      <c r="H322" s="2" t="str">
        <f>IFERROR(VLOOKUP(Tableau2[[#This Row],[PR]],'Taux sortant'!$I$9:$S$167,COLUMN(),0),"")</f>
        <v/>
      </c>
      <c r="I322" s="2" t="str">
        <f>IFERROR(VLOOKUP(Tableau2[[#This Row],[PR]],'Taux sortant'!$I$9:$S$167,COLUMN(),0),"")</f>
        <v/>
      </c>
      <c r="J322" s="2" t="str">
        <f>IFERROR(VLOOKUP(Tableau2[[#This Row],[PR]],'Taux sortant'!$I$9:$S$167,COLUMN(),0),"")</f>
        <v/>
      </c>
      <c r="K322" s="2" t="str">
        <f>IFERROR(VLOOKUP(Tableau2[[#This Row],[PR]],'Taux sortant'!$I$9:$S$167,COLUMN(),0),"")</f>
        <v/>
      </c>
      <c r="L322" s="2" t="str">
        <f>IFERROR(VLOOKUP(Tableau2[[#This Row],[PR]],'Taux sortant'!$I$9:$S$167,COLUMN(),0),"")</f>
        <v/>
      </c>
    </row>
    <row r="323" spans="1:12" x14ac:dyDescent="0.3">
      <c r="A323" s="1" t="s">
        <v>327</v>
      </c>
      <c r="B323" s="1" t="s">
        <v>5</v>
      </c>
      <c r="C323" s="2">
        <f>IFERROR(VLOOKUP(Tableau2[[#This Row],[PR]],'Taux sortant'!$I$9:$S$167,COLUMN(),0),"")</f>
        <v>11.64</v>
      </c>
      <c r="D323" s="2">
        <f>IFERROR(VLOOKUP(Tableau2[[#This Row],[PR]],'Taux sortant'!$I$9:$S$167,COLUMN(),0),"")</f>
        <v>9.2799999999999994</v>
      </c>
      <c r="E323" s="2">
        <f>IFERROR(VLOOKUP(Tableau2[[#This Row],[PR]],'Taux sortant'!$I$9:$S$167,COLUMN(),0),"")</f>
        <v>6.6</v>
      </c>
      <c r="F323" s="2">
        <f>IFERROR(VLOOKUP(Tableau2[[#This Row],[PR]],'Taux sortant'!$I$9:$S$167,COLUMN(),0),"")</f>
        <v>5.3</v>
      </c>
      <c r="G323" s="2">
        <f>IFERROR(VLOOKUP(Tableau2[[#This Row],[PR]],'Taux sortant'!$I$9:$S$167,COLUMN(),0),"")</f>
        <v>4.37</v>
      </c>
      <c r="H323" s="2">
        <f>IFERROR(VLOOKUP(Tableau2[[#This Row],[PR]],'Taux sortant'!$I$9:$S$167,COLUMN(),0),"")</f>
        <v>3.62</v>
      </c>
      <c r="I323" s="2">
        <f>IFERROR(VLOOKUP(Tableau2[[#This Row],[PR]],'Taux sortant'!$I$9:$S$167,COLUMN(),0),"")</f>
        <v>3.13</v>
      </c>
      <c r="J323" s="2">
        <f>IFERROR(VLOOKUP(Tableau2[[#This Row],[PR]],'Taux sortant'!$I$9:$S$167,COLUMN(),0),"")</f>
        <v>0</v>
      </c>
      <c r="K323" s="2">
        <f>IFERROR(VLOOKUP(Tableau2[[#This Row],[PR]],'Taux sortant'!$I$9:$S$167,COLUMN(),0),"")</f>
        <v>0</v>
      </c>
      <c r="L323" s="2" t="str">
        <f>IFERROR(VLOOKUP(Tableau2[[#This Row],[PR]],'Taux sortant'!$I$9:$S$167,COLUMN(),0),"")</f>
        <v/>
      </c>
    </row>
    <row r="324" spans="1:12" x14ac:dyDescent="0.3">
      <c r="A324" s="1" t="s">
        <v>330</v>
      </c>
      <c r="B324" s="1" t="s">
        <v>8</v>
      </c>
      <c r="C324" s="2">
        <f>IFERROR(VLOOKUP(Tableau2[[#This Row],[PR]],'Taux sortant'!$I$9:$S$167,COLUMN(),0),"")</f>
        <v>30.77</v>
      </c>
      <c r="D324" s="2">
        <f>IFERROR(VLOOKUP(Tableau2[[#This Row],[PR]],'Taux sortant'!$I$9:$S$167,COLUMN(),0),"")</f>
        <v>22.76</v>
      </c>
      <c r="E324" s="2">
        <f>IFERROR(VLOOKUP(Tableau2[[#This Row],[PR]],'Taux sortant'!$I$9:$S$167,COLUMN(),0),"")</f>
        <v>16.43</v>
      </c>
      <c r="F324" s="2">
        <f>IFERROR(VLOOKUP(Tableau2[[#This Row],[PR]],'Taux sortant'!$I$9:$S$167,COLUMN(),0),"")</f>
        <v>12.46</v>
      </c>
      <c r="G324" s="2">
        <f>IFERROR(VLOOKUP(Tableau2[[#This Row],[PR]],'Taux sortant'!$I$9:$S$167,COLUMN(),0),"")</f>
        <v>7.96</v>
      </c>
      <c r="H324" s="2">
        <f>IFERROR(VLOOKUP(Tableau2[[#This Row],[PR]],'Taux sortant'!$I$9:$S$167,COLUMN(),0),"")</f>
        <v>5.83</v>
      </c>
      <c r="I324" s="2">
        <f>IFERROR(VLOOKUP(Tableau2[[#This Row],[PR]],'Taux sortant'!$I$9:$S$167,COLUMN(),0),"")</f>
        <v>4.59</v>
      </c>
      <c r="J324" s="2">
        <f>IFERROR(VLOOKUP(Tableau2[[#This Row],[PR]],'Taux sortant'!$I$9:$S$167,COLUMN(),0),"")</f>
        <v>0</v>
      </c>
      <c r="K324" s="2">
        <f>IFERROR(VLOOKUP(Tableau2[[#This Row],[PR]],'Taux sortant'!$I$9:$S$167,COLUMN(),0),"")</f>
        <v>0</v>
      </c>
      <c r="L324" s="2" t="str">
        <f>IFERROR(VLOOKUP(Tableau2[[#This Row],[PR]],'Taux sortant'!$I$9:$S$167,COLUMN(),0),"")</f>
        <v/>
      </c>
    </row>
    <row r="325" spans="1:12" x14ac:dyDescent="0.3">
      <c r="A325" s="1" t="s">
        <v>4302</v>
      </c>
      <c r="B325" s="1" t="s">
        <v>4180</v>
      </c>
      <c r="C325" s="2">
        <f>IFERROR(VLOOKUP(Tableau2[[#This Row],[PR]],'Taux sortant'!$I$9:$S$167,COLUMN(),0),"")</f>
        <v>22.64</v>
      </c>
      <c r="D325" s="2">
        <f>IFERROR(VLOOKUP(Tableau2[[#This Row],[PR]],'Taux sortant'!$I$9:$S$167,COLUMN(),0),"")</f>
        <v>20.190000000000001</v>
      </c>
      <c r="E325" s="2">
        <f>IFERROR(VLOOKUP(Tableau2[[#This Row],[PR]],'Taux sortant'!$I$9:$S$167,COLUMN(),0),"")</f>
        <v>16.53</v>
      </c>
      <c r="F325" s="2">
        <f>IFERROR(VLOOKUP(Tableau2[[#This Row],[PR]],'Taux sortant'!$I$9:$S$167,COLUMN(),0),"")</f>
        <v>14.31</v>
      </c>
      <c r="G325" s="2">
        <f>IFERROR(VLOOKUP(Tableau2[[#This Row],[PR]],'Taux sortant'!$I$9:$S$167,COLUMN(),0),"")</f>
        <v>12.45</v>
      </c>
      <c r="H325" s="2">
        <f>IFERROR(VLOOKUP(Tableau2[[#This Row],[PR]],'Taux sortant'!$I$9:$S$167,COLUMN(),0),"")</f>
        <v>10.32</v>
      </c>
      <c r="I325" s="2">
        <f>IFERROR(VLOOKUP(Tableau2[[#This Row],[PR]],'Taux sortant'!$I$9:$S$167,COLUMN(),0),"")</f>
        <v>8.83</v>
      </c>
      <c r="J325" s="2">
        <f>IFERROR(VLOOKUP(Tableau2[[#This Row],[PR]],'Taux sortant'!$I$9:$S$167,COLUMN(),0),"")</f>
        <v>0</v>
      </c>
      <c r="K325" s="2">
        <f>IFERROR(VLOOKUP(Tableau2[[#This Row],[PR]],'Taux sortant'!$I$9:$S$167,COLUMN(),0),"")</f>
        <v>0</v>
      </c>
      <c r="L325" s="2" t="str">
        <f>IFERROR(VLOOKUP(Tableau2[[#This Row],[PR]],'Taux sortant'!$I$9:$S$167,COLUMN(),0),"")</f>
        <v/>
      </c>
    </row>
    <row r="326" spans="1:12" x14ac:dyDescent="0.3">
      <c r="A326" s="1" t="s">
        <v>4302</v>
      </c>
      <c r="B326" s="1" t="s">
        <v>5349</v>
      </c>
      <c r="C326" s="2" t="str">
        <f>IFERROR(VLOOKUP(Tableau2[[#This Row],[PR]],'Taux sortant'!$I$9:$S$167,COLUMN(),0),"")</f>
        <v/>
      </c>
      <c r="D326" s="2" t="str">
        <f>IFERROR(VLOOKUP(Tableau2[[#This Row],[PR]],'Taux sortant'!$I$9:$S$167,COLUMN(),0),"")</f>
        <v/>
      </c>
      <c r="E326" s="2" t="str">
        <f>IFERROR(VLOOKUP(Tableau2[[#This Row],[PR]],'Taux sortant'!$I$9:$S$167,COLUMN(),0),"")</f>
        <v/>
      </c>
      <c r="F326" s="2" t="str">
        <f>IFERROR(VLOOKUP(Tableau2[[#This Row],[PR]],'Taux sortant'!$I$9:$S$167,COLUMN(),0),"")</f>
        <v/>
      </c>
      <c r="G326" s="2" t="str">
        <f>IFERROR(VLOOKUP(Tableau2[[#This Row],[PR]],'Taux sortant'!$I$9:$S$167,COLUMN(),0),"")</f>
        <v/>
      </c>
      <c r="H326" s="2" t="str">
        <f>IFERROR(VLOOKUP(Tableau2[[#This Row],[PR]],'Taux sortant'!$I$9:$S$167,COLUMN(),0),"")</f>
        <v/>
      </c>
      <c r="I326" s="2" t="str">
        <f>IFERROR(VLOOKUP(Tableau2[[#This Row],[PR]],'Taux sortant'!$I$9:$S$167,COLUMN(),0),"")</f>
        <v/>
      </c>
      <c r="J326" s="2" t="str">
        <f>IFERROR(VLOOKUP(Tableau2[[#This Row],[PR]],'Taux sortant'!$I$9:$S$167,COLUMN(),0),"")</f>
        <v/>
      </c>
      <c r="K326" s="2" t="str">
        <f>IFERROR(VLOOKUP(Tableau2[[#This Row],[PR]],'Taux sortant'!$I$9:$S$167,COLUMN(),0),"")</f>
        <v/>
      </c>
      <c r="L326" s="2" t="str">
        <f>IFERROR(VLOOKUP(Tableau2[[#This Row],[PR]],'Taux sortant'!$I$9:$S$167,COLUMN(),0),"")</f>
        <v/>
      </c>
    </row>
    <row r="327" spans="1:12" x14ac:dyDescent="0.3">
      <c r="A327" s="1" t="s">
        <v>4305</v>
      </c>
      <c r="B327" s="1" t="s">
        <v>4194</v>
      </c>
      <c r="C327" s="2">
        <f>IFERROR(VLOOKUP(Tableau2[[#This Row],[PR]],'Taux sortant'!$I$9:$S$167,COLUMN(),0),"")</f>
        <v>19.27</v>
      </c>
      <c r="D327" s="2">
        <f>IFERROR(VLOOKUP(Tableau2[[#This Row],[PR]],'Taux sortant'!$I$9:$S$167,COLUMN(),0),"")</f>
        <v>16.54</v>
      </c>
      <c r="E327" s="2">
        <f>IFERROR(VLOOKUP(Tableau2[[#This Row],[PR]],'Taux sortant'!$I$9:$S$167,COLUMN(),0),"")</f>
        <v>13.35</v>
      </c>
      <c r="F327" s="2">
        <f>IFERROR(VLOOKUP(Tableau2[[#This Row],[PR]],'Taux sortant'!$I$9:$S$167,COLUMN(),0),"")</f>
        <v>11.77</v>
      </c>
      <c r="G327" s="2">
        <f>IFERROR(VLOOKUP(Tableau2[[#This Row],[PR]],'Taux sortant'!$I$9:$S$167,COLUMN(),0),"")</f>
        <v>10.32</v>
      </c>
      <c r="H327" s="2">
        <f>IFERROR(VLOOKUP(Tableau2[[#This Row],[PR]],'Taux sortant'!$I$9:$S$167,COLUMN(),0),"")</f>
        <v>9.14</v>
      </c>
      <c r="I327" s="2">
        <f>IFERROR(VLOOKUP(Tableau2[[#This Row],[PR]],'Taux sortant'!$I$9:$S$167,COLUMN(),0),"")</f>
        <v>8.1199999999999992</v>
      </c>
      <c r="J327" s="2">
        <f>IFERROR(VLOOKUP(Tableau2[[#This Row],[PR]],'Taux sortant'!$I$9:$S$167,COLUMN(),0),"")</f>
        <v>0</v>
      </c>
      <c r="K327" s="2">
        <f>IFERROR(VLOOKUP(Tableau2[[#This Row],[PR]],'Taux sortant'!$I$9:$S$167,COLUMN(),0),"")</f>
        <v>0</v>
      </c>
      <c r="L327" s="2" t="str">
        <f>IFERROR(VLOOKUP(Tableau2[[#This Row],[PR]],'Taux sortant'!$I$9:$S$167,COLUMN(),0),"")</f>
        <v/>
      </c>
    </row>
    <row r="328" spans="1:12" x14ac:dyDescent="0.3">
      <c r="A328" s="1" t="s">
        <v>333</v>
      </c>
      <c r="B328" s="1" t="s">
        <v>8</v>
      </c>
      <c r="C328" s="2">
        <f>IFERROR(VLOOKUP(Tableau2[[#This Row],[PR]],'Taux sortant'!$I$9:$S$167,COLUMN(),0),"")</f>
        <v>30.77</v>
      </c>
      <c r="D328" s="2">
        <f>IFERROR(VLOOKUP(Tableau2[[#This Row],[PR]],'Taux sortant'!$I$9:$S$167,COLUMN(),0),"")</f>
        <v>22.76</v>
      </c>
      <c r="E328" s="2">
        <f>IFERROR(VLOOKUP(Tableau2[[#This Row],[PR]],'Taux sortant'!$I$9:$S$167,COLUMN(),0),"")</f>
        <v>16.43</v>
      </c>
      <c r="F328" s="2">
        <f>IFERROR(VLOOKUP(Tableau2[[#This Row],[PR]],'Taux sortant'!$I$9:$S$167,COLUMN(),0),"")</f>
        <v>12.46</v>
      </c>
      <c r="G328" s="2">
        <f>IFERROR(VLOOKUP(Tableau2[[#This Row],[PR]],'Taux sortant'!$I$9:$S$167,COLUMN(),0),"")</f>
        <v>7.96</v>
      </c>
      <c r="H328" s="2">
        <f>IFERROR(VLOOKUP(Tableau2[[#This Row],[PR]],'Taux sortant'!$I$9:$S$167,COLUMN(),0),"")</f>
        <v>5.83</v>
      </c>
      <c r="I328" s="2">
        <f>IFERROR(VLOOKUP(Tableau2[[#This Row],[PR]],'Taux sortant'!$I$9:$S$167,COLUMN(),0),"")</f>
        <v>4.59</v>
      </c>
      <c r="J328" s="2">
        <f>IFERROR(VLOOKUP(Tableau2[[#This Row],[PR]],'Taux sortant'!$I$9:$S$167,COLUMN(),0),"")</f>
        <v>0</v>
      </c>
      <c r="K328" s="2">
        <f>IFERROR(VLOOKUP(Tableau2[[#This Row],[PR]],'Taux sortant'!$I$9:$S$167,COLUMN(),0),"")</f>
        <v>0</v>
      </c>
      <c r="L328" s="2" t="str">
        <f>IFERROR(VLOOKUP(Tableau2[[#This Row],[PR]],'Taux sortant'!$I$9:$S$167,COLUMN(),0),"")</f>
        <v/>
      </c>
    </row>
    <row r="329" spans="1:12" x14ac:dyDescent="0.3">
      <c r="A329" s="1" t="s">
        <v>336</v>
      </c>
      <c r="B329" s="1" t="s">
        <v>8</v>
      </c>
      <c r="C329" s="2">
        <f>IFERROR(VLOOKUP(Tableau2[[#This Row],[PR]],'Taux sortant'!$I$9:$S$167,COLUMN(),0),"")</f>
        <v>30.77</v>
      </c>
      <c r="D329" s="2">
        <f>IFERROR(VLOOKUP(Tableau2[[#This Row],[PR]],'Taux sortant'!$I$9:$S$167,COLUMN(),0),"")</f>
        <v>22.76</v>
      </c>
      <c r="E329" s="2">
        <f>IFERROR(VLOOKUP(Tableau2[[#This Row],[PR]],'Taux sortant'!$I$9:$S$167,COLUMN(),0),"")</f>
        <v>16.43</v>
      </c>
      <c r="F329" s="2">
        <f>IFERROR(VLOOKUP(Tableau2[[#This Row],[PR]],'Taux sortant'!$I$9:$S$167,COLUMN(),0),"")</f>
        <v>12.46</v>
      </c>
      <c r="G329" s="2">
        <f>IFERROR(VLOOKUP(Tableau2[[#This Row],[PR]],'Taux sortant'!$I$9:$S$167,COLUMN(),0),"")</f>
        <v>7.96</v>
      </c>
      <c r="H329" s="2">
        <f>IFERROR(VLOOKUP(Tableau2[[#This Row],[PR]],'Taux sortant'!$I$9:$S$167,COLUMN(),0),"")</f>
        <v>5.83</v>
      </c>
      <c r="I329" s="2">
        <f>IFERROR(VLOOKUP(Tableau2[[#This Row],[PR]],'Taux sortant'!$I$9:$S$167,COLUMN(),0),"")</f>
        <v>4.59</v>
      </c>
      <c r="J329" s="2">
        <f>IFERROR(VLOOKUP(Tableau2[[#This Row],[PR]],'Taux sortant'!$I$9:$S$167,COLUMN(),0),"")</f>
        <v>0</v>
      </c>
      <c r="K329" s="2">
        <f>IFERROR(VLOOKUP(Tableau2[[#This Row],[PR]],'Taux sortant'!$I$9:$S$167,COLUMN(),0),"")</f>
        <v>0</v>
      </c>
      <c r="L329" s="2" t="str">
        <f>IFERROR(VLOOKUP(Tableau2[[#This Row],[PR]],'Taux sortant'!$I$9:$S$167,COLUMN(),0),"")</f>
        <v/>
      </c>
    </row>
    <row r="330" spans="1:12" x14ac:dyDescent="0.3">
      <c r="A330" s="1" t="s">
        <v>3215</v>
      </c>
      <c r="B330" s="1" t="s">
        <v>3076</v>
      </c>
      <c r="C330" s="2">
        <f>IFERROR(VLOOKUP(Tableau2[[#This Row],[PR]],'Taux sortant'!$I$9:$S$167,COLUMN(),0),"")</f>
        <v>14.68</v>
      </c>
      <c r="D330" s="2">
        <f>IFERROR(VLOOKUP(Tableau2[[#This Row],[PR]],'Taux sortant'!$I$9:$S$167,COLUMN(),0),"")</f>
        <v>12.17</v>
      </c>
      <c r="E330" s="2">
        <f>IFERROR(VLOOKUP(Tableau2[[#This Row],[PR]],'Taux sortant'!$I$9:$S$167,COLUMN(),0),"")</f>
        <v>9.26</v>
      </c>
      <c r="F330" s="2">
        <f>IFERROR(VLOOKUP(Tableau2[[#This Row],[PR]],'Taux sortant'!$I$9:$S$167,COLUMN(),0),"")</f>
        <v>7.85</v>
      </c>
      <c r="G330" s="2">
        <f>IFERROR(VLOOKUP(Tableau2[[#This Row],[PR]],'Taux sortant'!$I$9:$S$167,COLUMN(),0),"")</f>
        <v>6.68</v>
      </c>
      <c r="H330" s="2">
        <f>IFERROR(VLOOKUP(Tableau2[[#This Row],[PR]],'Taux sortant'!$I$9:$S$167,COLUMN(),0),"")</f>
        <v>5.72</v>
      </c>
      <c r="I330" s="2">
        <f>IFERROR(VLOOKUP(Tableau2[[#This Row],[PR]],'Taux sortant'!$I$9:$S$167,COLUMN(),0),"")</f>
        <v>4.96</v>
      </c>
      <c r="J330" s="2">
        <f>IFERROR(VLOOKUP(Tableau2[[#This Row],[PR]],'Taux sortant'!$I$9:$S$167,COLUMN(),0),"")</f>
        <v>0</v>
      </c>
      <c r="K330" s="2">
        <f>IFERROR(VLOOKUP(Tableau2[[#This Row],[PR]],'Taux sortant'!$I$9:$S$167,COLUMN(),0),"")</f>
        <v>0</v>
      </c>
      <c r="L330" s="2" t="str">
        <f>IFERROR(VLOOKUP(Tableau2[[#This Row],[PR]],'Taux sortant'!$I$9:$S$167,COLUMN(),0),"")</f>
        <v/>
      </c>
    </row>
    <row r="331" spans="1:12" x14ac:dyDescent="0.3">
      <c r="A331" s="1" t="s">
        <v>5892</v>
      </c>
      <c r="B331" s="1" t="s">
        <v>5830</v>
      </c>
      <c r="C331" s="2">
        <f>IFERROR(VLOOKUP(Tableau2[[#This Row],[PR]],'Taux sortant'!$I$9:$S$167,COLUMN(),0),"")</f>
        <v>27.44</v>
      </c>
      <c r="D331" s="2">
        <f>IFERROR(VLOOKUP(Tableau2[[#This Row],[PR]],'Taux sortant'!$I$9:$S$167,COLUMN(),0),"")</f>
        <v>24.03</v>
      </c>
      <c r="E331" s="2">
        <f>IFERROR(VLOOKUP(Tableau2[[#This Row],[PR]],'Taux sortant'!$I$9:$S$167,COLUMN(),0),"")</f>
        <v>20.059999999999999</v>
      </c>
      <c r="F331" s="2">
        <f>IFERROR(VLOOKUP(Tableau2[[#This Row],[PR]],'Taux sortant'!$I$9:$S$167,COLUMN(),0),"")</f>
        <v>18.07</v>
      </c>
      <c r="G331" s="2">
        <f>IFERROR(VLOOKUP(Tableau2[[#This Row],[PR]],'Taux sortant'!$I$9:$S$167,COLUMN(),0),"")</f>
        <v>15.88</v>
      </c>
      <c r="H331" s="2">
        <f>IFERROR(VLOOKUP(Tableau2[[#This Row],[PR]],'Taux sortant'!$I$9:$S$167,COLUMN(),0),"")</f>
        <v>13.73</v>
      </c>
      <c r="I331" s="2">
        <f>IFERROR(VLOOKUP(Tableau2[[#This Row],[PR]],'Taux sortant'!$I$9:$S$167,COLUMN(),0),"")</f>
        <v>11.82</v>
      </c>
      <c r="J331" s="2">
        <f>IFERROR(VLOOKUP(Tableau2[[#This Row],[PR]],'Taux sortant'!$I$9:$S$167,COLUMN(),0),"")</f>
        <v>0</v>
      </c>
      <c r="K331" s="2">
        <f>IFERROR(VLOOKUP(Tableau2[[#This Row],[PR]],'Taux sortant'!$I$9:$S$167,COLUMN(),0),"")</f>
        <v>0</v>
      </c>
      <c r="L331" s="2" t="str">
        <f>IFERROR(VLOOKUP(Tableau2[[#This Row],[PR]],'Taux sortant'!$I$9:$S$167,COLUMN(),0),"")</f>
        <v/>
      </c>
    </row>
    <row r="332" spans="1:12" x14ac:dyDescent="0.3">
      <c r="A332" s="1" t="s">
        <v>1722</v>
      </c>
      <c r="B332" s="1" t="s">
        <v>1535</v>
      </c>
      <c r="C332" s="2">
        <f>IFERROR(VLOOKUP(Tableau2[[#This Row],[PR]],'Taux sortant'!$I$9:$S$167,COLUMN(),0),"")</f>
        <v>32.31</v>
      </c>
      <c r="D332" s="2">
        <f>IFERROR(VLOOKUP(Tableau2[[#This Row],[PR]],'Taux sortant'!$I$9:$S$167,COLUMN(),0),"")</f>
        <v>25.84</v>
      </c>
      <c r="E332" s="2">
        <f>IFERROR(VLOOKUP(Tableau2[[#This Row],[PR]],'Taux sortant'!$I$9:$S$167,COLUMN(),0),"")</f>
        <v>18.78</v>
      </c>
      <c r="F332" s="2">
        <f>IFERROR(VLOOKUP(Tableau2[[#This Row],[PR]],'Taux sortant'!$I$9:$S$167,COLUMN(),0),"")</f>
        <v>15.36</v>
      </c>
      <c r="G332" s="2">
        <f>IFERROR(VLOOKUP(Tableau2[[#This Row],[PR]],'Taux sortant'!$I$9:$S$167,COLUMN(),0),"")</f>
        <v>12.71</v>
      </c>
      <c r="H332" s="2">
        <f>IFERROR(VLOOKUP(Tableau2[[#This Row],[PR]],'Taux sortant'!$I$9:$S$167,COLUMN(),0),"")</f>
        <v>10.58</v>
      </c>
      <c r="I332" s="2">
        <f>IFERROR(VLOOKUP(Tableau2[[#This Row],[PR]],'Taux sortant'!$I$9:$S$167,COLUMN(),0),"")</f>
        <v>9.08</v>
      </c>
      <c r="J332" s="2">
        <f>IFERROR(VLOOKUP(Tableau2[[#This Row],[PR]],'Taux sortant'!$I$9:$S$167,COLUMN(),0),"")</f>
        <v>0</v>
      </c>
      <c r="K332" s="2">
        <f>IFERROR(VLOOKUP(Tableau2[[#This Row],[PR]],'Taux sortant'!$I$9:$S$167,COLUMN(),0),"")</f>
        <v>0</v>
      </c>
      <c r="L332" s="2" t="str">
        <f>IFERROR(VLOOKUP(Tableau2[[#This Row],[PR]],'Taux sortant'!$I$9:$S$167,COLUMN(),0),"")</f>
        <v/>
      </c>
    </row>
    <row r="333" spans="1:12" x14ac:dyDescent="0.3">
      <c r="A333" s="1" t="s">
        <v>339</v>
      </c>
      <c r="B333" s="1" t="s">
        <v>161</v>
      </c>
      <c r="C333" s="2">
        <f>IFERROR(VLOOKUP(Tableau2[[#This Row],[PR]],'Taux sortant'!$I$9:$S$167,COLUMN(),0),"")</f>
        <v>35.869999999999997</v>
      </c>
      <c r="D333" s="2">
        <f>IFERROR(VLOOKUP(Tableau2[[#This Row],[PR]],'Taux sortant'!$I$9:$S$167,COLUMN(),0),"")</f>
        <v>28.1</v>
      </c>
      <c r="E333" s="2">
        <f>IFERROR(VLOOKUP(Tableau2[[#This Row],[PR]],'Taux sortant'!$I$9:$S$167,COLUMN(),0),"")</f>
        <v>22.11</v>
      </c>
      <c r="F333" s="2">
        <f>IFERROR(VLOOKUP(Tableau2[[#This Row],[PR]],'Taux sortant'!$I$9:$S$167,COLUMN(),0),"")</f>
        <v>17.46</v>
      </c>
      <c r="G333" s="2">
        <f>IFERROR(VLOOKUP(Tableau2[[#This Row],[PR]],'Taux sortant'!$I$9:$S$167,COLUMN(),0),"")</f>
        <v>13.86</v>
      </c>
      <c r="H333" s="2">
        <f>IFERROR(VLOOKUP(Tableau2[[#This Row],[PR]],'Taux sortant'!$I$9:$S$167,COLUMN(),0),"")</f>
        <v>10.67</v>
      </c>
      <c r="I333" s="2">
        <f>IFERROR(VLOOKUP(Tableau2[[#This Row],[PR]],'Taux sortant'!$I$9:$S$167,COLUMN(),0),"")</f>
        <v>9.92</v>
      </c>
      <c r="J333" s="2">
        <f>IFERROR(VLOOKUP(Tableau2[[#This Row],[PR]],'Taux sortant'!$I$9:$S$167,COLUMN(),0),"")</f>
        <v>0</v>
      </c>
      <c r="K333" s="2">
        <f>IFERROR(VLOOKUP(Tableau2[[#This Row],[PR]],'Taux sortant'!$I$9:$S$167,COLUMN(),0),"")</f>
        <v>0</v>
      </c>
      <c r="L333" s="2" t="str">
        <f>IFERROR(VLOOKUP(Tableau2[[#This Row],[PR]],'Taux sortant'!$I$9:$S$167,COLUMN(),0),"")</f>
        <v/>
      </c>
    </row>
    <row r="334" spans="1:12" x14ac:dyDescent="0.3">
      <c r="A334" s="1" t="s">
        <v>342</v>
      </c>
      <c r="B334" s="1" t="s">
        <v>51</v>
      </c>
      <c r="C334" s="2">
        <f>IFERROR(VLOOKUP(Tableau2[[#This Row],[PR]],'Taux sortant'!$I$9:$S$167,COLUMN(),0),"")</f>
        <v>14</v>
      </c>
      <c r="D334" s="2">
        <f>IFERROR(VLOOKUP(Tableau2[[#This Row],[PR]],'Taux sortant'!$I$9:$S$167,COLUMN(),0),"")</f>
        <v>11.3</v>
      </c>
      <c r="E334" s="2">
        <f>IFERROR(VLOOKUP(Tableau2[[#This Row],[PR]],'Taux sortant'!$I$9:$S$167,COLUMN(),0),"")</f>
        <v>8.23</v>
      </c>
      <c r="F334" s="2">
        <f>IFERROR(VLOOKUP(Tableau2[[#This Row],[PR]],'Taux sortant'!$I$9:$S$167,COLUMN(),0),"")</f>
        <v>6.77</v>
      </c>
      <c r="G334" s="2">
        <f>IFERROR(VLOOKUP(Tableau2[[#This Row],[PR]],'Taux sortant'!$I$9:$S$167,COLUMN(),0),"")</f>
        <v>5.71</v>
      </c>
      <c r="H334" s="2">
        <f>IFERROR(VLOOKUP(Tableau2[[#This Row],[PR]],'Taux sortant'!$I$9:$S$167,COLUMN(),0),"")</f>
        <v>4.8099999999999996</v>
      </c>
      <c r="I334" s="2">
        <f>IFERROR(VLOOKUP(Tableau2[[#This Row],[PR]],'Taux sortant'!$I$9:$S$167,COLUMN(),0),"")</f>
        <v>4.22</v>
      </c>
      <c r="J334" s="2">
        <f>IFERROR(VLOOKUP(Tableau2[[#This Row],[PR]],'Taux sortant'!$I$9:$S$167,COLUMN(),0),"")</f>
        <v>0</v>
      </c>
      <c r="K334" s="2">
        <f>IFERROR(VLOOKUP(Tableau2[[#This Row],[PR]],'Taux sortant'!$I$9:$S$167,COLUMN(),0),"")</f>
        <v>0</v>
      </c>
      <c r="L334" s="2" t="str">
        <f>IFERROR(VLOOKUP(Tableau2[[#This Row],[PR]],'Taux sortant'!$I$9:$S$167,COLUMN(),0),"")</f>
        <v/>
      </c>
    </row>
    <row r="335" spans="1:12" x14ac:dyDescent="0.3">
      <c r="A335" s="1" t="s">
        <v>5895</v>
      </c>
      <c r="B335" s="1" t="s">
        <v>5815</v>
      </c>
      <c r="C335" s="2">
        <f>IFERROR(VLOOKUP(Tableau2[[#This Row],[PR]],'Taux sortant'!$I$9:$S$167,COLUMN(),0),"")</f>
        <v>29.89</v>
      </c>
      <c r="D335" s="2">
        <f>IFERROR(VLOOKUP(Tableau2[[#This Row],[PR]],'Taux sortant'!$I$9:$S$167,COLUMN(),0),"")</f>
        <v>27.05</v>
      </c>
      <c r="E335" s="2">
        <f>IFERROR(VLOOKUP(Tableau2[[#This Row],[PR]],'Taux sortant'!$I$9:$S$167,COLUMN(),0),"")</f>
        <v>23.76</v>
      </c>
      <c r="F335" s="2">
        <f>IFERROR(VLOOKUP(Tableau2[[#This Row],[PR]],'Taux sortant'!$I$9:$S$167,COLUMN(),0),"")</f>
        <v>22.11</v>
      </c>
      <c r="G335" s="2">
        <f>IFERROR(VLOOKUP(Tableau2[[#This Row],[PR]],'Taux sortant'!$I$9:$S$167,COLUMN(),0),"")</f>
        <v>20.05</v>
      </c>
      <c r="H335" s="2">
        <f>IFERROR(VLOOKUP(Tableau2[[#This Row],[PR]],'Taux sortant'!$I$9:$S$167,COLUMN(),0),"")</f>
        <v>17.09</v>
      </c>
      <c r="I335" s="2">
        <f>IFERROR(VLOOKUP(Tableau2[[#This Row],[PR]],'Taux sortant'!$I$9:$S$167,COLUMN(),0),"")</f>
        <v>15.56</v>
      </c>
      <c r="J335" s="2">
        <f>IFERROR(VLOOKUP(Tableau2[[#This Row],[PR]],'Taux sortant'!$I$9:$S$167,COLUMN(),0),"")</f>
        <v>0</v>
      </c>
      <c r="K335" s="2">
        <f>IFERROR(VLOOKUP(Tableau2[[#This Row],[PR]],'Taux sortant'!$I$9:$S$167,COLUMN(),0),"")</f>
        <v>0</v>
      </c>
      <c r="L335" s="2" t="str">
        <f>IFERROR(VLOOKUP(Tableau2[[#This Row],[PR]],'Taux sortant'!$I$9:$S$167,COLUMN(),0),"")</f>
        <v/>
      </c>
    </row>
    <row r="336" spans="1:12" x14ac:dyDescent="0.3">
      <c r="A336" s="1" t="s">
        <v>3218</v>
      </c>
      <c r="B336" s="1" t="s">
        <v>3211</v>
      </c>
      <c r="C336" s="2">
        <f>IFERROR(VLOOKUP(Tableau2[[#This Row],[PR]],'Taux sortant'!$I$9:$S$167,COLUMN(),0),"")</f>
        <v>13.98</v>
      </c>
      <c r="D336" s="2">
        <f>IFERROR(VLOOKUP(Tableau2[[#This Row],[PR]],'Taux sortant'!$I$9:$S$167,COLUMN(),0),"")</f>
        <v>11.58</v>
      </c>
      <c r="E336" s="2">
        <f>IFERROR(VLOOKUP(Tableau2[[#This Row],[PR]],'Taux sortant'!$I$9:$S$167,COLUMN(),0),"")</f>
        <v>8.7799999999999994</v>
      </c>
      <c r="F336" s="2">
        <f>IFERROR(VLOOKUP(Tableau2[[#This Row],[PR]],'Taux sortant'!$I$9:$S$167,COLUMN(),0),"")</f>
        <v>7.44</v>
      </c>
      <c r="G336" s="2">
        <f>IFERROR(VLOOKUP(Tableau2[[#This Row],[PR]],'Taux sortant'!$I$9:$S$167,COLUMN(),0),"")</f>
        <v>6.29</v>
      </c>
      <c r="H336" s="2">
        <f>IFERROR(VLOOKUP(Tableau2[[#This Row],[PR]],'Taux sortant'!$I$9:$S$167,COLUMN(),0),"")</f>
        <v>5.35</v>
      </c>
      <c r="I336" s="2">
        <f>IFERROR(VLOOKUP(Tableau2[[#This Row],[PR]],'Taux sortant'!$I$9:$S$167,COLUMN(),0),"")</f>
        <v>4.6100000000000003</v>
      </c>
      <c r="J336" s="2">
        <f>IFERROR(VLOOKUP(Tableau2[[#This Row],[PR]],'Taux sortant'!$I$9:$S$167,COLUMN(),0),"")</f>
        <v>0</v>
      </c>
      <c r="K336" s="2">
        <f>IFERROR(VLOOKUP(Tableau2[[#This Row],[PR]],'Taux sortant'!$I$9:$S$167,COLUMN(),0),"")</f>
        <v>0</v>
      </c>
      <c r="L336" s="2" t="str">
        <f>IFERROR(VLOOKUP(Tableau2[[#This Row],[PR]],'Taux sortant'!$I$9:$S$167,COLUMN(),0),"")</f>
        <v/>
      </c>
    </row>
    <row r="337" spans="1:12" x14ac:dyDescent="0.3">
      <c r="A337" s="1" t="s">
        <v>344</v>
      </c>
      <c r="B337" s="1" t="s">
        <v>6</v>
      </c>
      <c r="C337" s="2">
        <f>IFERROR(VLOOKUP(Tableau2[[#This Row],[PR]],'Taux sortant'!$I$9:$S$167,COLUMN(),0),"")</f>
        <v>25.34</v>
      </c>
      <c r="D337" s="2">
        <f>IFERROR(VLOOKUP(Tableau2[[#This Row],[PR]],'Taux sortant'!$I$9:$S$167,COLUMN(),0),"")</f>
        <v>21.62</v>
      </c>
      <c r="E337" s="2">
        <f>IFERROR(VLOOKUP(Tableau2[[#This Row],[PR]],'Taux sortant'!$I$9:$S$167,COLUMN(),0),"")</f>
        <v>15.42</v>
      </c>
      <c r="F337" s="2">
        <f>IFERROR(VLOOKUP(Tableau2[[#This Row],[PR]],'Taux sortant'!$I$9:$S$167,COLUMN(),0),"")</f>
        <v>12.6</v>
      </c>
      <c r="G337" s="2">
        <f>IFERROR(VLOOKUP(Tableau2[[#This Row],[PR]],'Taux sortant'!$I$9:$S$167,COLUMN(),0),"")</f>
        <v>9.5500000000000007</v>
      </c>
      <c r="H337" s="2">
        <f>IFERROR(VLOOKUP(Tableau2[[#This Row],[PR]],'Taux sortant'!$I$9:$S$167,COLUMN(),0),"")</f>
        <v>7.3</v>
      </c>
      <c r="I337" s="2">
        <f>IFERROR(VLOOKUP(Tableau2[[#This Row],[PR]],'Taux sortant'!$I$9:$S$167,COLUMN(),0),"")</f>
        <v>6.61</v>
      </c>
      <c r="J337" s="2">
        <f>IFERROR(VLOOKUP(Tableau2[[#This Row],[PR]],'Taux sortant'!$I$9:$S$167,COLUMN(),0),"")</f>
        <v>0</v>
      </c>
      <c r="K337" s="2">
        <f>IFERROR(VLOOKUP(Tableau2[[#This Row],[PR]],'Taux sortant'!$I$9:$S$167,COLUMN(),0),"")</f>
        <v>0</v>
      </c>
      <c r="L337" s="2" t="str">
        <f>IFERROR(VLOOKUP(Tableau2[[#This Row],[PR]],'Taux sortant'!$I$9:$S$167,COLUMN(),0),"")</f>
        <v/>
      </c>
    </row>
    <row r="338" spans="1:12" x14ac:dyDescent="0.3">
      <c r="A338" s="1" t="s">
        <v>3222</v>
      </c>
      <c r="B338" s="1" t="s">
        <v>3134</v>
      </c>
      <c r="C338" s="2">
        <f>IFERROR(VLOOKUP(Tableau2[[#This Row],[PR]],'Taux sortant'!$I$9:$S$167,COLUMN(),0),"")</f>
        <v>15.34</v>
      </c>
      <c r="D338" s="2">
        <f>IFERROR(VLOOKUP(Tableau2[[#This Row],[PR]],'Taux sortant'!$I$9:$S$167,COLUMN(),0),"")</f>
        <v>12.85</v>
      </c>
      <c r="E338" s="2">
        <f>IFERROR(VLOOKUP(Tableau2[[#This Row],[PR]],'Taux sortant'!$I$9:$S$167,COLUMN(),0),"")</f>
        <v>9.94</v>
      </c>
      <c r="F338" s="2">
        <f>IFERROR(VLOOKUP(Tableau2[[#This Row],[PR]],'Taux sortant'!$I$9:$S$167,COLUMN(),0),"")</f>
        <v>8.5399999999999991</v>
      </c>
      <c r="G338" s="2">
        <f>IFERROR(VLOOKUP(Tableau2[[#This Row],[PR]],'Taux sortant'!$I$9:$S$167,COLUMN(),0),"")</f>
        <v>7.34</v>
      </c>
      <c r="H338" s="2">
        <f>IFERROR(VLOOKUP(Tableau2[[#This Row],[PR]],'Taux sortant'!$I$9:$S$167,COLUMN(),0),"")</f>
        <v>6.29</v>
      </c>
      <c r="I338" s="2">
        <f>IFERROR(VLOOKUP(Tableau2[[#This Row],[PR]],'Taux sortant'!$I$9:$S$167,COLUMN(),0),"")</f>
        <v>5.49</v>
      </c>
      <c r="J338" s="2">
        <f>IFERROR(VLOOKUP(Tableau2[[#This Row],[PR]],'Taux sortant'!$I$9:$S$167,COLUMN(),0),"")</f>
        <v>0</v>
      </c>
      <c r="K338" s="2">
        <f>IFERROR(VLOOKUP(Tableau2[[#This Row],[PR]],'Taux sortant'!$I$9:$S$167,COLUMN(),0),"")</f>
        <v>0</v>
      </c>
      <c r="L338" s="2" t="str">
        <f>IFERROR(VLOOKUP(Tableau2[[#This Row],[PR]],'Taux sortant'!$I$9:$S$167,COLUMN(),0),"")</f>
        <v/>
      </c>
    </row>
    <row r="339" spans="1:12" x14ac:dyDescent="0.3">
      <c r="A339" s="1" t="s">
        <v>3225</v>
      </c>
      <c r="B339" s="1" t="s">
        <v>3134</v>
      </c>
      <c r="C339" s="2">
        <f>IFERROR(VLOOKUP(Tableau2[[#This Row],[PR]],'Taux sortant'!$I$9:$S$167,COLUMN(),0),"")</f>
        <v>15.34</v>
      </c>
      <c r="D339" s="2">
        <f>IFERROR(VLOOKUP(Tableau2[[#This Row],[PR]],'Taux sortant'!$I$9:$S$167,COLUMN(),0),"")</f>
        <v>12.85</v>
      </c>
      <c r="E339" s="2">
        <f>IFERROR(VLOOKUP(Tableau2[[#This Row],[PR]],'Taux sortant'!$I$9:$S$167,COLUMN(),0),"")</f>
        <v>9.94</v>
      </c>
      <c r="F339" s="2">
        <f>IFERROR(VLOOKUP(Tableau2[[#This Row],[PR]],'Taux sortant'!$I$9:$S$167,COLUMN(),0),"")</f>
        <v>8.5399999999999991</v>
      </c>
      <c r="G339" s="2">
        <f>IFERROR(VLOOKUP(Tableau2[[#This Row],[PR]],'Taux sortant'!$I$9:$S$167,COLUMN(),0),"")</f>
        <v>7.34</v>
      </c>
      <c r="H339" s="2">
        <f>IFERROR(VLOOKUP(Tableau2[[#This Row],[PR]],'Taux sortant'!$I$9:$S$167,COLUMN(),0),"")</f>
        <v>6.29</v>
      </c>
      <c r="I339" s="2">
        <f>IFERROR(VLOOKUP(Tableau2[[#This Row],[PR]],'Taux sortant'!$I$9:$S$167,COLUMN(),0),"")</f>
        <v>5.49</v>
      </c>
      <c r="J339" s="2">
        <f>IFERROR(VLOOKUP(Tableau2[[#This Row],[PR]],'Taux sortant'!$I$9:$S$167,COLUMN(),0),"")</f>
        <v>0</v>
      </c>
      <c r="K339" s="2">
        <f>IFERROR(VLOOKUP(Tableau2[[#This Row],[PR]],'Taux sortant'!$I$9:$S$167,COLUMN(),0),"")</f>
        <v>0</v>
      </c>
      <c r="L339" s="2" t="str">
        <f>IFERROR(VLOOKUP(Tableau2[[#This Row],[PR]],'Taux sortant'!$I$9:$S$167,COLUMN(),0),"")</f>
        <v/>
      </c>
    </row>
    <row r="340" spans="1:12" x14ac:dyDescent="0.3">
      <c r="A340" s="1" t="s">
        <v>3228</v>
      </c>
      <c r="B340" s="1" t="s">
        <v>3095</v>
      </c>
      <c r="C340" s="2">
        <f>IFERROR(VLOOKUP(Tableau2[[#This Row],[PR]],'Taux sortant'!$I$9:$S$167,COLUMN(),0),"")</f>
        <v>15.5</v>
      </c>
      <c r="D340" s="2">
        <f>IFERROR(VLOOKUP(Tableau2[[#This Row],[PR]],'Taux sortant'!$I$9:$S$167,COLUMN(),0),"")</f>
        <v>12.99</v>
      </c>
      <c r="E340" s="2">
        <f>IFERROR(VLOOKUP(Tableau2[[#This Row],[PR]],'Taux sortant'!$I$9:$S$167,COLUMN(),0),"")</f>
        <v>10.07</v>
      </c>
      <c r="F340" s="2">
        <f>IFERROR(VLOOKUP(Tableau2[[#This Row],[PR]],'Taux sortant'!$I$9:$S$167,COLUMN(),0),"")</f>
        <v>8.6</v>
      </c>
      <c r="G340" s="2">
        <f>IFERROR(VLOOKUP(Tableau2[[#This Row],[PR]],'Taux sortant'!$I$9:$S$167,COLUMN(),0),"")</f>
        <v>7.36</v>
      </c>
      <c r="H340" s="2">
        <f>IFERROR(VLOOKUP(Tableau2[[#This Row],[PR]],'Taux sortant'!$I$9:$S$167,COLUMN(),0),"")</f>
        <v>6.34</v>
      </c>
      <c r="I340" s="2">
        <f>IFERROR(VLOOKUP(Tableau2[[#This Row],[PR]],'Taux sortant'!$I$9:$S$167,COLUMN(),0),"")</f>
        <v>5.51</v>
      </c>
      <c r="J340" s="2">
        <f>IFERROR(VLOOKUP(Tableau2[[#This Row],[PR]],'Taux sortant'!$I$9:$S$167,COLUMN(),0),"")</f>
        <v>0</v>
      </c>
      <c r="K340" s="2">
        <f>IFERROR(VLOOKUP(Tableau2[[#This Row],[PR]],'Taux sortant'!$I$9:$S$167,COLUMN(),0),"")</f>
        <v>0</v>
      </c>
      <c r="L340" s="2" t="str">
        <f>IFERROR(VLOOKUP(Tableau2[[#This Row],[PR]],'Taux sortant'!$I$9:$S$167,COLUMN(),0),"")</f>
        <v/>
      </c>
    </row>
    <row r="341" spans="1:12" x14ac:dyDescent="0.3">
      <c r="A341" s="1" t="s">
        <v>3231</v>
      </c>
      <c r="B341" s="1" t="s">
        <v>3082</v>
      </c>
      <c r="C341" s="2">
        <f>IFERROR(VLOOKUP(Tableau2[[#This Row],[PR]],'Taux sortant'!$I$9:$S$167,COLUMN(),0),"")</f>
        <v>15.9</v>
      </c>
      <c r="D341" s="2">
        <f>IFERROR(VLOOKUP(Tableau2[[#This Row],[PR]],'Taux sortant'!$I$9:$S$167,COLUMN(),0),"")</f>
        <v>13.36</v>
      </c>
      <c r="E341" s="2">
        <f>IFERROR(VLOOKUP(Tableau2[[#This Row],[PR]],'Taux sortant'!$I$9:$S$167,COLUMN(),0),"")</f>
        <v>10.43</v>
      </c>
      <c r="F341" s="2">
        <f>IFERROR(VLOOKUP(Tableau2[[#This Row],[PR]],'Taux sortant'!$I$9:$S$167,COLUMN(),0),"")</f>
        <v>8.9700000000000006</v>
      </c>
      <c r="G341" s="2">
        <f>IFERROR(VLOOKUP(Tableau2[[#This Row],[PR]],'Taux sortant'!$I$9:$S$167,COLUMN(),0),"")</f>
        <v>7.72</v>
      </c>
      <c r="H341" s="2">
        <f>IFERROR(VLOOKUP(Tableau2[[#This Row],[PR]],'Taux sortant'!$I$9:$S$167,COLUMN(),0),"")</f>
        <v>6.68</v>
      </c>
      <c r="I341" s="2">
        <f>IFERROR(VLOOKUP(Tableau2[[#This Row],[PR]],'Taux sortant'!$I$9:$S$167,COLUMN(),0),"")</f>
        <v>5.85</v>
      </c>
      <c r="J341" s="2">
        <f>IFERROR(VLOOKUP(Tableau2[[#This Row],[PR]],'Taux sortant'!$I$9:$S$167,COLUMN(),0),"")</f>
        <v>0</v>
      </c>
      <c r="K341" s="2">
        <f>IFERROR(VLOOKUP(Tableau2[[#This Row],[PR]],'Taux sortant'!$I$9:$S$167,COLUMN(),0),"")</f>
        <v>0</v>
      </c>
      <c r="L341" s="2" t="str">
        <f>IFERROR(VLOOKUP(Tableau2[[#This Row],[PR]],'Taux sortant'!$I$9:$S$167,COLUMN(),0),"")</f>
        <v/>
      </c>
    </row>
    <row r="342" spans="1:12" x14ac:dyDescent="0.3">
      <c r="A342" s="1" t="s">
        <v>4308</v>
      </c>
      <c r="B342" s="1" t="s">
        <v>4155</v>
      </c>
      <c r="C342" s="2">
        <f>IFERROR(VLOOKUP(Tableau2[[#This Row],[PR]],'Taux sortant'!$I$9:$S$167,COLUMN(),0),"")</f>
        <v>17.46</v>
      </c>
      <c r="D342" s="2">
        <f>IFERROR(VLOOKUP(Tableau2[[#This Row],[PR]],'Taux sortant'!$I$9:$S$167,COLUMN(),0),"")</f>
        <v>14.82</v>
      </c>
      <c r="E342" s="2">
        <f>IFERROR(VLOOKUP(Tableau2[[#This Row],[PR]],'Taux sortant'!$I$9:$S$167,COLUMN(),0),"")</f>
        <v>11.74</v>
      </c>
      <c r="F342" s="2">
        <f>IFERROR(VLOOKUP(Tableau2[[#This Row],[PR]],'Taux sortant'!$I$9:$S$167,COLUMN(),0),"")</f>
        <v>10.210000000000001</v>
      </c>
      <c r="G342" s="2">
        <f>IFERROR(VLOOKUP(Tableau2[[#This Row],[PR]],'Taux sortant'!$I$9:$S$167,COLUMN(),0),"")</f>
        <v>8.84</v>
      </c>
      <c r="H342" s="2">
        <f>IFERROR(VLOOKUP(Tableau2[[#This Row],[PR]],'Taux sortant'!$I$9:$S$167,COLUMN(),0),"")</f>
        <v>7.69</v>
      </c>
      <c r="I342" s="2">
        <f>IFERROR(VLOOKUP(Tableau2[[#This Row],[PR]],'Taux sortant'!$I$9:$S$167,COLUMN(),0),"")</f>
        <v>6.75</v>
      </c>
      <c r="J342" s="2">
        <f>IFERROR(VLOOKUP(Tableau2[[#This Row],[PR]],'Taux sortant'!$I$9:$S$167,COLUMN(),0),"")</f>
        <v>0</v>
      </c>
      <c r="K342" s="2">
        <f>IFERROR(VLOOKUP(Tableau2[[#This Row],[PR]],'Taux sortant'!$I$9:$S$167,COLUMN(),0),"")</f>
        <v>0</v>
      </c>
      <c r="L342" s="2" t="str">
        <f>IFERROR(VLOOKUP(Tableau2[[#This Row],[PR]],'Taux sortant'!$I$9:$S$167,COLUMN(),0),"")</f>
        <v/>
      </c>
    </row>
    <row r="343" spans="1:12" x14ac:dyDescent="0.3">
      <c r="A343" s="1" t="s">
        <v>1725</v>
      </c>
      <c r="B343" s="1" t="s">
        <v>1540</v>
      </c>
      <c r="C343" s="2">
        <f>IFERROR(VLOOKUP(Tableau2[[#This Row],[PR]],'Taux sortant'!$I$9:$S$167,COLUMN(),0),"")</f>
        <v>9.59</v>
      </c>
      <c r="D343" s="2">
        <f>IFERROR(VLOOKUP(Tableau2[[#This Row],[PR]],'Taux sortant'!$I$9:$S$167,COLUMN(),0),"")</f>
        <v>7.53</v>
      </c>
      <c r="E343" s="2">
        <f>IFERROR(VLOOKUP(Tableau2[[#This Row],[PR]],'Taux sortant'!$I$9:$S$167,COLUMN(),0),"")</f>
        <v>5.2</v>
      </c>
      <c r="F343" s="2">
        <f>IFERROR(VLOOKUP(Tableau2[[#This Row],[PR]],'Taux sortant'!$I$9:$S$167,COLUMN(),0),"")</f>
        <v>4.08</v>
      </c>
      <c r="G343" s="2">
        <f>IFERROR(VLOOKUP(Tableau2[[#This Row],[PR]],'Taux sortant'!$I$9:$S$167,COLUMN(),0),"")</f>
        <v>3.34</v>
      </c>
      <c r="H343" s="2">
        <f>IFERROR(VLOOKUP(Tableau2[[#This Row],[PR]],'Taux sortant'!$I$9:$S$167,COLUMN(),0),"")</f>
        <v>2.88</v>
      </c>
      <c r="I343" s="2">
        <f>IFERROR(VLOOKUP(Tableau2[[#This Row],[PR]],'Taux sortant'!$I$9:$S$167,COLUMN(),0),"")</f>
        <v>2.59</v>
      </c>
      <c r="J343" s="2">
        <f>IFERROR(VLOOKUP(Tableau2[[#This Row],[PR]],'Taux sortant'!$I$9:$S$167,COLUMN(),0),"")</f>
        <v>0</v>
      </c>
      <c r="K343" s="2">
        <f>IFERROR(VLOOKUP(Tableau2[[#This Row],[PR]],'Taux sortant'!$I$9:$S$167,COLUMN(),0),"")</f>
        <v>0</v>
      </c>
      <c r="L343" s="2" t="str">
        <f>IFERROR(VLOOKUP(Tableau2[[#This Row],[PR]],'Taux sortant'!$I$9:$S$167,COLUMN(),0),"")</f>
        <v/>
      </c>
    </row>
    <row r="344" spans="1:12" x14ac:dyDescent="0.3">
      <c r="A344" s="1" t="s">
        <v>3234</v>
      </c>
      <c r="B344" s="1" t="s">
        <v>3127</v>
      </c>
      <c r="C344" s="2" t="str">
        <f>IFERROR(VLOOKUP(Tableau2[[#This Row],[PR]],'Taux sortant'!$I$9:$S$167,COLUMN(),0),"")</f>
        <v/>
      </c>
      <c r="D344" s="2" t="str">
        <f>IFERROR(VLOOKUP(Tableau2[[#This Row],[PR]],'Taux sortant'!$I$9:$S$167,COLUMN(),0),"")</f>
        <v/>
      </c>
      <c r="E344" s="2" t="str">
        <f>IFERROR(VLOOKUP(Tableau2[[#This Row],[PR]],'Taux sortant'!$I$9:$S$167,COLUMN(),0),"")</f>
        <v/>
      </c>
      <c r="F344" s="2" t="str">
        <f>IFERROR(VLOOKUP(Tableau2[[#This Row],[PR]],'Taux sortant'!$I$9:$S$167,COLUMN(),0),"")</f>
        <v/>
      </c>
      <c r="G344" s="2" t="str">
        <f>IFERROR(VLOOKUP(Tableau2[[#This Row],[PR]],'Taux sortant'!$I$9:$S$167,COLUMN(),0),"")</f>
        <v/>
      </c>
      <c r="H344" s="2" t="str">
        <f>IFERROR(VLOOKUP(Tableau2[[#This Row],[PR]],'Taux sortant'!$I$9:$S$167,COLUMN(),0),"")</f>
        <v/>
      </c>
      <c r="I344" s="2" t="str">
        <f>IFERROR(VLOOKUP(Tableau2[[#This Row],[PR]],'Taux sortant'!$I$9:$S$167,COLUMN(),0),"")</f>
        <v/>
      </c>
      <c r="J344" s="2" t="str">
        <f>IFERROR(VLOOKUP(Tableau2[[#This Row],[PR]],'Taux sortant'!$I$9:$S$167,COLUMN(),0),"")</f>
        <v/>
      </c>
      <c r="K344" s="2" t="str">
        <f>IFERROR(VLOOKUP(Tableau2[[#This Row],[PR]],'Taux sortant'!$I$9:$S$167,COLUMN(),0),"")</f>
        <v/>
      </c>
      <c r="L344" s="2" t="str">
        <f>IFERROR(VLOOKUP(Tableau2[[#This Row],[PR]],'Taux sortant'!$I$9:$S$167,COLUMN(),0),"")</f>
        <v/>
      </c>
    </row>
    <row r="345" spans="1:12" x14ac:dyDescent="0.3">
      <c r="A345" s="1" t="s">
        <v>5897</v>
      </c>
      <c r="B345" s="1" t="s">
        <v>5888</v>
      </c>
      <c r="C345" s="2">
        <f>IFERROR(VLOOKUP(Tableau2[[#This Row],[PR]],'Taux sortant'!$I$9:$S$167,COLUMN(),0),"")</f>
        <v>34.56</v>
      </c>
      <c r="D345" s="2">
        <f>IFERROR(VLOOKUP(Tableau2[[#This Row],[PR]],'Taux sortant'!$I$9:$S$167,COLUMN(),0),"")</f>
        <v>30.52</v>
      </c>
      <c r="E345" s="2">
        <f>IFERROR(VLOOKUP(Tableau2[[#This Row],[PR]],'Taux sortant'!$I$9:$S$167,COLUMN(),0),"")</f>
        <v>26.32</v>
      </c>
      <c r="F345" s="2">
        <f>IFERROR(VLOOKUP(Tableau2[[#This Row],[PR]],'Taux sortant'!$I$9:$S$167,COLUMN(),0),"")</f>
        <v>23.84</v>
      </c>
      <c r="G345" s="2">
        <f>IFERROR(VLOOKUP(Tableau2[[#This Row],[PR]],'Taux sortant'!$I$9:$S$167,COLUMN(),0),"")</f>
        <v>21.18</v>
      </c>
      <c r="H345" s="2">
        <f>IFERROR(VLOOKUP(Tableau2[[#This Row],[PR]],'Taux sortant'!$I$9:$S$167,COLUMN(),0),"")</f>
        <v>17.91</v>
      </c>
      <c r="I345" s="2">
        <f>IFERROR(VLOOKUP(Tableau2[[#This Row],[PR]],'Taux sortant'!$I$9:$S$167,COLUMN(),0),"")</f>
        <v>15.17</v>
      </c>
      <c r="J345" s="2">
        <f>IFERROR(VLOOKUP(Tableau2[[#This Row],[PR]],'Taux sortant'!$I$9:$S$167,COLUMN(),0),"")</f>
        <v>0</v>
      </c>
      <c r="K345" s="2">
        <f>IFERROR(VLOOKUP(Tableau2[[#This Row],[PR]],'Taux sortant'!$I$9:$S$167,COLUMN(),0),"")</f>
        <v>0</v>
      </c>
      <c r="L345" s="2" t="str">
        <f>IFERROR(VLOOKUP(Tableau2[[#This Row],[PR]],'Taux sortant'!$I$9:$S$167,COLUMN(),0),"")</f>
        <v/>
      </c>
    </row>
    <row r="346" spans="1:12" x14ac:dyDescent="0.3">
      <c r="A346" s="1" t="s">
        <v>5899</v>
      </c>
      <c r="B346" s="1" t="s">
        <v>5845</v>
      </c>
      <c r="C346" s="2">
        <f>IFERROR(VLOOKUP(Tableau2[[#This Row],[PR]],'Taux sortant'!$I$9:$S$167,COLUMN(),0),"")</f>
        <v>36.74</v>
      </c>
      <c r="D346" s="2">
        <f>IFERROR(VLOOKUP(Tableau2[[#This Row],[PR]],'Taux sortant'!$I$9:$S$167,COLUMN(),0),"")</f>
        <v>33.47</v>
      </c>
      <c r="E346" s="2">
        <f>IFERROR(VLOOKUP(Tableau2[[#This Row],[PR]],'Taux sortant'!$I$9:$S$167,COLUMN(),0),"")</f>
        <v>28.88</v>
      </c>
      <c r="F346" s="2">
        <f>IFERROR(VLOOKUP(Tableau2[[#This Row],[PR]],'Taux sortant'!$I$9:$S$167,COLUMN(),0),"")</f>
        <v>26.18</v>
      </c>
      <c r="G346" s="2">
        <f>IFERROR(VLOOKUP(Tableau2[[#This Row],[PR]],'Taux sortant'!$I$9:$S$167,COLUMN(),0),"")</f>
        <v>23.09</v>
      </c>
      <c r="H346" s="2">
        <f>IFERROR(VLOOKUP(Tableau2[[#This Row],[PR]],'Taux sortant'!$I$9:$S$167,COLUMN(),0),"")</f>
        <v>20.68</v>
      </c>
      <c r="I346" s="2">
        <f>IFERROR(VLOOKUP(Tableau2[[#This Row],[PR]],'Taux sortant'!$I$9:$S$167,COLUMN(),0),"")</f>
        <v>18.53</v>
      </c>
      <c r="J346" s="2">
        <f>IFERROR(VLOOKUP(Tableau2[[#This Row],[PR]],'Taux sortant'!$I$9:$S$167,COLUMN(),0),"")</f>
        <v>0</v>
      </c>
      <c r="K346" s="2">
        <f>IFERROR(VLOOKUP(Tableau2[[#This Row],[PR]],'Taux sortant'!$I$9:$S$167,COLUMN(),0),"")</f>
        <v>0</v>
      </c>
      <c r="L346" s="2" t="str">
        <f>IFERROR(VLOOKUP(Tableau2[[#This Row],[PR]],'Taux sortant'!$I$9:$S$167,COLUMN(),0),"")</f>
        <v/>
      </c>
    </row>
    <row r="347" spans="1:12" x14ac:dyDescent="0.3">
      <c r="A347" s="1" t="s">
        <v>1728</v>
      </c>
      <c r="B347" s="1" t="s">
        <v>1566</v>
      </c>
      <c r="C347" s="2" t="str">
        <f>IFERROR(VLOOKUP(Tableau2[[#This Row],[PR]],'Taux sortant'!$I$9:$S$167,COLUMN(),0),"")</f>
        <v/>
      </c>
      <c r="D347" s="2" t="str">
        <f>IFERROR(VLOOKUP(Tableau2[[#This Row],[PR]],'Taux sortant'!$I$9:$S$167,COLUMN(),0),"")</f>
        <v/>
      </c>
      <c r="E347" s="2" t="str">
        <f>IFERROR(VLOOKUP(Tableau2[[#This Row],[PR]],'Taux sortant'!$I$9:$S$167,COLUMN(),0),"")</f>
        <v/>
      </c>
      <c r="F347" s="2" t="str">
        <f>IFERROR(VLOOKUP(Tableau2[[#This Row],[PR]],'Taux sortant'!$I$9:$S$167,COLUMN(),0),"")</f>
        <v/>
      </c>
      <c r="G347" s="2" t="str">
        <f>IFERROR(VLOOKUP(Tableau2[[#This Row],[PR]],'Taux sortant'!$I$9:$S$167,COLUMN(),0),"")</f>
        <v/>
      </c>
      <c r="H347" s="2" t="str">
        <f>IFERROR(VLOOKUP(Tableau2[[#This Row],[PR]],'Taux sortant'!$I$9:$S$167,COLUMN(),0),"")</f>
        <v/>
      </c>
      <c r="I347" s="2" t="str">
        <f>IFERROR(VLOOKUP(Tableau2[[#This Row],[PR]],'Taux sortant'!$I$9:$S$167,COLUMN(),0),"")</f>
        <v/>
      </c>
      <c r="J347" s="2" t="str">
        <f>IFERROR(VLOOKUP(Tableau2[[#This Row],[PR]],'Taux sortant'!$I$9:$S$167,COLUMN(),0),"")</f>
        <v/>
      </c>
      <c r="K347" s="2" t="str">
        <f>IFERROR(VLOOKUP(Tableau2[[#This Row],[PR]],'Taux sortant'!$I$9:$S$167,COLUMN(),0),"")</f>
        <v/>
      </c>
      <c r="L347" s="2" t="str">
        <f>IFERROR(VLOOKUP(Tableau2[[#This Row],[PR]],'Taux sortant'!$I$9:$S$167,COLUMN(),0),"")</f>
        <v/>
      </c>
    </row>
    <row r="348" spans="1:12" x14ac:dyDescent="0.3">
      <c r="A348" s="1" t="s">
        <v>1731</v>
      </c>
      <c r="B348" s="1" t="s">
        <v>1523</v>
      </c>
      <c r="C348" s="2">
        <f>IFERROR(VLOOKUP(Tableau2[[#This Row],[PR]],'Taux sortant'!$I$9:$S$167,COLUMN(),0),"")</f>
        <v>20.91</v>
      </c>
      <c r="D348" s="2">
        <f>IFERROR(VLOOKUP(Tableau2[[#This Row],[PR]],'Taux sortant'!$I$9:$S$167,COLUMN(),0),"")</f>
        <v>16.62</v>
      </c>
      <c r="E348" s="2">
        <f>IFERROR(VLOOKUP(Tableau2[[#This Row],[PR]],'Taux sortant'!$I$9:$S$167,COLUMN(),0),"")</f>
        <v>12.11</v>
      </c>
      <c r="F348" s="2">
        <f>IFERROR(VLOOKUP(Tableau2[[#This Row],[PR]],'Taux sortant'!$I$9:$S$167,COLUMN(),0),"")</f>
        <v>9.7100000000000009</v>
      </c>
      <c r="G348" s="2">
        <f>IFERROR(VLOOKUP(Tableau2[[#This Row],[PR]],'Taux sortant'!$I$9:$S$167,COLUMN(),0),"")</f>
        <v>7</v>
      </c>
      <c r="H348" s="2">
        <f>IFERROR(VLOOKUP(Tableau2[[#This Row],[PR]],'Taux sortant'!$I$9:$S$167,COLUMN(),0),"")</f>
        <v>4.8099999999999996</v>
      </c>
      <c r="I348" s="2">
        <f>IFERROR(VLOOKUP(Tableau2[[#This Row],[PR]],'Taux sortant'!$I$9:$S$167,COLUMN(),0),"")</f>
        <v>4.1900000000000004</v>
      </c>
      <c r="J348" s="2">
        <f>IFERROR(VLOOKUP(Tableau2[[#This Row],[PR]],'Taux sortant'!$I$9:$S$167,COLUMN(),0),"")</f>
        <v>0</v>
      </c>
      <c r="K348" s="2">
        <f>IFERROR(VLOOKUP(Tableau2[[#This Row],[PR]],'Taux sortant'!$I$9:$S$167,COLUMN(),0),"")</f>
        <v>0</v>
      </c>
      <c r="L348" s="2" t="str">
        <f>IFERROR(VLOOKUP(Tableau2[[#This Row],[PR]],'Taux sortant'!$I$9:$S$167,COLUMN(),0),"")</f>
        <v/>
      </c>
    </row>
    <row r="349" spans="1:12" x14ac:dyDescent="0.3">
      <c r="A349" s="1" t="s">
        <v>51</v>
      </c>
      <c r="B349" s="1" t="s">
        <v>51</v>
      </c>
      <c r="C349" s="2">
        <f>IFERROR(VLOOKUP(Tableau2[[#This Row],[PR]],'Taux sortant'!$I$9:$S$167,COLUMN(),0),"")</f>
        <v>14</v>
      </c>
      <c r="D349" s="2">
        <f>IFERROR(VLOOKUP(Tableau2[[#This Row],[PR]],'Taux sortant'!$I$9:$S$167,COLUMN(),0),"")</f>
        <v>11.3</v>
      </c>
      <c r="E349" s="2">
        <f>IFERROR(VLOOKUP(Tableau2[[#This Row],[PR]],'Taux sortant'!$I$9:$S$167,COLUMN(),0),"")</f>
        <v>8.23</v>
      </c>
      <c r="F349" s="2">
        <f>IFERROR(VLOOKUP(Tableau2[[#This Row],[PR]],'Taux sortant'!$I$9:$S$167,COLUMN(),0),"")</f>
        <v>6.77</v>
      </c>
      <c r="G349" s="2">
        <f>IFERROR(VLOOKUP(Tableau2[[#This Row],[PR]],'Taux sortant'!$I$9:$S$167,COLUMN(),0),"")</f>
        <v>5.71</v>
      </c>
      <c r="H349" s="2">
        <f>IFERROR(VLOOKUP(Tableau2[[#This Row],[PR]],'Taux sortant'!$I$9:$S$167,COLUMN(),0),"")</f>
        <v>4.8099999999999996</v>
      </c>
      <c r="I349" s="2">
        <f>IFERROR(VLOOKUP(Tableau2[[#This Row],[PR]],'Taux sortant'!$I$9:$S$167,COLUMN(),0),"")</f>
        <v>4.22</v>
      </c>
      <c r="J349" s="2">
        <f>IFERROR(VLOOKUP(Tableau2[[#This Row],[PR]],'Taux sortant'!$I$9:$S$167,COLUMN(),0),"")</f>
        <v>0</v>
      </c>
      <c r="K349" s="2">
        <f>IFERROR(VLOOKUP(Tableau2[[#This Row],[PR]],'Taux sortant'!$I$9:$S$167,COLUMN(),0),"")</f>
        <v>0</v>
      </c>
      <c r="L349" s="2" t="str">
        <f>IFERROR(VLOOKUP(Tableau2[[#This Row],[PR]],'Taux sortant'!$I$9:$S$167,COLUMN(),0),"")</f>
        <v/>
      </c>
    </row>
    <row r="350" spans="1:12" x14ac:dyDescent="0.3">
      <c r="A350" s="1" t="s">
        <v>349</v>
      </c>
      <c r="B350" s="1" t="s">
        <v>31</v>
      </c>
      <c r="C350" s="2">
        <f>IFERROR(VLOOKUP(Tableau2[[#This Row],[PR]],'Taux sortant'!$I$9:$S$167,COLUMN(),0),"")</f>
        <v>17.95</v>
      </c>
      <c r="D350" s="2">
        <f>IFERROR(VLOOKUP(Tableau2[[#This Row],[PR]],'Taux sortant'!$I$9:$S$167,COLUMN(),0),"")</f>
        <v>14.25</v>
      </c>
      <c r="E350" s="2">
        <f>IFERROR(VLOOKUP(Tableau2[[#This Row],[PR]],'Taux sortant'!$I$9:$S$167,COLUMN(),0),"")</f>
        <v>10.85</v>
      </c>
      <c r="F350" s="2">
        <f>IFERROR(VLOOKUP(Tableau2[[#This Row],[PR]],'Taux sortant'!$I$9:$S$167,COLUMN(),0),"")</f>
        <v>8.92</v>
      </c>
      <c r="G350" s="2">
        <f>IFERROR(VLOOKUP(Tableau2[[#This Row],[PR]],'Taux sortant'!$I$9:$S$167,COLUMN(),0),"")</f>
        <v>6.44</v>
      </c>
      <c r="H350" s="2">
        <f>IFERROR(VLOOKUP(Tableau2[[#This Row],[PR]],'Taux sortant'!$I$9:$S$167,COLUMN(),0),"")</f>
        <v>5.07</v>
      </c>
      <c r="I350" s="2">
        <f>IFERROR(VLOOKUP(Tableau2[[#This Row],[PR]],'Taux sortant'!$I$9:$S$167,COLUMN(),0),"")</f>
        <v>4.2</v>
      </c>
      <c r="J350" s="2">
        <f>IFERROR(VLOOKUP(Tableau2[[#This Row],[PR]],'Taux sortant'!$I$9:$S$167,COLUMN(),0),"")</f>
        <v>0</v>
      </c>
      <c r="K350" s="2">
        <f>IFERROR(VLOOKUP(Tableau2[[#This Row],[PR]],'Taux sortant'!$I$9:$S$167,COLUMN(),0),"")</f>
        <v>0</v>
      </c>
      <c r="L350" s="2" t="str">
        <f>IFERROR(VLOOKUP(Tableau2[[#This Row],[PR]],'Taux sortant'!$I$9:$S$167,COLUMN(),0),"")</f>
        <v/>
      </c>
    </row>
    <row r="351" spans="1:12" x14ac:dyDescent="0.3">
      <c r="A351" s="1" t="s">
        <v>4311</v>
      </c>
      <c r="B351" s="1" t="s">
        <v>1182</v>
      </c>
      <c r="C351" s="2">
        <f>IFERROR(VLOOKUP(Tableau2[[#This Row],[PR]],'Taux sortant'!$I$9:$S$167,COLUMN(),0),"")</f>
        <v>22.64</v>
      </c>
      <c r="D351" s="2">
        <f>IFERROR(VLOOKUP(Tableau2[[#This Row],[PR]],'Taux sortant'!$I$9:$S$167,COLUMN(),0),"")</f>
        <v>20.190000000000001</v>
      </c>
      <c r="E351" s="2">
        <f>IFERROR(VLOOKUP(Tableau2[[#This Row],[PR]],'Taux sortant'!$I$9:$S$167,COLUMN(),0),"")</f>
        <v>16.53</v>
      </c>
      <c r="F351" s="2">
        <f>IFERROR(VLOOKUP(Tableau2[[#This Row],[PR]],'Taux sortant'!$I$9:$S$167,COLUMN(),0),"")</f>
        <v>14.31</v>
      </c>
      <c r="G351" s="2">
        <f>IFERROR(VLOOKUP(Tableau2[[#This Row],[PR]],'Taux sortant'!$I$9:$S$167,COLUMN(),0),"")</f>
        <v>12.45</v>
      </c>
      <c r="H351" s="2">
        <f>IFERROR(VLOOKUP(Tableau2[[#This Row],[PR]],'Taux sortant'!$I$9:$S$167,COLUMN(),0),"")</f>
        <v>10.32</v>
      </c>
      <c r="I351" s="2">
        <f>IFERROR(VLOOKUP(Tableau2[[#This Row],[PR]],'Taux sortant'!$I$9:$S$167,COLUMN(),0),"")</f>
        <v>8.83</v>
      </c>
      <c r="J351" s="2">
        <f>IFERROR(VLOOKUP(Tableau2[[#This Row],[PR]],'Taux sortant'!$I$9:$S$167,COLUMN(),0),"")</f>
        <v>0</v>
      </c>
      <c r="K351" s="2">
        <f>IFERROR(VLOOKUP(Tableau2[[#This Row],[PR]],'Taux sortant'!$I$9:$S$167,COLUMN(),0),"")</f>
        <v>0</v>
      </c>
      <c r="L351" s="2" t="str">
        <f>IFERROR(VLOOKUP(Tableau2[[#This Row],[PR]],'Taux sortant'!$I$9:$S$167,COLUMN(),0),"")</f>
        <v/>
      </c>
    </row>
    <row r="352" spans="1:12" x14ac:dyDescent="0.3">
      <c r="A352" s="1" t="s">
        <v>4314</v>
      </c>
      <c r="B352" s="1" t="s">
        <v>1182</v>
      </c>
      <c r="C352" s="2">
        <f>IFERROR(VLOOKUP(Tableau2[[#This Row],[PR]],'Taux sortant'!$I$9:$S$167,COLUMN(),0),"")</f>
        <v>22.64</v>
      </c>
      <c r="D352" s="2">
        <f>IFERROR(VLOOKUP(Tableau2[[#This Row],[PR]],'Taux sortant'!$I$9:$S$167,COLUMN(),0),"")</f>
        <v>20.190000000000001</v>
      </c>
      <c r="E352" s="2">
        <f>IFERROR(VLOOKUP(Tableau2[[#This Row],[PR]],'Taux sortant'!$I$9:$S$167,COLUMN(),0),"")</f>
        <v>16.53</v>
      </c>
      <c r="F352" s="2">
        <f>IFERROR(VLOOKUP(Tableau2[[#This Row],[PR]],'Taux sortant'!$I$9:$S$167,COLUMN(),0),"")</f>
        <v>14.31</v>
      </c>
      <c r="G352" s="2">
        <f>IFERROR(VLOOKUP(Tableau2[[#This Row],[PR]],'Taux sortant'!$I$9:$S$167,COLUMN(),0),"")</f>
        <v>12.45</v>
      </c>
      <c r="H352" s="2">
        <f>IFERROR(VLOOKUP(Tableau2[[#This Row],[PR]],'Taux sortant'!$I$9:$S$167,COLUMN(),0),"")</f>
        <v>10.32</v>
      </c>
      <c r="I352" s="2">
        <f>IFERROR(VLOOKUP(Tableau2[[#This Row],[PR]],'Taux sortant'!$I$9:$S$167,COLUMN(),0),"")</f>
        <v>8.83</v>
      </c>
      <c r="J352" s="2">
        <f>IFERROR(VLOOKUP(Tableau2[[#This Row],[PR]],'Taux sortant'!$I$9:$S$167,COLUMN(),0),"")</f>
        <v>0</v>
      </c>
      <c r="K352" s="2">
        <f>IFERROR(VLOOKUP(Tableau2[[#This Row],[PR]],'Taux sortant'!$I$9:$S$167,COLUMN(),0),"")</f>
        <v>0</v>
      </c>
      <c r="L352" s="2" t="str">
        <f>IFERROR(VLOOKUP(Tableau2[[#This Row],[PR]],'Taux sortant'!$I$9:$S$167,COLUMN(),0),"")</f>
        <v/>
      </c>
    </row>
    <row r="353" spans="1:12" x14ac:dyDescent="0.3">
      <c r="A353" s="1" t="s">
        <v>352</v>
      </c>
      <c r="B353" s="1" t="s">
        <v>105</v>
      </c>
      <c r="C353" s="2">
        <f>IFERROR(VLOOKUP(Tableau2[[#This Row],[PR]],'Taux sortant'!$I$9:$S$167,COLUMN(),0),"")</f>
        <v>22.68</v>
      </c>
      <c r="D353" s="2">
        <f>IFERROR(VLOOKUP(Tableau2[[#This Row],[PR]],'Taux sortant'!$I$9:$S$167,COLUMN(),0),"")</f>
        <v>19.600000000000001</v>
      </c>
      <c r="E353" s="2">
        <f>IFERROR(VLOOKUP(Tableau2[[#This Row],[PR]],'Taux sortant'!$I$9:$S$167,COLUMN(),0),"")</f>
        <v>15.23</v>
      </c>
      <c r="F353" s="2">
        <f>IFERROR(VLOOKUP(Tableau2[[#This Row],[PR]],'Taux sortant'!$I$9:$S$167,COLUMN(),0),"")</f>
        <v>11.98</v>
      </c>
      <c r="G353" s="2">
        <f>IFERROR(VLOOKUP(Tableau2[[#This Row],[PR]],'Taux sortant'!$I$9:$S$167,COLUMN(),0),"")</f>
        <v>8.5399999999999991</v>
      </c>
      <c r="H353" s="2">
        <f>IFERROR(VLOOKUP(Tableau2[[#This Row],[PR]],'Taux sortant'!$I$9:$S$167,COLUMN(),0),"")</f>
        <v>5.65</v>
      </c>
      <c r="I353" s="2">
        <f>IFERROR(VLOOKUP(Tableau2[[#This Row],[PR]],'Taux sortant'!$I$9:$S$167,COLUMN(),0),"")</f>
        <v>4.07</v>
      </c>
      <c r="J353" s="2">
        <f>IFERROR(VLOOKUP(Tableau2[[#This Row],[PR]],'Taux sortant'!$I$9:$S$167,COLUMN(),0),"")</f>
        <v>0</v>
      </c>
      <c r="K353" s="2">
        <f>IFERROR(VLOOKUP(Tableau2[[#This Row],[PR]],'Taux sortant'!$I$9:$S$167,COLUMN(),0),"")</f>
        <v>0</v>
      </c>
      <c r="L353" s="2" t="str">
        <f>IFERROR(VLOOKUP(Tableau2[[#This Row],[PR]],'Taux sortant'!$I$9:$S$167,COLUMN(),0),"")</f>
        <v/>
      </c>
    </row>
    <row r="354" spans="1:12" x14ac:dyDescent="0.3">
      <c r="A354" s="1" t="s">
        <v>355</v>
      </c>
      <c r="B354" s="1" t="s">
        <v>11</v>
      </c>
      <c r="C354" s="2">
        <f>IFERROR(VLOOKUP(Tableau2[[#This Row],[PR]],'Taux sortant'!$I$9:$S$167,COLUMN(),0),"")</f>
        <v>24.25</v>
      </c>
      <c r="D354" s="2">
        <f>IFERROR(VLOOKUP(Tableau2[[#This Row],[PR]],'Taux sortant'!$I$9:$S$167,COLUMN(),0),"")</f>
        <v>20.16</v>
      </c>
      <c r="E354" s="2">
        <f>IFERROR(VLOOKUP(Tableau2[[#This Row],[PR]],'Taux sortant'!$I$9:$S$167,COLUMN(),0),"")</f>
        <v>14.11</v>
      </c>
      <c r="F354" s="2">
        <f>IFERROR(VLOOKUP(Tableau2[[#This Row],[PR]],'Taux sortant'!$I$9:$S$167,COLUMN(),0),"")</f>
        <v>11.64</v>
      </c>
      <c r="G354" s="2">
        <f>IFERROR(VLOOKUP(Tableau2[[#This Row],[PR]],'Taux sortant'!$I$9:$S$167,COLUMN(),0),"")</f>
        <v>9.73</v>
      </c>
      <c r="H354" s="2">
        <f>IFERROR(VLOOKUP(Tableau2[[#This Row],[PR]],'Taux sortant'!$I$9:$S$167,COLUMN(),0),"")</f>
        <v>6.76</v>
      </c>
      <c r="I354" s="2">
        <f>IFERROR(VLOOKUP(Tableau2[[#This Row],[PR]],'Taux sortant'!$I$9:$S$167,COLUMN(),0),"")</f>
        <v>6.23</v>
      </c>
      <c r="J354" s="2">
        <f>IFERROR(VLOOKUP(Tableau2[[#This Row],[PR]],'Taux sortant'!$I$9:$S$167,COLUMN(),0),"")</f>
        <v>0</v>
      </c>
      <c r="K354" s="2">
        <f>IFERROR(VLOOKUP(Tableau2[[#This Row],[PR]],'Taux sortant'!$I$9:$S$167,COLUMN(),0),"")</f>
        <v>0</v>
      </c>
      <c r="L354" s="2" t="str">
        <f>IFERROR(VLOOKUP(Tableau2[[#This Row],[PR]],'Taux sortant'!$I$9:$S$167,COLUMN(),0),"")</f>
        <v/>
      </c>
    </row>
    <row r="355" spans="1:12" x14ac:dyDescent="0.3">
      <c r="A355" s="1" t="s">
        <v>358</v>
      </c>
      <c r="B355" s="1" t="s">
        <v>11</v>
      </c>
      <c r="C355" s="2">
        <f>IFERROR(VLOOKUP(Tableau2[[#This Row],[PR]],'Taux sortant'!$I$9:$S$167,COLUMN(),0),"")</f>
        <v>24.25</v>
      </c>
      <c r="D355" s="2">
        <f>IFERROR(VLOOKUP(Tableau2[[#This Row],[PR]],'Taux sortant'!$I$9:$S$167,COLUMN(),0),"")</f>
        <v>20.16</v>
      </c>
      <c r="E355" s="2">
        <f>IFERROR(VLOOKUP(Tableau2[[#This Row],[PR]],'Taux sortant'!$I$9:$S$167,COLUMN(),0),"")</f>
        <v>14.11</v>
      </c>
      <c r="F355" s="2">
        <f>IFERROR(VLOOKUP(Tableau2[[#This Row],[PR]],'Taux sortant'!$I$9:$S$167,COLUMN(),0),"")</f>
        <v>11.64</v>
      </c>
      <c r="G355" s="2">
        <f>IFERROR(VLOOKUP(Tableau2[[#This Row],[PR]],'Taux sortant'!$I$9:$S$167,COLUMN(),0),"")</f>
        <v>9.73</v>
      </c>
      <c r="H355" s="2">
        <f>IFERROR(VLOOKUP(Tableau2[[#This Row],[PR]],'Taux sortant'!$I$9:$S$167,COLUMN(),0),"")</f>
        <v>6.76</v>
      </c>
      <c r="I355" s="2">
        <f>IFERROR(VLOOKUP(Tableau2[[#This Row],[PR]],'Taux sortant'!$I$9:$S$167,COLUMN(),0),"")</f>
        <v>6.23</v>
      </c>
      <c r="J355" s="2">
        <f>IFERROR(VLOOKUP(Tableau2[[#This Row],[PR]],'Taux sortant'!$I$9:$S$167,COLUMN(),0),"")</f>
        <v>0</v>
      </c>
      <c r="K355" s="2">
        <f>IFERROR(VLOOKUP(Tableau2[[#This Row],[PR]],'Taux sortant'!$I$9:$S$167,COLUMN(),0),"")</f>
        <v>0</v>
      </c>
      <c r="L355" s="2" t="str">
        <f>IFERROR(VLOOKUP(Tableau2[[#This Row],[PR]],'Taux sortant'!$I$9:$S$167,COLUMN(),0),"")</f>
        <v/>
      </c>
    </row>
    <row r="356" spans="1:12" x14ac:dyDescent="0.3">
      <c r="A356" s="1" t="s">
        <v>3237</v>
      </c>
      <c r="B356" s="1" t="s">
        <v>3118</v>
      </c>
      <c r="C356" s="2">
        <f>IFERROR(VLOOKUP(Tableau2[[#This Row],[PR]],'Taux sortant'!$I$9:$S$167,COLUMN(),0),"")</f>
        <v>15.34</v>
      </c>
      <c r="D356" s="2">
        <f>IFERROR(VLOOKUP(Tableau2[[#This Row],[PR]],'Taux sortant'!$I$9:$S$167,COLUMN(),0),"")</f>
        <v>12.85</v>
      </c>
      <c r="E356" s="2">
        <f>IFERROR(VLOOKUP(Tableau2[[#This Row],[PR]],'Taux sortant'!$I$9:$S$167,COLUMN(),0),"")</f>
        <v>9.94</v>
      </c>
      <c r="F356" s="2">
        <f>IFERROR(VLOOKUP(Tableau2[[#This Row],[PR]],'Taux sortant'!$I$9:$S$167,COLUMN(),0),"")</f>
        <v>8.5399999999999991</v>
      </c>
      <c r="G356" s="2">
        <f>IFERROR(VLOOKUP(Tableau2[[#This Row],[PR]],'Taux sortant'!$I$9:$S$167,COLUMN(),0),"")</f>
        <v>7.34</v>
      </c>
      <c r="H356" s="2">
        <f>IFERROR(VLOOKUP(Tableau2[[#This Row],[PR]],'Taux sortant'!$I$9:$S$167,COLUMN(),0),"")</f>
        <v>6.29</v>
      </c>
      <c r="I356" s="2">
        <f>IFERROR(VLOOKUP(Tableau2[[#This Row],[PR]],'Taux sortant'!$I$9:$S$167,COLUMN(),0),"")</f>
        <v>5.49</v>
      </c>
      <c r="J356" s="2">
        <f>IFERROR(VLOOKUP(Tableau2[[#This Row],[PR]],'Taux sortant'!$I$9:$S$167,COLUMN(),0),"")</f>
        <v>0</v>
      </c>
      <c r="K356" s="2">
        <f>IFERROR(VLOOKUP(Tableau2[[#This Row],[PR]],'Taux sortant'!$I$9:$S$167,COLUMN(),0),"")</f>
        <v>0</v>
      </c>
      <c r="L356" s="2" t="str">
        <f>IFERROR(VLOOKUP(Tableau2[[#This Row],[PR]],'Taux sortant'!$I$9:$S$167,COLUMN(),0),"")</f>
        <v/>
      </c>
    </row>
    <row r="357" spans="1:12" x14ac:dyDescent="0.3">
      <c r="A357" s="1" t="s">
        <v>4316</v>
      </c>
      <c r="B357" s="1" t="s">
        <v>4174</v>
      </c>
      <c r="C357" s="2">
        <f>IFERROR(VLOOKUP(Tableau2[[#This Row],[PR]],'Taux sortant'!$I$9:$S$167,COLUMN(),0),"")</f>
        <v>18.22</v>
      </c>
      <c r="D357" s="2">
        <f>IFERROR(VLOOKUP(Tableau2[[#This Row],[PR]],'Taux sortant'!$I$9:$S$167,COLUMN(),0),"")</f>
        <v>15.54</v>
      </c>
      <c r="E357" s="2">
        <f>IFERROR(VLOOKUP(Tableau2[[#This Row],[PR]],'Taux sortant'!$I$9:$S$167,COLUMN(),0),"")</f>
        <v>12.42</v>
      </c>
      <c r="F357" s="2">
        <f>IFERROR(VLOOKUP(Tableau2[[#This Row],[PR]],'Taux sortant'!$I$9:$S$167,COLUMN(),0),"")</f>
        <v>10.85</v>
      </c>
      <c r="G357" s="2">
        <f>IFERROR(VLOOKUP(Tableau2[[#This Row],[PR]],'Taux sortant'!$I$9:$S$167,COLUMN(),0),"")</f>
        <v>9.4499999999999993</v>
      </c>
      <c r="H357" s="2">
        <f>IFERROR(VLOOKUP(Tableau2[[#This Row],[PR]],'Taux sortant'!$I$9:$S$167,COLUMN(),0),"")</f>
        <v>8.27</v>
      </c>
      <c r="I357" s="2">
        <f>IFERROR(VLOOKUP(Tableau2[[#This Row],[PR]],'Taux sortant'!$I$9:$S$167,COLUMN(),0),"")</f>
        <v>7.27</v>
      </c>
      <c r="J357" s="2">
        <f>IFERROR(VLOOKUP(Tableau2[[#This Row],[PR]],'Taux sortant'!$I$9:$S$167,COLUMN(),0),"")</f>
        <v>0</v>
      </c>
      <c r="K357" s="2">
        <f>IFERROR(VLOOKUP(Tableau2[[#This Row],[PR]],'Taux sortant'!$I$9:$S$167,COLUMN(),0),"")</f>
        <v>0</v>
      </c>
      <c r="L357" s="2" t="str">
        <f>IFERROR(VLOOKUP(Tableau2[[#This Row],[PR]],'Taux sortant'!$I$9:$S$167,COLUMN(),0),"")</f>
        <v/>
      </c>
    </row>
    <row r="358" spans="1:12" x14ac:dyDescent="0.3">
      <c r="A358" s="1" t="s">
        <v>3239</v>
      </c>
      <c r="B358" s="1" t="s">
        <v>3082</v>
      </c>
      <c r="C358" s="2">
        <f>IFERROR(VLOOKUP(Tableau2[[#This Row],[PR]],'Taux sortant'!$I$9:$S$167,COLUMN(),0),"")</f>
        <v>15.9</v>
      </c>
      <c r="D358" s="2">
        <f>IFERROR(VLOOKUP(Tableau2[[#This Row],[PR]],'Taux sortant'!$I$9:$S$167,COLUMN(),0),"")</f>
        <v>13.36</v>
      </c>
      <c r="E358" s="2">
        <f>IFERROR(VLOOKUP(Tableau2[[#This Row],[PR]],'Taux sortant'!$I$9:$S$167,COLUMN(),0),"")</f>
        <v>10.43</v>
      </c>
      <c r="F358" s="2">
        <f>IFERROR(VLOOKUP(Tableau2[[#This Row],[PR]],'Taux sortant'!$I$9:$S$167,COLUMN(),0),"")</f>
        <v>8.9700000000000006</v>
      </c>
      <c r="G358" s="2">
        <f>IFERROR(VLOOKUP(Tableau2[[#This Row],[PR]],'Taux sortant'!$I$9:$S$167,COLUMN(),0),"")</f>
        <v>7.72</v>
      </c>
      <c r="H358" s="2">
        <f>IFERROR(VLOOKUP(Tableau2[[#This Row],[PR]],'Taux sortant'!$I$9:$S$167,COLUMN(),0),"")</f>
        <v>6.68</v>
      </c>
      <c r="I358" s="2">
        <f>IFERROR(VLOOKUP(Tableau2[[#This Row],[PR]],'Taux sortant'!$I$9:$S$167,COLUMN(),0),"")</f>
        <v>5.85</v>
      </c>
      <c r="J358" s="2">
        <f>IFERROR(VLOOKUP(Tableau2[[#This Row],[PR]],'Taux sortant'!$I$9:$S$167,COLUMN(),0),"")</f>
        <v>0</v>
      </c>
      <c r="K358" s="2">
        <f>IFERROR(VLOOKUP(Tableau2[[#This Row],[PR]],'Taux sortant'!$I$9:$S$167,COLUMN(),0),"")</f>
        <v>0</v>
      </c>
      <c r="L358" s="2" t="str">
        <f>IFERROR(VLOOKUP(Tableau2[[#This Row],[PR]],'Taux sortant'!$I$9:$S$167,COLUMN(),0),"")</f>
        <v/>
      </c>
    </row>
    <row r="359" spans="1:12" x14ac:dyDescent="0.3">
      <c r="A359" s="1" t="s">
        <v>3242</v>
      </c>
      <c r="B359" s="1" t="s">
        <v>3134</v>
      </c>
      <c r="C359" s="2">
        <f>IFERROR(VLOOKUP(Tableau2[[#This Row],[PR]],'Taux sortant'!$I$9:$S$167,COLUMN(),0),"")</f>
        <v>15.34</v>
      </c>
      <c r="D359" s="2">
        <f>IFERROR(VLOOKUP(Tableau2[[#This Row],[PR]],'Taux sortant'!$I$9:$S$167,COLUMN(),0),"")</f>
        <v>12.85</v>
      </c>
      <c r="E359" s="2">
        <f>IFERROR(VLOOKUP(Tableau2[[#This Row],[PR]],'Taux sortant'!$I$9:$S$167,COLUMN(),0),"")</f>
        <v>9.94</v>
      </c>
      <c r="F359" s="2">
        <f>IFERROR(VLOOKUP(Tableau2[[#This Row],[PR]],'Taux sortant'!$I$9:$S$167,COLUMN(),0),"")</f>
        <v>8.5399999999999991</v>
      </c>
      <c r="G359" s="2">
        <f>IFERROR(VLOOKUP(Tableau2[[#This Row],[PR]],'Taux sortant'!$I$9:$S$167,COLUMN(),0),"")</f>
        <v>7.34</v>
      </c>
      <c r="H359" s="2">
        <f>IFERROR(VLOOKUP(Tableau2[[#This Row],[PR]],'Taux sortant'!$I$9:$S$167,COLUMN(),0),"")</f>
        <v>6.29</v>
      </c>
      <c r="I359" s="2">
        <f>IFERROR(VLOOKUP(Tableau2[[#This Row],[PR]],'Taux sortant'!$I$9:$S$167,COLUMN(),0),"")</f>
        <v>5.49</v>
      </c>
      <c r="J359" s="2">
        <f>IFERROR(VLOOKUP(Tableau2[[#This Row],[PR]],'Taux sortant'!$I$9:$S$167,COLUMN(),0),"")</f>
        <v>0</v>
      </c>
      <c r="K359" s="2">
        <f>IFERROR(VLOOKUP(Tableau2[[#This Row],[PR]],'Taux sortant'!$I$9:$S$167,COLUMN(),0),"")</f>
        <v>0</v>
      </c>
      <c r="L359" s="2" t="str">
        <f>IFERROR(VLOOKUP(Tableau2[[#This Row],[PR]],'Taux sortant'!$I$9:$S$167,COLUMN(),0),"")</f>
        <v/>
      </c>
    </row>
    <row r="360" spans="1:12" x14ac:dyDescent="0.3">
      <c r="A360" s="1" t="s">
        <v>3245</v>
      </c>
      <c r="B360" s="1" t="s">
        <v>3134</v>
      </c>
      <c r="C360" s="2">
        <f>IFERROR(VLOOKUP(Tableau2[[#This Row],[PR]],'Taux sortant'!$I$9:$S$167,COLUMN(),0),"")</f>
        <v>15.34</v>
      </c>
      <c r="D360" s="2">
        <f>IFERROR(VLOOKUP(Tableau2[[#This Row],[PR]],'Taux sortant'!$I$9:$S$167,COLUMN(),0),"")</f>
        <v>12.85</v>
      </c>
      <c r="E360" s="2">
        <f>IFERROR(VLOOKUP(Tableau2[[#This Row],[PR]],'Taux sortant'!$I$9:$S$167,COLUMN(),0),"")</f>
        <v>9.94</v>
      </c>
      <c r="F360" s="2">
        <f>IFERROR(VLOOKUP(Tableau2[[#This Row],[PR]],'Taux sortant'!$I$9:$S$167,COLUMN(),0),"")</f>
        <v>8.5399999999999991</v>
      </c>
      <c r="G360" s="2">
        <f>IFERROR(VLOOKUP(Tableau2[[#This Row],[PR]],'Taux sortant'!$I$9:$S$167,COLUMN(),0),"")</f>
        <v>7.34</v>
      </c>
      <c r="H360" s="2">
        <f>IFERROR(VLOOKUP(Tableau2[[#This Row],[PR]],'Taux sortant'!$I$9:$S$167,COLUMN(),0),"")</f>
        <v>6.29</v>
      </c>
      <c r="I360" s="2">
        <f>IFERROR(VLOOKUP(Tableau2[[#This Row],[PR]],'Taux sortant'!$I$9:$S$167,COLUMN(),0),"")</f>
        <v>5.49</v>
      </c>
      <c r="J360" s="2">
        <f>IFERROR(VLOOKUP(Tableau2[[#This Row],[PR]],'Taux sortant'!$I$9:$S$167,COLUMN(),0),"")</f>
        <v>0</v>
      </c>
      <c r="K360" s="2">
        <f>IFERROR(VLOOKUP(Tableau2[[#This Row],[PR]],'Taux sortant'!$I$9:$S$167,COLUMN(),0),"")</f>
        <v>0</v>
      </c>
      <c r="L360" s="2" t="str">
        <f>IFERROR(VLOOKUP(Tableau2[[#This Row],[PR]],'Taux sortant'!$I$9:$S$167,COLUMN(),0),"")</f>
        <v/>
      </c>
    </row>
    <row r="361" spans="1:12" x14ac:dyDescent="0.3">
      <c r="A361" s="1" t="s">
        <v>3248</v>
      </c>
      <c r="B361" s="1" t="s">
        <v>3115</v>
      </c>
      <c r="C361" s="2">
        <f>IFERROR(VLOOKUP(Tableau2[[#This Row],[PR]],'Taux sortant'!$I$9:$S$167,COLUMN(),0),"")</f>
        <v>16.05</v>
      </c>
      <c r="D361" s="2">
        <f>IFERROR(VLOOKUP(Tableau2[[#This Row],[PR]],'Taux sortant'!$I$9:$S$167,COLUMN(),0),"")</f>
        <v>13.51</v>
      </c>
      <c r="E361" s="2">
        <f>IFERROR(VLOOKUP(Tableau2[[#This Row],[PR]],'Taux sortant'!$I$9:$S$167,COLUMN(),0),"")</f>
        <v>10.52</v>
      </c>
      <c r="F361" s="2">
        <f>IFERROR(VLOOKUP(Tableau2[[#This Row],[PR]],'Taux sortant'!$I$9:$S$167,COLUMN(),0),"")</f>
        <v>9.0500000000000007</v>
      </c>
      <c r="G361" s="2">
        <f>IFERROR(VLOOKUP(Tableau2[[#This Row],[PR]],'Taux sortant'!$I$9:$S$167,COLUMN(),0),"")</f>
        <v>7.8</v>
      </c>
      <c r="H361" s="2">
        <f>IFERROR(VLOOKUP(Tableau2[[#This Row],[PR]],'Taux sortant'!$I$9:$S$167,COLUMN(),0),"")</f>
        <v>6.76</v>
      </c>
      <c r="I361" s="2">
        <f>IFERROR(VLOOKUP(Tableau2[[#This Row],[PR]],'Taux sortant'!$I$9:$S$167,COLUMN(),0),"")</f>
        <v>5.92</v>
      </c>
      <c r="J361" s="2">
        <f>IFERROR(VLOOKUP(Tableau2[[#This Row],[PR]],'Taux sortant'!$I$9:$S$167,COLUMN(),0),"")</f>
        <v>0</v>
      </c>
      <c r="K361" s="2">
        <f>IFERROR(VLOOKUP(Tableau2[[#This Row],[PR]],'Taux sortant'!$I$9:$S$167,COLUMN(),0),"")</f>
        <v>0</v>
      </c>
      <c r="L361" s="2" t="str">
        <f>IFERROR(VLOOKUP(Tableau2[[#This Row],[PR]],'Taux sortant'!$I$9:$S$167,COLUMN(),0),"")</f>
        <v/>
      </c>
    </row>
    <row r="362" spans="1:12" x14ac:dyDescent="0.3">
      <c r="A362" s="1" t="s">
        <v>5903</v>
      </c>
      <c r="B362" s="1" t="s">
        <v>3761</v>
      </c>
      <c r="C362" s="2">
        <f>IFERROR(VLOOKUP(Tableau2[[#This Row],[PR]],'Taux sortant'!$I$9:$S$167,COLUMN(),0),"")</f>
        <v>36.270000000000003</v>
      </c>
      <c r="D362" s="2">
        <f>IFERROR(VLOOKUP(Tableau2[[#This Row],[PR]],'Taux sortant'!$I$9:$S$167,COLUMN(),0),"")</f>
        <v>33.01</v>
      </c>
      <c r="E362" s="2">
        <f>IFERROR(VLOOKUP(Tableau2[[#This Row],[PR]],'Taux sortant'!$I$9:$S$167,COLUMN(),0),"")</f>
        <v>28.57</v>
      </c>
      <c r="F362" s="2">
        <f>IFERROR(VLOOKUP(Tableau2[[#This Row],[PR]],'Taux sortant'!$I$9:$S$167,COLUMN(),0),"")</f>
        <v>25.82</v>
      </c>
      <c r="G362" s="2">
        <f>IFERROR(VLOOKUP(Tableau2[[#This Row],[PR]],'Taux sortant'!$I$9:$S$167,COLUMN(),0),"")</f>
        <v>22.99</v>
      </c>
      <c r="H362" s="2">
        <f>IFERROR(VLOOKUP(Tableau2[[#This Row],[PR]],'Taux sortant'!$I$9:$S$167,COLUMN(),0),"")</f>
        <v>19.46</v>
      </c>
      <c r="I362" s="2">
        <f>IFERROR(VLOOKUP(Tableau2[[#This Row],[PR]],'Taux sortant'!$I$9:$S$167,COLUMN(),0),"")</f>
        <v>16.46</v>
      </c>
      <c r="J362" s="2">
        <f>IFERROR(VLOOKUP(Tableau2[[#This Row],[PR]],'Taux sortant'!$I$9:$S$167,COLUMN(),0),"")</f>
        <v>0</v>
      </c>
      <c r="K362" s="2">
        <f>IFERROR(VLOOKUP(Tableau2[[#This Row],[PR]],'Taux sortant'!$I$9:$S$167,COLUMN(),0),"")</f>
        <v>0</v>
      </c>
      <c r="L362" s="2" t="str">
        <f>IFERROR(VLOOKUP(Tableau2[[#This Row],[PR]],'Taux sortant'!$I$9:$S$167,COLUMN(),0),"")</f>
        <v/>
      </c>
    </row>
    <row r="363" spans="1:12" x14ac:dyDescent="0.3">
      <c r="A363" s="1" t="s">
        <v>4319</v>
      </c>
      <c r="B363" s="1" t="s">
        <v>4180</v>
      </c>
      <c r="C363" s="2">
        <f>IFERROR(VLOOKUP(Tableau2[[#This Row],[PR]],'Taux sortant'!$I$9:$S$167,COLUMN(),0),"")</f>
        <v>22.64</v>
      </c>
      <c r="D363" s="2">
        <f>IFERROR(VLOOKUP(Tableau2[[#This Row],[PR]],'Taux sortant'!$I$9:$S$167,COLUMN(),0),"")</f>
        <v>20.190000000000001</v>
      </c>
      <c r="E363" s="2">
        <f>IFERROR(VLOOKUP(Tableau2[[#This Row],[PR]],'Taux sortant'!$I$9:$S$167,COLUMN(),0),"")</f>
        <v>16.53</v>
      </c>
      <c r="F363" s="2">
        <f>IFERROR(VLOOKUP(Tableau2[[#This Row],[PR]],'Taux sortant'!$I$9:$S$167,COLUMN(),0),"")</f>
        <v>14.31</v>
      </c>
      <c r="G363" s="2">
        <f>IFERROR(VLOOKUP(Tableau2[[#This Row],[PR]],'Taux sortant'!$I$9:$S$167,COLUMN(),0),"")</f>
        <v>12.45</v>
      </c>
      <c r="H363" s="2">
        <f>IFERROR(VLOOKUP(Tableau2[[#This Row],[PR]],'Taux sortant'!$I$9:$S$167,COLUMN(),0),"")</f>
        <v>10.32</v>
      </c>
      <c r="I363" s="2">
        <f>IFERROR(VLOOKUP(Tableau2[[#This Row],[PR]],'Taux sortant'!$I$9:$S$167,COLUMN(),0),"")</f>
        <v>8.83</v>
      </c>
      <c r="J363" s="2">
        <f>IFERROR(VLOOKUP(Tableau2[[#This Row],[PR]],'Taux sortant'!$I$9:$S$167,COLUMN(),0),"")</f>
        <v>0</v>
      </c>
      <c r="K363" s="2">
        <f>IFERROR(VLOOKUP(Tableau2[[#This Row],[PR]],'Taux sortant'!$I$9:$S$167,COLUMN(),0),"")</f>
        <v>0</v>
      </c>
      <c r="L363" s="2" t="str">
        <f>IFERROR(VLOOKUP(Tableau2[[#This Row],[PR]],'Taux sortant'!$I$9:$S$167,COLUMN(),0),"")</f>
        <v/>
      </c>
    </row>
    <row r="364" spans="1:12" x14ac:dyDescent="0.3">
      <c r="A364" s="1" t="s">
        <v>1734</v>
      </c>
      <c r="B364" s="1" t="s">
        <v>1566</v>
      </c>
      <c r="C364" s="2" t="str">
        <f>IFERROR(VLOOKUP(Tableau2[[#This Row],[PR]],'Taux sortant'!$I$9:$S$167,COLUMN(),0),"")</f>
        <v/>
      </c>
      <c r="D364" s="2" t="str">
        <f>IFERROR(VLOOKUP(Tableau2[[#This Row],[PR]],'Taux sortant'!$I$9:$S$167,COLUMN(),0),"")</f>
        <v/>
      </c>
      <c r="E364" s="2" t="str">
        <f>IFERROR(VLOOKUP(Tableau2[[#This Row],[PR]],'Taux sortant'!$I$9:$S$167,COLUMN(),0),"")</f>
        <v/>
      </c>
      <c r="F364" s="2" t="str">
        <f>IFERROR(VLOOKUP(Tableau2[[#This Row],[PR]],'Taux sortant'!$I$9:$S$167,COLUMN(),0),"")</f>
        <v/>
      </c>
      <c r="G364" s="2" t="str">
        <f>IFERROR(VLOOKUP(Tableau2[[#This Row],[PR]],'Taux sortant'!$I$9:$S$167,COLUMN(),0),"")</f>
        <v/>
      </c>
      <c r="H364" s="2" t="str">
        <f>IFERROR(VLOOKUP(Tableau2[[#This Row],[PR]],'Taux sortant'!$I$9:$S$167,COLUMN(),0),"")</f>
        <v/>
      </c>
      <c r="I364" s="2" t="str">
        <f>IFERROR(VLOOKUP(Tableau2[[#This Row],[PR]],'Taux sortant'!$I$9:$S$167,COLUMN(),0),"")</f>
        <v/>
      </c>
      <c r="J364" s="2" t="str">
        <f>IFERROR(VLOOKUP(Tableau2[[#This Row],[PR]],'Taux sortant'!$I$9:$S$167,COLUMN(),0),"")</f>
        <v/>
      </c>
      <c r="K364" s="2" t="str">
        <f>IFERROR(VLOOKUP(Tableau2[[#This Row],[PR]],'Taux sortant'!$I$9:$S$167,COLUMN(),0),"")</f>
        <v/>
      </c>
      <c r="L364" s="2" t="str">
        <f>IFERROR(VLOOKUP(Tableau2[[#This Row],[PR]],'Taux sortant'!$I$9:$S$167,COLUMN(),0),"")</f>
        <v/>
      </c>
    </row>
    <row r="365" spans="1:12" x14ac:dyDescent="0.3">
      <c r="A365" s="1" t="s">
        <v>1737</v>
      </c>
      <c r="B365" s="1" t="s">
        <v>1566</v>
      </c>
      <c r="C365" s="2" t="str">
        <f>IFERROR(VLOOKUP(Tableau2[[#This Row],[PR]],'Taux sortant'!$I$9:$S$167,COLUMN(),0),"")</f>
        <v/>
      </c>
      <c r="D365" s="2" t="str">
        <f>IFERROR(VLOOKUP(Tableau2[[#This Row],[PR]],'Taux sortant'!$I$9:$S$167,COLUMN(),0),"")</f>
        <v/>
      </c>
      <c r="E365" s="2" t="str">
        <f>IFERROR(VLOOKUP(Tableau2[[#This Row],[PR]],'Taux sortant'!$I$9:$S$167,COLUMN(),0),"")</f>
        <v/>
      </c>
      <c r="F365" s="2" t="str">
        <f>IFERROR(VLOOKUP(Tableau2[[#This Row],[PR]],'Taux sortant'!$I$9:$S$167,COLUMN(),0),"")</f>
        <v/>
      </c>
      <c r="G365" s="2" t="str">
        <f>IFERROR(VLOOKUP(Tableau2[[#This Row],[PR]],'Taux sortant'!$I$9:$S$167,COLUMN(),0),"")</f>
        <v/>
      </c>
      <c r="H365" s="2" t="str">
        <f>IFERROR(VLOOKUP(Tableau2[[#This Row],[PR]],'Taux sortant'!$I$9:$S$167,COLUMN(),0),"")</f>
        <v/>
      </c>
      <c r="I365" s="2" t="str">
        <f>IFERROR(VLOOKUP(Tableau2[[#This Row],[PR]],'Taux sortant'!$I$9:$S$167,COLUMN(),0),"")</f>
        <v/>
      </c>
      <c r="J365" s="2" t="str">
        <f>IFERROR(VLOOKUP(Tableau2[[#This Row],[PR]],'Taux sortant'!$I$9:$S$167,COLUMN(),0),"")</f>
        <v/>
      </c>
      <c r="K365" s="2" t="str">
        <f>IFERROR(VLOOKUP(Tableau2[[#This Row],[PR]],'Taux sortant'!$I$9:$S$167,COLUMN(),0),"")</f>
        <v/>
      </c>
      <c r="L365" s="2" t="str">
        <f>IFERROR(VLOOKUP(Tableau2[[#This Row],[PR]],'Taux sortant'!$I$9:$S$167,COLUMN(),0),"")</f>
        <v/>
      </c>
    </row>
    <row r="366" spans="1:12" x14ac:dyDescent="0.3">
      <c r="A366" s="1" t="s">
        <v>1740</v>
      </c>
      <c r="B366" s="1" t="s">
        <v>1566</v>
      </c>
      <c r="C366" s="2" t="str">
        <f>IFERROR(VLOOKUP(Tableau2[[#This Row],[PR]],'Taux sortant'!$I$9:$S$167,COLUMN(),0),"")</f>
        <v/>
      </c>
      <c r="D366" s="2" t="str">
        <f>IFERROR(VLOOKUP(Tableau2[[#This Row],[PR]],'Taux sortant'!$I$9:$S$167,COLUMN(),0),"")</f>
        <v/>
      </c>
      <c r="E366" s="2" t="str">
        <f>IFERROR(VLOOKUP(Tableau2[[#This Row],[PR]],'Taux sortant'!$I$9:$S$167,COLUMN(),0),"")</f>
        <v/>
      </c>
      <c r="F366" s="2" t="str">
        <f>IFERROR(VLOOKUP(Tableau2[[#This Row],[PR]],'Taux sortant'!$I$9:$S$167,COLUMN(),0),"")</f>
        <v/>
      </c>
      <c r="G366" s="2" t="str">
        <f>IFERROR(VLOOKUP(Tableau2[[#This Row],[PR]],'Taux sortant'!$I$9:$S$167,COLUMN(),0),"")</f>
        <v/>
      </c>
      <c r="H366" s="2" t="str">
        <f>IFERROR(VLOOKUP(Tableau2[[#This Row],[PR]],'Taux sortant'!$I$9:$S$167,COLUMN(),0),"")</f>
        <v/>
      </c>
      <c r="I366" s="2" t="str">
        <f>IFERROR(VLOOKUP(Tableau2[[#This Row],[PR]],'Taux sortant'!$I$9:$S$167,COLUMN(),0),"")</f>
        <v/>
      </c>
      <c r="J366" s="2" t="str">
        <f>IFERROR(VLOOKUP(Tableau2[[#This Row],[PR]],'Taux sortant'!$I$9:$S$167,COLUMN(),0),"")</f>
        <v/>
      </c>
      <c r="K366" s="2" t="str">
        <f>IFERROR(VLOOKUP(Tableau2[[#This Row],[PR]],'Taux sortant'!$I$9:$S$167,COLUMN(),0),"")</f>
        <v/>
      </c>
      <c r="L366" s="2" t="str">
        <f>IFERROR(VLOOKUP(Tableau2[[#This Row],[PR]],'Taux sortant'!$I$9:$S$167,COLUMN(),0),"")</f>
        <v/>
      </c>
    </row>
    <row r="367" spans="1:12" x14ac:dyDescent="0.3">
      <c r="A367" s="1" t="s">
        <v>361</v>
      </c>
      <c r="B367" s="1" t="s">
        <v>362</v>
      </c>
      <c r="C367" s="2">
        <f>IFERROR(VLOOKUP(Tableau2[[#This Row],[PR]],'Taux sortant'!$I$9:$S$167,COLUMN(),0),"")</f>
        <v>61.91</v>
      </c>
      <c r="D367" s="2">
        <f>IFERROR(VLOOKUP(Tableau2[[#This Row],[PR]],'Taux sortant'!$I$9:$S$167,COLUMN(),0),"")</f>
        <v>53.09</v>
      </c>
      <c r="E367" s="2">
        <f>IFERROR(VLOOKUP(Tableau2[[#This Row],[PR]],'Taux sortant'!$I$9:$S$167,COLUMN(),0),"")</f>
        <v>45.4</v>
      </c>
      <c r="F367" s="2">
        <f>IFERROR(VLOOKUP(Tableau2[[#This Row],[PR]],'Taux sortant'!$I$9:$S$167,COLUMN(),0),"")</f>
        <v>39.409999999999997</v>
      </c>
      <c r="G367" s="2">
        <f>IFERROR(VLOOKUP(Tableau2[[#This Row],[PR]],'Taux sortant'!$I$9:$S$167,COLUMN(),0),"")</f>
        <v>28.25</v>
      </c>
      <c r="H367" s="2">
        <f>IFERROR(VLOOKUP(Tableau2[[#This Row],[PR]],'Taux sortant'!$I$9:$S$167,COLUMN(),0),"")</f>
        <v>20.43</v>
      </c>
      <c r="I367" s="2">
        <f>IFERROR(VLOOKUP(Tableau2[[#This Row],[PR]],'Taux sortant'!$I$9:$S$167,COLUMN(),0),"")</f>
        <v>19.690000000000001</v>
      </c>
      <c r="J367" s="2">
        <f>IFERROR(VLOOKUP(Tableau2[[#This Row],[PR]],'Taux sortant'!$I$9:$S$167,COLUMN(),0),"")</f>
        <v>0</v>
      </c>
      <c r="K367" s="2">
        <f>IFERROR(VLOOKUP(Tableau2[[#This Row],[PR]],'Taux sortant'!$I$9:$S$167,COLUMN(),0),"")</f>
        <v>0</v>
      </c>
      <c r="L367" s="2" t="str">
        <f>IFERROR(VLOOKUP(Tableau2[[#This Row],[PR]],'Taux sortant'!$I$9:$S$167,COLUMN(),0),"")</f>
        <v/>
      </c>
    </row>
    <row r="368" spans="1:12" x14ac:dyDescent="0.3">
      <c r="A368" s="1" t="s">
        <v>3250</v>
      </c>
      <c r="B368" s="1" t="s">
        <v>3107</v>
      </c>
      <c r="C368" s="2" t="str">
        <f>IFERROR(VLOOKUP(Tableau2[[#This Row],[PR]],'Taux sortant'!$I$9:$S$167,COLUMN(),0),"")</f>
        <v/>
      </c>
      <c r="D368" s="2" t="str">
        <f>IFERROR(VLOOKUP(Tableau2[[#This Row],[PR]],'Taux sortant'!$I$9:$S$167,COLUMN(),0),"")</f>
        <v/>
      </c>
      <c r="E368" s="2" t="str">
        <f>IFERROR(VLOOKUP(Tableau2[[#This Row],[PR]],'Taux sortant'!$I$9:$S$167,COLUMN(),0),"")</f>
        <v/>
      </c>
      <c r="F368" s="2" t="str">
        <f>IFERROR(VLOOKUP(Tableau2[[#This Row],[PR]],'Taux sortant'!$I$9:$S$167,COLUMN(),0),"")</f>
        <v/>
      </c>
      <c r="G368" s="2" t="str">
        <f>IFERROR(VLOOKUP(Tableau2[[#This Row],[PR]],'Taux sortant'!$I$9:$S$167,COLUMN(),0),"")</f>
        <v/>
      </c>
      <c r="H368" s="2" t="str">
        <f>IFERROR(VLOOKUP(Tableau2[[#This Row],[PR]],'Taux sortant'!$I$9:$S$167,COLUMN(),0),"")</f>
        <v/>
      </c>
      <c r="I368" s="2" t="str">
        <f>IFERROR(VLOOKUP(Tableau2[[#This Row],[PR]],'Taux sortant'!$I$9:$S$167,COLUMN(),0),"")</f>
        <v/>
      </c>
      <c r="J368" s="2" t="str">
        <f>IFERROR(VLOOKUP(Tableau2[[#This Row],[PR]],'Taux sortant'!$I$9:$S$167,COLUMN(),0),"")</f>
        <v/>
      </c>
      <c r="K368" s="2" t="str">
        <f>IFERROR(VLOOKUP(Tableau2[[#This Row],[PR]],'Taux sortant'!$I$9:$S$167,COLUMN(),0),"")</f>
        <v/>
      </c>
      <c r="L368" s="2" t="str">
        <f>IFERROR(VLOOKUP(Tableau2[[#This Row],[PR]],'Taux sortant'!$I$9:$S$167,COLUMN(),0),"")</f>
        <v/>
      </c>
    </row>
    <row r="369" spans="1:12" x14ac:dyDescent="0.3">
      <c r="A369" s="1" t="s">
        <v>3253</v>
      </c>
      <c r="B369" s="1" t="s">
        <v>3078</v>
      </c>
      <c r="C369" s="2">
        <f>IFERROR(VLOOKUP(Tableau2[[#This Row],[PR]],'Taux sortant'!$I$9:$S$167,COLUMN(),0),"")</f>
        <v>15.34</v>
      </c>
      <c r="D369" s="2">
        <f>IFERROR(VLOOKUP(Tableau2[[#This Row],[PR]],'Taux sortant'!$I$9:$S$167,COLUMN(),0),"")</f>
        <v>12.85</v>
      </c>
      <c r="E369" s="2">
        <f>IFERROR(VLOOKUP(Tableau2[[#This Row],[PR]],'Taux sortant'!$I$9:$S$167,COLUMN(),0),"")</f>
        <v>9.94</v>
      </c>
      <c r="F369" s="2">
        <f>IFERROR(VLOOKUP(Tableau2[[#This Row],[PR]],'Taux sortant'!$I$9:$S$167,COLUMN(),0),"")</f>
        <v>8.5399999999999991</v>
      </c>
      <c r="G369" s="2">
        <f>IFERROR(VLOOKUP(Tableau2[[#This Row],[PR]],'Taux sortant'!$I$9:$S$167,COLUMN(),0),"")</f>
        <v>7.34</v>
      </c>
      <c r="H369" s="2">
        <f>IFERROR(VLOOKUP(Tableau2[[#This Row],[PR]],'Taux sortant'!$I$9:$S$167,COLUMN(),0),"")</f>
        <v>6.29</v>
      </c>
      <c r="I369" s="2">
        <f>IFERROR(VLOOKUP(Tableau2[[#This Row],[PR]],'Taux sortant'!$I$9:$S$167,COLUMN(),0),"")</f>
        <v>5.49</v>
      </c>
      <c r="J369" s="2">
        <f>IFERROR(VLOOKUP(Tableau2[[#This Row],[PR]],'Taux sortant'!$I$9:$S$167,COLUMN(),0),"")</f>
        <v>0</v>
      </c>
      <c r="K369" s="2">
        <f>IFERROR(VLOOKUP(Tableau2[[#This Row],[PR]],'Taux sortant'!$I$9:$S$167,COLUMN(),0),"")</f>
        <v>0</v>
      </c>
      <c r="L369" s="2" t="str">
        <f>IFERROR(VLOOKUP(Tableau2[[#This Row],[PR]],'Taux sortant'!$I$9:$S$167,COLUMN(),0),"")</f>
        <v/>
      </c>
    </row>
    <row r="370" spans="1:12" x14ac:dyDescent="0.3">
      <c r="A370" s="1" t="s">
        <v>5428</v>
      </c>
      <c r="B370" s="1" t="s">
        <v>5349</v>
      </c>
      <c r="C370" s="2" t="str">
        <f>IFERROR(VLOOKUP(Tableau2[[#This Row],[PR]],'Taux sortant'!$I$9:$S$167,COLUMN(),0),"")</f>
        <v/>
      </c>
      <c r="D370" s="2" t="str">
        <f>IFERROR(VLOOKUP(Tableau2[[#This Row],[PR]],'Taux sortant'!$I$9:$S$167,COLUMN(),0),"")</f>
        <v/>
      </c>
      <c r="E370" s="2" t="str">
        <f>IFERROR(VLOOKUP(Tableau2[[#This Row],[PR]],'Taux sortant'!$I$9:$S$167,COLUMN(),0),"")</f>
        <v/>
      </c>
      <c r="F370" s="2" t="str">
        <f>IFERROR(VLOOKUP(Tableau2[[#This Row],[PR]],'Taux sortant'!$I$9:$S$167,COLUMN(),0),"")</f>
        <v/>
      </c>
      <c r="G370" s="2" t="str">
        <f>IFERROR(VLOOKUP(Tableau2[[#This Row],[PR]],'Taux sortant'!$I$9:$S$167,COLUMN(),0),"")</f>
        <v/>
      </c>
      <c r="H370" s="2" t="str">
        <f>IFERROR(VLOOKUP(Tableau2[[#This Row],[PR]],'Taux sortant'!$I$9:$S$167,COLUMN(),0),"")</f>
        <v/>
      </c>
      <c r="I370" s="2" t="str">
        <f>IFERROR(VLOOKUP(Tableau2[[#This Row],[PR]],'Taux sortant'!$I$9:$S$167,COLUMN(),0),"")</f>
        <v/>
      </c>
      <c r="J370" s="2" t="str">
        <f>IFERROR(VLOOKUP(Tableau2[[#This Row],[PR]],'Taux sortant'!$I$9:$S$167,COLUMN(),0),"")</f>
        <v/>
      </c>
      <c r="K370" s="2" t="str">
        <f>IFERROR(VLOOKUP(Tableau2[[#This Row],[PR]],'Taux sortant'!$I$9:$S$167,COLUMN(),0),"")</f>
        <v/>
      </c>
      <c r="L370" s="2" t="str">
        <f>IFERROR(VLOOKUP(Tableau2[[#This Row],[PR]],'Taux sortant'!$I$9:$S$167,COLUMN(),0),"")</f>
        <v/>
      </c>
    </row>
    <row r="371" spans="1:12" x14ac:dyDescent="0.3">
      <c r="A371" s="1" t="s">
        <v>3255</v>
      </c>
      <c r="B371" s="1" t="s">
        <v>3118</v>
      </c>
      <c r="C371" s="2">
        <f>IFERROR(VLOOKUP(Tableau2[[#This Row],[PR]],'Taux sortant'!$I$9:$S$167,COLUMN(),0),"")</f>
        <v>15.34</v>
      </c>
      <c r="D371" s="2">
        <f>IFERROR(VLOOKUP(Tableau2[[#This Row],[PR]],'Taux sortant'!$I$9:$S$167,COLUMN(),0),"")</f>
        <v>12.85</v>
      </c>
      <c r="E371" s="2">
        <f>IFERROR(VLOOKUP(Tableau2[[#This Row],[PR]],'Taux sortant'!$I$9:$S$167,COLUMN(),0),"")</f>
        <v>9.94</v>
      </c>
      <c r="F371" s="2">
        <f>IFERROR(VLOOKUP(Tableau2[[#This Row],[PR]],'Taux sortant'!$I$9:$S$167,COLUMN(),0),"")</f>
        <v>8.5399999999999991</v>
      </c>
      <c r="G371" s="2">
        <f>IFERROR(VLOOKUP(Tableau2[[#This Row],[PR]],'Taux sortant'!$I$9:$S$167,COLUMN(),0),"")</f>
        <v>7.34</v>
      </c>
      <c r="H371" s="2">
        <f>IFERROR(VLOOKUP(Tableau2[[#This Row],[PR]],'Taux sortant'!$I$9:$S$167,COLUMN(),0),"")</f>
        <v>6.29</v>
      </c>
      <c r="I371" s="2">
        <f>IFERROR(VLOOKUP(Tableau2[[#This Row],[PR]],'Taux sortant'!$I$9:$S$167,COLUMN(),0),"")</f>
        <v>5.49</v>
      </c>
      <c r="J371" s="2">
        <f>IFERROR(VLOOKUP(Tableau2[[#This Row],[PR]],'Taux sortant'!$I$9:$S$167,COLUMN(),0),"")</f>
        <v>0</v>
      </c>
      <c r="K371" s="2">
        <f>IFERROR(VLOOKUP(Tableau2[[#This Row],[PR]],'Taux sortant'!$I$9:$S$167,COLUMN(),0),"")</f>
        <v>0</v>
      </c>
      <c r="L371" s="2" t="str">
        <f>IFERROR(VLOOKUP(Tableau2[[#This Row],[PR]],'Taux sortant'!$I$9:$S$167,COLUMN(),0),"")</f>
        <v/>
      </c>
    </row>
    <row r="372" spans="1:12" x14ac:dyDescent="0.3">
      <c r="A372" s="1" t="s">
        <v>365</v>
      </c>
      <c r="B372" s="1" t="s">
        <v>11</v>
      </c>
      <c r="C372" s="2">
        <f>IFERROR(VLOOKUP(Tableau2[[#This Row],[PR]],'Taux sortant'!$I$9:$S$167,COLUMN(),0),"")</f>
        <v>24.25</v>
      </c>
      <c r="D372" s="2">
        <f>IFERROR(VLOOKUP(Tableau2[[#This Row],[PR]],'Taux sortant'!$I$9:$S$167,COLUMN(),0),"")</f>
        <v>20.16</v>
      </c>
      <c r="E372" s="2">
        <f>IFERROR(VLOOKUP(Tableau2[[#This Row],[PR]],'Taux sortant'!$I$9:$S$167,COLUMN(),0),"")</f>
        <v>14.11</v>
      </c>
      <c r="F372" s="2">
        <f>IFERROR(VLOOKUP(Tableau2[[#This Row],[PR]],'Taux sortant'!$I$9:$S$167,COLUMN(),0),"")</f>
        <v>11.64</v>
      </c>
      <c r="G372" s="2">
        <f>IFERROR(VLOOKUP(Tableau2[[#This Row],[PR]],'Taux sortant'!$I$9:$S$167,COLUMN(),0),"")</f>
        <v>9.73</v>
      </c>
      <c r="H372" s="2">
        <f>IFERROR(VLOOKUP(Tableau2[[#This Row],[PR]],'Taux sortant'!$I$9:$S$167,COLUMN(),0),"")</f>
        <v>6.76</v>
      </c>
      <c r="I372" s="2">
        <f>IFERROR(VLOOKUP(Tableau2[[#This Row],[PR]],'Taux sortant'!$I$9:$S$167,COLUMN(),0),"")</f>
        <v>6.23</v>
      </c>
      <c r="J372" s="2">
        <f>IFERROR(VLOOKUP(Tableau2[[#This Row],[PR]],'Taux sortant'!$I$9:$S$167,COLUMN(),0),"")</f>
        <v>0</v>
      </c>
      <c r="K372" s="2">
        <f>IFERROR(VLOOKUP(Tableau2[[#This Row],[PR]],'Taux sortant'!$I$9:$S$167,COLUMN(),0),"")</f>
        <v>0</v>
      </c>
      <c r="L372" s="2" t="str">
        <f>IFERROR(VLOOKUP(Tableau2[[#This Row],[PR]],'Taux sortant'!$I$9:$S$167,COLUMN(),0),"")</f>
        <v/>
      </c>
    </row>
    <row r="373" spans="1:12" x14ac:dyDescent="0.3">
      <c r="A373" s="1" t="s">
        <v>3258</v>
      </c>
      <c r="B373" s="1" t="s">
        <v>3097</v>
      </c>
      <c r="C373" s="2">
        <f>IFERROR(VLOOKUP(Tableau2[[#This Row],[PR]],'Taux sortant'!$I$9:$S$167,COLUMN(),0),"")</f>
        <v>15.23</v>
      </c>
      <c r="D373" s="2">
        <f>IFERROR(VLOOKUP(Tableau2[[#This Row],[PR]],'Taux sortant'!$I$9:$S$167,COLUMN(),0),"")</f>
        <v>12.68</v>
      </c>
      <c r="E373" s="2">
        <f>IFERROR(VLOOKUP(Tableau2[[#This Row],[PR]],'Taux sortant'!$I$9:$S$167,COLUMN(),0),"")</f>
        <v>9.76</v>
      </c>
      <c r="F373" s="2">
        <f>IFERROR(VLOOKUP(Tableau2[[#This Row],[PR]],'Taux sortant'!$I$9:$S$167,COLUMN(),0),"")</f>
        <v>8.27</v>
      </c>
      <c r="G373" s="2">
        <f>IFERROR(VLOOKUP(Tableau2[[#This Row],[PR]],'Taux sortant'!$I$9:$S$167,COLUMN(),0),"")</f>
        <v>7.07</v>
      </c>
      <c r="H373" s="2">
        <f>IFERROR(VLOOKUP(Tableau2[[#This Row],[PR]],'Taux sortant'!$I$9:$S$167,COLUMN(),0),"")</f>
        <v>6.09</v>
      </c>
      <c r="I373" s="2">
        <f>IFERROR(VLOOKUP(Tableau2[[#This Row],[PR]],'Taux sortant'!$I$9:$S$167,COLUMN(),0),"")</f>
        <v>5.31</v>
      </c>
      <c r="J373" s="2">
        <f>IFERROR(VLOOKUP(Tableau2[[#This Row],[PR]],'Taux sortant'!$I$9:$S$167,COLUMN(),0),"")</f>
        <v>0</v>
      </c>
      <c r="K373" s="2">
        <f>IFERROR(VLOOKUP(Tableau2[[#This Row],[PR]],'Taux sortant'!$I$9:$S$167,COLUMN(),0),"")</f>
        <v>0</v>
      </c>
      <c r="L373" s="2" t="str">
        <f>IFERROR(VLOOKUP(Tableau2[[#This Row],[PR]],'Taux sortant'!$I$9:$S$167,COLUMN(),0),"")</f>
        <v/>
      </c>
    </row>
    <row r="374" spans="1:12" x14ac:dyDescent="0.3">
      <c r="A374" s="1" t="s">
        <v>3258</v>
      </c>
      <c r="B374" s="1" t="s">
        <v>4222</v>
      </c>
      <c r="C374" s="2">
        <f>IFERROR(VLOOKUP(Tableau2[[#This Row],[PR]],'Taux sortant'!$I$9:$S$167,COLUMN(),0),"")</f>
        <v>16.93</v>
      </c>
      <c r="D374" s="2">
        <f>IFERROR(VLOOKUP(Tableau2[[#This Row],[PR]],'Taux sortant'!$I$9:$S$167,COLUMN(),0),"")</f>
        <v>14.32</v>
      </c>
      <c r="E374" s="2">
        <f>IFERROR(VLOOKUP(Tableau2[[#This Row],[PR]],'Taux sortant'!$I$9:$S$167,COLUMN(),0),"")</f>
        <v>11.27</v>
      </c>
      <c r="F374" s="2">
        <f>IFERROR(VLOOKUP(Tableau2[[#This Row],[PR]],'Taux sortant'!$I$9:$S$167,COLUMN(),0),"")</f>
        <v>9.77</v>
      </c>
      <c r="G374" s="2">
        <f>IFERROR(VLOOKUP(Tableau2[[#This Row],[PR]],'Taux sortant'!$I$9:$S$167,COLUMN(),0),"")</f>
        <v>8.41</v>
      </c>
      <c r="H374" s="2">
        <f>IFERROR(VLOOKUP(Tableau2[[#This Row],[PR]],'Taux sortant'!$I$9:$S$167,COLUMN(),0),"")</f>
        <v>7.25</v>
      </c>
      <c r="I374" s="2">
        <f>IFERROR(VLOOKUP(Tableau2[[#This Row],[PR]],'Taux sortant'!$I$9:$S$167,COLUMN(),0),"")</f>
        <v>6.31</v>
      </c>
      <c r="J374" s="2">
        <f>IFERROR(VLOOKUP(Tableau2[[#This Row],[PR]],'Taux sortant'!$I$9:$S$167,COLUMN(),0),"")</f>
        <v>0</v>
      </c>
      <c r="K374" s="2">
        <f>IFERROR(VLOOKUP(Tableau2[[#This Row],[PR]],'Taux sortant'!$I$9:$S$167,COLUMN(),0),"")</f>
        <v>0</v>
      </c>
      <c r="L374" s="2" t="str">
        <f>IFERROR(VLOOKUP(Tableau2[[#This Row],[PR]],'Taux sortant'!$I$9:$S$167,COLUMN(),0),"")</f>
        <v/>
      </c>
    </row>
    <row r="375" spans="1:12" x14ac:dyDescent="0.3">
      <c r="A375" s="1" t="s">
        <v>1743</v>
      </c>
      <c r="B375" s="1" t="s">
        <v>1676</v>
      </c>
      <c r="C375" s="2" t="str">
        <f>IFERROR(VLOOKUP(Tableau2[[#This Row],[PR]],'Taux sortant'!$I$9:$S$167,COLUMN(),0),"")</f>
        <v/>
      </c>
      <c r="D375" s="2" t="str">
        <f>IFERROR(VLOOKUP(Tableau2[[#This Row],[PR]],'Taux sortant'!$I$9:$S$167,COLUMN(),0),"")</f>
        <v/>
      </c>
      <c r="E375" s="2" t="str">
        <f>IFERROR(VLOOKUP(Tableau2[[#This Row],[PR]],'Taux sortant'!$I$9:$S$167,COLUMN(),0),"")</f>
        <v/>
      </c>
      <c r="F375" s="2" t="str">
        <f>IFERROR(VLOOKUP(Tableau2[[#This Row],[PR]],'Taux sortant'!$I$9:$S$167,COLUMN(),0),"")</f>
        <v/>
      </c>
      <c r="G375" s="2" t="str">
        <f>IFERROR(VLOOKUP(Tableau2[[#This Row],[PR]],'Taux sortant'!$I$9:$S$167,COLUMN(),0),"")</f>
        <v/>
      </c>
      <c r="H375" s="2" t="str">
        <f>IFERROR(VLOOKUP(Tableau2[[#This Row],[PR]],'Taux sortant'!$I$9:$S$167,COLUMN(),0),"")</f>
        <v/>
      </c>
      <c r="I375" s="2" t="str">
        <f>IFERROR(VLOOKUP(Tableau2[[#This Row],[PR]],'Taux sortant'!$I$9:$S$167,COLUMN(),0),"")</f>
        <v/>
      </c>
      <c r="J375" s="2" t="str">
        <f>IFERROR(VLOOKUP(Tableau2[[#This Row],[PR]],'Taux sortant'!$I$9:$S$167,COLUMN(),0),"")</f>
        <v/>
      </c>
      <c r="K375" s="2" t="str">
        <f>IFERROR(VLOOKUP(Tableau2[[#This Row],[PR]],'Taux sortant'!$I$9:$S$167,COLUMN(),0),"")</f>
        <v/>
      </c>
      <c r="L375" s="2" t="str">
        <f>IFERROR(VLOOKUP(Tableau2[[#This Row],[PR]],'Taux sortant'!$I$9:$S$167,COLUMN(),0),"")</f>
        <v/>
      </c>
    </row>
    <row r="376" spans="1:12" x14ac:dyDescent="0.3">
      <c r="A376" s="1" t="s">
        <v>3261</v>
      </c>
      <c r="B376" s="1" t="s">
        <v>3115</v>
      </c>
      <c r="C376" s="2">
        <f>IFERROR(VLOOKUP(Tableau2[[#This Row],[PR]],'Taux sortant'!$I$9:$S$167,COLUMN(),0),"")</f>
        <v>16.05</v>
      </c>
      <c r="D376" s="2">
        <f>IFERROR(VLOOKUP(Tableau2[[#This Row],[PR]],'Taux sortant'!$I$9:$S$167,COLUMN(),0),"")</f>
        <v>13.51</v>
      </c>
      <c r="E376" s="2">
        <f>IFERROR(VLOOKUP(Tableau2[[#This Row],[PR]],'Taux sortant'!$I$9:$S$167,COLUMN(),0),"")</f>
        <v>10.52</v>
      </c>
      <c r="F376" s="2">
        <f>IFERROR(VLOOKUP(Tableau2[[#This Row],[PR]],'Taux sortant'!$I$9:$S$167,COLUMN(),0),"")</f>
        <v>9.0500000000000007</v>
      </c>
      <c r="G376" s="2">
        <f>IFERROR(VLOOKUP(Tableau2[[#This Row],[PR]],'Taux sortant'!$I$9:$S$167,COLUMN(),0),"")</f>
        <v>7.8</v>
      </c>
      <c r="H376" s="2">
        <f>IFERROR(VLOOKUP(Tableau2[[#This Row],[PR]],'Taux sortant'!$I$9:$S$167,COLUMN(),0),"")</f>
        <v>6.76</v>
      </c>
      <c r="I376" s="2">
        <f>IFERROR(VLOOKUP(Tableau2[[#This Row],[PR]],'Taux sortant'!$I$9:$S$167,COLUMN(),0),"")</f>
        <v>5.92</v>
      </c>
      <c r="J376" s="2">
        <f>IFERROR(VLOOKUP(Tableau2[[#This Row],[PR]],'Taux sortant'!$I$9:$S$167,COLUMN(),0),"")</f>
        <v>0</v>
      </c>
      <c r="K376" s="2">
        <f>IFERROR(VLOOKUP(Tableau2[[#This Row],[PR]],'Taux sortant'!$I$9:$S$167,COLUMN(),0),"")</f>
        <v>0</v>
      </c>
      <c r="L376" s="2" t="str">
        <f>IFERROR(VLOOKUP(Tableau2[[#This Row],[PR]],'Taux sortant'!$I$9:$S$167,COLUMN(),0),"")</f>
        <v/>
      </c>
    </row>
    <row r="377" spans="1:12" x14ac:dyDescent="0.3">
      <c r="A377" s="1" t="s">
        <v>368</v>
      </c>
      <c r="B377" s="1" t="s">
        <v>8</v>
      </c>
      <c r="C377" s="2">
        <f>IFERROR(VLOOKUP(Tableau2[[#This Row],[PR]],'Taux sortant'!$I$9:$S$167,COLUMN(),0),"")</f>
        <v>30.77</v>
      </c>
      <c r="D377" s="2">
        <f>IFERROR(VLOOKUP(Tableau2[[#This Row],[PR]],'Taux sortant'!$I$9:$S$167,COLUMN(),0),"")</f>
        <v>22.76</v>
      </c>
      <c r="E377" s="2">
        <f>IFERROR(VLOOKUP(Tableau2[[#This Row],[PR]],'Taux sortant'!$I$9:$S$167,COLUMN(),0),"")</f>
        <v>16.43</v>
      </c>
      <c r="F377" s="2">
        <f>IFERROR(VLOOKUP(Tableau2[[#This Row],[PR]],'Taux sortant'!$I$9:$S$167,COLUMN(),0),"")</f>
        <v>12.46</v>
      </c>
      <c r="G377" s="2">
        <f>IFERROR(VLOOKUP(Tableau2[[#This Row],[PR]],'Taux sortant'!$I$9:$S$167,COLUMN(),0),"")</f>
        <v>7.96</v>
      </c>
      <c r="H377" s="2">
        <f>IFERROR(VLOOKUP(Tableau2[[#This Row],[PR]],'Taux sortant'!$I$9:$S$167,COLUMN(),0),"")</f>
        <v>5.83</v>
      </c>
      <c r="I377" s="2">
        <f>IFERROR(VLOOKUP(Tableau2[[#This Row],[PR]],'Taux sortant'!$I$9:$S$167,COLUMN(),0),"")</f>
        <v>4.59</v>
      </c>
      <c r="J377" s="2">
        <f>IFERROR(VLOOKUP(Tableau2[[#This Row],[PR]],'Taux sortant'!$I$9:$S$167,COLUMN(),0),"")</f>
        <v>0</v>
      </c>
      <c r="K377" s="2">
        <f>IFERROR(VLOOKUP(Tableau2[[#This Row],[PR]],'Taux sortant'!$I$9:$S$167,COLUMN(),0),"")</f>
        <v>0</v>
      </c>
      <c r="L377" s="2" t="str">
        <f>IFERROR(VLOOKUP(Tableau2[[#This Row],[PR]],'Taux sortant'!$I$9:$S$167,COLUMN(),0),"")</f>
        <v/>
      </c>
    </row>
    <row r="378" spans="1:12" x14ac:dyDescent="0.3">
      <c r="A378" s="1" t="s">
        <v>371</v>
      </c>
      <c r="B378" s="1" t="s">
        <v>372</v>
      </c>
      <c r="C378" s="2">
        <f>IFERROR(VLOOKUP(Tableau2[[#This Row],[PR]],'Taux sortant'!$I$9:$S$167,COLUMN(),0),"")</f>
        <v>35.869999999999997</v>
      </c>
      <c r="D378" s="2">
        <f>IFERROR(VLOOKUP(Tableau2[[#This Row],[PR]],'Taux sortant'!$I$9:$S$167,COLUMN(),0),"")</f>
        <v>28.1</v>
      </c>
      <c r="E378" s="2">
        <f>IFERROR(VLOOKUP(Tableau2[[#This Row],[PR]],'Taux sortant'!$I$9:$S$167,COLUMN(),0),"")</f>
        <v>22.11</v>
      </c>
      <c r="F378" s="2">
        <f>IFERROR(VLOOKUP(Tableau2[[#This Row],[PR]],'Taux sortant'!$I$9:$S$167,COLUMN(),0),"")</f>
        <v>17.46</v>
      </c>
      <c r="G378" s="2">
        <f>IFERROR(VLOOKUP(Tableau2[[#This Row],[PR]],'Taux sortant'!$I$9:$S$167,COLUMN(),0),"")</f>
        <v>13.86</v>
      </c>
      <c r="H378" s="2">
        <f>IFERROR(VLOOKUP(Tableau2[[#This Row],[PR]],'Taux sortant'!$I$9:$S$167,COLUMN(),0),"")</f>
        <v>10.67</v>
      </c>
      <c r="I378" s="2">
        <f>IFERROR(VLOOKUP(Tableau2[[#This Row],[PR]],'Taux sortant'!$I$9:$S$167,COLUMN(),0),"")</f>
        <v>9.92</v>
      </c>
      <c r="J378" s="2">
        <f>IFERROR(VLOOKUP(Tableau2[[#This Row],[PR]],'Taux sortant'!$I$9:$S$167,COLUMN(),0),"")</f>
        <v>0</v>
      </c>
      <c r="K378" s="2">
        <f>IFERROR(VLOOKUP(Tableau2[[#This Row],[PR]],'Taux sortant'!$I$9:$S$167,COLUMN(),0),"")</f>
        <v>0</v>
      </c>
      <c r="L378" s="2" t="str">
        <f>IFERROR(VLOOKUP(Tableau2[[#This Row],[PR]],'Taux sortant'!$I$9:$S$167,COLUMN(),0),"")</f>
        <v/>
      </c>
    </row>
    <row r="379" spans="1:12" x14ac:dyDescent="0.3">
      <c r="A379" s="1" t="s">
        <v>4324</v>
      </c>
      <c r="B379" s="1" t="s">
        <v>4132</v>
      </c>
      <c r="C379" s="2">
        <f>IFERROR(VLOOKUP(Tableau2[[#This Row],[PR]],'Taux sortant'!$I$9:$S$167,COLUMN(),0),"")</f>
        <v>20.079999999999998</v>
      </c>
      <c r="D379" s="2">
        <f>IFERROR(VLOOKUP(Tableau2[[#This Row],[PR]],'Taux sortant'!$I$9:$S$167,COLUMN(),0),"")</f>
        <v>17.18</v>
      </c>
      <c r="E379" s="2">
        <f>IFERROR(VLOOKUP(Tableau2[[#This Row],[PR]],'Taux sortant'!$I$9:$S$167,COLUMN(),0),"")</f>
        <v>13.8</v>
      </c>
      <c r="F379" s="2">
        <f>IFERROR(VLOOKUP(Tableau2[[#This Row],[PR]],'Taux sortant'!$I$9:$S$167,COLUMN(),0),"")</f>
        <v>12.12</v>
      </c>
      <c r="G379" s="2">
        <f>IFERROR(VLOOKUP(Tableau2[[#This Row],[PR]],'Taux sortant'!$I$9:$S$167,COLUMN(),0),"")</f>
        <v>10.5</v>
      </c>
      <c r="H379" s="2">
        <f>IFERROR(VLOOKUP(Tableau2[[#This Row],[PR]],'Taux sortant'!$I$9:$S$167,COLUMN(),0),"")</f>
        <v>9.0500000000000007</v>
      </c>
      <c r="I379" s="2">
        <f>IFERROR(VLOOKUP(Tableau2[[#This Row],[PR]],'Taux sortant'!$I$9:$S$167,COLUMN(),0),"")</f>
        <v>7.85</v>
      </c>
      <c r="J379" s="2">
        <f>IFERROR(VLOOKUP(Tableau2[[#This Row],[PR]],'Taux sortant'!$I$9:$S$167,COLUMN(),0),"")</f>
        <v>0</v>
      </c>
      <c r="K379" s="2">
        <f>IFERROR(VLOOKUP(Tableau2[[#This Row],[PR]],'Taux sortant'!$I$9:$S$167,COLUMN(),0),"")</f>
        <v>0</v>
      </c>
      <c r="L379" s="2" t="str">
        <f>IFERROR(VLOOKUP(Tableau2[[#This Row],[PR]],'Taux sortant'!$I$9:$S$167,COLUMN(),0),"")</f>
        <v/>
      </c>
    </row>
    <row r="380" spans="1:12" x14ac:dyDescent="0.3">
      <c r="A380" s="1" t="s">
        <v>375</v>
      </c>
      <c r="B380" s="1" t="s">
        <v>31</v>
      </c>
      <c r="C380" s="2">
        <f>IFERROR(VLOOKUP(Tableau2[[#This Row],[PR]],'Taux sortant'!$I$9:$S$167,COLUMN(),0),"")</f>
        <v>17.95</v>
      </c>
      <c r="D380" s="2">
        <f>IFERROR(VLOOKUP(Tableau2[[#This Row],[PR]],'Taux sortant'!$I$9:$S$167,COLUMN(),0),"")</f>
        <v>14.25</v>
      </c>
      <c r="E380" s="2">
        <f>IFERROR(VLOOKUP(Tableau2[[#This Row],[PR]],'Taux sortant'!$I$9:$S$167,COLUMN(),0),"")</f>
        <v>10.85</v>
      </c>
      <c r="F380" s="2">
        <f>IFERROR(VLOOKUP(Tableau2[[#This Row],[PR]],'Taux sortant'!$I$9:$S$167,COLUMN(),0),"")</f>
        <v>8.92</v>
      </c>
      <c r="G380" s="2">
        <f>IFERROR(VLOOKUP(Tableau2[[#This Row],[PR]],'Taux sortant'!$I$9:$S$167,COLUMN(),0),"")</f>
        <v>6.44</v>
      </c>
      <c r="H380" s="2">
        <f>IFERROR(VLOOKUP(Tableau2[[#This Row],[PR]],'Taux sortant'!$I$9:$S$167,COLUMN(),0),"")</f>
        <v>5.07</v>
      </c>
      <c r="I380" s="2">
        <f>IFERROR(VLOOKUP(Tableau2[[#This Row],[PR]],'Taux sortant'!$I$9:$S$167,COLUMN(),0),"")</f>
        <v>4.2</v>
      </c>
      <c r="J380" s="2">
        <f>IFERROR(VLOOKUP(Tableau2[[#This Row],[PR]],'Taux sortant'!$I$9:$S$167,COLUMN(),0),"")</f>
        <v>0</v>
      </c>
      <c r="K380" s="2">
        <f>IFERROR(VLOOKUP(Tableau2[[#This Row],[PR]],'Taux sortant'!$I$9:$S$167,COLUMN(),0),"")</f>
        <v>0</v>
      </c>
      <c r="L380" s="2" t="str">
        <f>IFERROR(VLOOKUP(Tableau2[[#This Row],[PR]],'Taux sortant'!$I$9:$S$167,COLUMN(),0),"")</f>
        <v/>
      </c>
    </row>
    <row r="381" spans="1:12" x14ac:dyDescent="0.3">
      <c r="A381" s="1" t="s">
        <v>375</v>
      </c>
      <c r="B381" s="1" t="s">
        <v>17</v>
      </c>
      <c r="C381" s="2">
        <f>IFERROR(VLOOKUP(Tableau2[[#This Row],[PR]],'Taux sortant'!$I$9:$S$167,COLUMN(),0),"")</f>
        <v>15.12</v>
      </c>
      <c r="D381" s="2">
        <f>IFERROR(VLOOKUP(Tableau2[[#This Row],[PR]],'Taux sortant'!$I$9:$S$167,COLUMN(),0),"")</f>
        <v>12.61</v>
      </c>
      <c r="E381" s="2">
        <f>IFERROR(VLOOKUP(Tableau2[[#This Row],[PR]],'Taux sortant'!$I$9:$S$167,COLUMN(),0),"")</f>
        <v>9.7200000000000006</v>
      </c>
      <c r="F381" s="2">
        <f>IFERROR(VLOOKUP(Tableau2[[#This Row],[PR]],'Taux sortant'!$I$9:$S$167,COLUMN(),0),"")</f>
        <v>8.27</v>
      </c>
      <c r="G381" s="2">
        <f>IFERROR(VLOOKUP(Tableau2[[#This Row],[PR]],'Taux sortant'!$I$9:$S$167,COLUMN(),0),"")</f>
        <v>7.1</v>
      </c>
      <c r="H381" s="2">
        <f>IFERROR(VLOOKUP(Tableau2[[#This Row],[PR]],'Taux sortant'!$I$9:$S$167,COLUMN(),0),"")</f>
        <v>6.12</v>
      </c>
      <c r="I381" s="2">
        <f>IFERROR(VLOOKUP(Tableau2[[#This Row],[PR]],'Taux sortant'!$I$9:$S$167,COLUMN(),0),"")</f>
        <v>5.33</v>
      </c>
      <c r="J381" s="2">
        <f>IFERROR(VLOOKUP(Tableau2[[#This Row],[PR]],'Taux sortant'!$I$9:$S$167,COLUMN(),0),"")</f>
        <v>0</v>
      </c>
      <c r="K381" s="2">
        <f>IFERROR(VLOOKUP(Tableau2[[#This Row],[PR]],'Taux sortant'!$I$9:$S$167,COLUMN(),0),"")</f>
        <v>0</v>
      </c>
      <c r="L381" s="2" t="str">
        <f>IFERROR(VLOOKUP(Tableau2[[#This Row],[PR]],'Taux sortant'!$I$9:$S$167,COLUMN(),0),"")</f>
        <v/>
      </c>
    </row>
    <row r="382" spans="1:12" x14ac:dyDescent="0.3">
      <c r="A382" s="1" t="s">
        <v>3113</v>
      </c>
      <c r="B382" s="1" t="s">
        <v>3113</v>
      </c>
      <c r="C382" s="2">
        <f>IFERROR(VLOOKUP(Tableau2[[#This Row],[PR]],'Taux sortant'!$I$9:$S$167,COLUMN(),0),"")</f>
        <v>14.22</v>
      </c>
      <c r="D382" s="2">
        <f>IFERROR(VLOOKUP(Tableau2[[#This Row],[PR]],'Taux sortant'!$I$9:$S$167,COLUMN(),0),"")</f>
        <v>11.82</v>
      </c>
      <c r="E382" s="2">
        <f>IFERROR(VLOOKUP(Tableau2[[#This Row],[PR]],'Taux sortant'!$I$9:$S$167,COLUMN(),0),"")</f>
        <v>9.02</v>
      </c>
      <c r="F382" s="2">
        <f>IFERROR(VLOOKUP(Tableau2[[#This Row],[PR]],'Taux sortant'!$I$9:$S$167,COLUMN(),0),"")</f>
        <v>7.68</v>
      </c>
      <c r="G382" s="2">
        <f>IFERROR(VLOOKUP(Tableau2[[#This Row],[PR]],'Taux sortant'!$I$9:$S$167,COLUMN(),0),"")</f>
        <v>6.52</v>
      </c>
      <c r="H382" s="2">
        <f>IFERROR(VLOOKUP(Tableau2[[#This Row],[PR]],'Taux sortant'!$I$9:$S$167,COLUMN(),0),"")</f>
        <v>5.54</v>
      </c>
      <c r="I382" s="2">
        <f>IFERROR(VLOOKUP(Tableau2[[#This Row],[PR]],'Taux sortant'!$I$9:$S$167,COLUMN(),0),"")</f>
        <v>4.76</v>
      </c>
      <c r="J382" s="2">
        <f>IFERROR(VLOOKUP(Tableau2[[#This Row],[PR]],'Taux sortant'!$I$9:$S$167,COLUMN(),0),"")</f>
        <v>0</v>
      </c>
      <c r="K382" s="2">
        <f>IFERROR(VLOOKUP(Tableau2[[#This Row],[PR]],'Taux sortant'!$I$9:$S$167,COLUMN(),0),"")</f>
        <v>0</v>
      </c>
      <c r="L382" s="2" t="str">
        <f>IFERROR(VLOOKUP(Tableau2[[#This Row],[PR]],'Taux sortant'!$I$9:$S$167,COLUMN(),0),"")</f>
        <v/>
      </c>
    </row>
    <row r="383" spans="1:12" x14ac:dyDescent="0.3">
      <c r="A383" s="1" t="s">
        <v>3267</v>
      </c>
      <c r="B383" s="1" t="s">
        <v>3113</v>
      </c>
      <c r="C383" s="2">
        <f>IFERROR(VLOOKUP(Tableau2[[#This Row],[PR]],'Taux sortant'!$I$9:$S$167,COLUMN(),0),"")</f>
        <v>14.22</v>
      </c>
      <c r="D383" s="2">
        <f>IFERROR(VLOOKUP(Tableau2[[#This Row],[PR]],'Taux sortant'!$I$9:$S$167,COLUMN(),0),"")</f>
        <v>11.82</v>
      </c>
      <c r="E383" s="2">
        <f>IFERROR(VLOOKUP(Tableau2[[#This Row],[PR]],'Taux sortant'!$I$9:$S$167,COLUMN(),0),"")</f>
        <v>9.02</v>
      </c>
      <c r="F383" s="2">
        <f>IFERROR(VLOOKUP(Tableau2[[#This Row],[PR]],'Taux sortant'!$I$9:$S$167,COLUMN(),0),"")</f>
        <v>7.68</v>
      </c>
      <c r="G383" s="2">
        <f>IFERROR(VLOOKUP(Tableau2[[#This Row],[PR]],'Taux sortant'!$I$9:$S$167,COLUMN(),0),"")</f>
        <v>6.52</v>
      </c>
      <c r="H383" s="2">
        <f>IFERROR(VLOOKUP(Tableau2[[#This Row],[PR]],'Taux sortant'!$I$9:$S$167,COLUMN(),0),"")</f>
        <v>5.54</v>
      </c>
      <c r="I383" s="2">
        <f>IFERROR(VLOOKUP(Tableau2[[#This Row],[PR]],'Taux sortant'!$I$9:$S$167,COLUMN(),0),"")</f>
        <v>4.76</v>
      </c>
      <c r="J383" s="2">
        <f>IFERROR(VLOOKUP(Tableau2[[#This Row],[PR]],'Taux sortant'!$I$9:$S$167,COLUMN(),0),"")</f>
        <v>0</v>
      </c>
      <c r="K383" s="2">
        <f>IFERROR(VLOOKUP(Tableau2[[#This Row],[PR]],'Taux sortant'!$I$9:$S$167,COLUMN(),0),"")</f>
        <v>0</v>
      </c>
      <c r="L383" s="2" t="str">
        <f>IFERROR(VLOOKUP(Tableau2[[#This Row],[PR]],'Taux sortant'!$I$9:$S$167,COLUMN(),0),"")</f>
        <v/>
      </c>
    </row>
    <row r="384" spans="1:12" x14ac:dyDescent="0.3">
      <c r="A384" s="1" t="s">
        <v>1746</v>
      </c>
      <c r="B384" s="1" t="s">
        <v>1682</v>
      </c>
      <c r="C384" s="2">
        <f>IFERROR(VLOOKUP(Tableau2[[#This Row],[PR]],'Taux sortant'!$I$9:$S$167,COLUMN(),0),"")</f>
        <v>9.59</v>
      </c>
      <c r="D384" s="2">
        <f>IFERROR(VLOOKUP(Tableau2[[#This Row],[PR]],'Taux sortant'!$I$9:$S$167,COLUMN(),0),"")</f>
        <v>7.53</v>
      </c>
      <c r="E384" s="2">
        <f>IFERROR(VLOOKUP(Tableau2[[#This Row],[PR]],'Taux sortant'!$I$9:$S$167,COLUMN(),0),"")</f>
        <v>5.2</v>
      </c>
      <c r="F384" s="2">
        <f>IFERROR(VLOOKUP(Tableau2[[#This Row],[PR]],'Taux sortant'!$I$9:$S$167,COLUMN(),0),"")</f>
        <v>4.08</v>
      </c>
      <c r="G384" s="2">
        <f>IFERROR(VLOOKUP(Tableau2[[#This Row],[PR]],'Taux sortant'!$I$9:$S$167,COLUMN(),0),"")</f>
        <v>3.34</v>
      </c>
      <c r="H384" s="2">
        <f>IFERROR(VLOOKUP(Tableau2[[#This Row],[PR]],'Taux sortant'!$I$9:$S$167,COLUMN(),0),"")</f>
        <v>2.88</v>
      </c>
      <c r="I384" s="2">
        <f>IFERROR(VLOOKUP(Tableau2[[#This Row],[PR]],'Taux sortant'!$I$9:$S$167,COLUMN(),0),"")</f>
        <v>2.59</v>
      </c>
      <c r="J384" s="2">
        <f>IFERROR(VLOOKUP(Tableau2[[#This Row],[PR]],'Taux sortant'!$I$9:$S$167,COLUMN(),0),"")</f>
        <v>0</v>
      </c>
      <c r="K384" s="2">
        <f>IFERROR(VLOOKUP(Tableau2[[#This Row],[PR]],'Taux sortant'!$I$9:$S$167,COLUMN(),0),"")</f>
        <v>0</v>
      </c>
      <c r="L384" s="2" t="str">
        <f>IFERROR(VLOOKUP(Tableau2[[#This Row],[PR]],'Taux sortant'!$I$9:$S$167,COLUMN(),0),"")</f>
        <v/>
      </c>
    </row>
    <row r="385" spans="1:12" x14ac:dyDescent="0.3">
      <c r="A385" s="1" t="s">
        <v>378</v>
      </c>
      <c r="B385" s="1" t="s">
        <v>31</v>
      </c>
      <c r="C385" s="2">
        <f>IFERROR(VLOOKUP(Tableau2[[#This Row],[PR]],'Taux sortant'!$I$9:$S$167,COLUMN(),0),"")</f>
        <v>17.95</v>
      </c>
      <c r="D385" s="2">
        <f>IFERROR(VLOOKUP(Tableau2[[#This Row],[PR]],'Taux sortant'!$I$9:$S$167,COLUMN(),0),"")</f>
        <v>14.25</v>
      </c>
      <c r="E385" s="2">
        <f>IFERROR(VLOOKUP(Tableau2[[#This Row],[PR]],'Taux sortant'!$I$9:$S$167,COLUMN(),0),"")</f>
        <v>10.85</v>
      </c>
      <c r="F385" s="2">
        <f>IFERROR(VLOOKUP(Tableau2[[#This Row],[PR]],'Taux sortant'!$I$9:$S$167,COLUMN(),0),"")</f>
        <v>8.92</v>
      </c>
      <c r="G385" s="2">
        <f>IFERROR(VLOOKUP(Tableau2[[#This Row],[PR]],'Taux sortant'!$I$9:$S$167,COLUMN(),0),"")</f>
        <v>6.44</v>
      </c>
      <c r="H385" s="2">
        <f>IFERROR(VLOOKUP(Tableau2[[#This Row],[PR]],'Taux sortant'!$I$9:$S$167,COLUMN(),0),"")</f>
        <v>5.07</v>
      </c>
      <c r="I385" s="2">
        <f>IFERROR(VLOOKUP(Tableau2[[#This Row],[PR]],'Taux sortant'!$I$9:$S$167,COLUMN(),0),"")</f>
        <v>4.2</v>
      </c>
      <c r="J385" s="2">
        <f>IFERROR(VLOOKUP(Tableau2[[#This Row],[PR]],'Taux sortant'!$I$9:$S$167,COLUMN(),0),"")</f>
        <v>0</v>
      </c>
      <c r="K385" s="2">
        <f>IFERROR(VLOOKUP(Tableau2[[#This Row],[PR]],'Taux sortant'!$I$9:$S$167,COLUMN(),0),"")</f>
        <v>0</v>
      </c>
      <c r="L385" s="2" t="str">
        <f>IFERROR(VLOOKUP(Tableau2[[#This Row],[PR]],'Taux sortant'!$I$9:$S$167,COLUMN(),0),"")</f>
        <v/>
      </c>
    </row>
    <row r="386" spans="1:12" x14ac:dyDescent="0.3">
      <c r="A386" s="1" t="s">
        <v>5906</v>
      </c>
      <c r="B386" s="1" t="s">
        <v>5835</v>
      </c>
      <c r="C386" s="2" t="str">
        <f>IFERROR(VLOOKUP(Tableau2[[#This Row],[PR]],'Taux sortant'!$I$9:$S$167,COLUMN(),0),"")</f>
        <v/>
      </c>
      <c r="D386" s="2" t="str">
        <f>IFERROR(VLOOKUP(Tableau2[[#This Row],[PR]],'Taux sortant'!$I$9:$S$167,COLUMN(),0),"")</f>
        <v/>
      </c>
      <c r="E386" s="2" t="str">
        <f>IFERROR(VLOOKUP(Tableau2[[#This Row],[PR]],'Taux sortant'!$I$9:$S$167,COLUMN(),0),"")</f>
        <v/>
      </c>
      <c r="F386" s="2" t="str">
        <f>IFERROR(VLOOKUP(Tableau2[[#This Row],[PR]],'Taux sortant'!$I$9:$S$167,COLUMN(),0),"")</f>
        <v/>
      </c>
      <c r="G386" s="2" t="str">
        <f>IFERROR(VLOOKUP(Tableau2[[#This Row],[PR]],'Taux sortant'!$I$9:$S$167,COLUMN(),0),"")</f>
        <v/>
      </c>
      <c r="H386" s="2" t="str">
        <f>IFERROR(VLOOKUP(Tableau2[[#This Row],[PR]],'Taux sortant'!$I$9:$S$167,COLUMN(),0),"")</f>
        <v/>
      </c>
      <c r="I386" s="2" t="str">
        <f>IFERROR(VLOOKUP(Tableau2[[#This Row],[PR]],'Taux sortant'!$I$9:$S$167,COLUMN(),0),"")</f>
        <v/>
      </c>
      <c r="J386" s="2" t="str">
        <f>IFERROR(VLOOKUP(Tableau2[[#This Row],[PR]],'Taux sortant'!$I$9:$S$167,COLUMN(),0),"")</f>
        <v/>
      </c>
      <c r="K386" s="2" t="str">
        <f>IFERROR(VLOOKUP(Tableau2[[#This Row],[PR]],'Taux sortant'!$I$9:$S$167,COLUMN(),0),"")</f>
        <v/>
      </c>
      <c r="L386" s="2" t="str">
        <f>IFERROR(VLOOKUP(Tableau2[[#This Row],[PR]],'Taux sortant'!$I$9:$S$167,COLUMN(),0),"")</f>
        <v/>
      </c>
    </row>
    <row r="387" spans="1:12" x14ac:dyDescent="0.3">
      <c r="A387" s="1" t="s">
        <v>5909</v>
      </c>
      <c r="B387" s="1" t="s">
        <v>5818</v>
      </c>
      <c r="C387" s="2">
        <f>IFERROR(VLOOKUP(Tableau2[[#This Row],[PR]],'Taux sortant'!$I$9:$S$167,COLUMN(),0),"")</f>
        <v>37.01</v>
      </c>
      <c r="D387" s="2">
        <f>IFERROR(VLOOKUP(Tableau2[[#This Row],[PR]],'Taux sortant'!$I$9:$S$167,COLUMN(),0),"")</f>
        <v>32.270000000000003</v>
      </c>
      <c r="E387" s="2">
        <f>IFERROR(VLOOKUP(Tableau2[[#This Row],[PR]],'Taux sortant'!$I$9:$S$167,COLUMN(),0),"")</f>
        <v>27.48</v>
      </c>
      <c r="F387" s="2">
        <f>IFERROR(VLOOKUP(Tableau2[[#This Row],[PR]],'Taux sortant'!$I$9:$S$167,COLUMN(),0),"")</f>
        <v>25.08</v>
      </c>
      <c r="G387" s="2">
        <f>IFERROR(VLOOKUP(Tableau2[[#This Row],[PR]],'Taux sortant'!$I$9:$S$167,COLUMN(),0),"")</f>
        <v>22.19</v>
      </c>
      <c r="H387" s="2">
        <f>IFERROR(VLOOKUP(Tableau2[[#This Row],[PR]],'Taux sortant'!$I$9:$S$167,COLUMN(),0),"")</f>
        <v>19.739999999999998</v>
      </c>
      <c r="I387" s="2">
        <f>IFERROR(VLOOKUP(Tableau2[[#This Row],[PR]],'Taux sortant'!$I$9:$S$167,COLUMN(),0),"")</f>
        <v>17.21</v>
      </c>
      <c r="J387" s="2">
        <f>IFERROR(VLOOKUP(Tableau2[[#This Row],[PR]],'Taux sortant'!$I$9:$S$167,COLUMN(),0),"")</f>
        <v>0</v>
      </c>
      <c r="K387" s="2">
        <f>IFERROR(VLOOKUP(Tableau2[[#This Row],[PR]],'Taux sortant'!$I$9:$S$167,COLUMN(),0),"")</f>
        <v>0</v>
      </c>
      <c r="L387" s="2" t="str">
        <f>IFERROR(VLOOKUP(Tableau2[[#This Row],[PR]],'Taux sortant'!$I$9:$S$167,COLUMN(),0),"")</f>
        <v/>
      </c>
    </row>
    <row r="388" spans="1:12" x14ac:dyDescent="0.3">
      <c r="A388" s="1" t="s">
        <v>381</v>
      </c>
      <c r="B388" s="1" t="s">
        <v>109</v>
      </c>
      <c r="C388" s="2">
        <f>IFERROR(VLOOKUP(Tableau2[[#This Row],[PR]],'Taux sortant'!$I$9:$S$167,COLUMN(),0),"")</f>
        <v>23.78</v>
      </c>
      <c r="D388" s="2">
        <f>IFERROR(VLOOKUP(Tableau2[[#This Row],[PR]],'Taux sortant'!$I$9:$S$167,COLUMN(),0),"")</f>
        <v>20.58</v>
      </c>
      <c r="E388" s="2">
        <f>IFERROR(VLOOKUP(Tableau2[[#This Row],[PR]],'Taux sortant'!$I$9:$S$167,COLUMN(),0),"")</f>
        <v>16.13</v>
      </c>
      <c r="F388" s="2">
        <f>IFERROR(VLOOKUP(Tableau2[[#This Row],[PR]],'Taux sortant'!$I$9:$S$167,COLUMN(),0),"")</f>
        <v>12.62</v>
      </c>
      <c r="G388" s="2">
        <f>IFERROR(VLOOKUP(Tableau2[[#This Row],[PR]],'Taux sortant'!$I$9:$S$167,COLUMN(),0),"")</f>
        <v>9</v>
      </c>
      <c r="H388" s="2">
        <f>IFERROR(VLOOKUP(Tableau2[[#This Row],[PR]],'Taux sortant'!$I$9:$S$167,COLUMN(),0),"")</f>
        <v>5.95</v>
      </c>
      <c r="I388" s="2">
        <f>IFERROR(VLOOKUP(Tableau2[[#This Row],[PR]],'Taux sortant'!$I$9:$S$167,COLUMN(),0),"")</f>
        <v>4.28</v>
      </c>
      <c r="J388" s="2">
        <f>IFERROR(VLOOKUP(Tableau2[[#This Row],[PR]],'Taux sortant'!$I$9:$S$167,COLUMN(),0),"")</f>
        <v>0</v>
      </c>
      <c r="K388" s="2">
        <f>IFERROR(VLOOKUP(Tableau2[[#This Row],[PR]],'Taux sortant'!$I$9:$S$167,COLUMN(),0),"")</f>
        <v>0</v>
      </c>
      <c r="L388" s="2" t="str">
        <f>IFERROR(VLOOKUP(Tableau2[[#This Row],[PR]],'Taux sortant'!$I$9:$S$167,COLUMN(),0),"")</f>
        <v/>
      </c>
    </row>
    <row r="389" spans="1:12" x14ac:dyDescent="0.3">
      <c r="A389" s="1" t="s">
        <v>4326</v>
      </c>
      <c r="B389" s="1" t="s">
        <v>4134</v>
      </c>
      <c r="C389" s="2">
        <f>IFERROR(VLOOKUP(Tableau2[[#This Row],[PR]],'Taux sortant'!$I$9:$S$167,COLUMN(),0),"")</f>
        <v>18.260000000000002</v>
      </c>
      <c r="D389" s="2">
        <f>IFERROR(VLOOKUP(Tableau2[[#This Row],[PR]],'Taux sortant'!$I$9:$S$167,COLUMN(),0),"")</f>
        <v>15.47</v>
      </c>
      <c r="E389" s="2">
        <f>IFERROR(VLOOKUP(Tableau2[[#This Row],[PR]],'Taux sortant'!$I$9:$S$167,COLUMN(),0),"")</f>
        <v>12.23</v>
      </c>
      <c r="F389" s="2">
        <f>IFERROR(VLOOKUP(Tableau2[[#This Row],[PR]],'Taux sortant'!$I$9:$S$167,COLUMN(),0),"")</f>
        <v>10.64</v>
      </c>
      <c r="G389" s="2">
        <f>IFERROR(VLOOKUP(Tableau2[[#This Row],[PR]],'Taux sortant'!$I$9:$S$167,COLUMN(),0),"")</f>
        <v>9.09</v>
      </c>
      <c r="H389" s="2">
        <f>IFERROR(VLOOKUP(Tableau2[[#This Row],[PR]],'Taux sortant'!$I$9:$S$167,COLUMN(),0),"")</f>
        <v>7.69</v>
      </c>
      <c r="I389" s="2">
        <f>IFERROR(VLOOKUP(Tableau2[[#This Row],[PR]],'Taux sortant'!$I$9:$S$167,COLUMN(),0),"")</f>
        <v>6.52</v>
      </c>
      <c r="J389" s="2">
        <f>IFERROR(VLOOKUP(Tableau2[[#This Row],[PR]],'Taux sortant'!$I$9:$S$167,COLUMN(),0),"")</f>
        <v>0</v>
      </c>
      <c r="K389" s="2">
        <f>IFERROR(VLOOKUP(Tableau2[[#This Row],[PR]],'Taux sortant'!$I$9:$S$167,COLUMN(),0),"")</f>
        <v>0</v>
      </c>
      <c r="L389" s="2" t="str">
        <f>IFERROR(VLOOKUP(Tableau2[[#This Row],[PR]],'Taux sortant'!$I$9:$S$167,COLUMN(),0),"")</f>
        <v/>
      </c>
    </row>
    <row r="390" spans="1:12" x14ac:dyDescent="0.3">
      <c r="A390" s="1" t="s">
        <v>3269</v>
      </c>
      <c r="B390" s="1" t="s">
        <v>3086</v>
      </c>
      <c r="C390" s="2">
        <f>IFERROR(VLOOKUP(Tableau2[[#This Row],[PR]],'Taux sortant'!$I$9:$S$167,COLUMN(),0),"")</f>
        <v>14.38</v>
      </c>
      <c r="D390" s="2">
        <f>IFERROR(VLOOKUP(Tableau2[[#This Row],[PR]],'Taux sortant'!$I$9:$S$167,COLUMN(),0),"")</f>
        <v>11.96</v>
      </c>
      <c r="E390" s="2">
        <f>IFERROR(VLOOKUP(Tableau2[[#This Row],[PR]],'Taux sortant'!$I$9:$S$167,COLUMN(),0),"")</f>
        <v>9.1199999999999992</v>
      </c>
      <c r="F390" s="2">
        <f>IFERROR(VLOOKUP(Tableau2[[#This Row],[PR]],'Taux sortant'!$I$9:$S$167,COLUMN(),0),"")</f>
        <v>7.74</v>
      </c>
      <c r="G390" s="2">
        <f>IFERROR(VLOOKUP(Tableau2[[#This Row],[PR]],'Taux sortant'!$I$9:$S$167,COLUMN(),0),"")</f>
        <v>6.58</v>
      </c>
      <c r="H390" s="2">
        <f>IFERROR(VLOOKUP(Tableau2[[#This Row],[PR]],'Taux sortant'!$I$9:$S$167,COLUMN(),0),"")</f>
        <v>5.57</v>
      </c>
      <c r="I390" s="2">
        <f>IFERROR(VLOOKUP(Tableau2[[#This Row],[PR]],'Taux sortant'!$I$9:$S$167,COLUMN(),0),"")</f>
        <v>4.78</v>
      </c>
      <c r="J390" s="2">
        <f>IFERROR(VLOOKUP(Tableau2[[#This Row],[PR]],'Taux sortant'!$I$9:$S$167,COLUMN(),0),"")</f>
        <v>0</v>
      </c>
      <c r="K390" s="2">
        <f>IFERROR(VLOOKUP(Tableau2[[#This Row],[PR]],'Taux sortant'!$I$9:$S$167,COLUMN(),0),"")</f>
        <v>0</v>
      </c>
      <c r="L390" s="2" t="str">
        <f>IFERROR(VLOOKUP(Tableau2[[#This Row],[PR]],'Taux sortant'!$I$9:$S$167,COLUMN(),0),"")</f>
        <v/>
      </c>
    </row>
    <row r="391" spans="1:12" x14ac:dyDescent="0.3">
      <c r="A391" s="1" t="s">
        <v>5912</v>
      </c>
      <c r="B391" s="1" t="s">
        <v>5818</v>
      </c>
      <c r="C391" s="2">
        <f>IFERROR(VLOOKUP(Tableau2[[#This Row],[PR]],'Taux sortant'!$I$9:$S$167,COLUMN(),0),"")</f>
        <v>37.01</v>
      </c>
      <c r="D391" s="2">
        <f>IFERROR(VLOOKUP(Tableau2[[#This Row],[PR]],'Taux sortant'!$I$9:$S$167,COLUMN(),0),"")</f>
        <v>32.270000000000003</v>
      </c>
      <c r="E391" s="2">
        <f>IFERROR(VLOOKUP(Tableau2[[#This Row],[PR]],'Taux sortant'!$I$9:$S$167,COLUMN(),0),"")</f>
        <v>27.48</v>
      </c>
      <c r="F391" s="2">
        <f>IFERROR(VLOOKUP(Tableau2[[#This Row],[PR]],'Taux sortant'!$I$9:$S$167,COLUMN(),0),"")</f>
        <v>25.08</v>
      </c>
      <c r="G391" s="2">
        <f>IFERROR(VLOOKUP(Tableau2[[#This Row],[PR]],'Taux sortant'!$I$9:$S$167,COLUMN(),0),"")</f>
        <v>22.19</v>
      </c>
      <c r="H391" s="2">
        <f>IFERROR(VLOOKUP(Tableau2[[#This Row],[PR]],'Taux sortant'!$I$9:$S$167,COLUMN(),0),"")</f>
        <v>19.739999999999998</v>
      </c>
      <c r="I391" s="2">
        <f>IFERROR(VLOOKUP(Tableau2[[#This Row],[PR]],'Taux sortant'!$I$9:$S$167,COLUMN(),0),"")</f>
        <v>17.21</v>
      </c>
      <c r="J391" s="2">
        <f>IFERROR(VLOOKUP(Tableau2[[#This Row],[PR]],'Taux sortant'!$I$9:$S$167,COLUMN(),0),"")</f>
        <v>0</v>
      </c>
      <c r="K391" s="2">
        <f>IFERROR(VLOOKUP(Tableau2[[#This Row],[PR]],'Taux sortant'!$I$9:$S$167,COLUMN(),0),"")</f>
        <v>0</v>
      </c>
      <c r="L391" s="2" t="str">
        <f>IFERROR(VLOOKUP(Tableau2[[#This Row],[PR]],'Taux sortant'!$I$9:$S$167,COLUMN(),0),"")</f>
        <v/>
      </c>
    </row>
    <row r="392" spans="1:12" x14ac:dyDescent="0.3">
      <c r="A392" s="1" t="s">
        <v>5915</v>
      </c>
      <c r="B392" s="1" t="s">
        <v>5815</v>
      </c>
      <c r="C392" s="2">
        <f>IFERROR(VLOOKUP(Tableau2[[#This Row],[PR]],'Taux sortant'!$I$9:$S$167,COLUMN(),0),"")</f>
        <v>29.89</v>
      </c>
      <c r="D392" s="2">
        <f>IFERROR(VLOOKUP(Tableau2[[#This Row],[PR]],'Taux sortant'!$I$9:$S$167,COLUMN(),0),"")</f>
        <v>27.05</v>
      </c>
      <c r="E392" s="2">
        <f>IFERROR(VLOOKUP(Tableau2[[#This Row],[PR]],'Taux sortant'!$I$9:$S$167,COLUMN(),0),"")</f>
        <v>23.76</v>
      </c>
      <c r="F392" s="2">
        <f>IFERROR(VLOOKUP(Tableau2[[#This Row],[PR]],'Taux sortant'!$I$9:$S$167,COLUMN(),0),"")</f>
        <v>22.11</v>
      </c>
      <c r="G392" s="2">
        <f>IFERROR(VLOOKUP(Tableau2[[#This Row],[PR]],'Taux sortant'!$I$9:$S$167,COLUMN(),0),"")</f>
        <v>20.05</v>
      </c>
      <c r="H392" s="2">
        <f>IFERROR(VLOOKUP(Tableau2[[#This Row],[PR]],'Taux sortant'!$I$9:$S$167,COLUMN(),0),"")</f>
        <v>17.09</v>
      </c>
      <c r="I392" s="2">
        <f>IFERROR(VLOOKUP(Tableau2[[#This Row],[PR]],'Taux sortant'!$I$9:$S$167,COLUMN(),0),"")</f>
        <v>15.56</v>
      </c>
      <c r="J392" s="2">
        <f>IFERROR(VLOOKUP(Tableau2[[#This Row],[PR]],'Taux sortant'!$I$9:$S$167,COLUMN(),0),"")</f>
        <v>0</v>
      </c>
      <c r="K392" s="2">
        <f>IFERROR(VLOOKUP(Tableau2[[#This Row],[PR]],'Taux sortant'!$I$9:$S$167,COLUMN(),0),"")</f>
        <v>0</v>
      </c>
      <c r="L392" s="2" t="str">
        <f>IFERROR(VLOOKUP(Tableau2[[#This Row],[PR]],'Taux sortant'!$I$9:$S$167,COLUMN(),0),"")</f>
        <v/>
      </c>
    </row>
    <row r="393" spans="1:12" x14ac:dyDescent="0.3">
      <c r="A393" s="1" t="s">
        <v>3272</v>
      </c>
      <c r="B393" s="1" t="s">
        <v>3134</v>
      </c>
      <c r="C393" s="2">
        <f>IFERROR(VLOOKUP(Tableau2[[#This Row],[PR]],'Taux sortant'!$I$9:$S$167,COLUMN(),0),"")</f>
        <v>15.34</v>
      </c>
      <c r="D393" s="2">
        <f>IFERROR(VLOOKUP(Tableau2[[#This Row],[PR]],'Taux sortant'!$I$9:$S$167,COLUMN(),0),"")</f>
        <v>12.85</v>
      </c>
      <c r="E393" s="2">
        <f>IFERROR(VLOOKUP(Tableau2[[#This Row],[PR]],'Taux sortant'!$I$9:$S$167,COLUMN(),0),"")</f>
        <v>9.94</v>
      </c>
      <c r="F393" s="2">
        <f>IFERROR(VLOOKUP(Tableau2[[#This Row],[PR]],'Taux sortant'!$I$9:$S$167,COLUMN(),0),"")</f>
        <v>8.5399999999999991</v>
      </c>
      <c r="G393" s="2">
        <f>IFERROR(VLOOKUP(Tableau2[[#This Row],[PR]],'Taux sortant'!$I$9:$S$167,COLUMN(),0),"")</f>
        <v>7.34</v>
      </c>
      <c r="H393" s="2">
        <f>IFERROR(VLOOKUP(Tableau2[[#This Row],[PR]],'Taux sortant'!$I$9:$S$167,COLUMN(),0),"")</f>
        <v>6.29</v>
      </c>
      <c r="I393" s="2">
        <f>IFERROR(VLOOKUP(Tableau2[[#This Row],[PR]],'Taux sortant'!$I$9:$S$167,COLUMN(),0),"")</f>
        <v>5.49</v>
      </c>
      <c r="J393" s="2">
        <f>IFERROR(VLOOKUP(Tableau2[[#This Row],[PR]],'Taux sortant'!$I$9:$S$167,COLUMN(),0),"")</f>
        <v>0</v>
      </c>
      <c r="K393" s="2">
        <f>IFERROR(VLOOKUP(Tableau2[[#This Row],[PR]],'Taux sortant'!$I$9:$S$167,COLUMN(),0),"")</f>
        <v>0</v>
      </c>
      <c r="L393" s="2" t="str">
        <f>IFERROR(VLOOKUP(Tableau2[[#This Row],[PR]],'Taux sortant'!$I$9:$S$167,COLUMN(),0),"")</f>
        <v/>
      </c>
    </row>
    <row r="394" spans="1:12" x14ac:dyDescent="0.3">
      <c r="A394" s="1" t="s">
        <v>5918</v>
      </c>
      <c r="B394" s="1" t="s">
        <v>5832</v>
      </c>
      <c r="C394" s="2">
        <f>IFERROR(VLOOKUP(Tableau2[[#This Row],[PR]],'Taux sortant'!$I$9:$S$167,COLUMN(),0),"")</f>
        <v>31.17</v>
      </c>
      <c r="D394" s="2">
        <f>IFERROR(VLOOKUP(Tableau2[[#This Row],[PR]],'Taux sortant'!$I$9:$S$167,COLUMN(),0),"")</f>
        <v>27.9</v>
      </c>
      <c r="E394" s="2">
        <f>IFERROR(VLOOKUP(Tableau2[[#This Row],[PR]],'Taux sortant'!$I$9:$S$167,COLUMN(),0),"")</f>
        <v>24.1</v>
      </c>
      <c r="F394" s="2">
        <f>IFERROR(VLOOKUP(Tableau2[[#This Row],[PR]],'Taux sortant'!$I$9:$S$167,COLUMN(),0),"")</f>
        <v>22.18</v>
      </c>
      <c r="G394" s="2">
        <f>IFERROR(VLOOKUP(Tableau2[[#This Row],[PR]],'Taux sortant'!$I$9:$S$167,COLUMN(),0),"")</f>
        <v>19.97</v>
      </c>
      <c r="H394" s="2">
        <f>IFERROR(VLOOKUP(Tableau2[[#This Row],[PR]],'Taux sortant'!$I$9:$S$167,COLUMN(),0),"")</f>
        <v>17.98</v>
      </c>
      <c r="I394" s="2">
        <f>IFERROR(VLOOKUP(Tableau2[[#This Row],[PR]],'Taux sortant'!$I$9:$S$167,COLUMN(),0),"")</f>
        <v>16.45</v>
      </c>
      <c r="J394" s="2">
        <f>IFERROR(VLOOKUP(Tableau2[[#This Row],[PR]],'Taux sortant'!$I$9:$S$167,COLUMN(),0),"")</f>
        <v>0</v>
      </c>
      <c r="K394" s="2">
        <f>IFERROR(VLOOKUP(Tableau2[[#This Row],[PR]],'Taux sortant'!$I$9:$S$167,COLUMN(),0),"")</f>
        <v>0</v>
      </c>
      <c r="L394" s="2" t="str">
        <f>IFERROR(VLOOKUP(Tableau2[[#This Row],[PR]],'Taux sortant'!$I$9:$S$167,COLUMN(),0),"")</f>
        <v/>
      </c>
    </row>
    <row r="395" spans="1:12" x14ac:dyDescent="0.3">
      <c r="A395" s="1" t="s">
        <v>3275</v>
      </c>
      <c r="B395" s="1" t="s">
        <v>3115</v>
      </c>
      <c r="C395" s="2">
        <f>IFERROR(VLOOKUP(Tableau2[[#This Row],[PR]],'Taux sortant'!$I$9:$S$167,COLUMN(),0),"")</f>
        <v>16.05</v>
      </c>
      <c r="D395" s="2">
        <f>IFERROR(VLOOKUP(Tableau2[[#This Row],[PR]],'Taux sortant'!$I$9:$S$167,COLUMN(),0),"")</f>
        <v>13.51</v>
      </c>
      <c r="E395" s="2">
        <f>IFERROR(VLOOKUP(Tableau2[[#This Row],[PR]],'Taux sortant'!$I$9:$S$167,COLUMN(),0),"")</f>
        <v>10.52</v>
      </c>
      <c r="F395" s="2">
        <f>IFERROR(VLOOKUP(Tableau2[[#This Row],[PR]],'Taux sortant'!$I$9:$S$167,COLUMN(),0),"")</f>
        <v>9.0500000000000007</v>
      </c>
      <c r="G395" s="2">
        <f>IFERROR(VLOOKUP(Tableau2[[#This Row],[PR]],'Taux sortant'!$I$9:$S$167,COLUMN(),0),"")</f>
        <v>7.8</v>
      </c>
      <c r="H395" s="2">
        <f>IFERROR(VLOOKUP(Tableau2[[#This Row],[PR]],'Taux sortant'!$I$9:$S$167,COLUMN(),0),"")</f>
        <v>6.76</v>
      </c>
      <c r="I395" s="2">
        <f>IFERROR(VLOOKUP(Tableau2[[#This Row],[PR]],'Taux sortant'!$I$9:$S$167,COLUMN(),0),"")</f>
        <v>5.92</v>
      </c>
      <c r="J395" s="2">
        <f>IFERROR(VLOOKUP(Tableau2[[#This Row],[PR]],'Taux sortant'!$I$9:$S$167,COLUMN(),0),"")</f>
        <v>0</v>
      </c>
      <c r="K395" s="2">
        <f>IFERROR(VLOOKUP(Tableau2[[#This Row],[PR]],'Taux sortant'!$I$9:$S$167,COLUMN(),0),"")</f>
        <v>0</v>
      </c>
      <c r="L395" s="2" t="str">
        <f>IFERROR(VLOOKUP(Tableau2[[#This Row],[PR]],'Taux sortant'!$I$9:$S$167,COLUMN(),0),"")</f>
        <v/>
      </c>
    </row>
    <row r="396" spans="1:12" x14ac:dyDescent="0.3">
      <c r="A396" s="1" t="s">
        <v>5921</v>
      </c>
      <c r="B396" s="1" t="s">
        <v>5815</v>
      </c>
      <c r="C396" s="2">
        <f>IFERROR(VLOOKUP(Tableau2[[#This Row],[PR]],'Taux sortant'!$I$9:$S$167,COLUMN(),0),"")</f>
        <v>29.89</v>
      </c>
      <c r="D396" s="2">
        <f>IFERROR(VLOOKUP(Tableau2[[#This Row],[PR]],'Taux sortant'!$I$9:$S$167,COLUMN(),0),"")</f>
        <v>27.05</v>
      </c>
      <c r="E396" s="2">
        <f>IFERROR(VLOOKUP(Tableau2[[#This Row],[PR]],'Taux sortant'!$I$9:$S$167,COLUMN(),0),"")</f>
        <v>23.76</v>
      </c>
      <c r="F396" s="2">
        <f>IFERROR(VLOOKUP(Tableau2[[#This Row],[PR]],'Taux sortant'!$I$9:$S$167,COLUMN(),0),"")</f>
        <v>22.11</v>
      </c>
      <c r="G396" s="2">
        <f>IFERROR(VLOOKUP(Tableau2[[#This Row],[PR]],'Taux sortant'!$I$9:$S$167,COLUMN(),0),"")</f>
        <v>20.05</v>
      </c>
      <c r="H396" s="2">
        <f>IFERROR(VLOOKUP(Tableau2[[#This Row],[PR]],'Taux sortant'!$I$9:$S$167,COLUMN(),0),"")</f>
        <v>17.09</v>
      </c>
      <c r="I396" s="2">
        <f>IFERROR(VLOOKUP(Tableau2[[#This Row],[PR]],'Taux sortant'!$I$9:$S$167,COLUMN(),0),"")</f>
        <v>15.56</v>
      </c>
      <c r="J396" s="2">
        <f>IFERROR(VLOOKUP(Tableau2[[#This Row],[PR]],'Taux sortant'!$I$9:$S$167,COLUMN(),0),"")</f>
        <v>0</v>
      </c>
      <c r="K396" s="2">
        <f>IFERROR(VLOOKUP(Tableau2[[#This Row],[PR]],'Taux sortant'!$I$9:$S$167,COLUMN(),0),"")</f>
        <v>0</v>
      </c>
      <c r="L396" s="2" t="str">
        <f>IFERROR(VLOOKUP(Tableau2[[#This Row],[PR]],'Taux sortant'!$I$9:$S$167,COLUMN(),0),"")</f>
        <v/>
      </c>
    </row>
    <row r="397" spans="1:12" x14ac:dyDescent="0.3">
      <c r="A397" s="1" t="s">
        <v>3278</v>
      </c>
      <c r="B397" s="1" t="s">
        <v>3118</v>
      </c>
      <c r="C397" s="2">
        <f>IFERROR(VLOOKUP(Tableau2[[#This Row],[PR]],'Taux sortant'!$I$9:$S$167,COLUMN(),0),"")</f>
        <v>15.34</v>
      </c>
      <c r="D397" s="2">
        <f>IFERROR(VLOOKUP(Tableau2[[#This Row],[PR]],'Taux sortant'!$I$9:$S$167,COLUMN(),0),"")</f>
        <v>12.85</v>
      </c>
      <c r="E397" s="2">
        <f>IFERROR(VLOOKUP(Tableau2[[#This Row],[PR]],'Taux sortant'!$I$9:$S$167,COLUMN(),0),"")</f>
        <v>9.94</v>
      </c>
      <c r="F397" s="2">
        <f>IFERROR(VLOOKUP(Tableau2[[#This Row],[PR]],'Taux sortant'!$I$9:$S$167,COLUMN(),0),"")</f>
        <v>8.5399999999999991</v>
      </c>
      <c r="G397" s="2">
        <f>IFERROR(VLOOKUP(Tableau2[[#This Row],[PR]],'Taux sortant'!$I$9:$S$167,COLUMN(),0),"")</f>
        <v>7.34</v>
      </c>
      <c r="H397" s="2">
        <f>IFERROR(VLOOKUP(Tableau2[[#This Row],[PR]],'Taux sortant'!$I$9:$S$167,COLUMN(),0),"")</f>
        <v>6.29</v>
      </c>
      <c r="I397" s="2">
        <f>IFERROR(VLOOKUP(Tableau2[[#This Row],[PR]],'Taux sortant'!$I$9:$S$167,COLUMN(),0),"")</f>
        <v>5.49</v>
      </c>
      <c r="J397" s="2">
        <f>IFERROR(VLOOKUP(Tableau2[[#This Row],[PR]],'Taux sortant'!$I$9:$S$167,COLUMN(),0),"")</f>
        <v>0</v>
      </c>
      <c r="K397" s="2">
        <f>IFERROR(VLOOKUP(Tableau2[[#This Row],[PR]],'Taux sortant'!$I$9:$S$167,COLUMN(),0),"")</f>
        <v>0</v>
      </c>
      <c r="L397" s="2" t="str">
        <f>IFERROR(VLOOKUP(Tableau2[[#This Row],[PR]],'Taux sortant'!$I$9:$S$167,COLUMN(),0),"")</f>
        <v/>
      </c>
    </row>
    <row r="398" spans="1:12" x14ac:dyDescent="0.3">
      <c r="A398" s="1" t="s">
        <v>4329</v>
      </c>
      <c r="B398" s="1" t="s">
        <v>4140</v>
      </c>
      <c r="C398" s="2" t="str">
        <f>IFERROR(VLOOKUP(Tableau2[[#This Row],[PR]],'Taux sortant'!$I$9:$S$167,COLUMN(),0),"")</f>
        <v/>
      </c>
      <c r="D398" s="2" t="str">
        <f>IFERROR(VLOOKUP(Tableau2[[#This Row],[PR]],'Taux sortant'!$I$9:$S$167,COLUMN(),0),"")</f>
        <v/>
      </c>
      <c r="E398" s="2" t="str">
        <f>IFERROR(VLOOKUP(Tableau2[[#This Row],[PR]],'Taux sortant'!$I$9:$S$167,COLUMN(),0),"")</f>
        <v/>
      </c>
      <c r="F398" s="2" t="str">
        <f>IFERROR(VLOOKUP(Tableau2[[#This Row],[PR]],'Taux sortant'!$I$9:$S$167,COLUMN(),0),"")</f>
        <v/>
      </c>
      <c r="G398" s="2" t="str">
        <f>IFERROR(VLOOKUP(Tableau2[[#This Row],[PR]],'Taux sortant'!$I$9:$S$167,COLUMN(),0),"")</f>
        <v/>
      </c>
      <c r="H398" s="2" t="str">
        <f>IFERROR(VLOOKUP(Tableau2[[#This Row],[PR]],'Taux sortant'!$I$9:$S$167,COLUMN(),0),"")</f>
        <v/>
      </c>
      <c r="I398" s="2" t="str">
        <f>IFERROR(VLOOKUP(Tableau2[[#This Row],[PR]],'Taux sortant'!$I$9:$S$167,COLUMN(),0),"")</f>
        <v/>
      </c>
      <c r="J398" s="2" t="str">
        <f>IFERROR(VLOOKUP(Tableau2[[#This Row],[PR]],'Taux sortant'!$I$9:$S$167,COLUMN(),0),"")</f>
        <v/>
      </c>
      <c r="K398" s="2" t="str">
        <f>IFERROR(VLOOKUP(Tableau2[[#This Row],[PR]],'Taux sortant'!$I$9:$S$167,COLUMN(),0),"")</f>
        <v/>
      </c>
      <c r="L398" s="2" t="str">
        <f>IFERROR(VLOOKUP(Tableau2[[#This Row],[PR]],'Taux sortant'!$I$9:$S$167,COLUMN(),0),"")</f>
        <v/>
      </c>
    </row>
    <row r="399" spans="1:12" x14ac:dyDescent="0.3">
      <c r="A399" s="1" t="s">
        <v>5923</v>
      </c>
      <c r="B399" s="1" t="s">
        <v>5832</v>
      </c>
      <c r="C399" s="2">
        <f>IFERROR(VLOOKUP(Tableau2[[#This Row],[PR]],'Taux sortant'!$I$9:$S$167,COLUMN(),0),"")</f>
        <v>31.17</v>
      </c>
      <c r="D399" s="2">
        <f>IFERROR(VLOOKUP(Tableau2[[#This Row],[PR]],'Taux sortant'!$I$9:$S$167,COLUMN(),0),"")</f>
        <v>27.9</v>
      </c>
      <c r="E399" s="2">
        <f>IFERROR(VLOOKUP(Tableau2[[#This Row],[PR]],'Taux sortant'!$I$9:$S$167,COLUMN(),0),"")</f>
        <v>24.1</v>
      </c>
      <c r="F399" s="2">
        <f>IFERROR(VLOOKUP(Tableau2[[#This Row],[PR]],'Taux sortant'!$I$9:$S$167,COLUMN(),0),"")</f>
        <v>22.18</v>
      </c>
      <c r="G399" s="2">
        <f>IFERROR(VLOOKUP(Tableau2[[#This Row],[PR]],'Taux sortant'!$I$9:$S$167,COLUMN(),0),"")</f>
        <v>19.97</v>
      </c>
      <c r="H399" s="2">
        <f>IFERROR(VLOOKUP(Tableau2[[#This Row],[PR]],'Taux sortant'!$I$9:$S$167,COLUMN(),0),"")</f>
        <v>17.98</v>
      </c>
      <c r="I399" s="2">
        <f>IFERROR(VLOOKUP(Tableau2[[#This Row],[PR]],'Taux sortant'!$I$9:$S$167,COLUMN(),0),"")</f>
        <v>16.45</v>
      </c>
      <c r="J399" s="2">
        <f>IFERROR(VLOOKUP(Tableau2[[#This Row],[PR]],'Taux sortant'!$I$9:$S$167,COLUMN(),0),"")</f>
        <v>0</v>
      </c>
      <c r="K399" s="2">
        <f>IFERROR(VLOOKUP(Tableau2[[#This Row],[PR]],'Taux sortant'!$I$9:$S$167,COLUMN(),0),"")</f>
        <v>0</v>
      </c>
      <c r="L399" s="2" t="str">
        <f>IFERROR(VLOOKUP(Tableau2[[#This Row],[PR]],'Taux sortant'!$I$9:$S$167,COLUMN(),0),"")</f>
        <v/>
      </c>
    </row>
    <row r="400" spans="1:12" x14ac:dyDescent="0.3">
      <c r="A400" s="1" t="s">
        <v>4332</v>
      </c>
      <c r="B400" s="1" t="s">
        <v>4147</v>
      </c>
      <c r="C400" s="2">
        <f>IFERROR(VLOOKUP(Tableau2[[#This Row],[PR]],'Taux sortant'!$I$9:$S$167,COLUMN(),0),"")</f>
        <v>16.62</v>
      </c>
      <c r="D400" s="2">
        <f>IFERROR(VLOOKUP(Tableau2[[#This Row],[PR]],'Taux sortant'!$I$9:$S$167,COLUMN(),0),"")</f>
        <v>14.01</v>
      </c>
      <c r="E400" s="2">
        <f>IFERROR(VLOOKUP(Tableau2[[#This Row],[PR]],'Taux sortant'!$I$9:$S$167,COLUMN(),0),"")</f>
        <v>10.98</v>
      </c>
      <c r="F400" s="2">
        <f>IFERROR(VLOOKUP(Tableau2[[#This Row],[PR]],'Taux sortant'!$I$9:$S$167,COLUMN(),0),"")</f>
        <v>9.49</v>
      </c>
      <c r="G400" s="2">
        <f>IFERROR(VLOOKUP(Tableau2[[#This Row],[PR]],'Taux sortant'!$I$9:$S$167,COLUMN(),0),"")</f>
        <v>8.1199999999999992</v>
      </c>
      <c r="H400" s="2">
        <f>IFERROR(VLOOKUP(Tableau2[[#This Row],[PR]],'Taux sortant'!$I$9:$S$167,COLUMN(),0),"")</f>
        <v>6.99</v>
      </c>
      <c r="I400" s="2">
        <f>IFERROR(VLOOKUP(Tableau2[[#This Row],[PR]],'Taux sortant'!$I$9:$S$167,COLUMN(),0),"")</f>
        <v>6.03</v>
      </c>
      <c r="J400" s="2">
        <f>IFERROR(VLOOKUP(Tableau2[[#This Row],[PR]],'Taux sortant'!$I$9:$S$167,COLUMN(),0),"")</f>
        <v>2466.4499999999998</v>
      </c>
      <c r="K400" s="2">
        <f>IFERROR(VLOOKUP(Tableau2[[#This Row],[PR]],'Taux sortant'!$I$9:$S$167,COLUMN(),0),"")</f>
        <v>0</v>
      </c>
      <c r="L400" s="2" t="str">
        <f>IFERROR(VLOOKUP(Tableau2[[#This Row],[PR]],'Taux sortant'!$I$9:$S$167,COLUMN(),0),"")</f>
        <v/>
      </c>
    </row>
    <row r="401" spans="1:12" x14ac:dyDescent="0.3">
      <c r="A401" s="1" t="s">
        <v>384</v>
      </c>
      <c r="B401" s="1" t="s">
        <v>26</v>
      </c>
      <c r="C401" s="2">
        <f>IFERROR(VLOOKUP(Tableau2[[#This Row],[PR]],'Taux sortant'!$I$9:$S$167,COLUMN(),0),"")</f>
        <v>20.07</v>
      </c>
      <c r="D401" s="2">
        <f>IFERROR(VLOOKUP(Tableau2[[#This Row],[PR]],'Taux sortant'!$I$9:$S$167,COLUMN(),0),"")</f>
        <v>15.84</v>
      </c>
      <c r="E401" s="2">
        <f>IFERROR(VLOOKUP(Tableau2[[#This Row],[PR]],'Taux sortant'!$I$9:$S$167,COLUMN(),0),"")</f>
        <v>11.78</v>
      </c>
      <c r="F401" s="2">
        <f>IFERROR(VLOOKUP(Tableau2[[#This Row],[PR]],'Taux sortant'!$I$9:$S$167,COLUMN(),0),"")</f>
        <v>8.85</v>
      </c>
      <c r="G401" s="2">
        <f>IFERROR(VLOOKUP(Tableau2[[#This Row],[PR]],'Taux sortant'!$I$9:$S$167,COLUMN(),0),"")</f>
        <v>6.72</v>
      </c>
      <c r="H401" s="2">
        <f>IFERROR(VLOOKUP(Tableau2[[#This Row],[PR]],'Taux sortant'!$I$9:$S$167,COLUMN(),0),"")</f>
        <v>5.19</v>
      </c>
      <c r="I401" s="2">
        <f>IFERROR(VLOOKUP(Tableau2[[#This Row],[PR]],'Taux sortant'!$I$9:$S$167,COLUMN(),0),"")</f>
        <v>4.37</v>
      </c>
      <c r="J401" s="2">
        <f>IFERROR(VLOOKUP(Tableau2[[#This Row],[PR]],'Taux sortant'!$I$9:$S$167,COLUMN(),0),"")</f>
        <v>0</v>
      </c>
      <c r="K401" s="2">
        <f>IFERROR(VLOOKUP(Tableau2[[#This Row],[PR]],'Taux sortant'!$I$9:$S$167,COLUMN(),0),"")</f>
        <v>0</v>
      </c>
      <c r="L401" s="2" t="str">
        <f>IFERROR(VLOOKUP(Tableau2[[#This Row],[PR]],'Taux sortant'!$I$9:$S$167,COLUMN(),0),"")</f>
        <v/>
      </c>
    </row>
    <row r="402" spans="1:12" x14ac:dyDescent="0.3">
      <c r="A402" s="1" t="s">
        <v>384</v>
      </c>
      <c r="B402" s="1" t="s">
        <v>3107</v>
      </c>
      <c r="C402" s="2" t="str">
        <f>IFERROR(VLOOKUP(Tableau2[[#This Row],[PR]],'Taux sortant'!$I$9:$S$167,COLUMN(),0),"")</f>
        <v/>
      </c>
      <c r="D402" s="2" t="str">
        <f>IFERROR(VLOOKUP(Tableau2[[#This Row],[PR]],'Taux sortant'!$I$9:$S$167,COLUMN(),0),"")</f>
        <v/>
      </c>
      <c r="E402" s="2" t="str">
        <f>IFERROR(VLOOKUP(Tableau2[[#This Row],[PR]],'Taux sortant'!$I$9:$S$167,COLUMN(),0),"")</f>
        <v/>
      </c>
      <c r="F402" s="2" t="str">
        <f>IFERROR(VLOOKUP(Tableau2[[#This Row],[PR]],'Taux sortant'!$I$9:$S$167,COLUMN(),0),"")</f>
        <v/>
      </c>
      <c r="G402" s="2" t="str">
        <f>IFERROR(VLOOKUP(Tableau2[[#This Row],[PR]],'Taux sortant'!$I$9:$S$167,COLUMN(),0),"")</f>
        <v/>
      </c>
      <c r="H402" s="2" t="str">
        <f>IFERROR(VLOOKUP(Tableau2[[#This Row],[PR]],'Taux sortant'!$I$9:$S$167,COLUMN(),0),"")</f>
        <v/>
      </c>
      <c r="I402" s="2" t="str">
        <f>IFERROR(VLOOKUP(Tableau2[[#This Row],[PR]],'Taux sortant'!$I$9:$S$167,COLUMN(),0),"")</f>
        <v/>
      </c>
      <c r="J402" s="2" t="str">
        <f>IFERROR(VLOOKUP(Tableau2[[#This Row],[PR]],'Taux sortant'!$I$9:$S$167,COLUMN(),0),"")</f>
        <v/>
      </c>
      <c r="K402" s="2" t="str">
        <f>IFERROR(VLOOKUP(Tableau2[[#This Row],[PR]],'Taux sortant'!$I$9:$S$167,COLUMN(),0),"")</f>
        <v/>
      </c>
      <c r="L402" s="2" t="str">
        <f>IFERROR(VLOOKUP(Tableau2[[#This Row],[PR]],'Taux sortant'!$I$9:$S$167,COLUMN(),0),"")</f>
        <v/>
      </c>
    </row>
    <row r="403" spans="1:12" x14ac:dyDescent="0.3">
      <c r="A403" s="1" t="s">
        <v>384</v>
      </c>
      <c r="B403" s="1" t="s">
        <v>4155</v>
      </c>
      <c r="C403" s="2">
        <f>IFERROR(VLOOKUP(Tableau2[[#This Row],[PR]],'Taux sortant'!$I$9:$S$167,COLUMN(),0),"")</f>
        <v>17.46</v>
      </c>
      <c r="D403" s="2">
        <f>IFERROR(VLOOKUP(Tableau2[[#This Row],[PR]],'Taux sortant'!$I$9:$S$167,COLUMN(),0),"")</f>
        <v>14.82</v>
      </c>
      <c r="E403" s="2">
        <f>IFERROR(VLOOKUP(Tableau2[[#This Row],[PR]],'Taux sortant'!$I$9:$S$167,COLUMN(),0),"")</f>
        <v>11.74</v>
      </c>
      <c r="F403" s="2">
        <f>IFERROR(VLOOKUP(Tableau2[[#This Row],[PR]],'Taux sortant'!$I$9:$S$167,COLUMN(),0),"")</f>
        <v>10.210000000000001</v>
      </c>
      <c r="G403" s="2">
        <f>IFERROR(VLOOKUP(Tableau2[[#This Row],[PR]],'Taux sortant'!$I$9:$S$167,COLUMN(),0),"")</f>
        <v>8.84</v>
      </c>
      <c r="H403" s="2">
        <f>IFERROR(VLOOKUP(Tableau2[[#This Row],[PR]],'Taux sortant'!$I$9:$S$167,COLUMN(),0),"")</f>
        <v>7.69</v>
      </c>
      <c r="I403" s="2">
        <f>IFERROR(VLOOKUP(Tableau2[[#This Row],[PR]],'Taux sortant'!$I$9:$S$167,COLUMN(),0),"")</f>
        <v>6.75</v>
      </c>
      <c r="J403" s="2">
        <f>IFERROR(VLOOKUP(Tableau2[[#This Row],[PR]],'Taux sortant'!$I$9:$S$167,COLUMN(),0),"")</f>
        <v>0</v>
      </c>
      <c r="K403" s="2">
        <f>IFERROR(VLOOKUP(Tableau2[[#This Row],[PR]],'Taux sortant'!$I$9:$S$167,COLUMN(),0),"")</f>
        <v>0</v>
      </c>
      <c r="L403" s="2" t="str">
        <f>IFERROR(VLOOKUP(Tableau2[[#This Row],[PR]],'Taux sortant'!$I$9:$S$167,COLUMN(),0),"")</f>
        <v/>
      </c>
    </row>
    <row r="404" spans="1:12" x14ac:dyDescent="0.3">
      <c r="A404" s="1" t="s">
        <v>384</v>
      </c>
      <c r="B404" s="1" t="s">
        <v>5349</v>
      </c>
      <c r="C404" s="2" t="str">
        <f>IFERROR(VLOOKUP(Tableau2[[#This Row],[PR]],'Taux sortant'!$I$9:$S$167,COLUMN(),0),"")</f>
        <v/>
      </c>
      <c r="D404" s="2" t="str">
        <f>IFERROR(VLOOKUP(Tableau2[[#This Row],[PR]],'Taux sortant'!$I$9:$S$167,COLUMN(),0),"")</f>
        <v/>
      </c>
      <c r="E404" s="2" t="str">
        <f>IFERROR(VLOOKUP(Tableau2[[#This Row],[PR]],'Taux sortant'!$I$9:$S$167,COLUMN(),0),"")</f>
        <v/>
      </c>
      <c r="F404" s="2" t="str">
        <f>IFERROR(VLOOKUP(Tableau2[[#This Row],[PR]],'Taux sortant'!$I$9:$S$167,COLUMN(),0),"")</f>
        <v/>
      </c>
      <c r="G404" s="2" t="str">
        <f>IFERROR(VLOOKUP(Tableau2[[#This Row],[PR]],'Taux sortant'!$I$9:$S$167,COLUMN(),0),"")</f>
        <v/>
      </c>
      <c r="H404" s="2" t="str">
        <f>IFERROR(VLOOKUP(Tableau2[[#This Row],[PR]],'Taux sortant'!$I$9:$S$167,COLUMN(),0),"")</f>
        <v/>
      </c>
      <c r="I404" s="2" t="str">
        <f>IFERROR(VLOOKUP(Tableau2[[#This Row],[PR]],'Taux sortant'!$I$9:$S$167,COLUMN(),0),"")</f>
        <v/>
      </c>
      <c r="J404" s="2" t="str">
        <f>IFERROR(VLOOKUP(Tableau2[[#This Row],[PR]],'Taux sortant'!$I$9:$S$167,COLUMN(),0),"")</f>
        <v/>
      </c>
      <c r="K404" s="2" t="str">
        <f>IFERROR(VLOOKUP(Tableau2[[#This Row],[PR]],'Taux sortant'!$I$9:$S$167,COLUMN(),0),"")</f>
        <v/>
      </c>
      <c r="L404" s="2" t="str">
        <f>IFERROR(VLOOKUP(Tableau2[[#This Row],[PR]],'Taux sortant'!$I$9:$S$167,COLUMN(),0),"")</f>
        <v/>
      </c>
    </row>
    <row r="405" spans="1:12" x14ac:dyDescent="0.3">
      <c r="A405" s="1" t="s">
        <v>387</v>
      </c>
      <c r="B405" s="1" t="s">
        <v>37</v>
      </c>
      <c r="C405" s="2">
        <f>IFERROR(VLOOKUP(Tableau2[[#This Row],[PR]],'Taux sortant'!$I$9:$S$167,COLUMN(),0),"")</f>
        <v>25.34</v>
      </c>
      <c r="D405" s="2">
        <f>IFERROR(VLOOKUP(Tableau2[[#This Row],[PR]],'Taux sortant'!$I$9:$S$167,COLUMN(),0),"")</f>
        <v>21.62</v>
      </c>
      <c r="E405" s="2">
        <f>IFERROR(VLOOKUP(Tableau2[[#This Row],[PR]],'Taux sortant'!$I$9:$S$167,COLUMN(),0),"")</f>
        <v>15.42</v>
      </c>
      <c r="F405" s="2">
        <f>IFERROR(VLOOKUP(Tableau2[[#This Row],[PR]],'Taux sortant'!$I$9:$S$167,COLUMN(),0),"")</f>
        <v>12.6</v>
      </c>
      <c r="G405" s="2">
        <f>IFERROR(VLOOKUP(Tableau2[[#This Row],[PR]],'Taux sortant'!$I$9:$S$167,COLUMN(),0),"")</f>
        <v>9.5500000000000007</v>
      </c>
      <c r="H405" s="2">
        <f>IFERROR(VLOOKUP(Tableau2[[#This Row],[PR]],'Taux sortant'!$I$9:$S$167,COLUMN(),0),"")</f>
        <v>7.3</v>
      </c>
      <c r="I405" s="2">
        <f>IFERROR(VLOOKUP(Tableau2[[#This Row],[PR]],'Taux sortant'!$I$9:$S$167,COLUMN(),0),"")</f>
        <v>6.61</v>
      </c>
      <c r="J405" s="2">
        <f>IFERROR(VLOOKUP(Tableau2[[#This Row],[PR]],'Taux sortant'!$I$9:$S$167,COLUMN(),0),"")</f>
        <v>0</v>
      </c>
      <c r="K405" s="2">
        <f>IFERROR(VLOOKUP(Tableau2[[#This Row],[PR]],'Taux sortant'!$I$9:$S$167,COLUMN(),0),"")</f>
        <v>0</v>
      </c>
      <c r="L405" s="2" t="str">
        <f>IFERROR(VLOOKUP(Tableau2[[#This Row],[PR]],'Taux sortant'!$I$9:$S$167,COLUMN(),0),"")</f>
        <v/>
      </c>
    </row>
    <row r="406" spans="1:12" x14ac:dyDescent="0.3">
      <c r="A406" s="1" t="s">
        <v>4337</v>
      </c>
      <c r="B406" s="1" t="s">
        <v>4222</v>
      </c>
      <c r="C406" s="2">
        <f>IFERROR(VLOOKUP(Tableau2[[#This Row],[PR]],'Taux sortant'!$I$9:$S$167,COLUMN(),0),"")</f>
        <v>16.93</v>
      </c>
      <c r="D406" s="2">
        <f>IFERROR(VLOOKUP(Tableau2[[#This Row],[PR]],'Taux sortant'!$I$9:$S$167,COLUMN(),0),"")</f>
        <v>14.32</v>
      </c>
      <c r="E406" s="2">
        <f>IFERROR(VLOOKUP(Tableau2[[#This Row],[PR]],'Taux sortant'!$I$9:$S$167,COLUMN(),0),"")</f>
        <v>11.27</v>
      </c>
      <c r="F406" s="2">
        <f>IFERROR(VLOOKUP(Tableau2[[#This Row],[PR]],'Taux sortant'!$I$9:$S$167,COLUMN(),0),"")</f>
        <v>9.77</v>
      </c>
      <c r="G406" s="2">
        <f>IFERROR(VLOOKUP(Tableau2[[#This Row],[PR]],'Taux sortant'!$I$9:$S$167,COLUMN(),0),"")</f>
        <v>8.41</v>
      </c>
      <c r="H406" s="2">
        <f>IFERROR(VLOOKUP(Tableau2[[#This Row],[PR]],'Taux sortant'!$I$9:$S$167,COLUMN(),0),"")</f>
        <v>7.25</v>
      </c>
      <c r="I406" s="2">
        <f>IFERROR(VLOOKUP(Tableau2[[#This Row],[PR]],'Taux sortant'!$I$9:$S$167,COLUMN(),0),"")</f>
        <v>6.31</v>
      </c>
      <c r="J406" s="2">
        <f>IFERROR(VLOOKUP(Tableau2[[#This Row],[PR]],'Taux sortant'!$I$9:$S$167,COLUMN(),0),"")</f>
        <v>0</v>
      </c>
      <c r="K406" s="2">
        <f>IFERROR(VLOOKUP(Tableau2[[#This Row],[PR]],'Taux sortant'!$I$9:$S$167,COLUMN(),0),"")</f>
        <v>0</v>
      </c>
      <c r="L406" s="2" t="str">
        <f>IFERROR(VLOOKUP(Tableau2[[#This Row],[PR]],'Taux sortant'!$I$9:$S$167,COLUMN(),0),"")</f>
        <v/>
      </c>
    </row>
    <row r="407" spans="1:12" x14ac:dyDescent="0.3">
      <c r="A407" s="1" t="s">
        <v>4340</v>
      </c>
      <c r="B407" s="1" t="s">
        <v>4174</v>
      </c>
      <c r="C407" s="2">
        <f>IFERROR(VLOOKUP(Tableau2[[#This Row],[PR]],'Taux sortant'!$I$9:$S$167,COLUMN(),0),"")</f>
        <v>18.22</v>
      </c>
      <c r="D407" s="2">
        <f>IFERROR(VLOOKUP(Tableau2[[#This Row],[PR]],'Taux sortant'!$I$9:$S$167,COLUMN(),0),"")</f>
        <v>15.54</v>
      </c>
      <c r="E407" s="2">
        <f>IFERROR(VLOOKUP(Tableau2[[#This Row],[PR]],'Taux sortant'!$I$9:$S$167,COLUMN(),0),"")</f>
        <v>12.42</v>
      </c>
      <c r="F407" s="2">
        <f>IFERROR(VLOOKUP(Tableau2[[#This Row],[PR]],'Taux sortant'!$I$9:$S$167,COLUMN(),0),"")</f>
        <v>10.85</v>
      </c>
      <c r="G407" s="2">
        <f>IFERROR(VLOOKUP(Tableau2[[#This Row],[PR]],'Taux sortant'!$I$9:$S$167,COLUMN(),0),"")</f>
        <v>9.4499999999999993</v>
      </c>
      <c r="H407" s="2">
        <f>IFERROR(VLOOKUP(Tableau2[[#This Row],[PR]],'Taux sortant'!$I$9:$S$167,COLUMN(),0),"")</f>
        <v>8.27</v>
      </c>
      <c r="I407" s="2">
        <f>IFERROR(VLOOKUP(Tableau2[[#This Row],[PR]],'Taux sortant'!$I$9:$S$167,COLUMN(),0),"")</f>
        <v>7.27</v>
      </c>
      <c r="J407" s="2">
        <f>IFERROR(VLOOKUP(Tableau2[[#This Row],[PR]],'Taux sortant'!$I$9:$S$167,COLUMN(),0),"")</f>
        <v>0</v>
      </c>
      <c r="K407" s="2">
        <f>IFERROR(VLOOKUP(Tableau2[[#This Row],[PR]],'Taux sortant'!$I$9:$S$167,COLUMN(),0),"")</f>
        <v>0</v>
      </c>
      <c r="L407" s="2" t="str">
        <f>IFERROR(VLOOKUP(Tableau2[[#This Row],[PR]],'Taux sortant'!$I$9:$S$167,COLUMN(),0),"")</f>
        <v/>
      </c>
    </row>
    <row r="408" spans="1:12" x14ac:dyDescent="0.3">
      <c r="A408" s="1" t="s">
        <v>390</v>
      </c>
      <c r="B408" s="1" t="s">
        <v>8</v>
      </c>
      <c r="C408" s="2">
        <f>IFERROR(VLOOKUP(Tableau2[[#This Row],[PR]],'Taux sortant'!$I$9:$S$167,COLUMN(),0),"")</f>
        <v>30.77</v>
      </c>
      <c r="D408" s="2">
        <f>IFERROR(VLOOKUP(Tableau2[[#This Row],[PR]],'Taux sortant'!$I$9:$S$167,COLUMN(),0),"")</f>
        <v>22.76</v>
      </c>
      <c r="E408" s="2">
        <f>IFERROR(VLOOKUP(Tableau2[[#This Row],[PR]],'Taux sortant'!$I$9:$S$167,COLUMN(),0),"")</f>
        <v>16.43</v>
      </c>
      <c r="F408" s="2">
        <f>IFERROR(VLOOKUP(Tableau2[[#This Row],[PR]],'Taux sortant'!$I$9:$S$167,COLUMN(),0),"")</f>
        <v>12.46</v>
      </c>
      <c r="G408" s="2">
        <f>IFERROR(VLOOKUP(Tableau2[[#This Row],[PR]],'Taux sortant'!$I$9:$S$167,COLUMN(),0),"")</f>
        <v>7.96</v>
      </c>
      <c r="H408" s="2">
        <f>IFERROR(VLOOKUP(Tableau2[[#This Row],[PR]],'Taux sortant'!$I$9:$S$167,COLUMN(),0),"")</f>
        <v>5.83</v>
      </c>
      <c r="I408" s="2">
        <f>IFERROR(VLOOKUP(Tableau2[[#This Row],[PR]],'Taux sortant'!$I$9:$S$167,COLUMN(),0),"")</f>
        <v>4.59</v>
      </c>
      <c r="J408" s="2">
        <f>IFERROR(VLOOKUP(Tableau2[[#This Row],[PR]],'Taux sortant'!$I$9:$S$167,COLUMN(),0),"")</f>
        <v>0</v>
      </c>
      <c r="K408" s="2">
        <f>IFERROR(VLOOKUP(Tableau2[[#This Row],[PR]],'Taux sortant'!$I$9:$S$167,COLUMN(),0),"")</f>
        <v>0</v>
      </c>
      <c r="L408" s="2" t="str">
        <f>IFERROR(VLOOKUP(Tableau2[[#This Row],[PR]],'Taux sortant'!$I$9:$S$167,COLUMN(),0),"")</f>
        <v/>
      </c>
    </row>
    <row r="409" spans="1:12" x14ac:dyDescent="0.3">
      <c r="A409" s="1" t="s">
        <v>390</v>
      </c>
      <c r="B409" s="1" t="s">
        <v>4147</v>
      </c>
      <c r="C409" s="2">
        <f>IFERROR(VLOOKUP(Tableau2[[#This Row],[PR]],'Taux sortant'!$I$9:$S$167,COLUMN(),0),"")</f>
        <v>16.62</v>
      </c>
      <c r="D409" s="2">
        <f>IFERROR(VLOOKUP(Tableau2[[#This Row],[PR]],'Taux sortant'!$I$9:$S$167,COLUMN(),0),"")</f>
        <v>14.01</v>
      </c>
      <c r="E409" s="2">
        <f>IFERROR(VLOOKUP(Tableau2[[#This Row],[PR]],'Taux sortant'!$I$9:$S$167,COLUMN(),0),"")</f>
        <v>10.98</v>
      </c>
      <c r="F409" s="2">
        <f>IFERROR(VLOOKUP(Tableau2[[#This Row],[PR]],'Taux sortant'!$I$9:$S$167,COLUMN(),0),"")</f>
        <v>9.49</v>
      </c>
      <c r="G409" s="2">
        <f>IFERROR(VLOOKUP(Tableau2[[#This Row],[PR]],'Taux sortant'!$I$9:$S$167,COLUMN(),0),"")</f>
        <v>8.1199999999999992</v>
      </c>
      <c r="H409" s="2">
        <f>IFERROR(VLOOKUP(Tableau2[[#This Row],[PR]],'Taux sortant'!$I$9:$S$167,COLUMN(),0),"")</f>
        <v>6.99</v>
      </c>
      <c r="I409" s="2">
        <f>IFERROR(VLOOKUP(Tableau2[[#This Row],[PR]],'Taux sortant'!$I$9:$S$167,COLUMN(),0),"")</f>
        <v>6.03</v>
      </c>
      <c r="J409" s="2">
        <f>IFERROR(VLOOKUP(Tableau2[[#This Row],[PR]],'Taux sortant'!$I$9:$S$167,COLUMN(),0),"")</f>
        <v>2466.4499999999998</v>
      </c>
      <c r="K409" s="2">
        <f>IFERROR(VLOOKUP(Tableau2[[#This Row],[PR]],'Taux sortant'!$I$9:$S$167,COLUMN(),0),"")</f>
        <v>0</v>
      </c>
      <c r="L409" s="2" t="str">
        <f>IFERROR(VLOOKUP(Tableau2[[#This Row],[PR]],'Taux sortant'!$I$9:$S$167,COLUMN(),0),"")</f>
        <v/>
      </c>
    </row>
    <row r="410" spans="1:12" x14ac:dyDescent="0.3">
      <c r="A410" s="1" t="s">
        <v>390</v>
      </c>
      <c r="B410" s="1" t="s">
        <v>5888</v>
      </c>
      <c r="C410" s="2">
        <f>IFERROR(VLOOKUP(Tableau2[[#This Row],[PR]],'Taux sortant'!$I$9:$S$167,COLUMN(),0),"")</f>
        <v>34.56</v>
      </c>
      <c r="D410" s="2">
        <f>IFERROR(VLOOKUP(Tableau2[[#This Row],[PR]],'Taux sortant'!$I$9:$S$167,COLUMN(),0),"")</f>
        <v>30.52</v>
      </c>
      <c r="E410" s="2">
        <f>IFERROR(VLOOKUP(Tableau2[[#This Row],[PR]],'Taux sortant'!$I$9:$S$167,COLUMN(),0),"")</f>
        <v>26.32</v>
      </c>
      <c r="F410" s="2">
        <f>IFERROR(VLOOKUP(Tableau2[[#This Row],[PR]],'Taux sortant'!$I$9:$S$167,COLUMN(),0),"")</f>
        <v>23.84</v>
      </c>
      <c r="G410" s="2">
        <f>IFERROR(VLOOKUP(Tableau2[[#This Row],[PR]],'Taux sortant'!$I$9:$S$167,COLUMN(),0),"")</f>
        <v>21.18</v>
      </c>
      <c r="H410" s="2">
        <f>IFERROR(VLOOKUP(Tableau2[[#This Row],[PR]],'Taux sortant'!$I$9:$S$167,COLUMN(),0),"")</f>
        <v>17.91</v>
      </c>
      <c r="I410" s="2">
        <f>IFERROR(VLOOKUP(Tableau2[[#This Row],[PR]],'Taux sortant'!$I$9:$S$167,COLUMN(),0),"")</f>
        <v>15.17</v>
      </c>
      <c r="J410" s="2">
        <f>IFERROR(VLOOKUP(Tableau2[[#This Row],[PR]],'Taux sortant'!$I$9:$S$167,COLUMN(),0),"")</f>
        <v>0</v>
      </c>
      <c r="K410" s="2">
        <f>IFERROR(VLOOKUP(Tableau2[[#This Row],[PR]],'Taux sortant'!$I$9:$S$167,COLUMN(),0),"")</f>
        <v>0</v>
      </c>
      <c r="L410" s="2" t="str">
        <f>IFERROR(VLOOKUP(Tableau2[[#This Row],[PR]],'Taux sortant'!$I$9:$S$167,COLUMN(),0),"")</f>
        <v/>
      </c>
    </row>
    <row r="411" spans="1:12" x14ac:dyDescent="0.3">
      <c r="A411" s="1" t="s">
        <v>3283</v>
      </c>
      <c r="B411" s="1" t="s">
        <v>3115</v>
      </c>
      <c r="C411" s="2">
        <f>IFERROR(VLOOKUP(Tableau2[[#This Row],[PR]],'Taux sortant'!$I$9:$S$167,COLUMN(),0),"")</f>
        <v>16.05</v>
      </c>
      <c r="D411" s="2">
        <f>IFERROR(VLOOKUP(Tableau2[[#This Row],[PR]],'Taux sortant'!$I$9:$S$167,COLUMN(),0),"")</f>
        <v>13.51</v>
      </c>
      <c r="E411" s="2">
        <f>IFERROR(VLOOKUP(Tableau2[[#This Row],[PR]],'Taux sortant'!$I$9:$S$167,COLUMN(),0),"")</f>
        <v>10.52</v>
      </c>
      <c r="F411" s="2">
        <f>IFERROR(VLOOKUP(Tableau2[[#This Row],[PR]],'Taux sortant'!$I$9:$S$167,COLUMN(),0),"")</f>
        <v>9.0500000000000007</v>
      </c>
      <c r="G411" s="2">
        <f>IFERROR(VLOOKUP(Tableau2[[#This Row],[PR]],'Taux sortant'!$I$9:$S$167,COLUMN(),0),"")</f>
        <v>7.8</v>
      </c>
      <c r="H411" s="2">
        <f>IFERROR(VLOOKUP(Tableau2[[#This Row],[PR]],'Taux sortant'!$I$9:$S$167,COLUMN(),0),"")</f>
        <v>6.76</v>
      </c>
      <c r="I411" s="2">
        <f>IFERROR(VLOOKUP(Tableau2[[#This Row],[PR]],'Taux sortant'!$I$9:$S$167,COLUMN(),0),"")</f>
        <v>5.92</v>
      </c>
      <c r="J411" s="2">
        <f>IFERROR(VLOOKUP(Tableau2[[#This Row],[PR]],'Taux sortant'!$I$9:$S$167,COLUMN(),0),"")</f>
        <v>0</v>
      </c>
      <c r="K411" s="2">
        <f>IFERROR(VLOOKUP(Tableau2[[#This Row],[PR]],'Taux sortant'!$I$9:$S$167,COLUMN(),0),"")</f>
        <v>0</v>
      </c>
      <c r="L411" s="2" t="str">
        <f>IFERROR(VLOOKUP(Tableau2[[#This Row],[PR]],'Taux sortant'!$I$9:$S$167,COLUMN(),0),"")</f>
        <v/>
      </c>
    </row>
    <row r="412" spans="1:12" x14ac:dyDescent="0.3">
      <c r="A412" s="3" t="s">
        <v>6677</v>
      </c>
      <c r="B412" s="1" t="s">
        <v>6</v>
      </c>
      <c r="C412" s="2">
        <f>IFERROR(VLOOKUP(Tableau2[[#This Row],[PR]],'Taux sortant'!$I$9:$S$167,COLUMN(),0),"")</f>
        <v>25.34</v>
      </c>
      <c r="D412" s="2">
        <f>IFERROR(VLOOKUP(Tableau2[[#This Row],[PR]],'Taux sortant'!$I$9:$S$167,COLUMN(),0),"")</f>
        <v>21.62</v>
      </c>
      <c r="E412" s="2">
        <f>IFERROR(VLOOKUP(Tableau2[[#This Row],[PR]],'Taux sortant'!$I$9:$S$167,COLUMN(),0),"")</f>
        <v>15.42</v>
      </c>
      <c r="F412" s="2">
        <f>IFERROR(VLOOKUP(Tableau2[[#This Row],[PR]],'Taux sortant'!$I$9:$S$167,COLUMN(),0),"")</f>
        <v>12.6</v>
      </c>
      <c r="G412" s="2">
        <f>IFERROR(VLOOKUP(Tableau2[[#This Row],[PR]],'Taux sortant'!$I$9:$S$167,COLUMN(),0),"")</f>
        <v>9.5500000000000007</v>
      </c>
      <c r="H412" s="2">
        <f>IFERROR(VLOOKUP(Tableau2[[#This Row],[PR]],'Taux sortant'!$I$9:$S$167,COLUMN(),0),"")</f>
        <v>7.3</v>
      </c>
      <c r="I412" s="2">
        <f>IFERROR(VLOOKUP(Tableau2[[#This Row],[PR]],'Taux sortant'!$I$9:$S$167,COLUMN(),0),"")</f>
        <v>6.61</v>
      </c>
      <c r="J412" s="2">
        <f>IFERROR(VLOOKUP(Tableau2[[#This Row],[PR]],'Taux sortant'!$I$9:$S$167,COLUMN(),0),"")</f>
        <v>0</v>
      </c>
      <c r="K412" s="2">
        <f>IFERROR(VLOOKUP(Tableau2[[#This Row],[PR]],'Taux sortant'!$I$9:$S$167,COLUMN(),0),"")</f>
        <v>0</v>
      </c>
      <c r="L412" s="2" t="str">
        <f>IFERROR(VLOOKUP(Tableau2[[#This Row],[PR]],'Taux sortant'!$I$9:$S$167,COLUMN(),0),"")</f>
        <v/>
      </c>
    </row>
    <row r="413" spans="1:12" x14ac:dyDescent="0.3">
      <c r="A413" s="1" t="s">
        <v>3286</v>
      </c>
      <c r="B413" s="1" t="s">
        <v>3086</v>
      </c>
      <c r="C413" s="2">
        <f>IFERROR(VLOOKUP(Tableau2[[#This Row],[PR]],'Taux sortant'!$I$9:$S$167,COLUMN(),0),"")</f>
        <v>14.38</v>
      </c>
      <c r="D413" s="2">
        <f>IFERROR(VLOOKUP(Tableau2[[#This Row],[PR]],'Taux sortant'!$I$9:$S$167,COLUMN(),0),"")</f>
        <v>11.96</v>
      </c>
      <c r="E413" s="2">
        <f>IFERROR(VLOOKUP(Tableau2[[#This Row],[PR]],'Taux sortant'!$I$9:$S$167,COLUMN(),0),"")</f>
        <v>9.1199999999999992</v>
      </c>
      <c r="F413" s="2">
        <f>IFERROR(VLOOKUP(Tableau2[[#This Row],[PR]],'Taux sortant'!$I$9:$S$167,COLUMN(),0),"")</f>
        <v>7.74</v>
      </c>
      <c r="G413" s="2">
        <f>IFERROR(VLOOKUP(Tableau2[[#This Row],[PR]],'Taux sortant'!$I$9:$S$167,COLUMN(),0),"")</f>
        <v>6.58</v>
      </c>
      <c r="H413" s="2">
        <f>IFERROR(VLOOKUP(Tableau2[[#This Row],[PR]],'Taux sortant'!$I$9:$S$167,COLUMN(),0),"")</f>
        <v>5.57</v>
      </c>
      <c r="I413" s="2">
        <f>IFERROR(VLOOKUP(Tableau2[[#This Row],[PR]],'Taux sortant'!$I$9:$S$167,COLUMN(),0),"")</f>
        <v>4.78</v>
      </c>
      <c r="J413" s="2">
        <f>IFERROR(VLOOKUP(Tableau2[[#This Row],[PR]],'Taux sortant'!$I$9:$S$167,COLUMN(),0),"")</f>
        <v>0</v>
      </c>
      <c r="K413" s="2">
        <f>IFERROR(VLOOKUP(Tableau2[[#This Row],[PR]],'Taux sortant'!$I$9:$S$167,COLUMN(),0),"")</f>
        <v>0</v>
      </c>
      <c r="L413" s="2" t="str">
        <f>IFERROR(VLOOKUP(Tableau2[[#This Row],[PR]],'Taux sortant'!$I$9:$S$167,COLUMN(),0),"")</f>
        <v/>
      </c>
    </row>
    <row r="414" spans="1:12" x14ac:dyDescent="0.3">
      <c r="A414" s="1" t="s">
        <v>3286</v>
      </c>
      <c r="B414" s="1" t="s">
        <v>4174</v>
      </c>
      <c r="C414" s="2">
        <f>IFERROR(VLOOKUP(Tableau2[[#This Row],[PR]],'Taux sortant'!$I$9:$S$167,COLUMN(),0),"")</f>
        <v>18.22</v>
      </c>
      <c r="D414" s="2">
        <f>IFERROR(VLOOKUP(Tableau2[[#This Row],[PR]],'Taux sortant'!$I$9:$S$167,COLUMN(),0),"")</f>
        <v>15.54</v>
      </c>
      <c r="E414" s="2">
        <f>IFERROR(VLOOKUP(Tableau2[[#This Row],[PR]],'Taux sortant'!$I$9:$S$167,COLUMN(),0),"")</f>
        <v>12.42</v>
      </c>
      <c r="F414" s="2">
        <f>IFERROR(VLOOKUP(Tableau2[[#This Row],[PR]],'Taux sortant'!$I$9:$S$167,COLUMN(),0),"")</f>
        <v>10.85</v>
      </c>
      <c r="G414" s="2">
        <f>IFERROR(VLOOKUP(Tableau2[[#This Row],[PR]],'Taux sortant'!$I$9:$S$167,COLUMN(),0),"")</f>
        <v>9.4499999999999993</v>
      </c>
      <c r="H414" s="2">
        <f>IFERROR(VLOOKUP(Tableau2[[#This Row],[PR]],'Taux sortant'!$I$9:$S$167,COLUMN(),0),"")</f>
        <v>8.27</v>
      </c>
      <c r="I414" s="2">
        <f>IFERROR(VLOOKUP(Tableau2[[#This Row],[PR]],'Taux sortant'!$I$9:$S$167,COLUMN(),0),"")</f>
        <v>7.27</v>
      </c>
      <c r="J414" s="2">
        <f>IFERROR(VLOOKUP(Tableau2[[#This Row],[PR]],'Taux sortant'!$I$9:$S$167,COLUMN(),0),"")</f>
        <v>0</v>
      </c>
      <c r="K414" s="2">
        <f>IFERROR(VLOOKUP(Tableau2[[#This Row],[PR]],'Taux sortant'!$I$9:$S$167,COLUMN(),0),"")</f>
        <v>0</v>
      </c>
      <c r="L414" s="2" t="str">
        <f>IFERROR(VLOOKUP(Tableau2[[#This Row],[PR]],'Taux sortant'!$I$9:$S$167,COLUMN(),0),"")</f>
        <v/>
      </c>
    </row>
    <row r="415" spans="1:12" x14ac:dyDescent="0.3">
      <c r="A415" s="1" t="s">
        <v>5927</v>
      </c>
      <c r="B415" s="1" t="s">
        <v>5816</v>
      </c>
      <c r="C415" s="2" t="str">
        <f>IFERROR(VLOOKUP(Tableau2[[#This Row],[PR]],'Taux sortant'!$I$9:$S$167,COLUMN(),0),"")</f>
        <v/>
      </c>
      <c r="D415" s="2" t="str">
        <f>IFERROR(VLOOKUP(Tableau2[[#This Row],[PR]],'Taux sortant'!$I$9:$S$167,COLUMN(),0),"")</f>
        <v/>
      </c>
      <c r="E415" s="2" t="str">
        <f>IFERROR(VLOOKUP(Tableau2[[#This Row],[PR]],'Taux sortant'!$I$9:$S$167,COLUMN(),0),"")</f>
        <v/>
      </c>
      <c r="F415" s="2" t="str">
        <f>IFERROR(VLOOKUP(Tableau2[[#This Row],[PR]],'Taux sortant'!$I$9:$S$167,COLUMN(),0),"")</f>
        <v/>
      </c>
      <c r="G415" s="2" t="str">
        <f>IFERROR(VLOOKUP(Tableau2[[#This Row],[PR]],'Taux sortant'!$I$9:$S$167,COLUMN(),0),"")</f>
        <v/>
      </c>
      <c r="H415" s="2" t="str">
        <f>IFERROR(VLOOKUP(Tableau2[[#This Row],[PR]],'Taux sortant'!$I$9:$S$167,COLUMN(),0),"")</f>
        <v/>
      </c>
      <c r="I415" s="2" t="str">
        <f>IFERROR(VLOOKUP(Tableau2[[#This Row],[PR]],'Taux sortant'!$I$9:$S$167,COLUMN(),0),"")</f>
        <v/>
      </c>
      <c r="J415" s="2" t="str">
        <f>IFERROR(VLOOKUP(Tableau2[[#This Row],[PR]],'Taux sortant'!$I$9:$S$167,COLUMN(),0),"")</f>
        <v/>
      </c>
      <c r="K415" s="2" t="str">
        <f>IFERROR(VLOOKUP(Tableau2[[#This Row],[PR]],'Taux sortant'!$I$9:$S$167,COLUMN(),0),"")</f>
        <v/>
      </c>
      <c r="L415" s="2" t="str">
        <f>IFERROR(VLOOKUP(Tableau2[[#This Row],[PR]],'Taux sortant'!$I$9:$S$167,COLUMN(),0),"")</f>
        <v/>
      </c>
    </row>
    <row r="416" spans="1:12" x14ac:dyDescent="0.3">
      <c r="A416" s="1" t="s">
        <v>4347</v>
      </c>
      <c r="B416" s="1" t="s">
        <v>4150</v>
      </c>
      <c r="C416" s="2">
        <f>IFERROR(VLOOKUP(Tableau2[[#This Row],[PR]],'Taux sortant'!$I$9:$S$167,COLUMN(),0),"")</f>
        <v>19.84</v>
      </c>
      <c r="D416" s="2">
        <f>IFERROR(VLOOKUP(Tableau2[[#This Row],[PR]],'Taux sortant'!$I$9:$S$167,COLUMN(),0),"")</f>
        <v>16.989999999999998</v>
      </c>
      <c r="E416" s="2">
        <f>IFERROR(VLOOKUP(Tableau2[[#This Row],[PR]],'Taux sortant'!$I$9:$S$167,COLUMN(),0),"")</f>
        <v>13.65</v>
      </c>
      <c r="F416" s="2">
        <f>IFERROR(VLOOKUP(Tableau2[[#This Row],[PR]],'Taux sortant'!$I$9:$S$167,COLUMN(),0),"")</f>
        <v>11.98</v>
      </c>
      <c r="G416" s="2">
        <f>IFERROR(VLOOKUP(Tableau2[[#This Row],[PR]],'Taux sortant'!$I$9:$S$167,COLUMN(),0),"")</f>
        <v>10.41</v>
      </c>
      <c r="H416" s="2">
        <f>IFERROR(VLOOKUP(Tableau2[[#This Row],[PR]],'Taux sortant'!$I$9:$S$167,COLUMN(),0),"")</f>
        <v>8.9600000000000009</v>
      </c>
      <c r="I416" s="2">
        <f>IFERROR(VLOOKUP(Tableau2[[#This Row],[PR]],'Taux sortant'!$I$9:$S$167,COLUMN(),0),"")</f>
        <v>7.76</v>
      </c>
      <c r="J416" s="2">
        <f>IFERROR(VLOOKUP(Tableau2[[#This Row],[PR]],'Taux sortant'!$I$9:$S$167,COLUMN(),0),"")</f>
        <v>0</v>
      </c>
      <c r="K416" s="2">
        <f>IFERROR(VLOOKUP(Tableau2[[#This Row],[PR]],'Taux sortant'!$I$9:$S$167,COLUMN(),0),"")</f>
        <v>0</v>
      </c>
      <c r="L416" s="2" t="str">
        <f>IFERROR(VLOOKUP(Tableau2[[#This Row],[PR]],'Taux sortant'!$I$9:$S$167,COLUMN(),0),"")</f>
        <v/>
      </c>
    </row>
    <row r="417" spans="1:12" x14ac:dyDescent="0.3">
      <c r="A417" s="1" t="s">
        <v>4347</v>
      </c>
      <c r="B417" s="1" t="s">
        <v>5356</v>
      </c>
      <c r="C417" s="2">
        <f>IFERROR(VLOOKUP(Tableau2[[#This Row],[PR]],'Taux sortant'!$I$9:$S$167,COLUMN(),0),"")</f>
        <v>14.1</v>
      </c>
      <c r="D417" s="2">
        <f>IFERROR(VLOOKUP(Tableau2[[#This Row],[PR]],'Taux sortant'!$I$9:$S$167,COLUMN(),0),"")</f>
        <v>12.41</v>
      </c>
      <c r="E417" s="2">
        <f>IFERROR(VLOOKUP(Tableau2[[#This Row],[PR]],'Taux sortant'!$I$9:$S$167,COLUMN(),0),"")</f>
        <v>9.0299999999999994</v>
      </c>
      <c r="F417" s="2">
        <f>IFERROR(VLOOKUP(Tableau2[[#This Row],[PR]],'Taux sortant'!$I$9:$S$167,COLUMN(),0),"")</f>
        <v>7.34</v>
      </c>
      <c r="G417" s="2">
        <f>IFERROR(VLOOKUP(Tableau2[[#This Row],[PR]],'Taux sortant'!$I$9:$S$167,COLUMN(),0),"")</f>
        <v>6.12</v>
      </c>
      <c r="H417" s="2">
        <f>IFERROR(VLOOKUP(Tableau2[[#This Row],[PR]],'Taux sortant'!$I$9:$S$167,COLUMN(),0),"")</f>
        <v>5.37</v>
      </c>
      <c r="I417" s="2">
        <f>IFERROR(VLOOKUP(Tableau2[[#This Row],[PR]],'Taux sortant'!$I$9:$S$167,COLUMN(),0),"")</f>
        <v>4.6500000000000004</v>
      </c>
      <c r="J417" s="2">
        <f>IFERROR(VLOOKUP(Tableau2[[#This Row],[PR]],'Taux sortant'!$I$9:$S$167,COLUMN(),0),"")</f>
        <v>0</v>
      </c>
      <c r="K417" s="2">
        <f>IFERROR(VLOOKUP(Tableau2[[#This Row],[PR]],'Taux sortant'!$I$9:$S$167,COLUMN(),0),"")</f>
        <v>1585.65</v>
      </c>
      <c r="L417" s="2" t="str">
        <f>IFERROR(VLOOKUP(Tableau2[[#This Row],[PR]],'Taux sortant'!$I$9:$S$167,COLUMN(),0),"")</f>
        <v/>
      </c>
    </row>
    <row r="418" spans="1:12" x14ac:dyDescent="0.3">
      <c r="A418" s="1" t="s">
        <v>4347</v>
      </c>
      <c r="B418" s="1" t="s">
        <v>5816</v>
      </c>
      <c r="C418" s="2" t="str">
        <f>IFERROR(VLOOKUP(Tableau2[[#This Row],[PR]],'Taux sortant'!$I$9:$S$167,COLUMN(),0),"")</f>
        <v/>
      </c>
      <c r="D418" s="2" t="str">
        <f>IFERROR(VLOOKUP(Tableau2[[#This Row],[PR]],'Taux sortant'!$I$9:$S$167,COLUMN(),0),"")</f>
        <v/>
      </c>
      <c r="E418" s="2" t="str">
        <f>IFERROR(VLOOKUP(Tableau2[[#This Row],[PR]],'Taux sortant'!$I$9:$S$167,COLUMN(),0),"")</f>
        <v/>
      </c>
      <c r="F418" s="2" t="str">
        <f>IFERROR(VLOOKUP(Tableau2[[#This Row],[PR]],'Taux sortant'!$I$9:$S$167,COLUMN(),0),"")</f>
        <v/>
      </c>
      <c r="G418" s="2" t="str">
        <f>IFERROR(VLOOKUP(Tableau2[[#This Row],[PR]],'Taux sortant'!$I$9:$S$167,COLUMN(),0),"")</f>
        <v/>
      </c>
      <c r="H418" s="2" t="str">
        <f>IFERROR(VLOOKUP(Tableau2[[#This Row],[PR]],'Taux sortant'!$I$9:$S$167,COLUMN(),0),"")</f>
        <v/>
      </c>
      <c r="I418" s="2" t="str">
        <f>IFERROR(VLOOKUP(Tableau2[[#This Row],[PR]],'Taux sortant'!$I$9:$S$167,COLUMN(),0),"")</f>
        <v/>
      </c>
      <c r="J418" s="2" t="str">
        <f>IFERROR(VLOOKUP(Tableau2[[#This Row],[PR]],'Taux sortant'!$I$9:$S$167,COLUMN(),0),"")</f>
        <v/>
      </c>
      <c r="K418" s="2" t="str">
        <f>IFERROR(VLOOKUP(Tableau2[[#This Row],[PR]],'Taux sortant'!$I$9:$S$167,COLUMN(),0),"")</f>
        <v/>
      </c>
      <c r="L418" s="2" t="str">
        <f>IFERROR(VLOOKUP(Tableau2[[#This Row],[PR]],'Taux sortant'!$I$9:$S$167,COLUMN(),0),"")</f>
        <v/>
      </c>
    </row>
    <row r="419" spans="1:12" x14ac:dyDescent="0.3">
      <c r="A419" s="1" t="s">
        <v>4349</v>
      </c>
      <c r="B419" s="1" t="s">
        <v>4194</v>
      </c>
      <c r="C419" s="2">
        <f>IFERROR(VLOOKUP(Tableau2[[#This Row],[PR]],'Taux sortant'!$I$9:$S$167,COLUMN(),0),"")</f>
        <v>19.27</v>
      </c>
      <c r="D419" s="2">
        <f>IFERROR(VLOOKUP(Tableau2[[#This Row],[PR]],'Taux sortant'!$I$9:$S$167,COLUMN(),0),"")</f>
        <v>16.54</v>
      </c>
      <c r="E419" s="2">
        <f>IFERROR(VLOOKUP(Tableau2[[#This Row],[PR]],'Taux sortant'!$I$9:$S$167,COLUMN(),0),"")</f>
        <v>13.35</v>
      </c>
      <c r="F419" s="2">
        <f>IFERROR(VLOOKUP(Tableau2[[#This Row],[PR]],'Taux sortant'!$I$9:$S$167,COLUMN(),0),"")</f>
        <v>11.77</v>
      </c>
      <c r="G419" s="2">
        <f>IFERROR(VLOOKUP(Tableau2[[#This Row],[PR]],'Taux sortant'!$I$9:$S$167,COLUMN(),0),"")</f>
        <v>10.32</v>
      </c>
      <c r="H419" s="2">
        <f>IFERROR(VLOOKUP(Tableau2[[#This Row],[PR]],'Taux sortant'!$I$9:$S$167,COLUMN(),0),"")</f>
        <v>9.14</v>
      </c>
      <c r="I419" s="2">
        <f>IFERROR(VLOOKUP(Tableau2[[#This Row],[PR]],'Taux sortant'!$I$9:$S$167,COLUMN(),0),"")</f>
        <v>8.1199999999999992</v>
      </c>
      <c r="J419" s="2">
        <f>IFERROR(VLOOKUP(Tableau2[[#This Row],[PR]],'Taux sortant'!$I$9:$S$167,COLUMN(),0),"")</f>
        <v>0</v>
      </c>
      <c r="K419" s="2">
        <f>IFERROR(VLOOKUP(Tableau2[[#This Row],[PR]],'Taux sortant'!$I$9:$S$167,COLUMN(),0),"")</f>
        <v>0</v>
      </c>
      <c r="L419" s="2" t="str">
        <f>IFERROR(VLOOKUP(Tableau2[[#This Row],[PR]],'Taux sortant'!$I$9:$S$167,COLUMN(),0),"")</f>
        <v/>
      </c>
    </row>
    <row r="420" spans="1:12" x14ac:dyDescent="0.3">
      <c r="A420" s="1" t="s">
        <v>5435</v>
      </c>
      <c r="B420" s="1" t="s">
        <v>5349</v>
      </c>
      <c r="C420" s="2" t="str">
        <f>IFERROR(VLOOKUP(Tableau2[[#This Row],[PR]],'Taux sortant'!$I$9:$S$167,COLUMN(),0),"")</f>
        <v/>
      </c>
      <c r="D420" s="2" t="str">
        <f>IFERROR(VLOOKUP(Tableau2[[#This Row],[PR]],'Taux sortant'!$I$9:$S$167,COLUMN(),0),"")</f>
        <v/>
      </c>
      <c r="E420" s="2" t="str">
        <f>IFERROR(VLOOKUP(Tableau2[[#This Row],[PR]],'Taux sortant'!$I$9:$S$167,COLUMN(),0),"")</f>
        <v/>
      </c>
      <c r="F420" s="2" t="str">
        <f>IFERROR(VLOOKUP(Tableau2[[#This Row],[PR]],'Taux sortant'!$I$9:$S$167,COLUMN(),0),"")</f>
        <v/>
      </c>
      <c r="G420" s="2" t="str">
        <f>IFERROR(VLOOKUP(Tableau2[[#This Row],[PR]],'Taux sortant'!$I$9:$S$167,COLUMN(),0),"")</f>
        <v/>
      </c>
      <c r="H420" s="2" t="str">
        <f>IFERROR(VLOOKUP(Tableau2[[#This Row],[PR]],'Taux sortant'!$I$9:$S$167,COLUMN(),0),"")</f>
        <v/>
      </c>
      <c r="I420" s="2" t="str">
        <f>IFERROR(VLOOKUP(Tableau2[[#This Row],[PR]],'Taux sortant'!$I$9:$S$167,COLUMN(),0),"")</f>
        <v/>
      </c>
      <c r="J420" s="2" t="str">
        <f>IFERROR(VLOOKUP(Tableau2[[#This Row],[PR]],'Taux sortant'!$I$9:$S$167,COLUMN(),0),"")</f>
        <v/>
      </c>
      <c r="K420" s="2" t="str">
        <f>IFERROR(VLOOKUP(Tableau2[[#This Row],[PR]],'Taux sortant'!$I$9:$S$167,COLUMN(),0),"")</f>
        <v/>
      </c>
      <c r="L420" s="2" t="str">
        <f>IFERROR(VLOOKUP(Tableau2[[#This Row],[PR]],'Taux sortant'!$I$9:$S$167,COLUMN(),0),"")</f>
        <v/>
      </c>
    </row>
    <row r="421" spans="1:12" x14ac:dyDescent="0.3">
      <c r="A421" s="1" t="s">
        <v>10</v>
      </c>
      <c r="B421" s="1" t="s">
        <v>11</v>
      </c>
      <c r="C421" s="2">
        <f>IFERROR(VLOOKUP(Tableau2[[#This Row],[PR]],'Taux sortant'!$I$9:$S$167,COLUMN(),0),"")</f>
        <v>24.25</v>
      </c>
      <c r="D421" s="2">
        <f>IFERROR(VLOOKUP(Tableau2[[#This Row],[PR]],'Taux sortant'!$I$9:$S$167,COLUMN(),0),"")</f>
        <v>20.16</v>
      </c>
      <c r="E421" s="2">
        <f>IFERROR(VLOOKUP(Tableau2[[#This Row],[PR]],'Taux sortant'!$I$9:$S$167,COLUMN(),0),"")</f>
        <v>14.11</v>
      </c>
      <c r="F421" s="2">
        <f>IFERROR(VLOOKUP(Tableau2[[#This Row],[PR]],'Taux sortant'!$I$9:$S$167,COLUMN(),0),"")</f>
        <v>11.64</v>
      </c>
      <c r="G421" s="2">
        <f>IFERROR(VLOOKUP(Tableau2[[#This Row],[PR]],'Taux sortant'!$I$9:$S$167,COLUMN(),0),"")</f>
        <v>9.73</v>
      </c>
      <c r="H421" s="2">
        <f>IFERROR(VLOOKUP(Tableau2[[#This Row],[PR]],'Taux sortant'!$I$9:$S$167,COLUMN(),0),"")</f>
        <v>6.76</v>
      </c>
      <c r="I421" s="2">
        <f>IFERROR(VLOOKUP(Tableau2[[#This Row],[PR]],'Taux sortant'!$I$9:$S$167,COLUMN(),0),"")</f>
        <v>6.23</v>
      </c>
      <c r="J421" s="2">
        <f>IFERROR(VLOOKUP(Tableau2[[#This Row],[PR]],'Taux sortant'!$I$9:$S$167,COLUMN(),0),"")</f>
        <v>0</v>
      </c>
      <c r="K421" s="2">
        <f>IFERROR(VLOOKUP(Tableau2[[#This Row],[PR]],'Taux sortant'!$I$9:$S$167,COLUMN(),0),"")</f>
        <v>0</v>
      </c>
      <c r="L421" s="2" t="str">
        <f>IFERROR(VLOOKUP(Tableau2[[#This Row],[PR]],'Taux sortant'!$I$9:$S$167,COLUMN(),0),"")</f>
        <v/>
      </c>
    </row>
    <row r="422" spans="1:12" x14ac:dyDescent="0.3">
      <c r="A422" s="1" t="s">
        <v>5932</v>
      </c>
      <c r="B422" s="1" t="s">
        <v>4049</v>
      </c>
      <c r="C422" s="2">
        <f>IFERROR(VLOOKUP(Tableau2[[#This Row],[PR]],'Taux sortant'!$I$9:$S$167,COLUMN(),0),"")</f>
        <v>29.48</v>
      </c>
      <c r="D422" s="2">
        <f>IFERROR(VLOOKUP(Tableau2[[#This Row],[PR]],'Taux sortant'!$I$9:$S$167,COLUMN(),0),"")</f>
        <v>25.96</v>
      </c>
      <c r="E422" s="2">
        <f>IFERROR(VLOOKUP(Tableau2[[#This Row],[PR]],'Taux sortant'!$I$9:$S$167,COLUMN(),0),"")</f>
        <v>21.9</v>
      </c>
      <c r="F422" s="2">
        <f>IFERROR(VLOOKUP(Tableau2[[#This Row],[PR]],'Taux sortant'!$I$9:$S$167,COLUMN(),0),"")</f>
        <v>19.86</v>
      </c>
      <c r="G422" s="2">
        <f>IFERROR(VLOOKUP(Tableau2[[#This Row],[PR]],'Taux sortant'!$I$9:$S$167,COLUMN(),0),"")</f>
        <v>17.54</v>
      </c>
      <c r="H422" s="2">
        <f>IFERROR(VLOOKUP(Tableau2[[#This Row],[PR]],'Taux sortant'!$I$9:$S$167,COLUMN(),0),"")</f>
        <v>15.33</v>
      </c>
      <c r="I422" s="2">
        <f>IFERROR(VLOOKUP(Tableau2[[#This Row],[PR]],'Taux sortant'!$I$9:$S$167,COLUMN(),0),"")</f>
        <v>13.28</v>
      </c>
      <c r="J422" s="2">
        <f>IFERROR(VLOOKUP(Tableau2[[#This Row],[PR]],'Taux sortant'!$I$9:$S$167,COLUMN(),0),"")</f>
        <v>0</v>
      </c>
      <c r="K422" s="2">
        <f>IFERROR(VLOOKUP(Tableau2[[#This Row],[PR]],'Taux sortant'!$I$9:$S$167,COLUMN(),0),"")</f>
        <v>0</v>
      </c>
      <c r="L422" s="2" t="str">
        <f>IFERROR(VLOOKUP(Tableau2[[#This Row],[PR]],'Taux sortant'!$I$9:$S$167,COLUMN(),0),"")</f>
        <v/>
      </c>
    </row>
    <row r="423" spans="1:12" x14ac:dyDescent="0.3">
      <c r="A423" s="1" t="s">
        <v>16</v>
      </c>
      <c r="B423" s="1" t="s">
        <v>17</v>
      </c>
      <c r="C423" s="2">
        <f>IFERROR(VLOOKUP(Tableau2[[#This Row],[PR]],'Taux sortant'!$I$9:$S$167,COLUMN(),0),"")</f>
        <v>15.12</v>
      </c>
      <c r="D423" s="2">
        <f>IFERROR(VLOOKUP(Tableau2[[#This Row],[PR]],'Taux sortant'!$I$9:$S$167,COLUMN(),0),"")</f>
        <v>12.61</v>
      </c>
      <c r="E423" s="2">
        <f>IFERROR(VLOOKUP(Tableau2[[#This Row],[PR]],'Taux sortant'!$I$9:$S$167,COLUMN(),0),"")</f>
        <v>9.7200000000000006</v>
      </c>
      <c r="F423" s="2">
        <f>IFERROR(VLOOKUP(Tableau2[[#This Row],[PR]],'Taux sortant'!$I$9:$S$167,COLUMN(),0),"")</f>
        <v>8.27</v>
      </c>
      <c r="G423" s="2">
        <f>IFERROR(VLOOKUP(Tableau2[[#This Row],[PR]],'Taux sortant'!$I$9:$S$167,COLUMN(),0),"")</f>
        <v>7.1</v>
      </c>
      <c r="H423" s="2">
        <f>IFERROR(VLOOKUP(Tableau2[[#This Row],[PR]],'Taux sortant'!$I$9:$S$167,COLUMN(),0),"")</f>
        <v>6.12</v>
      </c>
      <c r="I423" s="2">
        <f>IFERROR(VLOOKUP(Tableau2[[#This Row],[PR]],'Taux sortant'!$I$9:$S$167,COLUMN(),0),"")</f>
        <v>5.33</v>
      </c>
      <c r="J423" s="2">
        <f>IFERROR(VLOOKUP(Tableau2[[#This Row],[PR]],'Taux sortant'!$I$9:$S$167,COLUMN(),0),"")</f>
        <v>0</v>
      </c>
      <c r="K423" s="2">
        <f>IFERROR(VLOOKUP(Tableau2[[#This Row],[PR]],'Taux sortant'!$I$9:$S$167,COLUMN(),0),"")</f>
        <v>0</v>
      </c>
      <c r="L423" s="2" t="str">
        <f>IFERROR(VLOOKUP(Tableau2[[#This Row],[PR]],'Taux sortant'!$I$9:$S$167,COLUMN(),0),"")</f>
        <v/>
      </c>
    </row>
    <row r="424" spans="1:12" x14ac:dyDescent="0.3">
      <c r="A424" s="1" t="s">
        <v>1750</v>
      </c>
      <c r="B424" s="1" t="s">
        <v>1547</v>
      </c>
      <c r="C424" s="2">
        <f>IFERROR(VLOOKUP(Tableau2[[#This Row],[PR]],'Taux sortant'!$I$9:$S$167,COLUMN(),0),"")</f>
        <v>8.85</v>
      </c>
      <c r="D424" s="2">
        <f>IFERROR(VLOOKUP(Tableau2[[#This Row],[PR]],'Taux sortant'!$I$9:$S$167,COLUMN(),0),"")</f>
        <v>6.89</v>
      </c>
      <c r="E424" s="2">
        <f>IFERROR(VLOOKUP(Tableau2[[#This Row],[PR]],'Taux sortant'!$I$9:$S$167,COLUMN(),0),"")</f>
        <v>4.7</v>
      </c>
      <c r="F424" s="2">
        <f>IFERROR(VLOOKUP(Tableau2[[#This Row],[PR]],'Taux sortant'!$I$9:$S$167,COLUMN(),0),"")</f>
        <v>3.63</v>
      </c>
      <c r="G424" s="2">
        <f>IFERROR(VLOOKUP(Tableau2[[#This Row],[PR]],'Taux sortant'!$I$9:$S$167,COLUMN(),0),"")</f>
        <v>2.93</v>
      </c>
      <c r="H424" s="2">
        <f>IFERROR(VLOOKUP(Tableau2[[#This Row],[PR]],'Taux sortant'!$I$9:$S$167,COLUMN(),0),"")</f>
        <v>2.4900000000000002</v>
      </c>
      <c r="I424" s="2">
        <f>IFERROR(VLOOKUP(Tableau2[[#This Row],[PR]],'Taux sortant'!$I$9:$S$167,COLUMN(),0),"")</f>
        <v>2.21</v>
      </c>
      <c r="J424" s="2">
        <f>IFERROR(VLOOKUP(Tableau2[[#This Row],[PR]],'Taux sortant'!$I$9:$S$167,COLUMN(),0),"")</f>
        <v>0</v>
      </c>
      <c r="K424" s="2">
        <f>IFERROR(VLOOKUP(Tableau2[[#This Row],[PR]],'Taux sortant'!$I$9:$S$167,COLUMN(),0),"")</f>
        <v>0</v>
      </c>
      <c r="L424" s="2" t="str">
        <f>IFERROR(VLOOKUP(Tableau2[[#This Row],[PR]],'Taux sortant'!$I$9:$S$167,COLUMN(),0),"")</f>
        <v/>
      </c>
    </row>
    <row r="425" spans="1:12" x14ac:dyDescent="0.3">
      <c r="A425" s="1" t="s">
        <v>1750</v>
      </c>
      <c r="B425" s="1" t="s">
        <v>3105</v>
      </c>
      <c r="C425" s="2">
        <f>IFERROR(VLOOKUP(Tableau2[[#This Row],[PR]],'Taux sortant'!$I$9:$S$167,COLUMN(),0),"")</f>
        <v>12.93</v>
      </c>
      <c r="D425" s="2">
        <f>IFERROR(VLOOKUP(Tableau2[[#This Row],[PR]],'Taux sortant'!$I$9:$S$167,COLUMN(),0),"")</f>
        <v>10.59</v>
      </c>
      <c r="E425" s="2">
        <f>IFERROR(VLOOKUP(Tableau2[[#This Row],[PR]],'Taux sortant'!$I$9:$S$167,COLUMN(),0),"")</f>
        <v>7.91</v>
      </c>
      <c r="F425" s="2">
        <f>IFERROR(VLOOKUP(Tableau2[[#This Row],[PR]],'Taux sortant'!$I$9:$S$167,COLUMN(),0),"")</f>
        <v>6.66</v>
      </c>
      <c r="G425" s="2">
        <f>IFERROR(VLOOKUP(Tableau2[[#This Row],[PR]],'Taux sortant'!$I$9:$S$167,COLUMN(),0),"")</f>
        <v>5.64</v>
      </c>
      <c r="H425" s="2">
        <f>IFERROR(VLOOKUP(Tableau2[[#This Row],[PR]],'Taux sortant'!$I$9:$S$167,COLUMN(),0),"")</f>
        <v>4.78</v>
      </c>
      <c r="I425" s="2">
        <f>IFERROR(VLOOKUP(Tableau2[[#This Row],[PR]],'Taux sortant'!$I$9:$S$167,COLUMN(),0),"")</f>
        <v>4.1500000000000004</v>
      </c>
      <c r="J425" s="2">
        <f>IFERROR(VLOOKUP(Tableau2[[#This Row],[PR]],'Taux sortant'!$I$9:$S$167,COLUMN(),0),"")</f>
        <v>0</v>
      </c>
      <c r="K425" s="2">
        <f>IFERROR(VLOOKUP(Tableau2[[#This Row],[PR]],'Taux sortant'!$I$9:$S$167,COLUMN(),0),"")</f>
        <v>0</v>
      </c>
      <c r="L425" s="2" t="str">
        <f>IFERROR(VLOOKUP(Tableau2[[#This Row],[PR]],'Taux sortant'!$I$9:$S$167,COLUMN(),0),"")</f>
        <v/>
      </c>
    </row>
    <row r="426" spans="1:12" x14ac:dyDescent="0.3">
      <c r="A426" s="1" t="s">
        <v>22</v>
      </c>
      <c r="B426" s="1" t="s">
        <v>23</v>
      </c>
      <c r="C426" s="2">
        <f>IFERROR(VLOOKUP(Tableau2[[#This Row],[PR]],'Taux sortant'!$I$9:$S$167,COLUMN(),0),"")</f>
        <v>13.58</v>
      </c>
      <c r="D426" s="2">
        <f>IFERROR(VLOOKUP(Tableau2[[#This Row],[PR]],'Taux sortant'!$I$9:$S$167,COLUMN(),0),"")</f>
        <v>10.97</v>
      </c>
      <c r="E426" s="2">
        <f>IFERROR(VLOOKUP(Tableau2[[#This Row],[PR]],'Taux sortant'!$I$9:$S$167,COLUMN(),0),"")</f>
        <v>8.0500000000000007</v>
      </c>
      <c r="F426" s="2">
        <f>IFERROR(VLOOKUP(Tableau2[[#This Row],[PR]],'Taux sortant'!$I$9:$S$167,COLUMN(),0),"")</f>
        <v>6.64</v>
      </c>
      <c r="G426" s="2">
        <f>IFERROR(VLOOKUP(Tableau2[[#This Row],[PR]],'Taux sortant'!$I$9:$S$167,COLUMN(),0),"")</f>
        <v>5.59</v>
      </c>
      <c r="H426" s="2">
        <f>IFERROR(VLOOKUP(Tableau2[[#This Row],[PR]],'Taux sortant'!$I$9:$S$167,COLUMN(),0),"")</f>
        <v>4.79</v>
      </c>
      <c r="I426" s="2">
        <f>IFERROR(VLOOKUP(Tableau2[[#This Row],[PR]],'Taux sortant'!$I$9:$S$167,COLUMN(),0),"")</f>
        <v>4.2300000000000004</v>
      </c>
      <c r="J426" s="2">
        <f>IFERROR(VLOOKUP(Tableau2[[#This Row],[PR]],'Taux sortant'!$I$9:$S$167,COLUMN(),0),"")</f>
        <v>0</v>
      </c>
      <c r="K426" s="2">
        <f>IFERROR(VLOOKUP(Tableau2[[#This Row],[PR]],'Taux sortant'!$I$9:$S$167,COLUMN(),0),"")</f>
        <v>0</v>
      </c>
      <c r="L426" s="2" t="str">
        <f>IFERROR(VLOOKUP(Tableau2[[#This Row],[PR]],'Taux sortant'!$I$9:$S$167,COLUMN(),0),"")</f>
        <v/>
      </c>
    </row>
    <row r="427" spans="1:12" x14ac:dyDescent="0.3">
      <c r="A427" s="1" t="s">
        <v>27</v>
      </c>
      <c r="B427" s="1" t="s">
        <v>28</v>
      </c>
      <c r="C427" s="2">
        <f>IFERROR(VLOOKUP(Tableau2[[#This Row],[PR]],'Taux sortant'!$I$9:$S$167,COLUMN(),0),"")</f>
        <v>13.58</v>
      </c>
      <c r="D427" s="2">
        <f>IFERROR(VLOOKUP(Tableau2[[#This Row],[PR]],'Taux sortant'!$I$9:$S$167,COLUMN(),0),"")</f>
        <v>10.97</v>
      </c>
      <c r="E427" s="2">
        <f>IFERROR(VLOOKUP(Tableau2[[#This Row],[PR]],'Taux sortant'!$I$9:$S$167,COLUMN(),0),"")</f>
        <v>8.0500000000000007</v>
      </c>
      <c r="F427" s="2">
        <f>IFERROR(VLOOKUP(Tableau2[[#This Row],[PR]],'Taux sortant'!$I$9:$S$167,COLUMN(),0),"")</f>
        <v>6.64</v>
      </c>
      <c r="G427" s="2">
        <f>IFERROR(VLOOKUP(Tableau2[[#This Row],[PR]],'Taux sortant'!$I$9:$S$167,COLUMN(),0),"")</f>
        <v>5.59</v>
      </c>
      <c r="H427" s="2">
        <f>IFERROR(VLOOKUP(Tableau2[[#This Row],[PR]],'Taux sortant'!$I$9:$S$167,COLUMN(),0),"")</f>
        <v>4.79</v>
      </c>
      <c r="I427" s="2">
        <f>IFERROR(VLOOKUP(Tableau2[[#This Row],[PR]],'Taux sortant'!$I$9:$S$167,COLUMN(),0),"")</f>
        <v>4.2300000000000004</v>
      </c>
      <c r="J427" s="2">
        <f>IFERROR(VLOOKUP(Tableau2[[#This Row],[PR]],'Taux sortant'!$I$9:$S$167,COLUMN(),0),"")</f>
        <v>0</v>
      </c>
      <c r="K427" s="2">
        <f>IFERROR(VLOOKUP(Tableau2[[#This Row],[PR]],'Taux sortant'!$I$9:$S$167,COLUMN(),0),"")</f>
        <v>0</v>
      </c>
      <c r="L427" s="2" t="str">
        <f>IFERROR(VLOOKUP(Tableau2[[#This Row],[PR]],'Taux sortant'!$I$9:$S$167,COLUMN(),0),"")</f>
        <v/>
      </c>
    </row>
    <row r="428" spans="1:12" x14ac:dyDescent="0.3">
      <c r="A428" s="1" t="s">
        <v>4352</v>
      </c>
      <c r="B428" s="1" t="s">
        <v>4180</v>
      </c>
      <c r="C428" s="2">
        <f>IFERROR(VLOOKUP(Tableau2[[#This Row],[PR]],'Taux sortant'!$I$9:$S$167,COLUMN(),0),"")</f>
        <v>22.64</v>
      </c>
      <c r="D428" s="2">
        <f>IFERROR(VLOOKUP(Tableau2[[#This Row],[PR]],'Taux sortant'!$I$9:$S$167,COLUMN(),0),"")</f>
        <v>20.190000000000001</v>
      </c>
      <c r="E428" s="2">
        <f>IFERROR(VLOOKUP(Tableau2[[#This Row],[PR]],'Taux sortant'!$I$9:$S$167,COLUMN(),0),"")</f>
        <v>16.53</v>
      </c>
      <c r="F428" s="2">
        <f>IFERROR(VLOOKUP(Tableau2[[#This Row],[PR]],'Taux sortant'!$I$9:$S$167,COLUMN(),0),"")</f>
        <v>14.31</v>
      </c>
      <c r="G428" s="2">
        <f>IFERROR(VLOOKUP(Tableau2[[#This Row],[PR]],'Taux sortant'!$I$9:$S$167,COLUMN(),0),"")</f>
        <v>12.45</v>
      </c>
      <c r="H428" s="2">
        <f>IFERROR(VLOOKUP(Tableau2[[#This Row],[PR]],'Taux sortant'!$I$9:$S$167,COLUMN(),0),"")</f>
        <v>10.32</v>
      </c>
      <c r="I428" s="2">
        <f>IFERROR(VLOOKUP(Tableau2[[#This Row],[PR]],'Taux sortant'!$I$9:$S$167,COLUMN(),0),"")</f>
        <v>8.83</v>
      </c>
      <c r="J428" s="2">
        <f>IFERROR(VLOOKUP(Tableau2[[#This Row],[PR]],'Taux sortant'!$I$9:$S$167,COLUMN(),0),"")</f>
        <v>0</v>
      </c>
      <c r="K428" s="2">
        <f>IFERROR(VLOOKUP(Tableau2[[#This Row],[PR]],'Taux sortant'!$I$9:$S$167,COLUMN(),0),"")</f>
        <v>0</v>
      </c>
      <c r="L428" s="2" t="str">
        <f>IFERROR(VLOOKUP(Tableau2[[#This Row],[PR]],'Taux sortant'!$I$9:$S$167,COLUMN(),0),"")</f>
        <v/>
      </c>
    </row>
    <row r="429" spans="1:12" x14ac:dyDescent="0.3">
      <c r="A429" s="1" t="s">
        <v>4352</v>
      </c>
      <c r="B429" s="1" t="s">
        <v>5888</v>
      </c>
      <c r="C429" s="2">
        <f>IFERROR(VLOOKUP(Tableau2[[#This Row],[PR]],'Taux sortant'!$I$9:$S$167,COLUMN(),0),"")</f>
        <v>34.56</v>
      </c>
      <c r="D429" s="2">
        <f>IFERROR(VLOOKUP(Tableau2[[#This Row],[PR]],'Taux sortant'!$I$9:$S$167,COLUMN(),0),"")</f>
        <v>30.52</v>
      </c>
      <c r="E429" s="2">
        <f>IFERROR(VLOOKUP(Tableau2[[#This Row],[PR]],'Taux sortant'!$I$9:$S$167,COLUMN(),0),"")</f>
        <v>26.32</v>
      </c>
      <c r="F429" s="2">
        <f>IFERROR(VLOOKUP(Tableau2[[#This Row],[PR]],'Taux sortant'!$I$9:$S$167,COLUMN(),0),"")</f>
        <v>23.84</v>
      </c>
      <c r="G429" s="2">
        <f>IFERROR(VLOOKUP(Tableau2[[#This Row],[PR]],'Taux sortant'!$I$9:$S$167,COLUMN(),0),"")</f>
        <v>21.18</v>
      </c>
      <c r="H429" s="2">
        <f>IFERROR(VLOOKUP(Tableau2[[#This Row],[PR]],'Taux sortant'!$I$9:$S$167,COLUMN(),0),"")</f>
        <v>17.91</v>
      </c>
      <c r="I429" s="2">
        <f>IFERROR(VLOOKUP(Tableau2[[#This Row],[PR]],'Taux sortant'!$I$9:$S$167,COLUMN(),0),"")</f>
        <v>15.17</v>
      </c>
      <c r="J429" s="2">
        <f>IFERROR(VLOOKUP(Tableau2[[#This Row],[PR]],'Taux sortant'!$I$9:$S$167,COLUMN(),0),"")</f>
        <v>0</v>
      </c>
      <c r="K429" s="2">
        <f>IFERROR(VLOOKUP(Tableau2[[#This Row],[PR]],'Taux sortant'!$I$9:$S$167,COLUMN(),0),"")</f>
        <v>0</v>
      </c>
      <c r="L429" s="2" t="str">
        <f>IFERROR(VLOOKUP(Tableau2[[#This Row],[PR]],'Taux sortant'!$I$9:$S$167,COLUMN(),0),"")</f>
        <v/>
      </c>
    </row>
    <row r="430" spans="1:12" x14ac:dyDescent="0.3">
      <c r="A430" s="1" t="s">
        <v>5937</v>
      </c>
      <c r="B430" s="1" t="s">
        <v>5838</v>
      </c>
      <c r="C430" s="2" t="str">
        <f>IFERROR(VLOOKUP(Tableau2[[#This Row],[PR]],'Taux sortant'!$I$9:$S$167,COLUMN(),0),"")</f>
        <v/>
      </c>
      <c r="D430" s="2" t="str">
        <f>IFERROR(VLOOKUP(Tableau2[[#This Row],[PR]],'Taux sortant'!$I$9:$S$167,COLUMN(),0),"")</f>
        <v/>
      </c>
      <c r="E430" s="2" t="str">
        <f>IFERROR(VLOOKUP(Tableau2[[#This Row],[PR]],'Taux sortant'!$I$9:$S$167,COLUMN(),0),"")</f>
        <v/>
      </c>
      <c r="F430" s="2" t="str">
        <f>IFERROR(VLOOKUP(Tableau2[[#This Row],[PR]],'Taux sortant'!$I$9:$S$167,COLUMN(),0),"")</f>
        <v/>
      </c>
      <c r="G430" s="2" t="str">
        <f>IFERROR(VLOOKUP(Tableau2[[#This Row],[PR]],'Taux sortant'!$I$9:$S$167,COLUMN(),0),"")</f>
        <v/>
      </c>
      <c r="H430" s="2" t="str">
        <f>IFERROR(VLOOKUP(Tableau2[[#This Row],[PR]],'Taux sortant'!$I$9:$S$167,COLUMN(),0),"")</f>
        <v/>
      </c>
      <c r="I430" s="2" t="str">
        <f>IFERROR(VLOOKUP(Tableau2[[#This Row],[PR]],'Taux sortant'!$I$9:$S$167,COLUMN(),0),"")</f>
        <v/>
      </c>
      <c r="J430" s="2" t="str">
        <f>IFERROR(VLOOKUP(Tableau2[[#This Row],[PR]],'Taux sortant'!$I$9:$S$167,COLUMN(),0),"")</f>
        <v/>
      </c>
      <c r="K430" s="2" t="str">
        <f>IFERROR(VLOOKUP(Tableau2[[#This Row],[PR]],'Taux sortant'!$I$9:$S$167,COLUMN(),0),"")</f>
        <v/>
      </c>
      <c r="L430" s="2" t="str">
        <f>IFERROR(VLOOKUP(Tableau2[[#This Row],[PR]],'Taux sortant'!$I$9:$S$167,COLUMN(),0),"")</f>
        <v/>
      </c>
    </row>
    <row r="431" spans="1:12" x14ac:dyDescent="0.3">
      <c r="A431" s="1" t="s">
        <v>32</v>
      </c>
      <c r="B431" s="1" t="s">
        <v>3127</v>
      </c>
      <c r="C431" s="2" t="str">
        <f>IFERROR(VLOOKUP(Tableau2[[#This Row],[PR]],'Taux sortant'!$I$9:$S$167,COLUMN(),0),"")</f>
        <v/>
      </c>
      <c r="D431" s="2" t="str">
        <f>IFERROR(VLOOKUP(Tableau2[[#This Row],[PR]],'Taux sortant'!$I$9:$S$167,COLUMN(),0),"")</f>
        <v/>
      </c>
      <c r="E431" s="2" t="str">
        <f>IFERROR(VLOOKUP(Tableau2[[#This Row],[PR]],'Taux sortant'!$I$9:$S$167,COLUMN(),0),"")</f>
        <v/>
      </c>
      <c r="F431" s="2" t="str">
        <f>IFERROR(VLOOKUP(Tableau2[[#This Row],[PR]],'Taux sortant'!$I$9:$S$167,COLUMN(),0),"")</f>
        <v/>
      </c>
      <c r="G431" s="2" t="str">
        <f>IFERROR(VLOOKUP(Tableau2[[#This Row],[PR]],'Taux sortant'!$I$9:$S$167,COLUMN(),0),"")</f>
        <v/>
      </c>
      <c r="H431" s="2" t="str">
        <f>IFERROR(VLOOKUP(Tableau2[[#This Row],[PR]],'Taux sortant'!$I$9:$S$167,COLUMN(),0),"")</f>
        <v/>
      </c>
      <c r="I431" s="2" t="str">
        <f>IFERROR(VLOOKUP(Tableau2[[#This Row],[PR]],'Taux sortant'!$I$9:$S$167,COLUMN(),0),"")</f>
        <v/>
      </c>
      <c r="J431" s="2" t="str">
        <f>IFERROR(VLOOKUP(Tableau2[[#This Row],[PR]],'Taux sortant'!$I$9:$S$167,COLUMN(),0),"")</f>
        <v/>
      </c>
      <c r="K431" s="2" t="str">
        <f>IFERROR(VLOOKUP(Tableau2[[#This Row],[PR]],'Taux sortant'!$I$9:$S$167,COLUMN(),0),"")</f>
        <v/>
      </c>
      <c r="L431" s="2" t="str">
        <f>IFERROR(VLOOKUP(Tableau2[[#This Row],[PR]],'Taux sortant'!$I$9:$S$167,COLUMN(),0),"")</f>
        <v/>
      </c>
    </row>
    <row r="432" spans="1:12" x14ac:dyDescent="0.3">
      <c r="A432" s="1" t="s">
        <v>32</v>
      </c>
      <c r="B432" s="1" t="s">
        <v>33</v>
      </c>
      <c r="C432" s="2">
        <f>IFERROR(VLOOKUP(Tableau2[[#This Row],[PR]],'Taux sortant'!$I$9:$S$167,COLUMN(),0),"")</f>
        <v>28.13</v>
      </c>
      <c r="D432" s="2">
        <f>IFERROR(VLOOKUP(Tableau2[[#This Row],[PR]],'Taux sortant'!$I$9:$S$167,COLUMN(),0),"")</f>
        <v>22.97</v>
      </c>
      <c r="E432" s="2">
        <f>IFERROR(VLOOKUP(Tableau2[[#This Row],[PR]],'Taux sortant'!$I$9:$S$167,COLUMN(),0),"")</f>
        <v>17.190000000000001</v>
      </c>
      <c r="F432" s="2">
        <f>IFERROR(VLOOKUP(Tableau2[[#This Row],[PR]],'Taux sortant'!$I$9:$S$167,COLUMN(),0),"")</f>
        <v>13.88</v>
      </c>
      <c r="G432" s="2">
        <f>IFERROR(VLOOKUP(Tableau2[[#This Row],[PR]],'Taux sortant'!$I$9:$S$167,COLUMN(),0),"")</f>
        <v>10.89</v>
      </c>
      <c r="H432" s="2">
        <f>IFERROR(VLOOKUP(Tableau2[[#This Row],[PR]],'Taux sortant'!$I$9:$S$167,COLUMN(),0),"")</f>
        <v>7.86</v>
      </c>
      <c r="I432" s="2">
        <f>IFERROR(VLOOKUP(Tableau2[[#This Row],[PR]],'Taux sortant'!$I$9:$S$167,COLUMN(),0),"")</f>
        <v>7.14</v>
      </c>
      <c r="J432" s="2">
        <f>IFERROR(VLOOKUP(Tableau2[[#This Row],[PR]],'Taux sortant'!$I$9:$S$167,COLUMN(),0),"")</f>
        <v>0</v>
      </c>
      <c r="K432" s="2">
        <f>IFERROR(VLOOKUP(Tableau2[[#This Row],[PR]],'Taux sortant'!$I$9:$S$167,COLUMN(),0),"")</f>
        <v>0</v>
      </c>
      <c r="L432" s="2" t="str">
        <f>IFERROR(VLOOKUP(Tableau2[[#This Row],[PR]],'Taux sortant'!$I$9:$S$167,COLUMN(),0),"")</f>
        <v/>
      </c>
    </row>
    <row r="433" spans="1:12" x14ac:dyDescent="0.3">
      <c r="A433" s="1" t="s">
        <v>36</v>
      </c>
      <c r="B433" s="1" t="s">
        <v>37</v>
      </c>
      <c r="C433" s="2">
        <f>IFERROR(VLOOKUP(Tableau2[[#This Row],[PR]],'Taux sortant'!$I$9:$S$167,COLUMN(),0),"")</f>
        <v>25.34</v>
      </c>
      <c r="D433" s="2">
        <f>IFERROR(VLOOKUP(Tableau2[[#This Row],[PR]],'Taux sortant'!$I$9:$S$167,COLUMN(),0),"")</f>
        <v>21.62</v>
      </c>
      <c r="E433" s="2">
        <f>IFERROR(VLOOKUP(Tableau2[[#This Row],[PR]],'Taux sortant'!$I$9:$S$167,COLUMN(),0),"")</f>
        <v>15.42</v>
      </c>
      <c r="F433" s="2">
        <f>IFERROR(VLOOKUP(Tableau2[[#This Row],[PR]],'Taux sortant'!$I$9:$S$167,COLUMN(),0),"")</f>
        <v>12.6</v>
      </c>
      <c r="G433" s="2">
        <f>IFERROR(VLOOKUP(Tableau2[[#This Row],[PR]],'Taux sortant'!$I$9:$S$167,COLUMN(),0),"")</f>
        <v>9.5500000000000007</v>
      </c>
      <c r="H433" s="2">
        <f>IFERROR(VLOOKUP(Tableau2[[#This Row],[PR]],'Taux sortant'!$I$9:$S$167,COLUMN(),0),"")</f>
        <v>7.3</v>
      </c>
      <c r="I433" s="2">
        <f>IFERROR(VLOOKUP(Tableau2[[#This Row],[PR]],'Taux sortant'!$I$9:$S$167,COLUMN(),0),"")</f>
        <v>6.61</v>
      </c>
      <c r="J433" s="2">
        <f>IFERROR(VLOOKUP(Tableau2[[#This Row],[PR]],'Taux sortant'!$I$9:$S$167,COLUMN(),0),"")</f>
        <v>0</v>
      </c>
      <c r="K433" s="2">
        <f>IFERROR(VLOOKUP(Tableau2[[#This Row],[PR]],'Taux sortant'!$I$9:$S$167,COLUMN(),0),"")</f>
        <v>0</v>
      </c>
      <c r="L433" s="2" t="str">
        <f>IFERROR(VLOOKUP(Tableau2[[#This Row],[PR]],'Taux sortant'!$I$9:$S$167,COLUMN(),0),"")</f>
        <v/>
      </c>
    </row>
    <row r="434" spans="1:12" x14ac:dyDescent="0.3">
      <c r="A434" s="1" t="s">
        <v>4354</v>
      </c>
      <c r="B434" s="1" t="s">
        <v>1182</v>
      </c>
      <c r="C434" s="2">
        <f>IFERROR(VLOOKUP(Tableau2[[#This Row],[PR]],'Taux sortant'!$I$9:$S$167,COLUMN(),0),"")</f>
        <v>22.64</v>
      </c>
      <c r="D434" s="2">
        <f>IFERROR(VLOOKUP(Tableau2[[#This Row],[PR]],'Taux sortant'!$I$9:$S$167,COLUMN(),0),"")</f>
        <v>20.190000000000001</v>
      </c>
      <c r="E434" s="2">
        <f>IFERROR(VLOOKUP(Tableau2[[#This Row],[PR]],'Taux sortant'!$I$9:$S$167,COLUMN(),0),"")</f>
        <v>16.53</v>
      </c>
      <c r="F434" s="2">
        <f>IFERROR(VLOOKUP(Tableau2[[#This Row],[PR]],'Taux sortant'!$I$9:$S$167,COLUMN(),0),"")</f>
        <v>14.31</v>
      </c>
      <c r="G434" s="2">
        <f>IFERROR(VLOOKUP(Tableau2[[#This Row],[PR]],'Taux sortant'!$I$9:$S$167,COLUMN(),0),"")</f>
        <v>12.45</v>
      </c>
      <c r="H434" s="2">
        <f>IFERROR(VLOOKUP(Tableau2[[#This Row],[PR]],'Taux sortant'!$I$9:$S$167,COLUMN(),0),"")</f>
        <v>10.32</v>
      </c>
      <c r="I434" s="2">
        <f>IFERROR(VLOOKUP(Tableau2[[#This Row],[PR]],'Taux sortant'!$I$9:$S$167,COLUMN(),0),"")</f>
        <v>8.83</v>
      </c>
      <c r="J434" s="2">
        <f>IFERROR(VLOOKUP(Tableau2[[#This Row],[PR]],'Taux sortant'!$I$9:$S$167,COLUMN(),0),"")</f>
        <v>0</v>
      </c>
      <c r="K434" s="2">
        <f>IFERROR(VLOOKUP(Tableau2[[#This Row],[PR]],'Taux sortant'!$I$9:$S$167,COLUMN(),0),"")</f>
        <v>0</v>
      </c>
      <c r="L434" s="2" t="str">
        <f>IFERROR(VLOOKUP(Tableau2[[#This Row],[PR]],'Taux sortant'!$I$9:$S$167,COLUMN(),0),"")</f>
        <v/>
      </c>
    </row>
    <row r="435" spans="1:12" x14ac:dyDescent="0.3">
      <c r="A435" s="1" t="s">
        <v>4356</v>
      </c>
      <c r="B435" s="1" t="s">
        <v>4150</v>
      </c>
      <c r="C435" s="2">
        <f>IFERROR(VLOOKUP(Tableau2[[#This Row],[PR]],'Taux sortant'!$I$9:$S$167,COLUMN(),0),"")</f>
        <v>19.84</v>
      </c>
      <c r="D435" s="2">
        <f>IFERROR(VLOOKUP(Tableau2[[#This Row],[PR]],'Taux sortant'!$I$9:$S$167,COLUMN(),0),"")</f>
        <v>16.989999999999998</v>
      </c>
      <c r="E435" s="2">
        <f>IFERROR(VLOOKUP(Tableau2[[#This Row],[PR]],'Taux sortant'!$I$9:$S$167,COLUMN(),0),"")</f>
        <v>13.65</v>
      </c>
      <c r="F435" s="2">
        <f>IFERROR(VLOOKUP(Tableau2[[#This Row],[PR]],'Taux sortant'!$I$9:$S$167,COLUMN(),0),"")</f>
        <v>11.98</v>
      </c>
      <c r="G435" s="2">
        <f>IFERROR(VLOOKUP(Tableau2[[#This Row],[PR]],'Taux sortant'!$I$9:$S$167,COLUMN(),0),"")</f>
        <v>10.41</v>
      </c>
      <c r="H435" s="2">
        <f>IFERROR(VLOOKUP(Tableau2[[#This Row],[PR]],'Taux sortant'!$I$9:$S$167,COLUMN(),0),"")</f>
        <v>8.9600000000000009</v>
      </c>
      <c r="I435" s="2">
        <f>IFERROR(VLOOKUP(Tableau2[[#This Row],[PR]],'Taux sortant'!$I$9:$S$167,COLUMN(),0),"")</f>
        <v>7.76</v>
      </c>
      <c r="J435" s="2">
        <f>IFERROR(VLOOKUP(Tableau2[[#This Row],[PR]],'Taux sortant'!$I$9:$S$167,COLUMN(),0),"")</f>
        <v>0</v>
      </c>
      <c r="K435" s="2">
        <f>IFERROR(VLOOKUP(Tableau2[[#This Row],[PR]],'Taux sortant'!$I$9:$S$167,COLUMN(),0),"")</f>
        <v>0</v>
      </c>
      <c r="L435" s="2" t="str">
        <f>IFERROR(VLOOKUP(Tableau2[[#This Row],[PR]],'Taux sortant'!$I$9:$S$167,COLUMN(),0),"")</f>
        <v/>
      </c>
    </row>
    <row r="436" spans="1:12" x14ac:dyDescent="0.3">
      <c r="A436" s="1" t="s">
        <v>4356</v>
      </c>
      <c r="B436" s="1" t="s">
        <v>5349</v>
      </c>
      <c r="C436" s="2" t="str">
        <f>IFERROR(VLOOKUP(Tableau2[[#This Row],[PR]],'Taux sortant'!$I$9:$S$167,COLUMN(),0),"")</f>
        <v/>
      </c>
      <c r="D436" s="2" t="str">
        <f>IFERROR(VLOOKUP(Tableau2[[#This Row],[PR]],'Taux sortant'!$I$9:$S$167,COLUMN(),0),"")</f>
        <v/>
      </c>
      <c r="E436" s="2" t="str">
        <f>IFERROR(VLOOKUP(Tableau2[[#This Row],[PR]],'Taux sortant'!$I$9:$S$167,COLUMN(),0),"")</f>
        <v/>
      </c>
      <c r="F436" s="2" t="str">
        <f>IFERROR(VLOOKUP(Tableau2[[#This Row],[PR]],'Taux sortant'!$I$9:$S$167,COLUMN(),0),"")</f>
        <v/>
      </c>
      <c r="G436" s="2" t="str">
        <f>IFERROR(VLOOKUP(Tableau2[[#This Row],[PR]],'Taux sortant'!$I$9:$S$167,COLUMN(),0),"")</f>
        <v/>
      </c>
      <c r="H436" s="2" t="str">
        <f>IFERROR(VLOOKUP(Tableau2[[#This Row],[PR]],'Taux sortant'!$I$9:$S$167,COLUMN(),0),"")</f>
        <v/>
      </c>
      <c r="I436" s="2" t="str">
        <f>IFERROR(VLOOKUP(Tableau2[[#This Row],[PR]],'Taux sortant'!$I$9:$S$167,COLUMN(),0),"")</f>
        <v/>
      </c>
      <c r="J436" s="2" t="str">
        <f>IFERROR(VLOOKUP(Tableau2[[#This Row],[PR]],'Taux sortant'!$I$9:$S$167,COLUMN(),0),"")</f>
        <v/>
      </c>
      <c r="K436" s="2" t="str">
        <f>IFERROR(VLOOKUP(Tableau2[[#This Row],[PR]],'Taux sortant'!$I$9:$S$167,COLUMN(),0),"")</f>
        <v/>
      </c>
      <c r="L436" s="2" t="str">
        <f>IFERROR(VLOOKUP(Tableau2[[#This Row],[PR]],'Taux sortant'!$I$9:$S$167,COLUMN(),0),"")</f>
        <v/>
      </c>
    </row>
    <row r="437" spans="1:12" x14ac:dyDescent="0.3">
      <c r="A437" s="1" t="s">
        <v>40</v>
      </c>
      <c r="B437" s="1" t="s">
        <v>41</v>
      </c>
      <c r="C437" s="2">
        <f>IFERROR(VLOOKUP(Tableau2[[#This Row],[PR]],'Taux sortant'!$I$9:$S$167,COLUMN(),0),"")</f>
        <v>49.81</v>
      </c>
      <c r="D437" s="2">
        <f>IFERROR(VLOOKUP(Tableau2[[#This Row],[PR]],'Taux sortant'!$I$9:$S$167,COLUMN(),0),"")</f>
        <v>45.27</v>
      </c>
      <c r="E437" s="2">
        <f>IFERROR(VLOOKUP(Tableau2[[#This Row],[PR]],'Taux sortant'!$I$9:$S$167,COLUMN(),0),"")</f>
        <v>34.64</v>
      </c>
      <c r="F437" s="2">
        <f>IFERROR(VLOOKUP(Tableau2[[#This Row],[PR]],'Taux sortant'!$I$9:$S$167,COLUMN(),0),"")</f>
        <v>29.4</v>
      </c>
      <c r="G437" s="2">
        <f>IFERROR(VLOOKUP(Tableau2[[#This Row],[PR]],'Taux sortant'!$I$9:$S$167,COLUMN(),0),"")</f>
        <v>24.47</v>
      </c>
      <c r="H437" s="2">
        <f>IFERROR(VLOOKUP(Tableau2[[#This Row],[PR]],'Taux sortant'!$I$9:$S$167,COLUMN(),0),"")</f>
        <v>15.63</v>
      </c>
      <c r="I437" s="2">
        <f>IFERROR(VLOOKUP(Tableau2[[#This Row],[PR]],'Taux sortant'!$I$9:$S$167,COLUMN(),0),"")</f>
        <v>14.81</v>
      </c>
      <c r="J437" s="2">
        <f>IFERROR(VLOOKUP(Tableau2[[#This Row],[PR]],'Taux sortant'!$I$9:$S$167,COLUMN(),0),"")</f>
        <v>0</v>
      </c>
      <c r="K437" s="2">
        <f>IFERROR(VLOOKUP(Tableau2[[#This Row],[PR]],'Taux sortant'!$I$9:$S$167,COLUMN(),0),"")</f>
        <v>0</v>
      </c>
      <c r="L437" s="2" t="str">
        <f>IFERROR(VLOOKUP(Tableau2[[#This Row],[PR]],'Taux sortant'!$I$9:$S$167,COLUMN(),0),"")</f>
        <v/>
      </c>
    </row>
    <row r="438" spans="1:12" x14ac:dyDescent="0.3">
      <c r="A438" s="1" t="s">
        <v>3293</v>
      </c>
      <c r="B438" s="1" t="s">
        <v>17</v>
      </c>
      <c r="C438" s="2">
        <f>IFERROR(VLOOKUP(Tableau2[[#This Row],[PR]],'Taux sortant'!$I$9:$S$167,COLUMN(),0),"")</f>
        <v>15.12</v>
      </c>
      <c r="D438" s="2">
        <f>IFERROR(VLOOKUP(Tableau2[[#This Row],[PR]],'Taux sortant'!$I$9:$S$167,COLUMN(),0),"")</f>
        <v>12.61</v>
      </c>
      <c r="E438" s="2">
        <f>IFERROR(VLOOKUP(Tableau2[[#This Row],[PR]],'Taux sortant'!$I$9:$S$167,COLUMN(),0),"")</f>
        <v>9.7200000000000006</v>
      </c>
      <c r="F438" s="2">
        <f>IFERROR(VLOOKUP(Tableau2[[#This Row],[PR]],'Taux sortant'!$I$9:$S$167,COLUMN(),0),"")</f>
        <v>8.27</v>
      </c>
      <c r="G438" s="2">
        <f>IFERROR(VLOOKUP(Tableau2[[#This Row],[PR]],'Taux sortant'!$I$9:$S$167,COLUMN(),0),"")</f>
        <v>7.1</v>
      </c>
      <c r="H438" s="2">
        <f>IFERROR(VLOOKUP(Tableau2[[#This Row],[PR]],'Taux sortant'!$I$9:$S$167,COLUMN(),0),"")</f>
        <v>6.12</v>
      </c>
      <c r="I438" s="2">
        <f>IFERROR(VLOOKUP(Tableau2[[#This Row],[PR]],'Taux sortant'!$I$9:$S$167,COLUMN(),0),"")</f>
        <v>5.33</v>
      </c>
      <c r="J438" s="2">
        <f>IFERROR(VLOOKUP(Tableau2[[#This Row],[PR]],'Taux sortant'!$I$9:$S$167,COLUMN(),0),"")</f>
        <v>0</v>
      </c>
      <c r="K438" s="2">
        <f>IFERROR(VLOOKUP(Tableau2[[#This Row],[PR]],'Taux sortant'!$I$9:$S$167,COLUMN(),0),"")</f>
        <v>0</v>
      </c>
      <c r="L438" s="2" t="str">
        <f>IFERROR(VLOOKUP(Tableau2[[#This Row],[PR]],'Taux sortant'!$I$9:$S$167,COLUMN(),0),"")</f>
        <v/>
      </c>
    </row>
    <row r="439" spans="1:12" x14ac:dyDescent="0.3">
      <c r="A439" s="1" t="s">
        <v>1753</v>
      </c>
      <c r="B439" s="1" t="s">
        <v>1559</v>
      </c>
      <c r="C439" s="2">
        <f>IFERROR(VLOOKUP(Tableau2[[#This Row],[PR]],'Taux sortant'!$I$9:$S$167,COLUMN(),0),"")</f>
        <v>30.33</v>
      </c>
      <c r="D439" s="2">
        <f>IFERROR(VLOOKUP(Tableau2[[#This Row],[PR]],'Taux sortant'!$I$9:$S$167,COLUMN(),0),"")</f>
        <v>27.8</v>
      </c>
      <c r="E439" s="2">
        <f>IFERROR(VLOOKUP(Tableau2[[#This Row],[PR]],'Taux sortant'!$I$9:$S$167,COLUMN(),0),"")</f>
        <v>20.43</v>
      </c>
      <c r="F439" s="2">
        <f>IFERROR(VLOOKUP(Tableau2[[#This Row],[PR]],'Taux sortant'!$I$9:$S$167,COLUMN(),0),"")</f>
        <v>15.78</v>
      </c>
      <c r="G439" s="2">
        <f>IFERROR(VLOOKUP(Tableau2[[#This Row],[PR]],'Taux sortant'!$I$9:$S$167,COLUMN(),0),"")</f>
        <v>11.93</v>
      </c>
      <c r="H439" s="2">
        <f>IFERROR(VLOOKUP(Tableau2[[#This Row],[PR]],'Taux sortant'!$I$9:$S$167,COLUMN(),0),"")</f>
        <v>7.97</v>
      </c>
      <c r="I439" s="2">
        <f>IFERROR(VLOOKUP(Tableau2[[#This Row],[PR]],'Taux sortant'!$I$9:$S$167,COLUMN(),0),"")</f>
        <v>7.56</v>
      </c>
      <c r="J439" s="2">
        <f>IFERROR(VLOOKUP(Tableau2[[#This Row],[PR]],'Taux sortant'!$I$9:$S$167,COLUMN(),0),"")</f>
        <v>0</v>
      </c>
      <c r="K439" s="2">
        <f>IFERROR(VLOOKUP(Tableau2[[#This Row],[PR]],'Taux sortant'!$I$9:$S$167,COLUMN(),0),"")</f>
        <v>0</v>
      </c>
      <c r="L439" s="2" t="str">
        <f>IFERROR(VLOOKUP(Tableau2[[#This Row],[PR]],'Taux sortant'!$I$9:$S$167,COLUMN(),0),"")</f>
        <v/>
      </c>
    </row>
    <row r="440" spans="1:12" x14ac:dyDescent="0.3">
      <c r="A440" s="1" t="s">
        <v>45</v>
      </c>
      <c r="B440" s="1" t="s">
        <v>46</v>
      </c>
      <c r="C440" s="2" t="str">
        <f>IFERROR(VLOOKUP(Tableau2[[#This Row],[PR]],'Taux sortant'!$I$9:$S$167,COLUMN(),0),"")</f>
        <v/>
      </c>
      <c r="D440" s="2" t="str">
        <f>IFERROR(VLOOKUP(Tableau2[[#This Row],[PR]],'Taux sortant'!$I$9:$S$167,COLUMN(),0),"")</f>
        <v/>
      </c>
      <c r="E440" s="2" t="str">
        <f>IFERROR(VLOOKUP(Tableau2[[#This Row],[PR]],'Taux sortant'!$I$9:$S$167,COLUMN(),0),"")</f>
        <v/>
      </c>
      <c r="F440" s="2" t="str">
        <f>IFERROR(VLOOKUP(Tableau2[[#This Row],[PR]],'Taux sortant'!$I$9:$S$167,COLUMN(),0),"")</f>
        <v/>
      </c>
      <c r="G440" s="2" t="str">
        <f>IFERROR(VLOOKUP(Tableau2[[#This Row],[PR]],'Taux sortant'!$I$9:$S$167,COLUMN(),0),"")</f>
        <v/>
      </c>
      <c r="H440" s="2" t="str">
        <f>IFERROR(VLOOKUP(Tableau2[[#This Row],[PR]],'Taux sortant'!$I$9:$S$167,COLUMN(),0),"")</f>
        <v/>
      </c>
      <c r="I440" s="2" t="str">
        <f>IFERROR(VLOOKUP(Tableau2[[#This Row],[PR]],'Taux sortant'!$I$9:$S$167,COLUMN(),0),"")</f>
        <v/>
      </c>
      <c r="J440" s="2" t="str">
        <f>IFERROR(VLOOKUP(Tableau2[[#This Row],[PR]],'Taux sortant'!$I$9:$S$167,COLUMN(),0),"")</f>
        <v/>
      </c>
      <c r="K440" s="2" t="str">
        <f>IFERROR(VLOOKUP(Tableau2[[#This Row],[PR]],'Taux sortant'!$I$9:$S$167,COLUMN(),0),"")</f>
        <v/>
      </c>
      <c r="L440" s="2" t="str">
        <f>IFERROR(VLOOKUP(Tableau2[[#This Row],[PR]],'Taux sortant'!$I$9:$S$167,COLUMN(),0),"")</f>
        <v/>
      </c>
    </row>
    <row r="441" spans="1:12" x14ac:dyDescent="0.3">
      <c r="A441" s="1" t="s">
        <v>5440</v>
      </c>
      <c r="B441" s="1" t="s">
        <v>5349</v>
      </c>
      <c r="C441" s="2" t="str">
        <f>IFERROR(VLOOKUP(Tableau2[[#This Row],[PR]],'Taux sortant'!$I$9:$S$167,COLUMN(),0),"")</f>
        <v/>
      </c>
      <c r="D441" s="2" t="str">
        <f>IFERROR(VLOOKUP(Tableau2[[#This Row],[PR]],'Taux sortant'!$I$9:$S$167,COLUMN(),0),"")</f>
        <v/>
      </c>
      <c r="E441" s="2" t="str">
        <f>IFERROR(VLOOKUP(Tableau2[[#This Row],[PR]],'Taux sortant'!$I$9:$S$167,COLUMN(),0),"")</f>
        <v/>
      </c>
      <c r="F441" s="2" t="str">
        <f>IFERROR(VLOOKUP(Tableau2[[#This Row],[PR]],'Taux sortant'!$I$9:$S$167,COLUMN(),0),"")</f>
        <v/>
      </c>
      <c r="G441" s="2" t="str">
        <f>IFERROR(VLOOKUP(Tableau2[[#This Row],[PR]],'Taux sortant'!$I$9:$S$167,COLUMN(),0),"")</f>
        <v/>
      </c>
      <c r="H441" s="2" t="str">
        <f>IFERROR(VLOOKUP(Tableau2[[#This Row],[PR]],'Taux sortant'!$I$9:$S$167,COLUMN(),0),"")</f>
        <v/>
      </c>
      <c r="I441" s="2" t="str">
        <f>IFERROR(VLOOKUP(Tableau2[[#This Row],[PR]],'Taux sortant'!$I$9:$S$167,COLUMN(),0),"")</f>
        <v/>
      </c>
      <c r="J441" s="2" t="str">
        <f>IFERROR(VLOOKUP(Tableau2[[#This Row],[PR]],'Taux sortant'!$I$9:$S$167,COLUMN(),0),"")</f>
        <v/>
      </c>
      <c r="K441" s="2" t="str">
        <f>IFERROR(VLOOKUP(Tableau2[[#This Row],[PR]],'Taux sortant'!$I$9:$S$167,COLUMN(),0),"")</f>
        <v/>
      </c>
      <c r="L441" s="2" t="str">
        <f>IFERROR(VLOOKUP(Tableau2[[#This Row],[PR]],'Taux sortant'!$I$9:$S$167,COLUMN(),0),"")</f>
        <v/>
      </c>
    </row>
    <row r="442" spans="1:12" x14ac:dyDescent="0.3">
      <c r="A442" s="1" t="s">
        <v>49</v>
      </c>
      <c r="B442" s="1" t="s">
        <v>6</v>
      </c>
      <c r="C442" s="2">
        <f>IFERROR(VLOOKUP(Tableau2[[#This Row],[PR]],'Taux sortant'!$I$9:$S$167,COLUMN(),0),"")</f>
        <v>25.34</v>
      </c>
      <c r="D442" s="2">
        <f>IFERROR(VLOOKUP(Tableau2[[#This Row],[PR]],'Taux sortant'!$I$9:$S$167,COLUMN(),0),"")</f>
        <v>21.62</v>
      </c>
      <c r="E442" s="2">
        <f>IFERROR(VLOOKUP(Tableau2[[#This Row],[PR]],'Taux sortant'!$I$9:$S$167,COLUMN(),0),"")</f>
        <v>15.42</v>
      </c>
      <c r="F442" s="2">
        <f>IFERROR(VLOOKUP(Tableau2[[#This Row],[PR]],'Taux sortant'!$I$9:$S$167,COLUMN(),0),"")</f>
        <v>12.6</v>
      </c>
      <c r="G442" s="2">
        <f>IFERROR(VLOOKUP(Tableau2[[#This Row],[PR]],'Taux sortant'!$I$9:$S$167,COLUMN(),0),"")</f>
        <v>9.5500000000000007</v>
      </c>
      <c r="H442" s="2">
        <f>IFERROR(VLOOKUP(Tableau2[[#This Row],[PR]],'Taux sortant'!$I$9:$S$167,COLUMN(),0),"")</f>
        <v>7.3</v>
      </c>
      <c r="I442" s="2">
        <f>IFERROR(VLOOKUP(Tableau2[[#This Row],[PR]],'Taux sortant'!$I$9:$S$167,COLUMN(),0),"")</f>
        <v>6.61</v>
      </c>
      <c r="J442" s="2">
        <f>IFERROR(VLOOKUP(Tableau2[[#This Row],[PR]],'Taux sortant'!$I$9:$S$167,COLUMN(),0),"")</f>
        <v>0</v>
      </c>
      <c r="K442" s="2">
        <f>IFERROR(VLOOKUP(Tableau2[[#This Row],[PR]],'Taux sortant'!$I$9:$S$167,COLUMN(),0),"")</f>
        <v>0</v>
      </c>
      <c r="L442" s="2" t="str">
        <f>IFERROR(VLOOKUP(Tableau2[[#This Row],[PR]],'Taux sortant'!$I$9:$S$167,COLUMN(),0),"")</f>
        <v/>
      </c>
    </row>
    <row r="443" spans="1:12" x14ac:dyDescent="0.3">
      <c r="A443" s="1" t="s">
        <v>1756</v>
      </c>
      <c r="B443" s="1" t="s">
        <v>1566</v>
      </c>
      <c r="C443" s="2" t="str">
        <f>IFERROR(VLOOKUP(Tableau2[[#This Row],[PR]],'Taux sortant'!$I$9:$S$167,COLUMN(),0),"")</f>
        <v/>
      </c>
      <c r="D443" s="2" t="str">
        <f>IFERROR(VLOOKUP(Tableau2[[#This Row],[PR]],'Taux sortant'!$I$9:$S$167,COLUMN(),0),"")</f>
        <v/>
      </c>
      <c r="E443" s="2" t="str">
        <f>IFERROR(VLOOKUP(Tableau2[[#This Row],[PR]],'Taux sortant'!$I$9:$S$167,COLUMN(),0),"")</f>
        <v/>
      </c>
      <c r="F443" s="2" t="str">
        <f>IFERROR(VLOOKUP(Tableau2[[#This Row],[PR]],'Taux sortant'!$I$9:$S$167,COLUMN(),0),"")</f>
        <v/>
      </c>
      <c r="G443" s="2" t="str">
        <f>IFERROR(VLOOKUP(Tableau2[[#This Row],[PR]],'Taux sortant'!$I$9:$S$167,COLUMN(),0),"")</f>
        <v/>
      </c>
      <c r="H443" s="2" t="str">
        <f>IFERROR(VLOOKUP(Tableau2[[#This Row],[PR]],'Taux sortant'!$I$9:$S$167,COLUMN(),0),"")</f>
        <v/>
      </c>
      <c r="I443" s="2" t="str">
        <f>IFERROR(VLOOKUP(Tableau2[[#This Row],[PR]],'Taux sortant'!$I$9:$S$167,COLUMN(),0),"")</f>
        <v/>
      </c>
      <c r="J443" s="2" t="str">
        <f>IFERROR(VLOOKUP(Tableau2[[#This Row],[PR]],'Taux sortant'!$I$9:$S$167,COLUMN(),0),"")</f>
        <v/>
      </c>
      <c r="K443" s="2" t="str">
        <f>IFERROR(VLOOKUP(Tableau2[[#This Row],[PR]],'Taux sortant'!$I$9:$S$167,COLUMN(),0),"")</f>
        <v/>
      </c>
      <c r="L443" s="2" t="str">
        <f>IFERROR(VLOOKUP(Tableau2[[#This Row],[PR]],'Taux sortant'!$I$9:$S$167,COLUMN(),0),"")</f>
        <v/>
      </c>
    </row>
    <row r="444" spans="1:12" x14ac:dyDescent="0.3">
      <c r="A444" s="1" t="s">
        <v>5939</v>
      </c>
      <c r="B444" s="1" t="s">
        <v>5832</v>
      </c>
      <c r="C444" s="2">
        <f>IFERROR(VLOOKUP(Tableau2[[#This Row],[PR]],'Taux sortant'!$I$9:$S$167,COLUMN(),0),"")</f>
        <v>31.17</v>
      </c>
      <c r="D444" s="2">
        <f>IFERROR(VLOOKUP(Tableau2[[#This Row],[PR]],'Taux sortant'!$I$9:$S$167,COLUMN(),0),"")</f>
        <v>27.9</v>
      </c>
      <c r="E444" s="2">
        <f>IFERROR(VLOOKUP(Tableau2[[#This Row],[PR]],'Taux sortant'!$I$9:$S$167,COLUMN(),0),"")</f>
        <v>24.1</v>
      </c>
      <c r="F444" s="2">
        <f>IFERROR(VLOOKUP(Tableau2[[#This Row],[PR]],'Taux sortant'!$I$9:$S$167,COLUMN(),0),"")</f>
        <v>22.18</v>
      </c>
      <c r="G444" s="2">
        <f>IFERROR(VLOOKUP(Tableau2[[#This Row],[PR]],'Taux sortant'!$I$9:$S$167,COLUMN(),0),"")</f>
        <v>19.97</v>
      </c>
      <c r="H444" s="2">
        <f>IFERROR(VLOOKUP(Tableau2[[#This Row],[PR]],'Taux sortant'!$I$9:$S$167,COLUMN(),0),"")</f>
        <v>17.98</v>
      </c>
      <c r="I444" s="2">
        <f>IFERROR(VLOOKUP(Tableau2[[#This Row],[PR]],'Taux sortant'!$I$9:$S$167,COLUMN(),0),"")</f>
        <v>16.45</v>
      </c>
      <c r="J444" s="2">
        <f>IFERROR(VLOOKUP(Tableau2[[#This Row],[PR]],'Taux sortant'!$I$9:$S$167,COLUMN(),0),"")</f>
        <v>0</v>
      </c>
      <c r="K444" s="2">
        <f>IFERROR(VLOOKUP(Tableau2[[#This Row],[PR]],'Taux sortant'!$I$9:$S$167,COLUMN(),0),"")</f>
        <v>0</v>
      </c>
      <c r="L444" s="2" t="str">
        <f>IFERROR(VLOOKUP(Tableau2[[#This Row],[PR]],'Taux sortant'!$I$9:$S$167,COLUMN(),0),"")</f>
        <v/>
      </c>
    </row>
    <row r="445" spans="1:12" x14ac:dyDescent="0.3">
      <c r="A445" s="1" t="s">
        <v>1759</v>
      </c>
      <c r="B445" s="1" t="s">
        <v>1559</v>
      </c>
      <c r="C445" s="2">
        <f>IFERROR(VLOOKUP(Tableau2[[#This Row],[PR]],'Taux sortant'!$I$9:$S$167,COLUMN(),0),"")</f>
        <v>30.33</v>
      </c>
      <c r="D445" s="2">
        <f>IFERROR(VLOOKUP(Tableau2[[#This Row],[PR]],'Taux sortant'!$I$9:$S$167,COLUMN(),0),"")</f>
        <v>27.8</v>
      </c>
      <c r="E445" s="2">
        <f>IFERROR(VLOOKUP(Tableau2[[#This Row],[PR]],'Taux sortant'!$I$9:$S$167,COLUMN(),0),"")</f>
        <v>20.43</v>
      </c>
      <c r="F445" s="2">
        <f>IFERROR(VLOOKUP(Tableau2[[#This Row],[PR]],'Taux sortant'!$I$9:$S$167,COLUMN(),0),"")</f>
        <v>15.78</v>
      </c>
      <c r="G445" s="2">
        <f>IFERROR(VLOOKUP(Tableau2[[#This Row],[PR]],'Taux sortant'!$I$9:$S$167,COLUMN(),0),"")</f>
        <v>11.93</v>
      </c>
      <c r="H445" s="2">
        <f>IFERROR(VLOOKUP(Tableau2[[#This Row],[PR]],'Taux sortant'!$I$9:$S$167,COLUMN(),0),"")</f>
        <v>7.97</v>
      </c>
      <c r="I445" s="2">
        <f>IFERROR(VLOOKUP(Tableau2[[#This Row],[PR]],'Taux sortant'!$I$9:$S$167,COLUMN(),0),"")</f>
        <v>7.56</v>
      </c>
      <c r="J445" s="2">
        <f>IFERROR(VLOOKUP(Tableau2[[#This Row],[PR]],'Taux sortant'!$I$9:$S$167,COLUMN(),0),"")</f>
        <v>0</v>
      </c>
      <c r="K445" s="2">
        <f>IFERROR(VLOOKUP(Tableau2[[#This Row],[PR]],'Taux sortant'!$I$9:$S$167,COLUMN(),0),"")</f>
        <v>0</v>
      </c>
      <c r="L445" s="2" t="str">
        <f>IFERROR(VLOOKUP(Tableau2[[#This Row],[PR]],'Taux sortant'!$I$9:$S$167,COLUMN(),0),"")</f>
        <v/>
      </c>
    </row>
    <row r="446" spans="1:12" x14ac:dyDescent="0.3">
      <c r="A446" s="1" t="s">
        <v>1762</v>
      </c>
      <c r="B446" s="1" t="s">
        <v>1587</v>
      </c>
      <c r="C446" s="2">
        <f>IFERROR(VLOOKUP(Tableau2[[#This Row],[PR]],'Taux sortant'!$I$9:$S$167,COLUMN(),0),"")</f>
        <v>20.91</v>
      </c>
      <c r="D446" s="2">
        <f>IFERROR(VLOOKUP(Tableau2[[#This Row],[PR]],'Taux sortant'!$I$9:$S$167,COLUMN(),0),"")</f>
        <v>16.62</v>
      </c>
      <c r="E446" s="2">
        <f>IFERROR(VLOOKUP(Tableau2[[#This Row],[PR]],'Taux sortant'!$I$9:$S$167,COLUMN(),0),"")</f>
        <v>12.11</v>
      </c>
      <c r="F446" s="2">
        <f>IFERROR(VLOOKUP(Tableau2[[#This Row],[PR]],'Taux sortant'!$I$9:$S$167,COLUMN(),0),"")</f>
        <v>9.7100000000000009</v>
      </c>
      <c r="G446" s="2">
        <f>IFERROR(VLOOKUP(Tableau2[[#This Row],[PR]],'Taux sortant'!$I$9:$S$167,COLUMN(),0),"")</f>
        <v>7</v>
      </c>
      <c r="H446" s="2">
        <f>IFERROR(VLOOKUP(Tableau2[[#This Row],[PR]],'Taux sortant'!$I$9:$S$167,COLUMN(),0),"")</f>
        <v>4.8099999999999996</v>
      </c>
      <c r="I446" s="2">
        <f>IFERROR(VLOOKUP(Tableau2[[#This Row],[PR]],'Taux sortant'!$I$9:$S$167,COLUMN(),0),"")</f>
        <v>4.1900000000000004</v>
      </c>
      <c r="J446" s="2">
        <f>IFERROR(VLOOKUP(Tableau2[[#This Row],[PR]],'Taux sortant'!$I$9:$S$167,COLUMN(),0),"")</f>
        <v>0</v>
      </c>
      <c r="K446" s="2">
        <f>IFERROR(VLOOKUP(Tableau2[[#This Row],[PR]],'Taux sortant'!$I$9:$S$167,COLUMN(),0),"")</f>
        <v>0</v>
      </c>
      <c r="L446" s="2" t="str">
        <f>IFERROR(VLOOKUP(Tableau2[[#This Row],[PR]],'Taux sortant'!$I$9:$S$167,COLUMN(),0),"")</f>
        <v/>
      </c>
    </row>
    <row r="447" spans="1:12" x14ac:dyDescent="0.3">
      <c r="A447" s="1" t="s">
        <v>1765</v>
      </c>
      <c r="B447" s="1" t="s">
        <v>1605</v>
      </c>
      <c r="C447" s="2">
        <f>IFERROR(VLOOKUP(Tableau2[[#This Row],[PR]],'Taux sortant'!$I$9:$S$167,COLUMN(),0),"")</f>
        <v>20.91</v>
      </c>
      <c r="D447" s="2">
        <f>IFERROR(VLOOKUP(Tableau2[[#This Row],[PR]],'Taux sortant'!$I$9:$S$167,COLUMN(),0),"")</f>
        <v>16.62</v>
      </c>
      <c r="E447" s="2">
        <f>IFERROR(VLOOKUP(Tableau2[[#This Row],[PR]],'Taux sortant'!$I$9:$S$167,COLUMN(),0),"")</f>
        <v>12.11</v>
      </c>
      <c r="F447" s="2">
        <f>IFERROR(VLOOKUP(Tableau2[[#This Row],[PR]],'Taux sortant'!$I$9:$S$167,COLUMN(),0),"")</f>
        <v>9.7100000000000009</v>
      </c>
      <c r="G447" s="2">
        <f>IFERROR(VLOOKUP(Tableau2[[#This Row],[PR]],'Taux sortant'!$I$9:$S$167,COLUMN(),0),"")</f>
        <v>7</v>
      </c>
      <c r="H447" s="2">
        <f>IFERROR(VLOOKUP(Tableau2[[#This Row],[PR]],'Taux sortant'!$I$9:$S$167,COLUMN(),0),"")</f>
        <v>4.8099999999999996</v>
      </c>
      <c r="I447" s="2">
        <f>IFERROR(VLOOKUP(Tableau2[[#This Row],[PR]],'Taux sortant'!$I$9:$S$167,COLUMN(),0),"")</f>
        <v>4.1900000000000004</v>
      </c>
      <c r="J447" s="2">
        <f>IFERROR(VLOOKUP(Tableau2[[#This Row],[PR]],'Taux sortant'!$I$9:$S$167,COLUMN(),0),"")</f>
        <v>0</v>
      </c>
      <c r="K447" s="2">
        <f>IFERROR(VLOOKUP(Tableau2[[#This Row],[PR]],'Taux sortant'!$I$9:$S$167,COLUMN(),0),"")</f>
        <v>0</v>
      </c>
      <c r="L447" s="2" t="str">
        <f>IFERROR(VLOOKUP(Tableau2[[#This Row],[PR]],'Taux sortant'!$I$9:$S$167,COLUMN(),0),"")</f>
        <v/>
      </c>
    </row>
    <row r="448" spans="1:12" x14ac:dyDescent="0.3">
      <c r="A448" s="1" t="s">
        <v>1768</v>
      </c>
      <c r="B448" s="1" t="s">
        <v>1587</v>
      </c>
      <c r="C448" s="2">
        <f>IFERROR(VLOOKUP(Tableau2[[#This Row],[PR]],'Taux sortant'!$I$9:$S$167,COLUMN(),0),"")</f>
        <v>20.91</v>
      </c>
      <c r="D448" s="2">
        <f>IFERROR(VLOOKUP(Tableau2[[#This Row],[PR]],'Taux sortant'!$I$9:$S$167,COLUMN(),0),"")</f>
        <v>16.62</v>
      </c>
      <c r="E448" s="2">
        <f>IFERROR(VLOOKUP(Tableau2[[#This Row],[PR]],'Taux sortant'!$I$9:$S$167,COLUMN(),0),"")</f>
        <v>12.11</v>
      </c>
      <c r="F448" s="2">
        <f>IFERROR(VLOOKUP(Tableau2[[#This Row],[PR]],'Taux sortant'!$I$9:$S$167,COLUMN(),0),"")</f>
        <v>9.7100000000000009</v>
      </c>
      <c r="G448" s="2">
        <f>IFERROR(VLOOKUP(Tableau2[[#This Row],[PR]],'Taux sortant'!$I$9:$S$167,COLUMN(),0),"")</f>
        <v>7</v>
      </c>
      <c r="H448" s="2">
        <f>IFERROR(VLOOKUP(Tableau2[[#This Row],[PR]],'Taux sortant'!$I$9:$S$167,COLUMN(),0),"")</f>
        <v>4.8099999999999996</v>
      </c>
      <c r="I448" s="2">
        <f>IFERROR(VLOOKUP(Tableau2[[#This Row],[PR]],'Taux sortant'!$I$9:$S$167,COLUMN(),0),"")</f>
        <v>4.1900000000000004</v>
      </c>
      <c r="J448" s="2">
        <f>IFERROR(VLOOKUP(Tableau2[[#This Row],[PR]],'Taux sortant'!$I$9:$S$167,COLUMN(),0),"")</f>
        <v>0</v>
      </c>
      <c r="K448" s="2">
        <f>IFERROR(VLOOKUP(Tableau2[[#This Row],[PR]],'Taux sortant'!$I$9:$S$167,COLUMN(),0),"")</f>
        <v>0</v>
      </c>
      <c r="L448" s="2" t="str">
        <f>IFERROR(VLOOKUP(Tableau2[[#This Row],[PR]],'Taux sortant'!$I$9:$S$167,COLUMN(),0),"")</f>
        <v/>
      </c>
    </row>
    <row r="449" spans="1:12" x14ac:dyDescent="0.3">
      <c r="A449" s="1" t="s">
        <v>1771</v>
      </c>
      <c r="B449" s="1" t="s">
        <v>1605</v>
      </c>
      <c r="C449" s="2">
        <f>IFERROR(VLOOKUP(Tableau2[[#This Row],[PR]],'Taux sortant'!$I$9:$S$167,COLUMN(),0),"")</f>
        <v>20.91</v>
      </c>
      <c r="D449" s="2">
        <f>IFERROR(VLOOKUP(Tableau2[[#This Row],[PR]],'Taux sortant'!$I$9:$S$167,COLUMN(),0),"")</f>
        <v>16.62</v>
      </c>
      <c r="E449" s="2">
        <f>IFERROR(VLOOKUP(Tableau2[[#This Row],[PR]],'Taux sortant'!$I$9:$S$167,COLUMN(),0),"")</f>
        <v>12.11</v>
      </c>
      <c r="F449" s="2">
        <f>IFERROR(VLOOKUP(Tableau2[[#This Row],[PR]],'Taux sortant'!$I$9:$S$167,COLUMN(),0),"")</f>
        <v>9.7100000000000009</v>
      </c>
      <c r="G449" s="2">
        <f>IFERROR(VLOOKUP(Tableau2[[#This Row],[PR]],'Taux sortant'!$I$9:$S$167,COLUMN(),0),"")</f>
        <v>7</v>
      </c>
      <c r="H449" s="2">
        <f>IFERROR(VLOOKUP(Tableau2[[#This Row],[PR]],'Taux sortant'!$I$9:$S$167,COLUMN(),0),"")</f>
        <v>4.8099999999999996</v>
      </c>
      <c r="I449" s="2">
        <f>IFERROR(VLOOKUP(Tableau2[[#This Row],[PR]],'Taux sortant'!$I$9:$S$167,COLUMN(),0),"")</f>
        <v>4.1900000000000004</v>
      </c>
      <c r="J449" s="2">
        <f>IFERROR(VLOOKUP(Tableau2[[#This Row],[PR]],'Taux sortant'!$I$9:$S$167,COLUMN(),0),"")</f>
        <v>0</v>
      </c>
      <c r="K449" s="2">
        <f>IFERROR(VLOOKUP(Tableau2[[#This Row],[PR]],'Taux sortant'!$I$9:$S$167,COLUMN(),0),"")</f>
        <v>0</v>
      </c>
      <c r="L449" s="2" t="str">
        <f>IFERROR(VLOOKUP(Tableau2[[#This Row],[PR]],'Taux sortant'!$I$9:$S$167,COLUMN(),0),"")</f>
        <v/>
      </c>
    </row>
    <row r="450" spans="1:12" x14ac:dyDescent="0.3">
      <c r="A450" s="1" t="s">
        <v>1774</v>
      </c>
      <c r="B450" s="1" t="s">
        <v>1559</v>
      </c>
      <c r="C450" s="2">
        <f>IFERROR(VLOOKUP(Tableau2[[#This Row],[PR]],'Taux sortant'!$I$9:$S$167,COLUMN(),0),"")</f>
        <v>30.33</v>
      </c>
      <c r="D450" s="2">
        <f>IFERROR(VLOOKUP(Tableau2[[#This Row],[PR]],'Taux sortant'!$I$9:$S$167,COLUMN(),0),"")</f>
        <v>27.8</v>
      </c>
      <c r="E450" s="2">
        <f>IFERROR(VLOOKUP(Tableau2[[#This Row],[PR]],'Taux sortant'!$I$9:$S$167,COLUMN(),0),"")</f>
        <v>20.43</v>
      </c>
      <c r="F450" s="2">
        <f>IFERROR(VLOOKUP(Tableau2[[#This Row],[PR]],'Taux sortant'!$I$9:$S$167,COLUMN(),0),"")</f>
        <v>15.78</v>
      </c>
      <c r="G450" s="2">
        <f>IFERROR(VLOOKUP(Tableau2[[#This Row],[PR]],'Taux sortant'!$I$9:$S$167,COLUMN(),0),"")</f>
        <v>11.93</v>
      </c>
      <c r="H450" s="2">
        <f>IFERROR(VLOOKUP(Tableau2[[#This Row],[PR]],'Taux sortant'!$I$9:$S$167,COLUMN(),0),"")</f>
        <v>7.97</v>
      </c>
      <c r="I450" s="2">
        <f>IFERROR(VLOOKUP(Tableau2[[#This Row],[PR]],'Taux sortant'!$I$9:$S$167,COLUMN(),0),"")</f>
        <v>7.56</v>
      </c>
      <c r="J450" s="2">
        <f>IFERROR(VLOOKUP(Tableau2[[#This Row],[PR]],'Taux sortant'!$I$9:$S$167,COLUMN(),0),"")</f>
        <v>0</v>
      </c>
      <c r="K450" s="2">
        <f>IFERROR(VLOOKUP(Tableau2[[#This Row],[PR]],'Taux sortant'!$I$9:$S$167,COLUMN(),0),"")</f>
        <v>0</v>
      </c>
      <c r="L450" s="2" t="str">
        <f>IFERROR(VLOOKUP(Tableau2[[#This Row],[PR]],'Taux sortant'!$I$9:$S$167,COLUMN(),0),"")</f>
        <v/>
      </c>
    </row>
    <row r="451" spans="1:12" x14ac:dyDescent="0.3">
      <c r="A451" s="1" t="s">
        <v>3296</v>
      </c>
      <c r="B451" s="1" t="s">
        <v>17</v>
      </c>
      <c r="C451" s="2">
        <f>IFERROR(VLOOKUP(Tableau2[[#This Row],[PR]],'Taux sortant'!$I$9:$S$167,COLUMN(),0),"")</f>
        <v>15.12</v>
      </c>
      <c r="D451" s="2">
        <f>IFERROR(VLOOKUP(Tableau2[[#This Row],[PR]],'Taux sortant'!$I$9:$S$167,COLUMN(),0),"")</f>
        <v>12.61</v>
      </c>
      <c r="E451" s="2">
        <f>IFERROR(VLOOKUP(Tableau2[[#This Row],[PR]],'Taux sortant'!$I$9:$S$167,COLUMN(),0),"")</f>
        <v>9.7200000000000006</v>
      </c>
      <c r="F451" s="2">
        <f>IFERROR(VLOOKUP(Tableau2[[#This Row],[PR]],'Taux sortant'!$I$9:$S$167,COLUMN(),0),"")</f>
        <v>8.27</v>
      </c>
      <c r="G451" s="2">
        <f>IFERROR(VLOOKUP(Tableau2[[#This Row],[PR]],'Taux sortant'!$I$9:$S$167,COLUMN(),0),"")</f>
        <v>7.1</v>
      </c>
      <c r="H451" s="2">
        <f>IFERROR(VLOOKUP(Tableau2[[#This Row],[PR]],'Taux sortant'!$I$9:$S$167,COLUMN(),0),"")</f>
        <v>6.12</v>
      </c>
      <c r="I451" s="2">
        <f>IFERROR(VLOOKUP(Tableau2[[#This Row],[PR]],'Taux sortant'!$I$9:$S$167,COLUMN(),0),"")</f>
        <v>5.33</v>
      </c>
      <c r="J451" s="2">
        <f>IFERROR(VLOOKUP(Tableau2[[#This Row],[PR]],'Taux sortant'!$I$9:$S$167,COLUMN(),0),"")</f>
        <v>0</v>
      </c>
      <c r="K451" s="2">
        <f>IFERROR(VLOOKUP(Tableau2[[#This Row],[PR]],'Taux sortant'!$I$9:$S$167,COLUMN(),0),"")</f>
        <v>0</v>
      </c>
      <c r="L451" s="2" t="str">
        <f>IFERROR(VLOOKUP(Tableau2[[#This Row],[PR]],'Taux sortant'!$I$9:$S$167,COLUMN(),0),"")</f>
        <v/>
      </c>
    </row>
    <row r="452" spans="1:12" x14ac:dyDescent="0.3">
      <c r="A452" s="1" t="s">
        <v>1776</v>
      </c>
      <c r="B452" s="1" t="s">
        <v>1557</v>
      </c>
      <c r="C452" s="2">
        <f>IFERROR(VLOOKUP(Tableau2[[#This Row],[PR]],'Taux sortant'!$I$9:$S$167,COLUMN(),0),"")</f>
        <v>18.14</v>
      </c>
      <c r="D452" s="2">
        <f>IFERROR(VLOOKUP(Tableau2[[#This Row],[PR]],'Taux sortant'!$I$9:$S$167,COLUMN(),0),"")</f>
        <v>14.95</v>
      </c>
      <c r="E452" s="2">
        <f>IFERROR(VLOOKUP(Tableau2[[#This Row],[PR]],'Taux sortant'!$I$9:$S$167,COLUMN(),0),"")</f>
        <v>11.82</v>
      </c>
      <c r="F452" s="2">
        <f>IFERROR(VLOOKUP(Tableau2[[#This Row],[PR]],'Taux sortant'!$I$9:$S$167,COLUMN(),0),"")</f>
        <v>8.19</v>
      </c>
      <c r="G452" s="2">
        <f>IFERROR(VLOOKUP(Tableau2[[#This Row],[PR]],'Taux sortant'!$I$9:$S$167,COLUMN(),0),"")</f>
        <v>5.73</v>
      </c>
      <c r="H452" s="2">
        <f>IFERROR(VLOOKUP(Tableau2[[#This Row],[PR]],'Taux sortant'!$I$9:$S$167,COLUMN(),0),"")</f>
        <v>4.3</v>
      </c>
      <c r="I452" s="2">
        <f>IFERROR(VLOOKUP(Tableau2[[#This Row],[PR]],'Taux sortant'!$I$9:$S$167,COLUMN(),0),"")</f>
        <v>3.94</v>
      </c>
      <c r="J452" s="2">
        <f>IFERROR(VLOOKUP(Tableau2[[#This Row],[PR]],'Taux sortant'!$I$9:$S$167,COLUMN(),0),"")</f>
        <v>0</v>
      </c>
      <c r="K452" s="2">
        <f>IFERROR(VLOOKUP(Tableau2[[#This Row],[PR]],'Taux sortant'!$I$9:$S$167,COLUMN(),0),"")</f>
        <v>0</v>
      </c>
      <c r="L452" s="2" t="str">
        <f>IFERROR(VLOOKUP(Tableau2[[#This Row],[PR]],'Taux sortant'!$I$9:$S$167,COLUMN(),0),"")</f>
        <v/>
      </c>
    </row>
    <row r="453" spans="1:12" x14ac:dyDescent="0.3">
      <c r="A453" s="1" t="s">
        <v>1779</v>
      </c>
      <c r="B453" s="1" t="s">
        <v>1638</v>
      </c>
      <c r="C453" s="2">
        <f>IFERROR(VLOOKUP(Tableau2[[#This Row],[PR]],'Taux sortant'!$I$9:$S$167,COLUMN(),0),"")</f>
        <v>12.27</v>
      </c>
      <c r="D453" s="2">
        <f>IFERROR(VLOOKUP(Tableau2[[#This Row],[PR]],'Taux sortant'!$I$9:$S$167,COLUMN(),0),"")</f>
        <v>9.8800000000000008</v>
      </c>
      <c r="E453" s="2">
        <f>IFERROR(VLOOKUP(Tableau2[[#This Row],[PR]],'Taux sortant'!$I$9:$S$167,COLUMN(),0),"")</f>
        <v>7.16</v>
      </c>
      <c r="F453" s="2">
        <f>IFERROR(VLOOKUP(Tableau2[[#This Row],[PR]],'Taux sortant'!$I$9:$S$167,COLUMN(),0),"")</f>
        <v>5.85</v>
      </c>
      <c r="G453" s="2">
        <f>IFERROR(VLOOKUP(Tableau2[[#This Row],[PR]],'Taux sortant'!$I$9:$S$167,COLUMN(),0),"")</f>
        <v>4.97</v>
      </c>
      <c r="H453" s="2">
        <f>IFERROR(VLOOKUP(Tableau2[[#This Row],[PR]],'Taux sortant'!$I$9:$S$167,COLUMN(),0),"")</f>
        <v>4.47</v>
      </c>
      <c r="I453" s="2">
        <f>IFERROR(VLOOKUP(Tableau2[[#This Row],[PR]],'Taux sortant'!$I$9:$S$167,COLUMN(),0),"")</f>
        <v>4.1100000000000003</v>
      </c>
      <c r="J453" s="2">
        <f>IFERROR(VLOOKUP(Tableau2[[#This Row],[PR]],'Taux sortant'!$I$9:$S$167,COLUMN(),0),"")</f>
        <v>0</v>
      </c>
      <c r="K453" s="2">
        <f>IFERROR(VLOOKUP(Tableau2[[#This Row],[PR]],'Taux sortant'!$I$9:$S$167,COLUMN(),0),"")</f>
        <v>0</v>
      </c>
      <c r="L453" s="2" t="str">
        <f>IFERROR(VLOOKUP(Tableau2[[#This Row],[PR]],'Taux sortant'!$I$9:$S$167,COLUMN(),0),"")</f>
        <v/>
      </c>
    </row>
    <row r="454" spans="1:12" x14ac:dyDescent="0.3">
      <c r="A454" s="1" t="s">
        <v>54</v>
      </c>
      <c r="B454" s="1" t="s">
        <v>6</v>
      </c>
      <c r="C454" s="2">
        <f>IFERROR(VLOOKUP(Tableau2[[#This Row],[PR]],'Taux sortant'!$I$9:$S$167,COLUMN(),0),"")</f>
        <v>25.34</v>
      </c>
      <c r="D454" s="2">
        <f>IFERROR(VLOOKUP(Tableau2[[#This Row],[PR]],'Taux sortant'!$I$9:$S$167,COLUMN(),0),"")</f>
        <v>21.62</v>
      </c>
      <c r="E454" s="2">
        <f>IFERROR(VLOOKUP(Tableau2[[#This Row],[PR]],'Taux sortant'!$I$9:$S$167,COLUMN(),0),"")</f>
        <v>15.42</v>
      </c>
      <c r="F454" s="2">
        <f>IFERROR(VLOOKUP(Tableau2[[#This Row],[PR]],'Taux sortant'!$I$9:$S$167,COLUMN(),0),"")</f>
        <v>12.6</v>
      </c>
      <c r="G454" s="2">
        <f>IFERROR(VLOOKUP(Tableau2[[#This Row],[PR]],'Taux sortant'!$I$9:$S$167,COLUMN(),0),"")</f>
        <v>9.5500000000000007</v>
      </c>
      <c r="H454" s="2">
        <f>IFERROR(VLOOKUP(Tableau2[[#This Row],[PR]],'Taux sortant'!$I$9:$S$167,COLUMN(),0),"")</f>
        <v>7.3</v>
      </c>
      <c r="I454" s="2">
        <f>IFERROR(VLOOKUP(Tableau2[[#This Row],[PR]],'Taux sortant'!$I$9:$S$167,COLUMN(),0),"")</f>
        <v>6.61</v>
      </c>
      <c r="J454" s="2">
        <f>IFERROR(VLOOKUP(Tableau2[[#This Row],[PR]],'Taux sortant'!$I$9:$S$167,COLUMN(),0),"")</f>
        <v>0</v>
      </c>
      <c r="K454" s="2">
        <f>IFERROR(VLOOKUP(Tableau2[[#This Row],[PR]],'Taux sortant'!$I$9:$S$167,COLUMN(),0),"")</f>
        <v>0</v>
      </c>
      <c r="L454" s="2" t="str">
        <f>IFERROR(VLOOKUP(Tableau2[[#This Row],[PR]],'Taux sortant'!$I$9:$S$167,COLUMN(),0),"")</f>
        <v/>
      </c>
    </row>
    <row r="455" spans="1:12" x14ac:dyDescent="0.3">
      <c r="A455" s="1" t="s">
        <v>1782</v>
      </c>
      <c r="B455" s="1" t="s">
        <v>1523</v>
      </c>
      <c r="C455" s="2">
        <f>IFERROR(VLOOKUP(Tableau2[[#This Row],[PR]],'Taux sortant'!$I$9:$S$167,COLUMN(),0),"")</f>
        <v>20.91</v>
      </c>
      <c r="D455" s="2">
        <f>IFERROR(VLOOKUP(Tableau2[[#This Row],[PR]],'Taux sortant'!$I$9:$S$167,COLUMN(),0),"")</f>
        <v>16.62</v>
      </c>
      <c r="E455" s="2">
        <f>IFERROR(VLOOKUP(Tableau2[[#This Row],[PR]],'Taux sortant'!$I$9:$S$167,COLUMN(),0),"")</f>
        <v>12.11</v>
      </c>
      <c r="F455" s="2">
        <f>IFERROR(VLOOKUP(Tableau2[[#This Row],[PR]],'Taux sortant'!$I$9:$S$167,COLUMN(),0),"")</f>
        <v>9.7100000000000009</v>
      </c>
      <c r="G455" s="2">
        <f>IFERROR(VLOOKUP(Tableau2[[#This Row],[PR]],'Taux sortant'!$I$9:$S$167,COLUMN(),0),"")</f>
        <v>7</v>
      </c>
      <c r="H455" s="2">
        <f>IFERROR(VLOOKUP(Tableau2[[#This Row],[PR]],'Taux sortant'!$I$9:$S$167,COLUMN(),0),"")</f>
        <v>4.8099999999999996</v>
      </c>
      <c r="I455" s="2">
        <f>IFERROR(VLOOKUP(Tableau2[[#This Row],[PR]],'Taux sortant'!$I$9:$S$167,COLUMN(),0),"")</f>
        <v>4.1900000000000004</v>
      </c>
      <c r="J455" s="2">
        <f>IFERROR(VLOOKUP(Tableau2[[#This Row],[PR]],'Taux sortant'!$I$9:$S$167,COLUMN(),0),"")</f>
        <v>0</v>
      </c>
      <c r="K455" s="2">
        <f>IFERROR(VLOOKUP(Tableau2[[#This Row],[PR]],'Taux sortant'!$I$9:$S$167,COLUMN(),0),"")</f>
        <v>0</v>
      </c>
      <c r="L455" s="2" t="str">
        <f>IFERROR(VLOOKUP(Tableau2[[#This Row],[PR]],'Taux sortant'!$I$9:$S$167,COLUMN(),0),"")</f>
        <v/>
      </c>
    </row>
    <row r="456" spans="1:12" x14ac:dyDescent="0.3">
      <c r="A456" s="1" t="s">
        <v>1782</v>
      </c>
      <c r="B456" s="1" t="s">
        <v>4049</v>
      </c>
      <c r="C456" s="2">
        <f>IFERROR(VLOOKUP(Tableau2[[#This Row],[PR]],'Taux sortant'!$I$9:$S$167,COLUMN(),0),"")</f>
        <v>29.48</v>
      </c>
      <c r="D456" s="2">
        <f>IFERROR(VLOOKUP(Tableau2[[#This Row],[PR]],'Taux sortant'!$I$9:$S$167,COLUMN(),0),"")</f>
        <v>25.96</v>
      </c>
      <c r="E456" s="2">
        <f>IFERROR(VLOOKUP(Tableau2[[#This Row],[PR]],'Taux sortant'!$I$9:$S$167,COLUMN(),0),"")</f>
        <v>21.9</v>
      </c>
      <c r="F456" s="2">
        <f>IFERROR(VLOOKUP(Tableau2[[#This Row],[PR]],'Taux sortant'!$I$9:$S$167,COLUMN(),0),"")</f>
        <v>19.86</v>
      </c>
      <c r="G456" s="2">
        <f>IFERROR(VLOOKUP(Tableau2[[#This Row],[PR]],'Taux sortant'!$I$9:$S$167,COLUMN(),0),"")</f>
        <v>17.54</v>
      </c>
      <c r="H456" s="2">
        <f>IFERROR(VLOOKUP(Tableau2[[#This Row],[PR]],'Taux sortant'!$I$9:$S$167,COLUMN(),0),"")</f>
        <v>15.33</v>
      </c>
      <c r="I456" s="2">
        <f>IFERROR(VLOOKUP(Tableau2[[#This Row],[PR]],'Taux sortant'!$I$9:$S$167,COLUMN(),0),"")</f>
        <v>13.28</v>
      </c>
      <c r="J456" s="2">
        <f>IFERROR(VLOOKUP(Tableau2[[#This Row],[PR]],'Taux sortant'!$I$9:$S$167,COLUMN(),0),"")</f>
        <v>0</v>
      </c>
      <c r="K456" s="2">
        <f>IFERROR(VLOOKUP(Tableau2[[#This Row],[PR]],'Taux sortant'!$I$9:$S$167,COLUMN(),0),"")</f>
        <v>0</v>
      </c>
      <c r="L456" s="2" t="str">
        <f>IFERROR(VLOOKUP(Tableau2[[#This Row],[PR]],'Taux sortant'!$I$9:$S$167,COLUMN(),0),"")</f>
        <v/>
      </c>
    </row>
    <row r="457" spans="1:12" x14ac:dyDescent="0.3">
      <c r="A457" s="1" t="s">
        <v>1785</v>
      </c>
      <c r="B457" s="1" t="s">
        <v>1572</v>
      </c>
      <c r="C457" s="2">
        <f>IFERROR(VLOOKUP(Tableau2[[#This Row],[PR]],'Taux sortant'!$I$9:$S$167,COLUMN(),0),"")</f>
        <v>11.77</v>
      </c>
      <c r="D457" s="2">
        <f>IFERROR(VLOOKUP(Tableau2[[#This Row],[PR]],'Taux sortant'!$I$9:$S$167,COLUMN(),0),"")</f>
        <v>9.3699999999999992</v>
      </c>
      <c r="E457" s="2">
        <f>IFERROR(VLOOKUP(Tableau2[[#This Row],[PR]],'Taux sortant'!$I$9:$S$167,COLUMN(),0),"")</f>
        <v>6.64</v>
      </c>
      <c r="F457" s="2">
        <f>IFERROR(VLOOKUP(Tableau2[[#This Row],[PR]],'Taux sortant'!$I$9:$S$167,COLUMN(),0),"")</f>
        <v>5.36</v>
      </c>
      <c r="G457" s="2">
        <f>IFERROR(VLOOKUP(Tableau2[[#This Row],[PR]],'Taux sortant'!$I$9:$S$167,COLUMN(),0),"")</f>
        <v>4.43</v>
      </c>
      <c r="H457" s="2">
        <f>IFERROR(VLOOKUP(Tableau2[[#This Row],[PR]],'Taux sortant'!$I$9:$S$167,COLUMN(),0),"")</f>
        <v>3.65</v>
      </c>
      <c r="I457" s="2">
        <f>IFERROR(VLOOKUP(Tableau2[[#This Row],[PR]],'Taux sortant'!$I$9:$S$167,COLUMN(),0),"")</f>
        <v>3.13</v>
      </c>
      <c r="J457" s="2">
        <f>IFERROR(VLOOKUP(Tableau2[[#This Row],[PR]],'Taux sortant'!$I$9:$S$167,COLUMN(),0),"")</f>
        <v>0</v>
      </c>
      <c r="K457" s="2">
        <f>IFERROR(VLOOKUP(Tableau2[[#This Row],[PR]],'Taux sortant'!$I$9:$S$167,COLUMN(),0),"")</f>
        <v>0</v>
      </c>
      <c r="L457" s="2" t="str">
        <f>IFERROR(VLOOKUP(Tableau2[[#This Row],[PR]],'Taux sortant'!$I$9:$S$167,COLUMN(),0),"")</f>
        <v/>
      </c>
    </row>
    <row r="458" spans="1:12" x14ac:dyDescent="0.3">
      <c r="A458" s="1" t="s">
        <v>1788</v>
      </c>
      <c r="B458" s="1" t="s">
        <v>1543</v>
      </c>
      <c r="C458" s="2">
        <f>IFERROR(VLOOKUP(Tableau2[[#This Row],[PR]],'Taux sortant'!$I$9:$S$167,COLUMN(),0),"")</f>
        <v>23.63</v>
      </c>
      <c r="D458" s="2">
        <f>IFERROR(VLOOKUP(Tableau2[[#This Row],[PR]],'Taux sortant'!$I$9:$S$167,COLUMN(),0),"")</f>
        <v>18.579999999999998</v>
      </c>
      <c r="E458" s="2">
        <f>IFERROR(VLOOKUP(Tableau2[[#This Row],[PR]],'Taux sortant'!$I$9:$S$167,COLUMN(),0),"")</f>
        <v>13.97</v>
      </c>
      <c r="F458" s="2">
        <f>IFERROR(VLOOKUP(Tableau2[[#This Row],[PR]],'Taux sortant'!$I$9:$S$167,COLUMN(),0),"")</f>
        <v>11.28</v>
      </c>
      <c r="G458" s="2">
        <f>IFERROR(VLOOKUP(Tableau2[[#This Row],[PR]],'Taux sortant'!$I$9:$S$167,COLUMN(),0),"")</f>
        <v>8.2799999999999994</v>
      </c>
      <c r="H458" s="2">
        <f>IFERROR(VLOOKUP(Tableau2[[#This Row],[PR]],'Taux sortant'!$I$9:$S$167,COLUMN(),0),"")</f>
        <v>6.16</v>
      </c>
      <c r="I458" s="2">
        <f>IFERROR(VLOOKUP(Tableau2[[#This Row],[PR]],'Taux sortant'!$I$9:$S$167,COLUMN(),0),"")</f>
        <v>5.49</v>
      </c>
      <c r="J458" s="2">
        <f>IFERROR(VLOOKUP(Tableau2[[#This Row],[PR]],'Taux sortant'!$I$9:$S$167,COLUMN(),0),"")</f>
        <v>0</v>
      </c>
      <c r="K458" s="2">
        <f>IFERROR(VLOOKUP(Tableau2[[#This Row],[PR]],'Taux sortant'!$I$9:$S$167,COLUMN(),0),"")</f>
        <v>0</v>
      </c>
      <c r="L458" s="2" t="str">
        <f>IFERROR(VLOOKUP(Tableau2[[#This Row],[PR]],'Taux sortant'!$I$9:$S$167,COLUMN(),0),"")</f>
        <v/>
      </c>
    </row>
    <row r="459" spans="1:12" x14ac:dyDescent="0.3">
      <c r="A459" s="1" t="s">
        <v>1792</v>
      </c>
      <c r="B459" s="1" t="s">
        <v>1587</v>
      </c>
      <c r="C459" s="2">
        <f>IFERROR(VLOOKUP(Tableau2[[#This Row],[PR]],'Taux sortant'!$I$9:$S$167,COLUMN(),0),"")</f>
        <v>20.91</v>
      </c>
      <c r="D459" s="2">
        <f>IFERROR(VLOOKUP(Tableau2[[#This Row],[PR]],'Taux sortant'!$I$9:$S$167,COLUMN(),0),"")</f>
        <v>16.62</v>
      </c>
      <c r="E459" s="2">
        <f>IFERROR(VLOOKUP(Tableau2[[#This Row],[PR]],'Taux sortant'!$I$9:$S$167,COLUMN(),0),"")</f>
        <v>12.11</v>
      </c>
      <c r="F459" s="2">
        <f>IFERROR(VLOOKUP(Tableau2[[#This Row],[PR]],'Taux sortant'!$I$9:$S$167,COLUMN(),0),"")</f>
        <v>9.7100000000000009</v>
      </c>
      <c r="G459" s="2">
        <f>IFERROR(VLOOKUP(Tableau2[[#This Row],[PR]],'Taux sortant'!$I$9:$S$167,COLUMN(),0),"")</f>
        <v>7</v>
      </c>
      <c r="H459" s="2">
        <f>IFERROR(VLOOKUP(Tableau2[[#This Row],[PR]],'Taux sortant'!$I$9:$S$167,COLUMN(),0),"")</f>
        <v>4.8099999999999996</v>
      </c>
      <c r="I459" s="2">
        <f>IFERROR(VLOOKUP(Tableau2[[#This Row],[PR]],'Taux sortant'!$I$9:$S$167,COLUMN(),0),"")</f>
        <v>4.1900000000000004</v>
      </c>
      <c r="J459" s="2">
        <f>IFERROR(VLOOKUP(Tableau2[[#This Row],[PR]],'Taux sortant'!$I$9:$S$167,COLUMN(),0),"")</f>
        <v>0</v>
      </c>
      <c r="K459" s="2">
        <f>IFERROR(VLOOKUP(Tableau2[[#This Row],[PR]],'Taux sortant'!$I$9:$S$167,COLUMN(),0),"")</f>
        <v>0</v>
      </c>
      <c r="L459" s="2" t="str">
        <f>IFERROR(VLOOKUP(Tableau2[[#This Row],[PR]],'Taux sortant'!$I$9:$S$167,COLUMN(),0),"")</f>
        <v/>
      </c>
    </row>
    <row r="460" spans="1:12" x14ac:dyDescent="0.3">
      <c r="A460" s="1" t="s">
        <v>3301</v>
      </c>
      <c r="B460" s="1" t="s">
        <v>3134</v>
      </c>
      <c r="C460" s="2">
        <f>IFERROR(VLOOKUP(Tableau2[[#This Row],[PR]],'Taux sortant'!$I$9:$S$167,COLUMN(),0),"")</f>
        <v>15.34</v>
      </c>
      <c r="D460" s="2">
        <f>IFERROR(VLOOKUP(Tableau2[[#This Row],[PR]],'Taux sortant'!$I$9:$S$167,COLUMN(),0),"")</f>
        <v>12.85</v>
      </c>
      <c r="E460" s="2">
        <f>IFERROR(VLOOKUP(Tableau2[[#This Row],[PR]],'Taux sortant'!$I$9:$S$167,COLUMN(),0),"")</f>
        <v>9.94</v>
      </c>
      <c r="F460" s="2">
        <f>IFERROR(VLOOKUP(Tableau2[[#This Row],[PR]],'Taux sortant'!$I$9:$S$167,COLUMN(),0),"")</f>
        <v>8.5399999999999991</v>
      </c>
      <c r="G460" s="2">
        <f>IFERROR(VLOOKUP(Tableau2[[#This Row],[PR]],'Taux sortant'!$I$9:$S$167,COLUMN(),0),"")</f>
        <v>7.34</v>
      </c>
      <c r="H460" s="2">
        <f>IFERROR(VLOOKUP(Tableau2[[#This Row],[PR]],'Taux sortant'!$I$9:$S$167,COLUMN(),0),"")</f>
        <v>6.29</v>
      </c>
      <c r="I460" s="2">
        <f>IFERROR(VLOOKUP(Tableau2[[#This Row],[PR]],'Taux sortant'!$I$9:$S$167,COLUMN(),0),"")</f>
        <v>5.49</v>
      </c>
      <c r="J460" s="2">
        <f>IFERROR(VLOOKUP(Tableau2[[#This Row],[PR]],'Taux sortant'!$I$9:$S$167,COLUMN(),0),"")</f>
        <v>0</v>
      </c>
      <c r="K460" s="2">
        <f>IFERROR(VLOOKUP(Tableau2[[#This Row],[PR]],'Taux sortant'!$I$9:$S$167,COLUMN(),0),"")</f>
        <v>0</v>
      </c>
      <c r="L460" s="2" t="str">
        <f>IFERROR(VLOOKUP(Tableau2[[#This Row],[PR]],'Taux sortant'!$I$9:$S$167,COLUMN(),0),"")</f>
        <v/>
      </c>
    </row>
    <row r="461" spans="1:12" x14ac:dyDescent="0.3">
      <c r="A461" s="1" t="s">
        <v>3298</v>
      </c>
      <c r="B461" s="1" t="s">
        <v>3100</v>
      </c>
      <c r="C461" s="2" t="str">
        <f>IFERROR(VLOOKUP(Tableau2[[#This Row],[PR]],'Taux sortant'!$I$9:$S$167,COLUMN(),0),"")</f>
        <v/>
      </c>
      <c r="D461" s="2" t="str">
        <f>IFERROR(VLOOKUP(Tableau2[[#This Row],[PR]],'Taux sortant'!$I$9:$S$167,COLUMN(),0),"")</f>
        <v/>
      </c>
      <c r="E461" s="2" t="str">
        <f>IFERROR(VLOOKUP(Tableau2[[#This Row],[PR]],'Taux sortant'!$I$9:$S$167,COLUMN(),0),"")</f>
        <v/>
      </c>
      <c r="F461" s="2" t="str">
        <f>IFERROR(VLOOKUP(Tableau2[[#This Row],[PR]],'Taux sortant'!$I$9:$S$167,COLUMN(),0),"")</f>
        <v/>
      </c>
      <c r="G461" s="2" t="str">
        <f>IFERROR(VLOOKUP(Tableau2[[#This Row],[PR]],'Taux sortant'!$I$9:$S$167,COLUMN(),0),"")</f>
        <v/>
      </c>
      <c r="H461" s="2" t="str">
        <f>IFERROR(VLOOKUP(Tableau2[[#This Row],[PR]],'Taux sortant'!$I$9:$S$167,COLUMN(),0),"")</f>
        <v/>
      </c>
      <c r="I461" s="2" t="str">
        <f>IFERROR(VLOOKUP(Tableau2[[#This Row],[PR]],'Taux sortant'!$I$9:$S$167,COLUMN(),0),"")</f>
        <v/>
      </c>
      <c r="J461" s="2" t="str">
        <f>IFERROR(VLOOKUP(Tableau2[[#This Row],[PR]],'Taux sortant'!$I$9:$S$167,COLUMN(),0),"")</f>
        <v/>
      </c>
      <c r="K461" s="2" t="str">
        <f>IFERROR(VLOOKUP(Tableau2[[#This Row],[PR]],'Taux sortant'!$I$9:$S$167,COLUMN(),0),"")</f>
        <v/>
      </c>
      <c r="L461" s="2" t="str">
        <f>IFERROR(VLOOKUP(Tableau2[[#This Row],[PR]],'Taux sortant'!$I$9:$S$167,COLUMN(),0),"")</f>
        <v/>
      </c>
    </row>
    <row r="462" spans="1:12" x14ac:dyDescent="0.3">
      <c r="A462" s="1" t="s">
        <v>3307</v>
      </c>
      <c r="B462" s="1" t="s">
        <v>3134</v>
      </c>
      <c r="C462" s="2">
        <f>IFERROR(VLOOKUP(Tableau2[[#This Row],[PR]],'Taux sortant'!$I$9:$S$167,COLUMN(),0),"")</f>
        <v>15.34</v>
      </c>
      <c r="D462" s="2">
        <f>IFERROR(VLOOKUP(Tableau2[[#This Row],[PR]],'Taux sortant'!$I$9:$S$167,COLUMN(),0),"")</f>
        <v>12.85</v>
      </c>
      <c r="E462" s="2">
        <f>IFERROR(VLOOKUP(Tableau2[[#This Row],[PR]],'Taux sortant'!$I$9:$S$167,COLUMN(),0),"")</f>
        <v>9.94</v>
      </c>
      <c r="F462" s="2">
        <f>IFERROR(VLOOKUP(Tableau2[[#This Row],[PR]],'Taux sortant'!$I$9:$S$167,COLUMN(),0),"")</f>
        <v>8.5399999999999991</v>
      </c>
      <c r="G462" s="2">
        <f>IFERROR(VLOOKUP(Tableau2[[#This Row],[PR]],'Taux sortant'!$I$9:$S$167,COLUMN(),0),"")</f>
        <v>7.34</v>
      </c>
      <c r="H462" s="2">
        <f>IFERROR(VLOOKUP(Tableau2[[#This Row],[PR]],'Taux sortant'!$I$9:$S$167,COLUMN(),0),"")</f>
        <v>6.29</v>
      </c>
      <c r="I462" s="2">
        <f>IFERROR(VLOOKUP(Tableau2[[#This Row],[PR]],'Taux sortant'!$I$9:$S$167,COLUMN(),0),"")</f>
        <v>5.49</v>
      </c>
      <c r="J462" s="2">
        <f>IFERROR(VLOOKUP(Tableau2[[#This Row],[PR]],'Taux sortant'!$I$9:$S$167,COLUMN(),0),"")</f>
        <v>0</v>
      </c>
      <c r="K462" s="2">
        <f>IFERROR(VLOOKUP(Tableau2[[#This Row],[PR]],'Taux sortant'!$I$9:$S$167,COLUMN(),0),"")</f>
        <v>0</v>
      </c>
      <c r="L462" s="2" t="str">
        <f>IFERROR(VLOOKUP(Tableau2[[#This Row],[PR]],'Taux sortant'!$I$9:$S$167,COLUMN(),0),"")</f>
        <v/>
      </c>
    </row>
    <row r="463" spans="1:12" x14ac:dyDescent="0.3">
      <c r="A463" s="1" t="s">
        <v>3310</v>
      </c>
      <c r="B463" s="1" t="s">
        <v>3115</v>
      </c>
      <c r="C463" s="2">
        <f>IFERROR(VLOOKUP(Tableau2[[#This Row],[PR]],'Taux sortant'!$I$9:$S$167,COLUMN(),0),"")</f>
        <v>16.05</v>
      </c>
      <c r="D463" s="2">
        <f>IFERROR(VLOOKUP(Tableau2[[#This Row],[PR]],'Taux sortant'!$I$9:$S$167,COLUMN(),0),"")</f>
        <v>13.51</v>
      </c>
      <c r="E463" s="2">
        <f>IFERROR(VLOOKUP(Tableau2[[#This Row],[PR]],'Taux sortant'!$I$9:$S$167,COLUMN(),0),"")</f>
        <v>10.52</v>
      </c>
      <c r="F463" s="2">
        <f>IFERROR(VLOOKUP(Tableau2[[#This Row],[PR]],'Taux sortant'!$I$9:$S$167,COLUMN(),0),"")</f>
        <v>9.0500000000000007</v>
      </c>
      <c r="G463" s="2">
        <f>IFERROR(VLOOKUP(Tableau2[[#This Row],[PR]],'Taux sortant'!$I$9:$S$167,COLUMN(),0),"")</f>
        <v>7.8</v>
      </c>
      <c r="H463" s="2">
        <f>IFERROR(VLOOKUP(Tableau2[[#This Row],[PR]],'Taux sortant'!$I$9:$S$167,COLUMN(),0),"")</f>
        <v>6.76</v>
      </c>
      <c r="I463" s="2">
        <f>IFERROR(VLOOKUP(Tableau2[[#This Row],[PR]],'Taux sortant'!$I$9:$S$167,COLUMN(),0),"")</f>
        <v>5.92</v>
      </c>
      <c r="J463" s="2">
        <f>IFERROR(VLOOKUP(Tableau2[[#This Row],[PR]],'Taux sortant'!$I$9:$S$167,COLUMN(),0),"")</f>
        <v>0</v>
      </c>
      <c r="K463" s="2">
        <f>IFERROR(VLOOKUP(Tableau2[[#This Row],[PR]],'Taux sortant'!$I$9:$S$167,COLUMN(),0),"")</f>
        <v>0</v>
      </c>
      <c r="L463" s="2" t="str">
        <f>IFERROR(VLOOKUP(Tableau2[[#This Row],[PR]],'Taux sortant'!$I$9:$S$167,COLUMN(),0),"")</f>
        <v/>
      </c>
    </row>
    <row r="464" spans="1:12" x14ac:dyDescent="0.3">
      <c r="A464" s="1" t="s">
        <v>5443</v>
      </c>
      <c r="B464" s="1" t="s">
        <v>5349</v>
      </c>
      <c r="C464" s="2" t="str">
        <f>IFERROR(VLOOKUP(Tableau2[[#This Row],[PR]],'Taux sortant'!$I$9:$S$167,COLUMN(),0),"")</f>
        <v/>
      </c>
      <c r="D464" s="2" t="str">
        <f>IFERROR(VLOOKUP(Tableau2[[#This Row],[PR]],'Taux sortant'!$I$9:$S$167,COLUMN(),0),"")</f>
        <v/>
      </c>
      <c r="E464" s="2" t="str">
        <f>IFERROR(VLOOKUP(Tableau2[[#This Row],[PR]],'Taux sortant'!$I$9:$S$167,COLUMN(),0),"")</f>
        <v/>
      </c>
      <c r="F464" s="2" t="str">
        <f>IFERROR(VLOOKUP(Tableau2[[#This Row],[PR]],'Taux sortant'!$I$9:$S$167,COLUMN(),0),"")</f>
        <v/>
      </c>
      <c r="G464" s="2" t="str">
        <f>IFERROR(VLOOKUP(Tableau2[[#This Row],[PR]],'Taux sortant'!$I$9:$S$167,COLUMN(),0),"")</f>
        <v/>
      </c>
      <c r="H464" s="2" t="str">
        <f>IFERROR(VLOOKUP(Tableau2[[#This Row],[PR]],'Taux sortant'!$I$9:$S$167,COLUMN(),0),"")</f>
        <v/>
      </c>
      <c r="I464" s="2" t="str">
        <f>IFERROR(VLOOKUP(Tableau2[[#This Row],[PR]],'Taux sortant'!$I$9:$S$167,COLUMN(),0),"")</f>
        <v/>
      </c>
      <c r="J464" s="2" t="str">
        <f>IFERROR(VLOOKUP(Tableau2[[#This Row],[PR]],'Taux sortant'!$I$9:$S$167,COLUMN(),0),"")</f>
        <v/>
      </c>
      <c r="K464" s="2" t="str">
        <f>IFERROR(VLOOKUP(Tableau2[[#This Row],[PR]],'Taux sortant'!$I$9:$S$167,COLUMN(),0),"")</f>
        <v/>
      </c>
      <c r="L464" s="2" t="str">
        <f>IFERROR(VLOOKUP(Tableau2[[#This Row],[PR]],'Taux sortant'!$I$9:$S$167,COLUMN(),0),"")</f>
        <v/>
      </c>
    </row>
    <row r="465" spans="1:12" x14ac:dyDescent="0.3">
      <c r="A465" s="1" t="s">
        <v>4359</v>
      </c>
      <c r="B465" s="1" t="s">
        <v>4145</v>
      </c>
      <c r="C465" s="2">
        <f>IFERROR(VLOOKUP(Tableau2[[#This Row],[PR]],'Taux sortant'!$I$9:$S$167,COLUMN(),0),"")</f>
        <v>22.32</v>
      </c>
      <c r="D465" s="2">
        <f>IFERROR(VLOOKUP(Tableau2[[#This Row],[PR]],'Taux sortant'!$I$9:$S$167,COLUMN(),0),"")</f>
        <v>19.86</v>
      </c>
      <c r="E465" s="2">
        <f>IFERROR(VLOOKUP(Tableau2[[#This Row],[PR]],'Taux sortant'!$I$9:$S$167,COLUMN(),0),"")</f>
        <v>16.239999999999998</v>
      </c>
      <c r="F465" s="2">
        <f>IFERROR(VLOOKUP(Tableau2[[#This Row],[PR]],'Taux sortant'!$I$9:$S$167,COLUMN(),0),"")</f>
        <v>14.04</v>
      </c>
      <c r="G465" s="2">
        <f>IFERROR(VLOOKUP(Tableau2[[#This Row],[PR]],'Taux sortant'!$I$9:$S$167,COLUMN(),0),"")</f>
        <v>12.21</v>
      </c>
      <c r="H465" s="2">
        <f>IFERROR(VLOOKUP(Tableau2[[#This Row],[PR]],'Taux sortant'!$I$9:$S$167,COLUMN(),0),"")</f>
        <v>10.16</v>
      </c>
      <c r="I465" s="2">
        <f>IFERROR(VLOOKUP(Tableau2[[#This Row],[PR]],'Taux sortant'!$I$9:$S$167,COLUMN(),0),"")</f>
        <v>8.69</v>
      </c>
      <c r="J465" s="2">
        <f>IFERROR(VLOOKUP(Tableau2[[#This Row],[PR]],'Taux sortant'!$I$9:$S$167,COLUMN(),0),"")</f>
        <v>0</v>
      </c>
      <c r="K465" s="2">
        <f>IFERROR(VLOOKUP(Tableau2[[#This Row],[PR]],'Taux sortant'!$I$9:$S$167,COLUMN(),0),"")</f>
        <v>0</v>
      </c>
      <c r="L465" s="2" t="str">
        <f>IFERROR(VLOOKUP(Tableau2[[#This Row],[PR]],'Taux sortant'!$I$9:$S$167,COLUMN(),0),"")</f>
        <v/>
      </c>
    </row>
    <row r="466" spans="1:12" x14ac:dyDescent="0.3">
      <c r="A466" s="1" t="s">
        <v>4361</v>
      </c>
      <c r="B466" s="1" t="s">
        <v>4147</v>
      </c>
      <c r="C466" s="2">
        <f>IFERROR(VLOOKUP(Tableau2[[#This Row],[PR]],'Taux sortant'!$I$9:$S$167,COLUMN(),0),"")</f>
        <v>16.62</v>
      </c>
      <c r="D466" s="2">
        <f>IFERROR(VLOOKUP(Tableau2[[#This Row],[PR]],'Taux sortant'!$I$9:$S$167,COLUMN(),0),"")</f>
        <v>14.01</v>
      </c>
      <c r="E466" s="2">
        <f>IFERROR(VLOOKUP(Tableau2[[#This Row],[PR]],'Taux sortant'!$I$9:$S$167,COLUMN(),0),"")</f>
        <v>10.98</v>
      </c>
      <c r="F466" s="2">
        <f>IFERROR(VLOOKUP(Tableau2[[#This Row],[PR]],'Taux sortant'!$I$9:$S$167,COLUMN(),0),"")</f>
        <v>9.49</v>
      </c>
      <c r="G466" s="2">
        <f>IFERROR(VLOOKUP(Tableau2[[#This Row],[PR]],'Taux sortant'!$I$9:$S$167,COLUMN(),0),"")</f>
        <v>8.1199999999999992</v>
      </c>
      <c r="H466" s="2">
        <f>IFERROR(VLOOKUP(Tableau2[[#This Row],[PR]],'Taux sortant'!$I$9:$S$167,COLUMN(),0),"")</f>
        <v>6.99</v>
      </c>
      <c r="I466" s="2">
        <f>IFERROR(VLOOKUP(Tableau2[[#This Row],[PR]],'Taux sortant'!$I$9:$S$167,COLUMN(),0),"")</f>
        <v>6.03</v>
      </c>
      <c r="J466" s="2">
        <f>IFERROR(VLOOKUP(Tableau2[[#This Row],[PR]],'Taux sortant'!$I$9:$S$167,COLUMN(),0),"")</f>
        <v>2466.4499999999998</v>
      </c>
      <c r="K466" s="2">
        <f>IFERROR(VLOOKUP(Tableau2[[#This Row],[PR]],'Taux sortant'!$I$9:$S$167,COLUMN(),0),"")</f>
        <v>0</v>
      </c>
      <c r="L466" s="2" t="str">
        <f>IFERROR(VLOOKUP(Tableau2[[#This Row],[PR]],'Taux sortant'!$I$9:$S$167,COLUMN(),0),"")</f>
        <v/>
      </c>
    </row>
    <row r="467" spans="1:12" x14ac:dyDescent="0.3">
      <c r="A467" s="1" t="s">
        <v>3313</v>
      </c>
      <c r="B467" s="1" t="s">
        <v>3211</v>
      </c>
      <c r="C467" s="2">
        <f>IFERROR(VLOOKUP(Tableau2[[#This Row],[PR]],'Taux sortant'!$I$9:$S$167,COLUMN(),0),"")</f>
        <v>13.98</v>
      </c>
      <c r="D467" s="2">
        <f>IFERROR(VLOOKUP(Tableau2[[#This Row],[PR]],'Taux sortant'!$I$9:$S$167,COLUMN(),0),"")</f>
        <v>11.58</v>
      </c>
      <c r="E467" s="2">
        <f>IFERROR(VLOOKUP(Tableau2[[#This Row],[PR]],'Taux sortant'!$I$9:$S$167,COLUMN(),0),"")</f>
        <v>8.7799999999999994</v>
      </c>
      <c r="F467" s="2">
        <f>IFERROR(VLOOKUP(Tableau2[[#This Row],[PR]],'Taux sortant'!$I$9:$S$167,COLUMN(),0),"")</f>
        <v>7.44</v>
      </c>
      <c r="G467" s="2">
        <f>IFERROR(VLOOKUP(Tableau2[[#This Row],[PR]],'Taux sortant'!$I$9:$S$167,COLUMN(),0),"")</f>
        <v>6.29</v>
      </c>
      <c r="H467" s="2">
        <f>IFERROR(VLOOKUP(Tableau2[[#This Row],[PR]],'Taux sortant'!$I$9:$S$167,COLUMN(),0),"")</f>
        <v>5.35</v>
      </c>
      <c r="I467" s="2">
        <f>IFERROR(VLOOKUP(Tableau2[[#This Row],[PR]],'Taux sortant'!$I$9:$S$167,COLUMN(),0),"")</f>
        <v>4.6100000000000003</v>
      </c>
      <c r="J467" s="2">
        <f>IFERROR(VLOOKUP(Tableau2[[#This Row],[PR]],'Taux sortant'!$I$9:$S$167,COLUMN(),0),"")</f>
        <v>0</v>
      </c>
      <c r="K467" s="2">
        <f>IFERROR(VLOOKUP(Tableau2[[#This Row],[PR]],'Taux sortant'!$I$9:$S$167,COLUMN(),0),"")</f>
        <v>0</v>
      </c>
      <c r="L467" s="2" t="str">
        <f>IFERROR(VLOOKUP(Tableau2[[#This Row],[PR]],'Taux sortant'!$I$9:$S$167,COLUMN(),0),"")</f>
        <v/>
      </c>
    </row>
    <row r="468" spans="1:12" x14ac:dyDescent="0.3">
      <c r="A468" s="1" t="s">
        <v>57</v>
      </c>
      <c r="B468" s="1" t="s">
        <v>58</v>
      </c>
      <c r="C468" s="2">
        <f>IFERROR(VLOOKUP(Tableau2[[#This Row],[PR]],'Taux sortant'!$I$9:$S$167,COLUMN(),0),"")</f>
        <v>25.34</v>
      </c>
      <c r="D468" s="2">
        <f>IFERROR(VLOOKUP(Tableau2[[#This Row],[PR]],'Taux sortant'!$I$9:$S$167,COLUMN(),0),"")</f>
        <v>21.62</v>
      </c>
      <c r="E468" s="2">
        <f>IFERROR(VLOOKUP(Tableau2[[#This Row],[PR]],'Taux sortant'!$I$9:$S$167,COLUMN(),0),"")</f>
        <v>15.42</v>
      </c>
      <c r="F468" s="2">
        <f>IFERROR(VLOOKUP(Tableau2[[#This Row],[PR]],'Taux sortant'!$I$9:$S$167,COLUMN(),0),"")</f>
        <v>12.6</v>
      </c>
      <c r="G468" s="2">
        <f>IFERROR(VLOOKUP(Tableau2[[#This Row],[PR]],'Taux sortant'!$I$9:$S$167,COLUMN(),0),"")</f>
        <v>9.5500000000000007</v>
      </c>
      <c r="H468" s="2">
        <f>IFERROR(VLOOKUP(Tableau2[[#This Row],[PR]],'Taux sortant'!$I$9:$S$167,COLUMN(),0),"")</f>
        <v>7.3</v>
      </c>
      <c r="I468" s="2">
        <f>IFERROR(VLOOKUP(Tableau2[[#This Row],[PR]],'Taux sortant'!$I$9:$S$167,COLUMN(),0),"")</f>
        <v>6.61</v>
      </c>
      <c r="J468" s="2">
        <f>IFERROR(VLOOKUP(Tableau2[[#This Row],[PR]],'Taux sortant'!$I$9:$S$167,COLUMN(),0),"")</f>
        <v>0</v>
      </c>
      <c r="K468" s="2">
        <f>IFERROR(VLOOKUP(Tableau2[[#This Row],[PR]],'Taux sortant'!$I$9:$S$167,COLUMN(),0),"")</f>
        <v>0</v>
      </c>
      <c r="L468" s="2" t="str">
        <f>IFERROR(VLOOKUP(Tableau2[[#This Row],[PR]],'Taux sortant'!$I$9:$S$167,COLUMN(),0),"")</f>
        <v/>
      </c>
    </row>
    <row r="469" spans="1:12" x14ac:dyDescent="0.3">
      <c r="A469" s="1" t="s">
        <v>1794</v>
      </c>
      <c r="B469" s="1" t="s">
        <v>1682</v>
      </c>
      <c r="C469" s="2">
        <f>IFERROR(VLOOKUP(Tableau2[[#This Row],[PR]],'Taux sortant'!$I$9:$S$167,COLUMN(),0),"")</f>
        <v>9.59</v>
      </c>
      <c r="D469" s="2">
        <f>IFERROR(VLOOKUP(Tableau2[[#This Row],[PR]],'Taux sortant'!$I$9:$S$167,COLUMN(),0),"")</f>
        <v>7.53</v>
      </c>
      <c r="E469" s="2">
        <f>IFERROR(VLOOKUP(Tableau2[[#This Row],[PR]],'Taux sortant'!$I$9:$S$167,COLUMN(),0),"")</f>
        <v>5.2</v>
      </c>
      <c r="F469" s="2">
        <f>IFERROR(VLOOKUP(Tableau2[[#This Row],[PR]],'Taux sortant'!$I$9:$S$167,COLUMN(),0),"")</f>
        <v>4.08</v>
      </c>
      <c r="G469" s="2">
        <f>IFERROR(VLOOKUP(Tableau2[[#This Row],[PR]],'Taux sortant'!$I$9:$S$167,COLUMN(),0),"")</f>
        <v>3.34</v>
      </c>
      <c r="H469" s="2">
        <f>IFERROR(VLOOKUP(Tableau2[[#This Row],[PR]],'Taux sortant'!$I$9:$S$167,COLUMN(),0),"")</f>
        <v>2.88</v>
      </c>
      <c r="I469" s="2">
        <f>IFERROR(VLOOKUP(Tableau2[[#This Row],[PR]],'Taux sortant'!$I$9:$S$167,COLUMN(),0),"")</f>
        <v>2.59</v>
      </c>
      <c r="J469" s="2">
        <f>IFERROR(VLOOKUP(Tableau2[[#This Row],[PR]],'Taux sortant'!$I$9:$S$167,COLUMN(),0),"")</f>
        <v>0</v>
      </c>
      <c r="K469" s="2">
        <f>IFERROR(VLOOKUP(Tableau2[[#This Row],[PR]],'Taux sortant'!$I$9:$S$167,COLUMN(),0),"")</f>
        <v>0</v>
      </c>
      <c r="L469" s="2" t="str">
        <f>IFERROR(VLOOKUP(Tableau2[[#This Row],[PR]],'Taux sortant'!$I$9:$S$167,COLUMN(),0),"")</f>
        <v/>
      </c>
    </row>
    <row r="470" spans="1:12" x14ac:dyDescent="0.3">
      <c r="A470" s="1" t="s">
        <v>3316</v>
      </c>
      <c r="B470" s="1" t="s">
        <v>3164</v>
      </c>
      <c r="C470" s="2">
        <f>IFERROR(VLOOKUP(Tableau2[[#This Row],[PR]],'Taux sortant'!$I$9:$S$167,COLUMN(),0),"")</f>
        <v>15.9</v>
      </c>
      <c r="D470" s="2">
        <f>IFERROR(VLOOKUP(Tableau2[[#This Row],[PR]],'Taux sortant'!$I$9:$S$167,COLUMN(),0),"")</f>
        <v>13.36</v>
      </c>
      <c r="E470" s="2">
        <f>IFERROR(VLOOKUP(Tableau2[[#This Row],[PR]],'Taux sortant'!$I$9:$S$167,COLUMN(),0),"")</f>
        <v>10.43</v>
      </c>
      <c r="F470" s="2">
        <f>IFERROR(VLOOKUP(Tableau2[[#This Row],[PR]],'Taux sortant'!$I$9:$S$167,COLUMN(),0),"")</f>
        <v>8.9700000000000006</v>
      </c>
      <c r="G470" s="2">
        <f>IFERROR(VLOOKUP(Tableau2[[#This Row],[PR]],'Taux sortant'!$I$9:$S$167,COLUMN(),0),"")</f>
        <v>7.72</v>
      </c>
      <c r="H470" s="2">
        <f>IFERROR(VLOOKUP(Tableau2[[#This Row],[PR]],'Taux sortant'!$I$9:$S$167,COLUMN(),0),"")</f>
        <v>6.68</v>
      </c>
      <c r="I470" s="2">
        <f>IFERROR(VLOOKUP(Tableau2[[#This Row],[PR]],'Taux sortant'!$I$9:$S$167,COLUMN(),0),"")</f>
        <v>5.85</v>
      </c>
      <c r="J470" s="2">
        <f>IFERROR(VLOOKUP(Tableau2[[#This Row],[PR]],'Taux sortant'!$I$9:$S$167,COLUMN(),0),"")</f>
        <v>0</v>
      </c>
      <c r="K470" s="2">
        <f>IFERROR(VLOOKUP(Tableau2[[#This Row],[PR]],'Taux sortant'!$I$9:$S$167,COLUMN(),0),"")</f>
        <v>0</v>
      </c>
      <c r="L470" s="2" t="str">
        <f>IFERROR(VLOOKUP(Tableau2[[#This Row],[PR]],'Taux sortant'!$I$9:$S$167,COLUMN(),0),"")</f>
        <v/>
      </c>
    </row>
    <row r="471" spans="1:12" x14ac:dyDescent="0.3">
      <c r="A471" s="1" t="s">
        <v>3319</v>
      </c>
      <c r="B471" s="1" t="s">
        <v>17</v>
      </c>
      <c r="C471" s="2">
        <f>IFERROR(VLOOKUP(Tableau2[[#This Row],[PR]],'Taux sortant'!$I$9:$S$167,COLUMN(),0),"")</f>
        <v>15.12</v>
      </c>
      <c r="D471" s="2">
        <f>IFERROR(VLOOKUP(Tableau2[[#This Row],[PR]],'Taux sortant'!$I$9:$S$167,COLUMN(),0),"")</f>
        <v>12.61</v>
      </c>
      <c r="E471" s="2">
        <f>IFERROR(VLOOKUP(Tableau2[[#This Row],[PR]],'Taux sortant'!$I$9:$S$167,COLUMN(),0),"")</f>
        <v>9.7200000000000006</v>
      </c>
      <c r="F471" s="2">
        <f>IFERROR(VLOOKUP(Tableau2[[#This Row],[PR]],'Taux sortant'!$I$9:$S$167,COLUMN(),0),"")</f>
        <v>8.27</v>
      </c>
      <c r="G471" s="2">
        <f>IFERROR(VLOOKUP(Tableau2[[#This Row],[PR]],'Taux sortant'!$I$9:$S$167,COLUMN(),0),"")</f>
        <v>7.1</v>
      </c>
      <c r="H471" s="2">
        <f>IFERROR(VLOOKUP(Tableau2[[#This Row],[PR]],'Taux sortant'!$I$9:$S$167,COLUMN(),0),"")</f>
        <v>6.12</v>
      </c>
      <c r="I471" s="2">
        <f>IFERROR(VLOOKUP(Tableau2[[#This Row],[PR]],'Taux sortant'!$I$9:$S$167,COLUMN(),0),"")</f>
        <v>5.33</v>
      </c>
      <c r="J471" s="2">
        <f>IFERROR(VLOOKUP(Tableau2[[#This Row],[PR]],'Taux sortant'!$I$9:$S$167,COLUMN(),0),"")</f>
        <v>0</v>
      </c>
      <c r="K471" s="2">
        <f>IFERROR(VLOOKUP(Tableau2[[#This Row],[PR]],'Taux sortant'!$I$9:$S$167,COLUMN(),0),"")</f>
        <v>0</v>
      </c>
      <c r="L471" s="2" t="str">
        <f>IFERROR(VLOOKUP(Tableau2[[#This Row],[PR]],'Taux sortant'!$I$9:$S$167,COLUMN(),0),"")</f>
        <v/>
      </c>
    </row>
    <row r="472" spans="1:12" x14ac:dyDescent="0.3">
      <c r="A472" s="1" t="s">
        <v>5445</v>
      </c>
      <c r="B472" s="1" t="s">
        <v>5356</v>
      </c>
      <c r="C472" s="2">
        <f>IFERROR(VLOOKUP(Tableau2[[#This Row],[PR]],'Taux sortant'!$I$9:$S$167,COLUMN(),0),"")</f>
        <v>14.1</v>
      </c>
      <c r="D472" s="2">
        <f>IFERROR(VLOOKUP(Tableau2[[#This Row],[PR]],'Taux sortant'!$I$9:$S$167,COLUMN(),0),"")</f>
        <v>12.41</v>
      </c>
      <c r="E472" s="2">
        <f>IFERROR(VLOOKUP(Tableau2[[#This Row],[PR]],'Taux sortant'!$I$9:$S$167,COLUMN(),0),"")</f>
        <v>9.0299999999999994</v>
      </c>
      <c r="F472" s="2">
        <f>IFERROR(VLOOKUP(Tableau2[[#This Row],[PR]],'Taux sortant'!$I$9:$S$167,COLUMN(),0),"")</f>
        <v>7.34</v>
      </c>
      <c r="G472" s="2">
        <f>IFERROR(VLOOKUP(Tableau2[[#This Row],[PR]],'Taux sortant'!$I$9:$S$167,COLUMN(),0),"")</f>
        <v>6.12</v>
      </c>
      <c r="H472" s="2">
        <f>IFERROR(VLOOKUP(Tableau2[[#This Row],[PR]],'Taux sortant'!$I$9:$S$167,COLUMN(),0),"")</f>
        <v>5.37</v>
      </c>
      <c r="I472" s="2">
        <f>IFERROR(VLOOKUP(Tableau2[[#This Row],[PR]],'Taux sortant'!$I$9:$S$167,COLUMN(),0),"")</f>
        <v>4.6500000000000004</v>
      </c>
      <c r="J472" s="2">
        <f>IFERROR(VLOOKUP(Tableau2[[#This Row],[PR]],'Taux sortant'!$I$9:$S$167,COLUMN(),0),"")</f>
        <v>0</v>
      </c>
      <c r="K472" s="2">
        <f>IFERROR(VLOOKUP(Tableau2[[#This Row],[PR]],'Taux sortant'!$I$9:$S$167,COLUMN(),0),"")</f>
        <v>1585.65</v>
      </c>
      <c r="L472" s="2" t="str">
        <f>IFERROR(VLOOKUP(Tableau2[[#This Row],[PR]],'Taux sortant'!$I$9:$S$167,COLUMN(),0),"")</f>
        <v/>
      </c>
    </row>
    <row r="473" spans="1:12" x14ac:dyDescent="0.3">
      <c r="A473" s="1" t="s">
        <v>1798</v>
      </c>
      <c r="B473" s="1" t="s">
        <v>1749</v>
      </c>
      <c r="C473" s="2">
        <f>IFERROR(VLOOKUP(Tableau2[[#This Row],[PR]],'Taux sortant'!$I$9:$S$167,COLUMN(),0),"")</f>
        <v>9.59</v>
      </c>
      <c r="D473" s="2">
        <f>IFERROR(VLOOKUP(Tableau2[[#This Row],[PR]],'Taux sortant'!$I$9:$S$167,COLUMN(),0),"")</f>
        <v>7.53</v>
      </c>
      <c r="E473" s="2">
        <f>IFERROR(VLOOKUP(Tableau2[[#This Row],[PR]],'Taux sortant'!$I$9:$S$167,COLUMN(),0),"")</f>
        <v>5.2</v>
      </c>
      <c r="F473" s="2">
        <f>IFERROR(VLOOKUP(Tableau2[[#This Row],[PR]],'Taux sortant'!$I$9:$S$167,COLUMN(),0),"")</f>
        <v>4.08</v>
      </c>
      <c r="G473" s="2">
        <f>IFERROR(VLOOKUP(Tableau2[[#This Row],[PR]],'Taux sortant'!$I$9:$S$167,COLUMN(),0),"")</f>
        <v>3.34</v>
      </c>
      <c r="H473" s="2">
        <f>IFERROR(VLOOKUP(Tableau2[[#This Row],[PR]],'Taux sortant'!$I$9:$S$167,COLUMN(),0),"")</f>
        <v>2.88</v>
      </c>
      <c r="I473" s="2">
        <f>IFERROR(VLOOKUP(Tableau2[[#This Row],[PR]],'Taux sortant'!$I$9:$S$167,COLUMN(),0),"")</f>
        <v>2.59</v>
      </c>
      <c r="J473" s="2">
        <f>IFERROR(VLOOKUP(Tableau2[[#This Row],[PR]],'Taux sortant'!$I$9:$S$167,COLUMN(),0),"")</f>
        <v>0</v>
      </c>
      <c r="K473" s="2">
        <f>IFERROR(VLOOKUP(Tableau2[[#This Row],[PR]],'Taux sortant'!$I$9:$S$167,COLUMN(),0),"")</f>
        <v>0</v>
      </c>
      <c r="L473" s="2" t="str">
        <f>IFERROR(VLOOKUP(Tableau2[[#This Row],[PR]],'Taux sortant'!$I$9:$S$167,COLUMN(),0),"")</f>
        <v/>
      </c>
    </row>
    <row r="474" spans="1:12" x14ac:dyDescent="0.3">
      <c r="A474" s="1" t="s">
        <v>1798</v>
      </c>
      <c r="B474" s="1" t="s">
        <v>4147</v>
      </c>
      <c r="C474" s="2">
        <f>IFERROR(VLOOKUP(Tableau2[[#This Row],[PR]],'Taux sortant'!$I$9:$S$167,COLUMN(),0),"")</f>
        <v>16.62</v>
      </c>
      <c r="D474" s="2">
        <f>IFERROR(VLOOKUP(Tableau2[[#This Row],[PR]],'Taux sortant'!$I$9:$S$167,COLUMN(),0),"")</f>
        <v>14.01</v>
      </c>
      <c r="E474" s="2">
        <f>IFERROR(VLOOKUP(Tableau2[[#This Row],[PR]],'Taux sortant'!$I$9:$S$167,COLUMN(),0),"")</f>
        <v>10.98</v>
      </c>
      <c r="F474" s="2">
        <f>IFERROR(VLOOKUP(Tableau2[[#This Row],[PR]],'Taux sortant'!$I$9:$S$167,COLUMN(),0),"")</f>
        <v>9.49</v>
      </c>
      <c r="G474" s="2">
        <f>IFERROR(VLOOKUP(Tableau2[[#This Row],[PR]],'Taux sortant'!$I$9:$S$167,COLUMN(),0),"")</f>
        <v>8.1199999999999992</v>
      </c>
      <c r="H474" s="2">
        <f>IFERROR(VLOOKUP(Tableau2[[#This Row],[PR]],'Taux sortant'!$I$9:$S$167,COLUMN(),0),"")</f>
        <v>6.99</v>
      </c>
      <c r="I474" s="2">
        <f>IFERROR(VLOOKUP(Tableau2[[#This Row],[PR]],'Taux sortant'!$I$9:$S$167,COLUMN(),0),"")</f>
        <v>6.03</v>
      </c>
      <c r="J474" s="2">
        <f>IFERROR(VLOOKUP(Tableau2[[#This Row],[PR]],'Taux sortant'!$I$9:$S$167,COLUMN(),0),"")</f>
        <v>2466.4499999999998</v>
      </c>
      <c r="K474" s="2">
        <f>IFERROR(VLOOKUP(Tableau2[[#This Row],[PR]],'Taux sortant'!$I$9:$S$167,COLUMN(),0),"")</f>
        <v>0</v>
      </c>
      <c r="L474" s="2" t="str">
        <f>IFERROR(VLOOKUP(Tableau2[[#This Row],[PR]],'Taux sortant'!$I$9:$S$167,COLUMN(),0),"")</f>
        <v/>
      </c>
    </row>
    <row r="475" spans="1:12" x14ac:dyDescent="0.3">
      <c r="A475" s="1" t="s">
        <v>1798</v>
      </c>
      <c r="B475" s="1" t="s">
        <v>5349</v>
      </c>
      <c r="C475" s="2" t="str">
        <f>IFERROR(VLOOKUP(Tableau2[[#This Row],[PR]],'Taux sortant'!$I$9:$S$167,COLUMN(),0),"")</f>
        <v/>
      </c>
      <c r="D475" s="2" t="str">
        <f>IFERROR(VLOOKUP(Tableau2[[#This Row],[PR]],'Taux sortant'!$I$9:$S$167,COLUMN(),0),"")</f>
        <v/>
      </c>
      <c r="E475" s="2" t="str">
        <f>IFERROR(VLOOKUP(Tableau2[[#This Row],[PR]],'Taux sortant'!$I$9:$S$167,COLUMN(),0),"")</f>
        <v/>
      </c>
      <c r="F475" s="2" t="str">
        <f>IFERROR(VLOOKUP(Tableau2[[#This Row],[PR]],'Taux sortant'!$I$9:$S$167,COLUMN(),0),"")</f>
        <v/>
      </c>
      <c r="G475" s="2" t="str">
        <f>IFERROR(VLOOKUP(Tableau2[[#This Row],[PR]],'Taux sortant'!$I$9:$S$167,COLUMN(),0),"")</f>
        <v/>
      </c>
      <c r="H475" s="2" t="str">
        <f>IFERROR(VLOOKUP(Tableau2[[#This Row],[PR]],'Taux sortant'!$I$9:$S$167,COLUMN(),0),"")</f>
        <v/>
      </c>
      <c r="I475" s="2" t="str">
        <f>IFERROR(VLOOKUP(Tableau2[[#This Row],[PR]],'Taux sortant'!$I$9:$S$167,COLUMN(),0),"")</f>
        <v/>
      </c>
      <c r="J475" s="2" t="str">
        <f>IFERROR(VLOOKUP(Tableau2[[#This Row],[PR]],'Taux sortant'!$I$9:$S$167,COLUMN(),0),"")</f>
        <v/>
      </c>
      <c r="K475" s="2" t="str">
        <f>IFERROR(VLOOKUP(Tableau2[[#This Row],[PR]],'Taux sortant'!$I$9:$S$167,COLUMN(),0),"")</f>
        <v/>
      </c>
      <c r="L475" s="2" t="str">
        <f>IFERROR(VLOOKUP(Tableau2[[#This Row],[PR]],'Taux sortant'!$I$9:$S$167,COLUMN(),0),"")</f>
        <v/>
      </c>
    </row>
    <row r="476" spans="1:12" x14ac:dyDescent="0.3">
      <c r="A476" s="1" t="s">
        <v>1801</v>
      </c>
      <c r="B476" s="1" t="s">
        <v>1540</v>
      </c>
      <c r="C476" s="2">
        <f>IFERROR(VLOOKUP(Tableau2[[#This Row],[PR]],'Taux sortant'!$I$9:$S$167,COLUMN(),0),"")</f>
        <v>9.59</v>
      </c>
      <c r="D476" s="2">
        <f>IFERROR(VLOOKUP(Tableau2[[#This Row],[PR]],'Taux sortant'!$I$9:$S$167,COLUMN(),0),"")</f>
        <v>7.53</v>
      </c>
      <c r="E476" s="2">
        <f>IFERROR(VLOOKUP(Tableau2[[#This Row],[PR]],'Taux sortant'!$I$9:$S$167,COLUMN(),0),"")</f>
        <v>5.2</v>
      </c>
      <c r="F476" s="2">
        <f>IFERROR(VLOOKUP(Tableau2[[#This Row],[PR]],'Taux sortant'!$I$9:$S$167,COLUMN(),0),"")</f>
        <v>4.08</v>
      </c>
      <c r="G476" s="2">
        <f>IFERROR(VLOOKUP(Tableau2[[#This Row],[PR]],'Taux sortant'!$I$9:$S$167,COLUMN(),0),"")</f>
        <v>3.34</v>
      </c>
      <c r="H476" s="2">
        <f>IFERROR(VLOOKUP(Tableau2[[#This Row],[PR]],'Taux sortant'!$I$9:$S$167,COLUMN(),0),"")</f>
        <v>2.88</v>
      </c>
      <c r="I476" s="2">
        <f>IFERROR(VLOOKUP(Tableau2[[#This Row],[PR]],'Taux sortant'!$I$9:$S$167,COLUMN(),0),"")</f>
        <v>2.59</v>
      </c>
      <c r="J476" s="2">
        <f>IFERROR(VLOOKUP(Tableau2[[#This Row],[PR]],'Taux sortant'!$I$9:$S$167,COLUMN(),0),"")</f>
        <v>0</v>
      </c>
      <c r="K476" s="2">
        <f>IFERROR(VLOOKUP(Tableau2[[#This Row],[PR]],'Taux sortant'!$I$9:$S$167,COLUMN(),0),"")</f>
        <v>0</v>
      </c>
      <c r="L476" s="2" t="str">
        <f>IFERROR(VLOOKUP(Tableau2[[#This Row],[PR]],'Taux sortant'!$I$9:$S$167,COLUMN(),0),"")</f>
        <v/>
      </c>
    </row>
    <row r="477" spans="1:12" x14ac:dyDescent="0.3">
      <c r="A477" s="1" t="s">
        <v>4365</v>
      </c>
      <c r="B477" s="1" t="s">
        <v>4174</v>
      </c>
      <c r="C477" s="2">
        <f>IFERROR(VLOOKUP(Tableau2[[#This Row],[PR]],'Taux sortant'!$I$9:$S$167,COLUMN(),0),"")</f>
        <v>18.22</v>
      </c>
      <c r="D477" s="2">
        <f>IFERROR(VLOOKUP(Tableau2[[#This Row],[PR]],'Taux sortant'!$I$9:$S$167,COLUMN(),0),"")</f>
        <v>15.54</v>
      </c>
      <c r="E477" s="2">
        <f>IFERROR(VLOOKUP(Tableau2[[#This Row],[PR]],'Taux sortant'!$I$9:$S$167,COLUMN(),0),"")</f>
        <v>12.42</v>
      </c>
      <c r="F477" s="2">
        <f>IFERROR(VLOOKUP(Tableau2[[#This Row],[PR]],'Taux sortant'!$I$9:$S$167,COLUMN(),0),"")</f>
        <v>10.85</v>
      </c>
      <c r="G477" s="2">
        <f>IFERROR(VLOOKUP(Tableau2[[#This Row],[PR]],'Taux sortant'!$I$9:$S$167,COLUMN(),0),"")</f>
        <v>9.4499999999999993</v>
      </c>
      <c r="H477" s="2">
        <f>IFERROR(VLOOKUP(Tableau2[[#This Row],[PR]],'Taux sortant'!$I$9:$S$167,COLUMN(),0),"")</f>
        <v>8.27</v>
      </c>
      <c r="I477" s="2">
        <f>IFERROR(VLOOKUP(Tableau2[[#This Row],[PR]],'Taux sortant'!$I$9:$S$167,COLUMN(),0),"")</f>
        <v>7.27</v>
      </c>
      <c r="J477" s="2">
        <f>IFERROR(VLOOKUP(Tableau2[[#This Row],[PR]],'Taux sortant'!$I$9:$S$167,COLUMN(),0),"")</f>
        <v>0</v>
      </c>
      <c r="K477" s="2">
        <f>IFERROR(VLOOKUP(Tableau2[[#This Row],[PR]],'Taux sortant'!$I$9:$S$167,COLUMN(),0),"")</f>
        <v>0</v>
      </c>
      <c r="L477" s="2" t="str">
        <f>IFERROR(VLOOKUP(Tableau2[[#This Row],[PR]],'Taux sortant'!$I$9:$S$167,COLUMN(),0),"")</f>
        <v/>
      </c>
    </row>
    <row r="478" spans="1:12" x14ac:dyDescent="0.3">
      <c r="A478" s="1" t="s">
        <v>4368</v>
      </c>
      <c r="B478" s="1" t="s">
        <v>4194</v>
      </c>
      <c r="C478" s="2">
        <f>IFERROR(VLOOKUP(Tableau2[[#This Row],[PR]],'Taux sortant'!$I$9:$S$167,COLUMN(),0),"")</f>
        <v>19.27</v>
      </c>
      <c r="D478" s="2">
        <f>IFERROR(VLOOKUP(Tableau2[[#This Row],[PR]],'Taux sortant'!$I$9:$S$167,COLUMN(),0),"")</f>
        <v>16.54</v>
      </c>
      <c r="E478" s="2">
        <f>IFERROR(VLOOKUP(Tableau2[[#This Row],[PR]],'Taux sortant'!$I$9:$S$167,COLUMN(),0),"")</f>
        <v>13.35</v>
      </c>
      <c r="F478" s="2">
        <f>IFERROR(VLOOKUP(Tableau2[[#This Row],[PR]],'Taux sortant'!$I$9:$S$167,COLUMN(),0),"")</f>
        <v>11.77</v>
      </c>
      <c r="G478" s="2">
        <f>IFERROR(VLOOKUP(Tableau2[[#This Row],[PR]],'Taux sortant'!$I$9:$S$167,COLUMN(),0),"")</f>
        <v>10.32</v>
      </c>
      <c r="H478" s="2">
        <f>IFERROR(VLOOKUP(Tableau2[[#This Row],[PR]],'Taux sortant'!$I$9:$S$167,COLUMN(),0),"")</f>
        <v>9.14</v>
      </c>
      <c r="I478" s="2">
        <f>IFERROR(VLOOKUP(Tableau2[[#This Row],[PR]],'Taux sortant'!$I$9:$S$167,COLUMN(),0),"")</f>
        <v>8.1199999999999992</v>
      </c>
      <c r="J478" s="2">
        <f>IFERROR(VLOOKUP(Tableau2[[#This Row],[PR]],'Taux sortant'!$I$9:$S$167,COLUMN(),0),"")</f>
        <v>0</v>
      </c>
      <c r="K478" s="2">
        <f>IFERROR(VLOOKUP(Tableau2[[#This Row],[PR]],'Taux sortant'!$I$9:$S$167,COLUMN(),0),"")</f>
        <v>0</v>
      </c>
      <c r="L478" s="2" t="str">
        <f>IFERROR(VLOOKUP(Tableau2[[#This Row],[PR]],'Taux sortant'!$I$9:$S$167,COLUMN(),0),"")</f>
        <v/>
      </c>
    </row>
    <row r="479" spans="1:12" x14ac:dyDescent="0.3">
      <c r="A479" s="1" t="s">
        <v>4371</v>
      </c>
      <c r="B479" s="1" t="s">
        <v>4147</v>
      </c>
      <c r="C479" s="2">
        <f>IFERROR(VLOOKUP(Tableau2[[#This Row],[PR]],'Taux sortant'!$I$9:$S$167,COLUMN(),0),"")</f>
        <v>16.62</v>
      </c>
      <c r="D479" s="2">
        <f>IFERROR(VLOOKUP(Tableau2[[#This Row],[PR]],'Taux sortant'!$I$9:$S$167,COLUMN(),0),"")</f>
        <v>14.01</v>
      </c>
      <c r="E479" s="2">
        <f>IFERROR(VLOOKUP(Tableau2[[#This Row],[PR]],'Taux sortant'!$I$9:$S$167,COLUMN(),0),"")</f>
        <v>10.98</v>
      </c>
      <c r="F479" s="2">
        <f>IFERROR(VLOOKUP(Tableau2[[#This Row],[PR]],'Taux sortant'!$I$9:$S$167,COLUMN(),0),"")</f>
        <v>9.49</v>
      </c>
      <c r="G479" s="2">
        <f>IFERROR(VLOOKUP(Tableau2[[#This Row],[PR]],'Taux sortant'!$I$9:$S$167,COLUMN(),0),"")</f>
        <v>8.1199999999999992</v>
      </c>
      <c r="H479" s="2">
        <f>IFERROR(VLOOKUP(Tableau2[[#This Row],[PR]],'Taux sortant'!$I$9:$S$167,COLUMN(),0),"")</f>
        <v>6.99</v>
      </c>
      <c r="I479" s="2">
        <f>IFERROR(VLOOKUP(Tableau2[[#This Row],[PR]],'Taux sortant'!$I$9:$S$167,COLUMN(),0),"")</f>
        <v>6.03</v>
      </c>
      <c r="J479" s="2">
        <f>IFERROR(VLOOKUP(Tableau2[[#This Row],[PR]],'Taux sortant'!$I$9:$S$167,COLUMN(),0),"")</f>
        <v>2466.4499999999998</v>
      </c>
      <c r="K479" s="2">
        <f>IFERROR(VLOOKUP(Tableau2[[#This Row],[PR]],'Taux sortant'!$I$9:$S$167,COLUMN(),0),"")</f>
        <v>0</v>
      </c>
      <c r="L479" s="2" t="str">
        <f>IFERROR(VLOOKUP(Tableau2[[#This Row],[PR]],'Taux sortant'!$I$9:$S$167,COLUMN(),0),"")</f>
        <v/>
      </c>
    </row>
    <row r="480" spans="1:12" x14ac:dyDescent="0.3">
      <c r="A480" s="1" t="s">
        <v>3323</v>
      </c>
      <c r="B480" s="1" t="s">
        <v>17</v>
      </c>
      <c r="C480" s="2">
        <f>IFERROR(VLOOKUP(Tableau2[[#This Row],[PR]],'Taux sortant'!$I$9:$S$167,COLUMN(),0),"")</f>
        <v>15.12</v>
      </c>
      <c r="D480" s="2">
        <f>IFERROR(VLOOKUP(Tableau2[[#This Row],[PR]],'Taux sortant'!$I$9:$S$167,COLUMN(),0),"")</f>
        <v>12.61</v>
      </c>
      <c r="E480" s="2">
        <f>IFERROR(VLOOKUP(Tableau2[[#This Row],[PR]],'Taux sortant'!$I$9:$S$167,COLUMN(),0),"")</f>
        <v>9.7200000000000006</v>
      </c>
      <c r="F480" s="2">
        <f>IFERROR(VLOOKUP(Tableau2[[#This Row],[PR]],'Taux sortant'!$I$9:$S$167,COLUMN(),0),"")</f>
        <v>8.27</v>
      </c>
      <c r="G480" s="2">
        <f>IFERROR(VLOOKUP(Tableau2[[#This Row],[PR]],'Taux sortant'!$I$9:$S$167,COLUMN(),0),"")</f>
        <v>7.1</v>
      </c>
      <c r="H480" s="2">
        <f>IFERROR(VLOOKUP(Tableau2[[#This Row],[PR]],'Taux sortant'!$I$9:$S$167,COLUMN(),0),"")</f>
        <v>6.12</v>
      </c>
      <c r="I480" s="2">
        <f>IFERROR(VLOOKUP(Tableau2[[#This Row],[PR]],'Taux sortant'!$I$9:$S$167,COLUMN(),0),"")</f>
        <v>5.33</v>
      </c>
      <c r="J480" s="2">
        <f>IFERROR(VLOOKUP(Tableau2[[#This Row],[PR]],'Taux sortant'!$I$9:$S$167,COLUMN(),0),"")</f>
        <v>0</v>
      </c>
      <c r="K480" s="2">
        <f>IFERROR(VLOOKUP(Tableau2[[#This Row],[PR]],'Taux sortant'!$I$9:$S$167,COLUMN(),0),"")</f>
        <v>0</v>
      </c>
      <c r="L480" s="2" t="str">
        <f>IFERROR(VLOOKUP(Tableau2[[#This Row],[PR]],'Taux sortant'!$I$9:$S$167,COLUMN(),0),"")</f>
        <v/>
      </c>
    </row>
    <row r="481" spans="1:12" x14ac:dyDescent="0.3">
      <c r="A481" s="1" t="s">
        <v>3326</v>
      </c>
      <c r="B481" s="1" t="s">
        <v>3097</v>
      </c>
      <c r="C481" s="2">
        <f>IFERROR(VLOOKUP(Tableau2[[#This Row],[PR]],'Taux sortant'!$I$9:$S$167,COLUMN(),0),"")</f>
        <v>15.23</v>
      </c>
      <c r="D481" s="2">
        <f>IFERROR(VLOOKUP(Tableau2[[#This Row],[PR]],'Taux sortant'!$I$9:$S$167,COLUMN(),0),"")</f>
        <v>12.68</v>
      </c>
      <c r="E481" s="2">
        <f>IFERROR(VLOOKUP(Tableau2[[#This Row],[PR]],'Taux sortant'!$I$9:$S$167,COLUMN(),0),"")</f>
        <v>9.76</v>
      </c>
      <c r="F481" s="2">
        <f>IFERROR(VLOOKUP(Tableau2[[#This Row],[PR]],'Taux sortant'!$I$9:$S$167,COLUMN(),0),"")</f>
        <v>8.27</v>
      </c>
      <c r="G481" s="2">
        <f>IFERROR(VLOOKUP(Tableau2[[#This Row],[PR]],'Taux sortant'!$I$9:$S$167,COLUMN(),0),"")</f>
        <v>7.07</v>
      </c>
      <c r="H481" s="2">
        <f>IFERROR(VLOOKUP(Tableau2[[#This Row],[PR]],'Taux sortant'!$I$9:$S$167,COLUMN(),0),"")</f>
        <v>6.09</v>
      </c>
      <c r="I481" s="2">
        <f>IFERROR(VLOOKUP(Tableau2[[#This Row],[PR]],'Taux sortant'!$I$9:$S$167,COLUMN(),0),"")</f>
        <v>5.31</v>
      </c>
      <c r="J481" s="2">
        <f>IFERROR(VLOOKUP(Tableau2[[#This Row],[PR]],'Taux sortant'!$I$9:$S$167,COLUMN(),0),"")</f>
        <v>0</v>
      </c>
      <c r="K481" s="2">
        <f>IFERROR(VLOOKUP(Tableau2[[#This Row],[PR]],'Taux sortant'!$I$9:$S$167,COLUMN(),0),"")</f>
        <v>0</v>
      </c>
      <c r="L481" s="2" t="str">
        <f>IFERROR(VLOOKUP(Tableau2[[#This Row],[PR]],'Taux sortant'!$I$9:$S$167,COLUMN(),0),"")</f>
        <v/>
      </c>
    </row>
    <row r="482" spans="1:12" x14ac:dyDescent="0.3">
      <c r="A482" s="1" t="s">
        <v>62</v>
      </c>
      <c r="B482" s="1" t="s">
        <v>63</v>
      </c>
      <c r="C482" s="2">
        <f>IFERROR(VLOOKUP(Tableau2[[#This Row],[PR]],'Taux sortant'!$I$9:$S$167,COLUMN(),0),"")</f>
        <v>13.04</v>
      </c>
      <c r="D482" s="2">
        <f>IFERROR(VLOOKUP(Tableau2[[#This Row],[PR]],'Taux sortant'!$I$9:$S$167,COLUMN(),0),"")</f>
        <v>10.46</v>
      </c>
      <c r="E482" s="2">
        <f>IFERROR(VLOOKUP(Tableau2[[#This Row],[PR]],'Taux sortant'!$I$9:$S$167,COLUMN(),0),"")</f>
        <v>7.52</v>
      </c>
      <c r="F482" s="2">
        <f>IFERROR(VLOOKUP(Tableau2[[#This Row],[PR]],'Taux sortant'!$I$9:$S$167,COLUMN(),0),"")</f>
        <v>6.12</v>
      </c>
      <c r="G482" s="2">
        <f>IFERROR(VLOOKUP(Tableau2[[#This Row],[PR]],'Taux sortant'!$I$9:$S$167,COLUMN(),0),"")</f>
        <v>5.09</v>
      </c>
      <c r="H482" s="2">
        <f>IFERROR(VLOOKUP(Tableau2[[#This Row],[PR]],'Taux sortant'!$I$9:$S$167,COLUMN(),0),"")</f>
        <v>4.2300000000000004</v>
      </c>
      <c r="I482" s="2">
        <f>IFERROR(VLOOKUP(Tableau2[[#This Row],[PR]],'Taux sortant'!$I$9:$S$167,COLUMN(),0),"")</f>
        <v>3.67</v>
      </c>
      <c r="J482" s="2">
        <f>IFERROR(VLOOKUP(Tableau2[[#This Row],[PR]],'Taux sortant'!$I$9:$S$167,COLUMN(),0),"")</f>
        <v>0</v>
      </c>
      <c r="K482" s="2">
        <f>IFERROR(VLOOKUP(Tableau2[[#This Row],[PR]],'Taux sortant'!$I$9:$S$167,COLUMN(),0),"")</f>
        <v>0</v>
      </c>
      <c r="L482" s="2" t="str">
        <f>IFERROR(VLOOKUP(Tableau2[[#This Row],[PR]],'Taux sortant'!$I$9:$S$167,COLUMN(),0),"")</f>
        <v/>
      </c>
    </row>
    <row r="483" spans="1:12" x14ac:dyDescent="0.3">
      <c r="A483" s="1" t="s">
        <v>1803</v>
      </c>
      <c r="B483" s="1" t="s">
        <v>1562</v>
      </c>
      <c r="C483" s="2">
        <f>IFERROR(VLOOKUP(Tableau2[[#This Row],[PR]],'Taux sortant'!$I$9:$S$167,COLUMN(),0),"")</f>
        <v>19.39</v>
      </c>
      <c r="D483" s="2">
        <f>IFERROR(VLOOKUP(Tableau2[[#This Row],[PR]],'Taux sortant'!$I$9:$S$167,COLUMN(),0),"")</f>
        <v>15.4</v>
      </c>
      <c r="E483" s="2">
        <f>IFERROR(VLOOKUP(Tableau2[[#This Row],[PR]],'Taux sortant'!$I$9:$S$167,COLUMN(),0),"")</f>
        <v>11.05</v>
      </c>
      <c r="F483" s="2">
        <f>IFERROR(VLOOKUP(Tableau2[[#This Row],[PR]],'Taux sortant'!$I$9:$S$167,COLUMN(),0),"")</f>
        <v>8.92</v>
      </c>
      <c r="G483" s="2">
        <f>IFERROR(VLOOKUP(Tableau2[[#This Row],[PR]],'Taux sortant'!$I$9:$S$167,COLUMN(),0),"")</f>
        <v>7.15</v>
      </c>
      <c r="H483" s="2">
        <f>IFERROR(VLOOKUP(Tableau2[[#This Row],[PR]],'Taux sortant'!$I$9:$S$167,COLUMN(),0),"")</f>
        <v>5.51</v>
      </c>
      <c r="I483" s="2">
        <f>IFERROR(VLOOKUP(Tableau2[[#This Row],[PR]],'Taux sortant'!$I$9:$S$167,COLUMN(),0),"")</f>
        <v>4.75</v>
      </c>
      <c r="J483" s="2">
        <f>IFERROR(VLOOKUP(Tableau2[[#This Row],[PR]],'Taux sortant'!$I$9:$S$167,COLUMN(),0),"")</f>
        <v>0</v>
      </c>
      <c r="K483" s="2">
        <f>IFERROR(VLOOKUP(Tableau2[[#This Row],[PR]],'Taux sortant'!$I$9:$S$167,COLUMN(),0),"")</f>
        <v>0</v>
      </c>
      <c r="L483" s="2" t="str">
        <f>IFERROR(VLOOKUP(Tableau2[[#This Row],[PR]],'Taux sortant'!$I$9:$S$167,COLUMN(),0),"")</f>
        <v/>
      </c>
    </row>
    <row r="484" spans="1:12" x14ac:dyDescent="0.3">
      <c r="A484" s="1" t="s">
        <v>1806</v>
      </c>
      <c r="B484" s="1" t="s">
        <v>1523</v>
      </c>
      <c r="C484" s="2">
        <f>IFERROR(VLOOKUP(Tableau2[[#This Row],[PR]],'Taux sortant'!$I$9:$S$167,COLUMN(),0),"")</f>
        <v>20.91</v>
      </c>
      <c r="D484" s="2">
        <f>IFERROR(VLOOKUP(Tableau2[[#This Row],[PR]],'Taux sortant'!$I$9:$S$167,COLUMN(),0),"")</f>
        <v>16.62</v>
      </c>
      <c r="E484" s="2">
        <f>IFERROR(VLOOKUP(Tableau2[[#This Row],[PR]],'Taux sortant'!$I$9:$S$167,COLUMN(),0),"")</f>
        <v>12.11</v>
      </c>
      <c r="F484" s="2">
        <f>IFERROR(VLOOKUP(Tableau2[[#This Row],[PR]],'Taux sortant'!$I$9:$S$167,COLUMN(),0),"")</f>
        <v>9.7100000000000009</v>
      </c>
      <c r="G484" s="2">
        <f>IFERROR(VLOOKUP(Tableau2[[#This Row],[PR]],'Taux sortant'!$I$9:$S$167,COLUMN(),0),"")</f>
        <v>7</v>
      </c>
      <c r="H484" s="2">
        <f>IFERROR(VLOOKUP(Tableau2[[#This Row],[PR]],'Taux sortant'!$I$9:$S$167,COLUMN(),0),"")</f>
        <v>4.8099999999999996</v>
      </c>
      <c r="I484" s="2">
        <f>IFERROR(VLOOKUP(Tableau2[[#This Row],[PR]],'Taux sortant'!$I$9:$S$167,COLUMN(),0),"")</f>
        <v>4.1900000000000004</v>
      </c>
      <c r="J484" s="2">
        <f>IFERROR(VLOOKUP(Tableau2[[#This Row],[PR]],'Taux sortant'!$I$9:$S$167,COLUMN(),0),"")</f>
        <v>0</v>
      </c>
      <c r="K484" s="2">
        <f>IFERROR(VLOOKUP(Tableau2[[#This Row],[PR]],'Taux sortant'!$I$9:$S$167,COLUMN(),0),"")</f>
        <v>0</v>
      </c>
      <c r="L484" s="2" t="str">
        <f>IFERROR(VLOOKUP(Tableau2[[#This Row],[PR]],'Taux sortant'!$I$9:$S$167,COLUMN(),0),"")</f>
        <v/>
      </c>
    </row>
    <row r="485" spans="1:12" x14ac:dyDescent="0.3">
      <c r="A485" s="1" t="s">
        <v>1809</v>
      </c>
      <c r="B485" s="1" t="s">
        <v>1566</v>
      </c>
      <c r="C485" s="2" t="str">
        <f>IFERROR(VLOOKUP(Tableau2[[#This Row],[PR]],'Taux sortant'!$I$9:$S$167,COLUMN(),0),"")</f>
        <v/>
      </c>
      <c r="D485" s="2" t="str">
        <f>IFERROR(VLOOKUP(Tableau2[[#This Row],[PR]],'Taux sortant'!$I$9:$S$167,COLUMN(),0),"")</f>
        <v/>
      </c>
      <c r="E485" s="2" t="str">
        <f>IFERROR(VLOOKUP(Tableau2[[#This Row],[PR]],'Taux sortant'!$I$9:$S$167,COLUMN(),0),"")</f>
        <v/>
      </c>
      <c r="F485" s="2" t="str">
        <f>IFERROR(VLOOKUP(Tableau2[[#This Row],[PR]],'Taux sortant'!$I$9:$S$167,COLUMN(),0),"")</f>
        <v/>
      </c>
      <c r="G485" s="2" t="str">
        <f>IFERROR(VLOOKUP(Tableau2[[#This Row],[PR]],'Taux sortant'!$I$9:$S$167,COLUMN(),0),"")</f>
        <v/>
      </c>
      <c r="H485" s="2" t="str">
        <f>IFERROR(VLOOKUP(Tableau2[[#This Row],[PR]],'Taux sortant'!$I$9:$S$167,COLUMN(),0),"")</f>
        <v/>
      </c>
      <c r="I485" s="2" t="str">
        <f>IFERROR(VLOOKUP(Tableau2[[#This Row],[PR]],'Taux sortant'!$I$9:$S$167,COLUMN(),0),"")</f>
        <v/>
      </c>
      <c r="J485" s="2" t="str">
        <f>IFERROR(VLOOKUP(Tableau2[[#This Row],[PR]],'Taux sortant'!$I$9:$S$167,COLUMN(),0),"")</f>
        <v/>
      </c>
      <c r="K485" s="2" t="str">
        <f>IFERROR(VLOOKUP(Tableau2[[#This Row],[PR]],'Taux sortant'!$I$9:$S$167,COLUMN(),0),"")</f>
        <v/>
      </c>
      <c r="L485" s="2" t="str">
        <f>IFERROR(VLOOKUP(Tableau2[[#This Row],[PR]],'Taux sortant'!$I$9:$S$167,COLUMN(),0),"")</f>
        <v/>
      </c>
    </row>
    <row r="486" spans="1:12" x14ac:dyDescent="0.3">
      <c r="A486" s="1" t="s">
        <v>5447</v>
      </c>
      <c r="B486" s="1" t="s">
        <v>5349</v>
      </c>
      <c r="C486" s="2" t="str">
        <f>IFERROR(VLOOKUP(Tableau2[[#This Row],[PR]],'Taux sortant'!$I$9:$S$167,COLUMN(),0),"")</f>
        <v/>
      </c>
      <c r="D486" s="2" t="str">
        <f>IFERROR(VLOOKUP(Tableau2[[#This Row],[PR]],'Taux sortant'!$I$9:$S$167,COLUMN(),0),"")</f>
        <v/>
      </c>
      <c r="E486" s="2" t="str">
        <f>IFERROR(VLOOKUP(Tableau2[[#This Row],[PR]],'Taux sortant'!$I$9:$S$167,COLUMN(),0),"")</f>
        <v/>
      </c>
      <c r="F486" s="2" t="str">
        <f>IFERROR(VLOOKUP(Tableau2[[#This Row],[PR]],'Taux sortant'!$I$9:$S$167,COLUMN(),0),"")</f>
        <v/>
      </c>
      <c r="G486" s="2" t="str">
        <f>IFERROR(VLOOKUP(Tableau2[[#This Row],[PR]],'Taux sortant'!$I$9:$S$167,COLUMN(),0),"")</f>
        <v/>
      </c>
      <c r="H486" s="2" t="str">
        <f>IFERROR(VLOOKUP(Tableau2[[#This Row],[PR]],'Taux sortant'!$I$9:$S$167,COLUMN(),0),"")</f>
        <v/>
      </c>
      <c r="I486" s="2" t="str">
        <f>IFERROR(VLOOKUP(Tableau2[[#This Row],[PR]],'Taux sortant'!$I$9:$S$167,COLUMN(),0),"")</f>
        <v/>
      </c>
      <c r="J486" s="2" t="str">
        <f>IFERROR(VLOOKUP(Tableau2[[#This Row],[PR]],'Taux sortant'!$I$9:$S$167,COLUMN(),0),"")</f>
        <v/>
      </c>
      <c r="K486" s="2" t="str">
        <f>IFERROR(VLOOKUP(Tableau2[[#This Row],[PR]],'Taux sortant'!$I$9:$S$167,COLUMN(),0),"")</f>
        <v/>
      </c>
      <c r="L486" s="2" t="str">
        <f>IFERROR(VLOOKUP(Tableau2[[#This Row],[PR]],'Taux sortant'!$I$9:$S$167,COLUMN(),0),"")</f>
        <v/>
      </c>
    </row>
    <row r="487" spans="1:12" x14ac:dyDescent="0.3">
      <c r="A487" s="1" t="s">
        <v>66</v>
      </c>
      <c r="B487" s="1" t="s">
        <v>67</v>
      </c>
      <c r="C487" s="2">
        <f>IFERROR(VLOOKUP(Tableau2[[#This Row],[PR]],'Taux sortant'!$I$9:$S$167,COLUMN(),0),"")</f>
        <v>13.04</v>
      </c>
      <c r="D487" s="2">
        <f>IFERROR(VLOOKUP(Tableau2[[#This Row],[PR]],'Taux sortant'!$I$9:$S$167,COLUMN(),0),"")</f>
        <v>10.46</v>
      </c>
      <c r="E487" s="2">
        <f>IFERROR(VLOOKUP(Tableau2[[#This Row],[PR]],'Taux sortant'!$I$9:$S$167,COLUMN(),0),"")</f>
        <v>7.52</v>
      </c>
      <c r="F487" s="2">
        <f>IFERROR(VLOOKUP(Tableau2[[#This Row],[PR]],'Taux sortant'!$I$9:$S$167,COLUMN(),0),"")</f>
        <v>6.12</v>
      </c>
      <c r="G487" s="2">
        <f>IFERROR(VLOOKUP(Tableau2[[#This Row],[PR]],'Taux sortant'!$I$9:$S$167,COLUMN(),0),"")</f>
        <v>5.09</v>
      </c>
      <c r="H487" s="2">
        <f>IFERROR(VLOOKUP(Tableau2[[#This Row],[PR]],'Taux sortant'!$I$9:$S$167,COLUMN(),0),"")</f>
        <v>4.2300000000000004</v>
      </c>
      <c r="I487" s="2">
        <f>IFERROR(VLOOKUP(Tableau2[[#This Row],[PR]],'Taux sortant'!$I$9:$S$167,COLUMN(),0),"")</f>
        <v>3.67</v>
      </c>
      <c r="J487" s="2">
        <f>IFERROR(VLOOKUP(Tableau2[[#This Row],[PR]],'Taux sortant'!$I$9:$S$167,COLUMN(),0),"")</f>
        <v>0</v>
      </c>
      <c r="K487" s="2">
        <f>IFERROR(VLOOKUP(Tableau2[[#This Row],[PR]],'Taux sortant'!$I$9:$S$167,COLUMN(),0),"")</f>
        <v>0</v>
      </c>
      <c r="L487" s="2" t="str">
        <f>IFERROR(VLOOKUP(Tableau2[[#This Row],[PR]],'Taux sortant'!$I$9:$S$167,COLUMN(),0),"")</f>
        <v/>
      </c>
    </row>
    <row r="488" spans="1:12" x14ac:dyDescent="0.3">
      <c r="A488" s="1" t="s">
        <v>4374</v>
      </c>
      <c r="B488" s="1" t="s">
        <v>4222</v>
      </c>
      <c r="C488" s="2">
        <f>IFERROR(VLOOKUP(Tableau2[[#This Row],[PR]],'Taux sortant'!$I$9:$S$167,COLUMN(),0),"")</f>
        <v>16.93</v>
      </c>
      <c r="D488" s="2">
        <f>IFERROR(VLOOKUP(Tableau2[[#This Row],[PR]],'Taux sortant'!$I$9:$S$167,COLUMN(),0),"")</f>
        <v>14.32</v>
      </c>
      <c r="E488" s="2">
        <f>IFERROR(VLOOKUP(Tableau2[[#This Row],[PR]],'Taux sortant'!$I$9:$S$167,COLUMN(),0),"")</f>
        <v>11.27</v>
      </c>
      <c r="F488" s="2">
        <f>IFERROR(VLOOKUP(Tableau2[[#This Row],[PR]],'Taux sortant'!$I$9:$S$167,COLUMN(),0),"")</f>
        <v>9.77</v>
      </c>
      <c r="G488" s="2">
        <f>IFERROR(VLOOKUP(Tableau2[[#This Row],[PR]],'Taux sortant'!$I$9:$S$167,COLUMN(),0),"")</f>
        <v>8.41</v>
      </c>
      <c r="H488" s="2">
        <f>IFERROR(VLOOKUP(Tableau2[[#This Row],[PR]],'Taux sortant'!$I$9:$S$167,COLUMN(),0),"")</f>
        <v>7.25</v>
      </c>
      <c r="I488" s="2">
        <f>IFERROR(VLOOKUP(Tableau2[[#This Row],[PR]],'Taux sortant'!$I$9:$S$167,COLUMN(),0),"")</f>
        <v>6.31</v>
      </c>
      <c r="J488" s="2">
        <f>IFERROR(VLOOKUP(Tableau2[[#This Row],[PR]],'Taux sortant'!$I$9:$S$167,COLUMN(),0),"")</f>
        <v>0</v>
      </c>
      <c r="K488" s="2">
        <f>IFERROR(VLOOKUP(Tableau2[[#This Row],[PR]],'Taux sortant'!$I$9:$S$167,COLUMN(),0),"")</f>
        <v>0</v>
      </c>
      <c r="L488" s="2" t="str">
        <f>IFERROR(VLOOKUP(Tableau2[[#This Row],[PR]],'Taux sortant'!$I$9:$S$167,COLUMN(),0),"")</f>
        <v/>
      </c>
    </row>
    <row r="489" spans="1:12" x14ac:dyDescent="0.3">
      <c r="A489" s="1" t="s">
        <v>71</v>
      </c>
      <c r="B489" s="1" t="s">
        <v>69</v>
      </c>
      <c r="C489" s="2">
        <f>IFERROR(VLOOKUP(Tableau2[[#This Row],[PR]],'Taux sortant'!$I$9:$S$167,COLUMN(),0),"")</f>
        <v>23.78</v>
      </c>
      <c r="D489" s="2">
        <f>IFERROR(VLOOKUP(Tableau2[[#This Row],[PR]],'Taux sortant'!$I$9:$S$167,COLUMN(),0),"")</f>
        <v>20.58</v>
      </c>
      <c r="E489" s="2">
        <f>IFERROR(VLOOKUP(Tableau2[[#This Row],[PR]],'Taux sortant'!$I$9:$S$167,COLUMN(),0),"")</f>
        <v>16.13</v>
      </c>
      <c r="F489" s="2">
        <f>IFERROR(VLOOKUP(Tableau2[[#This Row],[PR]],'Taux sortant'!$I$9:$S$167,COLUMN(),0),"")</f>
        <v>12.62</v>
      </c>
      <c r="G489" s="2">
        <f>IFERROR(VLOOKUP(Tableau2[[#This Row],[PR]],'Taux sortant'!$I$9:$S$167,COLUMN(),0),"")</f>
        <v>9</v>
      </c>
      <c r="H489" s="2">
        <f>IFERROR(VLOOKUP(Tableau2[[#This Row],[PR]],'Taux sortant'!$I$9:$S$167,COLUMN(),0),"")</f>
        <v>5.95</v>
      </c>
      <c r="I489" s="2">
        <f>IFERROR(VLOOKUP(Tableau2[[#This Row],[PR]],'Taux sortant'!$I$9:$S$167,COLUMN(),0),"")</f>
        <v>4.28</v>
      </c>
      <c r="J489" s="2">
        <f>IFERROR(VLOOKUP(Tableau2[[#This Row],[PR]],'Taux sortant'!$I$9:$S$167,COLUMN(),0),"")</f>
        <v>0</v>
      </c>
      <c r="K489" s="2">
        <f>IFERROR(VLOOKUP(Tableau2[[#This Row],[PR]],'Taux sortant'!$I$9:$S$167,COLUMN(),0),"")</f>
        <v>0</v>
      </c>
      <c r="L489" s="2" t="str">
        <f>IFERROR(VLOOKUP(Tableau2[[#This Row],[PR]],'Taux sortant'!$I$9:$S$167,COLUMN(),0),"")</f>
        <v/>
      </c>
    </row>
    <row r="490" spans="1:12" x14ac:dyDescent="0.3">
      <c r="A490" s="1" t="s">
        <v>75</v>
      </c>
      <c r="B490" s="1" t="s">
        <v>51</v>
      </c>
      <c r="C490" s="2">
        <f>IFERROR(VLOOKUP(Tableau2[[#This Row],[PR]],'Taux sortant'!$I$9:$S$167,COLUMN(),0),"")</f>
        <v>14</v>
      </c>
      <c r="D490" s="2">
        <f>IFERROR(VLOOKUP(Tableau2[[#This Row],[PR]],'Taux sortant'!$I$9:$S$167,COLUMN(),0),"")</f>
        <v>11.3</v>
      </c>
      <c r="E490" s="2">
        <f>IFERROR(VLOOKUP(Tableau2[[#This Row],[PR]],'Taux sortant'!$I$9:$S$167,COLUMN(),0),"")</f>
        <v>8.23</v>
      </c>
      <c r="F490" s="2">
        <f>IFERROR(VLOOKUP(Tableau2[[#This Row],[PR]],'Taux sortant'!$I$9:$S$167,COLUMN(),0),"")</f>
        <v>6.77</v>
      </c>
      <c r="G490" s="2">
        <f>IFERROR(VLOOKUP(Tableau2[[#This Row],[PR]],'Taux sortant'!$I$9:$S$167,COLUMN(),0),"")</f>
        <v>5.71</v>
      </c>
      <c r="H490" s="2">
        <f>IFERROR(VLOOKUP(Tableau2[[#This Row],[PR]],'Taux sortant'!$I$9:$S$167,COLUMN(),0),"")</f>
        <v>4.8099999999999996</v>
      </c>
      <c r="I490" s="2">
        <f>IFERROR(VLOOKUP(Tableau2[[#This Row],[PR]],'Taux sortant'!$I$9:$S$167,COLUMN(),0),"")</f>
        <v>4.22</v>
      </c>
      <c r="J490" s="2">
        <f>IFERROR(VLOOKUP(Tableau2[[#This Row],[PR]],'Taux sortant'!$I$9:$S$167,COLUMN(),0),"")</f>
        <v>0</v>
      </c>
      <c r="K490" s="2">
        <f>IFERROR(VLOOKUP(Tableau2[[#This Row],[PR]],'Taux sortant'!$I$9:$S$167,COLUMN(),0),"")</f>
        <v>0</v>
      </c>
      <c r="L490" s="2" t="str">
        <f>IFERROR(VLOOKUP(Tableau2[[#This Row],[PR]],'Taux sortant'!$I$9:$S$167,COLUMN(),0),"")</f>
        <v/>
      </c>
    </row>
    <row r="491" spans="1:12" x14ac:dyDescent="0.3">
      <c r="A491" s="1" t="s">
        <v>78</v>
      </c>
      <c r="B491" s="1" t="s">
        <v>51</v>
      </c>
      <c r="C491" s="2">
        <f>IFERROR(VLOOKUP(Tableau2[[#This Row],[PR]],'Taux sortant'!$I$9:$S$167,COLUMN(),0),"")</f>
        <v>14</v>
      </c>
      <c r="D491" s="2">
        <f>IFERROR(VLOOKUP(Tableau2[[#This Row],[PR]],'Taux sortant'!$I$9:$S$167,COLUMN(),0),"")</f>
        <v>11.3</v>
      </c>
      <c r="E491" s="2">
        <f>IFERROR(VLOOKUP(Tableau2[[#This Row],[PR]],'Taux sortant'!$I$9:$S$167,COLUMN(),0),"")</f>
        <v>8.23</v>
      </c>
      <c r="F491" s="2">
        <f>IFERROR(VLOOKUP(Tableau2[[#This Row],[PR]],'Taux sortant'!$I$9:$S$167,COLUMN(),0),"")</f>
        <v>6.77</v>
      </c>
      <c r="G491" s="2">
        <f>IFERROR(VLOOKUP(Tableau2[[#This Row],[PR]],'Taux sortant'!$I$9:$S$167,COLUMN(),0),"")</f>
        <v>5.71</v>
      </c>
      <c r="H491" s="2">
        <f>IFERROR(VLOOKUP(Tableau2[[#This Row],[PR]],'Taux sortant'!$I$9:$S$167,COLUMN(),0),"")</f>
        <v>4.8099999999999996</v>
      </c>
      <c r="I491" s="2">
        <f>IFERROR(VLOOKUP(Tableau2[[#This Row],[PR]],'Taux sortant'!$I$9:$S$167,COLUMN(),0),"")</f>
        <v>4.22</v>
      </c>
      <c r="J491" s="2">
        <f>IFERROR(VLOOKUP(Tableau2[[#This Row],[PR]],'Taux sortant'!$I$9:$S$167,COLUMN(),0),"")</f>
        <v>0</v>
      </c>
      <c r="K491" s="2">
        <f>IFERROR(VLOOKUP(Tableau2[[#This Row],[PR]],'Taux sortant'!$I$9:$S$167,COLUMN(),0),"")</f>
        <v>0</v>
      </c>
      <c r="L491" s="2" t="str">
        <f>IFERROR(VLOOKUP(Tableau2[[#This Row],[PR]],'Taux sortant'!$I$9:$S$167,COLUMN(),0),"")</f>
        <v/>
      </c>
    </row>
    <row r="492" spans="1:12" x14ac:dyDescent="0.3">
      <c r="A492" s="1" t="s">
        <v>3329</v>
      </c>
      <c r="B492" s="1" t="s">
        <v>3105</v>
      </c>
      <c r="C492" s="2">
        <f>IFERROR(VLOOKUP(Tableau2[[#This Row],[PR]],'Taux sortant'!$I$9:$S$167,COLUMN(),0),"")</f>
        <v>12.93</v>
      </c>
      <c r="D492" s="2">
        <f>IFERROR(VLOOKUP(Tableau2[[#This Row],[PR]],'Taux sortant'!$I$9:$S$167,COLUMN(),0),"")</f>
        <v>10.59</v>
      </c>
      <c r="E492" s="2">
        <f>IFERROR(VLOOKUP(Tableau2[[#This Row],[PR]],'Taux sortant'!$I$9:$S$167,COLUMN(),0),"")</f>
        <v>7.91</v>
      </c>
      <c r="F492" s="2">
        <f>IFERROR(VLOOKUP(Tableau2[[#This Row],[PR]],'Taux sortant'!$I$9:$S$167,COLUMN(),0),"")</f>
        <v>6.66</v>
      </c>
      <c r="G492" s="2">
        <f>IFERROR(VLOOKUP(Tableau2[[#This Row],[PR]],'Taux sortant'!$I$9:$S$167,COLUMN(),0),"")</f>
        <v>5.64</v>
      </c>
      <c r="H492" s="2">
        <f>IFERROR(VLOOKUP(Tableau2[[#This Row],[PR]],'Taux sortant'!$I$9:$S$167,COLUMN(),0),"")</f>
        <v>4.78</v>
      </c>
      <c r="I492" s="2">
        <f>IFERROR(VLOOKUP(Tableau2[[#This Row],[PR]],'Taux sortant'!$I$9:$S$167,COLUMN(),0),"")</f>
        <v>4.1500000000000004</v>
      </c>
      <c r="J492" s="2">
        <f>IFERROR(VLOOKUP(Tableau2[[#This Row],[PR]],'Taux sortant'!$I$9:$S$167,COLUMN(),0),"")</f>
        <v>0</v>
      </c>
      <c r="K492" s="2">
        <f>IFERROR(VLOOKUP(Tableau2[[#This Row],[PR]],'Taux sortant'!$I$9:$S$167,COLUMN(),0),"")</f>
        <v>0</v>
      </c>
      <c r="L492" s="2" t="str">
        <f>IFERROR(VLOOKUP(Tableau2[[#This Row],[PR]],'Taux sortant'!$I$9:$S$167,COLUMN(),0),"")</f>
        <v/>
      </c>
    </row>
    <row r="493" spans="1:12" x14ac:dyDescent="0.3">
      <c r="A493" s="1" t="s">
        <v>5944</v>
      </c>
      <c r="B493" s="1" t="s">
        <v>5835</v>
      </c>
      <c r="C493" s="2" t="str">
        <f>IFERROR(VLOOKUP(Tableau2[[#This Row],[PR]],'Taux sortant'!$I$9:$S$167,COLUMN(),0),"")</f>
        <v/>
      </c>
      <c r="D493" s="2" t="str">
        <f>IFERROR(VLOOKUP(Tableau2[[#This Row],[PR]],'Taux sortant'!$I$9:$S$167,COLUMN(),0),"")</f>
        <v/>
      </c>
      <c r="E493" s="2" t="str">
        <f>IFERROR(VLOOKUP(Tableau2[[#This Row],[PR]],'Taux sortant'!$I$9:$S$167,COLUMN(),0),"")</f>
        <v/>
      </c>
      <c r="F493" s="2" t="str">
        <f>IFERROR(VLOOKUP(Tableau2[[#This Row],[PR]],'Taux sortant'!$I$9:$S$167,COLUMN(),0),"")</f>
        <v/>
      </c>
      <c r="G493" s="2" t="str">
        <f>IFERROR(VLOOKUP(Tableau2[[#This Row],[PR]],'Taux sortant'!$I$9:$S$167,COLUMN(),0),"")</f>
        <v/>
      </c>
      <c r="H493" s="2" t="str">
        <f>IFERROR(VLOOKUP(Tableau2[[#This Row],[PR]],'Taux sortant'!$I$9:$S$167,COLUMN(),0),"")</f>
        <v/>
      </c>
      <c r="I493" s="2" t="str">
        <f>IFERROR(VLOOKUP(Tableau2[[#This Row],[PR]],'Taux sortant'!$I$9:$S$167,COLUMN(),0),"")</f>
        <v/>
      </c>
      <c r="J493" s="2" t="str">
        <f>IFERROR(VLOOKUP(Tableau2[[#This Row],[PR]],'Taux sortant'!$I$9:$S$167,COLUMN(),0),"")</f>
        <v/>
      </c>
      <c r="K493" s="2" t="str">
        <f>IFERROR(VLOOKUP(Tableau2[[#This Row],[PR]],'Taux sortant'!$I$9:$S$167,COLUMN(),0),"")</f>
        <v/>
      </c>
      <c r="L493" s="2" t="str">
        <f>IFERROR(VLOOKUP(Tableau2[[#This Row],[PR]],'Taux sortant'!$I$9:$S$167,COLUMN(),0),"")</f>
        <v/>
      </c>
    </row>
    <row r="494" spans="1:12" x14ac:dyDescent="0.3">
      <c r="A494" s="1" t="s">
        <v>5947</v>
      </c>
      <c r="B494" s="1" t="s">
        <v>5835</v>
      </c>
      <c r="C494" s="2" t="str">
        <f>IFERROR(VLOOKUP(Tableau2[[#This Row],[PR]],'Taux sortant'!$I$9:$S$167,COLUMN(),0),"")</f>
        <v/>
      </c>
      <c r="D494" s="2" t="str">
        <f>IFERROR(VLOOKUP(Tableau2[[#This Row],[PR]],'Taux sortant'!$I$9:$S$167,COLUMN(),0),"")</f>
        <v/>
      </c>
      <c r="E494" s="2" t="str">
        <f>IFERROR(VLOOKUP(Tableau2[[#This Row],[PR]],'Taux sortant'!$I$9:$S$167,COLUMN(),0),"")</f>
        <v/>
      </c>
      <c r="F494" s="2" t="str">
        <f>IFERROR(VLOOKUP(Tableau2[[#This Row],[PR]],'Taux sortant'!$I$9:$S$167,COLUMN(),0),"")</f>
        <v/>
      </c>
      <c r="G494" s="2" t="str">
        <f>IFERROR(VLOOKUP(Tableau2[[#This Row],[PR]],'Taux sortant'!$I$9:$S$167,COLUMN(),0),"")</f>
        <v/>
      </c>
      <c r="H494" s="2" t="str">
        <f>IFERROR(VLOOKUP(Tableau2[[#This Row],[PR]],'Taux sortant'!$I$9:$S$167,COLUMN(),0),"")</f>
        <v/>
      </c>
      <c r="I494" s="2" t="str">
        <f>IFERROR(VLOOKUP(Tableau2[[#This Row],[PR]],'Taux sortant'!$I$9:$S$167,COLUMN(),0),"")</f>
        <v/>
      </c>
      <c r="J494" s="2" t="str">
        <f>IFERROR(VLOOKUP(Tableau2[[#This Row],[PR]],'Taux sortant'!$I$9:$S$167,COLUMN(),0),"")</f>
        <v/>
      </c>
      <c r="K494" s="2" t="str">
        <f>IFERROR(VLOOKUP(Tableau2[[#This Row],[PR]],'Taux sortant'!$I$9:$S$167,COLUMN(),0),"")</f>
        <v/>
      </c>
      <c r="L494" s="2" t="str">
        <f>IFERROR(VLOOKUP(Tableau2[[#This Row],[PR]],'Taux sortant'!$I$9:$S$167,COLUMN(),0),"")</f>
        <v/>
      </c>
    </row>
    <row r="495" spans="1:12" x14ac:dyDescent="0.3">
      <c r="A495" s="1" t="s">
        <v>5448</v>
      </c>
      <c r="B495" s="1" t="s">
        <v>5349</v>
      </c>
      <c r="C495" s="2" t="str">
        <f>IFERROR(VLOOKUP(Tableau2[[#This Row],[PR]],'Taux sortant'!$I$9:$S$167,COLUMN(),0),"")</f>
        <v/>
      </c>
      <c r="D495" s="2" t="str">
        <f>IFERROR(VLOOKUP(Tableau2[[#This Row],[PR]],'Taux sortant'!$I$9:$S$167,COLUMN(),0),"")</f>
        <v/>
      </c>
      <c r="E495" s="2" t="str">
        <f>IFERROR(VLOOKUP(Tableau2[[#This Row],[PR]],'Taux sortant'!$I$9:$S$167,COLUMN(),0),"")</f>
        <v/>
      </c>
      <c r="F495" s="2" t="str">
        <f>IFERROR(VLOOKUP(Tableau2[[#This Row],[PR]],'Taux sortant'!$I$9:$S$167,COLUMN(),0),"")</f>
        <v/>
      </c>
      <c r="G495" s="2" t="str">
        <f>IFERROR(VLOOKUP(Tableau2[[#This Row],[PR]],'Taux sortant'!$I$9:$S$167,COLUMN(),0),"")</f>
        <v/>
      </c>
      <c r="H495" s="2" t="str">
        <f>IFERROR(VLOOKUP(Tableau2[[#This Row],[PR]],'Taux sortant'!$I$9:$S$167,COLUMN(),0),"")</f>
        <v/>
      </c>
      <c r="I495" s="2" t="str">
        <f>IFERROR(VLOOKUP(Tableau2[[#This Row],[PR]],'Taux sortant'!$I$9:$S$167,COLUMN(),0),"")</f>
        <v/>
      </c>
      <c r="J495" s="2" t="str">
        <f>IFERROR(VLOOKUP(Tableau2[[#This Row],[PR]],'Taux sortant'!$I$9:$S$167,COLUMN(),0),"")</f>
        <v/>
      </c>
      <c r="K495" s="2" t="str">
        <f>IFERROR(VLOOKUP(Tableau2[[#This Row],[PR]],'Taux sortant'!$I$9:$S$167,COLUMN(),0),"")</f>
        <v/>
      </c>
      <c r="L495" s="2" t="str">
        <f>IFERROR(VLOOKUP(Tableau2[[#This Row],[PR]],'Taux sortant'!$I$9:$S$167,COLUMN(),0),"")</f>
        <v/>
      </c>
    </row>
    <row r="496" spans="1:12" x14ac:dyDescent="0.3">
      <c r="A496" s="1" t="s">
        <v>82</v>
      </c>
      <c r="B496" s="1" t="s">
        <v>21</v>
      </c>
      <c r="C496" s="2">
        <f>IFERROR(VLOOKUP(Tableau2[[#This Row],[PR]],'Taux sortant'!$I$9:$S$167,COLUMN(),0),"")</f>
        <v>20.25</v>
      </c>
      <c r="D496" s="2">
        <f>IFERROR(VLOOKUP(Tableau2[[#This Row],[PR]],'Taux sortant'!$I$9:$S$167,COLUMN(),0),"")</f>
        <v>16.2</v>
      </c>
      <c r="E496" s="2">
        <f>IFERROR(VLOOKUP(Tableau2[[#This Row],[PR]],'Taux sortant'!$I$9:$S$167,COLUMN(),0),"")</f>
        <v>11.68</v>
      </c>
      <c r="F496" s="2">
        <f>IFERROR(VLOOKUP(Tableau2[[#This Row],[PR]],'Taux sortant'!$I$9:$S$167,COLUMN(),0),"")</f>
        <v>9.25</v>
      </c>
      <c r="G496" s="2">
        <f>IFERROR(VLOOKUP(Tableau2[[#This Row],[PR]],'Taux sortant'!$I$9:$S$167,COLUMN(),0),"")</f>
        <v>7.08</v>
      </c>
      <c r="H496" s="2">
        <f>IFERROR(VLOOKUP(Tableau2[[#This Row],[PR]],'Taux sortant'!$I$9:$S$167,COLUMN(),0),"")</f>
        <v>5.36</v>
      </c>
      <c r="I496" s="2">
        <f>IFERROR(VLOOKUP(Tableau2[[#This Row],[PR]],'Taux sortant'!$I$9:$S$167,COLUMN(),0),"")</f>
        <v>4.8499999999999996</v>
      </c>
      <c r="J496" s="2">
        <f>IFERROR(VLOOKUP(Tableau2[[#This Row],[PR]],'Taux sortant'!$I$9:$S$167,COLUMN(),0),"")</f>
        <v>0</v>
      </c>
      <c r="K496" s="2">
        <f>IFERROR(VLOOKUP(Tableau2[[#This Row],[PR]],'Taux sortant'!$I$9:$S$167,COLUMN(),0),"")</f>
        <v>0</v>
      </c>
      <c r="L496" s="2" t="str">
        <f>IFERROR(VLOOKUP(Tableau2[[#This Row],[PR]],'Taux sortant'!$I$9:$S$167,COLUMN(),0),"")</f>
        <v/>
      </c>
    </row>
    <row r="497" spans="1:12" x14ac:dyDescent="0.3">
      <c r="A497" s="1" t="s">
        <v>5949</v>
      </c>
      <c r="B497" s="1" t="s">
        <v>5888</v>
      </c>
      <c r="C497" s="2">
        <f>IFERROR(VLOOKUP(Tableau2[[#This Row],[PR]],'Taux sortant'!$I$9:$S$167,COLUMN(),0),"")</f>
        <v>34.56</v>
      </c>
      <c r="D497" s="2">
        <f>IFERROR(VLOOKUP(Tableau2[[#This Row],[PR]],'Taux sortant'!$I$9:$S$167,COLUMN(),0),"")</f>
        <v>30.52</v>
      </c>
      <c r="E497" s="2">
        <f>IFERROR(VLOOKUP(Tableau2[[#This Row],[PR]],'Taux sortant'!$I$9:$S$167,COLUMN(),0),"")</f>
        <v>26.32</v>
      </c>
      <c r="F497" s="2">
        <f>IFERROR(VLOOKUP(Tableau2[[#This Row],[PR]],'Taux sortant'!$I$9:$S$167,COLUMN(),0),"")</f>
        <v>23.84</v>
      </c>
      <c r="G497" s="2">
        <f>IFERROR(VLOOKUP(Tableau2[[#This Row],[PR]],'Taux sortant'!$I$9:$S$167,COLUMN(),0),"")</f>
        <v>21.18</v>
      </c>
      <c r="H497" s="2">
        <f>IFERROR(VLOOKUP(Tableau2[[#This Row],[PR]],'Taux sortant'!$I$9:$S$167,COLUMN(),0),"")</f>
        <v>17.91</v>
      </c>
      <c r="I497" s="2">
        <f>IFERROR(VLOOKUP(Tableau2[[#This Row],[PR]],'Taux sortant'!$I$9:$S$167,COLUMN(),0),"")</f>
        <v>15.17</v>
      </c>
      <c r="J497" s="2">
        <f>IFERROR(VLOOKUP(Tableau2[[#This Row],[PR]],'Taux sortant'!$I$9:$S$167,COLUMN(),0),"")</f>
        <v>0</v>
      </c>
      <c r="K497" s="2">
        <f>IFERROR(VLOOKUP(Tableau2[[#This Row],[PR]],'Taux sortant'!$I$9:$S$167,COLUMN(),0),"")</f>
        <v>0</v>
      </c>
      <c r="L497" s="2" t="str">
        <f>IFERROR(VLOOKUP(Tableau2[[#This Row],[PR]],'Taux sortant'!$I$9:$S$167,COLUMN(),0),"")</f>
        <v/>
      </c>
    </row>
    <row r="498" spans="1:12" x14ac:dyDescent="0.3">
      <c r="A498" s="1" t="s">
        <v>1812</v>
      </c>
      <c r="B498" s="1" t="s">
        <v>1535</v>
      </c>
      <c r="C498" s="2">
        <f>IFERROR(VLOOKUP(Tableau2[[#This Row],[PR]],'Taux sortant'!$I$9:$S$167,COLUMN(),0),"")</f>
        <v>32.31</v>
      </c>
      <c r="D498" s="2">
        <f>IFERROR(VLOOKUP(Tableau2[[#This Row],[PR]],'Taux sortant'!$I$9:$S$167,COLUMN(),0),"")</f>
        <v>25.84</v>
      </c>
      <c r="E498" s="2">
        <f>IFERROR(VLOOKUP(Tableau2[[#This Row],[PR]],'Taux sortant'!$I$9:$S$167,COLUMN(),0),"")</f>
        <v>18.78</v>
      </c>
      <c r="F498" s="2">
        <f>IFERROR(VLOOKUP(Tableau2[[#This Row],[PR]],'Taux sortant'!$I$9:$S$167,COLUMN(),0),"")</f>
        <v>15.36</v>
      </c>
      <c r="G498" s="2">
        <f>IFERROR(VLOOKUP(Tableau2[[#This Row],[PR]],'Taux sortant'!$I$9:$S$167,COLUMN(),0),"")</f>
        <v>12.71</v>
      </c>
      <c r="H498" s="2">
        <f>IFERROR(VLOOKUP(Tableau2[[#This Row],[PR]],'Taux sortant'!$I$9:$S$167,COLUMN(),0),"")</f>
        <v>10.58</v>
      </c>
      <c r="I498" s="2">
        <f>IFERROR(VLOOKUP(Tableau2[[#This Row],[PR]],'Taux sortant'!$I$9:$S$167,COLUMN(),0),"")</f>
        <v>9.08</v>
      </c>
      <c r="J498" s="2">
        <f>IFERROR(VLOOKUP(Tableau2[[#This Row],[PR]],'Taux sortant'!$I$9:$S$167,COLUMN(),0),"")</f>
        <v>0</v>
      </c>
      <c r="K498" s="2">
        <f>IFERROR(VLOOKUP(Tableau2[[#This Row],[PR]],'Taux sortant'!$I$9:$S$167,COLUMN(),0),"")</f>
        <v>0</v>
      </c>
      <c r="L498" s="2" t="str">
        <f>IFERROR(VLOOKUP(Tableau2[[#This Row],[PR]],'Taux sortant'!$I$9:$S$167,COLUMN(),0),"")</f>
        <v/>
      </c>
    </row>
    <row r="499" spans="1:12" x14ac:dyDescent="0.3">
      <c r="A499" s="1" t="s">
        <v>4377</v>
      </c>
      <c r="B499" s="1" t="s">
        <v>4140</v>
      </c>
      <c r="C499" s="2" t="str">
        <f>IFERROR(VLOOKUP(Tableau2[[#This Row],[PR]],'Taux sortant'!$I$9:$S$167,COLUMN(),0),"")</f>
        <v/>
      </c>
      <c r="D499" s="2" t="str">
        <f>IFERROR(VLOOKUP(Tableau2[[#This Row],[PR]],'Taux sortant'!$I$9:$S$167,COLUMN(),0),"")</f>
        <v/>
      </c>
      <c r="E499" s="2" t="str">
        <f>IFERROR(VLOOKUP(Tableau2[[#This Row],[PR]],'Taux sortant'!$I$9:$S$167,COLUMN(),0),"")</f>
        <v/>
      </c>
      <c r="F499" s="2" t="str">
        <f>IFERROR(VLOOKUP(Tableau2[[#This Row],[PR]],'Taux sortant'!$I$9:$S$167,COLUMN(),0),"")</f>
        <v/>
      </c>
      <c r="G499" s="2" t="str">
        <f>IFERROR(VLOOKUP(Tableau2[[#This Row],[PR]],'Taux sortant'!$I$9:$S$167,COLUMN(),0),"")</f>
        <v/>
      </c>
      <c r="H499" s="2" t="str">
        <f>IFERROR(VLOOKUP(Tableau2[[#This Row],[PR]],'Taux sortant'!$I$9:$S$167,COLUMN(),0),"")</f>
        <v/>
      </c>
      <c r="I499" s="2" t="str">
        <f>IFERROR(VLOOKUP(Tableau2[[#This Row],[PR]],'Taux sortant'!$I$9:$S$167,COLUMN(),0),"")</f>
        <v/>
      </c>
      <c r="J499" s="2" t="str">
        <f>IFERROR(VLOOKUP(Tableau2[[#This Row],[PR]],'Taux sortant'!$I$9:$S$167,COLUMN(),0),"")</f>
        <v/>
      </c>
      <c r="K499" s="2" t="str">
        <f>IFERROR(VLOOKUP(Tableau2[[#This Row],[PR]],'Taux sortant'!$I$9:$S$167,COLUMN(),0),"")</f>
        <v/>
      </c>
      <c r="L499" s="2" t="str">
        <f>IFERROR(VLOOKUP(Tableau2[[#This Row],[PR]],'Taux sortant'!$I$9:$S$167,COLUMN(),0),"")</f>
        <v/>
      </c>
    </row>
    <row r="500" spans="1:12" x14ac:dyDescent="0.3">
      <c r="A500" s="1" t="s">
        <v>5450</v>
      </c>
      <c r="B500" s="1" t="s">
        <v>5349</v>
      </c>
      <c r="C500" s="2" t="str">
        <f>IFERROR(VLOOKUP(Tableau2[[#This Row],[PR]],'Taux sortant'!$I$9:$S$167,COLUMN(),0),"")</f>
        <v/>
      </c>
      <c r="D500" s="2" t="str">
        <f>IFERROR(VLOOKUP(Tableau2[[#This Row],[PR]],'Taux sortant'!$I$9:$S$167,COLUMN(),0),"")</f>
        <v/>
      </c>
      <c r="E500" s="2" t="str">
        <f>IFERROR(VLOOKUP(Tableau2[[#This Row],[PR]],'Taux sortant'!$I$9:$S$167,COLUMN(),0),"")</f>
        <v/>
      </c>
      <c r="F500" s="2" t="str">
        <f>IFERROR(VLOOKUP(Tableau2[[#This Row],[PR]],'Taux sortant'!$I$9:$S$167,COLUMN(),0),"")</f>
        <v/>
      </c>
      <c r="G500" s="2" t="str">
        <f>IFERROR(VLOOKUP(Tableau2[[#This Row],[PR]],'Taux sortant'!$I$9:$S$167,COLUMN(),0),"")</f>
        <v/>
      </c>
      <c r="H500" s="2" t="str">
        <f>IFERROR(VLOOKUP(Tableau2[[#This Row],[PR]],'Taux sortant'!$I$9:$S$167,COLUMN(),0),"")</f>
        <v/>
      </c>
      <c r="I500" s="2" t="str">
        <f>IFERROR(VLOOKUP(Tableau2[[#This Row],[PR]],'Taux sortant'!$I$9:$S$167,COLUMN(),0),"")</f>
        <v/>
      </c>
      <c r="J500" s="2" t="str">
        <f>IFERROR(VLOOKUP(Tableau2[[#This Row],[PR]],'Taux sortant'!$I$9:$S$167,COLUMN(),0),"")</f>
        <v/>
      </c>
      <c r="K500" s="2" t="str">
        <f>IFERROR(VLOOKUP(Tableau2[[#This Row],[PR]],'Taux sortant'!$I$9:$S$167,COLUMN(),0),"")</f>
        <v/>
      </c>
      <c r="L500" s="2" t="str">
        <f>IFERROR(VLOOKUP(Tableau2[[#This Row],[PR]],'Taux sortant'!$I$9:$S$167,COLUMN(),0),"")</f>
        <v/>
      </c>
    </row>
    <row r="501" spans="1:12" x14ac:dyDescent="0.3">
      <c r="A501" s="1" t="s">
        <v>4380</v>
      </c>
      <c r="B501" s="1" t="s">
        <v>4140</v>
      </c>
      <c r="C501" s="2" t="str">
        <f>IFERROR(VLOOKUP(Tableau2[[#This Row],[PR]],'Taux sortant'!$I$9:$S$167,COLUMN(),0),"")</f>
        <v/>
      </c>
      <c r="D501" s="2" t="str">
        <f>IFERROR(VLOOKUP(Tableau2[[#This Row],[PR]],'Taux sortant'!$I$9:$S$167,COLUMN(),0),"")</f>
        <v/>
      </c>
      <c r="E501" s="2" t="str">
        <f>IFERROR(VLOOKUP(Tableau2[[#This Row],[PR]],'Taux sortant'!$I$9:$S$167,COLUMN(),0),"")</f>
        <v/>
      </c>
      <c r="F501" s="2" t="str">
        <f>IFERROR(VLOOKUP(Tableau2[[#This Row],[PR]],'Taux sortant'!$I$9:$S$167,COLUMN(),0),"")</f>
        <v/>
      </c>
      <c r="G501" s="2" t="str">
        <f>IFERROR(VLOOKUP(Tableau2[[#This Row],[PR]],'Taux sortant'!$I$9:$S$167,COLUMN(),0),"")</f>
        <v/>
      </c>
      <c r="H501" s="2" t="str">
        <f>IFERROR(VLOOKUP(Tableau2[[#This Row],[PR]],'Taux sortant'!$I$9:$S$167,COLUMN(),0),"")</f>
        <v/>
      </c>
      <c r="I501" s="2" t="str">
        <f>IFERROR(VLOOKUP(Tableau2[[#This Row],[PR]],'Taux sortant'!$I$9:$S$167,COLUMN(),0),"")</f>
        <v/>
      </c>
      <c r="J501" s="2" t="str">
        <f>IFERROR(VLOOKUP(Tableau2[[#This Row],[PR]],'Taux sortant'!$I$9:$S$167,COLUMN(),0),"")</f>
        <v/>
      </c>
      <c r="K501" s="2" t="str">
        <f>IFERROR(VLOOKUP(Tableau2[[#This Row],[PR]],'Taux sortant'!$I$9:$S$167,COLUMN(),0),"")</f>
        <v/>
      </c>
      <c r="L501" s="2" t="str">
        <f>IFERROR(VLOOKUP(Tableau2[[#This Row],[PR]],'Taux sortant'!$I$9:$S$167,COLUMN(),0),"")</f>
        <v/>
      </c>
    </row>
    <row r="502" spans="1:12" x14ac:dyDescent="0.3">
      <c r="A502" s="1" t="s">
        <v>86</v>
      </c>
      <c r="B502" s="1" t="s">
        <v>5349</v>
      </c>
      <c r="C502" s="2" t="str">
        <f>IFERROR(VLOOKUP(Tableau2[[#This Row],[PR]],'Taux sortant'!$I$9:$S$167,COLUMN(),0),"")</f>
        <v/>
      </c>
      <c r="D502" s="2" t="str">
        <f>IFERROR(VLOOKUP(Tableau2[[#This Row],[PR]],'Taux sortant'!$I$9:$S$167,COLUMN(),0),"")</f>
        <v/>
      </c>
      <c r="E502" s="2" t="str">
        <f>IFERROR(VLOOKUP(Tableau2[[#This Row],[PR]],'Taux sortant'!$I$9:$S$167,COLUMN(),0),"")</f>
        <v/>
      </c>
      <c r="F502" s="2" t="str">
        <f>IFERROR(VLOOKUP(Tableau2[[#This Row],[PR]],'Taux sortant'!$I$9:$S$167,COLUMN(),0),"")</f>
        <v/>
      </c>
      <c r="G502" s="2" t="str">
        <f>IFERROR(VLOOKUP(Tableau2[[#This Row],[PR]],'Taux sortant'!$I$9:$S$167,COLUMN(),0),"")</f>
        <v/>
      </c>
      <c r="H502" s="2" t="str">
        <f>IFERROR(VLOOKUP(Tableau2[[#This Row],[PR]],'Taux sortant'!$I$9:$S$167,COLUMN(),0),"")</f>
        <v/>
      </c>
      <c r="I502" s="2" t="str">
        <f>IFERROR(VLOOKUP(Tableau2[[#This Row],[PR]],'Taux sortant'!$I$9:$S$167,COLUMN(),0),"")</f>
        <v/>
      </c>
      <c r="J502" s="2" t="str">
        <f>IFERROR(VLOOKUP(Tableau2[[#This Row],[PR]],'Taux sortant'!$I$9:$S$167,COLUMN(),0),"")</f>
        <v/>
      </c>
      <c r="K502" s="2" t="str">
        <f>IFERROR(VLOOKUP(Tableau2[[#This Row],[PR]],'Taux sortant'!$I$9:$S$167,COLUMN(),0),"")</f>
        <v/>
      </c>
      <c r="L502" s="2" t="str">
        <f>IFERROR(VLOOKUP(Tableau2[[#This Row],[PR]],'Taux sortant'!$I$9:$S$167,COLUMN(),0),"")</f>
        <v/>
      </c>
    </row>
    <row r="503" spans="1:12" x14ac:dyDescent="0.3">
      <c r="A503" s="1" t="s">
        <v>86</v>
      </c>
      <c r="B503" s="1" t="s">
        <v>87</v>
      </c>
      <c r="C503" s="2">
        <f>IFERROR(VLOOKUP(Tableau2[[#This Row],[PR]],'Taux sortant'!$I$9:$S$167,COLUMN(),0),"")</f>
        <v>18.79</v>
      </c>
      <c r="D503" s="2">
        <f>IFERROR(VLOOKUP(Tableau2[[#This Row],[PR]],'Taux sortant'!$I$9:$S$167,COLUMN(),0),"")</f>
        <v>15.99</v>
      </c>
      <c r="E503" s="2">
        <f>IFERROR(VLOOKUP(Tableau2[[#This Row],[PR]],'Taux sortant'!$I$9:$S$167,COLUMN(),0),"")</f>
        <v>12.7</v>
      </c>
      <c r="F503" s="2">
        <f>IFERROR(VLOOKUP(Tableau2[[#This Row],[PR]],'Taux sortant'!$I$9:$S$167,COLUMN(),0),"")</f>
        <v>11.07</v>
      </c>
      <c r="G503" s="2">
        <f>IFERROR(VLOOKUP(Tableau2[[#This Row],[PR]],'Taux sortant'!$I$9:$S$167,COLUMN(),0),"")</f>
        <v>9.52</v>
      </c>
      <c r="H503" s="2">
        <f>IFERROR(VLOOKUP(Tableau2[[#This Row],[PR]],'Taux sortant'!$I$9:$S$167,COLUMN(),0),"")</f>
        <v>8.1</v>
      </c>
      <c r="I503" s="2">
        <f>IFERROR(VLOOKUP(Tableau2[[#This Row],[PR]],'Taux sortant'!$I$9:$S$167,COLUMN(),0),"")</f>
        <v>6.92</v>
      </c>
      <c r="J503" s="2">
        <f>IFERROR(VLOOKUP(Tableau2[[#This Row],[PR]],'Taux sortant'!$I$9:$S$167,COLUMN(),0),"")</f>
        <v>0</v>
      </c>
      <c r="K503" s="2">
        <f>IFERROR(VLOOKUP(Tableau2[[#This Row],[PR]],'Taux sortant'!$I$9:$S$167,COLUMN(),0),"")</f>
        <v>0</v>
      </c>
      <c r="L503" s="2" t="str">
        <f>IFERROR(VLOOKUP(Tableau2[[#This Row],[PR]],'Taux sortant'!$I$9:$S$167,COLUMN(),0),"")</f>
        <v/>
      </c>
    </row>
    <row r="504" spans="1:12" x14ac:dyDescent="0.3">
      <c r="A504" s="1" t="s">
        <v>1815</v>
      </c>
      <c r="B504" s="1" t="s">
        <v>1816</v>
      </c>
      <c r="C504" s="2">
        <f>IFERROR(VLOOKUP(Tableau2[[#This Row],[PR]],'Taux sortant'!$I$9:$S$167,COLUMN(),0),"")</f>
        <v>18.93</v>
      </c>
      <c r="D504" s="2">
        <f>IFERROR(VLOOKUP(Tableau2[[#This Row],[PR]],'Taux sortant'!$I$9:$S$167,COLUMN(),0),"")</f>
        <v>14.85</v>
      </c>
      <c r="E504" s="2">
        <f>IFERROR(VLOOKUP(Tableau2[[#This Row],[PR]],'Taux sortant'!$I$9:$S$167,COLUMN(),0),"")</f>
        <v>11.22</v>
      </c>
      <c r="F504" s="2">
        <f>IFERROR(VLOOKUP(Tableau2[[#This Row],[PR]],'Taux sortant'!$I$9:$S$167,COLUMN(),0),"")</f>
        <v>8.25</v>
      </c>
      <c r="G504" s="2">
        <f>IFERROR(VLOOKUP(Tableau2[[#This Row],[PR]],'Taux sortant'!$I$9:$S$167,COLUMN(),0),"")</f>
        <v>5.71</v>
      </c>
      <c r="H504" s="2">
        <f>IFERROR(VLOOKUP(Tableau2[[#This Row],[PR]],'Taux sortant'!$I$9:$S$167,COLUMN(),0),"")</f>
        <v>4.21</v>
      </c>
      <c r="I504" s="2">
        <f>IFERROR(VLOOKUP(Tableau2[[#This Row],[PR]],'Taux sortant'!$I$9:$S$167,COLUMN(),0),"")</f>
        <v>3.29</v>
      </c>
      <c r="J504" s="2">
        <f>IFERROR(VLOOKUP(Tableau2[[#This Row],[PR]],'Taux sortant'!$I$9:$S$167,COLUMN(),0),"")</f>
        <v>0</v>
      </c>
      <c r="K504" s="2">
        <f>IFERROR(VLOOKUP(Tableau2[[#This Row],[PR]],'Taux sortant'!$I$9:$S$167,COLUMN(),0),"")</f>
        <v>0</v>
      </c>
      <c r="L504" s="2" t="str">
        <f>IFERROR(VLOOKUP(Tableau2[[#This Row],[PR]],'Taux sortant'!$I$9:$S$167,COLUMN(),0),"")</f>
        <v/>
      </c>
    </row>
    <row r="505" spans="1:12" x14ac:dyDescent="0.3">
      <c r="A505" s="1" t="s">
        <v>91</v>
      </c>
      <c r="B505" s="1" t="s">
        <v>92</v>
      </c>
      <c r="C505" s="2">
        <f>IFERROR(VLOOKUP(Tableau2[[#This Row],[PR]],'Taux sortant'!$I$9:$S$167,COLUMN(),0),"")</f>
        <v>32.090000000000003</v>
      </c>
      <c r="D505" s="2">
        <f>IFERROR(VLOOKUP(Tableau2[[#This Row],[PR]],'Taux sortant'!$I$9:$S$167,COLUMN(),0),"")</f>
        <v>26.17</v>
      </c>
      <c r="E505" s="2">
        <f>IFERROR(VLOOKUP(Tableau2[[#This Row],[PR]],'Taux sortant'!$I$9:$S$167,COLUMN(),0),"")</f>
        <v>20.67</v>
      </c>
      <c r="F505" s="2">
        <f>IFERROR(VLOOKUP(Tableau2[[#This Row],[PR]],'Taux sortant'!$I$9:$S$167,COLUMN(),0),"")</f>
        <v>17.260000000000002</v>
      </c>
      <c r="G505" s="2">
        <f>IFERROR(VLOOKUP(Tableau2[[#This Row],[PR]],'Taux sortant'!$I$9:$S$167,COLUMN(),0),"")</f>
        <v>12.15</v>
      </c>
      <c r="H505" s="2">
        <f>IFERROR(VLOOKUP(Tableau2[[#This Row],[PR]],'Taux sortant'!$I$9:$S$167,COLUMN(),0),"")</f>
        <v>7.95</v>
      </c>
      <c r="I505" s="2">
        <f>IFERROR(VLOOKUP(Tableau2[[#This Row],[PR]],'Taux sortant'!$I$9:$S$167,COLUMN(),0),"")</f>
        <v>7.21</v>
      </c>
      <c r="J505" s="2">
        <f>IFERROR(VLOOKUP(Tableau2[[#This Row],[PR]],'Taux sortant'!$I$9:$S$167,COLUMN(),0),"")</f>
        <v>0</v>
      </c>
      <c r="K505" s="2">
        <f>IFERROR(VLOOKUP(Tableau2[[#This Row],[PR]],'Taux sortant'!$I$9:$S$167,COLUMN(),0),"")</f>
        <v>0</v>
      </c>
      <c r="L505" s="2" t="str">
        <f>IFERROR(VLOOKUP(Tableau2[[#This Row],[PR]],'Taux sortant'!$I$9:$S$167,COLUMN(),0),"")</f>
        <v/>
      </c>
    </row>
    <row r="506" spans="1:12" x14ac:dyDescent="0.3">
      <c r="A506" s="1" t="s">
        <v>1819</v>
      </c>
      <c r="B506" s="1" t="s">
        <v>1559</v>
      </c>
      <c r="C506" s="2">
        <f>IFERROR(VLOOKUP(Tableau2[[#This Row],[PR]],'Taux sortant'!$I$9:$S$167,COLUMN(),0),"")</f>
        <v>30.33</v>
      </c>
      <c r="D506" s="2">
        <f>IFERROR(VLOOKUP(Tableau2[[#This Row],[PR]],'Taux sortant'!$I$9:$S$167,COLUMN(),0),"")</f>
        <v>27.8</v>
      </c>
      <c r="E506" s="2">
        <f>IFERROR(VLOOKUP(Tableau2[[#This Row],[PR]],'Taux sortant'!$I$9:$S$167,COLUMN(),0),"")</f>
        <v>20.43</v>
      </c>
      <c r="F506" s="2">
        <f>IFERROR(VLOOKUP(Tableau2[[#This Row],[PR]],'Taux sortant'!$I$9:$S$167,COLUMN(),0),"")</f>
        <v>15.78</v>
      </c>
      <c r="G506" s="2">
        <f>IFERROR(VLOOKUP(Tableau2[[#This Row],[PR]],'Taux sortant'!$I$9:$S$167,COLUMN(),0),"")</f>
        <v>11.93</v>
      </c>
      <c r="H506" s="2">
        <f>IFERROR(VLOOKUP(Tableau2[[#This Row],[PR]],'Taux sortant'!$I$9:$S$167,COLUMN(),0),"")</f>
        <v>7.97</v>
      </c>
      <c r="I506" s="2">
        <f>IFERROR(VLOOKUP(Tableau2[[#This Row],[PR]],'Taux sortant'!$I$9:$S$167,COLUMN(),0),"")</f>
        <v>7.56</v>
      </c>
      <c r="J506" s="2">
        <f>IFERROR(VLOOKUP(Tableau2[[#This Row],[PR]],'Taux sortant'!$I$9:$S$167,COLUMN(),0),"")</f>
        <v>0</v>
      </c>
      <c r="K506" s="2">
        <f>IFERROR(VLOOKUP(Tableau2[[#This Row],[PR]],'Taux sortant'!$I$9:$S$167,COLUMN(),0),"")</f>
        <v>0</v>
      </c>
      <c r="L506" s="2" t="str">
        <f>IFERROR(VLOOKUP(Tableau2[[#This Row],[PR]],'Taux sortant'!$I$9:$S$167,COLUMN(),0),"")</f>
        <v/>
      </c>
    </row>
    <row r="507" spans="1:12" x14ac:dyDescent="0.3">
      <c r="A507" s="1" t="s">
        <v>3332</v>
      </c>
      <c r="B507" s="1" t="s">
        <v>3164</v>
      </c>
      <c r="C507" s="2">
        <f>IFERROR(VLOOKUP(Tableau2[[#This Row],[PR]],'Taux sortant'!$I$9:$S$167,COLUMN(),0),"")</f>
        <v>15.9</v>
      </c>
      <c r="D507" s="2">
        <f>IFERROR(VLOOKUP(Tableau2[[#This Row],[PR]],'Taux sortant'!$I$9:$S$167,COLUMN(),0),"")</f>
        <v>13.36</v>
      </c>
      <c r="E507" s="2">
        <f>IFERROR(VLOOKUP(Tableau2[[#This Row],[PR]],'Taux sortant'!$I$9:$S$167,COLUMN(),0),"")</f>
        <v>10.43</v>
      </c>
      <c r="F507" s="2">
        <f>IFERROR(VLOOKUP(Tableau2[[#This Row],[PR]],'Taux sortant'!$I$9:$S$167,COLUMN(),0),"")</f>
        <v>8.9700000000000006</v>
      </c>
      <c r="G507" s="2">
        <f>IFERROR(VLOOKUP(Tableau2[[#This Row],[PR]],'Taux sortant'!$I$9:$S$167,COLUMN(),0),"")</f>
        <v>7.72</v>
      </c>
      <c r="H507" s="2">
        <f>IFERROR(VLOOKUP(Tableau2[[#This Row],[PR]],'Taux sortant'!$I$9:$S$167,COLUMN(),0),"")</f>
        <v>6.68</v>
      </c>
      <c r="I507" s="2">
        <f>IFERROR(VLOOKUP(Tableau2[[#This Row],[PR]],'Taux sortant'!$I$9:$S$167,COLUMN(),0),"")</f>
        <v>5.85</v>
      </c>
      <c r="J507" s="2">
        <f>IFERROR(VLOOKUP(Tableau2[[#This Row],[PR]],'Taux sortant'!$I$9:$S$167,COLUMN(),0),"")</f>
        <v>0</v>
      </c>
      <c r="K507" s="2">
        <f>IFERROR(VLOOKUP(Tableau2[[#This Row],[PR]],'Taux sortant'!$I$9:$S$167,COLUMN(),0),"")</f>
        <v>0</v>
      </c>
      <c r="L507" s="2" t="str">
        <f>IFERROR(VLOOKUP(Tableau2[[#This Row],[PR]],'Taux sortant'!$I$9:$S$167,COLUMN(),0),"")</f>
        <v/>
      </c>
    </row>
    <row r="508" spans="1:12" x14ac:dyDescent="0.3">
      <c r="A508" s="1" t="s">
        <v>3335</v>
      </c>
      <c r="B508" s="1" t="s">
        <v>3164</v>
      </c>
      <c r="C508" s="2">
        <f>IFERROR(VLOOKUP(Tableau2[[#This Row],[PR]],'Taux sortant'!$I$9:$S$167,COLUMN(),0),"")</f>
        <v>15.9</v>
      </c>
      <c r="D508" s="2">
        <f>IFERROR(VLOOKUP(Tableau2[[#This Row],[PR]],'Taux sortant'!$I$9:$S$167,COLUMN(),0),"")</f>
        <v>13.36</v>
      </c>
      <c r="E508" s="2">
        <f>IFERROR(VLOOKUP(Tableau2[[#This Row],[PR]],'Taux sortant'!$I$9:$S$167,COLUMN(),0),"")</f>
        <v>10.43</v>
      </c>
      <c r="F508" s="2">
        <f>IFERROR(VLOOKUP(Tableau2[[#This Row],[PR]],'Taux sortant'!$I$9:$S$167,COLUMN(),0),"")</f>
        <v>8.9700000000000006</v>
      </c>
      <c r="G508" s="2">
        <f>IFERROR(VLOOKUP(Tableau2[[#This Row],[PR]],'Taux sortant'!$I$9:$S$167,COLUMN(),0),"")</f>
        <v>7.72</v>
      </c>
      <c r="H508" s="2">
        <f>IFERROR(VLOOKUP(Tableau2[[#This Row],[PR]],'Taux sortant'!$I$9:$S$167,COLUMN(),0),"")</f>
        <v>6.68</v>
      </c>
      <c r="I508" s="2">
        <f>IFERROR(VLOOKUP(Tableau2[[#This Row],[PR]],'Taux sortant'!$I$9:$S$167,COLUMN(),0),"")</f>
        <v>5.85</v>
      </c>
      <c r="J508" s="2">
        <f>IFERROR(VLOOKUP(Tableau2[[#This Row],[PR]],'Taux sortant'!$I$9:$S$167,COLUMN(),0),"")</f>
        <v>0</v>
      </c>
      <c r="K508" s="2">
        <f>IFERROR(VLOOKUP(Tableau2[[#This Row],[PR]],'Taux sortant'!$I$9:$S$167,COLUMN(),0),"")</f>
        <v>0</v>
      </c>
      <c r="L508" s="2" t="str">
        <f>IFERROR(VLOOKUP(Tableau2[[#This Row],[PR]],'Taux sortant'!$I$9:$S$167,COLUMN(),0),"")</f>
        <v/>
      </c>
    </row>
    <row r="509" spans="1:12" x14ac:dyDescent="0.3">
      <c r="A509" s="1" t="s">
        <v>1822</v>
      </c>
      <c r="B509" s="1" t="s">
        <v>1816</v>
      </c>
      <c r="C509" s="2">
        <f>IFERROR(VLOOKUP(Tableau2[[#This Row],[PR]],'Taux sortant'!$I$9:$S$167,COLUMN(),0),"")</f>
        <v>18.93</v>
      </c>
      <c r="D509" s="2">
        <f>IFERROR(VLOOKUP(Tableau2[[#This Row],[PR]],'Taux sortant'!$I$9:$S$167,COLUMN(),0),"")</f>
        <v>14.85</v>
      </c>
      <c r="E509" s="2">
        <f>IFERROR(VLOOKUP(Tableau2[[#This Row],[PR]],'Taux sortant'!$I$9:$S$167,COLUMN(),0),"")</f>
        <v>11.22</v>
      </c>
      <c r="F509" s="2">
        <f>IFERROR(VLOOKUP(Tableau2[[#This Row],[PR]],'Taux sortant'!$I$9:$S$167,COLUMN(),0),"")</f>
        <v>8.25</v>
      </c>
      <c r="G509" s="2">
        <f>IFERROR(VLOOKUP(Tableau2[[#This Row],[PR]],'Taux sortant'!$I$9:$S$167,COLUMN(),0),"")</f>
        <v>5.71</v>
      </c>
      <c r="H509" s="2">
        <f>IFERROR(VLOOKUP(Tableau2[[#This Row],[PR]],'Taux sortant'!$I$9:$S$167,COLUMN(),0),"")</f>
        <v>4.21</v>
      </c>
      <c r="I509" s="2">
        <f>IFERROR(VLOOKUP(Tableau2[[#This Row],[PR]],'Taux sortant'!$I$9:$S$167,COLUMN(),0),"")</f>
        <v>3.29</v>
      </c>
      <c r="J509" s="2">
        <f>IFERROR(VLOOKUP(Tableau2[[#This Row],[PR]],'Taux sortant'!$I$9:$S$167,COLUMN(),0),"")</f>
        <v>0</v>
      </c>
      <c r="K509" s="2">
        <f>IFERROR(VLOOKUP(Tableau2[[#This Row],[PR]],'Taux sortant'!$I$9:$S$167,COLUMN(),0),"")</f>
        <v>0</v>
      </c>
      <c r="L509" s="2" t="str">
        <f>IFERROR(VLOOKUP(Tableau2[[#This Row],[PR]],'Taux sortant'!$I$9:$S$167,COLUMN(),0),"")</f>
        <v/>
      </c>
    </row>
    <row r="510" spans="1:12" x14ac:dyDescent="0.3">
      <c r="A510" s="1" t="s">
        <v>3337</v>
      </c>
      <c r="B510" s="1" t="s">
        <v>3109</v>
      </c>
      <c r="C510" s="2">
        <f>IFERROR(VLOOKUP(Tableau2[[#This Row],[PR]],'Taux sortant'!$I$9:$S$167,COLUMN(),0),"")</f>
        <v>12.34</v>
      </c>
      <c r="D510" s="2">
        <f>IFERROR(VLOOKUP(Tableau2[[#This Row],[PR]],'Taux sortant'!$I$9:$S$167,COLUMN(),0),"")</f>
        <v>10.06</v>
      </c>
      <c r="E510" s="2">
        <f>IFERROR(VLOOKUP(Tableau2[[#This Row],[PR]],'Taux sortant'!$I$9:$S$167,COLUMN(),0),"")</f>
        <v>7.45</v>
      </c>
      <c r="F510" s="2">
        <f>IFERROR(VLOOKUP(Tableau2[[#This Row],[PR]],'Taux sortant'!$I$9:$S$167,COLUMN(),0),"")</f>
        <v>6.22</v>
      </c>
      <c r="G510" s="2">
        <f>IFERROR(VLOOKUP(Tableau2[[#This Row],[PR]],'Taux sortant'!$I$9:$S$167,COLUMN(),0),"")</f>
        <v>5.23</v>
      </c>
      <c r="H510" s="2">
        <f>IFERROR(VLOOKUP(Tableau2[[#This Row],[PR]],'Taux sortant'!$I$9:$S$167,COLUMN(),0),"")</f>
        <v>4.43</v>
      </c>
      <c r="I510" s="2">
        <f>IFERROR(VLOOKUP(Tableau2[[#This Row],[PR]],'Taux sortant'!$I$9:$S$167,COLUMN(),0),"")</f>
        <v>3.8</v>
      </c>
      <c r="J510" s="2">
        <f>IFERROR(VLOOKUP(Tableau2[[#This Row],[PR]],'Taux sortant'!$I$9:$S$167,COLUMN(),0),"")</f>
        <v>0</v>
      </c>
      <c r="K510" s="2">
        <f>IFERROR(VLOOKUP(Tableau2[[#This Row],[PR]],'Taux sortant'!$I$9:$S$167,COLUMN(),0),"")</f>
        <v>0</v>
      </c>
      <c r="L510" s="2" t="str">
        <f>IFERROR(VLOOKUP(Tableau2[[#This Row],[PR]],'Taux sortant'!$I$9:$S$167,COLUMN(),0),"")</f>
        <v/>
      </c>
    </row>
    <row r="511" spans="1:12" x14ac:dyDescent="0.3">
      <c r="A511" s="1" t="s">
        <v>3340</v>
      </c>
      <c r="B511" s="1" t="s">
        <v>3134</v>
      </c>
      <c r="C511" s="2">
        <f>IFERROR(VLOOKUP(Tableau2[[#This Row],[PR]],'Taux sortant'!$I$9:$S$167,COLUMN(),0),"")</f>
        <v>15.34</v>
      </c>
      <c r="D511" s="2">
        <f>IFERROR(VLOOKUP(Tableau2[[#This Row],[PR]],'Taux sortant'!$I$9:$S$167,COLUMN(),0),"")</f>
        <v>12.85</v>
      </c>
      <c r="E511" s="2">
        <f>IFERROR(VLOOKUP(Tableau2[[#This Row],[PR]],'Taux sortant'!$I$9:$S$167,COLUMN(),0),"")</f>
        <v>9.94</v>
      </c>
      <c r="F511" s="2">
        <f>IFERROR(VLOOKUP(Tableau2[[#This Row],[PR]],'Taux sortant'!$I$9:$S$167,COLUMN(),0),"")</f>
        <v>8.5399999999999991</v>
      </c>
      <c r="G511" s="2">
        <f>IFERROR(VLOOKUP(Tableau2[[#This Row],[PR]],'Taux sortant'!$I$9:$S$167,COLUMN(),0),"")</f>
        <v>7.34</v>
      </c>
      <c r="H511" s="2">
        <f>IFERROR(VLOOKUP(Tableau2[[#This Row],[PR]],'Taux sortant'!$I$9:$S$167,COLUMN(),0),"")</f>
        <v>6.29</v>
      </c>
      <c r="I511" s="2">
        <f>IFERROR(VLOOKUP(Tableau2[[#This Row],[PR]],'Taux sortant'!$I$9:$S$167,COLUMN(),0),"")</f>
        <v>5.49</v>
      </c>
      <c r="J511" s="2">
        <f>IFERROR(VLOOKUP(Tableau2[[#This Row],[PR]],'Taux sortant'!$I$9:$S$167,COLUMN(),0),"")</f>
        <v>0</v>
      </c>
      <c r="K511" s="2">
        <f>IFERROR(VLOOKUP(Tableau2[[#This Row],[PR]],'Taux sortant'!$I$9:$S$167,COLUMN(),0),"")</f>
        <v>0</v>
      </c>
      <c r="L511" s="2" t="str">
        <f>IFERROR(VLOOKUP(Tableau2[[#This Row],[PR]],'Taux sortant'!$I$9:$S$167,COLUMN(),0),"")</f>
        <v/>
      </c>
    </row>
    <row r="512" spans="1:12" x14ac:dyDescent="0.3">
      <c r="A512" s="1" t="s">
        <v>3343</v>
      </c>
      <c r="B512" s="1" t="s">
        <v>3095</v>
      </c>
      <c r="C512" s="2">
        <f>IFERROR(VLOOKUP(Tableau2[[#This Row],[PR]],'Taux sortant'!$I$9:$S$167,COLUMN(),0),"")</f>
        <v>15.5</v>
      </c>
      <c r="D512" s="2">
        <f>IFERROR(VLOOKUP(Tableau2[[#This Row],[PR]],'Taux sortant'!$I$9:$S$167,COLUMN(),0),"")</f>
        <v>12.99</v>
      </c>
      <c r="E512" s="2">
        <f>IFERROR(VLOOKUP(Tableau2[[#This Row],[PR]],'Taux sortant'!$I$9:$S$167,COLUMN(),0),"")</f>
        <v>10.07</v>
      </c>
      <c r="F512" s="2">
        <f>IFERROR(VLOOKUP(Tableau2[[#This Row],[PR]],'Taux sortant'!$I$9:$S$167,COLUMN(),0),"")</f>
        <v>8.6</v>
      </c>
      <c r="G512" s="2">
        <f>IFERROR(VLOOKUP(Tableau2[[#This Row],[PR]],'Taux sortant'!$I$9:$S$167,COLUMN(),0),"")</f>
        <v>7.36</v>
      </c>
      <c r="H512" s="2">
        <f>IFERROR(VLOOKUP(Tableau2[[#This Row],[PR]],'Taux sortant'!$I$9:$S$167,COLUMN(),0),"")</f>
        <v>6.34</v>
      </c>
      <c r="I512" s="2">
        <f>IFERROR(VLOOKUP(Tableau2[[#This Row],[PR]],'Taux sortant'!$I$9:$S$167,COLUMN(),0),"")</f>
        <v>5.51</v>
      </c>
      <c r="J512" s="2">
        <f>IFERROR(VLOOKUP(Tableau2[[#This Row],[PR]],'Taux sortant'!$I$9:$S$167,COLUMN(),0),"")</f>
        <v>0</v>
      </c>
      <c r="K512" s="2">
        <f>IFERROR(VLOOKUP(Tableau2[[#This Row],[PR]],'Taux sortant'!$I$9:$S$167,COLUMN(),0),"")</f>
        <v>0</v>
      </c>
      <c r="L512" s="2" t="str">
        <f>IFERROR(VLOOKUP(Tableau2[[#This Row],[PR]],'Taux sortant'!$I$9:$S$167,COLUMN(),0),"")</f>
        <v/>
      </c>
    </row>
    <row r="513" spans="1:12" x14ac:dyDescent="0.3">
      <c r="A513" s="1" t="s">
        <v>3343</v>
      </c>
      <c r="B513" s="1" t="s">
        <v>4150</v>
      </c>
      <c r="C513" s="2">
        <f>IFERROR(VLOOKUP(Tableau2[[#This Row],[PR]],'Taux sortant'!$I$9:$S$167,COLUMN(),0),"")</f>
        <v>19.84</v>
      </c>
      <c r="D513" s="2">
        <f>IFERROR(VLOOKUP(Tableau2[[#This Row],[PR]],'Taux sortant'!$I$9:$S$167,COLUMN(),0),"")</f>
        <v>16.989999999999998</v>
      </c>
      <c r="E513" s="2">
        <f>IFERROR(VLOOKUP(Tableau2[[#This Row],[PR]],'Taux sortant'!$I$9:$S$167,COLUMN(),0),"")</f>
        <v>13.65</v>
      </c>
      <c r="F513" s="2">
        <f>IFERROR(VLOOKUP(Tableau2[[#This Row],[PR]],'Taux sortant'!$I$9:$S$167,COLUMN(),0),"")</f>
        <v>11.98</v>
      </c>
      <c r="G513" s="2">
        <f>IFERROR(VLOOKUP(Tableau2[[#This Row],[PR]],'Taux sortant'!$I$9:$S$167,COLUMN(),0),"")</f>
        <v>10.41</v>
      </c>
      <c r="H513" s="2">
        <f>IFERROR(VLOOKUP(Tableau2[[#This Row],[PR]],'Taux sortant'!$I$9:$S$167,COLUMN(),0),"")</f>
        <v>8.9600000000000009</v>
      </c>
      <c r="I513" s="2">
        <f>IFERROR(VLOOKUP(Tableau2[[#This Row],[PR]],'Taux sortant'!$I$9:$S$167,COLUMN(),0),"")</f>
        <v>7.76</v>
      </c>
      <c r="J513" s="2">
        <f>IFERROR(VLOOKUP(Tableau2[[#This Row],[PR]],'Taux sortant'!$I$9:$S$167,COLUMN(),0),"")</f>
        <v>0</v>
      </c>
      <c r="K513" s="2">
        <f>IFERROR(VLOOKUP(Tableau2[[#This Row],[PR]],'Taux sortant'!$I$9:$S$167,COLUMN(),0),"")</f>
        <v>0</v>
      </c>
      <c r="L513" s="2" t="str">
        <f>IFERROR(VLOOKUP(Tableau2[[#This Row],[PR]],'Taux sortant'!$I$9:$S$167,COLUMN(),0),"")</f>
        <v/>
      </c>
    </row>
    <row r="514" spans="1:12" x14ac:dyDescent="0.3">
      <c r="A514" s="1" t="s">
        <v>3345</v>
      </c>
      <c r="B514" s="1" t="s">
        <v>3095</v>
      </c>
      <c r="C514" s="2">
        <f>IFERROR(VLOOKUP(Tableau2[[#This Row],[PR]],'Taux sortant'!$I$9:$S$167,COLUMN(),0),"")</f>
        <v>15.5</v>
      </c>
      <c r="D514" s="2">
        <f>IFERROR(VLOOKUP(Tableau2[[#This Row],[PR]],'Taux sortant'!$I$9:$S$167,COLUMN(),0),"")</f>
        <v>12.99</v>
      </c>
      <c r="E514" s="2">
        <f>IFERROR(VLOOKUP(Tableau2[[#This Row],[PR]],'Taux sortant'!$I$9:$S$167,COLUMN(),0),"")</f>
        <v>10.07</v>
      </c>
      <c r="F514" s="2">
        <f>IFERROR(VLOOKUP(Tableau2[[#This Row],[PR]],'Taux sortant'!$I$9:$S$167,COLUMN(),0),"")</f>
        <v>8.6</v>
      </c>
      <c r="G514" s="2">
        <f>IFERROR(VLOOKUP(Tableau2[[#This Row],[PR]],'Taux sortant'!$I$9:$S$167,COLUMN(),0),"")</f>
        <v>7.36</v>
      </c>
      <c r="H514" s="2">
        <f>IFERROR(VLOOKUP(Tableau2[[#This Row],[PR]],'Taux sortant'!$I$9:$S$167,COLUMN(),0),"")</f>
        <v>6.34</v>
      </c>
      <c r="I514" s="2">
        <f>IFERROR(VLOOKUP(Tableau2[[#This Row],[PR]],'Taux sortant'!$I$9:$S$167,COLUMN(),0),"")</f>
        <v>5.51</v>
      </c>
      <c r="J514" s="2">
        <f>IFERROR(VLOOKUP(Tableau2[[#This Row],[PR]],'Taux sortant'!$I$9:$S$167,COLUMN(),0),"")</f>
        <v>0</v>
      </c>
      <c r="K514" s="2">
        <f>IFERROR(VLOOKUP(Tableau2[[#This Row],[PR]],'Taux sortant'!$I$9:$S$167,COLUMN(),0),"")</f>
        <v>0</v>
      </c>
      <c r="L514" s="2" t="str">
        <f>IFERROR(VLOOKUP(Tableau2[[#This Row],[PR]],'Taux sortant'!$I$9:$S$167,COLUMN(),0),"")</f>
        <v/>
      </c>
    </row>
    <row r="515" spans="1:12" x14ac:dyDescent="0.3">
      <c r="A515" s="1" t="s">
        <v>5951</v>
      </c>
      <c r="B515" s="1" t="s">
        <v>5902</v>
      </c>
      <c r="C515" s="2">
        <f>IFERROR(VLOOKUP(Tableau2[[#This Row],[PR]],'Taux sortant'!$I$9:$S$167,COLUMN(),0),"")</f>
        <v>36.44</v>
      </c>
      <c r="D515" s="2">
        <f>IFERROR(VLOOKUP(Tableau2[[#This Row],[PR]],'Taux sortant'!$I$9:$S$167,COLUMN(),0),"")</f>
        <v>33.200000000000003</v>
      </c>
      <c r="E515" s="2">
        <f>IFERROR(VLOOKUP(Tableau2[[#This Row],[PR]],'Taux sortant'!$I$9:$S$167,COLUMN(),0),"")</f>
        <v>28.06</v>
      </c>
      <c r="F515" s="2">
        <f>IFERROR(VLOOKUP(Tableau2[[#This Row],[PR]],'Taux sortant'!$I$9:$S$167,COLUMN(),0),"")</f>
        <v>26.17</v>
      </c>
      <c r="G515" s="2">
        <f>IFERROR(VLOOKUP(Tableau2[[#This Row],[PR]],'Taux sortant'!$I$9:$S$167,COLUMN(),0),"")</f>
        <v>21.8</v>
      </c>
      <c r="H515" s="2">
        <f>IFERROR(VLOOKUP(Tableau2[[#This Row],[PR]],'Taux sortant'!$I$9:$S$167,COLUMN(),0),"")</f>
        <v>18.88</v>
      </c>
      <c r="I515" s="2">
        <f>IFERROR(VLOOKUP(Tableau2[[#This Row],[PR]],'Taux sortant'!$I$9:$S$167,COLUMN(),0),"")</f>
        <v>15.7</v>
      </c>
      <c r="J515" s="2">
        <f>IFERROR(VLOOKUP(Tableau2[[#This Row],[PR]],'Taux sortant'!$I$9:$S$167,COLUMN(),0),"")</f>
        <v>0</v>
      </c>
      <c r="K515" s="2">
        <f>IFERROR(VLOOKUP(Tableau2[[#This Row],[PR]],'Taux sortant'!$I$9:$S$167,COLUMN(),0),"")</f>
        <v>0</v>
      </c>
      <c r="L515" s="2" t="str">
        <f>IFERROR(VLOOKUP(Tableau2[[#This Row],[PR]],'Taux sortant'!$I$9:$S$167,COLUMN(),0),"")</f>
        <v/>
      </c>
    </row>
    <row r="516" spans="1:12" x14ac:dyDescent="0.3">
      <c r="A516" s="1" t="s">
        <v>1825</v>
      </c>
      <c r="B516" s="1" t="s">
        <v>1559</v>
      </c>
      <c r="C516" s="2">
        <f>IFERROR(VLOOKUP(Tableau2[[#This Row],[PR]],'Taux sortant'!$I$9:$S$167,COLUMN(),0),"")</f>
        <v>30.33</v>
      </c>
      <c r="D516" s="2">
        <f>IFERROR(VLOOKUP(Tableau2[[#This Row],[PR]],'Taux sortant'!$I$9:$S$167,COLUMN(),0),"")</f>
        <v>27.8</v>
      </c>
      <c r="E516" s="2">
        <f>IFERROR(VLOOKUP(Tableau2[[#This Row],[PR]],'Taux sortant'!$I$9:$S$167,COLUMN(),0),"")</f>
        <v>20.43</v>
      </c>
      <c r="F516" s="2">
        <f>IFERROR(VLOOKUP(Tableau2[[#This Row],[PR]],'Taux sortant'!$I$9:$S$167,COLUMN(),0),"")</f>
        <v>15.78</v>
      </c>
      <c r="G516" s="2">
        <f>IFERROR(VLOOKUP(Tableau2[[#This Row],[PR]],'Taux sortant'!$I$9:$S$167,COLUMN(),0),"")</f>
        <v>11.93</v>
      </c>
      <c r="H516" s="2">
        <f>IFERROR(VLOOKUP(Tableau2[[#This Row],[PR]],'Taux sortant'!$I$9:$S$167,COLUMN(),0),"")</f>
        <v>7.97</v>
      </c>
      <c r="I516" s="2">
        <f>IFERROR(VLOOKUP(Tableau2[[#This Row],[PR]],'Taux sortant'!$I$9:$S$167,COLUMN(),0),"")</f>
        <v>7.56</v>
      </c>
      <c r="J516" s="2">
        <f>IFERROR(VLOOKUP(Tableau2[[#This Row],[PR]],'Taux sortant'!$I$9:$S$167,COLUMN(),0),"")</f>
        <v>0</v>
      </c>
      <c r="K516" s="2">
        <f>IFERROR(VLOOKUP(Tableau2[[#This Row],[PR]],'Taux sortant'!$I$9:$S$167,COLUMN(),0),"")</f>
        <v>0</v>
      </c>
      <c r="L516" s="2" t="str">
        <f>IFERROR(VLOOKUP(Tableau2[[#This Row],[PR]],'Taux sortant'!$I$9:$S$167,COLUMN(),0),"")</f>
        <v/>
      </c>
    </row>
    <row r="517" spans="1:12" x14ac:dyDescent="0.3">
      <c r="A517" s="1" t="s">
        <v>8</v>
      </c>
      <c r="B517" s="1" t="s">
        <v>17</v>
      </c>
      <c r="C517" s="2">
        <f>IFERROR(VLOOKUP(Tableau2[[#This Row],[PR]],'Taux sortant'!$I$9:$S$167,COLUMN(),0),"")</f>
        <v>15.12</v>
      </c>
      <c r="D517" s="2">
        <f>IFERROR(VLOOKUP(Tableau2[[#This Row],[PR]],'Taux sortant'!$I$9:$S$167,COLUMN(),0),"")</f>
        <v>12.61</v>
      </c>
      <c r="E517" s="2">
        <f>IFERROR(VLOOKUP(Tableau2[[#This Row],[PR]],'Taux sortant'!$I$9:$S$167,COLUMN(),0),"")</f>
        <v>9.7200000000000006</v>
      </c>
      <c r="F517" s="2">
        <f>IFERROR(VLOOKUP(Tableau2[[#This Row],[PR]],'Taux sortant'!$I$9:$S$167,COLUMN(),0),"")</f>
        <v>8.27</v>
      </c>
      <c r="G517" s="2">
        <f>IFERROR(VLOOKUP(Tableau2[[#This Row],[PR]],'Taux sortant'!$I$9:$S$167,COLUMN(),0),"")</f>
        <v>7.1</v>
      </c>
      <c r="H517" s="2">
        <f>IFERROR(VLOOKUP(Tableau2[[#This Row],[PR]],'Taux sortant'!$I$9:$S$167,COLUMN(),0),"")</f>
        <v>6.12</v>
      </c>
      <c r="I517" s="2">
        <f>IFERROR(VLOOKUP(Tableau2[[#This Row],[PR]],'Taux sortant'!$I$9:$S$167,COLUMN(),0),"")</f>
        <v>5.33</v>
      </c>
      <c r="J517" s="2">
        <f>IFERROR(VLOOKUP(Tableau2[[#This Row],[PR]],'Taux sortant'!$I$9:$S$167,COLUMN(),0),"")</f>
        <v>0</v>
      </c>
      <c r="K517" s="2">
        <f>IFERROR(VLOOKUP(Tableau2[[#This Row],[PR]],'Taux sortant'!$I$9:$S$167,COLUMN(),0),"")</f>
        <v>0</v>
      </c>
      <c r="L517" s="2" t="str">
        <f>IFERROR(VLOOKUP(Tableau2[[#This Row],[PR]],'Taux sortant'!$I$9:$S$167,COLUMN(),0),"")</f>
        <v/>
      </c>
    </row>
    <row r="518" spans="1:12" x14ac:dyDescent="0.3">
      <c r="A518" s="1" t="s">
        <v>8</v>
      </c>
      <c r="B518" s="1" t="s">
        <v>4145</v>
      </c>
      <c r="C518" s="2">
        <f>IFERROR(VLOOKUP(Tableau2[[#This Row],[PR]],'Taux sortant'!$I$9:$S$167,COLUMN(),0),"")</f>
        <v>22.32</v>
      </c>
      <c r="D518" s="2">
        <f>IFERROR(VLOOKUP(Tableau2[[#This Row],[PR]],'Taux sortant'!$I$9:$S$167,COLUMN(),0),"")</f>
        <v>19.86</v>
      </c>
      <c r="E518" s="2">
        <f>IFERROR(VLOOKUP(Tableau2[[#This Row],[PR]],'Taux sortant'!$I$9:$S$167,COLUMN(),0),"")</f>
        <v>16.239999999999998</v>
      </c>
      <c r="F518" s="2">
        <f>IFERROR(VLOOKUP(Tableau2[[#This Row],[PR]],'Taux sortant'!$I$9:$S$167,COLUMN(),0),"")</f>
        <v>14.04</v>
      </c>
      <c r="G518" s="2">
        <f>IFERROR(VLOOKUP(Tableau2[[#This Row],[PR]],'Taux sortant'!$I$9:$S$167,COLUMN(),0),"")</f>
        <v>12.21</v>
      </c>
      <c r="H518" s="2">
        <f>IFERROR(VLOOKUP(Tableau2[[#This Row],[PR]],'Taux sortant'!$I$9:$S$167,COLUMN(),0),"")</f>
        <v>10.16</v>
      </c>
      <c r="I518" s="2">
        <f>IFERROR(VLOOKUP(Tableau2[[#This Row],[PR]],'Taux sortant'!$I$9:$S$167,COLUMN(),0),"")</f>
        <v>8.69</v>
      </c>
      <c r="J518" s="2">
        <f>IFERROR(VLOOKUP(Tableau2[[#This Row],[PR]],'Taux sortant'!$I$9:$S$167,COLUMN(),0),"")</f>
        <v>0</v>
      </c>
      <c r="K518" s="2">
        <f>IFERROR(VLOOKUP(Tableau2[[#This Row],[PR]],'Taux sortant'!$I$9:$S$167,COLUMN(),0),"")</f>
        <v>0</v>
      </c>
      <c r="L518" s="2" t="str">
        <f>IFERROR(VLOOKUP(Tableau2[[#This Row],[PR]],'Taux sortant'!$I$9:$S$167,COLUMN(),0),"")</f>
        <v/>
      </c>
    </row>
    <row r="519" spans="1:12" x14ac:dyDescent="0.3">
      <c r="A519" s="1" t="s">
        <v>8</v>
      </c>
      <c r="B519" s="1" t="s">
        <v>8</v>
      </c>
      <c r="C519" s="2">
        <f>IFERROR(VLOOKUP(Tableau2[[#This Row],[PR]],'Taux sortant'!$I$9:$S$167,COLUMN(),0),"")</f>
        <v>30.77</v>
      </c>
      <c r="D519" s="2">
        <f>IFERROR(VLOOKUP(Tableau2[[#This Row],[PR]],'Taux sortant'!$I$9:$S$167,COLUMN(),0),"")</f>
        <v>22.76</v>
      </c>
      <c r="E519" s="2">
        <f>IFERROR(VLOOKUP(Tableau2[[#This Row],[PR]],'Taux sortant'!$I$9:$S$167,COLUMN(),0),"")</f>
        <v>16.43</v>
      </c>
      <c r="F519" s="2">
        <f>IFERROR(VLOOKUP(Tableau2[[#This Row],[PR]],'Taux sortant'!$I$9:$S$167,COLUMN(),0),"")</f>
        <v>12.46</v>
      </c>
      <c r="G519" s="2">
        <f>IFERROR(VLOOKUP(Tableau2[[#This Row],[PR]],'Taux sortant'!$I$9:$S$167,COLUMN(),0),"")</f>
        <v>7.96</v>
      </c>
      <c r="H519" s="2">
        <f>IFERROR(VLOOKUP(Tableau2[[#This Row],[PR]],'Taux sortant'!$I$9:$S$167,COLUMN(),0),"")</f>
        <v>5.83</v>
      </c>
      <c r="I519" s="2">
        <f>IFERROR(VLOOKUP(Tableau2[[#This Row],[PR]],'Taux sortant'!$I$9:$S$167,COLUMN(),0),"")</f>
        <v>4.59</v>
      </c>
      <c r="J519" s="2">
        <f>IFERROR(VLOOKUP(Tableau2[[#This Row],[PR]],'Taux sortant'!$I$9:$S$167,COLUMN(),0),"")</f>
        <v>0</v>
      </c>
      <c r="K519" s="2">
        <f>IFERROR(VLOOKUP(Tableau2[[#This Row],[PR]],'Taux sortant'!$I$9:$S$167,COLUMN(),0),"")</f>
        <v>0</v>
      </c>
      <c r="L519" s="2" t="str">
        <f>IFERROR(VLOOKUP(Tableau2[[#This Row],[PR]],'Taux sortant'!$I$9:$S$167,COLUMN(),0),"")</f>
        <v/>
      </c>
    </row>
    <row r="520" spans="1:12" x14ac:dyDescent="0.3">
      <c r="A520" s="1" t="s">
        <v>5455</v>
      </c>
      <c r="B520" s="1" t="s">
        <v>5349</v>
      </c>
      <c r="C520" s="2" t="str">
        <f>IFERROR(VLOOKUP(Tableau2[[#This Row],[PR]],'Taux sortant'!$I$9:$S$167,COLUMN(),0),"")</f>
        <v/>
      </c>
      <c r="D520" s="2" t="str">
        <f>IFERROR(VLOOKUP(Tableau2[[#This Row],[PR]],'Taux sortant'!$I$9:$S$167,COLUMN(),0),"")</f>
        <v/>
      </c>
      <c r="E520" s="2" t="str">
        <f>IFERROR(VLOOKUP(Tableau2[[#This Row],[PR]],'Taux sortant'!$I$9:$S$167,COLUMN(),0),"")</f>
        <v/>
      </c>
      <c r="F520" s="2" t="str">
        <f>IFERROR(VLOOKUP(Tableau2[[#This Row],[PR]],'Taux sortant'!$I$9:$S$167,COLUMN(),0),"")</f>
        <v/>
      </c>
      <c r="G520" s="2" t="str">
        <f>IFERROR(VLOOKUP(Tableau2[[#This Row],[PR]],'Taux sortant'!$I$9:$S$167,COLUMN(),0),"")</f>
        <v/>
      </c>
      <c r="H520" s="2" t="str">
        <f>IFERROR(VLOOKUP(Tableau2[[#This Row],[PR]],'Taux sortant'!$I$9:$S$167,COLUMN(),0),"")</f>
        <v/>
      </c>
      <c r="I520" s="2" t="str">
        <f>IFERROR(VLOOKUP(Tableau2[[#This Row],[PR]],'Taux sortant'!$I$9:$S$167,COLUMN(),0),"")</f>
        <v/>
      </c>
      <c r="J520" s="2" t="str">
        <f>IFERROR(VLOOKUP(Tableau2[[#This Row],[PR]],'Taux sortant'!$I$9:$S$167,COLUMN(),0),"")</f>
        <v/>
      </c>
      <c r="K520" s="2" t="str">
        <f>IFERROR(VLOOKUP(Tableau2[[#This Row],[PR]],'Taux sortant'!$I$9:$S$167,COLUMN(),0),"")</f>
        <v/>
      </c>
      <c r="L520" s="2" t="str">
        <f>IFERROR(VLOOKUP(Tableau2[[#This Row],[PR]],'Taux sortant'!$I$9:$S$167,COLUMN(),0),"")</f>
        <v/>
      </c>
    </row>
    <row r="521" spans="1:12" x14ac:dyDescent="0.3">
      <c r="A521" s="1" t="s">
        <v>5455</v>
      </c>
      <c r="B521" s="1" t="s">
        <v>5842</v>
      </c>
      <c r="C521" s="2">
        <f>IFERROR(VLOOKUP(Tableau2[[#This Row],[PR]],'Taux sortant'!$I$9:$S$167,COLUMN(),0),"")</f>
        <v>34.979999999999997</v>
      </c>
      <c r="D521" s="2">
        <f>IFERROR(VLOOKUP(Tableau2[[#This Row],[PR]],'Taux sortant'!$I$9:$S$167,COLUMN(),0),"")</f>
        <v>31.16</v>
      </c>
      <c r="E521" s="2">
        <f>IFERROR(VLOOKUP(Tableau2[[#This Row],[PR]],'Taux sortant'!$I$9:$S$167,COLUMN(),0),"")</f>
        <v>26.49</v>
      </c>
      <c r="F521" s="2">
        <f>IFERROR(VLOOKUP(Tableau2[[#This Row],[PR]],'Taux sortant'!$I$9:$S$167,COLUMN(),0),"")</f>
        <v>24.22</v>
      </c>
      <c r="G521" s="2">
        <f>IFERROR(VLOOKUP(Tableau2[[#This Row],[PR]],'Taux sortant'!$I$9:$S$167,COLUMN(),0),"")</f>
        <v>21.78</v>
      </c>
      <c r="H521" s="2">
        <f>IFERROR(VLOOKUP(Tableau2[[#This Row],[PR]],'Taux sortant'!$I$9:$S$167,COLUMN(),0),"")</f>
        <v>19.420000000000002</v>
      </c>
      <c r="I521" s="2">
        <f>IFERROR(VLOOKUP(Tableau2[[#This Row],[PR]],'Taux sortant'!$I$9:$S$167,COLUMN(),0),"")</f>
        <v>17.87</v>
      </c>
      <c r="J521" s="2">
        <f>IFERROR(VLOOKUP(Tableau2[[#This Row],[PR]],'Taux sortant'!$I$9:$S$167,COLUMN(),0),"")</f>
        <v>0</v>
      </c>
      <c r="K521" s="2">
        <f>IFERROR(VLOOKUP(Tableau2[[#This Row],[PR]],'Taux sortant'!$I$9:$S$167,COLUMN(),0),"")</f>
        <v>0</v>
      </c>
      <c r="L521" s="2" t="str">
        <f>IFERROR(VLOOKUP(Tableau2[[#This Row],[PR]],'Taux sortant'!$I$9:$S$167,COLUMN(),0),"")</f>
        <v/>
      </c>
    </row>
    <row r="522" spans="1:12" x14ac:dyDescent="0.3">
      <c r="A522" s="1" t="s">
        <v>4386</v>
      </c>
      <c r="B522" s="1" t="s">
        <v>4180</v>
      </c>
      <c r="C522" s="2">
        <f>IFERROR(VLOOKUP(Tableau2[[#This Row],[PR]],'Taux sortant'!$I$9:$S$167,COLUMN(),0),"")</f>
        <v>22.64</v>
      </c>
      <c r="D522" s="2">
        <f>IFERROR(VLOOKUP(Tableau2[[#This Row],[PR]],'Taux sortant'!$I$9:$S$167,COLUMN(),0),"")</f>
        <v>20.190000000000001</v>
      </c>
      <c r="E522" s="2">
        <f>IFERROR(VLOOKUP(Tableau2[[#This Row],[PR]],'Taux sortant'!$I$9:$S$167,COLUMN(),0),"")</f>
        <v>16.53</v>
      </c>
      <c r="F522" s="2">
        <f>IFERROR(VLOOKUP(Tableau2[[#This Row],[PR]],'Taux sortant'!$I$9:$S$167,COLUMN(),0),"")</f>
        <v>14.31</v>
      </c>
      <c r="G522" s="2">
        <f>IFERROR(VLOOKUP(Tableau2[[#This Row],[PR]],'Taux sortant'!$I$9:$S$167,COLUMN(),0),"")</f>
        <v>12.45</v>
      </c>
      <c r="H522" s="2">
        <f>IFERROR(VLOOKUP(Tableau2[[#This Row],[PR]],'Taux sortant'!$I$9:$S$167,COLUMN(),0),"")</f>
        <v>10.32</v>
      </c>
      <c r="I522" s="2">
        <f>IFERROR(VLOOKUP(Tableau2[[#This Row],[PR]],'Taux sortant'!$I$9:$S$167,COLUMN(),0),"")</f>
        <v>8.83</v>
      </c>
      <c r="J522" s="2">
        <f>IFERROR(VLOOKUP(Tableau2[[#This Row],[PR]],'Taux sortant'!$I$9:$S$167,COLUMN(),0),"")</f>
        <v>0</v>
      </c>
      <c r="K522" s="2">
        <f>IFERROR(VLOOKUP(Tableau2[[#This Row],[PR]],'Taux sortant'!$I$9:$S$167,COLUMN(),0),"")</f>
        <v>0</v>
      </c>
      <c r="L522" s="2" t="str">
        <f>IFERROR(VLOOKUP(Tableau2[[#This Row],[PR]],'Taux sortant'!$I$9:$S$167,COLUMN(),0),"")</f>
        <v/>
      </c>
    </row>
    <row r="523" spans="1:12" x14ac:dyDescent="0.3">
      <c r="A523" s="1" t="s">
        <v>4389</v>
      </c>
      <c r="B523" s="1" t="s">
        <v>4180</v>
      </c>
      <c r="C523" s="2">
        <f>IFERROR(VLOOKUP(Tableau2[[#This Row],[PR]],'Taux sortant'!$I$9:$S$167,COLUMN(),0),"")</f>
        <v>22.64</v>
      </c>
      <c r="D523" s="2">
        <f>IFERROR(VLOOKUP(Tableau2[[#This Row],[PR]],'Taux sortant'!$I$9:$S$167,COLUMN(),0),"")</f>
        <v>20.190000000000001</v>
      </c>
      <c r="E523" s="2">
        <f>IFERROR(VLOOKUP(Tableau2[[#This Row],[PR]],'Taux sortant'!$I$9:$S$167,COLUMN(),0),"")</f>
        <v>16.53</v>
      </c>
      <c r="F523" s="2">
        <f>IFERROR(VLOOKUP(Tableau2[[#This Row],[PR]],'Taux sortant'!$I$9:$S$167,COLUMN(),0),"")</f>
        <v>14.31</v>
      </c>
      <c r="G523" s="2">
        <f>IFERROR(VLOOKUP(Tableau2[[#This Row],[PR]],'Taux sortant'!$I$9:$S$167,COLUMN(),0),"")</f>
        <v>12.45</v>
      </c>
      <c r="H523" s="2">
        <f>IFERROR(VLOOKUP(Tableau2[[#This Row],[PR]],'Taux sortant'!$I$9:$S$167,COLUMN(),0),"")</f>
        <v>10.32</v>
      </c>
      <c r="I523" s="2">
        <f>IFERROR(VLOOKUP(Tableau2[[#This Row],[PR]],'Taux sortant'!$I$9:$S$167,COLUMN(),0),"")</f>
        <v>8.83</v>
      </c>
      <c r="J523" s="2">
        <f>IFERROR(VLOOKUP(Tableau2[[#This Row],[PR]],'Taux sortant'!$I$9:$S$167,COLUMN(),0),"")</f>
        <v>0</v>
      </c>
      <c r="K523" s="2">
        <f>IFERROR(VLOOKUP(Tableau2[[#This Row],[PR]],'Taux sortant'!$I$9:$S$167,COLUMN(),0),"")</f>
        <v>0</v>
      </c>
      <c r="L523" s="2" t="str">
        <f>IFERROR(VLOOKUP(Tableau2[[#This Row],[PR]],'Taux sortant'!$I$9:$S$167,COLUMN(),0),"")</f>
        <v/>
      </c>
    </row>
    <row r="524" spans="1:12" x14ac:dyDescent="0.3">
      <c r="A524" s="1" t="s">
        <v>3350</v>
      </c>
      <c r="B524" s="1" t="s">
        <v>3107</v>
      </c>
      <c r="C524" s="2" t="str">
        <f>IFERROR(VLOOKUP(Tableau2[[#This Row],[PR]],'Taux sortant'!$I$9:$S$167,COLUMN(),0),"")</f>
        <v/>
      </c>
      <c r="D524" s="2" t="str">
        <f>IFERROR(VLOOKUP(Tableau2[[#This Row],[PR]],'Taux sortant'!$I$9:$S$167,COLUMN(),0),"")</f>
        <v/>
      </c>
      <c r="E524" s="2" t="str">
        <f>IFERROR(VLOOKUP(Tableau2[[#This Row],[PR]],'Taux sortant'!$I$9:$S$167,COLUMN(),0),"")</f>
        <v/>
      </c>
      <c r="F524" s="2" t="str">
        <f>IFERROR(VLOOKUP(Tableau2[[#This Row],[PR]],'Taux sortant'!$I$9:$S$167,COLUMN(),0),"")</f>
        <v/>
      </c>
      <c r="G524" s="2" t="str">
        <f>IFERROR(VLOOKUP(Tableau2[[#This Row],[PR]],'Taux sortant'!$I$9:$S$167,COLUMN(),0),"")</f>
        <v/>
      </c>
      <c r="H524" s="2" t="str">
        <f>IFERROR(VLOOKUP(Tableau2[[#This Row],[PR]],'Taux sortant'!$I$9:$S$167,COLUMN(),0),"")</f>
        <v/>
      </c>
      <c r="I524" s="2" t="str">
        <f>IFERROR(VLOOKUP(Tableau2[[#This Row],[PR]],'Taux sortant'!$I$9:$S$167,COLUMN(),0),"")</f>
        <v/>
      </c>
      <c r="J524" s="2" t="str">
        <f>IFERROR(VLOOKUP(Tableau2[[#This Row],[PR]],'Taux sortant'!$I$9:$S$167,COLUMN(),0),"")</f>
        <v/>
      </c>
      <c r="K524" s="2" t="str">
        <f>IFERROR(VLOOKUP(Tableau2[[#This Row],[PR]],'Taux sortant'!$I$9:$S$167,COLUMN(),0),"")</f>
        <v/>
      </c>
      <c r="L524" s="2" t="str">
        <f>IFERROR(VLOOKUP(Tableau2[[#This Row],[PR]],'Taux sortant'!$I$9:$S$167,COLUMN(),0),"")</f>
        <v/>
      </c>
    </row>
    <row r="525" spans="1:12" x14ac:dyDescent="0.3">
      <c r="A525" s="1" t="s">
        <v>5955</v>
      </c>
      <c r="B525" s="1" t="s">
        <v>2203</v>
      </c>
      <c r="C525" s="2">
        <f>IFERROR(VLOOKUP(Tableau2[[#This Row],[PR]],'Taux sortant'!$I$9:$S$167,COLUMN(),0),"")</f>
        <v>27.96</v>
      </c>
      <c r="D525" s="2">
        <f>IFERROR(VLOOKUP(Tableau2[[#This Row],[PR]],'Taux sortant'!$I$9:$S$167,COLUMN(),0),"")</f>
        <v>24.55</v>
      </c>
      <c r="E525" s="2">
        <f>IFERROR(VLOOKUP(Tableau2[[#This Row],[PR]],'Taux sortant'!$I$9:$S$167,COLUMN(),0),"")</f>
        <v>20.54</v>
      </c>
      <c r="F525" s="2">
        <f>IFERROR(VLOOKUP(Tableau2[[#This Row],[PR]],'Taux sortant'!$I$9:$S$167,COLUMN(),0),"")</f>
        <v>18.54</v>
      </c>
      <c r="G525" s="2">
        <f>IFERROR(VLOOKUP(Tableau2[[#This Row],[PR]],'Taux sortant'!$I$9:$S$167,COLUMN(),0),"")</f>
        <v>16.350000000000001</v>
      </c>
      <c r="H525" s="2">
        <f>IFERROR(VLOOKUP(Tableau2[[#This Row],[PR]],'Taux sortant'!$I$9:$S$167,COLUMN(),0),"")</f>
        <v>14.17</v>
      </c>
      <c r="I525" s="2">
        <f>IFERROR(VLOOKUP(Tableau2[[#This Row],[PR]],'Taux sortant'!$I$9:$S$167,COLUMN(),0),"")</f>
        <v>12.23</v>
      </c>
      <c r="J525" s="2">
        <f>IFERROR(VLOOKUP(Tableau2[[#This Row],[PR]],'Taux sortant'!$I$9:$S$167,COLUMN(),0),"")</f>
        <v>0</v>
      </c>
      <c r="K525" s="2">
        <f>IFERROR(VLOOKUP(Tableau2[[#This Row],[PR]],'Taux sortant'!$I$9:$S$167,COLUMN(),0),"")</f>
        <v>0</v>
      </c>
      <c r="L525" s="2" t="str">
        <f>IFERROR(VLOOKUP(Tableau2[[#This Row],[PR]],'Taux sortant'!$I$9:$S$167,COLUMN(),0),"")</f>
        <v/>
      </c>
    </row>
    <row r="526" spans="1:12" x14ac:dyDescent="0.3">
      <c r="A526" s="1" t="s">
        <v>97</v>
      </c>
      <c r="B526" s="1" t="s">
        <v>98</v>
      </c>
      <c r="C526" s="2">
        <f>IFERROR(VLOOKUP(Tableau2[[#This Row],[PR]],'Taux sortant'!$I$9:$S$167,COLUMN(),0),"")</f>
        <v>16.73</v>
      </c>
      <c r="D526" s="2">
        <f>IFERROR(VLOOKUP(Tableau2[[#This Row],[PR]],'Taux sortant'!$I$9:$S$167,COLUMN(),0),"")</f>
        <v>12.79</v>
      </c>
      <c r="E526" s="2">
        <f>IFERROR(VLOOKUP(Tableau2[[#This Row],[PR]],'Taux sortant'!$I$9:$S$167,COLUMN(),0),"")</f>
        <v>9.3000000000000007</v>
      </c>
      <c r="F526" s="2">
        <f>IFERROR(VLOOKUP(Tableau2[[#This Row],[PR]],'Taux sortant'!$I$9:$S$167,COLUMN(),0),"")</f>
        <v>7.66</v>
      </c>
      <c r="G526" s="2">
        <f>IFERROR(VLOOKUP(Tableau2[[#This Row],[PR]],'Taux sortant'!$I$9:$S$167,COLUMN(),0),"")</f>
        <v>5.55</v>
      </c>
      <c r="H526" s="2">
        <f>IFERROR(VLOOKUP(Tableau2[[#This Row],[PR]],'Taux sortant'!$I$9:$S$167,COLUMN(),0),"")</f>
        <v>4.54</v>
      </c>
      <c r="I526" s="2">
        <f>IFERROR(VLOOKUP(Tableau2[[#This Row],[PR]],'Taux sortant'!$I$9:$S$167,COLUMN(),0),"")</f>
        <v>4.05</v>
      </c>
      <c r="J526" s="2">
        <f>IFERROR(VLOOKUP(Tableau2[[#This Row],[PR]],'Taux sortant'!$I$9:$S$167,COLUMN(),0),"")</f>
        <v>0</v>
      </c>
      <c r="K526" s="2">
        <f>IFERROR(VLOOKUP(Tableau2[[#This Row],[PR]],'Taux sortant'!$I$9:$S$167,COLUMN(),0),"")</f>
        <v>0</v>
      </c>
      <c r="L526" s="2" t="str">
        <f>IFERROR(VLOOKUP(Tableau2[[#This Row],[PR]],'Taux sortant'!$I$9:$S$167,COLUMN(),0),"")</f>
        <v/>
      </c>
    </row>
    <row r="527" spans="1:12" x14ac:dyDescent="0.3">
      <c r="A527" s="1" t="s">
        <v>101</v>
      </c>
      <c r="B527" s="1" t="s">
        <v>3086</v>
      </c>
      <c r="C527" s="2">
        <f>IFERROR(VLOOKUP(Tableau2[[#This Row],[PR]],'Taux sortant'!$I$9:$S$167,COLUMN(),0),"")</f>
        <v>14.38</v>
      </c>
      <c r="D527" s="2">
        <f>IFERROR(VLOOKUP(Tableau2[[#This Row],[PR]],'Taux sortant'!$I$9:$S$167,COLUMN(),0),"")</f>
        <v>11.96</v>
      </c>
      <c r="E527" s="2">
        <f>IFERROR(VLOOKUP(Tableau2[[#This Row],[PR]],'Taux sortant'!$I$9:$S$167,COLUMN(),0),"")</f>
        <v>9.1199999999999992</v>
      </c>
      <c r="F527" s="2">
        <f>IFERROR(VLOOKUP(Tableau2[[#This Row],[PR]],'Taux sortant'!$I$9:$S$167,COLUMN(),0),"")</f>
        <v>7.74</v>
      </c>
      <c r="G527" s="2">
        <f>IFERROR(VLOOKUP(Tableau2[[#This Row],[PR]],'Taux sortant'!$I$9:$S$167,COLUMN(),0),"")</f>
        <v>6.58</v>
      </c>
      <c r="H527" s="2">
        <f>IFERROR(VLOOKUP(Tableau2[[#This Row],[PR]],'Taux sortant'!$I$9:$S$167,COLUMN(),0),"")</f>
        <v>5.57</v>
      </c>
      <c r="I527" s="2">
        <f>IFERROR(VLOOKUP(Tableau2[[#This Row],[PR]],'Taux sortant'!$I$9:$S$167,COLUMN(),0),"")</f>
        <v>4.78</v>
      </c>
      <c r="J527" s="2">
        <f>IFERROR(VLOOKUP(Tableau2[[#This Row],[PR]],'Taux sortant'!$I$9:$S$167,COLUMN(),0),"")</f>
        <v>0</v>
      </c>
      <c r="K527" s="2">
        <f>IFERROR(VLOOKUP(Tableau2[[#This Row],[PR]],'Taux sortant'!$I$9:$S$167,COLUMN(),0),"")</f>
        <v>0</v>
      </c>
      <c r="L527" s="2" t="str">
        <f>IFERROR(VLOOKUP(Tableau2[[#This Row],[PR]],'Taux sortant'!$I$9:$S$167,COLUMN(),0),"")</f>
        <v/>
      </c>
    </row>
    <row r="528" spans="1:12" x14ac:dyDescent="0.3">
      <c r="A528" s="1" t="s">
        <v>101</v>
      </c>
      <c r="B528" s="1" t="s">
        <v>5356</v>
      </c>
      <c r="C528" s="2">
        <f>IFERROR(VLOOKUP(Tableau2[[#This Row],[PR]],'Taux sortant'!$I$9:$S$167,COLUMN(),0),"")</f>
        <v>14.1</v>
      </c>
      <c r="D528" s="2">
        <f>IFERROR(VLOOKUP(Tableau2[[#This Row],[PR]],'Taux sortant'!$I$9:$S$167,COLUMN(),0),"")</f>
        <v>12.41</v>
      </c>
      <c r="E528" s="2">
        <f>IFERROR(VLOOKUP(Tableau2[[#This Row],[PR]],'Taux sortant'!$I$9:$S$167,COLUMN(),0),"")</f>
        <v>9.0299999999999994</v>
      </c>
      <c r="F528" s="2">
        <f>IFERROR(VLOOKUP(Tableau2[[#This Row],[PR]],'Taux sortant'!$I$9:$S$167,COLUMN(),0),"")</f>
        <v>7.34</v>
      </c>
      <c r="G528" s="2">
        <f>IFERROR(VLOOKUP(Tableau2[[#This Row],[PR]],'Taux sortant'!$I$9:$S$167,COLUMN(),0),"")</f>
        <v>6.12</v>
      </c>
      <c r="H528" s="2">
        <f>IFERROR(VLOOKUP(Tableau2[[#This Row],[PR]],'Taux sortant'!$I$9:$S$167,COLUMN(),0),"")</f>
        <v>5.37</v>
      </c>
      <c r="I528" s="2">
        <f>IFERROR(VLOOKUP(Tableau2[[#This Row],[PR]],'Taux sortant'!$I$9:$S$167,COLUMN(),0),"")</f>
        <v>4.6500000000000004</v>
      </c>
      <c r="J528" s="2">
        <f>IFERROR(VLOOKUP(Tableau2[[#This Row],[PR]],'Taux sortant'!$I$9:$S$167,COLUMN(),0),"")</f>
        <v>0</v>
      </c>
      <c r="K528" s="2">
        <f>IFERROR(VLOOKUP(Tableau2[[#This Row],[PR]],'Taux sortant'!$I$9:$S$167,COLUMN(),0),"")</f>
        <v>1585.65</v>
      </c>
      <c r="L528" s="2" t="str">
        <f>IFERROR(VLOOKUP(Tableau2[[#This Row],[PR]],'Taux sortant'!$I$9:$S$167,COLUMN(),0),"")</f>
        <v/>
      </c>
    </row>
    <row r="529" spans="1:12" x14ac:dyDescent="0.3">
      <c r="A529" s="1" t="s">
        <v>101</v>
      </c>
      <c r="B529" s="1" t="s">
        <v>102</v>
      </c>
      <c r="C529" s="2">
        <f>IFERROR(VLOOKUP(Tableau2[[#This Row],[PR]],'Taux sortant'!$I$9:$S$167,COLUMN(),0),"")</f>
        <v>14.5</v>
      </c>
      <c r="D529" s="2">
        <f>IFERROR(VLOOKUP(Tableau2[[#This Row],[PR]],'Taux sortant'!$I$9:$S$167,COLUMN(),0),"")</f>
        <v>11.83</v>
      </c>
      <c r="E529" s="2">
        <f>IFERROR(VLOOKUP(Tableau2[[#This Row],[PR]],'Taux sortant'!$I$9:$S$167,COLUMN(),0),"")</f>
        <v>8.74</v>
      </c>
      <c r="F529" s="2">
        <f>IFERROR(VLOOKUP(Tableau2[[#This Row],[PR]],'Taux sortant'!$I$9:$S$167,COLUMN(),0),"")</f>
        <v>7.26</v>
      </c>
      <c r="G529" s="2">
        <f>IFERROR(VLOOKUP(Tableau2[[#This Row],[PR]],'Taux sortant'!$I$9:$S$167,COLUMN(),0),"")</f>
        <v>6.21</v>
      </c>
      <c r="H529" s="2">
        <f>IFERROR(VLOOKUP(Tableau2[[#This Row],[PR]],'Taux sortant'!$I$9:$S$167,COLUMN(),0),"")</f>
        <v>5.33</v>
      </c>
      <c r="I529" s="2">
        <f>IFERROR(VLOOKUP(Tableau2[[#This Row],[PR]],'Taux sortant'!$I$9:$S$167,COLUMN(),0),"")</f>
        <v>4.8</v>
      </c>
      <c r="J529" s="2">
        <f>IFERROR(VLOOKUP(Tableau2[[#This Row],[PR]],'Taux sortant'!$I$9:$S$167,COLUMN(),0),"")</f>
        <v>0</v>
      </c>
      <c r="K529" s="2">
        <f>IFERROR(VLOOKUP(Tableau2[[#This Row],[PR]],'Taux sortant'!$I$9:$S$167,COLUMN(),0),"")</f>
        <v>0</v>
      </c>
      <c r="L529" s="2" t="str">
        <f>IFERROR(VLOOKUP(Tableau2[[#This Row],[PR]],'Taux sortant'!$I$9:$S$167,COLUMN(),0),"")</f>
        <v/>
      </c>
    </row>
    <row r="530" spans="1:12" x14ac:dyDescent="0.3">
      <c r="A530" s="1" t="s">
        <v>4392</v>
      </c>
      <c r="B530" s="1" t="s">
        <v>4169</v>
      </c>
      <c r="C530" s="2">
        <f>IFERROR(VLOOKUP(Tableau2[[#This Row],[PR]],'Taux sortant'!$I$9:$S$167,COLUMN(),0),"")</f>
        <v>15.83</v>
      </c>
      <c r="D530" s="2">
        <f>IFERROR(VLOOKUP(Tableau2[[#This Row],[PR]],'Taux sortant'!$I$9:$S$167,COLUMN(),0),"")</f>
        <v>13.3</v>
      </c>
      <c r="E530" s="2">
        <f>IFERROR(VLOOKUP(Tableau2[[#This Row],[PR]],'Taux sortant'!$I$9:$S$167,COLUMN(),0),"")</f>
        <v>10.32</v>
      </c>
      <c r="F530" s="2">
        <f>IFERROR(VLOOKUP(Tableau2[[#This Row],[PR]],'Taux sortant'!$I$9:$S$167,COLUMN(),0),"")</f>
        <v>8.84</v>
      </c>
      <c r="G530" s="2">
        <f>IFERROR(VLOOKUP(Tableau2[[#This Row],[PR]],'Taux sortant'!$I$9:$S$167,COLUMN(),0),"")</f>
        <v>7.55</v>
      </c>
      <c r="H530" s="2">
        <f>IFERROR(VLOOKUP(Tableau2[[#This Row],[PR]],'Taux sortant'!$I$9:$S$167,COLUMN(),0),"")</f>
        <v>6.43</v>
      </c>
      <c r="I530" s="2">
        <f>IFERROR(VLOOKUP(Tableau2[[#This Row],[PR]],'Taux sortant'!$I$9:$S$167,COLUMN(),0),"")</f>
        <v>5.52</v>
      </c>
      <c r="J530" s="2">
        <f>IFERROR(VLOOKUP(Tableau2[[#This Row],[PR]],'Taux sortant'!$I$9:$S$167,COLUMN(),0),"")</f>
        <v>0</v>
      </c>
      <c r="K530" s="2">
        <f>IFERROR(VLOOKUP(Tableau2[[#This Row],[PR]],'Taux sortant'!$I$9:$S$167,COLUMN(),0),"")</f>
        <v>0</v>
      </c>
      <c r="L530" s="2" t="str">
        <f>IFERROR(VLOOKUP(Tableau2[[#This Row],[PR]],'Taux sortant'!$I$9:$S$167,COLUMN(),0),"")</f>
        <v/>
      </c>
    </row>
    <row r="531" spans="1:12" x14ac:dyDescent="0.3">
      <c r="A531" s="1" t="s">
        <v>1631</v>
      </c>
      <c r="B531" s="1" t="s">
        <v>1631</v>
      </c>
      <c r="C531" s="2">
        <f>IFERROR(VLOOKUP(Tableau2[[#This Row],[PR]],'Taux sortant'!$I$9:$S$167,COLUMN(),0),"")</f>
        <v>10.29</v>
      </c>
      <c r="D531" s="2">
        <f>IFERROR(VLOOKUP(Tableau2[[#This Row],[PR]],'Taux sortant'!$I$9:$S$167,COLUMN(),0),"")</f>
        <v>8.1199999999999992</v>
      </c>
      <c r="E531" s="2">
        <f>IFERROR(VLOOKUP(Tableau2[[#This Row],[PR]],'Taux sortant'!$I$9:$S$167,COLUMN(),0),"")</f>
        <v>5.69</v>
      </c>
      <c r="F531" s="2">
        <f>IFERROR(VLOOKUP(Tableau2[[#This Row],[PR]],'Taux sortant'!$I$9:$S$167,COLUMN(),0),"")</f>
        <v>4.5199999999999996</v>
      </c>
      <c r="G531" s="2">
        <f>IFERROR(VLOOKUP(Tableau2[[#This Row],[PR]],'Taux sortant'!$I$9:$S$167,COLUMN(),0),"")</f>
        <v>3.74</v>
      </c>
      <c r="H531" s="2">
        <f>IFERROR(VLOOKUP(Tableau2[[#This Row],[PR]],'Taux sortant'!$I$9:$S$167,COLUMN(),0),"")</f>
        <v>3.28</v>
      </c>
      <c r="I531" s="2">
        <f>IFERROR(VLOOKUP(Tableau2[[#This Row],[PR]],'Taux sortant'!$I$9:$S$167,COLUMN(),0),"")</f>
        <v>2.99</v>
      </c>
      <c r="J531" s="2">
        <f>IFERROR(VLOOKUP(Tableau2[[#This Row],[PR]],'Taux sortant'!$I$9:$S$167,COLUMN(),0),"")</f>
        <v>0</v>
      </c>
      <c r="K531" s="2">
        <f>IFERROR(VLOOKUP(Tableau2[[#This Row],[PR]],'Taux sortant'!$I$9:$S$167,COLUMN(),0),"")</f>
        <v>0</v>
      </c>
      <c r="L531" s="2" t="str">
        <f>IFERROR(VLOOKUP(Tableau2[[#This Row],[PR]],'Taux sortant'!$I$9:$S$167,COLUMN(),0),"")</f>
        <v/>
      </c>
    </row>
    <row r="532" spans="1:12" x14ac:dyDescent="0.3">
      <c r="A532" s="1" t="s">
        <v>106</v>
      </c>
      <c r="B532" s="1" t="s">
        <v>5</v>
      </c>
      <c r="C532" s="2">
        <f>IFERROR(VLOOKUP(Tableau2[[#This Row],[PR]],'Taux sortant'!$I$9:$S$167,COLUMN(),0),"")</f>
        <v>11.64</v>
      </c>
      <c r="D532" s="2">
        <f>IFERROR(VLOOKUP(Tableau2[[#This Row],[PR]],'Taux sortant'!$I$9:$S$167,COLUMN(),0),"")</f>
        <v>9.2799999999999994</v>
      </c>
      <c r="E532" s="2">
        <f>IFERROR(VLOOKUP(Tableau2[[#This Row],[PR]],'Taux sortant'!$I$9:$S$167,COLUMN(),0),"")</f>
        <v>6.6</v>
      </c>
      <c r="F532" s="2">
        <f>IFERROR(VLOOKUP(Tableau2[[#This Row],[PR]],'Taux sortant'!$I$9:$S$167,COLUMN(),0),"")</f>
        <v>5.3</v>
      </c>
      <c r="G532" s="2">
        <f>IFERROR(VLOOKUP(Tableau2[[#This Row],[PR]],'Taux sortant'!$I$9:$S$167,COLUMN(),0),"")</f>
        <v>4.37</v>
      </c>
      <c r="H532" s="2">
        <f>IFERROR(VLOOKUP(Tableau2[[#This Row],[PR]],'Taux sortant'!$I$9:$S$167,COLUMN(),0),"")</f>
        <v>3.62</v>
      </c>
      <c r="I532" s="2">
        <f>IFERROR(VLOOKUP(Tableau2[[#This Row],[PR]],'Taux sortant'!$I$9:$S$167,COLUMN(),0),"")</f>
        <v>3.13</v>
      </c>
      <c r="J532" s="2">
        <f>IFERROR(VLOOKUP(Tableau2[[#This Row],[PR]],'Taux sortant'!$I$9:$S$167,COLUMN(),0),"")</f>
        <v>0</v>
      </c>
      <c r="K532" s="2">
        <f>IFERROR(VLOOKUP(Tableau2[[#This Row],[PR]],'Taux sortant'!$I$9:$S$167,COLUMN(),0),"")</f>
        <v>0</v>
      </c>
      <c r="L532" s="2" t="str">
        <f>IFERROR(VLOOKUP(Tableau2[[#This Row],[PR]],'Taux sortant'!$I$9:$S$167,COLUMN(),0),"")</f>
        <v/>
      </c>
    </row>
    <row r="533" spans="1:12" x14ac:dyDescent="0.3">
      <c r="A533" s="1" t="s">
        <v>3354</v>
      </c>
      <c r="B533" s="1" t="s">
        <v>3086</v>
      </c>
      <c r="C533" s="2">
        <f>IFERROR(VLOOKUP(Tableau2[[#This Row],[PR]],'Taux sortant'!$I$9:$S$167,COLUMN(),0),"")</f>
        <v>14.38</v>
      </c>
      <c r="D533" s="2">
        <f>IFERROR(VLOOKUP(Tableau2[[#This Row],[PR]],'Taux sortant'!$I$9:$S$167,COLUMN(),0),"")</f>
        <v>11.96</v>
      </c>
      <c r="E533" s="2">
        <f>IFERROR(VLOOKUP(Tableau2[[#This Row],[PR]],'Taux sortant'!$I$9:$S$167,COLUMN(),0),"")</f>
        <v>9.1199999999999992</v>
      </c>
      <c r="F533" s="2">
        <f>IFERROR(VLOOKUP(Tableau2[[#This Row],[PR]],'Taux sortant'!$I$9:$S$167,COLUMN(),0),"")</f>
        <v>7.74</v>
      </c>
      <c r="G533" s="2">
        <f>IFERROR(VLOOKUP(Tableau2[[#This Row],[PR]],'Taux sortant'!$I$9:$S$167,COLUMN(),0),"")</f>
        <v>6.58</v>
      </c>
      <c r="H533" s="2">
        <f>IFERROR(VLOOKUP(Tableau2[[#This Row],[PR]],'Taux sortant'!$I$9:$S$167,COLUMN(),0),"")</f>
        <v>5.57</v>
      </c>
      <c r="I533" s="2">
        <f>IFERROR(VLOOKUP(Tableau2[[#This Row],[PR]],'Taux sortant'!$I$9:$S$167,COLUMN(),0),"")</f>
        <v>4.78</v>
      </c>
      <c r="J533" s="2">
        <f>IFERROR(VLOOKUP(Tableau2[[#This Row],[PR]],'Taux sortant'!$I$9:$S$167,COLUMN(),0),"")</f>
        <v>0</v>
      </c>
      <c r="K533" s="2">
        <f>IFERROR(VLOOKUP(Tableau2[[#This Row],[PR]],'Taux sortant'!$I$9:$S$167,COLUMN(),0),"")</f>
        <v>0</v>
      </c>
      <c r="L533" s="2" t="str">
        <f>IFERROR(VLOOKUP(Tableau2[[#This Row],[PR]],'Taux sortant'!$I$9:$S$167,COLUMN(),0),"")</f>
        <v/>
      </c>
    </row>
    <row r="534" spans="1:12" x14ac:dyDescent="0.3">
      <c r="A534" s="1" t="s">
        <v>3357</v>
      </c>
      <c r="B534" s="1" t="s">
        <v>3164</v>
      </c>
      <c r="C534" s="2">
        <f>IFERROR(VLOOKUP(Tableau2[[#This Row],[PR]],'Taux sortant'!$I$9:$S$167,COLUMN(),0),"")</f>
        <v>15.9</v>
      </c>
      <c r="D534" s="2">
        <f>IFERROR(VLOOKUP(Tableau2[[#This Row],[PR]],'Taux sortant'!$I$9:$S$167,COLUMN(),0),"")</f>
        <v>13.36</v>
      </c>
      <c r="E534" s="2">
        <f>IFERROR(VLOOKUP(Tableau2[[#This Row],[PR]],'Taux sortant'!$I$9:$S$167,COLUMN(),0),"")</f>
        <v>10.43</v>
      </c>
      <c r="F534" s="2">
        <f>IFERROR(VLOOKUP(Tableau2[[#This Row],[PR]],'Taux sortant'!$I$9:$S$167,COLUMN(),0),"")</f>
        <v>8.9700000000000006</v>
      </c>
      <c r="G534" s="2">
        <f>IFERROR(VLOOKUP(Tableau2[[#This Row],[PR]],'Taux sortant'!$I$9:$S$167,COLUMN(),0),"")</f>
        <v>7.72</v>
      </c>
      <c r="H534" s="2">
        <f>IFERROR(VLOOKUP(Tableau2[[#This Row],[PR]],'Taux sortant'!$I$9:$S$167,COLUMN(),0),"")</f>
        <v>6.68</v>
      </c>
      <c r="I534" s="2">
        <f>IFERROR(VLOOKUP(Tableau2[[#This Row],[PR]],'Taux sortant'!$I$9:$S$167,COLUMN(),0),"")</f>
        <v>5.85</v>
      </c>
      <c r="J534" s="2">
        <f>IFERROR(VLOOKUP(Tableau2[[#This Row],[PR]],'Taux sortant'!$I$9:$S$167,COLUMN(),0),"")</f>
        <v>0</v>
      </c>
      <c r="K534" s="2">
        <f>IFERROR(VLOOKUP(Tableau2[[#This Row],[PR]],'Taux sortant'!$I$9:$S$167,COLUMN(),0),"")</f>
        <v>0</v>
      </c>
      <c r="L534" s="2" t="str">
        <f>IFERROR(VLOOKUP(Tableau2[[#This Row],[PR]],'Taux sortant'!$I$9:$S$167,COLUMN(),0),"")</f>
        <v/>
      </c>
    </row>
    <row r="535" spans="1:12" x14ac:dyDescent="0.3">
      <c r="A535" s="1" t="s">
        <v>3359</v>
      </c>
      <c r="B535" s="1" t="s">
        <v>3118</v>
      </c>
      <c r="C535" s="2">
        <f>IFERROR(VLOOKUP(Tableau2[[#This Row],[PR]],'Taux sortant'!$I$9:$S$167,COLUMN(),0),"")</f>
        <v>15.34</v>
      </c>
      <c r="D535" s="2">
        <f>IFERROR(VLOOKUP(Tableau2[[#This Row],[PR]],'Taux sortant'!$I$9:$S$167,COLUMN(),0),"")</f>
        <v>12.85</v>
      </c>
      <c r="E535" s="2">
        <f>IFERROR(VLOOKUP(Tableau2[[#This Row],[PR]],'Taux sortant'!$I$9:$S$167,COLUMN(),0),"")</f>
        <v>9.94</v>
      </c>
      <c r="F535" s="2">
        <f>IFERROR(VLOOKUP(Tableau2[[#This Row],[PR]],'Taux sortant'!$I$9:$S$167,COLUMN(),0),"")</f>
        <v>8.5399999999999991</v>
      </c>
      <c r="G535" s="2">
        <f>IFERROR(VLOOKUP(Tableau2[[#This Row],[PR]],'Taux sortant'!$I$9:$S$167,COLUMN(),0),"")</f>
        <v>7.34</v>
      </c>
      <c r="H535" s="2">
        <f>IFERROR(VLOOKUP(Tableau2[[#This Row],[PR]],'Taux sortant'!$I$9:$S$167,COLUMN(),0),"")</f>
        <v>6.29</v>
      </c>
      <c r="I535" s="2">
        <f>IFERROR(VLOOKUP(Tableau2[[#This Row],[PR]],'Taux sortant'!$I$9:$S$167,COLUMN(),0),"")</f>
        <v>5.49</v>
      </c>
      <c r="J535" s="2">
        <f>IFERROR(VLOOKUP(Tableau2[[#This Row],[PR]],'Taux sortant'!$I$9:$S$167,COLUMN(),0),"")</f>
        <v>0</v>
      </c>
      <c r="K535" s="2">
        <f>IFERROR(VLOOKUP(Tableau2[[#This Row],[PR]],'Taux sortant'!$I$9:$S$167,COLUMN(),0),"")</f>
        <v>0</v>
      </c>
      <c r="L535" s="2" t="str">
        <f>IFERROR(VLOOKUP(Tableau2[[#This Row],[PR]],'Taux sortant'!$I$9:$S$167,COLUMN(),0),"")</f>
        <v/>
      </c>
    </row>
    <row r="536" spans="1:12" x14ac:dyDescent="0.3">
      <c r="A536" s="1" t="s">
        <v>5958</v>
      </c>
      <c r="B536" s="1" t="s">
        <v>5891</v>
      </c>
      <c r="C536" s="2">
        <f>IFERROR(VLOOKUP(Tableau2[[#This Row],[PR]],'Taux sortant'!$I$9:$S$167,COLUMN(),0),"")</f>
        <v>26.39</v>
      </c>
      <c r="D536" s="2">
        <f>IFERROR(VLOOKUP(Tableau2[[#This Row],[PR]],'Taux sortant'!$I$9:$S$167,COLUMN(),0),"")</f>
        <v>23</v>
      </c>
      <c r="E536" s="2">
        <f>IFERROR(VLOOKUP(Tableau2[[#This Row],[PR]],'Taux sortant'!$I$9:$S$167,COLUMN(),0),"")</f>
        <v>19.079999999999998</v>
      </c>
      <c r="F536" s="2">
        <f>IFERROR(VLOOKUP(Tableau2[[#This Row],[PR]],'Taux sortant'!$I$9:$S$167,COLUMN(),0),"")</f>
        <v>17.13</v>
      </c>
      <c r="G536" s="2">
        <f>IFERROR(VLOOKUP(Tableau2[[#This Row],[PR]],'Taux sortant'!$I$9:$S$167,COLUMN(),0),"")</f>
        <v>14.96</v>
      </c>
      <c r="H536" s="2">
        <f>IFERROR(VLOOKUP(Tableau2[[#This Row],[PR]],'Taux sortant'!$I$9:$S$167,COLUMN(),0),"")</f>
        <v>12.83</v>
      </c>
      <c r="I536" s="2">
        <f>IFERROR(VLOOKUP(Tableau2[[#This Row],[PR]],'Taux sortant'!$I$9:$S$167,COLUMN(),0),"")</f>
        <v>10.93</v>
      </c>
      <c r="J536" s="2">
        <f>IFERROR(VLOOKUP(Tableau2[[#This Row],[PR]],'Taux sortant'!$I$9:$S$167,COLUMN(),0),"")</f>
        <v>0</v>
      </c>
      <c r="K536" s="2">
        <f>IFERROR(VLOOKUP(Tableau2[[#This Row],[PR]],'Taux sortant'!$I$9:$S$167,COLUMN(),0),"")</f>
        <v>0</v>
      </c>
      <c r="L536" s="2" t="str">
        <f>IFERROR(VLOOKUP(Tableau2[[#This Row],[PR]],'Taux sortant'!$I$9:$S$167,COLUMN(),0),"")</f>
        <v/>
      </c>
    </row>
    <row r="537" spans="1:12" x14ac:dyDescent="0.3">
      <c r="A537" s="1" t="s">
        <v>5961</v>
      </c>
      <c r="B537" s="1" t="s">
        <v>5825</v>
      </c>
      <c r="C537" s="2">
        <f>IFERROR(VLOOKUP(Tableau2[[#This Row],[PR]],'Taux sortant'!$I$9:$S$167,COLUMN(),0),"")</f>
        <v>26.39</v>
      </c>
      <c r="D537" s="2">
        <f>IFERROR(VLOOKUP(Tableau2[[#This Row],[PR]],'Taux sortant'!$I$9:$S$167,COLUMN(),0),"")</f>
        <v>23</v>
      </c>
      <c r="E537" s="2">
        <f>IFERROR(VLOOKUP(Tableau2[[#This Row],[PR]],'Taux sortant'!$I$9:$S$167,COLUMN(),0),"")</f>
        <v>19.079999999999998</v>
      </c>
      <c r="F537" s="2">
        <f>IFERROR(VLOOKUP(Tableau2[[#This Row],[PR]],'Taux sortant'!$I$9:$S$167,COLUMN(),0),"")</f>
        <v>17.13</v>
      </c>
      <c r="G537" s="2">
        <f>IFERROR(VLOOKUP(Tableau2[[#This Row],[PR]],'Taux sortant'!$I$9:$S$167,COLUMN(),0),"")</f>
        <v>14.96</v>
      </c>
      <c r="H537" s="2">
        <f>IFERROR(VLOOKUP(Tableau2[[#This Row],[PR]],'Taux sortant'!$I$9:$S$167,COLUMN(),0),"")</f>
        <v>12.83</v>
      </c>
      <c r="I537" s="2">
        <f>IFERROR(VLOOKUP(Tableau2[[#This Row],[PR]],'Taux sortant'!$I$9:$S$167,COLUMN(),0),"")</f>
        <v>10.93</v>
      </c>
      <c r="J537" s="2">
        <f>IFERROR(VLOOKUP(Tableau2[[#This Row],[PR]],'Taux sortant'!$I$9:$S$167,COLUMN(),0),"")</f>
        <v>0</v>
      </c>
      <c r="K537" s="2">
        <f>IFERROR(VLOOKUP(Tableau2[[#This Row],[PR]],'Taux sortant'!$I$9:$S$167,COLUMN(),0),"")</f>
        <v>0</v>
      </c>
      <c r="L537" s="2" t="str">
        <f>IFERROR(VLOOKUP(Tableau2[[#This Row],[PR]],'Taux sortant'!$I$9:$S$167,COLUMN(),0),"")</f>
        <v/>
      </c>
    </row>
    <row r="538" spans="1:12" x14ac:dyDescent="0.3">
      <c r="A538" s="1" t="s">
        <v>110</v>
      </c>
      <c r="B538" s="1" t="s">
        <v>6</v>
      </c>
      <c r="C538" s="2">
        <f>IFERROR(VLOOKUP(Tableau2[[#This Row],[PR]],'Taux sortant'!$I$9:$S$167,COLUMN(),0),"")</f>
        <v>25.34</v>
      </c>
      <c r="D538" s="2">
        <f>IFERROR(VLOOKUP(Tableau2[[#This Row],[PR]],'Taux sortant'!$I$9:$S$167,COLUMN(),0),"")</f>
        <v>21.62</v>
      </c>
      <c r="E538" s="2">
        <f>IFERROR(VLOOKUP(Tableau2[[#This Row],[PR]],'Taux sortant'!$I$9:$S$167,COLUMN(),0),"")</f>
        <v>15.42</v>
      </c>
      <c r="F538" s="2">
        <f>IFERROR(VLOOKUP(Tableau2[[#This Row],[PR]],'Taux sortant'!$I$9:$S$167,COLUMN(),0),"")</f>
        <v>12.6</v>
      </c>
      <c r="G538" s="2">
        <f>IFERROR(VLOOKUP(Tableau2[[#This Row],[PR]],'Taux sortant'!$I$9:$S$167,COLUMN(),0),"")</f>
        <v>9.5500000000000007</v>
      </c>
      <c r="H538" s="2">
        <f>IFERROR(VLOOKUP(Tableau2[[#This Row],[PR]],'Taux sortant'!$I$9:$S$167,COLUMN(),0),"")</f>
        <v>7.3</v>
      </c>
      <c r="I538" s="2">
        <f>IFERROR(VLOOKUP(Tableau2[[#This Row],[PR]],'Taux sortant'!$I$9:$S$167,COLUMN(),0),"")</f>
        <v>6.61</v>
      </c>
      <c r="J538" s="2">
        <f>IFERROR(VLOOKUP(Tableau2[[#This Row],[PR]],'Taux sortant'!$I$9:$S$167,COLUMN(),0),"")</f>
        <v>0</v>
      </c>
      <c r="K538" s="2">
        <f>IFERROR(VLOOKUP(Tableau2[[#This Row],[PR]],'Taux sortant'!$I$9:$S$167,COLUMN(),0),"")</f>
        <v>0</v>
      </c>
      <c r="L538" s="2" t="str">
        <f>IFERROR(VLOOKUP(Tableau2[[#This Row],[PR]],'Taux sortant'!$I$9:$S$167,COLUMN(),0),"")</f>
        <v/>
      </c>
    </row>
    <row r="539" spans="1:12" x14ac:dyDescent="0.3">
      <c r="A539" s="1" t="s">
        <v>3361</v>
      </c>
      <c r="B539" s="1" t="s">
        <v>17</v>
      </c>
      <c r="C539" s="2">
        <f>IFERROR(VLOOKUP(Tableau2[[#This Row],[PR]],'Taux sortant'!$I$9:$S$167,COLUMN(),0),"")</f>
        <v>15.12</v>
      </c>
      <c r="D539" s="2">
        <f>IFERROR(VLOOKUP(Tableau2[[#This Row],[PR]],'Taux sortant'!$I$9:$S$167,COLUMN(),0),"")</f>
        <v>12.61</v>
      </c>
      <c r="E539" s="2">
        <f>IFERROR(VLOOKUP(Tableau2[[#This Row],[PR]],'Taux sortant'!$I$9:$S$167,COLUMN(),0),"")</f>
        <v>9.7200000000000006</v>
      </c>
      <c r="F539" s="2">
        <f>IFERROR(VLOOKUP(Tableau2[[#This Row],[PR]],'Taux sortant'!$I$9:$S$167,COLUMN(),0),"")</f>
        <v>8.27</v>
      </c>
      <c r="G539" s="2">
        <f>IFERROR(VLOOKUP(Tableau2[[#This Row],[PR]],'Taux sortant'!$I$9:$S$167,COLUMN(),0),"")</f>
        <v>7.1</v>
      </c>
      <c r="H539" s="2">
        <f>IFERROR(VLOOKUP(Tableau2[[#This Row],[PR]],'Taux sortant'!$I$9:$S$167,COLUMN(),0),"")</f>
        <v>6.12</v>
      </c>
      <c r="I539" s="2">
        <f>IFERROR(VLOOKUP(Tableau2[[#This Row],[PR]],'Taux sortant'!$I$9:$S$167,COLUMN(),0),"")</f>
        <v>5.33</v>
      </c>
      <c r="J539" s="2">
        <f>IFERROR(VLOOKUP(Tableau2[[#This Row],[PR]],'Taux sortant'!$I$9:$S$167,COLUMN(),0),"")</f>
        <v>0</v>
      </c>
      <c r="K539" s="2">
        <f>IFERROR(VLOOKUP(Tableau2[[#This Row],[PR]],'Taux sortant'!$I$9:$S$167,COLUMN(),0),"")</f>
        <v>0</v>
      </c>
      <c r="L539" s="2" t="str">
        <f>IFERROR(VLOOKUP(Tableau2[[#This Row],[PR]],'Taux sortant'!$I$9:$S$167,COLUMN(),0),"")</f>
        <v/>
      </c>
    </row>
    <row r="540" spans="1:12" x14ac:dyDescent="0.3">
      <c r="A540" s="1" t="s">
        <v>3361</v>
      </c>
      <c r="B540" s="1" t="s">
        <v>5816</v>
      </c>
      <c r="C540" s="2" t="str">
        <f>IFERROR(VLOOKUP(Tableau2[[#This Row],[PR]],'Taux sortant'!$I$9:$S$167,COLUMN(),0),"")</f>
        <v/>
      </c>
      <c r="D540" s="2" t="str">
        <f>IFERROR(VLOOKUP(Tableau2[[#This Row],[PR]],'Taux sortant'!$I$9:$S$167,COLUMN(),0),"")</f>
        <v/>
      </c>
      <c r="E540" s="2" t="str">
        <f>IFERROR(VLOOKUP(Tableau2[[#This Row],[PR]],'Taux sortant'!$I$9:$S$167,COLUMN(),0),"")</f>
        <v/>
      </c>
      <c r="F540" s="2" t="str">
        <f>IFERROR(VLOOKUP(Tableau2[[#This Row],[PR]],'Taux sortant'!$I$9:$S$167,COLUMN(),0),"")</f>
        <v/>
      </c>
      <c r="G540" s="2" t="str">
        <f>IFERROR(VLOOKUP(Tableau2[[#This Row],[PR]],'Taux sortant'!$I$9:$S$167,COLUMN(),0),"")</f>
        <v/>
      </c>
      <c r="H540" s="2" t="str">
        <f>IFERROR(VLOOKUP(Tableau2[[#This Row],[PR]],'Taux sortant'!$I$9:$S$167,COLUMN(),0),"")</f>
        <v/>
      </c>
      <c r="I540" s="2" t="str">
        <f>IFERROR(VLOOKUP(Tableau2[[#This Row],[PR]],'Taux sortant'!$I$9:$S$167,COLUMN(),0),"")</f>
        <v/>
      </c>
      <c r="J540" s="2" t="str">
        <f>IFERROR(VLOOKUP(Tableau2[[#This Row],[PR]],'Taux sortant'!$I$9:$S$167,COLUMN(),0),"")</f>
        <v/>
      </c>
      <c r="K540" s="2" t="str">
        <f>IFERROR(VLOOKUP(Tableau2[[#This Row],[PR]],'Taux sortant'!$I$9:$S$167,COLUMN(),0),"")</f>
        <v/>
      </c>
      <c r="L540" s="2" t="str">
        <f>IFERROR(VLOOKUP(Tableau2[[#This Row],[PR]],'Taux sortant'!$I$9:$S$167,COLUMN(),0),"")</f>
        <v/>
      </c>
    </row>
    <row r="541" spans="1:12" x14ac:dyDescent="0.3">
      <c r="A541" s="1" t="s">
        <v>3363</v>
      </c>
      <c r="B541" s="1" t="s">
        <v>3113</v>
      </c>
      <c r="C541" s="2">
        <f>IFERROR(VLOOKUP(Tableau2[[#This Row],[PR]],'Taux sortant'!$I$9:$S$167,COLUMN(),0),"")</f>
        <v>14.22</v>
      </c>
      <c r="D541" s="2">
        <f>IFERROR(VLOOKUP(Tableau2[[#This Row],[PR]],'Taux sortant'!$I$9:$S$167,COLUMN(),0),"")</f>
        <v>11.82</v>
      </c>
      <c r="E541" s="2">
        <f>IFERROR(VLOOKUP(Tableau2[[#This Row],[PR]],'Taux sortant'!$I$9:$S$167,COLUMN(),0),"")</f>
        <v>9.02</v>
      </c>
      <c r="F541" s="2">
        <f>IFERROR(VLOOKUP(Tableau2[[#This Row],[PR]],'Taux sortant'!$I$9:$S$167,COLUMN(),0),"")</f>
        <v>7.68</v>
      </c>
      <c r="G541" s="2">
        <f>IFERROR(VLOOKUP(Tableau2[[#This Row],[PR]],'Taux sortant'!$I$9:$S$167,COLUMN(),0),"")</f>
        <v>6.52</v>
      </c>
      <c r="H541" s="2">
        <f>IFERROR(VLOOKUP(Tableau2[[#This Row],[PR]],'Taux sortant'!$I$9:$S$167,COLUMN(),0),"")</f>
        <v>5.54</v>
      </c>
      <c r="I541" s="2">
        <f>IFERROR(VLOOKUP(Tableau2[[#This Row],[PR]],'Taux sortant'!$I$9:$S$167,COLUMN(),0),"")</f>
        <v>4.76</v>
      </c>
      <c r="J541" s="2">
        <f>IFERROR(VLOOKUP(Tableau2[[#This Row],[PR]],'Taux sortant'!$I$9:$S$167,COLUMN(),0),"")</f>
        <v>0</v>
      </c>
      <c r="K541" s="2">
        <f>IFERROR(VLOOKUP(Tableau2[[#This Row],[PR]],'Taux sortant'!$I$9:$S$167,COLUMN(),0),"")</f>
        <v>0</v>
      </c>
      <c r="L541" s="2" t="str">
        <f>IFERROR(VLOOKUP(Tableau2[[#This Row],[PR]],'Taux sortant'!$I$9:$S$167,COLUMN(),0),"")</f>
        <v/>
      </c>
    </row>
    <row r="542" spans="1:12" x14ac:dyDescent="0.3">
      <c r="A542" s="1" t="s">
        <v>113</v>
      </c>
      <c r="B542" s="1" t="s">
        <v>105</v>
      </c>
      <c r="C542" s="2">
        <f>IFERROR(VLOOKUP(Tableau2[[#This Row],[PR]],'Taux sortant'!$I$9:$S$167,COLUMN(),0),"")</f>
        <v>22.68</v>
      </c>
      <c r="D542" s="2">
        <f>IFERROR(VLOOKUP(Tableau2[[#This Row],[PR]],'Taux sortant'!$I$9:$S$167,COLUMN(),0),"")</f>
        <v>19.600000000000001</v>
      </c>
      <c r="E542" s="2">
        <f>IFERROR(VLOOKUP(Tableau2[[#This Row],[PR]],'Taux sortant'!$I$9:$S$167,COLUMN(),0),"")</f>
        <v>15.23</v>
      </c>
      <c r="F542" s="2">
        <f>IFERROR(VLOOKUP(Tableau2[[#This Row],[PR]],'Taux sortant'!$I$9:$S$167,COLUMN(),0),"")</f>
        <v>11.98</v>
      </c>
      <c r="G542" s="2">
        <f>IFERROR(VLOOKUP(Tableau2[[#This Row],[PR]],'Taux sortant'!$I$9:$S$167,COLUMN(),0),"")</f>
        <v>8.5399999999999991</v>
      </c>
      <c r="H542" s="2">
        <f>IFERROR(VLOOKUP(Tableau2[[#This Row],[PR]],'Taux sortant'!$I$9:$S$167,COLUMN(),0),"")</f>
        <v>5.65</v>
      </c>
      <c r="I542" s="2">
        <f>IFERROR(VLOOKUP(Tableau2[[#This Row],[PR]],'Taux sortant'!$I$9:$S$167,COLUMN(),0),"")</f>
        <v>4.07</v>
      </c>
      <c r="J542" s="2">
        <f>IFERROR(VLOOKUP(Tableau2[[#This Row],[PR]],'Taux sortant'!$I$9:$S$167,COLUMN(),0),"")</f>
        <v>0</v>
      </c>
      <c r="K542" s="2">
        <f>IFERROR(VLOOKUP(Tableau2[[#This Row],[PR]],'Taux sortant'!$I$9:$S$167,COLUMN(),0),"")</f>
        <v>0</v>
      </c>
      <c r="L542" s="2" t="str">
        <f>IFERROR(VLOOKUP(Tableau2[[#This Row],[PR]],'Taux sortant'!$I$9:$S$167,COLUMN(),0),"")</f>
        <v/>
      </c>
    </row>
    <row r="543" spans="1:12" x14ac:dyDescent="0.3">
      <c r="A543" s="1" t="s">
        <v>1828</v>
      </c>
      <c r="B543" s="1" t="s">
        <v>1572</v>
      </c>
      <c r="C543" s="2">
        <f>IFERROR(VLOOKUP(Tableau2[[#This Row],[PR]],'Taux sortant'!$I$9:$S$167,COLUMN(),0),"")</f>
        <v>11.77</v>
      </c>
      <c r="D543" s="2">
        <f>IFERROR(VLOOKUP(Tableau2[[#This Row],[PR]],'Taux sortant'!$I$9:$S$167,COLUMN(),0),"")</f>
        <v>9.3699999999999992</v>
      </c>
      <c r="E543" s="2">
        <f>IFERROR(VLOOKUP(Tableau2[[#This Row],[PR]],'Taux sortant'!$I$9:$S$167,COLUMN(),0),"")</f>
        <v>6.64</v>
      </c>
      <c r="F543" s="2">
        <f>IFERROR(VLOOKUP(Tableau2[[#This Row],[PR]],'Taux sortant'!$I$9:$S$167,COLUMN(),0),"")</f>
        <v>5.36</v>
      </c>
      <c r="G543" s="2">
        <f>IFERROR(VLOOKUP(Tableau2[[#This Row],[PR]],'Taux sortant'!$I$9:$S$167,COLUMN(),0),"")</f>
        <v>4.43</v>
      </c>
      <c r="H543" s="2">
        <f>IFERROR(VLOOKUP(Tableau2[[#This Row],[PR]],'Taux sortant'!$I$9:$S$167,COLUMN(),0),"")</f>
        <v>3.65</v>
      </c>
      <c r="I543" s="2">
        <f>IFERROR(VLOOKUP(Tableau2[[#This Row],[PR]],'Taux sortant'!$I$9:$S$167,COLUMN(),0),"")</f>
        <v>3.13</v>
      </c>
      <c r="J543" s="2">
        <f>IFERROR(VLOOKUP(Tableau2[[#This Row],[PR]],'Taux sortant'!$I$9:$S$167,COLUMN(),0),"")</f>
        <v>0</v>
      </c>
      <c r="K543" s="2">
        <f>IFERROR(VLOOKUP(Tableau2[[#This Row],[PR]],'Taux sortant'!$I$9:$S$167,COLUMN(),0),"")</f>
        <v>0</v>
      </c>
      <c r="L543" s="2" t="str">
        <f>IFERROR(VLOOKUP(Tableau2[[#This Row],[PR]],'Taux sortant'!$I$9:$S$167,COLUMN(),0),"")</f>
        <v/>
      </c>
    </row>
    <row r="544" spans="1:12" x14ac:dyDescent="0.3">
      <c r="A544" s="1" t="s">
        <v>1831</v>
      </c>
      <c r="B544" s="1" t="s">
        <v>1618</v>
      </c>
      <c r="C544" s="2">
        <f>IFERROR(VLOOKUP(Tableau2[[#This Row],[PR]],'Taux sortant'!$I$9:$S$167,COLUMN(),0),"")</f>
        <v>20.91</v>
      </c>
      <c r="D544" s="2">
        <f>IFERROR(VLOOKUP(Tableau2[[#This Row],[PR]],'Taux sortant'!$I$9:$S$167,COLUMN(),0),"")</f>
        <v>16.62</v>
      </c>
      <c r="E544" s="2">
        <f>IFERROR(VLOOKUP(Tableau2[[#This Row],[PR]],'Taux sortant'!$I$9:$S$167,COLUMN(),0),"")</f>
        <v>12.11</v>
      </c>
      <c r="F544" s="2">
        <f>IFERROR(VLOOKUP(Tableau2[[#This Row],[PR]],'Taux sortant'!$I$9:$S$167,COLUMN(),0),"")</f>
        <v>9.7100000000000009</v>
      </c>
      <c r="G544" s="2">
        <f>IFERROR(VLOOKUP(Tableau2[[#This Row],[PR]],'Taux sortant'!$I$9:$S$167,COLUMN(),0),"")</f>
        <v>7</v>
      </c>
      <c r="H544" s="2">
        <f>IFERROR(VLOOKUP(Tableau2[[#This Row],[PR]],'Taux sortant'!$I$9:$S$167,COLUMN(),0),"")</f>
        <v>4.8099999999999996</v>
      </c>
      <c r="I544" s="2">
        <f>IFERROR(VLOOKUP(Tableau2[[#This Row],[PR]],'Taux sortant'!$I$9:$S$167,COLUMN(),0),"")</f>
        <v>4.1900000000000004</v>
      </c>
      <c r="J544" s="2">
        <f>IFERROR(VLOOKUP(Tableau2[[#This Row],[PR]],'Taux sortant'!$I$9:$S$167,COLUMN(),0),"")</f>
        <v>0</v>
      </c>
      <c r="K544" s="2">
        <f>IFERROR(VLOOKUP(Tableau2[[#This Row],[PR]],'Taux sortant'!$I$9:$S$167,COLUMN(),0),"")</f>
        <v>0</v>
      </c>
      <c r="L544" s="2" t="str">
        <f>IFERROR(VLOOKUP(Tableau2[[#This Row],[PR]],'Taux sortant'!$I$9:$S$167,COLUMN(),0),"")</f>
        <v/>
      </c>
    </row>
    <row r="545" spans="1:12" x14ac:dyDescent="0.3">
      <c r="A545" s="1" t="s">
        <v>1833</v>
      </c>
      <c r="B545" s="1" t="s">
        <v>1566</v>
      </c>
      <c r="C545" s="2" t="str">
        <f>IFERROR(VLOOKUP(Tableau2[[#This Row],[PR]],'Taux sortant'!$I$9:$S$167,COLUMN(),0),"")</f>
        <v/>
      </c>
      <c r="D545" s="2" t="str">
        <f>IFERROR(VLOOKUP(Tableau2[[#This Row],[PR]],'Taux sortant'!$I$9:$S$167,COLUMN(),0),"")</f>
        <v/>
      </c>
      <c r="E545" s="2" t="str">
        <f>IFERROR(VLOOKUP(Tableau2[[#This Row],[PR]],'Taux sortant'!$I$9:$S$167,COLUMN(),0),"")</f>
        <v/>
      </c>
      <c r="F545" s="2" t="str">
        <f>IFERROR(VLOOKUP(Tableau2[[#This Row],[PR]],'Taux sortant'!$I$9:$S$167,COLUMN(),0),"")</f>
        <v/>
      </c>
      <c r="G545" s="2" t="str">
        <f>IFERROR(VLOOKUP(Tableau2[[#This Row],[PR]],'Taux sortant'!$I$9:$S$167,COLUMN(),0),"")</f>
        <v/>
      </c>
      <c r="H545" s="2" t="str">
        <f>IFERROR(VLOOKUP(Tableau2[[#This Row],[PR]],'Taux sortant'!$I$9:$S$167,COLUMN(),0),"")</f>
        <v/>
      </c>
      <c r="I545" s="2" t="str">
        <f>IFERROR(VLOOKUP(Tableau2[[#This Row],[PR]],'Taux sortant'!$I$9:$S$167,COLUMN(),0),"")</f>
        <v/>
      </c>
      <c r="J545" s="2" t="str">
        <f>IFERROR(VLOOKUP(Tableau2[[#This Row],[PR]],'Taux sortant'!$I$9:$S$167,COLUMN(),0),"")</f>
        <v/>
      </c>
      <c r="K545" s="2" t="str">
        <f>IFERROR(VLOOKUP(Tableau2[[#This Row],[PR]],'Taux sortant'!$I$9:$S$167,COLUMN(),0),"")</f>
        <v/>
      </c>
      <c r="L545" s="2" t="str">
        <f>IFERROR(VLOOKUP(Tableau2[[#This Row],[PR]],'Taux sortant'!$I$9:$S$167,COLUMN(),0),"")</f>
        <v/>
      </c>
    </row>
    <row r="546" spans="1:12" x14ac:dyDescent="0.3">
      <c r="A546" s="1" t="s">
        <v>5966</v>
      </c>
      <c r="B546" s="1" t="s">
        <v>5830</v>
      </c>
      <c r="C546" s="2">
        <f>IFERROR(VLOOKUP(Tableau2[[#This Row],[PR]],'Taux sortant'!$I$9:$S$167,COLUMN(),0),"")</f>
        <v>27.44</v>
      </c>
      <c r="D546" s="2">
        <f>IFERROR(VLOOKUP(Tableau2[[#This Row],[PR]],'Taux sortant'!$I$9:$S$167,COLUMN(),0),"")</f>
        <v>24.03</v>
      </c>
      <c r="E546" s="2">
        <f>IFERROR(VLOOKUP(Tableau2[[#This Row],[PR]],'Taux sortant'!$I$9:$S$167,COLUMN(),0),"")</f>
        <v>20.059999999999999</v>
      </c>
      <c r="F546" s="2">
        <f>IFERROR(VLOOKUP(Tableau2[[#This Row],[PR]],'Taux sortant'!$I$9:$S$167,COLUMN(),0),"")</f>
        <v>18.07</v>
      </c>
      <c r="G546" s="2">
        <f>IFERROR(VLOOKUP(Tableau2[[#This Row],[PR]],'Taux sortant'!$I$9:$S$167,COLUMN(),0),"")</f>
        <v>15.88</v>
      </c>
      <c r="H546" s="2">
        <f>IFERROR(VLOOKUP(Tableau2[[#This Row],[PR]],'Taux sortant'!$I$9:$S$167,COLUMN(),0),"")</f>
        <v>13.73</v>
      </c>
      <c r="I546" s="2">
        <f>IFERROR(VLOOKUP(Tableau2[[#This Row],[PR]],'Taux sortant'!$I$9:$S$167,COLUMN(),0),"")</f>
        <v>11.82</v>
      </c>
      <c r="J546" s="2">
        <f>IFERROR(VLOOKUP(Tableau2[[#This Row],[PR]],'Taux sortant'!$I$9:$S$167,COLUMN(),0),"")</f>
        <v>0</v>
      </c>
      <c r="K546" s="2">
        <f>IFERROR(VLOOKUP(Tableau2[[#This Row],[PR]],'Taux sortant'!$I$9:$S$167,COLUMN(),0),"")</f>
        <v>0</v>
      </c>
      <c r="L546" s="2" t="str">
        <f>IFERROR(VLOOKUP(Tableau2[[#This Row],[PR]],'Taux sortant'!$I$9:$S$167,COLUMN(),0),"")</f>
        <v/>
      </c>
    </row>
    <row r="547" spans="1:12" x14ac:dyDescent="0.3">
      <c r="A547" s="1" t="s">
        <v>3366</v>
      </c>
      <c r="B547" s="1" t="s">
        <v>3137</v>
      </c>
      <c r="C547" s="2">
        <f>IFERROR(VLOOKUP(Tableau2[[#This Row],[PR]],'Taux sortant'!$I$9:$S$167,COLUMN(),0),"")</f>
        <v>14.1</v>
      </c>
      <c r="D547" s="2">
        <f>IFERROR(VLOOKUP(Tableau2[[#This Row],[PR]],'Taux sortant'!$I$9:$S$167,COLUMN(),0),"")</f>
        <v>11.63</v>
      </c>
      <c r="E547" s="2">
        <f>IFERROR(VLOOKUP(Tableau2[[#This Row],[PR]],'Taux sortant'!$I$9:$S$167,COLUMN(),0),"")</f>
        <v>8.8000000000000007</v>
      </c>
      <c r="F547" s="2">
        <f>IFERROR(VLOOKUP(Tableau2[[#This Row],[PR]],'Taux sortant'!$I$9:$S$167,COLUMN(),0),"")</f>
        <v>7.43</v>
      </c>
      <c r="G547" s="2">
        <f>IFERROR(VLOOKUP(Tableau2[[#This Row],[PR]],'Taux sortant'!$I$9:$S$167,COLUMN(),0),"")</f>
        <v>6.26</v>
      </c>
      <c r="H547" s="2">
        <f>IFERROR(VLOOKUP(Tableau2[[#This Row],[PR]],'Taux sortant'!$I$9:$S$167,COLUMN(),0),"")</f>
        <v>5.33</v>
      </c>
      <c r="I547" s="2">
        <f>IFERROR(VLOOKUP(Tableau2[[#This Row],[PR]],'Taux sortant'!$I$9:$S$167,COLUMN(),0),"")</f>
        <v>4.58</v>
      </c>
      <c r="J547" s="2">
        <f>IFERROR(VLOOKUP(Tableau2[[#This Row],[PR]],'Taux sortant'!$I$9:$S$167,COLUMN(),0),"")</f>
        <v>0</v>
      </c>
      <c r="K547" s="2">
        <f>IFERROR(VLOOKUP(Tableau2[[#This Row],[PR]],'Taux sortant'!$I$9:$S$167,COLUMN(),0),"")</f>
        <v>0</v>
      </c>
      <c r="L547" s="2" t="str">
        <f>IFERROR(VLOOKUP(Tableau2[[#This Row],[PR]],'Taux sortant'!$I$9:$S$167,COLUMN(),0),"")</f>
        <v/>
      </c>
    </row>
    <row r="548" spans="1:12" x14ac:dyDescent="0.3">
      <c r="A548" s="1" t="s">
        <v>1836</v>
      </c>
      <c r="B548" s="1" t="s">
        <v>1523</v>
      </c>
      <c r="C548" s="2">
        <f>IFERROR(VLOOKUP(Tableau2[[#This Row],[PR]],'Taux sortant'!$I$9:$S$167,COLUMN(),0),"")</f>
        <v>20.91</v>
      </c>
      <c r="D548" s="2">
        <f>IFERROR(VLOOKUP(Tableau2[[#This Row],[PR]],'Taux sortant'!$I$9:$S$167,COLUMN(),0),"")</f>
        <v>16.62</v>
      </c>
      <c r="E548" s="2">
        <f>IFERROR(VLOOKUP(Tableau2[[#This Row],[PR]],'Taux sortant'!$I$9:$S$167,COLUMN(),0),"")</f>
        <v>12.11</v>
      </c>
      <c r="F548" s="2">
        <f>IFERROR(VLOOKUP(Tableau2[[#This Row],[PR]],'Taux sortant'!$I$9:$S$167,COLUMN(),0),"")</f>
        <v>9.7100000000000009</v>
      </c>
      <c r="G548" s="2">
        <f>IFERROR(VLOOKUP(Tableau2[[#This Row],[PR]],'Taux sortant'!$I$9:$S$167,COLUMN(),0),"")</f>
        <v>7</v>
      </c>
      <c r="H548" s="2">
        <f>IFERROR(VLOOKUP(Tableau2[[#This Row],[PR]],'Taux sortant'!$I$9:$S$167,COLUMN(),0),"")</f>
        <v>4.8099999999999996</v>
      </c>
      <c r="I548" s="2">
        <f>IFERROR(VLOOKUP(Tableau2[[#This Row],[PR]],'Taux sortant'!$I$9:$S$167,COLUMN(),0),"")</f>
        <v>4.1900000000000004</v>
      </c>
      <c r="J548" s="2">
        <f>IFERROR(VLOOKUP(Tableau2[[#This Row],[PR]],'Taux sortant'!$I$9:$S$167,COLUMN(),0),"")</f>
        <v>0</v>
      </c>
      <c r="K548" s="2">
        <f>IFERROR(VLOOKUP(Tableau2[[#This Row],[PR]],'Taux sortant'!$I$9:$S$167,COLUMN(),0),"")</f>
        <v>0</v>
      </c>
      <c r="L548" s="2" t="str">
        <f>IFERROR(VLOOKUP(Tableau2[[#This Row],[PR]],'Taux sortant'!$I$9:$S$167,COLUMN(),0),"")</f>
        <v/>
      </c>
    </row>
    <row r="549" spans="1:12" x14ac:dyDescent="0.3">
      <c r="A549" s="1" t="s">
        <v>1839</v>
      </c>
      <c r="B549" s="1" t="s">
        <v>1790</v>
      </c>
      <c r="C549" s="2">
        <f>IFERROR(VLOOKUP(Tableau2[[#This Row],[PR]],'Taux sortant'!$I$9:$S$167,COLUMN(),0),"")</f>
        <v>20.27</v>
      </c>
      <c r="D549" s="2">
        <f>IFERROR(VLOOKUP(Tableau2[[#This Row],[PR]],'Taux sortant'!$I$9:$S$167,COLUMN(),0),"")</f>
        <v>17.12</v>
      </c>
      <c r="E549" s="2">
        <f>IFERROR(VLOOKUP(Tableau2[[#This Row],[PR]],'Taux sortant'!$I$9:$S$167,COLUMN(),0),"")</f>
        <v>13.15</v>
      </c>
      <c r="F549" s="2">
        <f>IFERROR(VLOOKUP(Tableau2[[#This Row],[PR]],'Taux sortant'!$I$9:$S$167,COLUMN(),0),"")</f>
        <v>9.51</v>
      </c>
      <c r="G549" s="2">
        <f>IFERROR(VLOOKUP(Tableau2[[#This Row],[PR]],'Taux sortant'!$I$9:$S$167,COLUMN(),0),"")</f>
        <v>6.45</v>
      </c>
      <c r="H549" s="2">
        <f>IFERROR(VLOOKUP(Tableau2[[#This Row],[PR]],'Taux sortant'!$I$9:$S$167,COLUMN(),0),"")</f>
        <v>4.6399999999999997</v>
      </c>
      <c r="I549" s="2">
        <f>IFERROR(VLOOKUP(Tableau2[[#This Row],[PR]],'Taux sortant'!$I$9:$S$167,COLUMN(),0),"")</f>
        <v>3.62</v>
      </c>
      <c r="J549" s="2">
        <f>IFERROR(VLOOKUP(Tableau2[[#This Row],[PR]],'Taux sortant'!$I$9:$S$167,COLUMN(),0),"")</f>
        <v>0</v>
      </c>
      <c r="K549" s="2">
        <f>IFERROR(VLOOKUP(Tableau2[[#This Row],[PR]],'Taux sortant'!$I$9:$S$167,COLUMN(),0),"")</f>
        <v>0</v>
      </c>
      <c r="L549" s="2" t="str">
        <f>IFERROR(VLOOKUP(Tableau2[[#This Row],[PR]],'Taux sortant'!$I$9:$S$167,COLUMN(),0),"")</f>
        <v/>
      </c>
    </row>
    <row r="550" spans="1:12" x14ac:dyDescent="0.3">
      <c r="A550" s="1" t="s">
        <v>3368</v>
      </c>
      <c r="B550" s="1" t="s">
        <v>3078</v>
      </c>
      <c r="C550" s="2">
        <f>IFERROR(VLOOKUP(Tableau2[[#This Row],[PR]],'Taux sortant'!$I$9:$S$167,COLUMN(),0),"")</f>
        <v>15.34</v>
      </c>
      <c r="D550" s="2">
        <f>IFERROR(VLOOKUP(Tableau2[[#This Row],[PR]],'Taux sortant'!$I$9:$S$167,COLUMN(),0),"")</f>
        <v>12.85</v>
      </c>
      <c r="E550" s="2">
        <f>IFERROR(VLOOKUP(Tableau2[[#This Row],[PR]],'Taux sortant'!$I$9:$S$167,COLUMN(),0),"")</f>
        <v>9.94</v>
      </c>
      <c r="F550" s="2">
        <f>IFERROR(VLOOKUP(Tableau2[[#This Row],[PR]],'Taux sortant'!$I$9:$S$167,COLUMN(),0),"")</f>
        <v>8.5399999999999991</v>
      </c>
      <c r="G550" s="2">
        <f>IFERROR(VLOOKUP(Tableau2[[#This Row],[PR]],'Taux sortant'!$I$9:$S$167,COLUMN(),0),"")</f>
        <v>7.34</v>
      </c>
      <c r="H550" s="2">
        <f>IFERROR(VLOOKUP(Tableau2[[#This Row],[PR]],'Taux sortant'!$I$9:$S$167,COLUMN(),0),"")</f>
        <v>6.29</v>
      </c>
      <c r="I550" s="2">
        <f>IFERROR(VLOOKUP(Tableau2[[#This Row],[PR]],'Taux sortant'!$I$9:$S$167,COLUMN(),0),"")</f>
        <v>5.49</v>
      </c>
      <c r="J550" s="2">
        <f>IFERROR(VLOOKUP(Tableau2[[#This Row],[PR]],'Taux sortant'!$I$9:$S$167,COLUMN(),0),"")</f>
        <v>0</v>
      </c>
      <c r="K550" s="2">
        <f>IFERROR(VLOOKUP(Tableau2[[#This Row],[PR]],'Taux sortant'!$I$9:$S$167,COLUMN(),0),"")</f>
        <v>0</v>
      </c>
      <c r="L550" s="2" t="str">
        <f>IFERROR(VLOOKUP(Tableau2[[#This Row],[PR]],'Taux sortant'!$I$9:$S$167,COLUMN(),0),"")</f>
        <v/>
      </c>
    </row>
    <row r="551" spans="1:12" x14ac:dyDescent="0.3">
      <c r="A551" s="1" t="s">
        <v>116</v>
      </c>
      <c r="B551" s="1" t="s">
        <v>3095</v>
      </c>
      <c r="C551" s="2">
        <f>IFERROR(VLOOKUP(Tableau2[[#This Row],[PR]],'Taux sortant'!$I$9:$S$167,COLUMN(),0),"")</f>
        <v>15.5</v>
      </c>
      <c r="D551" s="2">
        <f>IFERROR(VLOOKUP(Tableau2[[#This Row],[PR]],'Taux sortant'!$I$9:$S$167,COLUMN(),0),"")</f>
        <v>12.99</v>
      </c>
      <c r="E551" s="2">
        <f>IFERROR(VLOOKUP(Tableau2[[#This Row],[PR]],'Taux sortant'!$I$9:$S$167,COLUMN(),0),"")</f>
        <v>10.07</v>
      </c>
      <c r="F551" s="2">
        <f>IFERROR(VLOOKUP(Tableau2[[#This Row],[PR]],'Taux sortant'!$I$9:$S$167,COLUMN(),0),"")</f>
        <v>8.6</v>
      </c>
      <c r="G551" s="2">
        <f>IFERROR(VLOOKUP(Tableau2[[#This Row],[PR]],'Taux sortant'!$I$9:$S$167,COLUMN(),0),"")</f>
        <v>7.36</v>
      </c>
      <c r="H551" s="2">
        <f>IFERROR(VLOOKUP(Tableau2[[#This Row],[PR]],'Taux sortant'!$I$9:$S$167,COLUMN(),0),"")</f>
        <v>6.34</v>
      </c>
      <c r="I551" s="2">
        <f>IFERROR(VLOOKUP(Tableau2[[#This Row],[PR]],'Taux sortant'!$I$9:$S$167,COLUMN(),0),"")</f>
        <v>5.51</v>
      </c>
      <c r="J551" s="2">
        <f>IFERROR(VLOOKUP(Tableau2[[#This Row],[PR]],'Taux sortant'!$I$9:$S$167,COLUMN(),0),"")</f>
        <v>0</v>
      </c>
      <c r="K551" s="2">
        <f>IFERROR(VLOOKUP(Tableau2[[#This Row],[PR]],'Taux sortant'!$I$9:$S$167,COLUMN(),0),"")</f>
        <v>0</v>
      </c>
      <c r="L551" s="2" t="str">
        <f>IFERROR(VLOOKUP(Tableau2[[#This Row],[PR]],'Taux sortant'!$I$9:$S$167,COLUMN(),0),"")</f>
        <v/>
      </c>
    </row>
    <row r="552" spans="1:12" x14ac:dyDescent="0.3">
      <c r="A552" s="1" t="s">
        <v>116</v>
      </c>
      <c r="B552" s="1" t="s">
        <v>3580</v>
      </c>
      <c r="C552" s="2">
        <f>IFERROR(VLOOKUP(Tableau2[[#This Row],[PR]],'Taux sortant'!$I$9:$S$167,COLUMN(),0),"")</f>
        <v>18.79</v>
      </c>
      <c r="D552" s="2">
        <f>IFERROR(VLOOKUP(Tableau2[[#This Row],[PR]],'Taux sortant'!$I$9:$S$167,COLUMN(),0),"")</f>
        <v>15.99</v>
      </c>
      <c r="E552" s="2">
        <f>IFERROR(VLOOKUP(Tableau2[[#This Row],[PR]],'Taux sortant'!$I$9:$S$167,COLUMN(),0),"")</f>
        <v>12.7</v>
      </c>
      <c r="F552" s="2">
        <f>IFERROR(VLOOKUP(Tableau2[[#This Row],[PR]],'Taux sortant'!$I$9:$S$167,COLUMN(),0),"")</f>
        <v>11.07</v>
      </c>
      <c r="G552" s="2">
        <f>IFERROR(VLOOKUP(Tableau2[[#This Row],[PR]],'Taux sortant'!$I$9:$S$167,COLUMN(),0),"")</f>
        <v>9.52</v>
      </c>
      <c r="H552" s="2">
        <f>IFERROR(VLOOKUP(Tableau2[[#This Row],[PR]],'Taux sortant'!$I$9:$S$167,COLUMN(),0),"")</f>
        <v>8.1</v>
      </c>
      <c r="I552" s="2">
        <f>IFERROR(VLOOKUP(Tableau2[[#This Row],[PR]],'Taux sortant'!$I$9:$S$167,COLUMN(),0),"")</f>
        <v>6.92</v>
      </c>
      <c r="J552" s="2">
        <f>IFERROR(VLOOKUP(Tableau2[[#This Row],[PR]],'Taux sortant'!$I$9:$S$167,COLUMN(),0),"")</f>
        <v>0</v>
      </c>
      <c r="K552" s="2">
        <f>IFERROR(VLOOKUP(Tableau2[[#This Row],[PR]],'Taux sortant'!$I$9:$S$167,COLUMN(),0),"")</f>
        <v>0</v>
      </c>
      <c r="L552" s="2" t="str">
        <f>IFERROR(VLOOKUP(Tableau2[[#This Row],[PR]],'Taux sortant'!$I$9:$S$167,COLUMN(),0),"")</f>
        <v/>
      </c>
    </row>
    <row r="553" spans="1:12" x14ac:dyDescent="0.3">
      <c r="A553" s="1" t="s">
        <v>116</v>
      </c>
      <c r="B553" s="1" t="s">
        <v>81</v>
      </c>
      <c r="C553" s="2">
        <f>IFERROR(VLOOKUP(Tableau2[[#This Row],[PR]],'Taux sortant'!$I$9:$S$167,COLUMN(),0),"")</f>
        <v>21.64</v>
      </c>
      <c r="D553" s="2">
        <f>IFERROR(VLOOKUP(Tableau2[[#This Row],[PR]],'Taux sortant'!$I$9:$S$167,COLUMN(),0),"")</f>
        <v>17.309999999999999</v>
      </c>
      <c r="E553" s="2">
        <f>IFERROR(VLOOKUP(Tableau2[[#This Row],[PR]],'Taux sortant'!$I$9:$S$167,COLUMN(),0),"")</f>
        <v>12.45</v>
      </c>
      <c r="F553" s="2">
        <f>IFERROR(VLOOKUP(Tableau2[[#This Row],[PR]],'Taux sortant'!$I$9:$S$167,COLUMN(),0),"")</f>
        <v>10.1</v>
      </c>
      <c r="G553" s="2">
        <f>IFERROR(VLOOKUP(Tableau2[[#This Row],[PR]],'Taux sortant'!$I$9:$S$167,COLUMN(),0),"")</f>
        <v>8.23</v>
      </c>
      <c r="H553" s="2">
        <f>IFERROR(VLOOKUP(Tableau2[[#This Row],[PR]],'Taux sortant'!$I$9:$S$167,COLUMN(),0),"")</f>
        <v>5.96</v>
      </c>
      <c r="I553" s="2">
        <f>IFERROR(VLOOKUP(Tableau2[[#This Row],[PR]],'Taux sortant'!$I$9:$S$167,COLUMN(),0),"")</f>
        <v>5.44</v>
      </c>
      <c r="J553" s="2">
        <f>IFERROR(VLOOKUP(Tableau2[[#This Row],[PR]],'Taux sortant'!$I$9:$S$167,COLUMN(),0),"")</f>
        <v>0</v>
      </c>
      <c r="K553" s="2">
        <f>IFERROR(VLOOKUP(Tableau2[[#This Row],[PR]],'Taux sortant'!$I$9:$S$167,COLUMN(),0),"")</f>
        <v>0</v>
      </c>
      <c r="L553" s="2" t="str">
        <f>IFERROR(VLOOKUP(Tableau2[[#This Row],[PR]],'Taux sortant'!$I$9:$S$167,COLUMN(),0),"")</f>
        <v/>
      </c>
    </row>
    <row r="554" spans="1:12" x14ac:dyDescent="0.3">
      <c r="A554" s="1" t="s">
        <v>1842</v>
      </c>
      <c r="B554" s="1" t="s">
        <v>1533</v>
      </c>
      <c r="C554" s="2">
        <f>IFERROR(VLOOKUP(Tableau2[[#This Row],[PR]],'Taux sortant'!$I$9:$S$167,COLUMN(),0),"")</f>
        <v>9.59</v>
      </c>
      <c r="D554" s="2">
        <f>IFERROR(VLOOKUP(Tableau2[[#This Row],[PR]],'Taux sortant'!$I$9:$S$167,COLUMN(),0),"")</f>
        <v>7.53</v>
      </c>
      <c r="E554" s="2">
        <f>IFERROR(VLOOKUP(Tableau2[[#This Row],[PR]],'Taux sortant'!$I$9:$S$167,COLUMN(),0),"")</f>
        <v>5.2</v>
      </c>
      <c r="F554" s="2">
        <f>IFERROR(VLOOKUP(Tableau2[[#This Row],[PR]],'Taux sortant'!$I$9:$S$167,COLUMN(),0),"")</f>
        <v>4.08</v>
      </c>
      <c r="G554" s="2">
        <f>IFERROR(VLOOKUP(Tableau2[[#This Row],[PR]],'Taux sortant'!$I$9:$S$167,COLUMN(),0),"")</f>
        <v>3.34</v>
      </c>
      <c r="H554" s="2">
        <f>IFERROR(VLOOKUP(Tableau2[[#This Row],[PR]],'Taux sortant'!$I$9:$S$167,COLUMN(),0),"")</f>
        <v>2.88</v>
      </c>
      <c r="I554" s="2">
        <f>IFERROR(VLOOKUP(Tableau2[[#This Row],[PR]],'Taux sortant'!$I$9:$S$167,COLUMN(),0),"")</f>
        <v>2.59</v>
      </c>
      <c r="J554" s="2">
        <f>IFERROR(VLOOKUP(Tableau2[[#This Row],[PR]],'Taux sortant'!$I$9:$S$167,COLUMN(),0),"")</f>
        <v>0</v>
      </c>
      <c r="K554" s="2">
        <f>IFERROR(VLOOKUP(Tableau2[[#This Row],[PR]],'Taux sortant'!$I$9:$S$167,COLUMN(),0),"")</f>
        <v>0</v>
      </c>
      <c r="L554" s="2" t="str">
        <f>IFERROR(VLOOKUP(Tableau2[[#This Row],[PR]],'Taux sortant'!$I$9:$S$167,COLUMN(),0),"")</f>
        <v/>
      </c>
    </row>
    <row r="555" spans="1:12" x14ac:dyDescent="0.3">
      <c r="A555" s="1" t="s">
        <v>120</v>
      </c>
      <c r="B555" s="1" t="s">
        <v>8</v>
      </c>
      <c r="C555" s="2">
        <f>IFERROR(VLOOKUP(Tableau2[[#This Row],[PR]],'Taux sortant'!$I$9:$S$167,COLUMN(),0),"")</f>
        <v>30.77</v>
      </c>
      <c r="D555" s="2">
        <f>IFERROR(VLOOKUP(Tableau2[[#This Row],[PR]],'Taux sortant'!$I$9:$S$167,COLUMN(),0),"")</f>
        <v>22.76</v>
      </c>
      <c r="E555" s="2">
        <f>IFERROR(VLOOKUP(Tableau2[[#This Row],[PR]],'Taux sortant'!$I$9:$S$167,COLUMN(),0),"")</f>
        <v>16.43</v>
      </c>
      <c r="F555" s="2">
        <f>IFERROR(VLOOKUP(Tableau2[[#This Row],[PR]],'Taux sortant'!$I$9:$S$167,COLUMN(),0),"")</f>
        <v>12.46</v>
      </c>
      <c r="G555" s="2">
        <f>IFERROR(VLOOKUP(Tableau2[[#This Row],[PR]],'Taux sortant'!$I$9:$S$167,COLUMN(),0),"")</f>
        <v>7.96</v>
      </c>
      <c r="H555" s="2">
        <f>IFERROR(VLOOKUP(Tableau2[[#This Row],[PR]],'Taux sortant'!$I$9:$S$167,COLUMN(),0),"")</f>
        <v>5.83</v>
      </c>
      <c r="I555" s="2">
        <f>IFERROR(VLOOKUP(Tableau2[[#This Row],[PR]],'Taux sortant'!$I$9:$S$167,COLUMN(),0),"")</f>
        <v>4.59</v>
      </c>
      <c r="J555" s="2">
        <f>IFERROR(VLOOKUP(Tableau2[[#This Row],[PR]],'Taux sortant'!$I$9:$S$167,COLUMN(),0),"")</f>
        <v>0</v>
      </c>
      <c r="K555" s="2">
        <f>IFERROR(VLOOKUP(Tableau2[[#This Row],[PR]],'Taux sortant'!$I$9:$S$167,COLUMN(),0),"")</f>
        <v>0</v>
      </c>
      <c r="L555" s="2" t="str">
        <f>IFERROR(VLOOKUP(Tableau2[[#This Row],[PR]],'Taux sortant'!$I$9:$S$167,COLUMN(),0),"")</f>
        <v/>
      </c>
    </row>
    <row r="556" spans="1:12" x14ac:dyDescent="0.3">
      <c r="A556" s="1" t="s">
        <v>3371</v>
      </c>
      <c r="B556" s="1" t="s">
        <v>3115</v>
      </c>
      <c r="C556" s="2">
        <f>IFERROR(VLOOKUP(Tableau2[[#This Row],[PR]],'Taux sortant'!$I$9:$S$167,COLUMN(),0),"")</f>
        <v>16.05</v>
      </c>
      <c r="D556" s="2">
        <f>IFERROR(VLOOKUP(Tableau2[[#This Row],[PR]],'Taux sortant'!$I$9:$S$167,COLUMN(),0),"")</f>
        <v>13.51</v>
      </c>
      <c r="E556" s="2">
        <f>IFERROR(VLOOKUP(Tableau2[[#This Row],[PR]],'Taux sortant'!$I$9:$S$167,COLUMN(),0),"")</f>
        <v>10.52</v>
      </c>
      <c r="F556" s="2">
        <f>IFERROR(VLOOKUP(Tableau2[[#This Row],[PR]],'Taux sortant'!$I$9:$S$167,COLUMN(),0),"")</f>
        <v>9.0500000000000007</v>
      </c>
      <c r="G556" s="2">
        <f>IFERROR(VLOOKUP(Tableau2[[#This Row],[PR]],'Taux sortant'!$I$9:$S$167,COLUMN(),0),"")</f>
        <v>7.8</v>
      </c>
      <c r="H556" s="2">
        <f>IFERROR(VLOOKUP(Tableau2[[#This Row],[PR]],'Taux sortant'!$I$9:$S$167,COLUMN(),0),"")</f>
        <v>6.76</v>
      </c>
      <c r="I556" s="2">
        <f>IFERROR(VLOOKUP(Tableau2[[#This Row],[PR]],'Taux sortant'!$I$9:$S$167,COLUMN(),0),"")</f>
        <v>5.92</v>
      </c>
      <c r="J556" s="2">
        <f>IFERROR(VLOOKUP(Tableau2[[#This Row],[PR]],'Taux sortant'!$I$9:$S$167,COLUMN(),0),"")</f>
        <v>0</v>
      </c>
      <c r="K556" s="2">
        <f>IFERROR(VLOOKUP(Tableau2[[#This Row],[PR]],'Taux sortant'!$I$9:$S$167,COLUMN(),0),"")</f>
        <v>0</v>
      </c>
      <c r="L556" s="2" t="str">
        <f>IFERROR(VLOOKUP(Tableau2[[#This Row],[PR]],'Taux sortant'!$I$9:$S$167,COLUMN(),0),"")</f>
        <v/>
      </c>
    </row>
    <row r="557" spans="1:12" x14ac:dyDescent="0.3">
      <c r="A557" s="1" t="s">
        <v>3371</v>
      </c>
      <c r="B557" s="1" t="s">
        <v>5351</v>
      </c>
      <c r="C557" s="2">
        <f>IFERROR(VLOOKUP(Tableau2[[#This Row],[PR]],'Taux sortant'!$I$9:$S$167,COLUMN(),0),"")</f>
        <v>16.170000000000002</v>
      </c>
      <c r="D557" s="2">
        <f>IFERROR(VLOOKUP(Tableau2[[#This Row],[PR]],'Taux sortant'!$I$9:$S$167,COLUMN(),0),"")</f>
        <v>13.54</v>
      </c>
      <c r="E557" s="2">
        <f>IFERROR(VLOOKUP(Tableau2[[#This Row],[PR]],'Taux sortant'!$I$9:$S$167,COLUMN(),0),"")</f>
        <v>10.49</v>
      </c>
      <c r="F557" s="2">
        <f>IFERROR(VLOOKUP(Tableau2[[#This Row],[PR]],'Taux sortant'!$I$9:$S$167,COLUMN(),0),"")</f>
        <v>8.9700000000000006</v>
      </c>
      <c r="G557" s="2">
        <f>IFERROR(VLOOKUP(Tableau2[[#This Row],[PR]],'Taux sortant'!$I$9:$S$167,COLUMN(),0),"")</f>
        <v>7.62</v>
      </c>
      <c r="H557" s="2">
        <f>IFERROR(VLOOKUP(Tableau2[[#This Row],[PR]],'Taux sortant'!$I$9:$S$167,COLUMN(),0),"")</f>
        <v>6.52</v>
      </c>
      <c r="I557" s="2">
        <f>IFERROR(VLOOKUP(Tableau2[[#This Row],[PR]],'Taux sortant'!$I$9:$S$167,COLUMN(),0),"")</f>
        <v>5.64</v>
      </c>
      <c r="J557" s="2">
        <f>IFERROR(VLOOKUP(Tableau2[[#This Row],[PR]],'Taux sortant'!$I$9:$S$167,COLUMN(),0),"")</f>
        <v>0</v>
      </c>
      <c r="K557" s="2">
        <f>IFERROR(VLOOKUP(Tableau2[[#This Row],[PR]],'Taux sortant'!$I$9:$S$167,COLUMN(),0),"")</f>
        <v>0</v>
      </c>
      <c r="L557" s="2" t="str">
        <f>IFERROR(VLOOKUP(Tableau2[[#This Row],[PR]],'Taux sortant'!$I$9:$S$167,COLUMN(),0),"")</f>
        <v/>
      </c>
    </row>
    <row r="558" spans="1:12" x14ac:dyDescent="0.3">
      <c r="A558" s="1" t="s">
        <v>1845</v>
      </c>
      <c r="B558" s="1" t="s">
        <v>1678</v>
      </c>
      <c r="C558" s="2">
        <f>IFERROR(VLOOKUP(Tableau2[[#This Row],[PR]],'Taux sortant'!$I$9:$S$167,COLUMN(),0),"")</f>
        <v>27.81</v>
      </c>
      <c r="D558" s="2">
        <f>IFERROR(VLOOKUP(Tableau2[[#This Row],[PR]],'Taux sortant'!$I$9:$S$167,COLUMN(),0),"")</f>
        <v>21.87</v>
      </c>
      <c r="E558" s="2">
        <f>IFERROR(VLOOKUP(Tableau2[[#This Row],[PR]],'Taux sortant'!$I$9:$S$167,COLUMN(),0),"")</f>
        <v>16.12</v>
      </c>
      <c r="F558" s="2">
        <f>IFERROR(VLOOKUP(Tableau2[[#This Row],[PR]],'Taux sortant'!$I$9:$S$167,COLUMN(),0),"")</f>
        <v>13.18</v>
      </c>
      <c r="G558" s="2">
        <f>IFERROR(VLOOKUP(Tableau2[[#This Row],[PR]],'Taux sortant'!$I$9:$S$167,COLUMN(),0),"")</f>
        <v>10.5</v>
      </c>
      <c r="H558" s="2">
        <f>IFERROR(VLOOKUP(Tableau2[[#This Row],[PR]],'Taux sortant'!$I$9:$S$167,COLUMN(),0),"")</f>
        <v>8.56</v>
      </c>
      <c r="I558" s="2">
        <f>IFERROR(VLOOKUP(Tableau2[[#This Row],[PR]],'Taux sortant'!$I$9:$S$167,COLUMN(),0),"")</f>
        <v>6.89</v>
      </c>
      <c r="J558" s="2">
        <f>IFERROR(VLOOKUP(Tableau2[[#This Row],[PR]],'Taux sortant'!$I$9:$S$167,COLUMN(),0),"")</f>
        <v>0</v>
      </c>
      <c r="K558" s="2">
        <f>IFERROR(VLOOKUP(Tableau2[[#This Row],[PR]],'Taux sortant'!$I$9:$S$167,COLUMN(),0),"")</f>
        <v>0</v>
      </c>
      <c r="L558" s="2" t="str">
        <f>IFERROR(VLOOKUP(Tableau2[[#This Row],[PR]],'Taux sortant'!$I$9:$S$167,COLUMN(),0),"")</f>
        <v/>
      </c>
    </row>
    <row r="559" spans="1:12" x14ac:dyDescent="0.3">
      <c r="A559" s="1" t="s">
        <v>3374</v>
      </c>
      <c r="B559" s="1" t="s">
        <v>17</v>
      </c>
      <c r="C559" s="2">
        <f>IFERROR(VLOOKUP(Tableau2[[#This Row],[PR]],'Taux sortant'!$I$9:$S$167,COLUMN(),0),"")</f>
        <v>15.12</v>
      </c>
      <c r="D559" s="2">
        <f>IFERROR(VLOOKUP(Tableau2[[#This Row],[PR]],'Taux sortant'!$I$9:$S$167,COLUMN(),0),"")</f>
        <v>12.61</v>
      </c>
      <c r="E559" s="2">
        <f>IFERROR(VLOOKUP(Tableau2[[#This Row],[PR]],'Taux sortant'!$I$9:$S$167,COLUMN(),0),"")</f>
        <v>9.7200000000000006</v>
      </c>
      <c r="F559" s="2">
        <f>IFERROR(VLOOKUP(Tableau2[[#This Row],[PR]],'Taux sortant'!$I$9:$S$167,COLUMN(),0),"")</f>
        <v>8.27</v>
      </c>
      <c r="G559" s="2">
        <f>IFERROR(VLOOKUP(Tableau2[[#This Row],[PR]],'Taux sortant'!$I$9:$S$167,COLUMN(),0),"")</f>
        <v>7.1</v>
      </c>
      <c r="H559" s="2">
        <f>IFERROR(VLOOKUP(Tableau2[[#This Row],[PR]],'Taux sortant'!$I$9:$S$167,COLUMN(),0),"")</f>
        <v>6.12</v>
      </c>
      <c r="I559" s="2">
        <f>IFERROR(VLOOKUP(Tableau2[[#This Row],[PR]],'Taux sortant'!$I$9:$S$167,COLUMN(),0),"")</f>
        <v>5.33</v>
      </c>
      <c r="J559" s="2">
        <f>IFERROR(VLOOKUP(Tableau2[[#This Row],[PR]],'Taux sortant'!$I$9:$S$167,COLUMN(),0),"")</f>
        <v>0</v>
      </c>
      <c r="K559" s="2">
        <f>IFERROR(VLOOKUP(Tableau2[[#This Row],[PR]],'Taux sortant'!$I$9:$S$167,COLUMN(),0),"")</f>
        <v>0</v>
      </c>
      <c r="L559" s="2" t="str">
        <f>IFERROR(VLOOKUP(Tableau2[[#This Row],[PR]],'Taux sortant'!$I$9:$S$167,COLUMN(),0),"")</f>
        <v/>
      </c>
    </row>
    <row r="560" spans="1:12" x14ac:dyDescent="0.3">
      <c r="A560" s="1" t="s">
        <v>123</v>
      </c>
      <c r="B560" s="1" t="s">
        <v>8</v>
      </c>
      <c r="C560" s="2">
        <f>IFERROR(VLOOKUP(Tableau2[[#This Row],[PR]],'Taux sortant'!$I$9:$S$167,COLUMN(),0),"")</f>
        <v>30.77</v>
      </c>
      <c r="D560" s="2">
        <f>IFERROR(VLOOKUP(Tableau2[[#This Row],[PR]],'Taux sortant'!$I$9:$S$167,COLUMN(),0),"")</f>
        <v>22.76</v>
      </c>
      <c r="E560" s="2">
        <f>IFERROR(VLOOKUP(Tableau2[[#This Row],[PR]],'Taux sortant'!$I$9:$S$167,COLUMN(),0),"")</f>
        <v>16.43</v>
      </c>
      <c r="F560" s="2">
        <f>IFERROR(VLOOKUP(Tableau2[[#This Row],[PR]],'Taux sortant'!$I$9:$S$167,COLUMN(),0),"")</f>
        <v>12.46</v>
      </c>
      <c r="G560" s="2">
        <f>IFERROR(VLOOKUP(Tableau2[[#This Row],[PR]],'Taux sortant'!$I$9:$S$167,COLUMN(),0),"")</f>
        <v>7.96</v>
      </c>
      <c r="H560" s="2">
        <f>IFERROR(VLOOKUP(Tableau2[[#This Row],[PR]],'Taux sortant'!$I$9:$S$167,COLUMN(),0),"")</f>
        <v>5.83</v>
      </c>
      <c r="I560" s="2">
        <f>IFERROR(VLOOKUP(Tableau2[[#This Row],[PR]],'Taux sortant'!$I$9:$S$167,COLUMN(),0),"")</f>
        <v>4.59</v>
      </c>
      <c r="J560" s="2">
        <f>IFERROR(VLOOKUP(Tableau2[[#This Row],[PR]],'Taux sortant'!$I$9:$S$167,COLUMN(),0),"")</f>
        <v>0</v>
      </c>
      <c r="K560" s="2">
        <f>IFERROR(VLOOKUP(Tableau2[[#This Row],[PR]],'Taux sortant'!$I$9:$S$167,COLUMN(),0),"")</f>
        <v>0</v>
      </c>
      <c r="L560" s="2" t="str">
        <f>IFERROR(VLOOKUP(Tableau2[[#This Row],[PR]],'Taux sortant'!$I$9:$S$167,COLUMN(),0),"")</f>
        <v/>
      </c>
    </row>
    <row r="561" spans="1:12" x14ac:dyDescent="0.3">
      <c r="A561" s="1" t="s">
        <v>4397</v>
      </c>
      <c r="B561" s="1" t="s">
        <v>4169</v>
      </c>
      <c r="C561" s="2">
        <f>IFERROR(VLOOKUP(Tableau2[[#This Row],[PR]],'Taux sortant'!$I$9:$S$167,COLUMN(),0),"")</f>
        <v>15.83</v>
      </c>
      <c r="D561" s="2">
        <f>IFERROR(VLOOKUP(Tableau2[[#This Row],[PR]],'Taux sortant'!$I$9:$S$167,COLUMN(),0),"")</f>
        <v>13.3</v>
      </c>
      <c r="E561" s="2">
        <f>IFERROR(VLOOKUP(Tableau2[[#This Row],[PR]],'Taux sortant'!$I$9:$S$167,COLUMN(),0),"")</f>
        <v>10.32</v>
      </c>
      <c r="F561" s="2">
        <f>IFERROR(VLOOKUP(Tableau2[[#This Row],[PR]],'Taux sortant'!$I$9:$S$167,COLUMN(),0),"")</f>
        <v>8.84</v>
      </c>
      <c r="G561" s="2">
        <f>IFERROR(VLOOKUP(Tableau2[[#This Row],[PR]],'Taux sortant'!$I$9:$S$167,COLUMN(),0),"")</f>
        <v>7.55</v>
      </c>
      <c r="H561" s="2">
        <f>IFERROR(VLOOKUP(Tableau2[[#This Row],[PR]],'Taux sortant'!$I$9:$S$167,COLUMN(),0),"")</f>
        <v>6.43</v>
      </c>
      <c r="I561" s="2">
        <f>IFERROR(VLOOKUP(Tableau2[[#This Row],[PR]],'Taux sortant'!$I$9:$S$167,COLUMN(),0),"")</f>
        <v>5.52</v>
      </c>
      <c r="J561" s="2">
        <f>IFERROR(VLOOKUP(Tableau2[[#This Row],[PR]],'Taux sortant'!$I$9:$S$167,COLUMN(),0),"")</f>
        <v>0</v>
      </c>
      <c r="K561" s="2">
        <f>IFERROR(VLOOKUP(Tableau2[[#This Row],[PR]],'Taux sortant'!$I$9:$S$167,COLUMN(),0),"")</f>
        <v>0</v>
      </c>
      <c r="L561" s="2" t="str">
        <f>IFERROR(VLOOKUP(Tableau2[[#This Row],[PR]],'Taux sortant'!$I$9:$S$167,COLUMN(),0),"")</f>
        <v/>
      </c>
    </row>
    <row r="562" spans="1:12" x14ac:dyDescent="0.3">
      <c r="A562" s="1" t="s">
        <v>1848</v>
      </c>
      <c r="B562" s="1" t="s">
        <v>1549</v>
      </c>
      <c r="C562" s="2">
        <f>IFERROR(VLOOKUP(Tableau2[[#This Row],[PR]],'Taux sortant'!$I$9:$S$167,COLUMN(),0),"")</f>
        <v>20.5</v>
      </c>
      <c r="D562" s="2">
        <f>IFERROR(VLOOKUP(Tableau2[[#This Row],[PR]],'Taux sortant'!$I$9:$S$167,COLUMN(),0),"")</f>
        <v>15.85</v>
      </c>
      <c r="E562" s="2">
        <f>IFERROR(VLOOKUP(Tableau2[[#This Row],[PR]],'Taux sortant'!$I$9:$S$167,COLUMN(),0),"")</f>
        <v>12.24</v>
      </c>
      <c r="F562" s="2">
        <f>IFERROR(VLOOKUP(Tableau2[[#This Row],[PR]],'Taux sortant'!$I$9:$S$167,COLUMN(),0),"")</f>
        <v>9.4</v>
      </c>
      <c r="G562" s="2">
        <f>IFERROR(VLOOKUP(Tableau2[[#This Row],[PR]],'Taux sortant'!$I$9:$S$167,COLUMN(),0),"")</f>
        <v>7.62</v>
      </c>
      <c r="H562" s="2">
        <f>IFERROR(VLOOKUP(Tableau2[[#This Row],[PR]],'Taux sortant'!$I$9:$S$167,COLUMN(),0),"")</f>
        <v>6.35</v>
      </c>
      <c r="I562" s="2">
        <f>IFERROR(VLOOKUP(Tableau2[[#This Row],[PR]],'Taux sortant'!$I$9:$S$167,COLUMN(),0),"")</f>
        <v>5.47</v>
      </c>
      <c r="J562" s="2">
        <f>IFERROR(VLOOKUP(Tableau2[[#This Row],[PR]],'Taux sortant'!$I$9:$S$167,COLUMN(),0),"")</f>
        <v>0</v>
      </c>
      <c r="K562" s="2">
        <f>IFERROR(VLOOKUP(Tableau2[[#This Row],[PR]],'Taux sortant'!$I$9:$S$167,COLUMN(),0),"")</f>
        <v>0</v>
      </c>
      <c r="L562" s="2" t="str">
        <f>IFERROR(VLOOKUP(Tableau2[[#This Row],[PR]],'Taux sortant'!$I$9:$S$167,COLUMN(),0),"")</f>
        <v/>
      </c>
    </row>
    <row r="563" spans="1:12" x14ac:dyDescent="0.3">
      <c r="A563" s="1" t="s">
        <v>4400</v>
      </c>
      <c r="B563" s="1" t="s">
        <v>4143</v>
      </c>
      <c r="C563" s="2" t="str">
        <f>IFERROR(VLOOKUP(Tableau2[[#This Row],[PR]],'Taux sortant'!$I$9:$S$167,COLUMN(),0),"")</f>
        <v/>
      </c>
      <c r="D563" s="2" t="str">
        <f>IFERROR(VLOOKUP(Tableau2[[#This Row],[PR]],'Taux sortant'!$I$9:$S$167,COLUMN(),0),"")</f>
        <v/>
      </c>
      <c r="E563" s="2" t="str">
        <f>IFERROR(VLOOKUP(Tableau2[[#This Row],[PR]],'Taux sortant'!$I$9:$S$167,COLUMN(),0),"")</f>
        <v/>
      </c>
      <c r="F563" s="2" t="str">
        <f>IFERROR(VLOOKUP(Tableau2[[#This Row],[PR]],'Taux sortant'!$I$9:$S$167,COLUMN(),0),"")</f>
        <v/>
      </c>
      <c r="G563" s="2" t="str">
        <f>IFERROR(VLOOKUP(Tableau2[[#This Row],[PR]],'Taux sortant'!$I$9:$S$167,COLUMN(),0),"")</f>
        <v/>
      </c>
      <c r="H563" s="2" t="str">
        <f>IFERROR(VLOOKUP(Tableau2[[#This Row],[PR]],'Taux sortant'!$I$9:$S$167,COLUMN(),0),"")</f>
        <v/>
      </c>
      <c r="I563" s="2" t="str">
        <f>IFERROR(VLOOKUP(Tableau2[[#This Row],[PR]],'Taux sortant'!$I$9:$S$167,COLUMN(),0),"")</f>
        <v/>
      </c>
      <c r="J563" s="2" t="str">
        <f>IFERROR(VLOOKUP(Tableau2[[#This Row],[PR]],'Taux sortant'!$I$9:$S$167,COLUMN(),0),"")</f>
        <v/>
      </c>
      <c r="K563" s="2" t="str">
        <f>IFERROR(VLOOKUP(Tableau2[[#This Row],[PR]],'Taux sortant'!$I$9:$S$167,COLUMN(),0),"")</f>
        <v/>
      </c>
      <c r="L563" s="2" t="str">
        <f>IFERROR(VLOOKUP(Tableau2[[#This Row],[PR]],'Taux sortant'!$I$9:$S$167,COLUMN(),0),"")</f>
        <v/>
      </c>
    </row>
    <row r="564" spans="1:12" x14ac:dyDescent="0.3">
      <c r="A564" s="1" t="s">
        <v>5969</v>
      </c>
      <c r="B564" s="1" t="s">
        <v>3761</v>
      </c>
      <c r="C564" s="2">
        <f>IFERROR(VLOOKUP(Tableau2[[#This Row],[PR]],'Taux sortant'!$I$9:$S$167,COLUMN(),0),"")</f>
        <v>36.270000000000003</v>
      </c>
      <c r="D564" s="2">
        <f>IFERROR(VLOOKUP(Tableau2[[#This Row],[PR]],'Taux sortant'!$I$9:$S$167,COLUMN(),0),"")</f>
        <v>33.01</v>
      </c>
      <c r="E564" s="2">
        <f>IFERROR(VLOOKUP(Tableau2[[#This Row],[PR]],'Taux sortant'!$I$9:$S$167,COLUMN(),0),"")</f>
        <v>28.57</v>
      </c>
      <c r="F564" s="2">
        <f>IFERROR(VLOOKUP(Tableau2[[#This Row],[PR]],'Taux sortant'!$I$9:$S$167,COLUMN(),0),"")</f>
        <v>25.82</v>
      </c>
      <c r="G564" s="2">
        <f>IFERROR(VLOOKUP(Tableau2[[#This Row],[PR]],'Taux sortant'!$I$9:$S$167,COLUMN(),0),"")</f>
        <v>22.99</v>
      </c>
      <c r="H564" s="2">
        <f>IFERROR(VLOOKUP(Tableau2[[#This Row],[PR]],'Taux sortant'!$I$9:$S$167,COLUMN(),0),"")</f>
        <v>19.46</v>
      </c>
      <c r="I564" s="2">
        <f>IFERROR(VLOOKUP(Tableau2[[#This Row],[PR]],'Taux sortant'!$I$9:$S$167,COLUMN(),0),"")</f>
        <v>16.46</v>
      </c>
      <c r="J564" s="2">
        <f>IFERROR(VLOOKUP(Tableau2[[#This Row],[PR]],'Taux sortant'!$I$9:$S$167,COLUMN(),0),"")</f>
        <v>0</v>
      </c>
      <c r="K564" s="2">
        <f>IFERROR(VLOOKUP(Tableau2[[#This Row],[PR]],'Taux sortant'!$I$9:$S$167,COLUMN(),0),"")</f>
        <v>0</v>
      </c>
      <c r="L564" s="2" t="str">
        <f>IFERROR(VLOOKUP(Tableau2[[#This Row],[PR]],'Taux sortant'!$I$9:$S$167,COLUMN(),0),"")</f>
        <v/>
      </c>
    </row>
    <row r="565" spans="1:12" x14ac:dyDescent="0.3">
      <c r="A565" s="1" t="s">
        <v>5462</v>
      </c>
      <c r="B565" s="1" t="s">
        <v>5362</v>
      </c>
      <c r="C565" s="2" t="str">
        <f>IFERROR(VLOOKUP(Tableau2[[#This Row],[PR]],'Taux sortant'!$I$9:$S$167,COLUMN(),0),"")</f>
        <v/>
      </c>
      <c r="D565" s="2" t="str">
        <f>IFERROR(VLOOKUP(Tableau2[[#This Row],[PR]],'Taux sortant'!$I$9:$S$167,COLUMN(),0),"")</f>
        <v/>
      </c>
      <c r="E565" s="2" t="str">
        <f>IFERROR(VLOOKUP(Tableau2[[#This Row],[PR]],'Taux sortant'!$I$9:$S$167,COLUMN(),0),"")</f>
        <v/>
      </c>
      <c r="F565" s="2" t="str">
        <f>IFERROR(VLOOKUP(Tableau2[[#This Row],[PR]],'Taux sortant'!$I$9:$S$167,COLUMN(),0),"")</f>
        <v/>
      </c>
      <c r="G565" s="2" t="str">
        <f>IFERROR(VLOOKUP(Tableau2[[#This Row],[PR]],'Taux sortant'!$I$9:$S$167,COLUMN(),0),"")</f>
        <v/>
      </c>
      <c r="H565" s="2" t="str">
        <f>IFERROR(VLOOKUP(Tableau2[[#This Row],[PR]],'Taux sortant'!$I$9:$S$167,COLUMN(),0),"")</f>
        <v/>
      </c>
      <c r="I565" s="2" t="str">
        <f>IFERROR(VLOOKUP(Tableau2[[#This Row],[PR]],'Taux sortant'!$I$9:$S$167,COLUMN(),0),"")</f>
        <v/>
      </c>
      <c r="J565" s="2" t="str">
        <f>IFERROR(VLOOKUP(Tableau2[[#This Row],[PR]],'Taux sortant'!$I$9:$S$167,COLUMN(),0),"")</f>
        <v/>
      </c>
      <c r="K565" s="2" t="str">
        <f>IFERROR(VLOOKUP(Tableau2[[#This Row],[PR]],'Taux sortant'!$I$9:$S$167,COLUMN(),0),"")</f>
        <v/>
      </c>
      <c r="L565" s="2" t="str">
        <f>IFERROR(VLOOKUP(Tableau2[[#This Row],[PR]],'Taux sortant'!$I$9:$S$167,COLUMN(),0),"")</f>
        <v/>
      </c>
    </row>
    <row r="566" spans="1:12" x14ac:dyDescent="0.3">
      <c r="A566" s="1" t="s">
        <v>1851</v>
      </c>
      <c r="B566" s="1" t="s">
        <v>1721</v>
      </c>
      <c r="C566" s="2">
        <f>IFERROR(VLOOKUP(Tableau2[[#This Row],[PR]],'Taux sortant'!$I$9:$S$167,COLUMN(),0),"")</f>
        <v>17.96</v>
      </c>
      <c r="D566" s="2">
        <f>IFERROR(VLOOKUP(Tableau2[[#This Row],[PR]],'Taux sortant'!$I$9:$S$167,COLUMN(),0),"")</f>
        <v>14.35</v>
      </c>
      <c r="E566" s="2">
        <f>IFERROR(VLOOKUP(Tableau2[[#This Row],[PR]],'Taux sortant'!$I$9:$S$167,COLUMN(),0),"")</f>
        <v>9.93</v>
      </c>
      <c r="F566" s="2">
        <f>IFERROR(VLOOKUP(Tableau2[[#This Row],[PR]],'Taux sortant'!$I$9:$S$167,COLUMN(),0),"")</f>
        <v>7.19</v>
      </c>
      <c r="G566" s="2">
        <f>IFERROR(VLOOKUP(Tableau2[[#This Row],[PR]],'Taux sortant'!$I$9:$S$167,COLUMN(),0),"")</f>
        <v>5.49</v>
      </c>
      <c r="H566" s="2">
        <f>IFERROR(VLOOKUP(Tableau2[[#This Row],[PR]],'Taux sortant'!$I$9:$S$167,COLUMN(),0),"")</f>
        <v>4.4400000000000004</v>
      </c>
      <c r="I566" s="2">
        <f>IFERROR(VLOOKUP(Tableau2[[#This Row],[PR]],'Taux sortant'!$I$9:$S$167,COLUMN(),0),"")</f>
        <v>3.84</v>
      </c>
      <c r="J566" s="2">
        <f>IFERROR(VLOOKUP(Tableau2[[#This Row],[PR]],'Taux sortant'!$I$9:$S$167,COLUMN(),0),"")</f>
        <v>0</v>
      </c>
      <c r="K566" s="2">
        <f>IFERROR(VLOOKUP(Tableau2[[#This Row],[PR]],'Taux sortant'!$I$9:$S$167,COLUMN(),0),"")</f>
        <v>0</v>
      </c>
      <c r="L566" s="2" t="str">
        <f>IFERROR(VLOOKUP(Tableau2[[#This Row],[PR]],'Taux sortant'!$I$9:$S$167,COLUMN(),0),"")</f>
        <v/>
      </c>
    </row>
    <row r="567" spans="1:12" x14ac:dyDescent="0.3">
      <c r="A567" s="1" t="s">
        <v>126</v>
      </c>
      <c r="B567" s="1" t="s">
        <v>105</v>
      </c>
      <c r="C567" s="2">
        <f>IFERROR(VLOOKUP(Tableau2[[#This Row],[PR]],'Taux sortant'!$I$9:$S$167,COLUMN(),0),"")</f>
        <v>22.68</v>
      </c>
      <c r="D567" s="2">
        <f>IFERROR(VLOOKUP(Tableau2[[#This Row],[PR]],'Taux sortant'!$I$9:$S$167,COLUMN(),0),"")</f>
        <v>19.600000000000001</v>
      </c>
      <c r="E567" s="2">
        <f>IFERROR(VLOOKUP(Tableau2[[#This Row],[PR]],'Taux sortant'!$I$9:$S$167,COLUMN(),0),"")</f>
        <v>15.23</v>
      </c>
      <c r="F567" s="2">
        <f>IFERROR(VLOOKUP(Tableau2[[#This Row],[PR]],'Taux sortant'!$I$9:$S$167,COLUMN(),0),"")</f>
        <v>11.98</v>
      </c>
      <c r="G567" s="2">
        <f>IFERROR(VLOOKUP(Tableau2[[#This Row],[PR]],'Taux sortant'!$I$9:$S$167,COLUMN(),0),"")</f>
        <v>8.5399999999999991</v>
      </c>
      <c r="H567" s="2">
        <f>IFERROR(VLOOKUP(Tableau2[[#This Row],[PR]],'Taux sortant'!$I$9:$S$167,COLUMN(),0),"")</f>
        <v>5.65</v>
      </c>
      <c r="I567" s="2">
        <f>IFERROR(VLOOKUP(Tableau2[[#This Row],[PR]],'Taux sortant'!$I$9:$S$167,COLUMN(),0),"")</f>
        <v>4.07</v>
      </c>
      <c r="J567" s="2">
        <f>IFERROR(VLOOKUP(Tableau2[[#This Row],[PR]],'Taux sortant'!$I$9:$S$167,COLUMN(),0),"")</f>
        <v>0</v>
      </c>
      <c r="K567" s="2">
        <f>IFERROR(VLOOKUP(Tableau2[[#This Row],[PR]],'Taux sortant'!$I$9:$S$167,COLUMN(),0),"")</f>
        <v>0</v>
      </c>
      <c r="L567" s="2" t="str">
        <f>IFERROR(VLOOKUP(Tableau2[[#This Row],[PR]],'Taux sortant'!$I$9:$S$167,COLUMN(),0),"")</f>
        <v/>
      </c>
    </row>
    <row r="568" spans="1:12" x14ac:dyDescent="0.3">
      <c r="A568" s="1" t="s">
        <v>4403</v>
      </c>
      <c r="B568" s="1" t="s">
        <v>4137</v>
      </c>
      <c r="C568" s="2">
        <f>IFERROR(VLOOKUP(Tableau2[[#This Row],[PR]],'Taux sortant'!$I$9:$S$167,COLUMN(),0),"")</f>
        <v>19.010000000000002</v>
      </c>
      <c r="D568" s="2">
        <f>IFERROR(VLOOKUP(Tableau2[[#This Row],[PR]],'Taux sortant'!$I$9:$S$167,COLUMN(),0),"")</f>
        <v>16.18</v>
      </c>
      <c r="E568" s="2">
        <f>IFERROR(VLOOKUP(Tableau2[[#This Row],[PR]],'Taux sortant'!$I$9:$S$167,COLUMN(),0),"")</f>
        <v>12.86</v>
      </c>
      <c r="F568" s="2">
        <f>IFERROR(VLOOKUP(Tableau2[[#This Row],[PR]],'Taux sortant'!$I$9:$S$167,COLUMN(),0),"")</f>
        <v>11.2</v>
      </c>
      <c r="G568" s="2">
        <f>IFERROR(VLOOKUP(Tableau2[[#This Row],[PR]],'Taux sortant'!$I$9:$S$167,COLUMN(),0),"")</f>
        <v>9.61</v>
      </c>
      <c r="H568" s="2">
        <f>IFERROR(VLOOKUP(Tableau2[[#This Row],[PR]],'Taux sortant'!$I$9:$S$167,COLUMN(),0),"")</f>
        <v>8.19</v>
      </c>
      <c r="I568" s="2">
        <f>IFERROR(VLOOKUP(Tableau2[[#This Row],[PR]],'Taux sortant'!$I$9:$S$167,COLUMN(),0),"")</f>
        <v>7.02</v>
      </c>
      <c r="J568" s="2">
        <f>IFERROR(VLOOKUP(Tableau2[[#This Row],[PR]],'Taux sortant'!$I$9:$S$167,COLUMN(),0),"")</f>
        <v>0</v>
      </c>
      <c r="K568" s="2">
        <f>IFERROR(VLOOKUP(Tableau2[[#This Row],[PR]],'Taux sortant'!$I$9:$S$167,COLUMN(),0),"")</f>
        <v>0</v>
      </c>
      <c r="L568" s="2" t="str">
        <f>IFERROR(VLOOKUP(Tableau2[[#This Row],[PR]],'Taux sortant'!$I$9:$S$167,COLUMN(),0),"")</f>
        <v/>
      </c>
    </row>
    <row r="569" spans="1:12" x14ac:dyDescent="0.3">
      <c r="A569" s="1" t="s">
        <v>5972</v>
      </c>
      <c r="B569" s="1" t="s">
        <v>3761</v>
      </c>
      <c r="C569" s="2">
        <f>IFERROR(VLOOKUP(Tableau2[[#This Row],[PR]],'Taux sortant'!$I$9:$S$167,COLUMN(),0),"")</f>
        <v>36.270000000000003</v>
      </c>
      <c r="D569" s="2">
        <f>IFERROR(VLOOKUP(Tableau2[[#This Row],[PR]],'Taux sortant'!$I$9:$S$167,COLUMN(),0),"")</f>
        <v>33.01</v>
      </c>
      <c r="E569" s="2">
        <f>IFERROR(VLOOKUP(Tableau2[[#This Row],[PR]],'Taux sortant'!$I$9:$S$167,COLUMN(),0),"")</f>
        <v>28.57</v>
      </c>
      <c r="F569" s="2">
        <f>IFERROR(VLOOKUP(Tableau2[[#This Row],[PR]],'Taux sortant'!$I$9:$S$167,COLUMN(),0),"")</f>
        <v>25.82</v>
      </c>
      <c r="G569" s="2">
        <f>IFERROR(VLOOKUP(Tableau2[[#This Row],[PR]],'Taux sortant'!$I$9:$S$167,COLUMN(),0),"")</f>
        <v>22.99</v>
      </c>
      <c r="H569" s="2">
        <f>IFERROR(VLOOKUP(Tableau2[[#This Row],[PR]],'Taux sortant'!$I$9:$S$167,COLUMN(),0),"")</f>
        <v>19.46</v>
      </c>
      <c r="I569" s="2">
        <f>IFERROR(VLOOKUP(Tableau2[[#This Row],[PR]],'Taux sortant'!$I$9:$S$167,COLUMN(),0),"")</f>
        <v>16.46</v>
      </c>
      <c r="J569" s="2">
        <f>IFERROR(VLOOKUP(Tableau2[[#This Row],[PR]],'Taux sortant'!$I$9:$S$167,COLUMN(),0),"")</f>
        <v>0</v>
      </c>
      <c r="K569" s="2">
        <f>IFERROR(VLOOKUP(Tableau2[[#This Row],[PR]],'Taux sortant'!$I$9:$S$167,COLUMN(),0),"")</f>
        <v>0</v>
      </c>
      <c r="L569" s="2" t="str">
        <f>IFERROR(VLOOKUP(Tableau2[[#This Row],[PR]],'Taux sortant'!$I$9:$S$167,COLUMN(),0),"")</f>
        <v/>
      </c>
    </row>
    <row r="570" spans="1:12" x14ac:dyDescent="0.3">
      <c r="A570" s="1" t="s">
        <v>3376</v>
      </c>
      <c r="B570" s="1" t="s">
        <v>3097</v>
      </c>
      <c r="C570" s="2">
        <f>IFERROR(VLOOKUP(Tableau2[[#This Row],[PR]],'Taux sortant'!$I$9:$S$167,COLUMN(),0),"")</f>
        <v>15.23</v>
      </c>
      <c r="D570" s="2">
        <f>IFERROR(VLOOKUP(Tableau2[[#This Row],[PR]],'Taux sortant'!$I$9:$S$167,COLUMN(),0),"")</f>
        <v>12.68</v>
      </c>
      <c r="E570" s="2">
        <f>IFERROR(VLOOKUP(Tableau2[[#This Row],[PR]],'Taux sortant'!$I$9:$S$167,COLUMN(),0),"")</f>
        <v>9.76</v>
      </c>
      <c r="F570" s="2">
        <f>IFERROR(VLOOKUP(Tableau2[[#This Row],[PR]],'Taux sortant'!$I$9:$S$167,COLUMN(),0),"")</f>
        <v>8.27</v>
      </c>
      <c r="G570" s="2">
        <f>IFERROR(VLOOKUP(Tableau2[[#This Row],[PR]],'Taux sortant'!$I$9:$S$167,COLUMN(),0),"")</f>
        <v>7.07</v>
      </c>
      <c r="H570" s="2">
        <f>IFERROR(VLOOKUP(Tableau2[[#This Row],[PR]],'Taux sortant'!$I$9:$S$167,COLUMN(),0),"")</f>
        <v>6.09</v>
      </c>
      <c r="I570" s="2">
        <f>IFERROR(VLOOKUP(Tableau2[[#This Row],[PR]],'Taux sortant'!$I$9:$S$167,COLUMN(),0),"")</f>
        <v>5.31</v>
      </c>
      <c r="J570" s="2">
        <f>IFERROR(VLOOKUP(Tableau2[[#This Row],[PR]],'Taux sortant'!$I$9:$S$167,COLUMN(),0),"")</f>
        <v>0</v>
      </c>
      <c r="K570" s="2">
        <f>IFERROR(VLOOKUP(Tableau2[[#This Row],[PR]],'Taux sortant'!$I$9:$S$167,COLUMN(),0),"")</f>
        <v>0</v>
      </c>
      <c r="L570" s="2" t="str">
        <f>IFERROR(VLOOKUP(Tableau2[[#This Row],[PR]],'Taux sortant'!$I$9:$S$167,COLUMN(),0),"")</f>
        <v/>
      </c>
    </row>
    <row r="571" spans="1:12" x14ac:dyDescent="0.3">
      <c r="A571" s="1" t="s">
        <v>5975</v>
      </c>
      <c r="B571" s="1" t="s">
        <v>440</v>
      </c>
      <c r="C571" s="2">
        <f>IFERROR(VLOOKUP(Tableau2[[#This Row],[PR]],'Taux sortant'!$I$9:$S$167,COLUMN(),0),"")</f>
        <v>26.92</v>
      </c>
      <c r="D571" s="2">
        <f>IFERROR(VLOOKUP(Tableau2[[#This Row],[PR]],'Taux sortant'!$I$9:$S$167,COLUMN(),0),"")</f>
        <v>23.53</v>
      </c>
      <c r="E571" s="2">
        <f>IFERROR(VLOOKUP(Tableau2[[#This Row],[PR]],'Taux sortant'!$I$9:$S$167,COLUMN(),0),"")</f>
        <v>19.57</v>
      </c>
      <c r="F571" s="2">
        <f>IFERROR(VLOOKUP(Tableau2[[#This Row],[PR]],'Taux sortant'!$I$9:$S$167,COLUMN(),0),"")</f>
        <v>17.600000000000001</v>
      </c>
      <c r="G571" s="2">
        <f>IFERROR(VLOOKUP(Tableau2[[#This Row],[PR]],'Taux sortant'!$I$9:$S$167,COLUMN(),0),"")</f>
        <v>15.43</v>
      </c>
      <c r="H571" s="2">
        <f>IFERROR(VLOOKUP(Tableau2[[#This Row],[PR]],'Taux sortant'!$I$9:$S$167,COLUMN(),0),"")</f>
        <v>13.28</v>
      </c>
      <c r="I571" s="2">
        <f>IFERROR(VLOOKUP(Tableau2[[#This Row],[PR]],'Taux sortant'!$I$9:$S$167,COLUMN(),0),"")</f>
        <v>11.37</v>
      </c>
      <c r="J571" s="2">
        <f>IFERROR(VLOOKUP(Tableau2[[#This Row],[PR]],'Taux sortant'!$I$9:$S$167,COLUMN(),0),"")</f>
        <v>0</v>
      </c>
      <c r="K571" s="2">
        <f>IFERROR(VLOOKUP(Tableau2[[#This Row],[PR]],'Taux sortant'!$I$9:$S$167,COLUMN(),0),"")</f>
        <v>0</v>
      </c>
      <c r="L571" s="2" t="str">
        <f>IFERROR(VLOOKUP(Tableau2[[#This Row],[PR]],'Taux sortant'!$I$9:$S$167,COLUMN(),0),"")</f>
        <v/>
      </c>
    </row>
    <row r="572" spans="1:12" x14ac:dyDescent="0.3">
      <c r="A572" s="1" t="s">
        <v>4406</v>
      </c>
      <c r="B572" s="1" t="s">
        <v>4140</v>
      </c>
      <c r="C572" s="2" t="str">
        <f>IFERROR(VLOOKUP(Tableau2[[#This Row],[PR]],'Taux sortant'!$I$9:$S$167,COLUMN(),0),"")</f>
        <v/>
      </c>
      <c r="D572" s="2" t="str">
        <f>IFERROR(VLOOKUP(Tableau2[[#This Row],[PR]],'Taux sortant'!$I$9:$S$167,COLUMN(),0),"")</f>
        <v/>
      </c>
      <c r="E572" s="2" t="str">
        <f>IFERROR(VLOOKUP(Tableau2[[#This Row],[PR]],'Taux sortant'!$I$9:$S$167,COLUMN(),0),"")</f>
        <v/>
      </c>
      <c r="F572" s="2" t="str">
        <f>IFERROR(VLOOKUP(Tableau2[[#This Row],[PR]],'Taux sortant'!$I$9:$S$167,COLUMN(),0),"")</f>
        <v/>
      </c>
      <c r="G572" s="2" t="str">
        <f>IFERROR(VLOOKUP(Tableau2[[#This Row],[PR]],'Taux sortant'!$I$9:$S$167,COLUMN(),0),"")</f>
        <v/>
      </c>
      <c r="H572" s="2" t="str">
        <f>IFERROR(VLOOKUP(Tableau2[[#This Row],[PR]],'Taux sortant'!$I$9:$S$167,COLUMN(),0),"")</f>
        <v/>
      </c>
      <c r="I572" s="2" t="str">
        <f>IFERROR(VLOOKUP(Tableau2[[#This Row],[PR]],'Taux sortant'!$I$9:$S$167,COLUMN(),0),"")</f>
        <v/>
      </c>
      <c r="J572" s="2" t="str">
        <f>IFERROR(VLOOKUP(Tableau2[[#This Row],[PR]],'Taux sortant'!$I$9:$S$167,COLUMN(),0),"")</f>
        <v/>
      </c>
      <c r="K572" s="2" t="str">
        <f>IFERROR(VLOOKUP(Tableau2[[#This Row],[PR]],'Taux sortant'!$I$9:$S$167,COLUMN(),0),"")</f>
        <v/>
      </c>
      <c r="L572" s="2" t="str">
        <f>IFERROR(VLOOKUP(Tableau2[[#This Row],[PR]],'Taux sortant'!$I$9:$S$167,COLUMN(),0),"")</f>
        <v/>
      </c>
    </row>
    <row r="573" spans="1:12" x14ac:dyDescent="0.3">
      <c r="A573" s="1" t="s">
        <v>4409</v>
      </c>
      <c r="B573" s="1" t="s">
        <v>4140</v>
      </c>
      <c r="C573" s="2" t="str">
        <f>IFERROR(VLOOKUP(Tableau2[[#This Row],[PR]],'Taux sortant'!$I$9:$S$167,COLUMN(),0),"")</f>
        <v/>
      </c>
      <c r="D573" s="2" t="str">
        <f>IFERROR(VLOOKUP(Tableau2[[#This Row],[PR]],'Taux sortant'!$I$9:$S$167,COLUMN(),0),"")</f>
        <v/>
      </c>
      <c r="E573" s="2" t="str">
        <f>IFERROR(VLOOKUP(Tableau2[[#This Row],[PR]],'Taux sortant'!$I$9:$S$167,COLUMN(),0),"")</f>
        <v/>
      </c>
      <c r="F573" s="2" t="str">
        <f>IFERROR(VLOOKUP(Tableau2[[#This Row],[PR]],'Taux sortant'!$I$9:$S$167,COLUMN(),0),"")</f>
        <v/>
      </c>
      <c r="G573" s="2" t="str">
        <f>IFERROR(VLOOKUP(Tableau2[[#This Row],[PR]],'Taux sortant'!$I$9:$S$167,COLUMN(),0),"")</f>
        <v/>
      </c>
      <c r="H573" s="2" t="str">
        <f>IFERROR(VLOOKUP(Tableau2[[#This Row],[PR]],'Taux sortant'!$I$9:$S$167,COLUMN(),0),"")</f>
        <v/>
      </c>
      <c r="I573" s="2" t="str">
        <f>IFERROR(VLOOKUP(Tableau2[[#This Row],[PR]],'Taux sortant'!$I$9:$S$167,COLUMN(),0),"")</f>
        <v/>
      </c>
      <c r="J573" s="2" t="str">
        <f>IFERROR(VLOOKUP(Tableau2[[#This Row],[PR]],'Taux sortant'!$I$9:$S$167,COLUMN(),0),"")</f>
        <v/>
      </c>
      <c r="K573" s="2" t="str">
        <f>IFERROR(VLOOKUP(Tableau2[[#This Row],[PR]],'Taux sortant'!$I$9:$S$167,COLUMN(),0),"")</f>
        <v/>
      </c>
      <c r="L573" s="2" t="str">
        <f>IFERROR(VLOOKUP(Tableau2[[#This Row],[PR]],'Taux sortant'!$I$9:$S$167,COLUMN(),0),"")</f>
        <v/>
      </c>
    </row>
    <row r="574" spans="1:12" x14ac:dyDescent="0.3">
      <c r="A574" s="1" t="s">
        <v>5464</v>
      </c>
      <c r="B574" s="1" t="s">
        <v>5349</v>
      </c>
      <c r="C574" s="2" t="str">
        <f>IFERROR(VLOOKUP(Tableau2[[#This Row],[PR]],'Taux sortant'!$I$9:$S$167,COLUMN(),0),"")</f>
        <v/>
      </c>
      <c r="D574" s="2" t="str">
        <f>IFERROR(VLOOKUP(Tableau2[[#This Row],[PR]],'Taux sortant'!$I$9:$S$167,COLUMN(),0),"")</f>
        <v/>
      </c>
      <c r="E574" s="2" t="str">
        <f>IFERROR(VLOOKUP(Tableau2[[#This Row],[PR]],'Taux sortant'!$I$9:$S$167,COLUMN(),0),"")</f>
        <v/>
      </c>
      <c r="F574" s="2" t="str">
        <f>IFERROR(VLOOKUP(Tableau2[[#This Row],[PR]],'Taux sortant'!$I$9:$S$167,COLUMN(),0),"")</f>
        <v/>
      </c>
      <c r="G574" s="2" t="str">
        <f>IFERROR(VLOOKUP(Tableau2[[#This Row],[PR]],'Taux sortant'!$I$9:$S$167,COLUMN(),0),"")</f>
        <v/>
      </c>
      <c r="H574" s="2" t="str">
        <f>IFERROR(VLOOKUP(Tableau2[[#This Row],[PR]],'Taux sortant'!$I$9:$S$167,COLUMN(),0),"")</f>
        <v/>
      </c>
      <c r="I574" s="2" t="str">
        <f>IFERROR(VLOOKUP(Tableau2[[#This Row],[PR]],'Taux sortant'!$I$9:$S$167,COLUMN(),0),"")</f>
        <v/>
      </c>
      <c r="J574" s="2" t="str">
        <f>IFERROR(VLOOKUP(Tableau2[[#This Row],[PR]],'Taux sortant'!$I$9:$S$167,COLUMN(),0),"")</f>
        <v/>
      </c>
      <c r="K574" s="2" t="str">
        <f>IFERROR(VLOOKUP(Tableau2[[#This Row],[PR]],'Taux sortant'!$I$9:$S$167,COLUMN(),0),"")</f>
        <v/>
      </c>
      <c r="L574" s="2" t="str">
        <f>IFERROR(VLOOKUP(Tableau2[[#This Row],[PR]],'Taux sortant'!$I$9:$S$167,COLUMN(),0),"")</f>
        <v/>
      </c>
    </row>
    <row r="575" spans="1:12" x14ac:dyDescent="0.3">
      <c r="A575" s="1" t="s">
        <v>4412</v>
      </c>
      <c r="B575" s="1" t="s">
        <v>4132</v>
      </c>
      <c r="C575" s="2">
        <f>IFERROR(VLOOKUP(Tableau2[[#This Row],[PR]],'Taux sortant'!$I$9:$S$167,COLUMN(),0),"")</f>
        <v>20.079999999999998</v>
      </c>
      <c r="D575" s="2">
        <f>IFERROR(VLOOKUP(Tableau2[[#This Row],[PR]],'Taux sortant'!$I$9:$S$167,COLUMN(),0),"")</f>
        <v>17.18</v>
      </c>
      <c r="E575" s="2">
        <f>IFERROR(VLOOKUP(Tableau2[[#This Row],[PR]],'Taux sortant'!$I$9:$S$167,COLUMN(),0),"")</f>
        <v>13.8</v>
      </c>
      <c r="F575" s="2">
        <f>IFERROR(VLOOKUP(Tableau2[[#This Row],[PR]],'Taux sortant'!$I$9:$S$167,COLUMN(),0),"")</f>
        <v>12.12</v>
      </c>
      <c r="G575" s="2">
        <f>IFERROR(VLOOKUP(Tableau2[[#This Row],[PR]],'Taux sortant'!$I$9:$S$167,COLUMN(),0),"")</f>
        <v>10.5</v>
      </c>
      <c r="H575" s="2">
        <f>IFERROR(VLOOKUP(Tableau2[[#This Row],[PR]],'Taux sortant'!$I$9:$S$167,COLUMN(),0),"")</f>
        <v>9.0500000000000007</v>
      </c>
      <c r="I575" s="2">
        <f>IFERROR(VLOOKUP(Tableau2[[#This Row],[PR]],'Taux sortant'!$I$9:$S$167,COLUMN(),0),"")</f>
        <v>7.85</v>
      </c>
      <c r="J575" s="2">
        <f>IFERROR(VLOOKUP(Tableau2[[#This Row],[PR]],'Taux sortant'!$I$9:$S$167,COLUMN(),0),"")</f>
        <v>0</v>
      </c>
      <c r="K575" s="2">
        <f>IFERROR(VLOOKUP(Tableau2[[#This Row],[PR]],'Taux sortant'!$I$9:$S$167,COLUMN(),0),"")</f>
        <v>0</v>
      </c>
      <c r="L575" s="2" t="str">
        <f>IFERROR(VLOOKUP(Tableau2[[#This Row],[PR]],'Taux sortant'!$I$9:$S$167,COLUMN(),0),"")</f>
        <v/>
      </c>
    </row>
    <row r="576" spans="1:12" x14ac:dyDescent="0.3">
      <c r="A576" s="1" t="s">
        <v>3379</v>
      </c>
      <c r="B576" s="1" t="s">
        <v>3113</v>
      </c>
      <c r="C576" s="2">
        <f>IFERROR(VLOOKUP(Tableau2[[#This Row],[PR]],'Taux sortant'!$I$9:$S$167,COLUMN(),0),"")</f>
        <v>14.22</v>
      </c>
      <c r="D576" s="2">
        <f>IFERROR(VLOOKUP(Tableau2[[#This Row],[PR]],'Taux sortant'!$I$9:$S$167,COLUMN(),0),"")</f>
        <v>11.82</v>
      </c>
      <c r="E576" s="2">
        <f>IFERROR(VLOOKUP(Tableau2[[#This Row],[PR]],'Taux sortant'!$I$9:$S$167,COLUMN(),0),"")</f>
        <v>9.02</v>
      </c>
      <c r="F576" s="2">
        <f>IFERROR(VLOOKUP(Tableau2[[#This Row],[PR]],'Taux sortant'!$I$9:$S$167,COLUMN(),0),"")</f>
        <v>7.68</v>
      </c>
      <c r="G576" s="2">
        <f>IFERROR(VLOOKUP(Tableau2[[#This Row],[PR]],'Taux sortant'!$I$9:$S$167,COLUMN(),0),"")</f>
        <v>6.52</v>
      </c>
      <c r="H576" s="2">
        <f>IFERROR(VLOOKUP(Tableau2[[#This Row],[PR]],'Taux sortant'!$I$9:$S$167,COLUMN(),0),"")</f>
        <v>5.54</v>
      </c>
      <c r="I576" s="2">
        <f>IFERROR(VLOOKUP(Tableau2[[#This Row],[PR]],'Taux sortant'!$I$9:$S$167,COLUMN(),0),"")</f>
        <v>4.76</v>
      </c>
      <c r="J576" s="2">
        <f>IFERROR(VLOOKUP(Tableau2[[#This Row],[PR]],'Taux sortant'!$I$9:$S$167,COLUMN(),0),"")</f>
        <v>0</v>
      </c>
      <c r="K576" s="2">
        <f>IFERROR(VLOOKUP(Tableau2[[#This Row],[PR]],'Taux sortant'!$I$9:$S$167,COLUMN(),0),"")</f>
        <v>0</v>
      </c>
      <c r="L576" s="2" t="str">
        <f>IFERROR(VLOOKUP(Tableau2[[#This Row],[PR]],'Taux sortant'!$I$9:$S$167,COLUMN(),0),"")</f>
        <v/>
      </c>
    </row>
    <row r="577" spans="1:12" x14ac:dyDescent="0.3">
      <c r="A577" s="1" t="s">
        <v>129</v>
      </c>
      <c r="B577" s="1" t="s">
        <v>46</v>
      </c>
      <c r="C577" s="2" t="str">
        <f>IFERROR(VLOOKUP(Tableau2[[#This Row],[PR]],'Taux sortant'!$I$9:$S$167,COLUMN(),0),"")</f>
        <v/>
      </c>
      <c r="D577" s="2" t="str">
        <f>IFERROR(VLOOKUP(Tableau2[[#This Row],[PR]],'Taux sortant'!$I$9:$S$167,COLUMN(),0),"")</f>
        <v/>
      </c>
      <c r="E577" s="2" t="str">
        <f>IFERROR(VLOOKUP(Tableau2[[#This Row],[PR]],'Taux sortant'!$I$9:$S$167,COLUMN(),0),"")</f>
        <v/>
      </c>
      <c r="F577" s="2" t="str">
        <f>IFERROR(VLOOKUP(Tableau2[[#This Row],[PR]],'Taux sortant'!$I$9:$S$167,COLUMN(),0),"")</f>
        <v/>
      </c>
      <c r="G577" s="2" t="str">
        <f>IFERROR(VLOOKUP(Tableau2[[#This Row],[PR]],'Taux sortant'!$I$9:$S$167,COLUMN(),0),"")</f>
        <v/>
      </c>
      <c r="H577" s="2" t="str">
        <f>IFERROR(VLOOKUP(Tableau2[[#This Row],[PR]],'Taux sortant'!$I$9:$S$167,COLUMN(),0),"")</f>
        <v/>
      </c>
      <c r="I577" s="2" t="str">
        <f>IFERROR(VLOOKUP(Tableau2[[#This Row],[PR]],'Taux sortant'!$I$9:$S$167,COLUMN(),0),"")</f>
        <v/>
      </c>
      <c r="J577" s="2" t="str">
        <f>IFERROR(VLOOKUP(Tableau2[[#This Row],[PR]],'Taux sortant'!$I$9:$S$167,COLUMN(),0),"")</f>
        <v/>
      </c>
      <c r="K577" s="2" t="str">
        <f>IFERROR(VLOOKUP(Tableau2[[#This Row],[PR]],'Taux sortant'!$I$9:$S$167,COLUMN(),0),"")</f>
        <v/>
      </c>
      <c r="L577" s="2" t="str">
        <f>IFERROR(VLOOKUP(Tableau2[[#This Row],[PR]],'Taux sortant'!$I$9:$S$167,COLUMN(),0),"")</f>
        <v/>
      </c>
    </row>
    <row r="578" spans="1:12" x14ac:dyDescent="0.3">
      <c r="A578" s="1" t="s">
        <v>3382</v>
      </c>
      <c r="B578" s="1" t="s">
        <v>17</v>
      </c>
      <c r="C578" s="2">
        <f>IFERROR(VLOOKUP(Tableau2[[#This Row],[PR]],'Taux sortant'!$I$9:$S$167,COLUMN(),0),"")</f>
        <v>15.12</v>
      </c>
      <c r="D578" s="2">
        <f>IFERROR(VLOOKUP(Tableau2[[#This Row],[PR]],'Taux sortant'!$I$9:$S$167,COLUMN(),0),"")</f>
        <v>12.61</v>
      </c>
      <c r="E578" s="2">
        <f>IFERROR(VLOOKUP(Tableau2[[#This Row],[PR]],'Taux sortant'!$I$9:$S$167,COLUMN(),0),"")</f>
        <v>9.7200000000000006</v>
      </c>
      <c r="F578" s="2">
        <f>IFERROR(VLOOKUP(Tableau2[[#This Row],[PR]],'Taux sortant'!$I$9:$S$167,COLUMN(),0),"")</f>
        <v>8.27</v>
      </c>
      <c r="G578" s="2">
        <f>IFERROR(VLOOKUP(Tableau2[[#This Row],[PR]],'Taux sortant'!$I$9:$S$167,COLUMN(),0),"")</f>
        <v>7.1</v>
      </c>
      <c r="H578" s="2">
        <f>IFERROR(VLOOKUP(Tableau2[[#This Row],[PR]],'Taux sortant'!$I$9:$S$167,COLUMN(),0),"")</f>
        <v>6.12</v>
      </c>
      <c r="I578" s="2">
        <f>IFERROR(VLOOKUP(Tableau2[[#This Row],[PR]],'Taux sortant'!$I$9:$S$167,COLUMN(),0),"")</f>
        <v>5.33</v>
      </c>
      <c r="J578" s="2">
        <f>IFERROR(VLOOKUP(Tableau2[[#This Row],[PR]],'Taux sortant'!$I$9:$S$167,COLUMN(),0),"")</f>
        <v>0</v>
      </c>
      <c r="K578" s="2">
        <f>IFERROR(VLOOKUP(Tableau2[[#This Row],[PR]],'Taux sortant'!$I$9:$S$167,COLUMN(),0),"")</f>
        <v>0</v>
      </c>
      <c r="L578" s="2" t="str">
        <f>IFERROR(VLOOKUP(Tableau2[[#This Row],[PR]],'Taux sortant'!$I$9:$S$167,COLUMN(),0),"")</f>
        <v/>
      </c>
    </row>
    <row r="579" spans="1:12" x14ac:dyDescent="0.3">
      <c r="A579" s="1" t="s">
        <v>132</v>
      </c>
      <c r="B579" s="1" t="s">
        <v>53</v>
      </c>
      <c r="C579" s="2">
        <f>IFERROR(VLOOKUP(Tableau2[[#This Row],[PR]],'Taux sortant'!$I$9:$S$167,COLUMN(),0),"")</f>
        <v>28.13</v>
      </c>
      <c r="D579" s="2">
        <f>IFERROR(VLOOKUP(Tableau2[[#This Row],[PR]],'Taux sortant'!$I$9:$S$167,COLUMN(),0),"")</f>
        <v>22.97</v>
      </c>
      <c r="E579" s="2">
        <f>IFERROR(VLOOKUP(Tableau2[[#This Row],[PR]],'Taux sortant'!$I$9:$S$167,COLUMN(),0),"")</f>
        <v>17.190000000000001</v>
      </c>
      <c r="F579" s="2">
        <f>IFERROR(VLOOKUP(Tableau2[[#This Row],[PR]],'Taux sortant'!$I$9:$S$167,COLUMN(),0),"")</f>
        <v>13.88</v>
      </c>
      <c r="G579" s="2">
        <f>IFERROR(VLOOKUP(Tableau2[[#This Row],[PR]],'Taux sortant'!$I$9:$S$167,COLUMN(),0),"")</f>
        <v>10.89</v>
      </c>
      <c r="H579" s="2">
        <f>IFERROR(VLOOKUP(Tableau2[[#This Row],[PR]],'Taux sortant'!$I$9:$S$167,COLUMN(),0),"")</f>
        <v>7.86</v>
      </c>
      <c r="I579" s="2">
        <f>IFERROR(VLOOKUP(Tableau2[[#This Row],[PR]],'Taux sortant'!$I$9:$S$167,COLUMN(),0),"")</f>
        <v>7.14</v>
      </c>
      <c r="J579" s="2">
        <f>IFERROR(VLOOKUP(Tableau2[[#This Row],[PR]],'Taux sortant'!$I$9:$S$167,COLUMN(),0),"")</f>
        <v>0</v>
      </c>
      <c r="K579" s="2">
        <f>IFERROR(VLOOKUP(Tableau2[[#This Row],[PR]],'Taux sortant'!$I$9:$S$167,COLUMN(),0),"")</f>
        <v>0</v>
      </c>
      <c r="L579" s="2" t="str">
        <f>IFERROR(VLOOKUP(Tableau2[[#This Row],[PR]],'Taux sortant'!$I$9:$S$167,COLUMN(),0),"")</f>
        <v/>
      </c>
    </row>
    <row r="580" spans="1:12" x14ac:dyDescent="0.3">
      <c r="A580" s="1" t="s">
        <v>4415</v>
      </c>
      <c r="B580" s="1" t="s">
        <v>4134</v>
      </c>
      <c r="C580" s="2">
        <f>IFERROR(VLOOKUP(Tableau2[[#This Row],[PR]],'Taux sortant'!$I$9:$S$167,COLUMN(),0),"")</f>
        <v>18.260000000000002</v>
      </c>
      <c r="D580" s="2">
        <f>IFERROR(VLOOKUP(Tableau2[[#This Row],[PR]],'Taux sortant'!$I$9:$S$167,COLUMN(),0),"")</f>
        <v>15.47</v>
      </c>
      <c r="E580" s="2">
        <f>IFERROR(VLOOKUP(Tableau2[[#This Row],[PR]],'Taux sortant'!$I$9:$S$167,COLUMN(),0),"")</f>
        <v>12.23</v>
      </c>
      <c r="F580" s="2">
        <f>IFERROR(VLOOKUP(Tableau2[[#This Row],[PR]],'Taux sortant'!$I$9:$S$167,COLUMN(),0),"")</f>
        <v>10.64</v>
      </c>
      <c r="G580" s="2">
        <f>IFERROR(VLOOKUP(Tableau2[[#This Row],[PR]],'Taux sortant'!$I$9:$S$167,COLUMN(),0),"")</f>
        <v>9.09</v>
      </c>
      <c r="H580" s="2">
        <f>IFERROR(VLOOKUP(Tableau2[[#This Row],[PR]],'Taux sortant'!$I$9:$S$167,COLUMN(),0),"")</f>
        <v>7.69</v>
      </c>
      <c r="I580" s="2">
        <f>IFERROR(VLOOKUP(Tableau2[[#This Row],[PR]],'Taux sortant'!$I$9:$S$167,COLUMN(),0),"")</f>
        <v>6.52</v>
      </c>
      <c r="J580" s="2">
        <f>IFERROR(VLOOKUP(Tableau2[[#This Row],[PR]],'Taux sortant'!$I$9:$S$167,COLUMN(),0),"")</f>
        <v>0</v>
      </c>
      <c r="K580" s="2">
        <f>IFERROR(VLOOKUP(Tableau2[[#This Row],[PR]],'Taux sortant'!$I$9:$S$167,COLUMN(),0),"")</f>
        <v>0</v>
      </c>
      <c r="L580" s="2" t="str">
        <f>IFERROR(VLOOKUP(Tableau2[[#This Row],[PR]],'Taux sortant'!$I$9:$S$167,COLUMN(),0),"")</f>
        <v/>
      </c>
    </row>
    <row r="581" spans="1:12" x14ac:dyDescent="0.3">
      <c r="A581" s="1" t="s">
        <v>136</v>
      </c>
      <c r="B581" s="1" t="s">
        <v>28</v>
      </c>
      <c r="C581" s="2">
        <f>IFERROR(VLOOKUP(Tableau2[[#This Row],[PR]],'Taux sortant'!$I$9:$S$167,COLUMN(),0),"")</f>
        <v>13.58</v>
      </c>
      <c r="D581" s="2">
        <f>IFERROR(VLOOKUP(Tableau2[[#This Row],[PR]],'Taux sortant'!$I$9:$S$167,COLUMN(),0),"")</f>
        <v>10.97</v>
      </c>
      <c r="E581" s="2">
        <f>IFERROR(VLOOKUP(Tableau2[[#This Row],[PR]],'Taux sortant'!$I$9:$S$167,COLUMN(),0),"")</f>
        <v>8.0500000000000007</v>
      </c>
      <c r="F581" s="2">
        <f>IFERROR(VLOOKUP(Tableau2[[#This Row],[PR]],'Taux sortant'!$I$9:$S$167,COLUMN(),0),"")</f>
        <v>6.64</v>
      </c>
      <c r="G581" s="2">
        <f>IFERROR(VLOOKUP(Tableau2[[#This Row],[PR]],'Taux sortant'!$I$9:$S$167,COLUMN(),0),"")</f>
        <v>5.59</v>
      </c>
      <c r="H581" s="2">
        <f>IFERROR(VLOOKUP(Tableau2[[#This Row],[PR]],'Taux sortant'!$I$9:$S$167,COLUMN(),0),"")</f>
        <v>4.79</v>
      </c>
      <c r="I581" s="2">
        <f>IFERROR(VLOOKUP(Tableau2[[#This Row],[PR]],'Taux sortant'!$I$9:$S$167,COLUMN(),0),"")</f>
        <v>4.2300000000000004</v>
      </c>
      <c r="J581" s="2">
        <f>IFERROR(VLOOKUP(Tableau2[[#This Row],[PR]],'Taux sortant'!$I$9:$S$167,COLUMN(),0),"")</f>
        <v>0</v>
      </c>
      <c r="K581" s="2">
        <f>IFERROR(VLOOKUP(Tableau2[[#This Row],[PR]],'Taux sortant'!$I$9:$S$167,COLUMN(),0),"")</f>
        <v>0</v>
      </c>
      <c r="L581" s="2" t="str">
        <f>IFERROR(VLOOKUP(Tableau2[[#This Row],[PR]],'Taux sortant'!$I$9:$S$167,COLUMN(),0),"")</f>
        <v/>
      </c>
    </row>
    <row r="582" spans="1:12" x14ac:dyDescent="0.3">
      <c r="A582" s="1" t="s">
        <v>4418</v>
      </c>
      <c r="B582" s="1" t="s">
        <v>4137</v>
      </c>
      <c r="C582" s="2">
        <f>IFERROR(VLOOKUP(Tableau2[[#This Row],[PR]],'Taux sortant'!$I$9:$S$167,COLUMN(),0),"")</f>
        <v>19.010000000000002</v>
      </c>
      <c r="D582" s="2">
        <f>IFERROR(VLOOKUP(Tableau2[[#This Row],[PR]],'Taux sortant'!$I$9:$S$167,COLUMN(),0),"")</f>
        <v>16.18</v>
      </c>
      <c r="E582" s="2">
        <f>IFERROR(VLOOKUP(Tableau2[[#This Row],[PR]],'Taux sortant'!$I$9:$S$167,COLUMN(),0),"")</f>
        <v>12.86</v>
      </c>
      <c r="F582" s="2">
        <f>IFERROR(VLOOKUP(Tableau2[[#This Row],[PR]],'Taux sortant'!$I$9:$S$167,COLUMN(),0),"")</f>
        <v>11.2</v>
      </c>
      <c r="G582" s="2">
        <f>IFERROR(VLOOKUP(Tableau2[[#This Row],[PR]],'Taux sortant'!$I$9:$S$167,COLUMN(),0),"")</f>
        <v>9.61</v>
      </c>
      <c r="H582" s="2">
        <f>IFERROR(VLOOKUP(Tableau2[[#This Row],[PR]],'Taux sortant'!$I$9:$S$167,COLUMN(),0),"")</f>
        <v>8.19</v>
      </c>
      <c r="I582" s="2">
        <f>IFERROR(VLOOKUP(Tableau2[[#This Row],[PR]],'Taux sortant'!$I$9:$S$167,COLUMN(),0),"")</f>
        <v>7.02</v>
      </c>
      <c r="J582" s="2">
        <f>IFERROR(VLOOKUP(Tableau2[[#This Row],[PR]],'Taux sortant'!$I$9:$S$167,COLUMN(),0),"")</f>
        <v>0</v>
      </c>
      <c r="K582" s="2">
        <f>IFERROR(VLOOKUP(Tableau2[[#This Row],[PR]],'Taux sortant'!$I$9:$S$167,COLUMN(),0),"")</f>
        <v>0</v>
      </c>
      <c r="L582" s="2" t="str">
        <f>IFERROR(VLOOKUP(Tableau2[[#This Row],[PR]],'Taux sortant'!$I$9:$S$167,COLUMN(),0),"")</f>
        <v/>
      </c>
    </row>
    <row r="583" spans="1:12" x14ac:dyDescent="0.3">
      <c r="A583" s="1" t="s">
        <v>5467</v>
      </c>
      <c r="B583" s="1" t="s">
        <v>5356</v>
      </c>
      <c r="C583" s="2">
        <f>IFERROR(VLOOKUP(Tableau2[[#This Row],[PR]],'Taux sortant'!$I$9:$S$167,COLUMN(),0),"")</f>
        <v>14.1</v>
      </c>
      <c r="D583" s="2">
        <f>IFERROR(VLOOKUP(Tableau2[[#This Row],[PR]],'Taux sortant'!$I$9:$S$167,COLUMN(),0),"")</f>
        <v>12.41</v>
      </c>
      <c r="E583" s="2">
        <f>IFERROR(VLOOKUP(Tableau2[[#This Row],[PR]],'Taux sortant'!$I$9:$S$167,COLUMN(),0),"")</f>
        <v>9.0299999999999994</v>
      </c>
      <c r="F583" s="2">
        <f>IFERROR(VLOOKUP(Tableau2[[#This Row],[PR]],'Taux sortant'!$I$9:$S$167,COLUMN(),0),"")</f>
        <v>7.34</v>
      </c>
      <c r="G583" s="2">
        <f>IFERROR(VLOOKUP(Tableau2[[#This Row],[PR]],'Taux sortant'!$I$9:$S$167,COLUMN(),0),"")</f>
        <v>6.12</v>
      </c>
      <c r="H583" s="2">
        <f>IFERROR(VLOOKUP(Tableau2[[#This Row],[PR]],'Taux sortant'!$I$9:$S$167,COLUMN(),0),"")</f>
        <v>5.37</v>
      </c>
      <c r="I583" s="2">
        <f>IFERROR(VLOOKUP(Tableau2[[#This Row],[PR]],'Taux sortant'!$I$9:$S$167,COLUMN(),0),"")</f>
        <v>4.6500000000000004</v>
      </c>
      <c r="J583" s="2">
        <f>IFERROR(VLOOKUP(Tableau2[[#This Row],[PR]],'Taux sortant'!$I$9:$S$167,COLUMN(),0),"")</f>
        <v>0</v>
      </c>
      <c r="K583" s="2">
        <f>IFERROR(VLOOKUP(Tableau2[[#This Row],[PR]],'Taux sortant'!$I$9:$S$167,COLUMN(),0),"")</f>
        <v>1585.65</v>
      </c>
      <c r="L583" s="2" t="str">
        <f>IFERROR(VLOOKUP(Tableau2[[#This Row],[PR]],'Taux sortant'!$I$9:$S$167,COLUMN(),0),"")</f>
        <v/>
      </c>
    </row>
    <row r="584" spans="1:12" x14ac:dyDescent="0.3">
      <c r="A584" s="1" t="s">
        <v>139</v>
      </c>
      <c r="B584" s="1" t="s">
        <v>90</v>
      </c>
      <c r="C584" s="2">
        <f>IFERROR(VLOOKUP(Tableau2[[#This Row],[PR]],'Taux sortant'!$I$9:$S$167,COLUMN(),0),"")</f>
        <v>32.090000000000003</v>
      </c>
      <c r="D584" s="2">
        <f>IFERROR(VLOOKUP(Tableau2[[#This Row],[PR]],'Taux sortant'!$I$9:$S$167,COLUMN(),0),"")</f>
        <v>26.17</v>
      </c>
      <c r="E584" s="2">
        <f>IFERROR(VLOOKUP(Tableau2[[#This Row],[PR]],'Taux sortant'!$I$9:$S$167,COLUMN(),0),"")</f>
        <v>20.67</v>
      </c>
      <c r="F584" s="2">
        <f>IFERROR(VLOOKUP(Tableau2[[#This Row],[PR]],'Taux sortant'!$I$9:$S$167,COLUMN(),0),"")</f>
        <v>17.260000000000002</v>
      </c>
      <c r="G584" s="2">
        <f>IFERROR(VLOOKUP(Tableau2[[#This Row],[PR]],'Taux sortant'!$I$9:$S$167,COLUMN(),0),"")</f>
        <v>12.15</v>
      </c>
      <c r="H584" s="2">
        <f>IFERROR(VLOOKUP(Tableau2[[#This Row],[PR]],'Taux sortant'!$I$9:$S$167,COLUMN(),0),"")</f>
        <v>7.95</v>
      </c>
      <c r="I584" s="2">
        <f>IFERROR(VLOOKUP(Tableau2[[#This Row],[PR]],'Taux sortant'!$I$9:$S$167,COLUMN(),0),"")</f>
        <v>7.21</v>
      </c>
      <c r="J584" s="2">
        <f>IFERROR(VLOOKUP(Tableau2[[#This Row],[PR]],'Taux sortant'!$I$9:$S$167,COLUMN(),0),"")</f>
        <v>0</v>
      </c>
      <c r="K584" s="2">
        <f>IFERROR(VLOOKUP(Tableau2[[#This Row],[PR]],'Taux sortant'!$I$9:$S$167,COLUMN(),0),"")</f>
        <v>0</v>
      </c>
      <c r="L584" s="2" t="str">
        <f>IFERROR(VLOOKUP(Tableau2[[#This Row],[PR]],'Taux sortant'!$I$9:$S$167,COLUMN(),0),"")</f>
        <v/>
      </c>
    </row>
    <row r="585" spans="1:12" x14ac:dyDescent="0.3">
      <c r="A585" s="1" t="s">
        <v>3385</v>
      </c>
      <c r="B585" s="1" t="s">
        <v>3105</v>
      </c>
      <c r="C585" s="2">
        <f>IFERROR(VLOOKUP(Tableau2[[#This Row],[PR]],'Taux sortant'!$I$9:$S$167,COLUMN(),0),"")</f>
        <v>12.93</v>
      </c>
      <c r="D585" s="2">
        <f>IFERROR(VLOOKUP(Tableau2[[#This Row],[PR]],'Taux sortant'!$I$9:$S$167,COLUMN(),0),"")</f>
        <v>10.59</v>
      </c>
      <c r="E585" s="2">
        <f>IFERROR(VLOOKUP(Tableau2[[#This Row],[PR]],'Taux sortant'!$I$9:$S$167,COLUMN(),0),"")</f>
        <v>7.91</v>
      </c>
      <c r="F585" s="2">
        <f>IFERROR(VLOOKUP(Tableau2[[#This Row],[PR]],'Taux sortant'!$I$9:$S$167,COLUMN(),0),"")</f>
        <v>6.66</v>
      </c>
      <c r="G585" s="2">
        <f>IFERROR(VLOOKUP(Tableau2[[#This Row],[PR]],'Taux sortant'!$I$9:$S$167,COLUMN(),0),"")</f>
        <v>5.64</v>
      </c>
      <c r="H585" s="2">
        <f>IFERROR(VLOOKUP(Tableau2[[#This Row],[PR]],'Taux sortant'!$I$9:$S$167,COLUMN(),0),"")</f>
        <v>4.78</v>
      </c>
      <c r="I585" s="2">
        <f>IFERROR(VLOOKUP(Tableau2[[#This Row],[PR]],'Taux sortant'!$I$9:$S$167,COLUMN(),0),"")</f>
        <v>4.1500000000000004</v>
      </c>
      <c r="J585" s="2">
        <f>IFERROR(VLOOKUP(Tableau2[[#This Row],[PR]],'Taux sortant'!$I$9:$S$167,COLUMN(),0),"")</f>
        <v>0</v>
      </c>
      <c r="K585" s="2">
        <f>IFERROR(VLOOKUP(Tableau2[[#This Row],[PR]],'Taux sortant'!$I$9:$S$167,COLUMN(),0),"")</f>
        <v>0</v>
      </c>
      <c r="L585" s="2" t="str">
        <f>IFERROR(VLOOKUP(Tableau2[[#This Row],[PR]],'Taux sortant'!$I$9:$S$167,COLUMN(),0),"")</f>
        <v/>
      </c>
    </row>
    <row r="586" spans="1:12" x14ac:dyDescent="0.3">
      <c r="A586" s="1" t="s">
        <v>3388</v>
      </c>
      <c r="B586" s="1" t="s">
        <v>3076</v>
      </c>
      <c r="C586" s="2">
        <f>IFERROR(VLOOKUP(Tableau2[[#This Row],[PR]],'Taux sortant'!$I$9:$S$167,COLUMN(),0),"")</f>
        <v>14.68</v>
      </c>
      <c r="D586" s="2">
        <f>IFERROR(VLOOKUP(Tableau2[[#This Row],[PR]],'Taux sortant'!$I$9:$S$167,COLUMN(),0),"")</f>
        <v>12.17</v>
      </c>
      <c r="E586" s="2">
        <f>IFERROR(VLOOKUP(Tableau2[[#This Row],[PR]],'Taux sortant'!$I$9:$S$167,COLUMN(),0),"")</f>
        <v>9.26</v>
      </c>
      <c r="F586" s="2">
        <f>IFERROR(VLOOKUP(Tableau2[[#This Row],[PR]],'Taux sortant'!$I$9:$S$167,COLUMN(),0),"")</f>
        <v>7.85</v>
      </c>
      <c r="G586" s="2">
        <f>IFERROR(VLOOKUP(Tableau2[[#This Row],[PR]],'Taux sortant'!$I$9:$S$167,COLUMN(),0),"")</f>
        <v>6.68</v>
      </c>
      <c r="H586" s="2">
        <f>IFERROR(VLOOKUP(Tableau2[[#This Row],[PR]],'Taux sortant'!$I$9:$S$167,COLUMN(),0),"")</f>
        <v>5.72</v>
      </c>
      <c r="I586" s="2">
        <f>IFERROR(VLOOKUP(Tableau2[[#This Row],[PR]],'Taux sortant'!$I$9:$S$167,COLUMN(),0),"")</f>
        <v>4.96</v>
      </c>
      <c r="J586" s="2">
        <f>IFERROR(VLOOKUP(Tableau2[[#This Row],[PR]],'Taux sortant'!$I$9:$S$167,COLUMN(),0),"")</f>
        <v>0</v>
      </c>
      <c r="K586" s="2">
        <f>IFERROR(VLOOKUP(Tableau2[[#This Row],[PR]],'Taux sortant'!$I$9:$S$167,COLUMN(),0),"")</f>
        <v>0</v>
      </c>
      <c r="L586" s="2" t="str">
        <f>IFERROR(VLOOKUP(Tableau2[[#This Row],[PR]],'Taux sortant'!$I$9:$S$167,COLUMN(),0),"")</f>
        <v/>
      </c>
    </row>
    <row r="587" spans="1:12" x14ac:dyDescent="0.3">
      <c r="A587" s="1" t="s">
        <v>1854</v>
      </c>
      <c r="B587" s="1" t="s">
        <v>1540</v>
      </c>
      <c r="C587" s="2">
        <f>IFERROR(VLOOKUP(Tableau2[[#This Row],[PR]],'Taux sortant'!$I$9:$S$167,COLUMN(),0),"")</f>
        <v>9.59</v>
      </c>
      <c r="D587" s="2">
        <f>IFERROR(VLOOKUP(Tableau2[[#This Row],[PR]],'Taux sortant'!$I$9:$S$167,COLUMN(),0),"")</f>
        <v>7.53</v>
      </c>
      <c r="E587" s="2">
        <f>IFERROR(VLOOKUP(Tableau2[[#This Row],[PR]],'Taux sortant'!$I$9:$S$167,COLUMN(),0),"")</f>
        <v>5.2</v>
      </c>
      <c r="F587" s="2">
        <f>IFERROR(VLOOKUP(Tableau2[[#This Row],[PR]],'Taux sortant'!$I$9:$S$167,COLUMN(),0),"")</f>
        <v>4.08</v>
      </c>
      <c r="G587" s="2">
        <f>IFERROR(VLOOKUP(Tableau2[[#This Row],[PR]],'Taux sortant'!$I$9:$S$167,COLUMN(),0),"")</f>
        <v>3.34</v>
      </c>
      <c r="H587" s="2">
        <f>IFERROR(VLOOKUP(Tableau2[[#This Row],[PR]],'Taux sortant'!$I$9:$S$167,COLUMN(),0),"")</f>
        <v>2.88</v>
      </c>
      <c r="I587" s="2">
        <f>IFERROR(VLOOKUP(Tableau2[[#This Row],[PR]],'Taux sortant'!$I$9:$S$167,COLUMN(),0),"")</f>
        <v>2.59</v>
      </c>
      <c r="J587" s="2">
        <f>IFERROR(VLOOKUP(Tableau2[[#This Row],[PR]],'Taux sortant'!$I$9:$S$167,COLUMN(),0),"")</f>
        <v>0</v>
      </c>
      <c r="K587" s="2">
        <f>IFERROR(VLOOKUP(Tableau2[[#This Row],[PR]],'Taux sortant'!$I$9:$S$167,COLUMN(),0),"")</f>
        <v>0</v>
      </c>
      <c r="L587" s="2" t="str">
        <f>IFERROR(VLOOKUP(Tableau2[[#This Row],[PR]],'Taux sortant'!$I$9:$S$167,COLUMN(),0),"")</f>
        <v/>
      </c>
    </row>
    <row r="588" spans="1:12" x14ac:dyDescent="0.3">
      <c r="A588" s="1" t="s">
        <v>4421</v>
      </c>
      <c r="B588" s="1" t="s">
        <v>1182</v>
      </c>
      <c r="C588" s="2">
        <f>IFERROR(VLOOKUP(Tableau2[[#This Row],[PR]],'Taux sortant'!$I$9:$S$167,COLUMN(),0),"")</f>
        <v>22.64</v>
      </c>
      <c r="D588" s="2">
        <f>IFERROR(VLOOKUP(Tableau2[[#This Row],[PR]],'Taux sortant'!$I$9:$S$167,COLUMN(),0),"")</f>
        <v>20.190000000000001</v>
      </c>
      <c r="E588" s="2">
        <f>IFERROR(VLOOKUP(Tableau2[[#This Row],[PR]],'Taux sortant'!$I$9:$S$167,COLUMN(),0),"")</f>
        <v>16.53</v>
      </c>
      <c r="F588" s="2">
        <f>IFERROR(VLOOKUP(Tableau2[[#This Row],[PR]],'Taux sortant'!$I$9:$S$167,COLUMN(),0),"")</f>
        <v>14.31</v>
      </c>
      <c r="G588" s="2">
        <f>IFERROR(VLOOKUP(Tableau2[[#This Row],[PR]],'Taux sortant'!$I$9:$S$167,COLUMN(),0),"")</f>
        <v>12.45</v>
      </c>
      <c r="H588" s="2">
        <f>IFERROR(VLOOKUP(Tableau2[[#This Row],[PR]],'Taux sortant'!$I$9:$S$167,COLUMN(),0),"")</f>
        <v>10.32</v>
      </c>
      <c r="I588" s="2">
        <f>IFERROR(VLOOKUP(Tableau2[[#This Row],[PR]],'Taux sortant'!$I$9:$S$167,COLUMN(),0),"")</f>
        <v>8.83</v>
      </c>
      <c r="J588" s="2">
        <f>IFERROR(VLOOKUP(Tableau2[[#This Row],[PR]],'Taux sortant'!$I$9:$S$167,COLUMN(),0),"")</f>
        <v>0</v>
      </c>
      <c r="K588" s="2">
        <f>IFERROR(VLOOKUP(Tableau2[[#This Row],[PR]],'Taux sortant'!$I$9:$S$167,COLUMN(),0),"")</f>
        <v>0</v>
      </c>
      <c r="L588" s="2" t="str">
        <f>IFERROR(VLOOKUP(Tableau2[[#This Row],[PR]],'Taux sortant'!$I$9:$S$167,COLUMN(),0),"")</f>
        <v/>
      </c>
    </row>
    <row r="589" spans="1:12" x14ac:dyDescent="0.3">
      <c r="A589" s="1" t="s">
        <v>5977</v>
      </c>
      <c r="B589" s="1" t="s">
        <v>5816</v>
      </c>
      <c r="C589" s="2" t="str">
        <f>IFERROR(VLOOKUP(Tableau2[[#This Row],[PR]],'Taux sortant'!$I$9:$S$167,COLUMN(),0),"")</f>
        <v/>
      </c>
      <c r="D589" s="2" t="str">
        <f>IFERROR(VLOOKUP(Tableau2[[#This Row],[PR]],'Taux sortant'!$I$9:$S$167,COLUMN(),0),"")</f>
        <v/>
      </c>
      <c r="E589" s="2" t="str">
        <f>IFERROR(VLOOKUP(Tableau2[[#This Row],[PR]],'Taux sortant'!$I$9:$S$167,COLUMN(),0),"")</f>
        <v/>
      </c>
      <c r="F589" s="2" t="str">
        <f>IFERROR(VLOOKUP(Tableau2[[#This Row],[PR]],'Taux sortant'!$I$9:$S$167,COLUMN(),0),"")</f>
        <v/>
      </c>
      <c r="G589" s="2" t="str">
        <f>IFERROR(VLOOKUP(Tableau2[[#This Row],[PR]],'Taux sortant'!$I$9:$S$167,COLUMN(),0),"")</f>
        <v/>
      </c>
      <c r="H589" s="2" t="str">
        <f>IFERROR(VLOOKUP(Tableau2[[#This Row],[PR]],'Taux sortant'!$I$9:$S$167,COLUMN(),0),"")</f>
        <v/>
      </c>
      <c r="I589" s="2" t="str">
        <f>IFERROR(VLOOKUP(Tableau2[[#This Row],[PR]],'Taux sortant'!$I$9:$S$167,COLUMN(),0),"")</f>
        <v/>
      </c>
      <c r="J589" s="2" t="str">
        <f>IFERROR(VLOOKUP(Tableau2[[#This Row],[PR]],'Taux sortant'!$I$9:$S$167,COLUMN(),0),"")</f>
        <v/>
      </c>
      <c r="K589" s="2" t="str">
        <f>IFERROR(VLOOKUP(Tableau2[[#This Row],[PR]],'Taux sortant'!$I$9:$S$167,COLUMN(),0),"")</f>
        <v/>
      </c>
      <c r="L589" s="2" t="str">
        <f>IFERROR(VLOOKUP(Tableau2[[#This Row],[PR]],'Taux sortant'!$I$9:$S$167,COLUMN(),0),"")</f>
        <v/>
      </c>
    </row>
    <row r="590" spans="1:12" x14ac:dyDescent="0.3">
      <c r="A590" s="1" t="s">
        <v>5980</v>
      </c>
      <c r="B590" s="1" t="s">
        <v>440</v>
      </c>
      <c r="C590" s="2">
        <f>IFERROR(VLOOKUP(Tableau2[[#This Row],[PR]],'Taux sortant'!$I$9:$S$167,COLUMN(),0),"")</f>
        <v>26.92</v>
      </c>
      <c r="D590" s="2">
        <f>IFERROR(VLOOKUP(Tableau2[[#This Row],[PR]],'Taux sortant'!$I$9:$S$167,COLUMN(),0),"")</f>
        <v>23.53</v>
      </c>
      <c r="E590" s="2">
        <f>IFERROR(VLOOKUP(Tableau2[[#This Row],[PR]],'Taux sortant'!$I$9:$S$167,COLUMN(),0),"")</f>
        <v>19.57</v>
      </c>
      <c r="F590" s="2">
        <f>IFERROR(VLOOKUP(Tableau2[[#This Row],[PR]],'Taux sortant'!$I$9:$S$167,COLUMN(),0),"")</f>
        <v>17.600000000000001</v>
      </c>
      <c r="G590" s="2">
        <f>IFERROR(VLOOKUP(Tableau2[[#This Row],[PR]],'Taux sortant'!$I$9:$S$167,COLUMN(),0),"")</f>
        <v>15.43</v>
      </c>
      <c r="H590" s="2">
        <f>IFERROR(VLOOKUP(Tableau2[[#This Row],[PR]],'Taux sortant'!$I$9:$S$167,COLUMN(),0),"")</f>
        <v>13.28</v>
      </c>
      <c r="I590" s="2">
        <f>IFERROR(VLOOKUP(Tableau2[[#This Row],[PR]],'Taux sortant'!$I$9:$S$167,COLUMN(),0),"")</f>
        <v>11.37</v>
      </c>
      <c r="J590" s="2">
        <f>IFERROR(VLOOKUP(Tableau2[[#This Row],[PR]],'Taux sortant'!$I$9:$S$167,COLUMN(),0),"")</f>
        <v>0</v>
      </c>
      <c r="K590" s="2">
        <f>IFERROR(VLOOKUP(Tableau2[[#This Row],[PR]],'Taux sortant'!$I$9:$S$167,COLUMN(),0),"")</f>
        <v>0</v>
      </c>
      <c r="L590" s="2" t="str">
        <f>IFERROR(VLOOKUP(Tableau2[[#This Row],[PR]],'Taux sortant'!$I$9:$S$167,COLUMN(),0),"")</f>
        <v/>
      </c>
    </row>
    <row r="591" spans="1:12" x14ac:dyDescent="0.3">
      <c r="A591" s="1" t="s">
        <v>5983</v>
      </c>
      <c r="B591" s="1" t="s">
        <v>3761</v>
      </c>
      <c r="C591" s="2">
        <f>IFERROR(VLOOKUP(Tableau2[[#This Row],[PR]],'Taux sortant'!$I$9:$S$167,COLUMN(),0),"")</f>
        <v>36.270000000000003</v>
      </c>
      <c r="D591" s="2">
        <f>IFERROR(VLOOKUP(Tableau2[[#This Row],[PR]],'Taux sortant'!$I$9:$S$167,COLUMN(),0),"")</f>
        <v>33.01</v>
      </c>
      <c r="E591" s="2">
        <f>IFERROR(VLOOKUP(Tableau2[[#This Row],[PR]],'Taux sortant'!$I$9:$S$167,COLUMN(),0),"")</f>
        <v>28.57</v>
      </c>
      <c r="F591" s="2">
        <f>IFERROR(VLOOKUP(Tableau2[[#This Row],[PR]],'Taux sortant'!$I$9:$S$167,COLUMN(),0),"")</f>
        <v>25.82</v>
      </c>
      <c r="G591" s="2">
        <f>IFERROR(VLOOKUP(Tableau2[[#This Row],[PR]],'Taux sortant'!$I$9:$S$167,COLUMN(),0),"")</f>
        <v>22.99</v>
      </c>
      <c r="H591" s="2">
        <f>IFERROR(VLOOKUP(Tableau2[[#This Row],[PR]],'Taux sortant'!$I$9:$S$167,COLUMN(),0),"")</f>
        <v>19.46</v>
      </c>
      <c r="I591" s="2">
        <f>IFERROR(VLOOKUP(Tableau2[[#This Row],[PR]],'Taux sortant'!$I$9:$S$167,COLUMN(),0),"")</f>
        <v>16.46</v>
      </c>
      <c r="J591" s="2">
        <f>IFERROR(VLOOKUP(Tableau2[[#This Row],[PR]],'Taux sortant'!$I$9:$S$167,COLUMN(),0),"")</f>
        <v>0</v>
      </c>
      <c r="K591" s="2">
        <f>IFERROR(VLOOKUP(Tableau2[[#This Row],[PR]],'Taux sortant'!$I$9:$S$167,COLUMN(),0),"")</f>
        <v>0</v>
      </c>
      <c r="L591" s="2" t="str">
        <f>IFERROR(VLOOKUP(Tableau2[[#This Row],[PR]],'Taux sortant'!$I$9:$S$167,COLUMN(),0),"")</f>
        <v/>
      </c>
    </row>
    <row r="592" spans="1:12" x14ac:dyDescent="0.3">
      <c r="A592" s="1" t="s">
        <v>5470</v>
      </c>
      <c r="B592" s="1" t="s">
        <v>5356</v>
      </c>
      <c r="C592" s="2">
        <f>IFERROR(VLOOKUP(Tableau2[[#This Row],[PR]],'Taux sortant'!$I$9:$S$167,COLUMN(),0),"")</f>
        <v>14.1</v>
      </c>
      <c r="D592" s="2">
        <f>IFERROR(VLOOKUP(Tableau2[[#This Row],[PR]],'Taux sortant'!$I$9:$S$167,COLUMN(),0),"")</f>
        <v>12.41</v>
      </c>
      <c r="E592" s="2">
        <f>IFERROR(VLOOKUP(Tableau2[[#This Row],[PR]],'Taux sortant'!$I$9:$S$167,COLUMN(),0),"")</f>
        <v>9.0299999999999994</v>
      </c>
      <c r="F592" s="2">
        <f>IFERROR(VLOOKUP(Tableau2[[#This Row],[PR]],'Taux sortant'!$I$9:$S$167,COLUMN(),0),"")</f>
        <v>7.34</v>
      </c>
      <c r="G592" s="2">
        <f>IFERROR(VLOOKUP(Tableau2[[#This Row],[PR]],'Taux sortant'!$I$9:$S$167,COLUMN(),0),"")</f>
        <v>6.12</v>
      </c>
      <c r="H592" s="2">
        <f>IFERROR(VLOOKUP(Tableau2[[#This Row],[PR]],'Taux sortant'!$I$9:$S$167,COLUMN(),0),"")</f>
        <v>5.37</v>
      </c>
      <c r="I592" s="2">
        <f>IFERROR(VLOOKUP(Tableau2[[#This Row],[PR]],'Taux sortant'!$I$9:$S$167,COLUMN(),0),"")</f>
        <v>4.6500000000000004</v>
      </c>
      <c r="J592" s="2">
        <f>IFERROR(VLOOKUP(Tableau2[[#This Row],[PR]],'Taux sortant'!$I$9:$S$167,COLUMN(),0),"")</f>
        <v>0</v>
      </c>
      <c r="K592" s="2">
        <f>IFERROR(VLOOKUP(Tableau2[[#This Row],[PR]],'Taux sortant'!$I$9:$S$167,COLUMN(),0),"")</f>
        <v>1585.65</v>
      </c>
      <c r="L592" s="2" t="str">
        <f>IFERROR(VLOOKUP(Tableau2[[#This Row],[PR]],'Taux sortant'!$I$9:$S$167,COLUMN(),0),"")</f>
        <v/>
      </c>
    </row>
    <row r="593" spans="1:12" x14ac:dyDescent="0.3">
      <c r="A593" s="1" t="s">
        <v>142</v>
      </c>
      <c r="B593" s="1" t="s">
        <v>37</v>
      </c>
      <c r="C593" s="2">
        <f>IFERROR(VLOOKUP(Tableau2[[#This Row],[PR]],'Taux sortant'!$I$9:$S$167,COLUMN(),0),"")</f>
        <v>25.34</v>
      </c>
      <c r="D593" s="2">
        <f>IFERROR(VLOOKUP(Tableau2[[#This Row],[PR]],'Taux sortant'!$I$9:$S$167,COLUMN(),0),"")</f>
        <v>21.62</v>
      </c>
      <c r="E593" s="2">
        <f>IFERROR(VLOOKUP(Tableau2[[#This Row],[PR]],'Taux sortant'!$I$9:$S$167,COLUMN(),0),"")</f>
        <v>15.42</v>
      </c>
      <c r="F593" s="2">
        <f>IFERROR(VLOOKUP(Tableau2[[#This Row],[PR]],'Taux sortant'!$I$9:$S$167,COLUMN(),0),"")</f>
        <v>12.6</v>
      </c>
      <c r="G593" s="2">
        <f>IFERROR(VLOOKUP(Tableau2[[#This Row],[PR]],'Taux sortant'!$I$9:$S$167,COLUMN(),0),"")</f>
        <v>9.5500000000000007</v>
      </c>
      <c r="H593" s="2">
        <f>IFERROR(VLOOKUP(Tableau2[[#This Row],[PR]],'Taux sortant'!$I$9:$S$167,COLUMN(),0),"")</f>
        <v>7.3</v>
      </c>
      <c r="I593" s="2">
        <f>IFERROR(VLOOKUP(Tableau2[[#This Row],[PR]],'Taux sortant'!$I$9:$S$167,COLUMN(),0),"")</f>
        <v>6.61</v>
      </c>
      <c r="J593" s="2">
        <f>IFERROR(VLOOKUP(Tableau2[[#This Row],[PR]],'Taux sortant'!$I$9:$S$167,COLUMN(),0),"")</f>
        <v>0</v>
      </c>
      <c r="K593" s="2">
        <f>IFERROR(VLOOKUP(Tableau2[[#This Row],[PR]],'Taux sortant'!$I$9:$S$167,COLUMN(),0),"")</f>
        <v>0</v>
      </c>
      <c r="L593" s="2" t="str">
        <f>IFERROR(VLOOKUP(Tableau2[[#This Row],[PR]],'Taux sortant'!$I$9:$S$167,COLUMN(),0),"")</f>
        <v/>
      </c>
    </row>
    <row r="594" spans="1:12" x14ac:dyDescent="0.3">
      <c r="A594" s="1" t="s">
        <v>5986</v>
      </c>
      <c r="B594" s="1" t="s">
        <v>5818</v>
      </c>
      <c r="C594" s="2">
        <f>IFERROR(VLOOKUP(Tableau2[[#This Row],[PR]],'Taux sortant'!$I$9:$S$167,COLUMN(),0),"")</f>
        <v>37.01</v>
      </c>
      <c r="D594" s="2">
        <f>IFERROR(VLOOKUP(Tableau2[[#This Row],[PR]],'Taux sortant'!$I$9:$S$167,COLUMN(),0),"")</f>
        <v>32.270000000000003</v>
      </c>
      <c r="E594" s="2">
        <f>IFERROR(VLOOKUP(Tableau2[[#This Row],[PR]],'Taux sortant'!$I$9:$S$167,COLUMN(),0),"")</f>
        <v>27.48</v>
      </c>
      <c r="F594" s="2">
        <f>IFERROR(VLOOKUP(Tableau2[[#This Row],[PR]],'Taux sortant'!$I$9:$S$167,COLUMN(),0),"")</f>
        <v>25.08</v>
      </c>
      <c r="G594" s="2">
        <f>IFERROR(VLOOKUP(Tableau2[[#This Row],[PR]],'Taux sortant'!$I$9:$S$167,COLUMN(),0),"")</f>
        <v>22.19</v>
      </c>
      <c r="H594" s="2">
        <f>IFERROR(VLOOKUP(Tableau2[[#This Row],[PR]],'Taux sortant'!$I$9:$S$167,COLUMN(),0),"")</f>
        <v>19.739999999999998</v>
      </c>
      <c r="I594" s="2">
        <f>IFERROR(VLOOKUP(Tableau2[[#This Row],[PR]],'Taux sortant'!$I$9:$S$167,COLUMN(),0),"")</f>
        <v>17.21</v>
      </c>
      <c r="J594" s="2">
        <f>IFERROR(VLOOKUP(Tableau2[[#This Row],[PR]],'Taux sortant'!$I$9:$S$167,COLUMN(),0),"")</f>
        <v>0</v>
      </c>
      <c r="K594" s="2">
        <f>IFERROR(VLOOKUP(Tableau2[[#This Row],[PR]],'Taux sortant'!$I$9:$S$167,COLUMN(),0),"")</f>
        <v>0</v>
      </c>
      <c r="L594" s="2" t="str">
        <f>IFERROR(VLOOKUP(Tableau2[[#This Row],[PR]],'Taux sortant'!$I$9:$S$167,COLUMN(),0),"")</f>
        <v/>
      </c>
    </row>
    <row r="595" spans="1:12" x14ac:dyDescent="0.3">
      <c r="A595" s="1" t="s">
        <v>145</v>
      </c>
      <c r="B595" s="1" t="s">
        <v>53</v>
      </c>
      <c r="C595" s="2">
        <f>IFERROR(VLOOKUP(Tableau2[[#This Row],[PR]],'Taux sortant'!$I$9:$S$167,COLUMN(),0),"")</f>
        <v>28.13</v>
      </c>
      <c r="D595" s="2">
        <f>IFERROR(VLOOKUP(Tableau2[[#This Row],[PR]],'Taux sortant'!$I$9:$S$167,COLUMN(),0),"")</f>
        <v>22.97</v>
      </c>
      <c r="E595" s="2">
        <f>IFERROR(VLOOKUP(Tableau2[[#This Row],[PR]],'Taux sortant'!$I$9:$S$167,COLUMN(),0),"")</f>
        <v>17.190000000000001</v>
      </c>
      <c r="F595" s="2">
        <f>IFERROR(VLOOKUP(Tableau2[[#This Row],[PR]],'Taux sortant'!$I$9:$S$167,COLUMN(),0),"")</f>
        <v>13.88</v>
      </c>
      <c r="G595" s="2">
        <f>IFERROR(VLOOKUP(Tableau2[[#This Row],[PR]],'Taux sortant'!$I$9:$S$167,COLUMN(),0),"")</f>
        <v>10.89</v>
      </c>
      <c r="H595" s="2">
        <f>IFERROR(VLOOKUP(Tableau2[[#This Row],[PR]],'Taux sortant'!$I$9:$S$167,COLUMN(),0),"")</f>
        <v>7.86</v>
      </c>
      <c r="I595" s="2">
        <f>IFERROR(VLOOKUP(Tableau2[[#This Row],[PR]],'Taux sortant'!$I$9:$S$167,COLUMN(),0),"")</f>
        <v>7.14</v>
      </c>
      <c r="J595" s="2">
        <f>IFERROR(VLOOKUP(Tableau2[[#This Row],[PR]],'Taux sortant'!$I$9:$S$167,COLUMN(),0),"")</f>
        <v>0</v>
      </c>
      <c r="K595" s="2">
        <f>IFERROR(VLOOKUP(Tableau2[[#This Row],[PR]],'Taux sortant'!$I$9:$S$167,COLUMN(),0),"")</f>
        <v>0</v>
      </c>
      <c r="L595" s="2" t="str">
        <f>IFERROR(VLOOKUP(Tableau2[[#This Row],[PR]],'Taux sortant'!$I$9:$S$167,COLUMN(),0),"")</f>
        <v/>
      </c>
    </row>
    <row r="596" spans="1:12" x14ac:dyDescent="0.3">
      <c r="A596" s="1" t="s">
        <v>5989</v>
      </c>
      <c r="B596" s="1" t="s">
        <v>5815</v>
      </c>
      <c r="C596" s="2">
        <f>IFERROR(VLOOKUP(Tableau2[[#This Row],[PR]],'Taux sortant'!$I$9:$S$167,COLUMN(),0),"")</f>
        <v>29.89</v>
      </c>
      <c r="D596" s="2">
        <f>IFERROR(VLOOKUP(Tableau2[[#This Row],[PR]],'Taux sortant'!$I$9:$S$167,COLUMN(),0),"")</f>
        <v>27.05</v>
      </c>
      <c r="E596" s="2">
        <f>IFERROR(VLOOKUP(Tableau2[[#This Row],[PR]],'Taux sortant'!$I$9:$S$167,COLUMN(),0),"")</f>
        <v>23.76</v>
      </c>
      <c r="F596" s="2">
        <f>IFERROR(VLOOKUP(Tableau2[[#This Row],[PR]],'Taux sortant'!$I$9:$S$167,COLUMN(),0),"")</f>
        <v>22.11</v>
      </c>
      <c r="G596" s="2">
        <f>IFERROR(VLOOKUP(Tableau2[[#This Row],[PR]],'Taux sortant'!$I$9:$S$167,COLUMN(),0),"")</f>
        <v>20.05</v>
      </c>
      <c r="H596" s="2">
        <f>IFERROR(VLOOKUP(Tableau2[[#This Row],[PR]],'Taux sortant'!$I$9:$S$167,COLUMN(),0),"")</f>
        <v>17.09</v>
      </c>
      <c r="I596" s="2">
        <f>IFERROR(VLOOKUP(Tableau2[[#This Row],[PR]],'Taux sortant'!$I$9:$S$167,COLUMN(),0),"")</f>
        <v>15.56</v>
      </c>
      <c r="J596" s="2">
        <f>IFERROR(VLOOKUP(Tableau2[[#This Row],[PR]],'Taux sortant'!$I$9:$S$167,COLUMN(),0),"")</f>
        <v>0</v>
      </c>
      <c r="K596" s="2">
        <f>IFERROR(VLOOKUP(Tableau2[[#This Row],[PR]],'Taux sortant'!$I$9:$S$167,COLUMN(),0),"")</f>
        <v>0</v>
      </c>
      <c r="L596" s="2" t="str">
        <f>IFERROR(VLOOKUP(Tableau2[[#This Row],[PR]],'Taux sortant'!$I$9:$S$167,COLUMN(),0),"")</f>
        <v/>
      </c>
    </row>
    <row r="597" spans="1:12" x14ac:dyDescent="0.3">
      <c r="A597" s="1" t="s">
        <v>5992</v>
      </c>
      <c r="B597" s="1" t="s">
        <v>3105</v>
      </c>
      <c r="C597" s="2">
        <f>IFERROR(VLOOKUP(Tableau2[[#This Row],[PR]],'Taux sortant'!$I$9:$S$167,COLUMN(),0),"")</f>
        <v>12.93</v>
      </c>
      <c r="D597" s="2">
        <f>IFERROR(VLOOKUP(Tableau2[[#This Row],[PR]],'Taux sortant'!$I$9:$S$167,COLUMN(),0),"")</f>
        <v>10.59</v>
      </c>
      <c r="E597" s="2">
        <f>IFERROR(VLOOKUP(Tableau2[[#This Row],[PR]],'Taux sortant'!$I$9:$S$167,COLUMN(),0),"")</f>
        <v>7.91</v>
      </c>
      <c r="F597" s="2">
        <f>IFERROR(VLOOKUP(Tableau2[[#This Row],[PR]],'Taux sortant'!$I$9:$S$167,COLUMN(),0),"")</f>
        <v>6.66</v>
      </c>
      <c r="G597" s="2">
        <f>IFERROR(VLOOKUP(Tableau2[[#This Row],[PR]],'Taux sortant'!$I$9:$S$167,COLUMN(),0),"")</f>
        <v>5.64</v>
      </c>
      <c r="H597" s="2">
        <f>IFERROR(VLOOKUP(Tableau2[[#This Row],[PR]],'Taux sortant'!$I$9:$S$167,COLUMN(),0),"")</f>
        <v>4.78</v>
      </c>
      <c r="I597" s="2">
        <f>IFERROR(VLOOKUP(Tableau2[[#This Row],[PR]],'Taux sortant'!$I$9:$S$167,COLUMN(),0),"")</f>
        <v>4.1500000000000004</v>
      </c>
      <c r="J597" s="2">
        <f>IFERROR(VLOOKUP(Tableau2[[#This Row],[PR]],'Taux sortant'!$I$9:$S$167,COLUMN(),0),"")</f>
        <v>0</v>
      </c>
      <c r="K597" s="2">
        <f>IFERROR(VLOOKUP(Tableau2[[#This Row],[PR]],'Taux sortant'!$I$9:$S$167,COLUMN(),0),"")</f>
        <v>0</v>
      </c>
      <c r="L597" s="2" t="str">
        <f>IFERROR(VLOOKUP(Tableau2[[#This Row],[PR]],'Taux sortant'!$I$9:$S$167,COLUMN(),0),"")</f>
        <v/>
      </c>
    </row>
    <row r="598" spans="1:12" x14ac:dyDescent="0.3">
      <c r="A598" s="1" t="s">
        <v>148</v>
      </c>
      <c r="B598" s="1" t="s">
        <v>149</v>
      </c>
      <c r="C598" s="2">
        <f>IFERROR(VLOOKUP(Tableau2[[#This Row],[PR]],'Taux sortant'!$I$9:$S$167,COLUMN(),0),"")</f>
        <v>21.64</v>
      </c>
      <c r="D598" s="2">
        <f>IFERROR(VLOOKUP(Tableau2[[#This Row],[PR]],'Taux sortant'!$I$9:$S$167,COLUMN(),0),"")</f>
        <v>17.309999999999999</v>
      </c>
      <c r="E598" s="2">
        <f>IFERROR(VLOOKUP(Tableau2[[#This Row],[PR]],'Taux sortant'!$I$9:$S$167,COLUMN(),0),"")</f>
        <v>12.45</v>
      </c>
      <c r="F598" s="2">
        <f>IFERROR(VLOOKUP(Tableau2[[#This Row],[PR]],'Taux sortant'!$I$9:$S$167,COLUMN(),0),"")</f>
        <v>10.1</v>
      </c>
      <c r="G598" s="2">
        <f>IFERROR(VLOOKUP(Tableau2[[#This Row],[PR]],'Taux sortant'!$I$9:$S$167,COLUMN(),0),"")</f>
        <v>8.23</v>
      </c>
      <c r="H598" s="2">
        <f>IFERROR(VLOOKUP(Tableau2[[#This Row],[PR]],'Taux sortant'!$I$9:$S$167,COLUMN(),0),"")</f>
        <v>5.96</v>
      </c>
      <c r="I598" s="2">
        <f>IFERROR(VLOOKUP(Tableau2[[#This Row],[PR]],'Taux sortant'!$I$9:$S$167,COLUMN(),0),"")</f>
        <v>5.44</v>
      </c>
      <c r="J598" s="2">
        <f>IFERROR(VLOOKUP(Tableau2[[#This Row],[PR]],'Taux sortant'!$I$9:$S$167,COLUMN(),0),"")</f>
        <v>0</v>
      </c>
      <c r="K598" s="2">
        <f>IFERROR(VLOOKUP(Tableau2[[#This Row],[PR]],'Taux sortant'!$I$9:$S$167,COLUMN(),0),"")</f>
        <v>0</v>
      </c>
      <c r="L598" s="2" t="str">
        <f>IFERROR(VLOOKUP(Tableau2[[#This Row],[PR]],'Taux sortant'!$I$9:$S$167,COLUMN(),0),"")</f>
        <v/>
      </c>
    </row>
    <row r="599" spans="1:12" x14ac:dyDescent="0.3">
      <c r="A599" s="1" t="s">
        <v>1857</v>
      </c>
      <c r="B599" s="1" t="s">
        <v>1540</v>
      </c>
      <c r="C599" s="2">
        <f>IFERROR(VLOOKUP(Tableau2[[#This Row],[PR]],'Taux sortant'!$I$9:$S$167,COLUMN(),0),"")</f>
        <v>9.59</v>
      </c>
      <c r="D599" s="2">
        <f>IFERROR(VLOOKUP(Tableau2[[#This Row],[PR]],'Taux sortant'!$I$9:$S$167,COLUMN(),0),"")</f>
        <v>7.53</v>
      </c>
      <c r="E599" s="2">
        <f>IFERROR(VLOOKUP(Tableau2[[#This Row],[PR]],'Taux sortant'!$I$9:$S$167,COLUMN(),0),"")</f>
        <v>5.2</v>
      </c>
      <c r="F599" s="2">
        <f>IFERROR(VLOOKUP(Tableau2[[#This Row],[PR]],'Taux sortant'!$I$9:$S$167,COLUMN(),0),"")</f>
        <v>4.08</v>
      </c>
      <c r="G599" s="2">
        <f>IFERROR(VLOOKUP(Tableau2[[#This Row],[PR]],'Taux sortant'!$I$9:$S$167,COLUMN(),0),"")</f>
        <v>3.34</v>
      </c>
      <c r="H599" s="2">
        <f>IFERROR(VLOOKUP(Tableau2[[#This Row],[PR]],'Taux sortant'!$I$9:$S$167,COLUMN(),0),"")</f>
        <v>2.88</v>
      </c>
      <c r="I599" s="2">
        <f>IFERROR(VLOOKUP(Tableau2[[#This Row],[PR]],'Taux sortant'!$I$9:$S$167,COLUMN(),0),"")</f>
        <v>2.59</v>
      </c>
      <c r="J599" s="2">
        <f>IFERROR(VLOOKUP(Tableau2[[#This Row],[PR]],'Taux sortant'!$I$9:$S$167,COLUMN(),0),"")</f>
        <v>0</v>
      </c>
      <c r="K599" s="2">
        <f>IFERROR(VLOOKUP(Tableau2[[#This Row],[PR]],'Taux sortant'!$I$9:$S$167,COLUMN(),0),"")</f>
        <v>0</v>
      </c>
      <c r="L599" s="2" t="str">
        <f>IFERROR(VLOOKUP(Tableau2[[#This Row],[PR]],'Taux sortant'!$I$9:$S$167,COLUMN(),0),"")</f>
        <v/>
      </c>
    </row>
    <row r="600" spans="1:12" x14ac:dyDescent="0.3">
      <c r="A600" s="1" t="s">
        <v>4424</v>
      </c>
      <c r="B600" s="1" t="s">
        <v>87</v>
      </c>
      <c r="C600" s="2">
        <f>IFERROR(VLOOKUP(Tableau2[[#This Row],[PR]],'Taux sortant'!$I$9:$S$167,COLUMN(),0),"")</f>
        <v>18.79</v>
      </c>
      <c r="D600" s="2">
        <f>IFERROR(VLOOKUP(Tableau2[[#This Row],[PR]],'Taux sortant'!$I$9:$S$167,COLUMN(),0),"")</f>
        <v>15.99</v>
      </c>
      <c r="E600" s="2">
        <f>IFERROR(VLOOKUP(Tableau2[[#This Row],[PR]],'Taux sortant'!$I$9:$S$167,COLUMN(),0),"")</f>
        <v>12.7</v>
      </c>
      <c r="F600" s="2">
        <f>IFERROR(VLOOKUP(Tableau2[[#This Row],[PR]],'Taux sortant'!$I$9:$S$167,COLUMN(),0),"")</f>
        <v>11.07</v>
      </c>
      <c r="G600" s="2">
        <f>IFERROR(VLOOKUP(Tableau2[[#This Row],[PR]],'Taux sortant'!$I$9:$S$167,COLUMN(),0),"")</f>
        <v>9.52</v>
      </c>
      <c r="H600" s="2">
        <f>IFERROR(VLOOKUP(Tableau2[[#This Row],[PR]],'Taux sortant'!$I$9:$S$167,COLUMN(),0),"")</f>
        <v>8.1</v>
      </c>
      <c r="I600" s="2">
        <f>IFERROR(VLOOKUP(Tableau2[[#This Row],[PR]],'Taux sortant'!$I$9:$S$167,COLUMN(),0),"")</f>
        <v>6.92</v>
      </c>
      <c r="J600" s="2">
        <f>IFERROR(VLOOKUP(Tableau2[[#This Row],[PR]],'Taux sortant'!$I$9:$S$167,COLUMN(),0),"")</f>
        <v>0</v>
      </c>
      <c r="K600" s="2">
        <f>IFERROR(VLOOKUP(Tableau2[[#This Row],[PR]],'Taux sortant'!$I$9:$S$167,COLUMN(),0),"")</f>
        <v>0</v>
      </c>
      <c r="L600" s="2" t="str">
        <f>IFERROR(VLOOKUP(Tableau2[[#This Row],[PR]],'Taux sortant'!$I$9:$S$167,COLUMN(),0),"")</f>
        <v/>
      </c>
    </row>
    <row r="601" spans="1:12" x14ac:dyDescent="0.3">
      <c r="A601" s="1" t="s">
        <v>152</v>
      </c>
      <c r="B601" s="1" t="s">
        <v>11</v>
      </c>
      <c r="C601" s="2">
        <f>IFERROR(VLOOKUP(Tableau2[[#This Row],[PR]],'Taux sortant'!$I$9:$S$167,COLUMN(),0),"")</f>
        <v>24.25</v>
      </c>
      <c r="D601" s="2">
        <f>IFERROR(VLOOKUP(Tableau2[[#This Row],[PR]],'Taux sortant'!$I$9:$S$167,COLUMN(),0),"")</f>
        <v>20.16</v>
      </c>
      <c r="E601" s="2">
        <f>IFERROR(VLOOKUP(Tableau2[[#This Row],[PR]],'Taux sortant'!$I$9:$S$167,COLUMN(),0),"")</f>
        <v>14.11</v>
      </c>
      <c r="F601" s="2">
        <f>IFERROR(VLOOKUP(Tableau2[[#This Row],[PR]],'Taux sortant'!$I$9:$S$167,COLUMN(),0),"")</f>
        <v>11.64</v>
      </c>
      <c r="G601" s="2">
        <f>IFERROR(VLOOKUP(Tableau2[[#This Row],[PR]],'Taux sortant'!$I$9:$S$167,COLUMN(),0),"")</f>
        <v>9.73</v>
      </c>
      <c r="H601" s="2">
        <f>IFERROR(VLOOKUP(Tableau2[[#This Row],[PR]],'Taux sortant'!$I$9:$S$167,COLUMN(),0),"")</f>
        <v>6.76</v>
      </c>
      <c r="I601" s="2">
        <f>IFERROR(VLOOKUP(Tableau2[[#This Row],[PR]],'Taux sortant'!$I$9:$S$167,COLUMN(),0),"")</f>
        <v>6.23</v>
      </c>
      <c r="J601" s="2">
        <f>IFERROR(VLOOKUP(Tableau2[[#This Row],[PR]],'Taux sortant'!$I$9:$S$167,COLUMN(),0),"")</f>
        <v>0</v>
      </c>
      <c r="K601" s="2">
        <f>IFERROR(VLOOKUP(Tableau2[[#This Row],[PR]],'Taux sortant'!$I$9:$S$167,COLUMN(),0),"")</f>
        <v>0</v>
      </c>
      <c r="L601" s="2" t="str">
        <f>IFERROR(VLOOKUP(Tableau2[[#This Row],[PR]],'Taux sortant'!$I$9:$S$167,COLUMN(),0),"")</f>
        <v/>
      </c>
    </row>
    <row r="602" spans="1:12" x14ac:dyDescent="0.3">
      <c r="A602" s="1" t="s">
        <v>4427</v>
      </c>
      <c r="B602" s="1" t="s">
        <v>4155</v>
      </c>
      <c r="C602" s="2">
        <f>IFERROR(VLOOKUP(Tableau2[[#This Row],[PR]],'Taux sortant'!$I$9:$S$167,COLUMN(),0),"")</f>
        <v>17.46</v>
      </c>
      <c r="D602" s="2">
        <f>IFERROR(VLOOKUP(Tableau2[[#This Row],[PR]],'Taux sortant'!$I$9:$S$167,COLUMN(),0),"")</f>
        <v>14.82</v>
      </c>
      <c r="E602" s="2">
        <f>IFERROR(VLOOKUP(Tableau2[[#This Row],[PR]],'Taux sortant'!$I$9:$S$167,COLUMN(),0),"")</f>
        <v>11.74</v>
      </c>
      <c r="F602" s="2">
        <f>IFERROR(VLOOKUP(Tableau2[[#This Row],[PR]],'Taux sortant'!$I$9:$S$167,COLUMN(),0),"")</f>
        <v>10.210000000000001</v>
      </c>
      <c r="G602" s="2">
        <f>IFERROR(VLOOKUP(Tableau2[[#This Row],[PR]],'Taux sortant'!$I$9:$S$167,COLUMN(),0),"")</f>
        <v>8.84</v>
      </c>
      <c r="H602" s="2">
        <f>IFERROR(VLOOKUP(Tableau2[[#This Row],[PR]],'Taux sortant'!$I$9:$S$167,COLUMN(),0),"")</f>
        <v>7.69</v>
      </c>
      <c r="I602" s="2">
        <f>IFERROR(VLOOKUP(Tableau2[[#This Row],[PR]],'Taux sortant'!$I$9:$S$167,COLUMN(),0),"")</f>
        <v>6.75</v>
      </c>
      <c r="J602" s="2">
        <f>IFERROR(VLOOKUP(Tableau2[[#This Row],[PR]],'Taux sortant'!$I$9:$S$167,COLUMN(),0),"")</f>
        <v>0</v>
      </c>
      <c r="K602" s="2">
        <f>IFERROR(VLOOKUP(Tableau2[[#This Row],[PR]],'Taux sortant'!$I$9:$S$167,COLUMN(),0),"")</f>
        <v>0</v>
      </c>
      <c r="L602" s="2" t="str">
        <f>IFERROR(VLOOKUP(Tableau2[[#This Row],[PR]],'Taux sortant'!$I$9:$S$167,COLUMN(),0),"")</f>
        <v/>
      </c>
    </row>
    <row r="603" spans="1:12" x14ac:dyDescent="0.3">
      <c r="A603" s="1" t="s">
        <v>3391</v>
      </c>
      <c r="B603" s="1" t="s">
        <v>3086</v>
      </c>
      <c r="C603" s="2">
        <f>IFERROR(VLOOKUP(Tableau2[[#This Row],[PR]],'Taux sortant'!$I$9:$S$167,COLUMN(),0),"")</f>
        <v>14.38</v>
      </c>
      <c r="D603" s="2">
        <f>IFERROR(VLOOKUP(Tableau2[[#This Row],[PR]],'Taux sortant'!$I$9:$S$167,COLUMN(),0),"")</f>
        <v>11.96</v>
      </c>
      <c r="E603" s="2">
        <f>IFERROR(VLOOKUP(Tableau2[[#This Row],[PR]],'Taux sortant'!$I$9:$S$167,COLUMN(),0),"")</f>
        <v>9.1199999999999992</v>
      </c>
      <c r="F603" s="2">
        <f>IFERROR(VLOOKUP(Tableau2[[#This Row],[PR]],'Taux sortant'!$I$9:$S$167,COLUMN(),0),"")</f>
        <v>7.74</v>
      </c>
      <c r="G603" s="2">
        <f>IFERROR(VLOOKUP(Tableau2[[#This Row],[PR]],'Taux sortant'!$I$9:$S$167,COLUMN(),0),"")</f>
        <v>6.58</v>
      </c>
      <c r="H603" s="2">
        <f>IFERROR(VLOOKUP(Tableau2[[#This Row],[PR]],'Taux sortant'!$I$9:$S$167,COLUMN(),0),"")</f>
        <v>5.57</v>
      </c>
      <c r="I603" s="2">
        <f>IFERROR(VLOOKUP(Tableau2[[#This Row],[PR]],'Taux sortant'!$I$9:$S$167,COLUMN(),0),"")</f>
        <v>4.78</v>
      </c>
      <c r="J603" s="2">
        <f>IFERROR(VLOOKUP(Tableau2[[#This Row],[PR]],'Taux sortant'!$I$9:$S$167,COLUMN(),0),"")</f>
        <v>0</v>
      </c>
      <c r="K603" s="2">
        <f>IFERROR(VLOOKUP(Tableau2[[#This Row],[PR]],'Taux sortant'!$I$9:$S$167,COLUMN(),0),"")</f>
        <v>0</v>
      </c>
      <c r="L603" s="2" t="str">
        <f>IFERROR(VLOOKUP(Tableau2[[#This Row],[PR]],'Taux sortant'!$I$9:$S$167,COLUMN(),0),"")</f>
        <v/>
      </c>
    </row>
    <row r="604" spans="1:12" x14ac:dyDescent="0.3">
      <c r="A604" s="1" t="s">
        <v>1860</v>
      </c>
      <c r="B604" s="1" t="s">
        <v>1535</v>
      </c>
      <c r="C604" s="2">
        <f>IFERROR(VLOOKUP(Tableau2[[#This Row],[PR]],'Taux sortant'!$I$9:$S$167,COLUMN(),0),"")</f>
        <v>32.31</v>
      </c>
      <c r="D604" s="2">
        <f>IFERROR(VLOOKUP(Tableau2[[#This Row],[PR]],'Taux sortant'!$I$9:$S$167,COLUMN(),0),"")</f>
        <v>25.84</v>
      </c>
      <c r="E604" s="2">
        <f>IFERROR(VLOOKUP(Tableau2[[#This Row],[PR]],'Taux sortant'!$I$9:$S$167,COLUMN(),0),"")</f>
        <v>18.78</v>
      </c>
      <c r="F604" s="2">
        <f>IFERROR(VLOOKUP(Tableau2[[#This Row],[PR]],'Taux sortant'!$I$9:$S$167,COLUMN(),0),"")</f>
        <v>15.36</v>
      </c>
      <c r="G604" s="2">
        <f>IFERROR(VLOOKUP(Tableau2[[#This Row],[PR]],'Taux sortant'!$I$9:$S$167,COLUMN(),0),"")</f>
        <v>12.71</v>
      </c>
      <c r="H604" s="2">
        <f>IFERROR(VLOOKUP(Tableau2[[#This Row],[PR]],'Taux sortant'!$I$9:$S$167,COLUMN(),0),"")</f>
        <v>10.58</v>
      </c>
      <c r="I604" s="2">
        <f>IFERROR(VLOOKUP(Tableau2[[#This Row],[PR]],'Taux sortant'!$I$9:$S$167,COLUMN(),0),"")</f>
        <v>9.08</v>
      </c>
      <c r="J604" s="2">
        <f>IFERROR(VLOOKUP(Tableau2[[#This Row],[PR]],'Taux sortant'!$I$9:$S$167,COLUMN(),0),"")</f>
        <v>0</v>
      </c>
      <c r="K604" s="2">
        <f>IFERROR(VLOOKUP(Tableau2[[#This Row],[PR]],'Taux sortant'!$I$9:$S$167,COLUMN(),0),"")</f>
        <v>0</v>
      </c>
      <c r="L604" s="2" t="str">
        <f>IFERROR(VLOOKUP(Tableau2[[#This Row],[PR]],'Taux sortant'!$I$9:$S$167,COLUMN(),0),"")</f>
        <v/>
      </c>
    </row>
    <row r="605" spans="1:12" x14ac:dyDescent="0.3">
      <c r="A605" s="1" t="s">
        <v>155</v>
      </c>
      <c r="B605" s="1" t="s">
        <v>15</v>
      </c>
      <c r="C605" s="2">
        <f>IFERROR(VLOOKUP(Tableau2[[#This Row],[PR]],'Taux sortant'!$I$9:$S$167,COLUMN(),0),"")</f>
        <v>12.05</v>
      </c>
      <c r="D605" s="2">
        <f>IFERROR(VLOOKUP(Tableau2[[#This Row],[PR]],'Taux sortant'!$I$9:$S$167,COLUMN(),0),"")</f>
        <v>9.57</v>
      </c>
      <c r="E605" s="2">
        <f>IFERROR(VLOOKUP(Tableau2[[#This Row],[PR]],'Taux sortant'!$I$9:$S$167,COLUMN(),0),"")</f>
        <v>6.79</v>
      </c>
      <c r="F605" s="2">
        <f>IFERROR(VLOOKUP(Tableau2[[#This Row],[PR]],'Taux sortant'!$I$9:$S$167,COLUMN(),0),"")</f>
        <v>5.47</v>
      </c>
      <c r="G605" s="2">
        <f>IFERROR(VLOOKUP(Tableau2[[#This Row],[PR]],'Taux sortant'!$I$9:$S$167,COLUMN(),0),"")</f>
        <v>4.49</v>
      </c>
      <c r="H605" s="2">
        <f>IFERROR(VLOOKUP(Tableau2[[#This Row],[PR]],'Taux sortant'!$I$9:$S$167,COLUMN(),0),"")</f>
        <v>3.66</v>
      </c>
      <c r="I605" s="2">
        <f>IFERROR(VLOOKUP(Tableau2[[#This Row],[PR]],'Taux sortant'!$I$9:$S$167,COLUMN(),0),"")</f>
        <v>3.12</v>
      </c>
      <c r="J605" s="2">
        <f>IFERROR(VLOOKUP(Tableau2[[#This Row],[PR]],'Taux sortant'!$I$9:$S$167,COLUMN(),0),"")</f>
        <v>0</v>
      </c>
      <c r="K605" s="2">
        <f>IFERROR(VLOOKUP(Tableau2[[#This Row],[PR]],'Taux sortant'!$I$9:$S$167,COLUMN(),0),"")</f>
        <v>0</v>
      </c>
      <c r="L605" s="2" t="str">
        <f>IFERROR(VLOOKUP(Tableau2[[#This Row],[PR]],'Taux sortant'!$I$9:$S$167,COLUMN(),0),"")</f>
        <v/>
      </c>
    </row>
    <row r="606" spans="1:12" x14ac:dyDescent="0.3">
      <c r="A606" s="1" t="s">
        <v>5994</v>
      </c>
      <c r="B606" s="1" t="s">
        <v>5830</v>
      </c>
      <c r="C606" s="2">
        <f>IFERROR(VLOOKUP(Tableau2[[#This Row],[PR]],'Taux sortant'!$I$9:$S$167,COLUMN(),0),"")</f>
        <v>27.44</v>
      </c>
      <c r="D606" s="2">
        <f>IFERROR(VLOOKUP(Tableau2[[#This Row],[PR]],'Taux sortant'!$I$9:$S$167,COLUMN(),0),"")</f>
        <v>24.03</v>
      </c>
      <c r="E606" s="2">
        <f>IFERROR(VLOOKUP(Tableau2[[#This Row],[PR]],'Taux sortant'!$I$9:$S$167,COLUMN(),0),"")</f>
        <v>20.059999999999999</v>
      </c>
      <c r="F606" s="2">
        <f>IFERROR(VLOOKUP(Tableau2[[#This Row],[PR]],'Taux sortant'!$I$9:$S$167,COLUMN(),0),"")</f>
        <v>18.07</v>
      </c>
      <c r="G606" s="2">
        <f>IFERROR(VLOOKUP(Tableau2[[#This Row],[PR]],'Taux sortant'!$I$9:$S$167,COLUMN(),0),"")</f>
        <v>15.88</v>
      </c>
      <c r="H606" s="2">
        <f>IFERROR(VLOOKUP(Tableau2[[#This Row],[PR]],'Taux sortant'!$I$9:$S$167,COLUMN(),0),"")</f>
        <v>13.73</v>
      </c>
      <c r="I606" s="2">
        <f>IFERROR(VLOOKUP(Tableau2[[#This Row],[PR]],'Taux sortant'!$I$9:$S$167,COLUMN(),0),"")</f>
        <v>11.82</v>
      </c>
      <c r="J606" s="2">
        <f>IFERROR(VLOOKUP(Tableau2[[#This Row],[PR]],'Taux sortant'!$I$9:$S$167,COLUMN(),0),"")</f>
        <v>0</v>
      </c>
      <c r="K606" s="2">
        <f>IFERROR(VLOOKUP(Tableau2[[#This Row],[PR]],'Taux sortant'!$I$9:$S$167,COLUMN(),0),"")</f>
        <v>0</v>
      </c>
      <c r="L606" s="2" t="str">
        <f>IFERROR(VLOOKUP(Tableau2[[#This Row],[PR]],'Taux sortant'!$I$9:$S$167,COLUMN(),0),"")</f>
        <v/>
      </c>
    </row>
    <row r="607" spans="1:12" x14ac:dyDescent="0.3">
      <c r="A607" s="1" t="s">
        <v>5997</v>
      </c>
      <c r="B607" s="1" t="s">
        <v>2203</v>
      </c>
      <c r="C607" s="2">
        <f>IFERROR(VLOOKUP(Tableau2[[#This Row],[PR]],'Taux sortant'!$I$9:$S$167,COLUMN(),0),"")</f>
        <v>27.96</v>
      </c>
      <c r="D607" s="2">
        <f>IFERROR(VLOOKUP(Tableau2[[#This Row],[PR]],'Taux sortant'!$I$9:$S$167,COLUMN(),0),"")</f>
        <v>24.55</v>
      </c>
      <c r="E607" s="2">
        <f>IFERROR(VLOOKUP(Tableau2[[#This Row],[PR]],'Taux sortant'!$I$9:$S$167,COLUMN(),0),"")</f>
        <v>20.54</v>
      </c>
      <c r="F607" s="2">
        <f>IFERROR(VLOOKUP(Tableau2[[#This Row],[PR]],'Taux sortant'!$I$9:$S$167,COLUMN(),0),"")</f>
        <v>18.54</v>
      </c>
      <c r="G607" s="2">
        <f>IFERROR(VLOOKUP(Tableau2[[#This Row],[PR]],'Taux sortant'!$I$9:$S$167,COLUMN(),0),"")</f>
        <v>16.350000000000001</v>
      </c>
      <c r="H607" s="2">
        <f>IFERROR(VLOOKUP(Tableau2[[#This Row],[PR]],'Taux sortant'!$I$9:$S$167,COLUMN(),0),"")</f>
        <v>14.17</v>
      </c>
      <c r="I607" s="2">
        <f>IFERROR(VLOOKUP(Tableau2[[#This Row],[PR]],'Taux sortant'!$I$9:$S$167,COLUMN(),0),"")</f>
        <v>12.23</v>
      </c>
      <c r="J607" s="2">
        <f>IFERROR(VLOOKUP(Tableau2[[#This Row],[PR]],'Taux sortant'!$I$9:$S$167,COLUMN(),0),"")</f>
        <v>0</v>
      </c>
      <c r="K607" s="2">
        <f>IFERROR(VLOOKUP(Tableau2[[#This Row],[PR]],'Taux sortant'!$I$9:$S$167,COLUMN(),0),"")</f>
        <v>0</v>
      </c>
      <c r="L607" s="2" t="str">
        <f>IFERROR(VLOOKUP(Tableau2[[#This Row],[PR]],'Taux sortant'!$I$9:$S$167,COLUMN(),0),"")</f>
        <v/>
      </c>
    </row>
    <row r="608" spans="1:12" x14ac:dyDescent="0.3">
      <c r="A608" s="1" t="s">
        <v>6000</v>
      </c>
      <c r="B608" s="1" t="s">
        <v>3761</v>
      </c>
      <c r="C608" s="2">
        <f>IFERROR(VLOOKUP(Tableau2[[#This Row],[PR]],'Taux sortant'!$I$9:$S$167,COLUMN(),0),"")</f>
        <v>36.270000000000003</v>
      </c>
      <c r="D608" s="2">
        <f>IFERROR(VLOOKUP(Tableau2[[#This Row],[PR]],'Taux sortant'!$I$9:$S$167,COLUMN(),0),"")</f>
        <v>33.01</v>
      </c>
      <c r="E608" s="2">
        <f>IFERROR(VLOOKUP(Tableau2[[#This Row],[PR]],'Taux sortant'!$I$9:$S$167,COLUMN(),0),"")</f>
        <v>28.57</v>
      </c>
      <c r="F608" s="2">
        <f>IFERROR(VLOOKUP(Tableau2[[#This Row],[PR]],'Taux sortant'!$I$9:$S$167,COLUMN(),0),"")</f>
        <v>25.82</v>
      </c>
      <c r="G608" s="2">
        <f>IFERROR(VLOOKUP(Tableau2[[#This Row],[PR]],'Taux sortant'!$I$9:$S$167,COLUMN(),0),"")</f>
        <v>22.99</v>
      </c>
      <c r="H608" s="2">
        <f>IFERROR(VLOOKUP(Tableau2[[#This Row],[PR]],'Taux sortant'!$I$9:$S$167,COLUMN(),0),"")</f>
        <v>19.46</v>
      </c>
      <c r="I608" s="2">
        <f>IFERROR(VLOOKUP(Tableau2[[#This Row],[PR]],'Taux sortant'!$I$9:$S$167,COLUMN(),0),"")</f>
        <v>16.46</v>
      </c>
      <c r="J608" s="2">
        <f>IFERROR(VLOOKUP(Tableau2[[#This Row],[PR]],'Taux sortant'!$I$9:$S$167,COLUMN(),0),"")</f>
        <v>0</v>
      </c>
      <c r="K608" s="2">
        <f>IFERROR(VLOOKUP(Tableau2[[#This Row],[PR]],'Taux sortant'!$I$9:$S$167,COLUMN(),0),"")</f>
        <v>0</v>
      </c>
      <c r="L608" s="2" t="str">
        <f>IFERROR(VLOOKUP(Tableau2[[#This Row],[PR]],'Taux sortant'!$I$9:$S$167,COLUMN(),0),"")</f>
        <v/>
      </c>
    </row>
    <row r="609" spans="1:12" x14ac:dyDescent="0.3">
      <c r="A609" s="1" t="s">
        <v>6003</v>
      </c>
      <c r="B609" s="1" t="s">
        <v>5816</v>
      </c>
      <c r="C609" s="2" t="str">
        <f>IFERROR(VLOOKUP(Tableau2[[#This Row],[PR]],'Taux sortant'!$I$9:$S$167,COLUMN(),0),"")</f>
        <v/>
      </c>
      <c r="D609" s="2" t="str">
        <f>IFERROR(VLOOKUP(Tableau2[[#This Row],[PR]],'Taux sortant'!$I$9:$S$167,COLUMN(),0),"")</f>
        <v/>
      </c>
      <c r="E609" s="2" t="str">
        <f>IFERROR(VLOOKUP(Tableau2[[#This Row],[PR]],'Taux sortant'!$I$9:$S$167,COLUMN(),0),"")</f>
        <v/>
      </c>
      <c r="F609" s="2" t="str">
        <f>IFERROR(VLOOKUP(Tableau2[[#This Row],[PR]],'Taux sortant'!$I$9:$S$167,COLUMN(),0),"")</f>
        <v/>
      </c>
      <c r="G609" s="2" t="str">
        <f>IFERROR(VLOOKUP(Tableau2[[#This Row],[PR]],'Taux sortant'!$I$9:$S$167,COLUMN(),0),"")</f>
        <v/>
      </c>
      <c r="H609" s="2" t="str">
        <f>IFERROR(VLOOKUP(Tableau2[[#This Row],[PR]],'Taux sortant'!$I$9:$S$167,COLUMN(),0),"")</f>
        <v/>
      </c>
      <c r="I609" s="2" t="str">
        <f>IFERROR(VLOOKUP(Tableau2[[#This Row],[PR]],'Taux sortant'!$I$9:$S$167,COLUMN(),0),"")</f>
        <v/>
      </c>
      <c r="J609" s="2" t="str">
        <f>IFERROR(VLOOKUP(Tableau2[[#This Row],[PR]],'Taux sortant'!$I$9:$S$167,COLUMN(),0),"")</f>
        <v/>
      </c>
      <c r="K609" s="2" t="str">
        <f>IFERROR(VLOOKUP(Tableau2[[#This Row],[PR]],'Taux sortant'!$I$9:$S$167,COLUMN(),0),"")</f>
        <v/>
      </c>
      <c r="L609" s="2" t="str">
        <f>IFERROR(VLOOKUP(Tableau2[[#This Row],[PR]],'Taux sortant'!$I$9:$S$167,COLUMN(),0),"")</f>
        <v/>
      </c>
    </row>
    <row r="610" spans="1:12" x14ac:dyDescent="0.3">
      <c r="A610" s="1" t="s">
        <v>6006</v>
      </c>
      <c r="B610" s="1" t="s">
        <v>5832</v>
      </c>
      <c r="C610" s="2">
        <f>IFERROR(VLOOKUP(Tableau2[[#This Row],[PR]],'Taux sortant'!$I$9:$S$167,COLUMN(),0),"")</f>
        <v>31.17</v>
      </c>
      <c r="D610" s="2">
        <f>IFERROR(VLOOKUP(Tableau2[[#This Row],[PR]],'Taux sortant'!$I$9:$S$167,COLUMN(),0),"")</f>
        <v>27.9</v>
      </c>
      <c r="E610" s="2">
        <f>IFERROR(VLOOKUP(Tableau2[[#This Row],[PR]],'Taux sortant'!$I$9:$S$167,COLUMN(),0),"")</f>
        <v>24.1</v>
      </c>
      <c r="F610" s="2">
        <f>IFERROR(VLOOKUP(Tableau2[[#This Row],[PR]],'Taux sortant'!$I$9:$S$167,COLUMN(),0),"")</f>
        <v>22.18</v>
      </c>
      <c r="G610" s="2">
        <f>IFERROR(VLOOKUP(Tableau2[[#This Row],[PR]],'Taux sortant'!$I$9:$S$167,COLUMN(),0),"")</f>
        <v>19.97</v>
      </c>
      <c r="H610" s="2">
        <f>IFERROR(VLOOKUP(Tableau2[[#This Row],[PR]],'Taux sortant'!$I$9:$S$167,COLUMN(),0),"")</f>
        <v>17.98</v>
      </c>
      <c r="I610" s="2">
        <f>IFERROR(VLOOKUP(Tableau2[[#This Row],[PR]],'Taux sortant'!$I$9:$S$167,COLUMN(),0),"")</f>
        <v>16.45</v>
      </c>
      <c r="J610" s="2">
        <f>IFERROR(VLOOKUP(Tableau2[[#This Row],[PR]],'Taux sortant'!$I$9:$S$167,COLUMN(),0),"")</f>
        <v>0</v>
      </c>
      <c r="K610" s="2">
        <f>IFERROR(VLOOKUP(Tableau2[[#This Row],[PR]],'Taux sortant'!$I$9:$S$167,COLUMN(),0),"")</f>
        <v>0</v>
      </c>
      <c r="L610" s="2" t="str">
        <f>IFERROR(VLOOKUP(Tableau2[[#This Row],[PR]],'Taux sortant'!$I$9:$S$167,COLUMN(),0),"")</f>
        <v/>
      </c>
    </row>
    <row r="611" spans="1:12" x14ac:dyDescent="0.3">
      <c r="A611" s="1" t="s">
        <v>6009</v>
      </c>
      <c r="B611" s="1" t="s">
        <v>2203</v>
      </c>
      <c r="C611" s="2">
        <f>IFERROR(VLOOKUP(Tableau2[[#This Row],[PR]],'Taux sortant'!$I$9:$S$167,COLUMN(),0),"")</f>
        <v>27.96</v>
      </c>
      <c r="D611" s="2">
        <f>IFERROR(VLOOKUP(Tableau2[[#This Row],[PR]],'Taux sortant'!$I$9:$S$167,COLUMN(),0),"")</f>
        <v>24.55</v>
      </c>
      <c r="E611" s="2">
        <f>IFERROR(VLOOKUP(Tableau2[[#This Row],[PR]],'Taux sortant'!$I$9:$S$167,COLUMN(),0),"")</f>
        <v>20.54</v>
      </c>
      <c r="F611" s="2">
        <f>IFERROR(VLOOKUP(Tableau2[[#This Row],[PR]],'Taux sortant'!$I$9:$S$167,COLUMN(),0),"")</f>
        <v>18.54</v>
      </c>
      <c r="G611" s="2">
        <f>IFERROR(VLOOKUP(Tableau2[[#This Row],[PR]],'Taux sortant'!$I$9:$S$167,COLUMN(),0),"")</f>
        <v>16.350000000000001</v>
      </c>
      <c r="H611" s="2">
        <f>IFERROR(VLOOKUP(Tableau2[[#This Row],[PR]],'Taux sortant'!$I$9:$S$167,COLUMN(),0),"")</f>
        <v>14.17</v>
      </c>
      <c r="I611" s="2">
        <f>IFERROR(VLOOKUP(Tableau2[[#This Row],[PR]],'Taux sortant'!$I$9:$S$167,COLUMN(),0),"")</f>
        <v>12.23</v>
      </c>
      <c r="J611" s="2">
        <f>IFERROR(VLOOKUP(Tableau2[[#This Row],[PR]],'Taux sortant'!$I$9:$S$167,COLUMN(),0),"")</f>
        <v>0</v>
      </c>
      <c r="K611" s="2">
        <f>IFERROR(VLOOKUP(Tableau2[[#This Row],[PR]],'Taux sortant'!$I$9:$S$167,COLUMN(),0),"")</f>
        <v>0</v>
      </c>
      <c r="L611" s="2" t="str">
        <f>IFERROR(VLOOKUP(Tableau2[[#This Row],[PR]],'Taux sortant'!$I$9:$S$167,COLUMN(),0),"")</f>
        <v/>
      </c>
    </row>
    <row r="612" spans="1:12" x14ac:dyDescent="0.3">
      <c r="A612" s="1" t="s">
        <v>1863</v>
      </c>
      <c r="B612" s="1" t="s">
        <v>1618</v>
      </c>
      <c r="C612" s="2">
        <f>IFERROR(VLOOKUP(Tableau2[[#This Row],[PR]],'Taux sortant'!$I$9:$S$167,COLUMN(),0),"")</f>
        <v>20.91</v>
      </c>
      <c r="D612" s="2">
        <f>IFERROR(VLOOKUP(Tableau2[[#This Row],[PR]],'Taux sortant'!$I$9:$S$167,COLUMN(),0),"")</f>
        <v>16.62</v>
      </c>
      <c r="E612" s="2">
        <f>IFERROR(VLOOKUP(Tableau2[[#This Row],[PR]],'Taux sortant'!$I$9:$S$167,COLUMN(),0),"")</f>
        <v>12.11</v>
      </c>
      <c r="F612" s="2">
        <f>IFERROR(VLOOKUP(Tableau2[[#This Row],[PR]],'Taux sortant'!$I$9:$S$167,COLUMN(),0),"")</f>
        <v>9.7100000000000009</v>
      </c>
      <c r="G612" s="2">
        <f>IFERROR(VLOOKUP(Tableau2[[#This Row],[PR]],'Taux sortant'!$I$9:$S$167,COLUMN(),0),"")</f>
        <v>7</v>
      </c>
      <c r="H612" s="2">
        <f>IFERROR(VLOOKUP(Tableau2[[#This Row],[PR]],'Taux sortant'!$I$9:$S$167,COLUMN(),0),"")</f>
        <v>4.8099999999999996</v>
      </c>
      <c r="I612" s="2">
        <f>IFERROR(VLOOKUP(Tableau2[[#This Row],[PR]],'Taux sortant'!$I$9:$S$167,COLUMN(),0),"")</f>
        <v>4.1900000000000004</v>
      </c>
      <c r="J612" s="2">
        <f>IFERROR(VLOOKUP(Tableau2[[#This Row],[PR]],'Taux sortant'!$I$9:$S$167,COLUMN(),0),"")</f>
        <v>0</v>
      </c>
      <c r="K612" s="2">
        <f>IFERROR(VLOOKUP(Tableau2[[#This Row],[PR]],'Taux sortant'!$I$9:$S$167,COLUMN(),0),"")</f>
        <v>0</v>
      </c>
      <c r="L612" s="2" t="str">
        <f>IFERROR(VLOOKUP(Tableau2[[#This Row],[PR]],'Taux sortant'!$I$9:$S$167,COLUMN(),0),"")</f>
        <v/>
      </c>
    </row>
    <row r="613" spans="1:12" x14ac:dyDescent="0.3">
      <c r="A613" s="1" t="s">
        <v>3394</v>
      </c>
      <c r="B613" s="1" t="s">
        <v>3164</v>
      </c>
      <c r="C613" s="2">
        <f>IFERROR(VLOOKUP(Tableau2[[#This Row],[PR]],'Taux sortant'!$I$9:$S$167,COLUMN(),0),"")</f>
        <v>15.9</v>
      </c>
      <c r="D613" s="2">
        <f>IFERROR(VLOOKUP(Tableau2[[#This Row],[PR]],'Taux sortant'!$I$9:$S$167,COLUMN(),0),"")</f>
        <v>13.36</v>
      </c>
      <c r="E613" s="2">
        <f>IFERROR(VLOOKUP(Tableau2[[#This Row],[PR]],'Taux sortant'!$I$9:$S$167,COLUMN(),0),"")</f>
        <v>10.43</v>
      </c>
      <c r="F613" s="2">
        <f>IFERROR(VLOOKUP(Tableau2[[#This Row],[PR]],'Taux sortant'!$I$9:$S$167,COLUMN(),0),"")</f>
        <v>8.9700000000000006</v>
      </c>
      <c r="G613" s="2">
        <f>IFERROR(VLOOKUP(Tableau2[[#This Row],[PR]],'Taux sortant'!$I$9:$S$167,COLUMN(),0),"")</f>
        <v>7.72</v>
      </c>
      <c r="H613" s="2">
        <f>IFERROR(VLOOKUP(Tableau2[[#This Row],[PR]],'Taux sortant'!$I$9:$S$167,COLUMN(),0),"")</f>
        <v>6.68</v>
      </c>
      <c r="I613" s="2">
        <f>IFERROR(VLOOKUP(Tableau2[[#This Row],[PR]],'Taux sortant'!$I$9:$S$167,COLUMN(),0),"")</f>
        <v>5.85</v>
      </c>
      <c r="J613" s="2">
        <f>IFERROR(VLOOKUP(Tableau2[[#This Row],[PR]],'Taux sortant'!$I$9:$S$167,COLUMN(),0),"")</f>
        <v>0</v>
      </c>
      <c r="K613" s="2">
        <f>IFERROR(VLOOKUP(Tableau2[[#This Row],[PR]],'Taux sortant'!$I$9:$S$167,COLUMN(),0),"")</f>
        <v>0</v>
      </c>
      <c r="L613" s="2" t="str">
        <f>IFERROR(VLOOKUP(Tableau2[[#This Row],[PR]],'Taux sortant'!$I$9:$S$167,COLUMN(),0),"")</f>
        <v/>
      </c>
    </row>
    <row r="614" spans="1:12" x14ac:dyDescent="0.3">
      <c r="A614" s="1" t="s">
        <v>3397</v>
      </c>
      <c r="B614" s="1" t="s">
        <v>3164</v>
      </c>
      <c r="C614" s="2">
        <f>IFERROR(VLOOKUP(Tableau2[[#This Row],[PR]],'Taux sortant'!$I$9:$S$167,COLUMN(),0),"")</f>
        <v>15.9</v>
      </c>
      <c r="D614" s="2">
        <f>IFERROR(VLOOKUP(Tableau2[[#This Row],[PR]],'Taux sortant'!$I$9:$S$167,COLUMN(),0),"")</f>
        <v>13.36</v>
      </c>
      <c r="E614" s="2">
        <f>IFERROR(VLOOKUP(Tableau2[[#This Row],[PR]],'Taux sortant'!$I$9:$S$167,COLUMN(),0),"")</f>
        <v>10.43</v>
      </c>
      <c r="F614" s="2">
        <f>IFERROR(VLOOKUP(Tableau2[[#This Row],[PR]],'Taux sortant'!$I$9:$S$167,COLUMN(),0),"")</f>
        <v>8.9700000000000006</v>
      </c>
      <c r="G614" s="2">
        <f>IFERROR(VLOOKUP(Tableau2[[#This Row],[PR]],'Taux sortant'!$I$9:$S$167,COLUMN(),0),"")</f>
        <v>7.72</v>
      </c>
      <c r="H614" s="2">
        <f>IFERROR(VLOOKUP(Tableau2[[#This Row],[PR]],'Taux sortant'!$I$9:$S$167,COLUMN(),0),"")</f>
        <v>6.68</v>
      </c>
      <c r="I614" s="2">
        <f>IFERROR(VLOOKUP(Tableau2[[#This Row],[PR]],'Taux sortant'!$I$9:$S$167,COLUMN(),0),"")</f>
        <v>5.85</v>
      </c>
      <c r="J614" s="2">
        <f>IFERROR(VLOOKUP(Tableau2[[#This Row],[PR]],'Taux sortant'!$I$9:$S$167,COLUMN(),0),"")</f>
        <v>0</v>
      </c>
      <c r="K614" s="2">
        <f>IFERROR(VLOOKUP(Tableau2[[#This Row],[PR]],'Taux sortant'!$I$9:$S$167,COLUMN(),0),"")</f>
        <v>0</v>
      </c>
      <c r="L614" s="2" t="str">
        <f>IFERROR(VLOOKUP(Tableau2[[#This Row],[PR]],'Taux sortant'!$I$9:$S$167,COLUMN(),0),"")</f>
        <v/>
      </c>
    </row>
    <row r="615" spans="1:12" x14ac:dyDescent="0.3">
      <c r="A615" s="1" t="s">
        <v>3397</v>
      </c>
      <c r="B615" s="1" t="s">
        <v>4174</v>
      </c>
      <c r="C615" s="2">
        <f>IFERROR(VLOOKUP(Tableau2[[#This Row],[PR]],'Taux sortant'!$I$9:$S$167,COLUMN(),0),"")</f>
        <v>18.22</v>
      </c>
      <c r="D615" s="2">
        <f>IFERROR(VLOOKUP(Tableau2[[#This Row],[PR]],'Taux sortant'!$I$9:$S$167,COLUMN(),0),"")</f>
        <v>15.54</v>
      </c>
      <c r="E615" s="2">
        <f>IFERROR(VLOOKUP(Tableau2[[#This Row],[PR]],'Taux sortant'!$I$9:$S$167,COLUMN(),0),"")</f>
        <v>12.42</v>
      </c>
      <c r="F615" s="2">
        <f>IFERROR(VLOOKUP(Tableau2[[#This Row],[PR]],'Taux sortant'!$I$9:$S$167,COLUMN(),0),"")</f>
        <v>10.85</v>
      </c>
      <c r="G615" s="2">
        <f>IFERROR(VLOOKUP(Tableau2[[#This Row],[PR]],'Taux sortant'!$I$9:$S$167,COLUMN(),0),"")</f>
        <v>9.4499999999999993</v>
      </c>
      <c r="H615" s="2">
        <f>IFERROR(VLOOKUP(Tableau2[[#This Row],[PR]],'Taux sortant'!$I$9:$S$167,COLUMN(),0),"")</f>
        <v>8.27</v>
      </c>
      <c r="I615" s="2">
        <f>IFERROR(VLOOKUP(Tableau2[[#This Row],[PR]],'Taux sortant'!$I$9:$S$167,COLUMN(),0),"")</f>
        <v>7.27</v>
      </c>
      <c r="J615" s="2">
        <f>IFERROR(VLOOKUP(Tableau2[[#This Row],[PR]],'Taux sortant'!$I$9:$S$167,COLUMN(),0),"")</f>
        <v>0</v>
      </c>
      <c r="K615" s="2">
        <f>IFERROR(VLOOKUP(Tableau2[[#This Row],[PR]],'Taux sortant'!$I$9:$S$167,COLUMN(),0),"")</f>
        <v>0</v>
      </c>
      <c r="L615" s="2" t="str">
        <f>IFERROR(VLOOKUP(Tableau2[[#This Row],[PR]],'Taux sortant'!$I$9:$S$167,COLUMN(),0),"")</f>
        <v/>
      </c>
    </row>
    <row r="616" spans="1:12" x14ac:dyDescent="0.3">
      <c r="A616" s="1" t="s">
        <v>3397</v>
      </c>
      <c r="B616" s="1" t="s">
        <v>5356</v>
      </c>
      <c r="C616" s="2">
        <f>IFERROR(VLOOKUP(Tableau2[[#This Row],[PR]],'Taux sortant'!$I$9:$S$167,COLUMN(),0),"")</f>
        <v>14.1</v>
      </c>
      <c r="D616" s="2">
        <f>IFERROR(VLOOKUP(Tableau2[[#This Row],[PR]],'Taux sortant'!$I$9:$S$167,COLUMN(),0),"")</f>
        <v>12.41</v>
      </c>
      <c r="E616" s="2">
        <f>IFERROR(VLOOKUP(Tableau2[[#This Row],[PR]],'Taux sortant'!$I$9:$S$167,COLUMN(),0),"")</f>
        <v>9.0299999999999994</v>
      </c>
      <c r="F616" s="2">
        <f>IFERROR(VLOOKUP(Tableau2[[#This Row],[PR]],'Taux sortant'!$I$9:$S$167,COLUMN(),0),"")</f>
        <v>7.34</v>
      </c>
      <c r="G616" s="2">
        <f>IFERROR(VLOOKUP(Tableau2[[#This Row],[PR]],'Taux sortant'!$I$9:$S$167,COLUMN(),0),"")</f>
        <v>6.12</v>
      </c>
      <c r="H616" s="2">
        <f>IFERROR(VLOOKUP(Tableau2[[#This Row],[PR]],'Taux sortant'!$I$9:$S$167,COLUMN(),0),"")</f>
        <v>5.37</v>
      </c>
      <c r="I616" s="2">
        <f>IFERROR(VLOOKUP(Tableau2[[#This Row],[PR]],'Taux sortant'!$I$9:$S$167,COLUMN(),0),"")</f>
        <v>4.6500000000000004</v>
      </c>
      <c r="J616" s="2">
        <f>IFERROR(VLOOKUP(Tableau2[[#This Row],[PR]],'Taux sortant'!$I$9:$S$167,COLUMN(),0),"")</f>
        <v>0</v>
      </c>
      <c r="K616" s="2">
        <f>IFERROR(VLOOKUP(Tableau2[[#This Row],[PR]],'Taux sortant'!$I$9:$S$167,COLUMN(),0),"")</f>
        <v>1585.65</v>
      </c>
      <c r="L616" s="2" t="str">
        <f>IFERROR(VLOOKUP(Tableau2[[#This Row],[PR]],'Taux sortant'!$I$9:$S$167,COLUMN(),0),"")</f>
        <v/>
      </c>
    </row>
    <row r="617" spans="1:12" x14ac:dyDescent="0.3">
      <c r="A617" s="1" t="s">
        <v>3401</v>
      </c>
      <c r="B617" s="1" t="s">
        <v>3086</v>
      </c>
      <c r="C617" s="2">
        <f>IFERROR(VLOOKUP(Tableau2[[#This Row],[PR]],'Taux sortant'!$I$9:$S$167,COLUMN(),0),"")</f>
        <v>14.38</v>
      </c>
      <c r="D617" s="2">
        <f>IFERROR(VLOOKUP(Tableau2[[#This Row],[PR]],'Taux sortant'!$I$9:$S$167,COLUMN(),0),"")</f>
        <v>11.96</v>
      </c>
      <c r="E617" s="2">
        <f>IFERROR(VLOOKUP(Tableau2[[#This Row],[PR]],'Taux sortant'!$I$9:$S$167,COLUMN(),0),"")</f>
        <v>9.1199999999999992</v>
      </c>
      <c r="F617" s="2">
        <f>IFERROR(VLOOKUP(Tableau2[[#This Row],[PR]],'Taux sortant'!$I$9:$S$167,COLUMN(),0),"")</f>
        <v>7.74</v>
      </c>
      <c r="G617" s="2">
        <f>IFERROR(VLOOKUP(Tableau2[[#This Row],[PR]],'Taux sortant'!$I$9:$S$167,COLUMN(),0),"")</f>
        <v>6.58</v>
      </c>
      <c r="H617" s="2">
        <f>IFERROR(VLOOKUP(Tableau2[[#This Row],[PR]],'Taux sortant'!$I$9:$S$167,COLUMN(),0),"")</f>
        <v>5.57</v>
      </c>
      <c r="I617" s="2">
        <f>IFERROR(VLOOKUP(Tableau2[[#This Row],[PR]],'Taux sortant'!$I$9:$S$167,COLUMN(),0),"")</f>
        <v>4.78</v>
      </c>
      <c r="J617" s="2">
        <f>IFERROR(VLOOKUP(Tableau2[[#This Row],[PR]],'Taux sortant'!$I$9:$S$167,COLUMN(),0),"")</f>
        <v>0</v>
      </c>
      <c r="K617" s="2">
        <f>IFERROR(VLOOKUP(Tableau2[[#This Row],[PR]],'Taux sortant'!$I$9:$S$167,COLUMN(),0),"")</f>
        <v>0</v>
      </c>
      <c r="L617" s="2" t="str">
        <f>IFERROR(VLOOKUP(Tableau2[[#This Row],[PR]],'Taux sortant'!$I$9:$S$167,COLUMN(),0),"")</f>
        <v/>
      </c>
    </row>
    <row r="618" spans="1:12" x14ac:dyDescent="0.3">
      <c r="A618" s="1" t="s">
        <v>3401</v>
      </c>
      <c r="B618" s="1" t="s">
        <v>4140</v>
      </c>
      <c r="C618" s="2" t="str">
        <f>IFERROR(VLOOKUP(Tableau2[[#This Row],[PR]],'Taux sortant'!$I$9:$S$167,COLUMN(),0),"")</f>
        <v/>
      </c>
      <c r="D618" s="2" t="str">
        <f>IFERROR(VLOOKUP(Tableau2[[#This Row],[PR]],'Taux sortant'!$I$9:$S$167,COLUMN(),0),"")</f>
        <v/>
      </c>
      <c r="E618" s="2" t="str">
        <f>IFERROR(VLOOKUP(Tableau2[[#This Row],[PR]],'Taux sortant'!$I$9:$S$167,COLUMN(),0),"")</f>
        <v/>
      </c>
      <c r="F618" s="2" t="str">
        <f>IFERROR(VLOOKUP(Tableau2[[#This Row],[PR]],'Taux sortant'!$I$9:$S$167,COLUMN(),0),"")</f>
        <v/>
      </c>
      <c r="G618" s="2" t="str">
        <f>IFERROR(VLOOKUP(Tableau2[[#This Row],[PR]],'Taux sortant'!$I$9:$S$167,COLUMN(),0),"")</f>
        <v/>
      </c>
      <c r="H618" s="2" t="str">
        <f>IFERROR(VLOOKUP(Tableau2[[#This Row],[PR]],'Taux sortant'!$I$9:$S$167,COLUMN(),0),"")</f>
        <v/>
      </c>
      <c r="I618" s="2" t="str">
        <f>IFERROR(VLOOKUP(Tableau2[[#This Row],[PR]],'Taux sortant'!$I$9:$S$167,COLUMN(),0),"")</f>
        <v/>
      </c>
      <c r="J618" s="2" t="str">
        <f>IFERROR(VLOOKUP(Tableau2[[#This Row],[PR]],'Taux sortant'!$I$9:$S$167,COLUMN(),0),"")</f>
        <v/>
      </c>
      <c r="K618" s="2" t="str">
        <f>IFERROR(VLOOKUP(Tableau2[[#This Row],[PR]],'Taux sortant'!$I$9:$S$167,COLUMN(),0),"")</f>
        <v/>
      </c>
      <c r="L618" s="2" t="str">
        <f>IFERROR(VLOOKUP(Tableau2[[#This Row],[PR]],'Taux sortant'!$I$9:$S$167,COLUMN(),0),"")</f>
        <v/>
      </c>
    </row>
    <row r="619" spans="1:12" x14ac:dyDescent="0.3">
      <c r="A619" s="1" t="s">
        <v>3401</v>
      </c>
      <c r="B619" s="1" t="s">
        <v>5356</v>
      </c>
      <c r="C619" s="2">
        <f>IFERROR(VLOOKUP(Tableau2[[#This Row],[PR]],'Taux sortant'!$I$9:$S$167,COLUMN(),0),"")</f>
        <v>14.1</v>
      </c>
      <c r="D619" s="2">
        <f>IFERROR(VLOOKUP(Tableau2[[#This Row],[PR]],'Taux sortant'!$I$9:$S$167,COLUMN(),0),"")</f>
        <v>12.41</v>
      </c>
      <c r="E619" s="2">
        <f>IFERROR(VLOOKUP(Tableau2[[#This Row],[PR]],'Taux sortant'!$I$9:$S$167,COLUMN(),0),"")</f>
        <v>9.0299999999999994</v>
      </c>
      <c r="F619" s="2">
        <f>IFERROR(VLOOKUP(Tableau2[[#This Row],[PR]],'Taux sortant'!$I$9:$S$167,COLUMN(),0),"")</f>
        <v>7.34</v>
      </c>
      <c r="G619" s="2">
        <f>IFERROR(VLOOKUP(Tableau2[[#This Row],[PR]],'Taux sortant'!$I$9:$S$167,COLUMN(),0),"")</f>
        <v>6.12</v>
      </c>
      <c r="H619" s="2">
        <f>IFERROR(VLOOKUP(Tableau2[[#This Row],[PR]],'Taux sortant'!$I$9:$S$167,COLUMN(),0),"")</f>
        <v>5.37</v>
      </c>
      <c r="I619" s="2">
        <f>IFERROR(VLOOKUP(Tableau2[[#This Row],[PR]],'Taux sortant'!$I$9:$S$167,COLUMN(),0),"")</f>
        <v>4.6500000000000004</v>
      </c>
      <c r="J619" s="2">
        <f>IFERROR(VLOOKUP(Tableau2[[#This Row],[PR]],'Taux sortant'!$I$9:$S$167,COLUMN(),0),"")</f>
        <v>0</v>
      </c>
      <c r="K619" s="2">
        <f>IFERROR(VLOOKUP(Tableau2[[#This Row],[PR]],'Taux sortant'!$I$9:$S$167,COLUMN(),0),"")</f>
        <v>1585.65</v>
      </c>
      <c r="L619" s="2" t="str">
        <f>IFERROR(VLOOKUP(Tableau2[[#This Row],[PR]],'Taux sortant'!$I$9:$S$167,COLUMN(),0),"")</f>
        <v/>
      </c>
    </row>
    <row r="620" spans="1:12" x14ac:dyDescent="0.3">
      <c r="A620" s="1" t="s">
        <v>4433</v>
      </c>
      <c r="B620" s="1" t="s">
        <v>4134</v>
      </c>
      <c r="C620" s="2">
        <f>IFERROR(VLOOKUP(Tableau2[[#This Row],[PR]],'Taux sortant'!$I$9:$S$167,COLUMN(),0),"")</f>
        <v>18.260000000000002</v>
      </c>
      <c r="D620" s="2">
        <f>IFERROR(VLOOKUP(Tableau2[[#This Row],[PR]],'Taux sortant'!$I$9:$S$167,COLUMN(),0),"")</f>
        <v>15.47</v>
      </c>
      <c r="E620" s="2">
        <f>IFERROR(VLOOKUP(Tableau2[[#This Row],[PR]],'Taux sortant'!$I$9:$S$167,COLUMN(),0),"")</f>
        <v>12.23</v>
      </c>
      <c r="F620" s="2">
        <f>IFERROR(VLOOKUP(Tableau2[[#This Row],[PR]],'Taux sortant'!$I$9:$S$167,COLUMN(),0),"")</f>
        <v>10.64</v>
      </c>
      <c r="G620" s="2">
        <f>IFERROR(VLOOKUP(Tableau2[[#This Row],[PR]],'Taux sortant'!$I$9:$S$167,COLUMN(),0),"")</f>
        <v>9.09</v>
      </c>
      <c r="H620" s="2">
        <f>IFERROR(VLOOKUP(Tableau2[[#This Row],[PR]],'Taux sortant'!$I$9:$S$167,COLUMN(),0),"")</f>
        <v>7.69</v>
      </c>
      <c r="I620" s="2">
        <f>IFERROR(VLOOKUP(Tableau2[[#This Row],[PR]],'Taux sortant'!$I$9:$S$167,COLUMN(),0),"")</f>
        <v>6.52</v>
      </c>
      <c r="J620" s="2">
        <f>IFERROR(VLOOKUP(Tableau2[[#This Row],[PR]],'Taux sortant'!$I$9:$S$167,COLUMN(),0),"")</f>
        <v>0</v>
      </c>
      <c r="K620" s="2">
        <f>IFERROR(VLOOKUP(Tableau2[[#This Row],[PR]],'Taux sortant'!$I$9:$S$167,COLUMN(),0),"")</f>
        <v>0</v>
      </c>
      <c r="L620" s="2" t="str">
        <f>IFERROR(VLOOKUP(Tableau2[[#This Row],[PR]],'Taux sortant'!$I$9:$S$167,COLUMN(),0),"")</f>
        <v/>
      </c>
    </row>
    <row r="621" spans="1:12" x14ac:dyDescent="0.3">
      <c r="A621" s="1" t="s">
        <v>3404</v>
      </c>
      <c r="B621" s="1" t="s">
        <v>3134</v>
      </c>
      <c r="C621" s="2">
        <f>IFERROR(VLOOKUP(Tableau2[[#This Row],[PR]],'Taux sortant'!$I$9:$S$167,COLUMN(),0),"")</f>
        <v>15.34</v>
      </c>
      <c r="D621" s="2">
        <f>IFERROR(VLOOKUP(Tableau2[[#This Row],[PR]],'Taux sortant'!$I$9:$S$167,COLUMN(),0),"")</f>
        <v>12.85</v>
      </c>
      <c r="E621" s="2">
        <f>IFERROR(VLOOKUP(Tableau2[[#This Row],[PR]],'Taux sortant'!$I$9:$S$167,COLUMN(),0),"")</f>
        <v>9.94</v>
      </c>
      <c r="F621" s="2">
        <f>IFERROR(VLOOKUP(Tableau2[[#This Row],[PR]],'Taux sortant'!$I$9:$S$167,COLUMN(),0),"")</f>
        <v>8.5399999999999991</v>
      </c>
      <c r="G621" s="2">
        <f>IFERROR(VLOOKUP(Tableau2[[#This Row],[PR]],'Taux sortant'!$I$9:$S$167,COLUMN(),0),"")</f>
        <v>7.34</v>
      </c>
      <c r="H621" s="2">
        <f>IFERROR(VLOOKUP(Tableau2[[#This Row],[PR]],'Taux sortant'!$I$9:$S$167,COLUMN(),0),"")</f>
        <v>6.29</v>
      </c>
      <c r="I621" s="2">
        <f>IFERROR(VLOOKUP(Tableau2[[#This Row],[PR]],'Taux sortant'!$I$9:$S$167,COLUMN(),0),"")</f>
        <v>5.49</v>
      </c>
      <c r="J621" s="2">
        <f>IFERROR(VLOOKUP(Tableau2[[#This Row],[PR]],'Taux sortant'!$I$9:$S$167,COLUMN(),0),"")</f>
        <v>0</v>
      </c>
      <c r="K621" s="2">
        <f>IFERROR(VLOOKUP(Tableau2[[#This Row],[PR]],'Taux sortant'!$I$9:$S$167,COLUMN(),0),"")</f>
        <v>0</v>
      </c>
      <c r="L621" s="2" t="str">
        <f>IFERROR(VLOOKUP(Tableau2[[#This Row],[PR]],'Taux sortant'!$I$9:$S$167,COLUMN(),0),"")</f>
        <v/>
      </c>
    </row>
    <row r="622" spans="1:12" x14ac:dyDescent="0.3">
      <c r="A622" s="1" t="s">
        <v>3407</v>
      </c>
      <c r="B622" s="1" t="s">
        <v>3113</v>
      </c>
      <c r="C622" s="2">
        <f>IFERROR(VLOOKUP(Tableau2[[#This Row],[PR]],'Taux sortant'!$I$9:$S$167,COLUMN(),0),"")</f>
        <v>14.22</v>
      </c>
      <c r="D622" s="2">
        <f>IFERROR(VLOOKUP(Tableau2[[#This Row],[PR]],'Taux sortant'!$I$9:$S$167,COLUMN(),0),"")</f>
        <v>11.82</v>
      </c>
      <c r="E622" s="2">
        <f>IFERROR(VLOOKUP(Tableau2[[#This Row],[PR]],'Taux sortant'!$I$9:$S$167,COLUMN(),0),"")</f>
        <v>9.02</v>
      </c>
      <c r="F622" s="2">
        <f>IFERROR(VLOOKUP(Tableau2[[#This Row],[PR]],'Taux sortant'!$I$9:$S$167,COLUMN(),0),"")</f>
        <v>7.68</v>
      </c>
      <c r="G622" s="2">
        <f>IFERROR(VLOOKUP(Tableau2[[#This Row],[PR]],'Taux sortant'!$I$9:$S$167,COLUMN(),0),"")</f>
        <v>6.52</v>
      </c>
      <c r="H622" s="2">
        <f>IFERROR(VLOOKUP(Tableau2[[#This Row],[PR]],'Taux sortant'!$I$9:$S$167,COLUMN(),0),"")</f>
        <v>5.54</v>
      </c>
      <c r="I622" s="2">
        <f>IFERROR(VLOOKUP(Tableau2[[#This Row],[PR]],'Taux sortant'!$I$9:$S$167,COLUMN(),0),"")</f>
        <v>4.76</v>
      </c>
      <c r="J622" s="2">
        <f>IFERROR(VLOOKUP(Tableau2[[#This Row],[PR]],'Taux sortant'!$I$9:$S$167,COLUMN(),0),"")</f>
        <v>0</v>
      </c>
      <c r="K622" s="2">
        <f>IFERROR(VLOOKUP(Tableau2[[#This Row],[PR]],'Taux sortant'!$I$9:$S$167,COLUMN(),0),"")</f>
        <v>0</v>
      </c>
      <c r="L622" s="2" t="str">
        <f>IFERROR(VLOOKUP(Tableau2[[#This Row],[PR]],'Taux sortant'!$I$9:$S$167,COLUMN(),0),"")</f>
        <v/>
      </c>
    </row>
    <row r="623" spans="1:12" x14ac:dyDescent="0.3">
      <c r="A623" s="1" t="s">
        <v>4436</v>
      </c>
      <c r="B623" s="1" t="s">
        <v>4162</v>
      </c>
      <c r="C623" s="2" t="str">
        <f>IFERROR(VLOOKUP(Tableau2[[#This Row],[PR]],'Taux sortant'!$I$9:$S$167,COLUMN(),0),"")</f>
        <v/>
      </c>
      <c r="D623" s="2" t="str">
        <f>IFERROR(VLOOKUP(Tableau2[[#This Row],[PR]],'Taux sortant'!$I$9:$S$167,COLUMN(),0),"")</f>
        <v/>
      </c>
      <c r="E623" s="2" t="str">
        <f>IFERROR(VLOOKUP(Tableau2[[#This Row],[PR]],'Taux sortant'!$I$9:$S$167,COLUMN(),0),"")</f>
        <v/>
      </c>
      <c r="F623" s="2" t="str">
        <f>IFERROR(VLOOKUP(Tableau2[[#This Row],[PR]],'Taux sortant'!$I$9:$S$167,COLUMN(),0),"")</f>
        <v/>
      </c>
      <c r="G623" s="2" t="str">
        <f>IFERROR(VLOOKUP(Tableau2[[#This Row],[PR]],'Taux sortant'!$I$9:$S$167,COLUMN(),0),"")</f>
        <v/>
      </c>
      <c r="H623" s="2" t="str">
        <f>IFERROR(VLOOKUP(Tableau2[[#This Row],[PR]],'Taux sortant'!$I$9:$S$167,COLUMN(),0),"")</f>
        <v/>
      </c>
      <c r="I623" s="2" t="str">
        <f>IFERROR(VLOOKUP(Tableau2[[#This Row],[PR]],'Taux sortant'!$I$9:$S$167,COLUMN(),0),"")</f>
        <v/>
      </c>
      <c r="J623" s="2" t="str">
        <f>IFERROR(VLOOKUP(Tableau2[[#This Row],[PR]],'Taux sortant'!$I$9:$S$167,COLUMN(),0),"")</f>
        <v/>
      </c>
      <c r="K623" s="2" t="str">
        <f>IFERROR(VLOOKUP(Tableau2[[#This Row],[PR]],'Taux sortant'!$I$9:$S$167,COLUMN(),0),"")</f>
        <v/>
      </c>
      <c r="L623" s="2" t="str">
        <f>IFERROR(VLOOKUP(Tableau2[[#This Row],[PR]],'Taux sortant'!$I$9:$S$167,COLUMN(),0),"")</f>
        <v/>
      </c>
    </row>
    <row r="624" spans="1:12" x14ac:dyDescent="0.3">
      <c r="A624" s="1" t="s">
        <v>4439</v>
      </c>
      <c r="B624" s="1" t="s">
        <v>4137</v>
      </c>
      <c r="C624" s="2">
        <f>IFERROR(VLOOKUP(Tableau2[[#This Row],[PR]],'Taux sortant'!$I$9:$S$167,COLUMN(),0),"")</f>
        <v>19.010000000000002</v>
      </c>
      <c r="D624" s="2">
        <f>IFERROR(VLOOKUP(Tableau2[[#This Row],[PR]],'Taux sortant'!$I$9:$S$167,COLUMN(),0),"")</f>
        <v>16.18</v>
      </c>
      <c r="E624" s="2">
        <f>IFERROR(VLOOKUP(Tableau2[[#This Row],[PR]],'Taux sortant'!$I$9:$S$167,COLUMN(),0),"")</f>
        <v>12.86</v>
      </c>
      <c r="F624" s="2">
        <f>IFERROR(VLOOKUP(Tableau2[[#This Row],[PR]],'Taux sortant'!$I$9:$S$167,COLUMN(),0),"")</f>
        <v>11.2</v>
      </c>
      <c r="G624" s="2">
        <f>IFERROR(VLOOKUP(Tableau2[[#This Row],[PR]],'Taux sortant'!$I$9:$S$167,COLUMN(),0),"")</f>
        <v>9.61</v>
      </c>
      <c r="H624" s="2">
        <f>IFERROR(VLOOKUP(Tableau2[[#This Row],[PR]],'Taux sortant'!$I$9:$S$167,COLUMN(),0),"")</f>
        <v>8.19</v>
      </c>
      <c r="I624" s="2">
        <f>IFERROR(VLOOKUP(Tableau2[[#This Row],[PR]],'Taux sortant'!$I$9:$S$167,COLUMN(),0),"")</f>
        <v>7.02</v>
      </c>
      <c r="J624" s="2">
        <f>IFERROR(VLOOKUP(Tableau2[[#This Row],[PR]],'Taux sortant'!$I$9:$S$167,COLUMN(),0),"")</f>
        <v>0</v>
      </c>
      <c r="K624" s="2">
        <f>IFERROR(VLOOKUP(Tableau2[[#This Row],[PR]],'Taux sortant'!$I$9:$S$167,COLUMN(),0),"")</f>
        <v>0</v>
      </c>
      <c r="L624" s="2" t="str">
        <f>IFERROR(VLOOKUP(Tableau2[[#This Row],[PR]],'Taux sortant'!$I$9:$S$167,COLUMN(),0),"")</f>
        <v/>
      </c>
    </row>
    <row r="625" spans="1:12" x14ac:dyDescent="0.3">
      <c r="A625" s="1" t="s">
        <v>6012</v>
      </c>
      <c r="B625" s="1" t="s">
        <v>5815</v>
      </c>
      <c r="C625" s="2">
        <f>IFERROR(VLOOKUP(Tableau2[[#This Row],[PR]],'Taux sortant'!$I$9:$S$167,COLUMN(),0),"")</f>
        <v>29.89</v>
      </c>
      <c r="D625" s="2">
        <f>IFERROR(VLOOKUP(Tableau2[[#This Row],[PR]],'Taux sortant'!$I$9:$S$167,COLUMN(),0),"")</f>
        <v>27.05</v>
      </c>
      <c r="E625" s="2">
        <f>IFERROR(VLOOKUP(Tableau2[[#This Row],[PR]],'Taux sortant'!$I$9:$S$167,COLUMN(),0),"")</f>
        <v>23.76</v>
      </c>
      <c r="F625" s="2">
        <f>IFERROR(VLOOKUP(Tableau2[[#This Row],[PR]],'Taux sortant'!$I$9:$S$167,COLUMN(),0),"")</f>
        <v>22.11</v>
      </c>
      <c r="G625" s="2">
        <f>IFERROR(VLOOKUP(Tableau2[[#This Row],[PR]],'Taux sortant'!$I$9:$S$167,COLUMN(),0),"")</f>
        <v>20.05</v>
      </c>
      <c r="H625" s="2">
        <f>IFERROR(VLOOKUP(Tableau2[[#This Row],[PR]],'Taux sortant'!$I$9:$S$167,COLUMN(),0),"")</f>
        <v>17.09</v>
      </c>
      <c r="I625" s="2">
        <f>IFERROR(VLOOKUP(Tableau2[[#This Row],[PR]],'Taux sortant'!$I$9:$S$167,COLUMN(),0),"")</f>
        <v>15.56</v>
      </c>
      <c r="J625" s="2">
        <f>IFERROR(VLOOKUP(Tableau2[[#This Row],[PR]],'Taux sortant'!$I$9:$S$167,COLUMN(),0),"")</f>
        <v>0</v>
      </c>
      <c r="K625" s="2">
        <f>IFERROR(VLOOKUP(Tableau2[[#This Row],[PR]],'Taux sortant'!$I$9:$S$167,COLUMN(),0),"")</f>
        <v>0</v>
      </c>
      <c r="L625" s="2" t="str">
        <f>IFERROR(VLOOKUP(Tableau2[[#This Row],[PR]],'Taux sortant'!$I$9:$S$167,COLUMN(),0),"")</f>
        <v/>
      </c>
    </row>
    <row r="626" spans="1:12" x14ac:dyDescent="0.3">
      <c r="A626" s="1" t="s">
        <v>3410</v>
      </c>
      <c r="B626" s="1" t="s">
        <v>3115</v>
      </c>
      <c r="C626" s="2">
        <f>IFERROR(VLOOKUP(Tableau2[[#This Row],[PR]],'Taux sortant'!$I$9:$S$167,COLUMN(),0),"")</f>
        <v>16.05</v>
      </c>
      <c r="D626" s="2">
        <f>IFERROR(VLOOKUP(Tableau2[[#This Row],[PR]],'Taux sortant'!$I$9:$S$167,COLUMN(),0),"")</f>
        <v>13.51</v>
      </c>
      <c r="E626" s="2">
        <f>IFERROR(VLOOKUP(Tableau2[[#This Row],[PR]],'Taux sortant'!$I$9:$S$167,COLUMN(),0),"")</f>
        <v>10.52</v>
      </c>
      <c r="F626" s="2">
        <f>IFERROR(VLOOKUP(Tableau2[[#This Row],[PR]],'Taux sortant'!$I$9:$S$167,COLUMN(),0),"")</f>
        <v>9.0500000000000007</v>
      </c>
      <c r="G626" s="2">
        <f>IFERROR(VLOOKUP(Tableau2[[#This Row],[PR]],'Taux sortant'!$I$9:$S$167,COLUMN(),0),"")</f>
        <v>7.8</v>
      </c>
      <c r="H626" s="2">
        <f>IFERROR(VLOOKUP(Tableau2[[#This Row],[PR]],'Taux sortant'!$I$9:$S$167,COLUMN(),0),"")</f>
        <v>6.76</v>
      </c>
      <c r="I626" s="2">
        <f>IFERROR(VLOOKUP(Tableau2[[#This Row],[PR]],'Taux sortant'!$I$9:$S$167,COLUMN(),0),"")</f>
        <v>5.92</v>
      </c>
      <c r="J626" s="2">
        <f>IFERROR(VLOOKUP(Tableau2[[#This Row],[PR]],'Taux sortant'!$I$9:$S$167,COLUMN(),0),"")</f>
        <v>0</v>
      </c>
      <c r="K626" s="2">
        <f>IFERROR(VLOOKUP(Tableau2[[#This Row],[PR]],'Taux sortant'!$I$9:$S$167,COLUMN(),0),"")</f>
        <v>0</v>
      </c>
      <c r="L626" s="2" t="str">
        <f>IFERROR(VLOOKUP(Tableau2[[#This Row],[PR]],'Taux sortant'!$I$9:$S$167,COLUMN(),0),"")</f>
        <v/>
      </c>
    </row>
    <row r="627" spans="1:12" x14ac:dyDescent="0.3">
      <c r="A627" s="1" t="s">
        <v>158</v>
      </c>
      <c r="B627" s="1" t="s">
        <v>159</v>
      </c>
      <c r="C627" s="2">
        <f>IFERROR(VLOOKUP(Tableau2[[#This Row],[PR]],'Taux sortant'!$I$9:$S$167,COLUMN(),0),"")</f>
        <v>20.05</v>
      </c>
      <c r="D627" s="2">
        <f>IFERROR(VLOOKUP(Tableau2[[#This Row],[PR]],'Taux sortant'!$I$9:$S$167,COLUMN(),0),"")</f>
        <v>15.11</v>
      </c>
      <c r="E627" s="2">
        <f>IFERROR(VLOOKUP(Tableau2[[#This Row],[PR]],'Taux sortant'!$I$9:$S$167,COLUMN(),0),"")</f>
        <v>10.84</v>
      </c>
      <c r="F627" s="2">
        <f>IFERROR(VLOOKUP(Tableau2[[#This Row],[PR]],'Taux sortant'!$I$9:$S$167,COLUMN(),0),"")</f>
        <v>8.73</v>
      </c>
      <c r="G627" s="2">
        <f>IFERROR(VLOOKUP(Tableau2[[#This Row],[PR]],'Taux sortant'!$I$9:$S$167,COLUMN(),0),"")</f>
        <v>6.21</v>
      </c>
      <c r="H627" s="2">
        <f>IFERROR(VLOOKUP(Tableau2[[#This Row],[PR]],'Taux sortant'!$I$9:$S$167,COLUMN(),0),"")</f>
        <v>4.4800000000000004</v>
      </c>
      <c r="I627" s="2">
        <f>IFERROR(VLOOKUP(Tableau2[[#This Row],[PR]],'Taux sortant'!$I$9:$S$167,COLUMN(),0),"")</f>
        <v>3.71</v>
      </c>
      <c r="J627" s="2">
        <f>IFERROR(VLOOKUP(Tableau2[[#This Row],[PR]],'Taux sortant'!$I$9:$S$167,COLUMN(),0),"")</f>
        <v>0</v>
      </c>
      <c r="K627" s="2">
        <f>IFERROR(VLOOKUP(Tableau2[[#This Row],[PR]],'Taux sortant'!$I$9:$S$167,COLUMN(),0),"")</f>
        <v>0</v>
      </c>
      <c r="L627" s="2" t="str">
        <f>IFERROR(VLOOKUP(Tableau2[[#This Row],[PR]],'Taux sortant'!$I$9:$S$167,COLUMN(),0),"")</f>
        <v/>
      </c>
    </row>
    <row r="628" spans="1:12" x14ac:dyDescent="0.3">
      <c r="A628" s="1" t="s">
        <v>3413</v>
      </c>
      <c r="B628" s="1" t="s">
        <v>3082</v>
      </c>
      <c r="C628" s="2">
        <f>IFERROR(VLOOKUP(Tableau2[[#This Row],[PR]],'Taux sortant'!$I$9:$S$167,COLUMN(),0),"")</f>
        <v>15.9</v>
      </c>
      <c r="D628" s="2">
        <f>IFERROR(VLOOKUP(Tableau2[[#This Row],[PR]],'Taux sortant'!$I$9:$S$167,COLUMN(),0),"")</f>
        <v>13.36</v>
      </c>
      <c r="E628" s="2">
        <f>IFERROR(VLOOKUP(Tableau2[[#This Row],[PR]],'Taux sortant'!$I$9:$S$167,COLUMN(),0),"")</f>
        <v>10.43</v>
      </c>
      <c r="F628" s="2">
        <f>IFERROR(VLOOKUP(Tableau2[[#This Row],[PR]],'Taux sortant'!$I$9:$S$167,COLUMN(),0),"")</f>
        <v>8.9700000000000006</v>
      </c>
      <c r="G628" s="2">
        <f>IFERROR(VLOOKUP(Tableau2[[#This Row],[PR]],'Taux sortant'!$I$9:$S$167,COLUMN(),0),"")</f>
        <v>7.72</v>
      </c>
      <c r="H628" s="2">
        <f>IFERROR(VLOOKUP(Tableau2[[#This Row],[PR]],'Taux sortant'!$I$9:$S$167,COLUMN(),0),"")</f>
        <v>6.68</v>
      </c>
      <c r="I628" s="2">
        <f>IFERROR(VLOOKUP(Tableau2[[#This Row],[PR]],'Taux sortant'!$I$9:$S$167,COLUMN(),0),"")</f>
        <v>5.85</v>
      </c>
      <c r="J628" s="2">
        <f>IFERROR(VLOOKUP(Tableau2[[#This Row],[PR]],'Taux sortant'!$I$9:$S$167,COLUMN(),0),"")</f>
        <v>0</v>
      </c>
      <c r="K628" s="2">
        <f>IFERROR(VLOOKUP(Tableau2[[#This Row],[PR]],'Taux sortant'!$I$9:$S$167,COLUMN(),0),"")</f>
        <v>0</v>
      </c>
      <c r="L628" s="2" t="str">
        <f>IFERROR(VLOOKUP(Tableau2[[#This Row],[PR]],'Taux sortant'!$I$9:$S$167,COLUMN(),0),"")</f>
        <v/>
      </c>
    </row>
    <row r="629" spans="1:12" x14ac:dyDescent="0.3">
      <c r="A629" s="1" t="s">
        <v>1867</v>
      </c>
      <c r="B629" s="1" t="s">
        <v>1547</v>
      </c>
      <c r="C629" s="2">
        <f>IFERROR(VLOOKUP(Tableau2[[#This Row],[PR]],'Taux sortant'!$I$9:$S$167,COLUMN(),0),"")</f>
        <v>8.85</v>
      </c>
      <c r="D629" s="2">
        <f>IFERROR(VLOOKUP(Tableau2[[#This Row],[PR]],'Taux sortant'!$I$9:$S$167,COLUMN(),0),"")</f>
        <v>6.89</v>
      </c>
      <c r="E629" s="2">
        <f>IFERROR(VLOOKUP(Tableau2[[#This Row],[PR]],'Taux sortant'!$I$9:$S$167,COLUMN(),0),"")</f>
        <v>4.7</v>
      </c>
      <c r="F629" s="2">
        <f>IFERROR(VLOOKUP(Tableau2[[#This Row],[PR]],'Taux sortant'!$I$9:$S$167,COLUMN(),0),"")</f>
        <v>3.63</v>
      </c>
      <c r="G629" s="2">
        <f>IFERROR(VLOOKUP(Tableau2[[#This Row],[PR]],'Taux sortant'!$I$9:$S$167,COLUMN(),0),"")</f>
        <v>2.93</v>
      </c>
      <c r="H629" s="2">
        <f>IFERROR(VLOOKUP(Tableau2[[#This Row],[PR]],'Taux sortant'!$I$9:$S$167,COLUMN(),0),"")</f>
        <v>2.4900000000000002</v>
      </c>
      <c r="I629" s="2">
        <f>IFERROR(VLOOKUP(Tableau2[[#This Row],[PR]],'Taux sortant'!$I$9:$S$167,COLUMN(),0),"")</f>
        <v>2.21</v>
      </c>
      <c r="J629" s="2">
        <f>IFERROR(VLOOKUP(Tableau2[[#This Row],[PR]],'Taux sortant'!$I$9:$S$167,COLUMN(),0),"")</f>
        <v>0</v>
      </c>
      <c r="K629" s="2">
        <f>IFERROR(VLOOKUP(Tableau2[[#This Row],[PR]],'Taux sortant'!$I$9:$S$167,COLUMN(),0),"")</f>
        <v>0</v>
      </c>
      <c r="L629" s="2" t="str">
        <f>IFERROR(VLOOKUP(Tableau2[[#This Row],[PR]],'Taux sortant'!$I$9:$S$167,COLUMN(),0),"")</f>
        <v/>
      </c>
    </row>
    <row r="630" spans="1:12" x14ac:dyDescent="0.3">
      <c r="A630" s="1" t="s">
        <v>3416</v>
      </c>
      <c r="B630" s="1" t="s">
        <v>3164</v>
      </c>
      <c r="C630" s="2">
        <f>IFERROR(VLOOKUP(Tableau2[[#This Row],[PR]],'Taux sortant'!$I$9:$S$167,COLUMN(),0),"")</f>
        <v>15.9</v>
      </c>
      <c r="D630" s="2">
        <f>IFERROR(VLOOKUP(Tableau2[[#This Row],[PR]],'Taux sortant'!$I$9:$S$167,COLUMN(),0),"")</f>
        <v>13.36</v>
      </c>
      <c r="E630" s="2">
        <f>IFERROR(VLOOKUP(Tableau2[[#This Row],[PR]],'Taux sortant'!$I$9:$S$167,COLUMN(),0),"")</f>
        <v>10.43</v>
      </c>
      <c r="F630" s="2">
        <f>IFERROR(VLOOKUP(Tableau2[[#This Row],[PR]],'Taux sortant'!$I$9:$S$167,COLUMN(),0),"")</f>
        <v>8.9700000000000006</v>
      </c>
      <c r="G630" s="2">
        <f>IFERROR(VLOOKUP(Tableau2[[#This Row],[PR]],'Taux sortant'!$I$9:$S$167,COLUMN(),0),"")</f>
        <v>7.72</v>
      </c>
      <c r="H630" s="2">
        <f>IFERROR(VLOOKUP(Tableau2[[#This Row],[PR]],'Taux sortant'!$I$9:$S$167,COLUMN(),0),"")</f>
        <v>6.68</v>
      </c>
      <c r="I630" s="2">
        <f>IFERROR(VLOOKUP(Tableau2[[#This Row],[PR]],'Taux sortant'!$I$9:$S$167,COLUMN(),0),"")</f>
        <v>5.85</v>
      </c>
      <c r="J630" s="2">
        <f>IFERROR(VLOOKUP(Tableau2[[#This Row],[PR]],'Taux sortant'!$I$9:$S$167,COLUMN(),0),"")</f>
        <v>0</v>
      </c>
      <c r="K630" s="2">
        <f>IFERROR(VLOOKUP(Tableau2[[#This Row],[PR]],'Taux sortant'!$I$9:$S$167,COLUMN(),0),"")</f>
        <v>0</v>
      </c>
      <c r="L630" s="2" t="str">
        <f>IFERROR(VLOOKUP(Tableau2[[#This Row],[PR]],'Taux sortant'!$I$9:$S$167,COLUMN(),0),"")</f>
        <v/>
      </c>
    </row>
    <row r="631" spans="1:12" x14ac:dyDescent="0.3">
      <c r="A631" s="1" t="s">
        <v>6015</v>
      </c>
      <c r="B631" s="1" t="s">
        <v>5815</v>
      </c>
      <c r="C631" s="2">
        <f>IFERROR(VLOOKUP(Tableau2[[#This Row],[PR]],'Taux sortant'!$I$9:$S$167,COLUMN(),0),"")</f>
        <v>29.89</v>
      </c>
      <c r="D631" s="2">
        <f>IFERROR(VLOOKUP(Tableau2[[#This Row],[PR]],'Taux sortant'!$I$9:$S$167,COLUMN(),0),"")</f>
        <v>27.05</v>
      </c>
      <c r="E631" s="2">
        <f>IFERROR(VLOOKUP(Tableau2[[#This Row],[PR]],'Taux sortant'!$I$9:$S$167,COLUMN(),0),"")</f>
        <v>23.76</v>
      </c>
      <c r="F631" s="2">
        <f>IFERROR(VLOOKUP(Tableau2[[#This Row],[PR]],'Taux sortant'!$I$9:$S$167,COLUMN(),0),"")</f>
        <v>22.11</v>
      </c>
      <c r="G631" s="2">
        <f>IFERROR(VLOOKUP(Tableau2[[#This Row],[PR]],'Taux sortant'!$I$9:$S$167,COLUMN(),0),"")</f>
        <v>20.05</v>
      </c>
      <c r="H631" s="2">
        <f>IFERROR(VLOOKUP(Tableau2[[#This Row],[PR]],'Taux sortant'!$I$9:$S$167,COLUMN(),0),"")</f>
        <v>17.09</v>
      </c>
      <c r="I631" s="2">
        <f>IFERROR(VLOOKUP(Tableau2[[#This Row],[PR]],'Taux sortant'!$I$9:$S$167,COLUMN(),0),"")</f>
        <v>15.56</v>
      </c>
      <c r="J631" s="2">
        <f>IFERROR(VLOOKUP(Tableau2[[#This Row],[PR]],'Taux sortant'!$I$9:$S$167,COLUMN(),0),"")</f>
        <v>0</v>
      </c>
      <c r="K631" s="2">
        <f>IFERROR(VLOOKUP(Tableau2[[#This Row],[PR]],'Taux sortant'!$I$9:$S$167,COLUMN(),0),"")</f>
        <v>0</v>
      </c>
      <c r="L631" s="2" t="str">
        <f>IFERROR(VLOOKUP(Tableau2[[#This Row],[PR]],'Taux sortant'!$I$9:$S$167,COLUMN(),0),"")</f>
        <v/>
      </c>
    </row>
    <row r="632" spans="1:12" x14ac:dyDescent="0.3">
      <c r="A632" s="1" t="s">
        <v>1869</v>
      </c>
      <c r="B632" s="1" t="s">
        <v>46</v>
      </c>
      <c r="C632" s="2" t="str">
        <f>IFERROR(VLOOKUP(Tableau2[[#This Row],[PR]],'Taux sortant'!$I$9:$S$167,COLUMN(),0),"")</f>
        <v/>
      </c>
      <c r="D632" s="2" t="str">
        <f>IFERROR(VLOOKUP(Tableau2[[#This Row],[PR]],'Taux sortant'!$I$9:$S$167,COLUMN(),0),"")</f>
        <v/>
      </c>
      <c r="E632" s="2" t="str">
        <f>IFERROR(VLOOKUP(Tableau2[[#This Row],[PR]],'Taux sortant'!$I$9:$S$167,COLUMN(),0),"")</f>
        <v/>
      </c>
      <c r="F632" s="2" t="str">
        <f>IFERROR(VLOOKUP(Tableau2[[#This Row],[PR]],'Taux sortant'!$I$9:$S$167,COLUMN(),0),"")</f>
        <v/>
      </c>
      <c r="G632" s="2" t="str">
        <f>IFERROR(VLOOKUP(Tableau2[[#This Row],[PR]],'Taux sortant'!$I$9:$S$167,COLUMN(),0),"")</f>
        <v/>
      </c>
      <c r="H632" s="2" t="str">
        <f>IFERROR(VLOOKUP(Tableau2[[#This Row],[PR]],'Taux sortant'!$I$9:$S$167,COLUMN(),0),"")</f>
        <v/>
      </c>
      <c r="I632" s="2" t="str">
        <f>IFERROR(VLOOKUP(Tableau2[[#This Row],[PR]],'Taux sortant'!$I$9:$S$167,COLUMN(),0),"")</f>
        <v/>
      </c>
      <c r="J632" s="2" t="str">
        <f>IFERROR(VLOOKUP(Tableau2[[#This Row],[PR]],'Taux sortant'!$I$9:$S$167,COLUMN(),0),"")</f>
        <v/>
      </c>
      <c r="K632" s="2" t="str">
        <f>IFERROR(VLOOKUP(Tableau2[[#This Row],[PR]],'Taux sortant'!$I$9:$S$167,COLUMN(),0),"")</f>
        <v/>
      </c>
      <c r="L632" s="2" t="str">
        <f>IFERROR(VLOOKUP(Tableau2[[#This Row],[PR]],'Taux sortant'!$I$9:$S$167,COLUMN(),0),"")</f>
        <v/>
      </c>
    </row>
    <row r="633" spans="1:12" x14ac:dyDescent="0.3">
      <c r="A633" s="1" t="s">
        <v>3077</v>
      </c>
      <c r="B633" s="1" t="s">
        <v>3078</v>
      </c>
      <c r="C633" s="2">
        <f>IFERROR(VLOOKUP(Tableau2[[#This Row],[PR]],'Taux sortant'!$I$9:$S$167,COLUMN(),0),"")</f>
        <v>15.34</v>
      </c>
      <c r="D633" s="2">
        <f>IFERROR(VLOOKUP(Tableau2[[#This Row],[PR]],'Taux sortant'!$I$9:$S$167,COLUMN(),0),"")</f>
        <v>12.85</v>
      </c>
      <c r="E633" s="2">
        <f>IFERROR(VLOOKUP(Tableau2[[#This Row],[PR]],'Taux sortant'!$I$9:$S$167,COLUMN(),0),"")</f>
        <v>9.94</v>
      </c>
      <c r="F633" s="2">
        <f>IFERROR(VLOOKUP(Tableau2[[#This Row],[PR]],'Taux sortant'!$I$9:$S$167,COLUMN(),0),"")</f>
        <v>8.5399999999999991</v>
      </c>
      <c r="G633" s="2">
        <f>IFERROR(VLOOKUP(Tableau2[[#This Row],[PR]],'Taux sortant'!$I$9:$S$167,COLUMN(),0),"")</f>
        <v>7.34</v>
      </c>
      <c r="H633" s="2">
        <f>IFERROR(VLOOKUP(Tableau2[[#This Row],[PR]],'Taux sortant'!$I$9:$S$167,COLUMN(),0),"")</f>
        <v>6.29</v>
      </c>
      <c r="I633" s="2">
        <f>IFERROR(VLOOKUP(Tableau2[[#This Row],[PR]],'Taux sortant'!$I$9:$S$167,COLUMN(),0),"")</f>
        <v>5.49</v>
      </c>
      <c r="J633" s="2">
        <f>IFERROR(VLOOKUP(Tableau2[[#This Row],[PR]],'Taux sortant'!$I$9:$S$167,COLUMN(),0),"")</f>
        <v>0</v>
      </c>
      <c r="K633" s="2">
        <f>IFERROR(VLOOKUP(Tableau2[[#This Row],[PR]],'Taux sortant'!$I$9:$S$167,COLUMN(),0),"")</f>
        <v>0</v>
      </c>
      <c r="L633" s="2" t="str">
        <f>IFERROR(VLOOKUP(Tableau2[[#This Row],[PR]],'Taux sortant'!$I$9:$S$167,COLUMN(),0),"")</f>
        <v/>
      </c>
    </row>
    <row r="634" spans="1:12" x14ac:dyDescent="0.3">
      <c r="A634" s="1" t="s">
        <v>4442</v>
      </c>
      <c r="B634" s="1" t="s">
        <v>1182</v>
      </c>
      <c r="C634" s="2">
        <f>IFERROR(VLOOKUP(Tableau2[[#This Row],[PR]],'Taux sortant'!$I$9:$S$167,COLUMN(),0),"")</f>
        <v>22.64</v>
      </c>
      <c r="D634" s="2">
        <f>IFERROR(VLOOKUP(Tableau2[[#This Row],[PR]],'Taux sortant'!$I$9:$S$167,COLUMN(),0),"")</f>
        <v>20.190000000000001</v>
      </c>
      <c r="E634" s="2">
        <f>IFERROR(VLOOKUP(Tableau2[[#This Row],[PR]],'Taux sortant'!$I$9:$S$167,COLUMN(),0),"")</f>
        <v>16.53</v>
      </c>
      <c r="F634" s="2">
        <f>IFERROR(VLOOKUP(Tableau2[[#This Row],[PR]],'Taux sortant'!$I$9:$S$167,COLUMN(),0),"")</f>
        <v>14.31</v>
      </c>
      <c r="G634" s="2">
        <f>IFERROR(VLOOKUP(Tableau2[[#This Row],[PR]],'Taux sortant'!$I$9:$S$167,COLUMN(),0),"")</f>
        <v>12.45</v>
      </c>
      <c r="H634" s="2">
        <f>IFERROR(VLOOKUP(Tableau2[[#This Row],[PR]],'Taux sortant'!$I$9:$S$167,COLUMN(),0),"")</f>
        <v>10.32</v>
      </c>
      <c r="I634" s="2">
        <f>IFERROR(VLOOKUP(Tableau2[[#This Row],[PR]],'Taux sortant'!$I$9:$S$167,COLUMN(),0),"")</f>
        <v>8.83</v>
      </c>
      <c r="J634" s="2">
        <f>IFERROR(VLOOKUP(Tableau2[[#This Row],[PR]],'Taux sortant'!$I$9:$S$167,COLUMN(),0),"")</f>
        <v>0</v>
      </c>
      <c r="K634" s="2">
        <f>IFERROR(VLOOKUP(Tableau2[[#This Row],[PR]],'Taux sortant'!$I$9:$S$167,COLUMN(),0),"")</f>
        <v>0</v>
      </c>
      <c r="L634" s="2" t="str">
        <f>IFERROR(VLOOKUP(Tableau2[[#This Row],[PR]],'Taux sortant'!$I$9:$S$167,COLUMN(),0),"")</f>
        <v/>
      </c>
    </row>
    <row r="635" spans="1:12" x14ac:dyDescent="0.3">
      <c r="A635" s="1" t="s">
        <v>1872</v>
      </c>
      <c r="B635" s="1" t="s">
        <v>1531</v>
      </c>
      <c r="C635" s="2">
        <f>IFERROR(VLOOKUP(Tableau2[[#This Row],[PR]],'Taux sortant'!$I$9:$S$167,COLUMN(),0),"")</f>
        <v>9.59</v>
      </c>
      <c r="D635" s="2">
        <f>IFERROR(VLOOKUP(Tableau2[[#This Row],[PR]],'Taux sortant'!$I$9:$S$167,COLUMN(),0),"")</f>
        <v>7.53</v>
      </c>
      <c r="E635" s="2">
        <f>IFERROR(VLOOKUP(Tableau2[[#This Row],[PR]],'Taux sortant'!$I$9:$S$167,COLUMN(),0),"")</f>
        <v>5.2</v>
      </c>
      <c r="F635" s="2">
        <f>IFERROR(VLOOKUP(Tableau2[[#This Row],[PR]],'Taux sortant'!$I$9:$S$167,COLUMN(),0),"")</f>
        <v>4.08</v>
      </c>
      <c r="G635" s="2">
        <f>IFERROR(VLOOKUP(Tableau2[[#This Row],[PR]],'Taux sortant'!$I$9:$S$167,COLUMN(),0),"")</f>
        <v>3.34</v>
      </c>
      <c r="H635" s="2">
        <f>IFERROR(VLOOKUP(Tableau2[[#This Row],[PR]],'Taux sortant'!$I$9:$S$167,COLUMN(),0),"")</f>
        <v>2.88</v>
      </c>
      <c r="I635" s="2">
        <f>IFERROR(VLOOKUP(Tableau2[[#This Row],[PR]],'Taux sortant'!$I$9:$S$167,COLUMN(),0),"")</f>
        <v>2.59</v>
      </c>
      <c r="J635" s="2">
        <f>IFERROR(VLOOKUP(Tableau2[[#This Row],[PR]],'Taux sortant'!$I$9:$S$167,COLUMN(),0),"")</f>
        <v>0</v>
      </c>
      <c r="K635" s="2">
        <f>IFERROR(VLOOKUP(Tableau2[[#This Row],[PR]],'Taux sortant'!$I$9:$S$167,COLUMN(),0),"")</f>
        <v>0</v>
      </c>
      <c r="L635" s="2" t="str">
        <f>IFERROR(VLOOKUP(Tableau2[[#This Row],[PR]],'Taux sortant'!$I$9:$S$167,COLUMN(),0),"")</f>
        <v/>
      </c>
    </row>
    <row r="636" spans="1:12" x14ac:dyDescent="0.3">
      <c r="A636" s="1" t="s">
        <v>1872</v>
      </c>
      <c r="B636" s="1" t="s">
        <v>4174</v>
      </c>
      <c r="C636" s="2">
        <f>IFERROR(VLOOKUP(Tableau2[[#This Row],[PR]],'Taux sortant'!$I$9:$S$167,COLUMN(),0),"")</f>
        <v>18.22</v>
      </c>
      <c r="D636" s="2">
        <f>IFERROR(VLOOKUP(Tableau2[[#This Row],[PR]],'Taux sortant'!$I$9:$S$167,COLUMN(),0),"")</f>
        <v>15.54</v>
      </c>
      <c r="E636" s="2">
        <f>IFERROR(VLOOKUP(Tableau2[[#This Row],[PR]],'Taux sortant'!$I$9:$S$167,COLUMN(),0),"")</f>
        <v>12.42</v>
      </c>
      <c r="F636" s="2">
        <f>IFERROR(VLOOKUP(Tableau2[[#This Row],[PR]],'Taux sortant'!$I$9:$S$167,COLUMN(),0),"")</f>
        <v>10.85</v>
      </c>
      <c r="G636" s="2">
        <f>IFERROR(VLOOKUP(Tableau2[[#This Row],[PR]],'Taux sortant'!$I$9:$S$167,COLUMN(),0),"")</f>
        <v>9.4499999999999993</v>
      </c>
      <c r="H636" s="2">
        <f>IFERROR(VLOOKUP(Tableau2[[#This Row],[PR]],'Taux sortant'!$I$9:$S$167,COLUMN(),0),"")</f>
        <v>8.27</v>
      </c>
      <c r="I636" s="2">
        <f>IFERROR(VLOOKUP(Tableau2[[#This Row],[PR]],'Taux sortant'!$I$9:$S$167,COLUMN(),0),"")</f>
        <v>7.27</v>
      </c>
      <c r="J636" s="2">
        <f>IFERROR(VLOOKUP(Tableau2[[#This Row],[PR]],'Taux sortant'!$I$9:$S$167,COLUMN(),0),"")</f>
        <v>0</v>
      </c>
      <c r="K636" s="2">
        <f>IFERROR(VLOOKUP(Tableau2[[#This Row],[PR]],'Taux sortant'!$I$9:$S$167,COLUMN(),0),"")</f>
        <v>0</v>
      </c>
      <c r="L636" s="2" t="str">
        <f>IFERROR(VLOOKUP(Tableau2[[#This Row],[PR]],'Taux sortant'!$I$9:$S$167,COLUMN(),0),"")</f>
        <v/>
      </c>
    </row>
    <row r="637" spans="1:12" x14ac:dyDescent="0.3">
      <c r="A637" s="1" t="s">
        <v>163</v>
      </c>
      <c r="B637" s="1" t="s">
        <v>134</v>
      </c>
      <c r="C637" s="2">
        <f>IFERROR(VLOOKUP(Tableau2[[#This Row],[PR]],'Taux sortant'!$I$9:$S$167,COLUMN(),0),"")</f>
        <v>20.07</v>
      </c>
      <c r="D637" s="2">
        <f>IFERROR(VLOOKUP(Tableau2[[#This Row],[PR]],'Taux sortant'!$I$9:$S$167,COLUMN(),0),"")</f>
        <v>15.84</v>
      </c>
      <c r="E637" s="2">
        <f>IFERROR(VLOOKUP(Tableau2[[#This Row],[PR]],'Taux sortant'!$I$9:$S$167,COLUMN(),0),"")</f>
        <v>11.78</v>
      </c>
      <c r="F637" s="2">
        <f>IFERROR(VLOOKUP(Tableau2[[#This Row],[PR]],'Taux sortant'!$I$9:$S$167,COLUMN(),0),"")</f>
        <v>8.85</v>
      </c>
      <c r="G637" s="2">
        <f>IFERROR(VLOOKUP(Tableau2[[#This Row],[PR]],'Taux sortant'!$I$9:$S$167,COLUMN(),0),"")</f>
        <v>6.72</v>
      </c>
      <c r="H637" s="2">
        <f>IFERROR(VLOOKUP(Tableau2[[#This Row],[PR]],'Taux sortant'!$I$9:$S$167,COLUMN(),0),"")</f>
        <v>5.19</v>
      </c>
      <c r="I637" s="2">
        <f>IFERROR(VLOOKUP(Tableau2[[#This Row],[PR]],'Taux sortant'!$I$9:$S$167,COLUMN(),0),"")</f>
        <v>4.37</v>
      </c>
      <c r="J637" s="2">
        <f>IFERROR(VLOOKUP(Tableau2[[#This Row],[PR]],'Taux sortant'!$I$9:$S$167,COLUMN(),0),"")</f>
        <v>0</v>
      </c>
      <c r="K637" s="2">
        <f>IFERROR(VLOOKUP(Tableau2[[#This Row],[PR]],'Taux sortant'!$I$9:$S$167,COLUMN(),0),"")</f>
        <v>0</v>
      </c>
      <c r="L637" s="2" t="str">
        <f>IFERROR(VLOOKUP(Tableau2[[#This Row],[PR]],'Taux sortant'!$I$9:$S$167,COLUMN(),0),"")</f>
        <v/>
      </c>
    </row>
    <row r="638" spans="1:12" x14ac:dyDescent="0.3">
      <c r="A638" s="1" t="s">
        <v>166</v>
      </c>
      <c r="B638" s="1" t="s">
        <v>53</v>
      </c>
      <c r="C638" s="2">
        <f>IFERROR(VLOOKUP(Tableau2[[#This Row],[PR]],'Taux sortant'!$I$9:$S$167,COLUMN(),0),"")</f>
        <v>28.13</v>
      </c>
      <c r="D638" s="2">
        <f>IFERROR(VLOOKUP(Tableau2[[#This Row],[PR]],'Taux sortant'!$I$9:$S$167,COLUMN(),0),"")</f>
        <v>22.97</v>
      </c>
      <c r="E638" s="2">
        <f>IFERROR(VLOOKUP(Tableau2[[#This Row],[PR]],'Taux sortant'!$I$9:$S$167,COLUMN(),0),"")</f>
        <v>17.190000000000001</v>
      </c>
      <c r="F638" s="2">
        <f>IFERROR(VLOOKUP(Tableau2[[#This Row],[PR]],'Taux sortant'!$I$9:$S$167,COLUMN(),0),"")</f>
        <v>13.88</v>
      </c>
      <c r="G638" s="2">
        <f>IFERROR(VLOOKUP(Tableau2[[#This Row],[PR]],'Taux sortant'!$I$9:$S$167,COLUMN(),0),"")</f>
        <v>10.89</v>
      </c>
      <c r="H638" s="2">
        <f>IFERROR(VLOOKUP(Tableau2[[#This Row],[PR]],'Taux sortant'!$I$9:$S$167,COLUMN(),0),"")</f>
        <v>7.86</v>
      </c>
      <c r="I638" s="2">
        <f>IFERROR(VLOOKUP(Tableau2[[#This Row],[PR]],'Taux sortant'!$I$9:$S$167,COLUMN(),0),"")</f>
        <v>7.14</v>
      </c>
      <c r="J638" s="2">
        <f>IFERROR(VLOOKUP(Tableau2[[#This Row],[PR]],'Taux sortant'!$I$9:$S$167,COLUMN(),0),"")</f>
        <v>0</v>
      </c>
      <c r="K638" s="2">
        <f>IFERROR(VLOOKUP(Tableau2[[#This Row],[PR]],'Taux sortant'!$I$9:$S$167,COLUMN(),0),"")</f>
        <v>0</v>
      </c>
      <c r="L638" s="2" t="str">
        <f>IFERROR(VLOOKUP(Tableau2[[#This Row],[PR]],'Taux sortant'!$I$9:$S$167,COLUMN(),0),"")</f>
        <v/>
      </c>
    </row>
    <row r="639" spans="1:12" x14ac:dyDescent="0.3">
      <c r="A639" s="1" t="s">
        <v>169</v>
      </c>
      <c r="B639" s="1" t="s">
        <v>90</v>
      </c>
      <c r="C639" s="2">
        <f>IFERROR(VLOOKUP(Tableau2[[#This Row],[PR]],'Taux sortant'!$I$9:$S$167,COLUMN(),0),"")</f>
        <v>32.090000000000003</v>
      </c>
      <c r="D639" s="2">
        <f>IFERROR(VLOOKUP(Tableau2[[#This Row],[PR]],'Taux sortant'!$I$9:$S$167,COLUMN(),0),"")</f>
        <v>26.17</v>
      </c>
      <c r="E639" s="2">
        <f>IFERROR(VLOOKUP(Tableau2[[#This Row],[PR]],'Taux sortant'!$I$9:$S$167,COLUMN(),0),"")</f>
        <v>20.67</v>
      </c>
      <c r="F639" s="2">
        <f>IFERROR(VLOOKUP(Tableau2[[#This Row],[PR]],'Taux sortant'!$I$9:$S$167,COLUMN(),0),"")</f>
        <v>17.260000000000002</v>
      </c>
      <c r="G639" s="2">
        <f>IFERROR(VLOOKUP(Tableau2[[#This Row],[PR]],'Taux sortant'!$I$9:$S$167,COLUMN(),0),"")</f>
        <v>12.15</v>
      </c>
      <c r="H639" s="2">
        <f>IFERROR(VLOOKUP(Tableau2[[#This Row],[PR]],'Taux sortant'!$I$9:$S$167,COLUMN(),0),"")</f>
        <v>7.95</v>
      </c>
      <c r="I639" s="2">
        <f>IFERROR(VLOOKUP(Tableau2[[#This Row],[PR]],'Taux sortant'!$I$9:$S$167,COLUMN(),0),"")</f>
        <v>7.21</v>
      </c>
      <c r="J639" s="2">
        <f>IFERROR(VLOOKUP(Tableau2[[#This Row],[PR]],'Taux sortant'!$I$9:$S$167,COLUMN(),0),"")</f>
        <v>0</v>
      </c>
      <c r="K639" s="2">
        <f>IFERROR(VLOOKUP(Tableau2[[#This Row],[PR]],'Taux sortant'!$I$9:$S$167,COLUMN(),0),"")</f>
        <v>0</v>
      </c>
      <c r="L639" s="2" t="str">
        <f>IFERROR(VLOOKUP(Tableau2[[#This Row],[PR]],'Taux sortant'!$I$9:$S$167,COLUMN(),0),"")</f>
        <v/>
      </c>
    </row>
    <row r="640" spans="1:12" x14ac:dyDescent="0.3">
      <c r="A640" s="1" t="s">
        <v>3083</v>
      </c>
      <c r="B640" s="1" t="s">
        <v>3084</v>
      </c>
      <c r="C640" s="2">
        <f>IFERROR(VLOOKUP(Tableau2[[#This Row],[PR]],'Taux sortant'!$I$9:$S$167,COLUMN(),0),"")</f>
        <v>15.12</v>
      </c>
      <c r="D640" s="2">
        <f>IFERROR(VLOOKUP(Tableau2[[#This Row],[PR]],'Taux sortant'!$I$9:$S$167,COLUMN(),0),"")</f>
        <v>12.61</v>
      </c>
      <c r="E640" s="2">
        <f>IFERROR(VLOOKUP(Tableau2[[#This Row],[PR]],'Taux sortant'!$I$9:$S$167,COLUMN(),0),"")</f>
        <v>9.7200000000000006</v>
      </c>
      <c r="F640" s="2">
        <f>IFERROR(VLOOKUP(Tableau2[[#This Row],[PR]],'Taux sortant'!$I$9:$S$167,COLUMN(),0),"")</f>
        <v>8.27</v>
      </c>
      <c r="G640" s="2">
        <f>IFERROR(VLOOKUP(Tableau2[[#This Row],[PR]],'Taux sortant'!$I$9:$S$167,COLUMN(),0),"")</f>
        <v>7.1</v>
      </c>
      <c r="H640" s="2">
        <f>IFERROR(VLOOKUP(Tableau2[[#This Row],[PR]],'Taux sortant'!$I$9:$S$167,COLUMN(),0),"")</f>
        <v>6.12</v>
      </c>
      <c r="I640" s="2">
        <f>IFERROR(VLOOKUP(Tableau2[[#This Row],[PR]],'Taux sortant'!$I$9:$S$167,COLUMN(),0),"")</f>
        <v>5.33</v>
      </c>
      <c r="J640" s="2">
        <f>IFERROR(VLOOKUP(Tableau2[[#This Row],[PR]],'Taux sortant'!$I$9:$S$167,COLUMN(),0),"")</f>
        <v>0</v>
      </c>
      <c r="K640" s="2">
        <f>IFERROR(VLOOKUP(Tableau2[[#This Row],[PR]],'Taux sortant'!$I$9:$S$167,COLUMN(),0),"")</f>
        <v>0</v>
      </c>
      <c r="L640" s="2" t="str">
        <f>IFERROR(VLOOKUP(Tableau2[[#This Row],[PR]],'Taux sortant'!$I$9:$S$167,COLUMN(),0),"")</f>
        <v/>
      </c>
    </row>
    <row r="641" spans="1:12" x14ac:dyDescent="0.3">
      <c r="A641" s="1" t="s">
        <v>3088</v>
      </c>
      <c r="B641" s="1" t="s">
        <v>3080</v>
      </c>
      <c r="C641" s="2">
        <f>IFERROR(VLOOKUP(Tableau2[[#This Row],[PR]],'Taux sortant'!$I$9:$S$167,COLUMN(),0),"")</f>
        <v>14.55</v>
      </c>
      <c r="D641" s="2">
        <f>IFERROR(VLOOKUP(Tableau2[[#This Row],[PR]],'Taux sortant'!$I$9:$S$167,COLUMN(),0),"")</f>
        <v>12.11</v>
      </c>
      <c r="E641" s="2">
        <f>IFERROR(VLOOKUP(Tableau2[[#This Row],[PR]],'Taux sortant'!$I$9:$S$167,COLUMN(),0),"")</f>
        <v>9.24</v>
      </c>
      <c r="F641" s="2">
        <f>IFERROR(VLOOKUP(Tableau2[[#This Row],[PR]],'Taux sortant'!$I$9:$S$167,COLUMN(),0),"")</f>
        <v>7.86</v>
      </c>
      <c r="G641" s="2">
        <f>IFERROR(VLOOKUP(Tableau2[[#This Row],[PR]],'Taux sortant'!$I$9:$S$167,COLUMN(),0),"")</f>
        <v>6.7</v>
      </c>
      <c r="H641" s="2">
        <f>IFERROR(VLOOKUP(Tableau2[[#This Row],[PR]],'Taux sortant'!$I$9:$S$167,COLUMN(),0),"")</f>
        <v>5.73</v>
      </c>
      <c r="I641" s="2">
        <f>IFERROR(VLOOKUP(Tableau2[[#This Row],[PR]],'Taux sortant'!$I$9:$S$167,COLUMN(),0),"")</f>
        <v>4.97</v>
      </c>
      <c r="J641" s="2">
        <f>IFERROR(VLOOKUP(Tableau2[[#This Row],[PR]],'Taux sortant'!$I$9:$S$167,COLUMN(),0),"")</f>
        <v>0</v>
      </c>
      <c r="K641" s="2">
        <f>IFERROR(VLOOKUP(Tableau2[[#This Row],[PR]],'Taux sortant'!$I$9:$S$167,COLUMN(),0),"")</f>
        <v>0</v>
      </c>
      <c r="L641" s="2" t="str">
        <f>IFERROR(VLOOKUP(Tableau2[[#This Row],[PR]],'Taux sortant'!$I$9:$S$167,COLUMN(),0),"")</f>
        <v/>
      </c>
    </row>
    <row r="642" spans="1:12" x14ac:dyDescent="0.3">
      <c r="A642" s="1" t="s">
        <v>4447</v>
      </c>
      <c r="B642" s="1" t="s">
        <v>4174</v>
      </c>
      <c r="C642" s="2">
        <f>IFERROR(VLOOKUP(Tableau2[[#This Row],[PR]],'Taux sortant'!$I$9:$S$167,COLUMN(),0),"")</f>
        <v>18.22</v>
      </c>
      <c r="D642" s="2">
        <f>IFERROR(VLOOKUP(Tableau2[[#This Row],[PR]],'Taux sortant'!$I$9:$S$167,COLUMN(),0),"")</f>
        <v>15.54</v>
      </c>
      <c r="E642" s="2">
        <f>IFERROR(VLOOKUP(Tableau2[[#This Row],[PR]],'Taux sortant'!$I$9:$S$167,COLUMN(),0),"")</f>
        <v>12.42</v>
      </c>
      <c r="F642" s="2">
        <f>IFERROR(VLOOKUP(Tableau2[[#This Row],[PR]],'Taux sortant'!$I$9:$S$167,COLUMN(),0),"")</f>
        <v>10.85</v>
      </c>
      <c r="G642" s="2">
        <f>IFERROR(VLOOKUP(Tableau2[[#This Row],[PR]],'Taux sortant'!$I$9:$S$167,COLUMN(),0),"")</f>
        <v>9.4499999999999993</v>
      </c>
      <c r="H642" s="2">
        <f>IFERROR(VLOOKUP(Tableau2[[#This Row],[PR]],'Taux sortant'!$I$9:$S$167,COLUMN(),0),"")</f>
        <v>8.27</v>
      </c>
      <c r="I642" s="2">
        <f>IFERROR(VLOOKUP(Tableau2[[#This Row],[PR]],'Taux sortant'!$I$9:$S$167,COLUMN(),0),"")</f>
        <v>7.27</v>
      </c>
      <c r="J642" s="2">
        <f>IFERROR(VLOOKUP(Tableau2[[#This Row],[PR]],'Taux sortant'!$I$9:$S$167,COLUMN(),0),"")</f>
        <v>0</v>
      </c>
      <c r="K642" s="2">
        <f>IFERROR(VLOOKUP(Tableau2[[#This Row],[PR]],'Taux sortant'!$I$9:$S$167,COLUMN(),0),"")</f>
        <v>0</v>
      </c>
      <c r="L642" s="2" t="str">
        <f>IFERROR(VLOOKUP(Tableau2[[#This Row],[PR]],'Taux sortant'!$I$9:$S$167,COLUMN(),0),"")</f>
        <v/>
      </c>
    </row>
    <row r="643" spans="1:12" x14ac:dyDescent="0.3">
      <c r="A643" s="1" t="s">
        <v>4449</v>
      </c>
      <c r="B643" s="1" t="s">
        <v>4134</v>
      </c>
      <c r="C643" s="2">
        <f>IFERROR(VLOOKUP(Tableau2[[#This Row],[PR]],'Taux sortant'!$I$9:$S$167,COLUMN(),0),"")</f>
        <v>18.260000000000002</v>
      </c>
      <c r="D643" s="2">
        <f>IFERROR(VLOOKUP(Tableau2[[#This Row],[PR]],'Taux sortant'!$I$9:$S$167,COLUMN(),0),"")</f>
        <v>15.47</v>
      </c>
      <c r="E643" s="2">
        <f>IFERROR(VLOOKUP(Tableau2[[#This Row],[PR]],'Taux sortant'!$I$9:$S$167,COLUMN(),0),"")</f>
        <v>12.23</v>
      </c>
      <c r="F643" s="2">
        <f>IFERROR(VLOOKUP(Tableau2[[#This Row],[PR]],'Taux sortant'!$I$9:$S$167,COLUMN(),0),"")</f>
        <v>10.64</v>
      </c>
      <c r="G643" s="2">
        <f>IFERROR(VLOOKUP(Tableau2[[#This Row],[PR]],'Taux sortant'!$I$9:$S$167,COLUMN(),0),"")</f>
        <v>9.09</v>
      </c>
      <c r="H643" s="2">
        <f>IFERROR(VLOOKUP(Tableau2[[#This Row],[PR]],'Taux sortant'!$I$9:$S$167,COLUMN(),0),"")</f>
        <v>7.69</v>
      </c>
      <c r="I643" s="2">
        <f>IFERROR(VLOOKUP(Tableau2[[#This Row],[PR]],'Taux sortant'!$I$9:$S$167,COLUMN(),0),"")</f>
        <v>6.52</v>
      </c>
      <c r="J643" s="2">
        <f>IFERROR(VLOOKUP(Tableau2[[#This Row],[PR]],'Taux sortant'!$I$9:$S$167,COLUMN(),0),"")</f>
        <v>0</v>
      </c>
      <c r="K643" s="2">
        <f>IFERROR(VLOOKUP(Tableau2[[#This Row],[PR]],'Taux sortant'!$I$9:$S$167,COLUMN(),0),"")</f>
        <v>0</v>
      </c>
      <c r="L643" s="2" t="str">
        <f>IFERROR(VLOOKUP(Tableau2[[#This Row],[PR]],'Taux sortant'!$I$9:$S$167,COLUMN(),0),"")</f>
        <v/>
      </c>
    </row>
    <row r="644" spans="1:12" x14ac:dyDescent="0.3">
      <c r="A644" s="1" t="s">
        <v>171</v>
      </c>
      <c r="B644" s="1" t="s">
        <v>4180</v>
      </c>
      <c r="C644" s="2">
        <f>IFERROR(VLOOKUP(Tableau2[[#This Row],[PR]],'Taux sortant'!$I$9:$S$167,COLUMN(),0),"")</f>
        <v>22.64</v>
      </c>
      <c r="D644" s="2">
        <f>IFERROR(VLOOKUP(Tableau2[[#This Row],[PR]],'Taux sortant'!$I$9:$S$167,COLUMN(),0),"")</f>
        <v>20.190000000000001</v>
      </c>
      <c r="E644" s="2">
        <f>IFERROR(VLOOKUP(Tableau2[[#This Row],[PR]],'Taux sortant'!$I$9:$S$167,COLUMN(),0),"")</f>
        <v>16.53</v>
      </c>
      <c r="F644" s="2">
        <f>IFERROR(VLOOKUP(Tableau2[[#This Row],[PR]],'Taux sortant'!$I$9:$S$167,COLUMN(),0),"")</f>
        <v>14.31</v>
      </c>
      <c r="G644" s="2">
        <f>IFERROR(VLOOKUP(Tableau2[[#This Row],[PR]],'Taux sortant'!$I$9:$S$167,COLUMN(),0),"")</f>
        <v>12.45</v>
      </c>
      <c r="H644" s="2">
        <f>IFERROR(VLOOKUP(Tableau2[[#This Row],[PR]],'Taux sortant'!$I$9:$S$167,COLUMN(),0),"")</f>
        <v>10.32</v>
      </c>
      <c r="I644" s="2">
        <f>IFERROR(VLOOKUP(Tableau2[[#This Row],[PR]],'Taux sortant'!$I$9:$S$167,COLUMN(),0),"")</f>
        <v>8.83</v>
      </c>
      <c r="J644" s="2">
        <f>IFERROR(VLOOKUP(Tableau2[[#This Row],[PR]],'Taux sortant'!$I$9:$S$167,COLUMN(),0),"")</f>
        <v>0</v>
      </c>
      <c r="K644" s="2">
        <f>IFERROR(VLOOKUP(Tableau2[[#This Row],[PR]],'Taux sortant'!$I$9:$S$167,COLUMN(),0),"")</f>
        <v>0</v>
      </c>
      <c r="L644" s="2" t="str">
        <f>IFERROR(VLOOKUP(Tableau2[[#This Row],[PR]],'Taux sortant'!$I$9:$S$167,COLUMN(),0),"")</f>
        <v/>
      </c>
    </row>
    <row r="645" spans="1:12" x14ac:dyDescent="0.3">
      <c r="A645" s="1" t="s">
        <v>171</v>
      </c>
      <c r="B645" s="1" t="s">
        <v>5362</v>
      </c>
      <c r="C645" s="2" t="str">
        <f>IFERROR(VLOOKUP(Tableau2[[#This Row],[PR]],'Taux sortant'!$I$9:$S$167,COLUMN(),0),"")</f>
        <v/>
      </c>
      <c r="D645" s="2" t="str">
        <f>IFERROR(VLOOKUP(Tableau2[[#This Row],[PR]],'Taux sortant'!$I$9:$S$167,COLUMN(),0),"")</f>
        <v/>
      </c>
      <c r="E645" s="2" t="str">
        <f>IFERROR(VLOOKUP(Tableau2[[#This Row],[PR]],'Taux sortant'!$I$9:$S$167,COLUMN(),0),"")</f>
        <v/>
      </c>
      <c r="F645" s="2" t="str">
        <f>IFERROR(VLOOKUP(Tableau2[[#This Row],[PR]],'Taux sortant'!$I$9:$S$167,COLUMN(),0),"")</f>
        <v/>
      </c>
      <c r="G645" s="2" t="str">
        <f>IFERROR(VLOOKUP(Tableau2[[#This Row],[PR]],'Taux sortant'!$I$9:$S$167,COLUMN(),0),"")</f>
        <v/>
      </c>
      <c r="H645" s="2" t="str">
        <f>IFERROR(VLOOKUP(Tableau2[[#This Row],[PR]],'Taux sortant'!$I$9:$S$167,COLUMN(),0),"")</f>
        <v/>
      </c>
      <c r="I645" s="2" t="str">
        <f>IFERROR(VLOOKUP(Tableau2[[#This Row],[PR]],'Taux sortant'!$I$9:$S$167,COLUMN(),0),"")</f>
        <v/>
      </c>
      <c r="J645" s="2" t="str">
        <f>IFERROR(VLOOKUP(Tableau2[[#This Row],[PR]],'Taux sortant'!$I$9:$S$167,COLUMN(),0),"")</f>
        <v/>
      </c>
      <c r="K645" s="2" t="str">
        <f>IFERROR(VLOOKUP(Tableau2[[#This Row],[PR]],'Taux sortant'!$I$9:$S$167,COLUMN(),0),"")</f>
        <v/>
      </c>
      <c r="L645" s="2" t="str">
        <f>IFERROR(VLOOKUP(Tableau2[[#This Row],[PR]],'Taux sortant'!$I$9:$S$167,COLUMN(),0),"")</f>
        <v/>
      </c>
    </row>
    <row r="646" spans="1:12" x14ac:dyDescent="0.3">
      <c r="A646" s="1" t="s">
        <v>171</v>
      </c>
      <c r="B646" s="1" t="s">
        <v>5820</v>
      </c>
      <c r="C646" s="2" t="str">
        <f>IFERROR(VLOOKUP(Tableau2[[#This Row],[PR]],'Taux sortant'!$I$9:$S$167,COLUMN(),0),"")</f>
        <v/>
      </c>
      <c r="D646" s="2" t="str">
        <f>IFERROR(VLOOKUP(Tableau2[[#This Row],[PR]],'Taux sortant'!$I$9:$S$167,COLUMN(),0),"")</f>
        <v/>
      </c>
      <c r="E646" s="2" t="str">
        <f>IFERROR(VLOOKUP(Tableau2[[#This Row],[PR]],'Taux sortant'!$I$9:$S$167,COLUMN(),0),"")</f>
        <v/>
      </c>
      <c r="F646" s="2" t="str">
        <f>IFERROR(VLOOKUP(Tableau2[[#This Row],[PR]],'Taux sortant'!$I$9:$S$167,COLUMN(),0),"")</f>
        <v/>
      </c>
      <c r="G646" s="2" t="str">
        <f>IFERROR(VLOOKUP(Tableau2[[#This Row],[PR]],'Taux sortant'!$I$9:$S$167,COLUMN(),0),"")</f>
        <v/>
      </c>
      <c r="H646" s="2" t="str">
        <f>IFERROR(VLOOKUP(Tableau2[[#This Row],[PR]],'Taux sortant'!$I$9:$S$167,COLUMN(),0),"")</f>
        <v/>
      </c>
      <c r="I646" s="2" t="str">
        <f>IFERROR(VLOOKUP(Tableau2[[#This Row],[PR]],'Taux sortant'!$I$9:$S$167,COLUMN(),0),"")</f>
        <v/>
      </c>
      <c r="J646" s="2" t="str">
        <f>IFERROR(VLOOKUP(Tableau2[[#This Row],[PR]],'Taux sortant'!$I$9:$S$167,COLUMN(),0),"")</f>
        <v/>
      </c>
      <c r="K646" s="2" t="str">
        <f>IFERROR(VLOOKUP(Tableau2[[#This Row],[PR]],'Taux sortant'!$I$9:$S$167,COLUMN(),0),"")</f>
        <v/>
      </c>
      <c r="L646" s="2" t="str">
        <f>IFERROR(VLOOKUP(Tableau2[[#This Row],[PR]],'Taux sortant'!$I$9:$S$167,COLUMN(),0),"")</f>
        <v/>
      </c>
    </row>
    <row r="647" spans="1:12" x14ac:dyDescent="0.3">
      <c r="A647" s="1" t="s">
        <v>171</v>
      </c>
      <c r="B647" s="1" t="s">
        <v>8</v>
      </c>
      <c r="C647" s="2">
        <f>IFERROR(VLOOKUP(Tableau2[[#This Row],[PR]],'Taux sortant'!$I$9:$S$167,COLUMN(),0),"")</f>
        <v>30.77</v>
      </c>
      <c r="D647" s="2">
        <f>IFERROR(VLOOKUP(Tableau2[[#This Row],[PR]],'Taux sortant'!$I$9:$S$167,COLUMN(),0),"")</f>
        <v>22.76</v>
      </c>
      <c r="E647" s="2">
        <f>IFERROR(VLOOKUP(Tableau2[[#This Row],[PR]],'Taux sortant'!$I$9:$S$167,COLUMN(),0),"")</f>
        <v>16.43</v>
      </c>
      <c r="F647" s="2">
        <f>IFERROR(VLOOKUP(Tableau2[[#This Row],[PR]],'Taux sortant'!$I$9:$S$167,COLUMN(),0),"")</f>
        <v>12.46</v>
      </c>
      <c r="G647" s="2">
        <f>IFERROR(VLOOKUP(Tableau2[[#This Row],[PR]],'Taux sortant'!$I$9:$S$167,COLUMN(),0),"")</f>
        <v>7.96</v>
      </c>
      <c r="H647" s="2">
        <f>IFERROR(VLOOKUP(Tableau2[[#This Row],[PR]],'Taux sortant'!$I$9:$S$167,COLUMN(),0),"")</f>
        <v>5.83</v>
      </c>
      <c r="I647" s="2">
        <f>IFERROR(VLOOKUP(Tableau2[[#This Row],[PR]],'Taux sortant'!$I$9:$S$167,COLUMN(),0),"")</f>
        <v>4.59</v>
      </c>
      <c r="J647" s="2">
        <f>IFERROR(VLOOKUP(Tableau2[[#This Row],[PR]],'Taux sortant'!$I$9:$S$167,COLUMN(),0),"")</f>
        <v>0</v>
      </c>
      <c r="K647" s="2">
        <f>IFERROR(VLOOKUP(Tableau2[[#This Row],[PR]],'Taux sortant'!$I$9:$S$167,COLUMN(),0),"")</f>
        <v>0</v>
      </c>
      <c r="L647" s="2" t="str">
        <f>IFERROR(VLOOKUP(Tableau2[[#This Row],[PR]],'Taux sortant'!$I$9:$S$167,COLUMN(),0),"")</f>
        <v/>
      </c>
    </row>
    <row r="648" spans="1:12" x14ac:dyDescent="0.3">
      <c r="A648" s="1" t="s">
        <v>3091</v>
      </c>
      <c r="B648" s="1" t="s">
        <v>17</v>
      </c>
      <c r="C648" s="2">
        <f>IFERROR(VLOOKUP(Tableau2[[#This Row],[PR]],'Taux sortant'!$I$9:$S$167,COLUMN(),0),"")</f>
        <v>15.12</v>
      </c>
      <c r="D648" s="2">
        <f>IFERROR(VLOOKUP(Tableau2[[#This Row],[PR]],'Taux sortant'!$I$9:$S$167,COLUMN(),0),"")</f>
        <v>12.61</v>
      </c>
      <c r="E648" s="2">
        <f>IFERROR(VLOOKUP(Tableau2[[#This Row],[PR]],'Taux sortant'!$I$9:$S$167,COLUMN(),0),"")</f>
        <v>9.7200000000000006</v>
      </c>
      <c r="F648" s="2">
        <f>IFERROR(VLOOKUP(Tableau2[[#This Row],[PR]],'Taux sortant'!$I$9:$S$167,COLUMN(),0),"")</f>
        <v>8.27</v>
      </c>
      <c r="G648" s="2">
        <f>IFERROR(VLOOKUP(Tableau2[[#This Row],[PR]],'Taux sortant'!$I$9:$S$167,COLUMN(),0),"")</f>
        <v>7.1</v>
      </c>
      <c r="H648" s="2">
        <f>IFERROR(VLOOKUP(Tableau2[[#This Row],[PR]],'Taux sortant'!$I$9:$S$167,COLUMN(),0),"")</f>
        <v>6.12</v>
      </c>
      <c r="I648" s="2">
        <f>IFERROR(VLOOKUP(Tableau2[[#This Row],[PR]],'Taux sortant'!$I$9:$S$167,COLUMN(),0),"")</f>
        <v>5.33</v>
      </c>
      <c r="J648" s="2">
        <f>IFERROR(VLOOKUP(Tableau2[[#This Row],[PR]],'Taux sortant'!$I$9:$S$167,COLUMN(),0),"")</f>
        <v>0</v>
      </c>
      <c r="K648" s="2">
        <f>IFERROR(VLOOKUP(Tableau2[[#This Row],[PR]],'Taux sortant'!$I$9:$S$167,COLUMN(),0),"")</f>
        <v>0</v>
      </c>
      <c r="L648" s="2" t="str">
        <f>IFERROR(VLOOKUP(Tableau2[[#This Row],[PR]],'Taux sortant'!$I$9:$S$167,COLUMN(),0),"")</f>
        <v/>
      </c>
    </row>
    <row r="649" spans="1:12" x14ac:dyDescent="0.3">
      <c r="A649" s="1" t="s">
        <v>3094</v>
      </c>
      <c r="B649" s="1" t="s">
        <v>3095</v>
      </c>
      <c r="C649" s="2">
        <f>IFERROR(VLOOKUP(Tableau2[[#This Row],[PR]],'Taux sortant'!$I$9:$S$167,COLUMN(),0),"")</f>
        <v>15.5</v>
      </c>
      <c r="D649" s="2">
        <f>IFERROR(VLOOKUP(Tableau2[[#This Row],[PR]],'Taux sortant'!$I$9:$S$167,COLUMN(),0),"")</f>
        <v>12.99</v>
      </c>
      <c r="E649" s="2">
        <f>IFERROR(VLOOKUP(Tableau2[[#This Row],[PR]],'Taux sortant'!$I$9:$S$167,COLUMN(),0),"")</f>
        <v>10.07</v>
      </c>
      <c r="F649" s="2">
        <f>IFERROR(VLOOKUP(Tableau2[[#This Row],[PR]],'Taux sortant'!$I$9:$S$167,COLUMN(),0),"")</f>
        <v>8.6</v>
      </c>
      <c r="G649" s="2">
        <f>IFERROR(VLOOKUP(Tableau2[[#This Row],[PR]],'Taux sortant'!$I$9:$S$167,COLUMN(),0),"")</f>
        <v>7.36</v>
      </c>
      <c r="H649" s="2">
        <f>IFERROR(VLOOKUP(Tableau2[[#This Row],[PR]],'Taux sortant'!$I$9:$S$167,COLUMN(),0),"")</f>
        <v>6.34</v>
      </c>
      <c r="I649" s="2">
        <f>IFERROR(VLOOKUP(Tableau2[[#This Row],[PR]],'Taux sortant'!$I$9:$S$167,COLUMN(),0),"")</f>
        <v>5.51</v>
      </c>
      <c r="J649" s="2">
        <f>IFERROR(VLOOKUP(Tableau2[[#This Row],[PR]],'Taux sortant'!$I$9:$S$167,COLUMN(),0),"")</f>
        <v>0</v>
      </c>
      <c r="K649" s="2">
        <f>IFERROR(VLOOKUP(Tableau2[[#This Row],[PR]],'Taux sortant'!$I$9:$S$167,COLUMN(),0),"")</f>
        <v>0</v>
      </c>
      <c r="L649" s="2" t="str">
        <f>IFERROR(VLOOKUP(Tableau2[[#This Row],[PR]],'Taux sortant'!$I$9:$S$167,COLUMN(),0),"")</f>
        <v/>
      </c>
    </row>
    <row r="650" spans="1:12" x14ac:dyDescent="0.3">
      <c r="A650" s="1" t="s">
        <v>5479</v>
      </c>
      <c r="B650" s="1" t="s">
        <v>5362</v>
      </c>
      <c r="C650" s="2" t="str">
        <f>IFERROR(VLOOKUP(Tableau2[[#This Row],[PR]],'Taux sortant'!$I$9:$S$167,COLUMN(),0),"")</f>
        <v/>
      </c>
      <c r="D650" s="2" t="str">
        <f>IFERROR(VLOOKUP(Tableau2[[#This Row],[PR]],'Taux sortant'!$I$9:$S$167,COLUMN(),0),"")</f>
        <v/>
      </c>
      <c r="E650" s="2" t="str">
        <f>IFERROR(VLOOKUP(Tableau2[[#This Row],[PR]],'Taux sortant'!$I$9:$S$167,COLUMN(),0),"")</f>
        <v/>
      </c>
      <c r="F650" s="2" t="str">
        <f>IFERROR(VLOOKUP(Tableau2[[#This Row],[PR]],'Taux sortant'!$I$9:$S$167,COLUMN(),0),"")</f>
        <v/>
      </c>
      <c r="G650" s="2" t="str">
        <f>IFERROR(VLOOKUP(Tableau2[[#This Row],[PR]],'Taux sortant'!$I$9:$S$167,COLUMN(),0),"")</f>
        <v/>
      </c>
      <c r="H650" s="2" t="str">
        <f>IFERROR(VLOOKUP(Tableau2[[#This Row],[PR]],'Taux sortant'!$I$9:$S$167,COLUMN(),0),"")</f>
        <v/>
      </c>
      <c r="I650" s="2" t="str">
        <f>IFERROR(VLOOKUP(Tableau2[[#This Row],[PR]],'Taux sortant'!$I$9:$S$167,COLUMN(),0),"")</f>
        <v/>
      </c>
      <c r="J650" s="2" t="str">
        <f>IFERROR(VLOOKUP(Tableau2[[#This Row],[PR]],'Taux sortant'!$I$9:$S$167,COLUMN(),0),"")</f>
        <v/>
      </c>
      <c r="K650" s="2" t="str">
        <f>IFERROR(VLOOKUP(Tableau2[[#This Row],[PR]],'Taux sortant'!$I$9:$S$167,COLUMN(),0),"")</f>
        <v/>
      </c>
      <c r="L650" s="2" t="str">
        <f>IFERROR(VLOOKUP(Tableau2[[#This Row],[PR]],'Taux sortant'!$I$9:$S$167,COLUMN(),0),"")</f>
        <v/>
      </c>
    </row>
    <row r="651" spans="1:12" x14ac:dyDescent="0.3">
      <c r="A651" s="1" t="s">
        <v>3098</v>
      </c>
      <c r="B651" s="1" t="s">
        <v>3084</v>
      </c>
      <c r="C651" s="2">
        <f>IFERROR(VLOOKUP(Tableau2[[#This Row],[PR]],'Taux sortant'!$I$9:$S$167,COLUMN(),0),"")</f>
        <v>15.12</v>
      </c>
      <c r="D651" s="2">
        <f>IFERROR(VLOOKUP(Tableau2[[#This Row],[PR]],'Taux sortant'!$I$9:$S$167,COLUMN(),0),"")</f>
        <v>12.61</v>
      </c>
      <c r="E651" s="2">
        <f>IFERROR(VLOOKUP(Tableau2[[#This Row],[PR]],'Taux sortant'!$I$9:$S$167,COLUMN(),0),"")</f>
        <v>9.7200000000000006</v>
      </c>
      <c r="F651" s="2">
        <f>IFERROR(VLOOKUP(Tableau2[[#This Row],[PR]],'Taux sortant'!$I$9:$S$167,COLUMN(),0),"")</f>
        <v>8.27</v>
      </c>
      <c r="G651" s="2">
        <f>IFERROR(VLOOKUP(Tableau2[[#This Row],[PR]],'Taux sortant'!$I$9:$S$167,COLUMN(),0),"")</f>
        <v>7.1</v>
      </c>
      <c r="H651" s="2">
        <f>IFERROR(VLOOKUP(Tableau2[[#This Row],[PR]],'Taux sortant'!$I$9:$S$167,COLUMN(),0),"")</f>
        <v>6.12</v>
      </c>
      <c r="I651" s="2">
        <f>IFERROR(VLOOKUP(Tableau2[[#This Row],[PR]],'Taux sortant'!$I$9:$S$167,COLUMN(),0),"")</f>
        <v>5.33</v>
      </c>
      <c r="J651" s="2">
        <f>IFERROR(VLOOKUP(Tableau2[[#This Row],[PR]],'Taux sortant'!$I$9:$S$167,COLUMN(),0),"")</f>
        <v>0</v>
      </c>
      <c r="K651" s="2">
        <f>IFERROR(VLOOKUP(Tableau2[[#This Row],[PR]],'Taux sortant'!$I$9:$S$167,COLUMN(),0),"")</f>
        <v>0</v>
      </c>
      <c r="L651" s="2" t="str">
        <f>IFERROR(VLOOKUP(Tableau2[[#This Row],[PR]],'Taux sortant'!$I$9:$S$167,COLUMN(),0),"")</f>
        <v/>
      </c>
    </row>
    <row r="652" spans="1:12" x14ac:dyDescent="0.3">
      <c r="A652" s="1" t="s">
        <v>3101</v>
      </c>
      <c r="B652" s="1" t="s">
        <v>5362</v>
      </c>
      <c r="C652" s="2" t="str">
        <f>IFERROR(VLOOKUP(Tableau2[[#This Row],[PR]],'Taux sortant'!$I$9:$S$167,COLUMN(),0),"")</f>
        <v/>
      </c>
      <c r="D652" s="2" t="str">
        <f>IFERROR(VLOOKUP(Tableau2[[#This Row],[PR]],'Taux sortant'!$I$9:$S$167,COLUMN(),0),"")</f>
        <v/>
      </c>
      <c r="E652" s="2" t="str">
        <f>IFERROR(VLOOKUP(Tableau2[[#This Row],[PR]],'Taux sortant'!$I$9:$S$167,COLUMN(),0),"")</f>
        <v/>
      </c>
      <c r="F652" s="2" t="str">
        <f>IFERROR(VLOOKUP(Tableau2[[#This Row],[PR]],'Taux sortant'!$I$9:$S$167,COLUMN(),0),"")</f>
        <v/>
      </c>
      <c r="G652" s="2" t="str">
        <f>IFERROR(VLOOKUP(Tableau2[[#This Row],[PR]],'Taux sortant'!$I$9:$S$167,COLUMN(),0),"")</f>
        <v/>
      </c>
      <c r="H652" s="2" t="str">
        <f>IFERROR(VLOOKUP(Tableau2[[#This Row],[PR]],'Taux sortant'!$I$9:$S$167,COLUMN(),0),"")</f>
        <v/>
      </c>
      <c r="I652" s="2" t="str">
        <f>IFERROR(VLOOKUP(Tableau2[[#This Row],[PR]],'Taux sortant'!$I$9:$S$167,COLUMN(),0),"")</f>
        <v/>
      </c>
      <c r="J652" s="2" t="str">
        <f>IFERROR(VLOOKUP(Tableau2[[#This Row],[PR]],'Taux sortant'!$I$9:$S$167,COLUMN(),0),"")</f>
        <v/>
      </c>
      <c r="K652" s="2" t="str">
        <f>IFERROR(VLOOKUP(Tableau2[[#This Row],[PR]],'Taux sortant'!$I$9:$S$167,COLUMN(),0),"")</f>
        <v/>
      </c>
      <c r="L652" s="2" t="str">
        <f>IFERROR(VLOOKUP(Tableau2[[#This Row],[PR]],'Taux sortant'!$I$9:$S$167,COLUMN(),0),"")</f>
        <v/>
      </c>
    </row>
    <row r="653" spans="1:12" x14ac:dyDescent="0.3">
      <c r="A653" s="1" t="s">
        <v>3101</v>
      </c>
      <c r="B653" s="1" t="s">
        <v>3095</v>
      </c>
      <c r="C653" s="2">
        <f>IFERROR(VLOOKUP(Tableau2[[#This Row],[PR]],'Taux sortant'!$I$9:$S$167,COLUMN(),0),"")</f>
        <v>15.5</v>
      </c>
      <c r="D653" s="2">
        <f>IFERROR(VLOOKUP(Tableau2[[#This Row],[PR]],'Taux sortant'!$I$9:$S$167,COLUMN(),0),"")</f>
        <v>12.99</v>
      </c>
      <c r="E653" s="2">
        <f>IFERROR(VLOOKUP(Tableau2[[#This Row],[PR]],'Taux sortant'!$I$9:$S$167,COLUMN(),0),"")</f>
        <v>10.07</v>
      </c>
      <c r="F653" s="2">
        <f>IFERROR(VLOOKUP(Tableau2[[#This Row],[PR]],'Taux sortant'!$I$9:$S$167,COLUMN(),0),"")</f>
        <v>8.6</v>
      </c>
      <c r="G653" s="2">
        <f>IFERROR(VLOOKUP(Tableau2[[#This Row],[PR]],'Taux sortant'!$I$9:$S$167,COLUMN(),0),"")</f>
        <v>7.36</v>
      </c>
      <c r="H653" s="2">
        <f>IFERROR(VLOOKUP(Tableau2[[#This Row],[PR]],'Taux sortant'!$I$9:$S$167,COLUMN(),0),"")</f>
        <v>6.34</v>
      </c>
      <c r="I653" s="2">
        <f>IFERROR(VLOOKUP(Tableau2[[#This Row],[PR]],'Taux sortant'!$I$9:$S$167,COLUMN(),0),"")</f>
        <v>5.51</v>
      </c>
      <c r="J653" s="2">
        <f>IFERROR(VLOOKUP(Tableau2[[#This Row],[PR]],'Taux sortant'!$I$9:$S$167,COLUMN(),0),"")</f>
        <v>0</v>
      </c>
      <c r="K653" s="2">
        <f>IFERROR(VLOOKUP(Tableau2[[#This Row],[PR]],'Taux sortant'!$I$9:$S$167,COLUMN(),0),"")</f>
        <v>0</v>
      </c>
      <c r="L653" s="2" t="str">
        <f>IFERROR(VLOOKUP(Tableau2[[#This Row],[PR]],'Taux sortant'!$I$9:$S$167,COLUMN(),0),"")</f>
        <v/>
      </c>
    </row>
    <row r="654" spans="1:12" x14ac:dyDescent="0.3">
      <c r="A654" s="1" t="s">
        <v>5484</v>
      </c>
      <c r="B654" s="1" t="s">
        <v>5349</v>
      </c>
      <c r="C654" s="2" t="str">
        <f>IFERROR(VLOOKUP(Tableau2[[#This Row],[PR]],'Taux sortant'!$I$9:$S$167,COLUMN(),0),"")</f>
        <v/>
      </c>
      <c r="D654" s="2" t="str">
        <f>IFERROR(VLOOKUP(Tableau2[[#This Row],[PR]],'Taux sortant'!$I$9:$S$167,COLUMN(),0),"")</f>
        <v/>
      </c>
      <c r="E654" s="2" t="str">
        <f>IFERROR(VLOOKUP(Tableau2[[#This Row],[PR]],'Taux sortant'!$I$9:$S$167,COLUMN(),0),"")</f>
        <v/>
      </c>
      <c r="F654" s="2" t="str">
        <f>IFERROR(VLOOKUP(Tableau2[[#This Row],[PR]],'Taux sortant'!$I$9:$S$167,COLUMN(),0),"")</f>
        <v/>
      </c>
      <c r="G654" s="2" t="str">
        <f>IFERROR(VLOOKUP(Tableau2[[#This Row],[PR]],'Taux sortant'!$I$9:$S$167,COLUMN(),0),"")</f>
        <v/>
      </c>
      <c r="H654" s="2" t="str">
        <f>IFERROR(VLOOKUP(Tableau2[[#This Row],[PR]],'Taux sortant'!$I$9:$S$167,COLUMN(),0),"")</f>
        <v/>
      </c>
      <c r="I654" s="2" t="str">
        <f>IFERROR(VLOOKUP(Tableau2[[#This Row],[PR]],'Taux sortant'!$I$9:$S$167,COLUMN(),0),"")</f>
        <v/>
      </c>
      <c r="J654" s="2" t="str">
        <f>IFERROR(VLOOKUP(Tableau2[[#This Row],[PR]],'Taux sortant'!$I$9:$S$167,COLUMN(),0),"")</f>
        <v/>
      </c>
      <c r="K654" s="2" t="str">
        <f>IFERROR(VLOOKUP(Tableau2[[#This Row],[PR]],'Taux sortant'!$I$9:$S$167,COLUMN(),0),"")</f>
        <v/>
      </c>
      <c r="L654" s="2" t="str">
        <f>IFERROR(VLOOKUP(Tableau2[[#This Row],[PR]],'Taux sortant'!$I$9:$S$167,COLUMN(),0),"")</f>
        <v/>
      </c>
    </row>
    <row r="655" spans="1:12" x14ac:dyDescent="0.3">
      <c r="A655" s="1" t="s">
        <v>174</v>
      </c>
      <c r="B655" s="1" t="s">
        <v>5</v>
      </c>
      <c r="C655" s="2">
        <f>IFERROR(VLOOKUP(Tableau2[[#This Row],[PR]],'Taux sortant'!$I$9:$S$167,COLUMN(),0),"")</f>
        <v>11.64</v>
      </c>
      <c r="D655" s="2">
        <f>IFERROR(VLOOKUP(Tableau2[[#This Row],[PR]],'Taux sortant'!$I$9:$S$167,COLUMN(),0),"")</f>
        <v>9.2799999999999994</v>
      </c>
      <c r="E655" s="2">
        <f>IFERROR(VLOOKUP(Tableau2[[#This Row],[PR]],'Taux sortant'!$I$9:$S$167,COLUMN(),0),"")</f>
        <v>6.6</v>
      </c>
      <c r="F655" s="2">
        <f>IFERROR(VLOOKUP(Tableau2[[#This Row],[PR]],'Taux sortant'!$I$9:$S$167,COLUMN(),0),"")</f>
        <v>5.3</v>
      </c>
      <c r="G655" s="2">
        <f>IFERROR(VLOOKUP(Tableau2[[#This Row],[PR]],'Taux sortant'!$I$9:$S$167,COLUMN(),0),"")</f>
        <v>4.37</v>
      </c>
      <c r="H655" s="2">
        <f>IFERROR(VLOOKUP(Tableau2[[#This Row],[PR]],'Taux sortant'!$I$9:$S$167,COLUMN(),0),"")</f>
        <v>3.62</v>
      </c>
      <c r="I655" s="2">
        <f>IFERROR(VLOOKUP(Tableau2[[#This Row],[PR]],'Taux sortant'!$I$9:$S$167,COLUMN(),0),"")</f>
        <v>3.13</v>
      </c>
      <c r="J655" s="2">
        <f>IFERROR(VLOOKUP(Tableau2[[#This Row],[PR]],'Taux sortant'!$I$9:$S$167,COLUMN(),0),"")</f>
        <v>0</v>
      </c>
      <c r="K655" s="2">
        <f>IFERROR(VLOOKUP(Tableau2[[#This Row],[PR]],'Taux sortant'!$I$9:$S$167,COLUMN(),0),"")</f>
        <v>0</v>
      </c>
      <c r="L655" s="2" t="str">
        <f>IFERROR(VLOOKUP(Tableau2[[#This Row],[PR]],'Taux sortant'!$I$9:$S$167,COLUMN(),0),"")</f>
        <v/>
      </c>
    </row>
    <row r="656" spans="1:12" x14ac:dyDescent="0.3">
      <c r="A656" s="1" t="s">
        <v>4453</v>
      </c>
      <c r="B656" s="1" t="s">
        <v>3580</v>
      </c>
      <c r="C656" s="2">
        <f>IFERROR(VLOOKUP(Tableau2[[#This Row],[PR]],'Taux sortant'!$I$9:$S$167,COLUMN(),0),"")</f>
        <v>18.79</v>
      </c>
      <c r="D656" s="2">
        <f>IFERROR(VLOOKUP(Tableau2[[#This Row],[PR]],'Taux sortant'!$I$9:$S$167,COLUMN(),0),"")</f>
        <v>15.99</v>
      </c>
      <c r="E656" s="2">
        <f>IFERROR(VLOOKUP(Tableau2[[#This Row],[PR]],'Taux sortant'!$I$9:$S$167,COLUMN(),0),"")</f>
        <v>12.7</v>
      </c>
      <c r="F656" s="2">
        <f>IFERROR(VLOOKUP(Tableau2[[#This Row],[PR]],'Taux sortant'!$I$9:$S$167,COLUMN(),0),"")</f>
        <v>11.07</v>
      </c>
      <c r="G656" s="2">
        <f>IFERROR(VLOOKUP(Tableau2[[#This Row],[PR]],'Taux sortant'!$I$9:$S$167,COLUMN(),0),"")</f>
        <v>9.52</v>
      </c>
      <c r="H656" s="2">
        <f>IFERROR(VLOOKUP(Tableau2[[#This Row],[PR]],'Taux sortant'!$I$9:$S$167,COLUMN(),0),"")</f>
        <v>8.1</v>
      </c>
      <c r="I656" s="2">
        <f>IFERROR(VLOOKUP(Tableau2[[#This Row],[PR]],'Taux sortant'!$I$9:$S$167,COLUMN(),0),"")</f>
        <v>6.92</v>
      </c>
      <c r="J656" s="2">
        <f>IFERROR(VLOOKUP(Tableau2[[#This Row],[PR]],'Taux sortant'!$I$9:$S$167,COLUMN(),0),"")</f>
        <v>0</v>
      </c>
      <c r="K656" s="2">
        <f>IFERROR(VLOOKUP(Tableau2[[#This Row],[PR]],'Taux sortant'!$I$9:$S$167,COLUMN(),0),"")</f>
        <v>0</v>
      </c>
      <c r="L656" s="2" t="str">
        <f>IFERROR(VLOOKUP(Tableau2[[#This Row],[PR]],'Taux sortant'!$I$9:$S$167,COLUMN(),0),"")</f>
        <v/>
      </c>
    </row>
    <row r="657" spans="1:12" x14ac:dyDescent="0.3">
      <c r="A657" s="1" t="s">
        <v>3104</v>
      </c>
      <c r="B657" s="1" t="s">
        <v>3105</v>
      </c>
      <c r="C657" s="2">
        <f>IFERROR(VLOOKUP(Tableau2[[#This Row],[PR]],'Taux sortant'!$I$9:$S$167,COLUMN(),0),"")</f>
        <v>12.93</v>
      </c>
      <c r="D657" s="2">
        <f>IFERROR(VLOOKUP(Tableau2[[#This Row],[PR]],'Taux sortant'!$I$9:$S$167,COLUMN(),0),"")</f>
        <v>10.59</v>
      </c>
      <c r="E657" s="2">
        <f>IFERROR(VLOOKUP(Tableau2[[#This Row],[PR]],'Taux sortant'!$I$9:$S$167,COLUMN(),0),"")</f>
        <v>7.91</v>
      </c>
      <c r="F657" s="2">
        <f>IFERROR(VLOOKUP(Tableau2[[#This Row],[PR]],'Taux sortant'!$I$9:$S$167,COLUMN(),0),"")</f>
        <v>6.66</v>
      </c>
      <c r="G657" s="2">
        <f>IFERROR(VLOOKUP(Tableau2[[#This Row],[PR]],'Taux sortant'!$I$9:$S$167,COLUMN(),0),"")</f>
        <v>5.64</v>
      </c>
      <c r="H657" s="2">
        <f>IFERROR(VLOOKUP(Tableau2[[#This Row],[PR]],'Taux sortant'!$I$9:$S$167,COLUMN(),0),"")</f>
        <v>4.78</v>
      </c>
      <c r="I657" s="2">
        <f>IFERROR(VLOOKUP(Tableau2[[#This Row],[PR]],'Taux sortant'!$I$9:$S$167,COLUMN(),0),"")</f>
        <v>4.1500000000000004</v>
      </c>
      <c r="J657" s="2">
        <f>IFERROR(VLOOKUP(Tableau2[[#This Row],[PR]],'Taux sortant'!$I$9:$S$167,COLUMN(),0),"")</f>
        <v>0</v>
      </c>
      <c r="K657" s="2">
        <f>IFERROR(VLOOKUP(Tableau2[[#This Row],[PR]],'Taux sortant'!$I$9:$S$167,COLUMN(),0),"")</f>
        <v>0</v>
      </c>
      <c r="L657" s="2" t="str">
        <f>IFERROR(VLOOKUP(Tableau2[[#This Row],[PR]],'Taux sortant'!$I$9:$S$167,COLUMN(),0),"")</f>
        <v/>
      </c>
    </row>
    <row r="658" spans="1:12" x14ac:dyDescent="0.3">
      <c r="A658" s="1" t="s">
        <v>6020</v>
      </c>
      <c r="B658" s="1" t="s">
        <v>3761</v>
      </c>
      <c r="C658" s="2">
        <f>IFERROR(VLOOKUP(Tableau2[[#This Row],[PR]],'Taux sortant'!$I$9:$S$167,COLUMN(),0),"")</f>
        <v>36.270000000000003</v>
      </c>
      <c r="D658" s="2">
        <f>IFERROR(VLOOKUP(Tableau2[[#This Row],[PR]],'Taux sortant'!$I$9:$S$167,COLUMN(),0),"")</f>
        <v>33.01</v>
      </c>
      <c r="E658" s="2">
        <f>IFERROR(VLOOKUP(Tableau2[[#This Row],[PR]],'Taux sortant'!$I$9:$S$167,COLUMN(),0),"")</f>
        <v>28.57</v>
      </c>
      <c r="F658" s="2">
        <f>IFERROR(VLOOKUP(Tableau2[[#This Row],[PR]],'Taux sortant'!$I$9:$S$167,COLUMN(),0),"")</f>
        <v>25.82</v>
      </c>
      <c r="G658" s="2">
        <f>IFERROR(VLOOKUP(Tableau2[[#This Row],[PR]],'Taux sortant'!$I$9:$S$167,COLUMN(),0),"")</f>
        <v>22.99</v>
      </c>
      <c r="H658" s="2">
        <f>IFERROR(VLOOKUP(Tableau2[[#This Row],[PR]],'Taux sortant'!$I$9:$S$167,COLUMN(),0),"")</f>
        <v>19.46</v>
      </c>
      <c r="I658" s="2">
        <f>IFERROR(VLOOKUP(Tableau2[[#This Row],[PR]],'Taux sortant'!$I$9:$S$167,COLUMN(),0),"")</f>
        <v>16.46</v>
      </c>
      <c r="J658" s="2">
        <f>IFERROR(VLOOKUP(Tableau2[[#This Row],[PR]],'Taux sortant'!$I$9:$S$167,COLUMN(),0),"")</f>
        <v>0</v>
      </c>
      <c r="K658" s="2">
        <f>IFERROR(VLOOKUP(Tableau2[[#This Row],[PR]],'Taux sortant'!$I$9:$S$167,COLUMN(),0),"")</f>
        <v>0</v>
      </c>
      <c r="L658" s="2" t="str">
        <f>IFERROR(VLOOKUP(Tableau2[[#This Row],[PR]],'Taux sortant'!$I$9:$S$167,COLUMN(),0),"")</f>
        <v/>
      </c>
    </row>
    <row r="659" spans="1:12" x14ac:dyDescent="0.3">
      <c r="A659" s="1" t="s">
        <v>4456</v>
      </c>
      <c r="B659" s="1" t="s">
        <v>2160</v>
      </c>
      <c r="C659" s="2">
        <f>IFERROR(VLOOKUP(Tableau2[[#This Row],[PR]],'Taux sortant'!$I$9:$S$167,COLUMN(),0),"")</f>
        <v>16.93</v>
      </c>
      <c r="D659" s="2">
        <f>IFERROR(VLOOKUP(Tableau2[[#This Row],[PR]],'Taux sortant'!$I$9:$S$167,COLUMN(),0),"")</f>
        <v>14.32</v>
      </c>
      <c r="E659" s="2">
        <f>IFERROR(VLOOKUP(Tableau2[[#This Row],[PR]],'Taux sortant'!$I$9:$S$167,COLUMN(),0),"")</f>
        <v>11.27</v>
      </c>
      <c r="F659" s="2">
        <f>IFERROR(VLOOKUP(Tableau2[[#This Row],[PR]],'Taux sortant'!$I$9:$S$167,COLUMN(),0),"")</f>
        <v>9.77</v>
      </c>
      <c r="G659" s="2">
        <f>IFERROR(VLOOKUP(Tableau2[[#This Row],[PR]],'Taux sortant'!$I$9:$S$167,COLUMN(),0),"")</f>
        <v>8.41</v>
      </c>
      <c r="H659" s="2">
        <f>IFERROR(VLOOKUP(Tableau2[[#This Row],[PR]],'Taux sortant'!$I$9:$S$167,COLUMN(),0),"")</f>
        <v>7.25</v>
      </c>
      <c r="I659" s="2">
        <f>IFERROR(VLOOKUP(Tableau2[[#This Row],[PR]],'Taux sortant'!$I$9:$S$167,COLUMN(),0),"")</f>
        <v>6.31</v>
      </c>
      <c r="J659" s="2">
        <f>IFERROR(VLOOKUP(Tableau2[[#This Row],[PR]],'Taux sortant'!$I$9:$S$167,COLUMN(),0),"")</f>
        <v>0</v>
      </c>
      <c r="K659" s="2">
        <f>IFERROR(VLOOKUP(Tableau2[[#This Row],[PR]],'Taux sortant'!$I$9:$S$167,COLUMN(),0),"")</f>
        <v>0</v>
      </c>
      <c r="L659" s="2" t="str">
        <f>IFERROR(VLOOKUP(Tableau2[[#This Row],[PR]],'Taux sortant'!$I$9:$S$167,COLUMN(),0),"")</f>
        <v/>
      </c>
    </row>
    <row r="660" spans="1:12" x14ac:dyDescent="0.3">
      <c r="A660" s="1" t="s">
        <v>3110</v>
      </c>
      <c r="B660" s="1" t="s">
        <v>3105</v>
      </c>
      <c r="C660" s="2">
        <f>IFERROR(VLOOKUP(Tableau2[[#This Row],[PR]],'Taux sortant'!$I$9:$S$167,COLUMN(),0),"")</f>
        <v>12.93</v>
      </c>
      <c r="D660" s="2">
        <f>IFERROR(VLOOKUP(Tableau2[[#This Row],[PR]],'Taux sortant'!$I$9:$S$167,COLUMN(),0),"")</f>
        <v>10.59</v>
      </c>
      <c r="E660" s="2">
        <f>IFERROR(VLOOKUP(Tableau2[[#This Row],[PR]],'Taux sortant'!$I$9:$S$167,COLUMN(),0),"")</f>
        <v>7.91</v>
      </c>
      <c r="F660" s="2">
        <f>IFERROR(VLOOKUP(Tableau2[[#This Row],[PR]],'Taux sortant'!$I$9:$S$167,COLUMN(),0),"")</f>
        <v>6.66</v>
      </c>
      <c r="G660" s="2">
        <f>IFERROR(VLOOKUP(Tableau2[[#This Row],[PR]],'Taux sortant'!$I$9:$S$167,COLUMN(),0),"")</f>
        <v>5.64</v>
      </c>
      <c r="H660" s="2">
        <f>IFERROR(VLOOKUP(Tableau2[[#This Row],[PR]],'Taux sortant'!$I$9:$S$167,COLUMN(),0),"")</f>
        <v>4.78</v>
      </c>
      <c r="I660" s="2">
        <f>IFERROR(VLOOKUP(Tableau2[[#This Row],[PR]],'Taux sortant'!$I$9:$S$167,COLUMN(),0),"")</f>
        <v>4.1500000000000004</v>
      </c>
      <c r="J660" s="2">
        <f>IFERROR(VLOOKUP(Tableau2[[#This Row],[PR]],'Taux sortant'!$I$9:$S$167,COLUMN(),0),"")</f>
        <v>0</v>
      </c>
      <c r="K660" s="2">
        <f>IFERROR(VLOOKUP(Tableau2[[#This Row],[PR]],'Taux sortant'!$I$9:$S$167,COLUMN(),0),"")</f>
        <v>0</v>
      </c>
      <c r="L660" s="2" t="str">
        <f>IFERROR(VLOOKUP(Tableau2[[#This Row],[PR]],'Taux sortant'!$I$9:$S$167,COLUMN(),0),"")</f>
        <v/>
      </c>
    </row>
    <row r="661" spans="1:12" x14ac:dyDescent="0.3">
      <c r="A661" s="1" t="s">
        <v>4459</v>
      </c>
      <c r="B661" s="1" t="s">
        <v>4174</v>
      </c>
      <c r="C661" s="2">
        <f>IFERROR(VLOOKUP(Tableau2[[#This Row],[PR]],'Taux sortant'!$I$9:$S$167,COLUMN(),0),"")</f>
        <v>18.22</v>
      </c>
      <c r="D661" s="2">
        <f>IFERROR(VLOOKUP(Tableau2[[#This Row],[PR]],'Taux sortant'!$I$9:$S$167,COLUMN(),0),"")</f>
        <v>15.54</v>
      </c>
      <c r="E661" s="2">
        <f>IFERROR(VLOOKUP(Tableau2[[#This Row],[PR]],'Taux sortant'!$I$9:$S$167,COLUMN(),0),"")</f>
        <v>12.42</v>
      </c>
      <c r="F661" s="2">
        <f>IFERROR(VLOOKUP(Tableau2[[#This Row],[PR]],'Taux sortant'!$I$9:$S$167,COLUMN(),0),"")</f>
        <v>10.85</v>
      </c>
      <c r="G661" s="2">
        <f>IFERROR(VLOOKUP(Tableau2[[#This Row],[PR]],'Taux sortant'!$I$9:$S$167,COLUMN(),0),"")</f>
        <v>9.4499999999999993</v>
      </c>
      <c r="H661" s="2">
        <f>IFERROR(VLOOKUP(Tableau2[[#This Row],[PR]],'Taux sortant'!$I$9:$S$167,COLUMN(),0),"")</f>
        <v>8.27</v>
      </c>
      <c r="I661" s="2">
        <f>IFERROR(VLOOKUP(Tableau2[[#This Row],[PR]],'Taux sortant'!$I$9:$S$167,COLUMN(),0),"")</f>
        <v>7.27</v>
      </c>
      <c r="J661" s="2">
        <f>IFERROR(VLOOKUP(Tableau2[[#This Row],[PR]],'Taux sortant'!$I$9:$S$167,COLUMN(),0),"")</f>
        <v>0</v>
      </c>
      <c r="K661" s="2">
        <f>IFERROR(VLOOKUP(Tableau2[[#This Row],[PR]],'Taux sortant'!$I$9:$S$167,COLUMN(),0),"")</f>
        <v>0</v>
      </c>
      <c r="L661" s="2" t="str">
        <f>IFERROR(VLOOKUP(Tableau2[[#This Row],[PR]],'Taux sortant'!$I$9:$S$167,COLUMN(),0),"")</f>
        <v/>
      </c>
    </row>
    <row r="662" spans="1:12" x14ac:dyDescent="0.3">
      <c r="A662" s="1" t="s">
        <v>4461</v>
      </c>
      <c r="B662" s="1" t="s">
        <v>4140</v>
      </c>
      <c r="C662" s="2" t="str">
        <f>IFERROR(VLOOKUP(Tableau2[[#This Row],[PR]],'Taux sortant'!$I$9:$S$167,COLUMN(),0),"")</f>
        <v/>
      </c>
      <c r="D662" s="2" t="str">
        <f>IFERROR(VLOOKUP(Tableau2[[#This Row],[PR]],'Taux sortant'!$I$9:$S$167,COLUMN(),0),"")</f>
        <v/>
      </c>
      <c r="E662" s="2" t="str">
        <f>IFERROR(VLOOKUP(Tableau2[[#This Row],[PR]],'Taux sortant'!$I$9:$S$167,COLUMN(),0),"")</f>
        <v/>
      </c>
      <c r="F662" s="2" t="str">
        <f>IFERROR(VLOOKUP(Tableau2[[#This Row],[PR]],'Taux sortant'!$I$9:$S$167,COLUMN(),0),"")</f>
        <v/>
      </c>
      <c r="G662" s="2" t="str">
        <f>IFERROR(VLOOKUP(Tableau2[[#This Row],[PR]],'Taux sortant'!$I$9:$S$167,COLUMN(),0),"")</f>
        <v/>
      </c>
      <c r="H662" s="2" t="str">
        <f>IFERROR(VLOOKUP(Tableau2[[#This Row],[PR]],'Taux sortant'!$I$9:$S$167,COLUMN(),0),"")</f>
        <v/>
      </c>
      <c r="I662" s="2" t="str">
        <f>IFERROR(VLOOKUP(Tableau2[[#This Row],[PR]],'Taux sortant'!$I$9:$S$167,COLUMN(),0),"")</f>
        <v/>
      </c>
      <c r="J662" s="2" t="str">
        <f>IFERROR(VLOOKUP(Tableau2[[#This Row],[PR]],'Taux sortant'!$I$9:$S$167,COLUMN(),0),"")</f>
        <v/>
      </c>
      <c r="K662" s="2" t="str">
        <f>IFERROR(VLOOKUP(Tableau2[[#This Row],[PR]],'Taux sortant'!$I$9:$S$167,COLUMN(),0),"")</f>
        <v/>
      </c>
      <c r="L662" s="2" t="str">
        <f>IFERROR(VLOOKUP(Tableau2[[#This Row],[PR]],'Taux sortant'!$I$9:$S$167,COLUMN(),0),"")</f>
        <v/>
      </c>
    </row>
    <row r="663" spans="1:12" x14ac:dyDescent="0.3">
      <c r="A663" s="1" t="s">
        <v>177</v>
      </c>
      <c r="B663" s="1" t="s">
        <v>69</v>
      </c>
      <c r="C663" s="2">
        <f>IFERROR(VLOOKUP(Tableau2[[#This Row],[PR]],'Taux sortant'!$I$9:$S$167,COLUMN(),0),"")</f>
        <v>23.78</v>
      </c>
      <c r="D663" s="2">
        <f>IFERROR(VLOOKUP(Tableau2[[#This Row],[PR]],'Taux sortant'!$I$9:$S$167,COLUMN(),0),"")</f>
        <v>20.58</v>
      </c>
      <c r="E663" s="2">
        <f>IFERROR(VLOOKUP(Tableau2[[#This Row],[PR]],'Taux sortant'!$I$9:$S$167,COLUMN(),0),"")</f>
        <v>16.13</v>
      </c>
      <c r="F663" s="2">
        <f>IFERROR(VLOOKUP(Tableau2[[#This Row],[PR]],'Taux sortant'!$I$9:$S$167,COLUMN(),0),"")</f>
        <v>12.62</v>
      </c>
      <c r="G663" s="2">
        <f>IFERROR(VLOOKUP(Tableau2[[#This Row],[PR]],'Taux sortant'!$I$9:$S$167,COLUMN(),0),"")</f>
        <v>9</v>
      </c>
      <c r="H663" s="2">
        <f>IFERROR(VLOOKUP(Tableau2[[#This Row],[PR]],'Taux sortant'!$I$9:$S$167,COLUMN(),0),"")</f>
        <v>5.95</v>
      </c>
      <c r="I663" s="2">
        <f>IFERROR(VLOOKUP(Tableau2[[#This Row],[PR]],'Taux sortant'!$I$9:$S$167,COLUMN(),0),"")</f>
        <v>4.28</v>
      </c>
      <c r="J663" s="2">
        <f>IFERROR(VLOOKUP(Tableau2[[#This Row],[PR]],'Taux sortant'!$I$9:$S$167,COLUMN(),0),"")</f>
        <v>0</v>
      </c>
      <c r="K663" s="2">
        <f>IFERROR(VLOOKUP(Tableau2[[#This Row],[PR]],'Taux sortant'!$I$9:$S$167,COLUMN(),0),"")</f>
        <v>0</v>
      </c>
      <c r="L663" s="2" t="str">
        <f>IFERROR(VLOOKUP(Tableau2[[#This Row],[PR]],'Taux sortant'!$I$9:$S$167,COLUMN(),0),"")</f>
        <v/>
      </c>
    </row>
    <row r="664" spans="1:12" x14ac:dyDescent="0.3">
      <c r="A664" s="1" t="s">
        <v>180</v>
      </c>
      <c r="B664" s="1" t="s">
        <v>51</v>
      </c>
      <c r="C664" s="2">
        <f>IFERROR(VLOOKUP(Tableau2[[#This Row],[PR]],'Taux sortant'!$I$9:$S$167,COLUMN(),0),"")</f>
        <v>14</v>
      </c>
      <c r="D664" s="2">
        <f>IFERROR(VLOOKUP(Tableau2[[#This Row],[PR]],'Taux sortant'!$I$9:$S$167,COLUMN(),0),"")</f>
        <v>11.3</v>
      </c>
      <c r="E664" s="2">
        <f>IFERROR(VLOOKUP(Tableau2[[#This Row],[PR]],'Taux sortant'!$I$9:$S$167,COLUMN(),0),"")</f>
        <v>8.23</v>
      </c>
      <c r="F664" s="2">
        <f>IFERROR(VLOOKUP(Tableau2[[#This Row],[PR]],'Taux sortant'!$I$9:$S$167,COLUMN(),0),"")</f>
        <v>6.77</v>
      </c>
      <c r="G664" s="2">
        <f>IFERROR(VLOOKUP(Tableau2[[#This Row],[PR]],'Taux sortant'!$I$9:$S$167,COLUMN(),0),"")</f>
        <v>5.71</v>
      </c>
      <c r="H664" s="2">
        <f>IFERROR(VLOOKUP(Tableau2[[#This Row],[PR]],'Taux sortant'!$I$9:$S$167,COLUMN(),0),"")</f>
        <v>4.8099999999999996</v>
      </c>
      <c r="I664" s="2">
        <f>IFERROR(VLOOKUP(Tableau2[[#This Row],[PR]],'Taux sortant'!$I$9:$S$167,COLUMN(),0),"")</f>
        <v>4.22</v>
      </c>
      <c r="J664" s="2">
        <f>IFERROR(VLOOKUP(Tableau2[[#This Row],[PR]],'Taux sortant'!$I$9:$S$167,COLUMN(),0),"")</f>
        <v>0</v>
      </c>
      <c r="K664" s="2">
        <f>IFERROR(VLOOKUP(Tableau2[[#This Row],[PR]],'Taux sortant'!$I$9:$S$167,COLUMN(),0),"")</f>
        <v>0</v>
      </c>
      <c r="L664" s="2" t="str">
        <f>IFERROR(VLOOKUP(Tableau2[[#This Row],[PR]],'Taux sortant'!$I$9:$S$167,COLUMN(),0),"")</f>
        <v/>
      </c>
    </row>
    <row r="665" spans="1:12" x14ac:dyDescent="0.3">
      <c r="A665" s="1" t="s">
        <v>183</v>
      </c>
      <c r="B665" s="1" t="s">
        <v>26</v>
      </c>
      <c r="C665" s="2">
        <f>IFERROR(VLOOKUP(Tableau2[[#This Row],[PR]],'Taux sortant'!$I$9:$S$167,COLUMN(),0),"")</f>
        <v>20.07</v>
      </c>
      <c r="D665" s="2">
        <f>IFERROR(VLOOKUP(Tableau2[[#This Row],[PR]],'Taux sortant'!$I$9:$S$167,COLUMN(),0),"")</f>
        <v>15.84</v>
      </c>
      <c r="E665" s="2">
        <f>IFERROR(VLOOKUP(Tableau2[[#This Row],[PR]],'Taux sortant'!$I$9:$S$167,COLUMN(),0),"")</f>
        <v>11.78</v>
      </c>
      <c r="F665" s="2">
        <f>IFERROR(VLOOKUP(Tableau2[[#This Row],[PR]],'Taux sortant'!$I$9:$S$167,COLUMN(),0),"")</f>
        <v>8.85</v>
      </c>
      <c r="G665" s="2">
        <f>IFERROR(VLOOKUP(Tableau2[[#This Row],[PR]],'Taux sortant'!$I$9:$S$167,COLUMN(),0),"")</f>
        <v>6.72</v>
      </c>
      <c r="H665" s="2">
        <f>IFERROR(VLOOKUP(Tableau2[[#This Row],[PR]],'Taux sortant'!$I$9:$S$167,COLUMN(),0),"")</f>
        <v>5.19</v>
      </c>
      <c r="I665" s="2">
        <f>IFERROR(VLOOKUP(Tableau2[[#This Row],[PR]],'Taux sortant'!$I$9:$S$167,COLUMN(),0),"")</f>
        <v>4.37</v>
      </c>
      <c r="J665" s="2">
        <f>IFERROR(VLOOKUP(Tableau2[[#This Row],[PR]],'Taux sortant'!$I$9:$S$167,COLUMN(),0),"")</f>
        <v>0</v>
      </c>
      <c r="K665" s="2">
        <f>IFERROR(VLOOKUP(Tableau2[[#This Row],[PR]],'Taux sortant'!$I$9:$S$167,COLUMN(),0),"")</f>
        <v>0</v>
      </c>
      <c r="L665" s="2" t="str">
        <f>IFERROR(VLOOKUP(Tableau2[[#This Row],[PR]],'Taux sortant'!$I$9:$S$167,COLUMN(),0),"")</f>
        <v/>
      </c>
    </row>
    <row r="666" spans="1:12" x14ac:dyDescent="0.3">
      <c r="A666" s="1" t="s">
        <v>186</v>
      </c>
      <c r="B666" s="1" t="s">
        <v>134</v>
      </c>
      <c r="C666" s="2">
        <f>IFERROR(VLOOKUP(Tableau2[[#This Row],[PR]],'Taux sortant'!$I$9:$S$167,COLUMN(),0),"")</f>
        <v>20.07</v>
      </c>
      <c r="D666" s="2">
        <f>IFERROR(VLOOKUP(Tableau2[[#This Row],[PR]],'Taux sortant'!$I$9:$S$167,COLUMN(),0),"")</f>
        <v>15.84</v>
      </c>
      <c r="E666" s="2">
        <f>IFERROR(VLOOKUP(Tableau2[[#This Row],[PR]],'Taux sortant'!$I$9:$S$167,COLUMN(),0),"")</f>
        <v>11.78</v>
      </c>
      <c r="F666" s="2">
        <f>IFERROR(VLOOKUP(Tableau2[[#This Row],[PR]],'Taux sortant'!$I$9:$S$167,COLUMN(),0),"")</f>
        <v>8.85</v>
      </c>
      <c r="G666" s="2">
        <f>IFERROR(VLOOKUP(Tableau2[[#This Row],[PR]],'Taux sortant'!$I$9:$S$167,COLUMN(),0),"")</f>
        <v>6.72</v>
      </c>
      <c r="H666" s="2">
        <f>IFERROR(VLOOKUP(Tableau2[[#This Row],[PR]],'Taux sortant'!$I$9:$S$167,COLUMN(),0),"")</f>
        <v>5.19</v>
      </c>
      <c r="I666" s="2">
        <f>IFERROR(VLOOKUP(Tableau2[[#This Row],[PR]],'Taux sortant'!$I$9:$S$167,COLUMN(),0),"")</f>
        <v>4.37</v>
      </c>
      <c r="J666" s="2">
        <f>IFERROR(VLOOKUP(Tableau2[[#This Row],[PR]],'Taux sortant'!$I$9:$S$167,COLUMN(),0),"")</f>
        <v>0</v>
      </c>
      <c r="K666" s="2">
        <f>IFERROR(VLOOKUP(Tableau2[[#This Row],[PR]],'Taux sortant'!$I$9:$S$167,COLUMN(),0),"")</f>
        <v>0</v>
      </c>
      <c r="L666" s="2" t="str">
        <f>IFERROR(VLOOKUP(Tableau2[[#This Row],[PR]],'Taux sortant'!$I$9:$S$167,COLUMN(),0),"")</f>
        <v/>
      </c>
    </row>
    <row r="667" spans="1:12" x14ac:dyDescent="0.3">
      <c r="A667" s="1" t="s">
        <v>6023</v>
      </c>
      <c r="B667" s="1" t="s">
        <v>3761</v>
      </c>
      <c r="C667" s="2">
        <f>IFERROR(VLOOKUP(Tableau2[[#This Row],[PR]],'Taux sortant'!$I$9:$S$167,COLUMN(),0),"")</f>
        <v>36.270000000000003</v>
      </c>
      <c r="D667" s="2">
        <f>IFERROR(VLOOKUP(Tableau2[[#This Row],[PR]],'Taux sortant'!$I$9:$S$167,COLUMN(),0),"")</f>
        <v>33.01</v>
      </c>
      <c r="E667" s="2">
        <f>IFERROR(VLOOKUP(Tableau2[[#This Row],[PR]],'Taux sortant'!$I$9:$S$167,COLUMN(),0),"")</f>
        <v>28.57</v>
      </c>
      <c r="F667" s="2">
        <f>IFERROR(VLOOKUP(Tableau2[[#This Row],[PR]],'Taux sortant'!$I$9:$S$167,COLUMN(),0),"")</f>
        <v>25.82</v>
      </c>
      <c r="G667" s="2">
        <f>IFERROR(VLOOKUP(Tableau2[[#This Row],[PR]],'Taux sortant'!$I$9:$S$167,COLUMN(),0),"")</f>
        <v>22.99</v>
      </c>
      <c r="H667" s="2">
        <f>IFERROR(VLOOKUP(Tableau2[[#This Row],[PR]],'Taux sortant'!$I$9:$S$167,COLUMN(),0),"")</f>
        <v>19.46</v>
      </c>
      <c r="I667" s="2">
        <f>IFERROR(VLOOKUP(Tableau2[[#This Row],[PR]],'Taux sortant'!$I$9:$S$167,COLUMN(),0),"")</f>
        <v>16.46</v>
      </c>
      <c r="J667" s="2">
        <f>IFERROR(VLOOKUP(Tableau2[[#This Row],[PR]],'Taux sortant'!$I$9:$S$167,COLUMN(),0),"")</f>
        <v>0</v>
      </c>
      <c r="K667" s="2">
        <f>IFERROR(VLOOKUP(Tableau2[[#This Row],[PR]],'Taux sortant'!$I$9:$S$167,COLUMN(),0),"")</f>
        <v>0</v>
      </c>
      <c r="L667" s="2" t="str">
        <f>IFERROR(VLOOKUP(Tableau2[[#This Row],[PR]],'Taux sortant'!$I$9:$S$167,COLUMN(),0),"")</f>
        <v/>
      </c>
    </row>
    <row r="668" spans="1:12" x14ac:dyDescent="0.3">
      <c r="A668" s="1" t="s">
        <v>6026</v>
      </c>
      <c r="B668" s="1" t="s">
        <v>5832</v>
      </c>
      <c r="C668" s="2">
        <f>IFERROR(VLOOKUP(Tableau2[[#This Row],[PR]],'Taux sortant'!$I$9:$S$167,COLUMN(),0),"")</f>
        <v>31.17</v>
      </c>
      <c r="D668" s="2">
        <f>IFERROR(VLOOKUP(Tableau2[[#This Row],[PR]],'Taux sortant'!$I$9:$S$167,COLUMN(),0),"")</f>
        <v>27.9</v>
      </c>
      <c r="E668" s="2">
        <f>IFERROR(VLOOKUP(Tableau2[[#This Row],[PR]],'Taux sortant'!$I$9:$S$167,COLUMN(),0),"")</f>
        <v>24.1</v>
      </c>
      <c r="F668" s="2">
        <f>IFERROR(VLOOKUP(Tableau2[[#This Row],[PR]],'Taux sortant'!$I$9:$S$167,COLUMN(),0),"")</f>
        <v>22.18</v>
      </c>
      <c r="G668" s="2">
        <f>IFERROR(VLOOKUP(Tableau2[[#This Row],[PR]],'Taux sortant'!$I$9:$S$167,COLUMN(),0),"")</f>
        <v>19.97</v>
      </c>
      <c r="H668" s="2">
        <f>IFERROR(VLOOKUP(Tableau2[[#This Row],[PR]],'Taux sortant'!$I$9:$S$167,COLUMN(),0),"")</f>
        <v>17.98</v>
      </c>
      <c r="I668" s="2">
        <f>IFERROR(VLOOKUP(Tableau2[[#This Row],[PR]],'Taux sortant'!$I$9:$S$167,COLUMN(),0),"")</f>
        <v>16.45</v>
      </c>
      <c r="J668" s="2">
        <f>IFERROR(VLOOKUP(Tableau2[[#This Row],[PR]],'Taux sortant'!$I$9:$S$167,COLUMN(),0),"")</f>
        <v>0</v>
      </c>
      <c r="K668" s="2">
        <f>IFERROR(VLOOKUP(Tableau2[[#This Row],[PR]],'Taux sortant'!$I$9:$S$167,COLUMN(),0),"")</f>
        <v>0</v>
      </c>
      <c r="L668" s="2" t="str">
        <f>IFERROR(VLOOKUP(Tableau2[[#This Row],[PR]],'Taux sortant'!$I$9:$S$167,COLUMN(),0),"")</f>
        <v/>
      </c>
    </row>
    <row r="669" spans="1:12" x14ac:dyDescent="0.3">
      <c r="A669" s="1" t="s">
        <v>6029</v>
      </c>
      <c r="B669" s="1" t="s">
        <v>5832</v>
      </c>
      <c r="C669" s="2">
        <f>IFERROR(VLOOKUP(Tableau2[[#This Row],[PR]],'Taux sortant'!$I$9:$S$167,COLUMN(),0),"")</f>
        <v>31.17</v>
      </c>
      <c r="D669" s="2">
        <f>IFERROR(VLOOKUP(Tableau2[[#This Row],[PR]],'Taux sortant'!$I$9:$S$167,COLUMN(),0),"")</f>
        <v>27.9</v>
      </c>
      <c r="E669" s="2">
        <f>IFERROR(VLOOKUP(Tableau2[[#This Row],[PR]],'Taux sortant'!$I$9:$S$167,COLUMN(),0),"")</f>
        <v>24.1</v>
      </c>
      <c r="F669" s="2">
        <f>IFERROR(VLOOKUP(Tableau2[[#This Row],[PR]],'Taux sortant'!$I$9:$S$167,COLUMN(),0),"")</f>
        <v>22.18</v>
      </c>
      <c r="G669" s="2">
        <f>IFERROR(VLOOKUP(Tableau2[[#This Row],[PR]],'Taux sortant'!$I$9:$S$167,COLUMN(),0),"")</f>
        <v>19.97</v>
      </c>
      <c r="H669" s="2">
        <f>IFERROR(VLOOKUP(Tableau2[[#This Row],[PR]],'Taux sortant'!$I$9:$S$167,COLUMN(),0),"")</f>
        <v>17.98</v>
      </c>
      <c r="I669" s="2">
        <f>IFERROR(VLOOKUP(Tableau2[[#This Row],[PR]],'Taux sortant'!$I$9:$S$167,COLUMN(),0),"")</f>
        <v>16.45</v>
      </c>
      <c r="J669" s="2">
        <f>IFERROR(VLOOKUP(Tableau2[[#This Row],[PR]],'Taux sortant'!$I$9:$S$167,COLUMN(),0),"")</f>
        <v>0</v>
      </c>
      <c r="K669" s="2">
        <f>IFERROR(VLOOKUP(Tableau2[[#This Row],[PR]],'Taux sortant'!$I$9:$S$167,COLUMN(),0),"")</f>
        <v>0</v>
      </c>
      <c r="L669" s="2" t="str">
        <f>IFERROR(VLOOKUP(Tableau2[[#This Row],[PR]],'Taux sortant'!$I$9:$S$167,COLUMN(),0),"")</f>
        <v/>
      </c>
    </row>
    <row r="670" spans="1:12" x14ac:dyDescent="0.3">
      <c r="A670" s="1" t="s">
        <v>189</v>
      </c>
      <c r="B670" s="1" t="s">
        <v>13</v>
      </c>
      <c r="C670" s="2">
        <f>IFERROR(VLOOKUP(Tableau2[[#This Row],[PR]],'Taux sortant'!$I$9:$S$167,COLUMN(),0),"")</f>
        <v>20.05</v>
      </c>
      <c r="D670" s="2">
        <f>IFERROR(VLOOKUP(Tableau2[[#This Row],[PR]],'Taux sortant'!$I$9:$S$167,COLUMN(),0),"")</f>
        <v>15.11</v>
      </c>
      <c r="E670" s="2">
        <f>IFERROR(VLOOKUP(Tableau2[[#This Row],[PR]],'Taux sortant'!$I$9:$S$167,COLUMN(),0),"")</f>
        <v>10.84</v>
      </c>
      <c r="F670" s="2">
        <f>IFERROR(VLOOKUP(Tableau2[[#This Row],[PR]],'Taux sortant'!$I$9:$S$167,COLUMN(),0),"")</f>
        <v>8.73</v>
      </c>
      <c r="G670" s="2">
        <f>IFERROR(VLOOKUP(Tableau2[[#This Row],[PR]],'Taux sortant'!$I$9:$S$167,COLUMN(),0),"")</f>
        <v>6.21</v>
      </c>
      <c r="H670" s="2">
        <f>IFERROR(VLOOKUP(Tableau2[[#This Row],[PR]],'Taux sortant'!$I$9:$S$167,COLUMN(),0),"")</f>
        <v>4.4800000000000004</v>
      </c>
      <c r="I670" s="2">
        <f>IFERROR(VLOOKUP(Tableau2[[#This Row],[PR]],'Taux sortant'!$I$9:$S$167,COLUMN(),0),"")</f>
        <v>3.71</v>
      </c>
      <c r="J670" s="2">
        <f>IFERROR(VLOOKUP(Tableau2[[#This Row],[PR]],'Taux sortant'!$I$9:$S$167,COLUMN(),0),"")</f>
        <v>0</v>
      </c>
      <c r="K670" s="2">
        <f>IFERROR(VLOOKUP(Tableau2[[#This Row],[PR]],'Taux sortant'!$I$9:$S$167,COLUMN(),0),"")</f>
        <v>0</v>
      </c>
      <c r="L670" s="2" t="str">
        <f>IFERROR(VLOOKUP(Tableau2[[#This Row],[PR]],'Taux sortant'!$I$9:$S$167,COLUMN(),0),"")</f>
        <v/>
      </c>
    </row>
    <row r="671" spans="1:12" x14ac:dyDescent="0.3">
      <c r="A671" s="1" t="s">
        <v>3114</v>
      </c>
      <c r="B671" s="1" t="s">
        <v>3115</v>
      </c>
      <c r="C671" s="2">
        <f>IFERROR(VLOOKUP(Tableau2[[#This Row],[PR]],'Taux sortant'!$I$9:$S$167,COLUMN(),0),"")</f>
        <v>16.05</v>
      </c>
      <c r="D671" s="2">
        <f>IFERROR(VLOOKUP(Tableau2[[#This Row],[PR]],'Taux sortant'!$I$9:$S$167,COLUMN(),0),"")</f>
        <v>13.51</v>
      </c>
      <c r="E671" s="2">
        <f>IFERROR(VLOOKUP(Tableau2[[#This Row],[PR]],'Taux sortant'!$I$9:$S$167,COLUMN(),0),"")</f>
        <v>10.52</v>
      </c>
      <c r="F671" s="2">
        <f>IFERROR(VLOOKUP(Tableau2[[#This Row],[PR]],'Taux sortant'!$I$9:$S$167,COLUMN(),0),"")</f>
        <v>9.0500000000000007</v>
      </c>
      <c r="G671" s="2">
        <f>IFERROR(VLOOKUP(Tableau2[[#This Row],[PR]],'Taux sortant'!$I$9:$S$167,COLUMN(),0),"")</f>
        <v>7.8</v>
      </c>
      <c r="H671" s="2">
        <f>IFERROR(VLOOKUP(Tableau2[[#This Row],[PR]],'Taux sortant'!$I$9:$S$167,COLUMN(),0),"")</f>
        <v>6.76</v>
      </c>
      <c r="I671" s="2">
        <f>IFERROR(VLOOKUP(Tableau2[[#This Row],[PR]],'Taux sortant'!$I$9:$S$167,COLUMN(),0),"")</f>
        <v>5.92</v>
      </c>
      <c r="J671" s="2">
        <f>IFERROR(VLOOKUP(Tableau2[[#This Row],[PR]],'Taux sortant'!$I$9:$S$167,COLUMN(),0),"")</f>
        <v>0</v>
      </c>
      <c r="K671" s="2">
        <f>IFERROR(VLOOKUP(Tableau2[[#This Row],[PR]],'Taux sortant'!$I$9:$S$167,COLUMN(),0),"")</f>
        <v>0</v>
      </c>
      <c r="L671" s="2" t="str">
        <f>IFERROR(VLOOKUP(Tableau2[[#This Row],[PR]],'Taux sortant'!$I$9:$S$167,COLUMN(),0),"")</f>
        <v/>
      </c>
    </row>
    <row r="672" spans="1:12" x14ac:dyDescent="0.3">
      <c r="A672" s="1" t="s">
        <v>1875</v>
      </c>
      <c r="B672" s="1" t="s">
        <v>1638</v>
      </c>
      <c r="C672" s="2">
        <f>IFERROR(VLOOKUP(Tableau2[[#This Row],[PR]],'Taux sortant'!$I$9:$S$167,COLUMN(),0),"")</f>
        <v>12.27</v>
      </c>
      <c r="D672" s="2">
        <f>IFERROR(VLOOKUP(Tableau2[[#This Row],[PR]],'Taux sortant'!$I$9:$S$167,COLUMN(),0),"")</f>
        <v>9.8800000000000008</v>
      </c>
      <c r="E672" s="2">
        <f>IFERROR(VLOOKUP(Tableau2[[#This Row],[PR]],'Taux sortant'!$I$9:$S$167,COLUMN(),0),"")</f>
        <v>7.16</v>
      </c>
      <c r="F672" s="2">
        <f>IFERROR(VLOOKUP(Tableau2[[#This Row],[PR]],'Taux sortant'!$I$9:$S$167,COLUMN(),0),"")</f>
        <v>5.85</v>
      </c>
      <c r="G672" s="2">
        <f>IFERROR(VLOOKUP(Tableau2[[#This Row],[PR]],'Taux sortant'!$I$9:$S$167,COLUMN(),0),"")</f>
        <v>4.97</v>
      </c>
      <c r="H672" s="2">
        <f>IFERROR(VLOOKUP(Tableau2[[#This Row],[PR]],'Taux sortant'!$I$9:$S$167,COLUMN(),0),"")</f>
        <v>4.47</v>
      </c>
      <c r="I672" s="2">
        <f>IFERROR(VLOOKUP(Tableau2[[#This Row],[PR]],'Taux sortant'!$I$9:$S$167,COLUMN(),0),"")</f>
        <v>4.1100000000000003</v>
      </c>
      <c r="J672" s="2">
        <f>IFERROR(VLOOKUP(Tableau2[[#This Row],[PR]],'Taux sortant'!$I$9:$S$167,COLUMN(),0),"")</f>
        <v>0</v>
      </c>
      <c r="K672" s="2">
        <f>IFERROR(VLOOKUP(Tableau2[[#This Row],[PR]],'Taux sortant'!$I$9:$S$167,COLUMN(),0),"")</f>
        <v>0</v>
      </c>
      <c r="L672" s="2" t="str">
        <f>IFERROR(VLOOKUP(Tableau2[[#This Row],[PR]],'Taux sortant'!$I$9:$S$167,COLUMN(),0),"")</f>
        <v/>
      </c>
    </row>
    <row r="673" spans="1:12" x14ac:dyDescent="0.3">
      <c r="A673" s="1" t="s">
        <v>192</v>
      </c>
      <c r="B673" s="1" t="s">
        <v>105</v>
      </c>
      <c r="C673" s="2">
        <f>IFERROR(VLOOKUP(Tableau2[[#This Row],[PR]],'Taux sortant'!$I$9:$S$167,COLUMN(),0),"")</f>
        <v>22.68</v>
      </c>
      <c r="D673" s="2">
        <f>IFERROR(VLOOKUP(Tableau2[[#This Row],[PR]],'Taux sortant'!$I$9:$S$167,COLUMN(),0),"")</f>
        <v>19.600000000000001</v>
      </c>
      <c r="E673" s="2">
        <f>IFERROR(VLOOKUP(Tableau2[[#This Row],[PR]],'Taux sortant'!$I$9:$S$167,COLUMN(),0),"")</f>
        <v>15.23</v>
      </c>
      <c r="F673" s="2">
        <f>IFERROR(VLOOKUP(Tableau2[[#This Row],[PR]],'Taux sortant'!$I$9:$S$167,COLUMN(),0),"")</f>
        <v>11.98</v>
      </c>
      <c r="G673" s="2">
        <f>IFERROR(VLOOKUP(Tableau2[[#This Row],[PR]],'Taux sortant'!$I$9:$S$167,COLUMN(),0),"")</f>
        <v>8.5399999999999991</v>
      </c>
      <c r="H673" s="2">
        <f>IFERROR(VLOOKUP(Tableau2[[#This Row],[PR]],'Taux sortant'!$I$9:$S$167,COLUMN(),0),"")</f>
        <v>5.65</v>
      </c>
      <c r="I673" s="2">
        <f>IFERROR(VLOOKUP(Tableau2[[#This Row],[PR]],'Taux sortant'!$I$9:$S$167,COLUMN(),0),"")</f>
        <v>4.07</v>
      </c>
      <c r="J673" s="2">
        <f>IFERROR(VLOOKUP(Tableau2[[#This Row],[PR]],'Taux sortant'!$I$9:$S$167,COLUMN(),0),"")</f>
        <v>0</v>
      </c>
      <c r="K673" s="2">
        <f>IFERROR(VLOOKUP(Tableau2[[#This Row],[PR]],'Taux sortant'!$I$9:$S$167,COLUMN(),0),"")</f>
        <v>0</v>
      </c>
      <c r="L673" s="2" t="str">
        <f>IFERROR(VLOOKUP(Tableau2[[#This Row],[PR]],'Taux sortant'!$I$9:$S$167,COLUMN(),0),"")</f>
        <v/>
      </c>
    </row>
    <row r="674" spans="1:12" x14ac:dyDescent="0.3">
      <c r="A674" s="1" t="s">
        <v>3119</v>
      </c>
      <c r="B674" s="1" t="s">
        <v>3084</v>
      </c>
      <c r="C674" s="2">
        <f>IFERROR(VLOOKUP(Tableau2[[#This Row],[PR]],'Taux sortant'!$I$9:$S$167,COLUMN(),0),"")</f>
        <v>15.12</v>
      </c>
      <c r="D674" s="2">
        <f>IFERROR(VLOOKUP(Tableau2[[#This Row],[PR]],'Taux sortant'!$I$9:$S$167,COLUMN(),0),"")</f>
        <v>12.61</v>
      </c>
      <c r="E674" s="2">
        <f>IFERROR(VLOOKUP(Tableau2[[#This Row],[PR]],'Taux sortant'!$I$9:$S$167,COLUMN(),0),"")</f>
        <v>9.7200000000000006</v>
      </c>
      <c r="F674" s="2">
        <f>IFERROR(VLOOKUP(Tableau2[[#This Row],[PR]],'Taux sortant'!$I$9:$S$167,COLUMN(),0),"")</f>
        <v>8.27</v>
      </c>
      <c r="G674" s="2">
        <f>IFERROR(VLOOKUP(Tableau2[[#This Row],[PR]],'Taux sortant'!$I$9:$S$167,COLUMN(),0),"")</f>
        <v>7.1</v>
      </c>
      <c r="H674" s="2">
        <f>IFERROR(VLOOKUP(Tableau2[[#This Row],[PR]],'Taux sortant'!$I$9:$S$167,COLUMN(),0),"")</f>
        <v>6.12</v>
      </c>
      <c r="I674" s="2">
        <f>IFERROR(VLOOKUP(Tableau2[[#This Row],[PR]],'Taux sortant'!$I$9:$S$167,COLUMN(),0),"")</f>
        <v>5.33</v>
      </c>
      <c r="J674" s="2">
        <f>IFERROR(VLOOKUP(Tableau2[[#This Row],[PR]],'Taux sortant'!$I$9:$S$167,COLUMN(),0),"")</f>
        <v>0</v>
      </c>
      <c r="K674" s="2">
        <f>IFERROR(VLOOKUP(Tableau2[[#This Row],[PR]],'Taux sortant'!$I$9:$S$167,COLUMN(),0),"")</f>
        <v>0</v>
      </c>
      <c r="L674" s="2" t="str">
        <f>IFERROR(VLOOKUP(Tableau2[[#This Row],[PR]],'Taux sortant'!$I$9:$S$167,COLUMN(),0),"")</f>
        <v/>
      </c>
    </row>
    <row r="675" spans="1:12" x14ac:dyDescent="0.3">
      <c r="A675" s="1" t="s">
        <v>1878</v>
      </c>
      <c r="B675" s="1" t="s">
        <v>1610</v>
      </c>
      <c r="C675" s="2">
        <f>IFERROR(VLOOKUP(Tableau2[[#This Row],[PR]],'Taux sortant'!$I$9:$S$167,COLUMN(),0),"")</f>
        <v>20.27</v>
      </c>
      <c r="D675" s="2">
        <f>IFERROR(VLOOKUP(Tableau2[[#This Row],[PR]],'Taux sortant'!$I$9:$S$167,COLUMN(),0),"")</f>
        <v>17.12</v>
      </c>
      <c r="E675" s="2">
        <f>IFERROR(VLOOKUP(Tableau2[[#This Row],[PR]],'Taux sortant'!$I$9:$S$167,COLUMN(),0),"")</f>
        <v>13.15</v>
      </c>
      <c r="F675" s="2">
        <f>IFERROR(VLOOKUP(Tableau2[[#This Row],[PR]],'Taux sortant'!$I$9:$S$167,COLUMN(),0),"")</f>
        <v>9.51</v>
      </c>
      <c r="G675" s="2">
        <f>IFERROR(VLOOKUP(Tableau2[[#This Row],[PR]],'Taux sortant'!$I$9:$S$167,COLUMN(),0),"")</f>
        <v>6.45</v>
      </c>
      <c r="H675" s="2">
        <f>IFERROR(VLOOKUP(Tableau2[[#This Row],[PR]],'Taux sortant'!$I$9:$S$167,COLUMN(),0),"")</f>
        <v>4.6399999999999997</v>
      </c>
      <c r="I675" s="2">
        <f>IFERROR(VLOOKUP(Tableau2[[#This Row],[PR]],'Taux sortant'!$I$9:$S$167,COLUMN(),0),"")</f>
        <v>3.62</v>
      </c>
      <c r="J675" s="2">
        <f>IFERROR(VLOOKUP(Tableau2[[#This Row],[PR]],'Taux sortant'!$I$9:$S$167,COLUMN(),0),"")</f>
        <v>0</v>
      </c>
      <c r="K675" s="2">
        <f>IFERROR(VLOOKUP(Tableau2[[#This Row],[PR]],'Taux sortant'!$I$9:$S$167,COLUMN(),0),"")</f>
        <v>0</v>
      </c>
      <c r="L675" s="2" t="str">
        <f>IFERROR(VLOOKUP(Tableau2[[#This Row],[PR]],'Taux sortant'!$I$9:$S$167,COLUMN(),0),"")</f>
        <v/>
      </c>
    </row>
    <row r="676" spans="1:12" x14ac:dyDescent="0.3">
      <c r="A676" s="1" t="s">
        <v>3122</v>
      </c>
      <c r="B676" s="1" t="s">
        <v>3078</v>
      </c>
      <c r="C676" s="2">
        <f>IFERROR(VLOOKUP(Tableau2[[#This Row],[PR]],'Taux sortant'!$I$9:$S$167,COLUMN(),0),"")</f>
        <v>15.34</v>
      </c>
      <c r="D676" s="2">
        <f>IFERROR(VLOOKUP(Tableau2[[#This Row],[PR]],'Taux sortant'!$I$9:$S$167,COLUMN(),0),"")</f>
        <v>12.85</v>
      </c>
      <c r="E676" s="2">
        <f>IFERROR(VLOOKUP(Tableau2[[#This Row],[PR]],'Taux sortant'!$I$9:$S$167,COLUMN(),0),"")</f>
        <v>9.94</v>
      </c>
      <c r="F676" s="2">
        <f>IFERROR(VLOOKUP(Tableau2[[#This Row],[PR]],'Taux sortant'!$I$9:$S$167,COLUMN(),0),"")</f>
        <v>8.5399999999999991</v>
      </c>
      <c r="G676" s="2">
        <f>IFERROR(VLOOKUP(Tableau2[[#This Row],[PR]],'Taux sortant'!$I$9:$S$167,COLUMN(),0),"")</f>
        <v>7.34</v>
      </c>
      <c r="H676" s="2">
        <f>IFERROR(VLOOKUP(Tableau2[[#This Row],[PR]],'Taux sortant'!$I$9:$S$167,COLUMN(),0),"")</f>
        <v>6.29</v>
      </c>
      <c r="I676" s="2">
        <f>IFERROR(VLOOKUP(Tableau2[[#This Row],[PR]],'Taux sortant'!$I$9:$S$167,COLUMN(),0),"")</f>
        <v>5.49</v>
      </c>
      <c r="J676" s="2">
        <f>IFERROR(VLOOKUP(Tableau2[[#This Row],[PR]],'Taux sortant'!$I$9:$S$167,COLUMN(),0),"")</f>
        <v>0</v>
      </c>
      <c r="K676" s="2">
        <f>IFERROR(VLOOKUP(Tableau2[[#This Row],[PR]],'Taux sortant'!$I$9:$S$167,COLUMN(),0),"")</f>
        <v>0</v>
      </c>
      <c r="L676" s="2" t="str">
        <f>IFERROR(VLOOKUP(Tableau2[[#This Row],[PR]],'Taux sortant'!$I$9:$S$167,COLUMN(),0),"")</f>
        <v/>
      </c>
    </row>
    <row r="677" spans="1:12" x14ac:dyDescent="0.3">
      <c r="A677" s="1" t="s">
        <v>1881</v>
      </c>
      <c r="B677" s="1" t="s">
        <v>1547</v>
      </c>
      <c r="C677" s="2">
        <f>IFERROR(VLOOKUP(Tableau2[[#This Row],[PR]],'Taux sortant'!$I$9:$S$167,COLUMN(),0),"")</f>
        <v>8.85</v>
      </c>
      <c r="D677" s="2">
        <f>IFERROR(VLOOKUP(Tableau2[[#This Row],[PR]],'Taux sortant'!$I$9:$S$167,COLUMN(),0),"")</f>
        <v>6.89</v>
      </c>
      <c r="E677" s="2">
        <f>IFERROR(VLOOKUP(Tableau2[[#This Row],[PR]],'Taux sortant'!$I$9:$S$167,COLUMN(),0),"")</f>
        <v>4.7</v>
      </c>
      <c r="F677" s="2">
        <f>IFERROR(VLOOKUP(Tableau2[[#This Row],[PR]],'Taux sortant'!$I$9:$S$167,COLUMN(),0),"")</f>
        <v>3.63</v>
      </c>
      <c r="G677" s="2">
        <f>IFERROR(VLOOKUP(Tableau2[[#This Row],[PR]],'Taux sortant'!$I$9:$S$167,COLUMN(),0),"")</f>
        <v>2.93</v>
      </c>
      <c r="H677" s="2">
        <f>IFERROR(VLOOKUP(Tableau2[[#This Row],[PR]],'Taux sortant'!$I$9:$S$167,COLUMN(),0),"")</f>
        <v>2.4900000000000002</v>
      </c>
      <c r="I677" s="2">
        <f>IFERROR(VLOOKUP(Tableau2[[#This Row],[PR]],'Taux sortant'!$I$9:$S$167,COLUMN(),0),"")</f>
        <v>2.21</v>
      </c>
      <c r="J677" s="2">
        <f>IFERROR(VLOOKUP(Tableau2[[#This Row],[PR]],'Taux sortant'!$I$9:$S$167,COLUMN(),0),"")</f>
        <v>0</v>
      </c>
      <c r="K677" s="2">
        <f>IFERROR(VLOOKUP(Tableau2[[#This Row],[PR]],'Taux sortant'!$I$9:$S$167,COLUMN(),0),"")</f>
        <v>0</v>
      </c>
      <c r="L677" s="2" t="str">
        <f>IFERROR(VLOOKUP(Tableau2[[#This Row],[PR]],'Taux sortant'!$I$9:$S$167,COLUMN(),0),"")</f>
        <v/>
      </c>
    </row>
    <row r="678" spans="1:12" x14ac:dyDescent="0.3">
      <c r="A678" s="1" t="s">
        <v>1884</v>
      </c>
      <c r="B678" s="1" t="s">
        <v>1553</v>
      </c>
      <c r="C678" s="2">
        <f>IFERROR(VLOOKUP(Tableau2[[#This Row],[PR]],'Taux sortant'!$I$9:$S$167,COLUMN(),0),"")</f>
        <v>21.88</v>
      </c>
      <c r="D678" s="2">
        <f>IFERROR(VLOOKUP(Tableau2[[#This Row],[PR]],'Taux sortant'!$I$9:$S$167,COLUMN(),0),"")</f>
        <v>18.649999999999999</v>
      </c>
      <c r="E678" s="2">
        <f>IFERROR(VLOOKUP(Tableau2[[#This Row],[PR]],'Taux sortant'!$I$9:$S$167,COLUMN(),0),"")</f>
        <v>14.65</v>
      </c>
      <c r="F678" s="2">
        <f>IFERROR(VLOOKUP(Tableau2[[#This Row],[PR]],'Taux sortant'!$I$9:$S$167,COLUMN(),0),"")</f>
        <v>11.58</v>
      </c>
      <c r="G678" s="2">
        <f>IFERROR(VLOOKUP(Tableau2[[#This Row],[PR]],'Taux sortant'!$I$9:$S$167,COLUMN(),0),"")</f>
        <v>8.49</v>
      </c>
      <c r="H678" s="2">
        <f>IFERROR(VLOOKUP(Tableau2[[#This Row],[PR]],'Taux sortant'!$I$9:$S$167,COLUMN(),0),"")</f>
        <v>5.99</v>
      </c>
      <c r="I678" s="2">
        <f>IFERROR(VLOOKUP(Tableau2[[#This Row],[PR]],'Taux sortant'!$I$9:$S$167,COLUMN(),0),"")</f>
        <v>4.2300000000000004</v>
      </c>
      <c r="J678" s="2">
        <f>IFERROR(VLOOKUP(Tableau2[[#This Row],[PR]],'Taux sortant'!$I$9:$S$167,COLUMN(),0),"")</f>
        <v>0</v>
      </c>
      <c r="K678" s="2">
        <f>IFERROR(VLOOKUP(Tableau2[[#This Row],[PR]],'Taux sortant'!$I$9:$S$167,COLUMN(),0),"")</f>
        <v>0</v>
      </c>
      <c r="L678" s="2" t="str">
        <f>IFERROR(VLOOKUP(Tableau2[[#This Row],[PR]],'Taux sortant'!$I$9:$S$167,COLUMN(),0),"")</f>
        <v/>
      </c>
    </row>
    <row r="679" spans="1:12" x14ac:dyDescent="0.3">
      <c r="A679" s="1" t="s">
        <v>3125</v>
      </c>
      <c r="B679" s="1" t="s">
        <v>3118</v>
      </c>
      <c r="C679" s="2">
        <f>IFERROR(VLOOKUP(Tableau2[[#This Row],[PR]],'Taux sortant'!$I$9:$S$167,COLUMN(),0),"")</f>
        <v>15.34</v>
      </c>
      <c r="D679" s="2">
        <f>IFERROR(VLOOKUP(Tableau2[[#This Row],[PR]],'Taux sortant'!$I$9:$S$167,COLUMN(),0),"")</f>
        <v>12.85</v>
      </c>
      <c r="E679" s="2">
        <f>IFERROR(VLOOKUP(Tableau2[[#This Row],[PR]],'Taux sortant'!$I$9:$S$167,COLUMN(),0),"")</f>
        <v>9.94</v>
      </c>
      <c r="F679" s="2">
        <f>IFERROR(VLOOKUP(Tableau2[[#This Row],[PR]],'Taux sortant'!$I$9:$S$167,COLUMN(),0),"")</f>
        <v>8.5399999999999991</v>
      </c>
      <c r="G679" s="2">
        <f>IFERROR(VLOOKUP(Tableau2[[#This Row],[PR]],'Taux sortant'!$I$9:$S$167,COLUMN(),0),"")</f>
        <v>7.34</v>
      </c>
      <c r="H679" s="2">
        <f>IFERROR(VLOOKUP(Tableau2[[#This Row],[PR]],'Taux sortant'!$I$9:$S$167,COLUMN(),0),"")</f>
        <v>6.29</v>
      </c>
      <c r="I679" s="2">
        <f>IFERROR(VLOOKUP(Tableau2[[#This Row],[PR]],'Taux sortant'!$I$9:$S$167,COLUMN(),0),"")</f>
        <v>5.49</v>
      </c>
      <c r="J679" s="2">
        <f>IFERROR(VLOOKUP(Tableau2[[#This Row],[PR]],'Taux sortant'!$I$9:$S$167,COLUMN(),0),"")</f>
        <v>0</v>
      </c>
      <c r="K679" s="2">
        <f>IFERROR(VLOOKUP(Tableau2[[#This Row],[PR]],'Taux sortant'!$I$9:$S$167,COLUMN(),0),"")</f>
        <v>0</v>
      </c>
      <c r="L679" s="2" t="str">
        <f>IFERROR(VLOOKUP(Tableau2[[#This Row],[PR]],'Taux sortant'!$I$9:$S$167,COLUMN(),0),"")</f>
        <v/>
      </c>
    </row>
    <row r="680" spans="1:12" x14ac:dyDescent="0.3">
      <c r="A680" s="1" t="s">
        <v>3128</v>
      </c>
      <c r="B680" s="1" t="s">
        <v>3118</v>
      </c>
      <c r="C680" s="2">
        <f>IFERROR(VLOOKUP(Tableau2[[#This Row],[PR]],'Taux sortant'!$I$9:$S$167,COLUMN(),0),"")</f>
        <v>15.34</v>
      </c>
      <c r="D680" s="2">
        <f>IFERROR(VLOOKUP(Tableau2[[#This Row],[PR]],'Taux sortant'!$I$9:$S$167,COLUMN(),0),"")</f>
        <v>12.85</v>
      </c>
      <c r="E680" s="2">
        <f>IFERROR(VLOOKUP(Tableau2[[#This Row],[PR]],'Taux sortant'!$I$9:$S$167,COLUMN(),0),"")</f>
        <v>9.94</v>
      </c>
      <c r="F680" s="2">
        <f>IFERROR(VLOOKUP(Tableau2[[#This Row],[PR]],'Taux sortant'!$I$9:$S$167,COLUMN(),0),"")</f>
        <v>8.5399999999999991</v>
      </c>
      <c r="G680" s="2">
        <f>IFERROR(VLOOKUP(Tableau2[[#This Row],[PR]],'Taux sortant'!$I$9:$S$167,COLUMN(),0),"")</f>
        <v>7.34</v>
      </c>
      <c r="H680" s="2">
        <f>IFERROR(VLOOKUP(Tableau2[[#This Row],[PR]],'Taux sortant'!$I$9:$S$167,COLUMN(),0),"")</f>
        <v>6.29</v>
      </c>
      <c r="I680" s="2">
        <f>IFERROR(VLOOKUP(Tableau2[[#This Row],[PR]],'Taux sortant'!$I$9:$S$167,COLUMN(),0),"")</f>
        <v>5.49</v>
      </c>
      <c r="J680" s="2">
        <f>IFERROR(VLOOKUP(Tableau2[[#This Row],[PR]],'Taux sortant'!$I$9:$S$167,COLUMN(),0),"")</f>
        <v>0</v>
      </c>
      <c r="K680" s="2">
        <f>IFERROR(VLOOKUP(Tableau2[[#This Row],[PR]],'Taux sortant'!$I$9:$S$167,COLUMN(),0),"")</f>
        <v>0</v>
      </c>
      <c r="L680" s="2" t="str">
        <f>IFERROR(VLOOKUP(Tableau2[[#This Row],[PR]],'Taux sortant'!$I$9:$S$167,COLUMN(),0),"")</f>
        <v/>
      </c>
    </row>
    <row r="681" spans="1:12" x14ac:dyDescent="0.3">
      <c r="A681" s="1" t="s">
        <v>1887</v>
      </c>
      <c r="B681" s="1" t="s">
        <v>1547</v>
      </c>
      <c r="C681" s="2">
        <f>IFERROR(VLOOKUP(Tableau2[[#This Row],[PR]],'Taux sortant'!$I$9:$S$167,COLUMN(),0),"")</f>
        <v>8.85</v>
      </c>
      <c r="D681" s="2">
        <f>IFERROR(VLOOKUP(Tableau2[[#This Row],[PR]],'Taux sortant'!$I$9:$S$167,COLUMN(),0),"")</f>
        <v>6.89</v>
      </c>
      <c r="E681" s="2">
        <f>IFERROR(VLOOKUP(Tableau2[[#This Row],[PR]],'Taux sortant'!$I$9:$S$167,COLUMN(),0),"")</f>
        <v>4.7</v>
      </c>
      <c r="F681" s="2">
        <f>IFERROR(VLOOKUP(Tableau2[[#This Row],[PR]],'Taux sortant'!$I$9:$S$167,COLUMN(),0),"")</f>
        <v>3.63</v>
      </c>
      <c r="G681" s="2">
        <f>IFERROR(VLOOKUP(Tableau2[[#This Row],[PR]],'Taux sortant'!$I$9:$S$167,COLUMN(),0),"")</f>
        <v>2.93</v>
      </c>
      <c r="H681" s="2">
        <f>IFERROR(VLOOKUP(Tableau2[[#This Row],[PR]],'Taux sortant'!$I$9:$S$167,COLUMN(),0),"")</f>
        <v>2.4900000000000002</v>
      </c>
      <c r="I681" s="2">
        <f>IFERROR(VLOOKUP(Tableau2[[#This Row],[PR]],'Taux sortant'!$I$9:$S$167,COLUMN(),0),"")</f>
        <v>2.21</v>
      </c>
      <c r="J681" s="2">
        <f>IFERROR(VLOOKUP(Tableau2[[#This Row],[PR]],'Taux sortant'!$I$9:$S$167,COLUMN(),0),"")</f>
        <v>0</v>
      </c>
      <c r="K681" s="2">
        <f>IFERROR(VLOOKUP(Tableau2[[#This Row],[PR]],'Taux sortant'!$I$9:$S$167,COLUMN(),0),"")</f>
        <v>0</v>
      </c>
      <c r="L681" s="2" t="str">
        <f>IFERROR(VLOOKUP(Tableau2[[#This Row],[PR]],'Taux sortant'!$I$9:$S$167,COLUMN(),0),"")</f>
        <v/>
      </c>
    </row>
    <row r="682" spans="1:12" x14ac:dyDescent="0.3">
      <c r="A682" s="1" t="s">
        <v>1890</v>
      </c>
      <c r="B682" s="1" t="s">
        <v>1572</v>
      </c>
      <c r="C682" s="2">
        <f>IFERROR(VLOOKUP(Tableau2[[#This Row],[PR]],'Taux sortant'!$I$9:$S$167,COLUMN(),0),"")</f>
        <v>11.77</v>
      </c>
      <c r="D682" s="2">
        <f>IFERROR(VLOOKUP(Tableau2[[#This Row],[PR]],'Taux sortant'!$I$9:$S$167,COLUMN(),0),"")</f>
        <v>9.3699999999999992</v>
      </c>
      <c r="E682" s="2">
        <f>IFERROR(VLOOKUP(Tableau2[[#This Row],[PR]],'Taux sortant'!$I$9:$S$167,COLUMN(),0),"")</f>
        <v>6.64</v>
      </c>
      <c r="F682" s="2">
        <f>IFERROR(VLOOKUP(Tableau2[[#This Row],[PR]],'Taux sortant'!$I$9:$S$167,COLUMN(),0),"")</f>
        <v>5.36</v>
      </c>
      <c r="G682" s="2">
        <f>IFERROR(VLOOKUP(Tableau2[[#This Row],[PR]],'Taux sortant'!$I$9:$S$167,COLUMN(),0),"")</f>
        <v>4.43</v>
      </c>
      <c r="H682" s="2">
        <f>IFERROR(VLOOKUP(Tableau2[[#This Row],[PR]],'Taux sortant'!$I$9:$S$167,COLUMN(),0),"")</f>
        <v>3.65</v>
      </c>
      <c r="I682" s="2">
        <f>IFERROR(VLOOKUP(Tableau2[[#This Row],[PR]],'Taux sortant'!$I$9:$S$167,COLUMN(),0),"")</f>
        <v>3.13</v>
      </c>
      <c r="J682" s="2">
        <f>IFERROR(VLOOKUP(Tableau2[[#This Row],[PR]],'Taux sortant'!$I$9:$S$167,COLUMN(),0),"")</f>
        <v>0</v>
      </c>
      <c r="K682" s="2">
        <f>IFERROR(VLOOKUP(Tableau2[[#This Row],[PR]],'Taux sortant'!$I$9:$S$167,COLUMN(),0),"")</f>
        <v>0</v>
      </c>
      <c r="L682" s="2" t="str">
        <f>IFERROR(VLOOKUP(Tableau2[[#This Row],[PR]],'Taux sortant'!$I$9:$S$167,COLUMN(),0),"")</f>
        <v/>
      </c>
    </row>
    <row r="683" spans="1:12" x14ac:dyDescent="0.3">
      <c r="A683" s="1" t="s">
        <v>4131</v>
      </c>
      <c r="B683" s="1" t="s">
        <v>4132</v>
      </c>
      <c r="C683" s="2">
        <f>IFERROR(VLOOKUP(Tableau2[[#This Row],[PR]],'Taux sortant'!$I$9:$S$167,COLUMN(),0),"")</f>
        <v>20.079999999999998</v>
      </c>
      <c r="D683" s="2">
        <f>IFERROR(VLOOKUP(Tableau2[[#This Row],[PR]],'Taux sortant'!$I$9:$S$167,COLUMN(),0),"")</f>
        <v>17.18</v>
      </c>
      <c r="E683" s="2">
        <f>IFERROR(VLOOKUP(Tableau2[[#This Row],[PR]],'Taux sortant'!$I$9:$S$167,COLUMN(),0),"")</f>
        <v>13.8</v>
      </c>
      <c r="F683" s="2">
        <f>IFERROR(VLOOKUP(Tableau2[[#This Row],[PR]],'Taux sortant'!$I$9:$S$167,COLUMN(),0),"")</f>
        <v>12.12</v>
      </c>
      <c r="G683" s="2">
        <f>IFERROR(VLOOKUP(Tableau2[[#This Row],[PR]],'Taux sortant'!$I$9:$S$167,COLUMN(),0),"")</f>
        <v>10.5</v>
      </c>
      <c r="H683" s="2">
        <f>IFERROR(VLOOKUP(Tableau2[[#This Row],[PR]],'Taux sortant'!$I$9:$S$167,COLUMN(),0),"")</f>
        <v>9.0500000000000007</v>
      </c>
      <c r="I683" s="2">
        <f>IFERROR(VLOOKUP(Tableau2[[#This Row],[PR]],'Taux sortant'!$I$9:$S$167,COLUMN(),0),"")</f>
        <v>7.85</v>
      </c>
      <c r="J683" s="2">
        <f>IFERROR(VLOOKUP(Tableau2[[#This Row],[PR]],'Taux sortant'!$I$9:$S$167,COLUMN(),0),"")</f>
        <v>0</v>
      </c>
      <c r="K683" s="2">
        <f>IFERROR(VLOOKUP(Tableau2[[#This Row],[PR]],'Taux sortant'!$I$9:$S$167,COLUMN(),0),"")</f>
        <v>0</v>
      </c>
      <c r="L683" s="2" t="str">
        <f>IFERROR(VLOOKUP(Tableau2[[#This Row],[PR]],'Taux sortant'!$I$9:$S$167,COLUMN(),0),"")</f>
        <v/>
      </c>
    </row>
    <row r="684" spans="1:12" x14ac:dyDescent="0.3">
      <c r="A684" s="1" t="s">
        <v>1893</v>
      </c>
      <c r="B684" s="1" t="s">
        <v>1566</v>
      </c>
      <c r="C684" s="2" t="str">
        <f>IFERROR(VLOOKUP(Tableau2[[#This Row],[PR]],'Taux sortant'!$I$9:$S$167,COLUMN(),0),"")</f>
        <v/>
      </c>
      <c r="D684" s="2" t="str">
        <f>IFERROR(VLOOKUP(Tableau2[[#This Row],[PR]],'Taux sortant'!$I$9:$S$167,COLUMN(),0),"")</f>
        <v/>
      </c>
      <c r="E684" s="2" t="str">
        <f>IFERROR(VLOOKUP(Tableau2[[#This Row],[PR]],'Taux sortant'!$I$9:$S$167,COLUMN(),0),"")</f>
        <v/>
      </c>
      <c r="F684" s="2" t="str">
        <f>IFERROR(VLOOKUP(Tableau2[[#This Row],[PR]],'Taux sortant'!$I$9:$S$167,COLUMN(),0),"")</f>
        <v/>
      </c>
      <c r="G684" s="2" t="str">
        <f>IFERROR(VLOOKUP(Tableau2[[#This Row],[PR]],'Taux sortant'!$I$9:$S$167,COLUMN(),0),"")</f>
        <v/>
      </c>
      <c r="H684" s="2" t="str">
        <f>IFERROR(VLOOKUP(Tableau2[[#This Row],[PR]],'Taux sortant'!$I$9:$S$167,COLUMN(),0),"")</f>
        <v/>
      </c>
      <c r="I684" s="2" t="str">
        <f>IFERROR(VLOOKUP(Tableau2[[#This Row],[PR]],'Taux sortant'!$I$9:$S$167,COLUMN(),0),"")</f>
        <v/>
      </c>
      <c r="J684" s="2" t="str">
        <f>IFERROR(VLOOKUP(Tableau2[[#This Row],[PR]],'Taux sortant'!$I$9:$S$167,COLUMN(),0),"")</f>
        <v/>
      </c>
      <c r="K684" s="2" t="str">
        <f>IFERROR(VLOOKUP(Tableau2[[#This Row],[PR]],'Taux sortant'!$I$9:$S$167,COLUMN(),0),"")</f>
        <v/>
      </c>
      <c r="L684" s="2" t="str">
        <f>IFERROR(VLOOKUP(Tableau2[[#This Row],[PR]],'Taux sortant'!$I$9:$S$167,COLUMN(),0),"")</f>
        <v/>
      </c>
    </row>
    <row r="685" spans="1:12" x14ac:dyDescent="0.3">
      <c r="A685" s="1" t="s">
        <v>195</v>
      </c>
      <c r="B685" s="1" t="s">
        <v>13</v>
      </c>
      <c r="C685" s="2">
        <f>IFERROR(VLOOKUP(Tableau2[[#This Row],[PR]],'Taux sortant'!$I$9:$S$167,COLUMN(),0),"")</f>
        <v>20.05</v>
      </c>
      <c r="D685" s="2">
        <f>IFERROR(VLOOKUP(Tableau2[[#This Row],[PR]],'Taux sortant'!$I$9:$S$167,COLUMN(),0),"")</f>
        <v>15.11</v>
      </c>
      <c r="E685" s="2">
        <f>IFERROR(VLOOKUP(Tableau2[[#This Row],[PR]],'Taux sortant'!$I$9:$S$167,COLUMN(),0),"")</f>
        <v>10.84</v>
      </c>
      <c r="F685" s="2">
        <f>IFERROR(VLOOKUP(Tableau2[[#This Row],[PR]],'Taux sortant'!$I$9:$S$167,COLUMN(),0),"")</f>
        <v>8.73</v>
      </c>
      <c r="G685" s="2">
        <f>IFERROR(VLOOKUP(Tableau2[[#This Row],[PR]],'Taux sortant'!$I$9:$S$167,COLUMN(),0),"")</f>
        <v>6.21</v>
      </c>
      <c r="H685" s="2">
        <f>IFERROR(VLOOKUP(Tableau2[[#This Row],[PR]],'Taux sortant'!$I$9:$S$167,COLUMN(),0),"")</f>
        <v>4.4800000000000004</v>
      </c>
      <c r="I685" s="2">
        <f>IFERROR(VLOOKUP(Tableau2[[#This Row],[PR]],'Taux sortant'!$I$9:$S$167,COLUMN(),0),"")</f>
        <v>3.71</v>
      </c>
      <c r="J685" s="2">
        <f>IFERROR(VLOOKUP(Tableau2[[#This Row],[PR]],'Taux sortant'!$I$9:$S$167,COLUMN(),0),"")</f>
        <v>0</v>
      </c>
      <c r="K685" s="2">
        <f>IFERROR(VLOOKUP(Tableau2[[#This Row],[PR]],'Taux sortant'!$I$9:$S$167,COLUMN(),0),"")</f>
        <v>0</v>
      </c>
      <c r="L685" s="2" t="str">
        <f>IFERROR(VLOOKUP(Tableau2[[#This Row],[PR]],'Taux sortant'!$I$9:$S$167,COLUMN(),0),"")</f>
        <v/>
      </c>
    </row>
    <row r="686" spans="1:12" x14ac:dyDescent="0.3">
      <c r="A686" s="1" t="s">
        <v>198</v>
      </c>
      <c r="B686" s="1" t="s">
        <v>15</v>
      </c>
      <c r="C686" s="2">
        <f>IFERROR(VLOOKUP(Tableau2[[#This Row],[PR]],'Taux sortant'!$I$9:$S$167,COLUMN(),0),"")</f>
        <v>12.05</v>
      </c>
      <c r="D686" s="2">
        <f>IFERROR(VLOOKUP(Tableau2[[#This Row],[PR]],'Taux sortant'!$I$9:$S$167,COLUMN(),0),"")</f>
        <v>9.57</v>
      </c>
      <c r="E686" s="2">
        <f>IFERROR(VLOOKUP(Tableau2[[#This Row],[PR]],'Taux sortant'!$I$9:$S$167,COLUMN(),0),"")</f>
        <v>6.79</v>
      </c>
      <c r="F686" s="2">
        <f>IFERROR(VLOOKUP(Tableau2[[#This Row],[PR]],'Taux sortant'!$I$9:$S$167,COLUMN(),0),"")</f>
        <v>5.47</v>
      </c>
      <c r="G686" s="2">
        <f>IFERROR(VLOOKUP(Tableau2[[#This Row],[PR]],'Taux sortant'!$I$9:$S$167,COLUMN(),0),"")</f>
        <v>4.49</v>
      </c>
      <c r="H686" s="2">
        <f>IFERROR(VLOOKUP(Tableau2[[#This Row],[PR]],'Taux sortant'!$I$9:$S$167,COLUMN(),0),"")</f>
        <v>3.66</v>
      </c>
      <c r="I686" s="2">
        <f>IFERROR(VLOOKUP(Tableau2[[#This Row],[PR]],'Taux sortant'!$I$9:$S$167,COLUMN(),0),"")</f>
        <v>3.12</v>
      </c>
      <c r="J686" s="2">
        <f>IFERROR(VLOOKUP(Tableau2[[#This Row],[PR]],'Taux sortant'!$I$9:$S$167,COLUMN(),0),"")</f>
        <v>0</v>
      </c>
      <c r="K686" s="2">
        <f>IFERROR(VLOOKUP(Tableau2[[#This Row],[PR]],'Taux sortant'!$I$9:$S$167,COLUMN(),0),"")</f>
        <v>0</v>
      </c>
      <c r="L686" s="2" t="str">
        <f>IFERROR(VLOOKUP(Tableau2[[#This Row],[PR]],'Taux sortant'!$I$9:$S$167,COLUMN(),0),"")</f>
        <v/>
      </c>
    </row>
    <row r="687" spans="1:12" x14ac:dyDescent="0.3">
      <c r="A687" s="1" t="s">
        <v>1519</v>
      </c>
      <c r="B687" s="1" t="s">
        <v>1518</v>
      </c>
      <c r="C687" s="2">
        <f>IFERROR(VLOOKUP(Tableau2[[#This Row],[PR]],'Taux sortant'!$I$9:$S$167,COLUMN(),0),"")</f>
        <v>10.29</v>
      </c>
      <c r="D687" s="2">
        <f>IFERROR(VLOOKUP(Tableau2[[#This Row],[PR]],'Taux sortant'!$I$9:$S$167,COLUMN(),0),"")</f>
        <v>8.1199999999999992</v>
      </c>
      <c r="E687" s="2">
        <f>IFERROR(VLOOKUP(Tableau2[[#This Row],[PR]],'Taux sortant'!$I$9:$S$167,COLUMN(),0),"")</f>
        <v>5.69</v>
      </c>
      <c r="F687" s="2">
        <f>IFERROR(VLOOKUP(Tableau2[[#This Row],[PR]],'Taux sortant'!$I$9:$S$167,COLUMN(),0),"")</f>
        <v>4.5199999999999996</v>
      </c>
      <c r="G687" s="2">
        <f>IFERROR(VLOOKUP(Tableau2[[#This Row],[PR]],'Taux sortant'!$I$9:$S$167,COLUMN(),0),"")</f>
        <v>3.74</v>
      </c>
      <c r="H687" s="2">
        <f>IFERROR(VLOOKUP(Tableau2[[#This Row],[PR]],'Taux sortant'!$I$9:$S$167,COLUMN(),0),"")</f>
        <v>3.28</v>
      </c>
      <c r="I687" s="2">
        <f>IFERROR(VLOOKUP(Tableau2[[#This Row],[PR]],'Taux sortant'!$I$9:$S$167,COLUMN(),0),"")</f>
        <v>2.99</v>
      </c>
      <c r="J687" s="2">
        <f>IFERROR(VLOOKUP(Tableau2[[#This Row],[PR]],'Taux sortant'!$I$9:$S$167,COLUMN(),0),"")</f>
        <v>0</v>
      </c>
      <c r="K687" s="2">
        <f>IFERROR(VLOOKUP(Tableau2[[#This Row],[PR]],'Taux sortant'!$I$9:$S$167,COLUMN(),0),"")</f>
        <v>0</v>
      </c>
      <c r="L687" s="2" t="str">
        <f>IFERROR(VLOOKUP(Tableau2[[#This Row],[PR]],'Taux sortant'!$I$9:$S$167,COLUMN(),0),"")</f>
        <v/>
      </c>
    </row>
    <row r="688" spans="1:12" x14ac:dyDescent="0.3">
      <c r="A688" s="1" t="s">
        <v>1524</v>
      </c>
      <c r="B688" s="1" t="s">
        <v>1518</v>
      </c>
      <c r="C688" s="2">
        <f>IFERROR(VLOOKUP(Tableau2[[#This Row],[PR]],'Taux sortant'!$I$9:$S$167,COLUMN(),0),"")</f>
        <v>10.29</v>
      </c>
      <c r="D688" s="2">
        <f>IFERROR(VLOOKUP(Tableau2[[#This Row],[PR]],'Taux sortant'!$I$9:$S$167,COLUMN(),0),"")</f>
        <v>8.1199999999999992</v>
      </c>
      <c r="E688" s="2">
        <f>IFERROR(VLOOKUP(Tableau2[[#This Row],[PR]],'Taux sortant'!$I$9:$S$167,COLUMN(),0),"")</f>
        <v>5.69</v>
      </c>
      <c r="F688" s="2">
        <f>IFERROR(VLOOKUP(Tableau2[[#This Row],[PR]],'Taux sortant'!$I$9:$S$167,COLUMN(),0),"")</f>
        <v>4.5199999999999996</v>
      </c>
      <c r="G688" s="2">
        <f>IFERROR(VLOOKUP(Tableau2[[#This Row],[PR]],'Taux sortant'!$I$9:$S$167,COLUMN(),0),"")</f>
        <v>3.74</v>
      </c>
      <c r="H688" s="2">
        <f>IFERROR(VLOOKUP(Tableau2[[#This Row],[PR]],'Taux sortant'!$I$9:$S$167,COLUMN(),0),"")</f>
        <v>3.28</v>
      </c>
      <c r="I688" s="2">
        <f>IFERROR(VLOOKUP(Tableau2[[#This Row],[PR]],'Taux sortant'!$I$9:$S$167,COLUMN(),0),"")</f>
        <v>2.99</v>
      </c>
      <c r="J688" s="2">
        <f>IFERROR(VLOOKUP(Tableau2[[#This Row],[PR]],'Taux sortant'!$I$9:$S$167,COLUMN(),0),"")</f>
        <v>0</v>
      </c>
      <c r="K688" s="2">
        <f>IFERROR(VLOOKUP(Tableau2[[#This Row],[PR]],'Taux sortant'!$I$9:$S$167,COLUMN(),0),"")</f>
        <v>0</v>
      </c>
      <c r="L688" s="2" t="str">
        <f>IFERROR(VLOOKUP(Tableau2[[#This Row],[PR]],'Taux sortant'!$I$9:$S$167,COLUMN(),0),"")</f>
        <v/>
      </c>
    </row>
    <row r="689" spans="1:12" x14ac:dyDescent="0.3">
      <c r="A689" s="1" t="s">
        <v>1528</v>
      </c>
      <c r="B689" s="1" t="s">
        <v>1529</v>
      </c>
      <c r="C689" s="2">
        <f>IFERROR(VLOOKUP(Tableau2[[#This Row],[PR]],'Taux sortant'!$I$9:$S$167,COLUMN(),0),"")</f>
        <v>8.85</v>
      </c>
      <c r="D689" s="2">
        <f>IFERROR(VLOOKUP(Tableau2[[#This Row],[PR]],'Taux sortant'!$I$9:$S$167,COLUMN(),0),"")</f>
        <v>6.89</v>
      </c>
      <c r="E689" s="2">
        <f>IFERROR(VLOOKUP(Tableau2[[#This Row],[PR]],'Taux sortant'!$I$9:$S$167,COLUMN(),0),"")</f>
        <v>4.7</v>
      </c>
      <c r="F689" s="2">
        <f>IFERROR(VLOOKUP(Tableau2[[#This Row],[PR]],'Taux sortant'!$I$9:$S$167,COLUMN(),0),"")</f>
        <v>3.63</v>
      </c>
      <c r="G689" s="2">
        <f>IFERROR(VLOOKUP(Tableau2[[#This Row],[PR]],'Taux sortant'!$I$9:$S$167,COLUMN(),0),"")</f>
        <v>2.93</v>
      </c>
      <c r="H689" s="2">
        <f>IFERROR(VLOOKUP(Tableau2[[#This Row],[PR]],'Taux sortant'!$I$9:$S$167,COLUMN(),0),"")</f>
        <v>2.4900000000000002</v>
      </c>
      <c r="I689" s="2">
        <f>IFERROR(VLOOKUP(Tableau2[[#This Row],[PR]],'Taux sortant'!$I$9:$S$167,COLUMN(),0),"")</f>
        <v>2.21</v>
      </c>
      <c r="J689" s="2">
        <f>IFERROR(VLOOKUP(Tableau2[[#This Row],[PR]],'Taux sortant'!$I$9:$S$167,COLUMN(),0),"")</f>
        <v>0</v>
      </c>
      <c r="K689" s="2">
        <f>IFERROR(VLOOKUP(Tableau2[[#This Row],[PR]],'Taux sortant'!$I$9:$S$167,COLUMN(),0),"")</f>
        <v>0</v>
      </c>
      <c r="L689" s="2" t="str">
        <f>IFERROR(VLOOKUP(Tableau2[[#This Row],[PR]],'Taux sortant'!$I$9:$S$167,COLUMN(),0),"")</f>
        <v/>
      </c>
    </row>
    <row r="690" spans="1:12" x14ac:dyDescent="0.3">
      <c r="A690" s="1" t="s">
        <v>1534</v>
      </c>
      <c r="B690" s="1" t="s">
        <v>1535</v>
      </c>
      <c r="C690" s="2">
        <f>IFERROR(VLOOKUP(Tableau2[[#This Row],[PR]],'Taux sortant'!$I$9:$S$167,COLUMN(),0),"")</f>
        <v>32.31</v>
      </c>
      <c r="D690" s="2">
        <f>IFERROR(VLOOKUP(Tableau2[[#This Row],[PR]],'Taux sortant'!$I$9:$S$167,COLUMN(),0),"")</f>
        <v>25.84</v>
      </c>
      <c r="E690" s="2">
        <f>IFERROR(VLOOKUP(Tableau2[[#This Row],[PR]],'Taux sortant'!$I$9:$S$167,COLUMN(),0),"")</f>
        <v>18.78</v>
      </c>
      <c r="F690" s="2">
        <f>IFERROR(VLOOKUP(Tableau2[[#This Row],[PR]],'Taux sortant'!$I$9:$S$167,COLUMN(),0),"")</f>
        <v>15.36</v>
      </c>
      <c r="G690" s="2">
        <f>IFERROR(VLOOKUP(Tableau2[[#This Row],[PR]],'Taux sortant'!$I$9:$S$167,COLUMN(),0),"")</f>
        <v>12.71</v>
      </c>
      <c r="H690" s="2">
        <f>IFERROR(VLOOKUP(Tableau2[[#This Row],[PR]],'Taux sortant'!$I$9:$S$167,COLUMN(),0),"")</f>
        <v>10.58</v>
      </c>
      <c r="I690" s="2">
        <f>IFERROR(VLOOKUP(Tableau2[[#This Row],[PR]],'Taux sortant'!$I$9:$S$167,COLUMN(),0),"")</f>
        <v>9.08</v>
      </c>
      <c r="J690" s="2">
        <f>IFERROR(VLOOKUP(Tableau2[[#This Row],[PR]],'Taux sortant'!$I$9:$S$167,COLUMN(),0),"")</f>
        <v>0</v>
      </c>
      <c r="K690" s="2">
        <f>IFERROR(VLOOKUP(Tableau2[[#This Row],[PR]],'Taux sortant'!$I$9:$S$167,COLUMN(),0),"")</f>
        <v>0</v>
      </c>
      <c r="L690" s="2" t="str">
        <f>IFERROR(VLOOKUP(Tableau2[[#This Row],[PR]],'Taux sortant'!$I$9:$S$167,COLUMN(),0),"")</f>
        <v/>
      </c>
    </row>
    <row r="691" spans="1:12" x14ac:dyDescent="0.3">
      <c r="A691" s="1" t="s">
        <v>6032</v>
      </c>
      <c r="B691" s="1" t="s">
        <v>5820</v>
      </c>
      <c r="C691" s="2" t="str">
        <f>IFERROR(VLOOKUP(Tableau2[[#This Row],[PR]],'Taux sortant'!$I$9:$S$167,COLUMN(),0),"")</f>
        <v/>
      </c>
      <c r="D691" s="2" t="str">
        <f>IFERROR(VLOOKUP(Tableau2[[#This Row],[PR]],'Taux sortant'!$I$9:$S$167,COLUMN(),0),"")</f>
        <v/>
      </c>
      <c r="E691" s="2" t="str">
        <f>IFERROR(VLOOKUP(Tableau2[[#This Row],[PR]],'Taux sortant'!$I$9:$S$167,COLUMN(),0),"")</f>
        <v/>
      </c>
      <c r="F691" s="2" t="str">
        <f>IFERROR(VLOOKUP(Tableau2[[#This Row],[PR]],'Taux sortant'!$I$9:$S$167,COLUMN(),0),"")</f>
        <v/>
      </c>
      <c r="G691" s="2" t="str">
        <f>IFERROR(VLOOKUP(Tableau2[[#This Row],[PR]],'Taux sortant'!$I$9:$S$167,COLUMN(),0),"")</f>
        <v/>
      </c>
      <c r="H691" s="2" t="str">
        <f>IFERROR(VLOOKUP(Tableau2[[#This Row],[PR]],'Taux sortant'!$I$9:$S$167,COLUMN(),0),"")</f>
        <v/>
      </c>
      <c r="I691" s="2" t="str">
        <f>IFERROR(VLOOKUP(Tableau2[[#This Row],[PR]],'Taux sortant'!$I$9:$S$167,COLUMN(),0),"")</f>
        <v/>
      </c>
      <c r="J691" s="2" t="str">
        <f>IFERROR(VLOOKUP(Tableau2[[#This Row],[PR]],'Taux sortant'!$I$9:$S$167,COLUMN(),0),"")</f>
        <v/>
      </c>
      <c r="K691" s="2" t="str">
        <f>IFERROR(VLOOKUP(Tableau2[[#This Row],[PR]],'Taux sortant'!$I$9:$S$167,COLUMN(),0),"")</f>
        <v/>
      </c>
      <c r="L691" s="2" t="str">
        <f>IFERROR(VLOOKUP(Tableau2[[#This Row],[PR]],'Taux sortant'!$I$9:$S$167,COLUMN(),0),"")</f>
        <v/>
      </c>
    </row>
    <row r="692" spans="1:12" x14ac:dyDescent="0.3">
      <c r="A692" s="1" t="s">
        <v>200</v>
      </c>
      <c r="B692" s="1" t="s">
        <v>63</v>
      </c>
      <c r="C692" s="2">
        <f>IFERROR(VLOOKUP(Tableau2[[#This Row],[PR]],'Taux sortant'!$I$9:$S$167,COLUMN(),0),"")</f>
        <v>13.04</v>
      </c>
      <c r="D692" s="2">
        <f>IFERROR(VLOOKUP(Tableau2[[#This Row],[PR]],'Taux sortant'!$I$9:$S$167,COLUMN(),0),"")</f>
        <v>10.46</v>
      </c>
      <c r="E692" s="2">
        <f>IFERROR(VLOOKUP(Tableau2[[#This Row],[PR]],'Taux sortant'!$I$9:$S$167,COLUMN(),0),"")</f>
        <v>7.52</v>
      </c>
      <c r="F692" s="2">
        <f>IFERROR(VLOOKUP(Tableau2[[#This Row],[PR]],'Taux sortant'!$I$9:$S$167,COLUMN(),0),"")</f>
        <v>6.12</v>
      </c>
      <c r="G692" s="2">
        <f>IFERROR(VLOOKUP(Tableau2[[#This Row],[PR]],'Taux sortant'!$I$9:$S$167,COLUMN(),0),"")</f>
        <v>5.09</v>
      </c>
      <c r="H692" s="2">
        <f>IFERROR(VLOOKUP(Tableau2[[#This Row],[PR]],'Taux sortant'!$I$9:$S$167,COLUMN(),0),"")</f>
        <v>4.2300000000000004</v>
      </c>
      <c r="I692" s="2">
        <f>IFERROR(VLOOKUP(Tableau2[[#This Row],[PR]],'Taux sortant'!$I$9:$S$167,COLUMN(),0),"")</f>
        <v>3.67</v>
      </c>
      <c r="J692" s="2">
        <f>IFERROR(VLOOKUP(Tableau2[[#This Row],[PR]],'Taux sortant'!$I$9:$S$167,COLUMN(),0),"")</f>
        <v>0</v>
      </c>
      <c r="K692" s="2">
        <f>IFERROR(VLOOKUP(Tableau2[[#This Row],[PR]],'Taux sortant'!$I$9:$S$167,COLUMN(),0),"")</f>
        <v>0</v>
      </c>
      <c r="L692" s="2" t="str">
        <f>IFERROR(VLOOKUP(Tableau2[[#This Row],[PR]],'Taux sortant'!$I$9:$S$167,COLUMN(),0),"")</f>
        <v/>
      </c>
    </row>
    <row r="693" spans="1:12" x14ac:dyDescent="0.3">
      <c r="A693" s="1" t="s">
        <v>203</v>
      </c>
      <c r="B693" s="1" t="s">
        <v>37</v>
      </c>
      <c r="C693" s="2">
        <f>IFERROR(VLOOKUP(Tableau2[[#This Row],[PR]],'Taux sortant'!$I$9:$S$167,COLUMN(),0),"")</f>
        <v>25.34</v>
      </c>
      <c r="D693" s="2">
        <f>IFERROR(VLOOKUP(Tableau2[[#This Row],[PR]],'Taux sortant'!$I$9:$S$167,COLUMN(),0),"")</f>
        <v>21.62</v>
      </c>
      <c r="E693" s="2">
        <f>IFERROR(VLOOKUP(Tableau2[[#This Row],[PR]],'Taux sortant'!$I$9:$S$167,COLUMN(),0),"")</f>
        <v>15.42</v>
      </c>
      <c r="F693" s="2">
        <f>IFERROR(VLOOKUP(Tableau2[[#This Row],[PR]],'Taux sortant'!$I$9:$S$167,COLUMN(),0),"")</f>
        <v>12.6</v>
      </c>
      <c r="G693" s="2">
        <f>IFERROR(VLOOKUP(Tableau2[[#This Row],[PR]],'Taux sortant'!$I$9:$S$167,COLUMN(),0),"")</f>
        <v>9.5500000000000007</v>
      </c>
      <c r="H693" s="2">
        <f>IFERROR(VLOOKUP(Tableau2[[#This Row],[PR]],'Taux sortant'!$I$9:$S$167,COLUMN(),0),"")</f>
        <v>7.3</v>
      </c>
      <c r="I693" s="2">
        <f>IFERROR(VLOOKUP(Tableau2[[#This Row],[PR]],'Taux sortant'!$I$9:$S$167,COLUMN(),0),"")</f>
        <v>6.61</v>
      </c>
      <c r="J693" s="2">
        <f>IFERROR(VLOOKUP(Tableau2[[#This Row],[PR]],'Taux sortant'!$I$9:$S$167,COLUMN(),0),"")</f>
        <v>0</v>
      </c>
      <c r="K693" s="2">
        <f>IFERROR(VLOOKUP(Tableau2[[#This Row],[PR]],'Taux sortant'!$I$9:$S$167,COLUMN(),0),"")</f>
        <v>0</v>
      </c>
      <c r="L693" s="2" t="str">
        <f>IFERROR(VLOOKUP(Tableau2[[#This Row],[PR]],'Taux sortant'!$I$9:$S$167,COLUMN(),0),"")</f>
        <v/>
      </c>
    </row>
    <row r="694" spans="1:12" x14ac:dyDescent="0.3">
      <c r="A694" s="1" t="s">
        <v>206</v>
      </c>
      <c r="B694" s="1" t="s">
        <v>33</v>
      </c>
      <c r="C694" s="2">
        <f>IFERROR(VLOOKUP(Tableau2[[#This Row],[PR]],'Taux sortant'!$I$9:$S$167,COLUMN(),0),"")</f>
        <v>28.13</v>
      </c>
      <c r="D694" s="2">
        <f>IFERROR(VLOOKUP(Tableau2[[#This Row],[PR]],'Taux sortant'!$I$9:$S$167,COLUMN(),0),"")</f>
        <v>22.97</v>
      </c>
      <c r="E694" s="2">
        <f>IFERROR(VLOOKUP(Tableau2[[#This Row],[PR]],'Taux sortant'!$I$9:$S$167,COLUMN(),0),"")</f>
        <v>17.190000000000001</v>
      </c>
      <c r="F694" s="2">
        <f>IFERROR(VLOOKUP(Tableau2[[#This Row],[PR]],'Taux sortant'!$I$9:$S$167,COLUMN(),0),"")</f>
        <v>13.88</v>
      </c>
      <c r="G694" s="2">
        <f>IFERROR(VLOOKUP(Tableau2[[#This Row],[PR]],'Taux sortant'!$I$9:$S$167,COLUMN(),0),"")</f>
        <v>10.89</v>
      </c>
      <c r="H694" s="2">
        <f>IFERROR(VLOOKUP(Tableau2[[#This Row],[PR]],'Taux sortant'!$I$9:$S$167,COLUMN(),0),"")</f>
        <v>7.86</v>
      </c>
      <c r="I694" s="2">
        <f>IFERROR(VLOOKUP(Tableau2[[#This Row],[PR]],'Taux sortant'!$I$9:$S$167,COLUMN(),0),"")</f>
        <v>7.14</v>
      </c>
      <c r="J694" s="2">
        <f>IFERROR(VLOOKUP(Tableau2[[#This Row],[PR]],'Taux sortant'!$I$9:$S$167,COLUMN(),0),"")</f>
        <v>0</v>
      </c>
      <c r="K694" s="2">
        <f>IFERROR(VLOOKUP(Tableau2[[#This Row],[PR]],'Taux sortant'!$I$9:$S$167,COLUMN(),0),"")</f>
        <v>0</v>
      </c>
      <c r="L694" s="2" t="str">
        <f>IFERROR(VLOOKUP(Tableau2[[#This Row],[PR]],'Taux sortant'!$I$9:$S$167,COLUMN(),0),"")</f>
        <v/>
      </c>
    </row>
    <row r="695" spans="1:12" x14ac:dyDescent="0.3">
      <c r="A695" s="1" t="s">
        <v>209</v>
      </c>
      <c r="B695" s="1" t="s">
        <v>53</v>
      </c>
      <c r="C695" s="2">
        <f>IFERROR(VLOOKUP(Tableau2[[#This Row],[PR]],'Taux sortant'!$I$9:$S$167,COLUMN(),0),"")</f>
        <v>28.13</v>
      </c>
      <c r="D695" s="2">
        <f>IFERROR(VLOOKUP(Tableau2[[#This Row],[PR]],'Taux sortant'!$I$9:$S$167,COLUMN(),0),"")</f>
        <v>22.97</v>
      </c>
      <c r="E695" s="2">
        <f>IFERROR(VLOOKUP(Tableau2[[#This Row],[PR]],'Taux sortant'!$I$9:$S$167,COLUMN(),0),"")</f>
        <v>17.190000000000001</v>
      </c>
      <c r="F695" s="2">
        <f>IFERROR(VLOOKUP(Tableau2[[#This Row],[PR]],'Taux sortant'!$I$9:$S$167,COLUMN(),0),"")</f>
        <v>13.88</v>
      </c>
      <c r="G695" s="2">
        <f>IFERROR(VLOOKUP(Tableau2[[#This Row],[PR]],'Taux sortant'!$I$9:$S$167,COLUMN(),0),"")</f>
        <v>10.89</v>
      </c>
      <c r="H695" s="2">
        <f>IFERROR(VLOOKUP(Tableau2[[#This Row],[PR]],'Taux sortant'!$I$9:$S$167,COLUMN(),0),"")</f>
        <v>7.86</v>
      </c>
      <c r="I695" s="2">
        <f>IFERROR(VLOOKUP(Tableau2[[#This Row],[PR]],'Taux sortant'!$I$9:$S$167,COLUMN(),0),"")</f>
        <v>7.14</v>
      </c>
      <c r="J695" s="2">
        <f>IFERROR(VLOOKUP(Tableau2[[#This Row],[PR]],'Taux sortant'!$I$9:$S$167,COLUMN(),0),"")</f>
        <v>0</v>
      </c>
      <c r="K695" s="2">
        <f>IFERROR(VLOOKUP(Tableau2[[#This Row],[PR]],'Taux sortant'!$I$9:$S$167,COLUMN(),0),"")</f>
        <v>0</v>
      </c>
      <c r="L695" s="2" t="str">
        <f>IFERROR(VLOOKUP(Tableau2[[#This Row],[PR]],'Taux sortant'!$I$9:$S$167,COLUMN(),0),"")</f>
        <v/>
      </c>
    </row>
    <row r="696" spans="1:12" x14ac:dyDescent="0.3">
      <c r="A696" s="1" t="s">
        <v>6035</v>
      </c>
      <c r="B696" s="1" t="s">
        <v>440</v>
      </c>
      <c r="C696" s="2">
        <f>IFERROR(VLOOKUP(Tableau2[[#This Row],[PR]],'Taux sortant'!$I$9:$S$167,COLUMN(),0),"")</f>
        <v>26.92</v>
      </c>
      <c r="D696" s="2">
        <f>IFERROR(VLOOKUP(Tableau2[[#This Row],[PR]],'Taux sortant'!$I$9:$S$167,COLUMN(),0),"")</f>
        <v>23.53</v>
      </c>
      <c r="E696" s="2">
        <f>IFERROR(VLOOKUP(Tableau2[[#This Row],[PR]],'Taux sortant'!$I$9:$S$167,COLUMN(),0),"")</f>
        <v>19.57</v>
      </c>
      <c r="F696" s="2">
        <f>IFERROR(VLOOKUP(Tableau2[[#This Row],[PR]],'Taux sortant'!$I$9:$S$167,COLUMN(),0),"")</f>
        <v>17.600000000000001</v>
      </c>
      <c r="G696" s="2">
        <f>IFERROR(VLOOKUP(Tableau2[[#This Row],[PR]],'Taux sortant'!$I$9:$S$167,COLUMN(),0),"")</f>
        <v>15.43</v>
      </c>
      <c r="H696" s="2">
        <f>IFERROR(VLOOKUP(Tableau2[[#This Row],[PR]],'Taux sortant'!$I$9:$S$167,COLUMN(),0),"")</f>
        <v>13.28</v>
      </c>
      <c r="I696" s="2">
        <f>IFERROR(VLOOKUP(Tableau2[[#This Row],[PR]],'Taux sortant'!$I$9:$S$167,COLUMN(),0),"")</f>
        <v>11.37</v>
      </c>
      <c r="J696" s="2">
        <f>IFERROR(VLOOKUP(Tableau2[[#This Row],[PR]],'Taux sortant'!$I$9:$S$167,COLUMN(),0),"")</f>
        <v>0</v>
      </c>
      <c r="K696" s="2">
        <f>IFERROR(VLOOKUP(Tableau2[[#This Row],[PR]],'Taux sortant'!$I$9:$S$167,COLUMN(),0),"")</f>
        <v>0</v>
      </c>
      <c r="L696" s="2" t="str">
        <f>IFERROR(VLOOKUP(Tableau2[[#This Row],[PR]],'Taux sortant'!$I$9:$S$167,COLUMN(),0),"")</f>
        <v/>
      </c>
    </row>
    <row r="697" spans="1:12" x14ac:dyDescent="0.3">
      <c r="A697" s="1" t="s">
        <v>3131</v>
      </c>
      <c r="B697" s="1" t="s">
        <v>3115</v>
      </c>
      <c r="C697" s="2">
        <f>IFERROR(VLOOKUP(Tableau2[[#This Row],[PR]],'Taux sortant'!$I$9:$S$167,COLUMN(),0),"")</f>
        <v>16.05</v>
      </c>
      <c r="D697" s="2">
        <f>IFERROR(VLOOKUP(Tableau2[[#This Row],[PR]],'Taux sortant'!$I$9:$S$167,COLUMN(),0),"")</f>
        <v>13.51</v>
      </c>
      <c r="E697" s="2">
        <f>IFERROR(VLOOKUP(Tableau2[[#This Row],[PR]],'Taux sortant'!$I$9:$S$167,COLUMN(),0),"")</f>
        <v>10.52</v>
      </c>
      <c r="F697" s="2">
        <f>IFERROR(VLOOKUP(Tableau2[[#This Row],[PR]],'Taux sortant'!$I$9:$S$167,COLUMN(),0),"")</f>
        <v>9.0500000000000007</v>
      </c>
      <c r="G697" s="2">
        <f>IFERROR(VLOOKUP(Tableau2[[#This Row],[PR]],'Taux sortant'!$I$9:$S$167,COLUMN(),0),"")</f>
        <v>7.8</v>
      </c>
      <c r="H697" s="2">
        <f>IFERROR(VLOOKUP(Tableau2[[#This Row],[PR]],'Taux sortant'!$I$9:$S$167,COLUMN(),0),"")</f>
        <v>6.76</v>
      </c>
      <c r="I697" s="2">
        <f>IFERROR(VLOOKUP(Tableau2[[#This Row],[PR]],'Taux sortant'!$I$9:$S$167,COLUMN(),0),"")</f>
        <v>5.92</v>
      </c>
      <c r="J697" s="2">
        <f>IFERROR(VLOOKUP(Tableau2[[#This Row],[PR]],'Taux sortant'!$I$9:$S$167,COLUMN(),0),"")</f>
        <v>0</v>
      </c>
      <c r="K697" s="2">
        <f>IFERROR(VLOOKUP(Tableau2[[#This Row],[PR]],'Taux sortant'!$I$9:$S$167,COLUMN(),0),"")</f>
        <v>0</v>
      </c>
      <c r="L697" s="2" t="str">
        <f>IFERROR(VLOOKUP(Tableau2[[#This Row],[PR]],'Taux sortant'!$I$9:$S$167,COLUMN(),0),"")</f>
        <v/>
      </c>
    </row>
    <row r="698" spans="1:12" x14ac:dyDescent="0.3">
      <c r="A698" s="1" t="s">
        <v>1538</v>
      </c>
      <c r="B698" s="1" t="s">
        <v>1518</v>
      </c>
      <c r="C698" s="2">
        <f>IFERROR(VLOOKUP(Tableau2[[#This Row],[PR]],'Taux sortant'!$I$9:$S$167,COLUMN(),0),"")</f>
        <v>10.29</v>
      </c>
      <c r="D698" s="2">
        <f>IFERROR(VLOOKUP(Tableau2[[#This Row],[PR]],'Taux sortant'!$I$9:$S$167,COLUMN(),0),"")</f>
        <v>8.1199999999999992</v>
      </c>
      <c r="E698" s="2">
        <f>IFERROR(VLOOKUP(Tableau2[[#This Row],[PR]],'Taux sortant'!$I$9:$S$167,COLUMN(),0),"")</f>
        <v>5.69</v>
      </c>
      <c r="F698" s="2">
        <f>IFERROR(VLOOKUP(Tableau2[[#This Row],[PR]],'Taux sortant'!$I$9:$S$167,COLUMN(),0),"")</f>
        <v>4.5199999999999996</v>
      </c>
      <c r="G698" s="2">
        <f>IFERROR(VLOOKUP(Tableau2[[#This Row],[PR]],'Taux sortant'!$I$9:$S$167,COLUMN(),0),"")</f>
        <v>3.74</v>
      </c>
      <c r="H698" s="2">
        <f>IFERROR(VLOOKUP(Tableau2[[#This Row],[PR]],'Taux sortant'!$I$9:$S$167,COLUMN(),0),"")</f>
        <v>3.28</v>
      </c>
      <c r="I698" s="2">
        <f>IFERROR(VLOOKUP(Tableau2[[#This Row],[PR]],'Taux sortant'!$I$9:$S$167,COLUMN(),0),"")</f>
        <v>2.99</v>
      </c>
      <c r="J698" s="2">
        <f>IFERROR(VLOOKUP(Tableau2[[#This Row],[PR]],'Taux sortant'!$I$9:$S$167,COLUMN(),0),"")</f>
        <v>0</v>
      </c>
      <c r="K698" s="2">
        <f>IFERROR(VLOOKUP(Tableau2[[#This Row],[PR]],'Taux sortant'!$I$9:$S$167,COLUMN(),0),"")</f>
        <v>0</v>
      </c>
      <c r="L698" s="2" t="str">
        <f>IFERROR(VLOOKUP(Tableau2[[#This Row],[PR]],'Taux sortant'!$I$9:$S$167,COLUMN(),0),"")</f>
        <v/>
      </c>
    </row>
    <row r="699" spans="1:12" x14ac:dyDescent="0.3">
      <c r="A699" s="1" t="s">
        <v>5486</v>
      </c>
      <c r="B699" s="1" t="s">
        <v>5351</v>
      </c>
      <c r="C699" s="2">
        <f>IFERROR(VLOOKUP(Tableau2[[#This Row],[PR]],'Taux sortant'!$I$9:$S$167,COLUMN(),0),"")</f>
        <v>16.170000000000002</v>
      </c>
      <c r="D699" s="2">
        <f>IFERROR(VLOOKUP(Tableau2[[#This Row],[PR]],'Taux sortant'!$I$9:$S$167,COLUMN(),0),"")</f>
        <v>13.54</v>
      </c>
      <c r="E699" s="2">
        <f>IFERROR(VLOOKUP(Tableau2[[#This Row],[PR]],'Taux sortant'!$I$9:$S$167,COLUMN(),0),"")</f>
        <v>10.49</v>
      </c>
      <c r="F699" s="2">
        <f>IFERROR(VLOOKUP(Tableau2[[#This Row],[PR]],'Taux sortant'!$I$9:$S$167,COLUMN(),0),"")</f>
        <v>8.9700000000000006</v>
      </c>
      <c r="G699" s="2">
        <f>IFERROR(VLOOKUP(Tableau2[[#This Row],[PR]],'Taux sortant'!$I$9:$S$167,COLUMN(),0),"")</f>
        <v>7.62</v>
      </c>
      <c r="H699" s="2">
        <f>IFERROR(VLOOKUP(Tableau2[[#This Row],[PR]],'Taux sortant'!$I$9:$S$167,COLUMN(),0),"")</f>
        <v>6.52</v>
      </c>
      <c r="I699" s="2">
        <f>IFERROR(VLOOKUP(Tableau2[[#This Row],[PR]],'Taux sortant'!$I$9:$S$167,COLUMN(),0),"")</f>
        <v>5.64</v>
      </c>
      <c r="J699" s="2">
        <f>IFERROR(VLOOKUP(Tableau2[[#This Row],[PR]],'Taux sortant'!$I$9:$S$167,COLUMN(),0),"")</f>
        <v>0</v>
      </c>
      <c r="K699" s="2">
        <f>IFERROR(VLOOKUP(Tableau2[[#This Row],[PR]],'Taux sortant'!$I$9:$S$167,COLUMN(),0),"")</f>
        <v>0</v>
      </c>
      <c r="L699" s="2" t="str">
        <f>IFERROR(VLOOKUP(Tableau2[[#This Row],[PR]],'Taux sortant'!$I$9:$S$167,COLUMN(),0),"")</f>
        <v/>
      </c>
    </row>
    <row r="700" spans="1:12" x14ac:dyDescent="0.3">
      <c r="A700" s="1" t="s">
        <v>212</v>
      </c>
      <c r="B700" s="1" t="s">
        <v>81</v>
      </c>
      <c r="C700" s="2">
        <f>IFERROR(VLOOKUP(Tableau2[[#This Row],[PR]],'Taux sortant'!$I$9:$S$167,COLUMN(),0),"")</f>
        <v>21.64</v>
      </c>
      <c r="D700" s="2">
        <f>IFERROR(VLOOKUP(Tableau2[[#This Row],[PR]],'Taux sortant'!$I$9:$S$167,COLUMN(),0),"")</f>
        <v>17.309999999999999</v>
      </c>
      <c r="E700" s="2">
        <f>IFERROR(VLOOKUP(Tableau2[[#This Row],[PR]],'Taux sortant'!$I$9:$S$167,COLUMN(),0),"")</f>
        <v>12.45</v>
      </c>
      <c r="F700" s="2">
        <f>IFERROR(VLOOKUP(Tableau2[[#This Row],[PR]],'Taux sortant'!$I$9:$S$167,COLUMN(),0),"")</f>
        <v>10.1</v>
      </c>
      <c r="G700" s="2">
        <f>IFERROR(VLOOKUP(Tableau2[[#This Row],[PR]],'Taux sortant'!$I$9:$S$167,COLUMN(),0),"")</f>
        <v>8.23</v>
      </c>
      <c r="H700" s="2">
        <f>IFERROR(VLOOKUP(Tableau2[[#This Row],[PR]],'Taux sortant'!$I$9:$S$167,COLUMN(),0),"")</f>
        <v>5.96</v>
      </c>
      <c r="I700" s="2">
        <f>IFERROR(VLOOKUP(Tableau2[[#This Row],[PR]],'Taux sortant'!$I$9:$S$167,COLUMN(),0),"")</f>
        <v>5.44</v>
      </c>
      <c r="J700" s="2">
        <f>IFERROR(VLOOKUP(Tableau2[[#This Row],[PR]],'Taux sortant'!$I$9:$S$167,COLUMN(),0),"")</f>
        <v>0</v>
      </c>
      <c r="K700" s="2">
        <f>IFERROR(VLOOKUP(Tableau2[[#This Row],[PR]],'Taux sortant'!$I$9:$S$167,COLUMN(),0),"")</f>
        <v>0</v>
      </c>
      <c r="L700" s="2" t="str">
        <f>IFERROR(VLOOKUP(Tableau2[[#This Row],[PR]],'Taux sortant'!$I$9:$S$167,COLUMN(),0),"")</f>
        <v/>
      </c>
    </row>
    <row r="701" spans="1:12" x14ac:dyDescent="0.3">
      <c r="A701" s="1" t="s">
        <v>3133</v>
      </c>
      <c r="B701" s="1" t="s">
        <v>3134</v>
      </c>
      <c r="C701" s="2">
        <f>IFERROR(VLOOKUP(Tableau2[[#This Row],[PR]],'Taux sortant'!$I$9:$S$167,COLUMN(),0),"")</f>
        <v>15.34</v>
      </c>
      <c r="D701" s="2">
        <f>IFERROR(VLOOKUP(Tableau2[[#This Row],[PR]],'Taux sortant'!$I$9:$S$167,COLUMN(),0),"")</f>
        <v>12.85</v>
      </c>
      <c r="E701" s="2">
        <f>IFERROR(VLOOKUP(Tableau2[[#This Row],[PR]],'Taux sortant'!$I$9:$S$167,COLUMN(),0),"")</f>
        <v>9.94</v>
      </c>
      <c r="F701" s="2">
        <f>IFERROR(VLOOKUP(Tableau2[[#This Row],[PR]],'Taux sortant'!$I$9:$S$167,COLUMN(),0),"")</f>
        <v>8.5399999999999991</v>
      </c>
      <c r="G701" s="2">
        <f>IFERROR(VLOOKUP(Tableau2[[#This Row],[PR]],'Taux sortant'!$I$9:$S$167,COLUMN(),0),"")</f>
        <v>7.34</v>
      </c>
      <c r="H701" s="2">
        <f>IFERROR(VLOOKUP(Tableau2[[#This Row],[PR]],'Taux sortant'!$I$9:$S$167,COLUMN(),0),"")</f>
        <v>6.29</v>
      </c>
      <c r="I701" s="2">
        <f>IFERROR(VLOOKUP(Tableau2[[#This Row],[PR]],'Taux sortant'!$I$9:$S$167,COLUMN(),0),"")</f>
        <v>5.49</v>
      </c>
      <c r="J701" s="2">
        <f>IFERROR(VLOOKUP(Tableau2[[#This Row],[PR]],'Taux sortant'!$I$9:$S$167,COLUMN(),0),"")</f>
        <v>0</v>
      </c>
      <c r="K701" s="2">
        <f>IFERROR(VLOOKUP(Tableau2[[#This Row],[PR]],'Taux sortant'!$I$9:$S$167,COLUMN(),0),"")</f>
        <v>0</v>
      </c>
      <c r="L701" s="2" t="str">
        <f>IFERROR(VLOOKUP(Tableau2[[#This Row],[PR]],'Taux sortant'!$I$9:$S$167,COLUMN(),0),"")</f>
        <v/>
      </c>
    </row>
    <row r="702" spans="1:12" x14ac:dyDescent="0.3">
      <c r="A702" s="1" t="s">
        <v>215</v>
      </c>
      <c r="B702" s="1" t="s">
        <v>5356</v>
      </c>
      <c r="C702" s="2">
        <f>IFERROR(VLOOKUP(Tableau2[[#This Row],[PR]],'Taux sortant'!$I$9:$S$167,COLUMN(),0),"")</f>
        <v>14.1</v>
      </c>
      <c r="D702" s="2">
        <f>IFERROR(VLOOKUP(Tableau2[[#This Row],[PR]],'Taux sortant'!$I$9:$S$167,COLUMN(),0),"")</f>
        <v>12.41</v>
      </c>
      <c r="E702" s="2">
        <f>IFERROR(VLOOKUP(Tableau2[[#This Row],[PR]],'Taux sortant'!$I$9:$S$167,COLUMN(),0),"")</f>
        <v>9.0299999999999994</v>
      </c>
      <c r="F702" s="2">
        <f>IFERROR(VLOOKUP(Tableau2[[#This Row],[PR]],'Taux sortant'!$I$9:$S$167,COLUMN(),0),"")</f>
        <v>7.34</v>
      </c>
      <c r="G702" s="2">
        <f>IFERROR(VLOOKUP(Tableau2[[#This Row],[PR]],'Taux sortant'!$I$9:$S$167,COLUMN(),0),"")</f>
        <v>6.12</v>
      </c>
      <c r="H702" s="2">
        <f>IFERROR(VLOOKUP(Tableau2[[#This Row],[PR]],'Taux sortant'!$I$9:$S$167,COLUMN(),0),"")</f>
        <v>5.37</v>
      </c>
      <c r="I702" s="2">
        <f>IFERROR(VLOOKUP(Tableau2[[#This Row],[PR]],'Taux sortant'!$I$9:$S$167,COLUMN(),0),"")</f>
        <v>4.6500000000000004</v>
      </c>
      <c r="J702" s="2">
        <f>IFERROR(VLOOKUP(Tableau2[[#This Row],[PR]],'Taux sortant'!$I$9:$S$167,COLUMN(),0),"")</f>
        <v>0</v>
      </c>
      <c r="K702" s="2">
        <f>IFERROR(VLOOKUP(Tableau2[[#This Row],[PR]],'Taux sortant'!$I$9:$S$167,COLUMN(),0),"")</f>
        <v>1585.65</v>
      </c>
      <c r="L702" s="2" t="str">
        <f>IFERROR(VLOOKUP(Tableau2[[#This Row],[PR]],'Taux sortant'!$I$9:$S$167,COLUMN(),0),"")</f>
        <v/>
      </c>
    </row>
    <row r="703" spans="1:12" x14ac:dyDescent="0.3">
      <c r="A703" s="1" t="s">
        <v>215</v>
      </c>
      <c r="B703" s="1" t="s">
        <v>109</v>
      </c>
      <c r="C703" s="2">
        <f>IFERROR(VLOOKUP(Tableau2[[#This Row],[PR]],'Taux sortant'!$I$9:$S$167,COLUMN(),0),"")</f>
        <v>23.78</v>
      </c>
      <c r="D703" s="2">
        <f>IFERROR(VLOOKUP(Tableau2[[#This Row],[PR]],'Taux sortant'!$I$9:$S$167,COLUMN(),0),"")</f>
        <v>20.58</v>
      </c>
      <c r="E703" s="2">
        <f>IFERROR(VLOOKUP(Tableau2[[#This Row],[PR]],'Taux sortant'!$I$9:$S$167,COLUMN(),0),"")</f>
        <v>16.13</v>
      </c>
      <c r="F703" s="2">
        <f>IFERROR(VLOOKUP(Tableau2[[#This Row],[PR]],'Taux sortant'!$I$9:$S$167,COLUMN(),0),"")</f>
        <v>12.62</v>
      </c>
      <c r="G703" s="2">
        <f>IFERROR(VLOOKUP(Tableau2[[#This Row],[PR]],'Taux sortant'!$I$9:$S$167,COLUMN(),0),"")</f>
        <v>9</v>
      </c>
      <c r="H703" s="2">
        <f>IFERROR(VLOOKUP(Tableau2[[#This Row],[PR]],'Taux sortant'!$I$9:$S$167,COLUMN(),0),"")</f>
        <v>5.95</v>
      </c>
      <c r="I703" s="2">
        <f>IFERROR(VLOOKUP(Tableau2[[#This Row],[PR]],'Taux sortant'!$I$9:$S$167,COLUMN(),0),"")</f>
        <v>4.28</v>
      </c>
      <c r="J703" s="2">
        <f>IFERROR(VLOOKUP(Tableau2[[#This Row],[PR]],'Taux sortant'!$I$9:$S$167,COLUMN(),0),"")</f>
        <v>0</v>
      </c>
      <c r="K703" s="2">
        <f>IFERROR(VLOOKUP(Tableau2[[#This Row],[PR]],'Taux sortant'!$I$9:$S$167,COLUMN(),0),"")</f>
        <v>0</v>
      </c>
      <c r="L703" s="2" t="str">
        <f>IFERROR(VLOOKUP(Tableau2[[#This Row],[PR]],'Taux sortant'!$I$9:$S$167,COLUMN(),0),"")</f>
        <v/>
      </c>
    </row>
    <row r="704" spans="1:12" x14ac:dyDescent="0.3">
      <c r="A704" s="1" t="s">
        <v>5490</v>
      </c>
      <c r="B704" s="1" t="s">
        <v>5356</v>
      </c>
      <c r="C704" s="2">
        <f>IFERROR(VLOOKUP(Tableau2[[#This Row],[PR]],'Taux sortant'!$I$9:$S$167,COLUMN(),0),"")</f>
        <v>14.1</v>
      </c>
      <c r="D704" s="2">
        <f>IFERROR(VLOOKUP(Tableau2[[#This Row],[PR]],'Taux sortant'!$I$9:$S$167,COLUMN(),0),"")</f>
        <v>12.41</v>
      </c>
      <c r="E704" s="2">
        <f>IFERROR(VLOOKUP(Tableau2[[#This Row],[PR]],'Taux sortant'!$I$9:$S$167,COLUMN(),0),"")</f>
        <v>9.0299999999999994</v>
      </c>
      <c r="F704" s="2">
        <f>IFERROR(VLOOKUP(Tableau2[[#This Row],[PR]],'Taux sortant'!$I$9:$S$167,COLUMN(),0),"")</f>
        <v>7.34</v>
      </c>
      <c r="G704" s="2">
        <f>IFERROR(VLOOKUP(Tableau2[[#This Row],[PR]],'Taux sortant'!$I$9:$S$167,COLUMN(),0),"")</f>
        <v>6.12</v>
      </c>
      <c r="H704" s="2">
        <f>IFERROR(VLOOKUP(Tableau2[[#This Row],[PR]],'Taux sortant'!$I$9:$S$167,COLUMN(),0),"")</f>
        <v>5.37</v>
      </c>
      <c r="I704" s="2">
        <f>IFERROR(VLOOKUP(Tableau2[[#This Row],[PR]],'Taux sortant'!$I$9:$S$167,COLUMN(),0),"")</f>
        <v>4.6500000000000004</v>
      </c>
      <c r="J704" s="2">
        <f>IFERROR(VLOOKUP(Tableau2[[#This Row],[PR]],'Taux sortant'!$I$9:$S$167,COLUMN(),0),"")</f>
        <v>0</v>
      </c>
      <c r="K704" s="2">
        <f>IFERROR(VLOOKUP(Tableau2[[#This Row],[PR]],'Taux sortant'!$I$9:$S$167,COLUMN(),0),"")</f>
        <v>1585.65</v>
      </c>
      <c r="L704" s="2" t="str">
        <f>IFERROR(VLOOKUP(Tableau2[[#This Row],[PR]],'Taux sortant'!$I$9:$S$167,COLUMN(),0),"")</f>
        <v/>
      </c>
    </row>
    <row r="705" spans="1:12" x14ac:dyDescent="0.3">
      <c r="A705" s="1" t="s">
        <v>218</v>
      </c>
      <c r="B705" s="1" t="s">
        <v>219</v>
      </c>
      <c r="C705" s="2">
        <f>IFERROR(VLOOKUP(Tableau2[[#This Row],[PR]],'Taux sortant'!$I$9:$S$167,COLUMN(),0),"")</f>
        <v>12.63</v>
      </c>
      <c r="D705" s="2">
        <f>IFERROR(VLOOKUP(Tableau2[[#This Row],[PR]],'Taux sortant'!$I$9:$S$167,COLUMN(),0),"")</f>
        <v>10.14</v>
      </c>
      <c r="E705" s="2">
        <f>IFERROR(VLOOKUP(Tableau2[[#This Row],[PR]],'Taux sortant'!$I$9:$S$167,COLUMN(),0),"")</f>
        <v>7.31</v>
      </c>
      <c r="F705" s="2">
        <f>IFERROR(VLOOKUP(Tableau2[[#This Row],[PR]],'Taux sortant'!$I$9:$S$167,COLUMN(),0),"")</f>
        <v>5.96</v>
      </c>
      <c r="G705" s="2">
        <f>IFERROR(VLOOKUP(Tableau2[[#This Row],[PR]],'Taux sortant'!$I$9:$S$167,COLUMN(),0),"")</f>
        <v>4.9800000000000004</v>
      </c>
      <c r="H705" s="2">
        <f>IFERROR(VLOOKUP(Tableau2[[#This Row],[PR]],'Taux sortant'!$I$9:$S$167,COLUMN(),0),"")</f>
        <v>4.2</v>
      </c>
      <c r="I705" s="2">
        <f>IFERROR(VLOOKUP(Tableau2[[#This Row],[PR]],'Taux sortant'!$I$9:$S$167,COLUMN(),0),"")</f>
        <v>3.68</v>
      </c>
      <c r="J705" s="2">
        <f>IFERROR(VLOOKUP(Tableau2[[#This Row],[PR]],'Taux sortant'!$I$9:$S$167,COLUMN(),0),"")</f>
        <v>0</v>
      </c>
      <c r="K705" s="2">
        <f>IFERROR(VLOOKUP(Tableau2[[#This Row],[PR]],'Taux sortant'!$I$9:$S$167,COLUMN(),0),"")</f>
        <v>0</v>
      </c>
      <c r="L705" s="2" t="str">
        <f>IFERROR(VLOOKUP(Tableau2[[#This Row],[PR]],'Taux sortant'!$I$9:$S$167,COLUMN(),0),"")</f>
        <v/>
      </c>
    </row>
    <row r="706" spans="1:12" x14ac:dyDescent="0.3">
      <c r="A706" s="1" t="s">
        <v>3138</v>
      </c>
      <c r="B706" s="1" t="s">
        <v>3109</v>
      </c>
      <c r="C706" s="2">
        <f>IFERROR(VLOOKUP(Tableau2[[#This Row],[PR]],'Taux sortant'!$I$9:$S$167,COLUMN(),0),"")</f>
        <v>12.34</v>
      </c>
      <c r="D706" s="2">
        <f>IFERROR(VLOOKUP(Tableau2[[#This Row],[PR]],'Taux sortant'!$I$9:$S$167,COLUMN(),0),"")</f>
        <v>10.06</v>
      </c>
      <c r="E706" s="2">
        <f>IFERROR(VLOOKUP(Tableau2[[#This Row],[PR]],'Taux sortant'!$I$9:$S$167,COLUMN(),0),"")</f>
        <v>7.45</v>
      </c>
      <c r="F706" s="2">
        <f>IFERROR(VLOOKUP(Tableau2[[#This Row],[PR]],'Taux sortant'!$I$9:$S$167,COLUMN(),0),"")</f>
        <v>6.22</v>
      </c>
      <c r="G706" s="2">
        <f>IFERROR(VLOOKUP(Tableau2[[#This Row],[PR]],'Taux sortant'!$I$9:$S$167,COLUMN(),0),"")</f>
        <v>5.23</v>
      </c>
      <c r="H706" s="2">
        <f>IFERROR(VLOOKUP(Tableau2[[#This Row],[PR]],'Taux sortant'!$I$9:$S$167,COLUMN(),0),"")</f>
        <v>4.43</v>
      </c>
      <c r="I706" s="2">
        <f>IFERROR(VLOOKUP(Tableau2[[#This Row],[PR]],'Taux sortant'!$I$9:$S$167,COLUMN(),0),"")</f>
        <v>3.8</v>
      </c>
      <c r="J706" s="2">
        <f>IFERROR(VLOOKUP(Tableau2[[#This Row],[PR]],'Taux sortant'!$I$9:$S$167,COLUMN(),0),"")</f>
        <v>0</v>
      </c>
      <c r="K706" s="2">
        <f>IFERROR(VLOOKUP(Tableau2[[#This Row],[PR]],'Taux sortant'!$I$9:$S$167,COLUMN(),0),"")</f>
        <v>0</v>
      </c>
      <c r="L706" s="2" t="str">
        <f>IFERROR(VLOOKUP(Tableau2[[#This Row],[PR]],'Taux sortant'!$I$9:$S$167,COLUMN(),0),"")</f>
        <v/>
      </c>
    </row>
    <row r="707" spans="1:12" x14ac:dyDescent="0.3">
      <c r="A707" s="1" t="s">
        <v>222</v>
      </c>
      <c r="B707" s="1" t="s">
        <v>23</v>
      </c>
      <c r="C707" s="2">
        <f>IFERROR(VLOOKUP(Tableau2[[#This Row],[PR]],'Taux sortant'!$I$9:$S$167,COLUMN(),0),"")</f>
        <v>13.58</v>
      </c>
      <c r="D707" s="2">
        <f>IFERROR(VLOOKUP(Tableau2[[#This Row],[PR]],'Taux sortant'!$I$9:$S$167,COLUMN(),0),"")</f>
        <v>10.97</v>
      </c>
      <c r="E707" s="2">
        <f>IFERROR(VLOOKUP(Tableau2[[#This Row],[PR]],'Taux sortant'!$I$9:$S$167,COLUMN(),0),"")</f>
        <v>8.0500000000000007</v>
      </c>
      <c r="F707" s="2">
        <f>IFERROR(VLOOKUP(Tableau2[[#This Row],[PR]],'Taux sortant'!$I$9:$S$167,COLUMN(),0),"")</f>
        <v>6.64</v>
      </c>
      <c r="G707" s="2">
        <f>IFERROR(VLOOKUP(Tableau2[[#This Row],[PR]],'Taux sortant'!$I$9:$S$167,COLUMN(),0),"")</f>
        <v>5.59</v>
      </c>
      <c r="H707" s="2">
        <f>IFERROR(VLOOKUP(Tableau2[[#This Row],[PR]],'Taux sortant'!$I$9:$S$167,COLUMN(),0),"")</f>
        <v>4.79</v>
      </c>
      <c r="I707" s="2">
        <f>IFERROR(VLOOKUP(Tableau2[[#This Row],[PR]],'Taux sortant'!$I$9:$S$167,COLUMN(),0),"")</f>
        <v>4.2300000000000004</v>
      </c>
      <c r="J707" s="2">
        <f>IFERROR(VLOOKUP(Tableau2[[#This Row],[PR]],'Taux sortant'!$I$9:$S$167,COLUMN(),0),"")</f>
        <v>0</v>
      </c>
      <c r="K707" s="2">
        <f>IFERROR(VLOOKUP(Tableau2[[#This Row],[PR]],'Taux sortant'!$I$9:$S$167,COLUMN(),0),"")</f>
        <v>0</v>
      </c>
      <c r="L707" s="2" t="str">
        <f>IFERROR(VLOOKUP(Tableau2[[#This Row],[PR]],'Taux sortant'!$I$9:$S$167,COLUMN(),0),"")</f>
        <v/>
      </c>
    </row>
    <row r="708" spans="1:12" x14ac:dyDescent="0.3">
      <c r="A708" s="1" t="s">
        <v>6038</v>
      </c>
      <c r="B708" s="1" t="s">
        <v>2203</v>
      </c>
      <c r="C708" s="2">
        <f>IFERROR(VLOOKUP(Tableau2[[#This Row],[PR]],'Taux sortant'!$I$9:$S$167,COLUMN(),0),"")</f>
        <v>27.96</v>
      </c>
      <c r="D708" s="2">
        <f>IFERROR(VLOOKUP(Tableau2[[#This Row],[PR]],'Taux sortant'!$I$9:$S$167,COLUMN(),0),"")</f>
        <v>24.55</v>
      </c>
      <c r="E708" s="2">
        <f>IFERROR(VLOOKUP(Tableau2[[#This Row],[PR]],'Taux sortant'!$I$9:$S$167,COLUMN(),0),"")</f>
        <v>20.54</v>
      </c>
      <c r="F708" s="2">
        <f>IFERROR(VLOOKUP(Tableau2[[#This Row],[PR]],'Taux sortant'!$I$9:$S$167,COLUMN(),0),"")</f>
        <v>18.54</v>
      </c>
      <c r="G708" s="2">
        <f>IFERROR(VLOOKUP(Tableau2[[#This Row],[PR]],'Taux sortant'!$I$9:$S$167,COLUMN(),0),"")</f>
        <v>16.350000000000001</v>
      </c>
      <c r="H708" s="2">
        <f>IFERROR(VLOOKUP(Tableau2[[#This Row],[PR]],'Taux sortant'!$I$9:$S$167,COLUMN(),0),"")</f>
        <v>14.17</v>
      </c>
      <c r="I708" s="2">
        <f>IFERROR(VLOOKUP(Tableau2[[#This Row],[PR]],'Taux sortant'!$I$9:$S$167,COLUMN(),0),"")</f>
        <v>12.23</v>
      </c>
      <c r="J708" s="2">
        <f>IFERROR(VLOOKUP(Tableau2[[#This Row],[PR]],'Taux sortant'!$I$9:$S$167,COLUMN(),0),"")</f>
        <v>0</v>
      </c>
      <c r="K708" s="2">
        <f>IFERROR(VLOOKUP(Tableau2[[#This Row],[PR]],'Taux sortant'!$I$9:$S$167,COLUMN(),0),"")</f>
        <v>0</v>
      </c>
      <c r="L708" s="2" t="str">
        <f>IFERROR(VLOOKUP(Tableau2[[#This Row],[PR]],'Taux sortant'!$I$9:$S$167,COLUMN(),0),"")</f>
        <v/>
      </c>
    </row>
    <row r="709" spans="1:12" x14ac:dyDescent="0.3">
      <c r="A709" s="1" t="s">
        <v>225</v>
      </c>
      <c r="B709" s="1" t="s">
        <v>5349</v>
      </c>
      <c r="C709" s="2" t="str">
        <f>IFERROR(VLOOKUP(Tableau2[[#This Row],[PR]],'Taux sortant'!$I$9:$S$167,COLUMN(),0),"")</f>
        <v/>
      </c>
      <c r="D709" s="2" t="str">
        <f>IFERROR(VLOOKUP(Tableau2[[#This Row],[PR]],'Taux sortant'!$I$9:$S$167,COLUMN(),0),"")</f>
        <v/>
      </c>
      <c r="E709" s="2" t="str">
        <f>IFERROR(VLOOKUP(Tableau2[[#This Row],[PR]],'Taux sortant'!$I$9:$S$167,COLUMN(),0),"")</f>
        <v/>
      </c>
      <c r="F709" s="2" t="str">
        <f>IFERROR(VLOOKUP(Tableau2[[#This Row],[PR]],'Taux sortant'!$I$9:$S$167,COLUMN(),0),"")</f>
        <v/>
      </c>
      <c r="G709" s="2" t="str">
        <f>IFERROR(VLOOKUP(Tableau2[[#This Row],[PR]],'Taux sortant'!$I$9:$S$167,COLUMN(),0),"")</f>
        <v/>
      </c>
      <c r="H709" s="2" t="str">
        <f>IFERROR(VLOOKUP(Tableau2[[#This Row],[PR]],'Taux sortant'!$I$9:$S$167,COLUMN(),0),"")</f>
        <v/>
      </c>
      <c r="I709" s="2" t="str">
        <f>IFERROR(VLOOKUP(Tableau2[[#This Row],[PR]],'Taux sortant'!$I$9:$S$167,COLUMN(),0),"")</f>
        <v/>
      </c>
      <c r="J709" s="2" t="str">
        <f>IFERROR(VLOOKUP(Tableau2[[#This Row],[PR]],'Taux sortant'!$I$9:$S$167,COLUMN(),0),"")</f>
        <v/>
      </c>
      <c r="K709" s="2" t="str">
        <f>IFERROR(VLOOKUP(Tableau2[[#This Row],[PR]],'Taux sortant'!$I$9:$S$167,COLUMN(),0),"")</f>
        <v/>
      </c>
      <c r="L709" s="2" t="str">
        <f>IFERROR(VLOOKUP(Tableau2[[#This Row],[PR]],'Taux sortant'!$I$9:$S$167,COLUMN(),0),"")</f>
        <v/>
      </c>
    </row>
    <row r="710" spans="1:12" x14ac:dyDescent="0.3">
      <c r="A710" s="1" t="s">
        <v>225</v>
      </c>
      <c r="B710" s="1" t="s">
        <v>134</v>
      </c>
      <c r="C710" s="2">
        <f>IFERROR(VLOOKUP(Tableau2[[#This Row],[PR]],'Taux sortant'!$I$9:$S$167,COLUMN(),0),"")</f>
        <v>20.07</v>
      </c>
      <c r="D710" s="2">
        <f>IFERROR(VLOOKUP(Tableau2[[#This Row],[PR]],'Taux sortant'!$I$9:$S$167,COLUMN(),0),"")</f>
        <v>15.84</v>
      </c>
      <c r="E710" s="2">
        <f>IFERROR(VLOOKUP(Tableau2[[#This Row],[PR]],'Taux sortant'!$I$9:$S$167,COLUMN(),0),"")</f>
        <v>11.78</v>
      </c>
      <c r="F710" s="2">
        <f>IFERROR(VLOOKUP(Tableau2[[#This Row],[PR]],'Taux sortant'!$I$9:$S$167,COLUMN(),0),"")</f>
        <v>8.85</v>
      </c>
      <c r="G710" s="2">
        <f>IFERROR(VLOOKUP(Tableau2[[#This Row],[PR]],'Taux sortant'!$I$9:$S$167,COLUMN(),0),"")</f>
        <v>6.72</v>
      </c>
      <c r="H710" s="2">
        <f>IFERROR(VLOOKUP(Tableau2[[#This Row],[PR]],'Taux sortant'!$I$9:$S$167,COLUMN(),0),"")</f>
        <v>5.19</v>
      </c>
      <c r="I710" s="2">
        <f>IFERROR(VLOOKUP(Tableau2[[#This Row],[PR]],'Taux sortant'!$I$9:$S$167,COLUMN(),0),"")</f>
        <v>4.37</v>
      </c>
      <c r="J710" s="2">
        <f>IFERROR(VLOOKUP(Tableau2[[#This Row],[PR]],'Taux sortant'!$I$9:$S$167,COLUMN(),0),"")</f>
        <v>0</v>
      </c>
      <c r="K710" s="2">
        <f>IFERROR(VLOOKUP(Tableau2[[#This Row],[PR]],'Taux sortant'!$I$9:$S$167,COLUMN(),0),"")</f>
        <v>0</v>
      </c>
      <c r="L710" s="2" t="str">
        <f>IFERROR(VLOOKUP(Tableau2[[#This Row],[PR]],'Taux sortant'!$I$9:$S$167,COLUMN(),0),"")</f>
        <v/>
      </c>
    </row>
    <row r="711" spans="1:12" x14ac:dyDescent="0.3">
      <c r="A711" s="1" t="s">
        <v>6041</v>
      </c>
      <c r="B711" s="1" t="s">
        <v>5891</v>
      </c>
      <c r="C711" s="2">
        <f>IFERROR(VLOOKUP(Tableau2[[#This Row],[PR]],'Taux sortant'!$I$9:$S$167,COLUMN(),0),"")</f>
        <v>26.39</v>
      </c>
      <c r="D711" s="2">
        <f>IFERROR(VLOOKUP(Tableau2[[#This Row],[PR]],'Taux sortant'!$I$9:$S$167,COLUMN(),0),"")</f>
        <v>23</v>
      </c>
      <c r="E711" s="2">
        <f>IFERROR(VLOOKUP(Tableau2[[#This Row],[PR]],'Taux sortant'!$I$9:$S$167,COLUMN(),0),"")</f>
        <v>19.079999999999998</v>
      </c>
      <c r="F711" s="2">
        <f>IFERROR(VLOOKUP(Tableau2[[#This Row],[PR]],'Taux sortant'!$I$9:$S$167,COLUMN(),0),"")</f>
        <v>17.13</v>
      </c>
      <c r="G711" s="2">
        <f>IFERROR(VLOOKUP(Tableau2[[#This Row],[PR]],'Taux sortant'!$I$9:$S$167,COLUMN(),0),"")</f>
        <v>14.96</v>
      </c>
      <c r="H711" s="2">
        <f>IFERROR(VLOOKUP(Tableau2[[#This Row],[PR]],'Taux sortant'!$I$9:$S$167,COLUMN(),0),"")</f>
        <v>12.83</v>
      </c>
      <c r="I711" s="2">
        <f>IFERROR(VLOOKUP(Tableau2[[#This Row],[PR]],'Taux sortant'!$I$9:$S$167,COLUMN(),0),"")</f>
        <v>10.93</v>
      </c>
      <c r="J711" s="2">
        <f>IFERROR(VLOOKUP(Tableau2[[#This Row],[PR]],'Taux sortant'!$I$9:$S$167,COLUMN(),0),"")</f>
        <v>0</v>
      </c>
      <c r="K711" s="2">
        <f>IFERROR(VLOOKUP(Tableau2[[#This Row],[PR]],'Taux sortant'!$I$9:$S$167,COLUMN(),0),"")</f>
        <v>0</v>
      </c>
      <c r="L711" s="2" t="str">
        <f>IFERROR(VLOOKUP(Tableau2[[#This Row],[PR]],'Taux sortant'!$I$9:$S$167,COLUMN(),0),"")</f>
        <v/>
      </c>
    </row>
    <row r="712" spans="1:12" x14ac:dyDescent="0.3">
      <c r="A712" s="1" t="s">
        <v>6044</v>
      </c>
      <c r="B712" s="1" t="s">
        <v>3105</v>
      </c>
      <c r="C712" s="2">
        <f>IFERROR(VLOOKUP(Tableau2[[#This Row],[PR]],'Taux sortant'!$I$9:$S$167,COLUMN(),0),"")</f>
        <v>12.93</v>
      </c>
      <c r="D712" s="2">
        <f>IFERROR(VLOOKUP(Tableau2[[#This Row],[PR]],'Taux sortant'!$I$9:$S$167,COLUMN(),0),"")</f>
        <v>10.59</v>
      </c>
      <c r="E712" s="2">
        <f>IFERROR(VLOOKUP(Tableau2[[#This Row],[PR]],'Taux sortant'!$I$9:$S$167,COLUMN(),0),"")</f>
        <v>7.91</v>
      </c>
      <c r="F712" s="2">
        <f>IFERROR(VLOOKUP(Tableau2[[#This Row],[PR]],'Taux sortant'!$I$9:$S$167,COLUMN(),0),"")</f>
        <v>6.66</v>
      </c>
      <c r="G712" s="2">
        <f>IFERROR(VLOOKUP(Tableau2[[#This Row],[PR]],'Taux sortant'!$I$9:$S$167,COLUMN(),0),"")</f>
        <v>5.64</v>
      </c>
      <c r="H712" s="2">
        <f>IFERROR(VLOOKUP(Tableau2[[#This Row],[PR]],'Taux sortant'!$I$9:$S$167,COLUMN(),0),"")</f>
        <v>4.78</v>
      </c>
      <c r="I712" s="2">
        <f>IFERROR(VLOOKUP(Tableau2[[#This Row],[PR]],'Taux sortant'!$I$9:$S$167,COLUMN(),0),"")</f>
        <v>4.1500000000000004</v>
      </c>
      <c r="J712" s="2">
        <f>IFERROR(VLOOKUP(Tableau2[[#This Row],[PR]],'Taux sortant'!$I$9:$S$167,COLUMN(),0),"")</f>
        <v>0</v>
      </c>
      <c r="K712" s="2">
        <f>IFERROR(VLOOKUP(Tableau2[[#This Row],[PR]],'Taux sortant'!$I$9:$S$167,COLUMN(),0),"")</f>
        <v>0</v>
      </c>
      <c r="L712" s="2" t="str">
        <f>IFERROR(VLOOKUP(Tableau2[[#This Row],[PR]],'Taux sortant'!$I$9:$S$167,COLUMN(),0),"")</f>
        <v/>
      </c>
    </row>
    <row r="713" spans="1:12" x14ac:dyDescent="0.3">
      <c r="A713" s="1" t="s">
        <v>1542</v>
      </c>
      <c r="B713" s="1" t="s">
        <v>1543</v>
      </c>
      <c r="C713" s="2">
        <f>IFERROR(VLOOKUP(Tableau2[[#This Row],[PR]],'Taux sortant'!$I$9:$S$167,COLUMN(),0),"")</f>
        <v>23.63</v>
      </c>
      <c r="D713" s="2">
        <f>IFERROR(VLOOKUP(Tableau2[[#This Row],[PR]],'Taux sortant'!$I$9:$S$167,COLUMN(),0),"")</f>
        <v>18.579999999999998</v>
      </c>
      <c r="E713" s="2">
        <f>IFERROR(VLOOKUP(Tableau2[[#This Row],[PR]],'Taux sortant'!$I$9:$S$167,COLUMN(),0),"")</f>
        <v>13.97</v>
      </c>
      <c r="F713" s="2">
        <f>IFERROR(VLOOKUP(Tableau2[[#This Row],[PR]],'Taux sortant'!$I$9:$S$167,COLUMN(),0),"")</f>
        <v>11.28</v>
      </c>
      <c r="G713" s="2">
        <f>IFERROR(VLOOKUP(Tableau2[[#This Row],[PR]],'Taux sortant'!$I$9:$S$167,COLUMN(),0),"")</f>
        <v>8.2799999999999994</v>
      </c>
      <c r="H713" s="2">
        <f>IFERROR(VLOOKUP(Tableau2[[#This Row],[PR]],'Taux sortant'!$I$9:$S$167,COLUMN(),0),"")</f>
        <v>6.16</v>
      </c>
      <c r="I713" s="2">
        <f>IFERROR(VLOOKUP(Tableau2[[#This Row],[PR]],'Taux sortant'!$I$9:$S$167,COLUMN(),0),"")</f>
        <v>5.49</v>
      </c>
      <c r="J713" s="2">
        <f>IFERROR(VLOOKUP(Tableau2[[#This Row],[PR]],'Taux sortant'!$I$9:$S$167,COLUMN(),0),"")</f>
        <v>0</v>
      </c>
      <c r="K713" s="2">
        <f>IFERROR(VLOOKUP(Tableau2[[#This Row],[PR]],'Taux sortant'!$I$9:$S$167,COLUMN(),0),"")</f>
        <v>0</v>
      </c>
      <c r="L713" s="2" t="str">
        <f>IFERROR(VLOOKUP(Tableau2[[#This Row],[PR]],'Taux sortant'!$I$9:$S$167,COLUMN(),0),"")</f>
        <v/>
      </c>
    </row>
    <row r="714" spans="1:12" x14ac:dyDescent="0.3">
      <c r="A714" s="1" t="s">
        <v>3141</v>
      </c>
      <c r="B714" s="1" t="s">
        <v>3109</v>
      </c>
      <c r="C714" s="2">
        <f>IFERROR(VLOOKUP(Tableau2[[#This Row],[PR]],'Taux sortant'!$I$9:$S$167,COLUMN(),0),"")</f>
        <v>12.34</v>
      </c>
      <c r="D714" s="2">
        <f>IFERROR(VLOOKUP(Tableau2[[#This Row],[PR]],'Taux sortant'!$I$9:$S$167,COLUMN(),0),"")</f>
        <v>10.06</v>
      </c>
      <c r="E714" s="2">
        <f>IFERROR(VLOOKUP(Tableau2[[#This Row],[PR]],'Taux sortant'!$I$9:$S$167,COLUMN(),0),"")</f>
        <v>7.45</v>
      </c>
      <c r="F714" s="2">
        <f>IFERROR(VLOOKUP(Tableau2[[#This Row],[PR]],'Taux sortant'!$I$9:$S$167,COLUMN(),0),"")</f>
        <v>6.22</v>
      </c>
      <c r="G714" s="2">
        <f>IFERROR(VLOOKUP(Tableau2[[#This Row],[PR]],'Taux sortant'!$I$9:$S$167,COLUMN(),0),"")</f>
        <v>5.23</v>
      </c>
      <c r="H714" s="2">
        <f>IFERROR(VLOOKUP(Tableau2[[#This Row],[PR]],'Taux sortant'!$I$9:$S$167,COLUMN(),0),"")</f>
        <v>4.43</v>
      </c>
      <c r="I714" s="2">
        <f>IFERROR(VLOOKUP(Tableau2[[#This Row],[PR]],'Taux sortant'!$I$9:$S$167,COLUMN(),0),"")</f>
        <v>3.8</v>
      </c>
      <c r="J714" s="2">
        <f>IFERROR(VLOOKUP(Tableau2[[#This Row],[PR]],'Taux sortant'!$I$9:$S$167,COLUMN(),0),"")</f>
        <v>0</v>
      </c>
      <c r="K714" s="2">
        <f>IFERROR(VLOOKUP(Tableau2[[#This Row],[PR]],'Taux sortant'!$I$9:$S$167,COLUMN(),0),"")</f>
        <v>0</v>
      </c>
      <c r="L714" s="2" t="str">
        <f>IFERROR(VLOOKUP(Tableau2[[#This Row],[PR]],'Taux sortant'!$I$9:$S$167,COLUMN(),0),"")</f>
        <v/>
      </c>
    </row>
    <row r="715" spans="1:12" x14ac:dyDescent="0.3">
      <c r="A715" s="1" t="s">
        <v>1546</v>
      </c>
      <c r="B715" s="1" t="s">
        <v>1547</v>
      </c>
      <c r="C715" s="2">
        <f>IFERROR(VLOOKUP(Tableau2[[#This Row],[PR]],'Taux sortant'!$I$9:$S$167,COLUMN(),0),"")</f>
        <v>8.85</v>
      </c>
      <c r="D715" s="2">
        <f>IFERROR(VLOOKUP(Tableau2[[#This Row],[PR]],'Taux sortant'!$I$9:$S$167,COLUMN(),0),"")</f>
        <v>6.89</v>
      </c>
      <c r="E715" s="2">
        <f>IFERROR(VLOOKUP(Tableau2[[#This Row],[PR]],'Taux sortant'!$I$9:$S$167,COLUMN(),0),"")</f>
        <v>4.7</v>
      </c>
      <c r="F715" s="2">
        <f>IFERROR(VLOOKUP(Tableau2[[#This Row],[PR]],'Taux sortant'!$I$9:$S$167,COLUMN(),0),"")</f>
        <v>3.63</v>
      </c>
      <c r="G715" s="2">
        <f>IFERROR(VLOOKUP(Tableau2[[#This Row],[PR]],'Taux sortant'!$I$9:$S$167,COLUMN(),0),"")</f>
        <v>2.93</v>
      </c>
      <c r="H715" s="2">
        <f>IFERROR(VLOOKUP(Tableau2[[#This Row],[PR]],'Taux sortant'!$I$9:$S$167,COLUMN(),0),"")</f>
        <v>2.4900000000000002</v>
      </c>
      <c r="I715" s="2">
        <f>IFERROR(VLOOKUP(Tableau2[[#This Row],[PR]],'Taux sortant'!$I$9:$S$167,COLUMN(),0),"")</f>
        <v>2.21</v>
      </c>
      <c r="J715" s="2">
        <f>IFERROR(VLOOKUP(Tableau2[[#This Row],[PR]],'Taux sortant'!$I$9:$S$167,COLUMN(),0),"")</f>
        <v>0</v>
      </c>
      <c r="K715" s="2">
        <f>IFERROR(VLOOKUP(Tableau2[[#This Row],[PR]],'Taux sortant'!$I$9:$S$167,COLUMN(),0),"")</f>
        <v>0</v>
      </c>
      <c r="L715" s="2" t="str">
        <f>IFERROR(VLOOKUP(Tableau2[[#This Row],[PR]],'Taux sortant'!$I$9:$S$167,COLUMN(),0),"")</f>
        <v/>
      </c>
    </row>
    <row r="716" spans="1:12" x14ac:dyDescent="0.3">
      <c r="A716" s="1" t="s">
        <v>1551</v>
      </c>
      <c r="B716" s="1" t="s">
        <v>1521</v>
      </c>
      <c r="C716" s="2">
        <f>IFERROR(VLOOKUP(Tableau2[[#This Row],[PR]],'Taux sortant'!$I$9:$S$167,COLUMN(),0),"")</f>
        <v>21.64</v>
      </c>
      <c r="D716" s="2">
        <f>IFERROR(VLOOKUP(Tableau2[[#This Row],[PR]],'Taux sortant'!$I$9:$S$167,COLUMN(),0),"")</f>
        <v>17.57</v>
      </c>
      <c r="E716" s="2">
        <f>IFERROR(VLOOKUP(Tableau2[[#This Row],[PR]],'Taux sortant'!$I$9:$S$167,COLUMN(),0),"")</f>
        <v>11.74</v>
      </c>
      <c r="F716" s="2">
        <f>IFERROR(VLOOKUP(Tableau2[[#This Row],[PR]],'Taux sortant'!$I$9:$S$167,COLUMN(),0),"")</f>
        <v>9.3000000000000007</v>
      </c>
      <c r="G716" s="2">
        <f>IFERROR(VLOOKUP(Tableau2[[#This Row],[PR]],'Taux sortant'!$I$9:$S$167,COLUMN(),0),"")</f>
        <v>7.56</v>
      </c>
      <c r="H716" s="2">
        <f>IFERROR(VLOOKUP(Tableau2[[#This Row],[PR]],'Taux sortant'!$I$9:$S$167,COLUMN(),0),"")</f>
        <v>5.09</v>
      </c>
      <c r="I716" s="2">
        <f>IFERROR(VLOOKUP(Tableau2[[#This Row],[PR]],'Taux sortant'!$I$9:$S$167,COLUMN(),0),"")</f>
        <v>4.7300000000000004</v>
      </c>
      <c r="J716" s="2">
        <f>IFERROR(VLOOKUP(Tableau2[[#This Row],[PR]],'Taux sortant'!$I$9:$S$167,COLUMN(),0),"")</f>
        <v>0</v>
      </c>
      <c r="K716" s="2">
        <f>IFERROR(VLOOKUP(Tableau2[[#This Row],[PR]],'Taux sortant'!$I$9:$S$167,COLUMN(),0),"")</f>
        <v>0</v>
      </c>
      <c r="L716" s="2" t="str">
        <f>IFERROR(VLOOKUP(Tableau2[[#This Row],[PR]],'Taux sortant'!$I$9:$S$167,COLUMN(),0),"")</f>
        <v/>
      </c>
    </row>
    <row r="717" spans="1:12" x14ac:dyDescent="0.3">
      <c r="A717" s="1" t="s">
        <v>3144</v>
      </c>
      <c r="B717" s="1" t="s">
        <v>3076</v>
      </c>
      <c r="C717" s="2">
        <f>IFERROR(VLOOKUP(Tableau2[[#This Row],[PR]],'Taux sortant'!$I$9:$S$167,COLUMN(),0),"")</f>
        <v>14.68</v>
      </c>
      <c r="D717" s="2">
        <f>IFERROR(VLOOKUP(Tableau2[[#This Row],[PR]],'Taux sortant'!$I$9:$S$167,COLUMN(),0),"")</f>
        <v>12.17</v>
      </c>
      <c r="E717" s="2">
        <f>IFERROR(VLOOKUP(Tableau2[[#This Row],[PR]],'Taux sortant'!$I$9:$S$167,COLUMN(),0),"")</f>
        <v>9.26</v>
      </c>
      <c r="F717" s="2">
        <f>IFERROR(VLOOKUP(Tableau2[[#This Row],[PR]],'Taux sortant'!$I$9:$S$167,COLUMN(),0),"")</f>
        <v>7.85</v>
      </c>
      <c r="G717" s="2">
        <f>IFERROR(VLOOKUP(Tableau2[[#This Row],[PR]],'Taux sortant'!$I$9:$S$167,COLUMN(),0),"")</f>
        <v>6.68</v>
      </c>
      <c r="H717" s="2">
        <f>IFERROR(VLOOKUP(Tableau2[[#This Row],[PR]],'Taux sortant'!$I$9:$S$167,COLUMN(),0),"")</f>
        <v>5.72</v>
      </c>
      <c r="I717" s="2">
        <f>IFERROR(VLOOKUP(Tableau2[[#This Row],[PR]],'Taux sortant'!$I$9:$S$167,COLUMN(),0),"")</f>
        <v>4.96</v>
      </c>
      <c r="J717" s="2">
        <f>IFERROR(VLOOKUP(Tableau2[[#This Row],[PR]],'Taux sortant'!$I$9:$S$167,COLUMN(),0),"")</f>
        <v>0</v>
      </c>
      <c r="K717" s="2">
        <f>IFERROR(VLOOKUP(Tableau2[[#This Row],[PR]],'Taux sortant'!$I$9:$S$167,COLUMN(),0),"")</f>
        <v>0</v>
      </c>
      <c r="L717" s="2" t="str">
        <f>IFERROR(VLOOKUP(Tableau2[[#This Row],[PR]],'Taux sortant'!$I$9:$S$167,COLUMN(),0),"")</f>
        <v/>
      </c>
    </row>
    <row r="718" spans="1:12" x14ac:dyDescent="0.3">
      <c r="A718" s="1" t="s">
        <v>3147</v>
      </c>
      <c r="B718" s="1" t="s">
        <v>3076</v>
      </c>
      <c r="C718" s="2">
        <f>IFERROR(VLOOKUP(Tableau2[[#This Row],[PR]],'Taux sortant'!$I$9:$S$167,COLUMN(),0),"")</f>
        <v>14.68</v>
      </c>
      <c r="D718" s="2">
        <f>IFERROR(VLOOKUP(Tableau2[[#This Row],[PR]],'Taux sortant'!$I$9:$S$167,COLUMN(),0),"")</f>
        <v>12.17</v>
      </c>
      <c r="E718" s="2">
        <f>IFERROR(VLOOKUP(Tableau2[[#This Row],[PR]],'Taux sortant'!$I$9:$S$167,COLUMN(),0),"")</f>
        <v>9.26</v>
      </c>
      <c r="F718" s="2">
        <f>IFERROR(VLOOKUP(Tableau2[[#This Row],[PR]],'Taux sortant'!$I$9:$S$167,COLUMN(),0),"")</f>
        <v>7.85</v>
      </c>
      <c r="G718" s="2">
        <f>IFERROR(VLOOKUP(Tableau2[[#This Row],[PR]],'Taux sortant'!$I$9:$S$167,COLUMN(),0),"")</f>
        <v>6.68</v>
      </c>
      <c r="H718" s="2">
        <f>IFERROR(VLOOKUP(Tableau2[[#This Row],[PR]],'Taux sortant'!$I$9:$S$167,COLUMN(),0),"")</f>
        <v>5.72</v>
      </c>
      <c r="I718" s="2">
        <f>IFERROR(VLOOKUP(Tableau2[[#This Row],[PR]],'Taux sortant'!$I$9:$S$167,COLUMN(),0),"")</f>
        <v>4.96</v>
      </c>
      <c r="J718" s="2">
        <f>IFERROR(VLOOKUP(Tableau2[[#This Row],[PR]],'Taux sortant'!$I$9:$S$167,COLUMN(),0),"")</f>
        <v>0</v>
      </c>
      <c r="K718" s="2">
        <f>IFERROR(VLOOKUP(Tableau2[[#This Row],[PR]],'Taux sortant'!$I$9:$S$167,COLUMN(),0),"")</f>
        <v>0</v>
      </c>
      <c r="L718" s="2" t="str">
        <f>IFERROR(VLOOKUP(Tableau2[[#This Row],[PR]],'Taux sortant'!$I$9:$S$167,COLUMN(),0),"")</f>
        <v/>
      </c>
    </row>
    <row r="719" spans="1:12" x14ac:dyDescent="0.3">
      <c r="A719" s="1" t="s">
        <v>5495</v>
      </c>
      <c r="B719" s="1" t="s">
        <v>5349</v>
      </c>
      <c r="C719" s="2" t="str">
        <f>IFERROR(VLOOKUP(Tableau2[[#This Row],[PR]],'Taux sortant'!$I$9:$S$167,COLUMN(),0),"")</f>
        <v/>
      </c>
      <c r="D719" s="2" t="str">
        <f>IFERROR(VLOOKUP(Tableau2[[#This Row],[PR]],'Taux sortant'!$I$9:$S$167,COLUMN(),0),"")</f>
        <v/>
      </c>
      <c r="E719" s="2" t="str">
        <f>IFERROR(VLOOKUP(Tableau2[[#This Row],[PR]],'Taux sortant'!$I$9:$S$167,COLUMN(),0),"")</f>
        <v/>
      </c>
      <c r="F719" s="2" t="str">
        <f>IFERROR(VLOOKUP(Tableau2[[#This Row],[PR]],'Taux sortant'!$I$9:$S$167,COLUMN(),0),"")</f>
        <v/>
      </c>
      <c r="G719" s="2" t="str">
        <f>IFERROR(VLOOKUP(Tableau2[[#This Row],[PR]],'Taux sortant'!$I$9:$S$167,COLUMN(),0),"")</f>
        <v/>
      </c>
      <c r="H719" s="2" t="str">
        <f>IFERROR(VLOOKUP(Tableau2[[#This Row],[PR]],'Taux sortant'!$I$9:$S$167,COLUMN(),0),"")</f>
        <v/>
      </c>
      <c r="I719" s="2" t="str">
        <f>IFERROR(VLOOKUP(Tableau2[[#This Row],[PR]],'Taux sortant'!$I$9:$S$167,COLUMN(),0),"")</f>
        <v/>
      </c>
      <c r="J719" s="2" t="str">
        <f>IFERROR(VLOOKUP(Tableau2[[#This Row],[PR]],'Taux sortant'!$I$9:$S$167,COLUMN(),0),"")</f>
        <v/>
      </c>
      <c r="K719" s="2" t="str">
        <f>IFERROR(VLOOKUP(Tableau2[[#This Row],[PR]],'Taux sortant'!$I$9:$S$167,COLUMN(),0),"")</f>
        <v/>
      </c>
      <c r="L719" s="2" t="str">
        <f>IFERROR(VLOOKUP(Tableau2[[#This Row],[PR]],'Taux sortant'!$I$9:$S$167,COLUMN(),0),"")</f>
        <v/>
      </c>
    </row>
    <row r="720" spans="1:12" x14ac:dyDescent="0.3">
      <c r="A720" s="1" t="s">
        <v>5498</v>
      </c>
      <c r="B720" s="1" t="s">
        <v>5349</v>
      </c>
      <c r="C720" s="2" t="str">
        <f>IFERROR(VLOOKUP(Tableau2[[#This Row],[PR]],'Taux sortant'!$I$9:$S$167,COLUMN(),0),"")</f>
        <v/>
      </c>
      <c r="D720" s="2" t="str">
        <f>IFERROR(VLOOKUP(Tableau2[[#This Row],[PR]],'Taux sortant'!$I$9:$S$167,COLUMN(),0),"")</f>
        <v/>
      </c>
      <c r="E720" s="2" t="str">
        <f>IFERROR(VLOOKUP(Tableau2[[#This Row],[PR]],'Taux sortant'!$I$9:$S$167,COLUMN(),0),"")</f>
        <v/>
      </c>
      <c r="F720" s="2" t="str">
        <f>IFERROR(VLOOKUP(Tableau2[[#This Row],[PR]],'Taux sortant'!$I$9:$S$167,COLUMN(),0),"")</f>
        <v/>
      </c>
      <c r="G720" s="2" t="str">
        <f>IFERROR(VLOOKUP(Tableau2[[#This Row],[PR]],'Taux sortant'!$I$9:$S$167,COLUMN(),0),"")</f>
        <v/>
      </c>
      <c r="H720" s="2" t="str">
        <f>IFERROR(VLOOKUP(Tableau2[[#This Row],[PR]],'Taux sortant'!$I$9:$S$167,COLUMN(),0),"")</f>
        <v/>
      </c>
      <c r="I720" s="2" t="str">
        <f>IFERROR(VLOOKUP(Tableau2[[#This Row],[PR]],'Taux sortant'!$I$9:$S$167,COLUMN(),0),"")</f>
        <v/>
      </c>
      <c r="J720" s="2" t="str">
        <f>IFERROR(VLOOKUP(Tableau2[[#This Row],[PR]],'Taux sortant'!$I$9:$S$167,COLUMN(),0),"")</f>
        <v/>
      </c>
      <c r="K720" s="2" t="str">
        <f>IFERROR(VLOOKUP(Tableau2[[#This Row],[PR]],'Taux sortant'!$I$9:$S$167,COLUMN(),0),"")</f>
        <v/>
      </c>
      <c r="L720" s="2" t="str">
        <f>IFERROR(VLOOKUP(Tableau2[[#This Row],[PR]],'Taux sortant'!$I$9:$S$167,COLUMN(),0),"")</f>
        <v/>
      </c>
    </row>
    <row r="721" spans="1:12" x14ac:dyDescent="0.3">
      <c r="A721" s="1" t="s">
        <v>5501</v>
      </c>
      <c r="B721" s="1" t="s">
        <v>5349</v>
      </c>
      <c r="C721" s="2" t="str">
        <f>IFERROR(VLOOKUP(Tableau2[[#This Row],[PR]],'Taux sortant'!$I$9:$S$167,COLUMN(),0),"")</f>
        <v/>
      </c>
      <c r="D721" s="2" t="str">
        <f>IFERROR(VLOOKUP(Tableau2[[#This Row],[PR]],'Taux sortant'!$I$9:$S$167,COLUMN(),0),"")</f>
        <v/>
      </c>
      <c r="E721" s="2" t="str">
        <f>IFERROR(VLOOKUP(Tableau2[[#This Row],[PR]],'Taux sortant'!$I$9:$S$167,COLUMN(),0),"")</f>
        <v/>
      </c>
      <c r="F721" s="2" t="str">
        <f>IFERROR(VLOOKUP(Tableau2[[#This Row],[PR]],'Taux sortant'!$I$9:$S$167,COLUMN(),0),"")</f>
        <v/>
      </c>
      <c r="G721" s="2" t="str">
        <f>IFERROR(VLOOKUP(Tableau2[[#This Row],[PR]],'Taux sortant'!$I$9:$S$167,COLUMN(),0),"")</f>
        <v/>
      </c>
      <c r="H721" s="2" t="str">
        <f>IFERROR(VLOOKUP(Tableau2[[#This Row],[PR]],'Taux sortant'!$I$9:$S$167,COLUMN(),0),"")</f>
        <v/>
      </c>
      <c r="I721" s="2" t="str">
        <f>IFERROR(VLOOKUP(Tableau2[[#This Row],[PR]],'Taux sortant'!$I$9:$S$167,COLUMN(),0),"")</f>
        <v/>
      </c>
      <c r="J721" s="2" t="str">
        <f>IFERROR(VLOOKUP(Tableau2[[#This Row],[PR]],'Taux sortant'!$I$9:$S$167,COLUMN(),0),"")</f>
        <v/>
      </c>
      <c r="K721" s="2" t="str">
        <f>IFERROR(VLOOKUP(Tableau2[[#This Row],[PR]],'Taux sortant'!$I$9:$S$167,COLUMN(),0),"")</f>
        <v/>
      </c>
      <c r="L721" s="2" t="str">
        <f>IFERROR(VLOOKUP(Tableau2[[#This Row],[PR]],'Taux sortant'!$I$9:$S$167,COLUMN(),0),"")</f>
        <v/>
      </c>
    </row>
    <row r="722" spans="1:12" x14ac:dyDescent="0.3">
      <c r="A722" s="1" t="s">
        <v>1555</v>
      </c>
      <c r="B722" s="1" t="s">
        <v>112</v>
      </c>
      <c r="C722" s="2">
        <f>IFERROR(VLOOKUP(Tableau2[[#This Row],[PR]],'Taux sortant'!$I$9:$S$167,COLUMN(),0),"")</f>
        <v>19.39</v>
      </c>
      <c r="D722" s="2">
        <f>IFERROR(VLOOKUP(Tableau2[[#This Row],[PR]],'Taux sortant'!$I$9:$S$167,COLUMN(),0),"")</f>
        <v>15.4</v>
      </c>
      <c r="E722" s="2">
        <f>IFERROR(VLOOKUP(Tableau2[[#This Row],[PR]],'Taux sortant'!$I$9:$S$167,COLUMN(),0),"")</f>
        <v>11.05</v>
      </c>
      <c r="F722" s="2">
        <f>IFERROR(VLOOKUP(Tableau2[[#This Row],[PR]],'Taux sortant'!$I$9:$S$167,COLUMN(),0),"")</f>
        <v>8.92</v>
      </c>
      <c r="G722" s="2">
        <f>IFERROR(VLOOKUP(Tableau2[[#This Row],[PR]],'Taux sortant'!$I$9:$S$167,COLUMN(),0),"")</f>
        <v>7.15</v>
      </c>
      <c r="H722" s="2">
        <f>IFERROR(VLOOKUP(Tableau2[[#This Row],[PR]],'Taux sortant'!$I$9:$S$167,COLUMN(),0),"")</f>
        <v>5.51</v>
      </c>
      <c r="I722" s="2">
        <f>IFERROR(VLOOKUP(Tableau2[[#This Row],[PR]],'Taux sortant'!$I$9:$S$167,COLUMN(),0),"")</f>
        <v>4.75</v>
      </c>
      <c r="J722" s="2">
        <f>IFERROR(VLOOKUP(Tableau2[[#This Row],[PR]],'Taux sortant'!$I$9:$S$167,COLUMN(),0),"")</f>
        <v>0</v>
      </c>
      <c r="K722" s="2">
        <f>IFERROR(VLOOKUP(Tableau2[[#This Row],[PR]],'Taux sortant'!$I$9:$S$167,COLUMN(),0),"")</f>
        <v>0</v>
      </c>
      <c r="L722" s="2" t="str">
        <f>IFERROR(VLOOKUP(Tableau2[[#This Row],[PR]],'Taux sortant'!$I$9:$S$167,COLUMN(),0),"")</f>
        <v/>
      </c>
    </row>
    <row r="723" spans="1:12" x14ac:dyDescent="0.3">
      <c r="A723" s="1" t="s">
        <v>4136</v>
      </c>
      <c r="B723" s="1" t="s">
        <v>4137</v>
      </c>
      <c r="C723" s="2">
        <f>IFERROR(VLOOKUP(Tableau2[[#This Row],[PR]],'Taux sortant'!$I$9:$S$167,COLUMN(),0),"")</f>
        <v>19.010000000000002</v>
      </c>
      <c r="D723" s="2">
        <f>IFERROR(VLOOKUP(Tableau2[[#This Row],[PR]],'Taux sortant'!$I$9:$S$167,COLUMN(),0),"")</f>
        <v>16.18</v>
      </c>
      <c r="E723" s="2">
        <f>IFERROR(VLOOKUP(Tableau2[[#This Row],[PR]],'Taux sortant'!$I$9:$S$167,COLUMN(),0),"")</f>
        <v>12.86</v>
      </c>
      <c r="F723" s="2">
        <f>IFERROR(VLOOKUP(Tableau2[[#This Row],[PR]],'Taux sortant'!$I$9:$S$167,COLUMN(),0),"")</f>
        <v>11.2</v>
      </c>
      <c r="G723" s="2">
        <f>IFERROR(VLOOKUP(Tableau2[[#This Row],[PR]],'Taux sortant'!$I$9:$S$167,COLUMN(),0),"")</f>
        <v>9.61</v>
      </c>
      <c r="H723" s="2">
        <f>IFERROR(VLOOKUP(Tableau2[[#This Row],[PR]],'Taux sortant'!$I$9:$S$167,COLUMN(),0),"")</f>
        <v>8.19</v>
      </c>
      <c r="I723" s="2">
        <f>IFERROR(VLOOKUP(Tableau2[[#This Row],[PR]],'Taux sortant'!$I$9:$S$167,COLUMN(),0),"")</f>
        <v>7.02</v>
      </c>
      <c r="J723" s="2">
        <f>IFERROR(VLOOKUP(Tableau2[[#This Row],[PR]],'Taux sortant'!$I$9:$S$167,COLUMN(),0),"")</f>
        <v>0</v>
      </c>
      <c r="K723" s="2">
        <f>IFERROR(VLOOKUP(Tableau2[[#This Row],[PR]],'Taux sortant'!$I$9:$S$167,COLUMN(),0),"")</f>
        <v>0</v>
      </c>
      <c r="L723" s="2" t="str">
        <f>IFERROR(VLOOKUP(Tableau2[[#This Row],[PR]],'Taux sortant'!$I$9:$S$167,COLUMN(),0),"")</f>
        <v/>
      </c>
    </row>
    <row r="724" spans="1:12" x14ac:dyDescent="0.3">
      <c r="A724" s="1" t="s">
        <v>4141</v>
      </c>
      <c r="B724" s="1" t="s">
        <v>4137</v>
      </c>
      <c r="C724" s="2">
        <f>IFERROR(VLOOKUP(Tableau2[[#This Row],[PR]],'Taux sortant'!$I$9:$S$167,COLUMN(),0),"")</f>
        <v>19.010000000000002</v>
      </c>
      <c r="D724" s="2">
        <f>IFERROR(VLOOKUP(Tableau2[[#This Row],[PR]],'Taux sortant'!$I$9:$S$167,COLUMN(),0),"")</f>
        <v>16.18</v>
      </c>
      <c r="E724" s="2">
        <f>IFERROR(VLOOKUP(Tableau2[[#This Row],[PR]],'Taux sortant'!$I$9:$S$167,COLUMN(),0),"")</f>
        <v>12.86</v>
      </c>
      <c r="F724" s="2">
        <f>IFERROR(VLOOKUP(Tableau2[[#This Row],[PR]],'Taux sortant'!$I$9:$S$167,COLUMN(),0),"")</f>
        <v>11.2</v>
      </c>
      <c r="G724" s="2">
        <f>IFERROR(VLOOKUP(Tableau2[[#This Row],[PR]],'Taux sortant'!$I$9:$S$167,COLUMN(),0),"")</f>
        <v>9.61</v>
      </c>
      <c r="H724" s="2">
        <f>IFERROR(VLOOKUP(Tableau2[[#This Row],[PR]],'Taux sortant'!$I$9:$S$167,COLUMN(),0),"")</f>
        <v>8.19</v>
      </c>
      <c r="I724" s="2">
        <f>IFERROR(VLOOKUP(Tableau2[[#This Row],[PR]],'Taux sortant'!$I$9:$S$167,COLUMN(),0),"")</f>
        <v>7.02</v>
      </c>
      <c r="J724" s="2">
        <f>IFERROR(VLOOKUP(Tableau2[[#This Row],[PR]],'Taux sortant'!$I$9:$S$167,COLUMN(),0),"")</f>
        <v>0</v>
      </c>
      <c r="K724" s="2">
        <f>IFERROR(VLOOKUP(Tableau2[[#This Row],[PR]],'Taux sortant'!$I$9:$S$167,COLUMN(),0),"")</f>
        <v>0</v>
      </c>
      <c r="L724" s="2" t="str">
        <f>IFERROR(VLOOKUP(Tableau2[[#This Row],[PR]],'Taux sortant'!$I$9:$S$167,COLUMN(),0),"")</f>
        <v/>
      </c>
    </row>
    <row r="725" spans="1:12" x14ac:dyDescent="0.3">
      <c r="A725" s="1" t="s">
        <v>1558</v>
      </c>
      <c r="B725" s="1" t="s">
        <v>1559</v>
      </c>
      <c r="C725" s="2">
        <f>IFERROR(VLOOKUP(Tableau2[[#This Row],[PR]],'Taux sortant'!$I$9:$S$167,COLUMN(),0),"")</f>
        <v>30.33</v>
      </c>
      <c r="D725" s="2">
        <f>IFERROR(VLOOKUP(Tableau2[[#This Row],[PR]],'Taux sortant'!$I$9:$S$167,COLUMN(),0),"")</f>
        <v>27.8</v>
      </c>
      <c r="E725" s="2">
        <f>IFERROR(VLOOKUP(Tableau2[[#This Row],[PR]],'Taux sortant'!$I$9:$S$167,COLUMN(),0),"")</f>
        <v>20.43</v>
      </c>
      <c r="F725" s="2">
        <f>IFERROR(VLOOKUP(Tableau2[[#This Row],[PR]],'Taux sortant'!$I$9:$S$167,COLUMN(),0),"")</f>
        <v>15.78</v>
      </c>
      <c r="G725" s="2">
        <f>IFERROR(VLOOKUP(Tableau2[[#This Row],[PR]],'Taux sortant'!$I$9:$S$167,COLUMN(),0),"")</f>
        <v>11.93</v>
      </c>
      <c r="H725" s="2">
        <f>IFERROR(VLOOKUP(Tableau2[[#This Row],[PR]],'Taux sortant'!$I$9:$S$167,COLUMN(),0),"")</f>
        <v>7.97</v>
      </c>
      <c r="I725" s="2">
        <f>IFERROR(VLOOKUP(Tableau2[[#This Row],[PR]],'Taux sortant'!$I$9:$S$167,COLUMN(),0),"")</f>
        <v>7.56</v>
      </c>
      <c r="J725" s="2">
        <f>IFERROR(VLOOKUP(Tableau2[[#This Row],[PR]],'Taux sortant'!$I$9:$S$167,COLUMN(),0),"")</f>
        <v>0</v>
      </c>
      <c r="K725" s="2">
        <f>IFERROR(VLOOKUP(Tableau2[[#This Row],[PR]],'Taux sortant'!$I$9:$S$167,COLUMN(),0),"")</f>
        <v>0</v>
      </c>
      <c r="L725" s="2" t="str">
        <f>IFERROR(VLOOKUP(Tableau2[[#This Row],[PR]],'Taux sortant'!$I$9:$S$167,COLUMN(),0),"")</f>
        <v/>
      </c>
    </row>
    <row r="726" spans="1:12" x14ac:dyDescent="0.3">
      <c r="A726" s="1" t="s">
        <v>228</v>
      </c>
      <c r="B726" s="1" t="s">
        <v>8</v>
      </c>
      <c r="C726" s="2">
        <f>IFERROR(VLOOKUP(Tableau2[[#This Row],[PR]],'Taux sortant'!$I$9:$S$167,COLUMN(),0),"")</f>
        <v>30.77</v>
      </c>
      <c r="D726" s="2">
        <f>IFERROR(VLOOKUP(Tableau2[[#This Row],[PR]],'Taux sortant'!$I$9:$S$167,COLUMN(),0),"")</f>
        <v>22.76</v>
      </c>
      <c r="E726" s="2">
        <f>IFERROR(VLOOKUP(Tableau2[[#This Row],[PR]],'Taux sortant'!$I$9:$S$167,COLUMN(),0),"")</f>
        <v>16.43</v>
      </c>
      <c r="F726" s="2">
        <f>IFERROR(VLOOKUP(Tableau2[[#This Row],[PR]],'Taux sortant'!$I$9:$S$167,COLUMN(),0),"")</f>
        <v>12.46</v>
      </c>
      <c r="G726" s="2">
        <f>IFERROR(VLOOKUP(Tableau2[[#This Row],[PR]],'Taux sortant'!$I$9:$S$167,COLUMN(),0),"")</f>
        <v>7.96</v>
      </c>
      <c r="H726" s="2">
        <f>IFERROR(VLOOKUP(Tableau2[[#This Row],[PR]],'Taux sortant'!$I$9:$S$167,COLUMN(),0),"")</f>
        <v>5.83</v>
      </c>
      <c r="I726" s="2">
        <f>IFERROR(VLOOKUP(Tableau2[[#This Row],[PR]],'Taux sortant'!$I$9:$S$167,COLUMN(),0),"")</f>
        <v>4.59</v>
      </c>
      <c r="J726" s="2">
        <f>IFERROR(VLOOKUP(Tableau2[[#This Row],[PR]],'Taux sortant'!$I$9:$S$167,COLUMN(),0),"")</f>
        <v>0</v>
      </c>
      <c r="K726" s="2">
        <f>IFERROR(VLOOKUP(Tableau2[[#This Row],[PR]],'Taux sortant'!$I$9:$S$167,COLUMN(),0),"")</f>
        <v>0</v>
      </c>
      <c r="L726" s="2" t="str">
        <f>IFERROR(VLOOKUP(Tableau2[[#This Row],[PR]],'Taux sortant'!$I$9:$S$167,COLUMN(),0),"")</f>
        <v/>
      </c>
    </row>
    <row r="727" spans="1:12" x14ac:dyDescent="0.3">
      <c r="A727" s="1" t="s">
        <v>3150</v>
      </c>
      <c r="B727" s="1" t="s">
        <v>3137</v>
      </c>
      <c r="C727" s="2">
        <f>IFERROR(VLOOKUP(Tableau2[[#This Row],[PR]],'Taux sortant'!$I$9:$S$167,COLUMN(),0),"")</f>
        <v>14.1</v>
      </c>
      <c r="D727" s="2">
        <f>IFERROR(VLOOKUP(Tableau2[[#This Row],[PR]],'Taux sortant'!$I$9:$S$167,COLUMN(),0),"")</f>
        <v>11.63</v>
      </c>
      <c r="E727" s="2">
        <f>IFERROR(VLOOKUP(Tableau2[[#This Row],[PR]],'Taux sortant'!$I$9:$S$167,COLUMN(),0),"")</f>
        <v>8.8000000000000007</v>
      </c>
      <c r="F727" s="2">
        <f>IFERROR(VLOOKUP(Tableau2[[#This Row],[PR]],'Taux sortant'!$I$9:$S$167,COLUMN(),0),"")</f>
        <v>7.43</v>
      </c>
      <c r="G727" s="2">
        <f>IFERROR(VLOOKUP(Tableau2[[#This Row],[PR]],'Taux sortant'!$I$9:$S$167,COLUMN(),0),"")</f>
        <v>6.26</v>
      </c>
      <c r="H727" s="2">
        <f>IFERROR(VLOOKUP(Tableau2[[#This Row],[PR]],'Taux sortant'!$I$9:$S$167,COLUMN(),0),"")</f>
        <v>5.33</v>
      </c>
      <c r="I727" s="2">
        <f>IFERROR(VLOOKUP(Tableau2[[#This Row],[PR]],'Taux sortant'!$I$9:$S$167,COLUMN(),0),"")</f>
        <v>4.58</v>
      </c>
      <c r="J727" s="2">
        <f>IFERROR(VLOOKUP(Tableau2[[#This Row],[PR]],'Taux sortant'!$I$9:$S$167,COLUMN(),0),"")</f>
        <v>0</v>
      </c>
      <c r="K727" s="2">
        <f>IFERROR(VLOOKUP(Tableau2[[#This Row],[PR]],'Taux sortant'!$I$9:$S$167,COLUMN(),0),"")</f>
        <v>0</v>
      </c>
      <c r="L727" s="2" t="str">
        <f>IFERROR(VLOOKUP(Tableau2[[#This Row],[PR]],'Taux sortant'!$I$9:$S$167,COLUMN(),0),"")</f>
        <v/>
      </c>
    </row>
    <row r="728" spans="1:12" x14ac:dyDescent="0.3">
      <c r="A728" s="1" t="s">
        <v>5504</v>
      </c>
      <c r="B728" s="1" t="s">
        <v>5356</v>
      </c>
      <c r="C728" s="2">
        <f>IFERROR(VLOOKUP(Tableau2[[#This Row],[PR]],'Taux sortant'!$I$9:$S$167,COLUMN(),0),"")</f>
        <v>14.1</v>
      </c>
      <c r="D728" s="2">
        <f>IFERROR(VLOOKUP(Tableau2[[#This Row],[PR]],'Taux sortant'!$I$9:$S$167,COLUMN(),0),"")</f>
        <v>12.41</v>
      </c>
      <c r="E728" s="2">
        <f>IFERROR(VLOOKUP(Tableau2[[#This Row],[PR]],'Taux sortant'!$I$9:$S$167,COLUMN(),0),"")</f>
        <v>9.0299999999999994</v>
      </c>
      <c r="F728" s="2">
        <f>IFERROR(VLOOKUP(Tableau2[[#This Row],[PR]],'Taux sortant'!$I$9:$S$167,COLUMN(),0),"")</f>
        <v>7.34</v>
      </c>
      <c r="G728" s="2">
        <f>IFERROR(VLOOKUP(Tableau2[[#This Row],[PR]],'Taux sortant'!$I$9:$S$167,COLUMN(),0),"")</f>
        <v>6.12</v>
      </c>
      <c r="H728" s="2">
        <f>IFERROR(VLOOKUP(Tableau2[[#This Row],[PR]],'Taux sortant'!$I$9:$S$167,COLUMN(),0),"")</f>
        <v>5.37</v>
      </c>
      <c r="I728" s="2">
        <f>IFERROR(VLOOKUP(Tableau2[[#This Row],[PR]],'Taux sortant'!$I$9:$S$167,COLUMN(),0),"")</f>
        <v>4.6500000000000004</v>
      </c>
      <c r="J728" s="2">
        <f>IFERROR(VLOOKUP(Tableau2[[#This Row],[PR]],'Taux sortant'!$I$9:$S$167,COLUMN(),0),"")</f>
        <v>0</v>
      </c>
      <c r="K728" s="2">
        <f>IFERROR(VLOOKUP(Tableau2[[#This Row],[PR]],'Taux sortant'!$I$9:$S$167,COLUMN(),0),"")</f>
        <v>1585.65</v>
      </c>
      <c r="L728" s="2" t="str">
        <f>IFERROR(VLOOKUP(Tableau2[[#This Row],[PR]],'Taux sortant'!$I$9:$S$167,COLUMN(),0),"")</f>
        <v/>
      </c>
    </row>
    <row r="729" spans="1:12" x14ac:dyDescent="0.3">
      <c r="A729" s="1" t="s">
        <v>3153</v>
      </c>
      <c r="B729" s="1" t="s">
        <v>3076</v>
      </c>
      <c r="C729" s="2">
        <f>IFERROR(VLOOKUP(Tableau2[[#This Row],[PR]],'Taux sortant'!$I$9:$S$167,COLUMN(),0),"")</f>
        <v>14.68</v>
      </c>
      <c r="D729" s="2">
        <f>IFERROR(VLOOKUP(Tableau2[[#This Row],[PR]],'Taux sortant'!$I$9:$S$167,COLUMN(),0),"")</f>
        <v>12.17</v>
      </c>
      <c r="E729" s="2">
        <f>IFERROR(VLOOKUP(Tableau2[[#This Row],[PR]],'Taux sortant'!$I$9:$S$167,COLUMN(),0),"")</f>
        <v>9.26</v>
      </c>
      <c r="F729" s="2">
        <f>IFERROR(VLOOKUP(Tableau2[[#This Row],[PR]],'Taux sortant'!$I$9:$S$167,COLUMN(),0),"")</f>
        <v>7.85</v>
      </c>
      <c r="G729" s="2">
        <f>IFERROR(VLOOKUP(Tableau2[[#This Row],[PR]],'Taux sortant'!$I$9:$S$167,COLUMN(),0),"")</f>
        <v>6.68</v>
      </c>
      <c r="H729" s="2">
        <f>IFERROR(VLOOKUP(Tableau2[[#This Row],[PR]],'Taux sortant'!$I$9:$S$167,COLUMN(),0),"")</f>
        <v>5.72</v>
      </c>
      <c r="I729" s="2">
        <f>IFERROR(VLOOKUP(Tableau2[[#This Row],[PR]],'Taux sortant'!$I$9:$S$167,COLUMN(),0),"")</f>
        <v>4.96</v>
      </c>
      <c r="J729" s="2">
        <f>IFERROR(VLOOKUP(Tableau2[[#This Row],[PR]],'Taux sortant'!$I$9:$S$167,COLUMN(),0),"")</f>
        <v>0</v>
      </c>
      <c r="K729" s="2">
        <f>IFERROR(VLOOKUP(Tableau2[[#This Row],[PR]],'Taux sortant'!$I$9:$S$167,COLUMN(),0),"")</f>
        <v>0</v>
      </c>
      <c r="L729" s="2" t="str">
        <f>IFERROR(VLOOKUP(Tableau2[[#This Row],[PR]],'Taux sortant'!$I$9:$S$167,COLUMN(),0),"")</f>
        <v/>
      </c>
    </row>
    <row r="730" spans="1:12" x14ac:dyDescent="0.3">
      <c r="A730" s="1" t="s">
        <v>231</v>
      </c>
      <c r="B730" s="1" t="s">
        <v>73</v>
      </c>
      <c r="C730" s="2">
        <f>IFERROR(VLOOKUP(Tableau2[[#This Row],[PR]],'Taux sortant'!$I$9:$S$167,COLUMN(),0),"")</f>
        <v>18.93</v>
      </c>
      <c r="D730" s="2">
        <f>IFERROR(VLOOKUP(Tableau2[[#This Row],[PR]],'Taux sortant'!$I$9:$S$167,COLUMN(),0),"")</f>
        <v>14.7</v>
      </c>
      <c r="E730" s="2">
        <f>IFERROR(VLOOKUP(Tableau2[[#This Row],[PR]],'Taux sortant'!$I$9:$S$167,COLUMN(),0),"")</f>
        <v>10.55</v>
      </c>
      <c r="F730" s="2">
        <f>IFERROR(VLOOKUP(Tableau2[[#This Row],[PR]],'Taux sortant'!$I$9:$S$167,COLUMN(),0),"")</f>
        <v>8.69</v>
      </c>
      <c r="G730" s="2">
        <f>IFERROR(VLOOKUP(Tableau2[[#This Row],[PR]],'Taux sortant'!$I$9:$S$167,COLUMN(),0),"")</f>
        <v>6.98</v>
      </c>
      <c r="H730" s="2">
        <f>IFERROR(VLOOKUP(Tableau2[[#This Row],[PR]],'Taux sortant'!$I$9:$S$167,COLUMN(),0),"")</f>
        <v>5.4</v>
      </c>
      <c r="I730" s="2">
        <f>IFERROR(VLOOKUP(Tableau2[[#This Row],[PR]],'Taux sortant'!$I$9:$S$167,COLUMN(),0),"")</f>
        <v>4.87</v>
      </c>
      <c r="J730" s="2">
        <f>IFERROR(VLOOKUP(Tableau2[[#This Row],[PR]],'Taux sortant'!$I$9:$S$167,COLUMN(),0),"")</f>
        <v>0</v>
      </c>
      <c r="K730" s="2">
        <f>IFERROR(VLOOKUP(Tableau2[[#This Row],[PR]],'Taux sortant'!$I$9:$S$167,COLUMN(),0),"")</f>
        <v>0</v>
      </c>
      <c r="L730" s="2" t="str">
        <f>IFERROR(VLOOKUP(Tableau2[[#This Row],[PR]],'Taux sortant'!$I$9:$S$167,COLUMN(),0),"")</f>
        <v/>
      </c>
    </row>
    <row r="731" spans="1:12" x14ac:dyDescent="0.3">
      <c r="A731" s="1" t="s">
        <v>4146</v>
      </c>
      <c r="B731" s="1" t="s">
        <v>4147</v>
      </c>
      <c r="C731" s="2">
        <f>IFERROR(VLOOKUP(Tableau2[[#This Row],[PR]],'Taux sortant'!$I$9:$S$167,COLUMN(),0),"")</f>
        <v>16.62</v>
      </c>
      <c r="D731" s="2">
        <f>IFERROR(VLOOKUP(Tableau2[[#This Row],[PR]],'Taux sortant'!$I$9:$S$167,COLUMN(),0),"")</f>
        <v>14.01</v>
      </c>
      <c r="E731" s="2">
        <f>IFERROR(VLOOKUP(Tableau2[[#This Row],[PR]],'Taux sortant'!$I$9:$S$167,COLUMN(),0),"")</f>
        <v>10.98</v>
      </c>
      <c r="F731" s="2">
        <f>IFERROR(VLOOKUP(Tableau2[[#This Row],[PR]],'Taux sortant'!$I$9:$S$167,COLUMN(),0),"")</f>
        <v>9.49</v>
      </c>
      <c r="G731" s="2">
        <f>IFERROR(VLOOKUP(Tableau2[[#This Row],[PR]],'Taux sortant'!$I$9:$S$167,COLUMN(),0),"")</f>
        <v>8.1199999999999992</v>
      </c>
      <c r="H731" s="2">
        <f>IFERROR(VLOOKUP(Tableau2[[#This Row],[PR]],'Taux sortant'!$I$9:$S$167,COLUMN(),0),"")</f>
        <v>6.99</v>
      </c>
      <c r="I731" s="2">
        <f>IFERROR(VLOOKUP(Tableau2[[#This Row],[PR]],'Taux sortant'!$I$9:$S$167,COLUMN(),0),"")</f>
        <v>6.03</v>
      </c>
      <c r="J731" s="2">
        <f>IFERROR(VLOOKUP(Tableau2[[#This Row],[PR]],'Taux sortant'!$I$9:$S$167,COLUMN(),0),"")</f>
        <v>2466.4499999999998</v>
      </c>
      <c r="K731" s="2">
        <f>IFERROR(VLOOKUP(Tableau2[[#This Row],[PR]],'Taux sortant'!$I$9:$S$167,COLUMN(),0),"")</f>
        <v>0</v>
      </c>
      <c r="L731" s="2" t="str">
        <f>IFERROR(VLOOKUP(Tableau2[[#This Row],[PR]],'Taux sortant'!$I$9:$S$167,COLUMN(),0),"")</f>
        <v/>
      </c>
    </row>
    <row r="732" spans="1:12" x14ac:dyDescent="0.3">
      <c r="A732" s="1" t="s">
        <v>234</v>
      </c>
      <c r="B732" s="1" t="s">
        <v>53</v>
      </c>
      <c r="C732" s="2">
        <f>IFERROR(VLOOKUP(Tableau2[[#This Row],[PR]],'Taux sortant'!$I$9:$S$167,COLUMN(),0),"")</f>
        <v>28.13</v>
      </c>
      <c r="D732" s="2">
        <f>IFERROR(VLOOKUP(Tableau2[[#This Row],[PR]],'Taux sortant'!$I$9:$S$167,COLUMN(),0),"")</f>
        <v>22.97</v>
      </c>
      <c r="E732" s="2">
        <f>IFERROR(VLOOKUP(Tableau2[[#This Row],[PR]],'Taux sortant'!$I$9:$S$167,COLUMN(),0),"")</f>
        <v>17.190000000000001</v>
      </c>
      <c r="F732" s="2">
        <f>IFERROR(VLOOKUP(Tableau2[[#This Row],[PR]],'Taux sortant'!$I$9:$S$167,COLUMN(),0),"")</f>
        <v>13.88</v>
      </c>
      <c r="G732" s="2">
        <f>IFERROR(VLOOKUP(Tableau2[[#This Row],[PR]],'Taux sortant'!$I$9:$S$167,COLUMN(),0),"")</f>
        <v>10.89</v>
      </c>
      <c r="H732" s="2">
        <f>IFERROR(VLOOKUP(Tableau2[[#This Row],[PR]],'Taux sortant'!$I$9:$S$167,COLUMN(),0),"")</f>
        <v>7.86</v>
      </c>
      <c r="I732" s="2">
        <f>IFERROR(VLOOKUP(Tableau2[[#This Row],[PR]],'Taux sortant'!$I$9:$S$167,COLUMN(),0),"")</f>
        <v>7.14</v>
      </c>
      <c r="J732" s="2">
        <f>IFERROR(VLOOKUP(Tableau2[[#This Row],[PR]],'Taux sortant'!$I$9:$S$167,COLUMN(),0),"")</f>
        <v>0</v>
      </c>
      <c r="K732" s="2">
        <f>IFERROR(VLOOKUP(Tableau2[[#This Row],[PR]],'Taux sortant'!$I$9:$S$167,COLUMN(),0),"")</f>
        <v>0</v>
      </c>
      <c r="L732" s="2" t="str">
        <f>IFERROR(VLOOKUP(Tableau2[[#This Row],[PR]],'Taux sortant'!$I$9:$S$167,COLUMN(),0),"")</f>
        <v/>
      </c>
    </row>
    <row r="733" spans="1:12" x14ac:dyDescent="0.3">
      <c r="A733" s="1" t="s">
        <v>237</v>
      </c>
      <c r="B733" s="1" t="s">
        <v>159</v>
      </c>
      <c r="C733" s="2">
        <f>IFERROR(VLOOKUP(Tableau2[[#This Row],[PR]],'Taux sortant'!$I$9:$S$167,COLUMN(),0),"")</f>
        <v>20.05</v>
      </c>
      <c r="D733" s="2">
        <f>IFERROR(VLOOKUP(Tableau2[[#This Row],[PR]],'Taux sortant'!$I$9:$S$167,COLUMN(),0),"")</f>
        <v>15.11</v>
      </c>
      <c r="E733" s="2">
        <f>IFERROR(VLOOKUP(Tableau2[[#This Row],[PR]],'Taux sortant'!$I$9:$S$167,COLUMN(),0),"")</f>
        <v>10.84</v>
      </c>
      <c r="F733" s="2">
        <f>IFERROR(VLOOKUP(Tableau2[[#This Row],[PR]],'Taux sortant'!$I$9:$S$167,COLUMN(),0),"")</f>
        <v>8.73</v>
      </c>
      <c r="G733" s="2">
        <f>IFERROR(VLOOKUP(Tableau2[[#This Row],[PR]],'Taux sortant'!$I$9:$S$167,COLUMN(),0),"")</f>
        <v>6.21</v>
      </c>
      <c r="H733" s="2">
        <f>IFERROR(VLOOKUP(Tableau2[[#This Row],[PR]],'Taux sortant'!$I$9:$S$167,COLUMN(),0),"")</f>
        <v>4.4800000000000004</v>
      </c>
      <c r="I733" s="2">
        <f>IFERROR(VLOOKUP(Tableau2[[#This Row],[PR]],'Taux sortant'!$I$9:$S$167,COLUMN(),0),"")</f>
        <v>3.71</v>
      </c>
      <c r="J733" s="2">
        <f>IFERROR(VLOOKUP(Tableau2[[#This Row],[PR]],'Taux sortant'!$I$9:$S$167,COLUMN(),0),"")</f>
        <v>0</v>
      </c>
      <c r="K733" s="2">
        <f>IFERROR(VLOOKUP(Tableau2[[#This Row],[PR]],'Taux sortant'!$I$9:$S$167,COLUMN(),0),"")</f>
        <v>0</v>
      </c>
      <c r="L733" s="2" t="str">
        <f>IFERROR(VLOOKUP(Tableau2[[#This Row],[PR]],'Taux sortant'!$I$9:$S$167,COLUMN(),0),"")</f>
        <v/>
      </c>
    </row>
    <row r="734" spans="1:12" x14ac:dyDescent="0.3">
      <c r="A734" s="1" t="s">
        <v>6047</v>
      </c>
      <c r="B734" s="1" t="s">
        <v>5902</v>
      </c>
      <c r="C734" s="2">
        <f>IFERROR(VLOOKUP(Tableau2[[#This Row],[PR]],'Taux sortant'!$I$9:$S$167,COLUMN(),0),"")</f>
        <v>36.44</v>
      </c>
      <c r="D734" s="2">
        <f>IFERROR(VLOOKUP(Tableau2[[#This Row],[PR]],'Taux sortant'!$I$9:$S$167,COLUMN(),0),"")</f>
        <v>33.200000000000003</v>
      </c>
      <c r="E734" s="2">
        <f>IFERROR(VLOOKUP(Tableau2[[#This Row],[PR]],'Taux sortant'!$I$9:$S$167,COLUMN(),0),"")</f>
        <v>28.06</v>
      </c>
      <c r="F734" s="2">
        <f>IFERROR(VLOOKUP(Tableau2[[#This Row],[PR]],'Taux sortant'!$I$9:$S$167,COLUMN(),0),"")</f>
        <v>26.17</v>
      </c>
      <c r="G734" s="2">
        <f>IFERROR(VLOOKUP(Tableau2[[#This Row],[PR]],'Taux sortant'!$I$9:$S$167,COLUMN(),0),"")</f>
        <v>21.8</v>
      </c>
      <c r="H734" s="2">
        <f>IFERROR(VLOOKUP(Tableau2[[#This Row],[PR]],'Taux sortant'!$I$9:$S$167,COLUMN(),0),"")</f>
        <v>18.88</v>
      </c>
      <c r="I734" s="2">
        <f>IFERROR(VLOOKUP(Tableau2[[#This Row],[PR]],'Taux sortant'!$I$9:$S$167,COLUMN(),0),"")</f>
        <v>15.7</v>
      </c>
      <c r="J734" s="2">
        <f>IFERROR(VLOOKUP(Tableau2[[#This Row],[PR]],'Taux sortant'!$I$9:$S$167,COLUMN(),0),"")</f>
        <v>0</v>
      </c>
      <c r="K734" s="2">
        <f>IFERROR(VLOOKUP(Tableau2[[#This Row],[PR]],'Taux sortant'!$I$9:$S$167,COLUMN(),0),"")</f>
        <v>0</v>
      </c>
      <c r="L734" s="2" t="str">
        <f>IFERROR(VLOOKUP(Tableau2[[#This Row],[PR]],'Taux sortant'!$I$9:$S$167,COLUMN(),0),"")</f>
        <v/>
      </c>
    </row>
    <row r="735" spans="1:12" x14ac:dyDescent="0.3">
      <c r="A735" s="1" t="s">
        <v>6050</v>
      </c>
      <c r="B735" s="1" t="s">
        <v>5816</v>
      </c>
      <c r="C735" s="2" t="str">
        <f>IFERROR(VLOOKUP(Tableau2[[#This Row],[PR]],'Taux sortant'!$I$9:$S$167,COLUMN(),0),"")</f>
        <v/>
      </c>
      <c r="D735" s="2" t="str">
        <f>IFERROR(VLOOKUP(Tableau2[[#This Row],[PR]],'Taux sortant'!$I$9:$S$167,COLUMN(),0),"")</f>
        <v/>
      </c>
      <c r="E735" s="2" t="str">
        <f>IFERROR(VLOOKUP(Tableau2[[#This Row],[PR]],'Taux sortant'!$I$9:$S$167,COLUMN(),0),"")</f>
        <v/>
      </c>
      <c r="F735" s="2" t="str">
        <f>IFERROR(VLOOKUP(Tableau2[[#This Row],[PR]],'Taux sortant'!$I$9:$S$167,COLUMN(),0),"")</f>
        <v/>
      </c>
      <c r="G735" s="2" t="str">
        <f>IFERROR(VLOOKUP(Tableau2[[#This Row],[PR]],'Taux sortant'!$I$9:$S$167,COLUMN(),0),"")</f>
        <v/>
      </c>
      <c r="H735" s="2" t="str">
        <f>IFERROR(VLOOKUP(Tableau2[[#This Row],[PR]],'Taux sortant'!$I$9:$S$167,COLUMN(),0),"")</f>
        <v/>
      </c>
      <c r="I735" s="2" t="str">
        <f>IFERROR(VLOOKUP(Tableau2[[#This Row],[PR]],'Taux sortant'!$I$9:$S$167,COLUMN(),0),"")</f>
        <v/>
      </c>
      <c r="J735" s="2" t="str">
        <f>IFERROR(VLOOKUP(Tableau2[[#This Row],[PR]],'Taux sortant'!$I$9:$S$167,COLUMN(),0),"")</f>
        <v/>
      </c>
      <c r="K735" s="2" t="str">
        <f>IFERROR(VLOOKUP(Tableau2[[#This Row],[PR]],'Taux sortant'!$I$9:$S$167,COLUMN(),0),"")</f>
        <v/>
      </c>
      <c r="L735" s="2" t="str">
        <f>IFERROR(VLOOKUP(Tableau2[[#This Row],[PR]],'Taux sortant'!$I$9:$S$167,COLUMN(),0),"")</f>
        <v/>
      </c>
    </row>
    <row r="736" spans="1:12" x14ac:dyDescent="0.3">
      <c r="A736" s="1" t="s">
        <v>4151</v>
      </c>
      <c r="B736" s="1" t="s">
        <v>4143</v>
      </c>
      <c r="C736" s="2" t="str">
        <f>IFERROR(VLOOKUP(Tableau2[[#This Row],[PR]],'Taux sortant'!$I$9:$S$167,COLUMN(),0),"")</f>
        <v/>
      </c>
      <c r="D736" s="2" t="str">
        <f>IFERROR(VLOOKUP(Tableau2[[#This Row],[PR]],'Taux sortant'!$I$9:$S$167,COLUMN(),0),"")</f>
        <v/>
      </c>
      <c r="E736" s="2" t="str">
        <f>IFERROR(VLOOKUP(Tableau2[[#This Row],[PR]],'Taux sortant'!$I$9:$S$167,COLUMN(),0),"")</f>
        <v/>
      </c>
      <c r="F736" s="2" t="str">
        <f>IFERROR(VLOOKUP(Tableau2[[#This Row],[PR]],'Taux sortant'!$I$9:$S$167,COLUMN(),0),"")</f>
        <v/>
      </c>
      <c r="G736" s="2" t="str">
        <f>IFERROR(VLOOKUP(Tableau2[[#This Row],[PR]],'Taux sortant'!$I$9:$S$167,COLUMN(),0),"")</f>
        <v/>
      </c>
      <c r="H736" s="2" t="str">
        <f>IFERROR(VLOOKUP(Tableau2[[#This Row],[PR]],'Taux sortant'!$I$9:$S$167,COLUMN(),0),"")</f>
        <v/>
      </c>
      <c r="I736" s="2" t="str">
        <f>IFERROR(VLOOKUP(Tableau2[[#This Row],[PR]],'Taux sortant'!$I$9:$S$167,COLUMN(),0),"")</f>
        <v/>
      </c>
      <c r="J736" s="2" t="str">
        <f>IFERROR(VLOOKUP(Tableau2[[#This Row],[PR]],'Taux sortant'!$I$9:$S$167,COLUMN(),0),"")</f>
        <v/>
      </c>
      <c r="K736" s="2" t="str">
        <f>IFERROR(VLOOKUP(Tableau2[[#This Row],[PR]],'Taux sortant'!$I$9:$S$167,COLUMN(),0),"")</f>
        <v/>
      </c>
      <c r="L736" s="2" t="str">
        <f>IFERROR(VLOOKUP(Tableau2[[#This Row],[PR]],'Taux sortant'!$I$9:$S$167,COLUMN(),0),"")</f>
        <v/>
      </c>
    </row>
    <row r="737" spans="1:12" x14ac:dyDescent="0.3">
      <c r="A737" s="1" t="s">
        <v>6</v>
      </c>
      <c r="B737" s="1" t="s">
        <v>6</v>
      </c>
      <c r="C737" s="2">
        <f>IFERROR(VLOOKUP(Tableau2[[#This Row],[PR]],'Taux sortant'!$I$9:$S$167,COLUMN(),0),"")</f>
        <v>25.34</v>
      </c>
      <c r="D737" s="2">
        <f>IFERROR(VLOOKUP(Tableau2[[#This Row],[PR]],'Taux sortant'!$I$9:$S$167,COLUMN(),0),"")</f>
        <v>21.62</v>
      </c>
      <c r="E737" s="2">
        <f>IFERROR(VLOOKUP(Tableau2[[#This Row],[PR]],'Taux sortant'!$I$9:$S$167,COLUMN(),0),"")</f>
        <v>15.42</v>
      </c>
      <c r="F737" s="2">
        <f>IFERROR(VLOOKUP(Tableau2[[#This Row],[PR]],'Taux sortant'!$I$9:$S$167,COLUMN(),0),"")</f>
        <v>12.6</v>
      </c>
      <c r="G737" s="2">
        <f>IFERROR(VLOOKUP(Tableau2[[#This Row],[PR]],'Taux sortant'!$I$9:$S$167,COLUMN(),0),"")</f>
        <v>9.5500000000000007</v>
      </c>
      <c r="H737" s="2">
        <f>IFERROR(VLOOKUP(Tableau2[[#This Row],[PR]],'Taux sortant'!$I$9:$S$167,COLUMN(),0),"")</f>
        <v>7.3</v>
      </c>
      <c r="I737" s="2">
        <f>IFERROR(VLOOKUP(Tableau2[[#This Row],[PR]],'Taux sortant'!$I$9:$S$167,COLUMN(),0),"")</f>
        <v>6.61</v>
      </c>
      <c r="J737" s="2">
        <f>IFERROR(VLOOKUP(Tableau2[[#This Row],[PR]],'Taux sortant'!$I$9:$S$167,COLUMN(),0),"")</f>
        <v>0</v>
      </c>
      <c r="K737" s="2">
        <f>IFERROR(VLOOKUP(Tableau2[[#This Row],[PR]],'Taux sortant'!$I$9:$S$167,COLUMN(),0),"")</f>
        <v>0</v>
      </c>
      <c r="L737" s="2" t="str">
        <f>IFERROR(VLOOKUP(Tableau2[[#This Row],[PR]],'Taux sortant'!$I$9:$S$167,COLUMN(),0),"")</f>
        <v/>
      </c>
    </row>
    <row r="738" spans="1:12" x14ac:dyDescent="0.3">
      <c r="A738" s="1" t="s">
        <v>5507</v>
      </c>
      <c r="B738" s="1" t="s">
        <v>5351</v>
      </c>
      <c r="C738" s="2">
        <f>IFERROR(VLOOKUP(Tableau2[[#This Row],[PR]],'Taux sortant'!$I$9:$S$167,COLUMN(),0),"")</f>
        <v>16.170000000000002</v>
      </c>
      <c r="D738" s="2">
        <f>IFERROR(VLOOKUP(Tableau2[[#This Row],[PR]],'Taux sortant'!$I$9:$S$167,COLUMN(),0),"")</f>
        <v>13.54</v>
      </c>
      <c r="E738" s="2">
        <f>IFERROR(VLOOKUP(Tableau2[[#This Row],[PR]],'Taux sortant'!$I$9:$S$167,COLUMN(),0),"")</f>
        <v>10.49</v>
      </c>
      <c r="F738" s="2">
        <f>IFERROR(VLOOKUP(Tableau2[[#This Row],[PR]],'Taux sortant'!$I$9:$S$167,COLUMN(),0),"")</f>
        <v>8.9700000000000006</v>
      </c>
      <c r="G738" s="2">
        <f>IFERROR(VLOOKUP(Tableau2[[#This Row],[PR]],'Taux sortant'!$I$9:$S$167,COLUMN(),0),"")</f>
        <v>7.62</v>
      </c>
      <c r="H738" s="2">
        <f>IFERROR(VLOOKUP(Tableau2[[#This Row],[PR]],'Taux sortant'!$I$9:$S$167,COLUMN(),0),"")</f>
        <v>6.52</v>
      </c>
      <c r="I738" s="2">
        <f>IFERROR(VLOOKUP(Tableau2[[#This Row],[PR]],'Taux sortant'!$I$9:$S$167,COLUMN(),0),"")</f>
        <v>5.64</v>
      </c>
      <c r="J738" s="2">
        <f>IFERROR(VLOOKUP(Tableau2[[#This Row],[PR]],'Taux sortant'!$I$9:$S$167,COLUMN(),0),"")</f>
        <v>0</v>
      </c>
      <c r="K738" s="2">
        <f>IFERROR(VLOOKUP(Tableau2[[#This Row],[PR]],'Taux sortant'!$I$9:$S$167,COLUMN(),0),"")</f>
        <v>0</v>
      </c>
      <c r="L738" s="2" t="str">
        <f>IFERROR(VLOOKUP(Tableau2[[#This Row],[PR]],'Taux sortant'!$I$9:$S$167,COLUMN(),0),"")</f>
        <v/>
      </c>
    </row>
    <row r="739" spans="1:12" x14ac:dyDescent="0.3">
      <c r="A739" s="1" t="s">
        <v>5508</v>
      </c>
      <c r="B739" s="1" t="s">
        <v>5351</v>
      </c>
      <c r="C739" s="2">
        <f>IFERROR(VLOOKUP(Tableau2[[#This Row],[PR]],'Taux sortant'!$I$9:$S$167,COLUMN(),0),"")</f>
        <v>16.170000000000002</v>
      </c>
      <c r="D739" s="2">
        <f>IFERROR(VLOOKUP(Tableau2[[#This Row],[PR]],'Taux sortant'!$I$9:$S$167,COLUMN(),0),"")</f>
        <v>13.54</v>
      </c>
      <c r="E739" s="2">
        <f>IFERROR(VLOOKUP(Tableau2[[#This Row],[PR]],'Taux sortant'!$I$9:$S$167,COLUMN(),0),"")</f>
        <v>10.49</v>
      </c>
      <c r="F739" s="2">
        <f>IFERROR(VLOOKUP(Tableau2[[#This Row],[PR]],'Taux sortant'!$I$9:$S$167,COLUMN(),0),"")</f>
        <v>8.9700000000000006</v>
      </c>
      <c r="G739" s="2">
        <f>IFERROR(VLOOKUP(Tableau2[[#This Row],[PR]],'Taux sortant'!$I$9:$S$167,COLUMN(),0),"")</f>
        <v>7.62</v>
      </c>
      <c r="H739" s="2">
        <f>IFERROR(VLOOKUP(Tableau2[[#This Row],[PR]],'Taux sortant'!$I$9:$S$167,COLUMN(),0),"")</f>
        <v>6.52</v>
      </c>
      <c r="I739" s="2">
        <f>IFERROR(VLOOKUP(Tableau2[[#This Row],[PR]],'Taux sortant'!$I$9:$S$167,COLUMN(),0),"")</f>
        <v>5.64</v>
      </c>
      <c r="J739" s="2">
        <f>IFERROR(VLOOKUP(Tableau2[[#This Row],[PR]],'Taux sortant'!$I$9:$S$167,COLUMN(),0),"")</f>
        <v>0</v>
      </c>
      <c r="K739" s="2">
        <f>IFERROR(VLOOKUP(Tableau2[[#This Row],[PR]],'Taux sortant'!$I$9:$S$167,COLUMN(),0),"")</f>
        <v>0</v>
      </c>
      <c r="L739" s="2" t="str">
        <f>IFERROR(VLOOKUP(Tableau2[[#This Row],[PR]],'Taux sortant'!$I$9:$S$167,COLUMN(),0),"")</f>
        <v/>
      </c>
    </row>
    <row r="740" spans="1:12" x14ac:dyDescent="0.3">
      <c r="A740" s="1" t="s">
        <v>5509</v>
      </c>
      <c r="B740" s="1" t="s">
        <v>5351</v>
      </c>
      <c r="C740" s="2">
        <f>IFERROR(VLOOKUP(Tableau2[[#This Row],[PR]],'Taux sortant'!$I$9:$S$167,COLUMN(),0),"")</f>
        <v>16.170000000000002</v>
      </c>
      <c r="D740" s="2">
        <f>IFERROR(VLOOKUP(Tableau2[[#This Row],[PR]],'Taux sortant'!$I$9:$S$167,COLUMN(),0),"")</f>
        <v>13.54</v>
      </c>
      <c r="E740" s="2">
        <f>IFERROR(VLOOKUP(Tableau2[[#This Row],[PR]],'Taux sortant'!$I$9:$S$167,COLUMN(),0),"")</f>
        <v>10.49</v>
      </c>
      <c r="F740" s="2">
        <f>IFERROR(VLOOKUP(Tableau2[[#This Row],[PR]],'Taux sortant'!$I$9:$S$167,COLUMN(),0),"")</f>
        <v>8.9700000000000006</v>
      </c>
      <c r="G740" s="2">
        <f>IFERROR(VLOOKUP(Tableau2[[#This Row],[PR]],'Taux sortant'!$I$9:$S$167,COLUMN(),0),"")</f>
        <v>7.62</v>
      </c>
      <c r="H740" s="2">
        <f>IFERROR(VLOOKUP(Tableau2[[#This Row],[PR]],'Taux sortant'!$I$9:$S$167,COLUMN(),0),"")</f>
        <v>6.52</v>
      </c>
      <c r="I740" s="2">
        <f>IFERROR(VLOOKUP(Tableau2[[#This Row],[PR]],'Taux sortant'!$I$9:$S$167,COLUMN(),0),"")</f>
        <v>5.64</v>
      </c>
      <c r="J740" s="2">
        <f>IFERROR(VLOOKUP(Tableau2[[#This Row],[PR]],'Taux sortant'!$I$9:$S$167,COLUMN(),0),"")</f>
        <v>0</v>
      </c>
      <c r="K740" s="2">
        <f>IFERROR(VLOOKUP(Tableau2[[#This Row],[PR]],'Taux sortant'!$I$9:$S$167,COLUMN(),0),"")</f>
        <v>0</v>
      </c>
      <c r="L740" s="2" t="str">
        <f>IFERROR(VLOOKUP(Tableau2[[#This Row],[PR]],'Taux sortant'!$I$9:$S$167,COLUMN(),0),"")</f>
        <v/>
      </c>
    </row>
    <row r="741" spans="1:12" x14ac:dyDescent="0.3">
      <c r="A741" s="1" t="s">
        <v>242</v>
      </c>
      <c r="B741" s="1" t="s">
        <v>63</v>
      </c>
      <c r="C741" s="2">
        <f>IFERROR(VLOOKUP(Tableau2[[#This Row],[PR]],'Taux sortant'!$I$9:$S$167,COLUMN(),0),"")</f>
        <v>13.04</v>
      </c>
      <c r="D741" s="2">
        <f>IFERROR(VLOOKUP(Tableau2[[#This Row],[PR]],'Taux sortant'!$I$9:$S$167,COLUMN(),0),"")</f>
        <v>10.46</v>
      </c>
      <c r="E741" s="2">
        <f>IFERROR(VLOOKUP(Tableau2[[#This Row],[PR]],'Taux sortant'!$I$9:$S$167,COLUMN(),0),"")</f>
        <v>7.52</v>
      </c>
      <c r="F741" s="2">
        <f>IFERROR(VLOOKUP(Tableau2[[#This Row],[PR]],'Taux sortant'!$I$9:$S$167,COLUMN(),0),"")</f>
        <v>6.12</v>
      </c>
      <c r="G741" s="2">
        <f>IFERROR(VLOOKUP(Tableau2[[#This Row],[PR]],'Taux sortant'!$I$9:$S$167,COLUMN(),0),"")</f>
        <v>5.09</v>
      </c>
      <c r="H741" s="2">
        <f>IFERROR(VLOOKUP(Tableau2[[#This Row],[PR]],'Taux sortant'!$I$9:$S$167,COLUMN(),0),"")</f>
        <v>4.2300000000000004</v>
      </c>
      <c r="I741" s="2">
        <f>IFERROR(VLOOKUP(Tableau2[[#This Row],[PR]],'Taux sortant'!$I$9:$S$167,COLUMN(),0),"")</f>
        <v>3.67</v>
      </c>
      <c r="J741" s="2">
        <f>IFERROR(VLOOKUP(Tableau2[[#This Row],[PR]],'Taux sortant'!$I$9:$S$167,COLUMN(),0),"")</f>
        <v>0</v>
      </c>
      <c r="K741" s="2">
        <f>IFERROR(VLOOKUP(Tableau2[[#This Row],[PR]],'Taux sortant'!$I$9:$S$167,COLUMN(),0),"")</f>
        <v>0</v>
      </c>
      <c r="L741" s="2" t="str">
        <f>IFERROR(VLOOKUP(Tableau2[[#This Row],[PR]],'Taux sortant'!$I$9:$S$167,COLUMN(),0),"")</f>
        <v/>
      </c>
    </row>
    <row r="742" spans="1:12" x14ac:dyDescent="0.3">
      <c r="A742" s="1" t="s">
        <v>1563</v>
      </c>
      <c r="B742" s="1" t="s">
        <v>46</v>
      </c>
      <c r="C742" s="2" t="str">
        <f>IFERROR(VLOOKUP(Tableau2[[#This Row],[PR]],'Taux sortant'!$I$9:$S$167,COLUMN(),0),"")</f>
        <v/>
      </c>
      <c r="D742" s="2" t="str">
        <f>IFERROR(VLOOKUP(Tableau2[[#This Row],[PR]],'Taux sortant'!$I$9:$S$167,COLUMN(),0),"")</f>
        <v/>
      </c>
      <c r="E742" s="2" t="str">
        <f>IFERROR(VLOOKUP(Tableau2[[#This Row],[PR]],'Taux sortant'!$I$9:$S$167,COLUMN(),0),"")</f>
        <v/>
      </c>
      <c r="F742" s="2" t="str">
        <f>IFERROR(VLOOKUP(Tableau2[[#This Row],[PR]],'Taux sortant'!$I$9:$S$167,COLUMN(),0),"")</f>
        <v/>
      </c>
      <c r="G742" s="2" t="str">
        <f>IFERROR(VLOOKUP(Tableau2[[#This Row],[PR]],'Taux sortant'!$I$9:$S$167,COLUMN(),0),"")</f>
        <v/>
      </c>
      <c r="H742" s="2" t="str">
        <f>IFERROR(VLOOKUP(Tableau2[[#This Row],[PR]],'Taux sortant'!$I$9:$S$167,COLUMN(),0),"")</f>
        <v/>
      </c>
      <c r="I742" s="2" t="str">
        <f>IFERROR(VLOOKUP(Tableau2[[#This Row],[PR]],'Taux sortant'!$I$9:$S$167,COLUMN(),0),"")</f>
        <v/>
      </c>
      <c r="J742" s="2" t="str">
        <f>IFERROR(VLOOKUP(Tableau2[[#This Row],[PR]],'Taux sortant'!$I$9:$S$167,COLUMN(),0),"")</f>
        <v/>
      </c>
      <c r="K742" s="2" t="str">
        <f>IFERROR(VLOOKUP(Tableau2[[#This Row],[PR]],'Taux sortant'!$I$9:$S$167,COLUMN(),0),"")</f>
        <v/>
      </c>
      <c r="L742" s="2" t="str">
        <f>IFERROR(VLOOKUP(Tableau2[[#This Row],[PR]],'Taux sortant'!$I$9:$S$167,COLUMN(),0),"")</f>
        <v/>
      </c>
    </row>
    <row r="743" spans="1:12" x14ac:dyDescent="0.3">
      <c r="A743" s="1" t="s">
        <v>5511</v>
      </c>
      <c r="B743" s="1" t="s">
        <v>5362</v>
      </c>
      <c r="C743" s="2" t="str">
        <f>IFERROR(VLOOKUP(Tableau2[[#This Row],[PR]],'Taux sortant'!$I$9:$S$167,COLUMN(),0),"")</f>
        <v/>
      </c>
      <c r="D743" s="2" t="str">
        <f>IFERROR(VLOOKUP(Tableau2[[#This Row],[PR]],'Taux sortant'!$I$9:$S$167,COLUMN(),0),"")</f>
        <v/>
      </c>
      <c r="E743" s="2" t="str">
        <f>IFERROR(VLOOKUP(Tableau2[[#This Row],[PR]],'Taux sortant'!$I$9:$S$167,COLUMN(),0),"")</f>
        <v/>
      </c>
      <c r="F743" s="2" t="str">
        <f>IFERROR(VLOOKUP(Tableau2[[#This Row],[PR]],'Taux sortant'!$I$9:$S$167,COLUMN(),0),"")</f>
        <v/>
      </c>
      <c r="G743" s="2" t="str">
        <f>IFERROR(VLOOKUP(Tableau2[[#This Row],[PR]],'Taux sortant'!$I$9:$S$167,COLUMN(),0),"")</f>
        <v/>
      </c>
      <c r="H743" s="2" t="str">
        <f>IFERROR(VLOOKUP(Tableau2[[#This Row],[PR]],'Taux sortant'!$I$9:$S$167,COLUMN(),0),"")</f>
        <v/>
      </c>
      <c r="I743" s="2" t="str">
        <f>IFERROR(VLOOKUP(Tableau2[[#This Row],[PR]],'Taux sortant'!$I$9:$S$167,COLUMN(),0),"")</f>
        <v/>
      </c>
      <c r="J743" s="2" t="str">
        <f>IFERROR(VLOOKUP(Tableau2[[#This Row],[PR]],'Taux sortant'!$I$9:$S$167,COLUMN(),0),"")</f>
        <v/>
      </c>
      <c r="K743" s="2" t="str">
        <f>IFERROR(VLOOKUP(Tableau2[[#This Row],[PR]],'Taux sortant'!$I$9:$S$167,COLUMN(),0),"")</f>
        <v/>
      </c>
      <c r="L743" s="2" t="str">
        <f>IFERROR(VLOOKUP(Tableau2[[#This Row],[PR]],'Taux sortant'!$I$9:$S$167,COLUMN(),0),"")</f>
        <v/>
      </c>
    </row>
    <row r="744" spans="1:12" x14ac:dyDescent="0.3">
      <c r="A744" s="1" t="s">
        <v>5513</v>
      </c>
      <c r="B744" s="1" t="s">
        <v>5362</v>
      </c>
      <c r="C744" s="2" t="str">
        <f>IFERROR(VLOOKUP(Tableau2[[#This Row],[PR]],'Taux sortant'!$I$9:$S$167,COLUMN(),0),"")</f>
        <v/>
      </c>
      <c r="D744" s="2" t="str">
        <f>IFERROR(VLOOKUP(Tableau2[[#This Row],[PR]],'Taux sortant'!$I$9:$S$167,COLUMN(),0),"")</f>
        <v/>
      </c>
      <c r="E744" s="2" t="str">
        <f>IFERROR(VLOOKUP(Tableau2[[#This Row],[PR]],'Taux sortant'!$I$9:$S$167,COLUMN(),0),"")</f>
        <v/>
      </c>
      <c r="F744" s="2" t="str">
        <f>IFERROR(VLOOKUP(Tableau2[[#This Row],[PR]],'Taux sortant'!$I$9:$S$167,COLUMN(),0),"")</f>
        <v/>
      </c>
      <c r="G744" s="2" t="str">
        <f>IFERROR(VLOOKUP(Tableau2[[#This Row],[PR]],'Taux sortant'!$I$9:$S$167,COLUMN(),0),"")</f>
        <v/>
      </c>
      <c r="H744" s="2" t="str">
        <f>IFERROR(VLOOKUP(Tableau2[[#This Row],[PR]],'Taux sortant'!$I$9:$S$167,COLUMN(),0),"")</f>
        <v/>
      </c>
      <c r="I744" s="2" t="str">
        <f>IFERROR(VLOOKUP(Tableau2[[#This Row],[PR]],'Taux sortant'!$I$9:$S$167,COLUMN(),0),"")</f>
        <v/>
      </c>
      <c r="J744" s="2" t="str">
        <f>IFERROR(VLOOKUP(Tableau2[[#This Row],[PR]],'Taux sortant'!$I$9:$S$167,COLUMN(),0),"")</f>
        <v/>
      </c>
      <c r="K744" s="2" t="str">
        <f>IFERROR(VLOOKUP(Tableau2[[#This Row],[PR]],'Taux sortant'!$I$9:$S$167,COLUMN(),0),"")</f>
        <v/>
      </c>
      <c r="L744" s="2" t="str">
        <f>IFERROR(VLOOKUP(Tableau2[[#This Row],[PR]],'Taux sortant'!$I$9:$S$167,COLUMN(),0),"")</f>
        <v/>
      </c>
    </row>
    <row r="745" spans="1:12" x14ac:dyDescent="0.3">
      <c r="A745" s="1" t="s">
        <v>5516</v>
      </c>
      <c r="B745" s="1" t="s">
        <v>5362</v>
      </c>
      <c r="C745" s="2" t="str">
        <f>IFERROR(VLOOKUP(Tableau2[[#This Row],[PR]],'Taux sortant'!$I$9:$S$167,COLUMN(),0),"")</f>
        <v/>
      </c>
      <c r="D745" s="2" t="str">
        <f>IFERROR(VLOOKUP(Tableau2[[#This Row],[PR]],'Taux sortant'!$I$9:$S$167,COLUMN(),0),"")</f>
        <v/>
      </c>
      <c r="E745" s="2" t="str">
        <f>IFERROR(VLOOKUP(Tableau2[[#This Row],[PR]],'Taux sortant'!$I$9:$S$167,COLUMN(),0),"")</f>
        <v/>
      </c>
      <c r="F745" s="2" t="str">
        <f>IFERROR(VLOOKUP(Tableau2[[#This Row],[PR]],'Taux sortant'!$I$9:$S$167,COLUMN(),0),"")</f>
        <v/>
      </c>
      <c r="G745" s="2" t="str">
        <f>IFERROR(VLOOKUP(Tableau2[[#This Row],[PR]],'Taux sortant'!$I$9:$S$167,COLUMN(),0),"")</f>
        <v/>
      </c>
      <c r="H745" s="2" t="str">
        <f>IFERROR(VLOOKUP(Tableau2[[#This Row],[PR]],'Taux sortant'!$I$9:$S$167,COLUMN(),0),"")</f>
        <v/>
      </c>
      <c r="I745" s="2" t="str">
        <f>IFERROR(VLOOKUP(Tableau2[[#This Row],[PR]],'Taux sortant'!$I$9:$S$167,COLUMN(),0),"")</f>
        <v/>
      </c>
      <c r="J745" s="2" t="str">
        <f>IFERROR(VLOOKUP(Tableau2[[#This Row],[PR]],'Taux sortant'!$I$9:$S$167,COLUMN(),0),"")</f>
        <v/>
      </c>
      <c r="K745" s="2" t="str">
        <f>IFERROR(VLOOKUP(Tableau2[[#This Row],[PR]],'Taux sortant'!$I$9:$S$167,COLUMN(),0),"")</f>
        <v/>
      </c>
      <c r="L745" s="2" t="str">
        <f>IFERROR(VLOOKUP(Tableau2[[#This Row],[PR]],'Taux sortant'!$I$9:$S$167,COLUMN(),0),"")</f>
        <v/>
      </c>
    </row>
    <row r="746" spans="1:12" x14ac:dyDescent="0.3">
      <c r="A746" s="1" t="s">
        <v>5519</v>
      </c>
      <c r="B746" s="1" t="s">
        <v>5362</v>
      </c>
      <c r="C746" s="2" t="str">
        <f>IFERROR(VLOOKUP(Tableau2[[#This Row],[PR]],'Taux sortant'!$I$9:$S$167,COLUMN(),0),"")</f>
        <v/>
      </c>
      <c r="D746" s="2" t="str">
        <f>IFERROR(VLOOKUP(Tableau2[[#This Row],[PR]],'Taux sortant'!$I$9:$S$167,COLUMN(),0),"")</f>
        <v/>
      </c>
      <c r="E746" s="2" t="str">
        <f>IFERROR(VLOOKUP(Tableau2[[#This Row],[PR]],'Taux sortant'!$I$9:$S$167,COLUMN(),0),"")</f>
        <v/>
      </c>
      <c r="F746" s="2" t="str">
        <f>IFERROR(VLOOKUP(Tableau2[[#This Row],[PR]],'Taux sortant'!$I$9:$S$167,COLUMN(),0),"")</f>
        <v/>
      </c>
      <c r="G746" s="2" t="str">
        <f>IFERROR(VLOOKUP(Tableau2[[#This Row],[PR]],'Taux sortant'!$I$9:$S$167,COLUMN(),0),"")</f>
        <v/>
      </c>
      <c r="H746" s="2" t="str">
        <f>IFERROR(VLOOKUP(Tableau2[[#This Row],[PR]],'Taux sortant'!$I$9:$S$167,COLUMN(),0),"")</f>
        <v/>
      </c>
      <c r="I746" s="2" t="str">
        <f>IFERROR(VLOOKUP(Tableau2[[#This Row],[PR]],'Taux sortant'!$I$9:$S$167,COLUMN(),0),"")</f>
        <v/>
      </c>
      <c r="J746" s="2" t="str">
        <f>IFERROR(VLOOKUP(Tableau2[[#This Row],[PR]],'Taux sortant'!$I$9:$S$167,COLUMN(),0),"")</f>
        <v/>
      </c>
      <c r="K746" s="2" t="str">
        <f>IFERROR(VLOOKUP(Tableau2[[#This Row],[PR]],'Taux sortant'!$I$9:$S$167,COLUMN(),0),"")</f>
        <v/>
      </c>
      <c r="L746" s="2" t="str">
        <f>IFERROR(VLOOKUP(Tableau2[[#This Row],[PR]],'Taux sortant'!$I$9:$S$167,COLUMN(),0),"")</f>
        <v/>
      </c>
    </row>
    <row r="747" spans="1:12" x14ac:dyDescent="0.3">
      <c r="A747" s="1" t="s">
        <v>245</v>
      </c>
      <c r="B747" s="1" t="s">
        <v>73</v>
      </c>
      <c r="C747" s="2">
        <f>IFERROR(VLOOKUP(Tableau2[[#This Row],[PR]],'Taux sortant'!$I$9:$S$167,COLUMN(),0),"")</f>
        <v>18.93</v>
      </c>
      <c r="D747" s="2">
        <f>IFERROR(VLOOKUP(Tableau2[[#This Row],[PR]],'Taux sortant'!$I$9:$S$167,COLUMN(),0),"")</f>
        <v>14.7</v>
      </c>
      <c r="E747" s="2">
        <f>IFERROR(VLOOKUP(Tableau2[[#This Row],[PR]],'Taux sortant'!$I$9:$S$167,COLUMN(),0),"")</f>
        <v>10.55</v>
      </c>
      <c r="F747" s="2">
        <f>IFERROR(VLOOKUP(Tableau2[[#This Row],[PR]],'Taux sortant'!$I$9:$S$167,COLUMN(),0),"")</f>
        <v>8.69</v>
      </c>
      <c r="G747" s="2">
        <f>IFERROR(VLOOKUP(Tableau2[[#This Row],[PR]],'Taux sortant'!$I$9:$S$167,COLUMN(),0),"")</f>
        <v>6.98</v>
      </c>
      <c r="H747" s="2">
        <f>IFERROR(VLOOKUP(Tableau2[[#This Row],[PR]],'Taux sortant'!$I$9:$S$167,COLUMN(),0),"")</f>
        <v>5.4</v>
      </c>
      <c r="I747" s="2">
        <f>IFERROR(VLOOKUP(Tableau2[[#This Row],[PR]],'Taux sortant'!$I$9:$S$167,COLUMN(),0),"")</f>
        <v>4.87</v>
      </c>
      <c r="J747" s="2">
        <f>IFERROR(VLOOKUP(Tableau2[[#This Row],[PR]],'Taux sortant'!$I$9:$S$167,COLUMN(),0),"")</f>
        <v>0</v>
      </c>
      <c r="K747" s="2">
        <f>IFERROR(VLOOKUP(Tableau2[[#This Row],[PR]],'Taux sortant'!$I$9:$S$167,COLUMN(),0),"")</f>
        <v>0</v>
      </c>
      <c r="L747" s="2" t="str">
        <f>IFERROR(VLOOKUP(Tableau2[[#This Row],[PR]],'Taux sortant'!$I$9:$S$167,COLUMN(),0),"")</f>
        <v/>
      </c>
    </row>
    <row r="748" spans="1:12" x14ac:dyDescent="0.3">
      <c r="A748" s="1" t="s">
        <v>249</v>
      </c>
      <c r="B748" s="1" t="s">
        <v>15</v>
      </c>
      <c r="C748" s="2">
        <f>IFERROR(VLOOKUP(Tableau2[[#This Row],[PR]],'Taux sortant'!$I$9:$S$167,COLUMN(),0),"")</f>
        <v>12.05</v>
      </c>
      <c r="D748" s="2">
        <f>IFERROR(VLOOKUP(Tableau2[[#This Row],[PR]],'Taux sortant'!$I$9:$S$167,COLUMN(),0),"")</f>
        <v>9.57</v>
      </c>
      <c r="E748" s="2">
        <f>IFERROR(VLOOKUP(Tableau2[[#This Row],[PR]],'Taux sortant'!$I$9:$S$167,COLUMN(),0),"")</f>
        <v>6.79</v>
      </c>
      <c r="F748" s="2">
        <f>IFERROR(VLOOKUP(Tableau2[[#This Row],[PR]],'Taux sortant'!$I$9:$S$167,COLUMN(),0),"")</f>
        <v>5.47</v>
      </c>
      <c r="G748" s="2">
        <f>IFERROR(VLOOKUP(Tableau2[[#This Row],[PR]],'Taux sortant'!$I$9:$S$167,COLUMN(),0),"")</f>
        <v>4.49</v>
      </c>
      <c r="H748" s="2">
        <f>IFERROR(VLOOKUP(Tableau2[[#This Row],[PR]],'Taux sortant'!$I$9:$S$167,COLUMN(),0),"")</f>
        <v>3.66</v>
      </c>
      <c r="I748" s="2">
        <f>IFERROR(VLOOKUP(Tableau2[[#This Row],[PR]],'Taux sortant'!$I$9:$S$167,COLUMN(),0),"")</f>
        <v>3.12</v>
      </c>
      <c r="J748" s="2">
        <f>IFERROR(VLOOKUP(Tableau2[[#This Row],[PR]],'Taux sortant'!$I$9:$S$167,COLUMN(),0),"")</f>
        <v>0</v>
      </c>
      <c r="K748" s="2">
        <f>IFERROR(VLOOKUP(Tableau2[[#This Row],[PR]],'Taux sortant'!$I$9:$S$167,COLUMN(),0),"")</f>
        <v>0</v>
      </c>
      <c r="L748" s="2" t="str">
        <f>IFERROR(VLOOKUP(Tableau2[[#This Row],[PR]],'Taux sortant'!$I$9:$S$167,COLUMN(),0),"")</f>
        <v/>
      </c>
    </row>
    <row r="749" spans="1:12" x14ac:dyDescent="0.3">
      <c r="A749" s="1" t="s">
        <v>4156</v>
      </c>
      <c r="B749" s="1" t="s">
        <v>87</v>
      </c>
      <c r="C749" s="2">
        <f>IFERROR(VLOOKUP(Tableau2[[#This Row],[PR]],'Taux sortant'!$I$9:$S$167,COLUMN(),0),"")</f>
        <v>18.79</v>
      </c>
      <c r="D749" s="2">
        <f>IFERROR(VLOOKUP(Tableau2[[#This Row],[PR]],'Taux sortant'!$I$9:$S$167,COLUMN(),0),"")</f>
        <v>15.99</v>
      </c>
      <c r="E749" s="2">
        <f>IFERROR(VLOOKUP(Tableau2[[#This Row],[PR]],'Taux sortant'!$I$9:$S$167,COLUMN(),0),"")</f>
        <v>12.7</v>
      </c>
      <c r="F749" s="2">
        <f>IFERROR(VLOOKUP(Tableau2[[#This Row],[PR]],'Taux sortant'!$I$9:$S$167,COLUMN(),0),"")</f>
        <v>11.07</v>
      </c>
      <c r="G749" s="2">
        <f>IFERROR(VLOOKUP(Tableau2[[#This Row],[PR]],'Taux sortant'!$I$9:$S$167,COLUMN(),0),"")</f>
        <v>9.52</v>
      </c>
      <c r="H749" s="2">
        <f>IFERROR(VLOOKUP(Tableau2[[#This Row],[PR]],'Taux sortant'!$I$9:$S$167,COLUMN(),0),"")</f>
        <v>8.1</v>
      </c>
      <c r="I749" s="2">
        <f>IFERROR(VLOOKUP(Tableau2[[#This Row],[PR]],'Taux sortant'!$I$9:$S$167,COLUMN(),0),"")</f>
        <v>6.92</v>
      </c>
      <c r="J749" s="2">
        <f>IFERROR(VLOOKUP(Tableau2[[#This Row],[PR]],'Taux sortant'!$I$9:$S$167,COLUMN(),0),"")</f>
        <v>0</v>
      </c>
      <c r="K749" s="2">
        <f>IFERROR(VLOOKUP(Tableau2[[#This Row],[PR]],'Taux sortant'!$I$9:$S$167,COLUMN(),0),"")</f>
        <v>0</v>
      </c>
      <c r="L749" s="2" t="str">
        <f>IFERROR(VLOOKUP(Tableau2[[#This Row],[PR]],'Taux sortant'!$I$9:$S$167,COLUMN(),0),"")</f>
        <v/>
      </c>
    </row>
    <row r="750" spans="1:12" x14ac:dyDescent="0.3">
      <c r="A750" s="1" t="s">
        <v>252</v>
      </c>
      <c r="B750" s="1" t="s">
        <v>15</v>
      </c>
      <c r="C750" s="2">
        <f>IFERROR(VLOOKUP(Tableau2[[#This Row],[PR]],'Taux sortant'!$I$9:$S$167,COLUMN(),0),"")</f>
        <v>12.05</v>
      </c>
      <c r="D750" s="2">
        <f>IFERROR(VLOOKUP(Tableau2[[#This Row],[PR]],'Taux sortant'!$I$9:$S$167,COLUMN(),0),"")</f>
        <v>9.57</v>
      </c>
      <c r="E750" s="2">
        <f>IFERROR(VLOOKUP(Tableau2[[#This Row],[PR]],'Taux sortant'!$I$9:$S$167,COLUMN(),0),"")</f>
        <v>6.79</v>
      </c>
      <c r="F750" s="2">
        <f>IFERROR(VLOOKUP(Tableau2[[#This Row],[PR]],'Taux sortant'!$I$9:$S$167,COLUMN(),0),"")</f>
        <v>5.47</v>
      </c>
      <c r="G750" s="2">
        <f>IFERROR(VLOOKUP(Tableau2[[#This Row],[PR]],'Taux sortant'!$I$9:$S$167,COLUMN(),0),"")</f>
        <v>4.49</v>
      </c>
      <c r="H750" s="2">
        <f>IFERROR(VLOOKUP(Tableau2[[#This Row],[PR]],'Taux sortant'!$I$9:$S$167,COLUMN(),0),"")</f>
        <v>3.66</v>
      </c>
      <c r="I750" s="2">
        <f>IFERROR(VLOOKUP(Tableau2[[#This Row],[PR]],'Taux sortant'!$I$9:$S$167,COLUMN(),0),"")</f>
        <v>3.12</v>
      </c>
      <c r="J750" s="2">
        <f>IFERROR(VLOOKUP(Tableau2[[#This Row],[PR]],'Taux sortant'!$I$9:$S$167,COLUMN(),0),"")</f>
        <v>0</v>
      </c>
      <c r="K750" s="2">
        <f>IFERROR(VLOOKUP(Tableau2[[#This Row],[PR]],'Taux sortant'!$I$9:$S$167,COLUMN(),0),"")</f>
        <v>0</v>
      </c>
      <c r="L750" s="2" t="str">
        <f>IFERROR(VLOOKUP(Tableau2[[#This Row],[PR]],'Taux sortant'!$I$9:$S$167,COLUMN(),0),"")</f>
        <v/>
      </c>
    </row>
    <row r="751" spans="1:12" x14ac:dyDescent="0.3">
      <c r="A751" s="1" t="s">
        <v>6053</v>
      </c>
      <c r="B751" s="1" t="s">
        <v>5842</v>
      </c>
      <c r="C751" s="2">
        <f>IFERROR(VLOOKUP(Tableau2[[#This Row],[PR]],'Taux sortant'!$I$9:$S$167,COLUMN(),0),"")</f>
        <v>34.979999999999997</v>
      </c>
      <c r="D751" s="2">
        <f>IFERROR(VLOOKUP(Tableau2[[#This Row],[PR]],'Taux sortant'!$I$9:$S$167,COLUMN(),0),"")</f>
        <v>31.16</v>
      </c>
      <c r="E751" s="2">
        <f>IFERROR(VLOOKUP(Tableau2[[#This Row],[PR]],'Taux sortant'!$I$9:$S$167,COLUMN(),0),"")</f>
        <v>26.49</v>
      </c>
      <c r="F751" s="2">
        <f>IFERROR(VLOOKUP(Tableau2[[#This Row],[PR]],'Taux sortant'!$I$9:$S$167,COLUMN(),0),"")</f>
        <v>24.22</v>
      </c>
      <c r="G751" s="2">
        <f>IFERROR(VLOOKUP(Tableau2[[#This Row],[PR]],'Taux sortant'!$I$9:$S$167,COLUMN(),0),"")</f>
        <v>21.78</v>
      </c>
      <c r="H751" s="2">
        <f>IFERROR(VLOOKUP(Tableau2[[#This Row],[PR]],'Taux sortant'!$I$9:$S$167,COLUMN(),0),"")</f>
        <v>19.420000000000002</v>
      </c>
      <c r="I751" s="2">
        <f>IFERROR(VLOOKUP(Tableau2[[#This Row],[PR]],'Taux sortant'!$I$9:$S$167,COLUMN(),0),"")</f>
        <v>17.87</v>
      </c>
      <c r="J751" s="2">
        <f>IFERROR(VLOOKUP(Tableau2[[#This Row],[PR]],'Taux sortant'!$I$9:$S$167,COLUMN(),0),"")</f>
        <v>0</v>
      </c>
      <c r="K751" s="2">
        <f>IFERROR(VLOOKUP(Tableau2[[#This Row],[PR]],'Taux sortant'!$I$9:$S$167,COLUMN(),0),"")</f>
        <v>0</v>
      </c>
      <c r="L751" s="2" t="str">
        <f>IFERROR(VLOOKUP(Tableau2[[#This Row],[PR]],'Taux sortant'!$I$9:$S$167,COLUMN(),0),"")</f>
        <v/>
      </c>
    </row>
    <row r="752" spans="1:12" x14ac:dyDescent="0.3">
      <c r="A752" s="1" t="s">
        <v>255</v>
      </c>
      <c r="B752" s="1" t="s">
        <v>5</v>
      </c>
      <c r="C752" s="2">
        <f>IFERROR(VLOOKUP(Tableau2[[#This Row],[PR]],'Taux sortant'!$I$9:$S$167,COLUMN(),0),"")</f>
        <v>11.64</v>
      </c>
      <c r="D752" s="2">
        <f>IFERROR(VLOOKUP(Tableau2[[#This Row],[PR]],'Taux sortant'!$I$9:$S$167,COLUMN(),0),"")</f>
        <v>9.2799999999999994</v>
      </c>
      <c r="E752" s="2">
        <f>IFERROR(VLOOKUP(Tableau2[[#This Row],[PR]],'Taux sortant'!$I$9:$S$167,COLUMN(),0),"")</f>
        <v>6.6</v>
      </c>
      <c r="F752" s="2">
        <f>IFERROR(VLOOKUP(Tableau2[[#This Row],[PR]],'Taux sortant'!$I$9:$S$167,COLUMN(),0),"")</f>
        <v>5.3</v>
      </c>
      <c r="G752" s="2">
        <f>IFERROR(VLOOKUP(Tableau2[[#This Row],[PR]],'Taux sortant'!$I$9:$S$167,COLUMN(),0),"")</f>
        <v>4.37</v>
      </c>
      <c r="H752" s="2">
        <f>IFERROR(VLOOKUP(Tableau2[[#This Row],[PR]],'Taux sortant'!$I$9:$S$167,COLUMN(),0),"")</f>
        <v>3.62</v>
      </c>
      <c r="I752" s="2">
        <f>IFERROR(VLOOKUP(Tableau2[[#This Row],[PR]],'Taux sortant'!$I$9:$S$167,COLUMN(),0),"")</f>
        <v>3.13</v>
      </c>
      <c r="J752" s="2">
        <f>IFERROR(VLOOKUP(Tableau2[[#This Row],[PR]],'Taux sortant'!$I$9:$S$167,COLUMN(),0),"")</f>
        <v>0</v>
      </c>
      <c r="K752" s="2">
        <f>IFERROR(VLOOKUP(Tableau2[[#This Row],[PR]],'Taux sortant'!$I$9:$S$167,COLUMN(),0),"")</f>
        <v>0</v>
      </c>
      <c r="L752" s="2" t="str">
        <f>IFERROR(VLOOKUP(Tableau2[[#This Row],[PR]],'Taux sortant'!$I$9:$S$167,COLUMN(),0),"")</f>
        <v/>
      </c>
    </row>
    <row r="753" spans="1:12" x14ac:dyDescent="0.3">
      <c r="A753" s="1" t="s">
        <v>6536</v>
      </c>
      <c r="B753" s="1" t="s">
        <v>6537</v>
      </c>
      <c r="C753" s="2" t="str">
        <f>IFERROR(VLOOKUP(Tableau2[[#This Row],[PR]],'Taux sortant'!$I$9:$S$167,COLUMN(),0),"")</f>
        <v/>
      </c>
      <c r="D753" s="2" t="str">
        <f>IFERROR(VLOOKUP(Tableau2[[#This Row],[PR]],'Taux sortant'!$I$9:$S$167,COLUMN(),0),"")</f>
        <v/>
      </c>
      <c r="E753" s="2" t="str">
        <f>IFERROR(VLOOKUP(Tableau2[[#This Row],[PR]],'Taux sortant'!$I$9:$S$167,COLUMN(),0),"")</f>
        <v/>
      </c>
      <c r="F753" s="2" t="str">
        <f>IFERROR(VLOOKUP(Tableau2[[#This Row],[PR]],'Taux sortant'!$I$9:$S$167,COLUMN(),0),"")</f>
        <v/>
      </c>
      <c r="G753" s="2" t="str">
        <f>IFERROR(VLOOKUP(Tableau2[[#This Row],[PR]],'Taux sortant'!$I$9:$S$167,COLUMN(),0),"")</f>
        <v/>
      </c>
      <c r="H753" s="2" t="str">
        <f>IFERROR(VLOOKUP(Tableau2[[#This Row],[PR]],'Taux sortant'!$I$9:$S$167,COLUMN(),0),"")</f>
        <v/>
      </c>
      <c r="I753" s="2" t="str">
        <f>IFERROR(VLOOKUP(Tableau2[[#This Row],[PR]],'Taux sortant'!$I$9:$S$167,COLUMN(),0),"")</f>
        <v/>
      </c>
      <c r="J753" s="2" t="str">
        <f>IFERROR(VLOOKUP(Tableau2[[#This Row],[PR]],'Taux sortant'!$I$9:$S$167,COLUMN(),0),"")</f>
        <v/>
      </c>
      <c r="K753" s="2" t="str">
        <f>IFERROR(VLOOKUP(Tableau2[[#This Row],[PR]],'Taux sortant'!$I$9:$S$167,COLUMN(),0),"")</f>
        <v/>
      </c>
      <c r="L753" s="2" t="str">
        <f>IFERROR(VLOOKUP(Tableau2[[#This Row],[PR]],'Taux sortant'!$I$9:$S$167,COLUMN(),0),"")</f>
        <v/>
      </c>
    </row>
    <row r="754" spans="1:12" x14ac:dyDescent="0.3">
      <c r="A754" s="1" t="s">
        <v>3156</v>
      </c>
      <c r="B754" s="1" t="s">
        <v>3082</v>
      </c>
      <c r="C754" s="2">
        <f>IFERROR(VLOOKUP(Tableau2[[#This Row],[PR]],'Taux sortant'!$I$9:$S$167,COLUMN(),0),"")</f>
        <v>15.9</v>
      </c>
      <c r="D754" s="2">
        <f>IFERROR(VLOOKUP(Tableau2[[#This Row],[PR]],'Taux sortant'!$I$9:$S$167,COLUMN(),0),"")</f>
        <v>13.36</v>
      </c>
      <c r="E754" s="2">
        <f>IFERROR(VLOOKUP(Tableau2[[#This Row],[PR]],'Taux sortant'!$I$9:$S$167,COLUMN(),0),"")</f>
        <v>10.43</v>
      </c>
      <c r="F754" s="2">
        <f>IFERROR(VLOOKUP(Tableau2[[#This Row],[PR]],'Taux sortant'!$I$9:$S$167,COLUMN(),0),"")</f>
        <v>8.9700000000000006</v>
      </c>
      <c r="G754" s="2">
        <f>IFERROR(VLOOKUP(Tableau2[[#This Row],[PR]],'Taux sortant'!$I$9:$S$167,COLUMN(),0),"")</f>
        <v>7.72</v>
      </c>
      <c r="H754" s="2">
        <f>IFERROR(VLOOKUP(Tableau2[[#This Row],[PR]],'Taux sortant'!$I$9:$S$167,COLUMN(),0),"")</f>
        <v>6.68</v>
      </c>
      <c r="I754" s="2">
        <f>IFERROR(VLOOKUP(Tableau2[[#This Row],[PR]],'Taux sortant'!$I$9:$S$167,COLUMN(),0),"")</f>
        <v>5.85</v>
      </c>
      <c r="J754" s="2">
        <f>IFERROR(VLOOKUP(Tableau2[[#This Row],[PR]],'Taux sortant'!$I$9:$S$167,COLUMN(),0),"")</f>
        <v>0</v>
      </c>
      <c r="K754" s="2">
        <f>IFERROR(VLOOKUP(Tableau2[[#This Row],[PR]],'Taux sortant'!$I$9:$S$167,COLUMN(),0),"")</f>
        <v>0</v>
      </c>
      <c r="L754" s="2" t="str">
        <f>IFERROR(VLOOKUP(Tableau2[[#This Row],[PR]],'Taux sortant'!$I$9:$S$167,COLUMN(),0),"")</f>
        <v/>
      </c>
    </row>
    <row r="755" spans="1:12" x14ac:dyDescent="0.3">
      <c r="A755" s="1" t="s">
        <v>118</v>
      </c>
      <c r="B755" s="1" t="s">
        <v>118</v>
      </c>
      <c r="C755" s="2">
        <f>IFERROR(VLOOKUP(Tableau2[[#This Row],[PR]],'Taux sortant'!$I$9:$S$167,COLUMN(),0),"")</f>
        <v>12.63</v>
      </c>
      <c r="D755" s="2">
        <f>IFERROR(VLOOKUP(Tableau2[[#This Row],[PR]],'Taux sortant'!$I$9:$S$167,COLUMN(),0),"")</f>
        <v>10.14</v>
      </c>
      <c r="E755" s="2">
        <f>IFERROR(VLOOKUP(Tableau2[[#This Row],[PR]],'Taux sortant'!$I$9:$S$167,COLUMN(),0),"")</f>
        <v>7.31</v>
      </c>
      <c r="F755" s="2">
        <f>IFERROR(VLOOKUP(Tableau2[[#This Row],[PR]],'Taux sortant'!$I$9:$S$167,COLUMN(),0),"")</f>
        <v>5.96</v>
      </c>
      <c r="G755" s="2">
        <f>IFERROR(VLOOKUP(Tableau2[[#This Row],[PR]],'Taux sortant'!$I$9:$S$167,COLUMN(),0),"")</f>
        <v>4.9800000000000004</v>
      </c>
      <c r="H755" s="2">
        <f>IFERROR(VLOOKUP(Tableau2[[#This Row],[PR]],'Taux sortant'!$I$9:$S$167,COLUMN(),0),"")</f>
        <v>4.2</v>
      </c>
      <c r="I755" s="2">
        <f>IFERROR(VLOOKUP(Tableau2[[#This Row],[PR]],'Taux sortant'!$I$9:$S$167,COLUMN(),0),"")</f>
        <v>3.68</v>
      </c>
      <c r="J755" s="2">
        <f>IFERROR(VLOOKUP(Tableau2[[#This Row],[PR]],'Taux sortant'!$I$9:$S$167,COLUMN(),0),"")</f>
        <v>0</v>
      </c>
      <c r="K755" s="2">
        <f>IFERROR(VLOOKUP(Tableau2[[#This Row],[PR]],'Taux sortant'!$I$9:$S$167,COLUMN(),0),"")</f>
        <v>0</v>
      </c>
      <c r="L755" s="2" t="str">
        <f>IFERROR(VLOOKUP(Tableau2[[#This Row],[PR]],'Taux sortant'!$I$9:$S$167,COLUMN(),0),"")</f>
        <v/>
      </c>
    </row>
    <row r="756" spans="1:12" x14ac:dyDescent="0.3">
      <c r="A756" s="1" t="s">
        <v>3158</v>
      </c>
      <c r="B756" s="1" t="s">
        <v>3118</v>
      </c>
      <c r="C756" s="2">
        <f>IFERROR(VLOOKUP(Tableau2[[#This Row],[PR]],'Taux sortant'!$I$9:$S$167,COLUMN(),0),"")</f>
        <v>15.34</v>
      </c>
      <c r="D756" s="2">
        <f>IFERROR(VLOOKUP(Tableau2[[#This Row],[PR]],'Taux sortant'!$I$9:$S$167,COLUMN(),0),"")</f>
        <v>12.85</v>
      </c>
      <c r="E756" s="2">
        <f>IFERROR(VLOOKUP(Tableau2[[#This Row],[PR]],'Taux sortant'!$I$9:$S$167,COLUMN(),0),"")</f>
        <v>9.94</v>
      </c>
      <c r="F756" s="2">
        <f>IFERROR(VLOOKUP(Tableau2[[#This Row],[PR]],'Taux sortant'!$I$9:$S$167,COLUMN(),0),"")</f>
        <v>8.5399999999999991</v>
      </c>
      <c r="G756" s="2">
        <f>IFERROR(VLOOKUP(Tableau2[[#This Row],[PR]],'Taux sortant'!$I$9:$S$167,COLUMN(),0),"")</f>
        <v>7.34</v>
      </c>
      <c r="H756" s="2">
        <f>IFERROR(VLOOKUP(Tableau2[[#This Row],[PR]],'Taux sortant'!$I$9:$S$167,COLUMN(),0),"")</f>
        <v>6.29</v>
      </c>
      <c r="I756" s="2">
        <f>IFERROR(VLOOKUP(Tableau2[[#This Row],[PR]],'Taux sortant'!$I$9:$S$167,COLUMN(),0),"")</f>
        <v>5.49</v>
      </c>
      <c r="J756" s="2">
        <f>IFERROR(VLOOKUP(Tableau2[[#This Row],[PR]],'Taux sortant'!$I$9:$S$167,COLUMN(),0),"")</f>
        <v>0</v>
      </c>
      <c r="K756" s="2">
        <f>IFERROR(VLOOKUP(Tableau2[[#This Row],[PR]],'Taux sortant'!$I$9:$S$167,COLUMN(),0),"")</f>
        <v>0</v>
      </c>
      <c r="L756" s="2" t="str">
        <f>IFERROR(VLOOKUP(Tableau2[[#This Row],[PR]],'Taux sortant'!$I$9:$S$167,COLUMN(),0),"")</f>
        <v/>
      </c>
    </row>
    <row r="757" spans="1:12" x14ac:dyDescent="0.3">
      <c r="A757" s="1" t="s">
        <v>1567</v>
      </c>
      <c r="B757" s="1" t="s">
        <v>1523</v>
      </c>
      <c r="C757" s="2">
        <f>IFERROR(VLOOKUP(Tableau2[[#This Row],[PR]],'Taux sortant'!$I$9:$S$167,COLUMN(),0),"")</f>
        <v>20.91</v>
      </c>
      <c r="D757" s="2">
        <f>IFERROR(VLOOKUP(Tableau2[[#This Row],[PR]],'Taux sortant'!$I$9:$S$167,COLUMN(),0),"")</f>
        <v>16.62</v>
      </c>
      <c r="E757" s="2">
        <f>IFERROR(VLOOKUP(Tableau2[[#This Row],[PR]],'Taux sortant'!$I$9:$S$167,COLUMN(),0),"")</f>
        <v>12.11</v>
      </c>
      <c r="F757" s="2">
        <f>IFERROR(VLOOKUP(Tableau2[[#This Row],[PR]],'Taux sortant'!$I$9:$S$167,COLUMN(),0),"")</f>
        <v>9.7100000000000009</v>
      </c>
      <c r="G757" s="2">
        <f>IFERROR(VLOOKUP(Tableau2[[#This Row],[PR]],'Taux sortant'!$I$9:$S$167,COLUMN(),0),"")</f>
        <v>7</v>
      </c>
      <c r="H757" s="2">
        <f>IFERROR(VLOOKUP(Tableau2[[#This Row],[PR]],'Taux sortant'!$I$9:$S$167,COLUMN(),0),"")</f>
        <v>4.8099999999999996</v>
      </c>
      <c r="I757" s="2">
        <f>IFERROR(VLOOKUP(Tableau2[[#This Row],[PR]],'Taux sortant'!$I$9:$S$167,COLUMN(),0),"")</f>
        <v>4.1900000000000004</v>
      </c>
      <c r="J757" s="2">
        <f>IFERROR(VLOOKUP(Tableau2[[#This Row],[PR]],'Taux sortant'!$I$9:$S$167,COLUMN(),0),"")</f>
        <v>0</v>
      </c>
      <c r="K757" s="2">
        <f>IFERROR(VLOOKUP(Tableau2[[#This Row],[PR]],'Taux sortant'!$I$9:$S$167,COLUMN(),0),"")</f>
        <v>0</v>
      </c>
      <c r="L757" s="2" t="str">
        <f>IFERROR(VLOOKUP(Tableau2[[#This Row],[PR]],'Taux sortant'!$I$9:$S$167,COLUMN(),0),"")</f>
        <v/>
      </c>
    </row>
    <row r="758" spans="1:12" x14ac:dyDescent="0.3">
      <c r="A758" s="1" t="s">
        <v>4159</v>
      </c>
      <c r="B758" s="1" t="s">
        <v>4137</v>
      </c>
      <c r="C758" s="2">
        <f>IFERROR(VLOOKUP(Tableau2[[#This Row],[PR]],'Taux sortant'!$I$9:$S$167,COLUMN(),0),"")</f>
        <v>19.010000000000002</v>
      </c>
      <c r="D758" s="2">
        <f>IFERROR(VLOOKUP(Tableau2[[#This Row],[PR]],'Taux sortant'!$I$9:$S$167,COLUMN(),0),"")</f>
        <v>16.18</v>
      </c>
      <c r="E758" s="2">
        <f>IFERROR(VLOOKUP(Tableau2[[#This Row],[PR]],'Taux sortant'!$I$9:$S$167,COLUMN(),0),"")</f>
        <v>12.86</v>
      </c>
      <c r="F758" s="2">
        <f>IFERROR(VLOOKUP(Tableau2[[#This Row],[PR]],'Taux sortant'!$I$9:$S$167,COLUMN(),0),"")</f>
        <v>11.2</v>
      </c>
      <c r="G758" s="2">
        <f>IFERROR(VLOOKUP(Tableau2[[#This Row],[PR]],'Taux sortant'!$I$9:$S$167,COLUMN(),0),"")</f>
        <v>9.61</v>
      </c>
      <c r="H758" s="2">
        <f>IFERROR(VLOOKUP(Tableau2[[#This Row],[PR]],'Taux sortant'!$I$9:$S$167,COLUMN(),0),"")</f>
        <v>8.19</v>
      </c>
      <c r="I758" s="2">
        <f>IFERROR(VLOOKUP(Tableau2[[#This Row],[PR]],'Taux sortant'!$I$9:$S$167,COLUMN(),0),"")</f>
        <v>7.02</v>
      </c>
      <c r="J758" s="2">
        <f>IFERROR(VLOOKUP(Tableau2[[#This Row],[PR]],'Taux sortant'!$I$9:$S$167,COLUMN(),0),"")</f>
        <v>0</v>
      </c>
      <c r="K758" s="2">
        <f>IFERROR(VLOOKUP(Tableau2[[#This Row],[PR]],'Taux sortant'!$I$9:$S$167,COLUMN(),0),"")</f>
        <v>0</v>
      </c>
      <c r="L758" s="2" t="str">
        <f>IFERROR(VLOOKUP(Tableau2[[#This Row],[PR]],'Taux sortant'!$I$9:$S$167,COLUMN(),0),"")</f>
        <v/>
      </c>
    </row>
    <row r="759" spans="1:12" x14ac:dyDescent="0.3">
      <c r="A759" s="1" t="s">
        <v>4163</v>
      </c>
      <c r="B759" s="1" t="s">
        <v>4145</v>
      </c>
      <c r="C759" s="2">
        <f>IFERROR(VLOOKUP(Tableau2[[#This Row],[PR]],'Taux sortant'!$I$9:$S$167,COLUMN(),0),"")</f>
        <v>22.32</v>
      </c>
      <c r="D759" s="2">
        <f>IFERROR(VLOOKUP(Tableau2[[#This Row],[PR]],'Taux sortant'!$I$9:$S$167,COLUMN(),0),"")</f>
        <v>19.86</v>
      </c>
      <c r="E759" s="2">
        <f>IFERROR(VLOOKUP(Tableau2[[#This Row],[PR]],'Taux sortant'!$I$9:$S$167,COLUMN(),0),"")</f>
        <v>16.239999999999998</v>
      </c>
      <c r="F759" s="2">
        <f>IFERROR(VLOOKUP(Tableau2[[#This Row],[PR]],'Taux sortant'!$I$9:$S$167,COLUMN(),0),"")</f>
        <v>14.04</v>
      </c>
      <c r="G759" s="2">
        <f>IFERROR(VLOOKUP(Tableau2[[#This Row],[PR]],'Taux sortant'!$I$9:$S$167,COLUMN(),0),"")</f>
        <v>12.21</v>
      </c>
      <c r="H759" s="2">
        <f>IFERROR(VLOOKUP(Tableau2[[#This Row],[PR]],'Taux sortant'!$I$9:$S$167,COLUMN(),0),"")</f>
        <v>10.16</v>
      </c>
      <c r="I759" s="2">
        <f>IFERROR(VLOOKUP(Tableau2[[#This Row],[PR]],'Taux sortant'!$I$9:$S$167,COLUMN(),0),"")</f>
        <v>8.69</v>
      </c>
      <c r="J759" s="2">
        <f>IFERROR(VLOOKUP(Tableau2[[#This Row],[PR]],'Taux sortant'!$I$9:$S$167,COLUMN(),0),"")</f>
        <v>0</v>
      </c>
      <c r="K759" s="2">
        <f>IFERROR(VLOOKUP(Tableau2[[#This Row],[PR]],'Taux sortant'!$I$9:$S$167,COLUMN(),0),"")</f>
        <v>0</v>
      </c>
      <c r="L759" s="2" t="str">
        <f>IFERROR(VLOOKUP(Tableau2[[#This Row],[PR]],'Taux sortant'!$I$9:$S$167,COLUMN(),0),"")</f>
        <v/>
      </c>
    </row>
    <row r="760" spans="1:12" x14ac:dyDescent="0.3">
      <c r="A760" s="1" t="s">
        <v>5522</v>
      </c>
      <c r="B760" s="1" t="s">
        <v>5356</v>
      </c>
      <c r="C760" s="2">
        <f>IFERROR(VLOOKUP(Tableau2[[#This Row],[PR]],'Taux sortant'!$I$9:$S$167,COLUMN(),0),"")</f>
        <v>14.1</v>
      </c>
      <c r="D760" s="2">
        <f>IFERROR(VLOOKUP(Tableau2[[#This Row],[PR]],'Taux sortant'!$I$9:$S$167,COLUMN(),0),"")</f>
        <v>12.41</v>
      </c>
      <c r="E760" s="2">
        <f>IFERROR(VLOOKUP(Tableau2[[#This Row],[PR]],'Taux sortant'!$I$9:$S$167,COLUMN(),0),"")</f>
        <v>9.0299999999999994</v>
      </c>
      <c r="F760" s="2">
        <f>IFERROR(VLOOKUP(Tableau2[[#This Row],[PR]],'Taux sortant'!$I$9:$S$167,COLUMN(),0),"")</f>
        <v>7.34</v>
      </c>
      <c r="G760" s="2">
        <f>IFERROR(VLOOKUP(Tableau2[[#This Row],[PR]],'Taux sortant'!$I$9:$S$167,COLUMN(),0),"")</f>
        <v>6.12</v>
      </c>
      <c r="H760" s="2">
        <f>IFERROR(VLOOKUP(Tableau2[[#This Row],[PR]],'Taux sortant'!$I$9:$S$167,COLUMN(),0),"")</f>
        <v>5.37</v>
      </c>
      <c r="I760" s="2">
        <f>IFERROR(VLOOKUP(Tableau2[[#This Row],[PR]],'Taux sortant'!$I$9:$S$167,COLUMN(),0),"")</f>
        <v>4.6500000000000004</v>
      </c>
      <c r="J760" s="2">
        <f>IFERROR(VLOOKUP(Tableau2[[#This Row],[PR]],'Taux sortant'!$I$9:$S$167,COLUMN(),0),"")</f>
        <v>0</v>
      </c>
      <c r="K760" s="2">
        <f>IFERROR(VLOOKUP(Tableau2[[#This Row],[PR]],'Taux sortant'!$I$9:$S$167,COLUMN(),0),"")</f>
        <v>1585.65</v>
      </c>
      <c r="L760" s="2" t="str">
        <f>IFERROR(VLOOKUP(Tableau2[[#This Row],[PR]],'Taux sortant'!$I$9:$S$167,COLUMN(),0),"")</f>
        <v/>
      </c>
    </row>
    <row r="761" spans="1:12" x14ac:dyDescent="0.3">
      <c r="A761" s="1" t="s">
        <v>1571</v>
      </c>
      <c r="B761" s="1" t="s">
        <v>1572</v>
      </c>
      <c r="C761" s="2">
        <f>IFERROR(VLOOKUP(Tableau2[[#This Row],[PR]],'Taux sortant'!$I$9:$S$167,COLUMN(),0),"")</f>
        <v>11.77</v>
      </c>
      <c r="D761" s="2">
        <f>IFERROR(VLOOKUP(Tableau2[[#This Row],[PR]],'Taux sortant'!$I$9:$S$167,COLUMN(),0),"")</f>
        <v>9.3699999999999992</v>
      </c>
      <c r="E761" s="2">
        <f>IFERROR(VLOOKUP(Tableau2[[#This Row],[PR]],'Taux sortant'!$I$9:$S$167,COLUMN(),0),"")</f>
        <v>6.64</v>
      </c>
      <c r="F761" s="2">
        <f>IFERROR(VLOOKUP(Tableau2[[#This Row],[PR]],'Taux sortant'!$I$9:$S$167,COLUMN(),0),"")</f>
        <v>5.36</v>
      </c>
      <c r="G761" s="2">
        <f>IFERROR(VLOOKUP(Tableau2[[#This Row],[PR]],'Taux sortant'!$I$9:$S$167,COLUMN(),0),"")</f>
        <v>4.43</v>
      </c>
      <c r="H761" s="2">
        <f>IFERROR(VLOOKUP(Tableau2[[#This Row],[PR]],'Taux sortant'!$I$9:$S$167,COLUMN(),0),"")</f>
        <v>3.65</v>
      </c>
      <c r="I761" s="2">
        <f>IFERROR(VLOOKUP(Tableau2[[#This Row],[PR]],'Taux sortant'!$I$9:$S$167,COLUMN(),0),"")</f>
        <v>3.13</v>
      </c>
      <c r="J761" s="2">
        <f>IFERROR(VLOOKUP(Tableau2[[#This Row],[PR]],'Taux sortant'!$I$9:$S$167,COLUMN(),0),"")</f>
        <v>0</v>
      </c>
      <c r="K761" s="2">
        <f>IFERROR(VLOOKUP(Tableau2[[#This Row],[PR]],'Taux sortant'!$I$9:$S$167,COLUMN(),0),"")</f>
        <v>0</v>
      </c>
      <c r="L761" s="2" t="str">
        <f>IFERROR(VLOOKUP(Tableau2[[#This Row],[PR]],'Taux sortant'!$I$9:$S$167,COLUMN(),0),"")</f>
        <v/>
      </c>
    </row>
    <row r="762" spans="1:12" x14ac:dyDescent="0.3">
      <c r="A762" s="1" t="s">
        <v>3161</v>
      </c>
      <c r="B762" s="1" t="s">
        <v>3076</v>
      </c>
      <c r="C762" s="2">
        <f>IFERROR(VLOOKUP(Tableau2[[#This Row],[PR]],'Taux sortant'!$I$9:$S$167,COLUMN(),0),"")</f>
        <v>14.68</v>
      </c>
      <c r="D762" s="2">
        <f>IFERROR(VLOOKUP(Tableau2[[#This Row],[PR]],'Taux sortant'!$I$9:$S$167,COLUMN(),0),"")</f>
        <v>12.17</v>
      </c>
      <c r="E762" s="2">
        <f>IFERROR(VLOOKUP(Tableau2[[#This Row],[PR]],'Taux sortant'!$I$9:$S$167,COLUMN(),0),"")</f>
        <v>9.26</v>
      </c>
      <c r="F762" s="2">
        <f>IFERROR(VLOOKUP(Tableau2[[#This Row],[PR]],'Taux sortant'!$I$9:$S$167,COLUMN(),0),"")</f>
        <v>7.85</v>
      </c>
      <c r="G762" s="2">
        <f>IFERROR(VLOOKUP(Tableau2[[#This Row],[PR]],'Taux sortant'!$I$9:$S$167,COLUMN(),0),"")</f>
        <v>6.68</v>
      </c>
      <c r="H762" s="2">
        <f>IFERROR(VLOOKUP(Tableau2[[#This Row],[PR]],'Taux sortant'!$I$9:$S$167,COLUMN(),0),"")</f>
        <v>5.72</v>
      </c>
      <c r="I762" s="2">
        <f>IFERROR(VLOOKUP(Tableau2[[#This Row],[PR]],'Taux sortant'!$I$9:$S$167,COLUMN(),0),"")</f>
        <v>4.96</v>
      </c>
      <c r="J762" s="2">
        <f>IFERROR(VLOOKUP(Tableau2[[#This Row],[PR]],'Taux sortant'!$I$9:$S$167,COLUMN(),0),"")</f>
        <v>0</v>
      </c>
      <c r="K762" s="2">
        <f>IFERROR(VLOOKUP(Tableau2[[#This Row],[PR]],'Taux sortant'!$I$9:$S$167,COLUMN(),0),"")</f>
        <v>0</v>
      </c>
      <c r="L762" s="2" t="str">
        <f>IFERROR(VLOOKUP(Tableau2[[#This Row],[PR]],'Taux sortant'!$I$9:$S$167,COLUMN(),0),"")</f>
        <v/>
      </c>
    </row>
    <row r="763" spans="1:12" x14ac:dyDescent="0.3">
      <c r="A763" s="1" t="s">
        <v>1575</v>
      </c>
      <c r="B763" s="1" t="s">
        <v>1576</v>
      </c>
      <c r="C763" s="2">
        <f>IFERROR(VLOOKUP(Tableau2[[#This Row],[PR]],'Taux sortant'!$I$9:$S$167,COLUMN(),0),"")</f>
        <v>20.7</v>
      </c>
      <c r="D763" s="2">
        <f>IFERROR(VLOOKUP(Tableau2[[#This Row],[PR]],'Taux sortant'!$I$9:$S$167,COLUMN(),0),"")</f>
        <v>17.239999999999998</v>
      </c>
      <c r="E763" s="2">
        <f>IFERROR(VLOOKUP(Tableau2[[#This Row],[PR]],'Taux sortant'!$I$9:$S$167,COLUMN(),0),"")</f>
        <v>13.32</v>
      </c>
      <c r="F763" s="2">
        <f>IFERROR(VLOOKUP(Tableau2[[#This Row],[PR]],'Taux sortant'!$I$9:$S$167,COLUMN(),0),"")</f>
        <v>9.61</v>
      </c>
      <c r="G763" s="2">
        <f>IFERROR(VLOOKUP(Tableau2[[#This Row],[PR]],'Taux sortant'!$I$9:$S$167,COLUMN(),0),"")</f>
        <v>6.81</v>
      </c>
      <c r="H763" s="2">
        <f>IFERROR(VLOOKUP(Tableau2[[#This Row],[PR]],'Taux sortant'!$I$9:$S$167,COLUMN(),0),"")</f>
        <v>4.78</v>
      </c>
      <c r="I763" s="2">
        <f>IFERROR(VLOOKUP(Tableau2[[#This Row],[PR]],'Taux sortant'!$I$9:$S$167,COLUMN(),0),"")</f>
        <v>3.7</v>
      </c>
      <c r="J763" s="2">
        <f>IFERROR(VLOOKUP(Tableau2[[#This Row],[PR]],'Taux sortant'!$I$9:$S$167,COLUMN(),0),"")</f>
        <v>0</v>
      </c>
      <c r="K763" s="2">
        <f>IFERROR(VLOOKUP(Tableau2[[#This Row],[PR]],'Taux sortant'!$I$9:$S$167,COLUMN(),0),"")</f>
        <v>0</v>
      </c>
      <c r="L763" s="2" t="str">
        <f>IFERROR(VLOOKUP(Tableau2[[#This Row],[PR]],'Taux sortant'!$I$9:$S$167,COLUMN(),0),"")</f>
        <v/>
      </c>
    </row>
    <row r="764" spans="1:12" x14ac:dyDescent="0.3">
      <c r="A764" s="1" t="s">
        <v>260</v>
      </c>
      <c r="B764" s="1" t="s">
        <v>58</v>
      </c>
      <c r="C764" s="2">
        <f>IFERROR(VLOOKUP(Tableau2[[#This Row],[PR]],'Taux sortant'!$I$9:$S$167,COLUMN(),0),"")</f>
        <v>25.34</v>
      </c>
      <c r="D764" s="2">
        <f>IFERROR(VLOOKUP(Tableau2[[#This Row],[PR]],'Taux sortant'!$I$9:$S$167,COLUMN(),0),"")</f>
        <v>21.62</v>
      </c>
      <c r="E764" s="2">
        <f>IFERROR(VLOOKUP(Tableau2[[#This Row],[PR]],'Taux sortant'!$I$9:$S$167,COLUMN(),0),"")</f>
        <v>15.42</v>
      </c>
      <c r="F764" s="2">
        <f>IFERROR(VLOOKUP(Tableau2[[#This Row],[PR]],'Taux sortant'!$I$9:$S$167,COLUMN(),0),"")</f>
        <v>12.6</v>
      </c>
      <c r="G764" s="2">
        <f>IFERROR(VLOOKUP(Tableau2[[#This Row],[PR]],'Taux sortant'!$I$9:$S$167,COLUMN(),0),"")</f>
        <v>9.5500000000000007</v>
      </c>
      <c r="H764" s="2">
        <f>IFERROR(VLOOKUP(Tableau2[[#This Row],[PR]],'Taux sortant'!$I$9:$S$167,COLUMN(),0),"")</f>
        <v>7.3</v>
      </c>
      <c r="I764" s="2">
        <f>IFERROR(VLOOKUP(Tableau2[[#This Row],[PR]],'Taux sortant'!$I$9:$S$167,COLUMN(),0),"")</f>
        <v>6.61</v>
      </c>
      <c r="J764" s="2">
        <f>IFERROR(VLOOKUP(Tableau2[[#This Row],[PR]],'Taux sortant'!$I$9:$S$167,COLUMN(),0),"")</f>
        <v>0</v>
      </c>
      <c r="K764" s="2">
        <f>IFERROR(VLOOKUP(Tableau2[[#This Row],[PR]],'Taux sortant'!$I$9:$S$167,COLUMN(),0),"")</f>
        <v>0</v>
      </c>
      <c r="L764" s="2" t="str">
        <f>IFERROR(VLOOKUP(Tableau2[[#This Row],[PR]],'Taux sortant'!$I$9:$S$167,COLUMN(),0),"")</f>
        <v/>
      </c>
    </row>
    <row r="765" spans="1:12" x14ac:dyDescent="0.3">
      <c r="A765" s="1" t="s">
        <v>6056</v>
      </c>
      <c r="B765" s="1" t="s">
        <v>5838</v>
      </c>
      <c r="C765" s="2" t="str">
        <f>IFERROR(VLOOKUP(Tableau2[[#This Row],[PR]],'Taux sortant'!$I$9:$S$167,COLUMN(),0),"")</f>
        <v/>
      </c>
      <c r="D765" s="2" t="str">
        <f>IFERROR(VLOOKUP(Tableau2[[#This Row],[PR]],'Taux sortant'!$I$9:$S$167,COLUMN(),0),"")</f>
        <v/>
      </c>
      <c r="E765" s="2" t="str">
        <f>IFERROR(VLOOKUP(Tableau2[[#This Row],[PR]],'Taux sortant'!$I$9:$S$167,COLUMN(),0),"")</f>
        <v/>
      </c>
      <c r="F765" s="2" t="str">
        <f>IFERROR(VLOOKUP(Tableau2[[#This Row],[PR]],'Taux sortant'!$I$9:$S$167,COLUMN(),0),"")</f>
        <v/>
      </c>
      <c r="G765" s="2" t="str">
        <f>IFERROR(VLOOKUP(Tableau2[[#This Row],[PR]],'Taux sortant'!$I$9:$S$167,COLUMN(),0),"")</f>
        <v/>
      </c>
      <c r="H765" s="2" t="str">
        <f>IFERROR(VLOOKUP(Tableau2[[#This Row],[PR]],'Taux sortant'!$I$9:$S$167,COLUMN(),0),"")</f>
        <v/>
      </c>
      <c r="I765" s="2" t="str">
        <f>IFERROR(VLOOKUP(Tableau2[[#This Row],[PR]],'Taux sortant'!$I$9:$S$167,COLUMN(),0),"")</f>
        <v/>
      </c>
      <c r="J765" s="2" t="str">
        <f>IFERROR(VLOOKUP(Tableau2[[#This Row],[PR]],'Taux sortant'!$I$9:$S$167,COLUMN(),0),"")</f>
        <v/>
      </c>
      <c r="K765" s="2" t="str">
        <f>IFERROR(VLOOKUP(Tableau2[[#This Row],[PR]],'Taux sortant'!$I$9:$S$167,COLUMN(),0),"")</f>
        <v/>
      </c>
      <c r="L765" s="2" t="str">
        <f>IFERROR(VLOOKUP(Tableau2[[#This Row],[PR]],'Taux sortant'!$I$9:$S$167,COLUMN(),0),"")</f>
        <v/>
      </c>
    </row>
    <row r="766" spans="1:12" x14ac:dyDescent="0.3">
      <c r="A766" s="1" t="s">
        <v>4166</v>
      </c>
      <c r="B766" s="1" t="s">
        <v>4145</v>
      </c>
      <c r="C766" s="2">
        <f>IFERROR(VLOOKUP(Tableau2[[#This Row],[PR]],'Taux sortant'!$I$9:$S$167,COLUMN(),0),"")</f>
        <v>22.32</v>
      </c>
      <c r="D766" s="2">
        <f>IFERROR(VLOOKUP(Tableau2[[#This Row],[PR]],'Taux sortant'!$I$9:$S$167,COLUMN(),0),"")</f>
        <v>19.86</v>
      </c>
      <c r="E766" s="2">
        <f>IFERROR(VLOOKUP(Tableau2[[#This Row],[PR]],'Taux sortant'!$I$9:$S$167,COLUMN(),0),"")</f>
        <v>16.239999999999998</v>
      </c>
      <c r="F766" s="2">
        <f>IFERROR(VLOOKUP(Tableau2[[#This Row],[PR]],'Taux sortant'!$I$9:$S$167,COLUMN(),0),"")</f>
        <v>14.04</v>
      </c>
      <c r="G766" s="2">
        <f>IFERROR(VLOOKUP(Tableau2[[#This Row],[PR]],'Taux sortant'!$I$9:$S$167,COLUMN(),0),"")</f>
        <v>12.21</v>
      </c>
      <c r="H766" s="2">
        <f>IFERROR(VLOOKUP(Tableau2[[#This Row],[PR]],'Taux sortant'!$I$9:$S$167,COLUMN(),0),"")</f>
        <v>10.16</v>
      </c>
      <c r="I766" s="2">
        <f>IFERROR(VLOOKUP(Tableau2[[#This Row],[PR]],'Taux sortant'!$I$9:$S$167,COLUMN(),0),"")</f>
        <v>8.69</v>
      </c>
      <c r="J766" s="2">
        <f>IFERROR(VLOOKUP(Tableau2[[#This Row],[PR]],'Taux sortant'!$I$9:$S$167,COLUMN(),0),"")</f>
        <v>0</v>
      </c>
      <c r="K766" s="2">
        <f>IFERROR(VLOOKUP(Tableau2[[#This Row],[PR]],'Taux sortant'!$I$9:$S$167,COLUMN(),0),"")</f>
        <v>0</v>
      </c>
      <c r="L766" s="2" t="str">
        <f>IFERROR(VLOOKUP(Tableau2[[#This Row],[PR]],'Taux sortant'!$I$9:$S$167,COLUMN(),0),"")</f>
        <v/>
      </c>
    </row>
    <row r="767" spans="1:12" x14ac:dyDescent="0.3">
      <c r="A767" s="1" t="s">
        <v>4168</v>
      </c>
      <c r="B767" s="1" t="s">
        <v>4169</v>
      </c>
      <c r="C767" s="2">
        <f>IFERROR(VLOOKUP(Tableau2[[#This Row],[PR]],'Taux sortant'!$I$9:$S$167,COLUMN(),0),"")</f>
        <v>15.83</v>
      </c>
      <c r="D767" s="2">
        <f>IFERROR(VLOOKUP(Tableau2[[#This Row],[PR]],'Taux sortant'!$I$9:$S$167,COLUMN(),0),"")</f>
        <v>13.3</v>
      </c>
      <c r="E767" s="2">
        <f>IFERROR(VLOOKUP(Tableau2[[#This Row],[PR]],'Taux sortant'!$I$9:$S$167,COLUMN(),0),"")</f>
        <v>10.32</v>
      </c>
      <c r="F767" s="2">
        <f>IFERROR(VLOOKUP(Tableau2[[#This Row],[PR]],'Taux sortant'!$I$9:$S$167,COLUMN(),0),"")</f>
        <v>8.84</v>
      </c>
      <c r="G767" s="2">
        <f>IFERROR(VLOOKUP(Tableau2[[#This Row],[PR]],'Taux sortant'!$I$9:$S$167,COLUMN(),0),"")</f>
        <v>7.55</v>
      </c>
      <c r="H767" s="2">
        <f>IFERROR(VLOOKUP(Tableau2[[#This Row],[PR]],'Taux sortant'!$I$9:$S$167,COLUMN(),0),"")</f>
        <v>6.43</v>
      </c>
      <c r="I767" s="2">
        <f>IFERROR(VLOOKUP(Tableau2[[#This Row],[PR]],'Taux sortant'!$I$9:$S$167,COLUMN(),0),"")</f>
        <v>5.52</v>
      </c>
      <c r="J767" s="2">
        <f>IFERROR(VLOOKUP(Tableau2[[#This Row],[PR]],'Taux sortant'!$I$9:$S$167,COLUMN(),0),"")</f>
        <v>0</v>
      </c>
      <c r="K767" s="2">
        <f>IFERROR(VLOOKUP(Tableau2[[#This Row],[PR]],'Taux sortant'!$I$9:$S$167,COLUMN(),0),"")</f>
        <v>0</v>
      </c>
      <c r="L767" s="2" t="str">
        <f>IFERROR(VLOOKUP(Tableau2[[#This Row],[PR]],'Taux sortant'!$I$9:$S$167,COLUMN(),0),"")</f>
        <v/>
      </c>
    </row>
    <row r="768" spans="1:12" x14ac:dyDescent="0.3">
      <c r="A768" s="1" t="s">
        <v>263</v>
      </c>
      <c r="B768" s="1" t="s">
        <v>5</v>
      </c>
      <c r="C768" s="2">
        <f>IFERROR(VLOOKUP(Tableau2[[#This Row],[PR]],'Taux sortant'!$I$9:$S$167,COLUMN(),0),"")</f>
        <v>11.64</v>
      </c>
      <c r="D768" s="2">
        <f>IFERROR(VLOOKUP(Tableau2[[#This Row],[PR]],'Taux sortant'!$I$9:$S$167,COLUMN(),0),"")</f>
        <v>9.2799999999999994</v>
      </c>
      <c r="E768" s="2">
        <f>IFERROR(VLOOKUP(Tableau2[[#This Row],[PR]],'Taux sortant'!$I$9:$S$167,COLUMN(),0),"")</f>
        <v>6.6</v>
      </c>
      <c r="F768" s="2">
        <f>IFERROR(VLOOKUP(Tableau2[[#This Row],[PR]],'Taux sortant'!$I$9:$S$167,COLUMN(),0),"")</f>
        <v>5.3</v>
      </c>
      <c r="G768" s="2">
        <f>IFERROR(VLOOKUP(Tableau2[[#This Row],[PR]],'Taux sortant'!$I$9:$S$167,COLUMN(),0),"")</f>
        <v>4.37</v>
      </c>
      <c r="H768" s="2">
        <f>IFERROR(VLOOKUP(Tableau2[[#This Row],[PR]],'Taux sortant'!$I$9:$S$167,COLUMN(),0),"")</f>
        <v>3.62</v>
      </c>
      <c r="I768" s="2">
        <f>IFERROR(VLOOKUP(Tableau2[[#This Row],[PR]],'Taux sortant'!$I$9:$S$167,COLUMN(),0),"")</f>
        <v>3.13</v>
      </c>
      <c r="J768" s="2">
        <f>IFERROR(VLOOKUP(Tableau2[[#This Row],[PR]],'Taux sortant'!$I$9:$S$167,COLUMN(),0),"")</f>
        <v>0</v>
      </c>
      <c r="K768" s="2">
        <f>IFERROR(VLOOKUP(Tableau2[[#This Row],[PR]],'Taux sortant'!$I$9:$S$167,COLUMN(),0),"")</f>
        <v>0</v>
      </c>
      <c r="L768" s="2" t="str">
        <f>IFERROR(VLOOKUP(Tableau2[[#This Row],[PR]],'Taux sortant'!$I$9:$S$167,COLUMN(),0),"")</f>
        <v/>
      </c>
    </row>
    <row r="769" spans="1:12" x14ac:dyDescent="0.3">
      <c r="A769" s="1" t="s">
        <v>4172</v>
      </c>
      <c r="B769" s="1" t="s">
        <v>4145</v>
      </c>
      <c r="C769" s="2">
        <f>IFERROR(VLOOKUP(Tableau2[[#This Row],[PR]],'Taux sortant'!$I$9:$S$167,COLUMN(),0),"")</f>
        <v>22.32</v>
      </c>
      <c r="D769" s="2">
        <f>IFERROR(VLOOKUP(Tableau2[[#This Row],[PR]],'Taux sortant'!$I$9:$S$167,COLUMN(),0),"")</f>
        <v>19.86</v>
      </c>
      <c r="E769" s="2">
        <f>IFERROR(VLOOKUP(Tableau2[[#This Row],[PR]],'Taux sortant'!$I$9:$S$167,COLUMN(),0),"")</f>
        <v>16.239999999999998</v>
      </c>
      <c r="F769" s="2">
        <f>IFERROR(VLOOKUP(Tableau2[[#This Row],[PR]],'Taux sortant'!$I$9:$S$167,COLUMN(),0),"")</f>
        <v>14.04</v>
      </c>
      <c r="G769" s="2">
        <f>IFERROR(VLOOKUP(Tableau2[[#This Row],[PR]],'Taux sortant'!$I$9:$S$167,COLUMN(),0),"")</f>
        <v>12.21</v>
      </c>
      <c r="H769" s="2">
        <f>IFERROR(VLOOKUP(Tableau2[[#This Row],[PR]],'Taux sortant'!$I$9:$S$167,COLUMN(),0),"")</f>
        <v>10.16</v>
      </c>
      <c r="I769" s="2">
        <f>IFERROR(VLOOKUP(Tableau2[[#This Row],[PR]],'Taux sortant'!$I$9:$S$167,COLUMN(),0),"")</f>
        <v>8.69</v>
      </c>
      <c r="J769" s="2">
        <f>IFERROR(VLOOKUP(Tableau2[[#This Row],[PR]],'Taux sortant'!$I$9:$S$167,COLUMN(),0),"")</f>
        <v>0</v>
      </c>
      <c r="K769" s="2">
        <f>IFERROR(VLOOKUP(Tableau2[[#This Row],[PR]],'Taux sortant'!$I$9:$S$167,COLUMN(),0),"")</f>
        <v>0</v>
      </c>
      <c r="L769" s="2" t="str">
        <f>IFERROR(VLOOKUP(Tableau2[[#This Row],[PR]],'Taux sortant'!$I$9:$S$167,COLUMN(),0),"")</f>
        <v/>
      </c>
    </row>
    <row r="770" spans="1:12" x14ac:dyDescent="0.3">
      <c r="A770" s="1" t="s">
        <v>4176</v>
      </c>
      <c r="B770" s="1" t="s">
        <v>3580</v>
      </c>
      <c r="C770" s="2">
        <f>IFERROR(VLOOKUP(Tableau2[[#This Row],[PR]],'Taux sortant'!$I$9:$S$167,COLUMN(),0),"")</f>
        <v>18.79</v>
      </c>
      <c r="D770" s="2">
        <f>IFERROR(VLOOKUP(Tableau2[[#This Row],[PR]],'Taux sortant'!$I$9:$S$167,COLUMN(),0),"")</f>
        <v>15.99</v>
      </c>
      <c r="E770" s="2">
        <f>IFERROR(VLOOKUP(Tableau2[[#This Row],[PR]],'Taux sortant'!$I$9:$S$167,COLUMN(),0),"")</f>
        <v>12.7</v>
      </c>
      <c r="F770" s="2">
        <f>IFERROR(VLOOKUP(Tableau2[[#This Row],[PR]],'Taux sortant'!$I$9:$S$167,COLUMN(),0),"")</f>
        <v>11.07</v>
      </c>
      <c r="G770" s="2">
        <f>IFERROR(VLOOKUP(Tableau2[[#This Row],[PR]],'Taux sortant'!$I$9:$S$167,COLUMN(),0),"")</f>
        <v>9.52</v>
      </c>
      <c r="H770" s="2">
        <f>IFERROR(VLOOKUP(Tableau2[[#This Row],[PR]],'Taux sortant'!$I$9:$S$167,COLUMN(),0),"")</f>
        <v>8.1</v>
      </c>
      <c r="I770" s="2">
        <f>IFERROR(VLOOKUP(Tableau2[[#This Row],[PR]],'Taux sortant'!$I$9:$S$167,COLUMN(),0),"")</f>
        <v>6.92</v>
      </c>
      <c r="J770" s="2">
        <f>IFERROR(VLOOKUP(Tableau2[[#This Row],[PR]],'Taux sortant'!$I$9:$S$167,COLUMN(),0),"")</f>
        <v>0</v>
      </c>
      <c r="K770" s="2">
        <f>IFERROR(VLOOKUP(Tableau2[[#This Row],[PR]],'Taux sortant'!$I$9:$S$167,COLUMN(),0),"")</f>
        <v>0</v>
      </c>
      <c r="L770" s="2" t="str">
        <f>IFERROR(VLOOKUP(Tableau2[[#This Row],[PR]],'Taux sortant'!$I$9:$S$167,COLUMN(),0),"")</f>
        <v/>
      </c>
    </row>
    <row r="771" spans="1:12" x14ac:dyDescent="0.3">
      <c r="A771" s="1" t="s">
        <v>3165</v>
      </c>
      <c r="B771" s="1" t="s">
        <v>3137</v>
      </c>
      <c r="C771" s="2">
        <f>IFERROR(VLOOKUP(Tableau2[[#This Row],[PR]],'Taux sortant'!$I$9:$S$167,COLUMN(),0),"")</f>
        <v>14.1</v>
      </c>
      <c r="D771" s="2">
        <f>IFERROR(VLOOKUP(Tableau2[[#This Row],[PR]],'Taux sortant'!$I$9:$S$167,COLUMN(),0),"")</f>
        <v>11.63</v>
      </c>
      <c r="E771" s="2">
        <f>IFERROR(VLOOKUP(Tableau2[[#This Row],[PR]],'Taux sortant'!$I$9:$S$167,COLUMN(),0),"")</f>
        <v>8.8000000000000007</v>
      </c>
      <c r="F771" s="2">
        <f>IFERROR(VLOOKUP(Tableau2[[#This Row],[PR]],'Taux sortant'!$I$9:$S$167,COLUMN(),0),"")</f>
        <v>7.43</v>
      </c>
      <c r="G771" s="2">
        <f>IFERROR(VLOOKUP(Tableau2[[#This Row],[PR]],'Taux sortant'!$I$9:$S$167,COLUMN(),0),"")</f>
        <v>6.26</v>
      </c>
      <c r="H771" s="2">
        <f>IFERROR(VLOOKUP(Tableau2[[#This Row],[PR]],'Taux sortant'!$I$9:$S$167,COLUMN(),0),"")</f>
        <v>5.33</v>
      </c>
      <c r="I771" s="2">
        <f>IFERROR(VLOOKUP(Tableau2[[#This Row],[PR]],'Taux sortant'!$I$9:$S$167,COLUMN(),0),"")</f>
        <v>4.58</v>
      </c>
      <c r="J771" s="2">
        <f>IFERROR(VLOOKUP(Tableau2[[#This Row],[PR]],'Taux sortant'!$I$9:$S$167,COLUMN(),0),"")</f>
        <v>0</v>
      </c>
      <c r="K771" s="2">
        <f>IFERROR(VLOOKUP(Tableau2[[#This Row],[PR]],'Taux sortant'!$I$9:$S$167,COLUMN(),0),"")</f>
        <v>0</v>
      </c>
      <c r="L771" s="2" t="str">
        <f>IFERROR(VLOOKUP(Tableau2[[#This Row],[PR]],'Taux sortant'!$I$9:$S$167,COLUMN(),0),"")</f>
        <v/>
      </c>
    </row>
    <row r="772" spans="1:12" x14ac:dyDescent="0.3">
      <c r="A772" s="1" t="s">
        <v>267</v>
      </c>
      <c r="B772" s="1" t="s">
        <v>8</v>
      </c>
      <c r="C772" s="2">
        <f>IFERROR(VLOOKUP(Tableau2[[#This Row],[PR]],'Taux sortant'!$I$9:$S$167,COLUMN(),0),"")</f>
        <v>30.77</v>
      </c>
      <c r="D772" s="2">
        <f>IFERROR(VLOOKUP(Tableau2[[#This Row],[PR]],'Taux sortant'!$I$9:$S$167,COLUMN(),0),"")</f>
        <v>22.76</v>
      </c>
      <c r="E772" s="2">
        <f>IFERROR(VLOOKUP(Tableau2[[#This Row],[PR]],'Taux sortant'!$I$9:$S$167,COLUMN(),0),"")</f>
        <v>16.43</v>
      </c>
      <c r="F772" s="2">
        <f>IFERROR(VLOOKUP(Tableau2[[#This Row],[PR]],'Taux sortant'!$I$9:$S$167,COLUMN(),0),"")</f>
        <v>12.46</v>
      </c>
      <c r="G772" s="2">
        <f>IFERROR(VLOOKUP(Tableau2[[#This Row],[PR]],'Taux sortant'!$I$9:$S$167,COLUMN(),0),"")</f>
        <v>7.96</v>
      </c>
      <c r="H772" s="2">
        <f>IFERROR(VLOOKUP(Tableau2[[#This Row],[PR]],'Taux sortant'!$I$9:$S$167,COLUMN(),0),"")</f>
        <v>5.83</v>
      </c>
      <c r="I772" s="2">
        <f>IFERROR(VLOOKUP(Tableau2[[#This Row],[PR]],'Taux sortant'!$I$9:$S$167,COLUMN(),0),"")</f>
        <v>4.59</v>
      </c>
      <c r="J772" s="2">
        <f>IFERROR(VLOOKUP(Tableau2[[#This Row],[PR]],'Taux sortant'!$I$9:$S$167,COLUMN(),0),"")</f>
        <v>0</v>
      </c>
      <c r="K772" s="2">
        <f>IFERROR(VLOOKUP(Tableau2[[#This Row],[PR]],'Taux sortant'!$I$9:$S$167,COLUMN(),0),"")</f>
        <v>0</v>
      </c>
      <c r="L772" s="2" t="str">
        <f>IFERROR(VLOOKUP(Tableau2[[#This Row],[PR]],'Taux sortant'!$I$9:$S$167,COLUMN(),0),"")</f>
        <v/>
      </c>
    </row>
    <row r="773" spans="1:12" x14ac:dyDescent="0.3">
      <c r="A773" s="1" t="s">
        <v>270</v>
      </c>
      <c r="B773" s="1" t="s">
        <v>5816</v>
      </c>
      <c r="C773" s="2" t="str">
        <f>IFERROR(VLOOKUP(Tableau2[[#This Row],[PR]],'Taux sortant'!$I$9:$S$167,COLUMN(),0),"")</f>
        <v/>
      </c>
      <c r="D773" s="2" t="str">
        <f>IFERROR(VLOOKUP(Tableau2[[#This Row],[PR]],'Taux sortant'!$I$9:$S$167,COLUMN(),0),"")</f>
        <v/>
      </c>
      <c r="E773" s="2" t="str">
        <f>IFERROR(VLOOKUP(Tableau2[[#This Row],[PR]],'Taux sortant'!$I$9:$S$167,COLUMN(),0),"")</f>
        <v/>
      </c>
      <c r="F773" s="2" t="str">
        <f>IFERROR(VLOOKUP(Tableau2[[#This Row],[PR]],'Taux sortant'!$I$9:$S$167,COLUMN(),0),"")</f>
        <v/>
      </c>
      <c r="G773" s="2" t="str">
        <f>IFERROR(VLOOKUP(Tableau2[[#This Row],[PR]],'Taux sortant'!$I$9:$S$167,COLUMN(),0),"")</f>
        <v/>
      </c>
      <c r="H773" s="2" t="str">
        <f>IFERROR(VLOOKUP(Tableau2[[#This Row],[PR]],'Taux sortant'!$I$9:$S$167,COLUMN(),0),"")</f>
        <v/>
      </c>
      <c r="I773" s="2" t="str">
        <f>IFERROR(VLOOKUP(Tableau2[[#This Row],[PR]],'Taux sortant'!$I$9:$S$167,COLUMN(),0),"")</f>
        <v/>
      </c>
      <c r="J773" s="2" t="str">
        <f>IFERROR(VLOOKUP(Tableau2[[#This Row],[PR]],'Taux sortant'!$I$9:$S$167,COLUMN(),0),"")</f>
        <v/>
      </c>
      <c r="K773" s="2" t="str">
        <f>IFERROR(VLOOKUP(Tableau2[[#This Row],[PR]],'Taux sortant'!$I$9:$S$167,COLUMN(),0),"")</f>
        <v/>
      </c>
      <c r="L773" s="2" t="str">
        <f>IFERROR(VLOOKUP(Tableau2[[#This Row],[PR]],'Taux sortant'!$I$9:$S$167,COLUMN(),0),"")</f>
        <v/>
      </c>
    </row>
    <row r="774" spans="1:12" x14ac:dyDescent="0.3">
      <c r="A774" s="1" t="s">
        <v>270</v>
      </c>
      <c r="B774" s="1" t="s">
        <v>5</v>
      </c>
      <c r="C774" s="2">
        <f>IFERROR(VLOOKUP(Tableau2[[#This Row],[PR]],'Taux sortant'!$I$9:$S$167,COLUMN(),0),"")</f>
        <v>11.64</v>
      </c>
      <c r="D774" s="2">
        <f>IFERROR(VLOOKUP(Tableau2[[#This Row],[PR]],'Taux sortant'!$I$9:$S$167,COLUMN(),0),"")</f>
        <v>9.2799999999999994</v>
      </c>
      <c r="E774" s="2">
        <f>IFERROR(VLOOKUP(Tableau2[[#This Row],[PR]],'Taux sortant'!$I$9:$S$167,COLUMN(),0),"")</f>
        <v>6.6</v>
      </c>
      <c r="F774" s="2">
        <f>IFERROR(VLOOKUP(Tableau2[[#This Row],[PR]],'Taux sortant'!$I$9:$S$167,COLUMN(),0),"")</f>
        <v>5.3</v>
      </c>
      <c r="G774" s="2">
        <f>IFERROR(VLOOKUP(Tableau2[[#This Row],[PR]],'Taux sortant'!$I$9:$S$167,COLUMN(),0),"")</f>
        <v>4.37</v>
      </c>
      <c r="H774" s="2">
        <f>IFERROR(VLOOKUP(Tableau2[[#This Row],[PR]],'Taux sortant'!$I$9:$S$167,COLUMN(),0),"")</f>
        <v>3.62</v>
      </c>
      <c r="I774" s="2">
        <f>IFERROR(VLOOKUP(Tableau2[[#This Row],[PR]],'Taux sortant'!$I$9:$S$167,COLUMN(),0),"")</f>
        <v>3.13</v>
      </c>
      <c r="J774" s="2">
        <f>IFERROR(VLOOKUP(Tableau2[[#This Row],[PR]],'Taux sortant'!$I$9:$S$167,COLUMN(),0),"")</f>
        <v>0</v>
      </c>
      <c r="K774" s="2">
        <f>IFERROR(VLOOKUP(Tableau2[[#This Row],[PR]],'Taux sortant'!$I$9:$S$167,COLUMN(),0),"")</f>
        <v>0</v>
      </c>
      <c r="L774" s="2" t="str">
        <f>IFERROR(VLOOKUP(Tableau2[[#This Row],[PR]],'Taux sortant'!$I$9:$S$167,COLUMN(),0),"")</f>
        <v/>
      </c>
    </row>
    <row r="775" spans="1:12" x14ac:dyDescent="0.3">
      <c r="A775" s="1" t="s">
        <v>270</v>
      </c>
      <c r="B775" s="1" t="s">
        <v>4137</v>
      </c>
      <c r="C775" s="2">
        <f>IFERROR(VLOOKUP(Tableau2[[#This Row],[PR]],'Taux sortant'!$I$9:$S$167,COLUMN(),0),"")</f>
        <v>19.010000000000002</v>
      </c>
      <c r="D775" s="2">
        <f>IFERROR(VLOOKUP(Tableau2[[#This Row],[PR]],'Taux sortant'!$I$9:$S$167,COLUMN(),0),"")</f>
        <v>16.18</v>
      </c>
      <c r="E775" s="2">
        <f>IFERROR(VLOOKUP(Tableau2[[#This Row],[PR]],'Taux sortant'!$I$9:$S$167,COLUMN(),0),"")</f>
        <v>12.86</v>
      </c>
      <c r="F775" s="2">
        <f>IFERROR(VLOOKUP(Tableau2[[#This Row],[PR]],'Taux sortant'!$I$9:$S$167,COLUMN(),0),"")</f>
        <v>11.2</v>
      </c>
      <c r="G775" s="2">
        <f>IFERROR(VLOOKUP(Tableau2[[#This Row],[PR]],'Taux sortant'!$I$9:$S$167,COLUMN(),0),"")</f>
        <v>9.61</v>
      </c>
      <c r="H775" s="2">
        <f>IFERROR(VLOOKUP(Tableau2[[#This Row],[PR]],'Taux sortant'!$I$9:$S$167,COLUMN(),0),"")</f>
        <v>8.19</v>
      </c>
      <c r="I775" s="2">
        <f>IFERROR(VLOOKUP(Tableau2[[#This Row],[PR]],'Taux sortant'!$I$9:$S$167,COLUMN(),0),"")</f>
        <v>7.02</v>
      </c>
      <c r="J775" s="2">
        <f>IFERROR(VLOOKUP(Tableau2[[#This Row],[PR]],'Taux sortant'!$I$9:$S$167,COLUMN(),0),"")</f>
        <v>0</v>
      </c>
      <c r="K775" s="2">
        <f>IFERROR(VLOOKUP(Tableau2[[#This Row],[PR]],'Taux sortant'!$I$9:$S$167,COLUMN(),0),"")</f>
        <v>0</v>
      </c>
      <c r="L775" s="2" t="str">
        <f>IFERROR(VLOOKUP(Tableau2[[#This Row],[PR]],'Taux sortant'!$I$9:$S$167,COLUMN(),0),"")</f>
        <v/>
      </c>
    </row>
    <row r="776" spans="1:12" x14ac:dyDescent="0.3">
      <c r="A776" s="1" t="s">
        <v>4182</v>
      </c>
      <c r="B776" s="1" t="s">
        <v>5349</v>
      </c>
      <c r="C776" s="2" t="str">
        <f>IFERROR(VLOOKUP(Tableau2[[#This Row],[PR]],'Taux sortant'!$I$9:$S$167,COLUMN(),0),"")</f>
        <v/>
      </c>
      <c r="D776" s="2" t="str">
        <f>IFERROR(VLOOKUP(Tableau2[[#This Row],[PR]],'Taux sortant'!$I$9:$S$167,COLUMN(),0),"")</f>
        <v/>
      </c>
      <c r="E776" s="2" t="str">
        <f>IFERROR(VLOOKUP(Tableau2[[#This Row],[PR]],'Taux sortant'!$I$9:$S$167,COLUMN(),0),"")</f>
        <v/>
      </c>
      <c r="F776" s="2" t="str">
        <f>IFERROR(VLOOKUP(Tableau2[[#This Row],[PR]],'Taux sortant'!$I$9:$S$167,COLUMN(),0),"")</f>
        <v/>
      </c>
      <c r="G776" s="2" t="str">
        <f>IFERROR(VLOOKUP(Tableau2[[#This Row],[PR]],'Taux sortant'!$I$9:$S$167,COLUMN(),0),"")</f>
        <v/>
      </c>
      <c r="H776" s="2" t="str">
        <f>IFERROR(VLOOKUP(Tableau2[[#This Row],[PR]],'Taux sortant'!$I$9:$S$167,COLUMN(),0),"")</f>
        <v/>
      </c>
      <c r="I776" s="2" t="str">
        <f>IFERROR(VLOOKUP(Tableau2[[#This Row],[PR]],'Taux sortant'!$I$9:$S$167,COLUMN(),0),"")</f>
        <v/>
      </c>
      <c r="J776" s="2" t="str">
        <f>IFERROR(VLOOKUP(Tableau2[[#This Row],[PR]],'Taux sortant'!$I$9:$S$167,COLUMN(),0),"")</f>
        <v/>
      </c>
      <c r="K776" s="2" t="str">
        <f>IFERROR(VLOOKUP(Tableau2[[#This Row],[PR]],'Taux sortant'!$I$9:$S$167,COLUMN(),0),"")</f>
        <v/>
      </c>
      <c r="L776" s="2" t="str">
        <f>IFERROR(VLOOKUP(Tableau2[[#This Row],[PR]],'Taux sortant'!$I$9:$S$167,COLUMN(),0),"")</f>
        <v/>
      </c>
    </row>
    <row r="777" spans="1:12" x14ac:dyDescent="0.3">
      <c r="A777" s="1" t="s">
        <v>4182</v>
      </c>
      <c r="B777" s="1" t="s">
        <v>3580</v>
      </c>
      <c r="C777" s="2">
        <f>IFERROR(VLOOKUP(Tableau2[[#This Row],[PR]],'Taux sortant'!$I$9:$S$167,COLUMN(),0),"")</f>
        <v>18.79</v>
      </c>
      <c r="D777" s="2">
        <f>IFERROR(VLOOKUP(Tableau2[[#This Row],[PR]],'Taux sortant'!$I$9:$S$167,COLUMN(),0),"")</f>
        <v>15.99</v>
      </c>
      <c r="E777" s="2">
        <f>IFERROR(VLOOKUP(Tableau2[[#This Row],[PR]],'Taux sortant'!$I$9:$S$167,COLUMN(),0),"")</f>
        <v>12.7</v>
      </c>
      <c r="F777" s="2">
        <f>IFERROR(VLOOKUP(Tableau2[[#This Row],[PR]],'Taux sortant'!$I$9:$S$167,COLUMN(),0),"")</f>
        <v>11.07</v>
      </c>
      <c r="G777" s="2">
        <f>IFERROR(VLOOKUP(Tableau2[[#This Row],[PR]],'Taux sortant'!$I$9:$S$167,COLUMN(),0),"")</f>
        <v>9.52</v>
      </c>
      <c r="H777" s="2">
        <f>IFERROR(VLOOKUP(Tableau2[[#This Row],[PR]],'Taux sortant'!$I$9:$S$167,COLUMN(),0),"")</f>
        <v>8.1</v>
      </c>
      <c r="I777" s="2">
        <f>IFERROR(VLOOKUP(Tableau2[[#This Row],[PR]],'Taux sortant'!$I$9:$S$167,COLUMN(),0),"")</f>
        <v>6.92</v>
      </c>
      <c r="J777" s="2">
        <f>IFERROR(VLOOKUP(Tableau2[[#This Row],[PR]],'Taux sortant'!$I$9:$S$167,COLUMN(),0),"")</f>
        <v>0</v>
      </c>
      <c r="K777" s="2">
        <f>IFERROR(VLOOKUP(Tableau2[[#This Row],[PR]],'Taux sortant'!$I$9:$S$167,COLUMN(),0),"")</f>
        <v>0</v>
      </c>
      <c r="L777" s="2" t="str">
        <f>IFERROR(VLOOKUP(Tableau2[[#This Row],[PR]],'Taux sortant'!$I$9:$S$167,COLUMN(),0),"")</f>
        <v/>
      </c>
    </row>
    <row r="778" spans="1:12" x14ac:dyDescent="0.3">
      <c r="A778" s="1" t="s">
        <v>1579</v>
      </c>
      <c r="B778" s="1" t="s">
        <v>1535</v>
      </c>
      <c r="C778" s="2">
        <f>IFERROR(VLOOKUP(Tableau2[[#This Row],[PR]],'Taux sortant'!$I$9:$S$167,COLUMN(),0),"")</f>
        <v>32.31</v>
      </c>
      <c r="D778" s="2">
        <f>IFERROR(VLOOKUP(Tableau2[[#This Row],[PR]],'Taux sortant'!$I$9:$S$167,COLUMN(),0),"")</f>
        <v>25.84</v>
      </c>
      <c r="E778" s="2">
        <f>IFERROR(VLOOKUP(Tableau2[[#This Row],[PR]],'Taux sortant'!$I$9:$S$167,COLUMN(),0),"")</f>
        <v>18.78</v>
      </c>
      <c r="F778" s="2">
        <f>IFERROR(VLOOKUP(Tableau2[[#This Row],[PR]],'Taux sortant'!$I$9:$S$167,COLUMN(),0),"")</f>
        <v>15.36</v>
      </c>
      <c r="G778" s="2">
        <f>IFERROR(VLOOKUP(Tableau2[[#This Row],[PR]],'Taux sortant'!$I$9:$S$167,COLUMN(),0),"")</f>
        <v>12.71</v>
      </c>
      <c r="H778" s="2">
        <f>IFERROR(VLOOKUP(Tableau2[[#This Row],[PR]],'Taux sortant'!$I$9:$S$167,COLUMN(),0),"")</f>
        <v>10.58</v>
      </c>
      <c r="I778" s="2">
        <f>IFERROR(VLOOKUP(Tableau2[[#This Row],[PR]],'Taux sortant'!$I$9:$S$167,COLUMN(),0),"")</f>
        <v>9.08</v>
      </c>
      <c r="J778" s="2">
        <f>IFERROR(VLOOKUP(Tableau2[[#This Row],[PR]],'Taux sortant'!$I$9:$S$167,COLUMN(),0),"")</f>
        <v>0</v>
      </c>
      <c r="K778" s="2">
        <f>IFERROR(VLOOKUP(Tableau2[[#This Row],[PR]],'Taux sortant'!$I$9:$S$167,COLUMN(),0),"")</f>
        <v>0</v>
      </c>
      <c r="L778" s="2" t="str">
        <f>IFERROR(VLOOKUP(Tableau2[[#This Row],[PR]],'Taux sortant'!$I$9:$S$167,COLUMN(),0),"")</f>
        <v/>
      </c>
    </row>
    <row r="779" spans="1:12" x14ac:dyDescent="0.3">
      <c r="A779" s="1" t="s">
        <v>1579</v>
      </c>
      <c r="B779" s="1" t="s">
        <v>2160</v>
      </c>
      <c r="C779" s="2">
        <f>IFERROR(VLOOKUP(Tableau2[[#This Row],[PR]],'Taux sortant'!$I$9:$S$167,COLUMN(),0),"")</f>
        <v>16.93</v>
      </c>
      <c r="D779" s="2">
        <f>IFERROR(VLOOKUP(Tableau2[[#This Row],[PR]],'Taux sortant'!$I$9:$S$167,COLUMN(),0),"")</f>
        <v>14.32</v>
      </c>
      <c r="E779" s="2">
        <f>IFERROR(VLOOKUP(Tableau2[[#This Row],[PR]],'Taux sortant'!$I$9:$S$167,COLUMN(),0),"")</f>
        <v>11.27</v>
      </c>
      <c r="F779" s="2">
        <f>IFERROR(VLOOKUP(Tableau2[[#This Row],[PR]],'Taux sortant'!$I$9:$S$167,COLUMN(),0),"")</f>
        <v>9.77</v>
      </c>
      <c r="G779" s="2">
        <f>IFERROR(VLOOKUP(Tableau2[[#This Row],[PR]],'Taux sortant'!$I$9:$S$167,COLUMN(),0),"")</f>
        <v>8.41</v>
      </c>
      <c r="H779" s="2">
        <f>IFERROR(VLOOKUP(Tableau2[[#This Row],[PR]],'Taux sortant'!$I$9:$S$167,COLUMN(),0),"")</f>
        <v>7.25</v>
      </c>
      <c r="I779" s="2">
        <f>IFERROR(VLOOKUP(Tableau2[[#This Row],[PR]],'Taux sortant'!$I$9:$S$167,COLUMN(),0),"")</f>
        <v>6.31</v>
      </c>
      <c r="J779" s="2">
        <f>IFERROR(VLOOKUP(Tableau2[[#This Row],[PR]],'Taux sortant'!$I$9:$S$167,COLUMN(),0),"")</f>
        <v>0</v>
      </c>
      <c r="K779" s="2">
        <f>IFERROR(VLOOKUP(Tableau2[[#This Row],[PR]],'Taux sortant'!$I$9:$S$167,COLUMN(),0),"")</f>
        <v>0</v>
      </c>
      <c r="L779" s="2" t="str">
        <f>IFERROR(VLOOKUP(Tableau2[[#This Row],[PR]],'Taux sortant'!$I$9:$S$167,COLUMN(),0),"")</f>
        <v/>
      </c>
    </row>
    <row r="780" spans="1:12" x14ac:dyDescent="0.3">
      <c r="A780" s="1" t="s">
        <v>4174</v>
      </c>
      <c r="B780" s="1" t="s">
        <v>4174</v>
      </c>
      <c r="C780" s="2">
        <f>IFERROR(VLOOKUP(Tableau2[[#This Row],[PR]],'Taux sortant'!$I$9:$S$167,COLUMN(),0),"")</f>
        <v>18.22</v>
      </c>
      <c r="D780" s="2">
        <f>IFERROR(VLOOKUP(Tableau2[[#This Row],[PR]],'Taux sortant'!$I$9:$S$167,COLUMN(),0),"")</f>
        <v>15.54</v>
      </c>
      <c r="E780" s="2">
        <f>IFERROR(VLOOKUP(Tableau2[[#This Row],[PR]],'Taux sortant'!$I$9:$S$167,COLUMN(),0),"")</f>
        <v>12.42</v>
      </c>
      <c r="F780" s="2">
        <f>IFERROR(VLOOKUP(Tableau2[[#This Row],[PR]],'Taux sortant'!$I$9:$S$167,COLUMN(),0),"")</f>
        <v>10.85</v>
      </c>
      <c r="G780" s="2">
        <f>IFERROR(VLOOKUP(Tableau2[[#This Row],[PR]],'Taux sortant'!$I$9:$S$167,COLUMN(),0),"")</f>
        <v>9.4499999999999993</v>
      </c>
      <c r="H780" s="2">
        <f>IFERROR(VLOOKUP(Tableau2[[#This Row],[PR]],'Taux sortant'!$I$9:$S$167,COLUMN(),0),"")</f>
        <v>8.27</v>
      </c>
      <c r="I780" s="2">
        <f>IFERROR(VLOOKUP(Tableau2[[#This Row],[PR]],'Taux sortant'!$I$9:$S$167,COLUMN(),0),"")</f>
        <v>7.27</v>
      </c>
      <c r="J780" s="2">
        <f>IFERROR(VLOOKUP(Tableau2[[#This Row],[PR]],'Taux sortant'!$I$9:$S$167,COLUMN(),0),"")</f>
        <v>0</v>
      </c>
      <c r="K780" s="2">
        <f>IFERROR(VLOOKUP(Tableau2[[#This Row],[PR]],'Taux sortant'!$I$9:$S$167,COLUMN(),0),"")</f>
        <v>0</v>
      </c>
      <c r="L780" s="2" t="str">
        <f>IFERROR(VLOOKUP(Tableau2[[#This Row],[PR]],'Taux sortant'!$I$9:$S$167,COLUMN(),0),"")</f>
        <v/>
      </c>
    </row>
    <row r="781" spans="1:12" x14ac:dyDescent="0.3">
      <c r="A781" s="1" t="s">
        <v>4189</v>
      </c>
      <c r="B781" s="1" t="s">
        <v>4155</v>
      </c>
      <c r="C781" s="2">
        <f>IFERROR(VLOOKUP(Tableau2[[#This Row],[PR]],'Taux sortant'!$I$9:$S$167,COLUMN(),0),"")</f>
        <v>17.46</v>
      </c>
      <c r="D781" s="2">
        <f>IFERROR(VLOOKUP(Tableau2[[#This Row],[PR]],'Taux sortant'!$I$9:$S$167,COLUMN(),0),"")</f>
        <v>14.82</v>
      </c>
      <c r="E781" s="2">
        <f>IFERROR(VLOOKUP(Tableau2[[#This Row],[PR]],'Taux sortant'!$I$9:$S$167,COLUMN(),0),"")</f>
        <v>11.74</v>
      </c>
      <c r="F781" s="2">
        <f>IFERROR(VLOOKUP(Tableau2[[#This Row],[PR]],'Taux sortant'!$I$9:$S$167,COLUMN(),0),"")</f>
        <v>10.210000000000001</v>
      </c>
      <c r="G781" s="2">
        <f>IFERROR(VLOOKUP(Tableau2[[#This Row],[PR]],'Taux sortant'!$I$9:$S$167,COLUMN(),0),"")</f>
        <v>8.84</v>
      </c>
      <c r="H781" s="2">
        <f>IFERROR(VLOOKUP(Tableau2[[#This Row],[PR]],'Taux sortant'!$I$9:$S$167,COLUMN(),0),"")</f>
        <v>7.69</v>
      </c>
      <c r="I781" s="2">
        <f>IFERROR(VLOOKUP(Tableau2[[#This Row],[PR]],'Taux sortant'!$I$9:$S$167,COLUMN(),0),"")</f>
        <v>6.75</v>
      </c>
      <c r="J781" s="2">
        <f>IFERROR(VLOOKUP(Tableau2[[#This Row],[PR]],'Taux sortant'!$I$9:$S$167,COLUMN(),0),"")</f>
        <v>0</v>
      </c>
      <c r="K781" s="2">
        <f>IFERROR(VLOOKUP(Tableau2[[#This Row],[PR]],'Taux sortant'!$I$9:$S$167,COLUMN(),0),"")</f>
        <v>0</v>
      </c>
      <c r="L781" s="2" t="str">
        <f>IFERROR(VLOOKUP(Tableau2[[#This Row],[PR]],'Taux sortant'!$I$9:$S$167,COLUMN(),0),"")</f>
        <v/>
      </c>
    </row>
    <row r="782" spans="1:12" x14ac:dyDescent="0.3">
      <c r="A782" s="1" t="s">
        <v>6061</v>
      </c>
      <c r="B782" s="1" t="s">
        <v>3761</v>
      </c>
      <c r="C782" s="2">
        <f>IFERROR(VLOOKUP(Tableau2[[#This Row],[PR]],'Taux sortant'!$I$9:$S$167,COLUMN(),0),"")</f>
        <v>36.270000000000003</v>
      </c>
      <c r="D782" s="2">
        <f>IFERROR(VLOOKUP(Tableau2[[#This Row],[PR]],'Taux sortant'!$I$9:$S$167,COLUMN(),0),"")</f>
        <v>33.01</v>
      </c>
      <c r="E782" s="2">
        <f>IFERROR(VLOOKUP(Tableau2[[#This Row],[PR]],'Taux sortant'!$I$9:$S$167,COLUMN(),0),"")</f>
        <v>28.57</v>
      </c>
      <c r="F782" s="2">
        <f>IFERROR(VLOOKUP(Tableau2[[#This Row],[PR]],'Taux sortant'!$I$9:$S$167,COLUMN(),0),"")</f>
        <v>25.82</v>
      </c>
      <c r="G782" s="2">
        <f>IFERROR(VLOOKUP(Tableau2[[#This Row],[PR]],'Taux sortant'!$I$9:$S$167,COLUMN(),0),"")</f>
        <v>22.99</v>
      </c>
      <c r="H782" s="2">
        <f>IFERROR(VLOOKUP(Tableau2[[#This Row],[PR]],'Taux sortant'!$I$9:$S$167,COLUMN(),0),"")</f>
        <v>19.46</v>
      </c>
      <c r="I782" s="2">
        <f>IFERROR(VLOOKUP(Tableau2[[#This Row],[PR]],'Taux sortant'!$I$9:$S$167,COLUMN(),0),"")</f>
        <v>16.46</v>
      </c>
      <c r="J782" s="2">
        <f>IFERROR(VLOOKUP(Tableau2[[#This Row],[PR]],'Taux sortant'!$I$9:$S$167,COLUMN(),0),"")</f>
        <v>0</v>
      </c>
      <c r="K782" s="2">
        <f>IFERROR(VLOOKUP(Tableau2[[#This Row],[PR]],'Taux sortant'!$I$9:$S$167,COLUMN(),0),"")</f>
        <v>0</v>
      </c>
      <c r="L782" s="2" t="str">
        <f>IFERROR(VLOOKUP(Tableau2[[#This Row],[PR]],'Taux sortant'!$I$9:$S$167,COLUMN(),0),"")</f>
        <v/>
      </c>
    </row>
    <row r="783" spans="1:12" x14ac:dyDescent="0.3">
      <c r="A783" s="1" t="s">
        <v>273</v>
      </c>
      <c r="B783" s="1" t="s">
        <v>19</v>
      </c>
      <c r="C783" s="2">
        <f>IFERROR(VLOOKUP(Tableau2[[#This Row],[PR]],'Taux sortant'!$I$9:$S$167,COLUMN(),0),"")</f>
        <v>20.07</v>
      </c>
      <c r="D783" s="2">
        <f>IFERROR(VLOOKUP(Tableau2[[#This Row],[PR]],'Taux sortant'!$I$9:$S$167,COLUMN(),0),"")</f>
        <v>15.84</v>
      </c>
      <c r="E783" s="2">
        <f>IFERROR(VLOOKUP(Tableau2[[#This Row],[PR]],'Taux sortant'!$I$9:$S$167,COLUMN(),0),"")</f>
        <v>11.78</v>
      </c>
      <c r="F783" s="2">
        <f>IFERROR(VLOOKUP(Tableau2[[#This Row],[PR]],'Taux sortant'!$I$9:$S$167,COLUMN(),0),"")</f>
        <v>8.85</v>
      </c>
      <c r="G783" s="2">
        <f>IFERROR(VLOOKUP(Tableau2[[#This Row],[PR]],'Taux sortant'!$I$9:$S$167,COLUMN(),0),"")</f>
        <v>6.72</v>
      </c>
      <c r="H783" s="2">
        <f>IFERROR(VLOOKUP(Tableau2[[#This Row],[PR]],'Taux sortant'!$I$9:$S$167,COLUMN(),0),"")</f>
        <v>5.19</v>
      </c>
      <c r="I783" s="2">
        <f>IFERROR(VLOOKUP(Tableau2[[#This Row],[PR]],'Taux sortant'!$I$9:$S$167,COLUMN(),0),"")</f>
        <v>4.37</v>
      </c>
      <c r="J783" s="2">
        <f>IFERROR(VLOOKUP(Tableau2[[#This Row],[PR]],'Taux sortant'!$I$9:$S$167,COLUMN(),0),"")</f>
        <v>0</v>
      </c>
      <c r="K783" s="2">
        <f>IFERROR(VLOOKUP(Tableau2[[#This Row],[PR]],'Taux sortant'!$I$9:$S$167,COLUMN(),0),"")</f>
        <v>0</v>
      </c>
      <c r="L783" s="2" t="str">
        <f>IFERROR(VLOOKUP(Tableau2[[#This Row],[PR]],'Taux sortant'!$I$9:$S$167,COLUMN(),0),"")</f>
        <v/>
      </c>
    </row>
    <row r="784" spans="1:12" x14ac:dyDescent="0.3">
      <c r="A784" s="1" t="s">
        <v>3168</v>
      </c>
      <c r="B784" s="1" t="s">
        <v>3169</v>
      </c>
      <c r="C784" s="2">
        <f>IFERROR(VLOOKUP(Tableau2[[#This Row],[PR]],'Taux sortant'!$I$9:$S$167,COLUMN(),0),"")</f>
        <v>15.12</v>
      </c>
      <c r="D784" s="2">
        <f>IFERROR(VLOOKUP(Tableau2[[#This Row],[PR]],'Taux sortant'!$I$9:$S$167,COLUMN(),0),"")</f>
        <v>12.61</v>
      </c>
      <c r="E784" s="2">
        <f>IFERROR(VLOOKUP(Tableau2[[#This Row],[PR]],'Taux sortant'!$I$9:$S$167,COLUMN(),0),"")</f>
        <v>9.7200000000000006</v>
      </c>
      <c r="F784" s="2">
        <f>IFERROR(VLOOKUP(Tableau2[[#This Row],[PR]],'Taux sortant'!$I$9:$S$167,COLUMN(),0),"")</f>
        <v>8.27</v>
      </c>
      <c r="G784" s="2">
        <f>IFERROR(VLOOKUP(Tableau2[[#This Row],[PR]],'Taux sortant'!$I$9:$S$167,COLUMN(),0),"")</f>
        <v>7.1</v>
      </c>
      <c r="H784" s="2">
        <f>IFERROR(VLOOKUP(Tableau2[[#This Row],[PR]],'Taux sortant'!$I$9:$S$167,COLUMN(),0),"")</f>
        <v>6.12</v>
      </c>
      <c r="I784" s="2">
        <f>IFERROR(VLOOKUP(Tableau2[[#This Row],[PR]],'Taux sortant'!$I$9:$S$167,COLUMN(),0),"")</f>
        <v>5.33</v>
      </c>
      <c r="J784" s="2">
        <f>IFERROR(VLOOKUP(Tableau2[[#This Row],[PR]],'Taux sortant'!$I$9:$S$167,COLUMN(),0),"")</f>
        <v>0</v>
      </c>
      <c r="K784" s="2">
        <f>IFERROR(VLOOKUP(Tableau2[[#This Row],[PR]],'Taux sortant'!$I$9:$S$167,COLUMN(),0),"")</f>
        <v>0</v>
      </c>
      <c r="L784" s="2" t="str">
        <f>IFERROR(VLOOKUP(Tableau2[[#This Row],[PR]],'Taux sortant'!$I$9:$S$167,COLUMN(),0),"")</f>
        <v/>
      </c>
    </row>
    <row r="785" spans="1:12" x14ac:dyDescent="0.3">
      <c r="A785" s="1" t="s">
        <v>1582</v>
      </c>
      <c r="B785" s="1" t="s">
        <v>1518</v>
      </c>
      <c r="C785" s="2">
        <f>IFERROR(VLOOKUP(Tableau2[[#This Row],[PR]],'Taux sortant'!$I$9:$S$167,COLUMN(),0),"")</f>
        <v>10.29</v>
      </c>
      <c r="D785" s="2">
        <f>IFERROR(VLOOKUP(Tableau2[[#This Row],[PR]],'Taux sortant'!$I$9:$S$167,COLUMN(),0),"")</f>
        <v>8.1199999999999992</v>
      </c>
      <c r="E785" s="2">
        <f>IFERROR(VLOOKUP(Tableau2[[#This Row],[PR]],'Taux sortant'!$I$9:$S$167,COLUMN(),0),"")</f>
        <v>5.69</v>
      </c>
      <c r="F785" s="2">
        <f>IFERROR(VLOOKUP(Tableau2[[#This Row],[PR]],'Taux sortant'!$I$9:$S$167,COLUMN(),0),"")</f>
        <v>4.5199999999999996</v>
      </c>
      <c r="G785" s="2">
        <f>IFERROR(VLOOKUP(Tableau2[[#This Row],[PR]],'Taux sortant'!$I$9:$S$167,COLUMN(),0),"")</f>
        <v>3.74</v>
      </c>
      <c r="H785" s="2">
        <f>IFERROR(VLOOKUP(Tableau2[[#This Row],[PR]],'Taux sortant'!$I$9:$S$167,COLUMN(),0),"")</f>
        <v>3.28</v>
      </c>
      <c r="I785" s="2">
        <f>IFERROR(VLOOKUP(Tableau2[[#This Row],[PR]],'Taux sortant'!$I$9:$S$167,COLUMN(),0),"")</f>
        <v>2.99</v>
      </c>
      <c r="J785" s="2">
        <f>IFERROR(VLOOKUP(Tableau2[[#This Row],[PR]],'Taux sortant'!$I$9:$S$167,COLUMN(),0),"")</f>
        <v>0</v>
      </c>
      <c r="K785" s="2">
        <f>IFERROR(VLOOKUP(Tableau2[[#This Row],[PR]],'Taux sortant'!$I$9:$S$167,COLUMN(),0),"")</f>
        <v>0</v>
      </c>
      <c r="L785" s="2" t="str">
        <f>IFERROR(VLOOKUP(Tableau2[[#This Row],[PR]],'Taux sortant'!$I$9:$S$167,COLUMN(),0),"")</f>
        <v/>
      </c>
    </row>
    <row r="786" spans="1:12" x14ac:dyDescent="0.3">
      <c r="A786" s="1" t="s">
        <v>276</v>
      </c>
      <c r="B786" s="1" t="s">
        <v>17</v>
      </c>
      <c r="C786" s="2">
        <f>IFERROR(VLOOKUP(Tableau2[[#This Row],[PR]],'Taux sortant'!$I$9:$S$167,COLUMN(),0),"")</f>
        <v>15.12</v>
      </c>
      <c r="D786" s="2">
        <f>IFERROR(VLOOKUP(Tableau2[[#This Row],[PR]],'Taux sortant'!$I$9:$S$167,COLUMN(),0),"")</f>
        <v>12.61</v>
      </c>
      <c r="E786" s="2">
        <f>IFERROR(VLOOKUP(Tableau2[[#This Row],[PR]],'Taux sortant'!$I$9:$S$167,COLUMN(),0),"")</f>
        <v>9.7200000000000006</v>
      </c>
      <c r="F786" s="2">
        <f>IFERROR(VLOOKUP(Tableau2[[#This Row],[PR]],'Taux sortant'!$I$9:$S$167,COLUMN(),0),"")</f>
        <v>8.27</v>
      </c>
      <c r="G786" s="2">
        <f>IFERROR(VLOOKUP(Tableau2[[#This Row],[PR]],'Taux sortant'!$I$9:$S$167,COLUMN(),0),"")</f>
        <v>7.1</v>
      </c>
      <c r="H786" s="2">
        <f>IFERROR(VLOOKUP(Tableau2[[#This Row],[PR]],'Taux sortant'!$I$9:$S$167,COLUMN(),0),"")</f>
        <v>6.12</v>
      </c>
      <c r="I786" s="2">
        <f>IFERROR(VLOOKUP(Tableau2[[#This Row],[PR]],'Taux sortant'!$I$9:$S$167,COLUMN(),0),"")</f>
        <v>5.33</v>
      </c>
      <c r="J786" s="2">
        <f>IFERROR(VLOOKUP(Tableau2[[#This Row],[PR]],'Taux sortant'!$I$9:$S$167,COLUMN(),0),"")</f>
        <v>0</v>
      </c>
      <c r="K786" s="2">
        <f>IFERROR(VLOOKUP(Tableau2[[#This Row],[PR]],'Taux sortant'!$I$9:$S$167,COLUMN(),0),"")</f>
        <v>0</v>
      </c>
      <c r="L786" s="2" t="str">
        <f>IFERROR(VLOOKUP(Tableau2[[#This Row],[PR]],'Taux sortant'!$I$9:$S$167,COLUMN(),0),"")</f>
        <v/>
      </c>
    </row>
    <row r="787" spans="1:12" x14ac:dyDescent="0.3">
      <c r="A787" s="1" t="s">
        <v>279</v>
      </c>
      <c r="B787" s="1" t="s">
        <v>4049</v>
      </c>
      <c r="C787" s="2">
        <f>IFERROR(VLOOKUP(Tableau2[[#This Row],[PR]],'Taux sortant'!$I$9:$S$167,COLUMN(),0),"")</f>
        <v>29.48</v>
      </c>
      <c r="D787" s="2">
        <f>IFERROR(VLOOKUP(Tableau2[[#This Row],[PR]],'Taux sortant'!$I$9:$S$167,COLUMN(),0),"")</f>
        <v>25.96</v>
      </c>
      <c r="E787" s="2">
        <f>IFERROR(VLOOKUP(Tableau2[[#This Row],[PR]],'Taux sortant'!$I$9:$S$167,COLUMN(),0),"")</f>
        <v>21.9</v>
      </c>
      <c r="F787" s="2">
        <f>IFERROR(VLOOKUP(Tableau2[[#This Row],[PR]],'Taux sortant'!$I$9:$S$167,COLUMN(),0),"")</f>
        <v>19.86</v>
      </c>
      <c r="G787" s="2">
        <f>IFERROR(VLOOKUP(Tableau2[[#This Row],[PR]],'Taux sortant'!$I$9:$S$167,COLUMN(),0),"")</f>
        <v>17.54</v>
      </c>
      <c r="H787" s="2">
        <f>IFERROR(VLOOKUP(Tableau2[[#This Row],[PR]],'Taux sortant'!$I$9:$S$167,COLUMN(),0),"")</f>
        <v>15.33</v>
      </c>
      <c r="I787" s="2">
        <f>IFERROR(VLOOKUP(Tableau2[[#This Row],[PR]],'Taux sortant'!$I$9:$S$167,COLUMN(),0),"")</f>
        <v>13.28</v>
      </c>
      <c r="J787" s="2">
        <f>IFERROR(VLOOKUP(Tableau2[[#This Row],[PR]],'Taux sortant'!$I$9:$S$167,COLUMN(),0),"")</f>
        <v>0</v>
      </c>
      <c r="K787" s="2">
        <f>IFERROR(VLOOKUP(Tableau2[[#This Row],[PR]],'Taux sortant'!$I$9:$S$167,COLUMN(),0),"")</f>
        <v>0</v>
      </c>
      <c r="L787" s="2" t="str">
        <f>IFERROR(VLOOKUP(Tableau2[[#This Row],[PR]],'Taux sortant'!$I$9:$S$167,COLUMN(),0),"")</f>
        <v/>
      </c>
    </row>
    <row r="788" spans="1:12" x14ac:dyDescent="0.3">
      <c r="A788" s="1" t="s">
        <v>279</v>
      </c>
      <c r="B788" s="1" t="s">
        <v>8</v>
      </c>
      <c r="C788" s="2">
        <f>IFERROR(VLOOKUP(Tableau2[[#This Row],[PR]],'Taux sortant'!$I$9:$S$167,COLUMN(),0),"")</f>
        <v>30.77</v>
      </c>
      <c r="D788" s="2">
        <f>IFERROR(VLOOKUP(Tableau2[[#This Row],[PR]],'Taux sortant'!$I$9:$S$167,COLUMN(),0),"")</f>
        <v>22.76</v>
      </c>
      <c r="E788" s="2">
        <f>IFERROR(VLOOKUP(Tableau2[[#This Row],[PR]],'Taux sortant'!$I$9:$S$167,COLUMN(),0),"")</f>
        <v>16.43</v>
      </c>
      <c r="F788" s="2">
        <f>IFERROR(VLOOKUP(Tableau2[[#This Row],[PR]],'Taux sortant'!$I$9:$S$167,COLUMN(),0),"")</f>
        <v>12.46</v>
      </c>
      <c r="G788" s="2">
        <f>IFERROR(VLOOKUP(Tableau2[[#This Row],[PR]],'Taux sortant'!$I$9:$S$167,COLUMN(),0),"")</f>
        <v>7.96</v>
      </c>
      <c r="H788" s="2">
        <f>IFERROR(VLOOKUP(Tableau2[[#This Row],[PR]],'Taux sortant'!$I$9:$S$167,COLUMN(),0),"")</f>
        <v>5.83</v>
      </c>
      <c r="I788" s="2">
        <f>IFERROR(VLOOKUP(Tableau2[[#This Row],[PR]],'Taux sortant'!$I$9:$S$167,COLUMN(),0),"")</f>
        <v>4.59</v>
      </c>
      <c r="J788" s="2">
        <f>IFERROR(VLOOKUP(Tableau2[[#This Row],[PR]],'Taux sortant'!$I$9:$S$167,COLUMN(),0),"")</f>
        <v>0</v>
      </c>
      <c r="K788" s="2">
        <f>IFERROR(VLOOKUP(Tableau2[[#This Row],[PR]],'Taux sortant'!$I$9:$S$167,COLUMN(),0),"")</f>
        <v>0</v>
      </c>
      <c r="L788" s="2" t="str">
        <f>IFERROR(VLOOKUP(Tableau2[[#This Row],[PR]],'Taux sortant'!$I$9:$S$167,COLUMN(),0),"")</f>
        <v/>
      </c>
    </row>
    <row r="789" spans="1:12" x14ac:dyDescent="0.3">
      <c r="A789" s="1" t="s">
        <v>279</v>
      </c>
      <c r="B789" s="1" t="s">
        <v>4150</v>
      </c>
      <c r="C789" s="2">
        <f>IFERROR(VLOOKUP(Tableau2[[#This Row],[PR]],'Taux sortant'!$I$9:$S$167,COLUMN(),0),"")</f>
        <v>19.84</v>
      </c>
      <c r="D789" s="2">
        <f>IFERROR(VLOOKUP(Tableau2[[#This Row],[PR]],'Taux sortant'!$I$9:$S$167,COLUMN(),0),"")</f>
        <v>16.989999999999998</v>
      </c>
      <c r="E789" s="2">
        <f>IFERROR(VLOOKUP(Tableau2[[#This Row],[PR]],'Taux sortant'!$I$9:$S$167,COLUMN(),0),"")</f>
        <v>13.65</v>
      </c>
      <c r="F789" s="2">
        <f>IFERROR(VLOOKUP(Tableau2[[#This Row],[PR]],'Taux sortant'!$I$9:$S$167,COLUMN(),0),"")</f>
        <v>11.98</v>
      </c>
      <c r="G789" s="2">
        <f>IFERROR(VLOOKUP(Tableau2[[#This Row],[PR]],'Taux sortant'!$I$9:$S$167,COLUMN(),0),"")</f>
        <v>10.41</v>
      </c>
      <c r="H789" s="2">
        <f>IFERROR(VLOOKUP(Tableau2[[#This Row],[PR]],'Taux sortant'!$I$9:$S$167,COLUMN(),0),"")</f>
        <v>8.9600000000000009</v>
      </c>
      <c r="I789" s="2">
        <f>IFERROR(VLOOKUP(Tableau2[[#This Row],[PR]],'Taux sortant'!$I$9:$S$167,COLUMN(),0),"")</f>
        <v>7.76</v>
      </c>
      <c r="J789" s="2">
        <f>IFERROR(VLOOKUP(Tableau2[[#This Row],[PR]],'Taux sortant'!$I$9:$S$167,COLUMN(),0),"")</f>
        <v>0</v>
      </c>
      <c r="K789" s="2">
        <f>IFERROR(VLOOKUP(Tableau2[[#This Row],[PR]],'Taux sortant'!$I$9:$S$167,COLUMN(),0),"")</f>
        <v>0</v>
      </c>
      <c r="L789" s="2" t="str">
        <f>IFERROR(VLOOKUP(Tableau2[[#This Row],[PR]],'Taux sortant'!$I$9:$S$167,COLUMN(),0),"")</f>
        <v/>
      </c>
    </row>
    <row r="790" spans="1:12" x14ac:dyDescent="0.3">
      <c r="A790" s="1" t="s">
        <v>282</v>
      </c>
      <c r="B790" s="1" t="s">
        <v>19</v>
      </c>
      <c r="C790" s="2">
        <f>IFERROR(VLOOKUP(Tableau2[[#This Row],[PR]],'Taux sortant'!$I$9:$S$167,COLUMN(),0),"")</f>
        <v>20.07</v>
      </c>
      <c r="D790" s="2">
        <f>IFERROR(VLOOKUP(Tableau2[[#This Row],[PR]],'Taux sortant'!$I$9:$S$167,COLUMN(),0),"")</f>
        <v>15.84</v>
      </c>
      <c r="E790" s="2">
        <f>IFERROR(VLOOKUP(Tableau2[[#This Row],[PR]],'Taux sortant'!$I$9:$S$167,COLUMN(),0),"")</f>
        <v>11.78</v>
      </c>
      <c r="F790" s="2">
        <f>IFERROR(VLOOKUP(Tableau2[[#This Row],[PR]],'Taux sortant'!$I$9:$S$167,COLUMN(),0),"")</f>
        <v>8.85</v>
      </c>
      <c r="G790" s="2">
        <f>IFERROR(VLOOKUP(Tableau2[[#This Row],[PR]],'Taux sortant'!$I$9:$S$167,COLUMN(),0),"")</f>
        <v>6.72</v>
      </c>
      <c r="H790" s="2">
        <f>IFERROR(VLOOKUP(Tableau2[[#This Row],[PR]],'Taux sortant'!$I$9:$S$167,COLUMN(),0),"")</f>
        <v>5.19</v>
      </c>
      <c r="I790" s="2">
        <f>IFERROR(VLOOKUP(Tableau2[[#This Row],[PR]],'Taux sortant'!$I$9:$S$167,COLUMN(),0),"")</f>
        <v>4.37</v>
      </c>
      <c r="J790" s="2">
        <f>IFERROR(VLOOKUP(Tableau2[[#This Row],[PR]],'Taux sortant'!$I$9:$S$167,COLUMN(),0),"")</f>
        <v>0</v>
      </c>
      <c r="K790" s="2">
        <f>IFERROR(VLOOKUP(Tableau2[[#This Row],[PR]],'Taux sortant'!$I$9:$S$167,COLUMN(),0),"")</f>
        <v>0</v>
      </c>
      <c r="L790" s="2" t="str">
        <f>IFERROR(VLOOKUP(Tableau2[[#This Row],[PR]],'Taux sortant'!$I$9:$S$167,COLUMN(),0),"")</f>
        <v/>
      </c>
    </row>
    <row r="791" spans="1:12" x14ac:dyDescent="0.3">
      <c r="A791" s="1" t="s">
        <v>6065</v>
      </c>
      <c r="B791" s="1" t="s">
        <v>5815</v>
      </c>
      <c r="C791" s="2">
        <f>IFERROR(VLOOKUP(Tableau2[[#This Row],[PR]],'Taux sortant'!$I$9:$S$167,COLUMN(),0),"")</f>
        <v>29.89</v>
      </c>
      <c r="D791" s="2">
        <f>IFERROR(VLOOKUP(Tableau2[[#This Row],[PR]],'Taux sortant'!$I$9:$S$167,COLUMN(),0),"")</f>
        <v>27.05</v>
      </c>
      <c r="E791" s="2">
        <f>IFERROR(VLOOKUP(Tableau2[[#This Row],[PR]],'Taux sortant'!$I$9:$S$167,COLUMN(),0),"")</f>
        <v>23.76</v>
      </c>
      <c r="F791" s="2">
        <f>IFERROR(VLOOKUP(Tableau2[[#This Row],[PR]],'Taux sortant'!$I$9:$S$167,COLUMN(),0),"")</f>
        <v>22.11</v>
      </c>
      <c r="G791" s="2">
        <f>IFERROR(VLOOKUP(Tableau2[[#This Row],[PR]],'Taux sortant'!$I$9:$S$167,COLUMN(),0),"")</f>
        <v>20.05</v>
      </c>
      <c r="H791" s="2">
        <f>IFERROR(VLOOKUP(Tableau2[[#This Row],[PR]],'Taux sortant'!$I$9:$S$167,COLUMN(),0),"")</f>
        <v>17.09</v>
      </c>
      <c r="I791" s="2">
        <f>IFERROR(VLOOKUP(Tableau2[[#This Row],[PR]],'Taux sortant'!$I$9:$S$167,COLUMN(),0),"")</f>
        <v>15.56</v>
      </c>
      <c r="J791" s="2">
        <f>IFERROR(VLOOKUP(Tableau2[[#This Row],[PR]],'Taux sortant'!$I$9:$S$167,COLUMN(),0),"")</f>
        <v>0</v>
      </c>
      <c r="K791" s="2">
        <f>IFERROR(VLOOKUP(Tableau2[[#This Row],[PR]],'Taux sortant'!$I$9:$S$167,COLUMN(),0),"")</f>
        <v>0</v>
      </c>
      <c r="L791" s="2" t="str">
        <f>IFERROR(VLOOKUP(Tableau2[[#This Row],[PR]],'Taux sortant'!$I$9:$S$167,COLUMN(),0),"")</f>
        <v/>
      </c>
    </row>
    <row r="792" spans="1:12" x14ac:dyDescent="0.3">
      <c r="A792" s="1" t="s">
        <v>6068</v>
      </c>
      <c r="B792" s="1" t="s">
        <v>5842</v>
      </c>
      <c r="C792" s="2">
        <f>IFERROR(VLOOKUP(Tableau2[[#This Row],[PR]],'Taux sortant'!$I$9:$S$167,COLUMN(),0),"")</f>
        <v>34.979999999999997</v>
      </c>
      <c r="D792" s="2">
        <f>IFERROR(VLOOKUP(Tableau2[[#This Row],[PR]],'Taux sortant'!$I$9:$S$167,COLUMN(),0),"")</f>
        <v>31.16</v>
      </c>
      <c r="E792" s="2">
        <f>IFERROR(VLOOKUP(Tableau2[[#This Row],[PR]],'Taux sortant'!$I$9:$S$167,COLUMN(),0),"")</f>
        <v>26.49</v>
      </c>
      <c r="F792" s="2">
        <f>IFERROR(VLOOKUP(Tableau2[[#This Row],[PR]],'Taux sortant'!$I$9:$S$167,COLUMN(),0),"")</f>
        <v>24.22</v>
      </c>
      <c r="G792" s="2">
        <f>IFERROR(VLOOKUP(Tableau2[[#This Row],[PR]],'Taux sortant'!$I$9:$S$167,COLUMN(),0),"")</f>
        <v>21.78</v>
      </c>
      <c r="H792" s="2">
        <f>IFERROR(VLOOKUP(Tableau2[[#This Row],[PR]],'Taux sortant'!$I$9:$S$167,COLUMN(),0),"")</f>
        <v>19.420000000000002</v>
      </c>
      <c r="I792" s="2">
        <f>IFERROR(VLOOKUP(Tableau2[[#This Row],[PR]],'Taux sortant'!$I$9:$S$167,COLUMN(),0),"")</f>
        <v>17.87</v>
      </c>
      <c r="J792" s="2">
        <f>IFERROR(VLOOKUP(Tableau2[[#This Row],[PR]],'Taux sortant'!$I$9:$S$167,COLUMN(),0),"")</f>
        <v>0</v>
      </c>
      <c r="K792" s="2">
        <f>IFERROR(VLOOKUP(Tableau2[[#This Row],[PR]],'Taux sortant'!$I$9:$S$167,COLUMN(),0),"")</f>
        <v>0</v>
      </c>
      <c r="L792" s="2" t="str">
        <f>IFERROR(VLOOKUP(Tableau2[[#This Row],[PR]],'Taux sortant'!$I$9:$S$167,COLUMN(),0),"")</f>
        <v/>
      </c>
    </row>
    <row r="793" spans="1:12" x14ac:dyDescent="0.3">
      <c r="A793" s="1" t="s">
        <v>6071</v>
      </c>
      <c r="B793" s="1" t="s">
        <v>5818</v>
      </c>
      <c r="C793" s="2">
        <f>IFERROR(VLOOKUP(Tableau2[[#This Row],[PR]],'Taux sortant'!$I$9:$S$167,COLUMN(),0),"")</f>
        <v>37.01</v>
      </c>
      <c r="D793" s="2">
        <f>IFERROR(VLOOKUP(Tableau2[[#This Row],[PR]],'Taux sortant'!$I$9:$S$167,COLUMN(),0),"")</f>
        <v>32.270000000000003</v>
      </c>
      <c r="E793" s="2">
        <f>IFERROR(VLOOKUP(Tableau2[[#This Row],[PR]],'Taux sortant'!$I$9:$S$167,COLUMN(),0),"")</f>
        <v>27.48</v>
      </c>
      <c r="F793" s="2">
        <f>IFERROR(VLOOKUP(Tableau2[[#This Row],[PR]],'Taux sortant'!$I$9:$S$167,COLUMN(),0),"")</f>
        <v>25.08</v>
      </c>
      <c r="G793" s="2">
        <f>IFERROR(VLOOKUP(Tableau2[[#This Row],[PR]],'Taux sortant'!$I$9:$S$167,COLUMN(),0),"")</f>
        <v>22.19</v>
      </c>
      <c r="H793" s="2">
        <f>IFERROR(VLOOKUP(Tableau2[[#This Row],[PR]],'Taux sortant'!$I$9:$S$167,COLUMN(),0),"")</f>
        <v>19.739999999999998</v>
      </c>
      <c r="I793" s="2">
        <f>IFERROR(VLOOKUP(Tableau2[[#This Row],[PR]],'Taux sortant'!$I$9:$S$167,COLUMN(),0),"")</f>
        <v>17.21</v>
      </c>
      <c r="J793" s="2">
        <f>IFERROR(VLOOKUP(Tableau2[[#This Row],[PR]],'Taux sortant'!$I$9:$S$167,COLUMN(),0),"")</f>
        <v>0</v>
      </c>
      <c r="K793" s="2">
        <f>IFERROR(VLOOKUP(Tableau2[[#This Row],[PR]],'Taux sortant'!$I$9:$S$167,COLUMN(),0),"")</f>
        <v>0</v>
      </c>
      <c r="L793" s="2" t="str">
        <f>IFERROR(VLOOKUP(Tableau2[[#This Row],[PR]],'Taux sortant'!$I$9:$S$167,COLUMN(),0),"")</f>
        <v/>
      </c>
    </row>
    <row r="794" spans="1:12" x14ac:dyDescent="0.3">
      <c r="A794" s="1" t="s">
        <v>6073</v>
      </c>
      <c r="B794" s="1" t="s">
        <v>5815</v>
      </c>
      <c r="C794" s="2">
        <f>IFERROR(VLOOKUP(Tableau2[[#This Row],[PR]],'Taux sortant'!$I$9:$S$167,COLUMN(),0),"")</f>
        <v>29.89</v>
      </c>
      <c r="D794" s="2">
        <f>IFERROR(VLOOKUP(Tableau2[[#This Row],[PR]],'Taux sortant'!$I$9:$S$167,COLUMN(),0),"")</f>
        <v>27.05</v>
      </c>
      <c r="E794" s="2">
        <f>IFERROR(VLOOKUP(Tableau2[[#This Row],[PR]],'Taux sortant'!$I$9:$S$167,COLUMN(),0),"")</f>
        <v>23.76</v>
      </c>
      <c r="F794" s="2">
        <f>IFERROR(VLOOKUP(Tableau2[[#This Row],[PR]],'Taux sortant'!$I$9:$S$167,COLUMN(),0),"")</f>
        <v>22.11</v>
      </c>
      <c r="G794" s="2">
        <f>IFERROR(VLOOKUP(Tableau2[[#This Row],[PR]],'Taux sortant'!$I$9:$S$167,COLUMN(),0),"")</f>
        <v>20.05</v>
      </c>
      <c r="H794" s="2">
        <f>IFERROR(VLOOKUP(Tableau2[[#This Row],[PR]],'Taux sortant'!$I$9:$S$167,COLUMN(),0),"")</f>
        <v>17.09</v>
      </c>
      <c r="I794" s="2">
        <f>IFERROR(VLOOKUP(Tableau2[[#This Row],[PR]],'Taux sortant'!$I$9:$S$167,COLUMN(),0),"")</f>
        <v>15.56</v>
      </c>
      <c r="J794" s="2">
        <f>IFERROR(VLOOKUP(Tableau2[[#This Row],[PR]],'Taux sortant'!$I$9:$S$167,COLUMN(),0),"")</f>
        <v>0</v>
      </c>
      <c r="K794" s="2">
        <f>IFERROR(VLOOKUP(Tableau2[[#This Row],[PR]],'Taux sortant'!$I$9:$S$167,COLUMN(),0),"")</f>
        <v>0</v>
      </c>
      <c r="L794" s="2" t="str">
        <f>IFERROR(VLOOKUP(Tableau2[[#This Row],[PR]],'Taux sortant'!$I$9:$S$167,COLUMN(),0),"")</f>
        <v/>
      </c>
    </row>
    <row r="795" spans="1:12" x14ac:dyDescent="0.3">
      <c r="A795" s="1" t="s">
        <v>285</v>
      </c>
      <c r="B795" s="1" t="s">
        <v>21</v>
      </c>
      <c r="C795" s="2">
        <f>IFERROR(VLOOKUP(Tableau2[[#This Row],[PR]],'Taux sortant'!$I$9:$S$167,COLUMN(),0),"")</f>
        <v>20.25</v>
      </c>
      <c r="D795" s="2">
        <f>IFERROR(VLOOKUP(Tableau2[[#This Row],[PR]],'Taux sortant'!$I$9:$S$167,COLUMN(),0),"")</f>
        <v>16.2</v>
      </c>
      <c r="E795" s="2">
        <f>IFERROR(VLOOKUP(Tableau2[[#This Row],[PR]],'Taux sortant'!$I$9:$S$167,COLUMN(),0),"")</f>
        <v>11.68</v>
      </c>
      <c r="F795" s="2">
        <f>IFERROR(VLOOKUP(Tableau2[[#This Row],[PR]],'Taux sortant'!$I$9:$S$167,COLUMN(),0),"")</f>
        <v>9.25</v>
      </c>
      <c r="G795" s="2">
        <f>IFERROR(VLOOKUP(Tableau2[[#This Row],[PR]],'Taux sortant'!$I$9:$S$167,COLUMN(),0),"")</f>
        <v>7.08</v>
      </c>
      <c r="H795" s="2">
        <f>IFERROR(VLOOKUP(Tableau2[[#This Row],[PR]],'Taux sortant'!$I$9:$S$167,COLUMN(),0),"")</f>
        <v>5.36</v>
      </c>
      <c r="I795" s="2">
        <f>IFERROR(VLOOKUP(Tableau2[[#This Row],[PR]],'Taux sortant'!$I$9:$S$167,COLUMN(),0),"")</f>
        <v>4.8499999999999996</v>
      </c>
      <c r="J795" s="2">
        <f>IFERROR(VLOOKUP(Tableau2[[#This Row],[PR]],'Taux sortant'!$I$9:$S$167,COLUMN(),0),"")</f>
        <v>0</v>
      </c>
      <c r="K795" s="2">
        <f>IFERROR(VLOOKUP(Tableau2[[#This Row],[PR]],'Taux sortant'!$I$9:$S$167,COLUMN(),0),"")</f>
        <v>0</v>
      </c>
      <c r="L795" s="2" t="str">
        <f>IFERROR(VLOOKUP(Tableau2[[#This Row],[PR]],'Taux sortant'!$I$9:$S$167,COLUMN(),0),"")</f>
        <v/>
      </c>
    </row>
    <row r="796" spans="1:12" x14ac:dyDescent="0.3">
      <c r="A796" s="1" t="s">
        <v>1585</v>
      </c>
      <c r="B796" s="1" t="s">
        <v>46</v>
      </c>
      <c r="C796" s="2" t="str">
        <f>IFERROR(VLOOKUP(Tableau2[[#This Row],[PR]],'Taux sortant'!$I$9:$S$167,COLUMN(),0),"")</f>
        <v/>
      </c>
      <c r="D796" s="2" t="str">
        <f>IFERROR(VLOOKUP(Tableau2[[#This Row],[PR]],'Taux sortant'!$I$9:$S$167,COLUMN(),0),"")</f>
        <v/>
      </c>
      <c r="E796" s="2" t="str">
        <f>IFERROR(VLOOKUP(Tableau2[[#This Row],[PR]],'Taux sortant'!$I$9:$S$167,COLUMN(),0),"")</f>
        <v/>
      </c>
      <c r="F796" s="2" t="str">
        <f>IFERROR(VLOOKUP(Tableau2[[#This Row],[PR]],'Taux sortant'!$I$9:$S$167,COLUMN(),0),"")</f>
        <v/>
      </c>
      <c r="G796" s="2" t="str">
        <f>IFERROR(VLOOKUP(Tableau2[[#This Row],[PR]],'Taux sortant'!$I$9:$S$167,COLUMN(),0),"")</f>
        <v/>
      </c>
      <c r="H796" s="2" t="str">
        <f>IFERROR(VLOOKUP(Tableau2[[#This Row],[PR]],'Taux sortant'!$I$9:$S$167,COLUMN(),0),"")</f>
        <v/>
      </c>
      <c r="I796" s="2" t="str">
        <f>IFERROR(VLOOKUP(Tableau2[[#This Row],[PR]],'Taux sortant'!$I$9:$S$167,COLUMN(),0),"")</f>
        <v/>
      </c>
      <c r="J796" s="2" t="str">
        <f>IFERROR(VLOOKUP(Tableau2[[#This Row],[PR]],'Taux sortant'!$I$9:$S$167,COLUMN(),0),"")</f>
        <v/>
      </c>
      <c r="K796" s="2" t="str">
        <f>IFERROR(VLOOKUP(Tableau2[[#This Row],[PR]],'Taux sortant'!$I$9:$S$167,COLUMN(),0),"")</f>
        <v/>
      </c>
      <c r="L796" s="2" t="str">
        <f>IFERROR(VLOOKUP(Tableau2[[#This Row],[PR]],'Taux sortant'!$I$9:$S$167,COLUMN(),0),"")</f>
        <v/>
      </c>
    </row>
    <row r="797" spans="1:12" x14ac:dyDescent="0.3">
      <c r="A797" s="1" t="s">
        <v>1589</v>
      </c>
      <c r="B797" s="1" t="s">
        <v>5349</v>
      </c>
      <c r="C797" s="2" t="str">
        <f>IFERROR(VLOOKUP(Tableau2[[#This Row],[PR]],'Taux sortant'!$I$9:$S$167,COLUMN(),0),"")</f>
        <v/>
      </c>
      <c r="D797" s="2" t="str">
        <f>IFERROR(VLOOKUP(Tableau2[[#This Row],[PR]],'Taux sortant'!$I$9:$S$167,COLUMN(),0),"")</f>
        <v/>
      </c>
      <c r="E797" s="2" t="str">
        <f>IFERROR(VLOOKUP(Tableau2[[#This Row],[PR]],'Taux sortant'!$I$9:$S$167,COLUMN(),0),"")</f>
        <v/>
      </c>
      <c r="F797" s="2" t="str">
        <f>IFERROR(VLOOKUP(Tableau2[[#This Row],[PR]],'Taux sortant'!$I$9:$S$167,COLUMN(),0),"")</f>
        <v/>
      </c>
      <c r="G797" s="2" t="str">
        <f>IFERROR(VLOOKUP(Tableau2[[#This Row],[PR]],'Taux sortant'!$I$9:$S$167,COLUMN(),0),"")</f>
        <v/>
      </c>
      <c r="H797" s="2" t="str">
        <f>IFERROR(VLOOKUP(Tableau2[[#This Row],[PR]],'Taux sortant'!$I$9:$S$167,COLUMN(),0),"")</f>
        <v/>
      </c>
      <c r="I797" s="2" t="str">
        <f>IFERROR(VLOOKUP(Tableau2[[#This Row],[PR]],'Taux sortant'!$I$9:$S$167,COLUMN(),0),"")</f>
        <v/>
      </c>
      <c r="J797" s="2" t="str">
        <f>IFERROR(VLOOKUP(Tableau2[[#This Row],[PR]],'Taux sortant'!$I$9:$S$167,COLUMN(),0),"")</f>
        <v/>
      </c>
      <c r="K797" s="2" t="str">
        <f>IFERROR(VLOOKUP(Tableau2[[#This Row],[PR]],'Taux sortant'!$I$9:$S$167,COLUMN(),0),"")</f>
        <v/>
      </c>
      <c r="L797" s="2" t="str">
        <f>IFERROR(VLOOKUP(Tableau2[[#This Row],[PR]],'Taux sortant'!$I$9:$S$167,COLUMN(),0),"")</f>
        <v/>
      </c>
    </row>
    <row r="798" spans="1:12" x14ac:dyDescent="0.3">
      <c r="A798" s="1" t="s">
        <v>1589</v>
      </c>
      <c r="B798" s="1" t="s">
        <v>1521</v>
      </c>
      <c r="C798" s="2">
        <f>IFERROR(VLOOKUP(Tableau2[[#This Row],[PR]],'Taux sortant'!$I$9:$S$167,COLUMN(),0),"")</f>
        <v>21.64</v>
      </c>
      <c r="D798" s="2">
        <f>IFERROR(VLOOKUP(Tableau2[[#This Row],[PR]],'Taux sortant'!$I$9:$S$167,COLUMN(),0),"")</f>
        <v>17.57</v>
      </c>
      <c r="E798" s="2">
        <f>IFERROR(VLOOKUP(Tableau2[[#This Row],[PR]],'Taux sortant'!$I$9:$S$167,COLUMN(),0),"")</f>
        <v>11.74</v>
      </c>
      <c r="F798" s="2">
        <f>IFERROR(VLOOKUP(Tableau2[[#This Row],[PR]],'Taux sortant'!$I$9:$S$167,COLUMN(),0),"")</f>
        <v>9.3000000000000007</v>
      </c>
      <c r="G798" s="2">
        <f>IFERROR(VLOOKUP(Tableau2[[#This Row],[PR]],'Taux sortant'!$I$9:$S$167,COLUMN(),0),"")</f>
        <v>7.56</v>
      </c>
      <c r="H798" s="2">
        <f>IFERROR(VLOOKUP(Tableau2[[#This Row],[PR]],'Taux sortant'!$I$9:$S$167,COLUMN(),0),"")</f>
        <v>5.09</v>
      </c>
      <c r="I798" s="2">
        <f>IFERROR(VLOOKUP(Tableau2[[#This Row],[PR]],'Taux sortant'!$I$9:$S$167,COLUMN(),0),"")</f>
        <v>4.7300000000000004</v>
      </c>
      <c r="J798" s="2">
        <f>IFERROR(VLOOKUP(Tableau2[[#This Row],[PR]],'Taux sortant'!$I$9:$S$167,COLUMN(),0),"")</f>
        <v>0</v>
      </c>
      <c r="K798" s="2">
        <f>IFERROR(VLOOKUP(Tableau2[[#This Row],[PR]],'Taux sortant'!$I$9:$S$167,COLUMN(),0),"")</f>
        <v>0</v>
      </c>
      <c r="L798" s="2" t="str">
        <f>IFERROR(VLOOKUP(Tableau2[[#This Row],[PR]],'Taux sortant'!$I$9:$S$167,COLUMN(),0),"")</f>
        <v/>
      </c>
    </row>
    <row r="799" spans="1:12" x14ac:dyDescent="0.3">
      <c r="A799" s="1" t="s">
        <v>1589</v>
      </c>
      <c r="B799" s="1" t="s">
        <v>17</v>
      </c>
      <c r="C799" s="2">
        <f>IFERROR(VLOOKUP(Tableau2[[#This Row],[PR]],'Taux sortant'!$I$9:$S$167,COLUMN(),0),"")</f>
        <v>15.12</v>
      </c>
      <c r="D799" s="2">
        <f>IFERROR(VLOOKUP(Tableau2[[#This Row],[PR]],'Taux sortant'!$I$9:$S$167,COLUMN(),0),"")</f>
        <v>12.61</v>
      </c>
      <c r="E799" s="2">
        <f>IFERROR(VLOOKUP(Tableau2[[#This Row],[PR]],'Taux sortant'!$I$9:$S$167,COLUMN(),0),"")</f>
        <v>9.7200000000000006</v>
      </c>
      <c r="F799" s="2">
        <f>IFERROR(VLOOKUP(Tableau2[[#This Row],[PR]],'Taux sortant'!$I$9:$S$167,COLUMN(),0),"")</f>
        <v>8.27</v>
      </c>
      <c r="G799" s="2">
        <f>IFERROR(VLOOKUP(Tableau2[[#This Row],[PR]],'Taux sortant'!$I$9:$S$167,COLUMN(),0),"")</f>
        <v>7.1</v>
      </c>
      <c r="H799" s="2">
        <f>IFERROR(VLOOKUP(Tableau2[[#This Row],[PR]],'Taux sortant'!$I$9:$S$167,COLUMN(),0),"")</f>
        <v>6.12</v>
      </c>
      <c r="I799" s="2">
        <f>IFERROR(VLOOKUP(Tableau2[[#This Row],[PR]],'Taux sortant'!$I$9:$S$167,COLUMN(),0),"")</f>
        <v>5.33</v>
      </c>
      <c r="J799" s="2">
        <f>IFERROR(VLOOKUP(Tableau2[[#This Row],[PR]],'Taux sortant'!$I$9:$S$167,COLUMN(),0),"")</f>
        <v>0</v>
      </c>
      <c r="K799" s="2">
        <f>IFERROR(VLOOKUP(Tableau2[[#This Row],[PR]],'Taux sortant'!$I$9:$S$167,COLUMN(),0),"")</f>
        <v>0</v>
      </c>
      <c r="L799" s="2" t="str">
        <f>IFERROR(VLOOKUP(Tableau2[[#This Row],[PR]],'Taux sortant'!$I$9:$S$167,COLUMN(),0),"")</f>
        <v/>
      </c>
    </row>
    <row r="800" spans="1:12" x14ac:dyDescent="0.3">
      <c r="A800" s="1" t="s">
        <v>6076</v>
      </c>
      <c r="B800" s="1" t="s">
        <v>5815</v>
      </c>
      <c r="C800" s="2">
        <f>IFERROR(VLOOKUP(Tableau2[[#This Row],[PR]],'Taux sortant'!$I$9:$S$167,COLUMN(),0),"")</f>
        <v>29.89</v>
      </c>
      <c r="D800" s="2">
        <f>IFERROR(VLOOKUP(Tableau2[[#This Row],[PR]],'Taux sortant'!$I$9:$S$167,COLUMN(),0),"")</f>
        <v>27.05</v>
      </c>
      <c r="E800" s="2">
        <f>IFERROR(VLOOKUP(Tableau2[[#This Row],[PR]],'Taux sortant'!$I$9:$S$167,COLUMN(),0),"")</f>
        <v>23.76</v>
      </c>
      <c r="F800" s="2">
        <f>IFERROR(VLOOKUP(Tableau2[[#This Row],[PR]],'Taux sortant'!$I$9:$S$167,COLUMN(),0),"")</f>
        <v>22.11</v>
      </c>
      <c r="G800" s="2">
        <f>IFERROR(VLOOKUP(Tableau2[[#This Row],[PR]],'Taux sortant'!$I$9:$S$167,COLUMN(),0),"")</f>
        <v>20.05</v>
      </c>
      <c r="H800" s="2">
        <f>IFERROR(VLOOKUP(Tableau2[[#This Row],[PR]],'Taux sortant'!$I$9:$S$167,COLUMN(),0),"")</f>
        <v>17.09</v>
      </c>
      <c r="I800" s="2">
        <f>IFERROR(VLOOKUP(Tableau2[[#This Row],[PR]],'Taux sortant'!$I$9:$S$167,COLUMN(),0),"")</f>
        <v>15.56</v>
      </c>
      <c r="J800" s="2">
        <f>IFERROR(VLOOKUP(Tableau2[[#This Row],[PR]],'Taux sortant'!$I$9:$S$167,COLUMN(),0),"")</f>
        <v>0</v>
      </c>
      <c r="K800" s="2">
        <f>IFERROR(VLOOKUP(Tableau2[[#This Row],[PR]],'Taux sortant'!$I$9:$S$167,COLUMN(),0),"")</f>
        <v>0</v>
      </c>
      <c r="L800" s="2" t="str">
        <f>IFERROR(VLOOKUP(Tableau2[[#This Row],[PR]],'Taux sortant'!$I$9:$S$167,COLUMN(),0),"")</f>
        <v/>
      </c>
    </row>
    <row r="801" spans="1:12" x14ac:dyDescent="0.3">
      <c r="A801" s="1" t="s">
        <v>6079</v>
      </c>
      <c r="B801" s="1" t="s">
        <v>5820</v>
      </c>
      <c r="C801" s="2" t="str">
        <f>IFERROR(VLOOKUP(Tableau2[[#This Row],[PR]],'Taux sortant'!$I$9:$S$167,COLUMN(),0),"")</f>
        <v/>
      </c>
      <c r="D801" s="2" t="str">
        <f>IFERROR(VLOOKUP(Tableau2[[#This Row],[PR]],'Taux sortant'!$I$9:$S$167,COLUMN(),0),"")</f>
        <v/>
      </c>
      <c r="E801" s="2" t="str">
        <f>IFERROR(VLOOKUP(Tableau2[[#This Row],[PR]],'Taux sortant'!$I$9:$S$167,COLUMN(),0),"")</f>
        <v/>
      </c>
      <c r="F801" s="2" t="str">
        <f>IFERROR(VLOOKUP(Tableau2[[#This Row],[PR]],'Taux sortant'!$I$9:$S$167,COLUMN(),0),"")</f>
        <v/>
      </c>
      <c r="G801" s="2" t="str">
        <f>IFERROR(VLOOKUP(Tableau2[[#This Row],[PR]],'Taux sortant'!$I$9:$S$167,COLUMN(),0),"")</f>
        <v/>
      </c>
      <c r="H801" s="2" t="str">
        <f>IFERROR(VLOOKUP(Tableau2[[#This Row],[PR]],'Taux sortant'!$I$9:$S$167,COLUMN(),0),"")</f>
        <v/>
      </c>
      <c r="I801" s="2" t="str">
        <f>IFERROR(VLOOKUP(Tableau2[[#This Row],[PR]],'Taux sortant'!$I$9:$S$167,COLUMN(),0),"")</f>
        <v/>
      </c>
      <c r="J801" s="2" t="str">
        <f>IFERROR(VLOOKUP(Tableau2[[#This Row],[PR]],'Taux sortant'!$I$9:$S$167,COLUMN(),0),"")</f>
        <v/>
      </c>
      <c r="K801" s="2" t="str">
        <f>IFERROR(VLOOKUP(Tableau2[[#This Row],[PR]],'Taux sortant'!$I$9:$S$167,COLUMN(),0),"")</f>
        <v/>
      </c>
      <c r="L801" s="2" t="str">
        <f>IFERROR(VLOOKUP(Tableau2[[#This Row],[PR]],'Taux sortant'!$I$9:$S$167,COLUMN(),0),"")</f>
        <v/>
      </c>
    </row>
    <row r="802" spans="1:12" x14ac:dyDescent="0.3">
      <c r="A802" s="1" t="s">
        <v>287</v>
      </c>
      <c r="B802" s="1" t="s">
        <v>37</v>
      </c>
      <c r="C802" s="2">
        <f>IFERROR(VLOOKUP(Tableau2[[#This Row],[PR]],'Taux sortant'!$I$9:$S$167,COLUMN(),0),"")</f>
        <v>25.34</v>
      </c>
      <c r="D802" s="2">
        <f>IFERROR(VLOOKUP(Tableau2[[#This Row],[PR]],'Taux sortant'!$I$9:$S$167,COLUMN(),0),"")</f>
        <v>21.62</v>
      </c>
      <c r="E802" s="2">
        <f>IFERROR(VLOOKUP(Tableau2[[#This Row],[PR]],'Taux sortant'!$I$9:$S$167,COLUMN(),0),"")</f>
        <v>15.42</v>
      </c>
      <c r="F802" s="2">
        <f>IFERROR(VLOOKUP(Tableau2[[#This Row],[PR]],'Taux sortant'!$I$9:$S$167,COLUMN(),0),"")</f>
        <v>12.6</v>
      </c>
      <c r="G802" s="2">
        <f>IFERROR(VLOOKUP(Tableau2[[#This Row],[PR]],'Taux sortant'!$I$9:$S$167,COLUMN(),0),"")</f>
        <v>9.5500000000000007</v>
      </c>
      <c r="H802" s="2">
        <f>IFERROR(VLOOKUP(Tableau2[[#This Row],[PR]],'Taux sortant'!$I$9:$S$167,COLUMN(),0),"")</f>
        <v>7.3</v>
      </c>
      <c r="I802" s="2">
        <f>IFERROR(VLOOKUP(Tableau2[[#This Row],[PR]],'Taux sortant'!$I$9:$S$167,COLUMN(),0),"")</f>
        <v>6.61</v>
      </c>
      <c r="J802" s="2">
        <f>IFERROR(VLOOKUP(Tableau2[[#This Row],[PR]],'Taux sortant'!$I$9:$S$167,COLUMN(),0),"")</f>
        <v>0</v>
      </c>
      <c r="K802" s="2">
        <f>IFERROR(VLOOKUP(Tableau2[[#This Row],[PR]],'Taux sortant'!$I$9:$S$167,COLUMN(),0),"")</f>
        <v>0</v>
      </c>
      <c r="L802" s="2" t="str">
        <f>IFERROR(VLOOKUP(Tableau2[[#This Row],[PR]],'Taux sortant'!$I$9:$S$167,COLUMN(),0),"")</f>
        <v/>
      </c>
    </row>
    <row r="803" spans="1:12" x14ac:dyDescent="0.3">
      <c r="A803" s="1" t="s">
        <v>4193</v>
      </c>
      <c r="B803" s="1" t="s">
        <v>5815</v>
      </c>
      <c r="C803" s="2">
        <f>IFERROR(VLOOKUP(Tableau2[[#This Row],[PR]],'Taux sortant'!$I$9:$S$167,COLUMN(),0),"")</f>
        <v>29.89</v>
      </c>
      <c r="D803" s="2">
        <f>IFERROR(VLOOKUP(Tableau2[[#This Row],[PR]],'Taux sortant'!$I$9:$S$167,COLUMN(),0),"")</f>
        <v>27.05</v>
      </c>
      <c r="E803" s="2">
        <f>IFERROR(VLOOKUP(Tableau2[[#This Row],[PR]],'Taux sortant'!$I$9:$S$167,COLUMN(),0),"")</f>
        <v>23.76</v>
      </c>
      <c r="F803" s="2">
        <f>IFERROR(VLOOKUP(Tableau2[[#This Row],[PR]],'Taux sortant'!$I$9:$S$167,COLUMN(),0),"")</f>
        <v>22.11</v>
      </c>
      <c r="G803" s="2">
        <f>IFERROR(VLOOKUP(Tableau2[[#This Row],[PR]],'Taux sortant'!$I$9:$S$167,COLUMN(),0),"")</f>
        <v>20.05</v>
      </c>
      <c r="H803" s="2">
        <f>IFERROR(VLOOKUP(Tableau2[[#This Row],[PR]],'Taux sortant'!$I$9:$S$167,COLUMN(),0),"")</f>
        <v>17.09</v>
      </c>
      <c r="I803" s="2">
        <f>IFERROR(VLOOKUP(Tableau2[[#This Row],[PR]],'Taux sortant'!$I$9:$S$167,COLUMN(),0),"")</f>
        <v>15.56</v>
      </c>
      <c r="J803" s="2">
        <f>IFERROR(VLOOKUP(Tableau2[[#This Row],[PR]],'Taux sortant'!$I$9:$S$167,COLUMN(),0),"")</f>
        <v>0</v>
      </c>
      <c r="K803" s="2">
        <f>IFERROR(VLOOKUP(Tableau2[[#This Row],[PR]],'Taux sortant'!$I$9:$S$167,COLUMN(),0),"")</f>
        <v>0</v>
      </c>
      <c r="L803" s="2" t="str">
        <f>IFERROR(VLOOKUP(Tableau2[[#This Row],[PR]],'Taux sortant'!$I$9:$S$167,COLUMN(),0),"")</f>
        <v/>
      </c>
    </row>
    <row r="804" spans="1:12" x14ac:dyDescent="0.3">
      <c r="A804" s="1" t="s">
        <v>4193</v>
      </c>
      <c r="B804" s="1" t="s">
        <v>4194</v>
      </c>
      <c r="C804" s="2">
        <f>IFERROR(VLOOKUP(Tableau2[[#This Row],[PR]],'Taux sortant'!$I$9:$S$167,COLUMN(),0),"")</f>
        <v>19.27</v>
      </c>
      <c r="D804" s="2">
        <f>IFERROR(VLOOKUP(Tableau2[[#This Row],[PR]],'Taux sortant'!$I$9:$S$167,COLUMN(),0),"")</f>
        <v>16.54</v>
      </c>
      <c r="E804" s="2">
        <f>IFERROR(VLOOKUP(Tableau2[[#This Row],[PR]],'Taux sortant'!$I$9:$S$167,COLUMN(),0),"")</f>
        <v>13.35</v>
      </c>
      <c r="F804" s="2">
        <f>IFERROR(VLOOKUP(Tableau2[[#This Row],[PR]],'Taux sortant'!$I$9:$S$167,COLUMN(),0),"")</f>
        <v>11.77</v>
      </c>
      <c r="G804" s="2">
        <f>IFERROR(VLOOKUP(Tableau2[[#This Row],[PR]],'Taux sortant'!$I$9:$S$167,COLUMN(),0),"")</f>
        <v>10.32</v>
      </c>
      <c r="H804" s="2">
        <f>IFERROR(VLOOKUP(Tableau2[[#This Row],[PR]],'Taux sortant'!$I$9:$S$167,COLUMN(),0),"")</f>
        <v>9.14</v>
      </c>
      <c r="I804" s="2">
        <f>IFERROR(VLOOKUP(Tableau2[[#This Row],[PR]],'Taux sortant'!$I$9:$S$167,COLUMN(),0),"")</f>
        <v>8.1199999999999992</v>
      </c>
      <c r="J804" s="2">
        <f>IFERROR(VLOOKUP(Tableau2[[#This Row],[PR]],'Taux sortant'!$I$9:$S$167,COLUMN(),0),"")</f>
        <v>0</v>
      </c>
      <c r="K804" s="2">
        <f>IFERROR(VLOOKUP(Tableau2[[#This Row],[PR]],'Taux sortant'!$I$9:$S$167,COLUMN(),0),"")</f>
        <v>0</v>
      </c>
      <c r="L804" s="2" t="str">
        <f>IFERROR(VLOOKUP(Tableau2[[#This Row],[PR]],'Taux sortant'!$I$9:$S$167,COLUMN(),0),"")</f>
        <v/>
      </c>
    </row>
    <row r="805" spans="1:12" x14ac:dyDescent="0.3">
      <c r="A805" s="1" t="s">
        <v>4197</v>
      </c>
      <c r="B805" s="1" t="s">
        <v>4140</v>
      </c>
      <c r="C805" s="2" t="str">
        <f>IFERROR(VLOOKUP(Tableau2[[#This Row],[PR]],'Taux sortant'!$I$9:$S$167,COLUMN(),0),"")</f>
        <v/>
      </c>
      <c r="D805" s="2" t="str">
        <f>IFERROR(VLOOKUP(Tableau2[[#This Row],[PR]],'Taux sortant'!$I$9:$S$167,COLUMN(),0),"")</f>
        <v/>
      </c>
      <c r="E805" s="2" t="str">
        <f>IFERROR(VLOOKUP(Tableau2[[#This Row],[PR]],'Taux sortant'!$I$9:$S$167,COLUMN(),0),"")</f>
        <v/>
      </c>
      <c r="F805" s="2" t="str">
        <f>IFERROR(VLOOKUP(Tableau2[[#This Row],[PR]],'Taux sortant'!$I$9:$S$167,COLUMN(),0),"")</f>
        <v/>
      </c>
      <c r="G805" s="2" t="str">
        <f>IFERROR(VLOOKUP(Tableau2[[#This Row],[PR]],'Taux sortant'!$I$9:$S$167,COLUMN(),0),"")</f>
        <v/>
      </c>
      <c r="H805" s="2" t="str">
        <f>IFERROR(VLOOKUP(Tableau2[[#This Row],[PR]],'Taux sortant'!$I$9:$S$167,COLUMN(),0),"")</f>
        <v/>
      </c>
      <c r="I805" s="2" t="str">
        <f>IFERROR(VLOOKUP(Tableau2[[#This Row],[PR]],'Taux sortant'!$I$9:$S$167,COLUMN(),0),"")</f>
        <v/>
      </c>
      <c r="J805" s="2" t="str">
        <f>IFERROR(VLOOKUP(Tableau2[[#This Row],[PR]],'Taux sortant'!$I$9:$S$167,COLUMN(),0),"")</f>
        <v/>
      </c>
      <c r="K805" s="2" t="str">
        <f>IFERROR(VLOOKUP(Tableau2[[#This Row],[PR]],'Taux sortant'!$I$9:$S$167,COLUMN(),0),"")</f>
        <v/>
      </c>
      <c r="L805" s="2" t="str">
        <f>IFERROR(VLOOKUP(Tableau2[[#This Row],[PR]],'Taux sortant'!$I$9:$S$167,COLUMN(),0),"")</f>
        <v/>
      </c>
    </row>
    <row r="806" spans="1:12" x14ac:dyDescent="0.3">
      <c r="A806" s="1" t="s">
        <v>4199</v>
      </c>
      <c r="B806" s="1" t="s">
        <v>4140</v>
      </c>
      <c r="C806" s="2" t="str">
        <f>IFERROR(VLOOKUP(Tableau2[[#This Row],[PR]],'Taux sortant'!$I$9:$S$167,COLUMN(),0),"")</f>
        <v/>
      </c>
      <c r="D806" s="2" t="str">
        <f>IFERROR(VLOOKUP(Tableau2[[#This Row],[PR]],'Taux sortant'!$I$9:$S$167,COLUMN(),0),"")</f>
        <v/>
      </c>
      <c r="E806" s="2" t="str">
        <f>IFERROR(VLOOKUP(Tableau2[[#This Row],[PR]],'Taux sortant'!$I$9:$S$167,COLUMN(),0),"")</f>
        <v/>
      </c>
      <c r="F806" s="2" t="str">
        <f>IFERROR(VLOOKUP(Tableau2[[#This Row],[PR]],'Taux sortant'!$I$9:$S$167,COLUMN(),0),"")</f>
        <v/>
      </c>
      <c r="G806" s="2" t="str">
        <f>IFERROR(VLOOKUP(Tableau2[[#This Row],[PR]],'Taux sortant'!$I$9:$S$167,COLUMN(),0),"")</f>
        <v/>
      </c>
      <c r="H806" s="2" t="str">
        <f>IFERROR(VLOOKUP(Tableau2[[#This Row],[PR]],'Taux sortant'!$I$9:$S$167,COLUMN(),0),"")</f>
        <v/>
      </c>
      <c r="I806" s="2" t="str">
        <f>IFERROR(VLOOKUP(Tableau2[[#This Row],[PR]],'Taux sortant'!$I$9:$S$167,COLUMN(),0),"")</f>
        <v/>
      </c>
      <c r="J806" s="2" t="str">
        <f>IFERROR(VLOOKUP(Tableau2[[#This Row],[PR]],'Taux sortant'!$I$9:$S$167,COLUMN(),0),"")</f>
        <v/>
      </c>
      <c r="K806" s="2" t="str">
        <f>IFERROR(VLOOKUP(Tableau2[[#This Row],[PR]],'Taux sortant'!$I$9:$S$167,COLUMN(),0),"")</f>
        <v/>
      </c>
      <c r="L806" s="2" t="str">
        <f>IFERROR(VLOOKUP(Tableau2[[#This Row],[PR]],'Taux sortant'!$I$9:$S$167,COLUMN(),0),"")</f>
        <v/>
      </c>
    </row>
    <row r="807" spans="1:12" x14ac:dyDescent="0.3">
      <c r="A807" s="1" t="s">
        <v>1592</v>
      </c>
      <c r="B807" s="1" t="s">
        <v>1570</v>
      </c>
      <c r="C807" s="2">
        <f>IFERROR(VLOOKUP(Tableau2[[#This Row],[PR]],'Taux sortant'!$I$9:$S$167,COLUMN(),0),"")</f>
        <v>19.86</v>
      </c>
      <c r="D807" s="2">
        <f>IFERROR(VLOOKUP(Tableau2[[#This Row],[PR]],'Taux sortant'!$I$9:$S$167,COLUMN(),0),"")</f>
        <v>14.64</v>
      </c>
      <c r="E807" s="2">
        <f>IFERROR(VLOOKUP(Tableau2[[#This Row],[PR]],'Taux sortant'!$I$9:$S$167,COLUMN(),0),"")</f>
        <v>10.78</v>
      </c>
      <c r="F807" s="2">
        <f>IFERROR(VLOOKUP(Tableau2[[#This Row],[PR]],'Taux sortant'!$I$9:$S$167,COLUMN(),0),"")</f>
        <v>8.1199999999999992</v>
      </c>
      <c r="G807" s="2">
        <f>IFERROR(VLOOKUP(Tableau2[[#This Row],[PR]],'Taux sortant'!$I$9:$S$167,COLUMN(),0),"")</f>
        <v>6.83</v>
      </c>
      <c r="H807" s="2">
        <f>IFERROR(VLOOKUP(Tableau2[[#This Row],[PR]],'Taux sortant'!$I$9:$S$167,COLUMN(),0),"")</f>
        <v>5.07</v>
      </c>
      <c r="I807" s="2">
        <f>IFERROR(VLOOKUP(Tableau2[[#This Row],[PR]],'Taux sortant'!$I$9:$S$167,COLUMN(),0),"")</f>
        <v>4.43</v>
      </c>
      <c r="J807" s="2">
        <f>IFERROR(VLOOKUP(Tableau2[[#This Row],[PR]],'Taux sortant'!$I$9:$S$167,COLUMN(),0),"")</f>
        <v>0</v>
      </c>
      <c r="K807" s="2">
        <f>IFERROR(VLOOKUP(Tableau2[[#This Row],[PR]],'Taux sortant'!$I$9:$S$167,COLUMN(),0),"")</f>
        <v>0</v>
      </c>
      <c r="L807" s="2" t="str">
        <f>IFERROR(VLOOKUP(Tableau2[[#This Row],[PR]],'Taux sortant'!$I$9:$S$167,COLUMN(),0),"")</f>
        <v/>
      </c>
    </row>
    <row r="808" spans="1:12" x14ac:dyDescent="0.3">
      <c r="A808" s="1" t="s">
        <v>5527</v>
      </c>
      <c r="B808" s="1" t="s">
        <v>5362</v>
      </c>
      <c r="C808" s="2" t="str">
        <f>IFERROR(VLOOKUP(Tableau2[[#This Row],[PR]],'Taux sortant'!$I$9:$S$167,COLUMN(),0),"")</f>
        <v/>
      </c>
      <c r="D808" s="2" t="str">
        <f>IFERROR(VLOOKUP(Tableau2[[#This Row],[PR]],'Taux sortant'!$I$9:$S$167,COLUMN(),0),"")</f>
        <v/>
      </c>
      <c r="E808" s="2" t="str">
        <f>IFERROR(VLOOKUP(Tableau2[[#This Row],[PR]],'Taux sortant'!$I$9:$S$167,COLUMN(),0),"")</f>
        <v/>
      </c>
      <c r="F808" s="2" t="str">
        <f>IFERROR(VLOOKUP(Tableau2[[#This Row],[PR]],'Taux sortant'!$I$9:$S$167,COLUMN(),0),"")</f>
        <v/>
      </c>
      <c r="G808" s="2" t="str">
        <f>IFERROR(VLOOKUP(Tableau2[[#This Row],[PR]],'Taux sortant'!$I$9:$S$167,COLUMN(),0),"")</f>
        <v/>
      </c>
      <c r="H808" s="2" t="str">
        <f>IFERROR(VLOOKUP(Tableau2[[#This Row],[PR]],'Taux sortant'!$I$9:$S$167,COLUMN(),0),"")</f>
        <v/>
      </c>
      <c r="I808" s="2" t="str">
        <f>IFERROR(VLOOKUP(Tableau2[[#This Row],[PR]],'Taux sortant'!$I$9:$S$167,COLUMN(),0),"")</f>
        <v/>
      </c>
      <c r="J808" s="2" t="str">
        <f>IFERROR(VLOOKUP(Tableau2[[#This Row],[PR]],'Taux sortant'!$I$9:$S$167,COLUMN(),0),"")</f>
        <v/>
      </c>
      <c r="K808" s="2" t="str">
        <f>IFERROR(VLOOKUP(Tableau2[[#This Row],[PR]],'Taux sortant'!$I$9:$S$167,COLUMN(),0),"")</f>
        <v/>
      </c>
      <c r="L808" s="2" t="str">
        <f>IFERROR(VLOOKUP(Tableau2[[#This Row],[PR]],'Taux sortant'!$I$9:$S$167,COLUMN(),0),"")</f>
        <v/>
      </c>
    </row>
    <row r="809" spans="1:12" x14ac:dyDescent="0.3">
      <c r="A809" s="1" t="s">
        <v>21</v>
      </c>
      <c r="B809" s="1" t="s">
        <v>21</v>
      </c>
      <c r="C809" s="2">
        <f>IFERROR(VLOOKUP(Tableau2[[#This Row],[PR]],'Taux sortant'!$I$9:$S$167,COLUMN(),0),"")</f>
        <v>20.25</v>
      </c>
      <c r="D809" s="2">
        <f>IFERROR(VLOOKUP(Tableau2[[#This Row],[PR]],'Taux sortant'!$I$9:$S$167,COLUMN(),0),"")</f>
        <v>16.2</v>
      </c>
      <c r="E809" s="2">
        <f>IFERROR(VLOOKUP(Tableau2[[#This Row],[PR]],'Taux sortant'!$I$9:$S$167,COLUMN(),0),"")</f>
        <v>11.68</v>
      </c>
      <c r="F809" s="2">
        <f>IFERROR(VLOOKUP(Tableau2[[#This Row],[PR]],'Taux sortant'!$I$9:$S$167,COLUMN(),0),"")</f>
        <v>9.25</v>
      </c>
      <c r="G809" s="2">
        <f>IFERROR(VLOOKUP(Tableau2[[#This Row],[PR]],'Taux sortant'!$I$9:$S$167,COLUMN(),0),"")</f>
        <v>7.08</v>
      </c>
      <c r="H809" s="2">
        <f>IFERROR(VLOOKUP(Tableau2[[#This Row],[PR]],'Taux sortant'!$I$9:$S$167,COLUMN(),0),"")</f>
        <v>5.36</v>
      </c>
      <c r="I809" s="2">
        <f>IFERROR(VLOOKUP(Tableau2[[#This Row],[PR]],'Taux sortant'!$I$9:$S$167,COLUMN(),0),"")</f>
        <v>4.8499999999999996</v>
      </c>
      <c r="J809" s="2">
        <f>IFERROR(VLOOKUP(Tableau2[[#This Row],[PR]],'Taux sortant'!$I$9:$S$167,COLUMN(),0),"")</f>
        <v>0</v>
      </c>
      <c r="K809" s="2">
        <f>IFERROR(VLOOKUP(Tableau2[[#This Row],[PR]],'Taux sortant'!$I$9:$S$167,COLUMN(),0),"")</f>
        <v>0</v>
      </c>
      <c r="L809" s="2" t="str">
        <f>IFERROR(VLOOKUP(Tableau2[[#This Row],[PR]],'Taux sortant'!$I$9:$S$167,COLUMN(),0),"")</f>
        <v/>
      </c>
    </row>
    <row r="810" spans="1:12" x14ac:dyDescent="0.3">
      <c r="A810" s="1" t="s">
        <v>3173</v>
      </c>
      <c r="B810" s="1" t="s">
        <v>3093</v>
      </c>
      <c r="C810" s="2">
        <f>IFERROR(VLOOKUP(Tableau2[[#This Row],[PR]],'Taux sortant'!$I$9:$S$167,COLUMN(),0),"")</f>
        <v>15.12</v>
      </c>
      <c r="D810" s="2">
        <f>IFERROR(VLOOKUP(Tableau2[[#This Row],[PR]],'Taux sortant'!$I$9:$S$167,COLUMN(),0),"")</f>
        <v>12.61</v>
      </c>
      <c r="E810" s="2">
        <f>IFERROR(VLOOKUP(Tableau2[[#This Row],[PR]],'Taux sortant'!$I$9:$S$167,COLUMN(),0),"")</f>
        <v>9.7200000000000006</v>
      </c>
      <c r="F810" s="2">
        <f>IFERROR(VLOOKUP(Tableau2[[#This Row],[PR]],'Taux sortant'!$I$9:$S$167,COLUMN(),0),"")</f>
        <v>8.27</v>
      </c>
      <c r="G810" s="2">
        <f>IFERROR(VLOOKUP(Tableau2[[#This Row],[PR]],'Taux sortant'!$I$9:$S$167,COLUMN(),0),"")</f>
        <v>7.1</v>
      </c>
      <c r="H810" s="2">
        <f>IFERROR(VLOOKUP(Tableau2[[#This Row],[PR]],'Taux sortant'!$I$9:$S$167,COLUMN(),0),"")</f>
        <v>6.12</v>
      </c>
      <c r="I810" s="2">
        <f>IFERROR(VLOOKUP(Tableau2[[#This Row],[PR]],'Taux sortant'!$I$9:$S$167,COLUMN(),0),"")</f>
        <v>5.33</v>
      </c>
      <c r="J810" s="2">
        <f>IFERROR(VLOOKUP(Tableau2[[#This Row],[PR]],'Taux sortant'!$I$9:$S$167,COLUMN(),0),"")</f>
        <v>0</v>
      </c>
      <c r="K810" s="2">
        <f>IFERROR(VLOOKUP(Tableau2[[#This Row],[PR]],'Taux sortant'!$I$9:$S$167,COLUMN(),0),"")</f>
        <v>0</v>
      </c>
      <c r="L810" s="2" t="str">
        <f>IFERROR(VLOOKUP(Tableau2[[#This Row],[PR]],'Taux sortant'!$I$9:$S$167,COLUMN(),0),"")</f>
        <v/>
      </c>
    </row>
    <row r="811" spans="1:12" x14ac:dyDescent="0.3">
      <c r="A811" s="1" t="s">
        <v>292</v>
      </c>
      <c r="B811" s="1" t="s">
        <v>219</v>
      </c>
      <c r="C811" s="2">
        <f>IFERROR(VLOOKUP(Tableau2[[#This Row],[PR]],'Taux sortant'!$I$9:$S$167,COLUMN(),0),"")</f>
        <v>12.63</v>
      </c>
      <c r="D811" s="2">
        <f>IFERROR(VLOOKUP(Tableau2[[#This Row],[PR]],'Taux sortant'!$I$9:$S$167,COLUMN(),0),"")</f>
        <v>10.14</v>
      </c>
      <c r="E811" s="2">
        <f>IFERROR(VLOOKUP(Tableau2[[#This Row],[PR]],'Taux sortant'!$I$9:$S$167,COLUMN(),0),"")</f>
        <v>7.31</v>
      </c>
      <c r="F811" s="2">
        <f>IFERROR(VLOOKUP(Tableau2[[#This Row],[PR]],'Taux sortant'!$I$9:$S$167,COLUMN(),0),"")</f>
        <v>5.96</v>
      </c>
      <c r="G811" s="2">
        <f>IFERROR(VLOOKUP(Tableau2[[#This Row],[PR]],'Taux sortant'!$I$9:$S$167,COLUMN(),0),"")</f>
        <v>4.9800000000000004</v>
      </c>
      <c r="H811" s="2">
        <f>IFERROR(VLOOKUP(Tableau2[[#This Row],[PR]],'Taux sortant'!$I$9:$S$167,COLUMN(),0),"")</f>
        <v>4.2</v>
      </c>
      <c r="I811" s="2">
        <f>IFERROR(VLOOKUP(Tableau2[[#This Row],[PR]],'Taux sortant'!$I$9:$S$167,COLUMN(),0),"")</f>
        <v>3.68</v>
      </c>
      <c r="J811" s="2">
        <f>IFERROR(VLOOKUP(Tableau2[[#This Row],[PR]],'Taux sortant'!$I$9:$S$167,COLUMN(),0),"")</f>
        <v>0</v>
      </c>
      <c r="K811" s="2">
        <f>IFERROR(VLOOKUP(Tableau2[[#This Row],[PR]],'Taux sortant'!$I$9:$S$167,COLUMN(),0),"")</f>
        <v>0</v>
      </c>
      <c r="L811" s="2" t="str">
        <f>IFERROR(VLOOKUP(Tableau2[[#This Row],[PR]],'Taux sortant'!$I$9:$S$167,COLUMN(),0),"")</f>
        <v/>
      </c>
    </row>
    <row r="812" spans="1:12" x14ac:dyDescent="0.3">
      <c r="A812" s="1" t="s">
        <v>1596</v>
      </c>
      <c r="B812" s="1" t="s">
        <v>1518</v>
      </c>
      <c r="C812" s="2">
        <f>IFERROR(VLOOKUP(Tableau2[[#This Row],[PR]],'Taux sortant'!$I$9:$S$167,COLUMN(),0),"")</f>
        <v>10.29</v>
      </c>
      <c r="D812" s="2">
        <f>IFERROR(VLOOKUP(Tableau2[[#This Row],[PR]],'Taux sortant'!$I$9:$S$167,COLUMN(),0),"")</f>
        <v>8.1199999999999992</v>
      </c>
      <c r="E812" s="2">
        <f>IFERROR(VLOOKUP(Tableau2[[#This Row],[PR]],'Taux sortant'!$I$9:$S$167,COLUMN(),0),"")</f>
        <v>5.69</v>
      </c>
      <c r="F812" s="2">
        <f>IFERROR(VLOOKUP(Tableau2[[#This Row],[PR]],'Taux sortant'!$I$9:$S$167,COLUMN(),0),"")</f>
        <v>4.5199999999999996</v>
      </c>
      <c r="G812" s="2">
        <f>IFERROR(VLOOKUP(Tableau2[[#This Row],[PR]],'Taux sortant'!$I$9:$S$167,COLUMN(),0),"")</f>
        <v>3.74</v>
      </c>
      <c r="H812" s="2">
        <f>IFERROR(VLOOKUP(Tableau2[[#This Row],[PR]],'Taux sortant'!$I$9:$S$167,COLUMN(),0),"")</f>
        <v>3.28</v>
      </c>
      <c r="I812" s="2">
        <f>IFERROR(VLOOKUP(Tableau2[[#This Row],[PR]],'Taux sortant'!$I$9:$S$167,COLUMN(),0),"")</f>
        <v>2.99</v>
      </c>
      <c r="J812" s="2">
        <f>IFERROR(VLOOKUP(Tableau2[[#This Row],[PR]],'Taux sortant'!$I$9:$S$167,COLUMN(),0),"")</f>
        <v>0</v>
      </c>
      <c r="K812" s="2">
        <f>IFERROR(VLOOKUP(Tableau2[[#This Row],[PR]],'Taux sortant'!$I$9:$S$167,COLUMN(),0),"")</f>
        <v>0</v>
      </c>
      <c r="L812" s="2" t="str">
        <f>IFERROR(VLOOKUP(Tableau2[[#This Row],[PR]],'Taux sortant'!$I$9:$S$167,COLUMN(),0),"")</f>
        <v/>
      </c>
    </row>
    <row r="813" spans="1:12" x14ac:dyDescent="0.3">
      <c r="A813" s="1" t="s">
        <v>1599</v>
      </c>
      <c r="B813" s="1" t="s">
        <v>1518</v>
      </c>
      <c r="C813" s="2">
        <f>IFERROR(VLOOKUP(Tableau2[[#This Row],[PR]],'Taux sortant'!$I$9:$S$167,COLUMN(),0),"")</f>
        <v>10.29</v>
      </c>
      <c r="D813" s="2">
        <f>IFERROR(VLOOKUP(Tableau2[[#This Row],[PR]],'Taux sortant'!$I$9:$S$167,COLUMN(),0),"")</f>
        <v>8.1199999999999992</v>
      </c>
      <c r="E813" s="2">
        <f>IFERROR(VLOOKUP(Tableau2[[#This Row],[PR]],'Taux sortant'!$I$9:$S$167,COLUMN(),0),"")</f>
        <v>5.69</v>
      </c>
      <c r="F813" s="2">
        <f>IFERROR(VLOOKUP(Tableau2[[#This Row],[PR]],'Taux sortant'!$I$9:$S$167,COLUMN(),0),"")</f>
        <v>4.5199999999999996</v>
      </c>
      <c r="G813" s="2">
        <f>IFERROR(VLOOKUP(Tableau2[[#This Row],[PR]],'Taux sortant'!$I$9:$S$167,COLUMN(),0),"")</f>
        <v>3.74</v>
      </c>
      <c r="H813" s="2">
        <f>IFERROR(VLOOKUP(Tableau2[[#This Row],[PR]],'Taux sortant'!$I$9:$S$167,COLUMN(),0),"")</f>
        <v>3.28</v>
      </c>
      <c r="I813" s="2">
        <f>IFERROR(VLOOKUP(Tableau2[[#This Row],[PR]],'Taux sortant'!$I$9:$S$167,COLUMN(),0),"")</f>
        <v>2.99</v>
      </c>
      <c r="J813" s="2">
        <f>IFERROR(VLOOKUP(Tableau2[[#This Row],[PR]],'Taux sortant'!$I$9:$S$167,COLUMN(),0),"")</f>
        <v>0</v>
      </c>
      <c r="K813" s="2">
        <f>IFERROR(VLOOKUP(Tableau2[[#This Row],[PR]],'Taux sortant'!$I$9:$S$167,COLUMN(),0),"")</f>
        <v>0</v>
      </c>
      <c r="L813" s="2" t="str">
        <f>IFERROR(VLOOKUP(Tableau2[[#This Row],[PR]],'Taux sortant'!$I$9:$S$167,COLUMN(),0),"")</f>
        <v/>
      </c>
    </row>
    <row r="814" spans="1:12" x14ac:dyDescent="0.3">
      <c r="A814" s="1" t="s">
        <v>1602</v>
      </c>
      <c r="B814" s="1" t="s">
        <v>1540</v>
      </c>
      <c r="C814" s="2">
        <f>IFERROR(VLOOKUP(Tableau2[[#This Row],[PR]],'Taux sortant'!$I$9:$S$167,COLUMN(),0),"")</f>
        <v>9.59</v>
      </c>
      <c r="D814" s="2">
        <f>IFERROR(VLOOKUP(Tableau2[[#This Row],[PR]],'Taux sortant'!$I$9:$S$167,COLUMN(),0),"")</f>
        <v>7.53</v>
      </c>
      <c r="E814" s="2">
        <f>IFERROR(VLOOKUP(Tableau2[[#This Row],[PR]],'Taux sortant'!$I$9:$S$167,COLUMN(),0),"")</f>
        <v>5.2</v>
      </c>
      <c r="F814" s="2">
        <f>IFERROR(VLOOKUP(Tableau2[[#This Row],[PR]],'Taux sortant'!$I$9:$S$167,COLUMN(),0),"")</f>
        <v>4.08</v>
      </c>
      <c r="G814" s="2">
        <f>IFERROR(VLOOKUP(Tableau2[[#This Row],[PR]],'Taux sortant'!$I$9:$S$167,COLUMN(),0),"")</f>
        <v>3.34</v>
      </c>
      <c r="H814" s="2">
        <f>IFERROR(VLOOKUP(Tableau2[[#This Row],[PR]],'Taux sortant'!$I$9:$S$167,COLUMN(),0),"")</f>
        <v>2.88</v>
      </c>
      <c r="I814" s="2">
        <f>IFERROR(VLOOKUP(Tableau2[[#This Row],[PR]],'Taux sortant'!$I$9:$S$167,COLUMN(),0),"")</f>
        <v>2.59</v>
      </c>
      <c r="J814" s="2">
        <f>IFERROR(VLOOKUP(Tableau2[[#This Row],[PR]],'Taux sortant'!$I$9:$S$167,COLUMN(),0),"")</f>
        <v>0</v>
      </c>
      <c r="K814" s="2">
        <f>IFERROR(VLOOKUP(Tableau2[[#This Row],[PR]],'Taux sortant'!$I$9:$S$167,COLUMN(),0),"")</f>
        <v>0</v>
      </c>
      <c r="L814" s="2" t="str">
        <f>IFERROR(VLOOKUP(Tableau2[[#This Row],[PR]],'Taux sortant'!$I$9:$S$167,COLUMN(),0),"")</f>
        <v/>
      </c>
    </row>
    <row r="815" spans="1:12" x14ac:dyDescent="0.3">
      <c r="A815" s="1" t="s">
        <v>3176</v>
      </c>
      <c r="B815" s="1" t="s">
        <v>3169</v>
      </c>
      <c r="C815" s="2">
        <f>IFERROR(VLOOKUP(Tableau2[[#This Row],[PR]],'Taux sortant'!$I$9:$S$167,COLUMN(),0),"")</f>
        <v>15.12</v>
      </c>
      <c r="D815" s="2">
        <f>IFERROR(VLOOKUP(Tableau2[[#This Row],[PR]],'Taux sortant'!$I$9:$S$167,COLUMN(),0),"")</f>
        <v>12.61</v>
      </c>
      <c r="E815" s="2">
        <f>IFERROR(VLOOKUP(Tableau2[[#This Row],[PR]],'Taux sortant'!$I$9:$S$167,COLUMN(),0),"")</f>
        <v>9.7200000000000006</v>
      </c>
      <c r="F815" s="2">
        <f>IFERROR(VLOOKUP(Tableau2[[#This Row],[PR]],'Taux sortant'!$I$9:$S$167,COLUMN(),0),"")</f>
        <v>8.27</v>
      </c>
      <c r="G815" s="2">
        <f>IFERROR(VLOOKUP(Tableau2[[#This Row],[PR]],'Taux sortant'!$I$9:$S$167,COLUMN(),0),"")</f>
        <v>7.1</v>
      </c>
      <c r="H815" s="2">
        <f>IFERROR(VLOOKUP(Tableau2[[#This Row],[PR]],'Taux sortant'!$I$9:$S$167,COLUMN(),0),"")</f>
        <v>6.12</v>
      </c>
      <c r="I815" s="2">
        <f>IFERROR(VLOOKUP(Tableau2[[#This Row],[PR]],'Taux sortant'!$I$9:$S$167,COLUMN(),0),"")</f>
        <v>5.33</v>
      </c>
      <c r="J815" s="2">
        <f>IFERROR(VLOOKUP(Tableau2[[#This Row],[PR]],'Taux sortant'!$I$9:$S$167,COLUMN(),0),"")</f>
        <v>0</v>
      </c>
      <c r="K815" s="2">
        <f>IFERROR(VLOOKUP(Tableau2[[#This Row],[PR]],'Taux sortant'!$I$9:$S$167,COLUMN(),0),"")</f>
        <v>0</v>
      </c>
      <c r="L815" s="2" t="str">
        <f>IFERROR(VLOOKUP(Tableau2[[#This Row],[PR]],'Taux sortant'!$I$9:$S$167,COLUMN(),0),"")</f>
        <v/>
      </c>
    </row>
    <row r="816" spans="1:12" x14ac:dyDescent="0.3">
      <c r="A816" s="1" t="s">
        <v>295</v>
      </c>
      <c r="B816" s="1" t="s">
        <v>15</v>
      </c>
      <c r="C816" s="2">
        <f>IFERROR(VLOOKUP(Tableau2[[#This Row],[PR]],'Taux sortant'!$I$9:$S$167,COLUMN(),0),"")</f>
        <v>12.05</v>
      </c>
      <c r="D816" s="2">
        <f>IFERROR(VLOOKUP(Tableau2[[#This Row],[PR]],'Taux sortant'!$I$9:$S$167,COLUMN(),0),"")</f>
        <v>9.57</v>
      </c>
      <c r="E816" s="2">
        <f>IFERROR(VLOOKUP(Tableau2[[#This Row],[PR]],'Taux sortant'!$I$9:$S$167,COLUMN(),0),"")</f>
        <v>6.79</v>
      </c>
      <c r="F816" s="2">
        <f>IFERROR(VLOOKUP(Tableau2[[#This Row],[PR]],'Taux sortant'!$I$9:$S$167,COLUMN(),0),"")</f>
        <v>5.47</v>
      </c>
      <c r="G816" s="2">
        <f>IFERROR(VLOOKUP(Tableau2[[#This Row],[PR]],'Taux sortant'!$I$9:$S$167,COLUMN(),0),"")</f>
        <v>4.49</v>
      </c>
      <c r="H816" s="2">
        <f>IFERROR(VLOOKUP(Tableau2[[#This Row],[PR]],'Taux sortant'!$I$9:$S$167,COLUMN(),0),"")</f>
        <v>3.66</v>
      </c>
      <c r="I816" s="2">
        <f>IFERROR(VLOOKUP(Tableau2[[#This Row],[PR]],'Taux sortant'!$I$9:$S$167,COLUMN(),0),"")</f>
        <v>3.12</v>
      </c>
      <c r="J816" s="2">
        <f>IFERROR(VLOOKUP(Tableau2[[#This Row],[PR]],'Taux sortant'!$I$9:$S$167,COLUMN(),0),"")</f>
        <v>0</v>
      </c>
      <c r="K816" s="2">
        <f>IFERROR(VLOOKUP(Tableau2[[#This Row],[PR]],'Taux sortant'!$I$9:$S$167,COLUMN(),0),"")</f>
        <v>0</v>
      </c>
      <c r="L816" s="2" t="str">
        <f>IFERROR(VLOOKUP(Tableau2[[#This Row],[PR]],'Taux sortant'!$I$9:$S$167,COLUMN(),0),"")</f>
        <v/>
      </c>
    </row>
    <row r="817" spans="1:12" x14ac:dyDescent="0.3">
      <c r="A817" s="1" t="s">
        <v>4201</v>
      </c>
      <c r="B817" s="1" t="s">
        <v>4140</v>
      </c>
      <c r="C817" s="2" t="str">
        <f>IFERROR(VLOOKUP(Tableau2[[#This Row],[PR]],'Taux sortant'!$I$9:$S$167,COLUMN(),0),"")</f>
        <v/>
      </c>
      <c r="D817" s="2" t="str">
        <f>IFERROR(VLOOKUP(Tableau2[[#This Row],[PR]],'Taux sortant'!$I$9:$S$167,COLUMN(),0),"")</f>
        <v/>
      </c>
      <c r="E817" s="2" t="str">
        <f>IFERROR(VLOOKUP(Tableau2[[#This Row],[PR]],'Taux sortant'!$I$9:$S$167,COLUMN(),0),"")</f>
        <v/>
      </c>
      <c r="F817" s="2" t="str">
        <f>IFERROR(VLOOKUP(Tableau2[[#This Row],[PR]],'Taux sortant'!$I$9:$S$167,COLUMN(),0),"")</f>
        <v/>
      </c>
      <c r="G817" s="2" t="str">
        <f>IFERROR(VLOOKUP(Tableau2[[#This Row],[PR]],'Taux sortant'!$I$9:$S$167,COLUMN(),0),"")</f>
        <v/>
      </c>
      <c r="H817" s="2" t="str">
        <f>IFERROR(VLOOKUP(Tableau2[[#This Row],[PR]],'Taux sortant'!$I$9:$S$167,COLUMN(),0),"")</f>
        <v/>
      </c>
      <c r="I817" s="2" t="str">
        <f>IFERROR(VLOOKUP(Tableau2[[#This Row],[PR]],'Taux sortant'!$I$9:$S$167,COLUMN(),0),"")</f>
        <v/>
      </c>
      <c r="J817" s="2" t="str">
        <f>IFERROR(VLOOKUP(Tableau2[[#This Row],[PR]],'Taux sortant'!$I$9:$S$167,COLUMN(),0),"")</f>
        <v/>
      </c>
      <c r="K817" s="2" t="str">
        <f>IFERROR(VLOOKUP(Tableau2[[#This Row],[PR]],'Taux sortant'!$I$9:$S$167,COLUMN(),0),"")</f>
        <v/>
      </c>
      <c r="L817" s="2" t="str">
        <f>IFERROR(VLOOKUP(Tableau2[[#This Row],[PR]],'Taux sortant'!$I$9:$S$167,COLUMN(),0),"")</f>
        <v/>
      </c>
    </row>
    <row r="818" spans="1:12" x14ac:dyDescent="0.3">
      <c r="A818" s="1" t="s">
        <v>4203</v>
      </c>
      <c r="B818" s="1" t="s">
        <v>5351</v>
      </c>
      <c r="C818" s="2">
        <f>IFERROR(VLOOKUP(Tableau2[[#This Row],[PR]],'Taux sortant'!$I$9:$S$167,COLUMN(),0),"")</f>
        <v>16.170000000000002</v>
      </c>
      <c r="D818" s="2">
        <f>IFERROR(VLOOKUP(Tableau2[[#This Row],[PR]],'Taux sortant'!$I$9:$S$167,COLUMN(),0),"")</f>
        <v>13.54</v>
      </c>
      <c r="E818" s="2">
        <f>IFERROR(VLOOKUP(Tableau2[[#This Row],[PR]],'Taux sortant'!$I$9:$S$167,COLUMN(),0),"")</f>
        <v>10.49</v>
      </c>
      <c r="F818" s="2">
        <f>IFERROR(VLOOKUP(Tableau2[[#This Row],[PR]],'Taux sortant'!$I$9:$S$167,COLUMN(),0),"")</f>
        <v>8.9700000000000006</v>
      </c>
      <c r="G818" s="2">
        <f>IFERROR(VLOOKUP(Tableau2[[#This Row],[PR]],'Taux sortant'!$I$9:$S$167,COLUMN(),0),"")</f>
        <v>7.62</v>
      </c>
      <c r="H818" s="2">
        <f>IFERROR(VLOOKUP(Tableau2[[#This Row],[PR]],'Taux sortant'!$I$9:$S$167,COLUMN(),0),"")</f>
        <v>6.52</v>
      </c>
      <c r="I818" s="2">
        <f>IFERROR(VLOOKUP(Tableau2[[#This Row],[PR]],'Taux sortant'!$I$9:$S$167,COLUMN(),0),"")</f>
        <v>5.64</v>
      </c>
      <c r="J818" s="2">
        <f>IFERROR(VLOOKUP(Tableau2[[#This Row],[PR]],'Taux sortant'!$I$9:$S$167,COLUMN(),0),"")</f>
        <v>0</v>
      </c>
      <c r="K818" s="2">
        <f>IFERROR(VLOOKUP(Tableau2[[#This Row],[PR]],'Taux sortant'!$I$9:$S$167,COLUMN(),0),"")</f>
        <v>0</v>
      </c>
      <c r="L818" s="2" t="str">
        <f>IFERROR(VLOOKUP(Tableau2[[#This Row],[PR]],'Taux sortant'!$I$9:$S$167,COLUMN(),0),"")</f>
        <v/>
      </c>
    </row>
    <row r="819" spans="1:12" x14ac:dyDescent="0.3">
      <c r="A819" s="1" t="s">
        <v>4203</v>
      </c>
      <c r="B819" s="1" t="s">
        <v>5816</v>
      </c>
      <c r="C819" s="2" t="str">
        <f>IFERROR(VLOOKUP(Tableau2[[#This Row],[PR]],'Taux sortant'!$I$9:$S$167,COLUMN(),0),"")</f>
        <v/>
      </c>
      <c r="D819" s="2" t="str">
        <f>IFERROR(VLOOKUP(Tableau2[[#This Row],[PR]],'Taux sortant'!$I$9:$S$167,COLUMN(),0),"")</f>
        <v/>
      </c>
      <c r="E819" s="2" t="str">
        <f>IFERROR(VLOOKUP(Tableau2[[#This Row],[PR]],'Taux sortant'!$I$9:$S$167,COLUMN(),0),"")</f>
        <v/>
      </c>
      <c r="F819" s="2" t="str">
        <f>IFERROR(VLOOKUP(Tableau2[[#This Row],[PR]],'Taux sortant'!$I$9:$S$167,COLUMN(),0),"")</f>
        <v/>
      </c>
      <c r="G819" s="2" t="str">
        <f>IFERROR(VLOOKUP(Tableau2[[#This Row],[PR]],'Taux sortant'!$I$9:$S$167,COLUMN(),0),"")</f>
        <v/>
      </c>
      <c r="H819" s="2" t="str">
        <f>IFERROR(VLOOKUP(Tableau2[[#This Row],[PR]],'Taux sortant'!$I$9:$S$167,COLUMN(),0),"")</f>
        <v/>
      </c>
      <c r="I819" s="2" t="str">
        <f>IFERROR(VLOOKUP(Tableau2[[#This Row],[PR]],'Taux sortant'!$I$9:$S$167,COLUMN(),0),"")</f>
        <v/>
      </c>
      <c r="J819" s="2" t="str">
        <f>IFERROR(VLOOKUP(Tableau2[[#This Row],[PR]],'Taux sortant'!$I$9:$S$167,COLUMN(),0),"")</f>
        <v/>
      </c>
      <c r="K819" s="2" t="str">
        <f>IFERROR(VLOOKUP(Tableau2[[#This Row],[PR]],'Taux sortant'!$I$9:$S$167,COLUMN(),0),"")</f>
        <v/>
      </c>
      <c r="L819" s="2" t="str">
        <f>IFERROR(VLOOKUP(Tableau2[[#This Row],[PR]],'Taux sortant'!$I$9:$S$167,COLUMN(),0),"")</f>
        <v/>
      </c>
    </row>
    <row r="820" spans="1:12" x14ac:dyDescent="0.3">
      <c r="A820" s="1" t="s">
        <v>4203</v>
      </c>
      <c r="B820" s="1" t="s">
        <v>4169</v>
      </c>
      <c r="C820" s="2">
        <f>IFERROR(VLOOKUP(Tableau2[[#This Row],[PR]],'Taux sortant'!$I$9:$S$167,COLUMN(),0),"")</f>
        <v>15.83</v>
      </c>
      <c r="D820" s="2">
        <f>IFERROR(VLOOKUP(Tableau2[[#This Row],[PR]],'Taux sortant'!$I$9:$S$167,COLUMN(),0),"")</f>
        <v>13.3</v>
      </c>
      <c r="E820" s="2">
        <f>IFERROR(VLOOKUP(Tableau2[[#This Row],[PR]],'Taux sortant'!$I$9:$S$167,COLUMN(),0),"")</f>
        <v>10.32</v>
      </c>
      <c r="F820" s="2">
        <f>IFERROR(VLOOKUP(Tableau2[[#This Row],[PR]],'Taux sortant'!$I$9:$S$167,COLUMN(),0),"")</f>
        <v>8.84</v>
      </c>
      <c r="G820" s="2">
        <f>IFERROR(VLOOKUP(Tableau2[[#This Row],[PR]],'Taux sortant'!$I$9:$S$167,COLUMN(),0),"")</f>
        <v>7.55</v>
      </c>
      <c r="H820" s="2">
        <f>IFERROR(VLOOKUP(Tableau2[[#This Row],[PR]],'Taux sortant'!$I$9:$S$167,COLUMN(),0),"")</f>
        <v>6.43</v>
      </c>
      <c r="I820" s="2">
        <f>IFERROR(VLOOKUP(Tableau2[[#This Row],[PR]],'Taux sortant'!$I$9:$S$167,COLUMN(),0),"")</f>
        <v>5.52</v>
      </c>
      <c r="J820" s="2">
        <f>IFERROR(VLOOKUP(Tableau2[[#This Row],[PR]],'Taux sortant'!$I$9:$S$167,COLUMN(),0),"")</f>
        <v>0</v>
      </c>
      <c r="K820" s="2">
        <f>IFERROR(VLOOKUP(Tableau2[[#This Row],[PR]],'Taux sortant'!$I$9:$S$167,COLUMN(),0),"")</f>
        <v>0</v>
      </c>
      <c r="L820" s="2" t="str">
        <f>IFERROR(VLOOKUP(Tableau2[[#This Row],[PR]],'Taux sortant'!$I$9:$S$167,COLUMN(),0),"")</f>
        <v/>
      </c>
    </row>
    <row r="821" spans="1:12" x14ac:dyDescent="0.3">
      <c r="A821" s="1" t="s">
        <v>4206</v>
      </c>
      <c r="B821" s="1" t="s">
        <v>4194</v>
      </c>
      <c r="C821" s="2">
        <f>IFERROR(VLOOKUP(Tableau2[[#This Row],[PR]],'Taux sortant'!$I$9:$S$167,COLUMN(),0),"")</f>
        <v>19.27</v>
      </c>
      <c r="D821" s="2">
        <f>IFERROR(VLOOKUP(Tableau2[[#This Row],[PR]],'Taux sortant'!$I$9:$S$167,COLUMN(),0),"")</f>
        <v>16.54</v>
      </c>
      <c r="E821" s="2">
        <f>IFERROR(VLOOKUP(Tableau2[[#This Row],[PR]],'Taux sortant'!$I$9:$S$167,COLUMN(),0),"")</f>
        <v>13.35</v>
      </c>
      <c r="F821" s="2">
        <f>IFERROR(VLOOKUP(Tableau2[[#This Row],[PR]],'Taux sortant'!$I$9:$S$167,COLUMN(),0),"")</f>
        <v>11.77</v>
      </c>
      <c r="G821" s="2">
        <f>IFERROR(VLOOKUP(Tableau2[[#This Row],[PR]],'Taux sortant'!$I$9:$S$167,COLUMN(),0),"")</f>
        <v>10.32</v>
      </c>
      <c r="H821" s="2">
        <f>IFERROR(VLOOKUP(Tableau2[[#This Row],[PR]],'Taux sortant'!$I$9:$S$167,COLUMN(),0),"")</f>
        <v>9.14</v>
      </c>
      <c r="I821" s="2">
        <f>IFERROR(VLOOKUP(Tableau2[[#This Row],[PR]],'Taux sortant'!$I$9:$S$167,COLUMN(),0),"")</f>
        <v>8.1199999999999992</v>
      </c>
      <c r="J821" s="2">
        <f>IFERROR(VLOOKUP(Tableau2[[#This Row],[PR]],'Taux sortant'!$I$9:$S$167,COLUMN(),0),"")</f>
        <v>0</v>
      </c>
      <c r="K821" s="2">
        <f>IFERROR(VLOOKUP(Tableau2[[#This Row],[PR]],'Taux sortant'!$I$9:$S$167,COLUMN(),0),"")</f>
        <v>0</v>
      </c>
      <c r="L821" s="2" t="str">
        <f>IFERROR(VLOOKUP(Tableau2[[#This Row],[PR]],'Taux sortant'!$I$9:$S$167,COLUMN(),0),"")</f>
        <v/>
      </c>
    </row>
    <row r="822" spans="1:12" x14ac:dyDescent="0.3">
      <c r="A822" s="1" t="s">
        <v>4209</v>
      </c>
      <c r="B822" s="1" t="s">
        <v>4194</v>
      </c>
      <c r="C822" s="2">
        <f>IFERROR(VLOOKUP(Tableau2[[#This Row],[PR]],'Taux sortant'!$I$9:$S$167,COLUMN(),0),"")</f>
        <v>19.27</v>
      </c>
      <c r="D822" s="2">
        <f>IFERROR(VLOOKUP(Tableau2[[#This Row],[PR]],'Taux sortant'!$I$9:$S$167,COLUMN(),0),"")</f>
        <v>16.54</v>
      </c>
      <c r="E822" s="2">
        <f>IFERROR(VLOOKUP(Tableau2[[#This Row],[PR]],'Taux sortant'!$I$9:$S$167,COLUMN(),0),"")</f>
        <v>13.35</v>
      </c>
      <c r="F822" s="2">
        <f>IFERROR(VLOOKUP(Tableau2[[#This Row],[PR]],'Taux sortant'!$I$9:$S$167,COLUMN(),0),"")</f>
        <v>11.77</v>
      </c>
      <c r="G822" s="2">
        <f>IFERROR(VLOOKUP(Tableau2[[#This Row],[PR]],'Taux sortant'!$I$9:$S$167,COLUMN(),0),"")</f>
        <v>10.32</v>
      </c>
      <c r="H822" s="2">
        <f>IFERROR(VLOOKUP(Tableau2[[#This Row],[PR]],'Taux sortant'!$I$9:$S$167,COLUMN(),0),"")</f>
        <v>9.14</v>
      </c>
      <c r="I822" s="2">
        <f>IFERROR(VLOOKUP(Tableau2[[#This Row],[PR]],'Taux sortant'!$I$9:$S$167,COLUMN(),0),"")</f>
        <v>8.1199999999999992</v>
      </c>
      <c r="J822" s="2">
        <f>IFERROR(VLOOKUP(Tableau2[[#This Row],[PR]],'Taux sortant'!$I$9:$S$167,COLUMN(),0),"")</f>
        <v>0</v>
      </c>
      <c r="K822" s="2">
        <f>IFERROR(VLOOKUP(Tableau2[[#This Row],[PR]],'Taux sortant'!$I$9:$S$167,COLUMN(),0),"")</f>
        <v>0</v>
      </c>
      <c r="L822" s="2" t="str">
        <f>IFERROR(VLOOKUP(Tableau2[[#This Row],[PR]],'Taux sortant'!$I$9:$S$167,COLUMN(),0),"")</f>
        <v/>
      </c>
    </row>
    <row r="823" spans="1:12" x14ac:dyDescent="0.3">
      <c r="A823" s="1" t="s">
        <v>298</v>
      </c>
      <c r="B823" s="1" t="s">
        <v>159</v>
      </c>
      <c r="C823" s="2">
        <f>IFERROR(VLOOKUP(Tableau2[[#This Row],[PR]],'Taux sortant'!$I$9:$S$167,COLUMN(),0),"")</f>
        <v>20.05</v>
      </c>
      <c r="D823" s="2">
        <f>IFERROR(VLOOKUP(Tableau2[[#This Row],[PR]],'Taux sortant'!$I$9:$S$167,COLUMN(),0),"")</f>
        <v>15.11</v>
      </c>
      <c r="E823" s="2">
        <f>IFERROR(VLOOKUP(Tableau2[[#This Row],[PR]],'Taux sortant'!$I$9:$S$167,COLUMN(),0),"")</f>
        <v>10.84</v>
      </c>
      <c r="F823" s="2">
        <f>IFERROR(VLOOKUP(Tableau2[[#This Row],[PR]],'Taux sortant'!$I$9:$S$167,COLUMN(),0),"")</f>
        <v>8.73</v>
      </c>
      <c r="G823" s="2">
        <f>IFERROR(VLOOKUP(Tableau2[[#This Row],[PR]],'Taux sortant'!$I$9:$S$167,COLUMN(),0),"")</f>
        <v>6.21</v>
      </c>
      <c r="H823" s="2">
        <f>IFERROR(VLOOKUP(Tableau2[[#This Row],[PR]],'Taux sortant'!$I$9:$S$167,COLUMN(),0),"")</f>
        <v>4.4800000000000004</v>
      </c>
      <c r="I823" s="2">
        <f>IFERROR(VLOOKUP(Tableau2[[#This Row],[PR]],'Taux sortant'!$I$9:$S$167,COLUMN(),0),"")</f>
        <v>3.71</v>
      </c>
      <c r="J823" s="2">
        <f>IFERROR(VLOOKUP(Tableau2[[#This Row],[PR]],'Taux sortant'!$I$9:$S$167,COLUMN(),0),"")</f>
        <v>0</v>
      </c>
      <c r="K823" s="2">
        <f>IFERROR(VLOOKUP(Tableau2[[#This Row],[PR]],'Taux sortant'!$I$9:$S$167,COLUMN(),0),"")</f>
        <v>0</v>
      </c>
      <c r="L823" s="2" t="str">
        <f>IFERROR(VLOOKUP(Tableau2[[#This Row],[PR]],'Taux sortant'!$I$9:$S$167,COLUMN(),0),"")</f>
        <v/>
      </c>
    </row>
    <row r="824" spans="1:12" x14ac:dyDescent="0.3">
      <c r="A824" s="1" t="s">
        <v>5532</v>
      </c>
      <c r="B824" s="1" t="s">
        <v>5349</v>
      </c>
      <c r="C824" s="2" t="str">
        <f>IFERROR(VLOOKUP(Tableau2[[#This Row],[PR]],'Taux sortant'!$I$9:$S$167,COLUMN(),0),"")</f>
        <v/>
      </c>
      <c r="D824" s="2" t="str">
        <f>IFERROR(VLOOKUP(Tableau2[[#This Row],[PR]],'Taux sortant'!$I$9:$S$167,COLUMN(),0),"")</f>
        <v/>
      </c>
      <c r="E824" s="2" t="str">
        <f>IFERROR(VLOOKUP(Tableau2[[#This Row],[PR]],'Taux sortant'!$I$9:$S$167,COLUMN(),0),"")</f>
        <v/>
      </c>
      <c r="F824" s="2" t="str">
        <f>IFERROR(VLOOKUP(Tableau2[[#This Row],[PR]],'Taux sortant'!$I$9:$S$167,COLUMN(),0),"")</f>
        <v/>
      </c>
      <c r="G824" s="2" t="str">
        <f>IFERROR(VLOOKUP(Tableau2[[#This Row],[PR]],'Taux sortant'!$I$9:$S$167,COLUMN(),0),"")</f>
        <v/>
      </c>
      <c r="H824" s="2" t="str">
        <f>IFERROR(VLOOKUP(Tableau2[[#This Row],[PR]],'Taux sortant'!$I$9:$S$167,COLUMN(),0),"")</f>
        <v/>
      </c>
      <c r="I824" s="2" t="str">
        <f>IFERROR(VLOOKUP(Tableau2[[#This Row],[PR]],'Taux sortant'!$I$9:$S$167,COLUMN(),0),"")</f>
        <v/>
      </c>
      <c r="J824" s="2" t="str">
        <f>IFERROR(VLOOKUP(Tableau2[[#This Row],[PR]],'Taux sortant'!$I$9:$S$167,COLUMN(),0),"")</f>
        <v/>
      </c>
      <c r="K824" s="2" t="str">
        <f>IFERROR(VLOOKUP(Tableau2[[#This Row],[PR]],'Taux sortant'!$I$9:$S$167,COLUMN(),0),"")</f>
        <v/>
      </c>
      <c r="L824" s="2" t="str">
        <f>IFERROR(VLOOKUP(Tableau2[[#This Row],[PR]],'Taux sortant'!$I$9:$S$167,COLUMN(),0),"")</f>
        <v/>
      </c>
    </row>
    <row r="825" spans="1:12" x14ac:dyDescent="0.3">
      <c r="A825" s="1" t="s">
        <v>5532</v>
      </c>
      <c r="B825" s="1" t="s">
        <v>5820</v>
      </c>
      <c r="C825" s="2" t="str">
        <f>IFERROR(VLOOKUP(Tableau2[[#This Row],[PR]],'Taux sortant'!$I$9:$S$167,COLUMN(),0),"")</f>
        <v/>
      </c>
      <c r="D825" s="2" t="str">
        <f>IFERROR(VLOOKUP(Tableau2[[#This Row],[PR]],'Taux sortant'!$I$9:$S$167,COLUMN(),0),"")</f>
        <v/>
      </c>
      <c r="E825" s="2" t="str">
        <f>IFERROR(VLOOKUP(Tableau2[[#This Row],[PR]],'Taux sortant'!$I$9:$S$167,COLUMN(),0),"")</f>
        <v/>
      </c>
      <c r="F825" s="2" t="str">
        <f>IFERROR(VLOOKUP(Tableau2[[#This Row],[PR]],'Taux sortant'!$I$9:$S$167,COLUMN(),0),"")</f>
        <v/>
      </c>
      <c r="G825" s="2" t="str">
        <f>IFERROR(VLOOKUP(Tableau2[[#This Row],[PR]],'Taux sortant'!$I$9:$S$167,COLUMN(),0),"")</f>
        <v/>
      </c>
      <c r="H825" s="2" t="str">
        <f>IFERROR(VLOOKUP(Tableau2[[#This Row],[PR]],'Taux sortant'!$I$9:$S$167,COLUMN(),0),"")</f>
        <v/>
      </c>
      <c r="I825" s="2" t="str">
        <f>IFERROR(VLOOKUP(Tableau2[[#This Row],[PR]],'Taux sortant'!$I$9:$S$167,COLUMN(),0),"")</f>
        <v/>
      </c>
      <c r="J825" s="2" t="str">
        <f>IFERROR(VLOOKUP(Tableau2[[#This Row],[PR]],'Taux sortant'!$I$9:$S$167,COLUMN(),0),"")</f>
        <v/>
      </c>
      <c r="K825" s="2" t="str">
        <f>IFERROR(VLOOKUP(Tableau2[[#This Row],[PR]],'Taux sortant'!$I$9:$S$167,COLUMN(),0),"")</f>
        <v/>
      </c>
      <c r="L825" s="2" t="str">
        <f>IFERROR(VLOOKUP(Tableau2[[#This Row],[PR]],'Taux sortant'!$I$9:$S$167,COLUMN(),0),"")</f>
        <v/>
      </c>
    </row>
    <row r="826" spans="1:12" x14ac:dyDescent="0.3">
      <c r="A826" s="1" t="s">
        <v>4212</v>
      </c>
      <c r="B826" s="1" t="s">
        <v>87</v>
      </c>
      <c r="C826" s="2">
        <f>IFERROR(VLOOKUP(Tableau2[[#This Row],[PR]],'Taux sortant'!$I$9:$S$167,COLUMN(),0),"")</f>
        <v>18.79</v>
      </c>
      <c r="D826" s="2">
        <f>IFERROR(VLOOKUP(Tableau2[[#This Row],[PR]],'Taux sortant'!$I$9:$S$167,COLUMN(),0),"")</f>
        <v>15.99</v>
      </c>
      <c r="E826" s="2">
        <f>IFERROR(VLOOKUP(Tableau2[[#This Row],[PR]],'Taux sortant'!$I$9:$S$167,COLUMN(),0),"")</f>
        <v>12.7</v>
      </c>
      <c r="F826" s="2">
        <f>IFERROR(VLOOKUP(Tableau2[[#This Row],[PR]],'Taux sortant'!$I$9:$S$167,COLUMN(),0),"")</f>
        <v>11.07</v>
      </c>
      <c r="G826" s="2">
        <f>IFERROR(VLOOKUP(Tableau2[[#This Row],[PR]],'Taux sortant'!$I$9:$S$167,COLUMN(),0),"")</f>
        <v>9.52</v>
      </c>
      <c r="H826" s="2">
        <f>IFERROR(VLOOKUP(Tableau2[[#This Row],[PR]],'Taux sortant'!$I$9:$S$167,COLUMN(),0),"")</f>
        <v>8.1</v>
      </c>
      <c r="I826" s="2">
        <f>IFERROR(VLOOKUP(Tableau2[[#This Row],[PR]],'Taux sortant'!$I$9:$S$167,COLUMN(),0),"")</f>
        <v>6.92</v>
      </c>
      <c r="J826" s="2">
        <f>IFERROR(VLOOKUP(Tableau2[[#This Row],[PR]],'Taux sortant'!$I$9:$S$167,COLUMN(),0),"")</f>
        <v>0</v>
      </c>
      <c r="K826" s="2">
        <f>IFERROR(VLOOKUP(Tableau2[[#This Row],[PR]],'Taux sortant'!$I$9:$S$167,COLUMN(),0),"")</f>
        <v>0</v>
      </c>
      <c r="L826" s="2" t="str">
        <f>IFERROR(VLOOKUP(Tableau2[[#This Row],[PR]],'Taux sortant'!$I$9:$S$167,COLUMN(),0),"")</f>
        <v/>
      </c>
    </row>
    <row r="827" spans="1:12" x14ac:dyDescent="0.3">
      <c r="A827" s="1" t="s">
        <v>5535</v>
      </c>
      <c r="B827" s="1" t="s">
        <v>5362</v>
      </c>
      <c r="C827" s="2" t="str">
        <f>IFERROR(VLOOKUP(Tableau2[[#This Row],[PR]],'Taux sortant'!$I$9:$S$167,COLUMN(),0),"")</f>
        <v/>
      </c>
      <c r="D827" s="2" t="str">
        <f>IFERROR(VLOOKUP(Tableau2[[#This Row],[PR]],'Taux sortant'!$I$9:$S$167,COLUMN(),0),"")</f>
        <v/>
      </c>
      <c r="E827" s="2" t="str">
        <f>IFERROR(VLOOKUP(Tableau2[[#This Row],[PR]],'Taux sortant'!$I$9:$S$167,COLUMN(),0),"")</f>
        <v/>
      </c>
      <c r="F827" s="2" t="str">
        <f>IFERROR(VLOOKUP(Tableau2[[#This Row],[PR]],'Taux sortant'!$I$9:$S$167,COLUMN(),0),"")</f>
        <v/>
      </c>
      <c r="G827" s="2" t="str">
        <f>IFERROR(VLOOKUP(Tableau2[[#This Row],[PR]],'Taux sortant'!$I$9:$S$167,COLUMN(),0),"")</f>
        <v/>
      </c>
      <c r="H827" s="2" t="str">
        <f>IFERROR(VLOOKUP(Tableau2[[#This Row],[PR]],'Taux sortant'!$I$9:$S$167,COLUMN(),0),"")</f>
        <v/>
      </c>
      <c r="I827" s="2" t="str">
        <f>IFERROR(VLOOKUP(Tableau2[[#This Row],[PR]],'Taux sortant'!$I$9:$S$167,COLUMN(),0),"")</f>
        <v/>
      </c>
      <c r="J827" s="2" t="str">
        <f>IFERROR(VLOOKUP(Tableau2[[#This Row],[PR]],'Taux sortant'!$I$9:$S$167,COLUMN(),0),"")</f>
        <v/>
      </c>
      <c r="K827" s="2" t="str">
        <f>IFERROR(VLOOKUP(Tableau2[[#This Row],[PR]],'Taux sortant'!$I$9:$S$167,COLUMN(),0),"")</f>
        <v/>
      </c>
      <c r="L827" s="2" t="str">
        <f>IFERROR(VLOOKUP(Tableau2[[#This Row],[PR]],'Taux sortant'!$I$9:$S$167,COLUMN(),0),"")</f>
        <v/>
      </c>
    </row>
    <row r="828" spans="1:12" x14ac:dyDescent="0.3">
      <c r="A828" s="1" t="s">
        <v>4215</v>
      </c>
      <c r="B828" s="1" t="s">
        <v>4194</v>
      </c>
      <c r="C828" s="2">
        <f>IFERROR(VLOOKUP(Tableau2[[#This Row],[PR]],'Taux sortant'!$I$9:$S$167,COLUMN(),0),"")</f>
        <v>19.27</v>
      </c>
      <c r="D828" s="2">
        <f>IFERROR(VLOOKUP(Tableau2[[#This Row],[PR]],'Taux sortant'!$I$9:$S$167,COLUMN(),0),"")</f>
        <v>16.54</v>
      </c>
      <c r="E828" s="2">
        <f>IFERROR(VLOOKUP(Tableau2[[#This Row],[PR]],'Taux sortant'!$I$9:$S$167,COLUMN(),0),"")</f>
        <v>13.35</v>
      </c>
      <c r="F828" s="2">
        <f>IFERROR(VLOOKUP(Tableau2[[#This Row],[PR]],'Taux sortant'!$I$9:$S$167,COLUMN(),0),"")</f>
        <v>11.77</v>
      </c>
      <c r="G828" s="2">
        <f>IFERROR(VLOOKUP(Tableau2[[#This Row],[PR]],'Taux sortant'!$I$9:$S$167,COLUMN(),0),"")</f>
        <v>10.32</v>
      </c>
      <c r="H828" s="2">
        <f>IFERROR(VLOOKUP(Tableau2[[#This Row],[PR]],'Taux sortant'!$I$9:$S$167,COLUMN(),0),"")</f>
        <v>9.14</v>
      </c>
      <c r="I828" s="2">
        <f>IFERROR(VLOOKUP(Tableau2[[#This Row],[PR]],'Taux sortant'!$I$9:$S$167,COLUMN(),0),"")</f>
        <v>8.1199999999999992</v>
      </c>
      <c r="J828" s="2">
        <f>IFERROR(VLOOKUP(Tableau2[[#This Row],[PR]],'Taux sortant'!$I$9:$S$167,COLUMN(),0),"")</f>
        <v>0</v>
      </c>
      <c r="K828" s="2">
        <f>IFERROR(VLOOKUP(Tableau2[[#This Row],[PR]],'Taux sortant'!$I$9:$S$167,COLUMN(),0),"")</f>
        <v>0</v>
      </c>
      <c r="L828" s="2" t="str">
        <f>IFERROR(VLOOKUP(Tableau2[[#This Row],[PR]],'Taux sortant'!$I$9:$S$167,COLUMN(),0),"")</f>
        <v/>
      </c>
    </row>
    <row r="829" spans="1:12" x14ac:dyDescent="0.3">
      <c r="A829" s="1" t="s">
        <v>4217</v>
      </c>
      <c r="B829" s="1" t="s">
        <v>4145</v>
      </c>
      <c r="C829" s="2">
        <f>IFERROR(VLOOKUP(Tableau2[[#This Row],[PR]],'Taux sortant'!$I$9:$S$167,COLUMN(),0),"")</f>
        <v>22.32</v>
      </c>
      <c r="D829" s="2">
        <f>IFERROR(VLOOKUP(Tableau2[[#This Row],[PR]],'Taux sortant'!$I$9:$S$167,COLUMN(),0),"")</f>
        <v>19.86</v>
      </c>
      <c r="E829" s="2">
        <f>IFERROR(VLOOKUP(Tableau2[[#This Row],[PR]],'Taux sortant'!$I$9:$S$167,COLUMN(),0),"")</f>
        <v>16.239999999999998</v>
      </c>
      <c r="F829" s="2">
        <f>IFERROR(VLOOKUP(Tableau2[[#This Row],[PR]],'Taux sortant'!$I$9:$S$167,COLUMN(),0),"")</f>
        <v>14.04</v>
      </c>
      <c r="G829" s="2">
        <f>IFERROR(VLOOKUP(Tableau2[[#This Row],[PR]],'Taux sortant'!$I$9:$S$167,COLUMN(),0),"")</f>
        <v>12.21</v>
      </c>
      <c r="H829" s="2">
        <f>IFERROR(VLOOKUP(Tableau2[[#This Row],[PR]],'Taux sortant'!$I$9:$S$167,COLUMN(),0),"")</f>
        <v>10.16</v>
      </c>
      <c r="I829" s="2">
        <f>IFERROR(VLOOKUP(Tableau2[[#This Row],[PR]],'Taux sortant'!$I$9:$S$167,COLUMN(),0),"")</f>
        <v>8.69</v>
      </c>
      <c r="J829" s="2">
        <f>IFERROR(VLOOKUP(Tableau2[[#This Row],[PR]],'Taux sortant'!$I$9:$S$167,COLUMN(),0),"")</f>
        <v>0</v>
      </c>
      <c r="K829" s="2">
        <f>IFERROR(VLOOKUP(Tableau2[[#This Row],[PR]],'Taux sortant'!$I$9:$S$167,COLUMN(),0),"")</f>
        <v>0</v>
      </c>
      <c r="L829" s="2" t="str">
        <f>IFERROR(VLOOKUP(Tableau2[[#This Row],[PR]],'Taux sortant'!$I$9:$S$167,COLUMN(),0),"")</f>
        <v/>
      </c>
    </row>
    <row r="830" spans="1:12" x14ac:dyDescent="0.3">
      <c r="A830" s="1" t="s">
        <v>4220</v>
      </c>
      <c r="B830" s="1" t="s">
        <v>5832</v>
      </c>
      <c r="C830" s="2">
        <f>IFERROR(VLOOKUP(Tableau2[[#This Row],[PR]],'Taux sortant'!$I$9:$S$167,COLUMN(),0),"")</f>
        <v>31.17</v>
      </c>
      <c r="D830" s="2">
        <f>IFERROR(VLOOKUP(Tableau2[[#This Row],[PR]],'Taux sortant'!$I$9:$S$167,COLUMN(),0),"")</f>
        <v>27.9</v>
      </c>
      <c r="E830" s="2">
        <f>IFERROR(VLOOKUP(Tableau2[[#This Row],[PR]],'Taux sortant'!$I$9:$S$167,COLUMN(),0),"")</f>
        <v>24.1</v>
      </c>
      <c r="F830" s="2">
        <f>IFERROR(VLOOKUP(Tableau2[[#This Row],[PR]],'Taux sortant'!$I$9:$S$167,COLUMN(),0),"")</f>
        <v>22.18</v>
      </c>
      <c r="G830" s="2">
        <f>IFERROR(VLOOKUP(Tableau2[[#This Row],[PR]],'Taux sortant'!$I$9:$S$167,COLUMN(),0),"")</f>
        <v>19.97</v>
      </c>
      <c r="H830" s="2">
        <f>IFERROR(VLOOKUP(Tableau2[[#This Row],[PR]],'Taux sortant'!$I$9:$S$167,COLUMN(),0),"")</f>
        <v>17.98</v>
      </c>
      <c r="I830" s="2">
        <f>IFERROR(VLOOKUP(Tableau2[[#This Row],[PR]],'Taux sortant'!$I$9:$S$167,COLUMN(),0),"")</f>
        <v>16.45</v>
      </c>
      <c r="J830" s="2">
        <f>IFERROR(VLOOKUP(Tableau2[[#This Row],[PR]],'Taux sortant'!$I$9:$S$167,COLUMN(),0),"")</f>
        <v>0</v>
      </c>
      <c r="K830" s="2">
        <f>IFERROR(VLOOKUP(Tableau2[[#This Row],[PR]],'Taux sortant'!$I$9:$S$167,COLUMN(),0),"")</f>
        <v>0</v>
      </c>
      <c r="L830" s="2" t="str">
        <f>IFERROR(VLOOKUP(Tableau2[[#This Row],[PR]],'Taux sortant'!$I$9:$S$167,COLUMN(),0),"")</f>
        <v/>
      </c>
    </row>
    <row r="831" spans="1:12" x14ac:dyDescent="0.3">
      <c r="A831" s="1" t="s">
        <v>4220</v>
      </c>
      <c r="B831" s="1" t="s">
        <v>4147</v>
      </c>
      <c r="C831" s="2">
        <f>IFERROR(VLOOKUP(Tableau2[[#This Row],[PR]],'Taux sortant'!$I$9:$S$167,COLUMN(),0),"")</f>
        <v>16.62</v>
      </c>
      <c r="D831" s="2">
        <f>IFERROR(VLOOKUP(Tableau2[[#This Row],[PR]],'Taux sortant'!$I$9:$S$167,COLUMN(),0),"")</f>
        <v>14.01</v>
      </c>
      <c r="E831" s="2">
        <f>IFERROR(VLOOKUP(Tableau2[[#This Row],[PR]],'Taux sortant'!$I$9:$S$167,COLUMN(),0),"")</f>
        <v>10.98</v>
      </c>
      <c r="F831" s="2">
        <f>IFERROR(VLOOKUP(Tableau2[[#This Row],[PR]],'Taux sortant'!$I$9:$S$167,COLUMN(),0),"")</f>
        <v>9.49</v>
      </c>
      <c r="G831" s="2">
        <f>IFERROR(VLOOKUP(Tableau2[[#This Row],[PR]],'Taux sortant'!$I$9:$S$167,COLUMN(),0),"")</f>
        <v>8.1199999999999992</v>
      </c>
      <c r="H831" s="2">
        <f>IFERROR(VLOOKUP(Tableau2[[#This Row],[PR]],'Taux sortant'!$I$9:$S$167,COLUMN(),0),"")</f>
        <v>6.99</v>
      </c>
      <c r="I831" s="2">
        <f>IFERROR(VLOOKUP(Tableau2[[#This Row],[PR]],'Taux sortant'!$I$9:$S$167,COLUMN(),0),"")</f>
        <v>6.03</v>
      </c>
      <c r="J831" s="2">
        <f>IFERROR(VLOOKUP(Tableau2[[#This Row],[PR]],'Taux sortant'!$I$9:$S$167,COLUMN(),0),"")</f>
        <v>2466.4499999999998</v>
      </c>
      <c r="K831" s="2">
        <f>IFERROR(VLOOKUP(Tableau2[[#This Row],[PR]],'Taux sortant'!$I$9:$S$167,COLUMN(),0),"")</f>
        <v>0</v>
      </c>
      <c r="L831" s="2" t="str">
        <f>IFERROR(VLOOKUP(Tableau2[[#This Row],[PR]],'Taux sortant'!$I$9:$S$167,COLUMN(),0),"")</f>
        <v/>
      </c>
    </row>
    <row r="832" spans="1:12" x14ac:dyDescent="0.3">
      <c r="A832" s="1" t="s">
        <v>5538</v>
      </c>
      <c r="B832" s="1" t="s">
        <v>5351</v>
      </c>
      <c r="C832" s="2">
        <f>IFERROR(VLOOKUP(Tableau2[[#This Row],[PR]],'Taux sortant'!$I$9:$S$167,COLUMN(),0),"")</f>
        <v>16.170000000000002</v>
      </c>
      <c r="D832" s="2">
        <f>IFERROR(VLOOKUP(Tableau2[[#This Row],[PR]],'Taux sortant'!$I$9:$S$167,COLUMN(),0),"")</f>
        <v>13.54</v>
      </c>
      <c r="E832" s="2">
        <f>IFERROR(VLOOKUP(Tableau2[[#This Row],[PR]],'Taux sortant'!$I$9:$S$167,COLUMN(),0),"")</f>
        <v>10.49</v>
      </c>
      <c r="F832" s="2">
        <f>IFERROR(VLOOKUP(Tableau2[[#This Row],[PR]],'Taux sortant'!$I$9:$S$167,COLUMN(),0),"")</f>
        <v>8.9700000000000006</v>
      </c>
      <c r="G832" s="2">
        <f>IFERROR(VLOOKUP(Tableau2[[#This Row],[PR]],'Taux sortant'!$I$9:$S$167,COLUMN(),0),"")</f>
        <v>7.62</v>
      </c>
      <c r="H832" s="2">
        <f>IFERROR(VLOOKUP(Tableau2[[#This Row],[PR]],'Taux sortant'!$I$9:$S$167,COLUMN(),0),"")</f>
        <v>6.52</v>
      </c>
      <c r="I832" s="2">
        <f>IFERROR(VLOOKUP(Tableau2[[#This Row],[PR]],'Taux sortant'!$I$9:$S$167,COLUMN(),0),"")</f>
        <v>5.64</v>
      </c>
      <c r="J832" s="2">
        <f>IFERROR(VLOOKUP(Tableau2[[#This Row],[PR]],'Taux sortant'!$I$9:$S$167,COLUMN(),0),"")</f>
        <v>0</v>
      </c>
      <c r="K832" s="2">
        <f>IFERROR(VLOOKUP(Tableau2[[#This Row],[PR]],'Taux sortant'!$I$9:$S$167,COLUMN(),0),"")</f>
        <v>0</v>
      </c>
      <c r="L832" s="2" t="str">
        <f>IFERROR(VLOOKUP(Tableau2[[#This Row],[PR]],'Taux sortant'!$I$9:$S$167,COLUMN(),0),"")</f>
        <v/>
      </c>
    </row>
    <row r="833" spans="1:12" x14ac:dyDescent="0.3">
      <c r="A833" s="1" t="s">
        <v>3182</v>
      </c>
      <c r="B833" s="1" t="s">
        <v>17</v>
      </c>
      <c r="C833" s="2">
        <f>IFERROR(VLOOKUP(Tableau2[[#This Row],[PR]],'Taux sortant'!$I$9:$S$167,COLUMN(),0),"")</f>
        <v>15.12</v>
      </c>
      <c r="D833" s="2">
        <f>IFERROR(VLOOKUP(Tableau2[[#This Row],[PR]],'Taux sortant'!$I$9:$S$167,COLUMN(),0),"")</f>
        <v>12.61</v>
      </c>
      <c r="E833" s="2">
        <f>IFERROR(VLOOKUP(Tableau2[[#This Row],[PR]],'Taux sortant'!$I$9:$S$167,COLUMN(),0),"")</f>
        <v>9.7200000000000006</v>
      </c>
      <c r="F833" s="2">
        <f>IFERROR(VLOOKUP(Tableau2[[#This Row],[PR]],'Taux sortant'!$I$9:$S$167,COLUMN(),0),"")</f>
        <v>8.27</v>
      </c>
      <c r="G833" s="2">
        <f>IFERROR(VLOOKUP(Tableau2[[#This Row],[PR]],'Taux sortant'!$I$9:$S$167,COLUMN(),0),"")</f>
        <v>7.1</v>
      </c>
      <c r="H833" s="2">
        <f>IFERROR(VLOOKUP(Tableau2[[#This Row],[PR]],'Taux sortant'!$I$9:$S$167,COLUMN(),0),"")</f>
        <v>6.12</v>
      </c>
      <c r="I833" s="2">
        <f>IFERROR(VLOOKUP(Tableau2[[#This Row],[PR]],'Taux sortant'!$I$9:$S$167,COLUMN(),0),"")</f>
        <v>5.33</v>
      </c>
      <c r="J833" s="2">
        <f>IFERROR(VLOOKUP(Tableau2[[#This Row],[PR]],'Taux sortant'!$I$9:$S$167,COLUMN(),0),"")</f>
        <v>0</v>
      </c>
      <c r="K833" s="2">
        <f>IFERROR(VLOOKUP(Tableau2[[#This Row],[PR]],'Taux sortant'!$I$9:$S$167,COLUMN(),0),"")</f>
        <v>0</v>
      </c>
      <c r="L833" s="2" t="str">
        <f>IFERROR(VLOOKUP(Tableau2[[#This Row],[PR]],'Taux sortant'!$I$9:$S$167,COLUMN(),0),"")</f>
        <v/>
      </c>
    </row>
    <row r="834" spans="1:12" x14ac:dyDescent="0.3">
      <c r="A834" s="1" t="s">
        <v>3179</v>
      </c>
      <c r="B834" s="1" t="s">
        <v>3086</v>
      </c>
      <c r="C834" s="2">
        <f>IFERROR(VLOOKUP(Tableau2[[#This Row],[PR]],'Taux sortant'!$I$9:$S$167,COLUMN(),0),"")</f>
        <v>14.38</v>
      </c>
      <c r="D834" s="2">
        <f>IFERROR(VLOOKUP(Tableau2[[#This Row],[PR]],'Taux sortant'!$I$9:$S$167,COLUMN(),0),"")</f>
        <v>11.96</v>
      </c>
      <c r="E834" s="2">
        <f>IFERROR(VLOOKUP(Tableau2[[#This Row],[PR]],'Taux sortant'!$I$9:$S$167,COLUMN(),0),"")</f>
        <v>9.1199999999999992</v>
      </c>
      <c r="F834" s="2">
        <f>IFERROR(VLOOKUP(Tableau2[[#This Row],[PR]],'Taux sortant'!$I$9:$S$167,COLUMN(),0),"")</f>
        <v>7.74</v>
      </c>
      <c r="G834" s="2">
        <f>IFERROR(VLOOKUP(Tableau2[[#This Row],[PR]],'Taux sortant'!$I$9:$S$167,COLUMN(),0),"")</f>
        <v>6.58</v>
      </c>
      <c r="H834" s="2">
        <f>IFERROR(VLOOKUP(Tableau2[[#This Row],[PR]],'Taux sortant'!$I$9:$S$167,COLUMN(),0),"")</f>
        <v>5.57</v>
      </c>
      <c r="I834" s="2">
        <f>IFERROR(VLOOKUP(Tableau2[[#This Row],[PR]],'Taux sortant'!$I$9:$S$167,COLUMN(),0),"")</f>
        <v>4.78</v>
      </c>
      <c r="J834" s="2">
        <f>IFERROR(VLOOKUP(Tableau2[[#This Row],[PR]],'Taux sortant'!$I$9:$S$167,COLUMN(),0),"")</f>
        <v>0</v>
      </c>
      <c r="K834" s="2">
        <f>IFERROR(VLOOKUP(Tableau2[[#This Row],[PR]],'Taux sortant'!$I$9:$S$167,COLUMN(),0),"")</f>
        <v>0</v>
      </c>
      <c r="L834" s="2" t="str">
        <f>IFERROR(VLOOKUP(Tableau2[[#This Row],[PR]],'Taux sortant'!$I$9:$S$167,COLUMN(),0),"")</f>
        <v/>
      </c>
    </row>
    <row r="835" spans="1:12" x14ac:dyDescent="0.3">
      <c r="A835" s="1" t="s">
        <v>1606</v>
      </c>
      <c r="B835" s="1" t="s">
        <v>1547</v>
      </c>
      <c r="C835" s="2">
        <f>IFERROR(VLOOKUP(Tableau2[[#This Row],[PR]],'Taux sortant'!$I$9:$S$167,COLUMN(),0),"")</f>
        <v>8.85</v>
      </c>
      <c r="D835" s="2">
        <f>IFERROR(VLOOKUP(Tableau2[[#This Row],[PR]],'Taux sortant'!$I$9:$S$167,COLUMN(),0),"")</f>
        <v>6.89</v>
      </c>
      <c r="E835" s="2">
        <f>IFERROR(VLOOKUP(Tableau2[[#This Row],[PR]],'Taux sortant'!$I$9:$S$167,COLUMN(),0),"")</f>
        <v>4.7</v>
      </c>
      <c r="F835" s="2">
        <f>IFERROR(VLOOKUP(Tableau2[[#This Row],[PR]],'Taux sortant'!$I$9:$S$167,COLUMN(),0),"")</f>
        <v>3.63</v>
      </c>
      <c r="G835" s="2">
        <f>IFERROR(VLOOKUP(Tableau2[[#This Row],[PR]],'Taux sortant'!$I$9:$S$167,COLUMN(),0),"")</f>
        <v>2.93</v>
      </c>
      <c r="H835" s="2">
        <f>IFERROR(VLOOKUP(Tableau2[[#This Row],[PR]],'Taux sortant'!$I$9:$S$167,COLUMN(),0),"")</f>
        <v>2.4900000000000002</v>
      </c>
      <c r="I835" s="2">
        <f>IFERROR(VLOOKUP(Tableau2[[#This Row],[PR]],'Taux sortant'!$I$9:$S$167,COLUMN(),0),"")</f>
        <v>2.21</v>
      </c>
      <c r="J835" s="2">
        <f>IFERROR(VLOOKUP(Tableau2[[#This Row],[PR]],'Taux sortant'!$I$9:$S$167,COLUMN(),0),"")</f>
        <v>0</v>
      </c>
      <c r="K835" s="2">
        <f>IFERROR(VLOOKUP(Tableau2[[#This Row],[PR]],'Taux sortant'!$I$9:$S$167,COLUMN(),0),"")</f>
        <v>0</v>
      </c>
      <c r="L835" s="2" t="str">
        <f>IFERROR(VLOOKUP(Tableau2[[#This Row],[PR]],'Taux sortant'!$I$9:$S$167,COLUMN(),0),"")</f>
        <v/>
      </c>
    </row>
    <row r="836" spans="1:12" x14ac:dyDescent="0.3">
      <c r="A836" s="1" t="s">
        <v>301</v>
      </c>
      <c r="B836" s="1" t="s">
        <v>15</v>
      </c>
      <c r="C836" s="2">
        <f>IFERROR(VLOOKUP(Tableau2[[#This Row],[PR]],'Taux sortant'!$I$9:$S$167,COLUMN(),0),"")</f>
        <v>12.05</v>
      </c>
      <c r="D836" s="2">
        <f>IFERROR(VLOOKUP(Tableau2[[#This Row],[PR]],'Taux sortant'!$I$9:$S$167,COLUMN(),0),"")</f>
        <v>9.57</v>
      </c>
      <c r="E836" s="2">
        <f>IFERROR(VLOOKUP(Tableau2[[#This Row],[PR]],'Taux sortant'!$I$9:$S$167,COLUMN(),0),"")</f>
        <v>6.79</v>
      </c>
      <c r="F836" s="2">
        <f>IFERROR(VLOOKUP(Tableau2[[#This Row],[PR]],'Taux sortant'!$I$9:$S$167,COLUMN(),0),"")</f>
        <v>5.47</v>
      </c>
      <c r="G836" s="2">
        <f>IFERROR(VLOOKUP(Tableau2[[#This Row],[PR]],'Taux sortant'!$I$9:$S$167,COLUMN(),0),"")</f>
        <v>4.49</v>
      </c>
      <c r="H836" s="2">
        <f>IFERROR(VLOOKUP(Tableau2[[#This Row],[PR]],'Taux sortant'!$I$9:$S$167,COLUMN(),0),"")</f>
        <v>3.66</v>
      </c>
      <c r="I836" s="2">
        <f>IFERROR(VLOOKUP(Tableau2[[#This Row],[PR]],'Taux sortant'!$I$9:$S$167,COLUMN(),0),"")</f>
        <v>3.12</v>
      </c>
      <c r="J836" s="2">
        <f>IFERROR(VLOOKUP(Tableau2[[#This Row],[PR]],'Taux sortant'!$I$9:$S$167,COLUMN(),0),"")</f>
        <v>0</v>
      </c>
      <c r="K836" s="2">
        <f>IFERROR(VLOOKUP(Tableau2[[#This Row],[PR]],'Taux sortant'!$I$9:$S$167,COLUMN(),0),"")</f>
        <v>0</v>
      </c>
      <c r="L836" s="2" t="str">
        <f>IFERROR(VLOOKUP(Tableau2[[#This Row],[PR]],'Taux sortant'!$I$9:$S$167,COLUMN(),0),"")</f>
        <v/>
      </c>
    </row>
    <row r="837" spans="1:12" x14ac:dyDescent="0.3">
      <c r="A837" s="1" t="s">
        <v>6088</v>
      </c>
      <c r="B837" s="1" t="s">
        <v>5846</v>
      </c>
      <c r="C837" s="2" t="str">
        <f>IFERROR(VLOOKUP(Tableau2[[#This Row],[PR]],'Taux sortant'!$I$9:$S$167,COLUMN(),0),"")</f>
        <v/>
      </c>
      <c r="D837" s="2" t="str">
        <f>IFERROR(VLOOKUP(Tableau2[[#This Row],[PR]],'Taux sortant'!$I$9:$S$167,COLUMN(),0),"")</f>
        <v/>
      </c>
      <c r="E837" s="2" t="str">
        <f>IFERROR(VLOOKUP(Tableau2[[#This Row],[PR]],'Taux sortant'!$I$9:$S$167,COLUMN(),0),"")</f>
        <v/>
      </c>
      <c r="F837" s="2" t="str">
        <f>IFERROR(VLOOKUP(Tableau2[[#This Row],[PR]],'Taux sortant'!$I$9:$S$167,COLUMN(),0),"")</f>
        <v/>
      </c>
      <c r="G837" s="2" t="str">
        <f>IFERROR(VLOOKUP(Tableau2[[#This Row],[PR]],'Taux sortant'!$I$9:$S$167,COLUMN(),0),"")</f>
        <v/>
      </c>
      <c r="H837" s="2" t="str">
        <f>IFERROR(VLOOKUP(Tableau2[[#This Row],[PR]],'Taux sortant'!$I$9:$S$167,COLUMN(),0),"")</f>
        <v/>
      </c>
      <c r="I837" s="2" t="str">
        <f>IFERROR(VLOOKUP(Tableau2[[#This Row],[PR]],'Taux sortant'!$I$9:$S$167,COLUMN(),0),"")</f>
        <v/>
      </c>
      <c r="J837" s="2" t="str">
        <f>IFERROR(VLOOKUP(Tableau2[[#This Row],[PR]],'Taux sortant'!$I$9:$S$167,COLUMN(),0),"")</f>
        <v/>
      </c>
      <c r="K837" s="2" t="str">
        <f>IFERROR(VLOOKUP(Tableau2[[#This Row],[PR]],'Taux sortant'!$I$9:$S$167,COLUMN(),0),"")</f>
        <v/>
      </c>
      <c r="L837" s="2" t="str">
        <f>IFERROR(VLOOKUP(Tableau2[[#This Row],[PR]],'Taux sortant'!$I$9:$S$167,COLUMN(),0),"")</f>
        <v/>
      </c>
    </row>
    <row r="838" spans="1:12" x14ac:dyDescent="0.3">
      <c r="A838" s="1" t="s">
        <v>3184</v>
      </c>
      <c r="B838" s="1" t="s">
        <v>3086</v>
      </c>
      <c r="C838" s="2">
        <f>IFERROR(VLOOKUP(Tableau2[[#This Row],[PR]],'Taux sortant'!$I$9:$S$167,COLUMN(),0),"")</f>
        <v>14.38</v>
      </c>
      <c r="D838" s="2">
        <f>IFERROR(VLOOKUP(Tableau2[[#This Row],[PR]],'Taux sortant'!$I$9:$S$167,COLUMN(),0),"")</f>
        <v>11.96</v>
      </c>
      <c r="E838" s="2">
        <f>IFERROR(VLOOKUP(Tableau2[[#This Row],[PR]],'Taux sortant'!$I$9:$S$167,COLUMN(),0),"")</f>
        <v>9.1199999999999992</v>
      </c>
      <c r="F838" s="2">
        <f>IFERROR(VLOOKUP(Tableau2[[#This Row],[PR]],'Taux sortant'!$I$9:$S$167,COLUMN(),0),"")</f>
        <v>7.74</v>
      </c>
      <c r="G838" s="2">
        <f>IFERROR(VLOOKUP(Tableau2[[#This Row],[PR]],'Taux sortant'!$I$9:$S$167,COLUMN(),0),"")</f>
        <v>6.58</v>
      </c>
      <c r="H838" s="2">
        <f>IFERROR(VLOOKUP(Tableau2[[#This Row],[PR]],'Taux sortant'!$I$9:$S$167,COLUMN(),0),"")</f>
        <v>5.57</v>
      </c>
      <c r="I838" s="2">
        <f>IFERROR(VLOOKUP(Tableau2[[#This Row],[PR]],'Taux sortant'!$I$9:$S$167,COLUMN(),0),"")</f>
        <v>4.78</v>
      </c>
      <c r="J838" s="2">
        <f>IFERROR(VLOOKUP(Tableau2[[#This Row],[PR]],'Taux sortant'!$I$9:$S$167,COLUMN(),0),"")</f>
        <v>0</v>
      </c>
      <c r="K838" s="2">
        <f>IFERROR(VLOOKUP(Tableau2[[#This Row],[PR]],'Taux sortant'!$I$9:$S$167,COLUMN(),0),"")</f>
        <v>0</v>
      </c>
      <c r="L838" s="2" t="str">
        <f>IFERROR(VLOOKUP(Tableau2[[#This Row],[PR]],'Taux sortant'!$I$9:$S$167,COLUMN(),0),"")</f>
        <v/>
      </c>
    </row>
    <row r="839" spans="1:12" x14ac:dyDescent="0.3">
      <c r="A839" s="1" t="s">
        <v>1609</v>
      </c>
      <c r="B839" s="1" t="s">
        <v>1610</v>
      </c>
      <c r="C839" s="2">
        <f>IFERROR(VLOOKUP(Tableau2[[#This Row],[PR]],'Taux sortant'!$I$9:$S$167,COLUMN(),0),"")</f>
        <v>20.27</v>
      </c>
      <c r="D839" s="2">
        <f>IFERROR(VLOOKUP(Tableau2[[#This Row],[PR]],'Taux sortant'!$I$9:$S$167,COLUMN(),0),"")</f>
        <v>17.12</v>
      </c>
      <c r="E839" s="2">
        <f>IFERROR(VLOOKUP(Tableau2[[#This Row],[PR]],'Taux sortant'!$I$9:$S$167,COLUMN(),0),"")</f>
        <v>13.15</v>
      </c>
      <c r="F839" s="2">
        <f>IFERROR(VLOOKUP(Tableau2[[#This Row],[PR]],'Taux sortant'!$I$9:$S$167,COLUMN(),0),"")</f>
        <v>9.51</v>
      </c>
      <c r="G839" s="2">
        <f>IFERROR(VLOOKUP(Tableau2[[#This Row],[PR]],'Taux sortant'!$I$9:$S$167,COLUMN(),0),"")</f>
        <v>6.45</v>
      </c>
      <c r="H839" s="2">
        <f>IFERROR(VLOOKUP(Tableau2[[#This Row],[PR]],'Taux sortant'!$I$9:$S$167,COLUMN(),0),"")</f>
        <v>4.6399999999999997</v>
      </c>
      <c r="I839" s="2">
        <f>IFERROR(VLOOKUP(Tableau2[[#This Row],[PR]],'Taux sortant'!$I$9:$S$167,COLUMN(),0),"")</f>
        <v>3.62</v>
      </c>
      <c r="J839" s="2">
        <f>IFERROR(VLOOKUP(Tableau2[[#This Row],[PR]],'Taux sortant'!$I$9:$S$167,COLUMN(),0),"")</f>
        <v>0</v>
      </c>
      <c r="K839" s="2">
        <f>IFERROR(VLOOKUP(Tableau2[[#This Row],[PR]],'Taux sortant'!$I$9:$S$167,COLUMN(),0),"")</f>
        <v>0</v>
      </c>
      <c r="L839" s="2" t="str">
        <f>IFERROR(VLOOKUP(Tableau2[[#This Row],[PR]],'Taux sortant'!$I$9:$S$167,COLUMN(),0),"")</f>
        <v/>
      </c>
    </row>
    <row r="840" spans="1:12" x14ac:dyDescent="0.3">
      <c r="A840" s="1" t="s">
        <v>6091</v>
      </c>
      <c r="B840" s="1" t="s">
        <v>5815</v>
      </c>
      <c r="C840" s="2">
        <f>IFERROR(VLOOKUP(Tableau2[[#This Row],[PR]],'Taux sortant'!$I$9:$S$167,COLUMN(),0),"")</f>
        <v>29.89</v>
      </c>
      <c r="D840" s="2">
        <f>IFERROR(VLOOKUP(Tableau2[[#This Row],[PR]],'Taux sortant'!$I$9:$S$167,COLUMN(),0),"")</f>
        <v>27.05</v>
      </c>
      <c r="E840" s="2">
        <f>IFERROR(VLOOKUP(Tableau2[[#This Row],[PR]],'Taux sortant'!$I$9:$S$167,COLUMN(),0),"")</f>
        <v>23.76</v>
      </c>
      <c r="F840" s="2">
        <f>IFERROR(VLOOKUP(Tableau2[[#This Row],[PR]],'Taux sortant'!$I$9:$S$167,COLUMN(),0),"")</f>
        <v>22.11</v>
      </c>
      <c r="G840" s="2">
        <f>IFERROR(VLOOKUP(Tableau2[[#This Row],[PR]],'Taux sortant'!$I$9:$S$167,COLUMN(),0),"")</f>
        <v>20.05</v>
      </c>
      <c r="H840" s="2">
        <f>IFERROR(VLOOKUP(Tableau2[[#This Row],[PR]],'Taux sortant'!$I$9:$S$167,COLUMN(),0),"")</f>
        <v>17.09</v>
      </c>
      <c r="I840" s="2">
        <f>IFERROR(VLOOKUP(Tableau2[[#This Row],[PR]],'Taux sortant'!$I$9:$S$167,COLUMN(),0),"")</f>
        <v>15.56</v>
      </c>
      <c r="J840" s="2">
        <f>IFERROR(VLOOKUP(Tableau2[[#This Row],[PR]],'Taux sortant'!$I$9:$S$167,COLUMN(),0),"")</f>
        <v>0</v>
      </c>
      <c r="K840" s="2">
        <f>IFERROR(VLOOKUP(Tableau2[[#This Row],[PR]],'Taux sortant'!$I$9:$S$167,COLUMN(),0),"")</f>
        <v>0</v>
      </c>
      <c r="L840" s="2" t="str">
        <f>IFERROR(VLOOKUP(Tableau2[[#This Row],[PR]],'Taux sortant'!$I$9:$S$167,COLUMN(),0),"")</f>
        <v/>
      </c>
    </row>
    <row r="841" spans="1:12" x14ac:dyDescent="0.3">
      <c r="A841" s="1" t="s">
        <v>304</v>
      </c>
      <c r="B841" s="1" t="s">
        <v>102</v>
      </c>
      <c r="C841" s="2">
        <f>IFERROR(VLOOKUP(Tableau2[[#This Row],[PR]],'Taux sortant'!$I$9:$S$167,COLUMN(),0),"")</f>
        <v>14.5</v>
      </c>
      <c r="D841" s="2">
        <f>IFERROR(VLOOKUP(Tableau2[[#This Row],[PR]],'Taux sortant'!$I$9:$S$167,COLUMN(),0),"")</f>
        <v>11.83</v>
      </c>
      <c r="E841" s="2">
        <f>IFERROR(VLOOKUP(Tableau2[[#This Row],[PR]],'Taux sortant'!$I$9:$S$167,COLUMN(),0),"")</f>
        <v>8.74</v>
      </c>
      <c r="F841" s="2">
        <f>IFERROR(VLOOKUP(Tableau2[[#This Row],[PR]],'Taux sortant'!$I$9:$S$167,COLUMN(),0),"")</f>
        <v>7.26</v>
      </c>
      <c r="G841" s="2">
        <f>IFERROR(VLOOKUP(Tableau2[[#This Row],[PR]],'Taux sortant'!$I$9:$S$167,COLUMN(),0),"")</f>
        <v>6.21</v>
      </c>
      <c r="H841" s="2">
        <f>IFERROR(VLOOKUP(Tableau2[[#This Row],[PR]],'Taux sortant'!$I$9:$S$167,COLUMN(),0),"")</f>
        <v>5.33</v>
      </c>
      <c r="I841" s="2">
        <f>IFERROR(VLOOKUP(Tableau2[[#This Row],[PR]],'Taux sortant'!$I$9:$S$167,COLUMN(),0),"")</f>
        <v>4.8</v>
      </c>
      <c r="J841" s="2">
        <f>IFERROR(VLOOKUP(Tableau2[[#This Row],[PR]],'Taux sortant'!$I$9:$S$167,COLUMN(),0),"")</f>
        <v>0</v>
      </c>
      <c r="K841" s="2">
        <f>IFERROR(VLOOKUP(Tableau2[[#This Row],[PR]],'Taux sortant'!$I$9:$S$167,COLUMN(),0),"")</f>
        <v>0</v>
      </c>
      <c r="L841" s="2" t="str">
        <f>IFERROR(VLOOKUP(Tableau2[[#This Row],[PR]],'Taux sortant'!$I$9:$S$167,COLUMN(),0),"")</f>
        <v/>
      </c>
    </row>
    <row r="842" spans="1:12" x14ac:dyDescent="0.3">
      <c r="A842" s="1" t="s">
        <v>307</v>
      </c>
      <c r="B842" s="1" t="s">
        <v>90</v>
      </c>
      <c r="C842" s="2">
        <f>IFERROR(VLOOKUP(Tableau2[[#This Row],[PR]],'Taux sortant'!$I$9:$S$167,COLUMN(),0),"")</f>
        <v>32.090000000000003</v>
      </c>
      <c r="D842" s="2">
        <f>IFERROR(VLOOKUP(Tableau2[[#This Row],[PR]],'Taux sortant'!$I$9:$S$167,COLUMN(),0),"")</f>
        <v>26.17</v>
      </c>
      <c r="E842" s="2">
        <f>IFERROR(VLOOKUP(Tableau2[[#This Row],[PR]],'Taux sortant'!$I$9:$S$167,COLUMN(),0),"")</f>
        <v>20.67</v>
      </c>
      <c r="F842" s="2">
        <f>IFERROR(VLOOKUP(Tableau2[[#This Row],[PR]],'Taux sortant'!$I$9:$S$167,COLUMN(),0),"")</f>
        <v>17.260000000000002</v>
      </c>
      <c r="G842" s="2">
        <f>IFERROR(VLOOKUP(Tableau2[[#This Row],[PR]],'Taux sortant'!$I$9:$S$167,COLUMN(),0),"")</f>
        <v>12.15</v>
      </c>
      <c r="H842" s="2">
        <f>IFERROR(VLOOKUP(Tableau2[[#This Row],[PR]],'Taux sortant'!$I$9:$S$167,COLUMN(),0),"")</f>
        <v>7.95</v>
      </c>
      <c r="I842" s="2">
        <f>IFERROR(VLOOKUP(Tableau2[[#This Row],[PR]],'Taux sortant'!$I$9:$S$167,COLUMN(),0),"")</f>
        <v>7.21</v>
      </c>
      <c r="J842" s="2">
        <f>IFERROR(VLOOKUP(Tableau2[[#This Row],[PR]],'Taux sortant'!$I$9:$S$167,COLUMN(),0),"")</f>
        <v>0</v>
      </c>
      <c r="K842" s="2">
        <f>IFERROR(VLOOKUP(Tableau2[[#This Row],[PR]],'Taux sortant'!$I$9:$S$167,COLUMN(),0),"")</f>
        <v>0</v>
      </c>
      <c r="L842" s="2" t="str">
        <f>IFERROR(VLOOKUP(Tableau2[[#This Row],[PR]],'Taux sortant'!$I$9:$S$167,COLUMN(),0),"")</f>
        <v/>
      </c>
    </row>
    <row r="843" spans="1:12" x14ac:dyDescent="0.3">
      <c r="A843" s="1" t="s">
        <v>310</v>
      </c>
      <c r="B843" s="1" t="s">
        <v>26</v>
      </c>
      <c r="C843" s="2">
        <f>IFERROR(VLOOKUP(Tableau2[[#This Row],[PR]],'Taux sortant'!$I$9:$S$167,COLUMN(),0),"")</f>
        <v>20.07</v>
      </c>
      <c r="D843" s="2">
        <f>IFERROR(VLOOKUP(Tableau2[[#This Row],[PR]],'Taux sortant'!$I$9:$S$167,COLUMN(),0),"")</f>
        <v>15.84</v>
      </c>
      <c r="E843" s="2">
        <f>IFERROR(VLOOKUP(Tableau2[[#This Row],[PR]],'Taux sortant'!$I$9:$S$167,COLUMN(),0),"")</f>
        <v>11.78</v>
      </c>
      <c r="F843" s="2">
        <f>IFERROR(VLOOKUP(Tableau2[[#This Row],[PR]],'Taux sortant'!$I$9:$S$167,COLUMN(),0),"")</f>
        <v>8.85</v>
      </c>
      <c r="G843" s="2">
        <f>IFERROR(VLOOKUP(Tableau2[[#This Row],[PR]],'Taux sortant'!$I$9:$S$167,COLUMN(),0),"")</f>
        <v>6.72</v>
      </c>
      <c r="H843" s="2">
        <f>IFERROR(VLOOKUP(Tableau2[[#This Row],[PR]],'Taux sortant'!$I$9:$S$167,COLUMN(),0),"")</f>
        <v>5.19</v>
      </c>
      <c r="I843" s="2">
        <f>IFERROR(VLOOKUP(Tableau2[[#This Row],[PR]],'Taux sortant'!$I$9:$S$167,COLUMN(),0),"")</f>
        <v>4.37</v>
      </c>
      <c r="J843" s="2">
        <f>IFERROR(VLOOKUP(Tableau2[[#This Row],[PR]],'Taux sortant'!$I$9:$S$167,COLUMN(),0),"")</f>
        <v>0</v>
      </c>
      <c r="K843" s="2">
        <f>IFERROR(VLOOKUP(Tableau2[[#This Row],[PR]],'Taux sortant'!$I$9:$S$167,COLUMN(),0),"")</f>
        <v>0</v>
      </c>
      <c r="L843" s="2" t="str">
        <f>IFERROR(VLOOKUP(Tableau2[[#This Row],[PR]],'Taux sortant'!$I$9:$S$167,COLUMN(),0),"")</f>
        <v/>
      </c>
    </row>
    <row r="844" spans="1:12" x14ac:dyDescent="0.3">
      <c r="A844" s="1" t="s">
        <v>5540</v>
      </c>
      <c r="B844" s="1" t="s">
        <v>5349</v>
      </c>
      <c r="C844" s="2" t="str">
        <f>IFERROR(VLOOKUP(Tableau2[[#This Row],[PR]],'Taux sortant'!$I$9:$S$167,COLUMN(),0),"")</f>
        <v/>
      </c>
      <c r="D844" s="2" t="str">
        <f>IFERROR(VLOOKUP(Tableau2[[#This Row],[PR]],'Taux sortant'!$I$9:$S$167,COLUMN(),0),"")</f>
        <v/>
      </c>
      <c r="E844" s="2" t="str">
        <f>IFERROR(VLOOKUP(Tableau2[[#This Row],[PR]],'Taux sortant'!$I$9:$S$167,COLUMN(),0),"")</f>
        <v/>
      </c>
      <c r="F844" s="2" t="str">
        <f>IFERROR(VLOOKUP(Tableau2[[#This Row],[PR]],'Taux sortant'!$I$9:$S$167,COLUMN(),0),"")</f>
        <v/>
      </c>
      <c r="G844" s="2" t="str">
        <f>IFERROR(VLOOKUP(Tableau2[[#This Row],[PR]],'Taux sortant'!$I$9:$S$167,COLUMN(),0),"")</f>
        <v/>
      </c>
      <c r="H844" s="2" t="str">
        <f>IFERROR(VLOOKUP(Tableau2[[#This Row],[PR]],'Taux sortant'!$I$9:$S$167,COLUMN(),0),"")</f>
        <v/>
      </c>
      <c r="I844" s="2" t="str">
        <f>IFERROR(VLOOKUP(Tableau2[[#This Row],[PR]],'Taux sortant'!$I$9:$S$167,COLUMN(),0),"")</f>
        <v/>
      </c>
      <c r="J844" s="2" t="str">
        <f>IFERROR(VLOOKUP(Tableau2[[#This Row],[PR]],'Taux sortant'!$I$9:$S$167,COLUMN(),0),"")</f>
        <v/>
      </c>
      <c r="K844" s="2" t="str">
        <f>IFERROR(VLOOKUP(Tableau2[[#This Row],[PR]],'Taux sortant'!$I$9:$S$167,COLUMN(),0),"")</f>
        <v/>
      </c>
      <c r="L844" s="2" t="str">
        <f>IFERROR(VLOOKUP(Tableau2[[#This Row],[PR]],'Taux sortant'!$I$9:$S$167,COLUMN(),0),"")</f>
        <v/>
      </c>
    </row>
    <row r="845" spans="1:12" x14ac:dyDescent="0.3">
      <c r="A845" s="1" t="s">
        <v>4224</v>
      </c>
      <c r="B845" s="1" t="s">
        <v>4222</v>
      </c>
      <c r="C845" s="2">
        <f>IFERROR(VLOOKUP(Tableau2[[#This Row],[PR]],'Taux sortant'!$I$9:$S$167,COLUMN(),0),"")</f>
        <v>16.93</v>
      </c>
      <c r="D845" s="2">
        <f>IFERROR(VLOOKUP(Tableau2[[#This Row],[PR]],'Taux sortant'!$I$9:$S$167,COLUMN(),0),"")</f>
        <v>14.32</v>
      </c>
      <c r="E845" s="2">
        <f>IFERROR(VLOOKUP(Tableau2[[#This Row],[PR]],'Taux sortant'!$I$9:$S$167,COLUMN(),0),"")</f>
        <v>11.27</v>
      </c>
      <c r="F845" s="2">
        <f>IFERROR(VLOOKUP(Tableau2[[#This Row],[PR]],'Taux sortant'!$I$9:$S$167,COLUMN(),0),"")</f>
        <v>9.77</v>
      </c>
      <c r="G845" s="2">
        <f>IFERROR(VLOOKUP(Tableau2[[#This Row],[PR]],'Taux sortant'!$I$9:$S$167,COLUMN(),0),"")</f>
        <v>8.41</v>
      </c>
      <c r="H845" s="2">
        <f>IFERROR(VLOOKUP(Tableau2[[#This Row],[PR]],'Taux sortant'!$I$9:$S$167,COLUMN(),0),"")</f>
        <v>7.25</v>
      </c>
      <c r="I845" s="2">
        <f>IFERROR(VLOOKUP(Tableau2[[#This Row],[PR]],'Taux sortant'!$I$9:$S$167,COLUMN(),0),"")</f>
        <v>6.31</v>
      </c>
      <c r="J845" s="2">
        <f>IFERROR(VLOOKUP(Tableau2[[#This Row],[PR]],'Taux sortant'!$I$9:$S$167,COLUMN(),0),"")</f>
        <v>0</v>
      </c>
      <c r="K845" s="2">
        <f>IFERROR(VLOOKUP(Tableau2[[#This Row],[PR]],'Taux sortant'!$I$9:$S$167,COLUMN(),0),"")</f>
        <v>0</v>
      </c>
      <c r="L845" s="2" t="str">
        <f>IFERROR(VLOOKUP(Tableau2[[#This Row],[PR]],'Taux sortant'!$I$9:$S$167,COLUMN(),0),"")</f>
        <v/>
      </c>
    </row>
    <row r="846" spans="1:12" x14ac:dyDescent="0.3">
      <c r="A846" s="1" t="s">
        <v>313</v>
      </c>
      <c r="B846" s="1" t="s">
        <v>219</v>
      </c>
      <c r="C846" s="2">
        <f>IFERROR(VLOOKUP(Tableau2[[#This Row],[PR]],'Taux sortant'!$I$9:$S$167,COLUMN(),0),"")</f>
        <v>12.63</v>
      </c>
      <c r="D846" s="2">
        <f>IFERROR(VLOOKUP(Tableau2[[#This Row],[PR]],'Taux sortant'!$I$9:$S$167,COLUMN(),0),"")</f>
        <v>10.14</v>
      </c>
      <c r="E846" s="2">
        <f>IFERROR(VLOOKUP(Tableau2[[#This Row],[PR]],'Taux sortant'!$I$9:$S$167,COLUMN(),0),"")</f>
        <v>7.31</v>
      </c>
      <c r="F846" s="2">
        <f>IFERROR(VLOOKUP(Tableau2[[#This Row],[PR]],'Taux sortant'!$I$9:$S$167,COLUMN(),0),"")</f>
        <v>5.96</v>
      </c>
      <c r="G846" s="2">
        <f>IFERROR(VLOOKUP(Tableau2[[#This Row],[PR]],'Taux sortant'!$I$9:$S$167,COLUMN(),0),"")</f>
        <v>4.9800000000000004</v>
      </c>
      <c r="H846" s="2">
        <f>IFERROR(VLOOKUP(Tableau2[[#This Row],[PR]],'Taux sortant'!$I$9:$S$167,COLUMN(),0),"")</f>
        <v>4.2</v>
      </c>
      <c r="I846" s="2">
        <f>IFERROR(VLOOKUP(Tableau2[[#This Row],[PR]],'Taux sortant'!$I$9:$S$167,COLUMN(),0),"")</f>
        <v>3.68</v>
      </c>
      <c r="J846" s="2">
        <f>IFERROR(VLOOKUP(Tableau2[[#This Row],[PR]],'Taux sortant'!$I$9:$S$167,COLUMN(),0),"")</f>
        <v>0</v>
      </c>
      <c r="K846" s="2">
        <f>IFERROR(VLOOKUP(Tableau2[[#This Row],[PR]],'Taux sortant'!$I$9:$S$167,COLUMN(),0),"")</f>
        <v>0</v>
      </c>
      <c r="L846" s="2" t="str">
        <f>IFERROR(VLOOKUP(Tableau2[[#This Row],[PR]],'Taux sortant'!$I$9:$S$167,COLUMN(),0),"")</f>
        <v/>
      </c>
    </row>
    <row r="847" spans="1:12" x14ac:dyDescent="0.3">
      <c r="A847" s="1" t="s">
        <v>3187</v>
      </c>
      <c r="B847" s="1" t="s">
        <v>3086</v>
      </c>
      <c r="C847" s="2">
        <f>IFERROR(VLOOKUP(Tableau2[[#This Row],[PR]],'Taux sortant'!$I$9:$S$167,COLUMN(),0),"")</f>
        <v>14.38</v>
      </c>
      <c r="D847" s="2">
        <f>IFERROR(VLOOKUP(Tableau2[[#This Row],[PR]],'Taux sortant'!$I$9:$S$167,COLUMN(),0),"")</f>
        <v>11.96</v>
      </c>
      <c r="E847" s="2">
        <f>IFERROR(VLOOKUP(Tableau2[[#This Row],[PR]],'Taux sortant'!$I$9:$S$167,COLUMN(),0),"")</f>
        <v>9.1199999999999992</v>
      </c>
      <c r="F847" s="2">
        <f>IFERROR(VLOOKUP(Tableau2[[#This Row],[PR]],'Taux sortant'!$I$9:$S$167,COLUMN(),0),"")</f>
        <v>7.74</v>
      </c>
      <c r="G847" s="2">
        <f>IFERROR(VLOOKUP(Tableau2[[#This Row],[PR]],'Taux sortant'!$I$9:$S$167,COLUMN(),0),"")</f>
        <v>6.58</v>
      </c>
      <c r="H847" s="2">
        <f>IFERROR(VLOOKUP(Tableau2[[#This Row],[PR]],'Taux sortant'!$I$9:$S$167,COLUMN(),0),"")</f>
        <v>5.57</v>
      </c>
      <c r="I847" s="2">
        <f>IFERROR(VLOOKUP(Tableau2[[#This Row],[PR]],'Taux sortant'!$I$9:$S$167,COLUMN(),0),"")</f>
        <v>4.78</v>
      </c>
      <c r="J847" s="2">
        <f>IFERROR(VLOOKUP(Tableau2[[#This Row],[PR]],'Taux sortant'!$I$9:$S$167,COLUMN(),0),"")</f>
        <v>0</v>
      </c>
      <c r="K847" s="2">
        <f>IFERROR(VLOOKUP(Tableau2[[#This Row],[PR]],'Taux sortant'!$I$9:$S$167,COLUMN(),0),"")</f>
        <v>0</v>
      </c>
      <c r="L847" s="2" t="str">
        <f>IFERROR(VLOOKUP(Tableau2[[#This Row],[PR]],'Taux sortant'!$I$9:$S$167,COLUMN(),0),"")</f>
        <v/>
      </c>
    </row>
    <row r="848" spans="1:12" x14ac:dyDescent="0.3">
      <c r="A848" s="1" t="s">
        <v>3190</v>
      </c>
      <c r="B848" s="1" t="s">
        <v>3113</v>
      </c>
      <c r="C848" s="2">
        <f>IFERROR(VLOOKUP(Tableau2[[#This Row],[PR]],'Taux sortant'!$I$9:$S$167,COLUMN(),0),"")</f>
        <v>14.22</v>
      </c>
      <c r="D848" s="2">
        <f>IFERROR(VLOOKUP(Tableau2[[#This Row],[PR]],'Taux sortant'!$I$9:$S$167,COLUMN(),0),"")</f>
        <v>11.82</v>
      </c>
      <c r="E848" s="2">
        <f>IFERROR(VLOOKUP(Tableau2[[#This Row],[PR]],'Taux sortant'!$I$9:$S$167,COLUMN(),0),"")</f>
        <v>9.02</v>
      </c>
      <c r="F848" s="2">
        <f>IFERROR(VLOOKUP(Tableau2[[#This Row],[PR]],'Taux sortant'!$I$9:$S$167,COLUMN(),0),"")</f>
        <v>7.68</v>
      </c>
      <c r="G848" s="2">
        <f>IFERROR(VLOOKUP(Tableau2[[#This Row],[PR]],'Taux sortant'!$I$9:$S$167,COLUMN(),0),"")</f>
        <v>6.52</v>
      </c>
      <c r="H848" s="2">
        <f>IFERROR(VLOOKUP(Tableau2[[#This Row],[PR]],'Taux sortant'!$I$9:$S$167,COLUMN(),0),"")</f>
        <v>5.54</v>
      </c>
      <c r="I848" s="2">
        <f>IFERROR(VLOOKUP(Tableau2[[#This Row],[PR]],'Taux sortant'!$I$9:$S$167,COLUMN(),0),"")</f>
        <v>4.76</v>
      </c>
      <c r="J848" s="2">
        <f>IFERROR(VLOOKUP(Tableau2[[#This Row],[PR]],'Taux sortant'!$I$9:$S$167,COLUMN(),0),"")</f>
        <v>0</v>
      </c>
      <c r="K848" s="2">
        <f>IFERROR(VLOOKUP(Tableau2[[#This Row],[PR]],'Taux sortant'!$I$9:$S$167,COLUMN(),0),"")</f>
        <v>0</v>
      </c>
      <c r="L848" s="2" t="str">
        <f>IFERROR(VLOOKUP(Tableau2[[#This Row],[PR]],'Taux sortant'!$I$9:$S$167,COLUMN(),0),"")</f>
        <v/>
      </c>
    </row>
    <row r="849" spans="1:12" x14ac:dyDescent="0.3">
      <c r="A849" s="1" t="s">
        <v>3193</v>
      </c>
      <c r="B849" s="1" t="s">
        <v>3086</v>
      </c>
      <c r="C849" s="2">
        <f>IFERROR(VLOOKUP(Tableau2[[#This Row],[PR]],'Taux sortant'!$I$9:$S$167,COLUMN(),0),"")</f>
        <v>14.38</v>
      </c>
      <c r="D849" s="2">
        <f>IFERROR(VLOOKUP(Tableau2[[#This Row],[PR]],'Taux sortant'!$I$9:$S$167,COLUMN(),0),"")</f>
        <v>11.96</v>
      </c>
      <c r="E849" s="2">
        <f>IFERROR(VLOOKUP(Tableau2[[#This Row],[PR]],'Taux sortant'!$I$9:$S$167,COLUMN(),0),"")</f>
        <v>9.1199999999999992</v>
      </c>
      <c r="F849" s="2">
        <f>IFERROR(VLOOKUP(Tableau2[[#This Row],[PR]],'Taux sortant'!$I$9:$S$167,COLUMN(),0),"")</f>
        <v>7.74</v>
      </c>
      <c r="G849" s="2">
        <f>IFERROR(VLOOKUP(Tableau2[[#This Row],[PR]],'Taux sortant'!$I$9:$S$167,COLUMN(),0),"")</f>
        <v>6.58</v>
      </c>
      <c r="H849" s="2">
        <f>IFERROR(VLOOKUP(Tableau2[[#This Row],[PR]],'Taux sortant'!$I$9:$S$167,COLUMN(),0),"")</f>
        <v>5.57</v>
      </c>
      <c r="I849" s="2">
        <f>IFERROR(VLOOKUP(Tableau2[[#This Row],[PR]],'Taux sortant'!$I$9:$S$167,COLUMN(),0),"")</f>
        <v>4.78</v>
      </c>
      <c r="J849" s="2">
        <f>IFERROR(VLOOKUP(Tableau2[[#This Row],[PR]],'Taux sortant'!$I$9:$S$167,COLUMN(),0),"")</f>
        <v>0</v>
      </c>
      <c r="K849" s="2">
        <f>IFERROR(VLOOKUP(Tableau2[[#This Row],[PR]],'Taux sortant'!$I$9:$S$167,COLUMN(),0),"")</f>
        <v>0</v>
      </c>
      <c r="L849" s="2" t="str">
        <f>IFERROR(VLOOKUP(Tableau2[[#This Row],[PR]],'Taux sortant'!$I$9:$S$167,COLUMN(),0),"")</f>
        <v/>
      </c>
    </row>
    <row r="850" spans="1:12" x14ac:dyDescent="0.3">
      <c r="A850" s="1" t="s">
        <v>316</v>
      </c>
      <c r="B850" s="1" t="s">
        <v>69</v>
      </c>
      <c r="C850" s="2">
        <f>IFERROR(VLOOKUP(Tableau2[[#This Row],[PR]],'Taux sortant'!$I$9:$S$167,COLUMN(),0),"")</f>
        <v>23.78</v>
      </c>
      <c r="D850" s="2">
        <f>IFERROR(VLOOKUP(Tableau2[[#This Row],[PR]],'Taux sortant'!$I$9:$S$167,COLUMN(),0),"")</f>
        <v>20.58</v>
      </c>
      <c r="E850" s="2">
        <f>IFERROR(VLOOKUP(Tableau2[[#This Row],[PR]],'Taux sortant'!$I$9:$S$167,COLUMN(),0),"")</f>
        <v>16.13</v>
      </c>
      <c r="F850" s="2">
        <f>IFERROR(VLOOKUP(Tableau2[[#This Row],[PR]],'Taux sortant'!$I$9:$S$167,COLUMN(),0),"")</f>
        <v>12.62</v>
      </c>
      <c r="G850" s="2">
        <f>IFERROR(VLOOKUP(Tableau2[[#This Row],[PR]],'Taux sortant'!$I$9:$S$167,COLUMN(),0),"")</f>
        <v>9</v>
      </c>
      <c r="H850" s="2">
        <f>IFERROR(VLOOKUP(Tableau2[[#This Row],[PR]],'Taux sortant'!$I$9:$S$167,COLUMN(),0),"")</f>
        <v>5.95</v>
      </c>
      <c r="I850" s="2">
        <f>IFERROR(VLOOKUP(Tableau2[[#This Row],[PR]],'Taux sortant'!$I$9:$S$167,COLUMN(),0),"")</f>
        <v>4.28</v>
      </c>
      <c r="J850" s="2">
        <f>IFERROR(VLOOKUP(Tableau2[[#This Row],[PR]],'Taux sortant'!$I$9:$S$167,COLUMN(),0),"")</f>
        <v>0</v>
      </c>
      <c r="K850" s="2">
        <f>IFERROR(VLOOKUP(Tableau2[[#This Row],[PR]],'Taux sortant'!$I$9:$S$167,COLUMN(),0),"")</f>
        <v>0</v>
      </c>
      <c r="L850" s="2" t="str">
        <f>IFERROR(VLOOKUP(Tableau2[[#This Row],[PR]],'Taux sortant'!$I$9:$S$167,COLUMN(),0),"")</f>
        <v/>
      </c>
    </row>
    <row r="851" spans="1:12" x14ac:dyDescent="0.3">
      <c r="A851" s="1" t="s">
        <v>319</v>
      </c>
      <c r="B851" s="1" t="s">
        <v>26</v>
      </c>
      <c r="C851" s="2">
        <f>IFERROR(VLOOKUP(Tableau2[[#This Row],[PR]],'Taux sortant'!$I$9:$S$167,COLUMN(),0),"")</f>
        <v>20.07</v>
      </c>
      <c r="D851" s="2">
        <f>IFERROR(VLOOKUP(Tableau2[[#This Row],[PR]],'Taux sortant'!$I$9:$S$167,COLUMN(),0),"")</f>
        <v>15.84</v>
      </c>
      <c r="E851" s="2">
        <f>IFERROR(VLOOKUP(Tableau2[[#This Row],[PR]],'Taux sortant'!$I$9:$S$167,COLUMN(),0),"")</f>
        <v>11.78</v>
      </c>
      <c r="F851" s="2">
        <f>IFERROR(VLOOKUP(Tableau2[[#This Row],[PR]],'Taux sortant'!$I$9:$S$167,COLUMN(),0),"")</f>
        <v>8.85</v>
      </c>
      <c r="G851" s="2">
        <f>IFERROR(VLOOKUP(Tableau2[[#This Row],[PR]],'Taux sortant'!$I$9:$S$167,COLUMN(),0),"")</f>
        <v>6.72</v>
      </c>
      <c r="H851" s="2">
        <f>IFERROR(VLOOKUP(Tableau2[[#This Row],[PR]],'Taux sortant'!$I$9:$S$167,COLUMN(),0),"")</f>
        <v>5.19</v>
      </c>
      <c r="I851" s="2">
        <f>IFERROR(VLOOKUP(Tableau2[[#This Row],[PR]],'Taux sortant'!$I$9:$S$167,COLUMN(),0),"")</f>
        <v>4.37</v>
      </c>
      <c r="J851" s="2">
        <f>IFERROR(VLOOKUP(Tableau2[[#This Row],[PR]],'Taux sortant'!$I$9:$S$167,COLUMN(),0),"")</f>
        <v>0</v>
      </c>
      <c r="K851" s="2">
        <f>IFERROR(VLOOKUP(Tableau2[[#This Row],[PR]],'Taux sortant'!$I$9:$S$167,COLUMN(),0),"")</f>
        <v>0</v>
      </c>
      <c r="L851" s="2" t="str">
        <f>IFERROR(VLOOKUP(Tableau2[[#This Row],[PR]],'Taux sortant'!$I$9:$S$167,COLUMN(),0),"")</f>
        <v/>
      </c>
    </row>
    <row r="852" spans="1:12" x14ac:dyDescent="0.3">
      <c r="A852" s="1" t="s">
        <v>6094</v>
      </c>
      <c r="B852" s="1" t="s">
        <v>5815</v>
      </c>
      <c r="C852" s="2">
        <f>IFERROR(VLOOKUP(Tableau2[[#This Row],[PR]],'Taux sortant'!$I$9:$S$167,COLUMN(),0),"")</f>
        <v>29.89</v>
      </c>
      <c r="D852" s="2">
        <f>IFERROR(VLOOKUP(Tableau2[[#This Row],[PR]],'Taux sortant'!$I$9:$S$167,COLUMN(),0),"")</f>
        <v>27.05</v>
      </c>
      <c r="E852" s="2">
        <f>IFERROR(VLOOKUP(Tableau2[[#This Row],[PR]],'Taux sortant'!$I$9:$S$167,COLUMN(),0),"")</f>
        <v>23.76</v>
      </c>
      <c r="F852" s="2">
        <f>IFERROR(VLOOKUP(Tableau2[[#This Row],[PR]],'Taux sortant'!$I$9:$S$167,COLUMN(),0),"")</f>
        <v>22.11</v>
      </c>
      <c r="G852" s="2">
        <f>IFERROR(VLOOKUP(Tableau2[[#This Row],[PR]],'Taux sortant'!$I$9:$S$167,COLUMN(),0),"")</f>
        <v>20.05</v>
      </c>
      <c r="H852" s="2">
        <f>IFERROR(VLOOKUP(Tableau2[[#This Row],[PR]],'Taux sortant'!$I$9:$S$167,COLUMN(),0),"")</f>
        <v>17.09</v>
      </c>
      <c r="I852" s="2">
        <f>IFERROR(VLOOKUP(Tableau2[[#This Row],[PR]],'Taux sortant'!$I$9:$S$167,COLUMN(),0),"")</f>
        <v>15.56</v>
      </c>
      <c r="J852" s="2">
        <f>IFERROR(VLOOKUP(Tableau2[[#This Row],[PR]],'Taux sortant'!$I$9:$S$167,COLUMN(),0),"")</f>
        <v>0</v>
      </c>
      <c r="K852" s="2">
        <f>IFERROR(VLOOKUP(Tableau2[[#This Row],[PR]],'Taux sortant'!$I$9:$S$167,COLUMN(),0),"")</f>
        <v>0</v>
      </c>
      <c r="L852" s="2" t="str">
        <f>IFERROR(VLOOKUP(Tableau2[[#This Row],[PR]],'Taux sortant'!$I$9:$S$167,COLUMN(),0),"")</f>
        <v/>
      </c>
    </row>
    <row r="853" spans="1:12" x14ac:dyDescent="0.3">
      <c r="A853" s="1" t="s">
        <v>4227</v>
      </c>
      <c r="B853" s="1" t="s">
        <v>2160</v>
      </c>
      <c r="C853" s="2">
        <f>IFERROR(VLOOKUP(Tableau2[[#This Row],[PR]],'Taux sortant'!$I$9:$S$167,COLUMN(),0),"")</f>
        <v>16.93</v>
      </c>
      <c r="D853" s="2">
        <f>IFERROR(VLOOKUP(Tableau2[[#This Row],[PR]],'Taux sortant'!$I$9:$S$167,COLUMN(),0),"")</f>
        <v>14.32</v>
      </c>
      <c r="E853" s="2">
        <f>IFERROR(VLOOKUP(Tableau2[[#This Row],[PR]],'Taux sortant'!$I$9:$S$167,COLUMN(),0),"")</f>
        <v>11.27</v>
      </c>
      <c r="F853" s="2">
        <f>IFERROR(VLOOKUP(Tableau2[[#This Row],[PR]],'Taux sortant'!$I$9:$S$167,COLUMN(),0),"")</f>
        <v>9.77</v>
      </c>
      <c r="G853" s="2">
        <f>IFERROR(VLOOKUP(Tableau2[[#This Row],[PR]],'Taux sortant'!$I$9:$S$167,COLUMN(),0),"")</f>
        <v>8.41</v>
      </c>
      <c r="H853" s="2">
        <f>IFERROR(VLOOKUP(Tableau2[[#This Row],[PR]],'Taux sortant'!$I$9:$S$167,COLUMN(),0),"")</f>
        <v>7.25</v>
      </c>
      <c r="I853" s="2">
        <f>IFERROR(VLOOKUP(Tableau2[[#This Row],[PR]],'Taux sortant'!$I$9:$S$167,COLUMN(),0),"")</f>
        <v>6.31</v>
      </c>
      <c r="J853" s="2">
        <f>IFERROR(VLOOKUP(Tableau2[[#This Row],[PR]],'Taux sortant'!$I$9:$S$167,COLUMN(),0),"")</f>
        <v>0</v>
      </c>
      <c r="K853" s="2">
        <f>IFERROR(VLOOKUP(Tableau2[[#This Row],[PR]],'Taux sortant'!$I$9:$S$167,COLUMN(),0),"")</f>
        <v>0</v>
      </c>
      <c r="L853" s="2" t="str">
        <f>IFERROR(VLOOKUP(Tableau2[[#This Row],[PR]],'Taux sortant'!$I$9:$S$167,COLUMN(),0),"")</f>
        <v/>
      </c>
    </row>
    <row r="854" spans="1:12" x14ac:dyDescent="0.3">
      <c r="A854" s="1" t="s">
        <v>1613</v>
      </c>
      <c r="B854" s="1" t="s">
        <v>1521</v>
      </c>
      <c r="C854" s="2">
        <f>IFERROR(VLOOKUP(Tableau2[[#This Row],[PR]],'Taux sortant'!$I$9:$S$167,COLUMN(),0),"")</f>
        <v>21.64</v>
      </c>
      <c r="D854" s="2">
        <f>IFERROR(VLOOKUP(Tableau2[[#This Row],[PR]],'Taux sortant'!$I$9:$S$167,COLUMN(),0),"")</f>
        <v>17.57</v>
      </c>
      <c r="E854" s="2">
        <f>IFERROR(VLOOKUP(Tableau2[[#This Row],[PR]],'Taux sortant'!$I$9:$S$167,COLUMN(),0),"")</f>
        <v>11.74</v>
      </c>
      <c r="F854" s="2">
        <f>IFERROR(VLOOKUP(Tableau2[[#This Row],[PR]],'Taux sortant'!$I$9:$S$167,COLUMN(),0),"")</f>
        <v>9.3000000000000007</v>
      </c>
      <c r="G854" s="2">
        <f>IFERROR(VLOOKUP(Tableau2[[#This Row],[PR]],'Taux sortant'!$I$9:$S$167,COLUMN(),0),"")</f>
        <v>7.56</v>
      </c>
      <c r="H854" s="2">
        <f>IFERROR(VLOOKUP(Tableau2[[#This Row],[PR]],'Taux sortant'!$I$9:$S$167,COLUMN(),0),"")</f>
        <v>5.09</v>
      </c>
      <c r="I854" s="2">
        <f>IFERROR(VLOOKUP(Tableau2[[#This Row],[PR]],'Taux sortant'!$I$9:$S$167,COLUMN(),0),"")</f>
        <v>4.7300000000000004</v>
      </c>
      <c r="J854" s="2">
        <f>IFERROR(VLOOKUP(Tableau2[[#This Row],[PR]],'Taux sortant'!$I$9:$S$167,COLUMN(),0),"")</f>
        <v>0</v>
      </c>
      <c r="K854" s="2">
        <f>IFERROR(VLOOKUP(Tableau2[[#This Row],[PR]],'Taux sortant'!$I$9:$S$167,COLUMN(),0),"")</f>
        <v>0</v>
      </c>
      <c r="L854" s="2" t="str">
        <f>IFERROR(VLOOKUP(Tableau2[[#This Row],[PR]],'Taux sortant'!$I$9:$S$167,COLUMN(),0),"")</f>
        <v/>
      </c>
    </row>
    <row r="855" spans="1:12" x14ac:dyDescent="0.3">
      <c r="A855" s="1" t="s">
        <v>5875</v>
      </c>
      <c r="B855" s="1" t="s">
        <v>5875</v>
      </c>
      <c r="C855" s="2">
        <f>IFERROR(VLOOKUP(Tableau2[[#This Row],[PR]],'Taux sortant'!$I$9:$S$167,COLUMN(),0),"")</f>
        <v>32.909999999999997</v>
      </c>
      <c r="D855" s="2">
        <f>IFERROR(VLOOKUP(Tableau2[[#This Row],[PR]],'Taux sortant'!$I$9:$S$167,COLUMN(),0),"")</f>
        <v>29.71</v>
      </c>
      <c r="E855" s="2">
        <f>IFERROR(VLOOKUP(Tableau2[[#This Row],[PR]],'Taux sortant'!$I$9:$S$167,COLUMN(),0),"")</f>
        <v>25.98</v>
      </c>
      <c r="F855" s="2">
        <f>IFERROR(VLOOKUP(Tableau2[[#This Row],[PR]],'Taux sortant'!$I$9:$S$167,COLUMN(),0),"")</f>
        <v>24.12</v>
      </c>
      <c r="G855" s="2">
        <f>IFERROR(VLOOKUP(Tableau2[[#This Row],[PR]],'Taux sortant'!$I$9:$S$167,COLUMN(),0),"")</f>
        <v>20.51</v>
      </c>
      <c r="H855" s="2">
        <f>IFERROR(VLOOKUP(Tableau2[[#This Row],[PR]],'Taux sortant'!$I$9:$S$167,COLUMN(),0),"")</f>
        <v>18.28</v>
      </c>
      <c r="I855" s="2">
        <f>IFERROR(VLOOKUP(Tableau2[[#This Row],[PR]],'Taux sortant'!$I$9:$S$167,COLUMN(),0),"")</f>
        <v>16.190000000000001</v>
      </c>
      <c r="J855" s="2">
        <f>IFERROR(VLOOKUP(Tableau2[[#This Row],[PR]],'Taux sortant'!$I$9:$S$167,COLUMN(),0),"")</f>
        <v>0</v>
      </c>
      <c r="K855" s="2">
        <f>IFERROR(VLOOKUP(Tableau2[[#This Row],[PR]],'Taux sortant'!$I$9:$S$167,COLUMN(),0),"")</f>
        <v>0</v>
      </c>
      <c r="L855" s="2" t="str">
        <f>IFERROR(VLOOKUP(Tableau2[[#This Row],[PR]],'Taux sortant'!$I$9:$S$167,COLUMN(),0),"")</f>
        <v/>
      </c>
    </row>
    <row r="856" spans="1:12" x14ac:dyDescent="0.3">
      <c r="A856" s="1" t="s">
        <v>6099</v>
      </c>
      <c r="B856" s="1" t="s">
        <v>5875</v>
      </c>
      <c r="C856" s="2">
        <f>IFERROR(VLOOKUP(Tableau2[[#This Row],[PR]],'Taux sortant'!$I$9:$S$167,COLUMN(),0),"")</f>
        <v>32.909999999999997</v>
      </c>
      <c r="D856" s="2">
        <f>IFERROR(VLOOKUP(Tableau2[[#This Row],[PR]],'Taux sortant'!$I$9:$S$167,COLUMN(),0),"")</f>
        <v>29.71</v>
      </c>
      <c r="E856" s="2">
        <f>IFERROR(VLOOKUP(Tableau2[[#This Row],[PR]],'Taux sortant'!$I$9:$S$167,COLUMN(),0),"")</f>
        <v>25.98</v>
      </c>
      <c r="F856" s="2">
        <f>IFERROR(VLOOKUP(Tableau2[[#This Row],[PR]],'Taux sortant'!$I$9:$S$167,COLUMN(),0),"")</f>
        <v>24.12</v>
      </c>
      <c r="G856" s="2">
        <f>IFERROR(VLOOKUP(Tableau2[[#This Row],[PR]],'Taux sortant'!$I$9:$S$167,COLUMN(),0),"")</f>
        <v>20.51</v>
      </c>
      <c r="H856" s="2">
        <f>IFERROR(VLOOKUP(Tableau2[[#This Row],[PR]],'Taux sortant'!$I$9:$S$167,COLUMN(),0),"")</f>
        <v>18.28</v>
      </c>
      <c r="I856" s="2">
        <f>IFERROR(VLOOKUP(Tableau2[[#This Row],[PR]],'Taux sortant'!$I$9:$S$167,COLUMN(),0),"")</f>
        <v>16.190000000000001</v>
      </c>
      <c r="J856" s="2">
        <f>IFERROR(VLOOKUP(Tableau2[[#This Row],[PR]],'Taux sortant'!$I$9:$S$167,COLUMN(),0),"")</f>
        <v>0</v>
      </c>
      <c r="K856" s="2">
        <f>IFERROR(VLOOKUP(Tableau2[[#This Row],[PR]],'Taux sortant'!$I$9:$S$167,COLUMN(),0),"")</f>
        <v>0</v>
      </c>
      <c r="L856" s="2" t="str">
        <f>IFERROR(VLOOKUP(Tableau2[[#This Row],[PR]],'Taux sortant'!$I$9:$S$167,COLUMN(),0),"")</f>
        <v/>
      </c>
    </row>
    <row r="857" spans="1:12" x14ac:dyDescent="0.3">
      <c r="A857" s="1" t="s">
        <v>4229</v>
      </c>
      <c r="B857" s="1" t="s">
        <v>4194</v>
      </c>
      <c r="C857" s="2">
        <f>IFERROR(VLOOKUP(Tableau2[[#This Row],[PR]],'Taux sortant'!$I$9:$S$167,COLUMN(),0),"")</f>
        <v>19.27</v>
      </c>
      <c r="D857" s="2">
        <f>IFERROR(VLOOKUP(Tableau2[[#This Row],[PR]],'Taux sortant'!$I$9:$S$167,COLUMN(),0),"")</f>
        <v>16.54</v>
      </c>
      <c r="E857" s="2">
        <f>IFERROR(VLOOKUP(Tableau2[[#This Row],[PR]],'Taux sortant'!$I$9:$S$167,COLUMN(),0),"")</f>
        <v>13.35</v>
      </c>
      <c r="F857" s="2">
        <f>IFERROR(VLOOKUP(Tableau2[[#This Row],[PR]],'Taux sortant'!$I$9:$S$167,COLUMN(),0),"")</f>
        <v>11.77</v>
      </c>
      <c r="G857" s="2">
        <f>IFERROR(VLOOKUP(Tableau2[[#This Row],[PR]],'Taux sortant'!$I$9:$S$167,COLUMN(),0),"")</f>
        <v>10.32</v>
      </c>
      <c r="H857" s="2">
        <f>IFERROR(VLOOKUP(Tableau2[[#This Row],[PR]],'Taux sortant'!$I$9:$S$167,COLUMN(),0),"")</f>
        <v>9.14</v>
      </c>
      <c r="I857" s="2">
        <f>IFERROR(VLOOKUP(Tableau2[[#This Row],[PR]],'Taux sortant'!$I$9:$S$167,COLUMN(),0),"")</f>
        <v>8.1199999999999992</v>
      </c>
      <c r="J857" s="2">
        <f>IFERROR(VLOOKUP(Tableau2[[#This Row],[PR]],'Taux sortant'!$I$9:$S$167,COLUMN(),0),"")</f>
        <v>0</v>
      </c>
      <c r="K857" s="2">
        <f>IFERROR(VLOOKUP(Tableau2[[#This Row],[PR]],'Taux sortant'!$I$9:$S$167,COLUMN(),0),"")</f>
        <v>0</v>
      </c>
      <c r="L857" s="2" t="str">
        <f>IFERROR(VLOOKUP(Tableau2[[#This Row],[PR]],'Taux sortant'!$I$9:$S$167,COLUMN(),0),"")</f>
        <v/>
      </c>
    </row>
    <row r="858" spans="1:12" x14ac:dyDescent="0.3">
      <c r="A858" s="1" t="s">
        <v>322</v>
      </c>
      <c r="B858" s="1" t="s">
        <v>8</v>
      </c>
      <c r="C858" s="2">
        <f>IFERROR(VLOOKUP(Tableau2[[#This Row],[PR]],'Taux sortant'!$I$9:$S$167,COLUMN(),0),"")</f>
        <v>30.77</v>
      </c>
      <c r="D858" s="2">
        <f>IFERROR(VLOOKUP(Tableau2[[#This Row],[PR]],'Taux sortant'!$I$9:$S$167,COLUMN(),0),"")</f>
        <v>22.76</v>
      </c>
      <c r="E858" s="2">
        <f>IFERROR(VLOOKUP(Tableau2[[#This Row],[PR]],'Taux sortant'!$I$9:$S$167,COLUMN(),0),"")</f>
        <v>16.43</v>
      </c>
      <c r="F858" s="2">
        <f>IFERROR(VLOOKUP(Tableau2[[#This Row],[PR]],'Taux sortant'!$I$9:$S$167,COLUMN(),0),"")</f>
        <v>12.46</v>
      </c>
      <c r="G858" s="2">
        <f>IFERROR(VLOOKUP(Tableau2[[#This Row],[PR]],'Taux sortant'!$I$9:$S$167,COLUMN(),0),"")</f>
        <v>7.96</v>
      </c>
      <c r="H858" s="2">
        <f>IFERROR(VLOOKUP(Tableau2[[#This Row],[PR]],'Taux sortant'!$I$9:$S$167,COLUMN(),0),"")</f>
        <v>5.83</v>
      </c>
      <c r="I858" s="2">
        <f>IFERROR(VLOOKUP(Tableau2[[#This Row],[PR]],'Taux sortant'!$I$9:$S$167,COLUMN(),0),"")</f>
        <v>4.59</v>
      </c>
      <c r="J858" s="2">
        <f>IFERROR(VLOOKUP(Tableau2[[#This Row],[PR]],'Taux sortant'!$I$9:$S$167,COLUMN(),0),"")</f>
        <v>0</v>
      </c>
      <c r="K858" s="2">
        <f>IFERROR(VLOOKUP(Tableau2[[#This Row],[PR]],'Taux sortant'!$I$9:$S$167,COLUMN(),0),"")</f>
        <v>0</v>
      </c>
      <c r="L858" s="2" t="str">
        <f>IFERROR(VLOOKUP(Tableau2[[#This Row],[PR]],'Taux sortant'!$I$9:$S$167,COLUMN(),0),"")</f>
        <v/>
      </c>
    </row>
    <row r="859" spans="1:12" x14ac:dyDescent="0.3">
      <c r="A859" s="1" t="s">
        <v>1616</v>
      </c>
      <c r="B859" s="1" t="s">
        <v>1521</v>
      </c>
      <c r="C859" s="2">
        <f>IFERROR(VLOOKUP(Tableau2[[#This Row],[PR]],'Taux sortant'!$I$9:$S$167,COLUMN(),0),"")</f>
        <v>21.64</v>
      </c>
      <c r="D859" s="2">
        <f>IFERROR(VLOOKUP(Tableau2[[#This Row],[PR]],'Taux sortant'!$I$9:$S$167,COLUMN(),0),"")</f>
        <v>17.57</v>
      </c>
      <c r="E859" s="2">
        <f>IFERROR(VLOOKUP(Tableau2[[#This Row],[PR]],'Taux sortant'!$I$9:$S$167,COLUMN(),0),"")</f>
        <v>11.74</v>
      </c>
      <c r="F859" s="2">
        <f>IFERROR(VLOOKUP(Tableau2[[#This Row],[PR]],'Taux sortant'!$I$9:$S$167,COLUMN(),0),"")</f>
        <v>9.3000000000000007</v>
      </c>
      <c r="G859" s="2">
        <f>IFERROR(VLOOKUP(Tableau2[[#This Row],[PR]],'Taux sortant'!$I$9:$S$167,COLUMN(),0),"")</f>
        <v>7.56</v>
      </c>
      <c r="H859" s="2">
        <f>IFERROR(VLOOKUP(Tableau2[[#This Row],[PR]],'Taux sortant'!$I$9:$S$167,COLUMN(),0),"")</f>
        <v>5.09</v>
      </c>
      <c r="I859" s="2">
        <f>IFERROR(VLOOKUP(Tableau2[[#This Row],[PR]],'Taux sortant'!$I$9:$S$167,COLUMN(),0),"")</f>
        <v>4.7300000000000004</v>
      </c>
      <c r="J859" s="2">
        <f>IFERROR(VLOOKUP(Tableau2[[#This Row],[PR]],'Taux sortant'!$I$9:$S$167,COLUMN(),0),"")</f>
        <v>0</v>
      </c>
      <c r="K859" s="2">
        <f>IFERROR(VLOOKUP(Tableau2[[#This Row],[PR]],'Taux sortant'!$I$9:$S$167,COLUMN(),0),"")</f>
        <v>0</v>
      </c>
      <c r="L859" s="2" t="str">
        <f>IFERROR(VLOOKUP(Tableau2[[#This Row],[PR]],'Taux sortant'!$I$9:$S$167,COLUMN(),0),"")</f>
        <v/>
      </c>
    </row>
    <row r="860" spans="1:12" x14ac:dyDescent="0.3">
      <c r="A860" s="1" t="s">
        <v>1620</v>
      </c>
      <c r="B860" s="1" t="s">
        <v>1523</v>
      </c>
      <c r="C860" s="2">
        <f>IFERROR(VLOOKUP(Tableau2[[#This Row],[PR]],'Taux sortant'!$I$9:$S$167,COLUMN(),0),"")</f>
        <v>20.91</v>
      </c>
      <c r="D860" s="2">
        <f>IFERROR(VLOOKUP(Tableau2[[#This Row],[PR]],'Taux sortant'!$I$9:$S$167,COLUMN(),0),"")</f>
        <v>16.62</v>
      </c>
      <c r="E860" s="2">
        <f>IFERROR(VLOOKUP(Tableau2[[#This Row],[PR]],'Taux sortant'!$I$9:$S$167,COLUMN(),0),"")</f>
        <v>12.11</v>
      </c>
      <c r="F860" s="2">
        <f>IFERROR(VLOOKUP(Tableau2[[#This Row],[PR]],'Taux sortant'!$I$9:$S$167,COLUMN(),0),"")</f>
        <v>9.7100000000000009</v>
      </c>
      <c r="G860" s="2">
        <f>IFERROR(VLOOKUP(Tableau2[[#This Row],[PR]],'Taux sortant'!$I$9:$S$167,COLUMN(),0),"")</f>
        <v>7</v>
      </c>
      <c r="H860" s="2">
        <f>IFERROR(VLOOKUP(Tableau2[[#This Row],[PR]],'Taux sortant'!$I$9:$S$167,COLUMN(),0),"")</f>
        <v>4.8099999999999996</v>
      </c>
      <c r="I860" s="2">
        <f>IFERROR(VLOOKUP(Tableau2[[#This Row],[PR]],'Taux sortant'!$I$9:$S$167,COLUMN(),0),"")</f>
        <v>4.1900000000000004</v>
      </c>
      <c r="J860" s="2">
        <f>IFERROR(VLOOKUP(Tableau2[[#This Row],[PR]],'Taux sortant'!$I$9:$S$167,COLUMN(),0),"")</f>
        <v>0</v>
      </c>
      <c r="K860" s="2">
        <f>IFERROR(VLOOKUP(Tableau2[[#This Row],[PR]],'Taux sortant'!$I$9:$S$167,COLUMN(),0),"")</f>
        <v>0</v>
      </c>
      <c r="L860" s="2" t="str">
        <f>IFERROR(VLOOKUP(Tableau2[[#This Row],[PR]],'Taux sortant'!$I$9:$S$167,COLUMN(),0),"")</f>
        <v/>
      </c>
    </row>
    <row r="861" spans="1:12" x14ac:dyDescent="0.3">
      <c r="A861" s="1" t="s">
        <v>4232</v>
      </c>
      <c r="B861" s="1" t="s">
        <v>4140</v>
      </c>
      <c r="C861" s="2" t="str">
        <f>IFERROR(VLOOKUP(Tableau2[[#This Row],[PR]],'Taux sortant'!$I$9:$S$167,COLUMN(),0),"")</f>
        <v/>
      </c>
      <c r="D861" s="2" t="str">
        <f>IFERROR(VLOOKUP(Tableau2[[#This Row],[PR]],'Taux sortant'!$I$9:$S$167,COLUMN(),0),"")</f>
        <v/>
      </c>
      <c r="E861" s="2" t="str">
        <f>IFERROR(VLOOKUP(Tableau2[[#This Row],[PR]],'Taux sortant'!$I$9:$S$167,COLUMN(),0),"")</f>
        <v/>
      </c>
      <c r="F861" s="2" t="str">
        <f>IFERROR(VLOOKUP(Tableau2[[#This Row],[PR]],'Taux sortant'!$I$9:$S$167,COLUMN(),0),"")</f>
        <v/>
      </c>
      <c r="G861" s="2" t="str">
        <f>IFERROR(VLOOKUP(Tableau2[[#This Row],[PR]],'Taux sortant'!$I$9:$S$167,COLUMN(),0),"")</f>
        <v/>
      </c>
      <c r="H861" s="2" t="str">
        <f>IFERROR(VLOOKUP(Tableau2[[#This Row],[PR]],'Taux sortant'!$I$9:$S$167,COLUMN(),0),"")</f>
        <v/>
      </c>
      <c r="I861" s="2" t="str">
        <f>IFERROR(VLOOKUP(Tableau2[[#This Row],[PR]],'Taux sortant'!$I$9:$S$167,COLUMN(),0),"")</f>
        <v/>
      </c>
      <c r="J861" s="2" t="str">
        <f>IFERROR(VLOOKUP(Tableau2[[#This Row],[PR]],'Taux sortant'!$I$9:$S$167,COLUMN(),0),"")</f>
        <v/>
      </c>
      <c r="K861" s="2" t="str">
        <f>IFERROR(VLOOKUP(Tableau2[[#This Row],[PR]],'Taux sortant'!$I$9:$S$167,COLUMN(),0),"")</f>
        <v/>
      </c>
      <c r="L861" s="2" t="str">
        <f>IFERROR(VLOOKUP(Tableau2[[#This Row],[PR]],'Taux sortant'!$I$9:$S$167,COLUMN(),0),"")</f>
        <v/>
      </c>
    </row>
    <row r="862" spans="1:12" x14ac:dyDescent="0.3">
      <c r="A862" s="1" t="s">
        <v>4236</v>
      </c>
      <c r="B862" s="1" t="s">
        <v>4134</v>
      </c>
      <c r="C862" s="2">
        <f>IFERROR(VLOOKUP(Tableau2[[#This Row],[PR]],'Taux sortant'!$I$9:$S$167,COLUMN(),0),"")</f>
        <v>18.260000000000002</v>
      </c>
      <c r="D862" s="2">
        <f>IFERROR(VLOOKUP(Tableau2[[#This Row],[PR]],'Taux sortant'!$I$9:$S$167,COLUMN(),0),"")</f>
        <v>15.47</v>
      </c>
      <c r="E862" s="2">
        <f>IFERROR(VLOOKUP(Tableau2[[#This Row],[PR]],'Taux sortant'!$I$9:$S$167,COLUMN(),0),"")</f>
        <v>12.23</v>
      </c>
      <c r="F862" s="2">
        <f>IFERROR(VLOOKUP(Tableau2[[#This Row],[PR]],'Taux sortant'!$I$9:$S$167,COLUMN(),0),"")</f>
        <v>10.64</v>
      </c>
      <c r="G862" s="2">
        <f>IFERROR(VLOOKUP(Tableau2[[#This Row],[PR]],'Taux sortant'!$I$9:$S$167,COLUMN(),0),"")</f>
        <v>9.09</v>
      </c>
      <c r="H862" s="2">
        <f>IFERROR(VLOOKUP(Tableau2[[#This Row],[PR]],'Taux sortant'!$I$9:$S$167,COLUMN(),0),"")</f>
        <v>7.69</v>
      </c>
      <c r="I862" s="2">
        <f>IFERROR(VLOOKUP(Tableau2[[#This Row],[PR]],'Taux sortant'!$I$9:$S$167,COLUMN(),0),"")</f>
        <v>6.52</v>
      </c>
      <c r="J862" s="2">
        <f>IFERROR(VLOOKUP(Tableau2[[#This Row],[PR]],'Taux sortant'!$I$9:$S$167,COLUMN(),0),"")</f>
        <v>0</v>
      </c>
      <c r="K862" s="2">
        <f>IFERROR(VLOOKUP(Tableau2[[#This Row],[PR]],'Taux sortant'!$I$9:$S$167,COLUMN(),0),"")</f>
        <v>0</v>
      </c>
      <c r="L862" s="2" t="str">
        <f>IFERROR(VLOOKUP(Tableau2[[#This Row],[PR]],'Taux sortant'!$I$9:$S$167,COLUMN(),0),"")</f>
        <v/>
      </c>
    </row>
    <row r="863" spans="1:12" x14ac:dyDescent="0.3">
      <c r="A863" s="1" t="s">
        <v>6102</v>
      </c>
      <c r="B863" s="1" t="s">
        <v>5820</v>
      </c>
      <c r="C863" s="2" t="str">
        <f>IFERROR(VLOOKUP(Tableau2[[#This Row],[PR]],'Taux sortant'!$I$9:$S$167,COLUMN(),0),"")</f>
        <v/>
      </c>
      <c r="D863" s="2" t="str">
        <f>IFERROR(VLOOKUP(Tableau2[[#This Row],[PR]],'Taux sortant'!$I$9:$S$167,COLUMN(),0),"")</f>
        <v/>
      </c>
      <c r="E863" s="2" t="str">
        <f>IFERROR(VLOOKUP(Tableau2[[#This Row],[PR]],'Taux sortant'!$I$9:$S$167,COLUMN(),0),"")</f>
        <v/>
      </c>
      <c r="F863" s="2" t="str">
        <f>IFERROR(VLOOKUP(Tableau2[[#This Row],[PR]],'Taux sortant'!$I$9:$S$167,COLUMN(),0),"")</f>
        <v/>
      </c>
      <c r="G863" s="2" t="str">
        <f>IFERROR(VLOOKUP(Tableau2[[#This Row],[PR]],'Taux sortant'!$I$9:$S$167,COLUMN(),0),"")</f>
        <v/>
      </c>
      <c r="H863" s="2" t="str">
        <f>IFERROR(VLOOKUP(Tableau2[[#This Row],[PR]],'Taux sortant'!$I$9:$S$167,COLUMN(),0),"")</f>
        <v/>
      </c>
      <c r="I863" s="2" t="str">
        <f>IFERROR(VLOOKUP(Tableau2[[#This Row],[PR]],'Taux sortant'!$I$9:$S$167,COLUMN(),0),"")</f>
        <v/>
      </c>
      <c r="J863" s="2" t="str">
        <f>IFERROR(VLOOKUP(Tableau2[[#This Row],[PR]],'Taux sortant'!$I$9:$S$167,COLUMN(),0),"")</f>
        <v/>
      </c>
      <c r="K863" s="2" t="str">
        <f>IFERROR(VLOOKUP(Tableau2[[#This Row],[PR]],'Taux sortant'!$I$9:$S$167,COLUMN(),0),"")</f>
        <v/>
      </c>
      <c r="L863" s="2" t="str">
        <f>IFERROR(VLOOKUP(Tableau2[[#This Row],[PR]],'Taux sortant'!$I$9:$S$167,COLUMN(),0),"")</f>
        <v/>
      </c>
    </row>
    <row r="864" spans="1:12" x14ac:dyDescent="0.3">
      <c r="A864" s="1" t="s">
        <v>6105</v>
      </c>
      <c r="B864" s="1" t="s">
        <v>5832</v>
      </c>
      <c r="C864" s="2">
        <f>IFERROR(VLOOKUP(Tableau2[[#This Row],[PR]],'Taux sortant'!$I$9:$S$167,COLUMN(),0),"")</f>
        <v>31.17</v>
      </c>
      <c r="D864" s="2">
        <f>IFERROR(VLOOKUP(Tableau2[[#This Row],[PR]],'Taux sortant'!$I$9:$S$167,COLUMN(),0),"")</f>
        <v>27.9</v>
      </c>
      <c r="E864" s="2">
        <f>IFERROR(VLOOKUP(Tableau2[[#This Row],[PR]],'Taux sortant'!$I$9:$S$167,COLUMN(),0),"")</f>
        <v>24.1</v>
      </c>
      <c r="F864" s="2">
        <f>IFERROR(VLOOKUP(Tableau2[[#This Row],[PR]],'Taux sortant'!$I$9:$S$167,COLUMN(),0),"")</f>
        <v>22.18</v>
      </c>
      <c r="G864" s="2">
        <f>IFERROR(VLOOKUP(Tableau2[[#This Row],[PR]],'Taux sortant'!$I$9:$S$167,COLUMN(),0),"")</f>
        <v>19.97</v>
      </c>
      <c r="H864" s="2">
        <f>IFERROR(VLOOKUP(Tableau2[[#This Row],[PR]],'Taux sortant'!$I$9:$S$167,COLUMN(),0),"")</f>
        <v>17.98</v>
      </c>
      <c r="I864" s="2">
        <f>IFERROR(VLOOKUP(Tableau2[[#This Row],[PR]],'Taux sortant'!$I$9:$S$167,COLUMN(),0),"")</f>
        <v>16.45</v>
      </c>
      <c r="J864" s="2">
        <f>IFERROR(VLOOKUP(Tableau2[[#This Row],[PR]],'Taux sortant'!$I$9:$S$167,COLUMN(),0),"")</f>
        <v>0</v>
      </c>
      <c r="K864" s="2">
        <f>IFERROR(VLOOKUP(Tableau2[[#This Row],[PR]],'Taux sortant'!$I$9:$S$167,COLUMN(),0),"")</f>
        <v>0</v>
      </c>
      <c r="L864" s="2" t="str">
        <f>IFERROR(VLOOKUP(Tableau2[[#This Row],[PR]],'Taux sortant'!$I$9:$S$167,COLUMN(),0),"")</f>
        <v/>
      </c>
    </row>
    <row r="865" spans="1:12" x14ac:dyDescent="0.3">
      <c r="A865" s="1" t="s">
        <v>3196</v>
      </c>
      <c r="B865" s="1" t="s">
        <v>17</v>
      </c>
      <c r="C865" s="2">
        <f>IFERROR(VLOOKUP(Tableau2[[#This Row],[PR]],'Taux sortant'!$I$9:$S$167,COLUMN(),0),"")</f>
        <v>15.12</v>
      </c>
      <c r="D865" s="2">
        <f>IFERROR(VLOOKUP(Tableau2[[#This Row],[PR]],'Taux sortant'!$I$9:$S$167,COLUMN(),0),"")</f>
        <v>12.61</v>
      </c>
      <c r="E865" s="2">
        <f>IFERROR(VLOOKUP(Tableau2[[#This Row],[PR]],'Taux sortant'!$I$9:$S$167,COLUMN(),0),"")</f>
        <v>9.7200000000000006</v>
      </c>
      <c r="F865" s="2">
        <f>IFERROR(VLOOKUP(Tableau2[[#This Row],[PR]],'Taux sortant'!$I$9:$S$167,COLUMN(),0),"")</f>
        <v>8.27</v>
      </c>
      <c r="G865" s="2">
        <f>IFERROR(VLOOKUP(Tableau2[[#This Row],[PR]],'Taux sortant'!$I$9:$S$167,COLUMN(),0),"")</f>
        <v>7.1</v>
      </c>
      <c r="H865" s="2">
        <f>IFERROR(VLOOKUP(Tableau2[[#This Row],[PR]],'Taux sortant'!$I$9:$S$167,COLUMN(),0),"")</f>
        <v>6.12</v>
      </c>
      <c r="I865" s="2">
        <f>IFERROR(VLOOKUP(Tableau2[[#This Row],[PR]],'Taux sortant'!$I$9:$S$167,COLUMN(),0),"")</f>
        <v>5.33</v>
      </c>
      <c r="J865" s="2">
        <f>IFERROR(VLOOKUP(Tableau2[[#This Row],[PR]],'Taux sortant'!$I$9:$S$167,COLUMN(),0),"")</f>
        <v>0</v>
      </c>
      <c r="K865" s="2">
        <f>IFERROR(VLOOKUP(Tableau2[[#This Row],[PR]],'Taux sortant'!$I$9:$S$167,COLUMN(),0),"")</f>
        <v>0</v>
      </c>
      <c r="L865" s="2" t="str">
        <f>IFERROR(VLOOKUP(Tableau2[[#This Row],[PR]],'Taux sortant'!$I$9:$S$167,COLUMN(),0),"")</f>
        <v/>
      </c>
    </row>
    <row r="866" spans="1:12" x14ac:dyDescent="0.3">
      <c r="A866" s="1" t="s">
        <v>1623</v>
      </c>
      <c r="B866" s="1" t="s">
        <v>1540</v>
      </c>
      <c r="C866" s="2">
        <f>IFERROR(VLOOKUP(Tableau2[[#This Row],[PR]],'Taux sortant'!$I$9:$S$167,COLUMN(),0),"")</f>
        <v>9.59</v>
      </c>
      <c r="D866" s="2">
        <f>IFERROR(VLOOKUP(Tableau2[[#This Row],[PR]],'Taux sortant'!$I$9:$S$167,COLUMN(),0),"")</f>
        <v>7.53</v>
      </c>
      <c r="E866" s="2">
        <f>IFERROR(VLOOKUP(Tableau2[[#This Row],[PR]],'Taux sortant'!$I$9:$S$167,COLUMN(),0),"")</f>
        <v>5.2</v>
      </c>
      <c r="F866" s="2">
        <f>IFERROR(VLOOKUP(Tableau2[[#This Row],[PR]],'Taux sortant'!$I$9:$S$167,COLUMN(),0),"")</f>
        <v>4.08</v>
      </c>
      <c r="G866" s="2">
        <f>IFERROR(VLOOKUP(Tableau2[[#This Row],[PR]],'Taux sortant'!$I$9:$S$167,COLUMN(),0),"")</f>
        <v>3.34</v>
      </c>
      <c r="H866" s="2">
        <f>IFERROR(VLOOKUP(Tableau2[[#This Row],[PR]],'Taux sortant'!$I$9:$S$167,COLUMN(),0),"")</f>
        <v>2.88</v>
      </c>
      <c r="I866" s="2">
        <f>IFERROR(VLOOKUP(Tableau2[[#This Row],[PR]],'Taux sortant'!$I$9:$S$167,COLUMN(),0),"")</f>
        <v>2.59</v>
      </c>
      <c r="J866" s="2">
        <f>IFERROR(VLOOKUP(Tableau2[[#This Row],[PR]],'Taux sortant'!$I$9:$S$167,COLUMN(),0),"")</f>
        <v>0</v>
      </c>
      <c r="K866" s="2">
        <f>IFERROR(VLOOKUP(Tableau2[[#This Row],[PR]],'Taux sortant'!$I$9:$S$167,COLUMN(),0),"")</f>
        <v>0</v>
      </c>
      <c r="L866" s="2" t="str">
        <f>IFERROR(VLOOKUP(Tableau2[[#This Row],[PR]],'Taux sortant'!$I$9:$S$167,COLUMN(),0),"")</f>
        <v/>
      </c>
    </row>
    <row r="867" spans="1:12" x14ac:dyDescent="0.3">
      <c r="A867" s="1" t="s">
        <v>5543</v>
      </c>
      <c r="B867" s="1" t="s">
        <v>5351</v>
      </c>
      <c r="C867" s="2">
        <f>IFERROR(VLOOKUP(Tableau2[[#This Row],[PR]],'Taux sortant'!$I$9:$S$167,COLUMN(),0),"")</f>
        <v>16.170000000000002</v>
      </c>
      <c r="D867" s="2">
        <f>IFERROR(VLOOKUP(Tableau2[[#This Row],[PR]],'Taux sortant'!$I$9:$S$167,COLUMN(),0),"")</f>
        <v>13.54</v>
      </c>
      <c r="E867" s="2">
        <f>IFERROR(VLOOKUP(Tableau2[[#This Row],[PR]],'Taux sortant'!$I$9:$S$167,COLUMN(),0),"")</f>
        <v>10.49</v>
      </c>
      <c r="F867" s="2">
        <f>IFERROR(VLOOKUP(Tableau2[[#This Row],[PR]],'Taux sortant'!$I$9:$S$167,COLUMN(),0),"")</f>
        <v>8.9700000000000006</v>
      </c>
      <c r="G867" s="2">
        <f>IFERROR(VLOOKUP(Tableau2[[#This Row],[PR]],'Taux sortant'!$I$9:$S$167,COLUMN(),0),"")</f>
        <v>7.62</v>
      </c>
      <c r="H867" s="2">
        <f>IFERROR(VLOOKUP(Tableau2[[#This Row],[PR]],'Taux sortant'!$I$9:$S$167,COLUMN(),0),"")</f>
        <v>6.52</v>
      </c>
      <c r="I867" s="2">
        <f>IFERROR(VLOOKUP(Tableau2[[#This Row],[PR]],'Taux sortant'!$I$9:$S$167,COLUMN(),0),"")</f>
        <v>5.64</v>
      </c>
      <c r="J867" s="2">
        <f>IFERROR(VLOOKUP(Tableau2[[#This Row],[PR]],'Taux sortant'!$I$9:$S$167,COLUMN(),0),"")</f>
        <v>0</v>
      </c>
      <c r="K867" s="2">
        <f>IFERROR(VLOOKUP(Tableau2[[#This Row],[PR]],'Taux sortant'!$I$9:$S$167,COLUMN(),0),"")</f>
        <v>0</v>
      </c>
      <c r="L867" s="2" t="str">
        <f>IFERROR(VLOOKUP(Tableau2[[#This Row],[PR]],'Taux sortant'!$I$9:$S$167,COLUMN(),0),"")</f>
        <v/>
      </c>
    </row>
    <row r="868" spans="1:12" x14ac:dyDescent="0.3">
      <c r="A868" s="1" t="s">
        <v>5546</v>
      </c>
      <c r="B868" s="1" t="s">
        <v>5356</v>
      </c>
      <c r="C868" s="2">
        <f>IFERROR(VLOOKUP(Tableau2[[#This Row],[PR]],'Taux sortant'!$I$9:$S$167,COLUMN(),0),"")</f>
        <v>14.1</v>
      </c>
      <c r="D868" s="2">
        <f>IFERROR(VLOOKUP(Tableau2[[#This Row],[PR]],'Taux sortant'!$I$9:$S$167,COLUMN(),0),"")</f>
        <v>12.41</v>
      </c>
      <c r="E868" s="2">
        <f>IFERROR(VLOOKUP(Tableau2[[#This Row],[PR]],'Taux sortant'!$I$9:$S$167,COLUMN(),0),"")</f>
        <v>9.0299999999999994</v>
      </c>
      <c r="F868" s="2">
        <f>IFERROR(VLOOKUP(Tableau2[[#This Row],[PR]],'Taux sortant'!$I$9:$S$167,COLUMN(),0),"")</f>
        <v>7.34</v>
      </c>
      <c r="G868" s="2">
        <f>IFERROR(VLOOKUP(Tableau2[[#This Row],[PR]],'Taux sortant'!$I$9:$S$167,COLUMN(),0),"")</f>
        <v>6.12</v>
      </c>
      <c r="H868" s="2">
        <f>IFERROR(VLOOKUP(Tableau2[[#This Row],[PR]],'Taux sortant'!$I$9:$S$167,COLUMN(),0),"")</f>
        <v>5.37</v>
      </c>
      <c r="I868" s="2">
        <f>IFERROR(VLOOKUP(Tableau2[[#This Row],[PR]],'Taux sortant'!$I$9:$S$167,COLUMN(),0),"")</f>
        <v>4.6500000000000004</v>
      </c>
      <c r="J868" s="2">
        <f>IFERROR(VLOOKUP(Tableau2[[#This Row],[PR]],'Taux sortant'!$I$9:$S$167,COLUMN(),0),"")</f>
        <v>0</v>
      </c>
      <c r="K868" s="2">
        <f>IFERROR(VLOOKUP(Tableau2[[#This Row],[PR]],'Taux sortant'!$I$9:$S$167,COLUMN(),0),"")</f>
        <v>1585.65</v>
      </c>
      <c r="L868" s="2" t="str">
        <f>IFERROR(VLOOKUP(Tableau2[[#This Row],[PR]],'Taux sortant'!$I$9:$S$167,COLUMN(),0),"")</f>
        <v/>
      </c>
    </row>
    <row r="869" spans="1:12" x14ac:dyDescent="0.3">
      <c r="A869" s="1" t="s">
        <v>6108</v>
      </c>
      <c r="B869" s="1" t="s">
        <v>5820</v>
      </c>
      <c r="C869" s="2" t="str">
        <f>IFERROR(VLOOKUP(Tableau2[[#This Row],[PR]],'Taux sortant'!$I$9:$S$167,COLUMN(),0),"")</f>
        <v/>
      </c>
      <c r="D869" s="2" t="str">
        <f>IFERROR(VLOOKUP(Tableau2[[#This Row],[PR]],'Taux sortant'!$I$9:$S$167,COLUMN(),0),"")</f>
        <v/>
      </c>
      <c r="E869" s="2" t="str">
        <f>IFERROR(VLOOKUP(Tableau2[[#This Row],[PR]],'Taux sortant'!$I$9:$S$167,COLUMN(),0),"")</f>
        <v/>
      </c>
      <c r="F869" s="2" t="str">
        <f>IFERROR(VLOOKUP(Tableau2[[#This Row],[PR]],'Taux sortant'!$I$9:$S$167,COLUMN(),0),"")</f>
        <v/>
      </c>
      <c r="G869" s="2" t="str">
        <f>IFERROR(VLOOKUP(Tableau2[[#This Row],[PR]],'Taux sortant'!$I$9:$S$167,COLUMN(),0),"")</f>
        <v/>
      </c>
      <c r="H869" s="2" t="str">
        <f>IFERROR(VLOOKUP(Tableau2[[#This Row],[PR]],'Taux sortant'!$I$9:$S$167,COLUMN(),0),"")</f>
        <v/>
      </c>
      <c r="I869" s="2" t="str">
        <f>IFERROR(VLOOKUP(Tableau2[[#This Row],[PR]],'Taux sortant'!$I$9:$S$167,COLUMN(),0),"")</f>
        <v/>
      </c>
      <c r="J869" s="2" t="str">
        <f>IFERROR(VLOOKUP(Tableau2[[#This Row],[PR]],'Taux sortant'!$I$9:$S$167,COLUMN(),0),"")</f>
        <v/>
      </c>
      <c r="K869" s="2" t="str">
        <f>IFERROR(VLOOKUP(Tableau2[[#This Row],[PR]],'Taux sortant'!$I$9:$S$167,COLUMN(),0),"")</f>
        <v/>
      </c>
      <c r="L869" s="2" t="str">
        <f>IFERROR(VLOOKUP(Tableau2[[#This Row],[PR]],'Taux sortant'!$I$9:$S$167,COLUMN(),0),"")</f>
        <v/>
      </c>
    </row>
    <row r="870" spans="1:12" x14ac:dyDescent="0.3">
      <c r="A870" s="1" t="s">
        <v>3199</v>
      </c>
      <c r="B870" s="1" t="s">
        <v>3086</v>
      </c>
      <c r="C870" s="2">
        <f>IFERROR(VLOOKUP(Tableau2[[#This Row],[PR]],'Taux sortant'!$I$9:$S$167,COLUMN(),0),"")</f>
        <v>14.38</v>
      </c>
      <c r="D870" s="2">
        <f>IFERROR(VLOOKUP(Tableau2[[#This Row],[PR]],'Taux sortant'!$I$9:$S$167,COLUMN(),0),"")</f>
        <v>11.96</v>
      </c>
      <c r="E870" s="2">
        <f>IFERROR(VLOOKUP(Tableau2[[#This Row],[PR]],'Taux sortant'!$I$9:$S$167,COLUMN(),0),"")</f>
        <v>9.1199999999999992</v>
      </c>
      <c r="F870" s="2">
        <f>IFERROR(VLOOKUP(Tableau2[[#This Row],[PR]],'Taux sortant'!$I$9:$S$167,COLUMN(),0),"")</f>
        <v>7.74</v>
      </c>
      <c r="G870" s="2">
        <f>IFERROR(VLOOKUP(Tableau2[[#This Row],[PR]],'Taux sortant'!$I$9:$S$167,COLUMN(),0),"")</f>
        <v>6.58</v>
      </c>
      <c r="H870" s="2">
        <f>IFERROR(VLOOKUP(Tableau2[[#This Row],[PR]],'Taux sortant'!$I$9:$S$167,COLUMN(),0),"")</f>
        <v>5.57</v>
      </c>
      <c r="I870" s="2">
        <f>IFERROR(VLOOKUP(Tableau2[[#This Row],[PR]],'Taux sortant'!$I$9:$S$167,COLUMN(),0),"")</f>
        <v>4.78</v>
      </c>
      <c r="J870" s="2">
        <f>IFERROR(VLOOKUP(Tableau2[[#This Row],[PR]],'Taux sortant'!$I$9:$S$167,COLUMN(),0),"")</f>
        <v>0</v>
      </c>
      <c r="K870" s="2">
        <f>IFERROR(VLOOKUP(Tableau2[[#This Row],[PR]],'Taux sortant'!$I$9:$S$167,COLUMN(),0),"")</f>
        <v>0</v>
      </c>
      <c r="L870" s="2" t="str">
        <f>IFERROR(VLOOKUP(Tableau2[[#This Row],[PR]],'Taux sortant'!$I$9:$S$167,COLUMN(),0),"")</f>
        <v/>
      </c>
    </row>
    <row r="871" spans="1:12" x14ac:dyDescent="0.3">
      <c r="A871" s="1" t="s">
        <v>325</v>
      </c>
      <c r="B871" s="1" t="s">
        <v>118</v>
      </c>
      <c r="C871" s="2">
        <f>IFERROR(VLOOKUP(Tableau2[[#This Row],[PR]],'Taux sortant'!$I$9:$S$167,COLUMN(),0),"")</f>
        <v>12.63</v>
      </c>
      <c r="D871" s="2">
        <f>IFERROR(VLOOKUP(Tableau2[[#This Row],[PR]],'Taux sortant'!$I$9:$S$167,COLUMN(),0),"")</f>
        <v>10.14</v>
      </c>
      <c r="E871" s="2">
        <f>IFERROR(VLOOKUP(Tableau2[[#This Row],[PR]],'Taux sortant'!$I$9:$S$167,COLUMN(),0),"")</f>
        <v>7.31</v>
      </c>
      <c r="F871" s="2">
        <f>IFERROR(VLOOKUP(Tableau2[[#This Row],[PR]],'Taux sortant'!$I$9:$S$167,COLUMN(),0),"")</f>
        <v>5.96</v>
      </c>
      <c r="G871" s="2">
        <f>IFERROR(VLOOKUP(Tableau2[[#This Row],[PR]],'Taux sortant'!$I$9:$S$167,COLUMN(),0),"")</f>
        <v>4.9800000000000004</v>
      </c>
      <c r="H871" s="2">
        <f>IFERROR(VLOOKUP(Tableau2[[#This Row],[PR]],'Taux sortant'!$I$9:$S$167,COLUMN(),0),"")</f>
        <v>4.2</v>
      </c>
      <c r="I871" s="2">
        <f>IFERROR(VLOOKUP(Tableau2[[#This Row],[PR]],'Taux sortant'!$I$9:$S$167,COLUMN(),0),"")</f>
        <v>3.68</v>
      </c>
      <c r="J871" s="2">
        <f>IFERROR(VLOOKUP(Tableau2[[#This Row],[PR]],'Taux sortant'!$I$9:$S$167,COLUMN(),0),"")</f>
        <v>0</v>
      </c>
      <c r="K871" s="2">
        <f>IFERROR(VLOOKUP(Tableau2[[#This Row],[PR]],'Taux sortant'!$I$9:$S$167,COLUMN(),0),"")</f>
        <v>0</v>
      </c>
      <c r="L871" s="2" t="str">
        <f>IFERROR(VLOOKUP(Tableau2[[#This Row],[PR]],'Taux sortant'!$I$9:$S$167,COLUMN(),0),"")</f>
        <v/>
      </c>
    </row>
    <row r="872" spans="1:12" x14ac:dyDescent="0.3">
      <c r="A872" s="1" t="s">
        <v>6111</v>
      </c>
      <c r="B872" s="1" t="s">
        <v>5883</v>
      </c>
      <c r="C872" s="2" t="str">
        <f>IFERROR(VLOOKUP(Tableau2[[#This Row],[PR]],'Taux sortant'!$I$9:$S$167,COLUMN(),0),"")</f>
        <v/>
      </c>
      <c r="D872" s="2" t="str">
        <f>IFERROR(VLOOKUP(Tableau2[[#This Row],[PR]],'Taux sortant'!$I$9:$S$167,COLUMN(),0),"")</f>
        <v/>
      </c>
      <c r="E872" s="2" t="str">
        <f>IFERROR(VLOOKUP(Tableau2[[#This Row],[PR]],'Taux sortant'!$I$9:$S$167,COLUMN(),0),"")</f>
        <v/>
      </c>
      <c r="F872" s="2" t="str">
        <f>IFERROR(VLOOKUP(Tableau2[[#This Row],[PR]],'Taux sortant'!$I$9:$S$167,COLUMN(),0),"")</f>
        <v/>
      </c>
      <c r="G872" s="2" t="str">
        <f>IFERROR(VLOOKUP(Tableau2[[#This Row],[PR]],'Taux sortant'!$I$9:$S$167,COLUMN(),0),"")</f>
        <v/>
      </c>
      <c r="H872" s="2" t="str">
        <f>IFERROR(VLOOKUP(Tableau2[[#This Row],[PR]],'Taux sortant'!$I$9:$S$167,COLUMN(),0),"")</f>
        <v/>
      </c>
      <c r="I872" s="2" t="str">
        <f>IFERROR(VLOOKUP(Tableau2[[#This Row],[PR]],'Taux sortant'!$I$9:$S$167,COLUMN(),0),"")</f>
        <v/>
      </c>
      <c r="J872" s="2" t="str">
        <f>IFERROR(VLOOKUP(Tableau2[[#This Row],[PR]],'Taux sortant'!$I$9:$S$167,COLUMN(),0),"")</f>
        <v/>
      </c>
      <c r="K872" s="2" t="str">
        <f>IFERROR(VLOOKUP(Tableau2[[#This Row],[PR]],'Taux sortant'!$I$9:$S$167,COLUMN(),0),"")</f>
        <v/>
      </c>
      <c r="L872" s="2" t="str">
        <f>IFERROR(VLOOKUP(Tableau2[[#This Row],[PR]],'Taux sortant'!$I$9:$S$167,COLUMN(),0),"")</f>
        <v/>
      </c>
    </row>
    <row r="873" spans="1:12" x14ac:dyDescent="0.3">
      <c r="A873" s="1" t="s">
        <v>328</v>
      </c>
      <c r="B873" s="1" t="s">
        <v>17</v>
      </c>
      <c r="C873" s="2">
        <f>IFERROR(VLOOKUP(Tableau2[[#This Row],[PR]],'Taux sortant'!$I$9:$S$167,COLUMN(),0),"")</f>
        <v>15.12</v>
      </c>
      <c r="D873" s="2">
        <f>IFERROR(VLOOKUP(Tableau2[[#This Row],[PR]],'Taux sortant'!$I$9:$S$167,COLUMN(),0),"")</f>
        <v>12.61</v>
      </c>
      <c r="E873" s="2">
        <f>IFERROR(VLOOKUP(Tableau2[[#This Row],[PR]],'Taux sortant'!$I$9:$S$167,COLUMN(),0),"")</f>
        <v>9.7200000000000006</v>
      </c>
      <c r="F873" s="2">
        <f>IFERROR(VLOOKUP(Tableau2[[#This Row],[PR]],'Taux sortant'!$I$9:$S$167,COLUMN(),0),"")</f>
        <v>8.27</v>
      </c>
      <c r="G873" s="2">
        <f>IFERROR(VLOOKUP(Tableau2[[#This Row],[PR]],'Taux sortant'!$I$9:$S$167,COLUMN(),0),"")</f>
        <v>7.1</v>
      </c>
      <c r="H873" s="2">
        <f>IFERROR(VLOOKUP(Tableau2[[#This Row],[PR]],'Taux sortant'!$I$9:$S$167,COLUMN(),0),"")</f>
        <v>6.12</v>
      </c>
      <c r="I873" s="2">
        <f>IFERROR(VLOOKUP(Tableau2[[#This Row],[PR]],'Taux sortant'!$I$9:$S$167,COLUMN(),0),"")</f>
        <v>5.33</v>
      </c>
      <c r="J873" s="2">
        <f>IFERROR(VLOOKUP(Tableau2[[#This Row],[PR]],'Taux sortant'!$I$9:$S$167,COLUMN(),0),"")</f>
        <v>0</v>
      </c>
      <c r="K873" s="2">
        <f>IFERROR(VLOOKUP(Tableau2[[#This Row],[PR]],'Taux sortant'!$I$9:$S$167,COLUMN(),0),"")</f>
        <v>0</v>
      </c>
      <c r="L873" s="2" t="str">
        <f>IFERROR(VLOOKUP(Tableau2[[#This Row],[PR]],'Taux sortant'!$I$9:$S$167,COLUMN(),0),"")</f>
        <v/>
      </c>
    </row>
    <row r="874" spans="1:12" x14ac:dyDescent="0.3">
      <c r="A874" s="1" t="s">
        <v>6114</v>
      </c>
      <c r="B874" s="1" t="s">
        <v>5820</v>
      </c>
      <c r="C874" s="2" t="str">
        <f>IFERROR(VLOOKUP(Tableau2[[#This Row],[PR]],'Taux sortant'!$I$9:$S$167,COLUMN(),0),"")</f>
        <v/>
      </c>
      <c r="D874" s="2" t="str">
        <f>IFERROR(VLOOKUP(Tableau2[[#This Row],[PR]],'Taux sortant'!$I$9:$S$167,COLUMN(),0),"")</f>
        <v/>
      </c>
      <c r="E874" s="2" t="str">
        <f>IFERROR(VLOOKUP(Tableau2[[#This Row],[PR]],'Taux sortant'!$I$9:$S$167,COLUMN(),0),"")</f>
        <v/>
      </c>
      <c r="F874" s="2" t="str">
        <f>IFERROR(VLOOKUP(Tableau2[[#This Row],[PR]],'Taux sortant'!$I$9:$S$167,COLUMN(),0),"")</f>
        <v/>
      </c>
      <c r="G874" s="2" t="str">
        <f>IFERROR(VLOOKUP(Tableau2[[#This Row],[PR]],'Taux sortant'!$I$9:$S$167,COLUMN(),0),"")</f>
        <v/>
      </c>
      <c r="H874" s="2" t="str">
        <f>IFERROR(VLOOKUP(Tableau2[[#This Row],[PR]],'Taux sortant'!$I$9:$S$167,COLUMN(),0),"")</f>
        <v/>
      </c>
      <c r="I874" s="2" t="str">
        <f>IFERROR(VLOOKUP(Tableau2[[#This Row],[PR]],'Taux sortant'!$I$9:$S$167,COLUMN(),0),"")</f>
        <v/>
      </c>
      <c r="J874" s="2" t="str">
        <f>IFERROR(VLOOKUP(Tableau2[[#This Row],[PR]],'Taux sortant'!$I$9:$S$167,COLUMN(),0),"")</f>
        <v/>
      </c>
      <c r="K874" s="2" t="str">
        <f>IFERROR(VLOOKUP(Tableau2[[#This Row],[PR]],'Taux sortant'!$I$9:$S$167,COLUMN(),0),"")</f>
        <v/>
      </c>
      <c r="L874" s="2" t="str">
        <f>IFERROR(VLOOKUP(Tableau2[[#This Row],[PR]],'Taux sortant'!$I$9:$S$167,COLUMN(),0),"")</f>
        <v/>
      </c>
    </row>
    <row r="875" spans="1:12" x14ac:dyDescent="0.3">
      <c r="A875" s="1" t="s">
        <v>6116</v>
      </c>
      <c r="B875" s="1" t="s">
        <v>5832</v>
      </c>
      <c r="C875" s="2">
        <f>IFERROR(VLOOKUP(Tableau2[[#This Row],[PR]],'Taux sortant'!$I$9:$S$167,COLUMN(),0),"")</f>
        <v>31.17</v>
      </c>
      <c r="D875" s="2">
        <f>IFERROR(VLOOKUP(Tableau2[[#This Row],[PR]],'Taux sortant'!$I$9:$S$167,COLUMN(),0),"")</f>
        <v>27.9</v>
      </c>
      <c r="E875" s="2">
        <f>IFERROR(VLOOKUP(Tableau2[[#This Row],[PR]],'Taux sortant'!$I$9:$S$167,COLUMN(),0),"")</f>
        <v>24.1</v>
      </c>
      <c r="F875" s="2">
        <f>IFERROR(VLOOKUP(Tableau2[[#This Row],[PR]],'Taux sortant'!$I$9:$S$167,COLUMN(),0),"")</f>
        <v>22.18</v>
      </c>
      <c r="G875" s="2">
        <f>IFERROR(VLOOKUP(Tableau2[[#This Row],[PR]],'Taux sortant'!$I$9:$S$167,COLUMN(),0),"")</f>
        <v>19.97</v>
      </c>
      <c r="H875" s="2">
        <f>IFERROR(VLOOKUP(Tableau2[[#This Row],[PR]],'Taux sortant'!$I$9:$S$167,COLUMN(),0),"")</f>
        <v>17.98</v>
      </c>
      <c r="I875" s="2">
        <f>IFERROR(VLOOKUP(Tableau2[[#This Row],[PR]],'Taux sortant'!$I$9:$S$167,COLUMN(),0),"")</f>
        <v>16.45</v>
      </c>
      <c r="J875" s="2">
        <f>IFERROR(VLOOKUP(Tableau2[[#This Row],[PR]],'Taux sortant'!$I$9:$S$167,COLUMN(),0),"")</f>
        <v>0</v>
      </c>
      <c r="K875" s="2">
        <f>IFERROR(VLOOKUP(Tableau2[[#This Row],[PR]],'Taux sortant'!$I$9:$S$167,COLUMN(),0),"")</f>
        <v>0</v>
      </c>
      <c r="L875" s="2" t="str">
        <f>IFERROR(VLOOKUP(Tableau2[[#This Row],[PR]],'Taux sortant'!$I$9:$S$167,COLUMN(),0),"")</f>
        <v/>
      </c>
    </row>
    <row r="876" spans="1:12" x14ac:dyDescent="0.3">
      <c r="A876" s="1" t="s">
        <v>6118</v>
      </c>
      <c r="B876" s="1" t="s">
        <v>5832</v>
      </c>
      <c r="C876" s="2">
        <f>IFERROR(VLOOKUP(Tableau2[[#This Row],[PR]],'Taux sortant'!$I$9:$S$167,COLUMN(),0),"")</f>
        <v>31.17</v>
      </c>
      <c r="D876" s="2">
        <f>IFERROR(VLOOKUP(Tableau2[[#This Row],[PR]],'Taux sortant'!$I$9:$S$167,COLUMN(),0),"")</f>
        <v>27.9</v>
      </c>
      <c r="E876" s="2">
        <f>IFERROR(VLOOKUP(Tableau2[[#This Row],[PR]],'Taux sortant'!$I$9:$S$167,COLUMN(),0),"")</f>
        <v>24.1</v>
      </c>
      <c r="F876" s="2">
        <f>IFERROR(VLOOKUP(Tableau2[[#This Row],[PR]],'Taux sortant'!$I$9:$S$167,COLUMN(),0),"")</f>
        <v>22.18</v>
      </c>
      <c r="G876" s="2">
        <f>IFERROR(VLOOKUP(Tableau2[[#This Row],[PR]],'Taux sortant'!$I$9:$S$167,COLUMN(),0),"")</f>
        <v>19.97</v>
      </c>
      <c r="H876" s="2">
        <f>IFERROR(VLOOKUP(Tableau2[[#This Row],[PR]],'Taux sortant'!$I$9:$S$167,COLUMN(),0),"")</f>
        <v>17.98</v>
      </c>
      <c r="I876" s="2">
        <f>IFERROR(VLOOKUP(Tableau2[[#This Row],[PR]],'Taux sortant'!$I$9:$S$167,COLUMN(),0),"")</f>
        <v>16.45</v>
      </c>
      <c r="J876" s="2">
        <f>IFERROR(VLOOKUP(Tableau2[[#This Row],[PR]],'Taux sortant'!$I$9:$S$167,COLUMN(),0),"")</f>
        <v>0</v>
      </c>
      <c r="K876" s="2">
        <f>IFERROR(VLOOKUP(Tableau2[[#This Row],[PR]],'Taux sortant'!$I$9:$S$167,COLUMN(),0),"")</f>
        <v>0</v>
      </c>
      <c r="L876" s="2" t="str">
        <f>IFERROR(VLOOKUP(Tableau2[[#This Row],[PR]],'Taux sortant'!$I$9:$S$167,COLUMN(),0),"")</f>
        <v/>
      </c>
    </row>
    <row r="877" spans="1:12" x14ac:dyDescent="0.3">
      <c r="A877" s="1" t="s">
        <v>331</v>
      </c>
      <c r="B877" s="1" t="s">
        <v>37</v>
      </c>
      <c r="C877" s="2">
        <f>IFERROR(VLOOKUP(Tableau2[[#This Row],[PR]],'Taux sortant'!$I$9:$S$167,COLUMN(),0),"")</f>
        <v>25.34</v>
      </c>
      <c r="D877" s="2">
        <f>IFERROR(VLOOKUP(Tableau2[[#This Row],[PR]],'Taux sortant'!$I$9:$S$167,COLUMN(),0),"")</f>
        <v>21.62</v>
      </c>
      <c r="E877" s="2">
        <f>IFERROR(VLOOKUP(Tableau2[[#This Row],[PR]],'Taux sortant'!$I$9:$S$167,COLUMN(),0),"")</f>
        <v>15.42</v>
      </c>
      <c r="F877" s="2">
        <f>IFERROR(VLOOKUP(Tableau2[[#This Row],[PR]],'Taux sortant'!$I$9:$S$167,COLUMN(),0),"")</f>
        <v>12.6</v>
      </c>
      <c r="G877" s="2">
        <f>IFERROR(VLOOKUP(Tableau2[[#This Row],[PR]],'Taux sortant'!$I$9:$S$167,COLUMN(),0),"")</f>
        <v>9.5500000000000007</v>
      </c>
      <c r="H877" s="2">
        <f>IFERROR(VLOOKUP(Tableau2[[#This Row],[PR]],'Taux sortant'!$I$9:$S$167,COLUMN(),0),"")</f>
        <v>7.3</v>
      </c>
      <c r="I877" s="2">
        <f>IFERROR(VLOOKUP(Tableau2[[#This Row],[PR]],'Taux sortant'!$I$9:$S$167,COLUMN(),0),"")</f>
        <v>6.61</v>
      </c>
      <c r="J877" s="2">
        <f>IFERROR(VLOOKUP(Tableau2[[#This Row],[PR]],'Taux sortant'!$I$9:$S$167,COLUMN(),0),"")</f>
        <v>0</v>
      </c>
      <c r="K877" s="2">
        <f>IFERROR(VLOOKUP(Tableau2[[#This Row],[PR]],'Taux sortant'!$I$9:$S$167,COLUMN(),0),"")</f>
        <v>0</v>
      </c>
      <c r="L877" s="2" t="str">
        <f>IFERROR(VLOOKUP(Tableau2[[#This Row],[PR]],'Taux sortant'!$I$9:$S$167,COLUMN(),0),"")</f>
        <v/>
      </c>
    </row>
    <row r="878" spans="1:12" x14ac:dyDescent="0.3">
      <c r="A878" s="1" t="s">
        <v>334</v>
      </c>
      <c r="B878" s="1" t="s">
        <v>8</v>
      </c>
      <c r="C878" s="2">
        <f>IFERROR(VLOOKUP(Tableau2[[#This Row],[PR]],'Taux sortant'!$I$9:$S$167,COLUMN(),0),"")</f>
        <v>30.77</v>
      </c>
      <c r="D878" s="2">
        <f>IFERROR(VLOOKUP(Tableau2[[#This Row],[PR]],'Taux sortant'!$I$9:$S$167,COLUMN(),0),"")</f>
        <v>22.76</v>
      </c>
      <c r="E878" s="2">
        <f>IFERROR(VLOOKUP(Tableau2[[#This Row],[PR]],'Taux sortant'!$I$9:$S$167,COLUMN(),0),"")</f>
        <v>16.43</v>
      </c>
      <c r="F878" s="2">
        <f>IFERROR(VLOOKUP(Tableau2[[#This Row],[PR]],'Taux sortant'!$I$9:$S$167,COLUMN(),0),"")</f>
        <v>12.46</v>
      </c>
      <c r="G878" s="2">
        <f>IFERROR(VLOOKUP(Tableau2[[#This Row],[PR]],'Taux sortant'!$I$9:$S$167,COLUMN(),0),"")</f>
        <v>7.96</v>
      </c>
      <c r="H878" s="2">
        <f>IFERROR(VLOOKUP(Tableau2[[#This Row],[PR]],'Taux sortant'!$I$9:$S$167,COLUMN(),0),"")</f>
        <v>5.83</v>
      </c>
      <c r="I878" s="2">
        <f>IFERROR(VLOOKUP(Tableau2[[#This Row],[PR]],'Taux sortant'!$I$9:$S$167,COLUMN(),0),"")</f>
        <v>4.59</v>
      </c>
      <c r="J878" s="2">
        <f>IFERROR(VLOOKUP(Tableau2[[#This Row],[PR]],'Taux sortant'!$I$9:$S$167,COLUMN(),0),"")</f>
        <v>0</v>
      </c>
      <c r="K878" s="2">
        <f>IFERROR(VLOOKUP(Tableau2[[#This Row],[PR]],'Taux sortant'!$I$9:$S$167,COLUMN(),0),"")</f>
        <v>0</v>
      </c>
      <c r="L878" s="2" t="str">
        <f>IFERROR(VLOOKUP(Tableau2[[#This Row],[PR]],'Taux sortant'!$I$9:$S$167,COLUMN(),0),"")</f>
        <v/>
      </c>
    </row>
    <row r="879" spans="1:12" x14ac:dyDescent="0.3">
      <c r="A879" s="1" t="s">
        <v>337</v>
      </c>
      <c r="B879" s="1" t="s">
        <v>5356</v>
      </c>
      <c r="C879" s="2">
        <f>IFERROR(VLOOKUP(Tableau2[[#This Row],[PR]],'Taux sortant'!$I$9:$S$167,COLUMN(),0),"")</f>
        <v>14.1</v>
      </c>
      <c r="D879" s="2">
        <f>IFERROR(VLOOKUP(Tableau2[[#This Row],[PR]],'Taux sortant'!$I$9:$S$167,COLUMN(),0),"")</f>
        <v>12.41</v>
      </c>
      <c r="E879" s="2">
        <f>IFERROR(VLOOKUP(Tableau2[[#This Row],[PR]],'Taux sortant'!$I$9:$S$167,COLUMN(),0),"")</f>
        <v>9.0299999999999994</v>
      </c>
      <c r="F879" s="2">
        <f>IFERROR(VLOOKUP(Tableau2[[#This Row],[PR]],'Taux sortant'!$I$9:$S$167,COLUMN(),0),"")</f>
        <v>7.34</v>
      </c>
      <c r="G879" s="2">
        <f>IFERROR(VLOOKUP(Tableau2[[#This Row],[PR]],'Taux sortant'!$I$9:$S$167,COLUMN(),0),"")</f>
        <v>6.12</v>
      </c>
      <c r="H879" s="2">
        <f>IFERROR(VLOOKUP(Tableau2[[#This Row],[PR]],'Taux sortant'!$I$9:$S$167,COLUMN(),0),"")</f>
        <v>5.37</v>
      </c>
      <c r="I879" s="2">
        <f>IFERROR(VLOOKUP(Tableau2[[#This Row],[PR]],'Taux sortant'!$I$9:$S$167,COLUMN(),0),"")</f>
        <v>4.6500000000000004</v>
      </c>
      <c r="J879" s="2">
        <f>IFERROR(VLOOKUP(Tableau2[[#This Row],[PR]],'Taux sortant'!$I$9:$S$167,COLUMN(),0),"")</f>
        <v>0</v>
      </c>
      <c r="K879" s="2">
        <f>IFERROR(VLOOKUP(Tableau2[[#This Row],[PR]],'Taux sortant'!$I$9:$S$167,COLUMN(),0),"")</f>
        <v>1585.65</v>
      </c>
      <c r="L879" s="2" t="str">
        <f>IFERROR(VLOOKUP(Tableau2[[#This Row],[PR]],'Taux sortant'!$I$9:$S$167,COLUMN(),0),"")</f>
        <v/>
      </c>
    </row>
    <row r="880" spans="1:12" x14ac:dyDescent="0.3">
      <c r="A880" s="1" t="s">
        <v>337</v>
      </c>
      <c r="B880" s="1" t="s">
        <v>5838</v>
      </c>
      <c r="C880" s="2" t="str">
        <f>IFERROR(VLOOKUP(Tableau2[[#This Row],[PR]],'Taux sortant'!$I$9:$S$167,COLUMN(),0),"")</f>
        <v/>
      </c>
      <c r="D880" s="2" t="str">
        <f>IFERROR(VLOOKUP(Tableau2[[#This Row],[PR]],'Taux sortant'!$I$9:$S$167,COLUMN(),0),"")</f>
        <v/>
      </c>
      <c r="E880" s="2" t="str">
        <f>IFERROR(VLOOKUP(Tableau2[[#This Row],[PR]],'Taux sortant'!$I$9:$S$167,COLUMN(),0),"")</f>
        <v/>
      </c>
      <c r="F880" s="2" t="str">
        <f>IFERROR(VLOOKUP(Tableau2[[#This Row],[PR]],'Taux sortant'!$I$9:$S$167,COLUMN(),0),"")</f>
        <v/>
      </c>
      <c r="G880" s="2" t="str">
        <f>IFERROR(VLOOKUP(Tableau2[[#This Row],[PR]],'Taux sortant'!$I$9:$S$167,COLUMN(),0),"")</f>
        <v/>
      </c>
      <c r="H880" s="2" t="str">
        <f>IFERROR(VLOOKUP(Tableau2[[#This Row],[PR]],'Taux sortant'!$I$9:$S$167,COLUMN(),0),"")</f>
        <v/>
      </c>
      <c r="I880" s="2" t="str">
        <f>IFERROR(VLOOKUP(Tableau2[[#This Row],[PR]],'Taux sortant'!$I$9:$S$167,COLUMN(),0),"")</f>
        <v/>
      </c>
      <c r="J880" s="2" t="str">
        <f>IFERROR(VLOOKUP(Tableau2[[#This Row],[PR]],'Taux sortant'!$I$9:$S$167,COLUMN(),0),"")</f>
        <v/>
      </c>
      <c r="K880" s="2" t="str">
        <f>IFERROR(VLOOKUP(Tableau2[[#This Row],[PR]],'Taux sortant'!$I$9:$S$167,COLUMN(),0),"")</f>
        <v/>
      </c>
      <c r="L880" s="2" t="str">
        <f>IFERROR(VLOOKUP(Tableau2[[#This Row],[PR]],'Taux sortant'!$I$9:$S$167,COLUMN(),0),"")</f>
        <v/>
      </c>
    </row>
    <row r="881" spans="1:12" x14ac:dyDescent="0.3">
      <c r="A881" s="1" t="s">
        <v>337</v>
      </c>
      <c r="B881" s="1" t="s">
        <v>15</v>
      </c>
      <c r="C881" s="2">
        <f>IFERROR(VLOOKUP(Tableau2[[#This Row],[PR]],'Taux sortant'!$I$9:$S$167,COLUMN(),0),"")</f>
        <v>12.05</v>
      </c>
      <c r="D881" s="2">
        <f>IFERROR(VLOOKUP(Tableau2[[#This Row],[PR]],'Taux sortant'!$I$9:$S$167,COLUMN(),0),"")</f>
        <v>9.57</v>
      </c>
      <c r="E881" s="2">
        <f>IFERROR(VLOOKUP(Tableau2[[#This Row],[PR]],'Taux sortant'!$I$9:$S$167,COLUMN(),0),"")</f>
        <v>6.79</v>
      </c>
      <c r="F881" s="2">
        <f>IFERROR(VLOOKUP(Tableau2[[#This Row],[PR]],'Taux sortant'!$I$9:$S$167,COLUMN(),0),"")</f>
        <v>5.47</v>
      </c>
      <c r="G881" s="2">
        <f>IFERROR(VLOOKUP(Tableau2[[#This Row],[PR]],'Taux sortant'!$I$9:$S$167,COLUMN(),0),"")</f>
        <v>4.49</v>
      </c>
      <c r="H881" s="2">
        <f>IFERROR(VLOOKUP(Tableau2[[#This Row],[PR]],'Taux sortant'!$I$9:$S$167,COLUMN(),0),"")</f>
        <v>3.66</v>
      </c>
      <c r="I881" s="2">
        <f>IFERROR(VLOOKUP(Tableau2[[#This Row],[PR]],'Taux sortant'!$I$9:$S$167,COLUMN(),0),"")</f>
        <v>3.12</v>
      </c>
      <c r="J881" s="2">
        <f>IFERROR(VLOOKUP(Tableau2[[#This Row],[PR]],'Taux sortant'!$I$9:$S$167,COLUMN(),0),"")</f>
        <v>0</v>
      </c>
      <c r="K881" s="2">
        <f>IFERROR(VLOOKUP(Tableau2[[#This Row],[PR]],'Taux sortant'!$I$9:$S$167,COLUMN(),0),"")</f>
        <v>0</v>
      </c>
      <c r="L881" s="2" t="str">
        <f>IFERROR(VLOOKUP(Tableau2[[#This Row],[PR]],'Taux sortant'!$I$9:$S$167,COLUMN(),0),"")</f>
        <v/>
      </c>
    </row>
    <row r="882" spans="1:12" x14ac:dyDescent="0.3">
      <c r="A882" s="1" t="s">
        <v>337</v>
      </c>
      <c r="B882" s="1" t="s">
        <v>3580</v>
      </c>
      <c r="C882" s="2">
        <f>IFERROR(VLOOKUP(Tableau2[[#This Row],[PR]],'Taux sortant'!$I$9:$S$167,COLUMN(),0),"")</f>
        <v>18.79</v>
      </c>
      <c r="D882" s="2">
        <f>IFERROR(VLOOKUP(Tableau2[[#This Row],[PR]],'Taux sortant'!$I$9:$S$167,COLUMN(),0),"")</f>
        <v>15.99</v>
      </c>
      <c r="E882" s="2">
        <f>IFERROR(VLOOKUP(Tableau2[[#This Row],[PR]],'Taux sortant'!$I$9:$S$167,COLUMN(),0),"")</f>
        <v>12.7</v>
      </c>
      <c r="F882" s="2">
        <f>IFERROR(VLOOKUP(Tableau2[[#This Row],[PR]],'Taux sortant'!$I$9:$S$167,COLUMN(),0),"")</f>
        <v>11.07</v>
      </c>
      <c r="G882" s="2">
        <f>IFERROR(VLOOKUP(Tableau2[[#This Row],[PR]],'Taux sortant'!$I$9:$S$167,COLUMN(),0),"")</f>
        <v>9.52</v>
      </c>
      <c r="H882" s="2">
        <f>IFERROR(VLOOKUP(Tableau2[[#This Row],[PR]],'Taux sortant'!$I$9:$S$167,COLUMN(),0),"")</f>
        <v>8.1</v>
      </c>
      <c r="I882" s="2">
        <f>IFERROR(VLOOKUP(Tableau2[[#This Row],[PR]],'Taux sortant'!$I$9:$S$167,COLUMN(),0),"")</f>
        <v>6.92</v>
      </c>
      <c r="J882" s="2">
        <f>IFERROR(VLOOKUP(Tableau2[[#This Row],[PR]],'Taux sortant'!$I$9:$S$167,COLUMN(),0),"")</f>
        <v>0</v>
      </c>
      <c r="K882" s="2">
        <f>IFERROR(VLOOKUP(Tableau2[[#This Row],[PR]],'Taux sortant'!$I$9:$S$167,COLUMN(),0),"")</f>
        <v>0</v>
      </c>
      <c r="L882" s="2" t="str">
        <f>IFERROR(VLOOKUP(Tableau2[[#This Row],[PR]],'Taux sortant'!$I$9:$S$167,COLUMN(),0),"")</f>
        <v/>
      </c>
    </row>
    <row r="883" spans="1:12" x14ac:dyDescent="0.3">
      <c r="A883" s="1" t="s">
        <v>4241</v>
      </c>
      <c r="B883" s="1" t="s">
        <v>3580</v>
      </c>
      <c r="C883" s="2">
        <f>IFERROR(VLOOKUP(Tableau2[[#This Row],[PR]],'Taux sortant'!$I$9:$S$167,COLUMN(),0),"")</f>
        <v>18.79</v>
      </c>
      <c r="D883" s="2">
        <f>IFERROR(VLOOKUP(Tableau2[[#This Row],[PR]],'Taux sortant'!$I$9:$S$167,COLUMN(),0),"")</f>
        <v>15.99</v>
      </c>
      <c r="E883" s="2">
        <f>IFERROR(VLOOKUP(Tableau2[[#This Row],[PR]],'Taux sortant'!$I$9:$S$167,COLUMN(),0),"")</f>
        <v>12.7</v>
      </c>
      <c r="F883" s="2">
        <f>IFERROR(VLOOKUP(Tableau2[[#This Row],[PR]],'Taux sortant'!$I$9:$S$167,COLUMN(),0),"")</f>
        <v>11.07</v>
      </c>
      <c r="G883" s="2">
        <f>IFERROR(VLOOKUP(Tableau2[[#This Row],[PR]],'Taux sortant'!$I$9:$S$167,COLUMN(),0),"")</f>
        <v>9.52</v>
      </c>
      <c r="H883" s="2">
        <f>IFERROR(VLOOKUP(Tableau2[[#This Row],[PR]],'Taux sortant'!$I$9:$S$167,COLUMN(),0),"")</f>
        <v>8.1</v>
      </c>
      <c r="I883" s="2">
        <f>IFERROR(VLOOKUP(Tableau2[[#This Row],[PR]],'Taux sortant'!$I$9:$S$167,COLUMN(),0),"")</f>
        <v>6.92</v>
      </c>
      <c r="J883" s="2">
        <f>IFERROR(VLOOKUP(Tableau2[[#This Row],[PR]],'Taux sortant'!$I$9:$S$167,COLUMN(),0),"")</f>
        <v>0</v>
      </c>
      <c r="K883" s="2">
        <f>IFERROR(VLOOKUP(Tableau2[[#This Row],[PR]],'Taux sortant'!$I$9:$S$167,COLUMN(),0),"")</f>
        <v>0</v>
      </c>
      <c r="L883" s="2" t="str">
        <f>IFERROR(VLOOKUP(Tableau2[[#This Row],[PR]],'Taux sortant'!$I$9:$S$167,COLUMN(),0),"")</f>
        <v/>
      </c>
    </row>
    <row r="884" spans="1:12" x14ac:dyDescent="0.3">
      <c r="A884" s="1" t="s">
        <v>6636</v>
      </c>
      <c r="B884" s="1" t="s">
        <v>6633</v>
      </c>
      <c r="C884" s="2" t="str">
        <f>IFERROR(VLOOKUP(Tableau2[[#This Row],[PR]],'Taux sortant'!$I$9:$S$167,COLUMN(),0),"")</f>
        <v/>
      </c>
      <c r="D884" s="2" t="str">
        <f>IFERROR(VLOOKUP(Tableau2[[#This Row],[PR]],'Taux sortant'!$I$9:$S$167,COLUMN(),0),"")</f>
        <v/>
      </c>
      <c r="E884" s="2" t="str">
        <f>IFERROR(VLOOKUP(Tableau2[[#This Row],[PR]],'Taux sortant'!$I$9:$S$167,COLUMN(),0),"")</f>
        <v/>
      </c>
      <c r="F884" s="2" t="str">
        <f>IFERROR(VLOOKUP(Tableau2[[#This Row],[PR]],'Taux sortant'!$I$9:$S$167,COLUMN(),0),"")</f>
        <v/>
      </c>
      <c r="G884" s="2" t="str">
        <f>IFERROR(VLOOKUP(Tableau2[[#This Row],[PR]],'Taux sortant'!$I$9:$S$167,COLUMN(),0),"")</f>
        <v/>
      </c>
      <c r="H884" s="2" t="str">
        <f>IFERROR(VLOOKUP(Tableau2[[#This Row],[PR]],'Taux sortant'!$I$9:$S$167,COLUMN(),0),"")</f>
        <v/>
      </c>
      <c r="I884" s="2" t="str">
        <f>IFERROR(VLOOKUP(Tableau2[[#This Row],[PR]],'Taux sortant'!$I$9:$S$167,COLUMN(),0),"")</f>
        <v/>
      </c>
      <c r="J884" s="2" t="str">
        <f>IFERROR(VLOOKUP(Tableau2[[#This Row],[PR]],'Taux sortant'!$I$9:$S$167,COLUMN(),0),"")</f>
        <v/>
      </c>
      <c r="K884" s="2" t="str">
        <f>IFERROR(VLOOKUP(Tableau2[[#This Row],[PR]],'Taux sortant'!$I$9:$S$167,COLUMN(),0),"")</f>
        <v/>
      </c>
      <c r="L884" s="2" t="str">
        <f>IFERROR(VLOOKUP(Tableau2[[#This Row],[PR]],'Taux sortant'!$I$9:$S$167,COLUMN(),0),"")</f>
        <v/>
      </c>
    </row>
    <row r="885" spans="1:12" x14ac:dyDescent="0.3">
      <c r="A885" s="1" t="s">
        <v>4244</v>
      </c>
      <c r="B885" s="1" t="s">
        <v>5816</v>
      </c>
      <c r="C885" s="2" t="str">
        <f>IFERROR(VLOOKUP(Tableau2[[#This Row],[PR]],'Taux sortant'!$I$9:$S$167,COLUMN(),0),"")</f>
        <v/>
      </c>
      <c r="D885" s="2" t="str">
        <f>IFERROR(VLOOKUP(Tableau2[[#This Row],[PR]],'Taux sortant'!$I$9:$S$167,COLUMN(),0),"")</f>
        <v/>
      </c>
      <c r="E885" s="2" t="str">
        <f>IFERROR(VLOOKUP(Tableau2[[#This Row],[PR]],'Taux sortant'!$I$9:$S$167,COLUMN(),0),"")</f>
        <v/>
      </c>
      <c r="F885" s="2" t="str">
        <f>IFERROR(VLOOKUP(Tableau2[[#This Row],[PR]],'Taux sortant'!$I$9:$S$167,COLUMN(),0),"")</f>
        <v/>
      </c>
      <c r="G885" s="2" t="str">
        <f>IFERROR(VLOOKUP(Tableau2[[#This Row],[PR]],'Taux sortant'!$I$9:$S$167,COLUMN(),0),"")</f>
        <v/>
      </c>
      <c r="H885" s="2" t="str">
        <f>IFERROR(VLOOKUP(Tableau2[[#This Row],[PR]],'Taux sortant'!$I$9:$S$167,COLUMN(),0),"")</f>
        <v/>
      </c>
      <c r="I885" s="2" t="str">
        <f>IFERROR(VLOOKUP(Tableau2[[#This Row],[PR]],'Taux sortant'!$I$9:$S$167,COLUMN(),0),"")</f>
        <v/>
      </c>
      <c r="J885" s="2" t="str">
        <f>IFERROR(VLOOKUP(Tableau2[[#This Row],[PR]],'Taux sortant'!$I$9:$S$167,COLUMN(),0),"")</f>
        <v/>
      </c>
      <c r="K885" s="2" t="str">
        <f>IFERROR(VLOOKUP(Tableau2[[#This Row],[PR]],'Taux sortant'!$I$9:$S$167,COLUMN(),0),"")</f>
        <v/>
      </c>
      <c r="L885" s="2" t="str">
        <f>IFERROR(VLOOKUP(Tableau2[[#This Row],[PR]],'Taux sortant'!$I$9:$S$167,COLUMN(),0),"")</f>
        <v/>
      </c>
    </row>
    <row r="886" spans="1:12" x14ac:dyDescent="0.3">
      <c r="A886" s="1" t="s">
        <v>4244</v>
      </c>
      <c r="B886" s="1" t="s">
        <v>4138</v>
      </c>
      <c r="C886" s="2" t="str">
        <f>IFERROR(VLOOKUP(Tableau2[[#This Row],[PR]],'Taux sortant'!$I$9:$S$167,COLUMN(),0),"")</f>
        <v/>
      </c>
      <c r="D886" s="2" t="str">
        <f>IFERROR(VLOOKUP(Tableau2[[#This Row],[PR]],'Taux sortant'!$I$9:$S$167,COLUMN(),0),"")</f>
        <v/>
      </c>
      <c r="E886" s="2" t="str">
        <f>IFERROR(VLOOKUP(Tableau2[[#This Row],[PR]],'Taux sortant'!$I$9:$S$167,COLUMN(),0),"")</f>
        <v/>
      </c>
      <c r="F886" s="2" t="str">
        <f>IFERROR(VLOOKUP(Tableau2[[#This Row],[PR]],'Taux sortant'!$I$9:$S$167,COLUMN(),0),"")</f>
        <v/>
      </c>
      <c r="G886" s="2" t="str">
        <f>IFERROR(VLOOKUP(Tableau2[[#This Row],[PR]],'Taux sortant'!$I$9:$S$167,COLUMN(),0),"")</f>
        <v/>
      </c>
      <c r="H886" s="2" t="str">
        <f>IFERROR(VLOOKUP(Tableau2[[#This Row],[PR]],'Taux sortant'!$I$9:$S$167,COLUMN(),0),"")</f>
        <v/>
      </c>
      <c r="I886" s="2" t="str">
        <f>IFERROR(VLOOKUP(Tableau2[[#This Row],[PR]],'Taux sortant'!$I$9:$S$167,COLUMN(),0),"")</f>
        <v/>
      </c>
      <c r="J886" s="2" t="str">
        <f>IFERROR(VLOOKUP(Tableau2[[#This Row],[PR]],'Taux sortant'!$I$9:$S$167,COLUMN(),0),"")</f>
        <v/>
      </c>
      <c r="K886" s="2" t="str">
        <f>IFERROR(VLOOKUP(Tableau2[[#This Row],[PR]],'Taux sortant'!$I$9:$S$167,COLUMN(),0),"")</f>
        <v/>
      </c>
      <c r="L886" s="2" t="str">
        <f>IFERROR(VLOOKUP(Tableau2[[#This Row],[PR]],'Taux sortant'!$I$9:$S$167,COLUMN(),0),"")</f>
        <v/>
      </c>
    </row>
    <row r="887" spans="1:12" x14ac:dyDescent="0.3">
      <c r="A887" s="1" t="s">
        <v>340</v>
      </c>
      <c r="B887" s="1" t="s">
        <v>11</v>
      </c>
      <c r="C887" s="2">
        <f>IFERROR(VLOOKUP(Tableau2[[#This Row],[PR]],'Taux sortant'!$I$9:$S$167,COLUMN(),0),"")</f>
        <v>24.25</v>
      </c>
      <c r="D887" s="2">
        <f>IFERROR(VLOOKUP(Tableau2[[#This Row],[PR]],'Taux sortant'!$I$9:$S$167,COLUMN(),0),"")</f>
        <v>20.16</v>
      </c>
      <c r="E887" s="2">
        <f>IFERROR(VLOOKUP(Tableau2[[#This Row],[PR]],'Taux sortant'!$I$9:$S$167,COLUMN(),0),"")</f>
        <v>14.11</v>
      </c>
      <c r="F887" s="2">
        <f>IFERROR(VLOOKUP(Tableau2[[#This Row],[PR]],'Taux sortant'!$I$9:$S$167,COLUMN(),0),"")</f>
        <v>11.64</v>
      </c>
      <c r="G887" s="2">
        <f>IFERROR(VLOOKUP(Tableau2[[#This Row],[PR]],'Taux sortant'!$I$9:$S$167,COLUMN(),0),"")</f>
        <v>9.73</v>
      </c>
      <c r="H887" s="2">
        <f>IFERROR(VLOOKUP(Tableau2[[#This Row],[PR]],'Taux sortant'!$I$9:$S$167,COLUMN(),0),"")</f>
        <v>6.76</v>
      </c>
      <c r="I887" s="2">
        <f>IFERROR(VLOOKUP(Tableau2[[#This Row],[PR]],'Taux sortant'!$I$9:$S$167,COLUMN(),0),"")</f>
        <v>6.23</v>
      </c>
      <c r="J887" s="2">
        <f>IFERROR(VLOOKUP(Tableau2[[#This Row],[PR]],'Taux sortant'!$I$9:$S$167,COLUMN(),0),"")</f>
        <v>0</v>
      </c>
      <c r="K887" s="2">
        <f>IFERROR(VLOOKUP(Tableau2[[#This Row],[PR]],'Taux sortant'!$I$9:$S$167,COLUMN(),0),"")</f>
        <v>0</v>
      </c>
      <c r="L887" s="2" t="str">
        <f>IFERROR(VLOOKUP(Tableau2[[#This Row],[PR]],'Taux sortant'!$I$9:$S$167,COLUMN(),0),"")</f>
        <v/>
      </c>
    </row>
    <row r="888" spans="1:12" x14ac:dyDescent="0.3">
      <c r="A888" s="1" t="s">
        <v>3202</v>
      </c>
      <c r="B888" s="1" t="s">
        <v>3078</v>
      </c>
      <c r="C888" s="2">
        <f>IFERROR(VLOOKUP(Tableau2[[#This Row],[PR]],'Taux sortant'!$I$9:$S$167,COLUMN(),0),"")</f>
        <v>15.34</v>
      </c>
      <c r="D888" s="2">
        <f>IFERROR(VLOOKUP(Tableau2[[#This Row],[PR]],'Taux sortant'!$I$9:$S$167,COLUMN(),0),"")</f>
        <v>12.85</v>
      </c>
      <c r="E888" s="2">
        <f>IFERROR(VLOOKUP(Tableau2[[#This Row],[PR]],'Taux sortant'!$I$9:$S$167,COLUMN(),0),"")</f>
        <v>9.94</v>
      </c>
      <c r="F888" s="2">
        <f>IFERROR(VLOOKUP(Tableau2[[#This Row],[PR]],'Taux sortant'!$I$9:$S$167,COLUMN(),0),"")</f>
        <v>8.5399999999999991</v>
      </c>
      <c r="G888" s="2">
        <f>IFERROR(VLOOKUP(Tableau2[[#This Row],[PR]],'Taux sortant'!$I$9:$S$167,COLUMN(),0),"")</f>
        <v>7.34</v>
      </c>
      <c r="H888" s="2">
        <f>IFERROR(VLOOKUP(Tableau2[[#This Row],[PR]],'Taux sortant'!$I$9:$S$167,COLUMN(),0),"")</f>
        <v>6.29</v>
      </c>
      <c r="I888" s="2">
        <f>IFERROR(VLOOKUP(Tableau2[[#This Row],[PR]],'Taux sortant'!$I$9:$S$167,COLUMN(),0),"")</f>
        <v>5.49</v>
      </c>
      <c r="J888" s="2">
        <f>IFERROR(VLOOKUP(Tableau2[[#This Row],[PR]],'Taux sortant'!$I$9:$S$167,COLUMN(),0),"")</f>
        <v>0</v>
      </c>
      <c r="K888" s="2">
        <f>IFERROR(VLOOKUP(Tableau2[[#This Row],[PR]],'Taux sortant'!$I$9:$S$167,COLUMN(),0),"")</f>
        <v>0</v>
      </c>
      <c r="L888" s="2" t="str">
        <f>IFERROR(VLOOKUP(Tableau2[[#This Row],[PR]],'Taux sortant'!$I$9:$S$167,COLUMN(),0),"")</f>
        <v/>
      </c>
    </row>
    <row r="889" spans="1:12" x14ac:dyDescent="0.3">
      <c r="A889" s="1" t="s">
        <v>3205</v>
      </c>
      <c r="B889" s="1" t="s">
        <v>3118</v>
      </c>
      <c r="C889" s="2">
        <f>IFERROR(VLOOKUP(Tableau2[[#This Row],[PR]],'Taux sortant'!$I$9:$S$167,COLUMN(),0),"")</f>
        <v>15.34</v>
      </c>
      <c r="D889" s="2">
        <f>IFERROR(VLOOKUP(Tableau2[[#This Row],[PR]],'Taux sortant'!$I$9:$S$167,COLUMN(),0),"")</f>
        <v>12.85</v>
      </c>
      <c r="E889" s="2">
        <f>IFERROR(VLOOKUP(Tableau2[[#This Row],[PR]],'Taux sortant'!$I$9:$S$167,COLUMN(),0),"")</f>
        <v>9.94</v>
      </c>
      <c r="F889" s="2">
        <f>IFERROR(VLOOKUP(Tableau2[[#This Row],[PR]],'Taux sortant'!$I$9:$S$167,COLUMN(),0),"")</f>
        <v>8.5399999999999991</v>
      </c>
      <c r="G889" s="2">
        <f>IFERROR(VLOOKUP(Tableau2[[#This Row],[PR]],'Taux sortant'!$I$9:$S$167,COLUMN(),0),"")</f>
        <v>7.34</v>
      </c>
      <c r="H889" s="2">
        <f>IFERROR(VLOOKUP(Tableau2[[#This Row],[PR]],'Taux sortant'!$I$9:$S$167,COLUMN(),0),"")</f>
        <v>6.29</v>
      </c>
      <c r="I889" s="2">
        <f>IFERROR(VLOOKUP(Tableau2[[#This Row],[PR]],'Taux sortant'!$I$9:$S$167,COLUMN(),0),"")</f>
        <v>5.49</v>
      </c>
      <c r="J889" s="2">
        <f>IFERROR(VLOOKUP(Tableau2[[#This Row],[PR]],'Taux sortant'!$I$9:$S$167,COLUMN(),0),"")</f>
        <v>0</v>
      </c>
      <c r="K889" s="2">
        <f>IFERROR(VLOOKUP(Tableau2[[#This Row],[PR]],'Taux sortant'!$I$9:$S$167,COLUMN(),0),"")</f>
        <v>0</v>
      </c>
      <c r="L889" s="2" t="str">
        <f>IFERROR(VLOOKUP(Tableau2[[#This Row],[PR]],'Taux sortant'!$I$9:$S$167,COLUMN(),0),"")</f>
        <v/>
      </c>
    </row>
    <row r="890" spans="1:12" x14ac:dyDescent="0.3">
      <c r="A890" s="1" t="s">
        <v>6125</v>
      </c>
      <c r="B890" s="1" t="s">
        <v>5818</v>
      </c>
      <c r="C890" s="2">
        <f>IFERROR(VLOOKUP(Tableau2[[#This Row],[PR]],'Taux sortant'!$I$9:$S$167,COLUMN(),0),"")</f>
        <v>37.01</v>
      </c>
      <c r="D890" s="2">
        <f>IFERROR(VLOOKUP(Tableau2[[#This Row],[PR]],'Taux sortant'!$I$9:$S$167,COLUMN(),0),"")</f>
        <v>32.270000000000003</v>
      </c>
      <c r="E890" s="2">
        <f>IFERROR(VLOOKUP(Tableau2[[#This Row],[PR]],'Taux sortant'!$I$9:$S$167,COLUMN(),0),"")</f>
        <v>27.48</v>
      </c>
      <c r="F890" s="2">
        <f>IFERROR(VLOOKUP(Tableau2[[#This Row],[PR]],'Taux sortant'!$I$9:$S$167,COLUMN(),0),"")</f>
        <v>25.08</v>
      </c>
      <c r="G890" s="2">
        <f>IFERROR(VLOOKUP(Tableau2[[#This Row],[PR]],'Taux sortant'!$I$9:$S$167,COLUMN(),0),"")</f>
        <v>22.19</v>
      </c>
      <c r="H890" s="2">
        <f>IFERROR(VLOOKUP(Tableau2[[#This Row],[PR]],'Taux sortant'!$I$9:$S$167,COLUMN(),0),"")</f>
        <v>19.739999999999998</v>
      </c>
      <c r="I890" s="2">
        <f>IFERROR(VLOOKUP(Tableau2[[#This Row],[PR]],'Taux sortant'!$I$9:$S$167,COLUMN(),0),"")</f>
        <v>17.21</v>
      </c>
      <c r="J890" s="2">
        <f>IFERROR(VLOOKUP(Tableau2[[#This Row],[PR]],'Taux sortant'!$I$9:$S$167,COLUMN(),0),"")</f>
        <v>0</v>
      </c>
      <c r="K890" s="2">
        <f>IFERROR(VLOOKUP(Tableau2[[#This Row],[PR]],'Taux sortant'!$I$9:$S$167,COLUMN(),0),"")</f>
        <v>0</v>
      </c>
      <c r="L890" s="2" t="str">
        <f>IFERROR(VLOOKUP(Tableau2[[#This Row],[PR]],'Taux sortant'!$I$9:$S$167,COLUMN(),0),"")</f>
        <v/>
      </c>
    </row>
    <row r="891" spans="1:12" x14ac:dyDescent="0.3">
      <c r="A891" s="1" t="s">
        <v>3208</v>
      </c>
      <c r="B891" s="1" t="s">
        <v>3115</v>
      </c>
      <c r="C891" s="2">
        <f>IFERROR(VLOOKUP(Tableau2[[#This Row],[PR]],'Taux sortant'!$I$9:$S$167,COLUMN(),0),"")</f>
        <v>16.05</v>
      </c>
      <c r="D891" s="2">
        <f>IFERROR(VLOOKUP(Tableau2[[#This Row],[PR]],'Taux sortant'!$I$9:$S$167,COLUMN(),0),"")</f>
        <v>13.51</v>
      </c>
      <c r="E891" s="2">
        <f>IFERROR(VLOOKUP(Tableau2[[#This Row],[PR]],'Taux sortant'!$I$9:$S$167,COLUMN(),0),"")</f>
        <v>10.52</v>
      </c>
      <c r="F891" s="2">
        <f>IFERROR(VLOOKUP(Tableau2[[#This Row],[PR]],'Taux sortant'!$I$9:$S$167,COLUMN(),0),"")</f>
        <v>9.0500000000000007</v>
      </c>
      <c r="G891" s="2">
        <f>IFERROR(VLOOKUP(Tableau2[[#This Row],[PR]],'Taux sortant'!$I$9:$S$167,COLUMN(),0),"")</f>
        <v>7.8</v>
      </c>
      <c r="H891" s="2">
        <f>IFERROR(VLOOKUP(Tableau2[[#This Row],[PR]],'Taux sortant'!$I$9:$S$167,COLUMN(),0),"")</f>
        <v>6.76</v>
      </c>
      <c r="I891" s="2">
        <f>IFERROR(VLOOKUP(Tableau2[[#This Row],[PR]],'Taux sortant'!$I$9:$S$167,COLUMN(),0),"")</f>
        <v>5.92</v>
      </c>
      <c r="J891" s="2">
        <f>IFERROR(VLOOKUP(Tableau2[[#This Row],[PR]],'Taux sortant'!$I$9:$S$167,COLUMN(),0),"")</f>
        <v>0</v>
      </c>
      <c r="K891" s="2">
        <f>IFERROR(VLOOKUP(Tableau2[[#This Row],[PR]],'Taux sortant'!$I$9:$S$167,COLUMN(),0),"")</f>
        <v>0</v>
      </c>
      <c r="L891" s="2" t="str">
        <f>IFERROR(VLOOKUP(Tableau2[[#This Row],[PR]],'Taux sortant'!$I$9:$S$167,COLUMN(),0),"")</f>
        <v/>
      </c>
    </row>
    <row r="892" spans="1:12" x14ac:dyDescent="0.3">
      <c r="A892" s="1" t="s">
        <v>6128</v>
      </c>
      <c r="B892" s="1" t="s">
        <v>5825</v>
      </c>
      <c r="C892" s="2">
        <f>IFERROR(VLOOKUP(Tableau2[[#This Row],[PR]],'Taux sortant'!$I$9:$S$167,COLUMN(),0),"")</f>
        <v>26.39</v>
      </c>
      <c r="D892" s="2">
        <f>IFERROR(VLOOKUP(Tableau2[[#This Row],[PR]],'Taux sortant'!$I$9:$S$167,COLUMN(),0),"")</f>
        <v>23</v>
      </c>
      <c r="E892" s="2">
        <f>IFERROR(VLOOKUP(Tableau2[[#This Row],[PR]],'Taux sortant'!$I$9:$S$167,COLUMN(),0),"")</f>
        <v>19.079999999999998</v>
      </c>
      <c r="F892" s="2">
        <f>IFERROR(VLOOKUP(Tableau2[[#This Row],[PR]],'Taux sortant'!$I$9:$S$167,COLUMN(),0),"")</f>
        <v>17.13</v>
      </c>
      <c r="G892" s="2">
        <f>IFERROR(VLOOKUP(Tableau2[[#This Row],[PR]],'Taux sortant'!$I$9:$S$167,COLUMN(),0),"")</f>
        <v>14.96</v>
      </c>
      <c r="H892" s="2">
        <f>IFERROR(VLOOKUP(Tableau2[[#This Row],[PR]],'Taux sortant'!$I$9:$S$167,COLUMN(),0),"")</f>
        <v>12.83</v>
      </c>
      <c r="I892" s="2">
        <f>IFERROR(VLOOKUP(Tableau2[[#This Row],[PR]],'Taux sortant'!$I$9:$S$167,COLUMN(),0),"")</f>
        <v>10.93</v>
      </c>
      <c r="J892" s="2">
        <f>IFERROR(VLOOKUP(Tableau2[[#This Row],[PR]],'Taux sortant'!$I$9:$S$167,COLUMN(),0),"")</f>
        <v>0</v>
      </c>
      <c r="K892" s="2">
        <f>IFERROR(VLOOKUP(Tableau2[[#This Row],[PR]],'Taux sortant'!$I$9:$S$167,COLUMN(),0),"")</f>
        <v>0</v>
      </c>
      <c r="L892" s="2" t="str">
        <f>IFERROR(VLOOKUP(Tableau2[[#This Row],[PR]],'Taux sortant'!$I$9:$S$167,COLUMN(),0),"")</f>
        <v/>
      </c>
    </row>
    <row r="893" spans="1:12" x14ac:dyDescent="0.3">
      <c r="A893" s="1" t="s">
        <v>6131</v>
      </c>
      <c r="B893" s="1" t="s">
        <v>5815</v>
      </c>
      <c r="C893" s="2">
        <f>IFERROR(VLOOKUP(Tableau2[[#This Row],[PR]],'Taux sortant'!$I$9:$S$167,COLUMN(),0),"")</f>
        <v>29.89</v>
      </c>
      <c r="D893" s="2">
        <f>IFERROR(VLOOKUP(Tableau2[[#This Row],[PR]],'Taux sortant'!$I$9:$S$167,COLUMN(),0),"")</f>
        <v>27.05</v>
      </c>
      <c r="E893" s="2">
        <f>IFERROR(VLOOKUP(Tableau2[[#This Row],[PR]],'Taux sortant'!$I$9:$S$167,COLUMN(),0),"")</f>
        <v>23.76</v>
      </c>
      <c r="F893" s="2">
        <f>IFERROR(VLOOKUP(Tableau2[[#This Row],[PR]],'Taux sortant'!$I$9:$S$167,COLUMN(),0),"")</f>
        <v>22.11</v>
      </c>
      <c r="G893" s="2">
        <f>IFERROR(VLOOKUP(Tableau2[[#This Row],[PR]],'Taux sortant'!$I$9:$S$167,COLUMN(),0),"")</f>
        <v>20.05</v>
      </c>
      <c r="H893" s="2">
        <f>IFERROR(VLOOKUP(Tableau2[[#This Row],[PR]],'Taux sortant'!$I$9:$S$167,COLUMN(),0),"")</f>
        <v>17.09</v>
      </c>
      <c r="I893" s="2">
        <f>IFERROR(VLOOKUP(Tableau2[[#This Row],[PR]],'Taux sortant'!$I$9:$S$167,COLUMN(),0),"")</f>
        <v>15.56</v>
      </c>
      <c r="J893" s="2">
        <f>IFERROR(VLOOKUP(Tableau2[[#This Row],[PR]],'Taux sortant'!$I$9:$S$167,COLUMN(),0),"")</f>
        <v>0</v>
      </c>
      <c r="K893" s="2">
        <f>IFERROR(VLOOKUP(Tableau2[[#This Row],[PR]],'Taux sortant'!$I$9:$S$167,COLUMN(),0),"")</f>
        <v>0</v>
      </c>
      <c r="L893" s="2" t="str">
        <f>IFERROR(VLOOKUP(Tableau2[[#This Row],[PR]],'Taux sortant'!$I$9:$S$167,COLUMN(),0),"")</f>
        <v/>
      </c>
    </row>
    <row r="894" spans="1:12" x14ac:dyDescent="0.3">
      <c r="A894" s="1" t="s">
        <v>343</v>
      </c>
      <c r="B894" s="1" t="s">
        <v>13</v>
      </c>
      <c r="C894" s="2">
        <f>IFERROR(VLOOKUP(Tableau2[[#This Row],[PR]],'Taux sortant'!$I$9:$S$167,COLUMN(),0),"")</f>
        <v>20.05</v>
      </c>
      <c r="D894" s="2">
        <f>IFERROR(VLOOKUP(Tableau2[[#This Row],[PR]],'Taux sortant'!$I$9:$S$167,COLUMN(),0),"")</f>
        <v>15.11</v>
      </c>
      <c r="E894" s="2">
        <f>IFERROR(VLOOKUP(Tableau2[[#This Row],[PR]],'Taux sortant'!$I$9:$S$167,COLUMN(),0),"")</f>
        <v>10.84</v>
      </c>
      <c r="F894" s="2">
        <f>IFERROR(VLOOKUP(Tableau2[[#This Row],[PR]],'Taux sortant'!$I$9:$S$167,COLUMN(),0),"")</f>
        <v>8.73</v>
      </c>
      <c r="G894" s="2">
        <f>IFERROR(VLOOKUP(Tableau2[[#This Row],[PR]],'Taux sortant'!$I$9:$S$167,COLUMN(),0),"")</f>
        <v>6.21</v>
      </c>
      <c r="H894" s="2">
        <f>IFERROR(VLOOKUP(Tableau2[[#This Row],[PR]],'Taux sortant'!$I$9:$S$167,COLUMN(),0),"")</f>
        <v>4.4800000000000004</v>
      </c>
      <c r="I894" s="2">
        <f>IFERROR(VLOOKUP(Tableau2[[#This Row],[PR]],'Taux sortant'!$I$9:$S$167,COLUMN(),0),"")</f>
        <v>3.71</v>
      </c>
      <c r="J894" s="2">
        <f>IFERROR(VLOOKUP(Tableau2[[#This Row],[PR]],'Taux sortant'!$I$9:$S$167,COLUMN(),0),"")</f>
        <v>0</v>
      </c>
      <c r="K894" s="2">
        <f>IFERROR(VLOOKUP(Tableau2[[#This Row],[PR]],'Taux sortant'!$I$9:$S$167,COLUMN(),0),"")</f>
        <v>0</v>
      </c>
      <c r="L894" s="2" t="str">
        <f>IFERROR(VLOOKUP(Tableau2[[#This Row],[PR]],'Taux sortant'!$I$9:$S$167,COLUMN(),0),"")</f>
        <v/>
      </c>
    </row>
    <row r="895" spans="1:12" x14ac:dyDescent="0.3">
      <c r="A895" s="1" t="s">
        <v>345</v>
      </c>
      <c r="B895" s="1" t="s">
        <v>149</v>
      </c>
      <c r="C895" s="2">
        <f>IFERROR(VLOOKUP(Tableau2[[#This Row],[PR]],'Taux sortant'!$I$9:$S$167,COLUMN(),0),"")</f>
        <v>21.64</v>
      </c>
      <c r="D895" s="2">
        <f>IFERROR(VLOOKUP(Tableau2[[#This Row],[PR]],'Taux sortant'!$I$9:$S$167,COLUMN(),0),"")</f>
        <v>17.309999999999999</v>
      </c>
      <c r="E895" s="2">
        <f>IFERROR(VLOOKUP(Tableau2[[#This Row],[PR]],'Taux sortant'!$I$9:$S$167,COLUMN(),0),"")</f>
        <v>12.45</v>
      </c>
      <c r="F895" s="2">
        <f>IFERROR(VLOOKUP(Tableau2[[#This Row],[PR]],'Taux sortant'!$I$9:$S$167,COLUMN(),0),"")</f>
        <v>10.1</v>
      </c>
      <c r="G895" s="2">
        <f>IFERROR(VLOOKUP(Tableau2[[#This Row],[PR]],'Taux sortant'!$I$9:$S$167,COLUMN(),0),"")</f>
        <v>8.23</v>
      </c>
      <c r="H895" s="2">
        <f>IFERROR(VLOOKUP(Tableau2[[#This Row],[PR]],'Taux sortant'!$I$9:$S$167,COLUMN(),0),"")</f>
        <v>5.96</v>
      </c>
      <c r="I895" s="2">
        <f>IFERROR(VLOOKUP(Tableau2[[#This Row],[PR]],'Taux sortant'!$I$9:$S$167,COLUMN(),0),"")</f>
        <v>5.44</v>
      </c>
      <c r="J895" s="2">
        <f>IFERROR(VLOOKUP(Tableau2[[#This Row],[PR]],'Taux sortant'!$I$9:$S$167,COLUMN(),0),"")</f>
        <v>0</v>
      </c>
      <c r="K895" s="2">
        <f>IFERROR(VLOOKUP(Tableau2[[#This Row],[PR]],'Taux sortant'!$I$9:$S$167,COLUMN(),0),"")</f>
        <v>0</v>
      </c>
      <c r="L895" s="2" t="str">
        <f>IFERROR(VLOOKUP(Tableau2[[#This Row],[PR]],'Taux sortant'!$I$9:$S$167,COLUMN(),0),"")</f>
        <v/>
      </c>
    </row>
    <row r="896" spans="1:12" x14ac:dyDescent="0.3">
      <c r="A896" s="1" t="s">
        <v>3210</v>
      </c>
      <c r="B896" s="1" t="s">
        <v>5362</v>
      </c>
      <c r="C896" s="2" t="str">
        <f>IFERROR(VLOOKUP(Tableau2[[#This Row],[PR]],'Taux sortant'!$I$9:$S$167,COLUMN(),0),"")</f>
        <v/>
      </c>
      <c r="D896" s="2" t="str">
        <f>IFERROR(VLOOKUP(Tableau2[[#This Row],[PR]],'Taux sortant'!$I$9:$S$167,COLUMN(),0),"")</f>
        <v/>
      </c>
      <c r="E896" s="2" t="str">
        <f>IFERROR(VLOOKUP(Tableau2[[#This Row],[PR]],'Taux sortant'!$I$9:$S$167,COLUMN(),0),"")</f>
        <v/>
      </c>
      <c r="F896" s="2" t="str">
        <f>IFERROR(VLOOKUP(Tableau2[[#This Row],[PR]],'Taux sortant'!$I$9:$S$167,COLUMN(),0),"")</f>
        <v/>
      </c>
      <c r="G896" s="2" t="str">
        <f>IFERROR(VLOOKUP(Tableau2[[#This Row],[PR]],'Taux sortant'!$I$9:$S$167,COLUMN(),0),"")</f>
        <v/>
      </c>
      <c r="H896" s="2" t="str">
        <f>IFERROR(VLOOKUP(Tableau2[[#This Row],[PR]],'Taux sortant'!$I$9:$S$167,COLUMN(),0),"")</f>
        <v/>
      </c>
      <c r="I896" s="2" t="str">
        <f>IFERROR(VLOOKUP(Tableau2[[#This Row],[PR]],'Taux sortant'!$I$9:$S$167,COLUMN(),0),"")</f>
        <v/>
      </c>
      <c r="J896" s="2" t="str">
        <f>IFERROR(VLOOKUP(Tableau2[[#This Row],[PR]],'Taux sortant'!$I$9:$S$167,COLUMN(),0),"")</f>
        <v/>
      </c>
      <c r="K896" s="2" t="str">
        <f>IFERROR(VLOOKUP(Tableau2[[#This Row],[PR]],'Taux sortant'!$I$9:$S$167,COLUMN(),0),"")</f>
        <v/>
      </c>
      <c r="L896" s="2" t="str">
        <f>IFERROR(VLOOKUP(Tableau2[[#This Row],[PR]],'Taux sortant'!$I$9:$S$167,COLUMN(),0),"")</f>
        <v/>
      </c>
    </row>
    <row r="897" spans="1:12" x14ac:dyDescent="0.3">
      <c r="A897" s="1" t="s">
        <v>3210</v>
      </c>
      <c r="B897" s="1" t="s">
        <v>3211</v>
      </c>
      <c r="C897" s="2">
        <f>IFERROR(VLOOKUP(Tableau2[[#This Row],[PR]],'Taux sortant'!$I$9:$S$167,COLUMN(),0),"")</f>
        <v>13.98</v>
      </c>
      <c r="D897" s="2">
        <f>IFERROR(VLOOKUP(Tableau2[[#This Row],[PR]],'Taux sortant'!$I$9:$S$167,COLUMN(),0),"")</f>
        <v>11.58</v>
      </c>
      <c r="E897" s="2">
        <f>IFERROR(VLOOKUP(Tableau2[[#This Row],[PR]],'Taux sortant'!$I$9:$S$167,COLUMN(),0),"")</f>
        <v>8.7799999999999994</v>
      </c>
      <c r="F897" s="2">
        <f>IFERROR(VLOOKUP(Tableau2[[#This Row],[PR]],'Taux sortant'!$I$9:$S$167,COLUMN(),0),"")</f>
        <v>7.44</v>
      </c>
      <c r="G897" s="2">
        <f>IFERROR(VLOOKUP(Tableau2[[#This Row],[PR]],'Taux sortant'!$I$9:$S$167,COLUMN(),0),"")</f>
        <v>6.29</v>
      </c>
      <c r="H897" s="2">
        <f>IFERROR(VLOOKUP(Tableau2[[#This Row],[PR]],'Taux sortant'!$I$9:$S$167,COLUMN(),0),"")</f>
        <v>5.35</v>
      </c>
      <c r="I897" s="2">
        <f>IFERROR(VLOOKUP(Tableau2[[#This Row],[PR]],'Taux sortant'!$I$9:$S$167,COLUMN(),0),"")</f>
        <v>4.6100000000000003</v>
      </c>
      <c r="J897" s="2">
        <f>IFERROR(VLOOKUP(Tableau2[[#This Row],[PR]],'Taux sortant'!$I$9:$S$167,COLUMN(),0),"")</f>
        <v>0</v>
      </c>
      <c r="K897" s="2">
        <f>IFERROR(VLOOKUP(Tableau2[[#This Row],[PR]],'Taux sortant'!$I$9:$S$167,COLUMN(),0),"")</f>
        <v>0</v>
      </c>
      <c r="L897" s="2" t="str">
        <f>IFERROR(VLOOKUP(Tableau2[[#This Row],[PR]],'Taux sortant'!$I$9:$S$167,COLUMN(),0),"")</f>
        <v/>
      </c>
    </row>
    <row r="898" spans="1:12" x14ac:dyDescent="0.3">
      <c r="A898" s="1" t="s">
        <v>3213</v>
      </c>
      <c r="B898" s="1" t="s">
        <v>3211</v>
      </c>
      <c r="C898" s="2">
        <f>IFERROR(VLOOKUP(Tableau2[[#This Row],[PR]],'Taux sortant'!$I$9:$S$167,COLUMN(),0),"")</f>
        <v>13.98</v>
      </c>
      <c r="D898" s="2">
        <f>IFERROR(VLOOKUP(Tableau2[[#This Row],[PR]],'Taux sortant'!$I$9:$S$167,COLUMN(),0),"")</f>
        <v>11.58</v>
      </c>
      <c r="E898" s="2">
        <f>IFERROR(VLOOKUP(Tableau2[[#This Row],[PR]],'Taux sortant'!$I$9:$S$167,COLUMN(),0),"")</f>
        <v>8.7799999999999994</v>
      </c>
      <c r="F898" s="2">
        <f>IFERROR(VLOOKUP(Tableau2[[#This Row],[PR]],'Taux sortant'!$I$9:$S$167,COLUMN(),0),"")</f>
        <v>7.44</v>
      </c>
      <c r="G898" s="2">
        <f>IFERROR(VLOOKUP(Tableau2[[#This Row],[PR]],'Taux sortant'!$I$9:$S$167,COLUMN(),0),"")</f>
        <v>6.29</v>
      </c>
      <c r="H898" s="2">
        <f>IFERROR(VLOOKUP(Tableau2[[#This Row],[PR]],'Taux sortant'!$I$9:$S$167,COLUMN(),0),"")</f>
        <v>5.35</v>
      </c>
      <c r="I898" s="2">
        <f>IFERROR(VLOOKUP(Tableau2[[#This Row],[PR]],'Taux sortant'!$I$9:$S$167,COLUMN(),0),"")</f>
        <v>4.6100000000000003</v>
      </c>
      <c r="J898" s="2">
        <f>IFERROR(VLOOKUP(Tableau2[[#This Row],[PR]],'Taux sortant'!$I$9:$S$167,COLUMN(),0),"")</f>
        <v>0</v>
      </c>
      <c r="K898" s="2">
        <f>IFERROR(VLOOKUP(Tableau2[[#This Row],[PR]],'Taux sortant'!$I$9:$S$167,COLUMN(),0),"")</f>
        <v>0</v>
      </c>
      <c r="L898" s="2" t="str">
        <f>IFERROR(VLOOKUP(Tableau2[[#This Row],[PR]],'Taux sortant'!$I$9:$S$167,COLUMN(),0),"")</f>
        <v/>
      </c>
    </row>
    <row r="899" spans="1:12" x14ac:dyDescent="0.3">
      <c r="A899" s="1" t="s">
        <v>347</v>
      </c>
      <c r="B899" s="1" t="s">
        <v>53</v>
      </c>
      <c r="C899" s="2">
        <f>IFERROR(VLOOKUP(Tableau2[[#This Row],[PR]],'Taux sortant'!$I$9:$S$167,COLUMN(),0),"")</f>
        <v>28.13</v>
      </c>
      <c r="D899" s="2">
        <f>IFERROR(VLOOKUP(Tableau2[[#This Row],[PR]],'Taux sortant'!$I$9:$S$167,COLUMN(),0),"")</f>
        <v>22.97</v>
      </c>
      <c r="E899" s="2">
        <f>IFERROR(VLOOKUP(Tableau2[[#This Row],[PR]],'Taux sortant'!$I$9:$S$167,COLUMN(),0),"")</f>
        <v>17.190000000000001</v>
      </c>
      <c r="F899" s="2">
        <f>IFERROR(VLOOKUP(Tableau2[[#This Row],[PR]],'Taux sortant'!$I$9:$S$167,COLUMN(),0),"")</f>
        <v>13.88</v>
      </c>
      <c r="G899" s="2">
        <f>IFERROR(VLOOKUP(Tableau2[[#This Row],[PR]],'Taux sortant'!$I$9:$S$167,COLUMN(),0),"")</f>
        <v>10.89</v>
      </c>
      <c r="H899" s="2">
        <f>IFERROR(VLOOKUP(Tableau2[[#This Row],[PR]],'Taux sortant'!$I$9:$S$167,COLUMN(),0),"")</f>
        <v>7.86</v>
      </c>
      <c r="I899" s="2">
        <f>IFERROR(VLOOKUP(Tableau2[[#This Row],[PR]],'Taux sortant'!$I$9:$S$167,COLUMN(),0),"")</f>
        <v>7.14</v>
      </c>
      <c r="J899" s="2">
        <f>IFERROR(VLOOKUP(Tableau2[[#This Row],[PR]],'Taux sortant'!$I$9:$S$167,COLUMN(),0),"")</f>
        <v>0</v>
      </c>
      <c r="K899" s="2">
        <f>IFERROR(VLOOKUP(Tableau2[[#This Row],[PR]],'Taux sortant'!$I$9:$S$167,COLUMN(),0),"")</f>
        <v>0</v>
      </c>
      <c r="L899" s="2" t="str">
        <f>IFERROR(VLOOKUP(Tableau2[[#This Row],[PR]],'Taux sortant'!$I$9:$S$167,COLUMN(),0),"")</f>
        <v/>
      </c>
    </row>
    <row r="900" spans="1:12" x14ac:dyDescent="0.3">
      <c r="A900" s="1" t="s">
        <v>1626</v>
      </c>
      <c r="B900" s="1" t="s">
        <v>1540</v>
      </c>
      <c r="C900" s="2">
        <f>IFERROR(VLOOKUP(Tableau2[[#This Row],[PR]],'Taux sortant'!$I$9:$S$167,COLUMN(),0),"")</f>
        <v>9.59</v>
      </c>
      <c r="D900" s="2">
        <f>IFERROR(VLOOKUP(Tableau2[[#This Row],[PR]],'Taux sortant'!$I$9:$S$167,COLUMN(),0),"")</f>
        <v>7.53</v>
      </c>
      <c r="E900" s="2">
        <f>IFERROR(VLOOKUP(Tableau2[[#This Row],[PR]],'Taux sortant'!$I$9:$S$167,COLUMN(),0),"")</f>
        <v>5.2</v>
      </c>
      <c r="F900" s="2">
        <f>IFERROR(VLOOKUP(Tableau2[[#This Row],[PR]],'Taux sortant'!$I$9:$S$167,COLUMN(),0),"")</f>
        <v>4.08</v>
      </c>
      <c r="G900" s="2">
        <f>IFERROR(VLOOKUP(Tableau2[[#This Row],[PR]],'Taux sortant'!$I$9:$S$167,COLUMN(),0),"")</f>
        <v>3.34</v>
      </c>
      <c r="H900" s="2">
        <f>IFERROR(VLOOKUP(Tableau2[[#This Row],[PR]],'Taux sortant'!$I$9:$S$167,COLUMN(),0),"")</f>
        <v>2.88</v>
      </c>
      <c r="I900" s="2">
        <f>IFERROR(VLOOKUP(Tableau2[[#This Row],[PR]],'Taux sortant'!$I$9:$S$167,COLUMN(),0),"")</f>
        <v>2.59</v>
      </c>
      <c r="J900" s="2">
        <f>IFERROR(VLOOKUP(Tableau2[[#This Row],[PR]],'Taux sortant'!$I$9:$S$167,COLUMN(),0),"")</f>
        <v>0</v>
      </c>
      <c r="K900" s="2">
        <f>IFERROR(VLOOKUP(Tableau2[[#This Row],[PR]],'Taux sortant'!$I$9:$S$167,COLUMN(),0),"")</f>
        <v>0</v>
      </c>
      <c r="L900" s="2" t="str">
        <f>IFERROR(VLOOKUP(Tableau2[[#This Row],[PR]],'Taux sortant'!$I$9:$S$167,COLUMN(),0),"")</f>
        <v/>
      </c>
    </row>
    <row r="901" spans="1:12" x14ac:dyDescent="0.3">
      <c r="A901" s="1" t="s">
        <v>3216</v>
      </c>
      <c r="B901" s="1" t="s">
        <v>3134</v>
      </c>
      <c r="C901" s="2">
        <f>IFERROR(VLOOKUP(Tableau2[[#This Row],[PR]],'Taux sortant'!$I$9:$S$167,COLUMN(),0),"")</f>
        <v>15.34</v>
      </c>
      <c r="D901" s="2">
        <f>IFERROR(VLOOKUP(Tableau2[[#This Row],[PR]],'Taux sortant'!$I$9:$S$167,COLUMN(),0),"")</f>
        <v>12.85</v>
      </c>
      <c r="E901" s="2">
        <f>IFERROR(VLOOKUP(Tableau2[[#This Row],[PR]],'Taux sortant'!$I$9:$S$167,COLUMN(),0),"")</f>
        <v>9.94</v>
      </c>
      <c r="F901" s="2">
        <f>IFERROR(VLOOKUP(Tableau2[[#This Row],[PR]],'Taux sortant'!$I$9:$S$167,COLUMN(),0),"")</f>
        <v>8.5399999999999991</v>
      </c>
      <c r="G901" s="2">
        <f>IFERROR(VLOOKUP(Tableau2[[#This Row],[PR]],'Taux sortant'!$I$9:$S$167,COLUMN(),0),"")</f>
        <v>7.34</v>
      </c>
      <c r="H901" s="2">
        <f>IFERROR(VLOOKUP(Tableau2[[#This Row],[PR]],'Taux sortant'!$I$9:$S$167,COLUMN(),0),"")</f>
        <v>6.29</v>
      </c>
      <c r="I901" s="2">
        <f>IFERROR(VLOOKUP(Tableau2[[#This Row],[PR]],'Taux sortant'!$I$9:$S$167,COLUMN(),0),"")</f>
        <v>5.49</v>
      </c>
      <c r="J901" s="2">
        <f>IFERROR(VLOOKUP(Tableau2[[#This Row],[PR]],'Taux sortant'!$I$9:$S$167,COLUMN(),0),"")</f>
        <v>0</v>
      </c>
      <c r="K901" s="2">
        <f>IFERROR(VLOOKUP(Tableau2[[#This Row],[PR]],'Taux sortant'!$I$9:$S$167,COLUMN(),0),"")</f>
        <v>0</v>
      </c>
      <c r="L901" s="2" t="str">
        <f>IFERROR(VLOOKUP(Tableau2[[#This Row],[PR]],'Taux sortant'!$I$9:$S$167,COLUMN(),0),"")</f>
        <v/>
      </c>
    </row>
    <row r="902" spans="1:12" x14ac:dyDescent="0.3">
      <c r="A902" s="1" t="s">
        <v>4247</v>
      </c>
      <c r="B902" s="1" t="s">
        <v>4174</v>
      </c>
      <c r="C902" s="2">
        <f>IFERROR(VLOOKUP(Tableau2[[#This Row],[PR]],'Taux sortant'!$I$9:$S$167,COLUMN(),0),"")</f>
        <v>18.22</v>
      </c>
      <c r="D902" s="2">
        <f>IFERROR(VLOOKUP(Tableau2[[#This Row],[PR]],'Taux sortant'!$I$9:$S$167,COLUMN(),0),"")</f>
        <v>15.54</v>
      </c>
      <c r="E902" s="2">
        <f>IFERROR(VLOOKUP(Tableau2[[#This Row],[PR]],'Taux sortant'!$I$9:$S$167,COLUMN(),0),"")</f>
        <v>12.42</v>
      </c>
      <c r="F902" s="2">
        <f>IFERROR(VLOOKUP(Tableau2[[#This Row],[PR]],'Taux sortant'!$I$9:$S$167,COLUMN(),0),"")</f>
        <v>10.85</v>
      </c>
      <c r="G902" s="2">
        <f>IFERROR(VLOOKUP(Tableau2[[#This Row],[PR]],'Taux sortant'!$I$9:$S$167,COLUMN(),0),"")</f>
        <v>9.4499999999999993</v>
      </c>
      <c r="H902" s="2">
        <f>IFERROR(VLOOKUP(Tableau2[[#This Row],[PR]],'Taux sortant'!$I$9:$S$167,COLUMN(),0),"")</f>
        <v>8.27</v>
      </c>
      <c r="I902" s="2">
        <f>IFERROR(VLOOKUP(Tableau2[[#This Row],[PR]],'Taux sortant'!$I$9:$S$167,COLUMN(),0),"")</f>
        <v>7.27</v>
      </c>
      <c r="J902" s="2">
        <f>IFERROR(VLOOKUP(Tableau2[[#This Row],[PR]],'Taux sortant'!$I$9:$S$167,COLUMN(),0),"")</f>
        <v>0</v>
      </c>
      <c r="K902" s="2">
        <f>IFERROR(VLOOKUP(Tableau2[[#This Row],[PR]],'Taux sortant'!$I$9:$S$167,COLUMN(),0),"")</f>
        <v>0</v>
      </c>
      <c r="L902" s="2" t="str">
        <f>IFERROR(VLOOKUP(Tableau2[[#This Row],[PR]],'Taux sortant'!$I$9:$S$167,COLUMN(),0),"")</f>
        <v/>
      </c>
    </row>
    <row r="903" spans="1:12" x14ac:dyDescent="0.3">
      <c r="A903" s="1" t="s">
        <v>3219</v>
      </c>
      <c r="B903" s="1" t="s">
        <v>3134</v>
      </c>
      <c r="C903" s="2">
        <f>IFERROR(VLOOKUP(Tableau2[[#This Row],[PR]],'Taux sortant'!$I$9:$S$167,COLUMN(),0),"")</f>
        <v>15.34</v>
      </c>
      <c r="D903" s="2">
        <f>IFERROR(VLOOKUP(Tableau2[[#This Row],[PR]],'Taux sortant'!$I$9:$S$167,COLUMN(),0),"")</f>
        <v>12.85</v>
      </c>
      <c r="E903" s="2">
        <f>IFERROR(VLOOKUP(Tableau2[[#This Row],[PR]],'Taux sortant'!$I$9:$S$167,COLUMN(),0),"")</f>
        <v>9.94</v>
      </c>
      <c r="F903" s="2">
        <f>IFERROR(VLOOKUP(Tableau2[[#This Row],[PR]],'Taux sortant'!$I$9:$S$167,COLUMN(),0),"")</f>
        <v>8.5399999999999991</v>
      </c>
      <c r="G903" s="2">
        <f>IFERROR(VLOOKUP(Tableau2[[#This Row],[PR]],'Taux sortant'!$I$9:$S$167,COLUMN(),0),"")</f>
        <v>7.34</v>
      </c>
      <c r="H903" s="2">
        <f>IFERROR(VLOOKUP(Tableau2[[#This Row],[PR]],'Taux sortant'!$I$9:$S$167,COLUMN(),0),"")</f>
        <v>6.29</v>
      </c>
      <c r="I903" s="2">
        <f>IFERROR(VLOOKUP(Tableau2[[#This Row],[PR]],'Taux sortant'!$I$9:$S$167,COLUMN(),0),"")</f>
        <v>5.49</v>
      </c>
      <c r="J903" s="2">
        <f>IFERROR(VLOOKUP(Tableau2[[#This Row],[PR]],'Taux sortant'!$I$9:$S$167,COLUMN(),0),"")</f>
        <v>0</v>
      </c>
      <c r="K903" s="2">
        <f>IFERROR(VLOOKUP(Tableau2[[#This Row],[PR]],'Taux sortant'!$I$9:$S$167,COLUMN(),0),"")</f>
        <v>0</v>
      </c>
      <c r="L903" s="2" t="str">
        <f>IFERROR(VLOOKUP(Tableau2[[#This Row],[PR]],'Taux sortant'!$I$9:$S$167,COLUMN(),0),"")</f>
        <v/>
      </c>
    </row>
    <row r="904" spans="1:12" x14ac:dyDescent="0.3">
      <c r="A904" s="1" t="s">
        <v>3223</v>
      </c>
      <c r="B904" s="1" t="s">
        <v>3113</v>
      </c>
      <c r="C904" s="2">
        <f>IFERROR(VLOOKUP(Tableau2[[#This Row],[PR]],'Taux sortant'!$I$9:$S$167,COLUMN(),0),"")</f>
        <v>14.22</v>
      </c>
      <c r="D904" s="2">
        <f>IFERROR(VLOOKUP(Tableau2[[#This Row],[PR]],'Taux sortant'!$I$9:$S$167,COLUMN(),0),"")</f>
        <v>11.82</v>
      </c>
      <c r="E904" s="2">
        <f>IFERROR(VLOOKUP(Tableau2[[#This Row],[PR]],'Taux sortant'!$I$9:$S$167,COLUMN(),0),"")</f>
        <v>9.02</v>
      </c>
      <c r="F904" s="2">
        <f>IFERROR(VLOOKUP(Tableau2[[#This Row],[PR]],'Taux sortant'!$I$9:$S$167,COLUMN(),0),"")</f>
        <v>7.68</v>
      </c>
      <c r="G904" s="2">
        <f>IFERROR(VLOOKUP(Tableau2[[#This Row],[PR]],'Taux sortant'!$I$9:$S$167,COLUMN(),0),"")</f>
        <v>6.52</v>
      </c>
      <c r="H904" s="2">
        <f>IFERROR(VLOOKUP(Tableau2[[#This Row],[PR]],'Taux sortant'!$I$9:$S$167,COLUMN(),0),"")</f>
        <v>5.54</v>
      </c>
      <c r="I904" s="2">
        <f>IFERROR(VLOOKUP(Tableau2[[#This Row],[PR]],'Taux sortant'!$I$9:$S$167,COLUMN(),0),"")</f>
        <v>4.76</v>
      </c>
      <c r="J904" s="2">
        <f>IFERROR(VLOOKUP(Tableau2[[#This Row],[PR]],'Taux sortant'!$I$9:$S$167,COLUMN(),0),"")</f>
        <v>0</v>
      </c>
      <c r="K904" s="2">
        <f>IFERROR(VLOOKUP(Tableau2[[#This Row],[PR]],'Taux sortant'!$I$9:$S$167,COLUMN(),0),"")</f>
        <v>0</v>
      </c>
      <c r="L904" s="2" t="str">
        <f>IFERROR(VLOOKUP(Tableau2[[#This Row],[PR]],'Taux sortant'!$I$9:$S$167,COLUMN(),0),"")</f>
        <v/>
      </c>
    </row>
    <row r="905" spans="1:12" x14ac:dyDescent="0.3">
      <c r="A905" s="1" t="s">
        <v>6134</v>
      </c>
      <c r="B905" s="1" t="s">
        <v>5820</v>
      </c>
      <c r="C905" s="2" t="str">
        <f>IFERROR(VLOOKUP(Tableau2[[#This Row],[PR]],'Taux sortant'!$I$9:$S$167,COLUMN(),0),"")</f>
        <v/>
      </c>
      <c r="D905" s="2" t="str">
        <f>IFERROR(VLOOKUP(Tableau2[[#This Row],[PR]],'Taux sortant'!$I$9:$S$167,COLUMN(),0),"")</f>
        <v/>
      </c>
      <c r="E905" s="2" t="str">
        <f>IFERROR(VLOOKUP(Tableau2[[#This Row],[PR]],'Taux sortant'!$I$9:$S$167,COLUMN(),0),"")</f>
        <v/>
      </c>
      <c r="F905" s="2" t="str">
        <f>IFERROR(VLOOKUP(Tableau2[[#This Row],[PR]],'Taux sortant'!$I$9:$S$167,COLUMN(),0),"")</f>
        <v/>
      </c>
      <c r="G905" s="2" t="str">
        <f>IFERROR(VLOOKUP(Tableau2[[#This Row],[PR]],'Taux sortant'!$I$9:$S$167,COLUMN(),0),"")</f>
        <v/>
      </c>
      <c r="H905" s="2" t="str">
        <f>IFERROR(VLOOKUP(Tableau2[[#This Row],[PR]],'Taux sortant'!$I$9:$S$167,COLUMN(),0),"")</f>
        <v/>
      </c>
      <c r="I905" s="2" t="str">
        <f>IFERROR(VLOOKUP(Tableau2[[#This Row],[PR]],'Taux sortant'!$I$9:$S$167,COLUMN(),0),"")</f>
        <v/>
      </c>
      <c r="J905" s="2" t="str">
        <f>IFERROR(VLOOKUP(Tableau2[[#This Row],[PR]],'Taux sortant'!$I$9:$S$167,COLUMN(),0),"")</f>
        <v/>
      </c>
      <c r="K905" s="2" t="str">
        <f>IFERROR(VLOOKUP(Tableau2[[#This Row],[PR]],'Taux sortant'!$I$9:$S$167,COLUMN(),0),"")</f>
        <v/>
      </c>
      <c r="L905" s="2" t="str">
        <f>IFERROR(VLOOKUP(Tableau2[[#This Row],[PR]],'Taux sortant'!$I$9:$S$167,COLUMN(),0),"")</f>
        <v/>
      </c>
    </row>
    <row r="906" spans="1:12" x14ac:dyDescent="0.3">
      <c r="A906" s="1" t="s">
        <v>350</v>
      </c>
      <c r="B906" s="1" t="s">
        <v>15</v>
      </c>
      <c r="C906" s="2">
        <f>IFERROR(VLOOKUP(Tableau2[[#This Row],[PR]],'Taux sortant'!$I$9:$S$167,COLUMN(),0),"")</f>
        <v>12.05</v>
      </c>
      <c r="D906" s="2">
        <f>IFERROR(VLOOKUP(Tableau2[[#This Row],[PR]],'Taux sortant'!$I$9:$S$167,COLUMN(),0),"")</f>
        <v>9.57</v>
      </c>
      <c r="E906" s="2">
        <f>IFERROR(VLOOKUP(Tableau2[[#This Row],[PR]],'Taux sortant'!$I$9:$S$167,COLUMN(),0),"")</f>
        <v>6.79</v>
      </c>
      <c r="F906" s="2">
        <f>IFERROR(VLOOKUP(Tableau2[[#This Row],[PR]],'Taux sortant'!$I$9:$S$167,COLUMN(),0),"")</f>
        <v>5.47</v>
      </c>
      <c r="G906" s="2">
        <f>IFERROR(VLOOKUP(Tableau2[[#This Row],[PR]],'Taux sortant'!$I$9:$S$167,COLUMN(),0),"")</f>
        <v>4.49</v>
      </c>
      <c r="H906" s="2">
        <f>IFERROR(VLOOKUP(Tableau2[[#This Row],[PR]],'Taux sortant'!$I$9:$S$167,COLUMN(),0),"")</f>
        <v>3.66</v>
      </c>
      <c r="I906" s="2">
        <f>IFERROR(VLOOKUP(Tableau2[[#This Row],[PR]],'Taux sortant'!$I$9:$S$167,COLUMN(),0),"")</f>
        <v>3.12</v>
      </c>
      <c r="J906" s="2">
        <f>IFERROR(VLOOKUP(Tableau2[[#This Row],[PR]],'Taux sortant'!$I$9:$S$167,COLUMN(),0),"")</f>
        <v>0</v>
      </c>
      <c r="K906" s="2">
        <f>IFERROR(VLOOKUP(Tableau2[[#This Row],[PR]],'Taux sortant'!$I$9:$S$167,COLUMN(),0),"")</f>
        <v>0</v>
      </c>
      <c r="L906" s="2" t="str">
        <f>IFERROR(VLOOKUP(Tableau2[[#This Row],[PR]],'Taux sortant'!$I$9:$S$167,COLUMN(),0),"")</f>
        <v/>
      </c>
    </row>
    <row r="907" spans="1:12" x14ac:dyDescent="0.3">
      <c r="A907" s="1" t="s">
        <v>353</v>
      </c>
      <c r="B907" s="1" t="s">
        <v>37</v>
      </c>
      <c r="C907" s="2">
        <f>IFERROR(VLOOKUP(Tableau2[[#This Row],[PR]],'Taux sortant'!$I$9:$S$167,COLUMN(),0),"")</f>
        <v>25.34</v>
      </c>
      <c r="D907" s="2">
        <f>IFERROR(VLOOKUP(Tableau2[[#This Row],[PR]],'Taux sortant'!$I$9:$S$167,COLUMN(),0),"")</f>
        <v>21.62</v>
      </c>
      <c r="E907" s="2">
        <f>IFERROR(VLOOKUP(Tableau2[[#This Row],[PR]],'Taux sortant'!$I$9:$S$167,COLUMN(),0),"")</f>
        <v>15.42</v>
      </c>
      <c r="F907" s="2">
        <f>IFERROR(VLOOKUP(Tableau2[[#This Row],[PR]],'Taux sortant'!$I$9:$S$167,COLUMN(),0),"")</f>
        <v>12.6</v>
      </c>
      <c r="G907" s="2">
        <f>IFERROR(VLOOKUP(Tableau2[[#This Row],[PR]],'Taux sortant'!$I$9:$S$167,COLUMN(),0),"")</f>
        <v>9.5500000000000007</v>
      </c>
      <c r="H907" s="2">
        <f>IFERROR(VLOOKUP(Tableau2[[#This Row],[PR]],'Taux sortant'!$I$9:$S$167,COLUMN(),0),"")</f>
        <v>7.3</v>
      </c>
      <c r="I907" s="2">
        <f>IFERROR(VLOOKUP(Tableau2[[#This Row],[PR]],'Taux sortant'!$I$9:$S$167,COLUMN(),0),"")</f>
        <v>6.61</v>
      </c>
      <c r="J907" s="2">
        <f>IFERROR(VLOOKUP(Tableau2[[#This Row],[PR]],'Taux sortant'!$I$9:$S$167,COLUMN(),0),"")</f>
        <v>0</v>
      </c>
      <c r="K907" s="2">
        <f>IFERROR(VLOOKUP(Tableau2[[#This Row],[PR]],'Taux sortant'!$I$9:$S$167,COLUMN(),0),"")</f>
        <v>0</v>
      </c>
      <c r="L907" s="2" t="str">
        <f>IFERROR(VLOOKUP(Tableau2[[#This Row],[PR]],'Taux sortant'!$I$9:$S$167,COLUMN(),0),"")</f>
        <v/>
      </c>
    </row>
    <row r="908" spans="1:12" x14ac:dyDescent="0.3">
      <c r="A908" s="1" t="s">
        <v>5553</v>
      </c>
      <c r="B908" s="1" t="s">
        <v>5349</v>
      </c>
      <c r="C908" s="2" t="str">
        <f>IFERROR(VLOOKUP(Tableau2[[#This Row],[PR]],'Taux sortant'!$I$9:$S$167,COLUMN(),0),"")</f>
        <v/>
      </c>
      <c r="D908" s="2" t="str">
        <f>IFERROR(VLOOKUP(Tableau2[[#This Row],[PR]],'Taux sortant'!$I$9:$S$167,COLUMN(),0),"")</f>
        <v/>
      </c>
      <c r="E908" s="2" t="str">
        <f>IFERROR(VLOOKUP(Tableau2[[#This Row],[PR]],'Taux sortant'!$I$9:$S$167,COLUMN(),0),"")</f>
        <v/>
      </c>
      <c r="F908" s="2" t="str">
        <f>IFERROR(VLOOKUP(Tableau2[[#This Row],[PR]],'Taux sortant'!$I$9:$S$167,COLUMN(),0),"")</f>
        <v/>
      </c>
      <c r="G908" s="2" t="str">
        <f>IFERROR(VLOOKUP(Tableau2[[#This Row],[PR]],'Taux sortant'!$I$9:$S$167,COLUMN(),0),"")</f>
        <v/>
      </c>
      <c r="H908" s="2" t="str">
        <f>IFERROR(VLOOKUP(Tableau2[[#This Row],[PR]],'Taux sortant'!$I$9:$S$167,COLUMN(),0),"")</f>
        <v/>
      </c>
      <c r="I908" s="2" t="str">
        <f>IFERROR(VLOOKUP(Tableau2[[#This Row],[PR]],'Taux sortant'!$I$9:$S$167,COLUMN(),0),"")</f>
        <v/>
      </c>
      <c r="J908" s="2" t="str">
        <f>IFERROR(VLOOKUP(Tableau2[[#This Row],[PR]],'Taux sortant'!$I$9:$S$167,COLUMN(),0),"")</f>
        <v/>
      </c>
      <c r="K908" s="2" t="str">
        <f>IFERROR(VLOOKUP(Tableau2[[#This Row],[PR]],'Taux sortant'!$I$9:$S$167,COLUMN(),0),"")</f>
        <v/>
      </c>
      <c r="L908" s="2" t="str">
        <f>IFERROR(VLOOKUP(Tableau2[[#This Row],[PR]],'Taux sortant'!$I$9:$S$167,COLUMN(),0),"")</f>
        <v/>
      </c>
    </row>
    <row r="909" spans="1:12" x14ac:dyDescent="0.3">
      <c r="A909" s="1" t="s">
        <v>1629</v>
      </c>
      <c r="B909" s="1" t="s">
        <v>1549</v>
      </c>
      <c r="C909" s="2">
        <f>IFERROR(VLOOKUP(Tableau2[[#This Row],[PR]],'Taux sortant'!$I$9:$S$167,COLUMN(),0),"")</f>
        <v>20.5</v>
      </c>
      <c r="D909" s="2">
        <f>IFERROR(VLOOKUP(Tableau2[[#This Row],[PR]],'Taux sortant'!$I$9:$S$167,COLUMN(),0),"")</f>
        <v>15.85</v>
      </c>
      <c r="E909" s="2">
        <f>IFERROR(VLOOKUP(Tableau2[[#This Row],[PR]],'Taux sortant'!$I$9:$S$167,COLUMN(),0),"")</f>
        <v>12.24</v>
      </c>
      <c r="F909" s="2">
        <f>IFERROR(VLOOKUP(Tableau2[[#This Row],[PR]],'Taux sortant'!$I$9:$S$167,COLUMN(),0),"")</f>
        <v>9.4</v>
      </c>
      <c r="G909" s="2">
        <f>IFERROR(VLOOKUP(Tableau2[[#This Row],[PR]],'Taux sortant'!$I$9:$S$167,COLUMN(),0),"")</f>
        <v>7.62</v>
      </c>
      <c r="H909" s="2">
        <f>IFERROR(VLOOKUP(Tableau2[[#This Row],[PR]],'Taux sortant'!$I$9:$S$167,COLUMN(),0),"")</f>
        <v>6.35</v>
      </c>
      <c r="I909" s="2">
        <f>IFERROR(VLOOKUP(Tableau2[[#This Row],[PR]],'Taux sortant'!$I$9:$S$167,COLUMN(),0),"")</f>
        <v>5.47</v>
      </c>
      <c r="J909" s="2">
        <f>IFERROR(VLOOKUP(Tableau2[[#This Row],[PR]],'Taux sortant'!$I$9:$S$167,COLUMN(),0),"")</f>
        <v>0</v>
      </c>
      <c r="K909" s="2">
        <f>IFERROR(VLOOKUP(Tableau2[[#This Row],[PR]],'Taux sortant'!$I$9:$S$167,COLUMN(),0),"")</f>
        <v>0</v>
      </c>
      <c r="L909" s="2" t="str">
        <f>IFERROR(VLOOKUP(Tableau2[[#This Row],[PR]],'Taux sortant'!$I$9:$S$167,COLUMN(),0),"")</f>
        <v/>
      </c>
    </row>
    <row r="910" spans="1:12" x14ac:dyDescent="0.3">
      <c r="A910" s="1" t="s">
        <v>5555</v>
      </c>
      <c r="B910" s="1" t="s">
        <v>5349</v>
      </c>
      <c r="C910" s="2" t="str">
        <f>IFERROR(VLOOKUP(Tableau2[[#This Row],[PR]],'Taux sortant'!$I$9:$S$167,COLUMN(),0),"")</f>
        <v/>
      </c>
      <c r="D910" s="2" t="str">
        <f>IFERROR(VLOOKUP(Tableau2[[#This Row],[PR]],'Taux sortant'!$I$9:$S$167,COLUMN(),0),"")</f>
        <v/>
      </c>
      <c r="E910" s="2" t="str">
        <f>IFERROR(VLOOKUP(Tableau2[[#This Row],[PR]],'Taux sortant'!$I$9:$S$167,COLUMN(),0),"")</f>
        <v/>
      </c>
      <c r="F910" s="2" t="str">
        <f>IFERROR(VLOOKUP(Tableau2[[#This Row],[PR]],'Taux sortant'!$I$9:$S$167,COLUMN(),0),"")</f>
        <v/>
      </c>
      <c r="G910" s="2" t="str">
        <f>IFERROR(VLOOKUP(Tableau2[[#This Row],[PR]],'Taux sortant'!$I$9:$S$167,COLUMN(),0),"")</f>
        <v/>
      </c>
      <c r="H910" s="2" t="str">
        <f>IFERROR(VLOOKUP(Tableau2[[#This Row],[PR]],'Taux sortant'!$I$9:$S$167,COLUMN(),0),"")</f>
        <v/>
      </c>
      <c r="I910" s="2" t="str">
        <f>IFERROR(VLOOKUP(Tableau2[[#This Row],[PR]],'Taux sortant'!$I$9:$S$167,COLUMN(),0),"")</f>
        <v/>
      </c>
      <c r="J910" s="2" t="str">
        <f>IFERROR(VLOOKUP(Tableau2[[#This Row],[PR]],'Taux sortant'!$I$9:$S$167,COLUMN(),0),"")</f>
        <v/>
      </c>
      <c r="K910" s="2" t="str">
        <f>IFERROR(VLOOKUP(Tableau2[[#This Row],[PR]],'Taux sortant'!$I$9:$S$167,COLUMN(),0),"")</f>
        <v/>
      </c>
      <c r="L910" s="2" t="str">
        <f>IFERROR(VLOOKUP(Tableau2[[#This Row],[PR]],'Taux sortant'!$I$9:$S$167,COLUMN(),0),"")</f>
        <v/>
      </c>
    </row>
    <row r="911" spans="1:12" x14ac:dyDescent="0.3">
      <c r="A911" s="1" t="s">
        <v>356</v>
      </c>
      <c r="B911" s="1" t="s">
        <v>33</v>
      </c>
      <c r="C911" s="2">
        <f>IFERROR(VLOOKUP(Tableau2[[#This Row],[PR]],'Taux sortant'!$I$9:$S$167,COLUMN(),0),"")</f>
        <v>28.13</v>
      </c>
      <c r="D911" s="2">
        <f>IFERROR(VLOOKUP(Tableau2[[#This Row],[PR]],'Taux sortant'!$I$9:$S$167,COLUMN(),0),"")</f>
        <v>22.97</v>
      </c>
      <c r="E911" s="2">
        <f>IFERROR(VLOOKUP(Tableau2[[#This Row],[PR]],'Taux sortant'!$I$9:$S$167,COLUMN(),0),"")</f>
        <v>17.190000000000001</v>
      </c>
      <c r="F911" s="2">
        <f>IFERROR(VLOOKUP(Tableau2[[#This Row],[PR]],'Taux sortant'!$I$9:$S$167,COLUMN(),0),"")</f>
        <v>13.88</v>
      </c>
      <c r="G911" s="2">
        <f>IFERROR(VLOOKUP(Tableau2[[#This Row],[PR]],'Taux sortant'!$I$9:$S$167,COLUMN(),0),"")</f>
        <v>10.89</v>
      </c>
      <c r="H911" s="2">
        <f>IFERROR(VLOOKUP(Tableau2[[#This Row],[PR]],'Taux sortant'!$I$9:$S$167,COLUMN(),0),"")</f>
        <v>7.86</v>
      </c>
      <c r="I911" s="2">
        <f>IFERROR(VLOOKUP(Tableau2[[#This Row],[PR]],'Taux sortant'!$I$9:$S$167,COLUMN(),0),"")</f>
        <v>7.14</v>
      </c>
      <c r="J911" s="2">
        <f>IFERROR(VLOOKUP(Tableau2[[#This Row],[PR]],'Taux sortant'!$I$9:$S$167,COLUMN(),0),"")</f>
        <v>0</v>
      </c>
      <c r="K911" s="2">
        <f>IFERROR(VLOOKUP(Tableau2[[#This Row],[PR]],'Taux sortant'!$I$9:$S$167,COLUMN(),0),"")</f>
        <v>0</v>
      </c>
      <c r="L911" s="2" t="str">
        <f>IFERROR(VLOOKUP(Tableau2[[#This Row],[PR]],'Taux sortant'!$I$9:$S$167,COLUMN(),0),"")</f>
        <v/>
      </c>
    </row>
    <row r="912" spans="1:12" x14ac:dyDescent="0.3">
      <c r="A912" s="1" t="s">
        <v>1633</v>
      </c>
      <c r="B912" s="1" t="s">
        <v>1549</v>
      </c>
      <c r="C912" s="2">
        <f>IFERROR(VLOOKUP(Tableau2[[#This Row],[PR]],'Taux sortant'!$I$9:$S$167,COLUMN(),0),"")</f>
        <v>20.5</v>
      </c>
      <c r="D912" s="2">
        <f>IFERROR(VLOOKUP(Tableau2[[#This Row],[PR]],'Taux sortant'!$I$9:$S$167,COLUMN(),0),"")</f>
        <v>15.85</v>
      </c>
      <c r="E912" s="2">
        <f>IFERROR(VLOOKUP(Tableau2[[#This Row],[PR]],'Taux sortant'!$I$9:$S$167,COLUMN(),0),"")</f>
        <v>12.24</v>
      </c>
      <c r="F912" s="2">
        <f>IFERROR(VLOOKUP(Tableau2[[#This Row],[PR]],'Taux sortant'!$I$9:$S$167,COLUMN(),0),"")</f>
        <v>9.4</v>
      </c>
      <c r="G912" s="2">
        <f>IFERROR(VLOOKUP(Tableau2[[#This Row],[PR]],'Taux sortant'!$I$9:$S$167,COLUMN(),0),"")</f>
        <v>7.62</v>
      </c>
      <c r="H912" s="2">
        <f>IFERROR(VLOOKUP(Tableau2[[#This Row],[PR]],'Taux sortant'!$I$9:$S$167,COLUMN(),0),"")</f>
        <v>6.35</v>
      </c>
      <c r="I912" s="2">
        <f>IFERROR(VLOOKUP(Tableau2[[#This Row],[PR]],'Taux sortant'!$I$9:$S$167,COLUMN(),0),"")</f>
        <v>5.47</v>
      </c>
      <c r="J912" s="2">
        <f>IFERROR(VLOOKUP(Tableau2[[#This Row],[PR]],'Taux sortant'!$I$9:$S$167,COLUMN(),0),"")</f>
        <v>0</v>
      </c>
      <c r="K912" s="2">
        <f>IFERROR(VLOOKUP(Tableau2[[#This Row],[PR]],'Taux sortant'!$I$9:$S$167,COLUMN(),0),"")</f>
        <v>0</v>
      </c>
      <c r="L912" s="2" t="str">
        <f>IFERROR(VLOOKUP(Tableau2[[#This Row],[PR]],'Taux sortant'!$I$9:$S$167,COLUMN(),0),"")</f>
        <v/>
      </c>
    </row>
    <row r="913" spans="1:12" x14ac:dyDescent="0.3">
      <c r="A913" s="1" t="s">
        <v>1636</v>
      </c>
      <c r="B913" s="1" t="s">
        <v>1566</v>
      </c>
      <c r="C913" s="2" t="str">
        <f>IFERROR(VLOOKUP(Tableau2[[#This Row],[PR]],'Taux sortant'!$I$9:$S$167,COLUMN(),0),"")</f>
        <v/>
      </c>
      <c r="D913" s="2" t="str">
        <f>IFERROR(VLOOKUP(Tableau2[[#This Row],[PR]],'Taux sortant'!$I$9:$S$167,COLUMN(),0),"")</f>
        <v/>
      </c>
      <c r="E913" s="2" t="str">
        <f>IFERROR(VLOOKUP(Tableau2[[#This Row],[PR]],'Taux sortant'!$I$9:$S$167,COLUMN(),0),"")</f>
        <v/>
      </c>
      <c r="F913" s="2" t="str">
        <f>IFERROR(VLOOKUP(Tableau2[[#This Row],[PR]],'Taux sortant'!$I$9:$S$167,COLUMN(),0),"")</f>
        <v/>
      </c>
      <c r="G913" s="2" t="str">
        <f>IFERROR(VLOOKUP(Tableau2[[#This Row],[PR]],'Taux sortant'!$I$9:$S$167,COLUMN(),0),"")</f>
        <v/>
      </c>
      <c r="H913" s="2" t="str">
        <f>IFERROR(VLOOKUP(Tableau2[[#This Row],[PR]],'Taux sortant'!$I$9:$S$167,COLUMN(),0),"")</f>
        <v/>
      </c>
      <c r="I913" s="2" t="str">
        <f>IFERROR(VLOOKUP(Tableau2[[#This Row],[PR]],'Taux sortant'!$I$9:$S$167,COLUMN(),0),"")</f>
        <v/>
      </c>
      <c r="J913" s="2" t="str">
        <f>IFERROR(VLOOKUP(Tableau2[[#This Row],[PR]],'Taux sortant'!$I$9:$S$167,COLUMN(),0),"")</f>
        <v/>
      </c>
      <c r="K913" s="2" t="str">
        <f>IFERROR(VLOOKUP(Tableau2[[#This Row],[PR]],'Taux sortant'!$I$9:$S$167,COLUMN(),0),"")</f>
        <v/>
      </c>
      <c r="L913" s="2" t="str">
        <f>IFERROR(VLOOKUP(Tableau2[[#This Row],[PR]],'Taux sortant'!$I$9:$S$167,COLUMN(),0),"")</f>
        <v/>
      </c>
    </row>
    <row r="914" spans="1:12" x14ac:dyDescent="0.3">
      <c r="A914" s="1" t="s">
        <v>359</v>
      </c>
      <c r="B914" s="1" t="s">
        <v>159</v>
      </c>
      <c r="C914" s="2">
        <f>IFERROR(VLOOKUP(Tableau2[[#This Row],[PR]],'Taux sortant'!$I$9:$S$167,COLUMN(),0),"")</f>
        <v>20.05</v>
      </c>
      <c r="D914" s="2">
        <f>IFERROR(VLOOKUP(Tableau2[[#This Row],[PR]],'Taux sortant'!$I$9:$S$167,COLUMN(),0),"")</f>
        <v>15.11</v>
      </c>
      <c r="E914" s="2">
        <f>IFERROR(VLOOKUP(Tableau2[[#This Row],[PR]],'Taux sortant'!$I$9:$S$167,COLUMN(),0),"")</f>
        <v>10.84</v>
      </c>
      <c r="F914" s="2">
        <f>IFERROR(VLOOKUP(Tableau2[[#This Row],[PR]],'Taux sortant'!$I$9:$S$167,COLUMN(),0),"")</f>
        <v>8.73</v>
      </c>
      <c r="G914" s="2">
        <f>IFERROR(VLOOKUP(Tableau2[[#This Row],[PR]],'Taux sortant'!$I$9:$S$167,COLUMN(),0),"")</f>
        <v>6.21</v>
      </c>
      <c r="H914" s="2">
        <f>IFERROR(VLOOKUP(Tableau2[[#This Row],[PR]],'Taux sortant'!$I$9:$S$167,COLUMN(),0),"")</f>
        <v>4.4800000000000004</v>
      </c>
      <c r="I914" s="2">
        <f>IFERROR(VLOOKUP(Tableau2[[#This Row],[PR]],'Taux sortant'!$I$9:$S$167,COLUMN(),0),"")</f>
        <v>3.71</v>
      </c>
      <c r="J914" s="2">
        <f>IFERROR(VLOOKUP(Tableau2[[#This Row],[PR]],'Taux sortant'!$I$9:$S$167,COLUMN(),0),"")</f>
        <v>0</v>
      </c>
      <c r="K914" s="2">
        <f>IFERROR(VLOOKUP(Tableau2[[#This Row],[PR]],'Taux sortant'!$I$9:$S$167,COLUMN(),0),"")</f>
        <v>0</v>
      </c>
      <c r="L914" s="2" t="str">
        <f>IFERROR(VLOOKUP(Tableau2[[#This Row],[PR]],'Taux sortant'!$I$9:$S$167,COLUMN(),0),"")</f>
        <v/>
      </c>
    </row>
    <row r="915" spans="1:12" x14ac:dyDescent="0.3">
      <c r="A915" s="1" t="s">
        <v>3226</v>
      </c>
      <c r="B915" s="1" t="s">
        <v>3097</v>
      </c>
      <c r="C915" s="2">
        <f>IFERROR(VLOOKUP(Tableau2[[#This Row],[PR]],'Taux sortant'!$I$9:$S$167,COLUMN(),0),"")</f>
        <v>15.23</v>
      </c>
      <c r="D915" s="2">
        <f>IFERROR(VLOOKUP(Tableau2[[#This Row],[PR]],'Taux sortant'!$I$9:$S$167,COLUMN(),0),"")</f>
        <v>12.68</v>
      </c>
      <c r="E915" s="2">
        <f>IFERROR(VLOOKUP(Tableau2[[#This Row],[PR]],'Taux sortant'!$I$9:$S$167,COLUMN(),0),"")</f>
        <v>9.76</v>
      </c>
      <c r="F915" s="2">
        <f>IFERROR(VLOOKUP(Tableau2[[#This Row],[PR]],'Taux sortant'!$I$9:$S$167,COLUMN(),0),"")</f>
        <v>8.27</v>
      </c>
      <c r="G915" s="2">
        <f>IFERROR(VLOOKUP(Tableau2[[#This Row],[PR]],'Taux sortant'!$I$9:$S$167,COLUMN(),0),"")</f>
        <v>7.07</v>
      </c>
      <c r="H915" s="2">
        <f>IFERROR(VLOOKUP(Tableau2[[#This Row],[PR]],'Taux sortant'!$I$9:$S$167,COLUMN(),0),"")</f>
        <v>6.09</v>
      </c>
      <c r="I915" s="2">
        <f>IFERROR(VLOOKUP(Tableau2[[#This Row],[PR]],'Taux sortant'!$I$9:$S$167,COLUMN(),0),"")</f>
        <v>5.31</v>
      </c>
      <c r="J915" s="2">
        <f>IFERROR(VLOOKUP(Tableau2[[#This Row],[PR]],'Taux sortant'!$I$9:$S$167,COLUMN(),0),"")</f>
        <v>0</v>
      </c>
      <c r="K915" s="2">
        <f>IFERROR(VLOOKUP(Tableau2[[#This Row],[PR]],'Taux sortant'!$I$9:$S$167,COLUMN(),0),"")</f>
        <v>0</v>
      </c>
      <c r="L915" s="2" t="str">
        <f>IFERROR(VLOOKUP(Tableau2[[#This Row],[PR]],'Taux sortant'!$I$9:$S$167,COLUMN(),0),"")</f>
        <v/>
      </c>
    </row>
    <row r="916" spans="1:12" x14ac:dyDescent="0.3">
      <c r="A916" s="1" t="s">
        <v>363</v>
      </c>
      <c r="B916" s="1" t="s">
        <v>28</v>
      </c>
      <c r="C916" s="2">
        <f>IFERROR(VLOOKUP(Tableau2[[#This Row],[PR]],'Taux sortant'!$I$9:$S$167,COLUMN(),0),"")</f>
        <v>13.58</v>
      </c>
      <c r="D916" s="2">
        <f>IFERROR(VLOOKUP(Tableau2[[#This Row],[PR]],'Taux sortant'!$I$9:$S$167,COLUMN(),0),"")</f>
        <v>10.97</v>
      </c>
      <c r="E916" s="2">
        <f>IFERROR(VLOOKUP(Tableau2[[#This Row],[PR]],'Taux sortant'!$I$9:$S$167,COLUMN(),0),"")</f>
        <v>8.0500000000000007</v>
      </c>
      <c r="F916" s="2">
        <f>IFERROR(VLOOKUP(Tableau2[[#This Row],[PR]],'Taux sortant'!$I$9:$S$167,COLUMN(),0),"")</f>
        <v>6.64</v>
      </c>
      <c r="G916" s="2">
        <f>IFERROR(VLOOKUP(Tableau2[[#This Row],[PR]],'Taux sortant'!$I$9:$S$167,COLUMN(),0),"")</f>
        <v>5.59</v>
      </c>
      <c r="H916" s="2">
        <f>IFERROR(VLOOKUP(Tableau2[[#This Row],[PR]],'Taux sortant'!$I$9:$S$167,COLUMN(),0),"")</f>
        <v>4.79</v>
      </c>
      <c r="I916" s="2">
        <f>IFERROR(VLOOKUP(Tableau2[[#This Row],[PR]],'Taux sortant'!$I$9:$S$167,COLUMN(),0),"")</f>
        <v>4.2300000000000004</v>
      </c>
      <c r="J916" s="2">
        <f>IFERROR(VLOOKUP(Tableau2[[#This Row],[PR]],'Taux sortant'!$I$9:$S$167,COLUMN(),0),"")</f>
        <v>0</v>
      </c>
      <c r="K916" s="2">
        <f>IFERROR(VLOOKUP(Tableau2[[#This Row],[PR]],'Taux sortant'!$I$9:$S$167,COLUMN(),0),"")</f>
        <v>0</v>
      </c>
      <c r="L916" s="2" t="str">
        <f>IFERROR(VLOOKUP(Tableau2[[#This Row],[PR]],'Taux sortant'!$I$9:$S$167,COLUMN(),0),"")</f>
        <v/>
      </c>
    </row>
    <row r="917" spans="1:12" x14ac:dyDescent="0.3">
      <c r="A917" s="1" t="s">
        <v>366</v>
      </c>
      <c r="B917" s="1" t="s">
        <v>11</v>
      </c>
      <c r="C917" s="2">
        <f>IFERROR(VLOOKUP(Tableau2[[#This Row],[PR]],'Taux sortant'!$I$9:$S$167,COLUMN(),0),"")</f>
        <v>24.25</v>
      </c>
      <c r="D917" s="2">
        <f>IFERROR(VLOOKUP(Tableau2[[#This Row],[PR]],'Taux sortant'!$I$9:$S$167,COLUMN(),0),"")</f>
        <v>20.16</v>
      </c>
      <c r="E917" s="2">
        <f>IFERROR(VLOOKUP(Tableau2[[#This Row],[PR]],'Taux sortant'!$I$9:$S$167,COLUMN(),0),"")</f>
        <v>14.11</v>
      </c>
      <c r="F917" s="2">
        <f>IFERROR(VLOOKUP(Tableau2[[#This Row],[PR]],'Taux sortant'!$I$9:$S$167,COLUMN(),0),"")</f>
        <v>11.64</v>
      </c>
      <c r="G917" s="2">
        <f>IFERROR(VLOOKUP(Tableau2[[#This Row],[PR]],'Taux sortant'!$I$9:$S$167,COLUMN(),0),"")</f>
        <v>9.73</v>
      </c>
      <c r="H917" s="2">
        <f>IFERROR(VLOOKUP(Tableau2[[#This Row],[PR]],'Taux sortant'!$I$9:$S$167,COLUMN(),0),"")</f>
        <v>6.76</v>
      </c>
      <c r="I917" s="2">
        <f>IFERROR(VLOOKUP(Tableau2[[#This Row],[PR]],'Taux sortant'!$I$9:$S$167,COLUMN(),0),"")</f>
        <v>6.23</v>
      </c>
      <c r="J917" s="2">
        <f>IFERROR(VLOOKUP(Tableau2[[#This Row],[PR]],'Taux sortant'!$I$9:$S$167,COLUMN(),0),"")</f>
        <v>0</v>
      </c>
      <c r="K917" s="2">
        <f>IFERROR(VLOOKUP(Tableau2[[#This Row],[PR]],'Taux sortant'!$I$9:$S$167,COLUMN(),0),"")</f>
        <v>0</v>
      </c>
      <c r="L917" s="2" t="str">
        <f>IFERROR(VLOOKUP(Tableau2[[#This Row],[PR]],'Taux sortant'!$I$9:$S$167,COLUMN(),0),"")</f>
        <v/>
      </c>
    </row>
    <row r="918" spans="1:12" x14ac:dyDescent="0.3">
      <c r="A918" s="1" t="s">
        <v>3229</v>
      </c>
      <c r="B918" s="1" t="s">
        <v>3221</v>
      </c>
      <c r="C918" s="2" t="str">
        <f>IFERROR(VLOOKUP(Tableau2[[#This Row],[PR]],'Taux sortant'!$I$9:$S$167,COLUMN(),0),"")</f>
        <v/>
      </c>
      <c r="D918" s="2" t="str">
        <f>IFERROR(VLOOKUP(Tableau2[[#This Row],[PR]],'Taux sortant'!$I$9:$S$167,COLUMN(),0),"")</f>
        <v/>
      </c>
      <c r="E918" s="2" t="str">
        <f>IFERROR(VLOOKUP(Tableau2[[#This Row],[PR]],'Taux sortant'!$I$9:$S$167,COLUMN(),0),"")</f>
        <v/>
      </c>
      <c r="F918" s="2" t="str">
        <f>IFERROR(VLOOKUP(Tableau2[[#This Row],[PR]],'Taux sortant'!$I$9:$S$167,COLUMN(),0),"")</f>
        <v/>
      </c>
      <c r="G918" s="2" t="str">
        <f>IFERROR(VLOOKUP(Tableau2[[#This Row],[PR]],'Taux sortant'!$I$9:$S$167,COLUMN(),0),"")</f>
        <v/>
      </c>
      <c r="H918" s="2" t="str">
        <f>IFERROR(VLOOKUP(Tableau2[[#This Row],[PR]],'Taux sortant'!$I$9:$S$167,COLUMN(),0),"")</f>
        <v/>
      </c>
      <c r="I918" s="2" t="str">
        <f>IFERROR(VLOOKUP(Tableau2[[#This Row],[PR]],'Taux sortant'!$I$9:$S$167,COLUMN(),0),"")</f>
        <v/>
      </c>
      <c r="J918" s="2" t="str">
        <f>IFERROR(VLOOKUP(Tableau2[[#This Row],[PR]],'Taux sortant'!$I$9:$S$167,COLUMN(),0),"")</f>
        <v/>
      </c>
      <c r="K918" s="2" t="str">
        <f>IFERROR(VLOOKUP(Tableau2[[#This Row],[PR]],'Taux sortant'!$I$9:$S$167,COLUMN(),0),"")</f>
        <v/>
      </c>
      <c r="L918" s="2" t="str">
        <f>IFERROR(VLOOKUP(Tableau2[[#This Row],[PR]],'Taux sortant'!$I$9:$S$167,COLUMN(),0),"")</f>
        <v/>
      </c>
    </row>
    <row r="919" spans="1:12" x14ac:dyDescent="0.3">
      <c r="A919" s="1" t="s">
        <v>369</v>
      </c>
      <c r="B919" s="1" t="s">
        <v>67</v>
      </c>
      <c r="C919" s="2">
        <f>IFERROR(VLOOKUP(Tableau2[[#This Row],[PR]],'Taux sortant'!$I$9:$S$167,COLUMN(),0),"")</f>
        <v>13.04</v>
      </c>
      <c r="D919" s="2">
        <f>IFERROR(VLOOKUP(Tableau2[[#This Row],[PR]],'Taux sortant'!$I$9:$S$167,COLUMN(),0),"")</f>
        <v>10.46</v>
      </c>
      <c r="E919" s="2">
        <f>IFERROR(VLOOKUP(Tableau2[[#This Row],[PR]],'Taux sortant'!$I$9:$S$167,COLUMN(),0),"")</f>
        <v>7.52</v>
      </c>
      <c r="F919" s="2">
        <f>IFERROR(VLOOKUP(Tableau2[[#This Row],[PR]],'Taux sortant'!$I$9:$S$167,COLUMN(),0),"")</f>
        <v>6.12</v>
      </c>
      <c r="G919" s="2">
        <f>IFERROR(VLOOKUP(Tableau2[[#This Row],[PR]],'Taux sortant'!$I$9:$S$167,COLUMN(),0),"")</f>
        <v>5.09</v>
      </c>
      <c r="H919" s="2">
        <f>IFERROR(VLOOKUP(Tableau2[[#This Row],[PR]],'Taux sortant'!$I$9:$S$167,COLUMN(),0),"")</f>
        <v>4.2300000000000004</v>
      </c>
      <c r="I919" s="2">
        <f>IFERROR(VLOOKUP(Tableau2[[#This Row],[PR]],'Taux sortant'!$I$9:$S$167,COLUMN(),0),"")</f>
        <v>3.67</v>
      </c>
      <c r="J919" s="2">
        <f>IFERROR(VLOOKUP(Tableau2[[#This Row],[PR]],'Taux sortant'!$I$9:$S$167,COLUMN(),0),"")</f>
        <v>0</v>
      </c>
      <c r="K919" s="2">
        <f>IFERROR(VLOOKUP(Tableau2[[#This Row],[PR]],'Taux sortant'!$I$9:$S$167,COLUMN(),0),"")</f>
        <v>0</v>
      </c>
      <c r="L919" s="2" t="str">
        <f>IFERROR(VLOOKUP(Tableau2[[#This Row],[PR]],'Taux sortant'!$I$9:$S$167,COLUMN(),0),"")</f>
        <v/>
      </c>
    </row>
    <row r="920" spans="1:12" x14ac:dyDescent="0.3">
      <c r="A920" s="1" t="s">
        <v>373</v>
      </c>
      <c r="B920" s="1" t="s">
        <v>67</v>
      </c>
      <c r="C920" s="2">
        <f>IFERROR(VLOOKUP(Tableau2[[#This Row],[PR]],'Taux sortant'!$I$9:$S$167,COLUMN(),0),"")</f>
        <v>13.04</v>
      </c>
      <c r="D920" s="2">
        <f>IFERROR(VLOOKUP(Tableau2[[#This Row],[PR]],'Taux sortant'!$I$9:$S$167,COLUMN(),0),"")</f>
        <v>10.46</v>
      </c>
      <c r="E920" s="2">
        <f>IFERROR(VLOOKUP(Tableau2[[#This Row],[PR]],'Taux sortant'!$I$9:$S$167,COLUMN(),0),"")</f>
        <v>7.52</v>
      </c>
      <c r="F920" s="2">
        <f>IFERROR(VLOOKUP(Tableau2[[#This Row],[PR]],'Taux sortant'!$I$9:$S$167,COLUMN(),0),"")</f>
        <v>6.12</v>
      </c>
      <c r="G920" s="2">
        <f>IFERROR(VLOOKUP(Tableau2[[#This Row],[PR]],'Taux sortant'!$I$9:$S$167,COLUMN(),0),"")</f>
        <v>5.09</v>
      </c>
      <c r="H920" s="2">
        <f>IFERROR(VLOOKUP(Tableau2[[#This Row],[PR]],'Taux sortant'!$I$9:$S$167,COLUMN(),0),"")</f>
        <v>4.2300000000000004</v>
      </c>
      <c r="I920" s="2">
        <f>IFERROR(VLOOKUP(Tableau2[[#This Row],[PR]],'Taux sortant'!$I$9:$S$167,COLUMN(),0),"")</f>
        <v>3.67</v>
      </c>
      <c r="J920" s="2">
        <f>IFERROR(VLOOKUP(Tableau2[[#This Row],[PR]],'Taux sortant'!$I$9:$S$167,COLUMN(),0),"")</f>
        <v>0</v>
      </c>
      <c r="K920" s="2">
        <f>IFERROR(VLOOKUP(Tableau2[[#This Row],[PR]],'Taux sortant'!$I$9:$S$167,COLUMN(),0),"")</f>
        <v>0</v>
      </c>
      <c r="L920" s="2" t="str">
        <f>IFERROR(VLOOKUP(Tableau2[[#This Row],[PR]],'Taux sortant'!$I$9:$S$167,COLUMN(),0),"")</f>
        <v/>
      </c>
    </row>
    <row r="921" spans="1:12" x14ac:dyDescent="0.3">
      <c r="A921" s="1" t="s">
        <v>376</v>
      </c>
      <c r="B921" s="1" t="s">
        <v>5349</v>
      </c>
      <c r="C921" s="2" t="str">
        <f>IFERROR(VLOOKUP(Tableau2[[#This Row],[PR]],'Taux sortant'!$I$9:$S$167,COLUMN(),0),"")</f>
        <v/>
      </c>
      <c r="D921" s="2" t="str">
        <f>IFERROR(VLOOKUP(Tableau2[[#This Row],[PR]],'Taux sortant'!$I$9:$S$167,COLUMN(),0),"")</f>
        <v/>
      </c>
      <c r="E921" s="2" t="str">
        <f>IFERROR(VLOOKUP(Tableau2[[#This Row],[PR]],'Taux sortant'!$I$9:$S$167,COLUMN(),0),"")</f>
        <v/>
      </c>
      <c r="F921" s="2" t="str">
        <f>IFERROR(VLOOKUP(Tableau2[[#This Row],[PR]],'Taux sortant'!$I$9:$S$167,COLUMN(),0),"")</f>
        <v/>
      </c>
      <c r="G921" s="2" t="str">
        <f>IFERROR(VLOOKUP(Tableau2[[#This Row],[PR]],'Taux sortant'!$I$9:$S$167,COLUMN(),0),"")</f>
        <v/>
      </c>
      <c r="H921" s="2" t="str">
        <f>IFERROR(VLOOKUP(Tableau2[[#This Row],[PR]],'Taux sortant'!$I$9:$S$167,COLUMN(),0),"")</f>
        <v/>
      </c>
      <c r="I921" s="2" t="str">
        <f>IFERROR(VLOOKUP(Tableau2[[#This Row],[PR]],'Taux sortant'!$I$9:$S$167,COLUMN(),0),"")</f>
        <v/>
      </c>
      <c r="J921" s="2" t="str">
        <f>IFERROR(VLOOKUP(Tableau2[[#This Row],[PR]],'Taux sortant'!$I$9:$S$167,COLUMN(),0),"")</f>
        <v/>
      </c>
      <c r="K921" s="2" t="str">
        <f>IFERROR(VLOOKUP(Tableau2[[#This Row],[PR]],'Taux sortant'!$I$9:$S$167,COLUMN(),0),"")</f>
        <v/>
      </c>
      <c r="L921" s="2" t="str">
        <f>IFERROR(VLOOKUP(Tableau2[[#This Row],[PR]],'Taux sortant'!$I$9:$S$167,COLUMN(),0),"")</f>
        <v/>
      </c>
    </row>
    <row r="922" spans="1:12" x14ac:dyDescent="0.3">
      <c r="A922" s="1" t="s">
        <v>376</v>
      </c>
      <c r="B922" s="1" t="s">
        <v>43</v>
      </c>
      <c r="C922" s="2">
        <f>IFERROR(VLOOKUP(Tableau2[[#This Row],[PR]],'Taux sortant'!$I$9:$S$167,COLUMN(),0),"")</f>
        <v>13.58</v>
      </c>
      <c r="D922" s="2">
        <f>IFERROR(VLOOKUP(Tableau2[[#This Row],[PR]],'Taux sortant'!$I$9:$S$167,COLUMN(),0),"")</f>
        <v>10.97</v>
      </c>
      <c r="E922" s="2">
        <f>IFERROR(VLOOKUP(Tableau2[[#This Row],[PR]],'Taux sortant'!$I$9:$S$167,COLUMN(),0),"")</f>
        <v>8.0500000000000007</v>
      </c>
      <c r="F922" s="2">
        <f>IFERROR(VLOOKUP(Tableau2[[#This Row],[PR]],'Taux sortant'!$I$9:$S$167,COLUMN(),0),"")</f>
        <v>6.64</v>
      </c>
      <c r="G922" s="2">
        <f>IFERROR(VLOOKUP(Tableau2[[#This Row],[PR]],'Taux sortant'!$I$9:$S$167,COLUMN(),0),"")</f>
        <v>5.59</v>
      </c>
      <c r="H922" s="2">
        <f>IFERROR(VLOOKUP(Tableau2[[#This Row],[PR]],'Taux sortant'!$I$9:$S$167,COLUMN(),0),"")</f>
        <v>4.79</v>
      </c>
      <c r="I922" s="2">
        <f>IFERROR(VLOOKUP(Tableau2[[#This Row],[PR]],'Taux sortant'!$I$9:$S$167,COLUMN(),0),"")</f>
        <v>4.2300000000000004</v>
      </c>
      <c r="J922" s="2">
        <f>IFERROR(VLOOKUP(Tableau2[[#This Row],[PR]],'Taux sortant'!$I$9:$S$167,COLUMN(),0),"")</f>
        <v>0</v>
      </c>
      <c r="K922" s="2">
        <f>IFERROR(VLOOKUP(Tableau2[[#This Row],[PR]],'Taux sortant'!$I$9:$S$167,COLUMN(),0),"")</f>
        <v>0</v>
      </c>
      <c r="L922" s="2" t="str">
        <f>IFERROR(VLOOKUP(Tableau2[[#This Row],[PR]],'Taux sortant'!$I$9:$S$167,COLUMN(),0),"")</f>
        <v/>
      </c>
    </row>
    <row r="923" spans="1:12" x14ac:dyDescent="0.3">
      <c r="A923" s="1" t="s">
        <v>4256</v>
      </c>
      <c r="B923" s="1" t="s">
        <v>4137</v>
      </c>
      <c r="C923" s="2">
        <f>IFERROR(VLOOKUP(Tableau2[[#This Row],[PR]],'Taux sortant'!$I$9:$S$167,COLUMN(),0),"")</f>
        <v>19.010000000000002</v>
      </c>
      <c r="D923" s="2">
        <f>IFERROR(VLOOKUP(Tableau2[[#This Row],[PR]],'Taux sortant'!$I$9:$S$167,COLUMN(),0),"")</f>
        <v>16.18</v>
      </c>
      <c r="E923" s="2">
        <f>IFERROR(VLOOKUP(Tableau2[[#This Row],[PR]],'Taux sortant'!$I$9:$S$167,COLUMN(),0),"")</f>
        <v>12.86</v>
      </c>
      <c r="F923" s="2">
        <f>IFERROR(VLOOKUP(Tableau2[[#This Row],[PR]],'Taux sortant'!$I$9:$S$167,COLUMN(),0),"")</f>
        <v>11.2</v>
      </c>
      <c r="G923" s="2">
        <f>IFERROR(VLOOKUP(Tableau2[[#This Row],[PR]],'Taux sortant'!$I$9:$S$167,COLUMN(),0),"")</f>
        <v>9.61</v>
      </c>
      <c r="H923" s="2">
        <f>IFERROR(VLOOKUP(Tableau2[[#This Row],[PR]],'Taux sortant'!$I$9:$S$167,COLUMN(),0),"")</f>
        <v>8.19</v>
      </c>
      <c r="I923" s="2">
        <f>IFERROR(VLOOKUP(Tableau2[[#This Row],[PR]],'Taux sortant'!$I$9:$S$167,COLUMN(),0),"")</f>
        <v>7.02</v>
      </c>
      <c r="J923" s="2">
        <f>IFERROR(VLOOKUP(Tableau2[[#This Row],[PR]],'Taux sortant'!$I$9:$S$167,COLUMN(),0),"")</f>
        <v>0</v>
      </c>
      <c r="K923" s="2">
        <f>IFERROR(VLOOKUP(Tableau2[[#This Row],[PR]],'Taux sortant'!$I$9:$S$167,COLUMN(),0),"")</f>
        <v>0</v>
      </c>
      <c r="L923" s="2" t="str">
        <f>IFERROR(VLOOKUP(Tableau2[[#This Row],[PR]],'Taux sortant'!$I$9:$S$167,COLUMN(),0),"")</f>
        <v/>
      </c>
    </row>
    <row r="924" spans="1:12" x14ac:dyDescent="0.3">
      <c r="A924" s="1" t="s">
        <v>4250</v>
      </c>
      <c r="B924" s="1" t="s">
        <v>4143</v>
      </c>
      <c r="C924" s="2" t="str">
        <f>IFERROR(VLOOKUP(Tableau2[[#This Row],[PR]],'Taux sortant'!$I$9:$S$167,COLUMN(),0),"")</f>
        <v/>
      </c>
      <c r="D924" s="2" t="str">
        <f>IFERROR(VLOOKUP(Tableau2[[#This Row],[PR]],'Taux sortant'!$I$9:$S$167,COLUMN(),0),"")</f>
        <v/>
      </c>
      <c r="E924" s="2" t="str">
        <f>IFERROR(VLOOKUP(Tableau2[[#This Row],[PR]],'Taux sortant'!$I$9:$S$167,COLUMN(),0),"")</f>
        <v/>
      </c>
      <c r="F924" s="2" t="str">
        <f>IFERROR(VLOOKUP(Tableau2[[#This Row],[PR]],'Taux sortant'!$I$9:$S$167,COLUMN(),0),"")</f>
        <v/>
      </c>
      <c r="G924" s="2" t="str">
        <f>IFERROR(VLOOKUP(Tableau2[[#This Row],[PR]],'Taux sortant'!$I$9:$S$167,COLUMN(),0),"")</f>
        <v/>
      </c>
      <c r="H924" s="2" t="str">
        <f>IFERROR(VLOOKUP(Tableau2[[#This Row],[PR]],'Taux sortant'!$I$9:$S$167,COLUMN(),0),"")</f>
        <v/>
      </c>
      <c r="I924" s="2" t="str">
        <f>IFERROR(VLOOKUP(Tableau2[[#This Row],[PR]],'Taux sortant'!$I$9:$S$167,COLUMN(),0),"")</f>
        <v/>
      </c>
      <c r="J924" s="2" t="str">
        <f>IFERROR(VLOOKUP(Tableau2[[#This Row],[PR]],'Taux sortant'!$I$9:$S$167,COLUMN(),0),"")</f>
        <v/>
      </c>
      <c r="K924" s="2" t="str">
        <f>IFERROR(VLOOKUP(Tableau2[[#This Row],[PR]],'Taux sortant'!$I$9:$S$167,COLUMN(),0),"")</f>
        <v/>
      </c>
      <c r="L924" s="2" t="str">
        <f>IFERROR(VLOOKUP(Tableau2[[#This Row],[PR]],'Taux sortant'!$I$9:$S$167,COLUMN(),0),"")</f>
        <v/>
      </c>
    </row>
    <row r="925" spans="1:12" x14ac:dyDescent="0.3">
      <c r="A925" s="1" t="s">
        <v>4253</v>
      </c>
      <c r="B925" s="1" t="s">
        <v>4194</v>
      </c>
      <c r="C925" s="2">
        <f>IFERROR(VLOOKUP(Tableau2[[#This Row],[PR]],'Taux sortant'!$I$9:$S$167,COLUMN(),0),"")</f>
        <v>19.27</v>
      </c>
      <c r="D925" s="2">
        <f>IFERROR(VLOOKUP(Tableau2[[#This Row],[PR]],'Taux sortant'!$I$9:$S$167,COLUMN(),0),"")</f>
        <v>16.54</v>
      </c>
      <c r="E925" s="2">
        <f>IFERROR(VLOOKUP(Tableau2[[#This Row],[PR]],'Taux sortant'!$I$9:$S$167,COLUMN(),0),"")</f>
        <v>13.35</v>
      </c>
      <c r="F925" s="2">
        <f>IFERROR(VLOOKUP(Tableau2[[#This Row],[PR]],'Taux sortant'!$I$9:$S$167,COLUMN(),0),"")</f>
        <v>11.77</v>
      </c>
      <c r="G925" s="2">
        <f>IFERROR(VLOOKUP(Tableau2[[#This Row],[PR]],'Taux sortant'!$I$9:$S$167,COLUMN(),0),"")</f>
        <v>10.32</v>
      </c>
      <c r="H925" s="2">
        <f>IFERROR(VLOOKUP(Tableau2[[#This Row],[PR]],'Taux sortant'!$I$9:$S$167,COLUMN(),0),"")</f>
        <v>9.14</v>
      </c>
      <c r="I925" s="2">
        <f>IFERROR(VLOOKUP(Tableau2[[#This Row],[PR]],'Taux sortant'!$I$9:$S$167,COLUMN(),0),"")</f>
        <v>8.1199999999999992</v>
      </c>
      <c r="J925" s="2">
        <f>IFERROR(VLOOKUP(Tableau2[[#This Row],[PR]],'Taux sortant'!$I$9:$S$167,COLUMN(),0),"")</f>
        <v>0</v>
      </c>
      <c r="K925" s="2">
        <f>IFERROR(VLOOKUP(Tableau2[[#This Row],[PR]],'Taux sortant'!$I$9:$S$167,COLUMN(),0),"")</f>
        <v>0</v>
      </c>
      <c r="L925" s="2" t="str">
        <f>IFERROR(VLOOKUP(Tableau2[[#This Row],[PR]],'Taux sortant'!$I$9:$S$167,COLUMN(),0),"")</f>
        <v/>
      </c>
    </row>
    <row r="926" spans="1:12" x14ac:dyDescent="0.3">
      <c r="A926" s="1" t="s">
        <v>4259</v>
      </c>
      <c r="B926" s="1" t="s">
        <v>4155</v>
      </c>
      <c r="C926" s="2">
        <f>IFERROR(VLOOKUP(Tableau2[[#This Row],[PR]],'Taux sortant'!$I$9:$S$167,COLUMN(),0),"")</f>
        <v>17.46</v>
      </c>
      <c r="D926" s="2">
        <f>IFERROR(VLOOKUP(Tableau2[[#This Row],[PR]],'Taux sortant'!$I$9:$S$167,COLUMN(),0),"")</f>
        <v>14.82</v>
      </c>
      <c r="E926" s="2">
        <f>IFERROR(VLOOKUP(Tableau2[[#This Row],[PR]],'Taux sortant'!$I$9:$S$167,COLUMN(),0),"")</f>
        <v>11.74</v>
      </c>
      <c r="F926" s="2">
        <f>IFERROR(VLOOKUP(Tableau2[[#This Row],[PR]],'Taux sortant'!$I$9:$S$167,COLUMN(),0),"")</f>
        <v>10.210000000000001</v>
      </c>
      <c r="G926" s="2">
        <f>IFERROR(VLOOKUP(Tableau2[[#This Row],[PR]],'Taux sortant'!$I$9:$S$167,COLUMN(),0),"")</f>
        <v>8.84</v>
      </c>
      <c r="H926" s="2">
        <f>IFERROR(VLOOKUP(Tableau2[[#This Row],[PR]],'Taux sortant'!$I$9:$S$167,COLUMN(),0),"")</f>
        <v>7.69</v>
      </c>
      <c r="I926" s="2">
        <f>IFERROR(VLOOKUP(Tableau2[[#This Row],[PR]],'Taux sortant'!$I$9:$S$167,COLUMN(),0),"")</f>
        <v>6.75</v>
      </c>
      <c r="J926" s="2">
        <f>IFERROR(VLOOKUP(Tableau2[[#This Row],[PR]],'Taux sortant'!$I$9:$S$167,COLUMN(),0),"")</f>
        <v>0</v>
      </c>
      <c r="K926" s="2">
        <f>IFERROR(VLOOKUP(Tableau2[[#This Row],[PR]],'Taux sortant'!$I$9:$S$167,COLUMN(),0),"")</f>
        <v>0</v>
      </c>
      <c r="L926" s="2" t="str">
        <f>IFERROR(VLOOKUP(Tableau2[[#This Row],[PR]],'Taux sortant'!$I$9:$S$167,COLUMN(),0),"")</f>
        <v/>
      </c>
    </row>
    <row r="927" spans="1:12" x14ac:dyDescent="0.3">
      <c r="A927" s="1" t="s">
        <v>6599</v>
      </c>
      <c r="B927" s="1" t="s">
        <v>6600</v>
      </c>
      <c r="C927" s="2" t="str">
        <f>IFERROR(VLOOKUP(Tableau2[[#This Row],[PR]],'Taux sortant'!$I$9:$S$167,COLUMN(),0),"")</f>
        <v/>
      </c>
      <c r="D927" s="2" t="str">
        <f>IFERROR(VLOOKUP(Tableau2[[#This Row],[PR]],'Taux sortant'!$I$9:$S$167,COLUMN(),0),"")</f>
        <v/>
      </c>
      <c r="E927" s="2" t="str">
        <f>IFERROR(VLOOKUP(Tableau2[[#This Row],[PR]],'Taux sortant'!$I$9:$S$167,COLUMN(),0),"")</f>
        <v/>
      </c>
      <c r="F927" s="2" t="str">
        <f>IFERROR(VLOOKUP(Tableau2[[#This Row],[PR]],'Taux sortant'!$I$9:$S$167,COLUMN(),0),"")</f>
        <v/>
      </c>
      <c r="G927" s="2" t="str">
        <f>IFERROR(VLOOKUP(Tableau2[[#This Row],[PR]],'Taux sortant'!$I$9:$S$167,COLUMN(),0),"")</f>
        <v/>
      </c>
      <c r="H927" s="2" t="str">
        <f>IFERROR(VLOOKUP(Tableau2[[#This Row],[PR]],'Taux sortant'!$I$9:$S$167,COLUMN(),0),"")</f>
        <v/>
      </c>
      <c r="I927" s="2" t="str">
        <f>IFERROR(VLOOKUP(Tableau2[[#This Row],[PR]],'Taux sortant'!$I$9:$S$167,COLUMN(),0),"")</f>
        <v/>
      </c>
      <c r="J927" s="2" t="str">
        <f>IFERROR(VLOOKUP(Tableau2[[#This Row],[PR]],'Taux sortant'!$I$9:$S$167,COLUMN(),0),"")</f>
        <v/>
      </c>
      <c r="K927" s="2" t="str">
        <f>IFERROR(VLOOKUP(Tableau2[[#This Row],[PR]],'Taux sortant'!$I$9:$S$167,COLUMN(),0),"")</f>
        <v/>
      </c>
      <c r="L927" s="2" t="str">
        <f>IFERROR(VLOOKUP(Tableau2[[#This Row],[PR]],'Taux sortant'!$I$9:$S$167,COLUMN(),0),"")</f>
        <v/>
      </c>
    </row>
    <row r="928" spans="1:12" x14ac:dyDescent="0.3">
      <c r="A928" s="1" t="s">
        <v>3232</v>
      </c>
      <c r="B928" s="1" t="s">
        <v>3107</v>
      </c>
      <c r="C928" s="2" t="str">
        <f>IFERROR(VLOOKUP(Tableau2[[#This Row],[PR]],'Taux sortant'!$I$9:$S$167,COLUMN(),0),"")</f>
        <v/>
      </c>
      <c r="D928" s="2" t="str">
        <f>IFERROR(VLOOKUP(Tableau2[[#This Row],[PR]],'Taux sortant'!$I$9:$S$167,COLUMN(),0),"")</f>
        <v/>
      </c>
      <c r="E928" s="2" t="str">
        <f>IFERROR(VLOOKUP(Tableau2[[#This Row],[PR]],'Taux sortant'!$I$9:$S$167,COLUMN(),0),"")</f>
        <v/>
      </c>
      <c r="F928" s="2" t="str">
        <f>IFERROR(VLOOKUP(Tableau2[[#This Row],[PR]],'Taux sortant'!$I$9:$S$167,COLUMN(),0),"")</f>
        <v/>
      </c>
      <c r="G928" s="2" t="str">
        <f>IFERROR(VLOOKUP(Tableau2[[#This Row],[PR]],'Taux sortant'!$I$9:$S$167,COLUMN(),0),"")</f>
        <v/>
      </c>
      <c r="H928" s="2" t="str">
        <f>IFERROR(VLOOKUP(Tableau2[[#This Row],[PR]],'Taux sortant'!$I$9:$S$167,COLUMN(),0),"")</f>
        <v/>
      </c>
      <c r="I928" s="2" t="str">
        <f>IFERROR(VLOOKUP(Tableau2[[#This Row],[PR]],'Taux sortant'!$I$9:$S$167,COLUMN(),0),"")</f>
        <v/>
      </c>
      <c r="J928" s="2" t="str">
        <f>IFERROR(VLOOKUP(Tableau2[[#This Row],[PR]],'Taux sortant'!$I$9:$S$167,COLUMN(),0),"")</f>
        <v/>
      </c>
      <c r="K928" s="2" t="str">
        <f>IFERROR(VLOOKUP(Tableau2[[#This Row],[PR]],'Taux sortant'!$I$9:$S$167,COLUMN(),0),"")</f>
        <v/>
      </c>
      <c r="L928" s="2" t="str">
        <f>IFERROR(VLOOKUP(Tableau2[[#This Row],[PR]],'Taux sortant'!$I$9:$S$167,COLUMN(),0),"")</f>
        <v/>
      </c>
    </row>
    <row r="929" spans="1:12" x14ac:dyDescent="0.3">
      <c r="A929" s="1" t="s">
        <v>3235</v>
      </c>
      <c r="B929" s="1" t="s">
        <v>3105</v>
      </c>
      <c r="C929" s="2">
        <f>IFERROR(VLOOKUP(Tableau2[[#This Row],[PR]],'Taux sortant'!$I$9:$S$167,COLUMN(),0),"")</f>
        <v>12.93</v>
      </c>
      <c r="D929" s="2">
        <f>IFERROR(VLOOKUP(Tableau2[[#This Row],[PR]],'Taux sortant'!$I$9:$S$167,COLUMN(),0),"")</f>
        <v>10.59</v>
      </c>
      <c r="E929" s="2">
        <f>IFERROR(VLOOKUP(Tableau2[[#This Row],[PR]],'Taux sortant'!$I$9:$S$167,COLUMN(),0),"")</f>
        <v>7.91</v>
      </c>
      <c r="F929" s="2">
        <f>IFERROR(VLOOKUP(Tableau2[[#This Row],[PR]],'Taux sortant'!$I$9:$S$167,COLUMN(),0),"")</f>
        <v>6.66</v>
      </c>
      <c r="G929" s="2">
        <f>IFERROR(VLOOKUP(Tableau2[[#This Row],[PR]],'Taux sortant'!$I$9:$S$167,COLUMN(),0),"")</f>
        <v>5.64</v>
      </c>
      <c r="H929" s="2">
        <f>IFERROR(VLOOKUP(Tableau2[[#This Row],[PR]],'Taux sortant'!$I$9:$S$167,COLUMN(),0),"")</f>
        <v>4.78</v>
      </c>
      <c r="I929" s="2">
        <f>IFERROR(VLOOKUP(Tableau2[[#This Row],[PR]],'Taux sortant'!$I$9:$S$167,COLUMN(),0),"")</f>
        <v>4.1500000000000004</v>
      </c>
      <c r="J929" s="2">
        <f>IFERROR(VLOOKUP(Tableau2[[#This Row],[PR]],'Taux sortant'!$I$9:$S$167,COLUMN(),0),"")</f>
        <v>0</v>
      </c>
      <c r="K929" s="2">
        <f>IFERROR(VLOOKUP(Tableau2[[#This Row],[PR]],'Taux sortant'!$I$9:$S$167,COLUMN(),0),"")</f>
        <v>0</v>
      </c>
      <c r="L929" s="2" t="str">
        <f>IFERROR(VLOOKUP(Tableau2[[#This Row],[PR]],'Taux sortant'!$I$9:$S$167,COLUMN(),0),"")</f>
        <v/>
      </c>
    </row>
    <row r="930" spans="1:12" x14ac:dyDescent="0.3">
      <c r="A930" s="1" t="s">
        <v>1639</v>
      </c>
      <c r="B930" s="1" t="s">
        <v>1631</v>
      </c>
      <c r="C930" s="2">
        <f>IFERROR(VLOOKUP(Tableau2[[#This Row],[PR]],'Taux sortant'!$I$9:$S$167,COLUMN(),0),"")</f>
        <v>10.29</v>
      </c>
      <c r="D930" s="2">
        <f>IFERROR(VLOOKUP(Tableau2[[#This Row],[PR]],'Taux sortant'!$I$9:$S$167,COLUMN(),0),"")</f>
        <v>8.1199999999999992</v>
      </c>
      <c r="E930" s="2">
        <f>IFERROR(VLOOKUP(Tableau2[[#This Row],[PR]],'Taux sortant'!$I$9:$S$167,COLUMN(),0),"")</f>
        <v>5.69</v>
      </c>
      <c r="F930" s="2">
        <f>IFERROR(VLOOKUP(Tableau2[[#This Row],[PR]],'Taux sortant'!$I$9:$S$167,COLUMN(),0),"")</f>
        <v>4.5199999999999996</v>
      </c>
      <c r="G930" s="2">
        <f>IFERROR(VLOOKUP(Tableau2[[#This Row],[PR]],'Taux sortant'!$I$9:$S$167,COLUMN(),0),"")</f>
        <v>3.74</v>
      </c>
      <c r="H930" s="2">
        <f>IFERROR(VLOOKUP(Tableau2[[#This Row],[PR]],'Taux sortant'!$I$9:$S$167,COLUMN(),0),"")</f>
        <v>3.28</v>
      </c>
      <c r="I930" s="2">
        <f>IFERROR(VLOOKUP(Tableau2[[#This Row],[PR]],'Taux sortant'!$I$9:$S$167,COLUMN(),0),"")</f>
        <v>2.99</v>
      </c>
      <c r="J930" s="2">
        <f>IFERROR(VLOOKUP(Tableau2[[#This Row],[PR]],'Taux sortant'!$I$9:$S$167,COLUMN(),0),"")</f>
        <v>0</v>
      </c>
      <c r="K930" s="2">
        <f>IFERROR(VLOOKUP(Tableau2[[#This Row],[PR]],'Taux sortant'!$I$9:$S$167,COLUMN(),0),"")</f>
        <v>0</v>
      </c>
      <c r="L930" s="2" t="str">
        <f>IFERROR(VLOOKUP(Tableau2[[#This Row],[PR]],'Taux sortant'!$I$9:$S$167,COLUMN(),0),"")</f>
        <v/>
      </c>
    </row>
    <row r="931" spans="1:12" x14ac:dyDescent="0.3">
      <c r="A931" s="1" t="s">
        <v>379</v>
      </c>
      <c r="B931" s="1" t="s">
        <v>33</v>
      </c>
      <c r="C931" s="2">
        <f>IFERROR(VLOOKUP(Tableau2[[#This Row],[PR]],'Taux sortant'!$I$9:$S$167,COLUMN(),0),"")</f>
        <v>28.13</v>
      </c>
      <c r="D931" s="2">
        <f>IFERROR(VLOOKUP(Tableau2[[#This Row],[PR]],'Taux sortant'!$I$9:$S$167,COLUMN(),0),"")</f>
        <v>22.97</v>
      </c>
      <c r="E931" s="2">
        <f>IFERROR(VLOOKUP(Tableau2[[#This Row],[PR]],'Taux sortant'!$I$9:$S$167,COLUMN(),0),"")</f>
        <v>17.190000000000001</v>
      </c>
      <c r="F931" s="2">
        <f>IFERROR(VLOOKUP(Tableau2[[#This Row],[PR]],'Taux sortant'!$I$9:$S$167,COLUMN(),0),"")</f>
        <v>13.88</v>
      </c>
      <c r="G931" s="2">
        <f>IFERROR(VLOOKUP(Tableau2[[#This Row],[PR]],'Taux sortant'!$I$9:$S$167,COLUMN(),0),"")</f>
        <v>10.89</v>
      </c>
      <c r="H931" s="2">
        <f>IFERROR(VLOOKUP(Tableau2[[#This Row],[PR]],'Taux sortant'!$I$9:$S$167,COLUMN(),0),"")</f>
        <v>7.86</v>
      </c>
      <c r="I931" s="2">
        <f>IFERROR(VLOOKUP(Tableau2[[#This Row],[PR]],'Taux sortant'!$I$9:$S$167,COLUMN(),0),"")</f>
        <v>7.14</v>
      </c>
      <c r="J931" s="2">
        <f>IFERROR(VLOOKUP(Tableau2[[#This Row],[PR]],'Taux sortant'!$I$9:$S$167,COLUMN(),0),"")</f>
        <v>0</v>
      </c>
      <c r="K931" s="2">
        <f>IFERROR(VLOOKUP(Tableau2[[#This Row],[PR]],'Taux sortant'!$I$9:$S$167,COLUMN(),0),"")</f>
        <v>0</v>
      </c>
      <c r="L931" s="2" t="str">
        <f>IFERROR(VLOOKUP(Tableau2[[#This Row],[PR]],'Taux sortant'!$I$9:$S$167,COLUMN(),0),"")</f>
        <v/>
      </c>
    </row>
    <row r="932" spans="1:12" x14ac:dyDescent="0.3">
      <c r="A932" s="1" t="s">
        <v>382</v>
      </c>
      <c r="B932" s="1" t="s">
        <v>53</v>
      </c>
      <c r="C932" s="2">
        <f>IFERROR(VLOOKUP(Tableau2[[#This Row],[PR]],'Taux sortant'!$I$9:$S$167,COLUMN(),0),"")</f>
        <v>28.13</v>
      </c>
      <c r="D932" s="2">
        <f>IFERROR(VLOOKUP(Tableau2[[#This Row],[PR]],'Taux sortant'!$I$9:$S$167,COLUMN(),0),"")</f>
        <v>22.97</v>
      </c>
      <c r="E932" s="2">
        <f>IFERROR(VLOOKUP(Tableau2[[#This Row],[PR]],'Taux sortant'!$I$9:$S$167,COLUMN(),0),"")</f>
        <v>17.190000000000001</v>
      </c>
      <c r="F932" s="2">
        <f>IFERROR(VLOOKUP(Tableau2[[#This Row],[PR]],'Taux sortant'!$I$9:$S$167,COLUMN(),0),"")</f>
        <v>13.88</v>
      </c>
      <c r="G932" s="2">
        <f>IFERROR(VLOOKUP(Tableau2[[#This Row],[PR]],'Taux sortant'!$I$9:$S$167,COLUMN(),0),"")</f>
        <v>10.89</v>
      </c>
      <c r="H932" s="2">
        <f>IFERROR(VLOOKUP(Tableau2[[#This Row],[PR]],'Taux sortant'!$I$9:$S$167,COLUMN(),0),"")</f>
        <v>7.86</v>
      </c>
      <c r="I932" s="2">
        <f>IFERROR(VLOOKUP(Tableau2[[#This Row],[PR]],'Taux sortant'!$I$9:$S$167,COLUMN(),0),"")</f>
        <v>7.14</v>
      </c>
      <c r="J932" s="2">
        <f>IFERROR(VLOOKUP(Tableau2[[#This Row],[PR]],'Taux sortant'!$I$9:$S$167,COLUMN(),0),"")</f>
        <v>0</v>
      </c>
      <c r="K932" s="2">
        <f>IFERROR(VLOOKUP(Tableau2[[#This Row],[PR]],'Taux sortant'!$I$9:$S$167,COLUMN(),0),"")</f>
        <v>0</v>
      </c>
      <c r="L932" s="2" t="str">
        <f>IFERROR(VLOOKUP(Tableau2[[#This Row],[PR]],'Taux sortant'!$I$9:$S$167,COLUMN(),0),"")</f>
        <v/>
      </c>
    </row>
    <row r="933" spans="1:12" x14ac:dyDescent="0.3">
      <c r="A933" s="1" t="s">
        <v>385</v>
      </c>
      <c r="B933" s="1" t="s">
        <v>247</v>
      </c>
      <c r="C933" s="2">
        <f>IFERROR(VLOOKUP(Tableau2[[#This Row],[PR]],'Taux sortant'!$I$9:$S$167,COLUMN(),0),"")</f>
        <v>39.42</v>
      </c>
      <c r="D933" s="2">
        <f>IFERROR(VLOOKUP(Tableau2[[#This Row],[PR]],'Taux sortant'!$I$9:$S$167,COLUMN(),0),"")</f>
        <v>32.03</v>
      </c>
      <c r="E933" s="2">
        <f>IFERROR(VLOOKUP(Tableau2[[#This Row],[PR]],'Taux sortant'!$I$9:$S$167,COLUMN(),0),"")</f>
        <v>24.86</v>
      </c>
      <c r="F933" s="2">
        <f>IFERROR(VLOOKUP(Tableau2[[#This Row],[PR]],'Taux sortant'!$I$9:$S$167,COLUMN(),0),"")</f>
        <v>20.84</v>
      </c>
      <c r="G933" s="2">
        <f>IFERROR(VLOOKUP(Tableau2[[#This Row],[PR]],'Taux sortant'!$I$9:$S$167,COLUMN(),0),"")</f>
        <v>16.22</v>
      </c>
      <c r="H933" s="2">
        <f>IFERROR(VLOOKUP(Tableau2[[#This Row],[PR]],'Taux sortant'!$I$9:$S$167,COLUMN(),0),"")</f>
        <v>12.79</v>
      </c>
      <c r="I933" s="2">
        <f>IFERROR(VLOOKUP(Tableau2[[#This Row],[PR]],'Taux sortant'!$I$9:$S$167,COLUMN(),0),"")</f>
        <v>12.02</v>
      </c>
      <c r="J933" s="2">
        <f>IFERROR(VLOOKUP(Tableau2[[#This Row],[PR]],'Taux sortant'!$I$9:$S$167,COLUMN(),0),"")</f>
        <v>0</v>
      </c>
      <c r="K933" s="2">
        <f>IFERROR(VLOOKUP(Tableau2[[#This Row],[PR]],'Taux sortant'!$I$9:$S$167,COLUMN(),0),"")</f>
        <v>0</v>
      </c>
      <c r="L933" s="2" t="str">
        <f>IFERROR(VLOOKUP(Tableau2[[#This Row],[PR]],'Taux sortant'!$I$9:$S$167,COLUMN(),0),"")</f>
        <v/>
      </c>
    </row>
    <row r="934" spans="1:12" x14ac:dyDescent="0.3">
      <c r="A934" s="1" t="s">
        <v>1642</v>
      </c>
      <c r="B934" s="1" t="s">
        <v>1610</v>
      </c>
      <c r="C934" s="2">
        <f>IFERROR(VLOOKUP(Tableau2[[#This Row],[PR]],'Taux sortant'!$I$9:$S$167,COLUMN(),0),"")</f>
        <v>20.27</v>
      </c>
      <c r="D934" s="2">
        <f>IFERROR(VLOOKUP(Tableau2[[#This Row],[PR]],'Taux sortant'!$I$9:$S$167,COLUMN(),0),"")</f>
        <v>17.12</v>
      </c>
      <c r="E934" s="2">
        <f>IFERROR(VLOOKUP(Tableau2[[#This Row],[PR]],'Taux sortant'!$I$9:$S$167,COLUMN(),0),"")</f>
        <v>13.15</v>
      </c>
      <c r="F934" s="2">
        <f>IFERROR(VLOOKUP(Tableau2[[#This Row],[PR]],'Taux sortant'!$I$9:$S$167,COLUMN(),0),"")</f>
        <v>9.51</v>
      </c>
      <c r="G934" s="2">
        <f>IFERROR(VLOOKUP(Tableau2[[#This Row],[PR]],'Taux sortant'!$I$9:$S$167,COLUMN(),0),"")</f>
        <v>6.45</v>
      </c>
      <c r="H934" s="2">
        <f>IFERROR(VLOOKUP(Tableau2[[#This Row],[PR]],'Taux sortant'!$I$9:$S$167,COLUMN(),0),"")</f>
        <v>4.6399999999999997</v>
      </c>
      <c r="I934" s="2">
        <f>IFERROR(VLOOKUP(Tableau2[[#This Row],[PR]],'Taux sortant'!$I$9:$S$167,COLUMN(),0),"")</f>
        <v>3.62</v>
      </c>
      <c r="J934" s="2">
        <f>IFERROR(VLOOKUP(Tableau2[[#This Row],[PR]],'Taux sortant'!$I$9:$S$167,COLUMN(),0),"")</f>
        <v>0</v>
      </c>
      <c r="K934" s="2">
        <f>IFERROR(VLOOKUP(Tableau2[[#This Row],[PR]],'Taux sortant'!$I$9:$S$167,COLUMN(),0),"")</f>
        <v>0</v>
      </c>
      <c r="L934" s="2" t="str">
        <f>IFERROR(VLOOKUP(Tableau2[[#This Row],[PR]],'Taux sortant'!$I$9:$S$167,COLUMN(),0),"")</f>
        <v/>
      </c>
    </row>
    <row r="935" spans="1:12" x14ac:dyDescent="0.3">
      <c r="A935" s="1" t="s">
        <v>6137</v>
      </c>
      <c r="B935" s="1" t="s">
        <v>5818</v>
      </c>
      <c r="C935" s="2">
        <f>IFERROR(VLOOKUP(Tableau2[[#This Row],[PR]],'Taux sortant'!$I$9:$S$167,COLUMN(),0),"")</f>
        <v>37.01</v>
      </c>
      <c r="D935" s="2">
        <f>IFERROR(VLOOKUP(Tableau2[[#This Row],[PR]],'Taux sortant'!$I$9:$S$167,COLUMN(),0),"")</f>
        <v>32.270000000000003</v>
      </c>
      <c r="E935" s="2">
        <f>IFERROR(VLOOKUP(Tableau2[[#This Row],[PR]],'Taux sortant'!$I$9:$S$167,COLUMN(),0),"")</f>
        <v>27.48</v>
      </c>
      <c r="F935" s="2">
        <f>IFERROR(VLOOKUP(Tableau2[[#This Row],[PR]],'Taux sortant'!$I$9:$S$167,COLUMN(),0),"")</f>
        <v>25.08</v>
      </c>
      <c r="G935" s="2">
        <f>IFERROR(VLOOKUP(Tableau2[[#This Row],[PR]],'Taux sortant'!$I$9:$S$167,COLUMN(),0),"")</f>
        <v>22.19</v>
      </c>
      <c r="H935" s="2">
        <f>IFERROR(VLOOKUP(Tableau2[[#This Row],[PR]],'Taux sortant'!$I$9:$S$167,COLUMN(),0),"")</f>
        <v>19.739999999999998</v>
      </c>
      <c r="I935" s="2">
        <f>IFERROR(VLOOKUP(Tableau2[[#This Row],[PR]],'Taux sortant'!$I$9:$S$167,COLUMN(),0),"")</f>
        <v>17.21</v>
      </c>
      <c r="J935" s="2">
        <f>IFERROR(VLOOKUP(Tableau2[[#This Row],[PR]],'Taux sortant'!$I$9:$S$167,COLUMN(),0),"")</f>
        <v>0</v>
      </c>
      <c r="K935" s="2">
        <f>IFERROR(VLOOKUP(Tableau2[[#This Row],[PR]],'Taux sortant'!$I$9:$S$167,COLUMN(),0),"")</f>
        <v>0</v>
      </c>
      <c r="L935" s="2" t="str">
        <f>IFERROR(VLOOKUP(Tableau2[[#This Row],[PR]],'Taux sortant'!$I$9:$S$167,COLUMN(),0),"")</f>
        <v/>
      </c>
    </row>
    <row r="936" spans="1:12" x14ac:dyDescent="0.3">
      <c r="A936" s="1" t="s">
        <v>5560</v>
      </c>
      <c r="B936" s="1" t="s">
        <v>5362</v>
      </c>
      <c r="C936" s="2" t="str">
        <f>IFERROR(VLOOKUP(Tableau2[[#This Row],[PR]],'Taux sortant'!$I$9:$S$167,COLUMN(),0),"")</f>
        <v/>
      </c>
      <c r="D936" s="2" t="str">
        <f>IFERROR(VLOOKUP(Tableau2[[#This Row],[PR]],'Taux sortant'!$I$9:$S$167,COLUMN(),0),"")</f>
        <v/>
      </c>
      <c r="E936" s="2" t="str">
        <f>IFERROR(VLOOKUP(Tableau2[[#This Row],[PR]],'Taux sortant'!$I$9:$S$167,COLUMN(),0),"")</f>
        <v/>
      </c>
      <c r="F936" s="2" t="str">
        <f>IFERROR(VLOOKUP(Tableau2[[#This Row],[PR]],'Taux sortant'!$I$9:$S$167,COLUMN(),0),"")</f>
        <v/>
      </c>
      <c r="G936" s="2" t="str">
        <f>IFERROR(VLOOKUP(Tableau2[[#This Row],[PR]],'Taux sortant'!$I$9:$S$167,COLUMN(),0),"")</f>
        <v/>
      </c>
      <c r="H936" s="2" t="str">
        <f>IFERROR(VLOOKUP(Tableau2[[#This Row],[PR]],'Taux sortant'!$I$9:$S$167,COLUMN(),0),"")</f>
        <v/>
      </c>
      <c r="I936" s="2" t="str">
        <f>IFERROR(VLOOKUP(Tableau2[[#This Row],[PR]],'Taux sortant'!$I$9:$S$167,COLUMN(),0),"")</f>
        <v/>
      </c>
      <c r="J936" s="2" t="str">
        <f>IFERROR(VLOOKUP(Tableau2[[#This Row],[PR]],'Taux sortant'!$I$9:$S$167,COLUMN(),0),"")</f>
        <v/>
      </c>
      <c r="K936" s="2" t="str">
        <f>IFERROR(VLOOKUP(Tableau2[[#This Row],[PR]],'Taux sortant'!$I$9:$S$167,COLUMN(),0),"")</f>
        <v/>
      </c>
      <c r="L936" s="2" t="str">
        <f>IFERROR(VLOOKUP(Tableau2[[#This Row],[PR]],'Taux sortant'!$I$9:$S$167,COLUMN(),0),"")</f>
        <v/>
      </c>
    </row>
    <row r="937" spans="1:12" x14ac:dyDescent="0.3">
      <c r="A937" s="1" t="s">
        <v>388</v>
      </c>
      <c r="B937" s="1" t="s">
        <v>13</v>
      </c>
      <c r="C937" s="2">
        <f>IFERROR(VLOOKUP(Tableau2[[#This Row],[PR]],'Taux sortant'!$I$9:$S$167,COLUMN(),0),"")</f>
        <v>20.05</v>
      </c>
      <c r="D937" s="2">
        <f>IFERROR(VLOOKUP(Tableau2[[#This Row],[PR]],'Taux sortant'!$I$9:$S$167,COLUMN(),0),"")</f>
        <v>15.11</v>
      </c>
      <c r="E937" s="2">
        <f>IFERROR(VLOOKUP(Tableau2[[#This Row],[PR]],'Taux sortant'!$I$9:$S$167,COLUMN(),0),"")</f>
        <v>10.84</v>
      </c>
      <c r="F937" s="2">
        <f>IFERROR(VLOOKUP(Tableau2[[#This Row],[PR]],'Taux sortant'!$I$9:$S$167,COLUMN(),0),"")</f>
        <v>8.73</v>
      </c>
      <c r="G937" s="2">
        <f>IFERROR(VLOOKUP(Tableau2[[#This Row],[PR]],'Taux sortant'!$I$9:$S$167,COLUMN(),0),"")</f>
        <v>6.21</v>
      </c>
      <c r="H937" s="2">
        <f>IFERROR(VLOOKUP(Tableau2[[#This Row],[PR]],'Taux sortant'!$I$9:$S$167,COLUMN(),0),"")</f>
        <v>4.4800000000000004</v>
      </c>
      <c r="I937" s="2">
        <f>IFERROR(VLOOKUP(Tableau2[[#This Row],[PR]],'Taux sortant'!$I$9:$S$167,COLUMN(),0),"")</f>
        <v>3.71</v>
      </c>
      <c r="J937" s="2">
        <f>IFERROR(VLOOKUP(Tableau2[[#This Row],[PR]],'Taux sortant'!$I$9:$S$167,COLUMN(),0),"")</f>
        <v>0</v>
      </c>
      <c r="K937" s="2">
        <f>IFERROR(VLOOKUP(Tableau2[[#This Row],[PR]],'Taux sortant'!$I$9:$S$167,COLUMN(),0),"")</f>
        <v>0</v>
      </c>
      <c r="L937" s="2" t="str">
        <f>IFERROR(VLOOKUP(Tableau2[[#This Row],[PR]],'Taux sortant'!$I$9:$S$167,COLUMN(),0),"")</f>
        <v/>
      </c>
    </row>
    <row r="938" spans="1:12" x14ac:dyDescent="0.3">
      <c r="A938" s="1" t="s">
        <v>391</v>
      </c>
      <c r="B938" s="1" t="s">
        <v>5</v>
      </c>
      <c r="C938" s="2">
        <f>IFERROR(VLOOKUP(Tableau2[[#This Row],[PR]],'Taux sortant'!$I$9:$S$167,COLUMN(),0),"")</f>
        <v>11.64</v>
      </c>
      <c r="D938" s="2">
        <f>IFERROR(VLOOKUP(Tableau2[[#This Row],[PR]],'Taux sortant'!$I$9:$S$167,COLUMN(),0),"")</f>
        <v>9.2799999999999994</v>
      </c>
      <c r="E938" s="2">
        <f>IFERROR(VLOOKUP(Tableau2[[#This Row],[PR]],'Taux sortant'!$I$9:$S$167,COLUMN(),0),"")</f>
        <v>6.6</v>
      </c>
      <c r="F938" s="2">
        <f>IFERROR(VLOOKUP(Tableau2[[#This Row],[PR]],'Taux sortant'!$I$9:$S$167,COLUMN(),0),"")</f>
        <v>5.3</v>
      </c>
      <c r="G938" s="2">
        <f>IFERROR(VLOOKUP(Tableau2[[#This Row],[PR]],'Taux sortant'!$I$9:$S$167,COLUMN(),0),"")</f>
        <v>4.37</v>
      </c>
      <c r="H938" s="2">
        <f>IFERROR(VLOOKUP(Tableau2[[#This Row],[PR]],'Taux sortant'!$I$9:$S$167,COLUMN(),0),"")</f>
        <v>3.62</v>
      </c>
      <c r="I938" s="2">
        <f>IFERROR(VLOOKUP(Tableau2[[#This Row],[PR]],'Taux sortant'!$I$9:$S$167,COLUMN(),0),"")</f>
        <v>3.13</v>
      </c>
      <c r="J938" s="2">
        <f>IFERROR(VLOOKUP(Tableau2[[#This Row],[PR]],'Taux sortant'!$I$9:$S$167,COLUMN(),0),"")</f>
        <v>0</v>
      </c>
      <c r="K938" s="2">
        <f>IFERROR(VLOOKUP(Tableau2[[#This Row],[PR]],'Taux sortant'!$I$9:$S$167,COLUMN(),0),"")</f>
        <v>0</v>
      </c>
      <c r="L938" s="2" t="str">
        <f>IFERROR(VLOOKUP(Tableau2[[#This Row],[PR]],'Taux sortant'!$I$9:$S$167,COLUMN(),0),"")</f>
        <v/>
      </c>
    </row>
    <row r="939" spans="1:12" x14ac:dyDescent="0.3">
      <c r="A939" s="1" t="s">
        <v>391</v>
      </c>
      <c r="B939" s="1" t="s">
        <v>3080</v>
      </c>
      <c r="C939" s="2">
        <f>IFERROR(VLOOKUP(Tableau2[[#This Row],[PR]],'Taux sortant'!$I$9:$S$167,COLUMN(),0),"")</f>
        <v>14.55</v>
      </c>
      <c r="D939" s="2">
        <f>IFERROR(VLOOKUP(Tableau2[[#This Row],[PR]],'Taux sortant'!$I$9:$S$167,COLUMN(),0),"")</f>
        <v>12.11</v>
      </c>
      <c r="E939" s="2">
        <f>IFERROR(VLOOKUP(Tableau2[[#This Row],[PR]],'Taux sortant'!$I$9:$S$167,COLUMN(),0),"")</f>
        <v>9.24</v>
      </c>
      <c r="F939" s="2">
        <f>IFERROR(VLOOKUP(Tableau2[[#This Row],[PR]],'Taux sortant'!$I$9:$S$167,COLUMN(),0),"")</f>
        <v>7.86</v>
      </c>
      <c r="G939" s="2">
        <f>IFERROR(VLOOKUP(Tableau2[[#This Row],[PR]],'Taux sortant'!$I$9:$S$167,COLUMN(),0),"")</f>
        <v>6.7</v>
      </c>
      <c r="H939" s="2">
        <f>IFERROR(VLOOKUP(Tableau2[[#This Row],[PR]],'Taux sortant'!$I$9:$S$167,COLUMN(),0),"")</f>
        <v>5.73</v>
      </c>
      <c r="I939" s="2">
        <f>IFERROR(VLOOKUP(Tableau2[[#This Row],[PR]],'Taux sortant'!$I$9:$S$167,COLUMN(),0),"")</f>
        <v>4.97</v>
      </c>
      <c r="J939" s="2">
        <f>IFERROR(VLOOKUP(Tableau2[[#This Row],[PR]],'Taux sortant'!$I$9:$S$167,COLUMN(),0),"")</f>
        <v>0</v>
      </c>
      <c r="K939" s="2">
        <f>IFERROR(VLOOKUP(Tableau2[[#This Row],[PR]],'Taux sortant'!$I$9:$S$167,COLUMN(),0),"")</f>
        <v>0</v>
      </c>
      <c r="L939" s="2" t="str">
        <f>IFERROR(VLOOKUP(Tableau2[[#This Row],[PR]],'Taux sortant'!$I$9:$S$167,COLUMN(),0),"")</f>
        <v/>
      </c>
    </row>
    <row r="940" spans="1:12" x14ac:dyDescent="0.3">
      <c r="A940" s="1" t="s">
        <v>4262</v>
      </c>
      <c r="B940" s="1" t="s">
        <v>87</v>
      </c>
      <c r="C940" s="2">
        <f>IFERROR(VLOOKUP(Tableau2[[#This Row],[PR]],'Taux sortant'!$I$9:$S$167,COLUMN(),0),"")</f>
        <v>18.79</v>
      </c>
      <c r="D940" s="2">
        <f>IFERROR(VLOOKUP(Tableau2[[#This Row],[PR]],'Taux sortant'!$I$9:$S$167,COLUMN(),0),"")</f>
        <v>15.99</v>
      </c>
      <c r="E940" s="2">
        <f>IFERROR(VLOOKUP(Tableau2[[#This Row],[PR]],'Taux sortant'!$I$9:$S$167,COLUMN(),0),"")</f>
        <v>12.7</v>
      </c>
      <c r="F940" s="2">
        <f>IFERROR(VLOOKUP(Tableau2[[#This Row],[PR]],'Taux sortant'!$I$9:$S$167,COLUMN(),0),"")</f>
        <v>11.07</v>
      </c>
      <c r="G940" s="2">
        <f>IFERROR(VLOOKUP(Tableau2[[#This Row],[PR]],'Taux sortant'!$I$9:$S$167,COLUMN(),0),"")</f>
        <v>9.52</v>
      </c>
      <c r="H940" s="2">
        <f>IFERROR(VLOOKUP(Tableau2[[#This Row],[PR]],'Taux sortant'!$I$9:$S$167,COLUMN(),0),"")</f>
        <v>8.1</v>
      </c>
      <c r="I940" s="2">
        <f>IFERROR(VLOOKUP(Tableau2[[#This Row],[PR]],'Taux sortant'!$I$9:$S$167,COLUMN(),0),"")</f>
        <v>6.92</v>
      </c>
      <c r="J940" s="2">
        <f>IFERROR(VLOOKUP(Tableau2[[#This Row],[PR]],'Taux sortant'!$I$9:$S$167,COLUMN(),0),"")</f>
        <v>0</v>
      </c>
      <c r="K940" s="2">
        <f>IFERROR(VLOOKUP(Tableau2[[#This Row],[PR]],'Taux sortant'!$I$9:$S$167,COLUMN(),0),"")</f>
        <v>0</v>
      </c>
      <c r="L940" s="2" t="str">
        <f>IFERROR(VLOOKUP(Tableau2[[#This Row],[PR]],'Taux sortant'!$I$9:$S$167,COLUMN(),0),"")</f>
        <v/>
      </c>
    </row>
    <row r="941" spans="1:12" x14ac:dyDescent="0.3">
      <c r="A941" s="1" t="s">
        <v>4265</v>
      </c>
      <c r="B941" s="1" t="s">
        <v>4134</v>
      </c>
      <c r="C941" s="2">
        <f>IFERROR(VLOOKUP(Tableau2[[#This Row],[PR]],'Taux sortant'!$I$9:$S$167,COLUMN(),0),"")</f>
        <v>18.260000000000002</v>
      </c>
      <c r="D941" s="2">
        <f>IFERROR(VLOOKUP(Tableau2[[#This Row],[PR]],'Taux sortant'!$I$9:$S$167,COLUMN(),0),"")</f>
        <v>15.47</v>
      </c>
      <c r="E941" s="2">
        <f>IFERROR(VLOOKUP(Tableau2[[#This Row],[PR]],'Taux sortant'!$I$9:$S$167,COLUMN(),0),"")</f>
        <v>12.23</v>
      </c>
      <c r="F941" s="2">
        <f>IFERROR(VLOOKUP(Tableau2[[#This Row],[PR]],'Taux sortant'!$I$9:$S$167,COLUMN(),0),"")</f>
        <v>10.64</v>
      </c>
      <c r="G941" s="2">
        <f>IFERROR(VLOOKUP(Tableau2[[#This Row],[PR]],'Taux sortant'!$I$9:$S$167,COLUMN(),0),"")</f>
        <v>9.09</v>
      </c>
      <c r="H941" s="2">
        <f>IFERROR(VLOOKUP(Tableau2[[#This Row],[PR]],'Taux sortant'!$I$9:$S$167,COLUMN(),0),"")</f>
        <v>7.69</v>
      </c>
      <c r="I941" s="2">
        <f>IFERROR(VLOOKUP(Tableau2[[#This Row],[PR]],'Taux sortant'!$I$9:$S$167,COLUMN(),0),"")</f>
        <v>6.52</v>
      </c>
      <c r="J941" s="2">
        <f>IFERROR(VLOOKUP(Tableau2[[#This Row],[PR]],'Taux sortant'!$I$9:$S$167,COLUMN(),0),"")</f>
        <v>0</v>
      </c>
      <c r="K941" s="2">
        <f>IFERROR(VLOOKUP(Tableau2[[#This Row],[PR]],'Taux sortant'!$I$9:$S$167,COLUMN(),0),"")</f>
        <v>0</v>
      </c>
      <c r="L941" s="2" t="str">
        <f>IFERROR(VLOOKUP(Tableau2[[#This Row],[PR]],'Taux sortant'!$I$9:$S$167,COLUMN(),0),"")</f>
        <v/>
      </c>
    </row>
    <row r="942" spans="1:12" x14ac:dyDescent="0.3">
      <c r="A942" s="1" t="s">
        <v>4267</v>
      </c>
      <c r="B942" s="1" t="s">
        <v>4134</v>
      </c>
      <c r="C942" s="2">
        <f>IFERROR(VLOOKUP(Tableau2[[#This Row],[PR]],'Taux sortant'!$I$9:$S$167,COLUMN(),0),"")</f>
        <v>18.260000000000002</v>
      </c>
      <c r="D942" s="2">
        <f>IFERROR(VLOOKUP(Tableau2[[#This Row],[PR]],'Taux sortant'!$I$9:$S$167,COLUMN(),0),"")</f>
        <v>15.47</v>
      </c>
      <c r="E942" s="2">
        <f>IFERROR(VLOOKUP(Tableau2[[#This Row],[PR]],'Taux sortant'!$I$9:$S$167,COLUMN(),0),"")</f>
        <v>12.23</v>
      </c>
      <c r="F942" s="2">
        <f>IFERROR(VLOOKUP(Tableau2[[#This Row],[PR]],'Taux sortant'!$I$9:$S$167,COLUMN(),0),"")</f>
        <v>10.64</v>
      </c>
      <c r="G942" s="2">
        <f>IFERROR(VLOOKUP(Tableau2[[#This Row],[PR]],'Taux sortant'!$I$9:$S$167,COLUMN(),0),"")</f>
        <v>9.09</v>
      </c>
      <c r="H942" s="2">
        <f>IFERROR(VLOOKUP(Tableau2[[#This Row],[PR]],'Taux sortant'!$I$9:$S$167,COLUMN(),0),"")</f>
        <v>7.69</v>
      </c>
      <c r="I942" s="2">
        <f>IFERROR(VLOOKUP(Tableau2[[#This Row],[PR]],'Taux sortant'!$I$9:$S$167,COLUMN(),0),"")</f>
        <v>6.52</v>
      </c>
      <c r="J942" s="2">
        <f>IFERROR(VLOOKUP(Tableau2[[#This Row],[PR]],'Taux sortant'!$I$9:$S$167,COLUMN(),0),"")</f>
        <v>0</v>
      </c>
      <c r="K942" s="2">
        <f>IFERROR(VLOOKUP(Tableau2[[#This Row],[PR]],'Taux sortant'!$I$9:$S$167,COLUMN(),0),"")</f>
        <v>0</v>
      </c>
      <c r="L942" s="2" t="str">
        <f>IFERROR(VLOOKUP(Tableau2[[#This Row],[PR]],'Taux sortant'!$I$9:$S$167,COLUMN(),0),"")</f>
        <v/>
      </c>
    </row>
    <row r="943" spans="1:12" x14ac:dyDescent="0.3">
      <c r="A943" s="1" t="s">
        <v>3240</v>
      </c>
      <c r="B943" s="1" t="s">
        <v>3080</v>
      </c>
      <c r="C943" s="2">
        <f>IFERROR(VLOOKUP(Tableau2[[#This Row],[PR]],'Taux sortant'!$I$9:$S$167,COLUMN(),0),"")</f>
        <v>14.55</v>
      </c>
      <c r="D943" s="2">
        <f>IFERROR(VLOOKUP(Tableau2[[#This Row],[PR]],'Taux sortant'!$I$9:$S$167,COLUMN(),0),"")</f>
        <v>12.11</v>
      </c>
      <c r="E943" s="2">
        <f>IFERROR(VLOOKUP(Tableau2[[#This Row],[PR]],'Taux sortant'!$I$9:$S$167,COLUMN(),0),"")</f>
        <v>9.24</v>
      </c>
      <c r="F943" s="2">
        <f>IFERROR(VLOOKUP(Tableau2[[#This Row],[PR]],'Taux sortant'!$I$9:$S$167,COLUMN(),0),"")</f>
        <v>7.86</v>
      </c>
      <c r="G943" s="2">
        <f>IFERROR(VLOOKUP(Tableau2[[#This Row],[PR]],'Taux sortant'!$I$9:$S$167,COLUMN(),0),"")</f>
        <v>6.7</v>
      </c>
      <c r="H943" s="2">
        <f>IFERROR(VLOOKUP(Tableau2[[#This Row],[PR]],'Taux sortant'!$I$9:$S$167,COLUMN(),0),"")</f>
        <v>5.73</v>
      </c>
      <c r="I943" s="2">
        <f>IFERROR(VLOOKUP(Tableau2[[#This Row],[PR]],'Taux sortant'!$I$9:$S$167,COLUMN(),0),"")</f>
        <v>4.97</v>
      </c>
      <c r="J943" s="2">
        <f>IFERROR(VLOOKUP(Tableau2[[#This Row],[PR]],'Taux sortant'!$I$9:$S$167,COLUMN(),0),"")</f>
        <v>0</v>
      </c>
      <c r="K943" s="2">
        <f>IFERROR(VLOOKUP(Tableau2[[#This Row],[PR]],'Taux sortant'!$I$9:$S$167,COLUMN(),0),"")</f>
        <v>0</v>
      </c>
      <c r="L943" s="2" t="str">
        <f>IFERROR(VLOOKUP(Tableau2[[#This Row],[PR]],'Taux sortant'!$I$9:$S$167,COLUMN(),0),"")</f>
        <v/>
      </c>
    </row>
    <row r="944" spans="1:12" x14ac:dyDescent="0.3">
      <c r="A944" s="1" t="s">
        <v>4270</v>
      </c>
      <c r="B944" s="1" t="s">
        <v>4169</v>
      </c>
      <c r="C944" s="2">
        <f>IFERROR(VLOOKUP(Tableau2[[#This Row],[PR]],'Taux sortant'!$I$9:$S$167,COLUMN(),0),"")</f>
        <v>15.83</v>
      </c>
      <c r="D944" s="2">
        <f>IFERROR(VLOOKUP(Tableau2[[#This Row],[PR]],'Taux sortant'!$I$9:$S$167,COLUMN(),0),"")</f>
        <v>13.3</v>
      </c>
      <c r="E944" s="2">
        <f>IFERROR(VLOOKUP(Tableau2[[#This Row],[PR]],'Taux sortant'!$I$9:$S$167,COLUMN(),0),"")</f>
        <v>10.32</v>
      </c>
      <c r="F944" s="2">
        <f>IFERROR(VLOOKUP(Tableau2[[#This Row],[PR]],'Taux sortant'!$I$9:$S$167,COLUMN(),0),"")</f>
        <v>8.84</v>
      </c>
      <c r="G944" s="2">
        <f>IFERROR(VLOOKUP(Tableau2[[#This Row],[PR]],'Taux sortant'!$I$9:$S$167,COLUMN(),0),"")</f>
        <v>7.55</v>
      </c>
      <c r="H944" s="2">
        <f>IFERROR(VLOOKUP(Tableau2[[#This Row],[PR]],'Taux sortant'!$I$9:$S$167,COLUMN(),0),"")</f>
        <v>6.43</v>
      </c>
      <c r="I944" s="2">
        <f>IFERROR(VLOOKUP(Tableau2[[#This Row],[PR]],'Taux sortant'!$I$9:$S$167,COLUMN(),0),"")</f>
        <v>5.52</v>
      </c>
      <c r="J944" s="2">
        <f>IFERROR(VLOOKUP(Tableau2[[#This Row],[PR]],'Taux sortant'!$I$9:$S$167,COLUMN(),0),"")</f>
        <v>0</v>
      </c>
      <c r="K944" s="2">
        <f>IFERROR(VLOOKUP(Tableau2[[#This Row],[PR]],'Taux sortant'!$I$9:$S$167,COLUMN(),0),"")</f>
        <v>0</v>
      </c>
      <c r="L944" s="2" t="str">
        <f>IFERROR(VLOOKUP(Tableau2[[#This Row],[PR]],'Taux sortant'!$I$9:$S$167,COLUMN(),0),"")</f>
        <v/>
      </c>
    </row>
    <row r="945" spans="1:12" x14ac:dyDescent="0.3">
      <c r="A945" s="1" t="s">
        <v>7</v>
      </c>
      <c r="B945" s="1" t="s">
        <v>8</v>
      </c>
      <c r="C945" s="2">
        <f>IFERROR(VLOOKUP(Tableau2[[#This Row],[PR]],'Taux sortant'!$I$9:$S$167,COLUMN(),0),"")</f>
        <v>30.77</v>
      </c>
      <c r="D945" s="2">
        <f>IFERROR(VLOOKUP(Tableau2[[#This Row],[PR]],'Taux sortant'!$I$9:$S$167,COLUMN(),0),"")</f>
        <v>22.76</v>
      </c>
      <c r="E945" s="2">
        <f>IFERROR(VLOOKUP(Tableau2[[#This Row],[PR]],'Taux sortant'!$I$9:$S$167,COLUMN(),0),"")</f>
        <v>16.43</v>
      </c>
      <c r="F945" s="2">
        <f>IFERROR(VLOOKUP(Tableau2[[#This Row],[PR]],'Taux sortant'!$I$9:$S$167,COLUMN(),0),"")</f>
        <v>12.46</v>
      </c>
      <c r="G945" s="2">
        <f>IFERROR(VLOOKUP(Tableau2[[#This Row],[PR]],'Taux sortant'!$I$9:$S$167,COLUMN(),0),"")</f>
        <v>7.96</v>
      </c>
      <c r="H945" s="2">
        <f>IFERROR(VLOOKUP(Tableau2[[#This Row],[PR]],'Taux sortant'!$I$9:$S$167,COLUMN(),0),"")</f>
        <v>5.83</v>
      </c>
      <c r="I945" s="2">
        <f>IFERROR(VLOOKUP(Tableau2[[#This Row],[PR]],'Taux sortant'!$I$9:$S$167,COLUMN(),0),"")</f>
        <v>4.59</v>
      </c>
      <c r="J945" s="2">
        <f>IFERROR(VLOOKUP(Tableau2[[#This Row],[PR]],'Taux sortant'!$I$9:$S$167,COLUMN(),0),"")</f>
        <v>0</v>
      </c>
      <c r="K945" s="2">
        <f>IFERROR(VLOOKUP(Tableau2[[#This Row],[PR]],'Taux sortant'!$I$9:$S$167,COLUMN(),0),"")</f>
        <v>0</v>
      </c>
      <c r="L945" s="2" t="str">
        <f>IFERROR(VLOOKUP(Tableau2[[#This Row],[PR]],'Taux sortant'!$I$9:$S$167,COLUMN(),0),"")</f>
        <v/>
      </c>
    </row>
    <row r="946" spans="1:12" x14ac:dyDescent="0.3">
      <c r="A946" s="1" t="s">
        <v>12</v>
      </c>
      <c r="B946" s="1" t="s">
        <v>13</v>
      </c>
      <c r="C946" s="2">
        <f>IFERROR(VLOOKUP(Tableau2[[#This Row],[PR]],'Taux sortant'!$I$9:$S$167,COLUMN(),0),"")</f>
        <v>20.05</v>
      </c>
      <c r="D946" s="2">
        <f>IFERROR(VLOOKUP(Tableau2[[#This Row],[PR]],'Taux sortant'!$I$9:$S$167,COLUMN(),0),"")</f>
        <v>15.11</v>
      </c>
      <c r="E946" s="2">
        <f>IFERROR(VLOOKUP(Tableau2[[#This Row],[PR]],'Taux sortant'!$I$9:$S$167,COLUMN(),0),"")</f>
        <v>10.84</v>
      </c>
      <c r="F946" s="2">
        <f>IFERROR(VLOOKUP(Tableau2[[#This Row],[PR]],'Taux sortant'!$I$9:$S$167,COLUMN(),0),"")</f>
        <v>8.73</v>
      </c>
      <c r="G946" s="2">
        <f>IFERROR(VLOOKUP(Tableau2[[#This Row],[PR]],'Taux sortant'!$I$9:$S$167,COLUMN(),0),"")</f>
        <v>6.21</v>
      </c>
      <c r="H946" s="2">
        <f>IFERROR(VLOOKUP(Tableau2[[#This Row],[PR]],'Taux sortant'!$I$9:$S$167,COLUMN(),0),"")</f>
        <v>4.4800000000000004</v>
      </c>
      <c r="I946" s="2">
        <f>IFERROR(VLOOKUP(Tableau2[[#This Row],[PR]],'Taux sortant'!$I$9:$S$167,COLUMN(),0),"")</f>
        <v>3.71</v>
      </c>
      <c r="J946" s="2">
        <f>IFERROR(VLOOKUP(Tableau2[[#This Row],[PR]],'Taux sortant'!$I$9:$S$167,COLUMN(),0),"")</f>
        <v>0</v>
      </c>
      <c r="K946" s="2">
        <f>IFERROR(VLOOKUP(Tableau2[[#This Row],[PR]],'Taux sortant'!$I$9:$S$167,COLUMN(),0),"")</f>
        <v>0</v>
      </c>
      <c r="L946" s="2" t="str">
        <f>IFERROR(VLOOKUP(Tableau2[[#This Row],[PR]],'Taux sortant'!$I$9:$S$167,COLUMN(),0),"")</f>
        <v/>
      </c>
    </row>
    <row r="947" spans="1:12" x14ac:dyDescent="0.3">
      <c r="A947" s="1" t="s">
        <v>18</v>
      </c>
      <c r="B947" s="1" t="s">
        <v>19</v>
      </c>
      <c r="C947" s="2">
        <f>IFERROR(VLOOKUP(Tableau2[[#This Row],[PR]],'Taux sortant'!$I$9:$S$167,COLUMN(),0),"")</f>
        <v>20.07</v>
      </c>
      <c r="D947" s="2">
        <f>IFERROR(VLOOKUP(Tableau2[[#This Row],[PR]],'Taux sortant'!$I$9:$S$167,COLUMN(),0),"")</f>
        <v>15.84</v>
      </c>
      <c r="E947" s="2">
        <f>IFERROR(VLOOKUP(Tableau2[[#This Row],[PR]],'Taux sortant'!$I$9:$S$167,COLUMN(),0),"")</f>
        <v>11.78</v>
      </c>
      <c r="F947" s="2">
        <f>IFERROR(VLOOKUP(Tableau2[[#This Row],[PR]],'Taux sortant'!$I$9:$S$167,COLUMN(),0),"")</f>
        <v>8.85</v>
      </c>
      <c r="G947" s="2">
        <f>IFERROR(VLOOKUP(Tableau2[[#This Row],[PR]],'Taux sortant'!$I$9:$S$167,COLUMN(),0),"")</f>
        <v>6.72</v>
      </c>
      <c r="H947" s="2">
        <f>IFERROR(VLOOKUP(Tableau2[[#This Row],[PR]],'Taux sortant'!$I$9:$S$167,COLUMN(),0),"")</f>
        <v>5.19</v>
      </c>
      <c r="I947" s="2">
        <f>IFERROR(VLOOKUP(Tableau2[[#This Row],[PR]],'Taux sortant'!$I$9:$S$167,COLUMN(),0),"")</f>
        <v>4.37</v>
      </c>
      <c r="J947" s="2">
        <f>IFERROR(VLOOKUP(Tableau2[[#This Row],[PR]],'Taux sortant'!$I$9:$S$167,COLUMN(),0),"")</f>
        <v>0</v>
      </c>
      <c r="K947" s="2">
        <f>IFERROR(VLOOKUP(Tableau2[[#This Row],[PR]],'Taux sortant'!$I$9:$S$167,COLUMN(),0),"")</f>
        <v>0</v>
      </c>
      <c r="L947" s="2" t="str">
        <f>IFERROR(VLOOKUP(Tableau2[[#This Row],[PR]],'Taux sortant'!$I$9:$S$167,COLUMN(),0),"")</f>
        <v/>
      </c>
    </row>
    <row r="948" spans="1:12" x14ac:dyDescent="0.3">
      <c r="A948" s="1" t="s">
        <v>6139</v>
      </c>
      <c r="B948" s="1" t="s">
        <v>5902</v>
      </c>
      <c r="C948" s="2">
        <f>IFERROR(VLOOKUP(Tableau2[[#This Row],[PR]],'Taux sortant'!$I$9:$S$167,COLUMN(),0),"")</f>
        <v>36.44</v>
      </c>
      <c r="D948" s="2">
        <f>IFERROR(VLOOKUP(Tableau2[[#This Row],[PR]],'Taux sortant'!$I$9:$S$167,COLUMN(),0),"")</f>
        <v>33.200000000000003</v>
      </c>
      <c r="E948" s="2">
        <f>IFERROR(VLOOKUP(Tableau2[[#This Row],[PR]],'Taux sortant'!$I$9:$S$167,COLUMN(),0),"")</f>
        <v>28.06</v>
      </c>
      <c r="F948" s="2">
        <f>IFERROR(VLOOKUP(Tableau2[[#This Row],[PR]],'Taux sortant'!$I$9:$S$167,COLUMN(),0),"")</f>
        <v>26.17</v>
      </c>
      <c r="G948" s="2">
        <f>IFERROR(VLOOKUP(Tableau2[[#This Row],[PR]],'Taux sortant'!$I$9:$S$167,COLUMN(),0),"")</f>
        <v>21.8</v>
      </c>
      <c r="H948" s="2">
        <f>IFERROR(VLOOKUP(Tableau2[[#This Row],[PR]],'Taux sortant'!$I$9:$S$167,COLUMN(),0),"")</f>
        <v>18.88</v>
      </c>
      <c r="I948" s="2">
        <f>IFERROR(VLOOKUP(Tableau2[[#This Row],[PR]],'Taux sortant'!$I$9:$S$167,COLUMN(),0),"")</f>
        <v>15.7</v>
      </c>
      <c r="J948" s="2">
        <f>IFERROR(VLOOKUP(Tableau2[[#This Row],[PR]],'Taux sortant'!$I$9:$S$167,COLUMN(),0),"")</f>
        <v>0</v>
      </c>
      <c r="K948" s="2">
        <f>IFERROR(VLOOKUP(Tableau2[[#This Row],[PR]],'Taux sortant'!$I$9:$S$167,COLUMN(),0),"")</f>
        <v>0</v>
      </c>
      <c r="L948" s="2" t="str">
        <f>IFERROR(VLOOKUP(Tableau2[[#This Row],[PR]],'Taux sortant'!$I$9:$S$167,COLUMN(),0),"")</f>
        <v/>
      </c>
    </row>
    <row r="949" spans="1:12" x14ac:dyDescent="0.3">
      <c r="A949" s="1" t="s">
        <v>3243</v>
      </c>
      <c r="B949" s="1" t="s">
        <v>3211</v>
      </c>
      <c r="C949" s="2">
        <f>IFERROR(VLOOKUP(Tableau2[[#This Row],[PR]],'Taux sortant'!$I$9:$S$167,COLUMN(),0),"")</f>
        <v>13.98</v>
      </c>
      <c r="D949" s="2">
        <f>IFERROR(VLOOKUP(Tableau2[[#This Row],[PR]],'Taux sortant'!$I$9:$S$167,COLUMN(),0),"")</f>
        <v>11.58</v>
      </c>
      <c r="E949" s="2">
        <f>IFERROR(VLOOKUP(Tableau2[[#This Row],[PR]],'Taux sortant'!$I$9:$S$167,COLUMN(),0),"")</f>
        <v>8.7799999999999994</v>
      </c>
      <c r="F949" s="2">
        <f>IFERROR(VLOOKUP(Tableau2[[#This Row],[PR]],'Taux sortant'!$I$9:$S$167,COLUMN(),0),"")</f>
        <v>7.44</v>
      </c>
      <c r="G949" s="2">
        <f>IFERROR(VLOOKUP(Tableau2[[#This Row],[PR]],'Taux sortant'!$I$9:$S$167,COLUMN(),0),"")</f>
        <v>6.29</v>
      </c>
      <c r="H949" s="2">
        <f>IFERROR(VLOOKUP(Tableau2[[#This Row],[PR]],'Taux sortant'!$I$9:$S$167,COLUMN(),0),"")</f>
        <v>5.35</v>
      </c>
      <c r="I949" s="2">
        <f>IFERROR(VLOOKUP(Tableau2[[#This Row],[PR]],'Taux sortant'!$I$9:$S$167,COLUMN(),0),"")</f>
        <v>4.6100000000000003</v>
      </c>
      <c r="J949" s="2">
        <f>IFERROR(VLOOKUP(Tableau2[[#This Row],[PR]],'Taux sortant'!$I$9:$S$167,COLUMN(),0),"")</f>
        <v>0</v>
      </c>
      <c r="K949" s="2">
        <f>IFERROR(VLOOKUP(Tableau2[[#This Row],[PR]],'Taux sortant'!$I$9:$S$167,COLUMN(),0),"")</f>
        <v>0</v>
      </c>
      <c r="L949" s="2" t="str">
        <f>IFERROR(VLOOKUP(Tableau2[[#This Row],[PR]],'Taux sortant'!$I$9:$S$167,COLUMN(),0),"")</f>
        <v/>
      </c>
    </row>
    <row r="950" spans="1:12" x14ac:dyDescent="0.3">
      <c r="A950" s="1" t="s">
        <v>4273</v>
      </c>
      <c r="B950" s="1" t="s">
        <v>4140</v>
      </c>
      <c r="C950" s="2" t="str">
        <f>IFERROR(VLOOKUP(Tableau2[[#This Row],[PR]],'Taux sortant'!$I$9:$S$167,COLUMN(),0),"")</f>
        <v/>
      </c>
      <c r="D950" s="2" t="str">
        <f>IFERROR(VLOOKUP(Tableau2[[#This Row],[PR]],'Taux sortant'!$I$9:$S$167,COLUMN(),0),"")</f>
        <v/>
      </c>
      <c r="E950" s="2" t="str">
        <f>IFERROR(VLOOKUP(Tableau2[[#This Row],[PR]],'Taux sortant'!$I$9:$S$167,COLUMN(),0),"")</f>
        <v/>
      </c>
      <c r="F950" s="2" t="str">
        <f>IFERROR(VLOOKUP(Tableau2[[#This Row],[PR]],'Taux sortant'!$I$9:$S$167,COLUMN(),0),"")</f>
        <v/>
      </c>
      <c r="G950" s="2" t="str">
        <f>IFERROR(VLOOKUP(Tableau2[[#This Row],[PR]],'Taux sortant'!$I$9:$S$167,COLUMN(),0),"")</f>
        <v/>
      </c>
      <c r="H950" s="2" t="str">
        <f>IFERROR(VLOOKUP(Tableau2[[#This Row],[PR]],'Taux sortant'!$I$9:$S$167,COLUMN(),0),"")</f>
        <v/>
      </c>
      <c r="I950" s="2" t="str">
        <f>IFERROR(VLOOKUP(Tableau2[[#This Row],[PR]],'Taux sortant'!$I$9:$S$167,COLUMN(),0),"")</f>
        <v/>
      </c>
      <c r="J950" s="2" t="str">
        <f>IFERROR(VLOOKUP(Tableau2[[#This Row],[PR]],'Taux sortant'!$I$9:$S$167,COLUMN(),0),"")</f>
        <v/>
      </c>
      <c r="K950" s="2" t="str">
        <f>IFERROR(VLOOKUP(Tableau2[[#This Row],[PR]],'Taux sortant'!$I$9:$S$167,COLUMN(),0),"")</f>
        <v/>
      </c>
      <c r="L950" s="2" t="str">
        <f>IFERROR(VLOOKUP(Tableau2[[#This Row],[PR]],'Taux sortant'!$I$9:$S$167,COLUMN(),0),"")</f>
        <v/>
      </c>
    </row>
    <row r="951" spans="1:12" x14ac:dyDescent="0.3">
      <c r="A951" s="1" t="s">
        <v>3246</v>
      </c>
      <c r="B951" s="1" t="s">
        <v>3127</v>
      </c>
      <c r="C951" s="2" t="str">
        <f>IFERROR(VLOOKUP(Tableau2[[#This Row],[PR]],'Taux sortant'!$I$9:$S$167,COLUMN(),0),"")</f>
        <v/>
      </c>
      <c r="D951" s="2" t="str">
        <f>IFERROR(VLOOKUP(Tableau2[[#This Row],[PR]],'Taux sortant'!$I$9:$S$167,COLUMN(),0),"")</f>
        <v/>
      </c>
      <c r="E951" s="2" t="str">
        <f>IFERROR(VLOOKUP(Tableau2[[#This Row],[PR]],'Taux sortant'!$I$9:$S$167,COLUMN(),0),"")</f>
        <v/>
      </c>
      <c r="F951" s="2" t="str">
        <f>IFERROR(VLOOKUP(Tableau2[[#This Row],[PR]],'Taux sortant'!$I$9:$S$167,COLUMN(),0),"")</f>
        <v/>
      </c>
      <c r="G951" s="2" t="str">
        <f>IFERROR(VLOOKUP(Tableau2[[#This Row],[PR]],'Taux sortant'!$I$9:$S$167,COLUMN(),0),"")</f>
        <v/>
      </c>
      <c r="H951" s="2" t="str">
        <f>IFERROR(VLOOKUP(Tableau2[[#This Row],[PR]],'Taux sortant'!$I$9:$S$167,COLUMN(),0),"")</f>
        <v/>
      </c>
      <c r="I951" s="2" t="str">
        <f>IFERROR(VLOOKUP(Tableau2[[#This Row],[PR]],'Taux sortant'!$I$9:$S$167,COLUMN(),0),"")</f>
        <v/>
      </c>
      <c r="J951" s="2" t="str">
        <f>IFERROR(VLOOKUP(Tableau2[[#This Row],[PR]],'Taux sortant'!$I$9:$S$167,COLUMN(),0),"")</f>
        <v/>
      </c>
      <c r="K951" s="2" t="str">
        <f>IFERROR(VLOOKUP(Tableau2[[#This Row],[PR]],'Taux sortant'!$I$9:$S$167,COLUMN(),0),"")</f>
        <v/>
      </c>
      <c r="L951" s="2" t="str">
        <f>IFERROR(VLOOKUP(Tableau2[[#This Row],[PR]],'Taux sortant'!$I$9:$S$167,COLUMN(),0),"")</f>
        <v/>
      </c>
    </row>
    <row r="952" spans="1:12" x14ac:dyDescent="0.3">
      <c r="A952" s="1" t="s">
        <v>24</v>
      </c>
      <c r="B952" s="1" t="s">
        <v>8</v>
      </c>
      <c r="C952" s="2">
        <f>IFERROR(VLOOKUP(Tableau2[[#This Row],[PR]],'Taux sortant'!$I$9:$S$167,COLUMN(),0),"")</f>
        <v>30.77</v>
      </c>
      <c r="D952" s="2">
        <f>IFERROR(VLOOKUP(Tableau2[[#This Row],[PR]],'Taux sortant'!$I$9:$S$167,COLUMN(),0),"")</f>
        <v>22.76</v>
      </c>
      <c r="E952" s="2">
        <f>IFERROR(VLOOKUP(Tableau2[[#This Row],[PR]],'Taux sortant'!$I$9:$S$167,COLUMN(),0),"")</f>
        <v>16.43</v>
      </c>
      <c r="F952" s="2">
        <f>IFERROR(VLOOKUP(Tableau2[[#This Row],[PR]],'Taux sortant'!$I$9:$S$167,COLUMN(),0),"")</f>
        <v>12.46</v>
      </c>
      <c r="G952" s="2">
        <f>IFERROR(VLOOKUP(Tableau2[[#This Row],[PR]],'Taux sortant'!$I$9:$S$167,COLUMN(),0),"")</f>
        <v>7.96</v>
      </c>
      <c r="H952" s="2">
        <f>IFERROR(VLOOKUP(Tableau2[[#This Row],[PR]],'Taux sortant'!$I$9:$S$167,COLUMN(),0),"")</f>
        <v>5.83</v>
      </c>
      <c r="I952" s="2">
        <f>IFERROR(VLOOKUP(Tableau2[[#This Row],[PR]],'Taux sortant'!$I$9:$S$167,COLUMN(),0),"")</f>
        <v>4.59</v>
      </c>
      <c r="J952" s="2">
        <f>IFERROR(VLOOKUP(Tableau2[[#This Row],[PR]],'Taux sortant'!$I$9:$S$167,COLUMN(),0),"")</f>
        <v>0</v>
      </c>
      <c r="K952" s="2">
        <f>IFERROR(VLOOKUP(Tableau2[[#This Row],[PR]],'Taux sortant'!$I$9:$S$167,COLUMN(),0),"")</f>
        <v>0</v>
      </c>
      <c r="L952" s="2" t="str">
        <f>IFERROR(VLOOKUP(Tableau2[[#This Row],[PR]],'Taux sortant'!$I$9:$S$167,COLUMN(),0),"")</f>
        <v/>
      </c>
    </row>
    <row r="953" spans="1:12" x14ac:dyDescent="0.3">
      <c r="A953" s="1" t="s">
        <v>29</v>
      </c>
      <c r="B953" s="1" t="s">
        <v>8</v>
      </c>
      <c r="C953" s="2">
        <f>IFERROR(VLOOKUP(Tableau2[[#This Row],[PR]],'Taux sortant'!$I$9:$S$167,COLUMN(),0),"")</f>
        <v>30.77</v>
      </c>
      <c r="D953" s="2">
        <f>IFERROR(VLOOKUP(Tableau2[[#This Row],[PR]],'Taux sortant'!$I$9:$S$167,COLUMN(),0),"")</f>
        <v>22.76</v>
      </c>
      <c r="E953" s="2">
        <f>IFERROR(VLOOKUP(Tableau2[[#This Row],[PR]],'Taux sortant'!$I$9:$S$167,COLUMN(),0),"")</f>
        <v>16.43</v>
      </c>
      <c r="F953" s="2">
        <f>IFERROR(VLOOKUP(Tableau2[[#This Row],[PR]],'Taux sortant'!$I$9:$S$167,COLUMN(),0),"")</f>
        <v>12.46</v>
      </c>
      <c r="G953" s="2">
        <f>IFERROR(VLOOKUP(Tableau2[[#This Row],[PR]],'Taux sortant'!$I$9:$S$167,COLUMN(),0),"")</f>
        <v>7.96</v>
      </c>
      <c r="H953" s="2">
        <f>IFERROR(VLOOKUP(Tableau2[[#This Row],[PR]],'Taux sortant'!$I$9:$S$167,COLUMN(),0),"")</f>
        <v>5.83</v>
      </c>
      <c r="I953" s="2">
        <f>IFERROR(VLOOKUP(Tableau2[[#This Row],[PR]],'Taux sortant'!$I$9:$S$167,COLUMN(),0),"")</f>
        <v>4.59</v>
      </c>
      <c r="J953" s="2">
        <f>IFERROR(VLOOKUP(Tableau2[[#This Row],[PR]],'Taux sortant'!$I$9:$S$167,COLUMN(),0),"")</f>
        <v>0</v>
      </c>
      <c r="K953" s="2">
        <f>IFERROR(VLOOKUP(Tableau2[[#This Row],[PR]],'Taux sortant'!$I$9:$S$167,COLUMN(),0),"")</f>
        <v>0</v>
      </c>
      <c r="L953" s="2" t="str">
        <f>IFERROR(VLOOKUP(Tableau2[[#This Row],[PR]],'Taux sortant'!$I$9:$S$167,COLUMN(),0),"")</f>
        <v/>
      </c>
    </row>
    <row r="954" spans="1:12" x14ac:dyDescent="0.3">
      <c r="A954" s="1" t="s">
        <v>1645</v>
      </c>
      <c r="B954" s="1" t="s">
        <v>1521</v>
      </c>
      <c r="C954" s="2">
        <f>IFERROR(VLOOKUP(Tableau2[[#This Row],[PR]],'Taux sortant'!$I$9:$S$167,COLUMN(),0),"")</f>
        <v>21.64</v>
      </c>
      <c r="D954" s="2">
        <f>IFERROR(VLOOKUP(Tableau2[[#This Row],[PR]],'Taux sortant'!$I$9:$S$167,COLUMN(),0),"")</f>
        <v>17.57</v>
      </c>
      <c r="E954" s="2">
        <f>IFERROR(VLOOKUP(Tableau2[[#This Row],[PR]],'Taux sortant'!$I$9:$S$167,COLUMN(),0),"")</f>
        <v>11.74</v>
      </c>
      <c r="F954" s="2">
        <f>IFERROR(VLOOKUP(Tableau2[[#This Row],[PR]],'Taux sortant'!$I$9:$S$167,COLUMN(),0),"")</f>
        <v>9.3000000000000007</v>
      </c>
      <c r="G954" s="2">
        <f>IFERROR(VLOOKUP(Tableau2[[#This Row],[PR]],'Taux sortant'!$I$9:$S$167,COLUMN(),0),"")</f>
        <v>7.56</v>
      </c>
      <c r="H954" s="2">
        <f>IFERROR(VLOOKUP(Tableau2[[#This Row],[PR]],'Taux sortant'!$I$9:$S$167,COLUMN(),0),"")</f>
        <v>5.09</v>
      </c>
      <c r="I954" s="2">
        <f>IFERROR(VLOOKUP(Tableau2[[#This Row],[PR]],'Taux sortant'!$I$9:$S$167,COLUMN(),0),"")</f>
        <v>4.7300000000000004</v>
      </c>
      <c r="J954" s="2">
        <f>IFERROR(VLOOKUP(Tableau2[[#This Row],[PR]],'Taux sortant'!$I$9:$S$167,COLUMN(),0),"")</f>
        <v>0</v>
      </c>
      <c r="K954" s="2">
        <f>IFERROR(VLOOKUP(Tableau2[[#This Row],[PR]],'Taux sortant'!$I$9:$S$167,COLUMN(),0),"")</f>
        <v>0</v>
      </c>
      <c r="L954" s="2" t="str">
        <f>IFERROR(VLOOKUP(Tableau2[[#This Row],[PR]],'Taux sortant'!$I$9:$S$167,COLUMN(),0),"")</f>
        <v/>
      </c>
    </row>
    <row r="955" spans="1:12" x14ac:dyDescent="0.3">
      <c r="A955" s="1" t="s">
        <v>5562</v>
      </c>
      <c r="B955" s="1" t="s">
        <v>5349</v>
      </c>
      <c r="C955" s="2" t="str">
        <f>IFERROR(VLOOKUP(Tableau2[[#This Row],[PR]],'Taux sortant'!$I$9:$S$167,COLUMN(),0),"")</f>
        <v/>
      </c>
      <c r="D955" s="2" t="str">
        <f>IFERROR(VLOOKUP(Tableau2[[#This Row],[PR]],'Taux sortant'!$I$9:$S$167,COLUMN(),0),"")</f>
        <v/>
      </c>
      <c r="E955" s="2" t="str">
        <f>IFERROR(VLOOKUP(Tableau2[[#This Row],[PR]],'Taux sortant'!$I$9:$S$167,COLUMN(),0),"")</f>
        <v/>
      </c>
      <c r="F955" s="2" t="str">
        <f>IFERROR(VLOOKUP(Tableau2[[#This Row],[PR]],'Taux sortant'!$I$9:$S$167,COLUMN(),0),"")</f>
        <v/>
      </c>
      <c r="G955" s="2" t="str">
        <f>IFERROR(VLOOKUP(Tableau2[[#This Row],[PR]],'Taux sortant'!$I$9:$S$167,COLUMN(),0),"")</f>
        <v/>
      </c>
      <c r="H955" s="2" t="str">
        <f>IFERROR(VLOOKUP(Tableau2[[#This Row],[PR]],'Taux sortant'!$I$9:$S$167,COLUMN(),0),"")</f>
        <v/>
      </c>
      <c r="I955" s="2" t="str">
        <f>IFERROR(VLOOKUP(Tableau2[[#This Row],[PR]],'Taux sortant'!$I$9:$S$167,COLUMN(),0),"")</f>
        <v/>
      </c>
      <c r="J955" s="2" t="str">
        <f>IFERROR(VLOOKUP(Tableau2[[#This Row],[PR]],'Taux sortant'!$I$9:$S$167,COLUMN(),0),"")</f>
        <v/>
      </c>
      <c r="K955" s="2" t="str">
        <f>IFERROR(VLOOKUP(Tableau2[[#This Row],[PR]],'Taux sortant'!$I$9:$S$167,COLUMN(),0),"")</f>
        <v/>
      </c>
      <c r="L955" s="2" t="str">
        <f>IFERROR(VLOOKUP(Tableau2[[#This Row],[PR]],'Taux sortant'!$I$9:$S$167,COLUMN(),0),"")</f>
        <v/>
      </c>
    </row>
    <row r="956" spans="1:12" x14ac:dyDescent="0.3">
      <c r="A956" s="1" t="s">
        <v>5812</v>
      </c>
      <c r="B956" s="1" t="s">
        <v>2203</v>
      </c>
      <c r="C956" s="2">
        <f>IFERROR(VLOOKUP(Tableau2[[#This Row],[PR]],'Taux sortant'!$I$9:$S$167,COLUMN(),0),"")</f>
        <v>27.96</v>
      </c>
      <c r="D956" s="2">
        <f>IFERROR(VLOOKUP(Tableau2[[#This Row],[PR]],'Taux sortant'!$I$9:$S$167,COLUMN(),0),"")</f>
        <v>24.55</v>
      </c>
      <c r="E956" s="2">
        <f>IFERROR(VLOOKUP(Tableau2[[#This Row],[PR]],'Taux sortant'!$I$9:$S$167,COLUMN(),0),"")</f>
        <v>20.54</v>
      </c>
      <c r="F956" s="2">
        <f>IFERROR(VLOOKUP(Tableau2[[#This Row],[PR]],'Taux sortant'!$I$9:$S$167,COLUMN(),0),"")</f>
        <v>18.54</v>
      </c>
      <c r="G956" s="2">
        <f>IFERROR(VLOOKUP(Tableau2[[#This Row],[PR]],'Taux sortant'!$I$9:$S$167,COLUMN(),0),"")</f>
        <v>16.350000000000001</v>
      </c>
      <c r="H956" s="2">
        <f>IFERROR(VLOOKUP(Tableau2[[#This Row],[PR]],'Taux sortant'!$I$9:$S$167,COLUMN(),0),"")</f>
        <v>14.17</v>
      </c>
      <c r="I956" s="2">
        <f>IFERROR(VLOOKUP(Tableau2[[#This Row],[PR]],'Taux sortant'!$I$9:$S$167,COLUMN(),0),"")</f>
        <v>12.23</v>
      </c>
      <c r="J956" s="2">
        <f>IFERROR(VLOOKUP(Tableau2[[#This Row],[PR]],'Taux sortant'!$I$9:$S$167,COLUMN(),0),"")</f>
        <v>0</v>
      </c>
      <c r="K956" s="2">
        <f>IFERROR(VLOOKUP(Tableau2[[#This Row],[PR]],'Taux sortant'!$I$9:$S$167,COLUMN(),0),"")</f>
        <v>0</v>
      </c>
      <c r="L956" s="2" t="str">
        <f>IFERROR(VLOOKUP(Tableau2[[#This Row],[PR]],'Taux sortant'!$I$9:$S$167,COLUMN(),0),"")</f>
        <v/>
      </c>
    </row>
    <row r="957" spans="1:12" x14ac:dyDescent="0.3">
      <c r="A957" s="1" t="s">
        <v>3164</v>
      </c>
      <c r="B957" s="1" t="s">
        <v>5362</v>
      </c>
      <c r="C957" s="2" t="str">
        <f>IFERROR(VLOOKUP(Tableau2[[#This Row],[PR]],'Taux sortant'!$I$9:$S$167,COLUMN(),0),"")</f>
        <v/>
      </c>
      <c r="D957" s="2" t="str">
        <f>IFERROR(VLOOKUP(Tableau2[[#This Row],[PR]],'Taux sortant'!$I$9:$S$167,COLUMN(),0),"")</f>
        <v/>
      </c>
      <c r="E957" s="2" t="str">
        <f>IFERROR(VLOOKUP(Tableau2[[#This Row],[PR]],'Taux sortant'!$I$9:$S$167,COLUMN(),0),"")</f>
        <v/>
      </c>
      <c r="F957" s="2" t="str">
        <f>IFERROR(VLOOKUP(Tableau2[[#This Row],[PR]],'Taux sortant'!$I$9:$S$167,COLUMN(),0),"")</f>
        <v/>
      </c>
      <c r="G957" s="2" t="str">
        <f>IFERROR(VLOOKUP(Tableau2[[#This Row],[PR]],'Taux sortant'!$I$9:$S$167,COLUMN(),0),"")</f>
        <v/>
      </c>
      <c r="H957" s="2" t="str">
        <f>IFERROR(VLOOKUP(Tableau2[[#This Row],[PR]],'Taux sortant'!$I$9:$S$167,COLUMN(),0),"")</f>
        <v/>
      </c>
      <c r="I957" s="2" t="str">
        <f>IFERROR(VLOOKUP(Tableau2[[#This Row],[PR]],'Taux sortant'!$I$9:$S$167,COLUMN(),0),"")</f>
        <v/>
      </c>
      <c r="J957" s="2" t="str">
        <f>IFERROR(VLOOKUP(Tableau2[[#This Row],[PR]],'Taux sortant'!$I$9:$S$167,COLUMN(),0),"")</f>
        <v/>
      </c>
      <c r="K957" s="2" t="str">
        <f>IFERROR(VLOOKUP(Tableau2[[#This Row],[PR]],'Taux sortant'!$I$9:$S$167,COLUMN(),0),"")</f>
        <v/>
      </c>
      <c r="L957" s="2" t="str">
        <f>IFERROR(VLOOKUP(Tableau2[[#This Row],[PR]],'Taux sortant'!$I$9:$S$167,COLUMN(),0),"")</f>
        <v/>
      </c>
    </row>
    <row r="958" spans="1:12" x14ac:dyDescent="0.3">
      <c r="A958" s="1" t="s">
        <v>3164</v>
      </c>
      <c r="B958" s="1" t="s">
        <v>3164</v>
      </c>
      <c r="C958" s="2">
        <f>IFERROR(VLOOKUP(Tableau2[[#This Row],[PR]],'Taux sortant'!$I$9:$S$167,COLUMN(),0),"")</f>
        <v>15.9</v>
      </c>
      <c r="D958" s="2">
        <f>IFERROR(VLOOKUP(Tableau2[[#This Row],[PR]],'Taux sortant'!$I$9:$S$167,COLUMN(),0),"")</f>
        <v>13.36</v>
      </c>
      <c r="E958" s="2">
        <f>IFERROR(VLOOKUP(Tableau2[[#This Row],[PR]],'Taux sortant'!$I$9:$S$167,COLUMN(),0),"")</f>
        <v>10.43</v>
      </c>
      <c r="F958" s="2">
        <f>IFERROR(VLOOKUP(Tableau2[[#This Row],[PR]],'Taux sortant'!$I$9:$S$167,COLUMN(),0),"")</f>
        <v>8.9700000000000006</v>
      </c>
      <c r="G958" s="2">
        <f>IFERROR(VLOOKUP(Tableau2[[#This Row],[PR]],'Taux sortant'!$I$9:$S$167,COLUMN(),0),"")</f>
        <v>7.72</v>
      </c>
      <c r="H958" s="2">
        <f>IFERROR(VLOOKUP(Tableau2[[#This Row],[PR]],'Taux sortant'!$I$9:$S$167,COLUMN(),0),"")</f>
        <v>6.68</v>
      </c>
      <c r="I958" s="2">
        <f>IFERROR(VLOOKUP(Tableau2[[#This Row],[PR]],'Taux sortant'!$I$9:$S$167,COLUMN(),0),"")</f>
        <v>5.85</v>
      </c>
      <c r="J958" s="2">
        <f>IFERROR(VLOOKUP(Tableau2[[#This Row],[PR]],'Taux sortant'!$I$9:$S$167,COLUMN(),0),"")</f>
        <v>0</v>
      </c>
      <c r="K958" s="2">
        <f>IFERROR(VLOOKUP(Tableau2[[#This Row],[PR]],'Taux sortant'!$I$9:$S$167,COLUMN(),0),"")</f>
        <v>0</v>
      </c>
      <c r="L958" s="2" t="str">
        <f>IFERROR(VLOOKUP(Tableau2[[#This Row],[PR]],'Taux sortant'!$I$9:$S$167,COLUMN(),0),"")</f>
        <v/>
      </c>
    </row>
    <row r="959" spans="1:12" x14ac:dyDescent="0.3">
      <c r="A959" s="1" t="s">
        <v>3164</v>
      </c>
      <c r="B959" s="1" t="s">
        <v>5816</v>
      </c>
      <c r="C959" s="2" t="str">
        <f>IFERROR(VLOOKUP(Tableau2[[#This Row],[PR]],'Taux sortant'!$I$9:$S$167,COLUMN(),0),"")</f>
        <v/>
      </c>
      <c r="D959" s="2" t="str">
        <f>IFERROR(VLOOKUP(Tableau2[[#This Row],[PR]],'Taux sortant'!$I$9:$S$167,COLUMN(),0),"")</f>
        <v/>
      </c>
      <c r="E959" s="2" t="str">
        <f>IFERROR(VLOOKUP(Tableau2[[#This Row],[PR]],'Taux sortant'!$I$9:$S$167,COLUMN(),0),"")</f>
        <v/>
      </c>
      <c r="F959" s="2" t="str">
        <f>IFERROR(VLOOKUP(Tableau2[[#This Row],[PR]],'Taux sortant'!$I$9:$S$167,COLUMN(),0),"")</f>
        <v/>
      </c>
      <c r="G959" s="2" t="str">
        <f>IFERROR(VLOOKUP(Tableau2[[#This Row],[PR]],'Taux sortant'!$I$9:$S$167,COLUMN(),0),"")</f>
        <v/>
      </c>
      <c r="H959" s="2" t="str">
        <f>IFERROR(VLOOKUP(Tableau2[[#This Row],[PR]],'Taux sortant'!$I$9:$S$167,COLUMN(),0),"")</f>
        <v/>
      </c>
      <c r="I959" s="2" t="str">
        <f>IFERROR(VLOOKUP(Tableau2[[#This Row],[PR]],'Taux sortant'!$I$9:$S$167,COLUMN(),0),"")</f>
        <v/>
      </c>
      <c r="J959" s="2" t="str">
        <f>IFERROR(VLOOKUP(Tableau2[[#This Row],[PR]],'Taux sortant'!$I$9:$S$167,COLUMN(),0),"")</f>
        <v/>
      </c>
      <c r="K959" s="2" t="str">
        <f>IFERROR(VLOOKUP(Tableau2[[#This Row],[PR]],'Taux sortant'!$I$9:$S$167,COLUMN(),0),"")</f>
        <v/>
      </c>
      <c r="L959" s="2" t="str">
        <f>IFERROR(VLOOKUP(Tableau2[[#This Row],[PR]],'Taux sortant'!$I$9:$S$167,COLUMN(),0),"")</f>
        <v/>
      </c>
    </row>
    <row r="960" spans="1:12" x14ac:dyDescent="0.3">
      <c r="A960" s="1" t="s">
        <v>34</v>
      </c>
      <c r="B960" s="1" t="s">
        <v>15</v>
      </c>
      <c r="C960" s="2">
        <f>IFERROR(VLOOKUP(Tableau2[[#This Row],[PR]],'Taux sortant'!$I$9:$S$167,COLUMN(),0),"")</f>
        <v>12.05</v>
      </c>
      <c r="D960" s="2">
        <f>IFERROR(VLOOKUP(Tableau2[[#This Row],[PR]],'Taux sortant'!$I$9:$S$167,COLUMN(),0),"")</f>
        <v>9.57</v>
      </c>
      <c r="E960" s="2">
        <f>IFERROR(VLOOKUP(Tableau2[[#This Row],[PR]],'Taux sortant'!$I$9:$S$167,COLUMN(),0),"")</f>
        <v>6.79</v>
      </c>
      <c r="F960" s="2">
        <f>IFERROR(VLOOKUP(Tableau2[[#This Row],[PR]],'Taux sortant'!$I$9:$S$167,COLUMN(),0),"")</f>
        <v>5.47</v>
      </c>
      <c r="G960" s="2">
        <f>IFERROR(VLOOKUP(Tableau2[[#This Row],[PR]],'Taux sortant'!$I$9:$S$167,COLUMN(),0),"")</f>
        <v>4.49</v>
      </c>
      <c r="H960" s="2">
        <f>IFERROR(VLOOKUP(Tableau2[[#This Row],[PR]],'Taux sortant'!$I$9:$S$167,COLUMN(),0),"")</f>
        <v>3.66</v>
      </c>
      <c r="I960" s="2">
        <f>IFERROR(VLOOKUP(Tableau2[[#This Row],[PR]],'Taux sortant'!$I$9:$S$167,COLUMN(),0),"")</f>
        <v>3.12</v>
      </c>
      <c r="J960" s="2">
        <f>IFERROR(VLOOKUP(Tableau2[[#This Row],[PR]],'Taux sortant'!$I$9:$S$167,COLUMN(),0),"")</f>
        <v>0</v>
      </c>
      <c r="K960" s="2">
        <f>IFERROR(VLOOKUP(Tableau2[[#This Row],[PR]],'Taux sortant'!$I$9:$S$167,COLUMN(),0),"")</f>
        <v>0</v>
      </c>
      <c r="L960" s="2" t="str">
        <f>IFERROR(VLOOKUP(Tableau2[[#This Row],[PR]],'Taux sortant'!$I$9:$S$167,COLUMN(),0),"")</f>
        <v/>
      </c>
    </row>
    <row r="961" spans="1:12" x14ac:dyDescent="0.3">
      <c r="A961" s="1" t="s">
        <v>38</v>
      </c>
      <c r="B961" s="1" t="s">
        <v>28</v>
      </c>
      <c r="C961" s="2">
        <f>IFERROR(VLOOKUP(Tableau2[[#This Row],[PR]],'Taux sortant'!$I$9:$S$167,COLUMN(),0),"")</f>
        <v>13.58</v>
      </c>
      <c r="D961" s="2">
        <f>IFERROR(VLOOKUP(Tableau2[[#This Row],[PR]],'Taux sortant'!$I$9:$S$167,COLUMN(),0),"")</f>
        <v>10.97</v>
      </c>
      <c r="E961" s="2">
        <f>IFERROR(VLOOKUP(Tableau2[[#This Row],[PR]],'Taux sortant'!$I$9:$S$167,COLUMN(),0),"")</f>
        <v>8.0500000000000007</v>
      </c>
      <c r="F961" s="2">
        <f>IFERROR(VLOOKUP(Tableau2[[#This Row],[PR]],'Taux sortant'!$I$9:$S$167,COLUMN(),0),"")</f>
        <v>6.64</v>
      </c>
      <c r="G961" s="2">
        <f>IFERROR(VLOOKUP(Tableau2[[#This Row],[PR]],'Taux sortant'!$I$9:$S$167,COLUMN(),0),"")</f>
        <v>5.59</v>
      </c>
      <c r="H961" s="2">
        <f>IFERROR(VLOOKUP(Tableau2[[#This Row],[PR]],'Taux sortant'!$I$9:$S$167,COLUMN(),0),"")</f>
        <v>4.79</v>
      </c>
      <c r="I961" s="2">
        <f>IFERROR(VLOOKUP(Tableau2[[#This Row],[PR]],'Taux sortant'!$I$9:$S$167,COLUMN(),0),"")</f>
        <v>4.2300000000000004</v>
      </c>
      <c r="J961" s="2">
        <f>IFERROR(VLOOKUP(Tableau2[[#This Row],[PR]],'Taux sortant'!$I$9:$S$167,COLUMN(),0),"")</f>
        <v>0</v>
      </c>
      <c r="K961" s="2">
        <f>IFERROR(VLOOKUP(Tableau2[[#This Row],[PR]],'Taux sortant'!$I$9:$S$167,COLUMN(),0),"")</f>
        <v>0</v>
      </c>
      <c r="L961" s="2" t="str">
        <f>IFERROR(VLOOKUP(Tableau2[[#This Row],[PR]],'Taux sortant'!$I$9:$S$167,COLUMN(),0),"")</f>
        <v/>
      </c>
    </row>
    <row r="962" spans="1:12" x14ac:dyDescent="0.3">
      <c r="A962" s="1" t="s">
        <v>4276</v>
      </c>
      <c r="B962" s="1" t="s">
        <v>4174</v>
      </c>
      <c r="C962" s="2">
        <f>IFERROR(VLOOKUP(Tableau2[[#This Row],[PR]],'Taux sortant'!$I$9:$S$167,COLUMN(),0),"")</f>
        <v>18.22</v>
      </c>
      <c r="D962" s="2">
        <f>IFERROR(VLOOKUP(Tableau2[[#This Row],[PR]],'Taux sortant'!$I$9:$S$167,COLUMN(),0),"")</f>
        <v>15.54</v>
      </c>
      <c r="E962" s="2">
        <f>IFERROR(VLOOKUP(Tableau2[[#This Row],[PR]],'Taux sortant'!$I$9:$S$167,COLUMN(),0),"")</f>
        <v>12.42</v>
      </c>
      <c r="F962" s="2">
        <f>IFERROR(VLOOKUP(Tableau2[[#This Row],[PR]],'Taux sortant'!$I$9:$S$167,COLUMN(),0),"")</f>
        <v>10.85</v>
      </c>
      <c r="G962" s="2">
        <f>IFERROR(VLOOKUP(Tableau2[[#This Row],[PR]],'Taux sortant'!$I$9:$S$167,COLUMN(),0),"")</f>
        <v>9.4499999999999993</v>
      </c>
      <c r="H962" s="2">
        <f>IFERROR(VLOOKUP(Tableau2[[#This Row],[PR]],'Taux sortant'!$I$9:$S$167,COLUMN(),0),"")</f>
        <v>8.27</v>
      </c>
      <c r="I962" s="2">
        <f>IFERROR(VLOOKUP(Tableau2[[#This Row],[PR]],'Taux sortant'!$I$9:$S$167,COLUMN(),0),"")</f>
        <v>7.27</v>
      </c>
      <c r="J962" s="2">
        <f>IFERROR(VLOOKUP(Tableau2[[#This Row],[PR]],'Taux sortant'!$I$9:$S$167,COLUMN(),0),"")</f>
        <v>0</v>
      </c>
      <c r="K962" s="2">
        <f>IFERROR(VLOOKUP(Tableau2[[#This Row],[PR]],'Taux sortant'!$I$9:$S$167,COLUMN(),0),"")</f>
        <v>0</v>
      </c>
      <c r="L962" s="2" t="str">
        <f>IFERROR(VLOOKUP(Tableau2[[#This Row],[PR]],'Taux sortant'!$I$9:$S$167,COLUMN(),0),"")</f>
        <v/>
      </c>
    </row>
    <row r="963" spans="1:12" x14ac:dyDescent="0.3">
      <c r="A963" s="1" t="s">
        <v>3251</v>
      </c>
      <c r="B963" s="1" t="s">
        <v>3252</v>
      </c>
      <c r="C963" s="2" t="str">
        <f>IFERROR(VLOOKUP(Tableau2[[#This Row],[PR]],'Taux sortant'!$I$9:$S$167,COLUMN(),0),"")</f>
        <v/>
      </c>
      <c r="D963" s="2" t="str">
        <f>IFERROR(VLOOKUP(Tableau2[[#This Row],[PR]],'Taux sortant'!$I$9:$S$167,COLUMN(),0),"")</f>
        <v/>
      </c>
      <c r="E963" s="2" t="str">
        <f>IFERROR(VLOOKUP(Tableau2[[#This Row],[PR]],'Taux sortant'!$I$9:$S$167,COLUMN(),0),"")</f>
        <v/>
      </c>
      <c r="F963" s="2" t="str">
        <f>IFERROR(VLOOKUP(Tableau2[[#This Row],[PR]],'Taux sortant'!$I$9:$S$167,COLUMN(),0),"")</f>
        <v/>
      </c>
      <c r="G963" s="2" t="str">
        <f>IFERROR(VLOOKUP(Tableau2[[#This Row],[PR]],'Taux sortant'!$I$9:$S$167,COLUMN(),0),"")</f>
        <v/>
      </c>
      <c r="H963" s="2" t="str">
        <f>IFERROR(VLOOKUP(Tableau2[[#This Row],[PR]],'Taux sortant'!$I$9:$S$167,COLUMN(),0),"")</f>
        <v/>
      </c>
      <c r="I963" s="2" t="str">
        <f>IFERROR(VLOOKUP(Tableau2[[#This Row],[PR]],'Taux sortant'!$I$9:$S$167,COLUMN(),0),"")</f>
        <v/>
      </c>
      <c r="J963" s="2" t="str">
        <f>IFERROR(VLOOKUP(Tableau2[[#This Row],[PR]],'Taux sortant'!$I$9:$S$167,COLUMN(),0),"")</f>
        <v/>
      </c>
      <c r="K963" s="2" t="str">
        <f>IFERROR(VLOOKUP(Tableau2[[#This Row],[PR]],'Taux sortant'!$I$9:$S$167,COLUMN(),0),"")</f>
        <v/>
      </c>
      <c r="L963" s="2" t="str">
        <f>IFERROR(VLOOKUP(Tableau2[[#This Row],[PR]],'Taux sortant'!$I$9:$S$167,COLUMN(),0),"")</f>
        <v/>
      </c>
    </row>
    <row r="964" spans="1:12" x14ac:dyDescent="0.3">
      <c r="A964" s="1" t="s">
        <v>6601</v>
      </c>
      <c r="B964" s="1" t="s">
        <v>6602</v>
      </c>
      <c r="C964" s="2" t="str">
        <f>IFERROR(VLOOKUP(Tableau2[[#This Row],[PR]],'Taux sortant'!$I$9:$S$167,COLUMN(),0),"")</f>
        <v/>
      </c>
      <c r="D964" s="2" t="str">
        <f>IFERROR(VLOOKUP(Tableau2[[#This Row],[PR]],'Taux sortant'!$I$9:$S$167,COLUMN(),0),"")</f>
        <v/>
      </c>
      <c r="E964" s="2" t="str">
        <f>IFERROR(VLOOKUP(Tableau2[[#This Row],[PR]],'Taux sortant'!$I$9:$S$167,COLUMN(),0),"")</f>
        <v/>
      </c>
      <c r="F964" s="2" t="str">
        <f>IFERROR(VLOOKUP(Tableau2[[#This Row],[PR]],'Taux sortant'!$I$9:$S$167,COLUMN(),0),"")</f>
        <v/>
      </c>
      <c r="G964" s="2" t="str">
        <f>IFERROR(VLOOKUP(Tableau2[[#This Row],[PR]],'Taux sortant'!$I$9:$S$167,COLUMN(),0),"")</f>
        <v/>
      </c>
      <c r="H964" s="2" t="str">
        <f>IFERROR(VLOOKUP(Tableau2[[#This Row],[PR]],'Taux sortant'!$I$9:$S$167,COLUMN(),0),"")</f>
        <v/>
      </c>
      <c r="I964" s="2" t="str">
        <f>IFERROR(VLOOKUP(Tableau2[[#This Row],[PR]],'Taux sortant'!$I$9:$S$167,COLUMN(),0),"")</f>
        <v/>
      </c>
      <c r="J964" s="2" t="str">
        <f>IFERROR(VLOOKUP(Tableau2[[#This Row],[PR]],'Taux sortant'!$I$9:$S$167,COLUMN(),0),"")</f>
        <v/>
      </c>
      <c r="K964" s="2" t="str">
        <f>IFERROR(VLOOKUP(Tableau2[[#This Row],[PR]],'Taux sortant'!$I$9:$S$167,COLUMN(),0),"")</f>
        <v/>
      </c>
      <c r="L964" s="2" t="str">
        <f>IFERROR(VLOOKUP(Tableau2[[#This Row],[PR]],'Taux sortant'!$I$9:$S$167,COLUMN(),0),"")</f>
        <v/>
      </c>
    </row>
    <row r="965" spans="1:12" x14ac:dyDescent="0.3">
      <c r="A965" s="1" t="s">
        <v>4279</v>
      </c>
      <c r="B965" s="1" t="s">
        <v>4174</v>
      </c>
      <c r="C965" s="2">
        <f>IFERROR(VLOOKUP(Tableau2[[#This Row],[PR]],'Taux sortant'!$I$9:$S$167,COLUMN(),0),"")</f>
        <v>18.22</v>
      </c>
      <c r="D965" s="2">
        <f>IFERROR(VLOOKUP(Tableau2[[#This Row],[PR]],'Taux sortant'!$I$9:$S$167,COLUMN(),0),"")</f>
        <v>15.54</v>
      </c>
      <c r="E965" s="2">
        <f>IFERROR(VLOOKUP(Tableau2[[#This Row],[PR]],'Taux sortant'!$I$9:$S$167,COLUMN(),0),"")</f>
        <v>12.42</v>
      </c>
      <c r="F965" s="2">
        <f>IFERROR(VLOOKUP(Tableau2[[#This Row],[PR]],'Taux sortant'!$I$9:$S$167,COLUMN(),0),"")</f>
        <v>10.85</v>
      </c>
      <c r="G965" s="2">
        <f>IFERROR(VLOOKUP(Tableau2[[#This Row],[PR]],'Taux sortant'!$I$9:$S$167,COLUMN(),0),"")</f>
        <v>9.4499999999999993</v>
      </c>
      <c r="H965" s="2">
        <f>IFERROR(VLOOKUP(Tableau2[[#This Row],[PR]],'Taux sortant'!$I$9:$S$167,COLUMN(),0),"")</f>
        <v>8.27</v>
      </c>
      <c r="I965" s="2">
        <f>IFERROR(VLOOKUP(Tableau2[[#This Row],[PR]],'Taux sortant'!$I$9:$S$167,COLUMN(),0),"")</f>
        <v>7.27</v>
      </c>
      <c r="J965" s="2">
        <f>IFERROR(VLOOKUP(Tableau2[[#This Row],[PR]],'Taux sortant'!$I$9:$S$167,COLUMN(),0),"")</f>
        <v>0</v>
      </c>
      <c r="K965" s="2">
        <f>IFERROR(VLOOKUP(Tableau2[[#This Row],[PR]],'Taux sortant'!$I$9:$S$167,COLUMN(),0),"")</f>
        <v>0</v>
      </c>
      <c r="L965" s="2" t="str">
        <f>IFERROR(VLOOKUP(Tableau2[[#This Row],[PR]],'Taux sortant'!$I$9:$S$167,COLUMN(),0),"")</f>
        <v/>
      </c>
    </row>
    <row r="966" spans="1:12" x14ac:dyDescent="0.3">
      <c r="A966" s="1" t="s">
        <v>3254</v>
      </c>
      <c r="B966" s="1" t="s">
        <v>3100</v>
      </c>
      <c r="C966" s="2" t="str">
        <f>IFERROR(VLOOKUP(Tableau2[[#This Row],[PR]],'Taux sortant'!$I$9:$S$167,COLUMN(),0),"")</f>
        <v/>
      </c>
      <c r="D966" s="2" t="str">
        <f>IFERROR(VLOOKUP(Tableau2[[#This Row],[PR]],'Taux sortant'!$I$9:$S$167,COLUMN(),0),"")</f>
        <v/>
      </c>
      <c r="E966" s="2" t="str">
        <f>IFERROR(VLOOKUP(Tableau2[[#This Row],[PR]],'Taux sortant'!$I$9:$S$167,COLUMN(),0),"")</f>
        <v/>
      </c>
      <c r="F966" s="2" t="str">
        <f>IFERROR(VLOOKUP(Tableau2[[#This Row],[PR]],'Taux sortant'!$I$9:$S$167,COLUMN(),0),"")</f>
        <v/>
      </c>
      <c r="G966" s="2" t="str">
        <f>IFERROR(VLOOKUP(Tableau2[[#This Row],[PR]],'Taux sortant'!$I$9:$S$167,COLUMN(),0),"")</f>
        <v/>
      </c>
      <c r="H966" s="2" t="str">
        <f>IFERROR(VLOOKUP(Tableau2[[#This Row],[PR]],'Taux sortant'!$I$9:$S$167,COLUMN(),0),"")</f>
        <v/>
      </c>
      <c r="I966" s="2" t="str">
        <f>IFERROR(VLOOKUP(Tableau2[[#This Row],[PR]],'Taux sortant'!$I$9:$S$167,COLUMN(),0),"")</f>
        <v/>
      </c>
      <c r="J966" s="2" t="str">
        <f>IFERROR(VLOOKUP(Tableau2[[#This Row],[PR]],'Taux sortant'!$I$9:$S$167,COLUMN(),0),"")</f>
        <v/>
      </c>
      <c r="K966" s="2" t="str">
        <f>IFERROR(VLOOKUP(Tableau2[[#This Row],[PR]],'Taux sortant'!$I$9:$S$167,COLUMN(),0),"")</f>
        <v/>
      </c>
      <c r="L966" s="2" t="str">
        <f>IFERROR(VLOOKUP(Tableau2[[#This Row],[PR]],'Taux sortant'!$I$9:$S$167,COLUMN(),0),"")</f>
        <v/>
      </c>
    </row>
    <row r="967" spans="1:12" x14ac:dyDescent="0.3">
      <c r="A967" s="1" t="s">
        <v>3256</v>
      </c>
      <c r="B967" s="1" t="s">
        <v>3100</v>
      </c>
      <c r="C967" s="2" t="str">
        <f>IFERROR(VLOOKUP(Tableau2[[#This Row],[PR]],'Taux sortant'!$I$9:$S$167,COLUMN(),0),"")</f>
        <v/>
      </c>
      <c r="D967" s="2" t="str">
        <f>IFERROR(VLOOKUP(Tableau2[[#This Row],[PR]],'Taux sortant'!$I$9:$S$167,COLUMN(),0),"")</f>
        <v/>
      </c>
      <c r="E967" s="2" t="str">
        <f>IFERROR(VLOOKUP(Tableau2[[#This Row],[PR]],'Taux sortant'!$I$9:$S$167,COLUMN(),0),"")</f>
        <v/>
      </c>
      <c r="F967" s="2" t="str">
        <f>IFERROR(VLOOKUP(Tableau2[[#This Row],[PR]],'Taux sortant'!$I$9:$S$167,COLUMN(),0),"")</f>
        <v/>
      </c>
      <c r="G967" s="2" t="str">
        <f>IFERROR(VLOOKUP(Tableau2[[#This Row],[PR]],'Taux sortant'!$I$9:$S$167,COLUMN(),0),"")</f>
        <v/>
      </c>
      <c r="H967" s="2" t="str">
        <f>IFERROR(VLOOKUP(Tableau2[[#This Row],[PR]],'Taux sortant'!$I$9:$S$167,COLUMN(),0),"")</f>
        <v/>
      </c>
      <c r="I967" s="2" t="str">
        <f>IFERROR(VLOOKUP(Tableau2[[#This Row],[PR]],'Taux sortant'!$I$9:$S$167,COLUMN(),0),"")</f>
        <v/>
      </c>
      <c r="J967" s="2" t="str">
        <f>IFERROR(VLOOKUP(Tableau2[[#This Row],[PR]],'Taux sortant'!$I$9:$S$167,COLUMN(),0),"")</f>
        <v/>
      </c>
      <c r="K967" s="2" t="str">
        <f>IFERROR(VLOOKUP(Tableau2[[#This Row],[PR]],'Taux sortant'!$I$9:$S$167,COLUMN(),0),"")</f>
        <v/>
      </c>
      <c r="L967" s="2" t="str">
        <f>IFERROR(VLOOKUP(Tableau2[[#This Row],[PR]],'Taux sortant'!$I$9:$S$167,COLUMN(),0),"")</f>
        <v/>
      </c>
    </row>
    <row r="968" spans="1:12" x14ac:dyDescent="0.3">
      <c r="A968" s="1" t="s">
        <v>3259</v>
      </c>
      <c r="B968" s="1" t="s">
        <v>3076</v>
      </c>
      <c r="C968" s="2">
        <f>IFERROR(VLOOKUP(Tableau2[[#This Row],[PR]],'Taux sortant'!$I$9:$S$167,COLUMN(),0),"")</f>
        <v>14.68</v>
      </c>
      <c r="D968" s="2">
        <f>IFERROR(VLOOKUP(Tableau2[[#This Row],[PR]],'Taux sortant'!$I$9:$S$167,COLUMN(),0),"")</f>
        <v>12.17</v>
      </c>
      <c r="E968" s="2">
        <f>IFERROR(VLOOKUP(Tableau2[[#This Row],[PR]],'Taux sortant'!$I$9:$S$167,COLUMN(),0),"")</f>
        <v>9.26</v>
      </c>
      <c r="F968" s="2">
        <f>IFERROR(VLOOKUP(Tableau2[[#This Row],[PR]],'Taux sortant'!$I$9:$S$167,COLUMN(),0),"")</f>
        <v>7.85</v>
      </c>
      <c r="G968" s="2">
        <f>IFERROR(VLOOKUP(Tableau2[[#This Row],[PR]],'Taux sortant'!$I$9:$S$167,COLUMN(),0),"")</f>
        <v>6.68</v>
      </c>
      <c r="H968" s="2">
        <f>IFERROR(VLOOKUP(Tableau2[[#This Row],[PR]],'Taux sortant'!$I$9:$S$167,COLUMN(),0),"")</f>
        <v>5.72</v>
      </c>
      <c r="I968" s="2">
        <f>IFERROR(VLOOKUP(Tableau2[[#This Row],[PR]],'Taux sortant'!$I$9:$S$167,COLUMN(),0),"")</f>
        <v>4.96</v>
      </c>
      <c r="J968" s="2">
        <f>IFERROR(VLOOKUP(Tableau2[[#This Row],[PR]],'Taux sortant'!$I$9:$S$167,COLUMN(),0),"")</f>
        <v>0</v>
      </c>
      <c r="K968" s="2">
        <f>IFERROR(VLOOKUP(Tableau2[[#This Row],[PR]],'Taux sortant'!$I$9:$S$167,COLUMN(),0),"")</f>
        <v>0</v>
      </c>
      <c r="L968" s="2" t="str">
        <f>IFERROR(VLOOKUP(Tableau2[[#This Row],[PR]],'Taux sortant'!$I$9:$S$167,COLUMN(),0),"")</f>
        <v/>
      </c>
    </row>
    <row r="969" spans="1:12" x14ac:dyDescent="0.3">
      <c r="A969" s="1" t="s">
        <v>4282</v>
      </c>
      <c r="B969" s="1" t="s">
        <v>4134</v>
      </c>
      <c r="C969" s="2">
        <f>IFERROR(VLOOKUP(Tableau2[[#This Row],[PR]],'Taux sortant'!$I$9:$S$167,COLUMN(),0),"")</f>
        <v>18.260000000000002</v>
      </c>
      <c r="D969" s="2">
        <f>IFERROR(VLOOKUP(Tableau2[[#This Row],[PR]],'Taux sortant'!$I$9:$S$167,COLUMN(),0),"")</f>
        <v>15.47</v>
      </c>
      <c r="E969" s="2">
        <f>IFERROR(VLOOKUP(Tableau2[[#This Row],[PR]],'Taux sortant'!$I$9:$S$167,COLUMN(),0),"")</f>
        <v>12.23</v>
      </c>
      <c r="F969" s="2">
        <f>IFERROR(VLOOKUP(Tableau2[[#This Row],[PR]],'Taux sortant'!$I$9:$S$167,COLUMN(),0),"")</f>
        <v>10.64</v>
      </c>
      <c r="G969" s="2">
        <f>IFERROR(VLOOKUP(Tableau2[[#This Row],[PR]],'Taux sortant'!$I$9:$S$167,COLUMN(),0),"")</f>
        <v>9.09</v>
      </c>
      <c r="H969" s="2">
        <f>IFERROR(VLOOKUP(Tableau2[[#This Row],[PR]],'Taux sortant'!$I$9:$S$167,COLUMN(),0),"")</f>
        <v>7.69</v>
      </c>
      <c r="I969" s="2">
        <f>IFERROR(VLOOKUP(Tableau2[[#This Row],[PR]],'Taux sortant'!$I$9:$S$167,COLUMN(),0),"")</f>
        <v>6.52</v>
      </c>
      <c r="J969" s="2">
        <f>IFERROR(VLOOKUP(Tableau2[[#This Row],[PR]],'Taux sortant'!$I$9:$S$167,COLUMN(),0),"")</f>
        <v>0</v>
      </c>
      <c r="K969" s="2">
        <f>IFERROR(VLOOKUP(Tableau2[[#This Row],[PR]],'Taux sortant'!$I$9:$S$167,COLUMN(),0),"")</f>
        <v>0</v>
      </c>
      <c r="L969" s="2" t="str">
        <f>IFERROR(VLOOKUP(Tableau2[[#This Row],[PR]],'Taux sortant'!$I$9:$S$167,COLUMN(),0),"")</f>
        <v/>
      </c>
    </row>
    <row r="970" spans="1:12" x14ac:dyDescent="0.3">
      <c r="A970" s="1" t="s">
        <v>3262</v>
      </c>
      <c r="B970" s="1" t="s">
        <v>3115</v>
      </c>
      <c r="C970" s="2">
        <f>IFERROR(VLOOKUP(Tableau2[[#This Row],[PR]],'Taux sortant'!$I$9:$S$167,COLUMN(),0),"")</f>
        <v>16.05</v>
      </c>
      <c r="D970" s="2">
        <f>IFERROR(VLOOKUP(Tableau2[[#This Row],[PR]],'Taux sortant'!$I$9:$S$167,COLUMN(),0),"")</f>
        <v>13.51</v>
      </c>
      <c r="E970" s="2">
        <f>IFERROR(VLOOKUP(Tableau2[[#This Row],[PR]],'Taux sortant'!$I$9:$S$167,COLUMN(),0),"")</f>
        <v>10.52</v>
      </c>
      <c r="F970" s="2">
        <f>IFERROR(VLOOKUP(Tableau2[[#This Row],[PR]],'Taux sortant'!$I$9:$S$167,COLUMN(),0),"")</f>
        <v>9.0500000000000007</v>
      </c>
      <c r="G970" s="2">
        <f>IFERROR(VLOOKUP(Tableau2[[#This Row],[PR]],'Taux sortant'!$I$9:$S$167,COLUMN(),0),"")</f>
        <v>7.8</v>
      </c>
      <c r="H970" s="2">
        <f>IFERROR(VLOOKUP(Tableau2[[#This Row],[PR]],'Taux sortant'!$I$9:$S$167,COLUMN(),0),"")</f>
        <v>6.76</v>
      </c>
      <c r="I970" s="2">
        <f>IFERROR(VLOOKUP(Tableau2[[#This Row],[PR]],'Taux sortant'!$I$9:$S$167,COLUMN(),0),"")</f>
        <v>5.92</v>
      </c>
      <c r="J970" s="2">
        <f>IFERROR(VLOOKUP(Tableau2[[#This Row],[PR]],'Taux sortant'!$I$9:$S$167,COLUMN(),0),"")</f>
        <v>0</v>
      </c>
      <c r="K970" s="2">
        <f>IFERROR(VLOOKUP(Tableau2[[#This Row],[PR]],'Taux sortant'!$I$9:$S$167,COLUMN(),0),"")</f>
        <v>0</v>
      </c>
      <c r="L970" s="2" t="str">
        <f>IFERROR(VLOOKUP(Tableau2[[#This Row],[PR]],'Taux sortant'!$I$9:$S$167,COLUMN(),0),"")</f>
        <v/>
      </c>
    </row>
    <row r="971" spans="1:12" x14ac:dyDescent="0.3">
      <c r="A971" s="1" t="s">
        <v>4286</v>
      </c>
      <c r="B971" s="1" t="s">
        <v>4134</v>
      </c>
      <c r="C971" s="2">
        <f>IFERROR(VLOOKUP(Tableau2[[#This Row],[PR]],'Taux sortant'!$I$9:$S$167,COLUMN(),0),"")</f>
        <v>18.260000000000002</v>
      </c>
      <c r="D971" s="2">
        <f>IFERROR(VLOOKUP(Tableau2[[#This Row],[PR]],'Taux sortant'!$I$9:$S$167,COLUMN(),0),"")</f>
        <v>15.47</v>
      </c>
      <c r="E971" s="2">
        <f>IFERROR(VLOOKUP(Tableau2[[#This Row],[PR]],'Taux sortant'!$I$9:$S$167,COLUMN(),0),"")</f>
        <v>12.23</v>
      </c>
      <c r="F971" s="2">
        <f>IFERROR(VLOOKUP(Tableau2[[#This Row],[PR]],'Taux sortant'!$I$9:$S$167,COLUMN(),0),"")</f>
        <v>10.64</v>
      </c>
      <c r="G971" s="2">
        <f>IFERROR(VLOOKUP(Tableau2[[#This Row],[PR]],'Taux sortant'!$I$9:$S$167,COLUMN(),0),"")</f>
        <v>9.09</v>
      </c>
      <c r="H971" s="2">
        <f>IFERROR(VLOOKUP(Tableau2[[#This Row],[PR]],'Taux sortant'!$I$9:$S$167,COLUMN(),0),"")</f>
        <v>7.69</v>
      </c>
      <c r="I971" s="2">
        <f>IFERROR(VLOOKUP(Tableau2[[#This Row],[PR]],'Taux sortant'!$I$9:$S$167,COLUMN(),0),"")</f>
        <v>6.52</v>
      </c>
      <c r="J971" s="2">
        <f>IFERROR(VLOOKUP(Tableau2[[#This Row],[PR]],'Taux sortant'!$I$9:$S$167,COLUMN(),0),"")</f>
        <v>0</v>
      </c>
      <c r="K971" s="2">
        <f>IFERROR(VLOOKUP(Tableau2[[#This Row],[PR]],'Taux sortant'!$I$9:$S$167,COLUMN(),0),"")</f>
        <v>0</v>
      </c>
      <c r="L971" s="2" t="str">
        <f>IFERROR(VLOOKUP(Tableau2[[#This Row],[PR]],'Taux sortant'!$I$9:$S$167,COLUMN(),0),"")</f>
        <v/>
      </c>
    </row>
    <row r="972" spans="1:12" x14ac:dyDescent="0.3">
      <c r="A972" s="1" t="s">
        <v>5565</v>
      </c>
      <c r="B972" s="1" t="s">
        <v>5349</v>
      </c>
      <c r="C972" s="2" t="str">
        <f>IFERROR(VLOOKUP(Tableau2[[#This Row],[PR]],'Taux sortant'!$I$9:$S$167,COLUMN(),0),"")</f>
        <v/>
      </c>
      <c r="D972" s="2" t="str">
        <f>IFERROR(VLOOKUP(Tableau2[[#This Row],[PR]],'Taux sortant'!$I$9:$S$167,COLUMN(),0),"")</f>
        <v/>
      </c>
      <c r="E972" s="2" t="str">
        <f>IFERROR(VLOOKUP(Tableau2[[#This Row],[PR]],'Taux sortant'!$I$9:$S$167,COLUMN(),0),"")</f>
        <v/>
      </c>
      <c r="F972" s="2" t="str">
        <f>IFERROR(VLOOKUP(Tableau2[[#This Row],[PR]],'Taux sortant'!$I$9:$S$167,COLUMN(),0),"")</f>
        <v/>
      </c>
      <c r="G972" s="2" t="str">
        <f>IFERROR(VLOOKUP(Tableau2[[#This Row],[PR]],'Taux sortant'!$I$9:$S$167,COLUMN(),0),"")</f>
        <v/>
      </c>
      <c r="H972" s="2" t="str">
        <f>IFERROR(VLOOKUP(Tableau2[[#This Row],[PR]],'Taux sortant'!$I$9:$S$167,COLUMN(),0),"")</f>
        <v/>
      </c>
      <c r="I972" s="2" t="str">
        <f>IFERROR(VLOOKUP(Tableau2[[#This Row],[PR]],'Taux sortant'!$I$9:$S$167,COLUMN(),0),"")</f>
        <v/>
      </c>
      <c r="J972" s="2" t="str">
        <f>IFERROR(VLOOKUP(Tableau2[[#This Row],[PR]],'Taux sortant'!$I$9:$S$167,COLUMN(),0),"")</f>
        <v/>
      </c>
      <c r="K972" s="2" t="str">
        <f>IFERROR(VLOOKUP(Tableau2[[#This Row],[PR]],'Taux sortant'!$I$9:$S$167,COLUMN(),0),"")</f>
        <v/>
      </c>
      <c r="L972" s="2" t="str">
        <f>IFERROR(VLOOKUP(Tableau2[[#This Row],[PR]],'Taux sortant'!$I$9:$S$167,COLUMN(),0),"")</f>
        <v/>
      </c>
    </row>
    <row r="973" spans="1:12" x14ac:dyDescent="0.3">
      <c r="A973" s="1" t="s">
        <v>1648</v>
      </c>
      <c r="B973" s="1" t="s">
        <v>1547</v>
      </c>
      <c r="C973" s="2">
        <f>IFERROR(VLOOKUP(Tableau2[[#This Row],[PR]],'Taux sortant'!$I$9:$S$167,COLUMN(),0),"")</f>
        <v>8.85</v>
      </c>
      <c r="D973" s="2">
        <f>IFERROR(VLOOKUP(Tableau2[[#This Row],[PR]],'Taux sortant'!$I$9:$S$167,COLUMN(),0),"")</f>
        <v>6.89</v>
      </c>
      <c r="E973" s="2">
        <f>IFERROR(VLOOKUP(Tableau2[[#This Row],[PR]],'Taux sortant'!$I$9:$S$167,COLUMN(),0),"")</f>
        <v>4.7</v>
      </c>
      <c r="F973" s="2">
        <f>IFERROR(VLOOKUP(Tableau2[[#This Row],[PR]],'Taux sortant'!$I$9:$S$167,COLUMN(),0),"")</f>
        <v>3.63</v>
      </c>
      <c r="G973" s="2">
        <f>IFERROR(VLOOKUP(Tableau2[[#This Row],[PR]],'Taux sortant'!$I$9:$S$167,COLUMN(),0),"")</f>
        <v>2.93</v>
      </c>
      <c r="H973" s="2">
        <f>IFERROR(VLOOKUP(Tableau2[[#This Row],[PR]],'Taux sortant'!$I$9:$S$167,COLUMN(),0),"")</f>
        <v>2.4900000000000002</v>
      </c>
      <c r="I973" s="2">
        <f>IFERROR(VLOOKUP(Tableau2[[#This Row],[PR]],'Taux sortant'!$I$9:$S$167,COLUMN(),0),"")</f>
        <v>2.21</v>
      </c>
      <c r="J973" s="2">
        <f>IFERROR(VLOOKUP(Tableau2[[#This Row],[PR]],'Taux sortant'!$I$9:$S$167,COLUMN(),0),"")</f>
        <v>0</v>
      </c>
      <c r="K973" s="2">
        <f>IFERROR(VLOOKUP(Tableau2[[#This Row],[PR]],'Taux sortant'!$I$9:$S$167,COLUMN(),0),"")</f>
        <v>0</v>
      </c>
      <c r="L973" s="2" t="str">
        <f>IFERROR(VLOOKUP(Tableau2[[#This Row],[PR]],'Taux sortant'!$I$9:$S$167,COLUMN(),0),"")</f>
        <v/>
      </c>
    </row>
    <row r="974" spans="1:12" x14ac:dyDescent="0.3">
      <c r="A974" s="1" t="s">
        <v>42</v>
      </c>
      <c r="B974" s="1" t="s">
        <v>43</v>
      </c>
      <c r="C974" s="2">
        <f>IFERROR(VLOOKUP(Tableau2[[#This Row],[PR]],'Taux sortant'!$I$9:$S$167,COLUMN(),0),"")</f>
        <v>13.58</v>
      </c>
      <c r="D974" s="2">
        <f>IFERROR(VLOOKUP(Tableau2[[#This Row],[PR]],'Taux sortant'!$I$9:$S$167,COLUMN(),0),"")</f>
        <v>10.97</v>
      </c>
      <c r="E974" s="2">
        <f>IFERROR(VLOOKUP(Tableau2[[#This Row],[PR]],'Taux sortant'!$I$9:$S$167,COLUMN(),0),"")</f>
        <v>8.0500000000000007</v>
      </c>
      <c r="F974" s="2">
        <f>IFERROR(VLOOKUP(Tableau2[[#This Row],[PR]],'Taux sortant'!$I$9:$S$167,COLUMN(),0),"")</f>
        <v>6.64</v>
      </c>
      <c r="G974" s="2">
        <f>IFERROR(VLOOKUP(Tableau2[[#This Row],[PR]],'Taux sortant'!$I$9:$S$167,COLUMN(),0),"")</f>
        <v>5.59</v>
      </c>
      <c r="H974" s="2">
        <f>IFERROR(VLOOKUP(Tableau2[[#This Row],[PR]],'Taux sortant'!$I$9:$S$167,COLUMN(),0),"")</f>
        <v>4.79</v>
      </c>
      <c r="I974" s="2">
        <f>IFERROR(VLOOKUP(Tableau2[[#This Row],[PR]],'Taux sortant'!$I$9:$S$167,COLUMN(),0),"")</f>
        <v>4.2300000000000004</v>
      </c>
      <c r="J974" s="2">
        <f>IFERROR(VLOOKUP(Tableau2[[#This Row],[PR]],'Taux sortant'!$I$9:$S$167,COLUMN(),0),"")</f>
        <v>0</v>
      </c>
      <c r="K974" s="2">
        <f>IFERROR(VLOOKUP(Tableau2[[#This Row],[PR]],'Taux sortant'!$I$9:$S$167,COLUMN(),0),"")</f>
        <v>0</v>
      </c>
      <c r="L974" s="2" t="str">
        <f>IFERROR(VLOOKUP(Tableau2[[#This Row],[PR]],'Taux sortant'!$I$9:$S$167,COLUMN(),0),"")</f>
        <v/>
      </c>
    </row>
    <row r="975" spans="1:12" x14ac:dyDescent="0.3">
      <c r="A975" s="1" t="s">
        <v>1651</v>
      </c>
      <c r="B975" s="1" t="s">
        <v>46</v>
      </c>
      <c r="C975" s="2" t="str">
        <f>IFERROR(VLOOKUP(Tableau2[[#This Row],[PR]],'Taux sortant'!$I$9:$S$167,COLUMN(),0),"")</f>
        <v/>
      </c>
      <c r="D975" s="2" t="str">
        <f>IFERROR(VLOOKUP(Tableau2[[#This Row],[PR]],'Taux sortant'!$I$9:$S$167,COLUMN(),0),"")</f>
        <v/>
      </c>
      <c r="E975" s="2" t="str">
        <f>IFERROR(VLOOKUP(Tableau2[[#This Row],[PR]],'Taux sortant'!$I$9:$S$167,COLUMN(),0),"")</f>
        <v/>
      </c>
      <c r="F975" s="2" t="str">
        <f>IFERROR(VLOOKUP(Tableau2[[#This Row],[PR]],'Taux sortant'!$I$9:$S$167,COLUMN(),0),"")</f>
        <v/>
      </c>
      <c r="G975" s="2" t="str">
        <f>IFERROR(VLOOKUP(Tableau2[[#This Row],[PR]],'Taux sortant'!$I$9:$S$167,COLUMN(),0),"")</f>
        <v/>
      </c>
      <c r="H975" s="2" t="str">
        <f>IFERROR(VLOOKUP(Tableau2[[#This Row],[PR]],'Taux sortant'!$I$9:$S$167,COLUMN(),0),"")</f>
        <v/>
      </c>
      <c r="I975" s="2" t="str">
        <f>IFERROR(VLOOKUP(Tableau2[[#This Row],[PR]],'Taux sortant'!$I$9:$S$167,COLUMN(),0),"")</f>
        <v/>
      </c>
      <c r="J975" s="2" t="str">
        <f>IFERROR(VLOOKUP(Tableau2[[#This Row],[PR]],'Taux sortant'!$I$9:$S$167,COLUMN(),0),"")</f>
        <v/>
      </c>
      <c r="K975" s="2" t="str">
        <f>IFERROR(VLOOKUP(Tableau2[[#This Row],[PR]],'Taux sortant'!$I$9:$S$167,COLUMN(),0),"")</f>
        <v/>
      </c>
      <c r="L975" s="2" t="str">
        <f>IFERROR(VLOOKUP(Tableau2[[#This Row],[PR]],'Taux sortant'!$I$9:$S$167,COLUMN(),0),"")</f>
        <v/>
      </c>
    </row>
    <row r="976" spans="1:12" x14ac:dyDescent="0.3">
      <c r="A976" s="1" t="s">
        <v>47</v>
      </c>
      <c r="B976" s="1" t="s">
        <v>8</v>
      </c>
      <c r="C976" s="2">
        <f>IFERROR(VLOOKUP(Tableau2[[#This Row],[PR]],'Taux sortant'!$I$9:$S$167,COLUMN(),0),"")</f>
        <v>30.77</v>
      </c>
      <c r="D976" s="2">
        <f>IFERROR(VLOOKUP(Tableau2[[#This Row],[PR]],'Taux sortant'!$I$9:$S$167,COLUMN(),0),"")</f>
        <v>22.76</v>
      </c>
      <c r="E976" s="2">
        <f>IFERROR(VLOOKUP(Tableau2[[#This Row],[PR]],'Taux sortant'!$I$9:$S$167,COLUMN(),0),"")</f>
        <v>16.43</v>
      </c>
      <c r="F976" s="2">
        <f>IFERROR(VLOOKUP(Tableau2[[#This Row],[PR]],'Taux sortant'!$I$9:$S$167,COLUMN(),0),"")</f>
        <v>12.46</v>
      </c>
      <c r="G976" s="2">
        <f>IFERROR(VLOOKUP(Tableau2[[#This Row],[PR]],'Taux sortant'!$I$9:$S$167,COLUMN(),0),"")</f>
        <v>7.96</v>
      </c>
      <c r="H976" s="2">
        <f>IFERROR(VLOOKUP(Tableau2[[#This Row],[PR]],'Taux sortant'!$I$9:$S$167,COLUMN(),0),"")</f>
        <v>5.83</v>
      </c>
      <c r="I976" s="2">
        <f>IFERROR(VLOOKUP(Tableau2[[#This Row],[PR]],'Taux sortant'!$I$9:$S$167,COLUMN(),0),"")</f>
        <v>4.59</v>
      </c>
      <c r="J976" s="2">
        <f>IFERROR(VLOOKUP(Tableau2[[#This Row],[PR]],'Taux sortant'!$I$9:$S$167,COLUMN(),0),"")</f>
        <v>0</v>
      </c>
      <c r="K976" s="2">
        <f>IFERROR(VLOOKUP(Tableau2[[#This Row],[PR]],'Taux sortant'!$I$9:$S$167,COLUMN(),0),"")</f>
        <v>0</v>
      </c>
      <c r="L976" s="2" t="str">
        <f>IFERROR(VLOOKUP(Tableau2[[#This Row],[PR]],'Taux sortant'!$I$9:$S$167,COLUMN(),0),"")</f>
        <v/>
      </c>
    </row>
    <row r="977" spans="1:12" x14ac:dyDescent="0.3">
      <c r="A977" s="1" t="s">
        <v>4289</v>
      </c>
      <c r="B977" s="1" t="s">
        <v>4134</v>
      </c>
      <c r="C977" s="2">
        <f>IFERROR(VLOOKUP(Tableau2[[#This Row],[PR]],'Taux sortant'!$I$9:$S$167,COLUMN(),0),"")</f>
        <v>18.260000000000002</v>
      </c>
      <c r="D977" s="2">
        <f>IFERROR(VLOOKUP(Tableau2[[#This Row],[PR]],'Taux sortant'!$I$9:$S$167,COLUMN(),0),"")</f>
        <v>15.47</v>
      </c>
      <c r="E977" s="2">
        <f>IFERROR(VLOOKUP(Tableau2[[#This Row],[PR]],'Taux sortant'!$I$9:$S$167,COLUMN(),0),"")</f>
        <v>12.23</v>
      </c>
      <c r="F977" s="2">
        <f>IFERROR(VLOOKUP(Tableau2[[#This Row],[PR]],'Taux sortant'!$I$9:$S$167,COLUMN(),0),"")</f>
        <v>10.64</v>
      </c>
      <c r="G977" s="2">
        <f>IFERROR(VLOOKUP(Tableau2[[#This Row],[PR]],'Taux sortant'!$I$9:$S$167,COLUMN(),0),"")</f>
        <v>9.09</v>
      </c>
      <c r="H977" s="2">
        <f>IFERROR(VLOOKUP(Tableau2[[#This Row],[PR]],'Taux sortant'!$I$9:$S$167,COLUMN(),0),"")</f>
        <v>7.69</v>
      </c>
      <c r="I977" s="2">
        <f>IFERROR(VLOOKUP(Tableau2[[#This Row],[PR]],'Taux sortant'!$I$9:$S$167,COLUMN(),0),"")</f>
        <v>6.52</v>
      </c>
      <c r="J977" s="2">
        <f>IFERROR(VLOOKUP(Tableau2[[#This Row],[PR]],'Taux sortant'!$I$9:$S$167,COLUMN(),0),"")</f>
        <v>0</v>
      </c>
      <c r="K977" s="2">
        <f>IFERROR(VLOOKUP(Tableau2[[#This Row],[PR]],'Taux sortant'!$I$9:$S$167,COLUMN(),0),"")</f>
        <v>0</v>
      </c>
      <c r="L977" s="2" t="str">
        <f>IFERROR(VLOOKUP(Tableau2[[#This Row],[PR]],'Taux sortant'!$I$9:$S$167,COLUMN(),0),"")</f>
        <v/>
      </c>
    </row>
    <row r="978" spans="1:12" x14ac:dyDescent="0.3">
      <c r="A978" s="1" t="s">
        <v>5821</v>
      </c>
      <c r="B978" s="1" t="s">
        <v>5820</v>
      </c>
      <c r="C978" s="2" t="str">
        <f>IFERROR(VLOOKUP(Tableau2[[#This Row],[PR]],'Taux sortant'!$I$9:$S$167,COLUMN(),0),"")</f>
        <v/>
      </c>
      <c r="D978" s="2" t="str">
        <f>IFERROR(VLOOKUP(Tableau2[[#This Row],[PR]],'Taux sortant'!$I$9:$S$167,COLUMN(),0),"")</f>
        <v/>
      </c>
      <c r="E978" s="2" t="str">
        <f>IFERROR(VLOOKUP(Tableau2[[#This Row],[PR]],'Taux sortant'!$I$9:$S$167,COLUMN(),0),"")</f>
        <v/>
      </c>
      <c r="F978" s="2" t="str">
        <f>IFERROR(VLOOKUP(Tableau2[[#This Row],[PR]],'Taux sortant'!$I$9:$S$167,COLUMN(),0),"")</f>
        <v/>
      </c>
      <c r="G978" s="2" t="str">
        <f>IFERROR(VLOOKUP(Tableau2[[#This Row],[PR]],'Taux sortant'!$I$9:$S$167,COLUMN(),0),"")</f>
        <v/>
      </c>
      <c r="H978" s="2" t="str">
        <f>IFERROR(VLOOKUP(Tableau2[[#This Row],[PR]],'Taux sortant'!$I$9:$S$167,COLUMN(),0),"")</f>
        <v/>
      </c>
      <c r="I978" s="2" t="str">
        <f>IFERROR(VLOOKUP(Tableau2[[#This Row],[PR]],'Taux sortant'!$I$9:$S$167,COLUMN(),0),"")</f>
        <v/>
      </c>
      <c r="J978" s="2" t="str">
        <f>IFERROR(VLOOKUP(Tableau2[[#This Row],[PR]],'Taux sortant'!$I$9:$S$167,COLUMN(),0),"")</f>
        <v/>
      </c>
      <c r="K978" s="2" t="str">
        <f>IFERROR(VLOOKUP(Tableau2[[#This Row],[PR]],'Taux sortant'!$I$9:$S$167,COLUMN(),0),"")</f>
        <v/>
      </c>
      <c r="L978" s="2" t="str">
        <f>IFERROR(VLOOKUP(Tableau2[[#This Row],[PR]],'Taux sortant'!$I$9:$S$167,COLUMN(),0),"")</f>
        <v/>
      </c>
    </row>
    <row r="979" spans="1:12" x14ac:dyDescent="0.3">
      <c r="A979" s="1" t="s">
        <v>50</v>
      </c>
      <c r="B979" s="1" t="s">
        <v>51</v>
      </c>
      <c r="C979" s="2">
        <f>IFERROR(VLOOKUP(Tableau2[[#This Row],[PR]],'Taux sortant'!$I$9:$S$167,COLUMN(),0),"")</f>
        <v>14</v>
      </c>
      <c r="D979" s="2">
        <f>IFERROR(VLOOKUP(Tableau2[[#This Row],[PR]],'Taux sortant'!$I$9:$S$167,COLUMN(),0),"")</f>
        <v>11.3</v>
      </c>
      <c r="E979" s="2">
        <f>IFERROR(VLOOKUP(Tableau2[[#This Row],[PR]],'Taux sortant'!$I$9:$S$167,COLUMN(),0),"")</f>
        <v>8.23</v>
      </c>
      <c r="F979" s="2">
        <f>IFERROR(VLOOKUP(Tableau2[[#This Row],[PR]],'Taux sortant'!$I$9:$S$167,COLUMN(),0),"")</f>
        <v>6.77</v>
      </c>
      <c r="G979" s="2">
        <f>IFERROR(VLOOKUP(Tableau2[[#This Row],[PR]],'Taux sortant'!$I$9:$S$167,COLUMN(),0),"")</f>
        <v>5.71</v>
      </c>
      <c r="H979" s="2">
        <f>IFERROR(VLOOKUP(Tableau2[[#This Row],[PR]],'Taux sortant'!$I$9:$S$167,COLUMN(),0),"")</f>
        <v>4.8099999999999996</v>
      </c>
      <c r="I979" s="2">
        <f>IFERROR(VLOOKUP(Tableau2[[#This Row],[PR]],'Taux sortant'!$I$9:$S$167,COLUMN(),0),"")</f>
        <v>4.22</v>
      </c>
      <c r="J979" s="2">
        <f>IFERROR(VLOOKUP(Tableau2[[#This Row],[PR]],'Taux sortant'!$I$9:$S$167,COLUMN(),0),"")</f>
        <v>0</v>
      </c>
      <c r="K979" s="2">
        <f>IFERROR(VLOOKUP(Tableau2[[#This Row],[PR]],'Taux sortant'!$I$9:$S$167,COLUMN(),0),"")</f>
        <v>0</v>
      </c>
      <c r="L979" s="2" t="str">
        <f>IFERROR(VLOOKUP(Tableau2[[#This Row],[PR]],'Taux sortant'!$I$9:$S$167,COLUMN(),0),"")</f>
        <v/>
      </c>
    </row>
    <row r="980" spans="1:12" x14ac:dyDescent="0.3">
      <c r="A980" s="1" t="s">
        <v>3263</v>
      </c>
      <c r="B980" s="1" t="s">
        <v>3113</v>
      </c>
      <c r="C980" s="2">
        <f>IFERROR(VLOOKUP(Tableau2[[#This Row],[PR]],'Taux sortant'!$I$9:$S$167,COLUMN(),0),"")</f>
        <v>14.22</v>
      </c>
      <c r="D980" s="2">
        <f>IFERROR(VLOOKUP(Tableau2[[#This Row],[PR]],'Taux sortant'!$I$9:$S$167,COLUMN(),0),"")</f>
        <v>11.82</v>
      </c>
      <c r="E980" s="2">
        <f>IFERROR(VLOOKUP(Tableau2[[#This Row],[PR]],'Taux sortant'!$I$9:$S$167,COLUMN(),0),"")</f>
        <v>9.02</v>
      </c>
      <c r="F980" s="2">
        <f>IFERROR(VLOOKUP(Tableau2[[#This Row],[PR]],'Taux sortant'!$I$9:$S$167,COLUMN(),0),"")</f>
        <v>7.68</v>
      </c>
      <c r="G980" s="2">
        <f>IFERROR(VLOOKUP(Tableau2[[#This Row],[PR]],'Taux sortant'!$I$9:$S$167,COLUMN(),0),"")</f>
        <v>6.52</v>
      </c>
      <c r="H980" s="2">
        <f>IFERROR(VLOOKUP(Tableau2[[#This Row],[PR]],'Taux sortant'!$I$9:$S$167,COLUMN(),0),"")</f>
        <v>5.54</v>
      </c>
      <c r="I980" s="2">
        <f>IFERROR(VLOOKUP(Tableau2[[#This Row],[PR]],'Taux sortant'!$I$9:$S$167,COLUMN(),0),"")</f>
        <v>4.76</v>
      </c>
      <c r="J980" s="2">
        <f>IFERROR(VLOOKUP(Tableau2[[#This Row],[PR]],'Taux sortant'!$I$9:$S$167,COLUMN(),0),"")</f>
        <v>0</v>
      </c>
      <c r="K980" s="2">
        <f>IFERROR(VLOOKUP(Tableau2[[#This Row],[PR]],'Taux sortant'!$I$9:$S$167,COLUMN(),0),"")</f>
        <v>0</v>
      </c>
      <c r="L980" s="2" t="str">
        <f>IFERROR(VLOOKUP(Tableau2[[#This Row],[PR]],'Taux sortant'!$I$9:$S$167,COLUMN(),0),"")</f>
        <v/>
      </c>
    </row>
    <row r="981" spans="1:12" x14ac:dyDescent="0.3">
      <c r="A981" s="1" t="s">
        <v>5568</v>
      </c>
      <c r="B981" s="1" t="s">
        <v>5351</v>
      </c>
      <c r="C981" s="2">
        <f>IFERROR(VLOOKUP(Tableau2[[#This Row],[PR]],'Taux sortant'!$I$9:$S$167,COLUMN(),0),"")</f>
        <v>16.170000000000002</v>
      </c>
      <c r="D981" s="2">
        <f>IFERROR(VLOOKUP(Tableau2[[#This Row],[PR]],'Taux sortant'!$I$9:$S$167,COLUMN(),0),"")</f>
        <v>13.54</v>
      </c>
      <c r="E981" s="2">
        <f>IFERROR(VLOOKUP(Tableau2[[#This Row],[PR]],'Taux sortant'!$I$9:$S$167,COLUMN(),0),"")</f>
        <v>10.49</v>
      </c>
      <c r="F981" s="2">
        <f>IFERROR(VLOOKUP(Tableau2[[#This Row],[PR]],'Taux sortant'!$I$9:$S$167,COLUMN(),0),"")</f>
        <v>8.9700000000000006</v>
      </c>
      <c r="G981" s="2">
        <f>IFERROR(VLOOKUP(Tableau2[[#This Row],[PR]],'Taux sortant'!$I$9:$S$167,COLUMN(),0),"")</f>
        <v>7.62</v>
      </c>
      <c r="H981" s="2">
        <f>IFERROR(VLOOKUP(Tableau2[[#This Row],[PR]],'Taux sortant'!$I$9:$S$167,COLUMN(),0),"")</f>
        <v>6.52</v>
      </c>
      <c r="I981" s="2">
        <f>IFERROR(VLOOKUP(Tableau2[[#This Row],[PR]],'Taux sortant'!$I$9:$S$167,COLUMN(),0),"")</f>
        <v>5.64</v>
      </c>
      <c r="J981" s="2">
        <f>IFERROR(VLOOKUP(Tableau2[[#This Row],[PR]],'Taux sortant'!$I$9:$S$167,COLUMN(),0),"")</f>
        <v>0</v>
      </c>
      <c r="K981" s="2">
        <f>IFERROR(VLOOKUP(Tableau2[[#This Row],[PR]],'Taux sortant'!$I$9:$S$167,COLUMN(),0),"")</f>
        <v>0</v>
      </c>
      <c r="L981" s="2" t="str">
        <f>IFERROR(VLOOKUP(Tableau2[[#This Row],[PR]],'Taux sortant'!$I$9:$S$167,COLUMN(),0),"")</f>
        <v/>
      </c>
    </row>
    <row r="982" spans="1:12" x14ac:dyDescent="0.3">
      <c r="A982" s="1" t="s">
        <v>4292</v>
      </c>
      <c r="B982" s="1" t="s">
        <v>4143</v>
      </c>
      <c r="C982" s="2" t="str">
        <f>IFERROR(VLOOKUP(Tableau2[[#This Row],[PR]],'Taux sortant'!$I$9:$S$167,COLUMN(),0),"")</f>
        <v/>
      </c>
      <c r="D982" s="2" t="str">
        <f>IFERROR(VLOOKUP(Tableau2[[#This Row],[PR]],'Taux sortant'!$I$9:$S$167,COLUMN(),0),"")</f>
        <v/>
      </c>
      <c r="E982" s="2" t="str">
        <f>IFERROR(VLOOKUP(Tableau2[[#This Row],[PR]],'Taux sortant'!$I$9:$S$167,COLUMN(),0),"")</f>
        <v/>
      </c>
      <c r="F982" s="2" t="str">
        <f>IFERROR(VLOOKUP(Tableau2[[#This Row],[PR]],'Taux sortant'!$I$9:$S$167,COLUMN(),0),"")</f>
        <v/>
      </c>
      <c r="G982" s="2" t="str">
        <f>IFERROR(VLOOKUP(Tableau2[[#This Row],[PR]],'Taux sortant'!$I$9:$S$167,COLUMN(),0),"")</f>
        <v/>
      </c>
      <c r="H982" s="2" t="str">
        <f>IFERROR(VLOOKUP(Tableau2[[#This Row],[PR]],'Taux sortant'!$I$9:$S$167,COLUMN(),0),"")</f>
        <v/>
      </c>
      <c r="I982" s="2" t="str">
        <f>IFERROR(VLOOKUP(Tableau2[[#This Row],[PR]],'Taux sortant'!$I$9:$S$167,COLUMN(),0),"")</f>
        <v/>
      </c>
      <c r="J982" s="2" t="str">
        <f>IFERROR(VLOOKUP(Tableau2[[#This Row],[PR]],'Taux sortant'!$I$9:$S$167,COLUMN(),0),"")</f>
        <v/>
      </c>
      <c r="K982" s="2" t="str">
        <f>IFERROR(VLOOKUP(Tableau2[[#This Row],[PR]],'Taux sortant'!$I$9:$S$167,COLUMN(),0),"")</f>
        <v/>
      </c>
      <c r="L982" s="2" t="str">
        <f>IFERROR(VLOOKUP(Tableau2[[#This Row],[PR]],'Taux sortant'!$I$9:$S$167,COLUMN(),0),"")</f>
        <v/>
      </c>
    </row>
    <row r="983" spans="1:12" x14ac:dyDescent="0.3">
      <c r="A983" s="1" t="s">
        <v>3265</v>
      </c>
      <c r="B983" s="1" t="s">
        <v>3093</v>
      </c>
      <c r="C983" s="2">
        <f>IFERROR(VLOOKUP(Tableau2[[#This Row],[PR]],'Taux sortant'!$I$9:$S$167,COLUMN(),0),"")</f>
        <v>15.12</v>
      </c>
      <c r="D983" s="2">
        <f>IFERROR(VLOOKUP(Tableau2[[#This Row],[PR]],'Taux sortant'!$I$9:$S$167,COLUMN(),0),"")</f>
        <v>12.61</v>
      </c>
      <c r="E983" s="2">
        <f>IFERROR(VLOOKUP(Tableau2[[#This Row],[PR]],'Taux sortant'!$I$9:$S$167,COLUMN(),0),"")</f>
        <v>9.7200000000000006</v>
      </c>
      <c r="F983" s="2">
        <f>IFERROR(VLOOKUP(Tableau2[[#This Row],[PR]],'Taux sortant'!$I$9:$S$167,COLUMN(),0),"")</f>
        <v>8.27</v>
      </c>
      <c r="G983" s="2">
        <f>IFERROR(VLOOKUP(Tableau2[[#This Row],[PR]],'Taux sortant'!$I$9:$S$167,COLUMN(),0),"")</f>
        <v>7.1</v>
      </c>
      <c r="H983" s="2">
        <f>IFERROR(VLOOKUP(Tableau2[[#This Row],[PR]],'Taux sortant'!$I$9:$S$167,COLUMN(),0),"")</f>
        <v>6.12</v>
      </c>
      <c r="I983" s="2">
        <f>IFERROR(VLOOKUP(Tableau2[[#This Row],[PR]],'Taux sortant'!$I$9:$S$167,COLUMN(),0),"")</f>
        <v>5.33</v>
      </c>
      <c r="J983" s="2">
        <f>IFERROR(VLOOKUP(Tableau2[[#This Row],[PR]],'Taux sortant'!$I$9:$S$167,COLUMN(),0),"")</f>
        <v>0</v>
      </c>
      <c r="K983" s="2">
        <f>IFERROR(VLOOKUP(Tableau2[[#This Row],[PR]],'Taux sortant'!$I$9:$S$167,COLUMN(),0),"")</f>
        <v>0</v>
      </c>
      <c r="L983" s="2" t="str">
        <f>IFERROR(VLOOKUP(Tableau2[[#This Row],[PR]],'Taux sortant'!$I$9:$S$167,COLUMN(),0),"")</f>
        <v/>
      </c>
    </row>
    <row r="984" spans="1:12" x14ac:dyDescent="0.3">
      <c r="A984" s="1" t="s">
        <v>1653</v>
      </c>
      <c r="B984" s="1" t="s">
        <v>1521</v>
      </c>
      <c r="C984" s="2">
        <f>IFERROR(VLOOKUP(Tableau2[[#This Row],[PR]],'Taux sortant'!$I$9:$S$167,COLUMN(),0),"")</f>
        <v>21.64</v>
      </c>
      <c r="D984" s="2">
        <f>IFERROR(VLOOKUP(Tableau2[[#This Row],[PR]],'Taux sortant'!$I$9:$S$167,COLUMN(),0),"")</f>
        <v>17.57</v>
      </c>
      <c r="E984" s="2">
        <f>IFERROR(VLOOKUP(Tableau2[[#This Row],[PR]],'Taux sortant'!$I$9:$S$167,COLUMN(),0),"")</f>
        <v>11.74</v>
      </c>
      <c r="F984" s="2">
        <f>IFERROR(VLOOKUP(Tableau2[[#This Row],[PR]],'Taux sortant'!$I$9:$S$167,COLUMN(),0),"")</f>
        <v>9.3000000000000007</v>
      </c>
      <c r="G984" s="2">
        <f>IFERROR(VLOOKUP(Tableau2[[#This Row],[PR]],'Taux sortant'!$I$9:$S$167,COLUMN(),0),"")</f>
        <v>7.56</v>
      </c>
      <c r="H984" s="2">
        <f>IFERROR(VLOOKUP(Tableau2[[#This Row],[PR]],'Taux sortant'!$I$9:$S$167,COLUMN(),0),"")</f>
        <v>5.09</v>
      </c>
      <c r="I984" s="2">
        <f>IFERROR(VLOOKUP(Tableau2[[#This Row],[PR]],'Taux sortant'!$I$9:$S$167,COLUMN(),0),"")</f>
        <v>4.7300000000000004</v>
      </c>
      <c r="J984" s="2">
        <f>IFERROR(VLOOKUP(Tableau2[[#This Row],[PR]],'Taux sortant'!$I$9:$S$167,COLUMN(),0),"")</f>
        <v>0</v>
      </c>
      <c r="K984" s="2">
        <f>IFERROR(VLOOKUP(Tableau2[[#This Row],[PR]],'Taux sortant'!$I$9:$S$167,COLUMN(),0),"")</f>
        <v>0</v>
      </c>
      <c r="L984" s="2" t="str">
        <f>IFERROR(VLOOKUP(Tableau2[[#This Row],[PR]],'Taux sortant'!$I$9:$S$167,COLUMN(),0),"")</f>
        <v/>
      </c>
    </row>
    <row r="985" spans="1:12" x14ac:dyDescent="0.3">
      <c r="A985" s="1" t="s">
        <v>1656</v>
      </c>
      <c r="B985" s="1" t="s">
        <v>1518</v>
      </c>
      <c r="C985" s="2">
        <f>IFERROR(VLOOKUP(Tableau2[[#This Row],[PR]],'Taux sortant'!$I$9:$S$167,COLUMN(),0),"")</f>
        <v>10.29</v>
      </c>
      <c r="D985" s="2">
        <f>IFERROR(VLOOKUP(Tableau2[[#This Row],[PR]],'Taux sortant'!$I$9:$S$167,COLUMN(),0),"")</f>
        <v>8.1199999999999992</v>
      </c>
      <c r="E985" s="2">
        <f>IFERROR(VLOOKUP(Tableau2[[#This Row],[PR]],'Taux sortant'!$I$9:$S$167,COLUMN(),0),"")</f>
        <v>5.69</v>
      </c>
      <c r="F985" s="2">
        <f>IFERROR(VLOOKUP(Tableau2[[#This Row],[PR]],'Taux sortant'!$I$9:$S$167,COLUMN(),0),"")</f>
        <v>4.5199999999999996</v>
      </c>
      <c r="G985" s="2">
        <f>IFERROR(VLOOKUP(Tableau2[[#This Row],[PR]],'Taux sortant'!$I$9:$S$167,COLUMN(),0),"")</f>
        <v>3.74</v>
      </c>
      <c r="H985" s="2">
        <f>IFERROR(VLOOKUP(Tableau2[[#This Row],[PR]],'Taux sortant'!$I$9:$S$167,COLUMN(),0),"")</f>
        <v>3.28</v>
      </c>
      <c r="I985" s="2">
        <f>IFERROR(VLOOKUP(Tableau2[[#This Row],[PR]],'Taux sortant'!$I$9:$S$167,COLUMN(),0),"")</f>
        <v>2.99</v>
      </c>
      <c r="J985" s="2">
        <f>IFERROR(VLOOKUP(Tableau2[[#This Row],[PR]],'Taux sortant'!$I$9:$S$167,COLUMN(),0),"")</f>
        <v>0</v>
      </c>
      <c r="K985" s="2">
        <f>IFERROR(VLOOKUP(Tableau2[[#This Row],[PR]],'Taux sortant'!$I$9:$S$167,COLUMN(),0),"")</f>
        <v>0</v>
      </c>
      <c r="L985" s="2" t="str">
        <f>IFERROR(VLOOKUP(Tableau2[[#This Row],[PR]],'Taux sortant'!$I$9:$S$167,COLUMN(),0),"")</f>
        <v/>
      </c>
    </row>
    <row r="986" spans="1:12" x14ac:dyDescent="0.3">
      <c r="A986" s="1" t="s">
        <v>3268</v>
      </c>
      <c r="B986" s="1" t="s">
        <v>3118</v>
      </c>
      <c r="C986" s="2">
        <f>IFERROR(VLOOKUP(Tableau2[[#This Row],[PR]],'Taux sortant'!$I$9:$S$167,COLUMN(),0),"")</f>
        <v>15.34</v>
      </c>
      <c r="D986" s="2">
        <f>IFERROR(VLOOKUP(Tableau2[[#This Row],[PR]],'Taux sortant'!$I$9:$S$167,COLUMN(),0),"")</f>
        <v>12.85</v>
      </c>
      <c r="E986" s="2">
        <f>IFERROR(VLOOKUP(Tableau2[[#This Row],[PR]],'Taux sortant'!$I$9:$S$167,COLUMN(),0),"")</f>
        <v>9.94</v>
      </c>
      <c r="F986" s="2">
        <f>IFERROR(VLOOKUP(Tableau2[[#This Row],[PR]],'Taux sortant'!$I$9:$S$167,COLUMN(),0),"")</f>
        <v>8.5399999999999991</v>
      </c>
      <c r="G986" s="2">
        <f>IFERROR(VLOOKUP(Tableau2[[#This Row],[PR]],'Taux sortant'!$I$9:$S$167,COLUMN(),0),"")</f>
        <v>7.34</v>
      </c>
      <c r="H986" s="2">
        <f>IFERROR(VLOOKUP(Tableau2[[#This Row],[PR]],'Taux sortant'!$I$9:$S$167,COLUMN(),0),"")</f>
        <v>6.29</v>
      </c>
      <c r="I986" s="2">
        <f>IFERROR(VLOOKUP(Tableau2[[#This Row],[PR]],'Taux sortant'!$I$9:$S$167,COLUMN(),0),"")</f>
        <v>5.49</v>
      </c>
      <c r="J986" s="2">
        <f>IFERROR(VLOOKUP(Tableau2[[#This Row],[PR]],'Taux sortant'!$I$9:$S$167,COLUMN(),0),"")</f>
        <v>0</v>
      </c>
      <c r="K986" s="2">
        <f>IFERROR(VLOOKUP(Tableau2[[#This Row],[PR]],'Taux sortant'!$I$9:$S$167,COLUMN(),0),"")</f>
        <v>0</v>
      </c>
      <c r="L986" s="2" t="str">
        <f>IFERROR(VLOOKUP(Tableau2[[#This Row],[PR]],'Taux sortant'!$I$9:$S$167,COLUMN(),0),"")</f>
        <v/>
      </c>
    </row>
    <row r="987" spans="1:12" x14ac:dyDescent="0.3">
      <c r="A987" s="1" t="s">
        <v>3270</v>
      </c>
      <c r="B987" s="1" t="s">
        <v>3118</v>
      </c>
      <c r="C987" s="2">
        <f>IFERROR(VLOOKUP(Tableau2[[#This Row],[PR]],'Taux sortant'!$I$9:$S$167,COLUMN(),0),"")</f>
        <v>15.34</v>
      </c>
      <c r="D987" s="2">
        <f>IFERROR(VLOOKUP(Tableau2[[#This Row],[PR]],'Taux sortant'!$I$9:$S$167,COLUMN(),0),"")</f>
        <v>12.85</v>
      </c>
      <c r="E987" s="2">
        <f>IFERROR(VLOOKUP(Tableau2[[#This Row],[PR]],'Taux sortant'!$I$9:$S$167,COLUMN(),0),"")</f>
        <v>9.94</v>
      </c>
      <c r="F987" s="2">
        <f>IFERROR(VLOOKUP(Tableau2[[#This Row],[PR]],'Taux sortant'!$I$9:$S$167,COLUMN(),0),"")</f>
        <v>8.5399999999999991</v>
      </c>
      <c r="G987" s="2">
        <f>IFERROR(VLOOKUP(Tableau2[[#This Row],[PR]],'Taux sortant'!$I$9:$S$167,COLUMN(),0),"")</f>
        <v>7.34</v>
      </c>
      <c r="H987" s="2">
        <f>IFERROR(VLOOKUP(Tableau2[[#This Row],[PR]],'Taux sortant'!$I$9:$S$167,COLUMN(),0),"")</f>
        <v>6.29</v>
      </c>
      <c r="I987" s="2">
        <f>IFERROR(VLOOKUP(Tableau2[[#This Row],[PR]],'Taux sortant'!$I$9:$S$167,COLUMN(),0),"")</f>
        <v>5.49</v>
      </c>
      <c r="J987" s="2">
        <f>IFERROR(VLOOKUP(Tableau2[[#This Row],[PR]],'Taux sortant'!$I$9:$S$167,COLUMN(),0),"")</f>
        <v>0</v>
      </c>
      <c r="K987" s="2">
        <f>IFERROR(VLOOKUP(Tableau2[[#This Row],[PR]],'Taux sortant'!$I$9:$S$167,COLUMN(),0),"")</f>
        <v>0</v>
      </c>
      <c r="L987" s="2" t="str">
        <f>IFERROR(VLOOKUP(Tableau2[[#This Row],[PR]],'Taux sortant'!$I$9:$S$167,COLUMN(),0),"")</f>
        <v/>
      </c>
    </row>
    <row r="988" spans="1:12" x14ac:dyDescent="0.3">
      <c r="A988" s="1" t="s">
        <v>1659</v>
      </c>
      <c r="B988" s="1" t="s">
        <v>1540</v>
      </c>
      <c r="C988" s="2">
        <f>IFERROR(VLOOKUP(Tableau2[[#This Row],[PR]],'Taux sortant'!$I$9:$S$167,COLUMN(),0),"")</f>
        <v>9.59</v>
      </c>
      <c r="D988" s="2">
        <f>IFERROR(VLOOKUP(Tableau2[[#This Row],[PR]],'Taux sortant'!$I$9:$S$167,COLUMN(),0),"")</f>
        <v>7.53</v>
      </c>
      <c r="E988" s="2">
        <f>IFERROR(VLOOKUP(Tableau2[[#This Row],[PR]],'Taux sortant'!$I$9:$S$167,COLUMN(),0),"")</f>
        <v>5.2</v>
      </c>
      <c r="F988" s="2">
        <f>IFERROR(VLOOKUP(Tableau2[[#This Row],[PR]],'Taux sortant'!$I$9:$S$167,COLUMN(),0),"")</f>
        <v>4.08</v>
      </c>
      <c r="G988" s="2">
        <f>IFERROR(VLOOKUP(Tableau2[[#This Row],[PR]],'Taux sortant'!$I$9:$S$167,COLUMN(),0),"")</f>
        <v>3.34</v>
      </c>
      <c r="H988" s="2">
        <f>IFERROR(VLOOKUP(Tableau2[[#This Row],[PR]],'Taux sortant'!$I$9:$S$167,COLUMN(),0),"")</f>
        <v>2.88</v>
      </c>
      <c r="I988" s="2">
        <f>IFERROR(VLOOKUP(Tableau2[[#This Row],[PR]],'Taux sortant'!$I$9:$S$167,COLUMN(),0),"")</f>
        <v>2.59</v>
      </c>
      <c r="J988" s="2">
        <f>IFERROR(VLOOKUP(Tableau2[[#This Row],[PR]],'Taux sortant'!$I$9:$S$167,COLUMN(),0),"")</f>
        <v>0</v>
      </c>
      <c r="K988" s="2">
        <f>IFERROR(VLOOKUP(Tableau2[[#This Row],[PR]],'Taux sortant'!$I$9:$S$167,COLUMN(),0),"")</f>
        <v>0</v>
      </c>
      <c r="L988" s="2" t="str">
        <f>IFERROR(VLOOKUP(Tableau2[[#This Row],[PR]],'Taux sortant'!$I$9:$S$167,COLUMN(),0),"")</f>
        <v/>
      </c>
    </row>
    <row r="989" spans="1:12" x14ac:dyDescent="0.3">
      <c r="A989" s="1" t="s">
        <v>1662</v>
      </c>
      <c r="B989" s="1" t="s">
        <v>1540</v>
      </c>
      <c r="C989" s="2">
        <f>IFERROR(VLOOKUP(Tableau2[[#This Row],[PR]],'Taux sortant'!$I$9:$S$167,COLUMN(),0),"")</f>
        <v>9.59</v>
      </c>
      <c r="D989" s="2">
        <f>IFERROR(VLOOKUP(Tableau2[[#This Row],[PR]],'Taux sortant'!$I$9:$S$167,COLUMN(),0),"")</f>
        <v>7.53</v>
      </c>
      <c r="E989" s="2">
        <f>IFERROR(VLOOKUP(Tableau2[[#This Row],[PR]],'Taux sortant'!$I$9:$S$167,COLUMN(),0),"")</f>
        <v>5.2</v>
      </c>
      <c r="F989" s="2">
        <f>IFERROR(VLOOKUP(Tableau2[[#This Row],[PR]],'Taux sortant'!$I$9:$S$167,COLUMN(),0),"")</f>
        <v>4.08</v>
      </c>
      <c r="G989" s="2">
        <f>IFERROR(VLOOKUP(Tableau2[[#This Row],[PR]],'Taux sortant'!$I$9:$S$167,COLUMN(),0),"")</f>
        <v>3.34</v>
      </c>
      <c r="H989" s="2">
        <f>IFERROR(VLOOKUP(Tableau2[[#This Row],[PR]],'Taux sortant'!$I$9:$S$167,COLUMN(),0),"")</f>
        <v>2.88</v>
      </c>
      <c r="I989" s="2">
        <f>IFERROR(VLOOKUP(Tableau2[[#This Row],[PR]],'Taux sortant'!$I$9:$S$167,COLUMN(),0),"")</f>
        <v>2.59</v>
      </c>
      <c r="J989" s="2">
        <f>IFERROR(VLOOKUP(Tableau2[[#This Row],[PR]],'Taux sortant'!$I$9:$S$167,COLUMN(),0),"")</f>
        <v>0</v>
      </c>
      <c r="K989" s="2">
        <f>IFERROR(VLOOKUP(Tableau2[[#This Row],[PR]],'Taux sortant'!$I$9:$S$167,COLUMN(),0),"")</f>
        <v>0</v>
      </c>
      <c r="L989" s="2" t="str">
        <f>IFERROR(VLOOKUP(Tableau2[[#This Row],[PR]],'Taux sortant'!$I$9:$S$167,COLUMN(),0),"")</f>
        <v/>
      </c>
    </row>
    <row r="990" spans="1:12" x14ac:dyDescent="0.3">
      <c r="A990" s="1" t="s">
        <v>1665</v>
      </c>
      <c r="B990" s="1" t="s">
        <v>1540</v>
      </c>
      <c r="C990" s="2">
        <f>IFERROR(VLOOKUP(Tableau2[[#This Row],[PR]],'Taux sortant'!$I$9:$S$167,COLUMN(),0),"")</f>
        <v>9.59</v>
      </c>
      <c r="D990" s="2">
        <f>IFERROR(VLOOKUP(Tableau2[[#This Row],[PR]],'Taux sortant'!$I$9:$S$167,COLUMN(),0),"")</f>
        <v>7.53</v>
      </c>
      <c r="E990" s="2">
        <f>IFERROR(VLOOKUP(Tableau2[[#This Row],[PR]],'Taux sortant'!$I$9:$S$167,COLUMN(),0),"")</f>
        <v>5.2</v>
      </c>
      <c r="F990" s="2">
        <f>IFERROR(VLOOKUP(Tableau2[[#This Row],[PR]],'Taux sortant'!$I$9:$S$167,COLUMN(),0),"")</f>
        <v>4.08</v>
      </c>
      <c r="G990" s="2">
        <f>IFERROR(VLOOKUP(Tableau2[[#This Row],[PR]],'Taux sortant'!$I$9:$S$167,COLUMN(),0),"")</f>
        <v>3.34</v>
      </c>
      <c r="H990" s="2">
        <f>IFERROR(VLOOKUP(Tableau2[[#This Row],[PR]],'Taux sortant'!$I$9:$S$167,COLUMN(),0),"")</f>
        <v>2.88</v>
      </c>
      <c r="I990" s="2">
        <f>IFERROR(VLOOKUP(Tableau2[[#This Row],[PR]],'Taux sortant'!$I$9:$S$167,COLUMN(),0),"")</f>
        <v>2.59</v>
      </c>
      <c r="J990" s="2">
        <f>IFERROR(VLOOKUP(Tableau2[[#This Row],[PR]],'Taux sortant'!$I$9:$S$167,COLUMN(),0),"")</f>
        <v>0</v>
      </c>
      <c r="K990" s="2">
        <f>IFERROR(VLOOKUP(Tableau2[[#This Row],[PR]],'Taux sortant'!$I$9:$S$167,COLUMN(),0),"")</f>
        <v>0</v>
      </c>
      <c r="L990" s="2" t="str">
        <f>IFERROR(VLOOKUP(Tableau2[[#This Row],[PR]],'Taux sortant'!$I$9:$S$167,COLUMN(),0),"")</f>
        <v/>
      </c>
    </row>
    <row r="991" spans="1:12" x14ac:dyDescent="0.3">
      <c r="A991" s="1" t="s">
        <v>1668</v>
      </c>
      <c r="B991" s="1" t="s">
        <v>1669</v>
      </c>
      <c r="C991" s="2">
        <f>IFERROR(VLOOKUP(Tableau2[[#This Row],[PR]],'Taux sortant'!$I$9:$S$167,COLUMN(),0),"")</f>
        <v>23.63</v>
      </c>
      <c r="D991" s="2">
        <f>IFERROR(VLOOKUP(Tableau2[[#This Row],[PR]],'Taux sortant'!$I$9:$S$167,COLUMN(),0),"")</f>
        <v>18.579999999999998</v>
      </c>
      <c r="E991" s="2">
        <f>IFERROR(VLOOKUP(Tableau2[[#This Row],[PR]],'Taux sortant'!$I$9:$S$167,COLUMN(),0),"")</f>
        <v>13.97</v>
      </c>
      <c r="F991" s="2">
        <f>IFERROR(VLOOKUP(Tableau2[[#This Row],[PR]],'Taux sortant'!$I$9:$S$167,COLUMN(),0),"")</f>
        <v>11.28</v>
      </c>
      <c r="G991" s="2">
        <f>IFERROR(VLOOKUP(Tableau2[[#This Row],[PR]],'Taux sortant'!$I$9:$S$167,COLUMN(),0),"")</f>
        <v>8.2799999999999994</v>
      </c>
      <c r="H991" s="2">
        <f>IFERROR(VLOOKUP(Tableau2[[#This Row],[PR]],'Taux sortant'!$I$9:$S$167,COLUMN(),0),"")</f>
        <v>6.16</v>
      </c>
      <c r="I991" s="2">
        <f>IFERROR(VLOOKUP(Tableau2[[#This Row],[PR]],'Taux sortant'!$I$9:$S$167,COLUMN(),0),"")</f>
        <v>5.49</v>
      </c>
      <c r="J991" s="2">
        <f>IFERROR(VLOOKUP(Tableau2[[#This Row],[PR]],'Taux sortant'!$I$9:$S$167,COLUMN(),0),"")</f>
        <v>0</v>
      </c>
      <c r="K991" s="2">
        <f>IFERROR(VLOOKUP(Tableau2[[#This Row],[PR]],'Taux sortant'!$I$9:$S$167,COLUMN(),0),"")</f>
        <v>0</v>
      </c>
      <c r="L991" s="2" t="str">
        <f>IFERROR(VLOOKUP(Tableau2[[#This Row],[PR]],'Taux sortant'!$I$9:$S$167,COLUMN(),0),"")</f>
        <v/>
      </c>
    </row>
    <row r="992" spans="1:12" x14ac:dyDescent="0.3">
      <c r="A992" s="1" t="s">
        <v>1672</v>
      </c>
      <c r="B992" s="1" t="s">
        <v>1595</v>
      </c>
      <c r="C992" s="2">
        <f>IFERROR(VLOOKUP(Tableau2[[#This Row],[PR]],'Taux sortant'!$I$9:$S$167,COLUMN(),0),"")</f>
        <v>32.31</v>
      </c>
      <c r="D992" s="2">
        <f>IFERROR(VLOOKUP(Tableau2[[#This Row],[PR]],'Taux sortant'!$I$9:$S$167,COLUMN(),0),"")</f>
        <v>25.84</v>
      </c>
      <c r="E992" s="2">
        <f>IFERROR(VLOOKUP(Tableau2[[#This Row],[PR]],'Taux sortant'!$I$9:$S$167,COLUMN(),0),"")</f>
        <v>18.78</v>
      </c>
      <c r="F992" s="2">
        <f>IFERROR(VLOOKUP(Tableau2[[#This Row],[PR]],'Taux sortant'!$I$9:$S$167,COLUMN(),0),"")</f>
        <v>15.36</v>
      </c>
      <c r="G992" s="2">
        <f>IFERROR(VLOOKUP(Tableau2[[#This Row],[PR]],'Taux sortant'!$I$9:$S$167,COLUMN(),0),"")</f>
        <v>12.71</v>
      </c>
      <c r="H992" s="2">
        <f>IFERROR(VLOOKUP(Tableau2[[#This Row],[PR]],'Taux sortant'!$I$9:$S$167,COLUMN(),0),"")</f>
        <v>10.58</v>
      </c>
      <c r="I992" s="2">
        <f>IFERROR(VLOOKUP(Tableau2[[#This Row],[PR]],'Taux sortant'!$I$9:$S$167,COLUMN(),0),"")</f>
        <v>9.08</v>
      </c>
      <c r="J992" s="2">
        <f>IFERROR(VLOOKUP(Tableau2[[#This Row],[PR]],'Taux sortant'!$I$9:$S$167,COLUMN(),0),"")</f>
        <v>0</v>
      </c>
      <c r="K992" s="2">
        <f>IFERROR(VLOOKUP(Tableau2[[#This Row],[PR]],'Taux sortant'!$I$9:$S$167,COLUMN(),0),"")</f>
        <v>0</v>
      </c>
      <c r="L992" s="2" t="str">
        <f>IFERROR(VLOOKUP(Tableau2[[#This Row],[PR]],'Taux sortant'!$I$9:$S$167,COLUMN(),0),"")</f>
        <v/>
      </c>
    </row>
    <row r="993" spans="1:12" x14ac:dyDescent="0.3">
      <c r="A993" s="1" t="s">
        <v>1675</v>
      </c>
      <c r="B993" s="1" t="s">
        <v>1676</v>
      </c>
      <c r="C993" s="2" t="str">
        <f>IFERROR(VLOOKUP(Tableau2[[#This Row],[PR]],'Taux sortant'!$I$9:$S$167,COLUMN(),0),"")</f>
        <v/>
      </c>
      <c r="D993" s="2" t="str">
        <f>IFERROR(VLOOKUP(Tableau2[[#This Row],[PR]],'Taux sortant'!$I$9:$S$167,COLUMN(),0),"")</f>
        <v/>
      </c>
      <c r="E993" s="2" t="str">
        <f>IFERROR(VLOOKUP(Tableau2[[#This Row],[PR]],'Taux sortant'!$I$9:$S$167,COLUMN(),0),"")</f>
        <v/>
      </c>
      <c r="F993" s="2" t="str">
        <f>IFERROR(VLOOKUP(Tableau2[[#This Row],[PR]],'Taux sortant'!$I$9:$S$167,COLUMN(),0),"")</f>
        <v/>
      </c>
      <c r="G993" s="2" t="str">
        <f>IFERROR(VLOOKUP(Tableau2[[#This Row],[PR]],'Taux sortant'!$I$9:$S$167,COLUMN(),0),"")</f>
        <v/>
      </c>
      <c r="H993" s="2" t="str">
        <f>IFERROR(VLOOKUP(Tableau2[[#This Row],[PR]],'Taux sortant'!$I$9:$S$167,COLUMN(),0),"")</f>
        <v/>
      </c>
      <c r="I993" s="2" t="str">
        <f>IFERROR(VLOOKUP(Tableau2[[#This Row],[PR]],'Taux sortant'!$I$9:$S$167,COLUMN(),0),"")</f>
        <v/>
      </c>
      <c r="J993" s="2" t="str">
        <f>IFERROR(VLOOKUP(Tableau2[[#This Row],[PR]],'Taux sortant'!$I$9:$S$167,COLUMN(),0),"")</f>
        <v/>
      </c>
      <c r="K993" s="2" t="str">
        <f>IFERROR(VLOOKUP(Tableau2[[#This Row],[PR]],'Taux sortant'!$I$9:$S$167,COLUMN(),0),"")</f>
        <v/>
      </c>
      <c r="L993" s="2" t="str">
        <f>IFERROR(VLOOKUP(Tableau2[[#This Row],[PR]],'Taux sortant'!$I$9:$S$167,COLUMN(),0),"")</f>
        <v/>
      </c>
    </row>
    <row r="994" spans="1:12" x14ac:dyDescent="0.3">
      <c r="A994" s="1" t="s">
        <v>3273</v>
      </c>
      <c r="B994" s="1" t="s">
        <v>3078</v>
      </c>
      <c r="C994" s="2">
        <f>IFERROR(VLOOKUP(Tableau2[[#This Row],[PR]],'Taux sortant'!$I$9:$S$167,COLUMN(),0),"")</f>
        <v>15.34</v>
      </c>
      <c r="D994" s="2">
        <f>IFERROR(VLOOKUP(Tableau2[[#This Row],[PR]],'Taux sortant'!$I$9:$S$167,COLUMN(),0),"")</f>
        <v>12.85</v>
      </c>
      <c r="E994" s="2">
        <f>IFERROR(VLOOKUP(Tableau2[[#This Row],[PR]],'Taux sortant'!$I$9:$S$167,COLUMN(),0),"")</f>
        <v>9.94</v>
      </c>
      <c r="F994" s="2">
        <f>IFERROR(VLOOKUP(Tableau2[[#This Row],[PR]],'Taux sortant'!$I$9:$S$167,COLUMN(),0),"")</f>
        <v>8.5399999999999991</v>
      </c>
      <c r="G994" s="2">
        <f>IFERROR(VLOOKUP(Tableau2[[#This Row],[PR]],'Taux sortant'!$I$9:$S$167,COLUMN(),0),"")</f>
        <v>7.34</v>
      </c>
      <c r="H994" s="2">
        <f>IFERROR(VLOOKUP(Tableau2[[#This Row],[PR]],'Taux sortant'!$I$9:$S$167,COLUMN(),0),"")</f>
        <v>6.29</v>
      </c>
      <c r="I994" s="2">
        <f>IFERROR(VLOOKUP(Tableau2[[#This Row],[PR]],'Taux sortant'!$I$9:$S$167,COLUMN(),0),"")</f>
        <v>5.49</v>
      </c>
      <c r="J994" s="2">
        <f>IFERROR(VLOOKUP(Tableau2[[#This Row],[PR]],'Taux sortant'!$I$9:$S$167,COLUMN(),0),"")</f>
        <v>0</v>
      </c>
      <c r="K994" s="2">
        <f>IFERROR(VLOOKUP(Tableau2[[#This Row],[PR]],'Taux sortant'!$I$9:$S$167,COLUMN(),0),"")</f>
        <v>0</v>
      </c>
      <c r="L994" s="2" t="str">
        <f>IFERROR(VLOOKUP(Tableau2[[#This Row],[PR]],'Taux sortant'!$I$9:$S$167,COLUMN(),0),"")</f>
        <v/>
      </c>
    </row>
    <row r="995" spans="1:12" x14ac:dyDescent="0.3">
      <c r="A995" s="1" t="s">
        <v>3276</v>
      </c>
      <c r="B995" s="1" t="s">
        <v>3107</v>
      </c>
      <c r="C995" s="2" t="str">
        <f>IFERROR(VLOOKUP(Tableau2[[#This Row],[PR]],'Taux sortant'!$I$9:$S$167,COLUMN(),0),"")</f>
        <v/>
      </c>
      <c r="D995" s="2" t="str">
        <f>IFERROR(VLOOKUP(Tableau2[[#This Row],[PR]],'Taux sortant'!$I$9:$S$167,COLUMN(),0),"")</f>
        <v/>
      </c>
      <c r="E995" s="2" t="str">
        <f>IFERROR(VLOOKUP(Tableau2[[#This Row],[PR]],'Taux sortant'!$I$9:$S$167,COLUMN(),0),"")</f>
        <v/>
      </c>
      <c r="F995" s="2" t="str">
        <f>IFERROR(VLOOKUP(Tableau2[[#This Row],[PR]],'Taux sortant'!$I$9:$S$167,COLUMN(),0),"")</f>
        <v/>
      </c>
      <c r="G995" s="2" t="str">
        <f>IFERROR(VLOOKUP(Tableau2[[#This Row],[PR]],'Taux sortant'!$I$9:$S$167,COLUMN(),0),"")</f>
        <v/>
      </c>
      <c r="H995" s="2" t="str">
        <f>IFERROR(VLOOKUP(Tableau2[[#This Row],[PR]],'Taux sortant'!$I$9:$S$167,COLUMN(),0),"")</f>
        <v/>
      </c>
      <c r="I995" s="2" t="str">
        <f>IFERROR(VLOOKUP(Tableau2[[#This Row],[PR]],'Taux sortant'!$I$9:$S$167,COLUMN(),0),"")</f>
        <v/>
      </c>
      <c r="J995" s="2" t="str">
        <f>IFERROR(VLOOKUP(Tableau2[[#This Row],[PR]],'Taux sortant'!$I$9:$S$167,COLUMN(),0),"")</f>
        <v/>
      </c>
      <c r="K995" s="2" t="str">
        <f>IFERROR(VLOOKUP(Tableau2[[#This Row],[PR]],'Taux sortant'!$I$9:$S$167,COLUMN(),0),"")</f>
        <v/>
      </c>
      <c r="L995" s="2" t="str">
        <f>IFERROR(VLOOKUP(Tableau2[[#This Row],[PR]],'Taux sortant'!$I$9:$S$167,COLUMN(),0),"")</f>
        <v/>
      </c>
    </row>
    <row r="996" spans="1:12" x14ac:dyDescent="0.3">
      <c r="A996" s="1" t="s">
        <v>1679</v>
      </c>
      <c r="B996" s="1" t="s">
        <v>1570</v>
      </c>
      <c r="C996" s="2">
        <f>IFERROR(VLOOKUP(Tableau2[[#This Row],[PR]],'Taux sortant'!$I$9:$S$167,COLUMN(),0),"")</f>
        <v>19.86</v>
      </c>
      <c r="D996" s="2">
        <f>IFERROR(VLOOKUP(Tableau2[[#This Row],[PR]],'Taux sortant'!$I$9:$S$167,COLUMN(),0),"")</f>
        <v>14.64</v>
      </c>
      <c r="E996" s="2">
        <f>IFERROR(VLOOKUP(Tableau2[[#This Row],[PR]],'Taux sortant'!$I$9:$S$167,COLUMN(),0),"")</f>
        <v>10.78</v>
      </c>
      <c r="F996" s="2">
        <f>IFERROR(VLOOKUP(Tableau2[[#This Row],[PR]],'Taux sortant'!$I$9:$S$167,COLUMN(),0),"")</f>
        <v>8.1199999999999992</v>
      </c>
      <c r="G996" s="2">
        <f>IFERROR(VLOOKUP(Tableau2[[#This Row],[PR]],'Taux sortant'!$I$9:$S$167,COLUMN(),0),"")</f>
        <v>6.83</v>
      </c>
      <c r="H996" s="2">
        <f>IFERROR(VLOOKUP(Tableau2[[#This Row],[PR]],'Taux sortant'!$I$9:$S$167,COLUMN(),0),"")</f>
        <v>5.07</v>
      </c>
      <c r="I996" s="2">
        <f>IFERROR(VLOOKUP(Tableau2[[#This Row],[PR]],'Taux sortant'!$I$9:$S$167,COLUMN(),0),"")</f>
        <v>4.43</v>
      </c>
      <c r="J996" s="2">
        <f>IFERROR(VLOOKUP(Tableau2[[#This Row],[PR]],'Taux sortant'!$I$9:$S$167,COLUMN(),0),"")</f>
        <v>0</v>
      </c>
      <c r="K996" s="2">
        <f>IFERROR(VLOOKUP(Tableau2[[#This Row],[PR]],'Taux sortant'!$I$9:$S$167,COLUMN(),0),"")</f>
        <v>0</v>
      </c>
      <c r="L996" s="2" t="str">
        <f>IFERROR(VLOOKUP(Tableau2[[#This Row],[PR]],'Taux sortant'!$I$9:$S$167,COLUMN(),0),"")</f>
        <v/>
      </c>
    </row>
    <row r="997" spans="1:12" x14ac:dyDescent="0.3">
      <c r="A997" s="1" t="s">
        <v>1683</v>
      </c>
      <c r="B997" s="1" t="s">
        <v>1570</v>
      </c>
      <c r="C997" s="2">
        <f>IFERROR(VLOOKUP(Tableau2[[#This Row],[PR]],'Taux sortant'!$I$9:$S$167,COLUMN(),0),"")</f>
        <v>19.86</v>
      </c>
      <c r="D997" s="2">
        <f>IFERROR(VLOOKUP(Tableau2[[#This Row],[PR]],'Taux sortant'!$I$9:$S$167,COLUMN(),0),"")</f>
        <v>14.64</v>
      </c>
      <c r="E997" s="2">
        <f>IFERROR(VLOOKUP(Tableau2[[#This Row],[PR]],'Taux sortant'!$I$9:$S$167,COLUMN(),0),"")</f>
        <v>10.78</v>
      </c>
      <c r="F997" s="2">
        <f>IFERROR(VLOOKUP(Tableau2[[#This Row],[PR]],'Taux sortant'!$I$9:$S$167,COLUMN(),0),"")</f>
        <v>8.1199999999999992</v>
      </c>
      <c r="G997" s="2">
        <f>IFERROR(VLOOKUP(Tableau2[[#This Row],[PR]],'Taux sortant'!$I$9:$S$167,COLUMN(),0),"")</f>
        <v>6.83</v>
      </c>
      <c r="H997" s="2">
        <f>IFERROR(VLOOKUP(Tableau2[[#This Row],[PR]],'Taux sortant'!$I$9:$S$167,COLUMN(),0),"")</f>
        <v>5.07</v>
      </c>
      <c r="I997" s="2">
        <f>IFERROR(VLOOKUP(Tableau2[[#This Row],[PR]],'Taux sortant'!$I$9:$S$167,COLUMN(),0),"")</f>
        <v>4.43</v>
      </c>
      <c r="J997" s="2">
        <f>IFERROR(VLOOKUP(Tableau2[[#This Row],[PR]],'Taux sortant'!$I$9:$S$167,COLUMN(),0),"")</f>
        <v>0</v>
      </c>
      <c r="K997" s="2">
        <f>IFERROR(VLOOKUP(Tableau2[[#This Row],[PR]],'Taux sortant'!$I$9:$S$167,COLUMN(),0),"")</f>
        <v>0</v>
      </c>
      <c r="L997" s="2" t="str">
        <f>IFERROR(VLOOKUP(Tableau2[[#This Row],[PR]],'Taux sortant'!$I$9:$S$167,COLUMN(),0),"")</f>
        <v/>
      </c>
    </row>
    <row r="998" spans="1:12" x14ac:dyDescent="0.3">
      <c r="A998" s="1" t="s">
        <v>1692</v>
      </c>
      <c r="B998" s="1" t="s">
        <v>1535</v>
      </c>
      <c r="C998" s="2">
        <f>IFERROR(VLOOKUP(Tableau2[[#This Row],[PR]],'Taux sortant'!$I$9:$S$167,COLUMN(),0),"")</f>
        <v>32.31</v>
      </c>
      <c r="D998" s="2">
        <f>IFERROR(VLOOKUP(Tableau2[[#This Row],[PR]],'Taux sortant'!$I$9:$S$167,COLUMN(),0),"")</f>
        <v>25.84</v>
      </c>
      <c r="E998" s="2">
        <f>IFERROR(VLOOKUP(Tableau2[[#This Row],[PR]],'Taux sortant'!$I$9:$S$167,COLUMN(),0),"")</f>
        <v>18.78</v>
      </c>
      <c r="F998" s="2">
        <f>IFERROR(VLOOKUP(Tableau2[[#This Row],[PR]],'Taux sortant'!$I$9:$S$167,COLUMN(),0),"")</f>
        <v>15.36</v>
      </c>
      <c r="G998" s="2">
        <f>IFERROR(VLOOKUP(Tableau2[[#This Row],[PR]],'Taux sortant'!$I$9:$S$167,COLUMN(),0),"")</f>
        <v>12.71</v>
      </c>
      <c r="H998" s="2">
        <f>IFERROR(VLOOKUP(Tableau2[[#This Row],[PR]],'Taux sortant'!$I$9:$S$167,COLUMN(),0),"")</f>
        <v>10.58</v>
      </c>
      <c r="I998" s="2">
        <f>IFERROR(VLOOKUP(Tableau2[[#This Row],[PR]],'Taux sortant'!$I$9:$S$167,COLUMN(),0),"")</f>
        <v>9.08</v>
      </c>
      <c r="J998" s="2">
        <f>IFERROR(VLOOKUP(Tableau2[[#This Row],[PR]],'Taux sortant'!$I$9:$S$167,COLUMN(),0),"")</f>
        <v>0</v>
      </c>
      <c r="K998" s="2">
        <f>IFERROR(VLOOKUP(Tableau2[[#This Row],[PR]],'Taux sortant'!$I$9:$S$167,COLUMN(),0),"")</f>
        <v>0</v>
      </c>
      <c r="L998" s="2" t="str">
        <f>IFERROR(VLOOKUP(Tableau2[[#This Row],[PR]],'Taux sortant'!$I$9:$S$167,COLUMN(),0),"")</f>
        <v/>
      </c>
    </row>
    <row r="999" spans="1:12" x14ac:dyDescent="0.3">
      <c r="A999" s="1" t="s">
        <v>1686</v>
      </c>
      <c r="B999" s="1" t="s">
        <v>1682</v>
      </c>
      <c r="C999" s="2">
        <f>IFERROR(VLOOKUP(Tableau2[[#This Row],[PR]],'Taux sortant'!$I$9:$S$167,COLUMN(),0),"")</f>
        <v>9.59</v>
      </c>
      <c r="D999" s="2">
        <f>IFERROR(VLOOKUP(Tableau2[[#This Row],[PR]],'Taux sortant'!$I$9:$S$167,COLUMN(),0),"")</f>
        <v>7.53</v>
      </c>
      <c r="E999" s="2">
        <f>IFERROR(VLOOKUP(Tableau2[[#This Row],[PR]],'Taux sortant'!$I$9:$S$167,COLUMN(),0),"")</f>
        <v>5.2</v>
      </c>
      <c r="F999" s="2">
        <f>IFERROR(VLOOKUP(Tableau2[[#This Row],[PR]],'Taux sortant'!$I$9:$S$167,COLUMN(),0),"")</f>
        <v>4.08</v>
      </c>
      <c r="G999" s="2">
        <f>IFERROR(VLOOKUP(Tableau2[[#This Row],[PR]],'Taux sortant'!$I$9:$S$167,COLUMN(),0),"")</f>
        <v>3.34</v>
      </c>
      <c r="H999" s="2">
        <f>IFERROR(VLOOKUP(Tableau2[[#This Row],[PR]],'Taux sortant'!$I$9:$S$167,COLUMN(),0),"")</f>
        <v>2.88</v>
      </c>
      <c r="I999" s="2">
        <f>IFERROR(VLOOKUP(Tableau2[[#This Row],[PR]],'Taux sortant'!$I$9:$S$167,COLUMN(),0),"")</f>
        <v>2.59</v>
      </c>
      <c r="J999" s="2">
        <f>IFERROR(VLOOKUP(Tableau2[[#This Row],[PR]],'Taux sortant'!$I$9:$S$167,COLUMN(),0),"")</f>
        <v>0</v>
      </c>
      <c r="K999" s="2">
        <f>IFERROR(VLOOKUP(Tableau2[[#This Row],[PR]],'Taux sortant'!$I$9:$S$167,COLUMN(),0),"")</f>
        <v>0</v>
      </c>
      <c r="L999" s="2" t="str">
        <f>IFERROR(VLOOKUP(Tableau2[[#This Row],[PR]],'Taux sortant'!$I$9:$S$167,COLUMN(),0),"")</f>
        <v/>
      </c>
    </row>
    <row r="1000" spans="1:12" x14ac:dyDescent="0.3">
      <c r="A1000" s="1" t="s">
        <v>3279</v>
      </c>
      <c r="B1000" s="1" t="s">
        <v>3076</v>
      </c>
      <c r="C1000" s="2">
        <f>IFERROR(VLOOKUP(Tableau2[[#This Row],[PR]],'Taux sortant'!$I$9:$S$167,COLUMN(),0),"")</f>
        <v>14.68</v>
      </c>
      <c r="D1000" s="2">
        <f>IFERROR(VLOOKUP(Tableau2[[#This Row],[PR]],'Taux sortant'!$I$9:$S$167,COLUMN(),0),"")</f>
        <v>12.17</v>
      </c>
      <c r="E1000" s="2">
        <f>IFERROR(VLOOKUP(Tableau2[[#This Row],[PR]],'Taux sortant'!$I$9:$S$167,COLUMN(),0),"")</f>
        <v>9.26</v>
      </c>
      <c r="F1000" s="2">
        <f>IFERROR(VLOOKUP(Tableau2[[#This Row],[PR]],'Taux sortant'!$I$9:$S$167,COLUMN(),0),"")</f>
        <v>7.85</v>
      </c>
      <c r="G1000" s="2">
        <f>IFERROR(VLOOKUP(Tableau2[[#This Row],[PR]],'Taux sortant'!$I$9:$S$167,COLUMN(),0),"")</f>
        <v>6.68</v>
      </c>
      <c r="H1000" s="2">
        <f>IFERROR(VLOOKUP(Tableau2[[#This Row],[PR]],'Taux sortant'!$I$9:$S$167,COLUMN(),0),"")</f>
        <v>5.72</v>
      </c>
      <c r="I1000" s="2">
        <f>IFERROR(VLOOKUP(Tableau2[[#This Row],[PR]],'Taux sortant'!$I$9:$S$167,COLUMN(),0),"")</f>
        <v>4.96</v>
      </c>
      <c r="J1000" s="2">
        <f>IFERROR(VLOOKUP(Tableau2[[#This Row],[PR]],'Taux sortant'!$I$9:$S$167,COLUMN(),0),"")</f>
        <v>0</v>
      </c>
      <c r="K1000" s="2">
        <f>IFERROR(VLOOKUP(Tableau2[[#This Row],[PR]],'Taux sortant'!$I$9:$S$167,COLUMN(),0),"")</f>
        <v>0</v>
      </c>
      <c r="L1000" s="2" t="str">
        <f>IFERROR(VLOOKUP(Tableau2[[#This Row],[PR]],'Taux sortant'!$I$9:$S$167,COLUMN(),0),"")</f>
        <v/>
      </c>
    </row>
    <row r="1001" spans="1:12" x14ac:dyDescent="0.3">
      <c r="A1001" s="1" t="s">
        <v>1689</v>
      </c>
      <c r="B1001" s="1" t="s">
        <v>1595</v>
      </c>
      <c r="C1001" s="2">
        <f>IFERROR(VLOOKUP(Tableau2[[#This Row],[PR]],'Taux sortant'!$I$9:$S$167,COLUMN(),0),"")</f>
        <v>32.31</v>
      </c>
      <c r="D1001" s="2">
        <f>IFERROR(VLOOKUP(Tableau2[[#This Row],[PR]],'Taux sortant'!$I$9:$S$167,COLUMN(),0),"")</f>
        <v>25.84</v>
      </c>
      <c r="E1001" s="2">
        <f>IFERROR(VLOOKUP(Tableau2[[#This Row],[PR]],'Taux sortant'!$I$9:$S$167,COLUMN(),0),"")</f>
        <v>18.78</v>
      </c>
      <c r="F1001" s="2">
        <f>IFERROR(VLOOKUP(Tableau2[[#This Row],[PR]],'Taux sortant'!$I$9:$S$167,COLUMN(),0),"")</f>
        <v>15.36</v>
      </c>
      <c r="G1001" s="2">
        <f>IFERROR(VLOOKUP(Tableau2[[#This Row],[PR]],'Taux sortant'!$I$9:$S$167,COLUMN(),0),"")</f>
        <v>12.71</v>
      </c>
      <c r="H1001" s="2">
        <f>IFERROR(VLOOKUP(Tableau2[[#This Row],[PR]],'Taux sortant'!$I$9:$S$167,COLUMN(),0),"")</f>
        <v>10.58</v>
      </c>
      <c r="I1001" s="2">
        <f>IFERROR(VLOOKUP(Tableau2[[#This Row],[PR]],'Taux sortant'!$I$9:$S$167,COLUMN(),0),"")</f>
        <v>9.08</v>
      </c>
      <c r="J1001" s="2">
        <f>IFERROR(VLOOKUP(Tableau2[[#This Row],[PR]],'Taux sortant'!$I$9:$S$167,COLUMN(),0),"")</f>
        <v>0</v>
      </c>
      <c r="K1001" s="2">
        <f>IFERROR(VLOOKUP(Tableau2[[#This Row],[PR]],'Taux sortant'!$I$9:$S$167,COLUMN(),0),"")</f>
        <v>0</v>
      </c>
      <c r="L1001" s="2" t="str">
        <f>IFERROR(VLOOKUP(Tableau2[[#This Row],[PR]],'Taux sortant'!$I$9:$S$167,COLUMN(),0),"")</f>
        <v/>
      </c>
    </row>
    <row r="1002" spans="1:12" x14ac:dyDescent="0.3">
      <c r="A1002" s="1" t="s">
        <v>5571</v>
      </c>
      <c r="B1002" s="1" t="s">
        <v>5356</v>
      </c>
      <c r="C1002" s="2">
        <f>IFERROR(VLOOKUP(Tableau2[[#This Row],[PR]],'Taux sortant'!$I$9:$S$167,COLUMN(),0),"")</f>
        <v>14.1</v>
      </c>
      <c r="D1002" s="2">
        <f>IFERROR(VLOOKUP(Tableau2[[#This Row],[PR]],'Taux sortant'!$I$9:$S$167,COLUMN(),0),"")</f>
        <v>12.41</v>
      </c>
      <c r="E1002" s="2">
        <f>IFERROR(VLOOKUP(Tableau2[[#This Row],[PR]],'Taux sortant'!$I$9:$S$167,COLUMN(),0),"")</f>
        <v>9.0299999999999994</v>
      </c>
      <c r="F1002" s="2">
        <f>IFERROR(VLOOKUP(Tableau2[[#This Row],[PR]],'Taux sortant'!$I$9:$S$167,COLUMN(),0),"")</f>
        <v>7.34</v>
      </c>
      <c r="G1002" s="2">
        <f>IFERROR(VLOOKUP(Tableau2[[#This Row],[PR]],'Taux sortant'!$I$9:$S$167,COLUMN(),0),"")</f>
        <v>6.12</v>
      </c>
      <c r="H1002" s="2">
        <f>IFERROR(VLOOKUP(Tableau2[[#This Row],[PR]],'Taux sortant'!$I$9:$S$167,COLUMN(),0),"")</f>
        <v>5.37</v>
      </c>
      <c r="I1002" s="2">
        <f>IFERROR(VLOOKUP(Tableau2[[#This Row],[PR]],'Taux sortant'!$I$9:$S$167,COLUMN(),0),"")</f>
        <v>4.6500000000000004</v>
      </c>
      <c r="J1002" s="2">
        <f>IFERROR(VLOOKUP(Tableau2[[#This Row],[PR]],'Taux sortant'!$I$9:$S$167,COLUMN(),0),"")</f>
        <v>0</v>
      </c>
      <c r="K1002" s="2">
        <f>IFERROR(VLOOKUP(Tableau2[[#This Row],[PR]],'Taux sortant'!$I$9:$S$167,COLUMN(),0),"")</f>
        <v>1585.65</v>
      </c>
      <c r="L1002" s="2" t="str">
        <f>IFERROR(VLOOKUP(Tableau2[[#This Row],[PR]],'Taux sortant'!$I$9:$S$167,COLUMN(),0),"")</f>
        <v/>
      </c>
    </row>
    <row r="1003" spans="1:12" x14ac:dyDescent="0.3">
      <c r="A1003" s="1" t="s">
        <v>4295</v>
      </c>
      <c r="B1003" s="1" t="s">
        <v>4140</v>
      </c>
      <c r="C1003" s="2" t="str">
        <f>IFERROR(VLOOKUP(Tableau2[[#This Row],[PR]],'Taux sortant'!$I$9:$S$167,COLUMN(),0),"")</f>
        <v/>
      </c>
      <c r="D1003" s="2" t="str">
        <f>IFERROR(VLOOKUP(Tableau2[[#This Row],[PR]],'Taux sortant'!$I$9:$S$167,COLUMN(),0),"")</f>
        <v/>
      </c>
      <c r="E1003" s="2" t="str">
        <f>IFERROR(VLOOKUP(Tableau2[[#This Row],[PR]],'Taux sortant'!$I$9:$S$167,COLUMN(),0),"")</f>
        <v/>
      </c>
      <c r="F1003" s="2" t="str">
        <f>IFERROR(VLOOKUP(Tableau2[[#This Row],[PR]],'Taux sortant'!$I$9:$S$167,COLUMN(),0),"")</f>
        <v/>
      </c>
      <c r="G1003" s="2" t="str">
        <f>IFERROR(VLOOKUP(Tableau2[[#This Row],[PR]],'Taux sortant'!$I$9:$S$167,COLUMN(),0),"")</f>
        <v/>
      </c>
      <c r="H1003" s="2" t="str">
        <f>IFERROR(VLOOKUP(Tableau2[[#This Row],[PR]],'Taux sortant'!$I$9:$S$167,COLUMN(),0),"")</f>
        <v/>
      </c>
      <c r="I1003" s="2" t="str">
        <f>IFERROR(VLOOKUP(Tableau2[[#This Row],[PR]],'Taux sortant'!$I$9:$S$167,COLUMN(),0),"")</f>
        <v/>
      </c>
      <c r="J1003" s="2" t="str">
        <f>IFERROR(VLOOKUP(Tableau2[[#This Row],[PR]],'Taux sortant'!$I$9:$S$167,COLUMN(),0),"")</f>
        <v/>
      </c>
      <c r="K1003" s="2" t="str">
        <f>IFERROR(VLOOKUP(Tableau2[[#This Row],[PR]],'Taux sortant'!$I$9:$S$167,COLUMN(),0),"")</f>
        <v/>
      </c>
      <c r="L1003" s="2" t="str">
        <f>IFERROR(VLOOKUP(Tableau2[[#This Row],[PR]],'Taux sortant'!$I$9:$S$167,COLUMN(),0),"")</f>
        <v/>
      </c>
    </row>
    <row r="1004" spans="1:12" x14ac:dyDescent="0.3">
      <c r="A1004" s="1" t="s">
        <v>3281</v>
      </c>
      <c r="B1004" s="1" t="s">
        <v>3097</v>
      </c>
      <c r="C1004" s="2">
        <f>IFERROR(VLOOKUP(Tableau2[[#This Row],[PR]],'Taux sortant'!$I$9:$S$167,COLUMN(),0),"")</f>
        <v>15.23</v>
      </c>
      <c r="D1004" s="2">
        <f>IFERROR(VLOOKUP(Tableau2[[#This Row],[PR]],'Taux sortant'!$I$9:$S$167,COLUMN(),0),"")</f>
        <v>12.68</v>
      </c>
      <c r="E1004" s="2">
        <f>IFERROR(VLOOKUP(Tableau2[[#This Row],[PR]],'Taux sortant'!$I$9:$S$167,COLUMN(),0),"")</f>
        <v>9.76</v>
      </c>
      <c r="F1004" s="2">
        <f>IFERROR(VLOOKUP(Tableau2[[#This Row],[PR]],'Taux sortant'!$I$9:$S$167,COLUMN(),0),"")</f>
        <v>8.27</v>
      </c>
      <c r="G1004" s="2">
        <f>IFERROR(VLOOKUP(Tableau2[[#This Row],[PR]],'Taux sortant'!$I$9:$S$167,COLUMN(),0),"")</f>
        <v>7.07</v>
      </c>
      <c r="H1004" s="2">
        <f>IFERROR(VLOOKUP(Tableau2[[#This Row],[PR]],'Taux sortant'!$I$9:$S$167,COLUMN(),0),"")</f>
        <v>6.09</v>
      </c>
      <c r="I1004" s="2">
        <f>IFERROR(VLOOKUP(Tableau2[[#This Row],[PR]],'Taux sortant'!$I$9:$S$167,COLUMN(),0),"")</f>
        <v>5.31</v>
      </c>
      <c r="J1004" s="2">
        <f>IFERROR(VLOOKUP(Tableau2[[#This Row],[PR]],'Taux sortant'!$I$9:$S$167,COLUMN(),0),"")</f>
        <v>0</v>
      </c>
      <c r="K1004" s="2">
        <f>IFERROR(VLOOKUP(Tableau2[[#This Row],[PR]],'Taux sortant'!$I$9:$S$167,COLUMN(),0),"")</f>
        <v>0</v>
      </c>
      <c r="L1004" s="2" t="str">
        <f>IFERROR(VLOOKUP(Tableau2[[#This Row],[PR]],'Taux sortant'!$I$9:$S$167,COLUMN(),0),"")</f>
        <v/>
      </c>
    </row>
    <row r="1005" spans="1:12" x14ac:dyDescent="0.3">
      <c r="A1005" s="1" t="s">
        <v>3284</v>
      </c>
      <c r="B1005" s="1" t="s">
        <v>3107</v>
      </c>
      <c r="C1005" s="2" t="str">
        <f>IFERROR(VLOOKUP(Tableau2[[#This Row],[PR]],'Taux sortant'!$I$9:$S$167,COLUMN(),0),"")</f>
        <v/>
      </c>
      <c r="D1005" s="2" t="str">
        <f>IFERROR(VLOOKUP(Tableau2[[#This Row],[PR]],'Taux sortant'!$I$9:$S$167,COLUMN(),0),"")</f>
        <v/>
      </c>
      <c r="E1005" s="2" t="str">
        <f>IFERROR(VLOOKUP(Tableau2[[#This Row],[PR]],'Taux sortant'!$I$9:$S$167,COLUMN(),0),"")</f>
        <v/>
      </c>
      <c r="F1005" s="2" t="str">
        <f>IFERROR(VLOOKUP(Tableau2[[#This Row],[PR]],'Taux sortant'!$I$9:$S$167,COLUMN(),0),"")</f>
        <v/>
      </c>
      <c r="G1005" s="2" t="str">
        <f>IFERROR(VLOOKUP(Tableau2[[#This Row],[PR]],'Taux sortant'!$I$9:$S$167,COLUMN(),0),"")</f>
        <v/>
      </c>
      <c r="H1005" s="2" t="str">
        <f>IFERROR(VLOOKUP(Tableau2[[#This Row],[PR]],'Taux sortant'!$I$9:$S$167,COLUMN(),0),"")</f>
        <v/>
      </c>
      <c r="I1005" s="2" t="str">
        <f>IFERROR(VLOOKUP(Tableau2[[#This Row],[PR]],'Taux sortant'!$I$9:$S$167,COLUMN(),0),"")</f>
        <v/>
      </c>
      <c r="J1005" s="2" t="str">
        <f>IFERROR(VLOOKUP(Tableau2[[#This Row],[PR]],'Taux sortant'!$I$9:$S$167,COLUMN(),0),"")</f>
        <v/>
      </c>
      <c r="K1005" s="2" t="str">
        <f>IFERROR(VLOOKUP(Tableau2[[#This Row],[PR]],'Taux sortant'!$I$9:$S$167,COLUMN(),0),"")</f>
        <v/>
      </c>
      <c r="L1005" s="2" t="str">
        <f>IFERROR(VLOOKUP(Tableau2[[#This Row],[PR]],'Taux sortant'!$I$9:$S$167,COLUMN(),0),"")</f>
        <v/>
      </c>
    </row>
    <row r="1006" spans="1:12" x14ac:dyDescent="0.3">
      <c r="A1006" s="1" t="s">
        <v>1696</v>
      </c>
      <c r="B1006" s="1" t="s">
        <v>1572</v>
      </c>
      <c r="C1006" s="2">
        <f>IFERROR(VLOOKUP(Tableau2[[#This Row],[PR]],'Taux sortant'!$I$9:$S$167,COLUMN(),0),"")</f>
        <v>11.77</v>
      </c>
      <c r="D1006" s="2">
        <f>IFERROR(VLOOKUP(Tableau2[[#This Row],[PR]],'Taux sortant'!$I$9:$S$167,COLUMN(),0),"")</f>
        <v>9.3699999999999992</v>
      </c>
      <c r="E1006" s="2">
        <f>IFERROR(VLOOKUP(Tableau2[[#This Row],[PR]],'Taux sortant'!$I$9:$S$167,COLUMN(),0),"")</f>
        <v>6.64</v>
      </c>
      <c r="F1006" s="2">
        <f>IFERROR(VLOOKUP(Tableau2[[#This Row],[PR]],'Taux sortant'!$I$9:$S$167,COLUMN(),0),"")</f>
        <v>5.36</v>
      </c>
      <c r="G1006" s="2">
        <f>IFERROR(VLOOKUP(Tableau2[[#This Row],[PR]],'Taux sortant'!$I$9:$S$167,COLUMN(),0),"")</f>
        <v>4.43</v>
      </c>
      <c r="H1006" s="2">
        <f>IFERROR(VLOOKUP(Tableau2[[#This Row],[PR]],'Taux sortant'!$I$9:$S$167,COLUMN(),0),"")</f>
        <v>3.65</v>
      </c>
      <c r="I1006" s="2">
        <f>IFERROR(VLOOKUP(Tableau2[[#This Row],[PR]],'Taux sortant'!$I$9:$S$167,COLUMN(),0),"")</f>
        <v>3.13</v>
      </c>
      <c r="J1006" s="2">
        <f>IFERROR(VLOOKUP(Tableau2[[#This Row],[PR]],'Taux sortant'!$I$9:$S$167,COLUMN(),0),"")</f>
        <v>0</v>
      </c>
      <c r="K1006" s="2">
        <f>IFERROR(VLOOKUP(Tableau2[[#This Row],[PR]],'Taux sortant'!$I$9:$S$167,COLUMN(),0),"")</f>
        <v>0</v>
      </c>
      <c r="L1006" s="2" t="str">
        <f>IFERROR(VLOOKUP(Tableau2[[#This Row],[PR]],'Taux sortant'!$I$9:$S$167,COLUMN(),0),"")</f>
        <v/>
      </c>
    </row>
    <row r="1007" spans="1:12" x14ac:dyDescent="0.3">
      <c r="A1007" s="1" t="s">
        <v>1696</v>
      </c>
      <c r="B1007" s="1" t="s">
        <v>4140</v>
      </c>
      <c r="C1007" s="2" t="str">
        <f>IFERROR(VLOOKUP(Tableau2[[#This Row],[PR]],'Taux sortant'!$I$9:$S$167,COLUMN(),0),"")</f>
        <v/>
      </c>
      <c r="D1007" s="2" t="str">
        <f>IFERROR(VLOOKUP(Tableau2[[#This Row],[PR]],'Taux sortant'!$I$9:$S$167,COLUMN(),0),"")</f>
        <v/>
      </c>
      <c r="E1007" s="2" t="str">
        <f>IFERROR(VLOOKUP(Tableau2[[#This Row],[PR]],'Taux sortant'!$I$9:$S$167,COLUMN(),0),"")</f>
        <v/>
      </c>
      <c r="F1007" s="2" t="str">
        <f>IFERROR(VLOOKUP(Tableau2[[#This Row],[PR]],'Taux sortant'!$I$9:$S$167,COLUMN(),0),"")</f>
        <v/>
      </c>
      <c r="G1007" s="2" t="str">
        <f>IFERROR(VLOOKUP(Tableau2[[#This Row],[PR]],'Taux sortant'!$I$9:$S$167,COLUMN(),0),"")</f>
        <v/>
      </c>
      <c r="H1007" s="2" t="str">
        <f>IFERROR(VLOOKUP(Tableau2[[#This Row],[PR]],'Taux sortant'!$I$9:$S$167,COLUMN(),0),"")</f>
        <v/>
      </c>
      <c r="I1007" s="2" t="str">
        <f>IFERROR(VLOOKUP(Tableau2[[#This Row],[PR]],'Taux sortant'!$I$9:$S$167,COLUMN(),0),"")</f>
        <v/>
      </c>
      <c r="J1007" s="2" t="str">
        <f>IFERROR(VLOOKUP(Tableau2[[#This Row],[PR]],'Taux sortant'!$I$9:$S$167,COLUMN(),0),"")</f>
        <v/>
      </c>
      <c r="K1007" s="2" t="str">
        <f>IFERROR(VLOOKUP(Tableau2[[#This Row],[PR]],'Taux sortant'!$I$9:$S$167,COLUMN(),0),"")</f>
        <v/>
      </c>
      <c r="L1007" s="2" t="str">
        <f>IFERROR(VLOOKUP(Tableau2[[#This Row],[PR]],'Taux sortant'!$I$9:$S$167,COLUMN(),0),"")</f>
        <v/>
      </c>
    </row>
    <row r="1008" spans="1:12" x14ac:dyDescent="0.3">
      <c r="A1008" s="1" t="s">
        <v>1699</v>
      </c>
      <c r="B1008" s="1" t="s">
        <v>1543</v>
      </c>
      <c r="C1008" s="2">
        <f>IFERROR(VLOOKUP(Tableau2[[#This Row],[PR]],'Taux sortant'!$I$9:$S$167,COLUMN(),0),"")</f>
        <v>23.63</v>
      </c>
      <c r="D1008" s="2">
        <f>IFERROR(VLOOKUP(Tableau2[[#This Row],[PR]],'Taux sortant'!$I$9:$S$167,COLUMN(),0),"")</f>
        <v>18.579999999999998</v>
      </c>
      <c r="E1008" s="2">
        <f>IFERROR(VLOOKUP(Tableau2[[#This Row],[PR]],'Taux sortant'!$I$9:$S$167,COLUMN(),0),"")</f>
        <v>13.97</v>
      </c>
      <c r="F1008" s="2">
        <f>IFERROR(VLOOKUP(Tableau2[[#This Row],[PR]],'Taux sortant'!$I$9:$S$167,COLUMN(),0),"")</f>
        <v>11.28</v>
      </c>
      <c r="G1008" s="2">
        <f>IFERROR(VLOOKUP(Tableau2[[#This Row],[PR]],'Taux sortant'!$I$9:$S$167,COLUMN(),0),"")</f>
        <v>8.2799999999999994</v>
      </c>
      <c r="H1008" s="2">
        <f>IFERROR(VLOOKUP(Tableau2[[#This Row],[PR]],'Taux sortant'!$I$9:$S$167,COLUMN(),0),"")</f>
        <v>6.16</v>
      </c>
      <c r="I1008" s="2">
        <f>IFERROR(VLOOKUP(Tableau2[[#This Row],[PR]],'Taux sortant'!$I$9:$S$167,COLUMN(),0),"")</f>
        <v>5.49</v>
      </c>
      <c r="J1008" s="2">
        <f>IFERROR(VLOOKUP(Tableau2[[#This Row],[PR]],'Taux sortant'!$I$9:$S$167,COLUMN(),0),"")</f>
        <v>0</v>
      </c>
      <c r="K1008" s="2">
        <f>IFERROR(VLOOKUP(Tableau2[[#This Row],[PR]],'Taux sortant'!$I$9:$S$167,COLUMN(),0),"")</f>
        <v>0</v>
      </c>
      <c r="L1008" s="2" t="str">
        <f>IFERROR(VLOOKUP(Tableau2[[#This Row],[PR]],'Taux sortant'!$I$9:$S$167,COLUMN(),0),"")</f>
        <v/>
      </c>
    </row>
    <row r="1009" spans="1:12" x14ac:dyDescent="0.3">
      <c r="A1009" s="1" t="s">
        <v>1702</v>
      </c>
      <c r="B1009" s="1" t="s">
        <v>1523</v>
      </c>
      <c r="C1009" s="2">
        <f>IFERROR(VLOOKUP(Tableau2[[#This Row],[PR]],'Taux sortant'!$I$9:$S$167,COLUMN(),0),"")</f>
        <v>20.91</v>
      </c>
      <c r="D1009" s="2">
        <f>IFERROR(VLOOKUP(Tableau2[[#This Row],[PR]],'Taux sortant'!$I$9:$S$167,COLUMN(),0),"")</f>
        <v>16.62</v>
      </c>
      <c r="E1009" s="2">
        <f>IFERROR(VLOOKUP(Tableau2[[#This Row],[PR]],'Taux sortant'!$I$9:$S$167,COLUMN(),0),"")</f>
        <v>12.11</v>
      </c>
      <c r="F1009" s="2">
        <f>IFERROR(VLOOKUP(Tableau2[[#This Row],[PR]],'Taux sortant'!$I$9:$S$167,COLUMN(),0),"")</f>
        <v>9.7100000000000009</v>
      </c>
      <c r="G1009" s="2">
        <f>IFERROR(VLOOKUP(Tableau2[[#This Row],[PR]],'Taux sortant'!$I$9:$S$167,COLUMN(),0),"")</f>
        <v>7</v>
      </c>
      <c r="H1009" s="2">
        <f>IFERROR(VLOOKUP(Tableau2[[#This Row],[PR]],'Taux sortant'!$I$9:$S$167,COLUMN(),0),"")</f>
        <v>4.8099999999999996</v>
      </c>
      <c r="I1009" s="2">
        <f>IFERROR(VLOOKUP(Tableau2[[#This Row],[PR]],'Taux sortant'!$I$9:$S$167,COLUMN(),0),"")</f>
        <v>4.1900000000000004</v>
      </c>
      <c r="J1009" s="2">
        <f>IFERROR(VLOOKUP(Tableau2[[#This Row],[PR]],'Taux sortant'!$I$9:$S$167,COLUMN(),0),"")</f>
        <v>0</v>
      </c>
      <c r="K1009" s="2">
        <f>IFERROR(VLOOKUP(Tableau2[[#This Row],[PR]],'Taux sortant'!$I$9:$S$167,COLUMN(),0),"")</f>
        <v>0</v>
      </c>
      <c r="L1009" s="2" t="str">
        <f>IFERROR(VLOOKUP(Tableau2[[#This Row],[PR]],'Taux sortant'!$I$9:$S$167,COLUMN(),0),"")</f>
        <v/>
      </c>
    </row>
    <row r="1010" spans="1:12" x14ac:dyDescent="0.3">
      <c r="A1010" s="1" t="s">
        <v>5824</v>
      </c>
      <c r="B1010" s="1" t="s">
        <v>5825</v>
      </c>
      <c r="C1010" s="2">
        <f>IFERROR(VLOOKUP(Tableau2[[#This Row],[PR]],'Taux sortant'!$I$9:$S$167,COLUMN(),0),"")</f>
        <v>26.39</v>
      </c>
      <c r="D1010" s="2">
        <f>IFERROR(VLOOKUP(Tableau2[[#This Row],[PR]],'Taux sortant'!$I$9:$S$167,COLUMN(),0),"")</f>
        <v>23</v>
      </c>
      <c r="E1010" s="2">
        <f>IFERROR(VLOOKUP(Tableau2[[#This Row],[PR]],'Taux sortant'!$I$9:$S$167,COLUMN(),0),"")</f>
        <v>19.079999999999998</v>
      </c>
      <c r="F1010" s="2">
        <f>IFERROR(VLOOKUP(Tableau2[[#This Row],[PR]],'Taux sortant'!$I$9:$S$167,COLUMN(),0),"")</f>
        <v>17.13</v>
      </c>
      <c r="G1010" s="2">
        <f>IFERROR(VLOOKUP(Tableau2[[#This Row],[PR]],'Taux sortant'!$I$9:$S$167,COLUMN(),0),"")</f>
        <v>14.96</v>
      </c>
      <c r="H1010" s="2">
        <f>IFERROR(VLOOKUP(Tableau2[[#This Row],[PR]],'Taux sortant'!$I$9:$S$167,COLUMN(),0),"")</f>
        <v>12.83</v>
      </c>
      <c r="I1010" s="2">
        <f>IFERROR(VLOOKUP(Tableau2[[#This Row],[PR]],'Taux sortant'!$I$9:$S$167,COLUMN(),0),"")</f>
        <v>10.93</v>
      </c>
      <c r="J1010" s="2">
        <f>IFERROR(VLOOKUP(Tableau2[[#This Row],[PR]],'Taux sortant'!$I$9:$S$167,COLUMN(),0),"")</f>
        <v>0</v>
      </c>
      <c r="K1010" s="2">
        <f>IFERROR(VLOOKUP(Tableau2[[#This Row],[PR]],'Taux sortant'!$I$9:$S$167,COLUMN(),0),"")</f>
        <v>0</v>
      </c>
      <c r="L1010" s="2" t="str">
        <f>IFERROR(VLOOKUP(Tableau2[[#This Row],[PR]],'Taux sortant'!$I$9:$S$167,COLUMN(),0),"")</f>
        <v/>
      </c>
    </row>
    <row r="1011" spans="1:12" x14ac:dyDescent="0.3">
      <c r="A1011" s="1" t="s">
        <v>3287</v>
      </c>
      <c r="B1011" s="1" t="s">
        <v>3107</v>
      </c>
      <c r="C1011" s="2" t="str">
        <f>IFERROR(VLOOKUP(Tableau2[[#This Row],[PR]],'Taux sortant'!$I$9:$S$167,COLUMN(),0),"")</f>
        <v/>
      </c>
      <c r="D1011" s="2" t="str">
        <f>IFERROR(VLOOKUP(Tableau2[[#This Row],[PR]],'Taux sortant'!$I$9:$S$167,COLUMN(),0),"")</f>
        <v/>
      </c>
      <c r="E1011" s="2" t="str">
        <f>IFERROR(VLOOKUP(Tableau2[[#This Row],[PR]],'Taux sortant'!$I$9:$S$167,COLUMN(),0),"")</f>
        <v/>
      </c>
      <c r="F1011" s="2" t="str">
        <f>IFERROR(VLOOKUP(Tableau2[[#This Row],[PR]],'Taux sortant'!$I$9:$S$167,COLUMN(),0),"")</f>
        <v/>
      </c>
      <c r="G1011" s="2" t="str">
        <f>IFERROR(VLOOKUP(Tableau2[[#This Row],[PR]],'Taux sortant'!$I$9:$S$167,COLUMN(),0),"")</f>
        <v/>
      </c>
      <c r="H1011" s="2" t="str">
        <f>IFERROR(VLOOKUP(Tableau2[[#This Row],[PR]],'Taux sortant'!$I$9:$S$167,COLUMN(),0),"")</f>
        <v/>
      </c>
      <c r="I1011" s="2" t="str">
        <f>IFERROR(VLOOKUP(Tableau2[[#This Row],[PR]],'Taux sortant'!$I$9:$S$167,COLUMN(),0),"")</f>
        <v/>
      </c>
      <c r="J1011" s="2" t="str">
        <f>IFERROR(VLOOKUP(Tableau2[[#This Row],[PR]],'Taux sortant'!$I$9:$S$167,COLUMN(),0),"")</f>
        <v/>
      </c>
      <c r="K1011" s="2" t="str">
        <f>IFERROR(VLOOKUP(Tableau2[[#This Row],[PR]],'Taux sortant'!$I$9:$S$167,COLUMN(),0),"")</f>
        <v/>
      </c>
      <c r="L1011" s="2" t="str">
        <f>IFERROR(VLOOKUP(Tableau2[[#This Row],[PR]],'Taux sortant'!$I$9:$S$167,COLUMN(),0),"")</f>
        <v/>
      </c>
    </row>
    <row r="1012" spans="1:12" x14ac:dyDescent="0.3">
      <c r="A1012" s="1" t="s">
        <v>5574</v>
      </c>
      <c r="B1012" s="1" t="s">
        <v>5349</v>
      </c>
      <c r="C1012" s="2" t="str">
        <f>IFERROR(VLOOKUP(Tableau2[[#This Row],[PR]],'Taux sortant'!$I$9:$S$167,COLUMN(),0),"")</f>
        <v/>
      </c>
      <c r="D1012" s="2" t="str">
        <f>IFERROR(VLOOKUP(Tableau2[[#This Row],[PR]],'Taux sortant'!$I$9:$S$167,COLUMN(),0),"")</f>
        <v/>
      </c>
      <c r="E1012" s="2" t="str">
        <f>IFERROR(VLOOKUP(Tableau2[[#This Row],[PR]],'Taux sortant'!$I$9:$S$167,COLUMN(),0),"")</f>
        <v/>
      </c>
      <c r="F1012" s="2" t="str">
        <f>IFERROR(VLOOKUP(Tableau2[[#This Row],[PR]],'Taux sortant'!$I$9:$S$167,COLUMN(),0),"")</f>
        <v/>
      </c>
      <c r="G1012" s="2" t="str">
        <f>IFERROR(VLOOKUP(Tableau2[[#This Row],[PR]],'Taux sortant'!$I$9:$S$167,COLUMN(),0),"")</f>
        <v/>
      </c>
      <c r="H1012" s="2" t="str">
        <f>IFERROR(VLOOKUP(Tableau2[[#This Row],[PR]],'Taux sortant'!$I$9:$S$167,COLUMN(),0),"")</f>
        <v/>
      </c>
      <c r="I1012" s="2" t="str">
        <f>IFERROR(VLOOKUP(Tableau2[[#This Row],[PR]],'Taux sortant'!$I$9:$S$167,COLUMN(),0),"")</f>
        <v/>
      </c>
      <c r="J1012" s="2" t="str">
        <f>IFERROR(VLOOKUP(Tableau2[[#This Row],[PR]],'Taux sortant'!$I$9:$S$167,COLUMN(),0),"")</f>
        <v/>
      </c>
      <c r="K1012" s="2" t="str">
        <f>IFERROR(VLOOKUP(Tableau2[[#This Row],[PR]],'Taux sortant'!$I$9:$S$167,COLUMN(),0),"")</f>
        <v/>
      </c>
      <c r="L1012" s="2" t="str">
        <f>IFERROR(VLOOKUP(Tableau2[[#This Row],[PR]],'Taux sortant'!$I$9:$S$167,COLUMN(),0),"")</f>
        <v/>
      </c>
    </row>
    <row r="1013" spans="1:12" x14ac:dyDescent="0.3">
      <c r="A1013" s="1" t="s">
        <v>5828</v>
      </c>
      <c r="B1013" s="1" t="s">
        <v>5818</v>
      </c>
      <c r="C1013" s="2">
        <f>IFERROR(VLOOKUP(Tableau2[[#This Row],[PR]],'Taux sortant'!$I$9:$S$167,COLUMN(),0),"")</f>
        <v>37.01</v>
      </c>
      <c r="D1013" s="2">
        <f>IFERROR(VLOOKUP(Tableau2[[#This Row],[PR]],'Taux sortant'!$I$9:$S$167,COLUMN(),0),"")</f>
        <v>32.270000000000003</v>
      </c>
      <c r="E1013" s="2">
        <f>IFERROR(VLOOKUP(Tableau2[[#This Row],[PR]],'Taux sortant'!$I$9:$S$167,COLUMN(),0),"")</f>
        <v>27.48</v>
      </c>
      <c r="F1013" s="2">
        <f>IFERROR(VLOOKUP(Tableau2[[#This Row],[PR]],'Taux sortant'!$I$9:$S$167,COLUMN(),0),"")</f>
        <v>25.08</v>
      </c>
      <c r="G1013" s="2">
        <f>IFERROR(VLOOKUP(Tableau2[[#This Row],[PR]],'Taux sortant'!$I$9:$S$167,COLUMN(),0),"")</f>
        <v>22.19</v>
      </c>
      <c r="H1013" s="2">
        <f>IFERROR(VLOOKUP(Tableau2[[#This Row],[PR]],'Taux sortant'!$I$9:$S$167,COLUMN(),0),"")</f>
        <v>19.739999999999998</v>
      </c>
      <c r="I1013" s="2">
        <f>IFERROR(VLOOKUP(Tableau2[[#This Row],[PR]],'Taux sortant'!$I$9:$S$167,COLUMN(),0),"")</f>
        <v>17.21</v>
      </c>
      <c r="J1013" s="2">
        <f>IFERROR(VLOOKUP(Tableau2[[#This Row],[PR]],'Taux sortant'!$I$9:$S$167,COLUMN(),0),"")</f>
        <v>0</v>
      </c>
      <c r="K1013" s="2">
        <f>IFERROR(VLOOKUP(Tableau2[[#This Row],[PR]],'Taux sortant'!$I$9:$S$167,COLUMN(),0),"")</f>
        <v>0</v>
      </c>
      <c r="L1013" s="2" t="str">
        <f>IFERROR(VLOOKUP(Tableau2[[#This Row],[PR]],'Taux sortant'!$I$9:$S$167,COLUMN(),0),"")</f>
        <v/>
      </c>
    </row>
    <row r="1014" spans="1:12" x14ac:dyDescent="0.3">
      <c r="A1014" s="1" t="s">
        <v>3289</v>
      </c>
      <c r="B1014" s="1" t="s">
        <v>3100</v>
      </c>
      <c r="C1014" s="2" t="str">
        <f>IFERROR(VLOOKUP(Tableau2[[#This Row],[PR]],'Taux sortant'!$I$9:$S$167,COLUMN(),0),"")</f>
        <v/>
      </c>
      <c r="D1014" s="2" t="str">
        <f>IFERROR(VLOOKUP(Tableau2[[#This Row],[PR]],'Taux sortant'!$I$9:$S$167,COLUMN(),0),"")</f>
        <v/>
      </c>
      <c r="E1014" s="2" t="str">
        <f>IFERROR(VLOOKUP(Tableau2[[#This Row],[PR]],'Taux sortant'!$I$9:$S$167,COLUMN(),0),"")</f>
        <v/>
      </c>
      <c r="F1014" s="2" t="str">
        <f>IFERROR(VLOOKUP(Tableau2[[#This Row],[PR]],'Taux sortant'!$I$9:$S$167,COLUMN(),0),"")</f>
        <v/>
      </c>
      <c r="G1014" s="2" t="str">
        <f>IFERROR(VLOOKUP(Tableau2[[#This Row],[PR]],'Taux sortant'!$I$9:$S$167,COLUMN(),0),"")</f>
        <v/>
      </c>
      <c r="H1014" s="2" t="str">
        <f>IFERROR(VLOOKUP(Tableau2[[#This Row],[PR]],'Taux sortant'!$I$9:$S$167,COLUMN(),0),"")</f>
        <v/>
      </c>
      <c r="I1014" s="2" t="str">
        <f>IFERROR(VLOOKUP(Tableau2[[#This Row],[PR]],'Taux sortant'!$I$9:$S$167,COLUMN(),0),"")</f>
        <v/>
      </c>
      <c r="J1014" s="2" t="str">
        <f>IFERROR(VLOOKUP(Tableau2[[#This Row],[PR]],'Taux sortant'!$I$9:$S$167,COLUMN(),0),"")</f>
        <v/>
      </c>
      <c r="K1014" s="2" t="str">
        <f>IFERROR(VLOOKUP(Tableau2[[#This Row],[PR]],'Taux sortant'!$I$9:$S$167,COLUMN(),0),"")</f>
        <v/>
      </c>
      <c r="L1014" s="2" t="str">
        <f>IFERROR(VLOOKUP(Tableau2[[#This Row],[PR]],'Taux sortant'!$I$9:$S$167,COLUMN(),0),"")</f>
        <v/>
      </c>
    </row>
    <row r="1015" spans="1:12" x14ac:dyDescent="0.3">
      <c r="A1015" s="1" t="s">
        <v>5833</v>
      </c>
      <c r="B1015" s="1" t="s">
        <v>5816</v>
      </c>
      <c r="C1015" s="2" t="str">
        <f>IFERROR(VLOOKUP(Tableau2[[#This Row],[PR]],'Taux sortant'!$I$9:$S$167,COLUMN(),0),"")</f>
        <v/>
      </c>
      <c r="D1015" s="2" t="str">
        <f>IFERROR(VLOOKUP(Tableau2[[#This Row],[PR]],'Taux sortant'!$I$9:$S$167,COLUMN(),0),"")</f>
        <v/>
      </c>
      <c r="E1015" s="2" t="str">
        <f>IFERROR(VLOOKUP(Tableau2[[#This Row],[PR]],'Taux sortant'!$I$9:$S$167,COLUMN(),0),"")</f>
        <v/>
      </c>
      <c r="F1015" s="2" t="str">
        <f>IFERROR(VLOOKUP(Tableau2[[#This Row],[PR]],'Taux sortant'!$I$9:$S$167,COLUMN(),0),"")</f>
        <v/>
      </c>
      <c r="G1015" s="2" t="str">
        <f>IFERROR(VLOOKUP(Tableau2[[#This Row],[PR]],'Taux sortant'!$I$9:$S$167,COLUMN(),0),"")</f>
        <v/>
      </c>
      <c r="H1015" s="2" t="str">
        <f>IFERROR(VLOOKUP(Tableau2[[#This Row],[PR]],'Taux sortant'!$I$9:$S$167,COLUMN(),0),"")</f>
        <v/>
      </c>
      <c r="I1015" s="2" t="str">
        <f>IFERROR(VLOOKUP(Tableau2[[#This Row],[PR]],'Taux sortant'!$I$9:$S$167,COLUMN(),0),"")</f>
        <v/>
      </c>
      <c r="J1015" s="2" t="str">
        <f>IFERROR(VLOOKUP(Tableau2[[#This Row],[PR]],'Taux sortant'!$I$9:$S$167,COLUMN(),0),"")</f>
        <v/>
      </c>
      <c r="K1015" s="2" t="str">
        <f>IFERROR(VLOOKUP(Tableau2[[#This Row],[PR]],'Taux sortant'!$I$9:$S$167,COLUMN(),0),"")</f>
        <v/>
      </c>
      <c r="L1015" s="2" t="str">
        <f>IFERROR(VLOOKUP(Tableau2[[#This Row],[PR]],'Taux sortant'!$I$9:$S$167,COLUMN(),0),"")</f>
        <v/>
      </c>
    </row>
    <row r="1016" spans="1:12" x14ac:dyDescent="0.3">
      <c r="A1016" s="1" t="s">
        <v>5836</v>
      </c>
      <c r="B1016" s="1" t="s">
        <v>5816</v>
      </c>
      <c r="C1016" s="2" t="str">
        <f>IFERROR(VLOOKUP(Tableau2[[#This Row],[PR]],'Taux sortant'!$I$9:$S$167,COLUMN(),0),"")</f>
        <v/>
      </c>
      <c r="D1016" s="2" t="str">
        <f>IFERROR(VLOOKUP(Tableau2[[#This Row],[PR]],'Taux sortant'!$I$9:$S$167,COLUMN(),0),"")</f>
        <v/>
      </c>
      <c r="E1016" s="2" t="str">
        <f>IFERROR(VLOOKUP(Tableau2[[#This Row],[PR]],'Taux sortant'!$I$9:$S$167,COLUMN(),0),"")</f>
        <v/>
      </c>
      <c r="F1016" s="2" t="str">
        <f>IFERROR(VLOOKUP(Tableau2[[#This Row],[PR]],'Taux sortant'!$I$9:$S$167,COLUMN(),0),"")</f>
        <v/>
      </c>
      <c r="G1016" s="2" t="str">
        <f>IFERROR(VLOOKUP(Tableau2[[#This Row],[PR]],'Taux sortant'!$I$9:$S$167,COLUMN(),0),"")</f>
        <v/>
      </c>
      <c r="H1016" s="2" t="str">
        <f>IFERROR(VLOOKUP(Tableau2[[#This Row],[PR]],'Taux sortant'!$I$9:$S$167,COLUMN(),0),"")</f>
        <v/>
      </c>
      <c r="I1016" s="2" t="str">
        <f>IFERROR(VLOOKUP(Tableau2[[#This Row],[PR]],'Taux sortant'!$I$9:$S$167,COLUMN(),0),"")</f>
        <v/>
      </c>
      <c r="J1016" s="2" t="str">
        <f>IFERROR(VLOOKUP(Tableau2[[#This Row],[PR]],'Taux sortant'!$I$9:$S$167,COLUMN(),0),"")</f>
        <v/>
      </c>
      <c r="K1016" s="2" t="str">
        <f>IFERROR(VLOOKUP(Tableau2[[#This Row],[PR]],'Taux sortant'!$I$9:$S$167,COLUMN(),0),"")</f>
        <v/>
      </c>
      <c r="L1016" s="2" t="str">
        <f>IFERROR(VLOOKUP(Tableau2[[#This Row],[PR]],'Taux sortant'!$I$9:$S$167,COLUMN(),0),"")</f>
        <v/>
      </c>
    </row>
    <row r="1017" spans="1:12" x14ac:dyDescent="0.3">
      <c r="A1017" s="1" t="s">
        <v>5840</v>
      </c>
      <c r="B1017" s="1" t="s">
        <v>5816</v>
      </c>
      <c r="C1017" s="2" t="str">
        <f>IFERROR(VLOOKUP(Tableau2[[#This Row],[PR]],'Taux sortant'!$I$9:$S$167,COLUMN(),0),"")</f>
        <v/>
      </c>
      <c r="D1017" s="2" t="str">
        <f>IFERROR(VLOOKUP(Tableau2[[#This Row],[PR]],'Taux sortant'!$I$9:$S$167,COLUMN(),0),"")</f>
        <v/>
      </c>
      <c r="E1017" s="2" t="str">
        <f>IFERROR(VLOOKUP(Tableau2[[#This Row],[PR]],'Taux sortant'!$I$9:$S$167,COLUMN(),0),"")</f>
        <v/>
      </c>
      <c r="F1017" s="2" t="str">
        <f>IFERROR(VLOOKUP(Tableau2[[#This Row],[PR]],'Taux sortant'!$I$9:$S$167,COLUMN(),0),"")</f>
        <v/>
      </c>
      <c r="G1017" s="2" t="str">
        <f>IFERROR(VLOOKUP(Tableau2[[#This Row],[PR]],'Taux sortant'!$I$9:$S$167,COLUMN(),0),"")</f>
        <v/>
      </c>
      <c r="H1017" s="2" t="str">
        <f>IFERROR(VLOOKUP(Tableau2[[#This Row],[PR]],'Taux sortant'!$I$9:$S$167,COLUMN(),0),"")</f>
        <v/>
      </c>
      <c r="I1017" s="2" t="str">
        <f>IFERROR(VLOOKUP(Tableau2[[#This Row],[PR]],'Taux sortant'!$I$9:$S$167,COLUMN(),0),"")</f>
        <v/>
      </c>
      <c r="J1017" s="2" t="str">
        <f>IFERROR(VLOOKUP(Tableau2[[#This Row],[PR]],'Taux sortant'!$I$9:$S$167,COLUMN(),0),"")</f>
        <v/>
      </c>
      <c r="K1017" s="2" t="str">
        <f>IFERROR(VLOOKUP(Tableau2[[#This Row],[PR]],'Taux sortant'!$I$9:$S$167,COLUMN(),0),"")</f>
        <v/>
      </c>
      <c r="L1017" s="2" t="str">
        <f>IFERROR(VLOOKUP(Tableau2[[#This Row],[PR]],'Taux sortant'!$I$9:$S$167,COLUMN(),0),"")</f>
        <v/>
      </c>
    </row>
    <row r="1018" spans="1:12" x14ac:dyDescent="0.3">
      <c r="A1018" s="1" t="s">
        <v>4300</v>
      </c>
      <c r="B1018" s="1" t="s">
        <v>4155</v>
      </c>
      <c r="C1018" s="2">
        <f>IFERROR(VLOOKUP(Tableau2[[#This Row],[PR]],'Taux sortant'!$I$9:$S$167,COLUMN(),0),"")</f>
        <v>17.46</v>
      </c>
      <c r="D1018" s="2">
        <f>IFERROR(VLOOKUP(Tableau2[[#This Row],[PR]],'Taux sortant'!$I$9:$S$167,COLUMN(),0),"")</f>
        <v>14.82</v>
      </c>
      <c r="E1018" s="2">
        <f>IFERROR(VLOOKUP(Tableau2[[#This Row],[PR]],'Taux sortant'!$I$9:$S$167,COLUMN(),0),"")</f>
        <v>11.74</v>
      </c>
      <c r="F1018" s="2">
        <f>IFERROR(VLOOKUP(Tableau2[[#This Row],[PR]],'Taux sortant'!$I$9:$S$167,COLUMN(),0),"")</f>
        <v>10.210000000000001</v>
      </c>
      <c r="G1018" s="2">
        <f>IFERROR(VLOOKUP(Tableau2[[#This Row],[PR]],'Taux sortant'!$I$9:$S$167,COLUMN(),0),"")</f>
        <v>8.84</v>
      </c>
      <c r="H1018" s="2">
        <f>IFERROR(VLOOKUP(Tableau2[[#This Row],[PR]],'Taux sortant'!$I$9:$S$167,COLUMN(),0),"")</f>
        <v>7.69</v>
      </c>
      <c r="I1018" s="2">
        <f>IFERROR(VLOOKUP(Tableau2[[#This Row],[PR]],'Taux sortant'!$I$9:$S$167,COLUMN(),0),"")</f>
        <v>6.75</v>
      </c>
      <c r="J1018" s="2">
        <f>IFERROR(VLOOKUP(Tableau2[[#This Row],[PR]],'Taux sortant'!$I$9:$S$167,COLUMN(),0),"")</f>
        <v>0</v>
      </c>
      <c r="K1018" s="2">
        <f>IFERROR(VLOOKUP(Tableau2[[#This Row],[PR]],'Taux sortant'!$I$9:$S$167,COLUMN(),0),"")</f>
        <v>0</v>
      </c>
      <c r="L1018" s="2" t="str">
        <f>IFERROR(VLOOKUP(Tableau2[[#This Row],[PR]],'Taux sortant'!$I$9:$S$167,COLUMN(),0),"")</f>
        <v/>
      </c>
    </row>
    <row r="1019" spans="1:12" x14ac:dyDescent="0.3">
      <c r="A1019" s="1" t="s">
        <v>5843</v>
      </c>
      <c r="B1019" s="1" t="s">
        <v>5844</v>
      </c>
      <c r="C1019" s="2" t="str">
        <f>IFERROR(VLOOKUP(Tableau2[[#This Row],[PR]],'Taux sortant'!$I$9:$S$167,COLUMN(),0),"")</f>
        <v/>
      </c>
      <c r="D1019" s="2" t="str">
        <f>IFERROR(VLOOKUP(Tableau2[[#This Row],[PR]],'Taux sortant'!$I$9:$S$167,COLUMN(),0),"")</f>
        <v/>
      </c>
      <c r="E1019" s="2" t="str">
        <f>IFERROR(VLOOKUP(Tableau2[[#This Row],[PR]],'Taux sortant'!$I$9:$S$167,COLUMN(),0),"")</f>
        <v/>
      </c>
      <c r="F1019" s="2" t="str">
        <f>IFERROR(VLOOKUP(Tableau2[[#This Row],[PR]],'Taux sortant'!$I$9:$S$167,COLUMN(),0),"")</f>
        <v/>
      </c>
      <c r="G1019" s="2" t="str">
        <f>IFERROR(VLOOKUP(Tableau2[[#This Row],[PR]],'Taux sortant'!$I$9:$S$167,COLUMN(),0),"")</f>
        <v/>
      </c>
      <c r="H1019" s="2" t="str">
        <f>IFERROR(VLOOKUP(Tableau2[[#This Row],[PR]],'Taux sortant'!$I$9:$S$167,COLUMN(),0),"")</f>
        <v/>
      </c>
      <c r="I1019" s="2" t="str">
        <f>IFERROR(VLOOKUP(Tableau2[[#This Row],[PR]],'Taux sortant'!$I$9:$S$167,COLUMN(),0),"")</f>
        <v/>
      </c>
      <c r="J1019" s="2" t="str">
        <f>IFERROR(VLOOKUP(Tableau2[[#This Row],[PR]],'Taux sortant'!$I$9:$S$167,COLUMN(),0),"")</f>
        <v/>
      </c>
      <c r="K1019" s="2" t="str">
        <f>IFERROR(VLOOKUP(Tableau2[[#This Row],[PR]],'Taux sortant'!$I$9:$S$167,COLUMN(),0),"")</f>
        <v/>
      </c>
      <c r="L1019" s="2" t="str">
        <f>IFERROR(VLOOKUP(Tableau2[[#This Row],[PR]],'Taux sortant'!$I$9:$S$167,COLUMN(),0),"")</f>
        <v/>
      </c>
    </row>
    <row r="1020" spans="1:12" x14ac:dyDescent="0.3">
      <c r="A1020" s="1" t="s">
        <v>4303</v>
      </c>
      <c r="B1020" s="1" t="s">
        <v>4155</v>
      </c>
      <c r="C1020" s="2">
        <f>IFERROR(VLOOKUP(Tableau2[[#This Row],[PR]],'Taux sortant'!$I$9:$S$167,COLUMN(),0),"")</f>
        <v>17.46</v>
      </c>
      <c r="D1020" s="2">
        <f>IFERROR(VLOOKUP(Tableau2[[#This Row],[PR]],'Taux sortant'!$I$9:$S$167,COLUMN(),0),"")</f>
        <v>14.82</v>
      </c>
      <c r="E1020" s="2">
        <f>IFERROR(VLOOKUP(Tableau2[[#This Row],[PR]],'Taux sortant'!$I$9:$S$167,COLUMN(),0),"")</f>
        <v>11.74</v>
      </c>
      <c r="F1020" s="2">
        <f>IFERROR(VLOOKUP(Tableau2[[#This Row],[PR]],'Taux sortant'!$I$9:$S$167,COLUMN(),0),"")</f>
        <v>10.210000000000001</v>
      </c>
      <c r="G1020" s="2">
        <f>IFERROR(VLOOKUP(Tableau2[[#This Row],[PR]],'Taux sortant'!$I$9:$S$167,COLUMN(),0),"")</f>
        <v>8.84</v>
      </c>
      <c r="H1020" s="2">
        <f>IFERROR(VLOOKUP(Tableau2[[#This Row],[PR]],'Taux sortant'!$I$9:$S$167,COLUMN(),0),"")</f>
        <v>7.69</v>
      </c>
      <c r="I1020" s="2">
        <f>IFERROR(VLOOKUP(Tableau2[[#This Row],[PR]],'Taux sortant'!$I$9:$S$167,COLUMN(),0),"")</f>
        <v>6.75</v>
      </c>
      <c r="J1020" s="2">
        <f>IFERROR(VLOOKUP(Tableau2[[#This Row],[PR]],'Taux sortant'!$I$9:$S$167,COLUMN(),0),"")</f>
        <v>0</v>
      </c>
      <c r="K1020" s="2">
        <f>IFERROR(VLOOKUP(Tableau2[[#This Row],[PR]],'Taux sortant'!$I$9:$S$167,COLUMN(),0),"")</f>
        <v>0</v>
      </c>
      <c r="L1020" s="2" t="str">
        <f>IFERROR(VLOOKUP(Tableau2[[#This Row],[PR]],'Taux sortant'!$I$9:$S$167,COLUMN(),0),"")</f>
        <v/>
      </c>
    </row>
    <row r="1021" spans="1:12" x14ac:dyDescent="0.3">
      <c r="A1021" s="1" t="s">
        <v>5576</v>
      </c>
      <c r="B1021" s="1" t="s">
        <v>5362</v>
      </c>
      <c r="C1021" s="2" t="str">
        <f>IFERROR(VLOOKUP(Tableau2[[#This Row],[PR]],'Taux sortant'!$I$9:$S$167,COLUMN(),0),"")</f>
        <v/>
      </c>
      <c r="D1021" s="2" t="str">
        <f>IFERROR(VLOOKUP(Tableau2[[#This Row],[PR]],'Taux sortant'!$I$9:$S$167,COLUMN(),0),"")</f>
        <v/>
      </c>
      <c r="E1021" s="2" t="str">
        <f>IFERROR(VLOOKUP(Tableau2[[#This Row],[PR]],'Taux sortant'!$I$9:$S$167,COLUMN(),0),"")</f>
        <v/>
      </c>
      <c r="F1021" s="2" t="str">
        <f>IFERROR(VLOOKUP(Tableau2[[#This Row],[PR]],'Taux sortant'!$I$9:$S$167,COLUMN(),0),"")</f>
        <v/>
      </c>
      <c r="G1021" s="2" t="str">
        <f>IFERROR(VLOOKUP(Tableau2[[#This Row],[PR]],'Taux sortant'!$I$9:$S$167,COLUMN(),0),"")</f>
        <v/>
      </c>
      <c r="H1021" s="2" t="str">
        <f>IFERROR(VLOOKUP(Tableau2[[#This Row],[PR]],'Taux sortant'!$I$9:$S$167,COLUMN(),0),"")</f>
        <v/>
      </c>
      <c r="I1021" s="2" t="str">
        <f>IFERROR(VLOOKUP(Tableau2[[#This Row],[PR]],'Taux sortant'!$I$9:$S$167,COLUMN(),0),"")</f>
        <v/>
      </c>
      <c r="J1021" s="2" t="str">
        <f>IFERROR(VLOOKUP(Tableau2[[#This Row],[PR]],'Taux sortant'!$I$9:$S$167,COLUMN(),0),"")</f>
        <v/>
      </c>
      <c r="K1021" s="2" t="str">
        <f>IFERROR(VLOOKUP(Tableau2[[#This Row],[PR]],'Taux sortant'!$I$9:$S$167,COLUMN(),0),"")</f>
        <v/>
      </c>
      <c r="L1021" s="2" t="str">
        <f>IFERROR(VLOOKUP(Tableau2[[#This Row],[PR]],'Taux sortant'!$I$9:$S$167,COLUMN(),0),"")</f>
        <v/>
      </c>
    </row>
    <row r="1022" spans="1:12" x14ac:dyDescent="0.3">
      <c r="A1022" s="1" t="s">
        <v>4306</v>
      </c>
      <c r="B1022" s="1" t="s">
        <v>1182</v>
      </c>
      <c r="C1022" s="2">
        <f>IFERROR(VLOOKUP(Tableau2[[#This Row],[PR]],'Taux sortant'!$I$9:$S$167,COLUMN(),0),"")</f>
        <v>22.64</v>
      </c>
      <c r="D1022" s="2">
        <f>IFERROR(VLOOKUP(Tableau2[[#This Row],[PR]],'Taux sortant'!$I$9:$S$167,COLUMN(),0),"")</f>
        <v>20.190000000000001</v>
      </c>
      <c r="E1022" s="2">
        <f>IFERROR(VLOOKUP(Tableau2[[#This Row],[PR]],'Taux sortant'!$I$9:$S$167,COLUMN(),0),"")</f>
        <v>16.53</v>
      </c>
      <c r="F1022" s="2">
        <f>IFERROR(VLOOKUP(Tableau2[[#This Row],[PR]],'Taux sortant'!$I$9:$S$167,COLUMN(),0),"")</f>
        <v>14.31</v>
      </c>
      <c r="G1022" s="2">
        <f>IFERROR(VLOOKUP(Tableau2[[#This Row],[PR]],'Taux sortant'!$I$9:$S$167,COLUMN(),0),"")</f>
        <v>12.45</v>
      </c>
      <c r="H1022" s="2">
        <f>IFERROR(VLOOKUP(Tableau2[[#This Row],[PR]],'Taux sortant'!$I$9:$S$167,COLUMN(),0),"")</f>
        <v>10.32</v>
      </c>
      <c r="I1022" s="2">
        <f>IFERROR(VLOOKUP(Tableau2[[#This Row],[PR]],'Taux sortant'!$I$9:$S$167,COLUMN(),0),"")</f>
        <v>8.83</v>
      </c>
      <c r="J1022" s="2">
        <f>IFERROR(VLOOKUP(Tableau2[[#This Row],[PR]],'Taux sortant'!$I$9:$S$167,COLUMN(),0),"")</f>
        <v>0</v>
      </c>
      <c r="K1022" s="2">
        <f>IFERROR(VLOOKUP(Tableau2[[#This Row],[PR]],'Taux sortant'!$I$9:$S$167,COLUMN(),0),"")</f>
        <v>0</v>
      </c>
      <c r="L1022" s="2" t="str">
        <f>IFERROR(VLOOKUP(Tableau2[[#This Row],[PR]],'Taux sortant'!$I$9:$S$167,COLUMN(),0),"")</f>
        <v/>
      </c>
    </row>
    <row r="1023" spans="1:12" x14ac:dyDescent="0.3">
      <c r="A1023" s="1" t="s">
        <v>4309</v>
      </c>
      <c r="B1023" s="1" t="s">
        <v>4140</v>
      </c>
      <c r="C1023" s="2" t="str">
        <f>IFERROR(VLOOKUP(Tableau2[[#This Row],[PR]],'Taux sortant'!$I$9:$S$167,COLUMN(),0),"")</f>
        <v/>
      </c>
      <c r="D1023" s="2" t="str">
        <f>IFERROR(VLOOKUP(Tableau2[[#This Row],[PR]],'Taux sortant'!$I$9:$S$167,COLUMN(),0),"")</f>
        <v/>
      </c>
      <c r="E1023" s="2" t="str">
        <f>IFERROR(VLOOKUP(Tableau2[[#This Row],[PR]],'Taux sortant'!$I$9:$S$167,COLUMN(),0),"")</f>
        <v/>
      </c>
      <c r="F1023" s="2" t="str">
        <f>IFERROR(VLOOKUP(Tableau2[[#This Row],[PR]],'Taux sortant'!$I$9:$S$167,COLUMN(),0),"")</f>
        <v/>
      </c>
      <c r="G1023" s="2" t="str">
        <f>IFERROR(VLOOKUP(Tableau2[[#This Row],[PR]],'Taux sortant'!$I$9:$S$167,COLUMN(),0),"")</f>
        <v/>
      </c>
      <c r="H1023" s="2" t="str">
        <f>IFERROR(VLOOKUP(Tableau2[[#This Row],[PR]],'Taux sortant'!$I$9:$S$167,COLUMN(),0),"")</f>
        <v/>
      </c>
      <c r="I1023" s="2" t="str">
        <f>IFERROR(VLOOKUP(Tableau2[[#This Row],[PR]],'Taux sortant'!$I$9:$S$167,COLUMN(),0),"")</f>
        <v/>
      </c>
      <c r="J1023" s="2" t="str">
        <f>IFERROR(VLOOKUP(Tableau2[[#This Row],[PR]],'Taux sortant'!$I$9:$S$167,COLUMN(),0),"")</f>
        <v/>
      </c>
      <c r="K1023" s="2" t="str">
        <f>IFERROR(VLOOKUP(Tableau2[[#This Row],[PR]],'Taux sortant'!$I$9:$S$167,COLUMN(),0),"")</f>
        <v/>
      </c>
      <c r="L1023" s="2" t="str">
        <f>IFERROR(VLOOKUP(Tableau2[[#This Row],[PR]],'Taux sortant'!$I$9:$S$167,COLUMN(),0),"")</f>
        <v/>
      </c>
    </row>
    <row r="1024" spans="1:12" x14ac:dyDescent="0.3">
      <c r="A1024" s="1" t="s">
        <v>5847</v>
      </c>
      <c r="B1024" s="1" t="s">
        <v>3761</v>
      </c>
      <c r="C1024" s="2">
        <f>IFERROR(VLOOKUP(Tableau2[[#This Row],[PR]],'Taux sortant'!$I$9:$S$167,COLUMN(),0),"")</f>
        <v>36.270000000000003</v>
      </c>
      <c r="D1024" s="2">
        <f>IFERROR(VLOOKUP(Tableau2[[#This Row],[PR]],'Taux sortant'!$I$9:$S$167,COLUMN(),0),"")</f>
        <v>33.01</v>
      </c>
      <c r="E1024" s="2">
        <f>IFERROR(VLOOKUP(Tableau2[[#This Row],[PR]],'Taux sortant'!$I$9:$S$167,COLUMN(),0),"")</f>
        <v>28.57</v>
      </c>
      <c r="F1024" s="2">
        <f>IFERROR(VLOOKUP(Tableau2[[#This Row],[PR]],'Taux sortant'!$I$9:$S$167,COLUMN(),0),"")</f>
        <v>25.82</v>
      </c>
      <c r="G1024" s="2">
        <f>IFERROR(VLOOKUP(Tableau2[[#This Row],[PR]],'Taux sortant'!$I$9:$S$167,COLUMN(),0),"")</f>
        <v>22.99</v>
      </c>
      <c r="H1024" s="2">
        <f>IFERROR(VLOOKUP(Tableau2[[#This Row],[PR]],'Taux sortant'!$I$9:$S$167,COLUMN(),0),"")</f>
        <v>19.46</v>
      </c>
      <c r="I1024" s="2">
        <f>IFERROR(VLOOKUP(Tableau2[[#This Row],[PR]],'Taux sortant'!$I$9:$S$167,COLUMN(),0),"")</f>
        <v>16.46</v>
      </c>
      <c r="J1024" s="2">
        <f>IFERROR(VLOOKUP(Tableau2[[#This Row],[PR]],'Taux sortant'!$I$9:$S$167,COLUMN(),0),"")</f>
        <v>0</v>
      </c>
      <c r="K1024" s="2">
        <f>IFERROR(VLOOKUP(Tableau2[[#This Row],[PR]],'Taux sortant'!$I$9:$S$167,COLUMN(),0),"")</f>
        <v>0</v>
      </c>
      <c r="L1024" s="2" t="str">
        <f>IFERROR(VLOOKUP(Tableau2[[#This Row],[PR]],'Taux sortant'!$I$9:$S$167,COLUMN(),0),"")</f>
        <v/>
      </c>
    </row>
    <row r="1025" spans="1:12" x14ac:dyDescent="0.3">
      <c r="A1025" s="1" t="s">
        <v>5850</v>
      </c>
      <c r="B1025" s="1" t="s">
        <v>5818</v>
      </c>
      <c r="C1025" s="2">
        <f>IFERROR(VLOOKUP(Tableau2[[#This Row],[PR]],'Taux sortant'!$I$9:$S$167,COLUMN(),0),"")</f>
        <v>37.01</v>
      </c>
      <c r="D1025" s="2">
        <f>IFERROR(VLOOKUP(Tableau2[[#This Row],[PR]],'Taux sortant'!$I$9:$S$167,COLUMN(),0),"")</f>
        <v>32.270000000000003</v>
      </c>
      <c r="E1025" s="2">
        <f>IFERROR(VLOOKUP(Tableau2[[#This Row],[PR]],'Taux sortant'!$I$9:$S$167,COLUMN(),0),"")</f>
        <v>27.48</v>
      </c>
      <c r="F1025" s="2">
        <f>IFERROR(VLOOKUP(Tableau2[[#This Row],[PR]],'Taux sortant'!$I$9:$S$167,COLUMN(),0),"")</f>
        <v>25.08</v>
      </c>
      <c r="G1025" s="2">
        <f>IFERROR(VLOOKUP(Tableau2[[#This Row],[PR]],'Taux sortant'!$I$9:$S$167,COLUMN(),0),"")</f>
        <v>22.19</v>
      </c>
      <c r="H1025" s="2">
        <f>IFERROR(VLOOKUP(Tableau2[[#This Row],[PR]],'Taux sortant'!$I$9:$S$167,COLUMN(),0),"")</f>
        <v>19.739999999999998</v>
      </c>
      <c r="I1025" s="2">
        <f>IFERROR(VLOOKUP(Tableau2[[#This Row],[PR]],'Taux sortant'!$I$9:$S$167,COLUMN(),0),"")</f>
        <v>17.21</v>
      </c>
      <c r="J1025" s="2">
        <f>IFERROR(VLOOKUP(Tableau2[[#This Row],[PR]],'Taux sortant'!$I$9:$S$167,COLUMN(),0),"")</f>
        <v>0</v>
      </c>
      <c r="K1025" s="2">
        <f>IFERROR(VLOOKUP(Tableau2[[#This Row],[PR]],'Taux sortant'!$I$9:$S$167,COLUMN(),0),"")</f>
        <v>0</v>
      </c>
      <c r="L1025" s="2" t="str">
        <f>IFERROR(VLOOKUP(Tableau2[[#This Row],[PR]],'Taux sortant'!$I$9:$S$167,COLUMN(),0),"")</f>
        <v/>
      </c>
    </row>
    <row r="1026" spans="1:12" x14ac:dyDescent="0.3">
      <c r="A1026" s="1" t="s">
        <v>5853</v>
      </c>
      <c r="B1026" s="1" t="s">
        <v>5825</v>
      </c>
      <c r="C1026" s="2">
        <f>IFERROR(VLOOKUP(Tableau2[[#This Row],[PR]],'Taux sortant'!$I$9:$S$167,COLUMN(),0),"")</f>
        <v>26.39</v>
      </c>
      <c r="D1026" s="2">
        <f>IFERROR(VLOOKUP(Tableau2[[#This Row],[PR]],'Taux sortant'!$I$9:$S$167,COLUMN(),0),"")</f>
        <v>23</v>
      </c>
      <c r="E1026" s="2">
        <f>IFERROR(VLOOKUP(Tableau2[[#This Row],[PR]],'Taux sortant'!$I$9:$S$167,COLUMN(),0),"")</f>
        <v>19.079999999999998</v>
      </c>
      <c r="F1026" s="2">
        <f>IFERROR(VLOOKUP(Tableau2[[#This Row],[PR]],'Taux sortant'!$I$9:$S$167,COLUMN(),0),"")</f>
        <v>17.13</v>
      </c>
      <c r="G1026" s="2">
        <f>IFERROR(VLOOKUP(Tableau2[[#This Row],[PR]],'Taux sortant'!$I$9:$S$167,COLUMN(),0),"")</f>
        <v>14.96</v>
      </c>
      <c r="H1026" s="2">
        <f>IFERROR(VLOOKUP(Tableau2[[#This Row],[PR]],'Taux sortant'!$I$9:$S$167,COLUMN(),0),"")</f>
        <v>12.83</v>
      </c>
      <c r="I1026" s="2">
        <f>IFERROR(VLOOKUP(Tableau2[[#This Row],[PR]],'Taux sortant'!$I$9:$S$167,COLUMN(),0),"")</f>
        <v>10.93</v>
      </c>
      <c r="J1026" s="2">
        <f>IFERROR(VLOOKUP(Tableau2[[#This Row],[PR]],'Taux sortant'!$I$9:$S$167,COLUMN(),0),"")</f>
        <v>0</v>
      </c>
      <c r="K1026" s="2">
        <f>IFERROR(VLOOKUP(Tableau2[[#This Row],[PR]],'Taux sortant'!$I$9:$S$167,COLUMN(),0),"")</f>
        <v>0</v>
      </c>
      <c r="L1026" s="2" t="str">
        <f>IFERROR(VLOOKUP(Tableau2[[#This Row],[PR]],'Taux sortant'!$I$9:$S$167,COLUMN(),0),"")</f>
        <v/>
      </c>
    </row>
    <row r="1027" spans="1:12" x14ac:dyDescent="0.3">
      <c r="A1027" s="1" t="s">
        <v>1705</v>
      </c>
      <c r="B1027" s="1" t="s">
        <v>1676</v>
      </c>
      <c r="C1027" s="2" t="str">
        <f>IFERROR(VLOOKUP(Tableau2[[#This Row],[PR]],'Taux sortant'!$I$9:$S$167,COLUMN(),0),"")</f>
        <v/>
      </c>
      <c r="D1027" s="2" t="str">
        <f>IFERROR(VLOOKUP(Tableau2[[#This Row],[PR]],'Taux sortant'!$I$9:$S$167,COLUMN(),0),"")</f>
        <v/>
      </c>
      <c r="E1027" s="2" t="str">
        <f>IFERROR(VLOOKUP(Tableau2[[#This Row],[PR]],'Taux sortant'!$I$9:$S$167,COLUMN(),0),"")</f>
        <v/>
      </c>
      <c r="F1027" s="2" t="str">
        <f>IFERROR(VLOOKUP(Tableau2[[#This Row],[PR]],'Taux sortant'!$I$9:$S$167,COLUMN(),0),"")</f>
        <v/>
      </c>
      <c r="G1027" s="2" t="str">
        <f>IFERROR(VLOOKUP(Tableau2[[#This Row],[PR]],'Taux sortant'!$I$9:$S$167,COLUMN(),0),"")</f>
        <v/>
      </c>
      <c r="H1027" s="2" t="str">
        <f>IFERROR(VLOOKUP(Tableau2[[#This Row],[PR]],'Taux sortant'!$I$9:$S$167,COLUMN(),0),"")</f>
        <v/>
      </c>
      <c r="I1027" s="2" t="str">
        <f>IFERROR(VLOOKUP(Tableau2[[#This Row],[PR]],'Taux sortant'!$I$9:$S$167,COLUMN(),0),"")</f>
        <v/>
      </c>
      <c r="J1027" s="2" t="str">
        <f>IFERROR(VLOOKUP(Tableau2[[#This Row],[PR]],'Taux sortant'!$I$9:$S$167,COLUMN(),0),"")</f>
        <v/>
      </c>
      <c r="K1027" s="2" t="str">
        <f>IFERROR(VLOOKUP(Tableau2[[#This Row],[PR]],'Taux sortant'!$I$9:$S$167,COLUMN(),0),"")</f>
        <v/>
      </c>
      <c r="L1027" s="2" t="str">
        <f>IFERROR(VLOOKUP(Tableau2[[#This Row],[PR]],'Taux sortant'!$I$9:$S$167,COLUMN(),0),"")</f>
        <v/>
      </c>
    </row>
    <row r="1028" spans="1:12" x14ac:dyDescent="0.3">
      <c r="A1028" s="1" t="s">
        <v>4312</v>
      </c>
      <c r="B1028" s="1" t="s">
        <v>1182</v>
      </c>
      <c r="C1028" s="2">
        <f>IFERROR(VLOOKUP(Tableau2[[#This Row],[PR]],'Taux sortant'!$I$9:$S$167,COLUMN(),0),"")</f>
        <v>22.64</v>
      </c>
      <c r="D1028" s="2">
        <f>IFERROR(VLOOKUP(Tableau2[[#This Row],[PR]],'Taux sortant'!$I$9:$S$167,COLUMN(),0),"")</f>
        <v>20.190000000000001</v>
      </c>
      <c r="E1028" s="2">
        <f>IFERROR(VLOOKUP(Tableau2[[#This Row],[PR]],'Taux sortant'!$I$9:$S$167,COLUMN(),0),"")</f>
        <v>16.53</v>
      </c>
      <c r="F1028" s="2">
        <f>IFERROR(VLOOKUP(Tableau2[[#This Row],[PR]],'Taux sortant'!$I$9:$S$167,COLUMN(),0),"")</f>
        <v>14.31</v>
      </c>
      <c r="G1028" s="2">
        <f>IFERROR(VLOOKUP(Tableau2[[#This Row],[PR]],'Taux sortant'!$I$9:$S$167,COLUMN(),0),"")</f>
        <v>12.45</v>
      </c>
      <c r="H1028" s="2">
        <f>IFERROR(VLOOKUP(Tableau2[[#This Row],[PR]],'Taux sortant'!$I$9:$S$167,COLUMN(),0),"")</f>
        <v>10.32</v>
      </c>
      <c r="I1028" s="2">
        <f>IFERROR(VLOOKUP(Tableau2[[#This Row],[PR]],'Taux sortant'!$I$9:$S$167,COLUMN(),0),"")</f>
        <v>8.83</v>
      </c>
      <c r="J1028" s="2">
        <f>IFERROR(VLOOKUP(Tableau2[[#This Row],[PR]],'Taux sortant'!$I$9:$S$167,COLUMN(),0),"")</f>
        <v>0</v>
      </c>
      <c r="K1028" s="2">
        <f>IFERROR(VLOOKUP(Tableau2[[#This Row],[PR]],'Taux sortant'!$I$9:$S$167,COLUMN(),0),"")</f>
        <v>0</v>
      </c>
      <c r="L1028" s="2" t="str">
        <f>IFERROR(VLOOKUP(Tableau2[[#This Row],[PR]],'Taux sortant'!$I$9:$S$167,COLUMN(),0),"")</f>
        <v/>
      </c>
    </row>
    <row r="1029" spans="1:12" x14ac:dyDescent="0.3">
      <c r="A1029" s="1" t="s">
        <v>5856</v>
      </c>
      <c r="B1029" s="1" t="s">
        <v>5835</v>
      </c>
      <c r="C1029" s="2" t="str">
        <f>IFERROR(VLOOKUP(Tableau2[[#This Row],[PR]],'Taux sortant'!$I$9:$S$167,COLUMN(),0),"")</f>
        <v/>
      </c>
      <c r="D1029" s="2" t="str">
        <f>IFERROR(VLOOKUP(Tableau2[[#This Row],[PR]],'Taux sortant'!$I$9:$S$167,COLUMN(),0),"")</f>
        <v/>
      </c>
      <c r="E1029" s="2" t="str">
        <f>IFERROR(VLOOKUP(Tableau2[[#This Row],[PR]],'Taux sortant'!$I$9:$S$167,COLUMN(),0),"")</f>
        <v/>
      </c>
      <c r="F1029" s="2" t="str">
        <f>IFERROR(VLOOKUP(Tableau2[[#This Row],[PR]],'Taux sortant'!$I$9:$S$167,COLUMN(),0),"")</f>
        <v/>
      </c>
      <c r="G1029" s="2" t="str">
        <f>IFERROR(VLOOKUP(Tableau2[[#This Row],[PR]],'Taux sortant'!$I$9:$S$167,COLUMN(),0),"")</f>
        <v/>
      </c>
      <c r="H1029" s="2" t="str">
        <f>IFERROR(VLOOKUP(Tableau2[[#This Row],[PR]],'Taux sortant'!$I$9:$S$167,COLUMN(),0),"")</f>
        <v/>
      </c>
      <c r="I1029" s="2" t="str">
        <f>IFERROR(VLOOKUP(Tableau2[[#This Row],[PR]],'Taux sortant'!$I$9:$S$167,COLUMN(),0),"")</f>
        <v/>
      </c>
      <c r="J1029" s="2" t="str">
        <f>IFERROR(VLOOKUP(Tableau2[[#This Row],[PR]],'Taux sortant'!$I$9:$S$167,COLUMN(),0),"")</f>
        <v/>
      </c>
      <c r="K1029" s="2" t="str">
        <f>IFERROR(VLOOKUP(Tableau2[[#This Row],[PR]],'Taux sortant'!$I$9:$S$167,COLUMN(),0),"")</f>
        <v/>
      </c>
      <c r="L1029" s="2" t="str">
        <f>IFERROR(VLOOKUP(Tableau2[[#This Row],[PR]],'Taux sortant'!$I$9:$S$167,COLUMN(),0),"")</f>
        <v/>
      </c>
    </row>
    <row r="1030" spans="1:12" x14ac:dyDescent="0.3">
      <c r="A1030" s="1" t="s">
        <v>5860</v>
      </c>
      <c r="B1030" s="1" t="s">
        <v>2203</v>
      </c>
      <c r="C1030" s="2">
        <f>IFERROR(VLOOKUP(Tableau2[[#This Row],[PR]],'Taux sortant'!$I$9:$S$167,COLUMN(),0),"")</f>
        <v>27.96</v>
      </c>
      <c r="D1030" s="2">
        <f>IFERROR(VLOOKUP(Tableau2[[#This Row],[PR]],'Taux sortant'!$I$9:$S$167,COLUMN(),0),"")</f>
        <v>24.55</v>
      </c>
      <c r="E1030" s="2">
        <f>IFERROR(VLOOKUP(Tableau2[[#This Row],[PR]],'Taux sortant'!$I$9:$S$167,COLUMN(),0),"")</f>
        <v>20.54</v>
      </c>
      <c r="F1030" s="2">
        <f>IFERROR(VLOOKUP(Tableau2[[#This Row],[PR]],'Taux sortant'!$I$9:$S$167,COLUMN(),0),"")</f>
        <v>18.54</v>
      </c>
      <c r="G1030" s="2">
        <f>IFERROR(VLOOKUP(Tableau2[[#This Row],[PR]],'Taux sortant'!$I$9:$S$167,COLUMN(),0),"")</f>
        <v>16.350000000000001</v>
      </c>
      <c r="H1030" s="2">
        <f>IFERROR(VLOOKUP(Tableau2[[#This Row],[PR]],'Taux sortant'!$I$9:$S$167,COLUMN(),0),"")</f>
        <v>14.17</v>
      </c>
      <c r="I1030" s="2">
        <f>IFERROR(VLOOKUP(Tableau2[[#This Row],[PR]],'Taux sortant'!$I$9:$S$167,COLUMN(),0),"")</f>
        <v>12.23</v>
      </c>
      <c r="J1030" s="2">
        <f>IFERROR(VLOOKUP(Tableau2[[#This Row],[PR]],'Taux sortant'!$I$9:$S$167,COLUMN(),0),"")</f>
        <v>0</v>
      </c>
      <c r="K1030" s="2">
        <f>IFERROR(VLOOKUP(Tableau2[[#This Row],[PR]],'Taux sortant'!$I$9:$S$167,COLUMN(),0),"")</f>
        <v>0</v>
      </c>
      <c r="L1030" s="2" t="str">
        <f>IFERROR(VLOOKUP(Tableau2[[#This Row],[PR]],'Taux sortant'!$I$9:$S$167,COLUMN(),0),"")</f>
        <v/>
      </c>
    </row>
    <row r="1031" spans="1:12" x14ac:dyDescent="0.3">
      <c r="A1031" s="1" t="s">
        <v>4315</v>
      </c>
      <c r="B1031" s="1" t="s">
        <v>4145</v>
      </c>
      <c r="C1031" s="2">
        <f>IFERROR(VLOOKUP(Tableau2[[#This Row],[PR]],'Taux sortant'!$I$9:$S$167,COLUMN(),0),"")</f>
        <v>22.32</v>
      </c>
      <c r="D1031" s="2">
        <f>IFERROR(VLOOKUP(Tableau2[[#This Row],[PR]],'Taux sortant'!$I$9:$S$167,COLUMN(),0),"")</f>
        <v>19.86</v>
      </c>
      <c r="E1031" s="2">
        <f>IFERROR(VLOOKUP(Tableau2[[#This Row],[PR]],'Taux sortant'!$I$9:$S$167,COLUMN(),0),"")</f>
        <v>16.239999999999998</v>
      </c>
      <c r="F1031" s="2">
        <f>IFERROR(VLOOKUP(Tableau2[[#This Row],[PR]],'Taux sortant'!$I$9:$S$167,COLUMN(),0),"")</f>
        <v>14.04</v>
      </c>
      <c r="G1031" s="2">
        <f>IFERROR(VLOOKUP(Tableau2[[#This Row],[PR]],'Taux sortant'!$I$9:$S$167,COLUMN(),0),"")</f>
        <v>12.21</v>
      </c>
      <c r="H1031" s="2">
        <f>IFERROR(VLOOKUP(Tableau2[[#This Row],[PR]],'Taux sortant'!$I$9:$S$167,COLUMN(),0),"")</f>
        <v>10.16</v>
      </c>
      <c r="I1031" s="2">
        <f>IFERROR(VLOOKUP(Tableau2[[#This Row],[PR]],'Taux sortant'!$I$9:$S$167,COLUMN(),0),"")</f>
        <v>8.69</v>
      </c>
      <c r="J1031" s="2">
        <f>IFERROR(VLOOKUP(Tableau2[[#This Row],[PR]],'Taux sortant'!$I$9:$S$167,COLUMN(),0),"")</f>
        <v>0</v>
      </c>
      <c r="K1031" s="2">
        <f>IFERROR(VLOOKUP(Tableau2[[#This Row],[PR]],'Taux sortant'!$I$9:$S$167,COLUMN(),0),"")</f>
        <v>0</v>
      </c>
      <c r="L1031" s="2" t="str">
        <f>IFERROR(VLOOKUP(Tableau2[[#This Row],[PR]],'Taux sortant'!$I$9:$S$167,COLUMN(),0),"")</f>
        <v/>
      </c>
    </row>
    <row r="1032" spans="1:12" x14ac:dyDescent="0.3">
      <c r="A1032" s="1" t="s">
        <v>3291</v>
      </c>
      <c r="B1032" s="1" t="s">
        <v>3107</v>
      </c>
      <c r="C1032" s="2" t="str">
        <f>IFERROR(VLOOKUP(Tableau2[[#This Row],[PR]],'Taux sortant'!$I$9:$S$167,COLUMN(),0),"")</f>
        <v/>
      </c>
      <c r="D1032" s="2" t="str">
        <f>IFERROR(VLOOKUP(Tableau2[[#This Row],[PR]],'Taux sortant'!$I$9:$S$167,COLUMN(),0),"")</f>
        <v/>
      </c>
      <c r="E1032" s="2" t="str">
        <f>IFERROR(VLOOKUP(Tableau2[[#This Row],[PR]],'Taux sortant'!$I$9:$S$167,COLUMN(),0),"")</f>
        <v/>
      </c>
      <c r="F1032" s="2" t="str">
        <f>IFERROR(VLOOKUP(Tableau2[[#This Row],[PR]],'Taux sortant'!$I$9:$S$167,COLUMN(),0),"")</f>
        <v/>
      </c>
      <c r="G1032" s="2" t="str">
        <f>IFERROR(VLOOKUP(Tableau2[[#This Row],[PR]],'Taux sortant'!$I$9:$S$167,COLUMN(),0),"")</f>
        <v/>
      </c>
      <c r="H1032" s="2" t="str">
        <f>IFERROR(VLOOKUP(Tableau2[[#This Row],[PR]],'Taux sortant'!$I$9:$S$167,COLUMN(),0),"")</f>
        <v/>
      </c>
      <c r="I1032" s="2" t="str">
        <f>IFERROR(VLOOKUP(Tableau2[[#This Row],[PR]],'Taux sortant'!$I$9:$S$167,COLUMN(),0),"")</f>
        <v/>
      </c>
      <c r="J1032" s="2" t="str">
        <f>IFERROR(VLOOKUP(Tableau2[[#This Row],[PR]],'Taux sortant'!$I$9:$S$167,COLUMN(),0),"")</f>
        <v/>
      </c>
      <c r="K1032" s="2" t="str">
        <f>IFERROR(VLOOKUP(Tableau2[[#This Row],[PR]],'Taux sortant'!$I$9:$S$167,COLUMN(),0),"")</f>
        <v/>
      </c>
      <c r="L1032" s="2" t="str">
        <f>IFERROR(VLOOKUP(Tableau2[[#This Row],[PR]],'Taux sortant'!$I$9:$S$167,COLUMN(),0),"")</f>
        <v/>
      </c>
    </row>
    <row r="1033" spans="1:12" x14ac:dyDescent="0.3">
      <c r="A1033" s="1" t="s">
        <v>5578</v>
      </c>
      <c r="B1033" s="1" t="s">
        <v>5356</v>
      </c>
      <c r="C1033" s="2">
        <f>IFERROR(VLOOKUP(Tableau2[[#This Row],[PR]],'Taux sortant'!$I$9:$S$167,COLUMN(),0),"")</f>
        <v>14.1</v>
      </c>
      <c r="D1033" s="2">
        <f>IFERROR(VLOOKUP(Tableau2[[#This Row],[PR]],'Taux sortant'!$I$9:$S$167,COLUMN(),0),"")</f>
        <v>12.41</v>
      </c>
      <c r="E1033" s="2">
        <f>IFERROR(VLOOKUP(Tableau2[[#This Row],[PR]],'Taux sortant'!$I$9:$S$167,COLUMN(),0),"")</f>
        <v>9.0299999999999994</v>
      </c>
      <c r="F1033" s="2">
        <f>IFERROR(VLOOKUP(Tableau2[[#This Row],[PR]],'Taux sortant'!$I$9:$S$167,COLUMN(),0),"")</f>
        <v>7.34</v>
      </c>
      <c r="G1033" s="2">
        <f>IFERROR(VLOOKUP(Tableau2[[#This Row],[PR]],'Taux sortant'!$I$9:$S$167,COLUMN(),0),"")</f>
        <v>6.12</v>
      </c>
      <c r="H1033" s="2">
        <f>IFERROR(VLOOKUP(Tableau2[[#This Row],[PR]],'Taux sortant'!$I$9:$S$167,COLUMN(),0),"")</f>
        <v>5.37</v>
      </c>
      <c r="I1033" s="2">
        <f>IFERROR(VLOOKUP(Tableau2[[#This Row],[PR]],'Taux sortant'!$I$9:$S$167,COLUMN(),0),"")</f>
        <v>4.6500000000000004</v>
      </c>
      <c r="J1033" s="2">
        <f>IFERROR(VLOOKUP(Tableau2[[#This Row],[PR]],'Taux sortant'!$I$9:$S$167,COLUMN(),0),"")</f>
        <v>0</v>
      </c>
      <c r="K1033" s="2">
        <f>IFERROR(VLOOKUP(Tableau2[[#This Row],[PR]],'Taux sortant'!$I$9:$S$167,COLUMN(),0),"")</f>
        <v>1585.65</v>
      </c>
      <c r="L1033" s="2" t="str">
        <f>IFERROR(VLOOKUP(Tableau2[[#This Row],[PR]],'Taux sortant'!$I$9:$S$167,COLUMN(),0),"")</f>
        <v/>
      </c>
    </row>
    <row r="1034" spans="1:12" x14ac:dyDescent="0.3">
      <c r="A1034" s="1" t="s">
        <v>5581</v>
      </c>
      <c r="B1034" s="1" t="s">
        <v>5356</v>
      </c>
      <c r="C1034" s="2">
        <f>IFERROR(VLOOKUP(Tableau2[[#This Row],[PR]],'Taux sortant'!$I$9:$S$167,COLUMN(),0),"")</f>
        <v>14.1</v>
      </c>
      <c r="D1034" s="2">
        <f>IFERROR(VLOOKUP(Tableau2[[#This Row],[PR]],'Taux sortant'!$I$9:$S$167,COLUMN(),0),"")</f>
        <v>12.41</v>
      </c>
      <c r="E1034" s="2">
        <f>IFERROR(VLOOKUP(Tableau2[[#This Row],[PR]],'Taux sortant'!$I$9:$S$167,COLUMN(),0),"")</f>
        <v>9.0299999999999994</v>
      </c>
      <c r="F1034" s="2">
        <f>IFERROR(VLOOKUP(Tableau2[[#This Row],[PR]],'Taux sortant'!$I$9:$S$167,COLUMN(),0),"")</f>
        <v>7.34</v>
      </c>
      <c r="G1034" s="2">
        <f>IFERROR(VLOOKUP(Tableau2[[#This Row],[PR]],'Taux sortant'!$I$9:$S$167,COLUMN(),0),"")</f>
        <v>6.12</v>
      </c>
      <c r="H1034" s="2">
        <f>IFERROR(VLOOKUP(Tableau2[[#This Row],[PR]],'Taux sortant'!$I$9:$S$167,COLUMN(),0),"")</f>
        <v>5.37</v>
      </c>
      <c r="I1034" s="2">
        <f>IFERROR(VLOOKUP(Tableau2[[#This Row],[PR]],'Taux sortant'!$I$9:$S$167,COLUMN(),0),"")</f>
        <v>4.6500000000000004</v>
      </c>
      <c r="J1034" s="2">
        <f>IFERROR(VLOOKUP(Tableau2[[#This Row],[PR]],'Taux sortant'!$I$9:$S$167,COLUMN(),0),"")</f>
        <v>0</v>
      </c>
      <c r="K1034" s="2">
        <f>IFERROR(VLOOKUP(Tableau2[[#This Row],[PR]],'Taux sortant'!$I$9:$S$167,COLUMN(),0),"")</f>
        <v>1585.65</v>
      </c>
      <c r="L1034" s="2" t="str">
        <f>IFERROR(VLOOKUP(Tableau2[[#This Row],[PR]],'Taux sortant'!$I$9:$S$167,COLUMN(),0),"")</f>
        <v/>
      </c>
    </row>
    <row r="1035" spans="1:12" x14ac:dyDescent="0.3">
      <c r="A1035" s="1" t="s">
        <v>5584</v>
      </c>
      <c r="B1035" s="1" t="s">
        <v>5362</v>
      </c>
      <c r="C1035" s="2" t="str">
        <f>IFERROR(VLOOKUP(Tableau2[[#This Row],[PR]],'Taux sortant'!$I$9:$S$167,COLUMN(),0),"")</f>
        <v/>
      </c>
      <c r="D1035" s="2" t="str">
        <f>IFERROR(VLOOKUP(Tableau2[[#This Row],[PR]],'Taux sortant'!$I$9:$S$167,COLUMN(),0),"")</f>
        <v/>
      </c>
      <c r="E1035" s="2" t="str">
        <f>IFERROR(VLOOKUP(Tableau2[[#This Row],[PR]],'Taux sortant'!$I$9:$S$167,COLUMN(),0),"")</f>
        <v/>
      </c>
      <c r="F1035" s="2" t="str">
        <f>IFERROR(VLOOKUP(Tableau2[[#This Row],[PR]],'Taux sortant'!$I$9:$S$167,COLUMN(),0),"")</f>
        <v/>
      </c>
      <c r="G1035" s="2" t="str">
        <f>IFERROR(VLOOKUP(Tableau2[[#This Row],[PR]],'Taux sortant'!$I$9:$S$167,COLUMN(),0),"")</f>
        <v/>
      </c>
      <c r="H1035" s="2" t="str">
        <f>IFERROR(VLOOKUP(Tableau2[[#This Row],[PR]],'Taux sortant'!$I$9:$S$167,COLUMN(),0),"")</f>
        <v/>
      </c>
      <c r="I1035" s="2" t="str">
        <f>IFERROR(VLOOKUP(Tableau2[[#This Row],[PR]],'Taux sortant'!$I$9:$S$167,COLUMN(),0),"")</f>
        <v/>
      </c>
      <c r="J1035" s="2" t="str">
        <f>IFERROR(VLOOKUP(Tableau2[[#This Row],[PR]],'Taux sortant'!$I$9:$S$167,COLUMN(),0),"")</f>
        <v/>
      </c>
      <c r="K1035" s="2" t="str">
        <f>IFERROR(VLOOKUP(Tableau2[[#This Row],[PR]],'Taux sortant'!$I$9:$S$167,COLUMN(),0),"")</f>
        <v/>
      </c>
      <c r="L1035" s="2" t="str">
        <f>IFERROR(VLOOKUP(Tableau2[[#This Row],[PR]],'Taux sortant'!$I$9:$S$167,COLUMN(),0),"")</f>
        <v/>
      </c>
    </row>
    <row r="1036" spans="1:12" x14ac:dyDescent="0.3">
      <c r="A1036" s="1" t="s">
        <v>1707</v>
      </c>
      <c r="B1036" s="1" t="s">
        <v>1535</v>
      </c>
      <c r="C1036" s="2">
        <f>IFERROR(VLOOKUP(Tableau2[[#This Row],[PR]],'Taux sortant'!$I$9:$S$167,COLUMN(),0),"")</f>
        <v>32.31</v>
      </c>
      <c r="D1036" s="2">
        <f>IFERROR(VLOOKUP(Tableau2[[#This Row],[PR]],'Taux sortant'!$I$9:$S$167,COLUMN(),0),"")</f>
        <v>25.84</v>
      </c>
      <c r="E1036" s="2">
        <f>IFERROR(VLOOKUP(Tableau2[[#This Row],[PR]],'Taux sortant'!$I$9:$S$167,COLUMN(),0),"")</f>
        <v>18.78</v>
      </c>
      <c r="F1036" s="2">
        <f>IFERROR(VLOOKUP(Tableau2[[#This Row],[PR]],'Taux sortant'!$I$9:$S$167,COLUMN(),0),"")</f>
        <v>15.36</v>
      </c>
      <c r="G1036" s="2">
        <f>IFERROR(VLOOKUP(Tableau2[[#This Row],[PR]],'Taux sortant'!$I$9:$S$167,COLUMN(),0),"")</f>
        <v>12.71</v>
      </c>
      <c r="H1036" s="2">
        <f>IFERROR(VLOOKUP(Tableau2[[#This Row],[PR]],'Taux sortant'!$I$9:$S$167,COLUMN(),0),"")</f>
        <v>10.58</v>
      </c>
      <c r="I1036" s="2">
        <f>IFERROR(VLOOKUP(Tableau2[[#This Row],[PR]],'Taux sortant'!$I$9:$S$167,COLUMN(),0),"")</f>
        <v>9.08</v>
      </c>
      <c r="J1036" s="2">
        <f>IFERROR(VLOOKUP(Tableau2[[#This Row],[PR]],'Taux sortant'!$I$9:$S$167,COLUMN(),0),"")</f>
        <v>0</v>
      </c>
      <c r="K1036" s="2">
        <f>IFERROR(VLOOKUP(Tableau2[[#This Row],[PR]],'Taux sortant'!$I$9:$S$167,COLUMN(),0),"")</f>
        <v>0</v>
      </c>
      <c r="L1036" s="2" t="str">
        <f>IFERROR(VLOOKUP(Tableau2[[#This Row],[PR]],'Taux sortant'!$I$9:$S$167,COLUMN(),0),"")</f>
        <v/>
      </c>
    </row>
    <row r="1037" spans="1:12" x14ac:dyDescent="0.3">
      <c r="A1037" s="1" t="s">
        <v>5863</v>
      </c>
      <c r="B1037" s="1" t="s">
        <v>5815</v>
      </c>
      <c r="C1037" s="2">
        <f>IFERROR(VLOOKUP(Tableau2[[#This Row],[PR]],'Taux sortant'!$I$9:$S$167,COLUMN(),0),"")</f>
        <v>29.89</v>
      </c>
      <c r="D1037" s="2">
        <f>IFERROR(VLOOKUP(Tableau2[[#This Row],[PR]],'Taux sortant'!$I$9:$S$167,COLUMN(),0),"")</f>
        <v>27.05</v>
      </c>
      <c r="E1037" s="2">
        <f>IFERROR(VLOOKUP(Tableau2[[#This Row],[PR]],'Taux sortant'!$I$9:$S$167,COLUMN(),0),"")</f>
        <v>23.76</v>
      </c>
      <c r="F1037" s="2">
        <f>IFERROR(VLOOKUP(Tableau2[[#This Row],[PR]],'Taux sortant'!$I$9:$S$167,COLUMN(),0),"")</f>
        <v>22.11</v>
      </c>
      <c r="G1037" s="2">
        <f>IFERROR(VLOOKUP(Tableau2[[#This Row],[PR]],'Taux sortant'!$I$9:$S$167,COLUMN(),0),"")</f>
        <v>20.05</v>
      </c>
      <c r="H1037" s="2">
        <f>IFERROR(VLOOKUP(Tableau2[[#This Row],[PR]],'Taux sortant'!$I$9:$S$167,COLUMN(),0),"")</f>
        <v>17.09</v>
      </c>
      <c r="I1037" s="2">
        <f>IFERROR(VLOOKUP(Tableau2[[#This Row],[PR]],'Taux sortant'!$I$9:$S$167,COLUMN(),0),"")</f>
        <v>15.56</v>
      </c>
      <c r="J1037" s="2">
        <f>IFERROR(VLOOKUP(Tableau2[[#This Row],[PR]],'Taux sortant'!$I$9:$S$167,COLUMN(),0),"")</f>
        <v>0</v>
      </c>
      <c r="K1037" s="2">
        <f>IFERROR(VLOOKUP(Tableau2[[#This Row],[PR]],'Taux sortant'!$I$9:$S$167,COLUMN(),0),"")</f>
        <v>0</v>
      </c>
      <c r="L1037" s="2" t="str">
        <f>IFERROR(VLOOKUP(Tableau2[[#This Row],[PR]],'Taux sortant'!$I$9:$S$167,COLUMN(),0),"")</f>
        <v/>
      </c>
    </row>
    <row r="1038" spans="1:12" x14ac:dyDescent="0.3">
      <c r="A1038" s="1" t="s">
        <v>5865</v>
      </c>
      <c r="B1038" s="1" t="s">
        <v>5820</v>
      </c>
      <c r="C1038" s="2" t="str">
        <f>IFERROR(VLOOKUP(Tableau2[[#This Row],[PR]],'Taux sortant'!$I$9:$S$167,COLUMN(),0),"")</f>
        <v/>
      </c>
      <c r="D1038" s="2" t="str">
        <f>IFERROR(VLOOKUP(Tableau2[[#This Row],[PR]],'Taux sortant'!$I$9:$S$167,COLUMN(),0),"")</f>
        <v/>
      </c>
      <c r="E1038" s="2" t="str">
        <f>IFERROR(VLOOKUP(Tableau2[[#This Row],[PR]],'Taux sortant'!$I$9:$S$167,COLUMN(),0),"")</f>
        <v/>
      </c>
      <c r="F1038" s="2" t="str">
        <f>IFERROR(VLOOKUP(Tableau2[[#This Row],[PR]],'Taux sortant'!$I$9:$S$167,COLUMN(),0),"")</f>
        <v/>
      </c>
      <c r="G1038" s="2" t="str">
        <f>IFERROR(VLOOKUP(Tableau2[[#This Row],[PR]],'Taux sortant'!$I$9:$S$167,COLUMN(),0),"")</f>
        <v/>
      </c>
      <c r="H1038" s="2" t="str">
        <f>IFERROR(VLOOKUP(Tableau2[[#This Row],[PR]],'Taux sortant'!$I$9:$S$167,COLUMN(),0),"")</f>
        <v/>
      </c>
      <c r="I1038" s="2" t="str">
        <f>IFERROR(VLOOKUP(Tableau2[[#This Row],[PR]],'Taux sortant'!$I$9:$S$167,COLUMN(),0),"")</f>
        <v/>
      </c>
      <c r="J1038" s="2" t="str">
        <f>IFERROR(VLOOKUP(Tableau2[[#This Row],[PR]],'Taux sortant'!$I$9:$S$167,COLUMN(),0),"")</f>
        <v/>
      </c>
      <c r="K1038" s="2" t="str">
        <f>IFERROR(VLOOKUP(Tableau2[[#This Row],[PR]],'Taux sortant'!$I$9:$S$167,COLUMN(),0),"")</f>
        <v/>
      </c>
      <c r="L1038" s="2" t="str">
        <f>IFERROR(VLOOKUP(Tableau2[[#This Row],[PR]],'Taux sortant'!$I$9:$S$167,COLUMN(),0),"")</f>
        <v/>
      </c>
    </row>
    <row r="1039" spans="1:12" x14ac:dyDescent="0.3">
      <c r="A1039" s="1" t="s">
        <v>5868</v>
      </c>
      <c r="B1039" s="1" t="s">
        <v>5818</v>
      </c>
      <c r="C1039" s="2">
        <f>IFERROR(VLOOKUP(Tableau2[[#This Row],[PR]],'Taux sortant'!$I$9:$S$167,COLUMN(),0),"")</f>
        <v>37.01</v>
      </c>
      <c r="D1039" s="2">
        <f>IFERROR(VLOOKUP(Tableau2[[#This Row],[PR]],'Taux sortant'!$I$9:$S$167,COLUMN(),0),"")</f>
        <v>32.270000000000003</v>
      </c>
      <c r="E1039" s="2">
        <f>IFERROR(VLOOKUP(Tableau2[[#This Row],[PR]],'Taux sortant'!$I$9:$S$167,COLUMN(),0),"")</f>
        <v>27.48</v>
      </c>
      <c r="F1039" s="2">
        <f>IFERROR(VLOOKUP(Tableau2[[#This Row],[PR]],'Taux sortant'!$I$9:$S$167,COLUMN(),0),"")</f>
        <v>25.08</v>
      </c>
      <c r="G1039" s="2">
        <f>IFERROR(VLOOKUP(Tableau2[[#This Row],[PR]],'Taux sortant'!$I$9:$S$167,COLUMN(),0),"")</f>
        <v>22.19</v>
      </c>
      <c r="H1039" s="2">
        <f>IFERROR(VLOOKUP(Tableau2[[#This Row],[PR]],'Taux sortant'!$I$9:$S$167,COLUMN(),0),"")</f>
        <v>19.739999999999998</v>
      </c>
      <c r="I1039" s="2">
        <f>IFERROR(VLOOKUP(Tableau2[[#This Row],[PR]],'Taux sortant'!$I$9:$S$167,COLUMN(),0),"")</f>
        <v>17.21</v>
      </c>
      <c r="J1039" s="2">
        <f>IFERROR(VLOOKUP(Tableau2[[#This Row],[PR]],'Taux sortant'!$I$9:$S$167,COLUMN(),0),"")</f>
        <v>0</v>
      </c>
      <c r="K1039" s="2">
        <f>IFERROR(VLOOKUP(Tableau2[[#This Row],[PR]],'Taux sortant'!$I$9:$S$167,COLUMN(),0),"")</f>
        <v>0</v>
      </c>
      <c r="L1039" s="2" t="str">
        <f>IFERROR(VLOOKUP(Tableau2[[#This Row],[PR]],'Taux sortant'!$I$9:$S$167,COLUMN(),0),"")</f>
        <v/>
      </c>
    </row>
    <row r="1040" spans="1:12" x14ac:dyDescent="0.3">
      <c r="A1040" s="1" t="s">
        <v>55</v>
      </c>
      <c r="B1040" s="1" t="s">
        <v>53</v>
      </c>
      <c r="C1040" s="2">
        <f>IFERROR(VLOOKUP(Tableau2[[#This Row],[PR]],'Taux sortant'!$I$9:$S$167,COLUMN(),0),"")</f>
        <v>28.13</v>
      </c>
      <c r="D1040" s="2">
        <f>IFERROR(VLOOKUP(Tableau2[[#This Row],[PR]],'Taux sortant'!$I$9:$S$167,COLUMN(),0),"")</f>
        <v>22.97</v>
      </c>
      <c r="E1040" s="2">
        <f>IFERROR(VLOOKUP(Tableau2[[#This Row],[PR]],'Taux sortant'!$I$9:$S$167,COLUMN(),0),"")</f>
        <v>17.190000000000001</v>
      </c>
      <c r="F1040" s="2">
        <f>IFERROR(VLOOKUP(Tableau2[[#This Row],[PR]],'Taux sortant'!$I$9:$S$167,COLUMN(),0),"")</f>
        <v>13.88</v>
      </c>
      <c r="G1040" s="2">
        <f>IFERROR(VLOOKUP(Tableau2[[#This Row],[PR]],'Taux sortant'!$I$9:$S$167,COLUMN(),0),"")</f>
        <v>10.89</v>
      </c>
      <c r="H1040" s="2">
        <f>IFERROR(VLOOKUP(Tableau2[[#This Row],[PR]],'Taux sortant'!$I$9:$S$167,COLUMN(),0),"")</f>
        <v>7.86</v>
      </c>
      <c r="I1040" s="2">
        <f>IFERROR(VLOOKUP(Tableau2[[#This Row],[PR]],'Taux sortant'!$I$9:$S$167,COLUMN(),0),"")</f>
        <v>7.14</v>
      </c>
      <c r="J1040" s="2">
        <f>IFERROR(VLOOKUP(Tableau2[[#This Row],[PR]],'Taux sortant'!$I$9:$S$167,COLUMN(),0),"")</f>
        <v>0</v>
      </c>
      <c r="K1040" s="2">
        <f>IFERROR(VLOOKUP(Tableau2[[#This Row],[PR]],'Taux sortant'!$I$9:$S$167,COLUMN(),0),"")</f>
        <v>0</v>
      </c>
      <c r="L1040" s="2" t="str">
        <f>IFERROR(VLOOKUP(Tableau2[[#This Row],[PR]],'Taux sortant'!$I$9:$S$167,COLUMN(),0),"")</f>
        <v/>
      </c>
    </row>
    <row r="1041" spans="1:12" x14ac:dyDescent="0.3">
      <c r="A1041" s="1" t="s">
        <v>5871</v>
      </c>
      <c r="B1041" s="1" t="s">
        <v>5858</v>
      </c>
      <c r="C1041" s="2" t="str">
        <f>IFERROR(VLOOKUP(Tableau2[[#This Row],[PR]],'Taux sortant'!$I$9:$S$167,COLUMN(),0),"")</f>
        <v/>
      </c>
      <c r="D1041" s="2" t="str">
        <f>IFERROR(VLOOKUP(Tableau2[[#This Row],[PR]],'Taux sortant'!$I$9:$S$167,COLUMN(),0),"")</f>
        <v/>
      </c>
      <c r="E1041" s="2" t="str">
        <f>IFERROR(VLOOKUP(Tableau2[[#This Row],[PR]],'Taux sortant'!$I$9:$S$167,COLUMN(),0),"")</f>
        <v/>
      </c>
      <c r="F1041" s="2" t="str">
        <f>IFERROR(VLOOKUP(Tableau2[[#This Row],[PR]],'Taux sortant'!$I$9:$S$167,COLUMN(),0),"")</f>
        <v/>
      </c>
      <c r="G1041" s="2" t="str">
        <f>IFERROR(VLOOKUP(Tableau2[[#This Row],[PR]],'Taux sortant'!$I$9:$S$167,COLUMN(),0),"")</f>
        <v/>
      </c>
      <c r="H1041" s="2" t="str">
        <f>IFERROR(VLOOKUP(Tableau2[[#This Row],[PR]],'Taux sortant'!$I$9:$S$167,COLUMN(),0),"")</f>
        <v/>
      </c>
      <c r="I1041" s="2" t="str">
        <f>IFERROR(VLOOKUP(Tableau2[[#This Row],[PR]],'Taux sortant'!$I$9:$S$167,COLUMN(),0),"")</f>
        <v/>
      </c>
      <c r="J1041" s="2" t="str">
        <f>IFERROR(VLOOKUP(Tableau2[[#This Row],[PR]],'Taux sortant'!$I$9:$S$167,COLUMN(),0),"")</f>
        <v/>
      </c>
      <c r="K1041" s="2" t="str">
        <f>IFERROR(VLOOKUP(Tableau2[[#This Row],[PR]],'Taux sortant'!$I$9:$S$167,COLUMN(),0),"")</f>
        <v/>
      </c>
      <c r="L1041" s="2" t="str">
        <f>IFERROR(VLOOKUP(Tableau2[[#This Row],[PR]],'Taux sortant'!$I$9:$S$167,COLUMN(),0),"")</f>
        <v/>
      </c>
    </row>
    <row r="1042" spans="1:12" x14ac:dyDescent="0.3">
      <c r="A1042" s="1" t="s">
        <v>4317</v>
      </c>
      <c r="B1042" s="1" t="s">
        <v>4140</v>
      </c>
      <c r="C1042" s="2" t="str">
        <f>IFERROR(VLOOKUP(Tableau2[[#This Row],[PR]],'Taux sortant'!$I$9:$S$167,COLUMN(),0),"")</f>
        <v/>
      </c>
      <c r="D1042" s="2" t="str">
        <f>IFERROR(VLOOKUP(Tableau2[[#This Row],[PR]],'Taux sortant'!$I$9:$S$167,COLUMN(),0),"")</f>
        <v/>
      </c>
      <c r="E1042" s="2" t="str">
        <f>IFERROR(VLOOKUP(Tableau2[[#This Row],[PR]],'Taux sortant'!$I$9:$S$167,COLUMN(),0),"")</f>
        <v/>
      </c>
      <c r="F1042" s="2" t="str">
        <f>IFERROR(VLOOKUP(Tableau2[[#This Row],[PR]],'Taux sortant'!$I$9:$S$167,COLUMN(),0),"")</f>
        <v/>
      </c>
      <c r="G1042" s="2" t="str">
        <f>IFERROR(VLOOKUP(Tableau2[[#This Row],[PR]],'Taux sortant'!$I$9:$S$167,COLUMN(),0),"")</f>
        <v/>
      </c>
      <c r="H1042" s="2" t="str">
        <f>IFERROR(VLOOKUP(Tableau2[[#This Row],[PR]],'Taux sortant'!$I$9:$S$167,COLUMN(),0),"")</f>
        <v/>
      </c>
      <c r="I1042" s="2" t="str">
        <f>IFERROR(VLOOKUP(Tableau2[[#This Row],[PR]],'Taux sortant'!$I$9:$S$167,COLUMN(),0),"")</f>
        <v/>
      </c>
      <c r="J1042" s="2" t="str">
        <f>IFERROR(VLOOKUP(Tableau2[[#This Row],[PR]],'Taux sortant'!$I$9:$S$167,COLUMN(),0),"")</f>
        <v/>
      </c>
      <c r="K1042" s="2" t="str">
        <f>IFERROR(VLOOKUP(Tableau2[[#This Row],[PR]],'Taux sortant'!$I$9:$S$167,COLUMN(),0),"")</f>
        <v/>
      </c>
      <c r="L1042" s="2" t="str">
        <f>IFERROR(VLOOKUP(Tableau2[[#This Row],[PR]],'Taux sortant'!$I$9:$S$167,COLUMN(),0),"")</f>
        <v/>
      </c>
    </row>
    <row r="1043" spans="1:12" x14ac:dyDescent="0.3">
      <c r="A1043" s="1" t="s">
        <v>1710</v>
      </c>
      <c r="B1043" s="1" t="s">
        <v>1570</v>
      </c>
      <c r="C1043" s="2">
        <f>IFERROR(VLOOKUP(Tableau2[[#This Row],[PR]],'Taux sortant'!$I$9:$S$167,COLUMN(),0),"")</f>
        <v>19.86</v>
      </c>
      <c r="D1043" s="2">
        <f>IFERROR(VLOOKUP(Tableau2[[#This Row],[PR]],'Taux sortant'!$I$9:$S$167,COLUMN(),0),"")</f>
        <v>14.64</v>
      </c>
      <c r="E1043" s="2">
        <f>IFERROR(VLOOKUP(Tableau2[[#This Row],[PR]],'Taux sortant'!$I$9:$S$167,COLUMN(),0),"")</f>
        <v>10.78</v>
      </c>
      <c r="F1043" s="2">
        <f>IFERROR(VLOOKUP(Tableau2[[#This Row],[PR]],'Taux sortant'!$I$9:$S$167,COLUMN(),0),"")</f>
        <v>8.1199999999999992</v>
      </c>
      <c r="G1043" s="2">
        <f>IFERROR(VLOOKUP(Tableau2[[#This Row],[PR]],'Taux sortant'!$I$9:$S$167,COLUMN(),0),"")</f>
        <v>6.83</v>
      </c>
      <c r="H1043" s="2">
        <f>IFERROR(VLOOKUP(Tableau2[[#This Row],[PR]],'Taux sortant'!$I$9:$S$167,COLUMN(),0),"")</f>
        <v>5.07</v>
      </c>
      <c r="I1043" s="2">
        <f>IFERROR(VLOOKUP(Tableau2[[#This Row],[PR]],'Taux sortant'!$I$9:$S$167,COLUMN(),0),"")</f>
        <v>4.43</v>
      </c>
      <c r="J1043" s="2">
        <f>IFERROR(VLOOKUP(Tableau2[[#This Row],[PR]],'Taux sortant'!$I$9:$S$167,COLUMN(),0),"")</f>
        <v>0</v>
      </c>
      <c r="K1043" s="2">
        <f>IFERROR(VLOOKUP(Tableau2[[#This Row],[PR]],'Taux sortant'!$I$9:$S$167,COLUMN(),0),"")</f>
        <v>0</v>
      </c>
      <c r="L1043" s="2" t="str">
        <f>IFERROR(VLOOKUP(Tableau2[[#This Row],[PR]],'Taux sortant'!$I$9:$S$167,COLUMN(),0),"")</f>
        <v/>
      </c>
    </row>
    <row r="1044" spans="1:12" x14ac:dyDescent="0.3">
      <c r="A1044" s="1" t="s">
        <v>3294</v>
      </c>
      <c r="B1044" s="1" t="s">
        <v>3078</v>
      </c>
      <c r="C1044" s="2">
        <f>IFERROR(VLOOKUP(Tableau2[[#This Row],[PR]],'Taux sortant'!$I$9:$S$167,COLUMN(),0),"")</f>
        <v>15.34</v>
      </c>
      <c r="D1044" s="2">
        <f>IFERROR(VLOOKUP(Tableau2[[#This Row],[PR]],'Taux sortant'!$I$9:$S$167,COLUMN(),0),"")</f>
        <v>12.85</v>
      </c>
      <c r="E1044" s="2">
        <f>IFERROR(VLOOKUP(Tableau2[[#This Row],[PR]],'Taux sortant'!$I$9:$S$167,COLUMN(),0),"")</f>
        <v>9.94</v>
      </c>
      <c r="F1044" s="2">
        <f>IFERROR(VLOOKUP(Tableau2[[#This Row],[PR]],'Taux sortant'!$I$9:$S$167,COLUMN(),0),"")</f>
        <v>8.5399999999999991</v>
      </c>
      <c r="G1044" s="2">
        <f>IFERROR(VLOOKUP(Tableau2[[#This Row],[PR]],'Taux sortant'!$I$9:$S$167,COLUMN(),0),"")</f>
        <v>7.34</v>
      </c>
      <c r="H1044" s="2">
        <f>IFERROR(VLOOKUP(Tableau2[[#This Row],[PR]],'Taux sortant'!$I$9:$S$167,COLUMN(),0),"")</f>
        <v>6.29</v>
      </c>
      <c r="I1044" s="2">
        <f>IFERROR(VLOOKUP(Tableau2[[#This Row],[PR]],'Taux sortant'!$I$9:$S$167,COLUMN(),0),"")</f>
        <v>5.49</v>
      </c>
      <c r="J1044" s="2">
        <f>IFERROR(VLOOKUP(Tableau2[[#This Row],[PR]],'Taux sortant'!$I$9:$S$167,COLUMN(),0),"")</f>
        <v>0</v>
      </c>
      <c r="K1044" s="2">
        <f>IFERROR(VLOOKUP(Tableau2[[#This Row],[PR]],'Taux sortant'!$I$9:$S$167,COLUMN(),0),"")</f>
        <v>0</v>
      </c>
      <c r="L1044" s="2" t="str">
        <f>IFERROR(VLOOKUP(Tableau2[[#This Row],[PR]],'Taux sortant'!$I$9:$S$167,COLUMN(),0),"")</f>
        <v/>
      </c>
    </row>
    <row r="1045" spans="1:12" x14ac:dyDescent="0.3">
      <c r="A1045" s="1" t="s">
        <v>5815</v>
      </c>
      <c r="B1045" s="1" t="s">
        <v>5815</v>
      </c>
      <c r="C1045" s="2">
        <f>IFERROR(VLOOKUP(Tableau2[[#This Row],[PR]],'Taux sortant'!$I$9:$S$167,COLUMN(),0),"")</f>
        <v>29.89</v>
      </c>
      <c r="D1045" s="2">
        <f>IFERROR(VLOOKUP(Tableau2[[#This Row],[PR]],'Taux sortant'!$I$9:$S$167,COLUMN(),0),"")</f>
        <v>27.05</v>
      </c>
      <c r="E1045" s="2">
        <f>IFERROR(VLOOKUP(Tableau2[[#This Row],[PR]],'Taux sortant'!$I$9:$S$167,COLUMN(),0),"")</f>
        <v>23.76</v>
      </c>
      <c r="F1045" s="2">
        <f>IFERROR(VLOOKUP(Tableau2[[#This Row],[PR]],'Taux sortant'!$I$9:$S$167,COLUMN(),0),"")</f>
        <v>22.11</v>
      </c>
      <c r="G1045" s="2">
        <f>IFERROR(VLOOKUP(Tableau2[[#This Row],[PR]],'Taux sortant'!$I$9:$S$167,COLUMN(),0),"")</f>
        <v>20.05</v>
      </c>
      <c r="H1045" s="2">
        <f>IFERROR(VLOOKUP(Tableau2[[#This Row],[PR]],'Taux sortant'!$I$9:$S$167,COLUMN(),0),"")</f>
        <v>17.09</v>
      </c>
      <c r="I1045" s="2">
        <f>IFERROR(VLOOKUP(Tableau2[[#This Row],[PR]],'Taux sortant'!$I$9:$S$167,COLUMN(),0),"")</f>
        <v>15.56</v>
      </c>
      <c r="J1045" s="2">
        <f>IFERROR(VLOOKUP(Tableau2[[#This Row],[PR]],'Taux sortant'!$I$9:$S$167,COLUMN(),0),"")</f>
        <v>0</v>
      </c>
      <c r="K1045" s="2">
        <f>IFERROR(VLOOKUP(Tableau2[[#This Row],[PR]],'Taux sortant'!$I$9:$S$167,COLUMN(),0),"")</f>
        <v>0</v>
      </c>
      <c r="L1045" s="2" t="str">
        <f>IFERROR(VLOOKUP(Tableau2[[#This Row],[PR]],'Taux sortant'!$I$9:$S$167,COLUMN(),0),"")</f>
        <v/>
      </c>
    </row>
    <row r="1046" spans="1:12" x14ac:dyDescent="0.3">
      <c r="A1046" s="1" t="s">
        <v>59</v>
      </c>
      <c r="B1046" s="1" t="s">
        <v>8</v>
      </c>
      <c r="C1046" s="2">
        <f>IFERROR(VLOOKUP(Tableau2[[#This Row],[PR]],'Taux sortant'!$I$9:$S$167,COLUMN(),0),"")</f>
        <v>30.77</v>
      </c>
      <c r="D1046" s="2">
        <f>IFERROR(VLOOKUP(Tableau2[[#This Row],[PR]],'Taux sortant'!$I$9:$S$167,COLUMN(),0),"")</f>
        <v>22.76</v>
      </c>
      <c r="E1046" s="2">
        <f>IFERROR(VLOOKUP(Tableau2[[#This Row],[PR]],'Taux sortant'!$I$9:$S$167,COLUMN(),0),"")</f>
        <v>16.43</v>
      </c>
      <c r="F1046" s="2">
        <f>IFERROR(VLOOKUP(Tableau2[[#This Row],[PR]],'Taux sortant'!$I$9:$S$167,COLUMN(),0),"")</f>
        <v>12.46</v>
      </c>
      <c r="G1046" s="2">
        <f>IFERROR(VLOOKUP(Tableau2[[#This Row],[PR]],'Taux sortant'!$I$9:$S$167,COLUMN(),0),"")</f>
        <v>7.96</v>
      </c>
      <c r="H1046" s="2">
        <f>IFERROR(VLOOKUP(Tableau2[[#This Row],[PR]],'Taux sortant'!$I$9:$S$167,COLUMN(),0),"")</f>
        <v>5.83</v>
      </c>
      <c r="I1046" s="2">
        <f>IFERROR(VLOOKUP(Tableau2[[#This Row],[PR]],'Taux sortant'!$I$9:$S$167,COLUMN(),0),"")</f>
        <v>4.59</v>
      </c>
      <c r="J1046" s="2">
        <f>IFERROR(VLOOKUP(Tableau2[[#This Row],[PR]],'Taux sortant'!$I$9:$S$167,COLUMN(),0),"")</f>
        <v>0</v>
      </c>
      <c r="K1046" s="2">
        <f>IFERROR(VLOOKUP(Tableau2[[#This Row],[PR]],'Taux sortant'!$I$9:$S$167,COLUMN(),0),"")</f>
        <v>0</v>
      </c>
      <c r="L1046" s="2" t="str">
        <f>IFERROR(VLOOKUP(Tableau2[[#This Row],[PR]],'Taux sortant'!$I$9:$S$167,COLUMN(),0),"")</f>
        <v/>
      </c>
    </row>
    <row r="1047" spans="1:12" x14ac:dyDescent="0.3">
      <c r="A1047" s="1" t="s">
        <v>5587</v>
      </c>
      <c r="B1047" s="1" t="s">
        <v>5349</v>
      </c>
      <c r="C1047" s="2" t="str">
        <f>IFERROR(VLOOKUP(Tableau2[[#This Row],[PR]],'Taux sortant'!$I$9:$S$167,COLUMN(),0),"")</f>
        <v/>
      </c>
      <c r="D1047" s="2" t="str">
        <f>IFERROR(VLOOKUP(Tableau2[[#This Row],[PR]],'Taux sortant'!$I$9:$S$167,COLUMN(),0),"")</f>
        <v/>
      </c>
      <c r="E1047" s="2" t="str">
        <f>IFERROR(VLOOKUP(Tableau2[[#This Row],[PR]],'Taux sortant'!$I$9:$S$167,COLUMN(),0),"")</f>
        <v/>
      </c>
      <c r="F1047" s="2" t="str">
        <f>IFERROR(VLOOKUP(Tableau2[[#This Row],[PR]],'Taux sortant'!$I$9:$S$167,COLUMN(),0),"")</f>
        <v/>
      </c>
      <c r="G1047" s="2" t="str">
        <f>IFERROR(VLOOKUP(Tableau2[[#This Row],[PR]],'Taux sortant'!$I$9:$S$167,COLUMN(),0),"")</f>
        <v/>
      </c>
      <c r="H1047" s="2" t="str">
        <f>IFERROR(VLOOKUP(Tableau2[[#This Row],[PR]],'Taux sortant'!$I$9:$S$167,COLUMN(),0),"")</f>
        <v/>
      </c>
      <c r="I1047" s="2" t="str">
        <f>IFERROR(VLOOKUP(Tableau2[[#This Row],[PR]],'Taux sortant'!$I$9:$S$167,COLUMN(),0),"")</f>
        <v/>
      </c>
      <c r="J1047" s="2" t="str">
        <f>IFERROR(VLOOKUP(Tableau2[[#This Row],[PR]],'Taux sortant'!$I$9:$S$167,COLUMN(),0),"")</f>
        <v/>
      </c>
      <c r="K1047" s="2" t="str">
        <f>IFERROR(VLOOKUP(Tableau2[[#This Row],[PR]],'Taux sortant'!$I$9:$S$167,COLUMN(),0),"")</f>
        <v/>
      </c>
      <c r="L1047" s="2" t="str">
        <f>IFERROR(VLOOKUP(Tableau2[[#This Row],[PR]],'Taux sortant'!$I$9:$S$167,COLUMN(),0),"")</f>
        <v/>
      </c>
    </row>
    <row r="1048" spans="1:12" x14ac:dyDescent="0.3">
      <c r="A1048" s="1" t="s">
        <v>5589</v>
      </c>
      <c r="B1048" s="1" t="s">
        <v>5349</v>
      </c>
      <c r="C1048" s="2" t="str">
        <f>IFERROR(VLOOKUP(Tableau2[[#This Row],[PR]],'Taux sortant'!$I$9:$S$167,COLUMN(),0),"")</f>
        <v/>
      </c>
      <c r="D1048" s="2" t="str">
        <f>IFERROR(VLOOKUP(Tableau2[[#This Row],[PR]],'Taux sortant'!$I$9:$S$167,COLUMN(),0),"")</f>
        <v/>
      </c>
      <c r="E1048" s="2" t="str">
        <f>IFERROR(VLOOKUP(Tableau2[[#This Row],[PR]],'Taux sortant'!$I$9:$S$167,COLUMN(),0),"")</f>
        <v/>
      </c>
      <c r="F1048" s="2" t="str">
        <f>IFERROR(VLOOKUP(Tableau2[[#This Row],[PR]],'Taux sortant'!$I$9:$S$167,COLUMN(),0),"")</f>
        <v/>
      </c>
      <c r="G1048" s="2" t="str">
        <f>IFERROR(VLOOKUP(Tableau2[[#This Row],[PR]],'Taux sortant'!$I$9:$S$167,COLUMN(),0),"")</f>
        <v/>
      </c>
      <c r="H1048" s="2" t="str">
        <f>IFERROR(VLOOKUP(Tableau2[[#This Row],[PR]],'Taux sortant'!$I$9:$S$167,COLUMN(),0),"")</f>
        <v/>
      </c>
      <c r="I1048" s="2" t="str">
        <f>IFERROR(VLOOKUP(Tableau2[[#This Row],[PR]],'Taux sortant'!$I$9:$S$167,COLUMN(),0),"")</f>
        <v/>
      </c>
      <c r="J1048" s="2" t="str">
        <f>IFERROR(VLOOKUP(Tableau2[[#This Row],[PR]],'Taux sortant'!$I$9:$S$167,COLUMN(),0),"")</f>
        <v/>
      </c>
      <c r="K1048" s="2" t="str">
        <f>IFERROR(VLOOKUP(Tableau2[[#This Row],[PR]],'Taux sortant'!$I$9:$S$167,COLUMN(),0),"")</f>
        <v/>
      </c>
      <c r="L1048" s="2" t="str">
        <f>IFERROR(VLOOKUP(Tableau2[[#This Row],[PR]],'Taux sortant'!$I$9:$S$167,COLUMN(),0),"")</f>
        <v/>
      </c>
    </row>
    <row r="1049" spans="1:12" x14ac:dyDescent="0.3">
      <c r="A1049" s="1" t="s">
        <v>5592</v>
      </c>
      <c r="B1049" s="1" t="s">
        <v>5349</v>
      </c>
      <c r="C1049" s="2" t="str">
        <f>IFERROR(VLOOKUP(Tableau2[[#This Row],[PR]],'Taux sortant'!$I$9:$S$167,COLUMN(),0),"")</f>
        <v/>
      </c>
      <c r="D1049" s="2" t="str">
        <f>IFERROR(VLOOKUP(Tableau2[[#This Row],[PR]],'Taux sortant'!$I$9:$S$167,COLUMN(),0),"")</f>
        <v/>
      </c>
      <c r="E1049" s="2" t="str">
        <f>IFERROR(VLOOKUP(Tableau2[[#This Row],[PR]],'Taux sortant'!$I$9:$S$167,COLUMN(),0),"")</f>
        <v/>
      </c>
      <c r="F1049" s="2" t="str">
        <f>IFERROR(VLOOKUP(Tableau2[[#This Row],[PR]],'Taux sortant'!$I$9:$S$167,COLUMN(),0),"")</f>
        <v/>
      </c>
      <c r="G1049" s="2" t="str">
        <f>IFERROR(VLOOKUP(Tableau2[[#This Row],[PR]],'Taux sortant'!$I$9:$S$167,COLUMN(),0),"")</f>
        <v/>
      </c>
      <c r="H1049" s="2" t="str">
        <f>IFERROR(VLOOKUP(Tableau2[[#This Row],[PR]],'Taux sortant'!$I$9:$S$167,COLUMN(),0),"")</f>
        <v/>
      </c>
      <c r="I1049" s="2" t="str">
        <f>IFERROR(VLOOKUP(Tableau2[[#This Row],[PR]],'Taux sortant'!$I$9:$S$167,COLUMN(),0),"")</f>
        <v/>
      </c>
      <c r="J1049" s="2" t="str">
        <f>IFERROR(VLOOKUP(Tableau2[[#This Row],[PR]],'Taux sortant'!$I$9:$S$167,COLUMN(),0),"")</f>
        <v/>
      </c>
      <c r="K1049" s="2" t="str">
        <f>IFERROR(VLOOKUP(Tableau2[[#This Row],[PR]],'Taux sortant'!$I$9:$S$167,COLUMN(),0),"")</f>
        <v/>
      </c>
      <c r="L1049" s="2" t="str">
        <f>IFERROR(VLOOKUP(Tableau2[[#This Row],[PR]],'Taux sortant'!$I$9:$S$167,COLUMN(),0),"")</f>
        <v/>
      </c>
    </row>
    <row r="1050" spans="1:12" x14ac:dyDescent="0.3">
      <c r="A1050" s="1" t="s">
        <v>5595</v>
      </c>
      <c r="B1050" s="1" t="s">
        <v>5349</v>
      </c>
      <c r="C1050" s="2" t="str">
        <f>IFERROR(VLOOKUP(Tableau2[[#This Row],[PR]],'Taux sortant'!$I$9:$S$167,COLUMN(),0),"")</f>
        <v/>
      </c>
      <c r="D1050" s="2" t="str">
        <f>IFERROR(VLOOKUP(Tableau2[[#This Row],[PR]],'Taux sortant'!$I$9:$S$167,COLUMN(),0),"")</f>
        <v/>
      </c>
      <c r="E1050" s="2" t="str">
        <f>IFERROR(VLOOKUP(Tableau2[[#This Row],[PR]],'Taux sortant'!$I$9:$S$167,COLUMN(),0),"")</f>
        <v/>
      </c>
      <c r="F1050" s="2" t="str">
        <f>IFERROR(VLOOKUP(Tableau2[[#This Row],[PR]],'Taux sortant'!$I$9:$S$167,COLUMN(),0),"")</f>
        <v/>
      </c>
      <c r="G1050" s="2" t="str">
        <f>IFERROR(VLOOKUP(Tableau2[[#This Row],[PR]],'Taux sortant'!$I$9:$S$167,COLUMN(),0),"")</f>
        <v/>
      </c>
      <c r="H1050" s="2" t="str">
        <f>IFERROR(VLOOKUP(Tableau2[[#This Row],[PR]],'Taux sortant'!$I$9:$S$167,COLUMN(),0),"")</f>
        <v/>
      </c>
      <c r="I1050" s="2" t="str">
        <f>IFERROR(VLOOKUP(Tableau2[[#This Row],[PR]],'Taux sortant'!$I$9:$S$167,COLUMN(),0),"")</f>
        <v/>
      </c>
      <c r="J1050" s="2" t="str">
        <f>IFERROR(VLOOKUP(Tableau2[[#This Row],[PR]],'Taux sortant'!$I$9:$S$167,COLUMN(),0),"")</f>
        <v/>
      </c>
      <c r="K1050" s="2" t="str">
        <f>IFERROR(VLOOKUP(Tableau2[[#This Row],[PR]],'Taux sortant'!$I$9:$S$167,COLUMN(),0),"")</f>
        <v/>
      </c>
      <c r="L1050" s="2" t="str">
        <f>IFERROR(VLOOKUP(Tableau2[[#This Row],[PR]],'Taux sortant'!$I$9:$S$167,COLUMN(),0),"")</f>
        <v/>
      </c>
    </row>
    <row r="1051" spans="1:12" x14ac:dyDescent="0.3">
      <c r="A1051" s="1" t="s">
        <v>64</v>
      </c>
      <c r="B1051" s="1" t="s">
        <v>21</v>
      </c>
      <c r="C1051" s="2">
        <f>IFERROR(VLOOKUP(Tableau2[[#This Row],[PR]],'Taux sortant'!$I$9:$S$167,COLUMN(),0),"")</f>
        <v>20.25</v>
      </c>
      <c r="D1051" s="2">
        <f>IFERROR(VLOOKUP(Tableau2[[#This Row],[PR]],'Taux sortant'!$I$9:$S$167,COLUMN(),0),"")</f>
        <v>16.2</v>
      </c>
      <c r="E1051" s="2">
        <f>IFERROR(VLOOKUP(Tableau2[[#This Row],[PR]],'Taux sortant'!$I$9:$S$167,COLUMN(),0),"")</f>
        <v>11.68</v>
      </c>
      <c r="F1051" s="2">
        <f>IFERROR(VLOOKUP(Tableau2[[#This Row],[PR]],'Taux sortant'!$I$9:$S$167,COLUMN(),0),"")</f>
        <v>9.25</v>
      </c>
      <c r="G1051" s="2">
        <f>IFERROR(VLOOKUP(Tableau2[[#This Row],[PR]],'Taux sortant'!$I$9:$S$167,COLUMN(),0),"")</f>
        <v>7.08</v>
      </c>
      <c r="H1051" s="2">
        <f>IFERROR(VLOOKUP(Tableau2[[#This Row],[PR]],'Taux sortant'!$I$9:$S$167,COLUMN(),0),"")</f>
        <v>5.36</v>
      </c>
      <c r="I1051" s="2">
        <f>IFERROR(VLOOKUP(Tableau2[[#This Row],[PR]],'Taux sortant'!$I$9:$S$167,COLUMN(),0),"")</f>
        <v>4.8499999999999996</v>
      </c>
      <c r="J1051" s="2">
        <f>IFERROR(VLOOKUP(Tableau2[[#This Row],[PR]],'Taux sortant'!$I$9:$S$167,COLUMN(),0),"")</f>
        <v>0</v>
      </c>
      <c r="K1051" s="2">
        <f>IFERROR(VLOOKUP(Tableau2[[#This Row],[PR]],'Taux sortant'!$I$9:$S$167,COLUMN(),0),"")</f>
        <v>0</v>
      </c>
      <c r="L1051" s="2" t="str">
        <f>IFERROR(VLOOKUP(Tableau2[[#This Row],[PR]],'Taux sortant'!$I$9:$S$167,COLUMN(),0),"")</f>
        <v/>
      </c>
    </row>
    <row r="1052" spans="1:12" x14ac:dyDescent="0.3">
      <c r="A1052" s="1" t="s">
        <v>3297</v>
      </c>
      <c r="B1052" s="1" t="s">
        <v>3105</v>
      </c>
      <c r="C1052" s="2">
        <f>IFERROR(VLOOKUP(Tableau2[[#This Row],[PR]],'Taux sortant'!$I$9:$S$167,COLUMN(),0),"")</f>
        <v>12.93</v>
      </c>
      <c r="D1052" s="2">
        <f>IFERROR(VLOOKUP(Tableau2[[#This Row],[PR]],'Taux sortant'!$I$9:$S$167,COLUMN(),0),"")</f>
        <v>10.59</v>
      </c>
      <c r="E1052" s="2">
        <f>IFERROR(VLOOKUP(Tableau2[[#This Row],[PR]],'Taux sortant'!$I$9:$S$167,COLUMN(),0),"")</f>
        <v>7.91</v>
      </c>
      <c r="F1052" s="2">
        <f>IFERROR(VLOOKUP(Tableau2[[#This Row],[PR]],'Taux sortant'!$I$9:$S$167,COLUMN(),0),"")</f>
        <v>6.66</v>
      </c>
      <c r="G1052" s="2">
        <f>IFERROR(VLOOKUP(Tableau2[[#This Row],[PR]],'Taux sortant'!$I$9:$S$167,COLUMN(),0),"")</f>
        <v>5.64</v>
      </c>
      <c r="H1052" s="2">
        <f>IFERROR(VLOOKUP(Tableau2[[#This Row],[PR]],'Taux sortant'!$I$9:$S$167,COLUMN(),0),"")</f>
        <v>4.78</v>
      </c>
      <c r="I1052" s="2">
        <f>IFERROR(VLOOKUP(Tableau2[[#This Row],[PR]],'Taux sortant'!$I$9:$S$167,COLUMN(),0),"")</f>
        <v>4.1500000000000004</v>
      </c>
      <c r="J1052" s="2">
        <f>IFERROR(VLOOKUP(Tableau2[[#This Row],[PR]],'Taux sortant'!$I$9:$S$167,COLUMN(),0),"")</f>
        <v>0</v>
      </c>
      <c r="K1052" s="2">
        <f>IFERROR(VLOOKUP(Tableau2[[#This Row],[PR]],'Taux sortant'!$I$9:$S$167,COLUMN(),0),"")</f>
        <v>0</v>
      </c>
      <c r="L1052" s="2" t="str">
        <f>IFERROR(VLOOKUP(Tableau2[[#This Row],[PR]],'Taux sortant'!$I$9:$S$167,COLUMN(),0),"")</f>
        <v/>
      </c>
    </row>
    <row r="1053" spans="1:12" x14ac:dyDescent="0.3">
      <c r="A1053" s="1" t="s">
        <v>5598</v>
      </c>
      <c r="B1053" s="1" t="s">
        <v>5349</v>
      </c>
      <c r="C1053" s="2" t="str">
        <f>IFERROR(VLOOKUP(Tableau2[[#This Row],[PR]],'Taux sortant'!$I$9:$S$167,COLUMN(),0),"")</f>
        <v/>
      </c>
      <c r="D1053" s="2" t="str">
        <f>IFERROR(VLOOKUP(Tableau2[[#This Row],[PR]],'Taux sortant'!$I$9:$S$167,COLUMN(),0),"")</f>
        <v/>
      </c>
      <c r="E1053" s="2" t="str">
        <f>IFERROR(VLOOKUP(Tableau2[[#This Row],[PR]],'Taux sortant'!$I$9:$S$167,COLUMN(),0),"")</f>
        <v/>
      </c>
      <c r="F1053" s="2" t="str">
        <f>IFERROR(VLOOKUP(Tableau2[[#This Row],[PR]],'Taux sortant'!$I$9:$S$167,COLUMN(),0),"")</f>
        <v/>
      </c>
      <c r="G1053" s="2" t="str">
        <f>IFERROR(VLOOKUP(Tableau2[[#This Row],[PR]],'Taux sortant'!$I$9:$S$167,COLUMN(),0),"")</f>
        <v/>
      </c>
      <c r="H1053" s="2" t="str">
        <f>IFERROR(VLOOKUP(Tableau2[[#This Row],[PR]],'Taux sortant'!$I$9:$S$167,COLUMN(),0),"")</f>
        <v/>
      </c>
      <c r="I1053" s="2" t="str">
        <f>IFERROR(VLOOKUP(Tableau2[[#This Row],[PR]],'Taux sortant'!$I$9:$S$167,COLUMN(),0),"")</f>
        <v/>
      </c>
      <c r="J1053" s="2" t="str">
        <f>IFERROR(VLOOKUP(Tableau2[[#This Row],[PR]],'Taux sortant'!$I$9:$S$167,COLUMN(),0),"")</f>
        <v/>
      </c>
      <c r="K1053" s="2" t="str">
        <f>IFERROR(VLOOKUP(Tableau2[[#This Row],[PR]],'Taux sortant'!$I$9:$S$167,COLUMN(),0),"")</f>
        <v/>
      </c>
      <c r="L1053" s="2" t="str">
        <f>IFERROR(VLOOKUP(Tableau2[[#This Row],[PR]],'Taux sortant'!$I$9:$S$167,COLUMN(),0),"")</f>
        <v/>
      </c>
    </row>
    <row r="1054" spans="1:12" x14ac:dyDescent="0.3">
      <c r="A1054" s="1" t="s">
        <v>5876</v>
      </c>
      <c r="B1054" s="1" t="s">
        <v>4049</v>
      </c>
      <c r="C1054" s="2">
        <f>IFERROR(VLOOKUP(Tableau2[[#This Row],[PR]],'Taux sortant'!$I$9:$S$167,COLUMN(),0),"")</f>
        <v>29.48</v>
      </c>
      <c r="D1054" s="2">
        <f>IFERROR(VLOOKUP(Tableau2[[#This Row],[PR]],'Taux sortant'!$I$9:$S$167,COLUMN(),0),"")</f>
        <v>25.96</v>
      </c>
      <c r="E1054" s="2">
        <f>IFERROR(VLOOKUP(Tableau2[[#This Row],[PR]],'Taux sortant'!$I$9:$S$167,COLUMN(),0),"")</f>
        <v>21.9</v>
      </c>
      <c r="F1054" s="2">
        <f>IFERROR(VLOOKUP(Tableau2[[#This Row],[PR]],'Taux sortant'!$I$9:$S$167,COLUMN(),0),"")</f>
        <v>19.86</v>
      </c>
      <c r="G1054" s="2">
        <f>IFERROR(VLOOKUP(Tableau2[[#This Row],[PR]],'Taux sortant'!$I$9:$S$167,COLUMN(),0),"")</f>
        <v>17.54</v>
      </c>
      <c r="H1054" s="2">
        <f>IFERROR(VLOOKUP(Tableau2[[#This Row],[PR]],'Taux sortant'!$I$9:$S$167,COLUMN(),0),"")</f>
        <v>15.33</v>
      </c>
      <c r="I1054" s="2">
        <f>IFERROR(VLOOKUP(Tableau2[[#This Row],[PR]],'Taux sortant'!$I$9:$S$167,COLUMN(),0),"")</f>
        <v>13.28</v>
      </c>
      <c r="J1054" s="2">
        <f>IFERROR(VLOOKUP(Tableau2[[#This Row],[PR]],'Taux sortant'!$I$9:$S$167,COLUMN(),0),"")</f>
        <v>0</v>
      </c>
      <c r="K1054" s="2">
        <f>IFERROR(VLOOKUP(Tableau2[[#This Row],[PR]],'Taux sortant'!$I$9:$S$167,COLUMN(),0),"")</f>
        <v>0</v>
      </c>
      <c r="L1054" s="2" t="str">
        <f>IFERROR(VLOOKUP(Tableau2[[#This Row],[PR]],'Taux sortant'!$I$9:$S$167,COLUMN(),0),"")</f>
        <v/>
      </c>
    </row>
    <row r="1055" spans="1:12" x14ac:dyDescent="0.3">
      <c r="A1055" s="1" t="s">
        <v>5600</v>
      </c>
      <c r="B1055" s="1" t="s">
        <v>5362</v>
      </c>
      <c r="C1055" s="2" t="str">
        <f>IFERROR(VLOOKUP(Tableau2[[#This Row],[PR]],'Taux sortant'!$I$9:$S$167,COLUMN(),0),"")</f>
        <v/>
      </c>
      <c r="D1055" s="2" t="str">
        <f>IFERROR(VLOOKUP(Tableau2[[#This Row],[PR]],'Taux sortant'!$I$9:$S$167,COLUMN(),0),"")</f>
        <v/>
      </c>
      <c r="E1055" s="2" t="str">
        <f>IFERROR(VLOOKUP(Tableau2[[#This Row],[PR]],'Taux sortant'!$I$9:$S$167,COLUMN(),0),"")</f>
        <v/>
      </c>
      <c r="F1055" s="2" t="str">
        <f>IFERROR(VLOOKUP(Tableau2[[#This Row],[PR]],'Taux sortant'!$I$9:$S$167,COLUMN(),0),"")</f>
        <v/>
      </c>
      <c r="G1055" s="2" t="str">
        <f>IFERROR(VLOOKUP(Tableau2[[#This Row],[PR]],'Taux sortant'!$I$9:$S$167,COLUMN(),0),"")</f>
        <v/>
      </c>
      <c r="H1055" s="2" t="str">
        <f>IFERROR(VLOOKUP(Tableau2[[#This Row],[PR]],'Taux sortant'!$I$9:$S$167,COLUMN(),0),"")</f>
        <v/>
      </c>
      <c r="I1055" s="2" t="str">
        <f>IFERROR(VLOOKUP(Tableau2[[#This Row],[PR]],'Taux sortant'!$I$9:$S$167,COLUMN(),0),"")</f>
        <v/>
      </c>
      <c r="J1055" s="2" t="str">
        <f>IFERROR(VLOOKUP(Tableau2[[#This Row],[PR]],'Taux sortant'!$I$9:$S$167,COLUMN(),0),"")</f>
        <v/>
      </c>
      <c r="K1055" s="2" t="str">
        <f>IFERROR(VLOOKUP(Tableau2[[#This Row],[PR]],'Taux sortant'!$I$9:$S$167,COLUMN(),0),"")</f>
        <v/>
      </c>
      <c r="L1055" s="2" t="str">
        <f>IFERROR(VLOOKUP(Tableau2[[#This Row],[PR]],'Taux sortant'!$I$9:$S$167,COLUMN(),0),"")</f>
        <v/>
      </c>
    </row>
    <row r="1056" spans="1:12" x14ac:dyDescent="0.3">
      <c r="A1056" s="1" t="s">
        <v>68</v>
      </c>
      <c r="B1056" s="1" t="s">
        <v>69</v>
      </c>
      <c r="C1056" s="2">
        <f>IFERROR(VLOOKUP(Tableau2[[#This Row],[PR]],'Taux sortant'!$I$9:$S$167,COLUMN(),0),"")</f>
        <v>23.78</v>
      </c>
      <c r="D1056" s="2">
        <f>IFERROR(VLOOKUP(Tableau2[[#This Row],[PR]],'Taux sortant'!$I$9:$S$167,COLUMN(),0),"")</f>
        <v>20.58</v>
      </c>
      <c r="E1056" s="2">
        <f>IFERROR(VLOOKUP(Tableau2[[#This Row],[PR]],'Taux sortant'!$I$9:$S$167,COLUMN(),0),"")</f>
        <v>16.13</v>
      </c>
      <c r="F1056" s="2">
        <f>IFERROR(VLOOKUP(Tableau2[[#This Row],[PR]],'Taux sortant'!$I$9:$S$167,COLUMN(),0),"")</f>
        <v>12.62</v>
      </c>
      <c r="G1056" s="2">
        <f>IFERROR(VLOOKUP(Tableau2[[#This Row],[PR]],'Taux sortant'!$I$9:$S$167,COLUMN(),0),"")</f>
        <v>9</v>
      </c>
      <c r="H1056" s="2">
        <f>IFERROR(VLOOKUP(Tableau2[[#This Row],[PR]],'Taux sortant'!$I$9:$S$167,COLUMN(),0),"")</f>
        <v>5.95</v>
      </c>
      <c r="I1056" s="2">
        <f>IFERROR(VLOOKUP(Tableau2[[#This Row],[PR]],'Taux sortant'!$I$9:$S$167,COLUMN(),0),"")</f>
        <v>4.28</v>
      </c>
      <c r="J1056" s="2">
        <f>IFERROR(VLOOKUP(Tableau2[[#This Row],[PR]],'Taux sortant'!$I$9:$S$167,COLUMN(),0),"")</f>
        <v>0</v>
      </c>
      <c r="K1056" s="2">
        <f>IFERROR(VLOOKUP(Tableau2[[#This Row],[PR]],'Taux sortant'!$I$9:$S$167,COLUMN(),0),"")</f>
        <v>0</v>
      </c>
      <c r="L1056" s="2" t="str">
        <f>IFERROR(VLOOKUP(Tableau2[[#This Row],[PR]],'Taux sortant'!$I$9:$S$167,COLUMN(),0),"")</f>
        <v/>
      </c>
    </row>
    <row r="1057" spans="1:12" x14ac:dyDescent="0.3">
      <c r="A1057" s="1" t="s">
        <v>4320</v>
      </c>
      <c r="B1057" s="1" t="s">
        <v>4284</v>
      </c>
      <c r="C1057" s="2">
        <f>IFERROR(VLOOKUP(Tableau2[[#This Row],[PR]],'Taux sortant'!$I$9:$S$167,COLUMN(),0),"")</f>
        <v>25.1</v>
      </c>
      <c r="D1057" s="2">
        <f>IFERROR(VLOOKUP(Tableau2[[#This Row],[PR]],'Taux sortant'!$I$9:$S$167,COLUMN(),0),"")</f>
        <v>21.72</v>
      </c>
      <c r="E1057" s="2">
        <f>IFERROR(VLOOKUP(Tableau2[[#This Row],[PR]],'Taux sortant'!$I$9:$S$167,COLUMN(),0),"")</f>
        <v>17.420000000000002</v>
      </c>
      <c r="F1057" s="2">
        <f>IFERROR(VLOOKUP(Tableau2[[#This Row],[PR]],'Taux sortant'!$I$9:$S$167,COLUMN(),0),"")</f>
        <v>14.3</v>
      </c>
      <c r="G1057" s="2">
        <f>IFERROR(VLOOKUP(Tableau2[[#This Row],[PR]],'Taux sortant'!$I$9:$S$167,COLUMN(),0),"")</f>
        <v>12.48</v>
      </c>
      <c r="H1057" s="2">
        <f>IFERROR(VLOOKUP(Tableau2[[#This Row],[PR]],'Taux sortant'!$I$9:$S$167,COLUMN(),0),"")</f>
        <v>9.86</v>
      </c>
      <c r="I1057" s="2">
        <f>IFERROR(VLOOKUP(Tableau2[[#This Row],[PR]],'Taux sortant'!$I$9:$S$167,COLUMN(),0),"")</f>
        <v>8.82</v>
      </c>
      <c r="J1057" s="2">
        <f>IFERROR(VLOOKUP(Tableau2[[#This Row],[PR]],'Taux sortant'!$I$9:$S$167,COLUMN(),0),"")</f>
        <v>0</v>
      </c>
      <c r="K1057" s="2">
        <f>IFERROR(VLOOKUP(Tableau2[[#This Row],[PR]],'Taux sortant'!$I$9:$S$167,COLUMN(),0),"")</f>
        <v>0</v>
      </c>
      <c r="L1057" s="2" t="str">
        <f>IFERROR(VLOOKUP(Tableau2[[#This Row],[PR]],'Taux sortant'!$I$9:$S$167,COLUMN(),0),"")</f>
        <v/>
      </c>
    </row>
    <row r="1058" spans="1:12" x14ac:dyDescent="0.3">
      <c r="A1058" s="1" t="s">
        <v>4322</v>
      </c>
      <c r="B1058" s="1" t="s">
        <v>2160</v>
      </c>
      <c r="C1058" s="2">
        <f>IFERROR(VLOOKUP(Tableau2[[#This Row],[PR]],'Taux sortant'!$I$9:$S$167,COLUMN(),0),"")</f>
        <v>16.93</v>
      </c>
      <c r="D1058" s="2">
        <f>IFERROR(VLOOKUP(Tableau2[[#This Row],[PR]],'Taux sortant'!$I$9:$S$167,COLUMN(),0),"")</f>
        <v>14.32</v>
      </c>
      <c r="E1058" s="2">
        <f>IFERROR(VLOOKUP(Tableau2[[#This Row],[PR]],'Taux sortant'!$I$9:$S$167,COLUMN(),0),"")</f>
        <v>11.27</v>
      </c>
      <c r="F1058" s="2">
        <f>IFERROR(VLOOKUP(Tableau2[[#This Row],[PR]],'Taux sortant'!$I$9:$S$167,COLUMN(),0),"")</f>
        <v>9.77</v>
      </c>
      <c r="G1058" s="2">
        <f>IFERROR(VLOOKUP(Tableau2[[#This Row],[PR]],'Taux sortant'!$I$9:$S$167,COLUMN(),0),"")</f>
        <v>8.41</v>
      </c>
      <c r="H1058" s="2">
        <f>IFERROR(VLOOKUP(Tableau2[[#This Row],[PR]],'Taux sortant'!$I$9:$S$167,COLUMN(),0),"")</f>
        <v>7.25</v>
      </c>
      <c r="I1058" s="2">
        <f>IFERROR(VLOOKUP(Tableau2[[#This Row],[PR]],'Taux sortant'!$I$9:$S$167,COLUMN(),0),"")</f>
        <v>6.31</v>
      </c>
      <c r="J1058" s="2">
        <f>IFERROR(VLOOKUP(Tableau2[[#This Row],[PR]],'Taux sortant'!$I$9:$S$167,COLUMN(),0),"")</f>
        <v>0</v>
      </c>
      <c r="K1058" s="2">
        <f>IFERROR(VLOOKUP(Tableau2[[#This Row],[PR]],'Taux sortant'!$I$9:$S$167,COLUMN(),0),"")</f>
        <v>0</v>
      </c>
      <c r="L1058" s="2" t="str">
        <f>IFERROR(VLOOKUP(Tableau2[[#This Row],[PR]],'Taux sortant'!$I$9:$S$167,COLUMN(),0),"")</f>
        <v/>
      </c>
    </row>
    <row r="1059" spans="1:12" x14ac:dyDescent="0.3">
      <c r="A1059" s="1" t="s">
        <v>1713</v>
      </c>
      <c r="B1059" s="1" t="s">
        <v>1631</v>
      </c>
      <c r="C1059" s="2">
        <f>IFERROR(VLOOKUP(Tableau2[[#This Row],[PR]],'Taux sortant'!$I$9:$S$167,COLUMN(),0),"")</f>
        <v>10.29</v>
      </c>
      <c r="D1059" s="2">
        <f>IFERROR(VLOOKUP(Tableau2[[#This Row],[PR]],'Taux sortant'!$I$9:$S$167,COLUMN(),0),"")</f>
        <v>8.1199999999999992</v>
      </c>
      <c r="E1059" s="2">
        <f>IFERROR(VLOOKUP(Tableau2[[#This Row],[PR]],'Taux sortant'!$I$9:$S$167,COLUMN(),0),"")</f>
        <v>5.69</v>
      </c>
      <c r="F1059" s="2">
        <f>IFERROR(VLOOKUP(Tableau2[[#This Row],[PR]],'Taux sortant'!$I$9:$S$167,COLUMN(),0),"")</f>
        <v>4.5199999999999996</v>
      </c>
      <c r="G1059" s="2">
        <f>IFERROR(VLOOKUP(Tableau2[[#This Row],[PR]],'Taux sortant'!$I$9:$S$167,COLUMN(),0),"")</f>
        <v>3.74</v>
      </c>
      <c r="H1059" s="2">
        <f>IFERROR(VLOOKUP(Tableau2[[#This Row],[PR]],'Taux sortant'!$I$9:$S$167,COLUMN(),0),"")</f>
        <v>3.28</v>
      </c>
      <c r="I1059" s="2">
        <f>IFERROR(VLOOKUP(Tableau2[[#This Row],[PR]],'Taux sortant'!$I$9:$S$167,COLUMN(),0),"")</f>
        <v>2.99</v>
      </c>
      <c r="J1059" s="2">
        <f>IFERROR(VLOOKUP(Tableau2[[#This Row],[PR]],'Taux sortant'!$I$9:$S$167,COLUMN(),0),"")</f>
        <v>0</v>
      </c>
      <c r="K1059" s="2">
        <f>IFERROR(VLOOKUP(Tableau2[[#This Row],[PR]],'Taux sortant'!$I$9:$S$167,COLUMN(),0),"")</f>
        <v>0</v>
      </c>
      <c r="L1059" s="2" t="str">
        <f>IFERROR(VLOOKUP(Tableau2[[#This Row],[PR]],'Taux sortant'!$I$9:$S$167,COLUMN(),0),"")</f>
        <v/>
      </c>
    </row>
    <row r="1060" spans="1:12" x14ac:dyDescent="0.3">
      <c r="A1060" s="1" t="s">
        <v>1716</v>
      </c>
      <c r="B1060" s="1" t="s">
        <v>1610</v>
      </c>
      <c r="C1060" s="2">
        <f>IFERROR(VLOOKUP(Tableau2[[#This Row],[PR]],'Taux sortant'!$I$9:$S$167,COLUMN(),0),"")</f>
        <v>20.27</v>
      </c>
      <c r="D1060" s="2">
        <f>IFERROR(VLOOKUP(Tableau2[[#This Row],[PR]],'Taux sortant'!$I$9:$S$167,COLUMN(),0),"")</f>
        <v>17.12</v>
      </c>
      <c r="E1060" s="2">
        <f>IFERROR(VLOOKUP(Tableau2[[#This Row],[PR]],'Taux sortant'!$I$9:$S$167,COLUMN(),0),"")</f>
        <v>13.15</v>
      </c>
      <c r="F1060" s="2">
        <f>IFERROR(VLOOKUP(Tableau2[[#This Row],[PR]],'Taux sortant'!$I$9:$S$167,COLUMN(),0),"")</f>
        <v>9.51</v>
      </c>
      <c r="G1060" s="2">
        <f>IFERROR(VLOOKUP(Tableau2[[#This Row],[PR]],'Taux sortant'!$I$9:$S$167,COLUMN(),0),"")</f>
        <v>6.45</v>
      </c>
      <c r="H1060" s="2">
        <f>IFERROR(VLOOKUP(Tableau2[[#This Row],[PR]],'Taux sortant'!$I$9:$S$167,COLUMN(),0),"")</f>
        <v>4.6399999999999997</v>
      </c>
      <c r="I1060" s="2">
        <f>IFERROR(VLOOKUP(Tableau2[[#This Row],[PR]],'Taux sortant'!$I$9:$S$167,COLUMN(),0),"")</f>
        <v>3.62</v>
      </c>
      <c r="J1060" s="2">
        <f>IFERROR(VLOOKUP(Tableau2[[#This Row],[PR]],'Taux sortant'!$I$9:$S$167,COLUMN(),0),"")</f>
        <v>0</v>
      </c>
      <c r="K1060" s="2">
        <f>IFERROR(VLOOKUP(Tableau2[[#This Row],[PR]],'Taux sortant'!$I$9:$S$167,COLUMN(),0),"")</f>
        <v>0</v>
      </c>
      <c r="L1060" s="2" t="str">
        <f>IFERROR(VLOOKUP(Tableau2[[#This Row],[PR]],'Taux sortant'!$I$9:$S$167,COLUMN(),0),"")</f>
        <v/>
      </c>
    </row>
    <row r="1061" spans="1:12" x14ac:dyDescent="0.3">
      <c r="A1061" s="1" t="s">
        <v>1719</v>
      </c>
      <c r="B1061" s="1" t="s">
        <v>5362</v>
      </c>
      <c r="C1061" s="2" t="str">
        <f>IFERROR(VLOOKUP(Tableau2[[#This Row],[PR]],'Taux sortant'!$I$9:$S$167,COLUMN(),0),"")</f>
        <v/>
      </c>
      <c r="D1061" s="2" t="str">
        <f>IFERROR(VLOOKUP(Tableau2[[#This Row],[PR]],'Taux sortant'!$I$9:$S$167,COLUMN(),0),"")</f>
        <v/>
      </c>
      <c r="E1061" s="2" t="str">
        <f>IFERROR(VLOOKUP(Tableau2[[#This Row],[PR]],'Taux sortant'!$I$9:$S$167,COLUMN(),0),"")</f>
        <v/>
      </c>
      <c r="F1061" s="2" t="str">
        <f>IFERROR(VLOOKUP(Tableau2[[#This Row],[PR]],'Taux sortant'!$I$9:$S$167,COLUMN(),0),"")</f>
        <v/>
      </c>
      <c r="G1061" s="2" t="str">
        <f>IFERROR(VLOOKUP(Tableau2[[#This Row],[PR]],'Taux sortant'!$I$9:$S$167,COLUMN(),0),"")</f>
        <v/>
      </c>
      <c r="H1061" s="2" t="str">
        <f>IFERROR(VLOOKUP(Tableau2[[#This Row],[PR]],'Taux sortant'!$I$9:$S$167,COLUMN(),0),"")</f>
        <v/>
      </c>
      <c r="I1061" s="2" t="str">
        <f>IFERROR(VLOOKUP(Tableau2[[#This Row],[PR]],'Taux sortant'!$I$9:$S$167,COLUMN(),0),"")</f>
        <v/>
      </c>
      <c r="J1061" s="2" t="str">
        <f>IFERROR(VLOOKUP(Tableau2[[#This Row],[PR]],'Taux sortant'!$I$9:$S$167,COLUMN(),0),"")</f>
        <v/>
      </c>
      <c r="K1061" s="2" t="str">
        <f>IFERROR(VLOOKUP(Tableau2[[#This Row],[PR]],'Taux sortant'!$I$9:$S$167,COLUMN(),0),"")</f>
        <v/>
      </c>
      <c r="L1061" s="2" t="str">
        <f>IFERROR(VLOOKUP(Tableau2[[#This Row],[PR]],'Taux sortant'!$I$9:$S$167,COLUMN(),0),"")</f>
        <v/>
      </c>
    </row>
    <row r="1062" spans="1:12" x14ac:dyDescent="0.3">
      <c r="A1062" s="1" t="s">
        <v>1719</v>
      </c>
      <c r="B1062" s="1" t="s">
        <v>1535</v>
      </c>
      <c r="C1062" s="2">
        <f>IFERROR(VLOOKUP(Tableau2[[#This Row],[PR]],'Taux sortant'!$I$9:$S$167,COLUMN(),0),"")</f>
        <v>32.31</v>
      </c>
      <c r="D1062" s="2">
        <f>IFERROR(VLOOKUP(Tableau2[[#This Row],[PR]],'Taux sortant'!$I$9:$S$167,COLUMN(),0),"")</f>
        <v>25.84</v>
      </c>
      <c r="E1062" s="2">
        <f>IFERROR(VLOOKUP(Tableau2[[#This Row],[PR]],'Taux sortant'!$I$9:$S$167,COLUMN(),0),"")</f>
        <v>18.78</v>
      </c>
      <c r="F1062" s="2">
        <f>IFERROR(VLOOKUP(Tableau2[[#This Row],[PR]],'Taux sortant'!$I$9:$S$167,COLUMN(),0),"")</f>
        <v>15.36</v>
      </c>
      <c r="G1062" s="2">
        <f>IFERROR(VLOOKUP(Tableau2[[#This Row],[PR]],'Taux sortant'!$I$9:$S$167,COLUMN(),0),"")</f>
        <v>12.71</v>
      </c>
      <c r="H1062" s="2">
        <f>IFERROR(VLOOKUP(Tableau2[[#This Row],[PR]],'Taux sortant'!$I$9:$S$167,COLUMN(),0),"")</f>
        <v>10.58</v>
      </c>
      <c r="I1062" s="2">
        <f>IFERROR(VLOOKUP(Tableau2[[#This Row],[PR]],'Taux sortant'!$I$9:$S$167,COLUMN(),0),"")</f>
        <v>9.08</v>
      </c>
      <c r="J1062" s="2">
        <f>IFERROR(VLOOKUP(Tableau2[[#This Row],[PR]],'Taux sortant'!$I$9:$S$167,COLUMN(),0),"")</f>
        <v>0</v>
      </c>
      <c r="K1062" s="2">
        <f>IFERROR(VLOOKUP(Tableau2[[#This Row],[PR]],'Taux sortant'!$I$9:$S$167,COLUMN(),0),"")</f>
        <v>0</v>
      </c>
      <c r="L1062" s="2" t="str">
        <f>IFERROR(VLOOKUP(Tableau2[[#This Row],[PR]],'Taux sortant'!$I$9:$S$167,COLUMN(),0),"")</f>
        <v/>
      </c>
    </row>
    <row r="1063" spans="1:12" x14ac:dyDescent="0.3">
      <c r="A1063" s="1" t="s">
        <v>1719</v>
      </c>
      <c r="B1063" s="1" t="s">
        <v>4145</v>
      </c>
      <c r="C1063" s="2">
        <f>IFERROR(VLOOKUP(Tableau2[[#This Row],[PR]],'Taux sortant'!$I$9:$S$167,COLUMN(),0),"")</f>
        <v>22.32</v>
      </c>
      <c r="D1063" s="2">
        <f>IFERROR(VLOOKUP(Tableau2[[#This Row],[PR]],'Taux sortant'!$I$9:$S$167,COLUMN(),0),"")</f>
        <v>19.86</v>
      </c>
      <c r="E1063" s="2">
        <f>IFERROR(VLOOKUP(Tableau2[[#This Row],[PR]],'Taux sortant'!$I$9:$S$167,COLUMN(),0),"")</f>
        <v>16.239999999999998</v>
      </c>
      <c r="F1063" s="2">
        <f>IFERROR(VLOOKUP(Tableau2[[#This Row],[PR]],'Taux sortant'!$I$9:$S$167,COLUMN(),0),"")</f>
        <v>14.04</v>
      </c>
      <c r="G1063" s="2">
        <f>IFERROR(VLOOKUP(Tableau2[[#This Row],[PR]],'Taux sortant'!$I$9:$S$167,COLUMN(),0),"")</f>
        <v>12.21</v>
      </c>
      <c r="H1063" s="2">
        <f>IFERROR(VLOOKUP(Tableau2[[#This Row],[PR]],'Taux sortant'!$I$9:$S$167,COLUMN(),0),"")</f>
        <v>10.16</v>
      </c>
      <c r="I1063" s="2">
        <f>IFERROR(VLOOKUP(Tableau2[[#This Row],[PR]],'Taux sortant'!$I$9:$S$167,COLUMN(),0),"")</f>
        <v>8.69</v>
      </c>
      <c r="J1063" s="2">
        <f>IFERROR(VLOOKUP(Tableau2[[#This Row],[PR]],'Taux sortant'!$I$9:$S$167,COLUMN(),0),"")</f>
        <v>0</v>
      </c>
      <c r="K1063" s="2">
        <f>IFERROR(VLOOKUP(Tableau2[[#This Row],[PR]],'Taux sortant'!$I$9:$S$167,COLUMN(),0),"")</f>
        <v>0</v>
      </c>
      <c r="L1063" s="2" t="str">
        <f>IFERROR(VLOOKUP(Tableau2[[#This Row],[PR]],'Taux sortant'!$I$9:$S$167,COLUMN(),0),"")</f>
        <v/>
      </c>
    </row>
    <row r="1064" spans="1:12" x14ac:dyDescent="0.3">
      <c r="A1064" s="1" t="s">
        <v>3299</v>
      </c>
      <c r="B1064" s="1" t="s">
        <v>3211</v>
      </c>
      <c r="C1064" s="2">
        <f>IFERROR(VLOOKUP(Tableau2[[#This Row],[PR]],'Taux sortant'!$I$9:$S$167,COLUMN(),0),"")</f>
        <v>13.98</v>
      </c>
      <c r="D1064" s="2">
        <f>IFERROR(VLOOKUP(Tableau2[[#This Row],[PR]],'Taux sortant'!$I$9:$S$167,COLUMN(),0),"")</f>
        <v>11.58</v>
      </c>
      <c r="E1064" s="2">
        <f>IFERROR(VLOOKUP(Tableau2[[#This Row],[PR]],'Taux sortant'!$I$9:$S$167,COLUMN(),0),"")</f>
        <v>8.7799999999999994</v>
      </c>
      <c r="F1064" s="2">
        <f>IFERROR(VLOOKUP(Tableau2[[#This Row],[PR]],'Taux sortant'!$I$9:$S$167,COLUMN(),0),"")</f>
        <v>7.44</v>
      </c>
      <c r="G1064" s="2">
        <f>IFERROR(VLOOKUP(Tableau2[[#This Row],[PR]],'Taux sortant'!$I$9:$S$167,COLUMN(),0),"")</f>
        <v>6.29</v>
      </c>
      <c r="H1064" s="2">
        <f>IFERROR(VLOOKUP(Tableau2[[#This Row],[PR]],'Taux sortant'!$I$9:$S$167,COLUMN(),0),"")</f>
        <v>5.35</v>
      </c>
      <c r="I1064" s="2">
        <f>IFERROR(VLOOKUP(Tableau2[[#This Row],[PR]],'Taux sortant'!$I$9:$S$167,COLUMN(),0),"")</f>
        <v>4.6100000000000003</v>
      </c>
      <c r="J1064" s="2">
        <f>IFERROR(VLOOKUP(Tableau2[[#This Row],[PR]],'Taux sortant'!$I$9:$S$167,COLUMN(),0),"")</f>
        <v>0</v>
      </c>
      <c r="K1064" s="2">
        <f>IFERROR(VLOOKUP(Tableau2[[#This Row],[PR]],'Taux sortant'!$I$9:$S$167,COLUMN(),0),"")</f>
        <v>0</v>
      </c>
      <c r="L1064" s="2" t="str">
        <f>IFERROR(VLOOKUP(Tableau2[[#This Row],[PR]],'Taux sortant'!$I$9:$S$167,COLUMN(),0),"")</f>
        <v/>
      </c>
    </row>
    <row r="1065" spans="1:12" x14ac:dyDescent="0.3">
      <c r="A1065" s="1" t="s">
        <v>72</v>
      </c>
      <c r="B1065" s="1" t="s">
        <v>73</v>
      </c>
      <c r="C1065" s="2">
        <f>IFERROR(VLOOKUP(Tableau2[[#This Row],[PR]],'Taux sortant'!$I$9:$S$167,COLUMN(),0),"")</f>
        <v>18.93</v>
      </c>
      <c r="D1065" s="2">
        <f>IFERROR(VLOOKUP(Tableau2[[#This Row],[PR]],'Taux sortant'!$I$9:$S$167,COLUMN(),0),"")</f>
        <v>14.7</v>
      </c>
      <c r="E1065" s="2">
        <f>IFERROR(VLOOKUP(Tableau2[[#This Row],[PR]],'Taux sortant'!$I$9:$S$167,COLUMN(),0),"")</f>
        <v>10.55</v>
      </c>
      <c r="F1065" s="2">
        <f>IFERROR(VLOOKUP(Tableau2[[#This Row],[PR]],'Taux sortant'!$I$9:$S$167,COLUMN(),0),"")</f>
        <v>8.69</v>
      </c>
      <c r="G1065" s="2">
        <f>IFERROR(VLOOKUP(Tableau2[[#This Row],[PR]],'Taux sortant'!$I$9:$S$167,COLUMN(),0),"")</f>
        <v>6.98</v>
      </c>
      <c r="H1065" s="2">
        <f>IFERROR(VLOOKUP(Tableau2[[#This Row],[PR]],'Taux sortant'!$I$9:$S$167,COLUMN(),0),"")</f>
        <v>5.4</v>
      </c>
      <c r="I1065" s="2">
        <f>IFERROR(VLOOKUP(Tableau2[[#This Row],[PR]],'Taux sortant'!$I$9:$S$167,COLUMN(),0),"")</f>
        <v>4.87</v>
      </c>
      <c r="J1065" s="2">
        <f>IFERROR(VLOOKUP(Tableau2[[#This Row],[PR]],'Taux sortant'!$I$9:$S$167,COLUMN(),0),"")</f>
        <v>0</v>
      </c>
      <c r="K1065" s="2">
        <f>IFERROR(VLOOKUP(Tableau2[[#This Row],[PR]],'Taux sortant'!$I$9:$S$167,COLUMN(),0),"")</f>
        <v>0</v>
      </c>
      <c r="L1065" s="2" t="str">
        <f>IFERROR(VLOOKUP(Tableau2[[#This Row],[PR]],'Taux sortant'!$I$9:$S$167,COLUMN(),0),"")</f>
        <v/>
      </c>
    </row>
    <row r="1066" spans="1:12" x14ac:dyDescent="0.3">
      <c r="A1066" s="1" t="s">
        <v>76</v>
      </c>
      <c r="B1066" s="1" t="s">
        <v>37</v>
      </c>
      <c r="C1066" s="2">
        <f>IFERROR(VLOOKUP(Tableau2[[#This Row],[PR]],'Taux sortant'!$I$9:$S$167,COLUMN(),0),"")</f>
        <v>25.34</v>
      </c>
      <c r="D1066" s="2">
        <f>IFERROR(VLOOKUP(Tableau2[[#This Row],[PR]],'Taux sortant'!$I$9:$S$167,COLUMN(),0),"")</f>
        <v>21.62</v>
      </c>
      <c r="E1066" s="2">
        <f>IFERROR(VLOOKUP(Tableau2[[#This Row],[PR]],'Taux sortant'!$I$9:$S$167,COLUMN(),0),"")</f>
        <v>15.42</v>
      </c>
      <c r="F1066" s="2">
        <f>IFERROR(VLOOKUP(Tableau2[[#This Row],[PR]],'Taux sortant'!$I$9:$S$167,COLUMN(),0),"")</f>
        <v>12.6</v>
      </c>
      <c r="G1066" s="2">
        <f>IFERROR(VLOOKUP(Tableau2[[#This Row],[PR]],'Taux sortant'!$I$9:$S$167,COLUMN(),0),"")</f>
        <v>9.5500000000000007</v>
      </c>
      <c r="H1066" s="2">
        <f>IFERROR(VLOOKUP(Tableau2[[#This Row],[PR]],'Taux sortant'!$I$9:$S$167,COLUMN(),0),"")</f>
        <v>7.3</v>
      </c>
      <c r="I1066" s="2">
        <f>IFERROR(VLOOKUP(Tableau2[[#This Row],[PR]],'Taux sortant'!$I$9:$S$167,COLUMN(),0),"")</f>
        <v>6.61</v>
      </c>
      <c r="J1066" s="2">
        <f>IFERROR(VLOOKUP(Tableau2[[#This Row],[PR]],'Taux sortant'!$I$9:$S$167,COLUMN(),0),"")</f>
        <v>0</v>
      </c>
      <c r="K1066" s="2">
        <f>IFERROR(VLOOKUP(Tableau2[[#This Row],[PR]],'Taux sortant'!$I$9:$S$167,COLUMN(),0),"")</f>
        <v>0</v>
      </c>
      <c r="L1066" s="2" t="str">
        <f>IFERROR(VLOOKUP(Tableau2[[#This Row],[PR]],'Taux sortant'!$I$9:$S$167,COLUMN(),0),"")</f>
        <v/>
      </c>
    </row>
    <row r="1067" spans="1:12" x14ac:dyDescent="0.3">
      <c r="A1067" s="1" t="s">
        <v>3302</v>
      </c>
      <c r="B1067" s="1" t="s">
        <v>3105</v>
      </c>
      <c r="C1067" s="2">
        <f>IFERROR(VLOOKUP(Tableau2[[#This Row],[PR]],'Taux sortant'!$I$9:$S$167,COLUMN(),0),"")</f>
        <v>12.93</v>
      </c>
      <c r="D1067" s="2">
        <f>IFERROR(VLOOKUP(Tableau2[[#This Row],[PR]],'Taux sortant'!$I$9:$S$167,COLUMN(),0),"")</f>
        <v>10.59</v>
      </c>
      <c r="E1067" s="2">
        <f>IFERROR(VLOOKUP(Tableau2[[#This Row],[PR]],'Taux sortant'!$I$9:$S$167,COLUMN(),0),"")</f>
        <v>7.91</v>
      </c>
      <c r="F1067" s="2">
        <f>IFERROR(VLOOKUP(Tableau2[[#This Row],[PR]],'Taux sortant'!$I$9:$S$167,COLUMN(),0),"")</f>
        <v>6.66</v>
      </c>
      <c r="G1067" s="2">
        <f>IFERROR(VLOOKUP(Tableau2[[#This Row],[PR]],'Taux sortant'!$I$9:$S$167,COLUMN(),0),"")</f>
        <v>5.64</v>
      </c>
      <c r="H1067" s="2">
        <f>IFERROR(VLOOKUP(Tableau2[[#This Row],[PR]],'Taux sortant'!$I$9:$S$167,COLUMN(),0),"")</f>
        <v>4.78</v>
      </c>
      <c r="I1067" s="2">
        <f>IFERROR(VLOOKUP(Tableau2[[#This Row],[PR]],'Taux sortant'!$I$9:$S$167,COLUMN(),0),"")</f>
        <v>4.1500000000000004</v>
      </c>
      <c r="J1067" s="2">
        <f>IFERROR(VLOOKUP(Tableau2[[#This Row],[PR]],'Taux sortant'!$I$9:$S$167,COLUMN(),0),"")</f>
        <v>0</v>
      </c>
      <c r="K1067" s="2">
        <f>IFERROR(VLOOKUP(Tableau2[[#This Row],[PR]],'Taux sortant'!$I$9:$S$167,COLUMN(),0),"")</f>
        <v>0</v>
      </c>
      <c r="L1067" s="2" t="str">
        <f>IFERROR(VLOOKUP(Tableau2[[#This Row],[PR]],'Taux sortant'!$I$9:$S$167,COLUMN(),0),"")</f>
        <v/>
      </c>
    </row>
    <row r="1068" spans="1:12" x14ac:dyDescent="0.3">
      <c r="A1068" s="1" t="s">
        <v>79</v>
      </c>
      <c r="B1068" s="1" t="s">
        <v>61</v>
      </c>
      <c r="C1068" s="2">
        <f>IFERROR(VLOOKUP(Tableau2[[#This Row],[PR]],'Taux sortant'!$I$9:$S$167,COLUMN(),0),"")</f>
        <v>12.63</v>
      </c>
      <c r="D1068" s="2">
        <f>IFERROR(VLOOKUP(Tableau2[[#This Row],[PR]],'Taux sortant'!$I$9:$S$167,COLUMN(),0),"")</f>
        <v>10.14</v>
      </c>
      <c r="E1068" s="2">
        <f>IFERROR(VLOOKUP(Tableau2[[#This Row],[PR]],'Taux sortant'!$I$9:$S$167,COLUMN(),0),"")</f>
        <v>7.31</v>
      </c>
      <c r="F1068" s="2">
        <f>IFERROR(VLOOKUP(Tableau2[[#This Row],[PR]],'Taux sortant'!$I$9:$S$167,COLUMN(),0),"")</f>
        <v>5.96</v>
      </c>
      <c r="G1068" s="2">
        <f>IFERROR(VLOOKUP(Tableau2[[#This Row],[PR]],'Taux sortant'!$I$9:$S$167,COLUMN(),0),"")</f>
        <v>4.9800000000000004</v>
      </c>
      <c r="H1068" s="2">
        <f>IFERROR(VLOOKUP(Tableau2[[#This Row],[PR]],'Taux sortant'!$I$9:$S$167,COLUMN(),0),"")</f>
        <v>4.2</v>
      </c>
      <c r="I1068" s="2">
        <f>IFERROR(VLOOKUP(Tableau2[[#This Row],[PR]],'Taux sortant'!$I$9:$S$167,COLUMN(),0),"")</f>
        <v>3.68</v>
      </c>
      <c r="J1068" s="2">
        <f>IFERROR(VLOOKUP(Tableau2[[#This Row],[PR]],'Taux sortant'!$I$9:$S$167,COLUMN(),0),"")</f>
        <v>0</v>
      </c>
      <c r="K1068" s="2">
        <f>IFERROR(VLOOKUP(Tableau2[[#This Row],[PR]],'Taux sortant'!$I$9:$S$167,COLUMN(),0),"")</f>
        <v>0</v>
      </c>
      <c r="L1068" s="2" t="str">
        <f>IFERROR(VLOOKUP(Tableau2[[#This Row],[PR]],'Taux sortant'!$I$9:$S$167,COLUMN(),0),"")</f>
        <v/>
      </c>
    </row>
    <row r="1069" spans="1:12" x14ac:dyDescent="0.3">
      <c r="A1069" s="1" t="s">
        <v>83</v>
      </c>
      <c r="B1069" s="1" t="s">
        <v>73</v>
      </c>
      <c r="C1069" s="2">
        <f>IFERROR(VLOOKUP(Tableau2[[#This Row],[PR]],'Taux sortant'!$I$9:$S$167,COLUMN(),0),"")</f>
        <v>18.93</v>
      </c>
      <c r="D1069" s="2">
        <f>IFERROR(VLOOKUP(Tableau2[[#This Row],[PR]],'Taux sortant'!$I$9:$S$167,COLUMN(),0),"")</f>
        <v>14.7</v>
      </c>
      <c r="E1069" s="2">
        <f>IFERROR(VLOOKUP(Tableau2[[#This Row],[PR]],'Taux sortant'!$I$9:$S$167,COLUMN(),0),"")</f>
        <v>10.55</v>
      </c>
      <c r="F1069" s="2">
        <f>IFERROR(VLOOKUP(Tableau2[[#This Row],[PR]],'Taux sortant'!$I$9:$S$167,COLUMN(),0),"")</f>
        <v>8.69</v>
      </c>
      <c r="G1069" s="2">
        <f>IFERROR(VLOOKUP(Tableau2[[#This Row],[PR]],'Taux sortant'!$I$9:$S$167,COLUMN(),0),"")</f>
        <v>6.98</v>
      </c>
      <c r="H1069" s="2">
        <f>IFERROR(VLOOKUP(Tableau2[[#This Row],[PR]],'Taux sortant'!$I$9:$S$167,COLUMN(),0),"")</f>
        <v>5.4</v>
      </c>
      <c r="I1069" s="2">
        <f>IFERROR(VLOOKUP(Tableau2[[#This Row],[PR]],'Taux sortant'!$I$9:$S$167,COLUMN(),0),"")</f>
        <v>4.87</v>
      </c>
      <c r="J1069" s="2">
        <f>IFERROR(VLOOKUP(Tableau2[[#This Row],[PR]],'Taux sortant'!$I$9:$S$167,COLUMN(),0),"")</f>
        <v>0</v>
      </c>
      <c r="K1069" s="2">
        <f>IFERROR(VLOOKUP(Tableau2[[#This Row],[PR]],'Taux sortant'!$I$9:$S$167,COLUMN(),0),"")</f>
        <v>0</v>
      </c>
      <c r="L1069" s="2" t="str">
        <f>IFERROR(VLOOKUP(Tableau2[[#This Row],[PR]],'Taux sortant'!$I$9:$S$167,COLUMN(),0),"")</f>
        <v/>
      </c>
    </row>
    <row r="1070" spans="1:12" x14ac:dyDescent="0.3">
      <c r="A1070" s="1" t="s">
        <v>6538</v>
      </c>
      <c r="B1070" s="1" t="s">
        <v>6539</v>
      </c>
      <c r="C1070" s="2" t="str">
        <f>IFERROR(VLOOKUP(Tableau2[[#This Row],[PR]],'Taux sortant'!$I$9:$S$167,COLUMN(),0),"")</f>
        <v/>
      </c>
      <c r="D1070" s="2" t="str">
        <f>IFERROR(VLOOKUP(Tableau2[[#This Row],[PR]],'Taux sortant'!$I$9:$S$167,COLUMN(),0),"")</f>
        <v/>
      </c>
      <c r="E1070" s="2" t="str">
        <f>IFERROR(VLOOKUP(Tableau2[[#This Row],[PR]],'Taux sortant'!$I$9:$S$167,COLUMN(),0),"")</f>
        <v/>
      </c>
      <c r="F1070" s="2" t="str">
        <f>IFERROR(VLOOKUP(Tableau2[[#This Row],[PR]],'Taux sortant'!$I$9:$S$167,COLUMN(),0),"")</f>
        <v/>
      </c>
      <c r="G1070" s="2" t="str">
        <f>IFERROR(VLOOKUP(Tableau2[[#This Row],[PR]],'Taux sortant'!$I$9:$S$167,COLUMN(),0),"")</f>
        <v/>
      </c>
      <c r="H1070" s="2" t="str">
        <f>IFERROR(VLOOKUP(Tableau2[[#This Row],[PR]],'Taux sortant'!$I$9:$S$167,COLUMN(),0),"")</f>
        <v/>
      </c>
      <c r="I1070" s="2" t="str">
        <f>IFERROR(VLOOKUP(Tableau2[[#This Row],[PR]],'Taux sortant'!$I$9:$S$167,COLUMN(),0),"")</f>
        <v/>
      </c>
      <c r="J1070" s="2" t="str">
        <f>IFERROR(VLOOKUP(Tableau2[[#This Row],[PR]],'Taux sortant'!$I$9:$S$167,COLUMN(),0),"")</f>
        <v/>
      </c>
      <c r="K1070" s="2" t="str">
        <f>IFERROR(VLOOKUP(Tableau2[[#This Row],[PR]],'Taux sortant'!$I$9:$S$167,COLUMN(),0),"")</f>
        <v/>
      </c>
      <c r="L1070" s="2" t="str">
        <f>IFERROR(VLOOKUP(Tableau2[[#This Row],[PR]],'Taux sortant'!$I$9:$S$167,COLUMN(),0),"")</f>
        <v/>
      </c>
    </row>
    <row r="1071" spans="1:12" x14ac:dyDescent="0.3">
      <c r="A1071" s="1" t="s">
        <v>5879</v>
      </c>
      <c r="B1071" s="1" t="s">
        <v>5816</v>
      </c>
      <c r="C1071" s="2" t="str">
        <f>IFERROR(VLOOKUP(Tableau2[[#This Row],[PR]],'Taux sortant'!$I$9:$S$167,COLUMN(),0),"")</f>
        <v/>
      </c>
      <c r="D1071" s="2" t="str">
        <f>IFERROR(VLOOKUP(Tableau2[[#This Row],[PR]],'Taux sortant'!$I$9:$S$167,COLUMN(),0),"")</f>
        <v/>
      </c>
      <c r="E1071" s="2" t="str">
        <f>IFERROR(VLOOKUP(Tableau2[[#This Row],[PR]],'Taux sortant'!$I$9:$S$167,COLUMN(),0),"")</f>
        <v/>
      </c>
      <c r="F1071" s="2" t="str">
        <f>IFERROR(VLOOKUP(Tableau2[[#This Row],[PR]],'Taux sortant'!$I$9:$S$167,COLUMN(),0),"")</f>
        <v/>
      </c>
      <c r="G1071" s="2" t="str">
        <f>IFERROR(VLOOKUP(Tableau2[[#This Row],[PR]],'Taux sortant'!$I$9:$S$167,COLUMN(),0),"")</f>
        <v/>
      </c>
      <c r="H1071" s="2" t="str">
        <f>IFERROR(VLOOKUP(Tableau2[[#This Row],[PR]],'Taux sortant'!$I$9:$S$167,COLUMN(),0),"")</f>
        <v/>
      </c>
      <c r="I1071" s="2" t="str">
        <f>IFERROR(VLOOKUP(Tableau2[[#This Row],[PR]],'Taux sortant'!$I$9:$S$167,COLUMN(),0),"")</f>
        <v/>
      </c>
      <c r="J1071" s="2" t="str">
        <f>IFERROR(VLOOKUP(Tableau2[[#This Row],[PR]],'Taux sortant'!$I$9:$S$167,COLUMN(),0),"")</f>
        <v/>
      </c>
      <c r="K1071" s="2" t="str">
        <f>IFERROR(VLOOKUP(Tableau2[[#This Row],[PR]],'Taux sortant'!$I$9:$S$167,COLUMN(),0),"")</f>
        <v/>
      </c>
      <c r="L1071" s="2" t="str">
        <f>IFERROR(VLOOKUP(Tableau2[[#This Row],[PR]],'Taux sortant'!$I$9:$S$167,COLUMN(),0),"")</f>
        <v/>
      </c>
    </row>
    <row r="1072" spans="1:12" x14ac:dyDescent="0.3">
      <c r="A1072" s="1" t="s">
        <v>2252</v>
      </c>
      <c r="B1072" s="22"/>
      <c r="C1072" s="2" t="str">
        <f>IFERROR(VLOOKUP(Tableau2[[#This Row],[PR]],'Taux sortant'!$I$9:$S$167,COLUMN(),0),"")</f>
        <v/>
      </c>
      <c r="D1072" s="2" t="str">
        <f>IFERROR(VLOOKUP(Tableau2[[#This Row],[PR]],'Taux sortant'!$I$9:$S$167,COLUMN(),0),"")</f>
        <v/>
      </c>
      <c r="E1072" s="2" t="str">
        <f>IFERROR(VLOOKUP(Tableau2[[#This Row],[PR]],'Taux sortant'!$I$9:$S$167,COLUMN(),0),"")</f>
        <v/>
      </c>
      <c r="F1072" s="2" t="str">
        <f>IFERROR(VLOOKUP(Tableau2[[#This Row],[PR]],'Taux sortant'!$I$9:$S$167,COLUMN(),0),"")</f>
        <v/>
      </c>
      <c r="G1072" s="2" t="str">
        <f>IFERROR(VLOOKUP(Tableau2[[#This Row],[PR]],'Taux sortant'!$I$9:$S$167,COLUMN(),0),"")</f>
        <v/>
      </c>
      <c r="H1072" s="2" t="str">
        <f>IFERROR(VLOOKUP(Tableau2[[#This Row],[PR]],'Taux sortant'!$I$9:$S$167,COLUMN(),0),"")</f>
        <v/>
      </c>
      <c r="I1072" s="2" t="str">
        <f>IFERROR(VLOOKUP(Tableau2[[#This Row],[PR]],'Taux sortant'!$I$9:$S$167,COLUMN(),0),"")</f>
        <v/>
      </c>
      <c r="J1072" s="2" t="str">
        <f>IFERROR(VLOOKUP(Tableau2[[#This Row],[PR]],'Taux sortant'!$I$9:$S$167,COLUMN(),0),"")</f>
        <v/>
      </c>
      <c r="K1072" s="2" t="str">
        <f>IFERROR(VLOOKUP(Tableau2[[#This Row],[PR]],'Taux sortant'!$I$9:$S$167,COLUMN(),0),"")</f>
        <v/>
      </c>
      <c r="L1072" s="2" t="str">
        <f>IFERROR(VLOOKUP(Tableau2[[#This Row],[PR]],'Taux sortant'!$I$9:$S$167,COLUMN(),0),"")</f>
        <v/>
      </c>
    </row>
    <row r="1073" spans="1:12" x14ac:dyDescent="0.3">
      <c r="A1073" s="1" t="s">
        <v>88</v>
      </c>
      <c r="B1073" s="1" t="s">
        <v>13</v>
      </c>
      <c r="C1073" s="2">
        <f>IFERROR(VLOOKUP(Tableau2[[#This Row],[PR]],'Taux sortant'!$I$9:$S$167,COLUMN(),0),"")</f>
        <v>20.05</v>
      </c>
      <c r="D1073" s="2">
        <f>IFERROR(VLOOKUP(Tableau2[[#This Row],[PR]],'Taux sortant'!$I$9:$S$167,COLUMN(),0),"")</f>
        <v>15.11</v>
      </c>
      <c r="E1073" s="2">
        <f>IFERROR(VLOOKUP(Tableau2[[#This Row],[PR]],'Taux sortant'!$I$9:$S$167,COLUMN(),0),"")</f>
        <v>10.84</v>
      </c>
      <c r="F1073" s="2">
        <f>IFERROR(VLOOKUP(Tableau2[[#This Row],[PR]],'Taux sortant'!$I$9:$S$167,COLUMN(),0),"")</f>
        <v>8.73</v>
      </c>
      <c r="G1073" s="2">
        <f>IFERROR(VLOOKUP(Tableau2[[#This Row],[PR]],'Taux sortant'!$I$9:$S$167,COLUMN(),0),"")</f>
        <v>6.21</v>
      </c>
      <c r="H1073" s="2">
        <f>IFERROR(VLOOKUP(Tableau2[[#This Row],[PR]],'Taux sortant'!$I$9:$S$167,COLUMN(),0),"")</f>
        <v>4.4800000000000004</v>
      </c>
      <c r="I1073" s="2">
        <f>IFERROR(VLOOKUP(Tableau2[[#This Row],[PR]],'Taux sortant'!$I$9:$S$167,COLUMN(),0),"")</f>
        <v>3.71</v>
      </c>
      <c r="J1073" s="2">
        <f>IFERROR(VLOOKUP(Tableau2[[#This Row],[PR]],'Taux sortant'!$I$9:$S$167,COLUMN(),0),"")</f>
        <v>0</v>
      </c>
      <c r="K1073" s="2">
        <f>IFERROR(VLOOKUP(Tableau2[[#This Row],[PR]],'Taux sortant'!$I$9:$S$167,COLUMN(),0),"")</f>
        <v>0</v>
      </c>
      <c r="L1073" s="2" t="str">
        <f>IFERROR(VLOOKUP(Tableau2[[#This Row],[PR]],'Taux sortant'!$I$9:$S$167,COLUMN(),0),"")</f>
        <v/>
      </c>
    </row>
    <row r="1074" spans="1:12" x14ac:dyDescent="0.3">
      <c r="A1074" s="1" t="s">
        <v>3305</v>
      </c>
      <c r="B1074" s="1" t="s">
        <v>3109</v>
      </c>
      <c r="C1074" s="2">
        <f>IFERROR(VLOOKUP(Tableau2[[#This Row],[PR]],'Taux sortant'!$I$9:$S$167,COLUMN(),0),"")</f>
        <v>12.34</v>
      </c>
      <c r="D1074" s="2">
        <f>IFERROR(VLOOKUP(Tableau2[[#This Row],[PR]],'Taux sortant'!$I$9:$S$167,COLUMN(),0),"")</f>
        <v>10.06</v>
      </c>
      <c r="E1074" s="2">
        <f>IFERROR(VLOOKUP(Tableau2[[#This Row],[PR]],'Taux sortant'!$I$9:$S$167,COLUMN(),0),"")</f>
        <v>7.45</v>
      </c>
      <c r="F1074" s="2">
        <f>IFERROR(VLOOKUP(Tableau2[[#This Row],[PR]],'Taux sortant'!$I$9:$S$167,COLUMN(),0),"")</f>
        <v>6.22</v>
      </c>
      <c r="G1074" s="2">
        <f>IFERROR(VLOOKUP(Tableau2[[#This Row],[PR]],'Taux sortant'!$I$9:$S$167,COLUMN(),0),"")</f>
        <v>5.23</v>
      </c>
      <c r="H1074" s="2">
        <f>IFERROR(VLOOKUP(Tableau2[[#This Row],[PR]],'Taux sortant'!$I$9:$S$167,COLUMN(),0),"")</f>
        <v>4.43</v>
      </c>
      <c r="I1074" s="2">
        <f>IFERROR(VLOOKUP(Tableau2[[#This Row],[PR]],'Taux sortant'!$I$9:$S$167,COLUMN(),0),"")</f>
        <v>3.8</v>
      </c>
      <c r="J1074" s="2">
        <f>IFERROR(VLOOKUP(Tableau2[[#This Row],[PR]],'Taux sortant'!$I$9:$S$167,COLUMN(),0),"")</f>
        <v>0</v>
      </c>
      <c r="K1074" s="2">
        <f>IFERROR(VLOOKUP(Tableau2[[#This Row],[PR]],'Taux sortant'!$I$9:$S$167,COLUMN(),0),"")</f>
        <v>0</v>
      </c>
      <c r="L1074" s="2" t="str">
        <f>IFERROR(VLOOKUP(Tableau2[[#This Row],[PR]],'Taux sortant'!$I$9:$S$167,COLUMN(),0),"")</f>
        <v/>
      </c>
    </row>
    <row r="1075" spans="1:12" x14ac:dyDescent="0.3">
      <c r="A1075" s="1" t="s">
        <v>93</v>
      </c>
      <c r="B1075" s="1" t="s">
        <v>73</v>
      </c>
      <c r="C1075" s="2">
        <f>IFERROR(VLOOKUP(Tableau2[[#This Row],[PR]],'Taux sortant'!$I$9:$S$167,COLUMN(),0),"")</f>
        <v>18.93</v>
      </c>
      <c r="D1075" s="2">
        <f>IFERROR(VLOOKUP(Tableau2[[#This Row],[PR]],'Taux sortant'!$I$9:$S$167,COLUMN(),0),"")</f>
        <v>14.7</v>
      </c>
      <c r="E1075" s="2">
        <f>IFERROR(VLOOKUP(Tableau2[[#This Row],[PR]],'Taux sortant'!$I$9:$S$167,COLUMN(),0),"")</f>
        <v>10.55</v>
      </c>
      <c r="F1075" s="2">
        <f>IFERROR(VLOOKUP(Tableau2[[#This Row],[PR]],'Taux sortant'!$I$9:$S$167,COLUMN(),0),"")</f>
        <v>8.69</v>
      </c>
      <c r="G1075" s="2">
        <f>IFERROR(VLOOKUP(Tableau2[[#This Row],[PR]],'Taux sortant'!$I$9:$S$167,COLUMN(),0),"")</f>
        <v>6.98</v>
      </c>
      <c r="H1075" s="2">
        <f>IFERROR(VLOOKUP(Tableau2[[#This Row],[PR]],'Taux sortant'!$I$9:$S$167,COLUMN(),0),"")</f>
        <v>5.4</v>
      </c>
      <c r="I1075" s="2">
        <f>IFERROR(VLOOKUP(Tableau2[[#This Row],[PR]],'Taux sortant'!$I$9:$S$167,COLUMN(),0),"")</f>
        <v>4.87</v>
      </c>
      <c r="J1075" s="2">
        <f>IFERROR(VLOOKUP(Tableau2[[#This Row],[PR]],'Taux sortant'!$I$9:$S$167,COLUMN(),0),"")</f>
        <v>0</v>
      </c>
      <c r="K1075" s="2">
        <f>IFERROR(VLOOKUP(Tableau2[[#This Row],[PR]],'Taux sortant'!$I$9:$S$167,COLUMN(),0),"")</f>
        <v>0</v>
      </c>
      <c r="L1075" s="2" t="str">
        <f>IFERROR(VLOOKUP(Tableau2[[#This Row],[PR]],'Taux sortant'!$I$9:$S$167,COLUMN(),0),"")</f>
        <v/>
      </c>
    </row>
    <row r="1076" spans="1:12" x14ac:dyDescent="0.3">
      <c r="A1076" s="1" t="s">
        <v>4327</v>
      </c>
      <c r="B1076" s="1" t="s">
        <v>4138</v>
      </c>
      <c r="C1076" s="2" t="str">
        <f>IFERROR(VLOOKUP(Tableau2[[#This Row],[PR]],'Taux sortant'!$I$9:$S$167,COLUMN(),0),"")</f>
        <v/>
      </c>
      <c r="D1076" s="2" t="str">
        <f>IFERROR(VLOOKUP(Tableau2[[#This Row],[PR]],'Taux sortant'!$I$9:$S$167,COLUMN(),0),"")</f>
        <v/>
      </c>
      <c r="E1076" s="2" t="str">
        <f>IFERROR(VLOOKUP(Tableau2[[#This Row],[PR]],'Taux sortant'!$I$9:$S$167,COLUMN(),0),"")</f>
        <v/>
      </c>
      <c r="F1076" s="2" t="str">
        <f>IFERROR(VLOOKUP(Tableau2[[#This Row],[PR]],'Taux sortant'!$I$9:$S$167,COLUMN(),0),"")</f>
        <v/>
      </c>
      <c r="G1076" s="2" t="str">
        <f>IFERROR(VLOOKUP(Tableau2[[#This Row],[PR]],'Taux sortant'!$I$9:$S$167,COLUMN(),0),"")</f>
        <v/>
      </c>
      <c r="H1076" s="2" t="str">
        <f>IFERROR(VLOOKUP(Tableau2[[#This Row],[PR]],'Taux sortant'!$I$9:$S$167,COLUMN(),0),"")</f>
        <v/>
      </c>
      <c r="I1076" s="2" t="str">
        <f>IFERROR(VLOOKUP(Tableau2[[#This Row],[PR]],'Taux sortant'!$I$9:$S$167,COLUMN(),0),"")</f>
        <v/>
      </c>
      <c r="J1076" s="2" t="str">
        <f>IFERROR(VLOOKUP(Tableau2[[#This Row],[PR]],'Taux sortant'!$I$9:$S$167,COLUMN(),0),"")</f>
        <v/>
      </c>
      <c r="K1076" s="2" t="str">
        <f>IFERROR(VLOOKUP(Tableau2[[#This Row],[PR]],'Taux sortant'!$I$9:$S$167,COLUMN(),0),"")</f>
        <v/>
      </c>
      <c r="L1076" s="2" t="str">
        <f>IFERROR(VLOOKUP(Tableau2[[#This Row],[PR]],'Taux sortant'!$I$9:$S$167,COLUMN(),0),"")</f>
        <v/>
      </c>
    </row>
    <row r="1077" spans="1:12" x14ac:dyDescent="0.3">
      <c r="A1077" s="1" t="s">
        <v>3308</v>
      </c>
      <c r="B1077" s="1" t="s">
        <v>3084</v>
      </c>
      <c r="C1077" s="2">
        <f>IFERROR(VLOOKUP(Tableau2[[#This Row],[PR]],'Taux sortant'!$I$9:$S$167,COLUMN(),0),"")</f>
        <v>15.12</v>
      </c>
      <c r="D1077" s="2">
        <f>IFERROR(VLOOKUP(Tableau2[[#This Row],[PR]],'Taux sortant'!$I$9:$S$167,COLUMN(),0),"")</f>
        <v>12.61</v>
      </c>
      <c r="E1077" s="2">
        <f>IFERROR(VLOOKUP(Tableau2[[#This Row],[PR]],'Taux sortant'!$I$9:$S$167,COLUMN(),0),"")</f>
        <v>9.7200000000000006</v>
      </c>
      <c r="F1077" s="2">
        <f>IFERROR(VLOOKUP(Tableau2[[#This Row],[PR]],'Taux sortant'!$I$9:$S$167,COLUMN(),0),"")</f>
        <v>8.27</v>
      </c>
      <c r="G1077" s="2">
        <f>IFERROR(VLOOKUP(Tableau2[[#This Row],[PR]],'Taux sortant'!$I$9:$S$167,COLUMN(),0),"")</f>
        <v>7.1</v>
      </c>
      <c r="H1077" s="2">
        <f>IFERROR(VLOOKUP(Tableau2[[#This Row],[PR]],'Taux sortant'!$I$9:$S$167,COLUMN(),0),"")</f>
        <v>6.12</v>
      </c>
      <c r="I1077" s="2">
        <f>IFERROR(VLOOKUP(Tableau2[[#This Row],[PR]],'Taux sortant'!$I$9:$S$167,COLUMN(),0),"")</f>
        <v>5.33</v>
      </c>
      <c r="J1077" s="2">
        <f>IFERROR(VLOOKUP(Tableau2[[#This Row],[PR]],'Taux sortant'!$I$9:$S$167,COLUMN(),0),"")</f>
        <v>0</v>
      </c>
      <c r="K1077" s="2">
        <f>IFERROR(VLOOKUP(Tableau2[[#This Row],[PR]],'Taux sortant'!$I$9:$S$167,COLUMN(),0),"")</f>
        <v>0</v>
      </c>
      <c r="L1077" s="2" t="str">
        <f>IFERROR(VLOOKUP(Tableau2[[#This Row],[PR]],'Taux sortant'!$I$9:$S$167,COLUMN(),0),"")</f>
        <v/>
      </c>
    </row>
    <row r="1078" spans="1:12" x14ac:dyDescent="0.3">
      <c r="A1078" s="1" t="s">
        <v>4330</v>
      </c>
      <c r="B1078" s="1" t="s">
        <v>4222</v>
      </c>
      <c r="C1078" s="2">
        <f>IFERROR(VLOOKUP(Tableau2[[#This Row],[PR]],'Taux sortant'!$I$9:$S$167,COLUMN(),0),"")</f>
        <v>16.93</v>
      </c>
      <c r="D1078" s="2">
        <f>IFERROR(VLOOKUP(Tableau2[[#This Row],[PR]],'Taux sortant'!$I$9:$S$167,COLUMN(),0),"")</f>
        <v>14.32</v>
      </c>
      <c r="E1078" s="2">
        <f>IFERROR(VLOOKUP(Tableau2[[#This Row],[PR]],'Taux sortant'!$I$9:$S$167,COLUMN(),0),"")</f>
        <v>11.27</v>
      </c>
      <c r="F1078" s="2">
        <f>IFERROR(VLOOKUP(Tableau2[[#This Row],[PR]],'Taux sortant'!$I$9:$S$167,COLUMN(),0),"")</f>
        <v>9.77</v>
      </c>
      <c r="G1078" s="2">
        <f>IFERROR(VLOOKUP(Tableau2[[#This Row],[PR]],'Taux sortant'!$I$9:$S$167,COLUMN(),0),"")</f>
        <v>8.41</v>
      </c>
      <c r="H1078" s="2">
        <f>IFERROR(VLOOKUP(Tableau2[[#This Row],[PR]],'Taux sortant'!$I$9:$S$167,COLUMN(),0),"")</f>
        <v>7.25</v>
      </c>
      <c r="I1078" s="2">
        <f>IFERROR(VLOOKUP(Tableau2[[#This Row],[PR]],'Taux sortant'!$I$9:$S$167,COLUMN(),0),"")</f>
        <v>6.31</v>
      </c>
      <c r="J1078" s="2">
        <f>IFERROR(VLOOKUP(Tableau2[[#This Row],[PR]],'Taux sortant'!$I$9:$S$167,COLUMN(),0),"")</f>
        <v>0</v>
      </c>
      <c r="K1078" s="2">
        <f>IFERROR(VLOOKUP(Tableau2[[#This Row],[PR]],'Taux sortant'!$I$9:$S$167,COLUMN(),0),"")</f>
        <v>0</v>
      </c>
      <c r="L1078" s="2" t="str">
        <f>IFERROR(VLOOKUP(Tableau2[[#This Row],[PR]],'Taux sortant'!$I$9:$S$167,COLUMN(),0),"")</f>
        <v/>
      </c>
    </row>
    <row r="1079" spans="1:12" x14ac:dyDescent="0.3">
      <c r="A1079" s="1" t="s">
        <v>95</v>
      </c>
      <c r="B1079" s="1" t="s">
        <v>8</v>
      </c>
      <c r="C1079" s="2">
        <f>IFERROR(VLOOKUP(Tableau2[[#This Row],[PR]],'Taux sortant'!$I$9:$S$167,COLUMN(),0),"")</f>
        <v>30.77</v>
      </c>
      <c r="D1079" s="2">
        <f>IFERROR(VLOOKUP(Tableau2[[#This Row],[PR]],'Taux sortant'!$I$9:$S$167,COLUMN(),0),"")</f>
        <v>22.76</v>
      </c>
      <c r="E1079" s="2">
        <f>IFERROR(VLOOKUP(Tableau2[[#This Row],[PR]],'Taux sortant'!$I$9:$S$167,COLUMN(),0),"")</f>
        <v>16.43</v>
      </c>
      <c r="F1079" s="2">
        <f>IFERROR(VLOOKUP(Tableau2[[#This Row],[PR]],'Taux sortant'!$I$9:$S$167,COLUMN(),0),"")</f>
        <v>12.46</v>
      </c>
      <c r="G1079" s="2">
        <f>IFERROR(VLOOKUP(Tableau2[[#This Row],[PR]],'Taux sortant'!$I$9:$S$167,COLUMN(),0),"")</f>
        <v>7.96</v>
      </c>
      <c r="H1079" s="2">
        <f>IFERROR(VLOOKUP(Tableau2[[#This Row],[PR]],'Taux sortant'!$I$9:$S$167,COLUMN(),0),"")</f>
        <v>5.83</v>
      </c>
      <c r="I1079" s="2">
        <f>IFERROR(VLOOKUP(Tableau2[[#This Row],[PR]],'Taux sortant'!$I$9:$S$167,COLUMN(),0),"")</f>
        <v>4.59</v>
      </c>
      <c r="J1079" s="2">
        <f>IFERROR(VLOOKUP(Tableau2[[#This Row],[PR]],'Taux sortant'!$I$9:$S$167,COLUMN(),0),"")</f>
        <v>0</v>
      </c>
      <c r="K1079" s="2">
        <f>IFERROR(VLOOKUP(Tableau2[[#This Row],[PR]],'Taux sortant'!$I$9:$S$167,COLUMN(),0),"")</f>
        <v>0</v>
      </c>
      <c r="L1079" s="2" t="str">
        <f>IFERROR(VLOOKUP(Tableau2[[#This Row],[PR]],'Taux sortant'!$I$9:$S$167,COLUMN(),0),"")</f>
        <v/>
      </c>
    </row>
    <row r="1080" spans="1:12" x14ac:dyDescent="0.3">
      <c r="A1080" s="1" t="s">
        <v>3311</v>
      </c>
      <c r="B1080" s="1" t="s">
        <v>3095</v>
      </c>
      <c r="C1080" s="2">
        <f>IFERROR(VLOOKUP(Tableau2[[#This Row],[PR]],'Taux sortant'!$I$9:$S$167,COLUMN(),0),"")</f>
        <v>15.5</v>
      </c>
      <c r="D1080" s="2">
        <f>IFERROR(VLOOKUP(Tableau2[[#This Row],[PR]],'Taux sortant'!$I$9:$S$167,COLUMN(),0),"")</f>
        <v>12.99</v>
      </c>
      <c r="E1080" s="2">
        <f>IFERROR(VLOOKUP(Tableau2[[#This Row],[PR]],'Taux sortant'!$I$9:$S$167,COLUMN(),0),"")</f>
        <v>10.07</v>
      </c>
      <c r="F1080" s="2">
        <f>IFERROR(VLOOKUP(Tableau2[[#This Row],[PR]],'Taux sortant'!$I$9:$S$167,COLUMN(),0),"")</f>
        <v>8.6</v>
      </c>
      <c r="G1080" s="2">
        <f>IFERROR(VLOOKUP(Tableau2[[#This Row],[PR]],'Taux sortant'!$I$9:$S$167,COLUMN(),0),"")</f>
        <v>7.36</v>
      </c>
      <c r="H1080" s="2">
        <f>IFERROR(VLOOKUP(Tableau2[[#This Row],[PR]],'Taux sortant'!$I$9:$S$167,COLUMN(),0),"")</f>
        <v>6.34</v>
      </c>
      <c r="I1080" s="2">
        <f>IFERROR(VLOOKUP(Tableau2[[#This Row],[PR]],'Taux sortant'!$I$9:$S$167,COLUMN(),0),"")</f>
        <v>5.51</v>
      </c>
      <c r="J1080" s="2">
        <f>IFERROR(VLOOKUP(Tableau2[[#This Row],[PR]],'Taux sortant'!$I$9:$S$167,COLUMN(),0),"")</f>
        <v>0</v>
      </c>
      <c r="K1080" s="2">
        <f>IFERROR(VLOOKUP(Tableau2[[#This Row],[PR]],'Taux sortant'!$I$9:$S$167,COLUMN(),0),"")</f>
        <v>0</v>
      </c>
      <c r="L1080" s="2" t="str">
        <f>IFERROR(VLOOKUP(Tableau2[[#This Row],[PR]],'Taux sortant'!$I$9:$S$167,COLUMN(),0),"")</f>
        <v/>
      </c>
    </row>
    <row r="1081" spans="1:12" x14ac:dyDescent="0.3">
      <c r="A1081" s="1" t="s">
        <v>5881</v>
      </c>
      <c r="B1081" s="1" t="s">
        <v>5816</v>
      </c>
      <c r="C1081" s="2" t="str">
        <f>IFERROR(VLOOKUP(Tableau2[[#This Row],[PR]],'Taux sortant'!$I$9:$S$167,COLUMN(),0),"")</f>
        <v/>
      </c>
      <c r="D1081" s="2" t="str">
        <f>IFERROR(VLOOKUP(Tableau2[[#This Row],[PR]],'Taux sortant'!$I$9:$S$167,COLUMN(),0),"")</f>
        <v/>
      </c>
      <c r="E1081" s="2" t="str">
        <f>IFERROR(VLOOKUP(Tableau2[[#This Row],[PR]],'Taux sortant'!$I$9:$S$167,COLUMN(),0),"")</f>
        <v/>
      </c>
      <c r="F1081" s="2" t="str">
        <f>IFERROR(VLOOKUP(Tableau2[[#This Row],[PR]],'Taux sortant'!$I$9:$S$167,COLUMN(),0),"")</f>
        <v/>
      </c>
      <c r="G1081" s="2" t="str">
        <f>IFERROR(VLOOKUP(Tableau2[[#This Row],[PR]],'Taux sortant'!$I$9:$S$167,COLUMN(),0),"")</f>
        <v/>
      </c>
      <c r="H1081" s="2" t="str">
        <f>IFERROR(VLOOKUP(Tableau2[[#This Row],[PR]],'Taux sortant'!$I$9:$S$167,COLUMN(),0),"")</f>
        <v/>
      </c>
      <c r="I1081" s="2" t="str">
        <f>IFERROR(VLOOKUP(Tableau2[[#This Row],[PR]],'Taux sortant'!$I$9:$S$167,COLUMN(),0),"")</f>
        <v/>
      </c>
      <c r="J1081" s="2" t="str">
        <f>IFERROR(VLOOKUP(Tableau2[[#This Row],[PR]],'Taux sortant'!$I$9:$S$167,COLUMN(),0),"")</f>
        <v/>
      </c>
      <c r="K1081" s="2" t="str">
        <f>IFERROR(VLOOKUP(Tableau2[[#This Row],[PR]],'Taux sortant'!$I$9:$S$167,COLUMN(),0),"")</f>
        <v/>
      </c>
      <c r="L1081" s="2" t="str">
        <f>IFERROR(VLOOKUP(Tableau2[[#This Row],[PR]],'Taux sortant'!$I$9:$S$167,COLUMN(),0),"")</f>
        <v/>
      </c>
    </row>
    <row r="1082" spans="1:12" x14ac:dyDescent="0.3">
      <c r="A1082" s="1" t="s">
        <v>99</v>
      </c>
      <c r="B1082" s="1" t="s">
        <v>6540</v>
      </c>
      <c r="C1082" s="2" t="str">
        <f>IFERROR(VLOOKUP(Tableau2[[#This Row],[PR]],'Taux sortant'!$I$9:$S$167,COLUMN(),0),"")</f>
        <v/>
      </c>
      <c r="D1082" s="2" t="str">
        <f>IFERROR(VLOOKUP(Tableau2[[#This Row],[PR]],'Taux sortant'!$I$9:$S$167,COLUMN(),0),"")</f>
        <v/>
      </c>
      <c r="E1082" s="2" t="str">
        <f>IFERROR(VLOOKUP(Tableau2[[#This Row],[PR]],'Taux sortant'!$I$9:$S$167,COLUMN(),0),"")</f>
        <v/>
      </c>
      <c r="F1082" s="2" t="str">
        <f>IFERROR(VLOOKUP(Tableau2[[#This Row],[PR]],'Taux sortant'!$I$9:$S$167,COLUMN(),0),"")</f>
        <v/>
      </c>
      <c r="G1082" s="2" t="str">
        <f>IFERROR(VLOOKUP(Tableau2[[#This Row],[PR]],'Taux sortant'!$I$9:$S$167,COLUMN(),0),"")</f>
        <v/>
      </c>
      <c r="H1082" s="2" t="str">
        <f>IFERROR(VLOOKUP(Tableau2[[#This Row],[PR]],'Taux sortant'!$I$9:$S$167,COLUMN(),0),"")</f>
        <v/>
      </c>
      <c r="I1082" s="2" t="str">
        <f>IFERROR(VLOOKUP(Tableau2[[#This Row],[PR]],'Taux sortant'!$I$9:$S$167,COLUMN(),0),"")</f>
        <v/>
      </c>
      <c r="J1082" s="2" t="str">
        <f>IFERROR(VLOOKUP(Tableau2[[#This Row],[PR]],'Taux sortant'!$I$9:$S$167,COLUMN(),0),"")</f>
        <v/>
      </c>
      <c r="K1082" s="2" t="str">
        <f>IFERROR(VLOOKUP(Tableau2[[#This Row],[PR]],'Taux sortant'!$I$9:$S$167,COLUMN(),0),"")</f>
        <v/>
      </c>
      <c r="L1082" s="2" t="str">
        <f>IFERROR(VLOOKUP(Tableau2[[#This Row],[PR]],'Taux sortant'!$I$9:$S$167,COLUMN(),0),"")</f>
        <v/>
      </c>
    </row>
    <row r="1083" spans="1:12" x14ac:dyDescent="0.3">
      <c r="A1083" s="1" t="s">
        <v>99</v>
      </c>
      <c r="B1083" s="1" t="s">
        <v>53</v>
      </c>
      <c r="C1083" s="2">
        <f>IFERROR(VLOOKUP(Tableau2[[#This Row],[PR]],'Taux sortant'!$I$9:$S$167,COLUMN(),0),"")</f>
        <v>28.13</v>
      </c>
      <c r="D1083" s="2">
        <f>IFERROR(VLOOKUP(Tableau2[[#This Row],[PR]],'Taux sortant'!$I$9:$S$167,COLUMN(),0),"")</f>
        <v>22.97</v>
      </c>
      <c r="E1083" s="2">
        <f>IFERROR(VLOOKUP(Tableau2[[#This Row],[PR]],'Taux sortant'!$I$9:$S$167,COLUMN(),0),"")</f>
        <v>17.190000000000001</v>
      </c>
      <c r="F1083" s="2">
        <f>IFERROR(VLOOKUP(Tableau2[[#This Row],[PR]],'Taux sortant'!$I$9:$S$167,COLUMN(),0),"")</f>
        <v>13.88</v>
      </c>
      <c r="G1083" s="2">
        <f>IFERROR(VLOOKUP(Tableau2[[#This Row],[PR]],'Taux sortant'!$I$9:$S$167,COLUMN(),0),"")</f>
        <v>10.89</v>
      </c>
      <c r="H1083" s="2">
        <f>IFERROR(VLOOKUP(Tableau2[[#This Row],[PR]],'Taux sortant'!$I$9:$S$167,COLUMN(),0),"")</f>
        <v>7.86</v>
      </c>
      <c r="I1083" s="2">
        <f>IFERROR(VLOOKUP(Tableau2[[#This Row],[PR]],'Taux sortant'!$I$9:$S$167,COLUMN(),0),"")</f>
        <v>7.14</v>
      </c>
      <c r="J1083" s="2">
        <f>IFERROR(VLOOKUP(Tableau2[[#This Row],[PR]],'Taux sortant'!$I$9:$S$167,COLUMN(),0),"")</f>
        <v>0</v>
      </c>
      <c r="K1083" s="2">
        <f>IFERROR(VLOOKUP(Tableau2[[#This Row],[PR]],'Taux sortant'!$I$9:$S$167,COLUMN(),0),"")</f>
        <v>0</v>
      </c>
      <c r="L1083" s="2" t="str">
        <f>IFERROR(VLOOKUP(Tableau2[[#This Row],[PR]],'Taux sortant'!$I$9:$S$167,COLUMN(),0),"")</f>
        <v/>
      </c>
    </row>
    <row r="1084" spans="1:12" x14ac:dyDescent="0.3">
      <c r="A1084" s="1" t="s">
        <v>1723</v>
      </c>
      <c r="B1084" s="1" t="s">
        <v>1547</v>
      </c>
      <c r="C1084" s="2">
        <f>IFERROR(VLOOKUP(Tableau2[[#This Row],[PR]],'Taux sortant'!$I$9:$S$167,COLUMN(),0),"")</f>
        <v>8.85</v>
      </c>
      <c r="D1084" s="2">
        <f>IFERROR(VLOOKUP(Tableau2[[#This Row],[PR]],'Taux sortant'!$I$9:$S$167,COLUMN(),0),"")</f>
        <v>6.89</v>
      </c>
      <c r="E1084" s="2">
        <f>IFERROR(VLOOKUP(Tableau2[[#This Row],[PR]],'Taux sortant'!$I$9:$S$167,COLUMN(),0),"")</f>
        <v>4.7</v>
      </c>
      <c r="F1084" s="2">
        <f>IFERROR(VLOOKUP(Tableau2[[#This Row],[PR]],'Taux sortant'!$I$9:$S$167,COLUMN(),0),"")</f>
        <v>3.63</v>
      </c>
      <c r="G1084" s="2">
        <f>IFERROR(VLOOKUP(Tableau2[[#This Row],[PR]],'Taux sortant'!$I$9:$S$167,COLUMN(),0),"")</f>
        <v>2.93</v>
      </c>
      <c r="H1084" s="2">
        <f>IFERROR(VLOOKUP(Tableau2[[#This Row],[PR]],'Taux sortant'!$I$9:$S$167,COLUMN(),0),"")</f>
        <v>2.4900000000000002</v>
      </c>
      <c r="I1084" s="2">
        <f>IFERROR(VLOOKUP(Tableau2[[#This Row],[PR]],'Taux sortant'!$I$9:$S$167,COLUMN(),0),"")</f>
        <v>2.21</v>
      </c>
      <c r="J1084" s="2">
        <f>IFERROR(VLOOKUP(Tableau2[[#This Row],[PR]],'Taux sortant'!$I$9:$S$167,COLUMN(),0),"")</f>
        <v>0</v>
      </c>
      <c r="K1084" s="2">
        <f>IFERROR(VLOOKUP(Tableau2[[#This Row],[PR]],'Taux sortant'!$I$9:$S$167,COLUMN(),0),"")</f>
        <v>0</v>
      </c>
      <c r="L1084" s="2" t="str">
        <f>IFERROR(VLOOKUP(Tableau2[[#This Row],[PR]],'Taux sortant'!$I$9:$S$167,COLUMN(),0),"")</f>
        <v/>
      </c>
    </row>
    <row r="1085" spans="1:12" x14ac:dyDescent="0.3">
      <c r="A1085" s="1" t="s">
        <v>5885</v>
      </c>
      <c r="B1085" s="1" t="s">
        <v>5825</v>
      </c>
      <c r="C1085" s="2">
        <f>IFERROR(VLOOKUP(Tableau2[[#This Row],[PR]],'Taux sortant'!$I$9:$S$167,COLUMN(),0),"")</f>
        <v>26.39</v>
      </c>
      <c r="D1085" s="2">
        <f>IFERROR(VLOOKUP(Tableau2[[#This Row],[PR]],'Taux sortant'!$I$9:$S$167,COLUMN(),0),"")</f>
        <v>23</v>
      </c>
      <c r="E1085" s="2">
        <f>IFERROR(VLOOKUP(Tableau2[[#This Row],[PR]],'Taux sortant'!$I$9:$S$167,COLUMN(),0),"")</f>
        <v>19.079999999999998</v>
      </c>
      <c r="F1085" s="2">
        <f>IFERROR(VLOOKUP(Tableau2[[#This Row],[PR]],'Taux sortant'!$I$9:$S$167,COLUMN(),0),"")</f>
        <v>17.13</v>
      </c>
      <c r="G1085" s="2">
        <f>IFERROR(VLOOKUP(Tableau2[[#This Row],[PR]],'Taux sortant'!$I$9:$S$167,COLUMN(),0),"")</f>
        <v>14.96</v>
      </c>
      <c r="H1085" s="2">
        <f>IFERROR(VLOOKUP(Tableau2[[#This Row],[PR]],'Taux sortant'!$I$9:$S$167,COLUMN(),0),"")</f>
        <v>12.83</v>
      </c>
      <c r="I1085" s="2">
        <f>IFERROR(VLOOKUP(Tableau2[[#This Row],[PR]],'Taux sortant'!$I$9:$S$167,COLUMN(),0),"")</f>
        <v>10.93</v>
      </c>
      <c r="J1085" s="2">
        <f>IFERROR(VLOOKUP(Tableau2[[#This Row],[PR]],'Taux sortant'!$I$9:$S$167,COLUMN(),0),"")</f>
        <v>0</v>
      </c>
      <c r="K1085" s="2">
        <f>IFERROR(VLOOKUP(Tableau2[[#This Row],[PR]],'Taux sortant'!$I$9:$S$167,COLUMN(),0),"")</f>
        <v>0</v>
      </c>
      <c r="L1085" s="2" t="str">
        <f>IFERROR(VLOOKUP(Tableau2[[#This Row],[PR]],'Taux sortant'!$I$9:$S$167,COLUMN(),0),"")</f>
        <v/>
      </c>
    </row>
    <row r="1086" spans="1:12" x14ac:dyDescent="0.3">
      <c r="A1086" s="1" t="s">
        <v>5605</v>
      </c>
      <c r="B1086" s="1" t="s">
        <v>5362</v>
      </c>
      <c r="C1086" s="2" t="str">
        <f>IFERROR(VLOOKUP(Tableau2[[#This Row],[PR]],'Taux sortant'!$I$9:$S$167,COLUMN(),0),"")</f>
        <v/>
      </c>
      <c r="D1086" s="2" t="str">
        <f>IFERROR(VLOOKUP(Tableau2[[#This Row],[PR]],'Taux sortant'!$I$9:$S$167,COLUMN(),0),"")</f>
        <v/>
      </c>
      <c r="E1086" s="2" t="str">
        <f>IFERROR(VLOOKUP(Tableau2[[#This Row],[PR]],'Taux sortant'!$I$9:$S$167,COLUMN(),0),"")</f>
        <v/>
      </c>
      <c r="F1086" s="2" t="str">
        <f>IFERROR(VLOOKUP(Tableau2[[#This Row],[PR]],'Taux sortant'!$I$9:$S$167,COLUMN(),0),"")</f>
        <v/>
      </c>
      <c r="G1086" s="2" t="str">
        <f>IFERROR(VLOOKUP(Tableau2[[#This Row],[PR]],'Taux sortant'!$I$9:$S$167,COLUMN(),0),"")</f>
        <v/>
      </c>
      <c r="H1086" s="2" t="str">
        <f>IFERROR(VLOOKUP(Tableau2[[#This Row],[PR]],'Taux sortant'!$I$9:$S$167,COLUMN(),0),"")</f>
        <v/>
      </c>
      <c r="I1086" s="2" t="str">
        <f>IFERROR(VLOOKUP(Tableau2[[#This Row],[PR]],'Taux sortant'!$I$9:$S$167,COLUMN(),0),"")</f>
        <v/>
      </c>
      <c r="J1086" s="2" t="str">
        <f>IFERROR(VLOOKUP(Tableau2[[#This Row],[PR]],'Taux sortant'!$I$9:$S$167,COLUMN(),0),"")</f>
        <v/>
      </c>
      <c r="K1086" s="2" t="str">
        <f>IFERROR(VLOOKUP(Tableau2[[#This Row],[PR]],'Taux sortant'!$I$9:$S$167,COLUMN(),0),"")</f>
        <v/>
      </c>
      <c r="L1086" s="2" t="str">
        <f>IFERROR(VLOOKUP(Tableau2[[#This Row],[PR]],'Taux sortant'!$I$9:$S$167,COLUMN(),0),"")</f>
        <v/>
      </c>
    </row>
    <row r="1087" spans="1:12" x14ac:dyDescent="0.3">
      <c r="A1087" s="1" t="s">
        <v>5607</v>
      </c>
      <c r="B1087" s="1" t="s">
        <v>5362</v>
      </c>
      <c r="C1087" s="2" t="str">
        <f>IFERROR(VLOOKUP(Tableau2[[#This Row],[PR]],'Taux sortant'!$I$9:$S$167,COLUMN(),0),"")</f>
        <v/>
      </c>
      <c r="D1087" s="2" t="str">
        <f>IFERROR(VLOOKUP(Tableau2[[#This Row],[PR]],'Taux sortant'!$I$9:$S$167,COLUMN(),0),"")</f>
        <v/>
      </c>
      <c r="E1087" s="2" t="str">
        <f>IFERROR(VLOOKUP(Tableau2[[#This Row],[PR]],'Taux sortant'!$I$9:$S$167,COLUMN(),0),"")</f>
        <v/>
      </c>
      <c r="F1087" s="2" t="str">
        <f>IFERROR(VLOOKUP(Tableau2[[#This Row],[PR]],'Taux sortant'!$I$9:$S$167,COLUMN(),0),"")</f>
        <v/>
      </c>
      <c r="G1087" s="2" t="str">
        <f>IFERROR(VLOOKUP(Tableau2[[#This Row],[PR]],'Taux sortant'!$I$9:$S$167,COLUMN(),0),"")</f>
        <v/>
      </c>
      <c r="H1087" s="2" t="str">
        <f>IFERROR(VLOOKUP(Tableau2[[#This Row],[PR]],'Taux sortant'!$I$9:$S$167,COLUMN(),0),"")</f>
        <v/>
      </c>
      <c r="I1087" s="2" t="str">
        <f>IFERROR(VLOOKUP(Tableau2[[#This Row],[PR]],'Taux sortant'!$I$9:$S$167,COLUMN(),0),"")</f>
        <v/>
      </c>
      <c r="J1087" s="2" t="str">
        <f>IFERROR(VLOOKUP(Tableau2[[#This Row],[PR]],'Taux sortant'!$I$9:$S$167,COLUMN(),0),"")</f>
        <v/>
      </c>
      <c r="K1087" s="2" t="str">
        <f>IFERROR(VLOOKUP(Tableau2[[#This Row],[PR]],'Taux sortant'!$I$9:$S$167,COLUMN(),0),"")</f>
        <v/>
      </c>
      <c r="L1087" s="2" t="str">
        <f>IFERROR(VLOOKUP(Tableau2[[#This Row],[PR]],'Taux sortant'!$I$9:$S$167,COLUMN(),0),"")</f>
        <v/>
      </c>
    </row>
    <row r="1088" spans="1:12" x14ac:dyDescent="0.3">
      <c r="A1088" s="1" t="s">
        <v>103</v>
      </c>
      <c r="B1088" s="1" t="s">
        <v>73</v>
      </c>
      <c r="C1088" s="2">
        <f>IFERROR(VLOOKUP(Tableau2[[#This Row],[PR]],'Taux sortant'!$I$9:$S$167,COLUMN(),0),"")</f>
        <v>18.93</v>
      </c>
      <c r="D1088" s="2">
        <f>IFERROR(VLOOKUP(Tableau2[[#This Row],[PR]],'Taux sortant'!$I$9:$S$167,COLUMN(),0),"")</f>
        <v>14.7</v>
      </c>
      <c r="E1088" s="2">
        <f>IFERROR(VLOOKUP(Tableau2[[#This Row],[PR]],'Taux sortant'!$I$9:$S$167,COLUMN(),0),"")</f>
        <v>10.55</v>
      </c>
      <c r="F1088" s="2">
        <f>IFERROR(VLOOKUP(Tableau2[[#This Row],[PR]],'Taux sortant'!$I$9:$S$167,COLUMN(),0),"")</f>
        <v>8.69</v>
      </c>
      <c r="G1088" s="2">
        <f>IFERROR(VLOOKUP(Tableau2[[#This Row],[PR]],'Taux sortant'!$I$9:$S$167,COLUMN(),0),"")</f>
        <v>6.98</v>
      </c>
      <c r="H1088" s="2">
        <f>IFERROR(VLOOKUP(Tableau2[[#This Row],[PR]],'Taux sortant'!$I$9:$S$167,COLUMN(),0),"")</f>
        <v>5.4</v>
      </c>
      <c r="I1088" s="2">
        <f>IFERROR(VLOOKUP(Tableau2[[#This Row],[PR]],'Taux sortant'!$I$9:$S$167,COLUMN(),0),"")</f>
        <v>4.87</v>
      </c>
      <c r="J1088" s="2">
        <f>IFERROR(VLOOKUP(Tableau2[[#This Row],[PR]],'Taux sortant'!$I$9:$S$167,COLUMN(),0),"")</f>
        <v>0</v>
      </c>
      <c r="K1088" s="2">
        <f>IFERROR(VLOOKUP(Tableau2[[#This Row],[PR]],'Taux sortant'!$I$9:$S$167,COLUMN(),0),"")</f>
        <v>0</v>
      </c>
      <c r="L1088" s="2" t="str">
        <f>IFERROR(VLOOKUP(Tableau2[[#This Row],[PR]],'Taux sortant'!$I$9:$S$167,COLUMN(),0),"")</f>
        <v/>
      </c>
    </row>
    <row r="1089" spans="1:12" x14ac:dyDescent="0.3">
      <c r="A1089" s="1" t="s">
        <v>3314</v>
      </c>
      <c r="B1089" s="1" t="s">
        <v>3095</v>
      </c>
      <c r="C1089" s="2">
        <f>IFERROR(VLOOKUP(Tableau2[[#This Row],[PR]],'Taux sortant'!$I$9:$S$167,COLUMN(),0),"")</f>
        <v>15.5</v>
      </c>
      <c r="D1089" s="2">
        <f>IFERROR(VLOOKUP(Tableau2[[#This Row],[PR]],'Taux sortant'!$I$9:$S$167,COLUMN(),0),"")</f>
        <v>12.99</v>
      </c>
      <c r="E1089" s="2">
        <f>IFERROR(VLOOKUP(Tableau2[[#This Row],[PR]],'Taux sortant'!$I$9:$S$167,COLUMN(),0),"")</f>
        <v>10.07</v>
      </c>
      <c r="F1089" s="2">
        <f>IFERROR(VLOOKUP(Tableau2[[#This Row],[PR]],'Taux sortant'!$I$9:$S$167,COLUMN(),0),"")</f>
        <v>8.6</v>
      </c>
      <c r="G1089" s="2">
        <f>IFERROR(VLOOKUP(Tableau2[[#This Row],[PR]],'Taux sortant'!$I$9:$S$167,COLUMN(),0),"")</f>
        <v>7.36</v>
      </c>
      <c r="H1089" s="2">
        <f>IFERROR(VLOOKUP(Tableau2[[#This Row],[PR]],'Taux sortant'!$I$9:$S$167,COLUMN(),0),"")</f>
        <v>6.34</v>
      </c>
      <c r="I1089" s="2">
        <f>IFERROR(VLOOKUP(Tableau2[[#This Row],[PR]],'Taux sortant'!$I$9:$S$167,COLUMN(),0),"")</f>
        <v>5.51</v>
      </c>
      <c r="J1089" s="2">
        <f>IFERROR(VLOOKUP(Tableau2[[#This Row],[PR]],'Taux sortant'!$I$9:$S$167,COLUMN(),0),"")</f>
        <v>0</v>
      </c>
      <c r="K1089" s="2">
        <f>IFERROR(VLOOKUP(Tableau2[[#This Row],[PR]],'Taux sortant'!$I$9:$S$167,COLUMN(),0),"")</f>
        <v>0</v>
      </c>
      <c r="L1089" s="2" t="str">
        <f>IFERROR(VLOOKUP(Tableau2[[#This Row],[PR]],'Taux sortant'!$I$9:$S$167,COLUMN(),0),"")</f>
        <v/>
      </c>
    </row>
    <row r="1090" spans="1:12" x14ac:dyDescent="0.3">
      <c r="A1090" s="1" t="s">
        <v>3317</v>
      </c>
      <c r="B1090" s="1" t="s">
        <v>3134</v>
      </c>
      <c r="C1090" s="2">
        <f>IFERROR(VLOOKUP(Tableau2[[#This Row],[PR]],'Taux sortant'!$I$9:$S$167,COLUMN(),0),"")</f>
        <v>15.34</v>
      </c>
      <c r="D1090" s="2">
        <f>IFERROR(VLOOKUP(Tableau2[[#This Row],[PR]],'Taux sortant'!$I$9:$S$167,COLUMN(),0),"")</f>
        <v>12.85</v>
      </c>
      <c r="E1090" s="2">
        <f>IFERROR(VLOOKUP(Tableau2[[#This Row],[PR]],'Taux sortant'!$I$9:$S$167,COLUMN(),0),"")</f>
        <v>9.94</v>
      </c>
      <c r="F1090" s="2">
        <f>IFERROR(VLOOKUP(Tableau2[[#This Row],[PR]],'Taux sortant'!$I$9:$S$167,COLUMN(),0),"")</f>
        <v>8.5399999999999991</v>
      </c>
      <c r="G1090" s="2">
        <f>IFERROR(VLOOKUP(Tableau2[[#This Row],[PR]],'Taux sortant'!$I$9:$S$167,COLUMN(),0),"")</f>
        <v>7.34</v>
      </c>
      <c r="H1090" s="2">
        <f>IFERROR(VLOOKUP(Tableau2[[#This Row],[PR]],'Taux sortant'!$I$9:$S$167,COLUMN(),0),"")</f>
        <v>6.29</v>
      </c>
      <c r="I1090" s="2">
        <f>IFERROR(VLOOKUP(Tableau2[[#This Row],[PR]],'Taux sortant'!$I$9:$S$167,COLUMN(),0),"")</f>
        <v>5.49</v>
      </c>
      <c r="J1090" s="2">
        <f>IFERROR(VLOOKUP(Tableau2[[#This Row],[PR]],'Taux sortant'!$I$9:$S$167,COLUMN(),0),"")</f>
        <v>0</v>
      </c>
      <c r="K1090" s="2">
        <f>IFERROR(VLOOKUP(Tableau2[[#This Row],[PR]],'Taux sortant'!$I$9:$S$167,COLUMN(),0),"")</f>
        <v>0</v>
      </c>
      <c r="L1090" s="2" t="str">
        <f>IFERROR(VLOOKUP(Tableau2[[#This Row],[PR]],'Taux sortant'!$I$9:$S$167,COLUMN(),0),"")</f>
        <v/>
      </c>
    </row>
    <row r="1091" spans="1:12" x14ac:dyDescent="0.3">
      <c r="A1091" s="1" t="s">
        <v>3320</v>
      </c>
      <c r="B1091" s="1" t="s">
        <v>3321</v>
      </c>
      <c r="C1091" s="2" t="str">
        <f>IFERROR(VLOOKUP(Tableau2[[#This Row],[PR]],'Taux sortant'!$I$9:$S$167,COLUMN(),0),"")</f>
        <v/>
      </c>
      <c r="D1091" s="2" t="str">
        <f>IFERROR(VLOOKUP(Tableau2[[#This Row],[PR]],'Taux sortant'!$I$9:$S$167,COLUMN(),0),"")</f>
        <v/>
      </c>
      <c r="E1091" s="2" t="str">
        <f>IFERROR(VLOOKUP(Tableau2[[#This Row],[PR]],'Taux sortant'!$I$9:$S$167,COLUMN(),0),"")</f>
        <v/>
      </c>
      <c r="F1091" s="2" t="str">
        <f>IFERROR(VLOOKUP(Tableau2[[#This Row],[PR]],'Taux sortant'!$I$9:$S$167,COLUMN(),0),"")</f>
        <v/>
      </c>
      <c r="G1091" s="2" t="str">
        <f>IFERROR(VLOOKUP(Tableau2[[#This Row],[PR]],'Taux sortant'!$I$9:$S$167,COLUMN(),0),"")</f>
        <v/>
      </c>
      <c r="H1091" s="2" t="str">
        <f>IFERROR(VLOOKUP(Tableau2[[#This Row],[PR]],'Taux sortant'!$I$9:$S$167,COLUMN(),0),"")</f>
        <v/>
      </c>
      <c r="I1091" s="2" t="str">
        <f>IFERROR(VLOOKUP(Tableau2[[#This Row],[PR]],'Taux sortant'!$I$9:$S$167,COLUMN(),0),"")</f>
        <v/>
      </c>
      <c r="J1091" s="2" t="str">
        <f>IFERROR(VLOOKUP(Tableau2[[#This Row],[PR]],'Taux sortant'!$I$9:$S$167,COLUMN(),0),"")</f>
        <v/>
      </c>
      <c r="K1091" s="2" t="str">
        <f>IFERROR(VLOOKUP(Tableau2[[#This Row],[PR]],'Taux sortant'!$I$9:$S$167,COLUMN(),0),"")</f>
        <v/>
      </c>
      <c r="L1091" s="2" t="str">
        <f>IFERROR(VLOOKUP(Tableau2[[#This Row],[PR]],'Taux sortant'!$I$9:$S$167,COLUMN(),0),"")</f>
        <v/>
      </c>
    </row>
    <row r="1092" spans="1:12" x14ac:dyDescent="0.3">
      <c r="A1092" s="1" t="s">
        <v>4333</v>
      </c>
      <c r="B1092" s="1" t="s">
        <v>4132</v>
      </c>
      <c r="C1092" s="2">
        <f>IFERROR(VLOOKUP(Tableau2[[#This Row],[PR]],'Taux sortant'!$I$9:$S$167,COLUMN(),0),"")</f>
        <v>20.079999999999998</v>
      </c>
      <c r="D1092" s="2">
        <f>IFERROR(VLOOKUP(Tableau2[[#This Row],[PR]],'Taux sortant'!$I$9:$S$167,COLUMN(),0),"")</f>
        <v>17.18</v>
      </c>
      <c r="E1092" s="2">
        <f>IFERROR(VLOOKUP(Tableau2[[#This Row],[PR]],'Taux sortant'!$I$9:$S$167,COLUMN(),0),"")</f>
        <v>13.8</v>
      </c>
      <c r="F1092" s="2">
        <f>IFERROR(VLOOKUP(Tableau2[[#This Row],[PR]],'Taux sortant'!$I$9:$S$167,COLUMN(),0),"")</f>
        <v>12.12</v>
      </c>
      <c r="G1092" s="2">
        <f>IFERROR(VLOOKUP(Tableau2[[#This Row],[PR]],'Taux sortant'!$I$9:$S$167,COLUMN(),0),"")</f>
        <v>10.5</v>
      </c>
      <c r="H1092" s="2">
        <f>IFERROR(VLOOKUP(Tableau2[[#This Row],[PR]],'Taux sortant'!$I$9:$S$167,COLUMN(),0),"")</f>
        <v>9.0500000000000007</v>
      </c>
      <c r="I1092" s="2">
        <f>IFERROR(VLOOKUP(Tableau2[[#This Row],[PR]],'Taux sortant'!$I$9:$S$167,COLUMN(),0),"")</f>
        <v>7.85</v>
      </c>
      <c r="J1092" s="2">
        <f>IFERROR(VLOOKUP(Tableau2[[#This Row],[PR]],'Taux sortant'!$I$9:$S$167,COLUMN(),0),"")</f>
        <v>0</v>
      </c>
      <c r="K1092" s="2">
        <f>IFERROR(VLOOKUP(Tableau2[[#This Row],[PR]],'Taux sortant'!$I$9:$S$167,COLUMN(),0),"")</f>
        <v>0</v>
      </c>
      <c r="L1092" s="2" t="str">
        <f>IFERROR(VLOOKUP(Tableau2[[#This Row],[PR]],'Taux sortant'!$I$9:$S$167,COLUMN(),0),"")</f>
        <v/>
      </c>
    </row>
    <row r="1093" spans="1:12" x14ac:dyDescent="0.3">
      <c r="A1093" s="1" t="s">
        <v>107</v>
      </c>
      <c r="B1093" s="1" t="s">
        <v>8</v>
      </c>
      <c r="C1093" s="2">
        <f>IFERROR(VLOOKUP(Tableau2[[#This Row],[PR]],'Taux sortant'!$I$9:$S$167,COLUMN(),0),"")</f>
        <v>30.77</v>
      </c>
      <c r="D1093" s="2">
        <f>IFERROR(VLOOKUP(Tableau2[[#This Row],[PR]],'Taux sortant'!$I$9:$S$167,COLUMN(),0),"")</f>
        <v>22.76</v>
      </c>
      <c r="E1093" s="2">
        <f>IFERROR(VLOOKUP(Tableau2[[#This Row],[PR]],'Taux sortant'!$I$9:$S$167,COLUMN(),0),"")</f>
        <v>16.43</v>
      </c>
      <c r="F1093" s="2">
        <f>IFERROR(VLOOKUP(Tableau2[[#This Row],[PR]],'Taux sortant'!$I$9:$S$167,COLUMN(),0),"")</f>
        <v>12.46</v>
      </c>
      <c r="G1093" s="2">
        <f>IFERROR(VLOOKUP(Tableau2[[#This Row],[PR]],'Taux sortant'!$I$9:$S$167,COLUMN(),0),"")</f>
        <v>7.96</v>
      </c>
      <c r="H1093" s="2">
        <f>IFERROR(VLOOKUP(Tableau2[[#This Row],[PR]],'Taux sortant'!$I$9:$S$167,COLUMN(),0),"")</f>
        <v>5.83</v>
      </c>
      <c r="I1093" s="2">
        <f>IFERROR(VLOOKUP(Tableau2[[#This Row],[PR]],'Taux sortant'!$I$9:$S$167,COLUMN(),0),"")</f>
        <v>4.59</v>
      </c>
      <c r="J1093" s="2">
        <f>IFERROR(VLOOKUP(Tableau2[[#This Row],[PR]],'Taux sortant'!$I$9:$S$167,COLUMN(),0),"")</f>
        <v>0</v>
      </c>
      <c r="K1093" s="2">
        <f>IFERROR(VLOOKUP(Tableau2[[#This Row],[PR]],'Taux sortant'!$I$9:$S$167,COLUMN(),0),"")</f>
        <v>0</v>
      </c>
      <c r="L1093" s="2" t="str">
        <f>IFERROR(VLOOKUP(Tableau2[[#This Row],[PR]],'Taux sortant'!$I$9:$S$167,COLUMN(),0),"")</f>
        <v/>
      </c>
    </row>
    <row r="1094" spans="1:12" x14ac:dyDescent="0.3">
      <c r="A1094" s="1" t="s">
        <v>5889</v>
      </c>
      <c r="B1094" s="1" t="s">
        <v>3761</v>
      </c>
      <c r="C1094" s="2">
        <f>IFERROR(VLOOKUP(Tableau2[[#This Row],[PR]],'Taux sortant'!$I$9:$S$167,COLUMN(),0),"")</f>
        <v>36.270000000000003</v>
      </c>
      <c r="D1094" s="2">
        <f>IFERROR(VLOOKUP(Tableau2[[#This Row],[PR]],'Taux sortant'!$I$9:$S$167,COLUMN(),0),"")</f>
        <v>33.01</v>
      </c>
      <c r="E1094" s="2">
        <f>IFERROR(VLOOKUP(Tableau2[[#This Row],[PR]],'Taux sortant'!$I$9:$S$167,COLUMN(),0),"")</f>
        <v>28.57</v>
      </c>
      <c r="F1094" s="2">
        <f>IFERROR(VLOOKUP(Tableau2[[#This Row],[PR]],'Taux sortant'!$I$9:$S$167,COLUMN(),0),"")</f>
        <v>25.82</v>
      </c>
      <c r="G1094" s="2">
        <f>IFERROR(VLOOKUP(Tableau2[[#This Row],[PR]],'Taux sortant'!$I$9:$S$167,COLUMN(),0),"")</f>
        <v>22.99</v>
      </c>
      <c r="H1094" s="2">
        <f>IFERROR(VLOOKUP(Tableau2[[#This Row],[PR]],'Taux sortant'!$I$9:$S$167,COLUMN(),0),"")</f>
        <v>19.46</v>
      </c>
      <c r="I1094" s="2">
        <f>IFERROR(VLOOKUP(Tableau2[[#This Row],[PR]],'Taux sortant'!$I$9:$S$167,COLUMN(),0),"")</f>
        <v>16.46</v>
      </c>
      <c r="J1094" s="2">
        <f>IFERROR(VLOOKUP(Tableau2[[#This Row],[PR]],'Taux sortant'!$I$9:$S$167,COLUMN(),0),"")</f>
        <v>0</v>
      </c>
      <c r="K1094" s="2">
        <f>IFERROR(VLOOKUP(Tableau2[[#This Row],[PR]],'Taux sortant'!$I$9:$S$167,COLUMN(),0),"")</f>
        <v>0</v>
      </c>
      <c r="L1094" s="2" t="str">
        <f>IFERROR(VLOOKUP(Tableau2[[#This Row],[PR]],'Taux sortant'!$I$9:$S$167,COLUMN(),0),"")</f>
        <v/>
      </c>
    </row>
    <row r="1095" spans="1:12" x14ac:dyDescent="0.3">
      <c r="A1095" s="1" t="s">
        <v>111</v>
      </c>
      <c r="B1095" s="1" t="s">
        <v>46</v>
      </c>
      <c r="C1095" s="2" t="str">
        <f>IFERROR(VLOOKUP(Tableau2[[#This Row],[PR]],'Taux sortant'!$I$9:$S$167,COLUMN(),0),"")</f>
        <v/>
      </c>
      <c r="D1095" s="2" t="str">
        <f>IFERROR(VLOOKUP(Tableau2[[#This Row],[PR]],'Taux sortant'!$I$9:$S$167,COLUMN(),0),"")</f>
        <v/>
      </c>
      <c r="E1095" s="2" t="str">
        <f>IFERROR(VLOOKUP(Tableau2[[#This Row],[PR]],'Taux sortant'!$I$9:$S$167,COLUMN(),0),"")</f>
        <v/>
      </c>
      <c r="F1095" s="2" t="str">
        <f>IFERROR(VLOOKUP(Tableau2[[#This Row],[PR]],'Taux sortant'!$I$9:$S$167,COLUMN(),0),"")</f>
        <v/>
      </c>
      <c r="G1095" s="2" t="str">
        <f>IFERROR(VLOOKUP(Tableau2[[#This Row],[PR]],'Taux sortant'!$I$9:$S$167,COLUMN(),0),"")</f>
        <v/>
      </c>
      <c r="H1095" s="2" t="str">
        <f>IFERROR(VLOOKUP(Tableau2[[#This Row],[PR]],'Taux sortant'!$I$9:$S$167,COLUMN(),0),"")</f>
        <v/>
      </c>
      <c r="I1095" s="2" t="str">
        <f>IFERROR(VLOOKUP(Tableau2[[#This Row],[PR]],'Taux sortant'!$I$9:$S$167,COLUMN(),0),"")</f>
        <v/>
      </c>
      <c r="J1095" s="2" t="str">
        <f>IFERROR(VLOOKUP(Tableau2[[#This Row],[PR]],'Taux sortant'!$I$9:$S$167,COLUMN(),0),"")</f>
        <v/>
      </c>
      <c r="K1095" s="2" t="str">
        <f>IFERROR(VLOOKUP(Tableau2[[#This Row],[PR]],'Taux sortant'!$I$9:$S$167,COLUMN(),0),"")</f>
        <v/>
      </c>
      <c r="L1095" s="2" t="str">
        <f>IFERROR(VLOOKUP(Tableau2[[#This Row],[PR]],'Taux sortant'!$I$9:$S$167,COLUMN(),0),"")</f>
        <v/>
      </c>
    </row>
    <row r="1096" spans="1:12" x14ac:dyDescent="0.3">
      <c r="A1096" s="1" t="s">
        <v>5893</v>
      </c>
      <c r="B1096" s="1" t="s">
        <v>5820</v>
      </c>
      <c r="C1096" s="2" t="str">
        <f>IFERROR(VLOOKUP(Tableau2[[#This Row],[PR]],'Taux sortant'!$I$9:$S$167,COLUMN(),0),"")</f>
        <v/>
      </c>
      <c r="D1096" s="2" t="str">
        <f>IFERROR(VLOOKUP(Tableau2[[#This Row],[PR]],'Taux sortant'!$I$9:$S$167,COLUMN(),0),"")</f>
        <v/>
      </c>
      <c r="E1096" s="2" t="str">
        <f>IFERROR(VLOOKUP(Tableau2[[#This Row],[PR]],'Taux sortant'!$I$9:$S$167,COLUMN(),0),"")</f>
        <v/>
      </c>
      <c r="F1096" s="2" t="str">
        <f>IFERROR(VLOOKUP(Tableau2[[#This Row],[PR]],'Taux sortant'!$I$9:$S$167,COLUMN(),0),"")</f>
        <v/>
      </c>
      <c r="G1096" s="2" t="str">
        <f>IFERROR(VLOOKUP(Tableau2[[#This Row],[PR]],'Taux sortant'!$I$9:$S$167,COLUMN(),0),"")</f>
        <v/>
      </c>
      <c r="H1096" s="2" t="str">
        <f>IFERROR(VLOOKUP(Tableau2[[#This Row],[PR]],'Taux sortant'!$I$9:$S$167,COLUMN(),0),"")</f>
        <v/>
      </c>
      <c r="I1096" s="2" t="str">
        <f>IFERROR(VLOOKUP(Tableau2[[#This Row],[PR]],'Taux sortant'!$I$9:$S$167,COLUMN(),0),"")</f>
        <v/>
      </c>
      <c r="J1096" s="2" t="str">
        <f>IFERROR(VLOOKUP(Tableau2[[#This Row],[PR]],'Taux sortant'!$I$9:$S$167,COLUMN(),0),"")</f>
        <v/>
      </c>
      <c r="K1096" s="2" t="str">
        <f>IFERROR(VLOOKUP(Tableau2[[#This Row],[PR]],'Taux sortant'!$I$9:$S$167,COLUMN(),0),"")</f>
        <v/>
      </c>
      <c r="L1096" s="2" t="str">
        <f>IFERROR(VLOOKUP(Tableau2[[#This Row],[PR]],'Taux sortant'!$I$9:$S$167,COLUMN(),0),"")</f>
        <v/>
      </c>
    </row>
    <row r="1097" spans="1:12" x14ac:dyDescent="0.3">
      <c r="A1097" s="1" t="s">
        <v>4335</v>
      </c>
      <c r="B1097" s="1" t="s">
        <v>4132</v>
      </c>
      <c r="C1097" s="2">
        <f>IFERROR(VLOOKUP(Tableau2[[#This Row],[PR]],'Taux sortant'!$I$9:$S$167,COLUMN(),0),"")</f>
        <v>20.079999999999998</v>
      </c>
      <c r="D1097" s="2">
        <f>IFERROR(VLOOKUP(Tableau2[[#This Row],[PR]],'Taux sortant'!$I$9:$S$167,COLUMN(),0),"")</f>
        <v>17.18</v>
      </c>
      <c r="E1097" s="2">
        <f>IFERROR(VLOOKUP(Tableau2[[#This Row],[PR]],'Taux sortant'!$I$9:$S$167,COLUMN(),0),"")</f>
        <v>13.8</v>
      </c>
      <c r="F1097" s="2">
        <f>IFERROR(VLOOKUP(Tableau2[[#This Row],[PR]],'Taux sortant'!$I$9:$S$167,COLUMN(),0),"")</f>
        <v>12.12</v>
      </c>
      <c r="G1097" s="2">
        <f>IFERROR(VLOOKUP(Tableau2[[#This Row],[PR]],'Taux sortant'!$I$9:$S$167,COLUMN(),0),"")</f>
        <v>10.5</v>
      </c>
      <c r="H1097" s="2">
        <f>IFERROR(VLOOKUP(Tableau2[[#This Row],[PR]],'Taux sortant'!$I$9:$S$167,COLUMN(),0),"")</f>
        <v>9.0500000000000007</v>
      </c>
      <c r="I1097" s="2">
        <f>IFERROR(VLOOKUP(Tableau2[[#This Row],[PR]],'Taux sortant'!$I$9:$S$167,COLUMN(),0),"")</f>
        <v>7.85</v>
      </c>
      <c r="J1097" s="2">
        <f>IFERROR(VLOOKUP(Tableau2[[#This Row],[PR]],'Taux sortant'!$I$9:$S$167,COLUMN(),0),"")</f>
        <v>0</v>
      </c>
      <c r="K1097" s="2">
        <f>IFERROR(VLOOKUP(Tableau2[[#This Row],[PR]],'Taux sortant'!$I$9:$S$167,COLUMN(),0),"")</f>
        <v>0</v>
      </c>
      <c r="L1097" s="2" t="str">
        <f>IFERROR(VLOOKUP(Tableau2[[#This Row],[PR]],'Taux sortant'!$I$9:$S$167,COLUMN(),0),"")</f>
        <v/>
      </c>
    </row>
    <row r="1098" spans="1:12" x14ac:dyDescent="0.3">
      <c r="A1098" s="1" t="s">
        <v>114</v>
      </c>
      <c r="B1098" s="1" t="s">
        <v>8</v>
      </c>
      <c r="C1098" s="2">
        <f>IFERROR(VLOOKUP(Tableau2[[#This Row],[PR]],'Taux sortant'!$I$9:$S$167,COLUMN(),0),"")</f>
        <v>30.77</v>
      </c>
      <c r="D1098" s="2">
        <f>IFERROR(VLOOKUP(Tableau2[[#This Row],[PR]],'Taux sortant'!$I$9:$S$167,COLUMN(),0),"")</f>
        <v>22.76</v>
      </c>
      <c r="E1098" s="2">
        <f>IFERROR(VLOOKUP(Tableau2[[#This Row],[PR]],'Taux sortant'!$I$9:$S$167,COLUMN(),0),"")</f>
        <v>16.43</v>
      </c>
      <c r="F1098" s="2">
        <f>IFERROR(VLOOKUP(Tableau2[[#This Row],[PR]],'Taux sortant'!$I$9:$S$167,COLUMN(),0),"")</f>
        <v>12.46</v>
      </c>
      <c r="G1098" s="2">
        <f>IFERROR(VLOOKUP(Tableau2[[#This Row],[PR]],'Taux sortant'!$I$9:$S$167,COLUMN(),0),"")</f>
        <v>7.96</v>
      </c>
      <c r="H1098" s="2">
        <f>IFERROR(VLOOKUP(Tableau2[[#This Row],[PR]],'Taux sortant'!$I$9:$S$167,COLUMN(),0),"")</f>
        <v>5.83</v>
      </c>
      <c r="I1098" s="2">
        <f>IFERROR(VLOOKUP(Tableau2[[#This Row],[PR]],'Taux sortant'!$I$9:$S$167,COLUMN(),0),"")</f>
        <v>4.59</v>
      </c>
      <c r="J1098" s="2">
        <f>IFERROR(VLOOKUP(Tableau2[[#This Row],[PR]],'Taux sortant'!$I$9:$S$167,COLUMN(),0),"")</f>
        <v>0</v>
      </c>
      <c r="K1098" s="2">
        <f>IFERROR(VLOOKUP(Tableau2[[#This Row],[PR]],'Taux sortant'!$I$9:$S$167,COLUMN(),0),"")</f>
        <v>0</v>
      </c>
      <c r="L1098" s="2" t="str">
        <f>IFERROR(VLOOKUP(Tableau2[[#This Row],[PR]],'Taux sortant'!$I$9:$S$167,COLUMN(),0),"")</f>
        <v/>
      </c>
    </row>
    <row r="1099" spans="1:12" x14ac:dyDescent="0.3">
      <c r="A1099" s="1" t="s">
        <v>117</v>
      </c>
      <c r="B1099" s="1" t="s">
        <v>118</v>
      </c>
      <c r="C1099" s="2">
        <f>IFERROR(VLOOKUP(Tableau2[[#This Row],[PR]],'Taux sortant'!$I$9:$S$167,COLUMN(),0),"")</f>
        <v>12.63</v>
      </c>
      <c r="D1099" s="2">
        <f>IFERROR(VLOOKUP(Tableau2[[#This Row],[PR]],'Taux sortant'!$I$9:$S$167,COLUMN(),0),"")</f>
        <v>10.14</v>
      </c>
      <c r="E1099" s="2">
        <f>IFERROR(VLOOKUP(Tableau2[[#This Row],[PR]],'Taux sortant'!$I$9:$S$167,COLUMN(),0),"")</f>
        <v>7.31</v>
      </c>
      <c r="F1099" s="2">
        <f>IFERROR(VLOOKUP(Tableau2[[#This Row],[PR]],'Taux sortant'!$I$9:$S$167,COLUMN(),0),"")</f>
        <v>5.96</v>
      </c>
      <c r="G1099" s="2">
        <f>IFERROR(VLOOKUP(Tableau2[[#This Row],[PR]],'Taux sortant'!$I$9:$S$167,COLUMN(),0),"")</f>
        <v>4.9800000000000004</v>
      </c>
      <c r="H1099" s="2">
        <f>IFERROR(VLOOKUP(Tableau2[[#This Row],[PR]],'Taux sortant'!$I$9:$S$167,COLUMN(),0),"")</f>
        <v>4.2</v>
      </c>
      <c r="I1099" s="2">
        <f>IFERROR(VLOOKUP(Tableau2[[#This Row],[PR]],'Taux sortant'!$I$9:$S$167,COLUMN(),0),"")</f>
        <v>3.68</v>
      </c>
      <c r="J1099" s="2">
        <f>IFERROR(VLOOKUP(Tableau2[[#This Row],[PR]],'Taux sortant'!$I$9:$S$167,COLUMN(),0),"")</f>
        <v>0</v>
      </c>
      <c r="K1099" s="2">
        <f>IFERROR(VLOOKUP(Tableau2[[#This Row],[PR]],'Taux sortant'!$I$9:$S$167,COLUMN(),0),"")</f>
        <v>0</v>
      </c>
      <c r="L1099" s="2" t="str">
        <f>IFERROR(VLOOKUP(Tableau2[[#This Row],[PR]],'Taux sortant'!$I$9:$S$167,COLUMN(),0),"")</f>
        <v/>
      </c>
    </row>
    <row r="1100" spans="1:12" x14ac:dyDescent="0.3">
      <c r="A1100" s="1" t="s">
        <v>1726</v>
      </c>
      <c r="B1100" s="1" t="s">
        <v>1570</v>
      </c>
      <c r="C1100" s="2">
        <f>IFERROR(VLOOKUP(Tableau2[[#This Row],[PR]],'Taux sortant'!$I$9:$S$167,COLUMN(),0),"")</f>
        <v>19.86</v>
      </c>
      <c r="D1100" s="2">
        <f>IFERROR(VLOOKUP(Tableau2[[#This Row],[PR]],'Taux sortant'!$I$9:$S$167,COLUMN(),0),"")</f>
        <v>14.64</v>
      </c>
      <c r="E1100" s="2">
        <f>IFERROR(VLOOKUP(Tableau2[[#This Row],[PR]],'Taux sortant'!$I$9:$S$167,COLUMN(),0),"")</f>
        <v>10.78</v>
      </c>
      <c r="F1100" s="2">
        <f>IFERROR(VLOOKUP(Tableau2[[#This Row],[PR]],'Taux sortant'!$I$9:$S$167,COLUMN(),0),"")</f>
        <v>8.1199999999999992</v>
      </c>
      <c r="G1100" s="2">
        <f>IFERROR(VLOOKUP(Tableau2[[#This Row],[PR]],'Taux sortant'!$I$9:$S$167,COLUMN(),0),"")</f>
        <v>6.83</v>
      </c>
      <c r="H1100" s="2">
        <f>IFERROR(VLOOKUP(Tableau2[[#This Row],[PR]],'Taux sortant'!$I$9:$S$167,COLUMN(),0),"")</f>
        <v>5.07</v>
      </c>
      <c r="I1100" s="2">
        <f>IFERROR(VLOOKUP(Tableau2[[#This Row],[PR]],'Taux sortant'!$I$9:$S$167,COLUMN(),0),"")</f>
        <v>4.43</v>
      </c>
      <c r="J1100" s="2">
        <f>IFERROR(VLOOKUP(Tableau2[[#This Row],[PR]],'Taux sortant'!$I$9:$S$167,COLUMN(),0),"")</f>
        <v>0</v>
      </c>
      <c r="K1100" s="2">
        <f>IFERROR(VLOOKUP(Tableau2[[#This Row],[PR]],'Taux sortant'!$I$9:$S$167,COLUMN(),0),"")</f>
        <v>0</v>
      </c>
      <c r="L1100" s="2" t="str">
        <f>IFERROR(VLOOKUP(Tableau2[[#This Row],[PR]],'Taux sortant'!$I$9:$S$167,COLUMN(),0),"")</f>
        <v/>
      </c>
    </row>
    <row r="1101" spans="1:12" x14ac:dyDescent="0.3">
      <c r="A1101" s="1" t="s">
        <v>121</v>
      </c>
      <c r="B1101" s="1" t="s">
        <v>8</v>
      </c>
      <c r="C1101" s="2">
        <f>IFERROR(VLOOKUP(Tableau2[[#This Row],[PR]],'Taux sortant'!$I$9:$S$167,COLUMN(),0),"")</f>
        <v>30.77</v>
      </c>
      <c r="D1101" s="2">
        <f>IFERROR(VLOOKUP(Tableau2[[#This Row],[PR]],'Taux sortant'!$I$9:$S$167,COLUMN(),0),"")</f>
        <v>22.76</v>
      </c>
      <c r="E1101" s="2">
        <f>IFERROR(VLOOKUP(Tableau2[[#This Row],[PR]],'Taux sortant'!$I$9:$S$167,COLUMN(),0),"")</f>
        <v>16.43</v>
      </c>
      <c r="F1101" s="2">
        <f>IFERROR(VLOOKUP(Tableau2[[#This Row],[PR]],'Taux sortant'!$I$9:$S$167,COLUMN(),0),"")</f>
        <v>12.46</v>
      </c>
      <c r="G1101" s="2">
        <f>IFERROR(VLOOKUP(Tableau2[[#This Row],[PR]],'Taux sortant'!$I$9:$S$167,COLUMN(),0),"")</f>
        <v>7.96</v>
      </c>
      <c r="H1101" s="2">
        <f>IFERROR(VLOOKUP(Tableau2[[#This Row],[PR]],'Taux sortant'!$I$9:$S$167,COLUMN(),0),"")</f>
        <v>5.83</v>
      </c>
      <c r="I1101" s="2">
        <f>IFERROR(VLOOKUP(Tableau2[[#This Row],[PR]],'Taux sortant'!$I$9:$S$167,COLUMN(),0),"")</f>
        <v>4.59</v>
      </c>
      <c r="J1101" s="2">
        <f>IFERROR(VLOOKUP(Tableau2[[#This Row],[PR]],'Taux sortant'!$I$9:$S$167,COLUMN(),0),"")</f>
        <v>0</v>
      </c>
      <c r="K1101" s="2">
        <f>IFERROR(VLOOKUP(Tableau2[[#This Row],[PR]],'Taux sortant'!$I$9:$S$167,COLUMN(),0),"")</f>
        <v>0</v>
      </c>
      <c r="L1101" s="2" t="str">
        <f>IFERROR(VLOOKUP(Tableau2[[#This Row],[PR]],'Taux sortant'!$I$9:$S$167,COLUMN(),0),"")</f>
        <v/>
      </c>
    </row>
    <row r="1102" spans="1:12" x14ac:dyDescent="0.3">
      <c r="A1102" s="1" t="s">
        <v>5609</v>
      </c>
      <c r="B1102" s="1" t="s">
        <v>5356</v>
      </c>
      <c r="C1102" s="2">
        <f>IFERROR(VLOOKUP(Tableau2[[#This Row],[PR]],'Taux sortant'!$I$9:$S$167,COLUMN(),0),"")</f>
        <v>14.1</v>
      </c>
      <c r="D1102" s="2">
        <f>IFERROR(VLOOKUP(Tableau2[[#This Row],[PR]],'Taux sortant'!$I$9:$S$167,COLUMN(),0),"")</f>
        <v>12.41</v>
      </c>
      <c r="E1102" s="2">
        <f>IFERROR(VLOOKUP(Tableau2[[#This Row],[PR]],'Taux sortant'!$I$9:$S$167,COLUMN(),0),"")</f>
        <v>9.0299999999999994</v>
      </c>
      <c r="F1102" s="2">
        <f>IFERROR(VLOOKUP(Tableau2[[#This Row],[PR]],'Taux sortant'!$I$9:$S$167,COLUMN(),0),"")</f>
        <v>7.34</v>
      </c>
      <c r="G1102" s="2">
        <f>IFERROR(VLOOKUP(Tableau2[[#This Row],[PR]],'Taux sortant'!$I$9:$S$167,COLUMN(),0),"")</f>
        <v>6.12</v>
      </c>
      <c r="H1102" s="2">
        <f>IFERROR(VLOOKUP(Tableau2[[#This Row],[PR]],'Taux sortant'!$I$9:$S$167,COLUMN(),0),"")</f>
        <v>5.37</v>
      </c>
      <c r="I1102" s="2">
        <f>IFERROR(VLOOKUP(Tableau2[[#This Row],[PR]],'Taux sortant'!$I$9:$S$167,COLUMN(),0),"")</f>
        <v>4.6500000000000004</v>
      </c>
      <c r="J1102" s="2">
        <f>IFERROR(VLOOKUP(Tableau2[[#This Row],[PR]],'Taux sortant'!$I$9:$S$167,COLUMN(),0),"")</f>
        <v>0</v>
      </c>
      <c r="K1102" s="2">
        <f>IFERROR(VLOOKUP(Tableau2[[#This Row],[PR]],'Taux sortant'!$I$9:$S$167,COLUMN(),0),"")</f>
        <v>1585.65</v>
      </c>
      <c r="L1102" s="2" t="str">
        <f>IFERROR(VLOOKUP(Tableau2[[#This Row],[PR]],'Taux sortant'!$I$9:$S$167,COLUMN(),0),"")</f>
        <v/>
      </c>
    </row>
    <row r="1103" spans="1:12" x14ac:dyDescent="0.3">
      <c r="A1103" s="1" t="s">
        <v>5609</v>
      </c>
      <c r="B1103" s="1" t="s">
        <v>5815</v>
      </c>
      <c r="C1103" s="2">
        <f>IFERROR(VLOOKUP(Tableau2[[#This Row],[PR]],'Taux sortant'!$I$9:$S$167,COLUMN(),0),"")</f>
        <v>29.89</v>
      </c>
      <c r="D1103" s="2">
        <f>IFERROR(VLOOKUP(Tableau2[[#This Row],[PR]],'Taux sortant'!$I$9:$S$167,COLUMN(),0),"")</f>
        <v>27.05</v>
      </c>
      <c r="E1103" s="2">
        <f>IFERROR(VLOOKUP(Tableau2[[#This Row],[PR]],'Taux sortant'!$I$9:$S$167,COLUMN(),0),"")</f>
        <v>23.76</v>
      </c>
      <c r="F1103" s="2">
        <f>IFERROR(VLOOKUP(Tableau2[[#This Row],[PR]],'Taux sortant'!$I$9:$S$167,COLUMN(),0),"")</f>
        <v>22.11</v>
      </c>
      <c r="G1103" s="2">
        <f>IFERROR(VLOOKUP(Tableau2[[#This Row],[PR]],'Taux sortant'!$I$9:$S$167,COLUMN(),0),"")</f>
        <v>20.05</v>
      </c>
      <c r="H1103" s="2">
        <f>IFERROR(VLOOKUP(Tableau2[[#This Row],[PR]],'Taux sortant'!$I$9:$S$167,COLUMN(),0),"")</f>
        <v>17.09</v>
      </c>
      <c r="I1103" s="2">
        <f>IFERROR(VLOOKUP(Tableau2[[#This Row],[PR]],'Taux sortant'!$I$9:$S$167,COLUMN(),0),"")</f>
        <v>15.56</v>
      </c>
      <c r="J1103" s="2">
        <f>IFERROR(VLOOKUP(Tableau2[[#This Row],[PR]],'Taux sortant'!$I$9:$S$167,COLUMN(),0),"")</f>
        <v>0</v>
      </c>
      <c r="K1103" s="2">
        <f>IFERROR(VLOOKUP(Tableau2[[#This Row],[PR]],'Taux sortant'!$I$9:$S$167,COLUMN(),0),"")</f>
        <v>0</v>
      </c>
      <c r="L1103" s="2" t="str">
        <f>IFERROR(VLOOKUP(Tableau2[[#This Row],[PR]],'Taux sortant'!$I$9:$S$167,COLUMN(),0),"")</f>
        <v/>
      </c>
    </row>
    <row r="1104" spans="1:12" x14ac:dyDescent="0.3">
      <c r="A1104" s="1" t="s">
        <v>5612</v>
      </c>
      <c r="B1104" s="1" t="s">
        <v>5356</v>
      </c>
      <c r="C1104" s="2">
        <f>IFERROR(VLOOKUP(Tableau2[[#This Row],[PR]],'Taux sortant'!$I$9:$S$167,COLUMN(),0),"")</f>
        <v>14.1</v>
      </c>
      <c r="D1104" s="2">
        <f>IFERROR(VLOOKUP(Tableau2[[#This Row],[PR]],'Taux sortant'!$I$9:$S$167,COLUMN(),0),"")</f>
        <v>12.41</v>
      </c>
      <c r="E1104" s="2">
        <f>IFERROR(VLOOKUP(Tableau2[[#This Row],[PR]],'Taux sortant'!$I$9:$S$167,COLUMN(),0),"")</f>
        <v>9.0299999999999994</v>
      </c>
      <c r="F1104" s="2">
        <f>IFERROR(VLOOKUP(Tableau2[[#This Row],[PR]],'Taux sortant'!$I$9:$S$167,COLUMN(),0),"")</f>
        <v>7.34</v>
      </c>
      <c r="G1104" s="2">
        <f>IFERROR(VLOOKUP(Tableau2[[#This Row],[PR]],'Taux sortant'!$I$9:$S$167,COLUMN(),0),"")</f>
        <v>6.12</v>
      </c>
      <c r="H1104" s="2">
        <f>IFERROR(VLOOKUP(Tableau2[[#This Row],[PR]],'Taux sortant'!$I$9:$S$167,COLUMN(),0),"")</f>
        <v>5.37</v>
      </c>
      <c r="I1104" s="2">
        <f>IFERROR(VLOOKUP(Tableau2[[#This Row],[PR]],'Taux sortant'!$I$9:$S$167,COLUMN(),0),"")</f>
        <v>4.6500000000000004</v>
      </c>
      <c r="J1104" s="2">
        <f>IFERROR(VLOOKUP(Tableau2[[#This Row],[PR]],'Taux sortant'!$I$9:$S$167,COLUMN(),0),"")</f>
        <v>0</v>
      </c>
      <c r="K1104" s="2">
        <f>IFERROR(VLOOKUP(Tableau2[[#This Row],[PR]],'Taux sortant'!$I$9:$S$167,COLUMN(),0),"")</f>
        <v>1585.65</v>
      </c>
      <c r="L1104" s="2" t="str">
        <f>IFERROR(VLOOKUP(Tableau2[[#This Row],[PR]],'Taux sortant'!$I$9:$S$167,COLUMN(),0),"")</f>
        <v/>
      </c>
    </row>
    <row r="1105" spans="1:12" x14ac:dyDescent="0.3">
      <c r="A1105" s="1" t="s">
        <v>124</v>
      </c>
      <c r="B1105" s="1" t="s">
        <v>51</v>
      </c>
      <c r="C1105" s="2">
        <f>IFERROR(VLOOKUP(Tableau2[[#This Row],[PR]],'Taux sortant'!$I$9:$S$167,COLUMN(),0),"")</f>
        <v>14</v>
      </c>
      <c r="D1105" s="2">
        <f>IFERROR(VLOOKUP(Tableau2[[#This Row],[PR]],'Taux sortant'!$I$9:$S$167,COLUMN(),0),"")</f>
        <v>11.3</v>
      </c>
      <c r="E1105" s="2">
        <f>IFERROR(VLOOKUP(Tableau2[[#This Row],[PR]],'Taux sortant'!$I$9:$S$167,COLUMN(),0),"")</f>
        <v>8.23</v>
      </c>
      <c r="F1105" s="2">
        <f>IFERROR(VLOOKUP(Tableau2[[#This Row],[PR]],'Taux sortant'!$I$9:$S$167,COLUMN(),0),"")</f>
        <v>6.77</v>
      </c>
      <c r="G1105" s="2">
        <f>IFERROR(VLOOKUP(Tableau2[[#This Row],[PR]],'Taux sortant'!$I$9:$S$167,COLUMN(),0),"")</f>
        <v>5.71</v>
      </c>
      <c r="H1105" s="2">
        <f>IFERROR(VLOOKUP(Tableau2[[#This Row],[PR]],'Taux sortant'!$I$9:$S$167,COLUMN(),0),"")</f>
        <v>4.8099999999999996</v>
      </c>
      <c r="I1105" s="2">
        <f>IFERROR(VLOOKUP(Tableau2[[#This Row],[PR]],'Taux sortant'!$I$9:$S$167,COLUMN(),0),"")</f>
        <v>4.22</v>
      </c>
      <c r="J1105" s="2">
        <f>IFERROR(VLOOKUP(Tableau2[[#This Row],[PR]],'Taux sortant'!$I$9:$S$167,COLUMN(),0),"")</f>
        <v>0</v>
      </c>
      <c r="K1105" s="2">
        <f>IFERROR(VLOOKUP(Tableau2[[#This Row],[PR]],'Taux sortant'!$I$9:$S$167,COLUMN(),0),"")</f>
        <v>0</v>
      </c>
      <c r="L1105" s="2" t="str">
        <f>IFERROR(VLOOKUP(Tableau2[[#This Row],[PR]],'Taux sortant'!$I$9:$S$167,COLUMN(),0),"")</f>
        <v/>
      </c>
    </row>
    <row r="1106" spans="1:12" x14ac:dyDescent="0.3">
      <c r="A1106" s="1" t="s">
        <v>127</v>
      </c>
      <c r="B1106" s="1" t="s">
        <v>43</v>
      </c>
      <c r="C1106" s="2">
        <f>IFERROR(VLOOKUP(Tableau2[[#This Row],[PR]],'Taux sortant'!$I$9:$S$167,COLUMN(),0),"")</f>
        <v>13.58</v>
      </c>
      <c r="D1106" s="2">
        <f>IFERROR(VLOOKUP(Tableau2[[#This Row],[PR]],'Taux sortant'!$I$9:$S$167,COLUMN(),0),"")</f>
        <v>10.97</v>
      </c>
      <c r="E1106" s="2">
        <f>IFERROR(VLOOKUP(Tableau2[[#This Row],[PR]],'Taux sortant'!$I$9:$S$167,COLUMN(),0),"")</f>
        <v>8.0500000000000007</v>
      </c>
      <c r="F1106" s="2">
        <f>IFERROR(VLOOKUP(Tableau2[[#This Row],[PR]],'Taux sortant'!$I$9:$S$167,COLUMN(),0),"")</f>
        <v>6.64</v>
      </c>
      <c r="G1106" s="2">
        <f>IFERROR(VLOOKUP(Tableau2[[#This Row],[PR]],'Taux sortant'!$I$9:$S$167,COLUMN(),0),"")</f>
        <v>5.59</v>
      </c>
      <c r="H1106" s="2">
        <f>IFERROR(VLOOKUP(Tableau2[[#This Row],[PR]],'Taux sortant'!$I$9:$S$167,COLUMN(),0),"")</f>
        <v>4.79</v>
      </c>
      <c r="I1106" s="2">
        <f>IFERROR(VLOOKUP(Tableau2[[#This Row],[PR]],'Taux sortant'!$I$9:$S$167,COLUMN(),0),"")</f>
        <v>4.2300000000000004</v>
      </c>
      <c r="J1106" s="2">
        <f>IFERROR(VLOOKUP(Tableau2[[#This Row],[PR]],'Taux sortant'!$I$9:$S$167,COLUMN(),0),"")</f>
        <v>0</v>
      </c>
      <c r="K1106" s="2">
        <f>IFERROR(VLOOKUP(Tableau2[[#This Row],[PR]],'Taux sortant'!$I$9:$S$167,COLUMN(),0),"")</f>
        <v>0</v>
      </c>
      <c r="L1106" s="2" t="str">
        <f>IFERROR(VLOOKUP(Tableau2[[#This Row],[PR]],'Taux sortant'!$I$9:$S$167,COLUMN(),0),"")</f>
        <v/>
      </c>
    </row>
    <row r="1107" spans="1:12" x14ac:dyDescent="0.3">
      <c r="A1107" s="1" t="s">
        <v>1729</v>
      </c>
      <c r="B1107" s="1" t="s">
        <v>1557</v>
      </c>
      <c r="C1107" s="2">
        <f>IFERROR(VLOOKUP(Tableau2[[#This Row],[PR]],'Taux sortant'!$I$9:$S$167,COLUMN(),0),"")</f>
        <v>18.14</v>
      </c>
      <c r="D1107" s="2">
        <f>IFERROR(VLOOKUP(Tableau2[[#This Row],[PR]],'Taux sortant'!$I$9:$S$167,COLUMN(),0),"")</f>
        <v>14.95</v>
      </c>
      <c r="E1107" s="2">
        <f>IFERROR(VLOOKUP(Tableau2[[#This Row],[PR]],'Taux sortant'!$I$9:$S$167,COLUMN(),0),"")</f>
        <v>11.82</v>
      </c>
      <c r="F1107" s="2">
        <f>IFERROR(VLOOKUP(Tableau2[[#This Row],[PR]],'Taux sortant'!$I$9:$S$167,COLUMN(),0),"")</f>
        <v>8.19</v>
      </c>
      <c r="G1107" s="2">
        <f>IFERROR(VLOOKUP(Tableau2[[#This Row],[PR]],'Taux sortant'!$I$9:$S$167,COLUMN(),0),"")</f>
        <v>5.73</v>
      </c>
      <c r="H1107" s="2">
        <f>IFERROR(VLOOKUP(Tableau2[[#This Row],[PR]],'Taux sortant'!$I$9:$S$167,COLUMN(),0),"")</f>
        <v>4.3</v>
      </c>
      <c r="I1107" s="2">
        <f>IFERROR(VLOOKUP(Tableau2[[#This Row],[PR]],'Taux sortant'!$I$9:$S$167,COLUMN(),0),"")</f>
        <v>3.94</v>
      </c>
      <c r="J1107" s="2">
        <f>IFERROR(VLOOKUP(Tableau2[[#This Row],[PR]],'Taux sortant'!$I$9:$S$167,COLUMN(),0),"")</f>
        <v>0</v>
      </c>
      <c r="K1107" s="2">
        <f>IFERROR(VLOOKUP(Tableau2[[#This Row],[PR]],'Taux sortant'!$I$9:$S$167,COLUMN(),0),"")</f>
        <v>0</v>
      </c>
      <c r="L1107" s="2" t="str">
        <f>IFERROR(VLOOKUP(Tableau2[[#This Row],[PR]],'Taux sortant'!$I$9:$S$167,COLUMN(),0),"")</f>
        <v/>
      </c>
    </row>
    <row r="1108" spans="1:12" x14ac:dyDescent="0.3">
      <c r="A1108" s="1" t="s">
        <v>5615</v>
      </c>
      <c r="B1108" s="1" t="s">
        <v>5362</v>
      </c>
      <c r="C1108" s="2" t="str">
        <f>IFERROR(VLOOKUP(Tableau2[[#This Row],[PR]],'Taux sortant'!$I$9:$S$167,COLUMN(),0),"")</f>
        <v/>
      </c>
      <c r="D1108" s="2" t="str">
        <f>IFERROR(VLOOKUP(Tableau2[[#This Row],[PR]],'Taux sortant'!$I$9:$S$167,COLUMN(),0),"")</f>
        <v/>
      </c>
      <c r="E1108" s="2" t="str">
        <f>IFERROR(VLOOKUP(Tableau2[[#This Row],[PR]],'Taux sortant'!$I$9:$S$167,COLUMN(),0),"")</f>
        <v/>
      </c>
      <c r="F1108" s="2" t="str">
        <f>IFERROR(VLOOKUP(Tableau2[[#This Row],[PR]],'Taux sortant'!$I$9:$S$167,COLUMN(),0),"")</f>
        <v/>
      </c>
      <c r="G1108" s="2" t="str">
        <f>IFERROR(VLOOKUP(Tableau2[[#This Row],[PR]],'Taux sortant'!$I$9:$S$167,COLUMN(),0),"")</f>
        <v/>
      </c>
      <c r="H1108" s="2" t="str">
        <f>IFERROR(VLOOKUP(Tableau2[[#This Row],[PR]],'Taux sortant'!$I$9:$S$167,COLUMN(),0),"")</f>
        <v/>
      </c>
      <c r="I1108" s="2" t="str">
        <f>IFERROR(VLOOKUP(Tableau2[[#This Row],[PR]],'Taux sortant'!$I$9:$S$167,COLUMN(),0),"")</f>
        <v/>
      </c>
      <c r="J1108" s="2" t="str">
        <f>IFERROR(VLOOKUP(Tableau2[[#This Row],[PR]],'Taux sortant'!$I$9:$S$167,COLUMN(),0),"")</f>
        <v/>
      </c>
      <c r="K1108" s="2" t="str">
        <f>IFERROR(VLOOKUP(Tableau2[[#This Row],[PR]],'Taux sortant'!$I$9:$S$167,COLUMN(),0),"")</f>
        <v/>
      </c>
      <c r="L1108" s="2" t="str">
        <f>IFERROR(VLOOKUP(Tableau2[[#This Row],[PR]],'Taux sortant'!$I$9:$S$167,COLUMN(),0),"")</f>
        <v/>
      </c>
    </row>
    <row r="1109" spans="1:12" x14ac:dyDescent="0.3">
      <c r="A1109" s="1" t="s">
        <v>130</v>
      </c>
      <c r="B1109" s="1" t="s">
        <v>58</v>
      </c>
      <c r="C1109" s="2">
        <f>IFERROR(VLOOKUP(Tableau2[[#This Row],[PR]],'Taux sortant'!$I$9:$S$167,COLUMN(),0),"")</f>
        <v>25.34</v>
      </c>
      <c r="D1109" s="2">
        <f>IFERROR(VLOOKUP(Tableau2[[#This Row],[PR]],'Taux sortant'!$I$9:$S$167,COLUMN(),0),"")</f>
        <v>21.62</v>
      </c>
      <c r="E1109" s="2">
        <f>IFERROR(VLOOKUP(Tableau2[[#This Row],[PR]],'Taux sortant'!$I$9:$S$167,COLUMN(),0),"")</f>
        <v>15.42</v>
      </c>
      <c r="F1109" s="2">
        <f>IFERROR(VLOOKUP(Tableau2[[#This Row],[PR]],'Taux sortant'!$I$9:$S$167,COLUMN(),0),"")</f>
        <v>12.6</v>
      </c>
      <c r="G1109" s="2">
        <f>IFERROR(VLOOKUP(Tableau2[[#This Row],[PR]],'Taux sortant'!$I$9:$S$167,COLUMN(),0),"")</f>
        <v>9.5500000000000007</v>
      </c>
      <c r="H1109" s="2">
        <f>IFERROR(VLOOKUP(Tableau2[[#This Row],[PR]],'Taux sortant'!$I$9:$S$167,COLUMN(),0),"")</f>
        <v>7.3</v>
      </c>
      <c r="I1109" s="2">
        <f>IFERROR(VLOOKUP(Tableau2[[#This Row],[PR]],'Taux sortant'!$I$9:$S$167,COLUMN(),0),"")</f>
        <v>6.61</v>
      </c>
      <c r="J1109" s="2">
        <f>IFERROR(VLOOKUP(Tableau2[[#This Row],[PR]],'Taux sortant'!$I$9:$S$167,COLUMN(),0),"")</f>
        <v>0</v>
      </c>
      <c r="K1109" s="2">
        <f>IFERROR(VLOOKUP(Tableau2[[#This Row],[PR]],'Taux sortant'!$I$9:$S$167,COLUMN(),0),"")</f>
        <v>0</v>
      </c>
      <c r="L1109" s="2" t="str">
        <f>IFERROR(VLOOKUP(Tableau2[[#This Row],[PR]],'Taux sortant'!$I$9:$S$167,COLUMN(),0),"")</f>
        <v/>
      </c>
    </row>
    <row r="1110" spans="1:12" x14ac:dyDescent="0.3">
      <c r="A1110" s="1" t="s">
        <v>133</v>
      </c>
      <c r="B1110" s="1" t="s">
        <v>134</v>
      </c>
      <c r="C1110" s="2">
        <f>IFERROR(VLOOKUP(Tableau2[[#This Row],[PR]],'Taux sortant'!$I$9:$S$167,COLUMN(),0),"")</f>
        <v>20.07</v>
      </c>
      <c r="D1110" s="2">
        <f>IFERROR(VLOOKUP(Tableau2[[#This Row],[PR]],'Taux sortant'!$I$9:$S$167,COLUMN(),0),"")</f>
        <v>15.84</v>
      </c>
      <c r="E1110" s="2">
        <f>IFERROR(VLOOKUP(Tableau2[[#This Row],[PR]],'Taux sortant'!$I$9:$S$167,COLUMN(),0),"")</f>
        <v>11.78</v>
      </c>
      <c r="F1110" s="2">
        <f>IFERROR(VLOOKUP(Tableau2[[#This Row],[PR]],'Taux sortant'!$I$9:$S$167,COLUMN(),0),"")</f>
        <v>8.85</v>
      </c>
      <c r="G1110" s="2">
        <f>IFERROR(VLOOKUP(Tableau2[[#This Row],[PR]],'Taux sortant'!$I$9:$S$167,COLUMN(),0),"")</f>
        <v>6.72</v>
      </c>
      <c r="H1110" s="2">
        <f>IFERROR(VLOOKUP(Tableau2[[#This Row],[PR]],'Taux sortant'!$I$9:$S$167,COLUMN(),0),"")</f>
        <v>5.19</v>
      </c>
      <c r="I1110" s="2">
        <f>IFERROR(VLOOKUP(Tableau2[[#This Row],[PR]],'Taux sortant'!$I$9:$S$167,COLUMN(),0),"")</f>
        <v>4.37</v>
      </c>
      <c r="J1110" s="2">
        <f>IFERROR(VLOOKUP(Tableau2[[#This Row],[PR]],'Taux sortant'!$I$9:$S$167,COLUMN(),0),"")</f>
        <v>0</v>
      </c>
      <c r="K1110" s="2">
        <f>IFERROR(VLOOKUP(Tableau2[[#This Row],[PR]],'Taux sortant'!$I$9:$S$167,COLUMN(),0),"")</f>
        <v>0</v>
      </c>
      <c r="L1110" s="2" t="str">
        <f>IFERROR(VLOOKUP(Tableau2[[#This Row],[PR]],'Taux sortant'!$I$9:$S$167,COLUMN(),0),"")</f>
        <v/>
      </c>
    </row>
    <row r="1111" spans="1:12" x14ac:dyDescent="0.3">
      <c r="A1111" s="1" t="s">
        <v>4338</v>
      </c>
      <c r="B1111" s="1" t="s">
        <v>1182</v>
      </c>
      <c r="C1111" s="2">
        <f>IFERROR(VLOOKUP(Tableau2[[#This Row],[PR]],'Taux sortant'!$I$9:$S$167,COLUMN(),0),"")</f>
        <v>22.64</v>
      </c>
      <c r="D1111" s="2">
        <f>IFERROR(VLOOKUP(Tableau2[[#This Row],[PR]],'Taux sortant'!$I$9:$S$167,COLUMN(),0),"")</f>
        <v>20.190000000000001</v>
      </c>
      <c r="E1111" s="2">
        <f>IFERROR(VLOOKUP(Tableau2[[#This Row],[PR]],'Taux sortant'!$I$9:$S$167,COLUMN(),0),"")</f>
        <v>16.53</v>
      </c>
      <c r="F1111" s="2">
        <f>IFERROR(VLOOKUP(Tableau2[[#This Row],[PR]],'Taux sortant'!$I$9:$S$167,COLUMN(),0),"")</f>
        <v>14.31</v>
      </c>
      <c r="G1111" s="2">
        <f>IFERROR(VLOOKUP(Tableau2[[#This Row],[PR]],'Taux sortant'!$I$9:$S$167,COLUMN(),0),"")</f>
        <v>12.45</v>
      </c>
      <c r="H1111" s="2">
        <f>IFERROR(VLOOKUP(Tableau2[[#This Row],[PR]],'Taux sortant'!$I$9:$S$167,COLUMN(),0),"")</f>
        <v>10.32</v>
      </c>
      <c r="I1111" s="2">
        <f>IFERROR(VLOOKUP(Tableau2[[#This Row],[PR]],'Taux sortant'!$I$9:$S$167,COLUMN(),0),"")</f>
        <v>8.83</v>
      </c>
      <c r="J1111" s="2">
        <f>IFERROR(VLOOKUP(Tableau2[[#This Row],[PR]],'Taux sortant'!$I$9:$S$167,COLUMN(),0),"")</f>
        <v>0</v>
      </c>
      <c r="K1111" s="2">
        <f>IFERROR(VLOOKUP(Tableau2[[#This Row],[PR]],'Taux sortant'!$I$9:$S$167,COLUMN(),0),"")</f>
        <v>0</v>
      </c>
      <c r="L1111" s="2" t="str">
        <f>IFERROR(VLOOKUP(Tableau2[[#This Row],[PR]],'Taux sortant'!$I$9:$S$167,COLUMN(),0),"")</f>
        <v/>
      </c>
    </row>
    <row r="1112" spans="1:12" x14ac:dyDescent="0.3">
      <c r="A1112" s="1" t="s">
        <v>5618</v>
      </c>
      <c r="B1112" s="1" t="s">
        <v>5356</v>
      </c>
      <c r="C1112" s="2">
        <f>IFERROR(VLOOKUP(Tableau2[[#This Row],[PR]],'Taux sortant'!$I$9:$S$167,COLUMN(),0),"")</f>
        <v>14.1</v>
      </c>
      <c r="D1112" s="2">
        <f>IFERROR(VLOOKUP(Tableau2[[#This Row],[PR]],'Taux sortant'!$I$9:$S$167,COLUMN(),0),"")</f>
        <v>12.41</v>
      </c>
      <c r="E1112" s="2">
        <f>IFERROR(VLOOKUP(Tableau2[[#This Row],[PR]],'Taux sortant'!$I$9:$S$167,COLUMN(),0),"")</f>
        <v>9.0299999999999994</v>
      </c>
      <c r="F1112" s="2">
        <f>IFERROR(VLOOKUP(Tableau2[[#This Row],[PR]],'Taux sortant'!$I$9:$S$167,COLUMN(),0),"")</f>
        <v>7.34</v>
      </c>
      <c r="G1112" s="2">
        <f>IFERROR(VLOOKUP(Tableau2[[#This Row],[PR]],'Taux sortant'!$I$9:$S$167,COLUMN(),0),"")</f>
        <v>6.12</v>
      </c>
      <c r="H1112" s="2">
        <f>IFERROR(VLOOKUP(Tableau2[[#This Row],[PR]],'Taux sortant'!$I$9:$S$167,COLUMN(),0),"")</f>
        <v>5.37</v>
      </c>
      <c r="I1112" s="2">
        <f>IFERROR(VLOOKUP(Tableau2[[#This Row],[PR]],'Taux sortant'!$I$9:$S$167,COLUMN(),0),"")</f>
        <v>4.6500000000000004</v>
      </c>
      <c r="J1112" s="2">
        <f>IFERROR(VLOOKUP(Tableau2[[#This Row],[PR]],'Taux sortant'!$I$9:$S$167,COLUMN(),0),"")</f>
        <v>0</v>
      </c>
      <c r="K1112" s="2">
        <f>IFERROR(VLOOKUP(Tableau2[[#This Row],[PR]],'Taux sortant'!$I$9:$S$167,COLUMN(),0),"")</f>
        <v>1585.65</v>
      </c>
      <c r="L1112" s="2" t="str">
        <f>IFERROR(VLOOKUP(Tableau2[[#This Row],[PR]],'Taux sortant'!$I$9:$S$167,COLUMN(),0),"")</f>
        <v/>
      </c>
    </row>
    <row r="1113" spans="1:12" x14ac:dyDescent="0.3">
      <c r="A1113" s="1" t="s">
        <v>3324</v>
      </c>
      <c r="B1113" s="1" t="s">
        <v>3080</v>
      </c>
      <c r="C1113" s="2">
        <f>IFERROR(VLOOKUP(Tableau2[[#This Row],[PR]],'Taux sortant'!$I$9:$S$167,COLUMN(),0),"")</f>
        <v>14.55</v>
      </c>
      <c r="D1113" s="2">
        <f>IFERROR(VLOOKUP(Tableau2[[#This Row],[PR]],'Taux sortant'!$I$9:$S$167,COLUMN(),0),"")</f>
        <v>12.11</v>
      </c>
      <c r="E1113" s="2">
        <f>IFERROR(VLOOKUP(Tableau2[[#This Row],[PR]],'Taux sortant'!$I$9:$S$167,COLUMN(),0),"")</f>
        <v>9.24</v>
      </c>
      <c r="F1113" s="2">
        <f>IFERROR(VLOOKUP(Tableau2[[#This Row],[PR]],'Taux sortant'!$I$9:$S$167,COLUMN(),0),"")</f>
        <v>7.86</v>
      </c>
      <c r="G1113" s="2">
        <f>IFERROR(VLOOKUP(Tableau2[[#This Row],[PR]],'Taux sortant'!$I$9:$S$167,COLUMN(),0),"")</f>
        <v>6.7</v>
      </c>
      <c r="H1113" s="2">
        <f>IFERROR(VLOOKUP(Tableau2[[#This Row],[PR]],'Taux sortant'!$I$9:$S$167,COLUMN(),0),"")</f>
        <v>5.73</v>
      </c>
      <c r="I1113" s="2">
        <f>IFERROR(VLOOKUP(Tableau2[[#This Row],[PR]],'Taux sortant'!$I$9:$S$167,COLUMN(),0),"")</f>
        <v>4.97</v>
      </c>
      <c r="J1113" s="2">
        <f>IFERROR(VLOOKUP(Tableau2[[#This Row],[PR]],'Taux sortant'!$I$9:$S$167,COLUMN(),0),"")</f>
        <v>0</v>
      </c>
      <c r="K1113" s="2">
        <f>IFERROR(VLOOKUP(Tableau2[[#This Row],[PR]],'Taux sortant'!$I$9:$S$167,COLUMN(),0),"")</f>
        <v>0</v>
      </c>
      <c r="L1113" s="2" t="str">
        <f>IFERROR(VLOOKUP(Tableau2[[#This Row],[PR]],'Taux sortant'!$I$9:$S$167,COLUMN(),0),"")</f>
        <v/>
      </c>
    </row>
    <row r="1114" spans="1:12" x14ac:dyDescent="0.3">
      <c r="A1114" s="1" t="s">
        <v>3327</v>
      </c>
      <c r="B1114" s="1" t="s">
        <v>3086</v>
      </c>
      <c r="C1114" s="2">
        <f>IFERROR(VLOOKUP(Tableau2[[#This Row],[PR]],'Taux sortant'!$I$9:$S$167,COLUMN(),0),"")</f>
        <v>14.38</v>
      </c>
      <c r="D1114" s="2">
        <f>IFERROR(VLOOKUP(Tableau2[[#This Row],[PR]],'Taux sortant'!$I$9:$S$167,COLUMN(),0),"")</f>
        <v>11.96</v>
      </c>
      <c r="E1114" s="2">
        <f>IFERROR(VLOOKUP(Tableau2[[#This Row],[PR]],'Taux sortant'!$I$9:$S$167,COLUMN(),0),"")</f>
        <v>9.1199999999999992</v>
      </c>
      <c r="F1114" s="2">
        <f>IFERROR(VLOOKUP(Tableau2[[#This Row],[PR]],'Taux sortant'!$I$9:$S$167,COLUMN(),0),"")</f>
        <v>7.74</v>
      </c>
      <c r="G1114" s="2">
        <f>IFERROR(VLOOKUP(Tableau2[[#This Row],[PR]],'Taux sortant'!$I$9:$S$167,COLUMN(),0),"")</f>
        <v>6.58</v>
      </c>
      <c r="H1114" s="2">
        <f>IFERROR(VLOOKUP(Tableau2[[#This Row],[PR]],'Taux sortant'!$I$9:$S$167,COLUMN(),0),"")</f>
        <v>5.57</v>
      </c>
      <c r="I1114" s="2">
        <f>IFERROR(VLOOKUP(Tableau2[[#This Row],[PR]],'Taux sortant'!$I$9:$S$167,COLUMN(),0),"")</f>
        <v>4.78</v>
      </c>
      <c r="J1114" s="2">
        <f>IFERROR(VLOOKUP(Tableau2[[#This Row],[PR]],'Taux sortant'!$I$9:$S$167,COLUMN(),0),"")</f>
        <v>0</v>
      </c>
      <c r="K1114" s="2">
        <f>IFERROR(VLOOKUP(Tableau2[[#This Row],[PR]],'Taux sortant'!$I$9:$S$167,COLUMN(),0),"")</f>
        <v>0</v>
      </c>
      <c r="L1114" s="2" t="str">
        <f>IFERROR(VLOOKUP(Tableau2[[#This Row],[PR]],'Taux sortant'!$I$9:$S$167,COLUMN(),0),"")</f>
        <v/>
      </c>
    </row>
    <row r="1115" spans="1:12" x14ac:dyDescent="0.3">
      <c r="A1115" s="1" t="s">
        <v>4341</v>
      </c>
      <c r="B1115" s="1" t="s">
        <v>4150</v>
      </c>
      <c r="C1115" s="2">
        <f>IFERROR(VLOOKUP(Tableau2[[#This Row],[PR]],'Taux sortant'!$I$9:$S$167,COLUMN(),0),"")</f>
        <v>19.84</v>
      </c>
      <c r="D1115" s="2">
        <f>IFERROR(VLOOKUP(Tableau2[[#This Row],[PR]],'Taux sortant'!$I$9:$S$167,COLUMN(),0),"")</f>
        <v>16.989999999999998</v>
      </c>
      <c r="E1115" s="2">
        <f>IFERROR(VLOOKUP(Tableau2[[#This Row],[PR]],'Taux sortant'!$I$9:$S$167,COLUMN(),0),"")</f>
        <v>13.65</v>
      </c>
      <c r="F1115" s="2">
        <f>IFERROR(VLOOKUP(Tableau2[[#This Row],[PR]],'Taux sortant'!$I$9:$S$167,COLUMN(),0),"")</f>
        <v>11.98</v>
      </c>
      <c r="G1115" s="2">
        <f>IFERROR(VLOOKUP(Tableau2[[#This Row],[PR]],'Taux sortant'!$I$9:$S$167,COLUMN(),0),"")</f>
        <v>10.41</v>
      </c>
      <c r="H1115" s="2">
        <f>IFERROR(VLOOKUP(Tableau2[[#This Row],[PR]],'Taux sortant'!$I$9:$S$167,COLUMN(),0),"")</f>
        <v>8.9600000000000009</v>
      </c>
      <c r="I1115" s="2">
        <f>IFERROR(VLOOKUP(Tableau2[[#This Row],[PR]],'Taux sortant'!$I$9:$S$167,COLUMN(),0),"")</f>
        <v>7.76</v>
      </c>
      <c r="J1115" s="2">
        <f>IFERROR(VLOOKUP(Tableau2[[#This Row],[PR]],'Taux sortant'!$I$9:$S$167,COLUMN(),0),"")</f>
        <v>0</v>
      </c>
      <c r="K1115" s="2">
        <f>IFERROR(VLOOKUP(Tableau2[[#This Row],[PR]],'Taux sortant'!$I$9:$S$167,COLUMN(),0),"")</f>
        <v>0</v>
      </c>
      <c r="L1115" s="2" t="str">
        <f>IFERROR(VLOOKUP(Tableau2[[#This Row],[PR]],'Taux sortant'!$I$9:$S$167,COLUMN(),0),"")</f>
        <v/>
      </c>
    </row>
    <row r="1116" spans="1:12" x14ac:dyDescent="0.3">
      <c r="A1116" s="1" t="s">
        <v>3330</v>
      </c>
      <c r="B1116" s="1" t="s">
        <v>3127</v>
      </c>
      <c r="C1116" s="2" t="str">
        <f>IFERROR(VLOOKUP(Tableau2[[#This Row],[PR]],'Taux sortant'!$I$9:$S$167,COLUMN(),0),"")</f>
        <v/>
      </c>
      <c r="D1116" s="2" t="str">
        <f>IFERROR(VLOOKUP(Tableau2[[#This Row],[PR]],'Taux sortant'!$I$9:$S$167,COLUMN(),0),"")</f>
        <v/>
      </c>
      <c r="E1116" s="2" t="str">
        <f>IFERROR(VLOOKUP(Tableau2[[#This Row],[PR]],'Taux sortant'!$I$9:$S$167,COLUMN(),0),"")</f>
        <v/>
      </c>
      <c r="F1116" s="2" t="str">
        <f>IFERROR(VLOOKUP(Tableau2[[#This Row],[PR]],'Taux sortant'!$I$9:$S$167,COLUMN(),0),"")</f>
        <v/>
      </c>
      <c r="G1116" s="2" t="str">
        <f>IFERROR(VLOOKUP(Tableau2[[#This Row],[PR]],'Taux sortant'!$I$9:$S$167,COLUMN(),0),"")</f>
        <v/>
      </c>
      <c r="H1116" s="2" t="str">
        <f>IFERROR(VLOOKUP(Tableau2[[#This Row],[PR]],'Taux sortant'!$I$9:$S$167,COLUMN(),0),"")</f>
        <v/>
      </c>
      <c r="I1116" s="2" t="str">
        <f>IFERROR(VLOOKUP(Tableau2[[#This Row],[PR]],'Taux sortant'!$I$9:$S$167,COLUMN(),0),"")</f>
        <v/>
      </c>
      <c r="J1116" s="2" t="str">
        <f>IFERROR(VLOOKUP(Tableau2[[#This Row],[PR]],'Taux sortant'!$I$9:$S$167,COLUMN(),0),"")</f>
        <v/>
      </c>
      <c r="K1116" s="2" t="str">
        <f>IFERROR(VLOOKUP(Tableau2[[#This Row],[PR]],'Taux sortant'!$I$9:$S$167,COLUMN(),0),"")</f>
        <v/>
      </c>
      <c r="L1116" s="2" t="str">
        <f>IFERROR(VLOOKUP(Tableau2[[#This Row],[PR]],'Taux sortant'!$I$9:$S$167,COLUMN(),0),"")</f>
        <v/>
      </c>
    </row>
    <row r="1117" spans="1:12" x14ac:dyDescent="0.3">
      <c r="A1117" s="1" t="s">
        <v>5621</v>
      </c>
      <c r="B1117" s="1" t="s">
        <v>5356</v>
      </c>
      <c r="C1117" s="2">
        <f>IFERROR(VLOOKUP(Tableau2[[#This Row],[PR]],'Taux sortant'!$I$9:$S$167,COLUMN(),0),"")</f>
        <v>14.1</v>
      </c>
      <c r="D1117" s="2">
        <f>IFERROR(VLOOKUP(Tableau2[[#This Row],[PR]],'Taux sortant'!$I$9:$S$167,COLUMN(),0),"")</f>
        <v>12.41</v>
      </c>
      <c r="E1117" s="2">
        <f>IFERROR(VLOOKUP(Tableau2[[#This Row],[PR]],'Taux sortant'!$I$9:$S$167,COLUMN(),0),"")</f>
        <v>9.0299999999999994</v>
      </c>
      <c r="F1117" s="2">
        <f>IFERROR(VLOOKUP(Tableau2[[#This Row],[PR]],'Taux sortant'!$I$9:$S$167,COLUMN(),0),"")</f>
        <v>7.34</v>
      </c>
      <c r="G1117" s="2">
        <f>IFERROR(VLOOKUP(Tableau2[[#This Row],[PR]],'Taux sortant'!$I$9:$S$167,COLUMN(),0),"")</f>
        <v>6.12</v>
      </c>
      <c r="H1117" s="2">
        <f>IFERROR(VLOOKUP(Tableau2[[#This Row],[PR]],'Taux sortant'!$I$9:$S$167,COLUMN(),0),"")</f>
        <v>5.37</v>
      </c>
      <c r="I1117" s="2">
        <f>IFERROR(VLOOKUP(Tableau2[[#This Row],[PR]],'Taux sortant'!$I$9:$S$167,COLUMN(),0),"")</f>
        <v>4.6500000000000004</v>
      </c>
      <c r="J1117" s="2">
        <f>IFERROR(VLOOKUP(Tableau2[[#This Row],[PR]],'Taux sortant'!$I$9:$S$167,COLUMN(),0),"")</f>
        <v>0</v>
      </c>
      <c r="K1117" s="2">
        <f>IFERROR(VLOOKUP(Tableau2[[#This Row],[PR]],'Taux sortant'!$I$9:$S$167,COLUMN(),0),"")</f>
        <v>1585.65</v>
      </c>
      <c r="L1117" s="2" t="str">
        <f>IFERROR(VLOOKUP(Tableau2[[#This Row],[PR]],'Taux sortant'!$I$9:$S$167,COLUMN(),0),"")</f>
        <v/>
      </c>
    </row>
    <row r="1118" spans="1:12" x14ac:dyDescent="0.3">
      <c r="A1118" s="1" t="s">
        <v>3333</v>
      </c>
      <c r="B1118" s="1" t="s">
        <v>3127</v>
      </c>
      <c r="C1118" s="2" t="str">
        <f>IFERROR(VLOOKUP(Tableau2[[#This Row],[PR]],'Taux sortant'!$I$9:$S$167,COLUMN(),0),"")</f>
        <v/>
      </c>
      <c r="D1118" s="2" t="str">
        <f>IFERROR(VLOOKUP(Tableau2[[#This Row],[PR]],'Taux sortant'!$I$9:$S$167,COLUMN(),0),"")</f>
        <v/>
      </c>
      <c r="E1118" s="2" t="str">
        <f>IFERROR(VLOOKUP(Tableau2[[#This Row],[PR]],'Taux sortant'!$I$9:$S$167,COLUMN(),0),"")</f>
        <v/>
      </c>
      <c r="F1118" s="2" t="str">
        <f>IFERROR(VLOOKUP(Tableau2[[#This Row],[PR]],'Taux sortant'!$I$9:$S$167,COLUMN(),0),"")</f>
        <v/>
      </c>
      <c r="G1118" s="2" t="str">
        <f>IFERROR(VLOOKUP(Tableau2[[#This Row],[PR]],'Taux sortant'!$I$9:$S$167,COLUMN(),0),"")</f>
        <v/>
      </c>
      <c r="H1118" s="2" t="str">
        <f>IFERROR(VLOOKUP(Tableau2[[#This Row],[PR]],'Taux sortant'!$I$9:$S$167,COLUMN(),0),"")</f>
        <v/>
      </c>
      <c r="I1118" s="2" t="str">
        <f>IFERROR(VLOOKUP(Tableau2[[#This Row],[PR]],'Taux sortant'!$I$9:$S$167,COLUMN(),0),"")</f>
        <v/>
      </c>
      <c r="J1118" s="2" t="str">
        <f>IFERROR(VLOOKUP(Tableau2[[#This Row],[PR]],'Taux sortant'!$I$9:$S$167,COLUMN(),0),"")</f>
        <v/>
      </c>
      <c r="K1118" s="2" t="str">
        <f>IFERROR(VLOOKUP(Tableau2[[#This Row],[PR]],'Taux sortant'!$I$9:$S$167,COLUMN(),0),"")</f>
        <v/>
      </c>
      <c r="L1118" s="2" t="str">
        <f>IFERROR(VLOOKUP(Tableau2[[#This Row],[PR]],'Taux sortant'!$I$9:$S$167,COLUMN(),0),"")</f>
        <v/>
      </c>
    </row>
    <row r="1119" spans="1:12" x14ac:dyDescent="0.3">
      <c r="A1119" s="1" t="s">
        <v>4343</v>
      </c>
      <c r="B1119" s="1" t="s">
        <v>2160</v>
      </c>
      <c r="C1119" s="2">
        <f>IFERROR(VLOOKUP(Tableau2[[#This Row],[PR]],'Taux sortant'!$I$9:$S$167,COLUMN(),0),"")</f>
        <v>16.93</v>
      </c>
      <c r="D1119" s="2">
        <f>IFERROR(VLOOKUP(Tableau2[[#This Row],[PR]],'Taux sortant'!$I$9:$S$167,COLUMN(),0),"")</f>
        <v>14.32</v>
      </c>
      <c r="E1119" s="2">
        <f>IFERROR(VLOOKUP(Tableau2[[#This Row],[PR]],'Taux sortant'!$I$9:$S$167,COLUMN(),0),"")</f>
        <v>11.27</v>
      </c>
      <c r="F1119" s="2">
        <f>IFERROR(VLOOKUP(Tableau2[[#This Row],[PR]],'Taux sortant'!$I$9:$S$167,COLUMN(),0),"")</f>
        <v>9.77</v>
      </c>
      <c r="G1119" s="2">
        <f>IFERROR(VLOOKUP(Tableau2[[#This Row],[PR]],'Taux sortant'!$I$9:$S$167,COLUMN(),0),"")</f>
        <v>8.41</v>
      </c>
      <c r="H1119" s="2">
        <f>IFERROR(VLOOKUP(Tableau2[[#This Row],[PR]],'Taux sortant'!$I$9:$S$167,COLUMN(),0),"")</f>
        <v>7.25</v>
      </c>
      <c r="I1119" s="2">
        <f>IFERROR(VLOOKUP(Tableau2[[#This Row],[PR]],'Taux sortant'!$I$9:$S$167,COLUMN(),0),"")</f>
        <v>6.31</v>
      </c>
      <c r="J1119" s="2">
        <f>IFERROR(VLOOKUP(Tableau2[[#This Row],[PR]],'Taux sortant'!$I$9:$S$167,COLUMN(),0),"")</f>
        <v>0</v>
      </c>
      <c r="K1119" s="2">
        <f>IFERROR(VLOOKUP(Tableau2[[#This Row],[PR]],'Taux sortant'!$I$9:$S$167,COLUMN(),0),"")</f>
        <v>0</v>
      </c>
      <c r="L1119" s="2" t="str">
        <f>IFERROR(VLOOKUP(Tableau2[[#This Row],[PR]],'Taux sortant'!$I$9:$S$167,COLUMN(),0),"")</f>
        <v/>
      </c>
    </row>
    <row r="1120" spans="1:12" x14ac:dyDescent="0.3">
      <c r="A1120" s="1" t="s">
        <v>137</v>
      </c>
      <c r="B1120" s="1" t="s">
        <v>26</v>
      </c>
      <c r="C1120" s="2">
        <f>IFERROR(VLOOKUP(Tableau2[[#This Row],[PR]],'Taux sortant'!$I$9:$S$167,COLUMN(),0),"")</f>
        <v>20.07</v>
      </c>
      <c r="D1120" s="2">
        <f>IFERROR(VLOOKUP(Tableau2[[#This Row],[PR]],'Taux sortant'!$I$9:$S$167,COLUMN(),0),"")</f>
        <v>15.84</v>
      </c>
      <c r="E1120" s="2">
        <f>IFERROR(VLOOKUP(Tableau2[[#This Row],[PR]],'Taux sortant'!$I$9:$S$167,COLUMN(),0),"")</f>
        <v>11.78</v>
      </c>
      <c r="F1120" s="2">
        <f>IFERROR(VLOOKUP(Tableau2[[#This Row],[PR]],'Taux sortant'!$I$9:$S$167,COLUMN(),0),"")</f>
        <v>8.85</v>
      </c>
      <c r="G1120" s="2">
        <f>IFERROR(VLOOKUP(Tableau2[[#This Row],[PR]],'Taux sortant'!$I$9:$S$167,COLUMN(),0),"")</f>
        <v>6.72</v>
      </c>
      <c r="H1120" s="2">
        <f>IFERROR(VLOOKUP(Tableau2[[#This Row],[PR]],'Taux sortant'!$I$9:$S$167,COLUMN(),0),"")</f>
        <v>5.19</v>
      </c>
      <c r="I1120" s="2">
        <f>IFERROR(VLOOKUP(Tableau2[[#This Row],[PR]],'Taux sortant'!$I$9:$S$167,COLUMN(),0),"")</f>
        <v>4.37</v>
      </c>
      <c r="J1120" s="2">
        <f>IFERROR(VLOOKUP(Tableau2[[#This Row],[PR]],'Taux sortant'!$I$9:$S$167,COLUMN(),0),"")</f>
        <v>0</v>
      </c>
      <c r="K1120" s="2">
        <f>IFERROR(VLOOKUP(Tableau2[[#This Row],[PR]],'Taux sortant'!$I$9:$S$167,COLUMN(),0),"")</f>
        <v>0</v>
      </c>
      <c r="L1120" s="2" t="str">
        <f>IFERROR(VLOOKUP(Tableau2[[#This Row],[PR]],'Taux sortant'!$I$9:$S$167,COLUMN(),0),"")</f>
        <v/>
      </c>
    </row>
    <row r="1121" spans="1:12" x14ac:dyDescent="0.3">
      <c r="A1121" s="1" t="s">
        <v>3336</v>
      </c>
      <c r="B1121" s="1" t="s">
        <v>3082</v>
      </c>
      <c r="C1121" s="2">
        <f>IFERROR(VLOOKUP(Tableau2[[#This Row],[PR]],'Taux sortant'!$I$9:$S$167,COLUMN(),0),"")</f>
        <v>15.9</v>
      </c>
      <c r="D1121" s="2">
        <f>IFERROR(VLOOKUP(Tableau2[[#This Row],[PR]],'Taux sortant'!$I$9:$S$167,COLUMN(),0),"")</f>
        <v>13.36</v>
      </c>
      <c r="E1121" s="2">
        <f>IFERROR(VLOOKUP(Tableau2[[#This Row],[PR]],'Taux sortant'!$I$9:$S$167,COLUMN(),0),"")</f>
        <v>10.43</v>
      </c>
      <c r="F1121" s="2">
        <f>IFERROR(VLOOKUP(Tableau2[[#This Row],[PR]],'Taux sortant'!$I$9:$S$167,COLUMN(),0),"")</f>
        <v>8.9700000000000006</v>
      </c>
      <c r="G1121" s="2">
        <f>IFERROR(VLOOKUP(Tableau2[[#This Row],[PR]],'Taux sortant'!$I$9:$S$167,COLUMN(),0),"")</f>
        <v>7.72</v>
      </c>
      <c r="H1121" s="2">
        <f>IFERROR(VLOOKUP(Tableau2[[#This Row],[PR]],'Taux sortant'!$I$9:$S$167,COLUMN(),0),"")</f>
        <v>6.68</v>
      </c>
      <c r="I1121" s="2">
        <f>IFERROR(VLOOKUP(Tableau2[[#This Row],[PR]],'Taux sortant'!$I$9:$S$167,COLUMN(),0),"")</f>
        <v>5.85</v>
      </c>
      <c r="J1121" s="2">
        <f>IFERROR(VLOOKUP(Tableau2[[#This Row],[PR]],'Taux sortant'!$I$9:$S$167,COLUMN(),0),"")</f>
        <v>0</v>
      </c>
      <c r="K1121" s="2">
        <f>IFERROR(VLOOKUP(Tableau2[[#This Row],[PR]],'Taux sortant'!$I$9:$S$167,COLUMN(),0),"")</f>
        <v>0</v>
      </c>
      <c r="L1121" s="2" t="str">
        <f>IFERROR(VLOOKUP(Tableau2[[#This Row],[PR]],'Taux sortant'!$I$9:$S$167,COLUMN(),0),"")</f>
        <v/>
      </c>
    </row>
    <row r="1122" spans="1:12" x14ac:dyDescent="0.3">
      <c r="A1122" s="1" t="s">
        <v>4345</v>
      </c>
      <c r="B1122" s="1" t="s">
        <v>87</v>
      </c>
      <c r="C1122" s="2">
        <f>IFERROR(VLOOKUP(Tableau2[[#This Row],[PR]],'Taux sortant'!$I$9:$S$167,COLUMN(),0),"")</f>
        <v>18.79</v>
      </c>
      <c r="D1122" s="2">
        <f>IFERROR(VLOOKUP(Tableau2[[#This Row],[PR]],'Taux sortant'!$I$9:$S$167,COLUMN(),0),"")</f>
        <v>15.99</v>
      </c>
      <c r="E1122" s="2">
        <f>IFERROR(VLOOKUP(Tableau2[[#This Row],[PR]],'Taux sortant'!$I$9:$S$167,COLUMN(),0),"")</f>
        <v>12.7</v>
      </c>
      <c r="F1122" s="2">
        <f>IFERROR(VLOOKUP(Tableau2[[#This Row],[PR]],'Taux sortant'!$I$9:$S$167,COLUMN(),0),"")</f>
        <v>11.07</v>
      </c>
      <c r="G1122" s="2">
        <f>IFERROR(VLOOKUP(Tableau2[[#This Row],[PR]],'Taux sortant'!$I$9:$S$167,COLUMN(),0),"")</f>
        <v>9.52</v>
      </c>
      <c r="H1122" s="2">
        <f>IFERROR(VLOOKUP(Tableau2[[#This Row],[PR]],'Taux sortant'!$I$9:$S$167,COLUMN(),0),"")</f>
        <v>8.1</v>
      </c>
      <c r="I1122" s="2">
        <f>IFERROR(VLOOKUP(Tableau2[[#This Row],[PR]],'Taux sortant'!$I$9:$S$167,COLUMN(),0),"")</f>
        <v>6.92</v>
      </c>
      <c r="J1122" s="2">
        <f>IFERROR(VLOOKUP(Tableau2[[#This Row],[PR]],'Taux sortant'!$I$9:$S$167,COLUMN(),0),"")</f>
        <v>0</v>
      </c>
      <c r="K1122" s="2">
        <f>IFERROR(VLOOKUP(Tableau2[[#This Row],[PR]],'Taux sortant'!$I$9:$S$167,COLUMN(),0),"")</f>
        <v>0</v>
      </c>
      <c r="L1122" s="2" t="str">
        <f>IFERROR(VLOOKUP(Tableau2[[#This Row],[PR]],'Taux sortant'!$I$9:$S$167,COLUMN(),0),"")</f>
        <v/>
      </c>
    </row>
    <row r="1123" spans="1:12" x14ac:dyDescent="0.3">
      <c r="A1123" s="1" t="s">
        <v>3338</v>
      </c>
      <c r="B1123" s="1" t="s">
        <v>3134</v>
      </c>
      <c r="C1123" s="2">
        <f>IFERROR(VLOOKUP(Tableau2[[#This Row],[PR]],'Taux sortant'!$I$9:$S$167,COLUMN(),0),"")</f>
        <v>15.34</v>
      </c>
      <c r="D1123" s="2">
        <f>IFERROR(VLOOKUP(Tableau2[[#This Row],[PR]],'Taux sortant'!$I$9:$S$167,COLUMN(),0),"")</f>
        <v>12.85</v>
      </c>
      <c r="E1123" s="2">
        <f>IFERROR(VLOOKUP(Tableau2[[#This Row],[PR]],'Taux sortant'!$I$9:$S$167,COLUMN(),0),"")</f>
        <v>9.94</v>
      </c>
      <c r="F1123" s="2">
        <f>IFERROR(VLOOKUP(Tableau2[[#This Row],[PR]],'Taux sortant'!$I$9:$S$167,COLUMN(),0),"")</f>
        <v>8.5399999999999991</v>
      </c>
      <c r="G1123" s="2">
        <f>IFERROR(VLOOKUP(Tableau2[[#This Row],[PR]],'Taux sortant'!$I$9:$S$167,COLUMN(),0),"")</f>
        <v>7.34</v>
      </c>
      <c r="H1123" s="2">
        <f>IFERROR(VLOOKUP(Tableau2[[#This Row],[PR]],'Taux sortant'!$I$9:$S$167,COLUMN(),0),"")</f>
        <v>6.29</v>
      </c>
      <c r="I1123" s="2">
        <f>IFERROR(VLOOKUP(Tableau2[[#This Row],[PR]],'Taux sortant'!$I$9:$S$167,COLUMN(),0),"")</f>
        <v>5.49</v>
      </c>
      <c r="J1123" s="2">
        <f>IFERROR(VLOOKUP(Tableau2[[#This Row],[PR]],'Taux sortant'!$I$9:$S$167,COLUMN(),0),"")</f>
        <v>0</v>
      </c>
      <c r="K1123" s="2">
        <f>IFERROR(VLOOKUP(Tableau2[[#This Row],[PR]],'Taux sortant'!$I$9:$S$167,COLUMN(),0),"")</f>
        <v>0</v>
      </c>
      <c r="L1123" s="2" t="str">
        <f>IFERROR(VLOOKUP(Tableau2[[#This Row],[PR]],'Taux sortant'!$I$9:$S$167,COLUMN(),0),"")</f>
        <v/>
      </c>
    </row>
    <row r="1124" spans="1:12" x14ac:dyDescent="0.3">
      <c r="A1124" s="1" t="s">
        <v>3341</v>
      </c>
      <c r="B1124" s="1" t="s">
        <v>3078</v>
      </c>
      <c r="C1124" s="2">
        <f>IFERROR(VLOOKUP(Tableau2[[#This Row],[PR]],'Taux sortant'!$I$9:$S$167,COLUMN(),0),"")</f>
        <v>15.34</v>
      </c>
      <c r="D1124" s="2">
        <f>IFERROR(VLOOKUP(Tableau2[[#This Row],[PR]],'Taux sortant'!$I$9:$S$167,COLUMN(),0),"")</f>
        <v>12.85</v>
      </c>
      <c r="E1124" s="2">
        <f>IFERROR(VLOOKUP(Tableau2[[#This Row],[PR]],'Taux sortant'!$I$9:$S$167,COLUMN(),0),"")</f>
        <v>9.94</v>
      </c>
      <c r="F1124" s="2">
        <f>IFERROR(VLOOKUP(Tableau2[[#This Row],[PR]],'Taux sortant'!$I$9:$S$167,COLUMN(),0),"")</f>
        <v>8.5399999999999991</v>
      </c>
      <c r="G1124" s="2">
        <f>IFERROR(VLOOKUP(Tableau2[[#This Row],[PR]],'Taux sortant'!$I$9:$S$167,COLUMN(),0),"")</f>
        <v>7.34</v>
      </c>
      <c r="H1124" s="2">
        <f>IFERROR(VLOOKUP(Tableau2[[#This Row],[PR]],'Taux sortant'!$I$9:$S$167,COLUMN(),0),"")</f>
        <v>6.29</v>
      </c>
      <c r="I1124" s="2">
        <f>IFERROR(VLOOKUP(Tableau2[[#This Row],[PR]],'Taux sortant'!$I$9:$S$167,COLUMN(),0),"")</f>
        <v>5.49</v>
      </c>
      <c r="J1124" s="2">
        <f>IFERROR(VLOOKUP(Tableau2[[#This Row],[PR]],'Taux sortant'!$I$9:$S$167,COLUMN(),0),"")</f>
        <v>0</v>
      </c>
      <c r="K1124" s="2">
        <f>IFERROR(VLOOKUP(Tableau2[[#This Row],[PR]],'Taux sortant'!$I$9:$S$167,COLUMN(),0),"")</f>
        <v>0</v>
      </c>
      <c r="L1124" s="2" t="str">
        <f>IFERROR(VLOOKUP(Tableau2[[#This Row],[PR]],'Taux sortant'!$I$9:$S$167,COLUMN(),0),"")</f>
        <v/>
      </c>
    </row>
    <row r="1125" spans="1:12" x14ac:dyDescent="0.3">
      <c r="A1125" s="1" t="s">
        <v>4348</v>
      </c>
      <c r="B1125" s="1" t="s">
        <v>3580</v>
      </c>
      <c r="C1125" s="2">
        <f>IFERROR(VLOOKUP(Tableau2[[#This Row],[PR]],'Taux sortant'!$I$9:$S$167,COLUMN(),0),"")</f>
        <v>18.79</v>
      </c>
      <c r="D1125" s="2">
        <f>IFERROR(VLOOKUP(Tableau2[[#This Row],[PR]],'Taux sortant'!$I$9:$S$167,COLUMN(),0),"")</f>
        <v>15.99</v>
      </c>
      <c r="E1125" s="2">
        <f>IFERROR(VLOOKUP(Tableau2[[#This Row],[PR]],'Taux sortant'!$I$9:$S$167,COLUMN(),0),"")</f>
        <v>12.7</v>
      </c>
      <c r="F1125" s="2">
        <f>IFERROR(VLOOKUP(Tableau2[[#This Row],[PR]],'Taux sortant'!$I$9:$S$167,COLUMN(),0),"")</f>
        <v>11.07</v>
      </c>
      <c r="G1125" s="2">
        <f>IFERROR(VLOOKUP(Tableau2[[#This Row],[PR]],'Taux sortant'!$I$9:$S$167,COLUMN(),0),"")</f>
        <v>9.52</v>
      </c>
      <c r="H1125" s="2">
        <f>IFERROR(VLOOKUP(Tableau2[[#This Row],[PR]],'Taux sortant'!$I$9:$S$167,COLUMN(),0),"")</f>
        <v>8.1</v>
      </c>
      <c r="I1125" s="2">
        <f>IFERROR(VLOOKUP(Tableau2[[#This Row],[PR]],'Taux sortant'!$I$9:$S$167,COLUMN(),0),"")</f>
        <v>6.92</v>
      </c>
      <c r="J1125" s="2">
        <f>IFERROR(VLOOKUP(Tableau2[[#This Row],[PR]],'Taux sortant'!$I$9:$S$167,COLUMN(),0),"")</f>
        <v>0</v>
      </c>
      <c r="K1125" s="2">
        <f>IFERROR(VLOOKUP(Tableau2[[#This Row],[PR]],'Taux sortant'!$I$9:$S$167,COLUMN(),0),"")</f>
        <v>0</v>
      </c>
      <c r="L1125" s="2" t="str">
        <f>IFERROR(VLOOKUP(Tableau2[[#This Row],[PR]],'Taux sortant'!$I$9:$S$167,COLUMN(),0),"")</f>
        <v/>
      </c>
    </row>
    <row r="1126" spans="1:12" x14ac:dyDescent="0.3">
      <c r="A1126" s="1" t="s">
        <v>140</v>
      </c>
      <c r="B1126" s="1" t="s">
        <v>17</v>
      </c>
      <c r="C1126" s="2">
        <f>IFERROR(VLOOKUP(Tableau2[[#This Row],[PR]],'Taux sortant'!$I$9:$S$167,COLUMN(),0),"")</f>
        <v>15.12</v>
      </c>
      <c r="D1126" s="2">
        <f>IFERROR(VLOOKUP(Tableau2[[#This Row],[PR]],'Taux sortant'!$I$9:$S$167,COLUMN(),0),"")</f>
        <v>12.61</v>
      </c>
      <c r="E1126" s="2">
        <f>IFERROR(VLOOKUP(Tableau2[[#This Row],[PR]],'Taux sortant'!$I$9:$S$167,COLUMN(),0),"")</f>
        <v>9.7200000000000006</v>
      </c>
      <c r="F1126" s="2">
        <f>IFERROR(VLOOKUP(Tableau2[[#This Row],[PR]],'Taux sortant'!$I$9:$S$167,COLUMN(),0),"")</f>
        <v>8.27</v>
      </c>
      <c r="G1126" s="2">
        <f>IFERROR(VLOOKUP(Tableau2[[#This Row],[PR]],'Taux sortant'!$I$9:$S$167,COLUMN(),0),"")</f>
        <v>7.1</v>
      </c>
      <c r="H1126" s="2">
        <f>IFERROR(VLOOKUP(Tableau2[[#This Row],[PR]],'Taux sortant'!$I$9:$S$167,COLUMN(),0),"")</f>
        <v>6.12</v>
      </c>
      <c r="I1126" s="2">
        <f>IFERROR(VLOOKUP(Tableau2[[#This Row],[PR]],'Taux sortant'!$I$9:$S$167,COLUMN(),0),"")</f>
        <v>5.33</v>
      </c>
      <c r="J1126" s="2">
        <f>IFERROR(VLOOKUP(Tableau2[[#This Row],[PR]],'Taux sortant'!$I$9:$S$167,COLUMN(),0),"")</f>
        <v>0</v>
      </c>
      <c r="K1126" s="2">
        <f>IFERROR(VLOOKUP(Tableau2[[#This Row],[PR]],'Taux sortant'!$I$9:$S$167,COLUMN(),0),"")</f>
        <v>0</v>
      </c>
      <c r="L1126" s="2" t="str">
        <f>IFERROR(VLOOKUP(Tableau2[[#This Row],[PR]],'Taux sortant'!$I$9:$S$167,COLUMN(),0),"")</f>
        <v/>
      </c>
    </row>
    <row r="1127" spans="1:12" x14ac:dyDescent="0.3">
      <c r="A1127" s="1" t="s">
        <v>140</v>
      </c>
      <c r="B1127" s="1" t="s">
        <v>5816</v>
      </c>
      <c r="C1127" s="2" t="str">
        <f>IFERROR(VLOOKUP(Tableau2[[#This Row],[PR]],'Taux sortant'!$I$9:$S$167,COLUMN(),0),"")</f>
        <v/>
      </c>
      <c r="D1127" s="2" t="str">
        <f>IFERROR(VLOOKUP(Tableau2[[#This Row],[PR]],'Taux sortant'!$I$9:$S$167,COLUMN(),0),"")</f>
        <v/>
      </c>
      <c r="E1127" s="2" t="str">
        <f>IFERROR(VLOOKUP(Tableau2[[#This Row],[PR]],'Taux sortant'!$I$9:$S$167,COLUMN(),0),"")</f>
        <v/>
      </c>
      <c r="F1127" s="2" t="str">
        <f>IFERROR(VLOOKUP(Tableau2[[#This Row],[PR]],'Taux sortant'!$I$9:$S$167,COLUMN(),0),"")</f>
        <v/>
      </c>
      <c r="G1127" s="2" t="str">
        <f>IFERROR(VLOOKUP(Tableau2[[#This Row],[PR]],'Taux sortant'!$I$9:$S$167,COLUMN(),0),"")</f>
        <v/>
      </c>
      <c r="H1127" s="2" t="str">
        <f>IFERROR(VLOOKUP(Tableau2[[#This Row],[PR]],'Taux sortant'!$I$9:$S$167,COLUMN(),0),"")</f>
        <v/>
      </c>
      <c r="I1127" s="2" t="str">
        <f>IFERROR(VLOOKUP(Tableau2[[#This Row],[PR]],'Taux sortant'!$I$9:$S$167,COLUMN(),0),"")</f>
        <v/>
      </c>
      <c r="J1127" s="2" t="str">
        <f>IFERROR(VLOOKUP(Tableau2[[#This Row],[PR]],'Taux sortant'!$I$9:$S$167,COLUMN(),0),"")</f>
        <v/>
      </c>
      <c r="K1127" s="2" t="str">
        <f>IFERROR(VLOOKUP(Tableau2[[#This Row],[PR]],'Taux sortant'!$I$9:$S$167,COLUMN(),0),"")</f>
        <v/>
      </c>
      <c r="L1127" s="2" t="str">
        <f>IFERROR(VLOOKUP(Tableau2[[#This Row],[PR]],'Taux sortant'!$I$9:$S$167,COLUMN(),0),"")</f>
        <v/>
      </c>
    </row>
    <row r="1128" spans="1:12" x14ac:dyDescent="0.3">
      <c r="A1128" s="1" t="s">
        <v>140</v>
      </c>
      <c r="B1128" s="1" t="s">
        <v>8</v>
      </c>
      <c r="C1128" s="2">
        <f>IFERROR(VLOOKUP(Tableau2[[#This Row],[PR]],'Taux sortant'!$I$9:$S$167,COLUMN(),0),"")</f>
        <v>30.77</v>
      </c>
      <c r="D1128" s="2">
        <f>IFERROR(VLOOKUP(Tableau2[[#This Row],[PR]],'Taux sortant'!$I$9:$S$167,COLUMN(),0),"")</f>
        <v>22.76</v>
      </c>
      <c r="E1128" s="2">
        <f>IFERROR(VLOOKUP(Tableau2[[#This Row],[PR]],'Taux sortant'!$I$9:$S$167,COLUMN(),0),"")</f>
        <v>16.43</v>
      </c>
      <c r="F1128" s="2">
        <f>IFERROR(VLOOKUP(Tableau2[[#This Row],[PR]],'Taux sortant'!$I$9:$S$167,COLUMN(),0),"")</f>
        <v>12.46</v>
      </c>
      <c r="G1128" s="2">
        <f>IFERROR(VLOOKUP(Tableau2[[#This Row],[PR]],'Taux sortant'!$I$9:$S$167,COLUMN(),0),"")</f>
        <v>7.96</v>
      </c>
      <c r="H1128" s="2">
        <f>IFERROR(VLOOKUP(Tableau2[[#This Row],[PR]],'Taux sortant'!$I$9:$S$167,COLUMN(),0),"")</f>
        <v>5.83</v>
      </c>
      <c r="I1128" s="2">
        <f>IFERROR(VLOOKUP(Tableau2[[#This Row],[PR]],'Taux sortant'!$I$9:$S$167,COLUMN(),0),"")</f>
        <v>4.59</v>
      </c>
      <c r="J1128" s="2">
        <f>IFERROR(VLOOKUP(Tableau2[[#This Row],[PR]],'Taux sortant'!$I$9:$S$167,COLUMN(),0),"")</f>
        <v>0</v>
      </c>
      <c r="K1128" s="2">
        <f>IFERROR(VLOOKUP(Tableau2[[#This Row],[PR]],'Taux sortant'!$I$9:$S$167,COLUMN(),0),"")</f>
        <v>0</v>
      </c>
      <c r="L1128" s="2" t="str">
        <f>IFERROR(VLOOKUP(Tableau2[[#This Row],[PR]],'Taux sortant'!$I$9:$S$167,COLUMN(),0),"")</f>
        <v/>
      </c>
    </row>
    <row r="1129" spans="1:12" x14ac:dyDescent="0.3">
      <c r="A1129" s="1" t="s">
        <v>4350</v>
      </c>
      <c r="B1129" s="1" t="s">
        <v>4150</v>
      </c>
      <c r="C1129" s="2">
        <f>IFERROR(VLOOKUP(Tableau2[[#This Row],[PR]],'Taux sortant'!$I$9:$S$167,COLUMN(),0),"")</f>
        <v>19.84</v>
      </c>
      <c r="D1129" s="2">
        <f>IFERROR(VLOOKUP(Tableau2[[#This Row],[PR]],'Taux sortant'!$I$9:$S$167,COLUMN(),0),"")</f>
        <v>16.989999999999998</v>
      </c>
      <c r="E1129" s="2">
        <f>IFERROR(VLOOKUP(Tableau2[[#This Row],[PR]],'Taux sortant'!$I$9:$S$167,COLUMN(),0),"")</f>
        <v>13.65</v>
      </c>
      <c r="F1129" s="2">
        <f>IFERROR(VLOOKUP(Tableau2[[#This Row],[PR]],'Taux sortant'!$I$9:$S$167,COLUMN(),0),"")</f>
        <v>11.98</v>
      </c>
      <c r="G1129" s="2">
        <f>IFERROR(VLOOKUP(Tableau2[[#This Row],[PR]],'Taux sortant'!$I$9:$S$167,COLUMN(),0),"")</f>
        <v>10.41</v>
      </c>
      <c r="H1129" s="2">
        <f>IFERROR(VLOOKUP(Tableau2[[#This Row],[PR]],'Taux sortant'!$I$9:$S$167,COLUMN(),0),"")</f>
        <v>8.9600000000000009</v>
      </c>
      <c r="I1129" s="2">
        <f>IFERROR(VLOOKUP(Tableau2[[#This Row],[PR]],'Taux sortant'!$I$9:$S$167,COLUMN(),0),"")</f>
        <v>7.76</v>
      </c>
      <c r="J1129" s="2">
        <f>IFERROR(VLOOKUP(Tableau2[[#This Row],[PR]],'Taux sortant'!$I$9:$S$167,COLUMN(),0),"")</f>
        <v>0</v>
      </c>
      <c r="K1129" s="2">
        <f>IFERROR(VLOOKUP(Tableau2[[#This Row],[PR]],'Taux sortant'!$I$9:$S$167,COLUMN(),0),"")</f>
        <v>0</v>
      </c>
      <c r="L1129" s="2" t="str">
        <f>IFERROR(VLOOKUP(Tableau2[[#This Row],[PR]],'Taux sortant'!$I$9:$S$167,COLUMN(),0),"")</f>
        <v/>
      </c>
    </row>
    <row r="1130" spans="1:12" x14ac:dyDescent="0.3">
      <c r="A1130" s="1" t="s">
        <v>4353</v>
      </c>
      <c r="B1130" s="1" t="s">
        <v>4134</v>
      </c>
      <c r="C1130" s="2">
        <f>IFERROR(VLOOKUP(Tableau2[[#This Row],[PR]],'Taux sortant'!$I$9:$S$167,COLUMN(),0),"")</f>
        <v>18.260000000000002</v>
      </c>
      <c r="D1130" s="2">
        <f>IFERROR(VLOOKUP(Tableau2[[#This Row],[PR]],'Taux sortant'!$I$9:$S$167,COLUMN(),0),"")</f>
        <v>15.47</v>
      </c>
      <c r="E1130" s="2">
        <f>IFERROR(VLOOKUP(Tableau2[[#This Row],[PR]],'Taux sortant'!$I$9:$S$167,COLUMN(),0),"")</f>
        <v>12.23</v>
      </c>
      <c r="F1130" s="2">
        <f>IFERROR(VLOOKUP(Tableau2[[#This Row],[PR]],'Taux sortant'!$I$9:$S$167,COLUMN(),0),"")</f>
        <v>10.64</v>
      </c>
      <c r="G1130" s="2">
        <f>IFERROR(VLOOKUP(Tableau2[[#This Row],[PR]],'Taux sortant'!$I$9:$S$167,COLUMN(),0),"")</f>
        <v>9.09</v>
      </c>
      <c r="H1130" s="2">
        <f>IFERROR(VLOOKUP(Tableau2[[#This Row],[PR]],'Taux sortant'!$I$9:$S$167,COLUMN(),0),"")</f>
        <v>7.69</v>
      </c>
      <c r="I1130" s="2">
        <f>IFERROR(VLOOKUP(Tableau2[[#This Row],[PR]],'Taux sortant'!$I$9:$S$167,COLUMN(),0),"")</f>
        <v>6.52</v>
      </c>
      <c r="J1130" s="2">
        <f>IFERROR(VLOOKUP(Tableau2[[#This Row],[PR]],'Taux sortant'!$I$9:$S$167,COLUMN(),0),"")</f>
        <v>0</v>
      </c>
      <c r="K1130" s="2">
        <f>IFERROR(VLOOKUP(Tableau2[[#This Row],[PR]],'Taux sortant'!$I$9:$S$167,COLUMN(),0),"")</f>
        <v>0</v>
      </c>
      <c r="L1130" s="2" t="str">
        <f>IFERROR(VLOOKUP(Tableau2[[#This Row],[PR]],'Taux sortant'!$I$9:$S$167,COLUMN(),0),"")</f>
        <v/>
      </c>
    </row>
    <row r="1131" spans="1:12" x14ac:dyDescent="0.3">
      <c r="A1131" s="1" t="s">
        <v>4355</v>
      </c>
      <c r="B1131" s="1" t="s">
        <v>1182</v>
      </c>
      <c r="C1131" s="2">
        <f>IFERROR(VLOOKUP(Tableau2[[#This Row],[PR]],'Taux sortant'!$I$9:$S$167,COLUMN(),0),"")</f>
        <v>22.64</v>
      </c>
      <c r="D1131" s="2">
        <f>IFERROR(VLOOKUP(Tableau2[[#This Row],[PR]],'Taux sortant'!$I$9:$S$167,COLUMN(),0),"")</f>
        <v>20.190000000000001</v>
      </c>
      <c r="E1131" s="2">
        <f>IFERROR(VLOOKUP(Tableau2[[#This Row],[PR]],'Taux sortant'!$I$9:$S$167,COLUMN(),0),"")</f>
        <v>16.53</v>
      </c>
      <c r="F1131" s="2">
        <f>IFERROR(VLOOKUP(Tableau2[[#This Row],[PR]],'Taux sortant'!$I$9:$S$167,COLUMN(),0),"")</f>
        <v>14.31</v>
      </c>
      <c r="G1131" s="2">
        <f>IFERROR(VLOOKUP(Tableau2[[#This Row],[PR]],'Taux sortant'!$I$9:$S$167,COLUMN(),0),"")</f>
        <v>12.45</v>
      </c>
      <c r="H1131" s="2">
        <f>IFERROR(VLOOKUP(Tableau2[[#This Row],[PR]],'Taux sortant'!$I$9:$S$167,COLUMN(),0),"")</f>
        <v>10.32</v>
      </c>
      <c r="I1131" s="2">
        <f>IFERROR(VLOOKUP(Tableau2[[#This Row],[PR]],'Taux sortant'!$I$9:$S$167,COLUMN(),0),"")</f>
        <v>8.83</v>
      </c>
      <c r="J1131" s="2">
        <f>IFERROR(VLOOKUP(Tableau2[[#This Row],[PR]],'Taux sortant'!$I$9:$S$167,COLUMN(),0),"")</f>
        <v>0</v>
      </c>
      <c r="K1131" s="2">
        <f>IFERROR(VLOOKUP(Tableau2[[#This Row],[PR]],'Taux sortant'!$I$9:$S$167,COLUMN(),0),"")</f>
        <v>0</v>
      </c>
      <c r="L1131" s="2" t="str">
        <f>IFERROR(VLOOKUP(Tableau2[[#This Row],[PR]],'Taux sortant'!$I$9:$S$167,COLUMN(),0),"")</f>
        <v/>
      </c>
    </row>
    <row r="1132" spans="1:12" x14ac:dyDescent="0.3">
      <c r="A1132" s="1" t="s">
        <v>143</v>
      </c>
      <c r="B1132" s="1" t="s">
        <v>8</v>
      </c>
      <c r="C1132" s="2">
        <f>IFERROR(VLOOKUP(Tableau2[[#This Row],[PR]],'Taux sortant'!$I$9:$S$167,COLUMN(),0),"")</f>
        <v>30.77</v>
      </c>
      <c r="D1132" s="2">
        <f>IFERROR(VLOOKUP(Tableau2[[#This Row],[PR]],'Taux sortant'!$I$9:$S$167,COLUMN(),0),"")</f>
        <v>22.76</v>
      </c>
      <c r="E1132" s="2">
        <f>IFERROR(VLOOKUP(Tableau2[[#This Row],[PR]],'Taux sortant'!$I$9:$S$167,COLUMN(),0),"")</f>
        <v>16.43</v>
      </c>
      <c r="F1132" s="2">
        <f>IFERROR(VLOOKUP(Tableau2[[#This Row],[PR]],'Taux sortant'!$I$9:$S$167,COLUMN(),0),"")</f>
        <v>12.46</v>
      </c>
      <c r="G1132" s="2">
        <f>IFERROR(VLOOKUP(Tableau2[[#This Row],[PR]],'Taux sortant'!$I$9:$S$167,COLUMN(),0),"")</f>
        <v>7.96</v>
      </c>
      <c r="H1132" s="2">
        <f>IFERROR(VLOOKUP(Tableau2[[#This Row],[PR]],'Taux sortant'!$I$9:$S$167,COLUMN(),0),"")</f>
        <v>5.83</v>
      </c>
      <c r="I1132" s="2">
        <f>IFERROR(VLOOKUP(Tableau2[[#This Row],[PR]],'Taux sortant'!$I$9:$S$167,COLUMN(),0),"")</f>
        <v>4.59</v>
      </c>
      <c r="J1132" s="2">
        <f>IFERROR(VLOOKUP(Tableau2[[#This Row],[PR]],'Taux sortant'!$I$9:$S$167,COLUMN(),0),"")</f>
        <v>0</v>
      </c>
      <c r="K1132" s="2">
        <f>IFERROR(VLOOKUP(Tableau2[[#This Row],[PR]],'Taux sortant'!$I$9:$S$167,COLUMN(),0),"")</f>
        <v>0</v>
      </c>
      <c r="L1132" s="2" t="str">
        <f>IFERROR(VLOOKUP(Tableau2[[#This Row],[PR]],'Taux sortant'!$I$9:$S$167,COLUMN(),0),"")</f>
        <v/>
      </c>
    </row>
    <row r="1133" spans="1:12" x14ac:dyDescent="0.3">
      <c r="A1133" s="1" t="s">
        <v>146</v>
      </c>
      <c r="B1133" s="1" t="s">
        <v>105</v>
      </c>
      <c r="C1133" s="2">
        <f>IFERROR(VLOOKUP(Tableau2[[#This Row],[PR]],'Taux sortant'!$I$9:$S$167,COLUMN(),0),"")</f>
        <v>22.68</v>
      </c>
      <c r="D1133" s="2">
        <f>IFERROR(VLOOKUP(Tableau2[[#This Row],[PR]],'Taux sortant'!$I$9:$S$167,COLUMN(),0),"")</f>
        <v>19.600000000000001</v>
      </c>
      <c r="E1133" s="2">
        <f>IFERROR(VLOOKUP(Tableau2[[#This Row],[PR]],'Taux sortant'!$I$9:$S$167,COLUMN(),0),"")</f>
        <v>15.23</v>
      </c>
      <c r="F1133" s="2">
        <f>IFERROR(VLOOKUP(Tableau2[[#This Row],[PR]],'Taux sortant'!$I$9:$S$167,COLUMN(),0),"")</f>
        <v>11.98</v>
      </c>
      <c r="G1133" s="2">
        <f>IFERROR(VLOOKUP(Tableau2[[#This Row],[PR]],'Taux sortant'!$I$9:$S$167,COLUMN(),0),"")</f>
        <v>8.5399999999999991</v>
      </c>
      <c r="H1133" s="2">
        <f>IFERROR(VLOOKUP(Tableau2[[#This Row],[PR]],'Taux sortant'!$I$9:$S$167,COLUMN(),0),"")</f>
        <v>5.65</v>
      </c>
      <c r="I1133" s="2">
        <f>IFERROR(VLOOKUP(Tableau2[[#This Row],[PR]],'Taux sortant'!$I$9:$S$167,COLUMN(),0),"")</f>
        <v>4.07</v>
      </c>
      <c r="J1133" s="2">
        <f>IFERROR(VLOOKUP(Tableau2[[#This Row],[PR]],'Taux sortant'!$I$9:$S$167,COLUMN(),0),"")</f>
        <v>0</v>
      </c>
      <c r="K1133" s="2">
        <f>IFERROR(VLOOKUP(Tableau2[[#This Row],[PR]],'Taux sortant'!$I$9:$S$167,COLUMN(),0),"")</f>
        <v>0</v>
      </c>
      <c r="L1133" s="2" t="str">
        <f>IFERROR(VLOOKUP(Tableau2[[#This Row],[PR]],'Taux sortant'!$I$9:$S$167,COLUMN(),0),"")</f>
        <v/>
      </c>
    </row>
    <row r="1134" spans="1:12" x14ac:dyDescent="0.3">
      <c r="A1134" s="1" t="s">
        <v>4357</v>
      </c>
      <c r="B1134" s="1" t="s">
        <v>4147</v>
      </c>
      <c r="C1134" s="2">
        <f>IFERROR(VLOOKUP(Tableau2[[#This Row],[PR]],'Taux sortant'!$I$9:$S$167,COLUMN(),0),"")</f>
        <v>16.62</v>
      </c>
      <c r="D1134" s="2">
        <f>IFERROR(VLOOKUP(Tableau2[[#This Row],[PR]],'Taux sortant'!$I$9:$S$167,COLUMN(),0),"")</f>
        <v>14.01</v>
      </c>
      <c r="E1134" s="2">
        <f>IFERROR(VLOOKUP(Tableau2[[#This Row],[PR]],'Taux sortant'!$I$9:$S$167,COLUMN(),0),"")</f>
        <v>10.98</v>
      </c>
      <c r="F1134" s="2">
        <f>IFERROR(VLOOKUP(Tableau2[[#This Row],[PR]],'Taux sortant'!$I$9:$S$167,COLUMN(),0),"")</f>
        <v>9.49</v>
      </c>
      <c r="G1134" s="2">
        <f>IFERROR(VLOOKUP(Tableau2[[#This Row],[PR]],'Taux sortant'!$I$9:$S$167,COLUMN(),0),"")</f>
        <v>8.1199999999999992</v>
      </c>
      <c r="H1134" s="2">
        <f>IFERROR(VLOOKUP(Tableau2[[#This Row],[PR]],'Taux sortant'!$I$9:$S$167,COLUMN(),0),"")</f>
        <v>6.99</v>
      </c>
      <c r="I1134" s="2">
        <f>IFERROR(VLOOKUP(Tableau2[[#This Row],[PR]],'Taux sortant'!$I$9:$S$167,COLUMN(),0),"")</f>
        <v>6.03</v>
      </c>
      <c r="J1134" s="2">
        <f>IFERROR(VLOOKUP(Tableau2[[#This Row],[PR]],'Taux sortant'!$I$9:$S$167,COLUMN(),0),"")</f>
        <v>2466.4499999999998</v>
      </c>
      <c r="K1134" s="2">
        <f>IFERROR(VLOOKUP(Tableau2[[#This Row],[PR]],'Taux sortant'!$I$9:$S$167,COLUMN(),0),"")</f>
        <v>0</v>
      </c>
      <c r="L1134" s="2" t="str">
        <f>IFERROR(VLOOKUP(Tableau2[[#This Row],[PR]],'Taux sortant'!$I$9:$S$167,COLUMN(),0),"")</f>
        <v/>
      </c>
    </row>
    <row r="1135" spans="1:12" x14ac:dyDescent="0.3">
      <c r="A1135" s="1" t="s">
        <v>150</v>
      </c>
      <c r="B1135" s="1" t="s">
        <v>149</v>
      </c>
      <c r="C1135" s="2">
        <f>IFERROR(VLOOKUP(Tableau2[[#This Row],[PR]],'Taux sortant'!$I$9:$S$167,COLUMN(),0),"")</f>
        <v>21.64</v>
      </c>
      <c r="D1135" s="2">
        <f>IFERROR(VLOOKUP(Tableau2[[#This Row],[PR]],'Taux sortant'!$I$9:$S$167,COLUMN(),0),"")</f>
        <v>17.309999999999999</v>
      </c>
      <c r="E1135" s="2">
        <f>IFERROR(VLOOKUP(Tableau2[[#This Row],[PR]],'Taux sortant'!$I$9:$S$167,COLUMN(),0),"")</f>
        <v>12.45</v>
      </c>
      <c r="F1135" s="2">
        <f>IFERROR(VLOOKUP(Tableau2[[#This Row],[PR]],'Taux sortant'!$I$9:$S$167,COLUMN(),0),"")</f>
        <v>10.1</v>
      </c>
      <c r="G1135" s="2">
        <f>IFERROR(VLOOKUP(Tableau2[[#This Row],[PR]],'Taux sortant'!$I$9:$S$167,COLUMN(),0),"")</f>
        <v>8.23</v>
      </c>
      <c r="H1135" s="2">
        <f>IFERROR(VLOOKUP(Tableau2[[#This Row],[PR]],'Taux sortant'!$I$9:$S$167,COLUMN(),0),"")</f>
        <v>5.96</v>
      </c>
      <c r="I1135" s="2">
        <f>IFERROR(VLOOKUP(Tableau2[[#This Row],[PR]],'Taux sortant'!$I$9:$S$167,COLUMN(),0),"")</f>
        <v>5.44</v>
      </c>
      <c r="J1135" s="2">
        <f>IFERROR(VLOOKUP(Tableau2[[#This Row],[PR]],'Taux sortant'!$I$9:$S$167,COLUMN(),0),"")</f>
        <v>0</v>
      </c>
      <c r="K1135" s="2">
        <f>IFERROR(VLOOKUP(Tableau2[[#This Row],[PR]],'Taux sortant'!$I$9:$S$167,COLUMN(),0),"")</f>
        <v>0</v>
      </c>
      <c r="L1135" s="2" t="str">
        <f>IFERROR(VLOOKUP(Tableau2[[#This Row],[PR]],'Taux sortant'!$I$9:$S$167,COLUMN(),0),"")</f>
        <v/>
      </c>
    </row>
    <row r="1136" spans="1:12" x14ac:dyDescent="0.3">
      <c r="A1136" s="1" t="s">
        <v>153</v>
      </c>
      <c r="B1136" s="1" t="s">
        <v>11</v>
      </c>
      <c r="C1136" s="2">
        <f>IFERROR(VLOOKUP(Tableau2[[#This Row],[PR]],'Taux sortant'!$I$9:$S$167,COLUMN(),0),"")</f>
        <v>24.25</v>
      </c>
      <c r="D1136" s="2">
        <f>IFERROR(VLOOKUP(Tableau2[[#This Row],[PR]],'Taux sortant'!$I$9:$S$167,COLUMN(),0),"")</f>
        <v>20.16</v>
      </c>
      <c r="E1136" s="2">
        <f>IFERROR(VLOOKUP(Tableau2[[#This Row],[PR]],'Taux sortant'!$I$9:$S$167,COLUMN(),0),"")</f>
        <v>14.11</v>
      </c>
      <c r="F1136" s="2">
        <f>IFERROR(VLOOKUP(Tableau2[[#This Row],[PR]],'Taux sortant'!$I$9:$S$167,COLUMN(),0),"")</f>
        <v>11.64</v>
      </c>
      <c r="G1136" s="2">
        <f>IFERROR(VLOOKUP(Tableau2[[#This Row],[PR]],'Taux sortant'!$I$9:$S$167,COLUMN(),0),"")</f>
        <v>9.73</v>
      </c>
      <c r="H1136" s="2">
        <f>IFERROR(VLOOKUP(Tableau2[[#This Row],[PR]],'Taux sortant'!$I$9:$S$167,COLUMN(),0),"")</f>
        <v>6.76</v>
      </c>
      <c r="I1136" s="2">
        <f>IFERROR(VLOOKUP(Tableau2[[#This Row],[PR]],'Taux sortant'!$I$9:$S$167,COLUMN(),0),"")</f>
        <v>6.23</v>
      </c>
      <c r="J1136" s="2">
        <f>IFERROR(VLOOKUP(Tableau2[[#This Row],[PR]],'Taux sortant'!$I$9:$S$167,COLUMN(),0),"")</f>
        <v>0</v>
      </c>
      <c r="K1136" s="2">
        <f>IFERROR(VLOOKUP(Tableau2[[#This Row],[PR]],'Taux sortant'!$I$9:$S$167,COLUMN(),0),"")</f>
        <v>0</v>
      </c>
      <c r="L1136" s="2" t="str">
        <f>IFERROR(VLOOKUP(Tableau2[[#This Row],[PR]],'Taux sortant'!$I$9:$S$167,COLUMN(),0),"")</f>
        <v/>
      </c>
    </row>
    <row r="1137" spans="1:12" x14ac:dyDescent="0.3">
      <c r="A1137" s="1" t="s">
        <v>5900</v>
      </c>
      <c r="B1137" s="1" t="s">
        <v>5835</v>
      </c>
      <c r="C1137" s="2" t="str">
        <f>IFERROR(VLOOKUP(Tableau2[[#This Row],[PR]],'Taux sortant'!$I$9:$S$167,COLUMN(),0),"")</f>
        <v/>
      </c>
      <c r="D1137" s="2" t="str">
        <f>IFERROR(VLOOKUP(Tableau2[[#This Row],[PR]],'Taux sortant'!$I$9:$S$167,COLUMN(),0),"")</f>
        <v/>
      </c>
      <c r="E1137" s="2" t="str">
        <f>IFERROR(VLOOKUP(Tableau2[[#This Row],[PR]],'Taux sortant'!$I$9:$S$167,COLUMN(),0),"")</f>
        <v/>
      </c>
      <c r="F1137" s="2" t="str">
        <f>IFERROR(VLOOKUP(Tableau2[[#This Row],[PR]],'Taux sortant'!$I$9:$S$167,COLUMN(),0),"")</f>
        <v/>
      </c>
      <c r="G1137" s="2" t="str">
        <f>IFERROR(VLOOKUP(Tableau2[[#This Row],[PR]],'Taux sortant'!$I$9:$S$167,COLUMN(),0),"")</f>
        <v/>
      </c>
      <c r="H1137" s="2" t="str">
        <f>IFERROR(VLOOKUP(Tableau2[[#This Row],[PR]],'Taux sortant'!$I$9:$S$167,COLUMN(),0),"")</f>
        <v/>
      </c>
      <c r="I1137" s="2" t="str">
        <f>IFERROR(VLOOKUP(Tableau2[[#This Row],[PR]],'Taux sortant'!$I$9:$S$167,COLUMN(),0),"")</f>
        <v/>
      </c>
      <c r="J1137" s="2" t="str">
        <f>IFERROR(VLOOKUP(Tableau2[[#This Row],[PR]],'Taux sortant'!$I$9:$S$167,COLUMN(),0),"")</f>
        <v/>
      </c>
      <c r="K1137" s="2" t="str">
        <f>IFERROR(VLOOKUP(Tableau2[[#This Row],[PR]],'Taux sortant'!$I$9:$S$167,COLUMN(),0),"")</f>
        <v/>
      </c>
      <c r="L1137" s="2" t="str">
        <f>IFERROR(VLOOKUP(Tableau2[[#This Row],[PR]],'Taux sortant'!$I$9:$S$167,COLUMN(),0),"")</f>
        <v/>
      </c>
    </row>
    <row r="1138" spans="1:12" x14ac:dyDescent="0.3">
      <c r="A1138" s="1" t="s">
        <v>1732</v>
      </c>
      <c r="B1138" s="1" t="s">
        <v>1631</v>
      </c>
      <c r="C1138" s="2">
        <f>IFERROR(VLOOKUP(Tableau2[[#This Row],[PR]],'Taux sortant'!$I$9:$S$167,COLUMN(),0),"")</f>
        <v>10.29</v>
      </c>
      <c r="D1138" s="2">
        <f>IFERROR(VLOOKUP(Tableau2[[#This Row],[PR]],'Taux sortant'!$I$9:$S$167,COLUMN(),0),"")</f>
        <v>8.1199999999999992</v>
      </c>
      <c r="E1138" s="2">
        <f>IFERROR(VLOOKUP(Tableau2[[#This Row],[PR]],'Taux sortant'!$I$9:$S$167,COLUMN(),0),"")</f>
        <v>5.69</v>
      </c>
      <c r="F1138" s="2">
        <f>IFERROR(VLOOKUP(Tableau2[[#This Row],[PR]],'Taux sortant'!$I$9:$S$167,COLUMN(),0),"")</f>
        <v>4.5199999999999996</v>
      </c>
      <c r="G1138" s="2">
        <f>IFERROR(VLOOKUP(Tableau2[[#This Row],[PR]],'Taux sortant'!$I$9:$S$167,COLUMN(),0),"")</f>
        <v>3.74</v>
      </c>
      <c r="H1138" s="2">
        <f>IFERROR(VLOOKUP(Tableau2[[#This Row],[PR]],'Taux sortant'!$I$9:$S$167,COLUMN(),0),"")</f>
        <v>3.28</v>
      </c>
      <c r="I1138" s="2">
        <f>IFERROR(VLOOKUP(Tableau2[[#This Row],[PR]],'Taux sortant'!$I$9:$S$167,COLUMN(),0),"")</f>
        <v>2.99</v>
      </c>
      <c r="J1138" s="2">
        <f>IFERROR(VLOOKUP(Tableau2[[#This Row],[PR]],'Taux sortant'!$I$9:$S$167,COLUMN(),0),"")</f>
        <v>0</v>
      </c>
      <c r="K1138" s="2">
        <f>IFERROR(VLOOKUP(Tableau2[[#This Row],[PR]],'Taux sortant'!$I$9:$S$167,COLUMN(),0),"")</f>
        <v>0</v>
      </c>
      <c r="L1138" s="2" t="str">
        <f>IFERROR(VLOOKUP(Tableau2[[#This Row],[PR]],'Taux sortant'!$I$9:$S$167,COLUMN(),0),"")</f>
        <v/>
      </c>
    </row>
    <row r="1139" spans="1:12" x14ac:dyDescent="0.3">
      <c r="A1139" s="1" t="s">
        <v>1735</v>
      </c>
      <c r="B1139" s="1" t="s">
        <v>112</v>
      </c>
      <c r="C1139" s="2">
        <f>IFERROR(VLOOKUP(Tableau2[[#This Row],[PR]],'Taux sortant'!$I$9:$S$167,COLUMN(),0),"")</f>
        <v>19.39</v>
      </c>
      <c r="D1139" s="2">
        <f>IFERROR(VLOOKUP(Tableau2[[#This Row],[PR]],'Taux sortant'!$I$9:$S$167,COLUMN(),0),"")</f>
        <v>15.4</v>
      </c>
      <c r="E1139" s="2">
        <f>IFERROR(VLOOKUP(Tableau2[[#This Row],[PR]],'Taux sortant'!$I$9:$S$167,COLUMN(),0),"")</f>
        <v>11.05</v>
      </c>
      <c r="F1139" s="2">
        <f>IFERROR(VLOOKUP(Tableau2[[#This Row],[PR]],'Taux sortant'!$I$9:$S$167,COLUMN(),0),"")</f>
        <v>8.92</v>
      </c>
      <c r="G1139" s="2">
        <f>IFERROR(VLOOKUP(Tableau2[[#This Row],[PR]],'Taux sortant'!$I$9:$S$167,COLUMN(),0),"")</f>
        <v>7.15</v>
      </c>
      <c r="H1139" s="2">
        <f>IFERROR(VLOOKUP(Tableau2[[#This Row],[PR]],'Taux sortant'!$I$9:$S$167,COLUMN(),0),"")</f>
        <v>5.51</v>
      </c>
      <c r="I1139" s="2">
        <f>IFERROR(VLOOKUP(Tableau2[[#This Row],[PR]],'Taux sortant'!$I$9:$S$167,COLUMN(),0),"")</f>
        <v>4.75</v>
      </c>
      <c r="J1139" s="2">
        <f>IFERROR(VLOOKUP(Tableau2[[#This Row],[PR]],'Taux sortant'!$I$9:$S$167,COLUMN(),0),"")</f>
        <v>0</v>
      </c>
      <c r="K1139" s="2">
        <f>IFERROR(VLOOKUP(Tableau2[[#This Row],[PR]],'Taux sortant'!$I$9:$S$167,COLUMN(),0),"")</f>
        <v>0</v>
      </c>
      <c r="L1139" s="2" t="str">
        <f>IFERROR(VLOOKUP(Tableau2[[#This Row],[PR]],'Taux sortant'!$I$9:$S$167,COLUMN(),0),"")</f>
        <v/>
      </c>
    </row>
    <row r="1140" spans="1:12" x14ac:dyDescent="0.3">
      <c r="A1140" s="1" t="s">
        <v>3346</v>
      </c>
      <c r="B1140" s="1" t="s">
        <v>3115</v>
      </c>
      <c r="C1140" s="2">
        <f>IFERROR(VLOOKUP(Tableau2[[#This Row],[PR]],'Taux sortant'!$I$9:$S$167,COLUMN(),0),"")</f>
        <v>16.05</v>
      </c>
      <c r="D1140" s="2">
        <f>IFERROR(VLOOKUP(Tableau2[[#This Row],[PR]],'Taux sortant'!$I$9:$S$167,COLUMN(),0),"")</f>
        <v>13.51</v>
      </c>
      <c r="E1140" s="2">
        <f>IFERROR(VLOOKUP(Tableau2[[#This Row],[PR]],'Taux sortant'!$I$9:$S$167,COLUMN(),0),"")</f>
        <v>10.52</v>
      </c>
      <c r="F1140" s="2">
        <f>IFERROR(VLOOKUP(Tableau2[[#This Row],[PR]],'Taux sortant'!$I$9:$S$167,COLUMN(),0),"")</f>
        <v>9.0500000000000007</v>
      </c>
      <c r="G1140" s="2">
        <f>IFERROR(VLOOKUP(Tableau2[[#This Row],[PR]],'Taux sortant'!$I$9:$S$167,COLUMN(),0),"")</f>
        <v>7.8</v>
      </c>
      <c r="H1140" s="2">
        <f>IFERROR(VLOOKUP(Tableau2[[#This Row],[PR]],'Taux sortant'!$I$9:$S$167,COLUMN(),0),"")</f>
        <v>6.76</v>
      </c>
      <c r="I1140" s="2">
        <f>IFERROR(VLOOKUP(Tableau2[[#This Row],[PR]],'Taux sortant'!$I$9:$S$167,COLUMN(),0),"")</f>
        <v>5.92</v>
      </c>
      <c r="J1140" s="2">
        <f>IFERROR(VLOOKUP(Tableau2[[#This Row],[PR]],'Taux sortant'!$I$9:$S$167,COLUMN(),0),"")</f>
        <v>0</v>
      </c>
      <c r="K1140" s="2">
        <f>IFERROR(VLOOKUP(Tableau2[[#This Row],[PR]],'Taux sortant'!$I$9:$S$167,COLUMN(),0),"")</f>
        <v>0</v>
      </c>
      <c r="L1140" s="2" t="str">
        <f>IFERROR(VLOOKUP(Tableau2[[#This Row],[PR]],'Taux sortant'!$I$9:$S$167,COLUMN(),0),"")</f>
        <v/>
      </c>
    </row>
    <row r="1141" spans="1:12" x14ac:dyDescent="0.3">
      <c r="A1141" s="1" t="s">
        <v>1738</v>
      </c>
      <c r="B1141" s="1" t="s">
        <v>1682</v>
      </c>
      <c r="C1141" s="2">
        <f>IFERROR(VLOOKUP(Tableau2[[#This Row],[PR]],'Taux sortant'!$I$9:$S$167,COLUMN(),0),"")</f>
        <v>9.59</v>
      </c>
      <c r="D1141" s="2">
        <f>IFERROR(VLOOKUP(Tableau2[[#This Row],[PR]],'Taux sortant'!$I$9:$S$167,COLUMN(),0),"")</f>
        <v>7.53</v>
      </c>
      <c r="E1141" s="2">
        <f>IFERROR(VLOOKUP(Tableau2[[#This Row],[PR]],'Taux sortant'!$I$9:$S$167,COLUMN(),0),"")</f>
        <v>5.2</v>
      </c>
      <c r="F1141" s="2">
        <f>IFERROR(VLOOKUP(Tableau2[[#This Row],[PR]],'Taux sortant'!$I$9:$S$167,COLUMN(),0),"")</f>
        <v>4.08</v>
      </c>
      <c r="G1141" s="2">
        <f>IFERROR(VLOOKUP(Tableau2[[#This Row],[PR]],'Taux sortant'!$I$9:$S$167,COLUMN(),0),"")</f>
        <v>3.34</v>
      </c>
      <c r="H1141" s="2">
        <f>IFERROR(VLOOKUP(Tableau2[[#This Row],[PR]],'Taux sortant'!$I$9:$S$167,COLUMN(),0),"")</f>
        <v>2.88</v>
      </c>
      <c r="I1141" s="2">
        <f>IFERROR(VLOOKUP(Tableau2[[#This Row],[PR]],'Taux sortant'!$I$9:$S$167,COLUMN(),0),"")</f>
        <v>2.59</v>
      </c>
      <c r="J1141" s="2">
        <f>IFERROR(VLOOKUP(Tableau2[[#This Row],[PR]],'Taux sortant'!$I$9:$S$167,COLUMN(),0),"")</f>
        <v>0</v>
      </c>
      <c r="K1141" s="2">
        <f>IFERROR(VLOOKUP(Tableau2[[#This Row],[PR]],'Taux sortant'!$I$9:$S$167,COLUMN(),0),"")</f>
        <v>0</v>
      </c>
      <c r="L1141" s="2" t="str">
        <f>IFERROR(VLOOKUP(Tableau2[[#This Row],[PR]],'Taux sortant'!$I$9:$S$167,COLUMN(),0),"")</f>
        <v/>
      </c>
    </row>
    <row r="1142" spans="1:12" x14ac:dyDescent="0.3">
      <c r="A1142" s="1" t="s">
        <v>1741</v>
      </c>
      <c r="B1142" s="1" t="s">
        <v>1566</v>
      </c>
      <c r="C1142" s="2" t="str">
        <f>IFERROR(VLOOKUP(Tableau2[[#This Row],[PR]],'Taux sortant'!$I$9:$S$167,COLUMN(),0),"")</f>
        <v/>
      </c>
      <c r="D1142" s="2" t="str">
        <f>IFERROR(VLOOKUP(Tableau2[[#This Row],[PR]],'Taux sortant'!$I$9:$S$167,COLUMN(),0),"")</f>
        <v/>
      </c>
      <c r="E1142" s="2" t="str">
        <f>IFERROR(VLOOKUP(Tableau2[[#This Row],[PR]],'Taux sortant'!$I$9:$S$167,COLUMN(),0),"")</f>
        <v/>
      </c>
      <c r="F1142" s="2" t="str">
        <f>IFERROR(VLOOKUP(Tableau2[[#This Row],[PR]],'Taux sortant'!$I$9:$S$167,COLUMN(),0),"")</f>
        <v/>
      </c>
      <c r="G1142" s="2" t="str">
        <f>IFERROR(VLOOKUP(Tableau2[[#This Row],[PR]],'Taux sortant'!$I$9:$S$167,COLUMN(),0),"")</f>
        <v/>
      </c>
      <c r="H1142" s="2" t="str">
        <f>IFERROR(VLOOKUP(Tableau2[[#This Row],[PR]],'Taux sortant'!$I$9:$S$167,COLUMN(),0),"")</f>
        <v/>
      </c>
      <c r="I1142" s="2" t="str">
        <f>IFERROR(VLOOKUP(Tableau2[[#This Row],[PR]],'Taux sortant'!$I$9:$S$167,COLUMN(),0),"")</f>
        <v/>
      </c>
      <c r="J1142" s="2" t="str">
        <f>IFERROR(VLOOKUP(Tableau2[[#This Row],[PR]],'Taux sortant'!$I$9:$S$167,COLUMN(),0),"")</f>
        <v/>
      </c>
      <c r="K1142" s="2" t="str">
        <f>IFERROR(VLOOKUP(Tableau2[[#This Row],[PR]],'Taux sortant'!$I$9:$S$167,COLUMN(),0),"")</f>
        <v/>
      </c>
      <c r="L1142" s="2" t="str">
        <f>IFERROR(VLOOKUP(Tableau2[[#This Row],[PR]],'Taux sortant'!$I$9:$S$167,COLUMN(),0),"")</f>
        <v/>
      </c>
    </row>
    <row r="1143" spans="1:12" x14ac:dyDescent="0.3">
      <c r="A1143" s="1" t="s">
        <v>5904</v>
      </c>
      <c r="B1143" s="1" t="s">
        <v>5820</v>
      </c>
      <c r="C1143" s="2" t="str">
        <f>IFERROR(VLOOKUP(Tableau2[[#This Row],[PR]],'Taux sortant'!$I$9:$S$167,COLUMN(),0),"")</f>
        <v/>
      </c>
      <c r="D1143" s="2" t="str">
        <f>IFERROR(VLOOKUP(Tableau2[[#This Row],[PR]],'Taux sortant'!$I$9:$S$167,COLUMN(),0),"")</f>
        <v/>
      </c>
      <c r="E1143" s="2" t="str">
        <f>IFERROR(VLOOKUP(Tableau2[[#This Row],[PR]],'Taux sortant'!$I$9:$S$167,COLUMN(),0),"")</f>
        <v/>
      </c>
      <c r="F1143" s="2" t="str">
        <f>IFERROR(VLOOKUP(Tableau2[[#This Row],[PR]],'Taux sortant'!$I$9:$S$167,COLUMN(),0),"")</f>
        <v/>
      </c>
      <c r="G1143" s="2" t="str">
        <f>IFERROR(VLOOKUP(Tableau2[[#This Row],[PR]],'Taux sortant'!$I$9:$S$167,COLUMN(),0),"")</f>
        <v/>
      </c>
      <c r="H1143" s="2" t="str">
        <f>IFERROR(VLOOKUP(Tableau2[[#This Row],[PR]],'Taux sortant'!$I$9:$S$167,COLUMN(),0),"")</f>
        <v/>
      </c>
      <c r="I1143" s="2" t="str">
        <f>IFERROR(VLOOKUP(Tableau2[[#This Row],[PR]],'Taux sortant'!$I$9:$S$167,COLUMN(),0),"")</f>
        <v/>
      </c>
      <c r="J1143" s="2" t="str">
        <f>IFERROR(VLOOKUP(Tableau2[[#This Row],[PR]],'Taux sortant'!$I$9:$S$167,COLUMN(),0),"")</f>
        <v/>
      </c>
      <c r="K1143" s="2" t="str">
        <f>IFERROR(VLOOKUP(Tableau2[[#This Row],[PR]],'Taux sortant'!$I$9:$S$167,COLUMN(),0),"")</f>
        <v/>
      </c>
      <c r="L1143" s="2" t="str">
        <f>IFERROR(VLOOKUP(Tableau2[[#This Row],[PR]],'Taux sortant'!$I$9:$S$167,COLUMN(),0),"")</f>
        <v/>
      </c>
    </row>
    <row r="1144" spans="1:12" x14ac:dyDescent="0.3">
      <c r="A1144" s="1" t="s">
        <v>5907</v>
      </c>
      <c r="B1144" s="1" t="s">
        <v>5820</v>
      </c>
      <c r="C1144" s="2" t="str">
        <f>IFERROR(VLOOKUP(Tableau2[[#This Row],[PR]],'Taux sortant'!$I$9:$S$167,COLUMN(),0),"")</f>
        <v/>
      </c>
      <c r="D1144" s="2" t="str">
        <f>IFERROR(VLOOKUP(Tableau2[[#This Row],[PR]],'Taux sortant'!$I$9:$S$167,COLUMN(),0),"")</f>
        <v/>
      </c>
      <c r="E1144" s="2" t="str">
        <f>IFERROR(VLOOKUP(Tableau2[[#This Row],[PR]],'Taux sortant'!$I$9:$S$167,COLUMN(),0),"")</f>
        <v/>
      </c>
      <c r="F1144" s="2" t="str">
        <f>IFERROR(VLOOKUP(Tableau2[[#This Row],[PR]],'Taux sortant'!$I$9:$S$167,COLUMN(),0),"")</f>
        <v/>
      </c>
      <c r="G1144" s="2" t="str">
        <f>IFERROR(VLOOKUP(Tableau2[[#This Row],[PR]],'Taux sortant'!$I$9:$S$167,COLUMN(),0),"")</f>
        <v/>
      </c>
      <c r="H1144" s="2" t="str">
        <f>IFERROR(VLOOKUP(Tableau2[[#This Row],[PR]],'Taux sortant'!$I$9:$S$167,COLUMN(),0),"")</f>
        <v/>
      </c>
      <c r="I1144" s="2" t="str">
        <f>IFERROR(VLOOKUP(Tableau2[[#This Row],[PR]],'Taux sortant'!$I$9:$S$167,COLUMN(),0),"")</f>
        <v/>
      </c>
      <c r="J1144" s="2" t="str">
        <f>IFERROR(VLOOKUP(Tableau2[[#This Row],[PR]],'Taux sortant'!$I$9:$S$167,COLUMN(),0),"")</f>
        <v/>
      </c>
      <c r="K1144" s="2" t="str">
        <f>IFERROR(VLOOKUP(Tableau2[[#This Row],[PR]],'Taux sortant'!$I$9:$S$167,COLUMN(),0),"")</f>
        <v/>
      </c>
      <c r="L1144" s="2" t="str">
        <f>IFERROR(VLOOKUP(Tableau2[[#This Row],[PR]],'Taux sortant'!$I$9:$S$167,COLUMN(),0),"")</f>
        <v/>
      </c>
    </row>
    <row r="1145" spans="1:12" x14ac:dyDescent="0.3">
      <c r="A1145" s="1" t="s">
        <v>3348</v>
      </c>
      <c r="B1145" s="1" t="s">
        <v>3115</v>
      </c>
      <c r="C1145" s="2">
        <f>IFERROR(VLOOKUP(Tableau2[[#This Row],[PR]],'Taux sortant'!$I$9:$S$167,COLUMN(),0),"")</f>
        <v>16.05</v>
      </c>
      <c r="D1145" s="2">
        <f>IFERROR(VLOOKUP(Tableau2[[#This Row],[PR]],'Taux sortant'!$I$9:$S$167,COLUMN(),0),"")</f>
        <v>13.51</v>
      </c>
      <c r="E1145" s="2">
        <f>IFERROR(VLOOKUP(Tableau2[[#This Row],[PR]],'Taux sortant'!$I$9:$S$167,COLUMN(),0),"")</f>
        <v>10.52</v>
      </c>
      <c r="F1145" s="2">
        <f>IFERROR(VLOOKUP(Tableau2[[#This Row],[PR]],'Taux sortant'!$I$9:$S$167,COLUMN(),0),"")</f>
        <v>9.0500000000000007</v>
      </c>
      <c r="G1145" s="2">
        <f>IFERROR(VLOOKUP(Tableau2[[#This Row],[PR]],'Taux sortant'!$I$9:$S$167,COLUMN(),0),"")</f>
        <v>7.8</v>
      </c>
      <c r="H1145" s="2">
        <f>IFERROR(VLOOKUP(Tableau2[[#This Row],[PR]],'Taux sortant'!$I$9:$S$167,COLUMN(),0),"")</f>
        <v>6.76</v>
      </c>
      <c r="I1145" s="2">
        <f>IFERROR(VLOOKUP(Tableau2[[#This Row],[PR]],'Taux sortant'!$I$9:$S$167,COLUMN(),0),"")</f>
        <v>5.92</v>
      </c>
      <c r="J1145" s="2">
        <f>IFERROR(VLOOKUP(Tableau2[[#This Row],[PR]],'Taux sortant'!$I$9:$S$167,COLUMN(),0),"")</f>
        <v>0</v>
      </c>
      <c r="K1145" s="2">
        <f>IFERROR(VLOOKUP(Tableau2[[#This Row],[PR]],'Taux sortant'!$I$9:$S$167,COLUMN(),0),"")</f>
        <v>0</v>
      </c>
      <c r="L1145" s="2" t="str">
        <f>IFERROR(VLOOKUP(Tableau2[[#This Row],[PR]],'Taux sortant'!$I$9:$S$167,COLUMN(),0),"")</f>
        <v/>
      </c>
    </row>
    <row r="1146" spans="1:12" x14ac:dyDescent="0.3">
      <c r="A1146" s="1" t="s">
        <v>3348</v>
      </c>
      <c r="B1146" s="1" t="s">
        <v>2160</v>
      </c>
      <c r="C1146" s="2">
        <f>IFERROR(VLOOKUP(Tableau2[[#This Row],[PR]],'Taux sortant'!$I$9:$S$167,COLUMN(),0),"")</f>
        <v>16.93</v>
      </c>
      <c r="D1146" s="2">
        <f>IFERROR(VLOOKUP(Tableau2[[#This Row],[PR]],'Taux sortant'!$I$9:$S$167,COLUMN(),0),"")</f>
        <v>14.32</v>
      </c>
      <c r="E1146" s="2">
        <f>IFERROR(VLOOKUP(Tableau2[[#This Row],[PR]],'Taux sortant'!$I$9:$S$167,COLUMN(),0),"")</f>
        <v>11.27</v>
      </c>
      <c r="F1146" s="2">
        <f>IFERROR(VLOOKUP(Tableau2[[#This Row],[PR]],'Taux sortant'!$I$9:$S$167,COLUMN(),0),"")</f>
        <v>9.77</v>
      </c>
      <c r="G1146" s="2">
        <f>IFERROR(VLOOKUP(Tableau2[[#This Row],[PR]],'Taux sortant'!$I$9:$S$167,COLUMN(),0),"")</f>
        <v>8.41</v>
      </c>
      <c r="H1146" s="2">
        <f>IFERROR(VLOOKUP(Tableau2[[#This Row],[PR]],'Taux sortant'!$I$9:$S$167,COLUMN(),0),"")</f>
        <v>7.25</v>
      </c>
      <c r="I1146" s="2">
        <f>IFERROR(VLOOKUP(Tableau2[[#This Row],[PR]],'Taux sortant'!$I$9:$S$167,COLUMN(),0),"")</f>
        <v>6.31</v>
      </c>
      <c r="J1146" s="2">
        <f>IFERROR(VLOOKUP(Tableau2[[#This Row],[PR]],'Taux sortant'!$I$9:$S$167,COLUMN(),0),"")</f>
        <v>0</v>
      </c>
      <c r="K1146" s="2">
        <f>IFERROR(VLOOKUP(Tableau2[[#This Row],[PR]],'Taux sortant'!$I$9:$S$167,COLUMN(),0),"")</f>
        <v>0</v>
      </c>
      <c r="L1146" s="2" t="str">
        <f>IFERROR(VLOOKUP(Tableau2[[#This Row],[PR]],'Taux sortant'!$I$9:$S$167,COLUMN(),0),"")</f>
        <v/>
      </c>
    </row>
    <row r="1147" spans="1:12" x14ac:dyDescent="0.3">
      <c r="A1147" s="1" t="s">
        <v>5910</v>
      </c>
      <c r="B1147" s="1" t="s">
        <v>5816</v>
      </c>
      <c r="C1147" s="2" t="str">
        <f>IFERROR(VLOOKUP(Tableau2[[#This Row],[PR]],'Taux sortant'!$I$9:$S$167,COLUMN(),0),"")</f>
        <v/>
      </c>
      <c r="D1147" s="2" t="str">
        <f>IFERROR(VLOOKUP(Tableau2[[#This Row],[PR]],'Taux sortant'!$I$9:$S$167,COLUMN(),0),"")</f>
        <v/>
      </c>
      <c r="E1147" s="2" t="str">
        <f>IFERROR(VLOOKUP(Tableau2[[#This Row],[PR]],'Taux sortant'!$I$9:$S$167,COLUMN(),0),"")</f>
        <v/>
      </c>
      <c r="F1147" s="2" t="str">
        <f>IFERROR(VLOOKUP(Tableau2[[#This Row],[PR]],'Taux sortant'!$I$9:$S$167,COLUMN(),0),"")</f>
        <v/>
      </c>
      <c r="G1147" s="2" t="str">
        <f>IFERROR(VLOOKUP(Tableau2[[#This Row],[PR]],'Taux sortant'!$I$9:$S$167,COLUMN(),0),"")</f>
        <v/>
      </c>
      <c r="H1147" s="2" t="str">
        <f>IFERROR(VLOOKUP(Tableau2[[#This Row],[PR]],'Taux sortant'!$I$9:$S$167,COLUMN(),0),"")</f>
        <v/>
      </c>
      <c r="I1147" s="2" t="str">
        <f>IFERROR(VLOOKUP(Tableau2[[#This Row],[PR]],'Taux sortant'!$I$9:$S$167,COLUMN(),0),"")</f>
        <v/>
      </c>
      <c r="J1147" s="2" t="str">
        <f>IFERROR(VLOOKUP(Tableau2[[#This Row],[PR]],'Taux sortant'!$I$9:$S$167,COLUMN(),0),"")</f>
        <v/>
      </c>
      <c r="K1147" s="2" t="str">
        <f>IFERROR(VLOOKUP(Tableau2[[#This Row],[PR]],'Taux sortant'!$I$9:$S$167,COLUMN(),0),"")</f>
        <v/>
      </c>
      <c r="L1147" s="2" t="str">
        <f>IFERROR(VLOOKUP(Tableau2[[#This Row],[PR]],'Taux sortant'!$I$9:$S$167,COLUMN(),0),"")</f>
        <v/>
      </c>
    </row>
    <row r="1148" spans="1:12" x14ac:dyDescent="0.3">
      <c r="A1148" s="1" t="s">
        <v>1744</v>
      </c>
      <c r="B1148" s="1" t="s">
        <v>1535</v>
      </c>
      <c r="C1148" s="2">
        <f>IFERROR(VLOOKUP(Tableau2[[#This Row],[PR]],'Taux sortant'!$I$9:$S$167,COLUMN(),0),"")</f>
        <v>32.31</v>
      </c>
      <c r="D1148" s="2">
        <f>IFERROR(VLOOKUP(Tableau2[[#This Row],[PR]],'Taux sortant'!$I$9:$S$167,COLUMN(),0),"")</f>
        <v>25.84</v>
      </c>
      <c r="E1148" s="2">
        <f>IFERROR(VLOOKUP(Tableau2[[#This Row],[PR]],'Taux sortant'!$I$9:$S$167,COLUMN(),0),"")</f>
        <v>18.78</v>
      </c>
      <c r="F1148" s="2">
        <f>IFERROR(VLOOKUP(Tableau2[[#This Row],[PR]],'Taux sortant'!$I$9:$S$167,COLUMN(),0),"")</f>
        <v>15.36</v>
      </c>
      <c r="G1148" s="2">
        <f>IFERROR(VLOOKUP(Tableau2[[#This Row],[PR]],'Taux sortant'!$I$9:$S$167,COLUMN(),0),"")</f>
        <v>12.71</v>
      </c>
      <c r="H1148" s="2">
        <f>IFERROR(VLOOKUP(Tableau2[[#This Row],[PR]],'Taux sortant'!$I$9:$S$167,COLUMN(),0),"")</f>
        <v>10.58</v>
      </c>
      <c r="I1148" s="2">
        <f>IFERROR(VLOOKUP(Tableau2[[#This Row],[PR]],'Taux sortant'!$I$9:$S$167,COLUMN(),0),"")</f>
        <v>9.08</v>
      </c>
      <c r="J1148" s="2">
        <f>IFERROR(VLOOKUP(Tableau2[[#This Row],[PR]],'Taux sortant'!$I$9:$S$167,COLUMN(),0),"")</f>
        <v>0</v>
      </c>
      <c r="K1148" s="2">
        <f>IFERROR(VLOOKUP(Tableau2[[#This Row],[PR]],'Taux sortant'!$I$9:$S$167,COLUMN(),0),"")</f>
        <v>0</v>
      </c>
      <c r="L1148" s="2" t="str">
        <f>IFERROR(VLOOKUP(Tableau2[[#This Row],[PR]],'Taux sortant'!$I$9:$S$167,COLUMN(),0),"")</f>
        <v/>
      </c>
    </row>
    <row r="1149" spans="1:12" x14ac:dyDescent="0.3">
      <c r="A1149" s="1" t="s">
        <v>5913</v>
      </c>
      <c r="B1149" s="1" t="s">
        <v>5825</v>
      </c>
      <c r="C1149" s="2">
        <f>IFERROR(VLOOKUP(Tableau2[[#This Row],[PR]],'Taux sortant'!$I$9:$S$167,COLUMN(),0),"")</f>
        <v>26.39</v>
      </c>
      <c r="D1149" s="2">
        <f>IFERROR(VLOOKUP(Tableau2[[#This Row],[PR]],'Taux sortant'!$I$9:$S$167,COLUMN(),0),"")</f>
        <v>23</v>
      </c>
      <c r="E1149" s="2">
        <f>IFERROR(VLOOKUP(Tableau2[[#This Row],[PR]],'Taux sortant'!$I$9:$S$167,COLUMN(),0),"")</f>
        <v>19.079999999999998</v>
      </c>
      <c r="F1149" s="2">
        <f>IFERROR(VLOOKUP(Tableau2[[#This Row],[PR]],'Taux sortant'!$I$9:$S$167,COLUMN(),0),"")</f>
        <v>17.13</v>
      </c>
      <c r="G1149" s="2">
        <f>IFERROR(VLOOKUP(Tableau2[[#This Row],[PR]],'Taux sortant'!$I$9:$S$167,COLUMN(),0),"")</f>
        <v>14.96</v>
      </c>
      <c r="H1149" s="2">
        <f>IFERROR(VLOOKUP(Tableau2[[#This Row],[PR]],'Taux sortant'!$I$9:$S$167,COLUMN(),0),"")</f>
        <v>12.83</v>
      </c>
      <c r="I1149" s="2">
        <f>IFERROR(VLOOKUP(Tableau2[[#This Row],[PR]],'Taux sortant'!$I$9:$S$167,COLUMN(),0),"")</f>
        <v>10.93</v>
      </c>
      <c r="J1149" s="2">
        <f>IFERROR(VLOOKUP(Tableau2[[#This Row],[PR]],'Taux sortant'!$I$9:$S$167,COLUMN(),0),"")</f>
        <v>0</v>
      </c>
      <c r="K1149" s="2">
        <f>IFERROR(VLOOKUP(Tableau2[[#This Row],[PR]],'Taux sortant'!$I$9:$S$167,COLUMN(),0),"")</f>
        <v>0</v>
      </c>
      <c r="L1149" s="2" t="str">
        <f>IFERROR(VLOOKUP(Tableau2[[#This Row],[PR]],'Taux sortant'!$I$9:$S$167,COLUMN(),0),"")</f>
        <v/>
      </c>
    </row>
    <row r="1150" spans="1:12" x14ac:dyDescent="0.3">
      <c r="A1150" s="1" t="s">
        <v>1747</v>
      </c>
      <c r="B1150" s="1" t="s">
        <v>46</v>
      </c>
      <c r="C1150" s="2" t="str">
        <f>IFERROR(VLOOKUP(Tableau2[[#This Row],[PR]],'Taux sortant'!$I$9:$S$167,COLUMN(),0),"")</f>
        <v/>
      </c>
      <c r="D1150" s="2" t="str">
        <f>IFERROR(VLOOKUP(Tableau2[[#This Row],[PR]],'Taux sortant'!$I$9:$S$167,COLUMN(),0),"")</f>
        <v/>
      </c>
      <c r="E1150" s="2" t="str">
        <f>IFERROR(VLOOKUP(Tableau2[[#This Row],[PR]],'Taux sortant'!$I$9:$S$167,COLUMN(),0),"")</f>
        <v/>
      </c>
      <c r="F1150" s="2" t="str">
        <f>IFERROR(VLOOKUP(Tableau2[[#This Row],[PR]],'Taux sortant'!$I$9:$S$167,COLUMN(),0),"")</f>
        <v/>
      </c>
      <c r="G1150" s="2" t="str">
        <f>IFERROR(VLOOKUP(Tableau2[[#This Row],[PR]],'Taux sortant'!$I$9:$S$167,COLUMN(),0),"")</f>
        <v/>
      </c>
      <c r="H1150" s="2" t="str">
        <f>IFERROR(VLOOKUP(Tableau2[[#This Row],[PR]],'Taux sortant'!$I$9:$S$167,COLUMN(),0),"")</f>
        <v/>
      </c>
      <c r="I1150" s="2" t="str">
        <f>IFERROR(VLOOKUP(Tableau2[[#This Row],[PR]],'Taux sortant'!$I$9:$S$167,COLUMN(),0),"")</f>
        <v/>
      </c>
      <c r="J1150" s="2" t="str">
        <f>IFERROR(VLOOKUP(Tableau2[[#This Row],[PR]],'Taux sortant'!$I$9:$S$167,COLUMN(),0),"")</f>
        <v/>
      </c>
      <c r="K1150" s="2" t="str">
        <f>IFERROR(VLOOKUP(Tableau2[[#This Row],[PR]],'Taux sortant'!$I$9:$S$167,COLUMN(),0),"")</f>
        <v/>
      </c>
      <c r="L1150" s="2" t="str">
        <f>IFERROR(VLOOKUP(Tableau2[[#This Row],[PR]],'Taux sortant'!$I$9:$S$167,COLUMN(),0),"")</f>
        <v/>
      </c>
    </row>
    <row r="1151" spans="1:12" x14ac:dyDescent="0.3">
      <c r="A1151" s="1" t="s">
        <v>1751</v>
      </c>
      <c r="B1151" s="1" t="s">
        <v>1521</v>
      </c>
      <c r="C1151" s="2">
        <f>IFERROR(VLOOKUP(Tableau2[[#This Row],[PR]],'Taux sortant'!$I$9:$S$167,COLUMN(),0),"")</f>
        <v>21.64</v>
      </c>
      <c r="D1151" s="2">
        <f>IFERROR(VLOOKUP(Tableau2[[#This Row],[PR]],'Taux sortant'!$I$9:$S$167,COLUMN(),0),"")</f>
        <v>17.57</v>
      </c>
      <c r="E1151" s="2">
        <f>IFERROR(VLOOKUP(Tableau2[[#This Row],[PR]],'Taux sortant'!$I$9:$S$167,COLUMN(),0),"")</f>
        <v>11.74</v>
      </c>
      <c r="F1151" s="2">
        <f>IFERROR(VLOOKUP(Tableau2[[#This Row],[PR]],'Taux sortant'!$I$9:$S$167,COLUMN(),0),"")</f>
        <v>9.3000000000000007</v>
      </c>
      <c r="G1151" s="2">
        <f>IFERROR(VLOOKUP(Tableau2[[#This Row],[PR]],'Taux sortant'!$I$9:$S$167,COLUMN(),0),"")</f>
        <v>7.56</v>
      </c>
      <c r="H1151" s="2">
        <f>IFERROR(VLOOKUP(Tableau2[[#This Row],[PR]],'Taux sortant'!$I$9:$S$167,COLUMN(),0),"")</f>
        <v>5.09</v>
      </c>
      <c r="I1151" s="2">
        <f>IFERROR(VLOOKUP(Tableau2[[#This Row],[PR]],'Taux sortant'!$I$9:$S$167,COLUMN(),0),"")</f>
        <v>4.7300000000000004</v>
      </c>
      <c r="J1151" s="2">
        <f>IFERROR(VLOOKUP(Tableau2[[#This Row],[PR]],'Taux sortant'!$I$9:$S$167,COLUMN(),0),"")</f>
        <v>0</v>
      </c>
      <c r="K1151" s="2">
        <f>IFERROR(VLOOKUP(Tableau2[[#This Row],[PR]],'Taux sortant'!$I$9:$S$167,COLUMN(),0),"")</f>
        <v>0</v>
      </c>
      <c r="L1151" s="2" t="str">
        <f>IFERROR(VLOOKUP(Tableau2[[#This Row],[PR]],'Taux sortant'!$I$9:$S$167,COLUMN(),0),"")</f>
        <v/>
      </c>
    </row>
    <row r="1152" spans="1:12" x14ac:dyDescent="0.3">
      <c r="A1152" s="1" t="s">
        <v>5916</v>
      </c>
      <c r="B1152" s="1" t="s">
        <v>5842</v>
      </c>
      <c r="C1152" s="2">
        <f>IFERROR(VLOOKUP(Tableau2[[#This Row],[PR]],'Taux sortant'!$I$9:$S$167,COLUMN(),0),"")</f>
        <v>34.979999999999997</v>
      </c>
      <c r="D1152" s="2">
        <f>IFERROR(VLOOKUP(Tableau2[[#This Row],[PR]],'Taux sortant'!$I$9:$S$167,COLUMN(),0),"")</f>
        <v>31.16</v>
      </c>
      <c r="E1152" s="2">
        <f>IFERROR(VLOOKUP(Tableau2[[#This Row],[PR]],'Taux sortant'!$I$9:$S$167,COLUMN(),0),"")</f>
        <v>26.49</v>
      </c>
      <c r="F1152" s="2">
        <f>IFERROR(VLOOKUP(Tableau2[[#This Row],[PR]],'Taux sortant'!$I$9:$S$167,COLUMN(),0),"")</f>
        <v>24.22</v>
      </c>
      <c r="G1152" s="2">
        <f>IFERROR(VLOOKUP(Tableau2[[#This Row],[PR]],'Taux sortant'!$I$9:$S$167,COLUMN(),0),"")</f>
        <v>21.78</v>
      </c>
      <c r="H1152" s="2">
        <f>IFERROR(VLOOKUP(Tableau2[[#This Row],[PR]],'Taux sortant'!$I$9:$S$167,COLUMN(),0),"")</f>
        <v>19.420000000000002</v>
      </c>
      <c r="I1152" s="2">
        <f>IFERROR(VLOOKUP(Tableau2[[#This Row],[PR]],'Taux sortant'!$I$9:$S$167,COLUMN(),0),"")</f>
        <v>17.87</v>
      </c>
      <c r="J1152" s="2">
        <f>IFERROR(VLOOKUP(Tableau2[[#This Row],[PR]],'Taux sortant'!$I$9:$S$167,COLUMN(),0),"")</f>
        <v>0</v>
      </c>
      <c r="K1152" s="2">
        <f>IFERROR(VLOOKUP(Tableau2[[#This Row],[PR]],'Taux sortant'!$I$9:$S$167,COLUMN(),0),"")</f>
        <v>0</v>
      </c>
      <c r="L1152" s="2" t="str">
        <f>IFERROR(VLOOKUP(Tableau2[[#This Row],[PR]],'Taux sortant'!$I$9:$S$167,COLUMN(),0),"")</f>
        <v/>
      </c>
    </row>
    <row r="1153" spans="1:12" x14ac:dyDescent="0.3">
      <c r="A1153" s="1" t="s">
        <v>4362</v>
      </c>
      <c r="B1153" s="1" t="s">
        <v>4132</v>
      </c>
      <c r="C1153" s="2">
        <f>IFERROR(VLOOKUP(Tableau2[[#This Row],[PR]],'Taux sortant'!$I$9:$S$167,COLUMN(),0),"")</f>
        <v>20.079999999999998</v>
      </c>
      <c r="D1153" s="2">
        <f>IFERROR(VLOOKUP(Tableau2[[#This Row],[PR]],'Taux sortant'!$I$9:$S$167,COLUMN(),0),"")</f>
        <v>17.18</v>
      </c>
      <c r="E1153" s="2">
        <f>IFERROR(VLOOKUP(Tableau2[[#This Row],[PR]],'Taux sortant'!$I$9:$S$167,COLUMN(),0),"")</f>
        <v>13.8</v>
      </c>
      <c r="F1153" s="2">
        <f>IFERROR(VLOOKUP(Tableau2[[#This Row],[PR]],'Taux sortant'!$I$9:$S$167,COLUMN(),0),"")</f>
        <v>12.12</v>
      </c>
      <c r="G1153" s="2">
        <f>IFERROR(VLOOKUP(Tableau2[[#This Row],[PR]],'Taux sortant'!$I$9:$S$167,COLUMN(),0),"")</f>
        <v>10.5</v>
      </c>
      <c r="H1153" s="2">
        <f>IFERROR(VLOOKUP(Tableau2[[#This Row],[PR]],'Taux sortant'!$I$9:$S$167,COLUMN(),0),"")</f>
        <v>9.0500000000000007</v>
      </c>
      <c r="I1153" s="2">
        <f>IFERROR(VLOOKUP(Tableau2[[#This Row],[PR]],'Taux sortant'!$I$9:$S$167,COLUMN(),0),"")</f>
        <v>7.85</v>
      </c>
      <c r="J1153" s="2">
        <f>IFERROR(VLOOKUP(Tableau2[[#This Row],[PR]],'Taux sortant'!$I$9:$S$167,COLUMN(),0),"")</f>
        <v>0</v>
      </c>
      <c r="K1153" s="2">
        <f>IFERROR(VLOOKUP(Tableau2[[#This Row],[PR]],'Taux sortant'!$I$9:$S$167,COLUMN(),0),"")</f>
        <v>0</v>
      </c>
      <c r="L1153" s="2" t="str">
        <f>IFERROR(VLOOKUP(Tableau2[[#This Row],[PR]],'Taux sortant'!$I$9:$S$167,COLUMN(),0),"")</f>
        <v/>
      </c>
    </row>
    <row r="1154" spans="1:12" x14ac:dyDescent="0.3">
      <c r="A1154" s="1" t="s">
        <v>5919</v>
      </c>
      <c r="B1154" s="1" t="s">
        <v>5815</v>
      </c>
      <c r="C1154" s="2">
        <f>IFERROR(VLOOKUP(Tableau2[[#This Row],[PR]],'Taux sortant'!$I$9:$S$167,COLUMN(),0),"")</f>
        <v>29.89</v>
      </c>
      <c r="D1154" s="2">
        <f>IFERROR(VLOOKUP(Tableau2[[#This Row],[PR]],'Taux sortant'!$I$9:$S$167,COLUMN(),0),"")</f>
        <v>27.05</v>
      </c>
      <c r="E1154" s="2">
        <f>IFERROR(VLOOKUP(Tableau2[[#This Row],[PR]],'Taux sortant'!$I$9:$S$167,COLUMN(),0),"")</f>
        <v>23.76</v>
      </c>
      <c r="F1154" s="2">
        <f>IFERROR(VLOOKUP(Tableau2[[#This Row],[PR]],'Taux sortant'!$I$9:$S$167,COLUMN(),0),"")</f>
        <v>22.11</v>
      </c>
      <c r="G1154" s="2">
        <f>IFERROR(VLOOKUP(Tableau2[[#This Row],[PR]],'Taux sortant'!$I$9:$S$167,COLUMN(),0),"")</f>
        <v>20.05</v>
      </c>
      <c r="H1154" s="2">
        <f>IFERROR(VLOOKUP(Tableau2[[#This Row],[PR]],'Taux sortant'!$I$9:$S$167,COLUMN(),0),"")</f>
        <v>17.09</v>
      </c>
      <c r="I1154" s="2">
        <f>IFERROR(VLOOKUP(Tableau2[[#This Row],[PR]],'Taux sortant'!$I$9:$S$167,COLUMN(),0),"")</f>
        <v>15.56</v>
      </c>
      <c r="J1154" s="2">
        <f>IFERROR(VLOOKUP(Tableau2[[#This Row],[PR]],'Taux sortant'!$I$9:$S$167,COLUMN(),0),"")</f>
        <v>0</v>
      </c>
      <c r="K1154" s="2">
        <f>IFERROR(VLOOKUP(Tableau2[[#This Row],[PR]],'Taux sortant'!$I$9:$S$167,COLUMN(),0),"")</f>
        <v>0</v>
      </c>
      <c r="L1154" s="2" t="str">
        <f>IFERROR(VLOOKUP(Tableau2[[#This Row],[PR]],'Taux sortant'!$I$9:$S$167,COLUMN(),0),"")</f>
        <v/>
      </c>
    </row>
    <row r="1155" spans="1:12" x14ac:dyDescent="0.3">
      <c r="A1155" s="1" t="s">
        <v>156</v>
      </c>
      <c r="B1155" s="1" t="s">
        <v>53</v>
      </c>
      <c r="C1155" s="2">
        <f>IFERROR(VLOOKUP(Tableau2[[#This Row],[PR]],'Taux sortant'!$I$9:$S$167,COLUMN(),0),"")</f>
        <v>28.13</v>
      </c>
      <c r="D1155" s="2">
        <f>IFERROR(VLOOKUP(Tableau2[[#This Row],[PR]],'Taux sortant'!$I$9:$S$167,COLUMN(),0),"")</f>
        <v>22.97</v>
      </c>
      <c r="E1155" s="2">
        <f>IFERROR(VLOOKUP(Tableau2[[#This Row],[PR]],'Taux sortant'!$I$9:$S$167,COLUMN(),0),"")</f>
        <v>17.190000000000001</v>
      </c>
      <c r="F1155" s="2">
        <f>IFERROR(VLOOKUP(Tableau2[[#This Row],[PR]],'Taux sortant'!$I$9:$S$167,COLUMN(),0),"")</f>
        <v>13.88</v>
      </c>
      <c r="G1155" s="2">
        <f>IFERROR(VLOOKUP(Tableau2[[#This Row],[PR]],'Taux sortant'!$I$9:$S$167,COLUMN(),0),"")</f>
        <v>10.89</v>
      </c>
      <c r="H1155" s="2">
        <f>IFERROR(VLOOKUP(Tableau2[[#This Row],[PR]],'Taux sortant'!$I$9:$S$167,COLUMN(),0),"")</f>
        <v>7.86</v>
      </c>
      <c r="I1155" s="2">
        <f>IFERROR(VLOOKUP(Tableau2[[#This Row],[PR]],'Taux sortant'!$I$9:$S$167,COLUMN(),0),"")</f>
        <v>7.14</v>
      </c>
      <c r="J1155" s="2">
        <f>IFERROR(VLOOKUP(Tableau2[[#This Row],[PR]],'Taux sortant'!$I$9:$S$167,COLUMN(),0),"")</f>
        <v>0</v>
      </c>
      <c r="K1155" s="2">
        <f>IFERROR(VLOOKUP(Tableau2[[#This Row],[PR]],'Taux sortant'!$I$9:$S$167,COLUMN(),0),"")</f>
        <v>0</v>
      </c>
      <c r="L1155" s="2" t="str">
        <f>IFERROR(VLOOKUP(Tableau2[[#This Row],[PR]],'Taux sortant'!$I$9:$S$167,COLUMN(),0),"")</f>
        <v/>
      </c>
    </row>
    <row r="1156" spans="1:12" x14ac:dyDescent="0.3">
      <c r="A1156" s="1" t="s">
        <v>3351</v>
      </c>
      <c r="B1156" s="1" t="s">
        <v>3134</v>
      </c>
      <c r="C1156" s="2">
        <f>IFERROR(VLOOKUP(Tableau2[[#This Row],[PR]],'Taux sortant'!$I$9:$S$167,COLUMN(),0),"")</f>
        <v>15.34</v>
      </c>
      <c r="D1156" s="2">
        <f>IFERROR(VLOOKUP(Tableau2[[#This Row],[PR]],'Taux sortant'!$I$9:$S$167,COLUMN(),0),"")</f>
        <v>12.85</v>
      </c>
      <c r="E1156" s="2">
        <f>IFERROR(VLOOKUP(Tableau2[[#This Row],[PR]],'Taux sortant'!$I$9:$S$167,COLUMN(),0),"")</f>
        <v>9.94</v>
      </c>
      <c r="F1156" s="2">
        <f>IFERROR(VLOOKUP(Tableau2[[#This Row],[PR]],'Taux sortant'!$I$9:$S$167,COLUMN(),0),"")</f>
        <v>8.5399999999999991</v>
      </c>
      <c r="G1156" s="2">
        <f>IFERROR(VLOOKUP(Tableau2[[#This Row],[PR]],'Taux sortant'!$I$9:$S$167,COLUMN(),0),"")</f>
        <v>7.34</v>
      </c>
      <c r="H1156" s="2">
        <f>IFERROR(VLOOKUP(Tableau2[[#This Row],[PR]],'Taux sortant'!$I$9:$S$167,COLUMN(),0),"")</f>
        <v>6.29</v>
      </c>
      <c r="I1156" s="2">
        <f>IFERROR(VLOOKUP(Tableau2[[#This Row],[PR]],'Taux sortant'!$I$9:$S$167,COLUMN(),0),"")</f>
        <v>5.49</v>
      </c>
      <c r="J1156" s="2">
        <f>IFERROR(VLOOKUP(Tableau2[[#This Row],[PR]],'Taux sortant'!$I$9:$S$167,COLUMN(),0),"")</f>
        <v>0</v>
      </c>
      <c r="K1156" s="2">
        <f>IFERROR(VLOOKUP(Tableau2[[#This Row],[PR]],'Taux sortant'!$I$9:$S$167,COLUMN(),0),"")</f>
        <v>0</v>
      </c>
      <c r="L1156" s="2" t="str">
        <f>IFERROR(VLOOKUP(Tableau2[[#This Row],[PR]],'Taux sortant'!$I$9:$S$167,COLUMN(),0),"")</f>
        <v/>
      </c>
    </row>
    <row r="1157" spans="1:12" x14ac:dyDescent="0.3">
      <c r="A1157" s="1" t="s">
        <v>3352</v>
      </c>
      <c r="B1157" s="1" t="s">
        <v>3134</v>
      </c>
      <c r="C1157" s="2">
        <f>IFERROR(VLOOKUP(Tableau2[[#This Row],[PR]],'Taux sortant'!$I$9:$S$167,COLUMN(),0),"")</f>
        <v>15.34</v>
      </c>
      <c r="D1157" s="2">
        <f>IFERROR(VLOOKUP(Tableau2[[#This Row],[PR]],'Taux sortant'!$I$9:$S$167,COLUMN(),0),"")</f>
        <v>12.85</v>
      </c>
      <c r="E1157" s="2">
        <f>IFERROR(VLOOKUP(Tableau2[[#This Row],[PR]],'Taux sortant'!$I$9:$S$167,COLUMN(),0),"")</f>
        <v>9.94</v>
      </c>
      <c r="F1157" s="2">
        <f>IFERROR(VLOOKUP(Tableau2[[#This Row],[PR]],'Taux sortant'!$I$9:$S$167,COLUMN(),0),"")</f>
        <v>8.5399999999999991</v>
      </c>
      <c r="G1157" s="2">
        <f>IFERROR(VLOOKUP(Tableau2[[#This Row],[PR]],'Taux sortant'!$I$9:$S$167,COLUMN(),0),"")</f>
        <v>7.34</v>
      </c>
      <c r="H1157" s="2">
        <f>IFERROR(VLOOKUP(Tableau2[[#This Row],[PR]],'Taux sortant'!$I$9:$S$167,COLUMN(),0),"")</f>
        <v>6.29</v>
      </c>
      <c r="I1157" s="2">
        <f>IFERROR(VLOOKUP(Tableau2[[#This Row],[PR]],'Taux sortant'!$I$9:$S$167,COLUMN(),0),"")</f>
        <v>5.49</v>
      </c>
      <c r="J1157" s="2">
        <f>IFERROR(VLOOKUP(Tableau2[[#This Row],[PR]],'Taux sortant'!$I$9:$S$167,COLUMN(),0),"")</f>
        <v>0</v>
      </c>
      <c r="K1157" s="2">
        <f>IFERROR(VLOOKUP(Tableau2[[#This Row],[PR]],'Taux sortant'!$I$9:$S$167,COLUMN(),0),"")</f>
        <v>0</v>
      </c>
      <c r="L1157" s="2" t="str">
        <f>IFERROR(VLOOKUP(Tableau2[[#This Row],[PR]],'Taux sortant'!$I$9:$S$167,COLUMN(),0),"")</f>
        <v/>
      </c>
    </row>
    <row r="1158" spans="1:12" x14ac:dyDescent="0.3">
      <c r="A1158" s="1" t="s">
        <v>3355</v>
      </c>
      <c r="B1158" s="1" t="s">
        <v>3107</v>
      </c>
      <c r="C1158" s="2" t="str">
        <f>IFERROR(VLOOKUP(Tableau2[[#This Row],[PR]],'Taux sortant'!$I$9:$S$167,COLUMN(),0),"")</f>
        <v/>
      </c>
      <c r="D1158" s="2" t="str">
        <f>IFERROR(VLOOKUP(Tableau2[[#This Row],[PR]],'Taux sortant'!$I$9:$S$167,COLUMN(),0),"")</f>
        <v/>
      </c>
      <c r="E1158" s="2" t="str">
        <f>IFERROR(VLOOKUP(Tableau2[[#This Row],[PR]],'Taux sortant'!$I$9:$S$167,COLUMN(),0),"")</f>
        <v/>
      </c>
      <c r="F1158" s="2" t="str">
        <f>IFERROR(VLOOKUP(Tableau2[[#This Row],[PR]],'Taux sortant'!$I$9:$S$167,COLUMN(),0),"")</f>
        <v/>
      </c>
      <c r="G1158" s="2" t="str">
        <f>IFERROR(VLOOKUP(Tableau2[[#This Row],[PR]],'Taux sortant'!$I$9:$S$167,COLUMN(),0),"")</f>
        <v/>
      </c>
      <c r="H1158" s="2" t="str">
        <f>IFERROR(VLOOKUP(Tableau2[[#This Row],[PR]],'Taux sortant'!$I$9:$S$167,COLUMN(),0),"")</f>
        <v/>
      </c>
      <c r="I1158" s="2" t="str">
        <f>IFERROR(VLOOKUP(Tableau2[[#This Row],[PR]],'Taux sortant'!$I$9:$S$167,COLUMN(),0),"")</f>
        <v/>
      </c>
      <c r="J1158" s="2" t="str">
        <f>IFERROR(VLOOKUP(Tableau2[[#This Row],[PR]],'Taux sortant'!$I$9:$S$167,COLUMN(),0),"")</f>
        <v/>
      </c>
      <c r="K1158" s="2" t="str">
        <f>IFERROR(VLOOKUP(Tableau2[[#This Row],[PR]],'Taux sortant'!$I$9:$S$167,COLUMN(),0),"")</f>
        <v/>
      </c>
      <c r="L1158" s="2" t="str">
        <f>IFERROR(VLOOKUP(Tableau2[[#This Row],[PR]],'Taux sortant'!$I$9:$S$167,COLUMN(),0),"")</f>
        <v/>
      </c>
    </row>
    <row r="1159" spans="1:12" x14ac:dyDescent="0.3">
      <c r="A1159" s="1" t="s">
        <v>160</v>
      </c>
      <c r="B1159" s="1" t="s">
        <v>161</v>
      </c>
      <c r="C1159" s="2">
        <f>IFERROR(VLOOKUP(Tableau2[[#This Row],[PR]],'Taux sortant'!$I$9:$S$167,COLUMN(),0),"")</f>
        <v>35.869999999999997</v>
      </c>
      <c r="D1159" s="2">
        <f>IFERROR(VLOOKUP(Tableau2[[#This Row],[PR]],'Taux sortant'!$I$9:$S$167,COLUMN(),0),"")</f>
        <v>28.1</v>
      </c>
      <c r="E1159" s="2">
        <f>IFERROR(VLOOKUP(Tableau2[[#This Row],[PR]],'Taux sortant'!$I$9:$S$167,COLUMN(),0),"")</f>
        <v>22.11</v>
      </c>
      <c r="F1159" s="2">
        <f>IFERROR(VLOOKUP(Tableau2[[#This Row],[PR]],'Taux sortant'!$I$9:$S$167,COLUMN(),0),"")</f>
        <v>17.46</v>
      </c>
      <c r="G1159" s="2">
        <f>IFERROR(VLOOKUP(Tableau2[[#This Row],[PR]],'Taux sortant'!$I$9:$S$167,COLUMN(),0),"")</f>
        <v>13.86</v>
      </c>
      <c r="H1159" s="2">
        <f>IFERROR(VLOOKUP(Tableau2[[#This Row],[PR]],'Taux sortant'!$I$9:$S$167,COLUMN(),0),"")</f>
        <v>10.67</v>
      </c>
      <c r="I1159" s="2">
        <f>IFERROR(VLOOKUP(Tableau2[[#This Row],[PR]],'Taux sortant'!$I$9:$S$167,COLUMN(),0),"")</f>
        <v>9.92</v>
      </c>
      <c r="J1159" s="2">
        <f>IFERROR(VLOOKUP(Tableau2[[#This Row],[PR]],'Taux sortant'!$I$9:$S$167,COLUMN(),0),"")</f>
        <v>0</v>
      </c>
      <c r="K1159" s="2">
        <f>IFERROR(VLOOKUP(Tableau2[[#This Row],[PR]],'Taux sortant'!$I$9:$S$167,COLUMN(),0),"")</f>
        <v>0</v>
      </c>
      <c r="L1159" s="2" t="str">
        <f>IFERROR(VLOOKUP(Tableau2[[#This Row],[PR]],'Taux sortant'!$I$9:$S$167,COLUMN(),0),"")</f>
        <v/>
      </c>
    </row>
    <row r="1160" spans="1:12" x14ac:dyDescent="0.3">
      <c r="A1160" s="1" t="s">
        <v>1754</v>
      </c>
      <c r="B1160" s="1" t="s">
        <v>1682</v>
      </c>
      <c r="C1160" s="2">
        <f>IFERROR(VLOOKUP(Tableau2[[#This Row],[PR]],'Taux sortant'!$I$9:$S$167,COLUMN(),0),"")</f>
        <v>9.59</v>
      </c>
      <c r="D1160" s="2">
        <f>IFERROR(VLOOKUP(Tableau2[[#This Row],[PR]],'Taux sortant'!$I$9:$S$167,COLUMN(),0),"")</f>
        <v>7.53</v>
      </c>
      <c r="E1160" s="2">
        <f>IFERROR(VLOOKUP(Tableau2[[#This Row],[PR]],'Taux sortant'!$I$9:$S$167,COLUMN(),0),"")</f>
        <v>5.2</v>
      </c>
      <c r="F1160" s="2">
        <f>IFERROR(VLOOKUP(Tableau2[[#This Row],[PR]],'Taux sortant'!$I$9:$S$167,COLUMN(),0),"")</f>
        <v>4.08</v>
      </c>
      <c r="G1160" s="2">
        <f>IFERROR(VLOOKUP(Tableau2[[#This Row],[PR]],'Taux sortant'!$I$9:$S$167,COLUMN(),0),"")</f>
        <v>3.34</v>
      </c>
      <c r="H1160" s="2">
        <f>IFERROR(VLOOKUP(Tableau2[[#This Row],[PR]],'Taux sortant'!$I$9:$S$167,COLUMN(),0),"")</f>
        <v>2.88</v>
      </c>
      <c r="I1160" s="2">
        <f>IFERROR(VLOOKUP(Tableau2[[#This Row],[PR]],'Taux sortant'!$I$9:$S$167,COLUMN(),0),"")</f>
        <v>2.59</v>
      </c>
      <c r="J1160" s="2">
        <f>IFERROR(VLOOKUP(Tableau2[[#This Row],[PR]],'Taux sortant'!$I$9:$S$167,COLUMN(),0),"")</f>
        <v>0</v>
      </c>
      <c r="K1160" s="2">
        <f>IFERROR(VLOOKUP(Tableau2[[#This Row],[PR]],'Taux sortant'!$I$9:$S$167,COLUMN(),0),"")</f>
        <v>0</v>
      </c>
      <c r="L1160" s="2" t="str">
        <f>IFERROR(VLOOKUP(Tableau2[[#This Row],[PR]],'Taux sortant'!$I$9:$S$167,COLUMN(),0),"")</f>
        <v/>
      </c>
    </row>
    <row r="1161" spans="1:12" x14ac:dyDescent="0.3">
      <c r="A1161" s="1" t="s">
        <v>164</v>
      </c>
      <c r="B1161" s="1" t="s">
        <v>134</v>
      </c>
      <c r="C1161" s="2">
        <f>IFERROR(VLOOKUP(Tableau2[[#This Row],[PR]],'Taux sortant'!$I$9:$S$167,COLUMN(),0),"")</f>
        <v>20.07</v>
      </c>
      <c r="D1161" s="2">
        <f>IFERROR(VLOOKUP(Tableau2[[#This Row],[PR]],'Taux sortant'!$I$9:$S$167,COLUMN(),0),"")</f>
        <v>15.84</v>
      </c>
      <c r="E1161" s="2">
        <f>IFERROR(VLOOKUP(Tableau2[[#This Row],[PR]],'Taux sortant'!$I$9:$S$167,COLUMN(),0),"")</f>
        <v>11.78</v>
      </c>
      <c r="F1161" s="2">
        <f>IFERROR(VLOOKUP(Tableau2[[#This Row],[PR]],'Taux sortant'!$I$9:$S$167,COLUMN(),0),"")</f>
        <v>8.85</v>
      </c>
      <c r="G1161" s="2">
        <f>IFERROR(VLOOKUP(Tableau2[[#This Row],[PR]],'Taux sortant'!$I$9:$S$167,COLUMN(),0),"")</f>
        <v>6.72</v>
      </c>
      <c r="H1161" s="2">
        <f>IFERROR(VLOOKUP(Tableau2[[#This Row],[PR]],'Taux sortant'!$I$9:$S$167,COLUMN(),0),"")</f>
        <v>5.19</v>
      </c>
      <c r="I1161" s="2">
        <f>IFERROR(VLOOKUP(Tableau2[[#This Row],[PR]],'Taux sortant'!$I$9:$S$167,COLUMN(),0),"")</f>
        <v>4.37</v>
      </c>
      <c r="J1161" s="2">
        <f>IFERROR(VLOOKUP(Tableau2[[#This Row],[PR]],'Taux sortant'!$I$9:$S$167,COLUMN(),0),"")</f>
        <v>0</v>
      </c>
      <c r="K1161" s="2">
        <f>IFERROR(VLOOKUP(Tableau2[[#This Row],[PR]],'Taux sortant'!$I$9:$S$167,COLUMN(),0),"")</f>
        <v>0</v>
      </c>
      <c r="L1161" s="2" t="str">
        <f>IFERROR(VLOOKUP(Tableau2[[#This Row],[PR]],'Taux sortant'!$I$9:$S$167,COLUMN(),0),"")</f>
        <v/>
      </c>
    </row>
    <row r="1162" spans="1:12" x14ac:dyDescent="0.3">
      <c r="A1162" s="1" t="s">
        <v>1757</v>
      </c>
      <c r="B1162" s="1" t="s">
        <v>1547</v>
      </c>
      <c r="C1162" s="2">
        <f>IFERROR(VLOOKUP(Tableau2[[#This Row],[PR]],'Taux sortant'!$I$9:$S$167,COLUMN(),0),"")</f>
        <v>8.85</v>
      </c>
      <c r="D1162" s="2">
        <f>IFERROR(VLOOKUP(Tableau2[[#This Row],[PR]],'Taux sortant'!$I$9:$S$167,COLUMN(),0),"")</f>
        <v>6.89</v>
      </c>
      <c r="E1162" s="2">
        <f>IFERROR(VLOOKUP(Tableau2[[#This Row],[PR]],'Taux sortant'!$I$9:$S$167,COLUMN(),0),"")</f>
        <v>4.7</v>
      </c>
      <c r="F1162" s="2">
        <f>IFERROR(VLOOKUP(Tableau2[[#This Row],[PR]],'Taux sortant'!$I$9:$S$167,COLUMN(),0),"")</f>
        <v>3.63</v>
      </c>
      <c r="G1162" s="2">
        <f>IFERROR(VLOOKUP(Tableau2[[#This Row],[PR]],'Taux sortant'!$I$9:$S$167,COLUMN(),0),"")</f>
        <v>2.93</v>
      </c>
      <c r="H1162" s="2">
        <f>IFERROR(VLOOKUP(Tableau2[[#This Row],[PR]],'Taux sortant'!$I$9:$S$167,COLUMN(),0),"")</f>
        <v>2.4900000000000002</v>
      </c>
      <c r="I1162" s="2">
        <f>IFERROR(VLOOKUP(Tableau2[[#This Row],[PR]],'Taux sortant'!$I$9:$S$167,COLUMN(),0),"")</f>
        <v>2.21</v>
      </c>
      <c r="J1162" s="2">
        <f>IFERROR(VLOOKUP(Tableau2[[#This Row],[PR]],'Taux sortant'!$I$9:$S$167,COLUMN(),0),"")</f>
        <v>0</v>
      </c>
      <c r="K1162" s="2">
        <f>IFERROR(VLOOKUP(Tableau2[[#This Row],[PR]],'Taux sortant'!$I$9:$S$167,COLUMN(),0),"")</f>
        <v>0</v>
      </c>
      <c r="L1162" s="2" t="str">
        <f>IFERROR(VLOOKUP(Tableau2[[#This Row],[PR]],'Taux sortant'!$I$9:$S$167,COLUMN(),0),"")</f>
        <v/>
      </c>
    </row>
    <row r="1163" spans="1:12" x14ac:dyDescent="0.3">
      <c r="A1163" s="1" t="s">
        <v>1760</v>
      </c>
      <c r="B1163" s="1" t="s">
        <v>1572</v>
      </c>
      <c r="C1163" s="2">
        <f>IFERROR(VLOOKUP(Tableau2[[#This Row],[PR]],'Taux sortant'!$I$9:$S$167,COLUMN(),0),"")</f>
        <v>11.77</v>
      </c>
      <c r="D1163" s="2">
        <f>IFERROR(VLOOKUP(Tableau2[[#This Row],[PR]],'Taux sortant'!$I$9:$S$167,COLUMN(),0),"")</f>
        <v>9.3699999999999992</v>
      </c>
      <c r="E1163" s="2">
        <f>IFERROR(VLOOKUP(Tableau2[[#This Row],[PR]],'Taux sortant'!$I$9:$S$167,COLUMN(),0),"")</f>
        <v>6.64</v>
      </c>
      <c r="F1163" s="2">
        <f>IFERROR(VLOOKUP(Tableau2[[#This Row],[PR]],'Taux sortant'!$I$9:$S$167,COLUMN(),0),"")</f>
        <v>5.36</v>
      </c>
      <c r="G1163" s="2">
        <f>IFERROR(VLOOKUP(Tableau2[[#This Row],[PR]],'Taux sortant'!$I$9:$S$167,COLUMN(),0),"")</f>
        <v>4.43</v>
      </c>
      <c r="H1163" s="2">
        <f>IFERROR(VLOOKUP(Tableau2[[#This Row],[PR]],'Taux sortant'!$I$9:$S$167,COLUMN(),0),"")</f>
        <v>3.65</v>
      </c>
      <c r="I1163" s="2">
        <f>IFERROR(VLOOKUP(Tableau2[[#This Row],[PR]],'Taux sortant'!$I$9:$S$167,COLUMN(),0),"")</f>
        <v>3.13</v>
      </c>
      <c r="J1163" s="2">
        <f>IFERROR(VLOOKUP(Tableau2[[#This Row],[PR]],'Taux sortant'!$I$9:$S$167,COLUMN(),0),"")</f>
        <v>0</v>
      </c>
      <c r="K1163" s="2">
        <f>IFERROR(VLOOKUP(Tableau2[[#This Row],[PR]],'Taux sortant'!$I$9:$S$167,COLUMN(),0),"")</f>
        <v>0</v>
      </c>
      <c r="L1163" s="2" t="str">
        <f>IFERROR(VLOOKUP(Tableau2[[#This Row],[PR]],'Taux sortant'!$I$9:$S$167,COLUMN(),0),"")</f>
        <v/>
      </c>
    </row>
    <row r="1164" spans="1:12" x14ac:dyDescent="0.3">
      <c r="A1164" s="1" t="s">
        <v>3358</v>
      </c>
      <c r="B1164" s="1" t="s">
        <v>17</v>
      </c>
      <c r="C1164" s="2">
        <f>IFERROR(VLOOKUP(Tableau2[[#This Row],[PR]],'Taux sortant'!$I$9:$S$167,COLUMN(),0),"")</f>
        <v>15.12</v>
      </c>
      <c r="D1164" s="2">
        <f>IFERROR(VLOOKUP(Tableau2[[#This Row],[PR]],'Taux sortant'!$I$9:$S$167,COLUMN(),0),"")</f>
        <v>12.61</v>
      </c>
      <c r="E1164" s="2">
        <f>IFERROR(VLOOKUP(Tableau2[[#This Row],[PR]],'Taux sortant'!$I$9:$S$167,COLUMN(),0),"")</f>
        <v>9.7200000000000006</v>
      </c>
      <c r="F1164" s="2">
        <f>IFERROR(VLOOKUP(Tableau2[[#This Row],[PR]],'Taux sortant'!$I$9:$S$167,COLUMN(),0),"")</f>
        <v>8.27</v>
      </c>
      <c r="G1164" s="2">
        <f>IFERROR(VLOOKUP(Tableau2[[#This Row],[PR]],'Taux sortant'!$I$9:$S$167,COLUMN(),0),"")</f>
        <v>7.1</v>
      </c>
      <c r="H1164" s="2">
        <f>IFERROR(VLOOKUP(Tableau2[[#This Row],[PR]],'Taux sortant'!$I$9:$S$167,COLUMN(),0),"")</f>
        <v>6.12</v>
      </c>
      <c r="I1164" s="2">
        <f>IFERROR(VLOOKUP(Tableau2[[#This Row],[PR]],'Taux sortant'!$I$9:$S$167,COLUMN(),0),"")</f>
        <v>5.33</v>
      </c>
      <c r="J1164" s="2">
        <f>IFERROR(VLOOKUP(Tableau2[[#This Row],[PR]],'Taux sortant'!$I$9:$S$167,COLUMN(),0),"")</f>
        <v>0</v>
      </c>
      <c r="K1164" s="2">
        <f>IFERROR(VLOOKUP(Tableau2[[#This Row],[PR]],'Taux sortant'!$I$9:$S$167,COLUMN(),0),"")</f>
        <v>0</v>
      </c>
      <c r="L1164" s="2" t="str">
        <f>IFERROR(VLOOKUP(Tableau2[[#This Row],[PR]],'Taux sortant'!$I$9:$S$167,COLUMN(),0),"")</f>
        <v/>
      </c>
    </row>
    <row r="1165" spans="1:12" x14ac:dyDescent="0.3">
      <c r="A1165" s="1" t="s">
        <v>3358</v>
      </c>
      <c r="B1165" s="1" t="s">
        <v>4194</v>
      </c>
      <c r="C1165" s="2">
        <f>IFERROR(VLOOKUP(Tableau2[[#This Row],[PR]],'Taux sortant'!$I$9:$S$167,COLUMN(),0),"")</f>
        <v>19.27</v>
      </c>
      <c r="D1165" s="2">
        <f>IFERROR(VLOOKUP(Tableau2[[#This Row],[PR]],'Taux sortant'!$I$9:$S$167,COLUMN(),0),"")</f>
        <v>16.54</v>
      </c>
      <c r="E1165" s="2">
        <f>IFERROR(VLOOKUP(Tableau2[[#This Row],[PR]],'Taux sortant'!$I$9:$S$167,COLUMN(),0),"")</f>
        <v>13.35</v>
      </c>
      <c r="F1165" s="2">
        <f>IFERROR(VLOOKUP(Tableau2[[#This Row],[PR]],'Taux sortant'!$I$9:$S$167,COLUMN(),0),"")</f>
        <v>11.77</v>
      </c>
      <c r="G1165" s="2">
        <f>IFERROR(VLOOKUP(Tableau2[[#This Row],[PR]],'Taux sortant'!$I$9:$S$167,COLUMN(),0),"")</f>
        <v>10.32</v>
      </c>
      <c r="H1165" s="2">
        <f>IFERROR(VLOOKUP(Tableau2[[#This Row],[PR]],'Taux sortant'!$I$9:$S$167,COLUMN(),0),"")</f>
        <v>9.14</v>
      </c>
      <c r="I1165" s="2">
        <f>IFERROR(VLOOKUP(Tableau2[[#This Row],[PR]],'Taux sortant'!$I$9:$S$167,COLUMN(),0),"")</f>
        <v>8.1199999999999992</v>
      </c>
      <c r="J1165" s="2">
        <f>IFERROR(VLOOKUP(Tableau2[[#This Row],[PR]],'Taux sortant'!$I$9:$S$167,COLUMN(),0),"")</f>
        <v>0</v>
      </c>
      <c r="K1165" s="2">
        <f>IFERROR(VLOOKUP(Tableau2[[#This Row],[PR]],'Taux sortant'!$I$9:$S$167,COLUMN(),0),"")</f>
        <v>0</v>
      </c>
      <c r="L1165" s="2" t="str">
        <f>IFERROR(VLOOKUP(Tableau2[[#This Row],[PR]],'Taux sortant'!$I$9:$S$167,COLUMN(),0),"")</f>
        <v/>
      </c>
    </row>
    <row r="1166" spans="1:12" x14ac:dyDescent="0.3">
      <c r="A1166" s="1" t="s">
        <v>3358</v>
      </c>
      <c r="B1166" s="1" t="s">
        <v>5820</v>
      </c>
      <c r="C1166" s="2" t="str">
        <f>IFERROR(VLOOKUP(Tableau2[[#This Row],[PR]],'Taux sortant'!$I$9:$S$167,COLUMN(),0),"")</f>
        <v/>
      </c>
      <c r="D1166" s="2" t="str">
        <f>IFERROR(VLOOKUP(Tableau2[[#This Row],[PR]],'Taux sortant'!$I$9:$S$167,COLUMN(),0),"")</f>
        <v/>
      </c>
      <c r="E1166" s="2" t="str">
        <f>IFERROR(VLOOKUP(Tableau2[[#This Row],[PR]],'Taux sortant'!$I$9:$S$167,COLUMN(),0),"")</f>
        <v/>
      </c>
      <c r="F1166" s="2" t="str">
        <f>IFERROR(VLOOKUP(Tableau2[[#This Row],[PR]],'Taux sortant'!$I$9:$S$167,COLUMN(),0),"")</f>
        <v/>
      </c>
      <c r="G1166" s="2" t="str">
        <f>IFERROR(VLOOKUP(Tableau2[[#This Row],[PR]],'Taux sortant'!$I$9:$S$167,COLUMN(),0),"")</f>
        <v/>
      </c>
      <c r="H1166" s="2" t="str">
        <f>IFERROR(VLOOKUP(Tableau2[[#This Row],[PR]],'Taux sortant'!$I$9:$S$167,COLUMN(),0),"")</f>
        <v/>
      </c>
      <c r="I1166" s="2" t="str">
        <f>IFERROR(VLOOKUP(Tableau2[[#This Row],[PR]],'Taux sortant'!$I$9:$S$167,COLUMN(),0),"")</f>
        <v/>
      </c>
      <c r="J1166" s="2" t="str">
        <f>IFERROR(VLOOKUP(Tableau2[[#This Row],[PR]],'Taux sortant'!$I$9:$S$167,COLUMN(),0),"")</f>
        <v/>
      </c>
      <c r="K1166" s="2" t="str">
        <f>IFERROR(VLOOKUP(Tableau2[[#This Row],[PR]],'Taux sortant'!$I$9:$S$167,COLUMN(),0),"")</f>
        <v/>
      </c>
      <c r="L1166" s="2" t="str">
        <f>IFERROR(VLOOKUP(Tableau2[[#This Row],[PR]],'Taux sortant'!$I$9:$S$167,COLUMN(),0),"")</f>
        <v/>
      </c>
    </row>
    <row r="1167" spans="1:12" x14ac:dyDescent="0.3">
      <c r="A1167" s="1" t="s">
        <v>4366</v>
      </c>
      <c r="B1167" s="1" t="s">
        <v>1182</v>
      </c>
      <c r="C1167" s="2">
        <f>IFERROR(VLOOKUP(Tableau2[[#This Row],[PR]],'Taux sortant'!$I$9:$S$167,COLUMN(),0),"")</f>
        <v>22.64</v>
      </c>
      <c r="D1167" s="2">
        <f>IFERROR(VLOOKUP(Tableau2[[#This Row],[PR]],'Taux sortant'!$I$9:$S$167,COLUMN(),0),"")</f>
        <v>20.190000000000001</v>
      </c>
      <c r="E1167" s="2">
        <f>IFERROR(VLOOKUP(Tableau2[[#This Row],[PR]],'Taux sortant'!$I$9:$S$167,COLUMN(),0),"")</f>
        <v>16.53</v>
      </c>
      <c r="F1167" s="2">
        <f>IFERROR(VLOOKUP(Tableau2[[#This Row],[PR]],'Taux sortant'!$I$9:$S$167,COLUMN(),0),"")</f>
        <v>14.31</v>
      </c>
      <c r="G1167" s="2">
        <f>IFERROR(VLOOKUP(Tableau2[[#This Row],[PR]],'Taux sortant'!$I$9:$S$167,COLUMN(),0),"")</f>
        <v>12.45</v>
      </c>
      <c r="H1167" s="2">
        <f>IFERROR(VLOOKUP(Tableau2[[#This Row],[PR]],'Taux sortant'!$I$9:$S$167,COLUMN(),0),"")</f>
        <v>10.32</v>
      </c>
      <c r="I1167" s="2">
        <f>IFERROR(VLOOKUP(Tableau2[[#This Row],[PR]],'Taux sortant'!$I$9:$S$167,COLUMN(),0),"")</f>
        <v>8.83</v>
      </c>
      <c r="J1167" s="2">
        <f>IFERROR(VLOOKUP(Tableau2[[#This Row],[PR]],'Taux sortant'!$I$9:$S$167,COLUMN(),0),"")</f>
        <v>0</v>
      </c>
      <c r="K1167" s="2">
        <f>IFERROR(VLOOKUP(Tableau2[[#This Row],[PR]],'Taux sortant'!$I$9:$S$167,COLUMN(),0),"")</f>
        <v>0</v>
      </c>
      <c r="L1167" s="2" t="str">
        <f>IFERROR(VLOOKUP(Tableau2[[#This Row],[PR]],'Taux sortant'!$I$9:$S$167,COLUMN(),0),"")</f>
        <v/>
      </c>
    </row>
    <row r="1168" spans="1:12" x14ac:dyDescent="0.3">
      <c r="A1168" s="1" t="s">
        <v>3360</v>
      </c>
      <c r="B1168" s="1" t="s">
        <v>3164</v>
      </c>
      <c r="C1168" s="2">
        <f>IFERROR(VLOOKUP(Tableau2[[#This Row],[PR]],'Taux sortant'!$I$9:$S$167,COLUMN(),0),"")</f>
        <v>15.9</v>
      </c>
      <c r="D1168" s="2">
        <f>IFERROR(VLOOKUP(Tableau2[[#This Row],[PR]],'Taux sortant'!$I$9:$S$167,COLUMN(),0),"")</f>
        <v>13.36</v>
      </c>
      <c r="E1168" s="2">
        <f>IFERROR(VLOOKUP(Tableau2[[#This Row],[PR]],'Taux sortant'!$I$9:$S$167,COLUMN(),0),"")</f>
        <v>10.43</v>
      </c>
      <c r="F1168" s="2">
        <f>IFERROR(VLOOKUP(Tableau2[[#This Row],[PR]],'Taux sortant'!$I$9:$S$167,COLUMN(),0),"")</f>
        <v>8.9700000000000006</v>
      </c>
      <c r="G1168" s="2">
        <f>IFERROR(VLOOKUP(Tableau2[[#This Row],[PR]],'Taux sortant'!$I$9:$S$167,COLUMN(),0),"")</f>
        <v>7.72</v>
      </c>
      <c r="H1168" s="2">
        <f>IFERROR(VLOOKUP(Tableau2[[#This Row],[PR]],'Taux sortant'!$I$9:$S$167,COLUMN(),0),"")</f>
        <v>6.68</v>
      </c>
      <c r="I1168" s="2">
        <f>IFERROR(VLOOKUP(Tableau2[[#This Row],[PR]],'Taux sortant'!$I$9:$S$167,COLUMN(),0),"")</f>
        <v>5.85</v>
      </c>
      <c r="J1168" s="2">
        <f>IFERROR(VLOOKUP(Tableau2[[#This Row],[PR]],'Taux sortant'!$I$9:$S$167,COLUMN(),0),"")</f>
        <v>0</v>
      </c>
      <c r="K1168" s="2">
        <f>IFERROR(VLOOKUP(Tableau2[[#This Row],[PR]],'Taux sortant'!$I$9:$S$167,COLUMN(),0),"")</f>
        <v>0</v>
      </c>
      <c r="L1168" s="2" t="str">
        <f>IFERROR(VLOOKUP(Tableau2[[#This Row],[PR]],'Taux sortant'!$I$9:$S$167,COLUMN(),0),"")</f>
        <v/>
      </c>
    </row>
    <row r="1169" spans="1:12" x14ac:dyDescent="0.3">
      <c r="A1169" s="1" t="s">
        <v>4369</v>
      </c>
      <c r="B1169" s="1" t="s">
        <v>4143</v>
      </c>
      <c r="C1169" s="2" t="str">
        <f>IFERROR(VLOOKUP(Tableau2[[#This Row],[PR]],'Taux sortant'!$I$9:$S$167,COLUMN(),0),"")</f>
        <v/>
      </c>
      <c r="D1169" s="2" t="str">
        <f>IFERROR(VLOOKUP(Tableau2[[#This Row],[PR]],'Taux sortant'!$I$9:$S$167,COLUMN(),0),"")</f>
        <v/>
      </c>
      <c r="E1169" s="2" t="str">
        <f>IFERROR(VLOOKUP(Tableau2[[#This Row],[PR]],'Taux sortant'!$I$9:$S$167,COLUMN(),0),"")</f>
        <v/>
      </c>
      <c r="F1169" s="2" t="str">
        <f>IFERROR(VLOOKUP(Tableau2[[#This Row],[PR]],'Taux sortant'!$I$9:$S$167,COLUMN(),0),"")</f>
        <v/>
      </c>
      <c r="G1169" s="2" t="str">
        <f>IFERROR(VLOOKUP(Tableau2[[#This Row],[PR]],'Taux sortant'!$I$9:$S$167,COLUMN(),0),"")</f>
        <v/>
      </c>
      <c r="H1169" s="2" t="str">
        <f>IFERROR(VLOOKUP(Tableau2[[#This Row],[PR]],'Taux sortant'!$I$9:$S$167,COLUMN(),0),"")</f>
        <v/>
      </c>
      <c r="I1169" s="2" t="str">
        <f>IFERROR(VLOOKUP(Tableau2[[#This Row],[PR]],'Taux sortant'!$I$9:$S$167,COLUMN(),0),"")</f>
        <v/>
      </c>
      <c r="J1169" s="2" t="str">
        <f>IFERROR(VLOOKUP(Tableau2[[#This Row],[PR]],'Taux sortant'!$I$9:$S$167,COLUMN(),0),"")</f>
        <v/>
      </c>
      <c r="K1169" s="2" t="str">
        <f>IFERROR(VLOOKUP(Tableau2[[#This Row],[PR]],'Taux sortant'!$I$9:$S$167,COLUMN(),0),"")</f>
        <v/>
      </c>
      <c r="L1169" s="2" t="str">
        <f>IFERROR(VLOOKUP(Tableau2[[#This Row],[PR]],'Taux sortant'!$I$9:$S$167,COLUMN(),0),"")</f>
        <v/>
      </c>
    </row>
    <row r="1170" spans="1:12" x14ac:dyDescent="0.3">
      <c r="A1170" s="1" t="s">
        <v>5351</v>
      </c>
      <c r="B1170" s="1" t="s">
        <v>5351</v>
      </c>
      <c r="C1170" s="2">
        <f>IFERROR(VLOOKUP(Tableau2[[#This Row],[PR]],'Taux sortant'!$I$9:$S$167,COLUMN(),0),"")</f>
        <v>16.170000000000002</v>
      </c>
      <c r="D1170" s="2">
        <f>IFERROR(VLOOKUP(Tableau2[[#This Row],[PR]],'Taux sortant'!$I$9:$S$167,COLUMN(),0),"")</f>
        <v>13.54</v>
      </c>
      <c r="E1170" s="2">
        <f>IFERROR(VLOOKUP(Tableau2[[#This Row],[PR]],'Taux sortant'!$I$9:$S$167,COLUMN(),0),"")</f>
        <v>10.49</v>
      </c>
      <c r="F1170" s="2">
        <f>IFERROR(VLOOKUP(Tableau2[[#This Row],[PR]],'Taux sortant'!$I$9:$S$167,COLUMN(),0),"")</f>
        <v>8.9700000000000006</v>
      </c>
      <c r="G1170" s="2">
        <f>IFERROR(VLOOKUP(Tableau2[[#This Row],[PR]],'Taux sortant'!$I$9:$S$167,COLUMN(),0),"")</f>
        <v>7.62</v>
      </c>
      <c r="H1170" s="2">
        <f>IFERROR(VLOOKUP(Tableau2[[#This Row],[PR]],'Taux sortant'!$I$9:$S$167,COLUMN(),0),"")</f>
        <v>6.52</v>
      </c>
      <c r="I1170" s="2">
        <f>IFERROR(VLOOKUP(Tableau2[[#This Row],[PR]],'Taux sortant'!$I$9:$S$167,COLUMN(),0),"")</f>
        <v>5.64</v>
      </c>
      <c r="J1170" s="2">
        <f>IFERROR(VLOOKUP(Tableau2[[#This Row],[PR]],'Taux sortant'!$I$9:$S$167,COLUMN(),0),"")</f>
        <v>0</v>
      </c>
      <c r="K1170" s="2">
        <f>IFERROR(VLOOKUP(Tableau2[[#This Row],[PR]],'Taux sortant'!$I$9:$S$167,COLUMN(),0),"")</f>
        <v>0</v>
      </c>
      <c r="L1170" s="2" t="str">
        <f>IFERROR(VLOOKUP(Tableau2[[#This Row],[PR]],'Taux sortant'!$I$9:$S$167,COLUMN(),0),"")</f>
        <v/>
      </c>
    </row>
    <row r="1171" spans="1:12" x14ac:dyDescent="0.3">
      <c r="A1171" s="1" t="s">
        <v>5351</v>
      </c>
      <c r="B1171" s="1" t="s">
        <v>5820</v>
      </c>
      <c r="C1171" s="2" t="str">
        <f>IFERROR(VLOOKUP(Tableau2[[#This Row],[PR]],'Taux sortant'!$I$9:$S$167,COLUMN(),0),"")</f>
        <v/>
      </c>
      <c r="D1171" s="2" t="str">
        <f>IFERROR(VLOOKUP(Tableau2[[#This Row],[PR]],'Taux sortant'!$I$9:$S$167,COLUMN(),0),"")</f>
        <v/>
      </c>
      <c r="E1171" s="2" t="str">
        <f>IFERROR(VLOOKUP(Tableau2[[#This Row],[PR]],'Taux sortant'!$I$9:$S$167,COLUMN(),0),"")</f>
        <v/>
      </c>
      <c r="F1171" s="2" t="str">
        <f>IFERROR(VLOOKUP(Tableau2[[#This Row],[PR]],'Taux sortant'!$I$9:$S$167,COLUMN(),0),"")</f>
        <v/>
      </c>
      <c r="G1171" s="2" t="str">
        <f>IFERROR(VLOOKUP(Tableau2[[#This Row],[PR]],'Taux sortant'!$I$9:$S$167,COLUMN(),0),"")</f>
        <v/>
      </c>
      <c r="H1171" s="2" t="str">
        <f>IFERROR(VLOOKUP(Tableau2[[#This Row],[PR]],'Taux sortant'!$I$9:$S$167,COLUMN(),0),"")</f>
        <v/>
      </c>
      <c r="I1171" s="2" t="str">
        <f>IFERROR(VLOOKUP(Tableau2[[#This Row],[PR]],'Taux sortant'!$I$9:$S$167,COLUMN(),0),"")</f>
        <v/>
      </c>
      <c r="J1171" s="2" t="str">
        <f>IFERROR(VLOOKUP(Tableau2[[#This Row],[PR]],'Taux sortant'!$I$9:$S$167,COLUMN(),0),"")</f>
        <v/>
      </c>
      <c r="K1171" s="2" t="str">
        <f>IFERROR(VLOOKUP(Tableau2[[#This Row],[PR]],'Taux sortant'!$I$9:$S$167,COLUMN(),0),"")</f>
        <v/>
      </c>
      <c r="L1171" s="2" t="str">
        <f>IFERROR(VLOOKUP(Tableau2[[#This Row],[PR]],'Taux sortant'!$I$9:$S$167,COLUMN(),0),"")</f>
        <v/>
      </c>
    </row>
    <row r="1172" spans="1:12" x14ac:dyDescent="0.3">
      <c r="A1172" s="1" t="s">
        <v>5925</v>
      </c>
      <c r="B1172" s="1" t="s">
        <v>5858</v>
      </c>
      <c r="C1172" s="2" t="str">
        <f>IFERROR(VLOOKUP(Tableau2[[#This Row],[PR]],'Taux sortant'!$I$9:$S$167,COLUMN(),0),"")</f>
        <v/>
      </c>
      <c r="D1172" s="2" t="str">
        <f>IFERROR(VLOOKUP(Tableau2[[#This Row],[PR]],'Taux sortant'!$I$9:$S$167,COLUMN(),0),"")</f>
        <v/>
      </c>
      <c r="E1172" s="2" t="str">
        <f>IFERROR(VLOOKUP(Tableau2[[#This Row],[PR]],'Taux sortant'!$I$9:$S$167,COLUMN(),0),"")</f>
        <v/>
      </c>
      <c r="F1172" s="2" t="str">
        <f>IFERROR(VLOOKUP(Tableau2[[#This Row],[PR]],'Taux sortant'!$I$9:$S$167,COLUMN(),0),"")</f>
        <v/>
      </c>
      <c r="G1172" s="2" t="str">
        <f>IFERROR(VLOOKUP(Tableau2[[#This Row],[PR]],'Taux sortant'!$I$9:$S$167,COLUMN(),0),"")</f>
        <v/>
      </c>
      <c r="H1172" s="2" t="str">
        <f>IFERROR(VLOOKUP(Tableau2[[#This Row],[PR]],'Taux sortant'!$I$9:$S$167,COLUMN(),0),"")</f>
        <v/>
      </c>
      <c r="I1172" s="2" t="str">
        <f>IFERROR(VLOOKUP(Tableau2[[#This Row],[PR]],'Taux sortant'!$I$9:$S$167,COLUMN(),0),"")</f>
        <v/>
      </c>
      <c r="J1172" s="2" t="str">
        <f>IFERROR(VLOOKUP(Tableau2[[#This Row],[PR]],'Taux sortant'!$I$9:$S$167,COLUMN(),0),"")</f>
        <v/>
      </c>
      <c r="K1172" s="2" t="str">
        <f>IFERROR(VLOOKUP(Tableau2[[#This Row],[PR]],'Taux sortant'!$I$9:$S$167,COLUMN(),0),"")</f>
        <v/>
      </c>
      <c r="L1172" s="2" t="str">
        <f>IFERROR(VLOOKUP(Tableau2[[#This Row],[PR]],'Taux sortant'!$I$9:$S$167,COLUMN(),0),"")</f>
        <v/>
      </c>
    </row>
    <row r="1173" spans="1:12" x14ac:dyDescent="0.3">
      <c r="A1173" s="1" t="s">
        <v>167</v>
      </c>
      <c r="B1173" s="1" t="s">
        <v>92</v>
      </c>
      <c r="C1173" s="2">
        <f>IFERROR(VLOOKUP(Tableau2[[#This Row],[PR]],'Taux sortant'!$I$9:$S$167,COLUMN(),0),"")</f>
        <v>32.090000000000003</v>
      </c>
      <c r="D1173" s="2">
        <f>IFERROR(VLOOKUP(Tableau2[[#This Row],[PR]],'Taux sortant'!$I$9:$S$167,COLUMN(),0),"")</f>
        <v>26.17</v>
      </c>
      <c r="E1173" s="2">
        <f>IFERROR(VLOOKUP(Tableau2[[#This Row],[PR]],'Taux sortant'!$I$9:$S$167,COLUMN(),0),"")</f>
        <v>20.67</v>
      </c>
      <c r="F1173" s="2">
        <f>IFERROR(VLOOKUP(Tableau2[[#This Row],[PR]],'Taux sortant'!$I$9:$S$167,COLUMN(),0),"")</f>
        <v>17.260000000000002</v>
      </c>
      <c r="G1173" s="2">
        <f>IFERROR(VLOOKUP(Tableau2[[#This Row],[PR]],'Taux sortant'!$I$9:$S$167,COLUMN(),0),"")</f>
        <v>12.15</v>
      </c>
      <c r="H1173" s="2">
        <f>IFERROR(VLOOKUP(Tableau2[[#This Row],[PR]],'Taux sortant'!$I$9:$S$167,COLUMN(),0),"")</f>
        <v>7.95</v>
      </c>
      <c r="I1173" s="2">
        <f>IFERROR(VLOOKUP(Tableau2[[#This Row],[PR]],'Taux sortant'!$I$9:$S$167,COLUMN(),0),"")</f>
        <v>7.21</v>
      </c>
      <c r="J1173" s="2">
        <f>IFERROR(VLOOKUP(Tableau2[[#This Row],[PR]],'Taux sortant'!$I$9:$S$167,COLUMN(),0),"")</f>
        <v>0</v>
      </c>
      <c r="K1173" s="2">
        <f>IFERROR(VLOOKUP(Tableau2[[#This Row],[PR]],'Taux sortant'!$I$9:$S$167,COLUMN(),0),"")</f>
        <v>0</v>
      </c>
      <c r="L1173" s="2" t="str">
        <f>IFERROR(VLOOKUP(Tableau2[[#This Row],[PR]],'Taux sortant'!$I$9:$S$167,COLUMN(),0),"")</f>
        <v/>
      </c>
    </row>
    <row r="1174" spans="1:12" x14ac:dyDescent="0.3">
      <c r="A1174" s="1" t="s">
        <v>1763</v>
      </c>
      <c r="B1174" s="1" t="s">
        <v>1572</v>
      </c>
      <c r="C1174" s="2">
        <f>IFERROR(VLOOKUP(Tableau2[[#This Row],[PR]],'Taux sortant'!$I$9:$S$167,COLUMN(),0),"")</f>
        <v>11.77</v>
      </c>
      <c r="D1174" s="2">
        <f>IFERROR(VLOOKUP(Tableau2[[#This Row],[PR]],'Taux sortant'!$I$9:$S$167,COLUMN(),0),"")</f>
        <v>9.3699999999999992</v>
      </c>
      <c r="E1174" s="2">
        <f>IFERROR(VLOOKUP(Tableau2[[#This Row],[PR]],'Taux sortant'!$I$9:$S$167,COLUMN(),0),"")</f>
        <v>6.64</v>
      </c>
      <c r="F1174" s="2">
        <f>IFERROR(VLOOKUP(Tableau2[[#This Row],[PR]],'Taux sortant'!$I$9:$S$167,COLUMN(),0),"")</f>
        <v>5.36</v>
      </c>
      <c r="G1174" s="2">
        <f>IFERROR(VLOOKUP(Tableau2[[#This Row],[PR]],'Taux sortant'!$I$9:$S$167,COLUMN(),0),"")</f>
        <v>4.43</v>
      </c>
      <c r="H1174" s="2">
        <f>IFERROR(VLOOKUP(Tableau2[[#This Row],[PR]],'Taux sortant'!$I$9:$S$167,COLUMN(),0),"")</f>
        <v>3.65</v>
      </c>
      <c r="I1174" s="2">
        <f>IFERROR(VLOOKUP(Tableau2[[#This Row],[PR]],'Taux sortant'!$I$9:$S$167,COLUMN(),0),"")</f>
        <v>3.13</v>
      </c>
      <c r="J1174" s="2">
        <f>IFERROR(VLOOKUP(Tableau2[[#This Row],[PR]],'Taux sortant'!$I$9:$S$167,COLUMN(),0),"")</f>
        <v>0</v>
      </c>
      <c r="K1174" s="2">
        <f>IFERROR(VLOOKUP(Tableau2[[#This Row],[PR]],'Taux sortant'!$I$9:$S$167,COLUMN(),0),"")</f>
        <v>0</v>
      </c>
      <c r="L1174" s="2" t="str">
        <f>IFERROR(VLOOKUP(Tableau2[[#This Row],[PR]],'Taux sortant'!$I$9:$S$167,COLUMN(),0),"")</f>
        <v/>
      </c>
    </row>
    <row r="1175" spans="1:12" x14ac:dyDescent="0.3">
      <c r="A1175" s="1" t="s">
        <v>3362</v>
      </c>
      <c r="B1175" s="1" t="s">
        <v>3211</v>
      </c>
      <c r="C1175" s="2">
        <f>IFERROR(VLOOKUP(Tableau2[[#This Row],[PR]],'Taux sortant'!$I$9:$S$167,COLUMN(),0),"")</f>
        <v>13.98</v>
      </c>
      <c r="D1175" s="2">
        <f>IFERROR(VLOOKUP(Tableau2[[#This Row],[PR]],'Taux sortant'!$I$9:$S$167,COLUMN(),0),"")</f>
        <v>11.58</v>
      </c>
      <c r="E1175" s="2">
        <f>IFERROR(VLOOKUP(Tableau2[[#This Row],[PR]],'Taux sortant'!$I$9:$S$167,COLUMN(),0),"")</f>
        <v>8.7799999999999994</v>
      </c>
      <c r="F1175" s="2">
        <f>IFERROR(VLOOKUP(Tableau2[[#This Row],[PR]],'Taux sortant'!$I$9:$S$167,COLUMN(),0),"")</f>
        <v>7.44</v>
      </c>
      <c r="G1175" s="2">
        <f>IFERROR(VLOOKUP(Tableau2[[#This Row],[PR]],'Taux sortant'!$I$9:$S$167,COLUMN(),0),"")</f>
        <v>6.29</v>
      </c>
      <c r="H1175" s="2">
        <f>IFERROR(VLOOKUP(Tableau2[[#This Row],[PR]],'Taux sortant'!$I$9:$S$167,COLUMN(),0),"")</f>
        <v>5.35</v>
      </c>
      <c r="I1175" s="2">
        <f>IFERROR(VLOOKUP(Tableau2[[#This Row],[PR]],'Taux sortant'!$I$9:$S$167,COLUMN(),0),"")</f>
        <v>4.6100000000000003</v>
      </c>
      <c r="J1175" s="2">
        <f>IFERROR(VLOOKUP(Tableau2[[#This Row],[PR]],'Taux sortant'!$I$9:$S$167,COLUMN(),0),"")</f>
        <v>0</v>
      </c>
      <c r="K1175" s="2">
        <f>IFERROR(VLOOKUP(Tableau2[[#This Row],[PR]],'Taux sortant'!$I$9:$S$167,COLUMN(),0),"")</f>
        <v>0</v>
      </c>
      <c r="L1175" s="2" t="str">
        <f>IFERROR(VLOOKUP(Tableau2[[#This Row],[PR]],'Taux sortant'!$I$9:$S$167,COLUMN(),0),"")</f>
        <v/>
      </c>
    </row>
    <row r="1176" spans="1:12" x14ac:dyDescent="0.3">
      <c r="A1176" s="1" t="s">
        <v>3364</v>
      </c>
      <c r="B1176" s="1" t="s">
        <v>3137</v>
      </c>
      <c r="C1176" s="2">
        <f>IFERROR(VLOOKUP(Tableau2[[#This Row],[PR]],'Taux sortant'!$I$9:$S$167,COLUMN(),0),"")</f>
        <v>14.1</v>
      </c>
      <c r="D1176" s="2">
        <f>IFERROR(VLOOKUP(Tableau2[[#This Row],[PR]],'Taux sortant'!$I$9:$S$167,COLUMN(),0),"")</f>
        <v>11.63</v>
      </c>
      <c r="E1176" s="2">
        <f>IFERROR(VLOOKUP(Tableau2[[#This Row],[PR]],'Taux sortant'!$I$9:$S$167,COLUMN(),0),"")</f>
        <v>8.8000000000000007</v>
      </c>
      <c r="F1176" s="2">
        <f>IFERROR(VLOOKUP(Tableau2[[#This Row],[PR]],'Taux sortant'!$I$9:$S$167,COLUMN(),0),"")</f>
        <v>7.43</v>
      </c>
      <c r="G1176" s="2">
        <f>IFERROR(VLOOKUP(Tableau2[[#This Row],[PR]],'Taux sortant'!$I$9:$S$167,COLUMN(),0),"")</f>
        <v>6.26</v>
      </c>
      <c r="H1176" s="2">
        <f>IFERROR(VLOOKUP(Tableau2[[#This Row],[PR]],'Taux sortant'!$I$9:$S$167,COLUMN(),0),"")</f>
        <v>5.33</v>
      </c>
      <c r="I1176" s="2">
        <f>IFERROR(VLOOKUP(Tableau2[[#This Row],[PR]],'Taux sortant'!$I$9:$S$167,COLUMN(),0),"")</f>
        <v>4.58</v>
      </c>
      <c r="J1176" s="2">
        <f>IFERROR(VLOOKUP(Tableau2[[#This Row],[PR]],'Taux sortant'!$I$9:$S$167,COLUMN(),0),"")</f>
        <v>0</v>
      </c>
      <c r="K1176" s="2">
        <f>IFERROR(VLOOKUP(Tableau2[[#This Row],[PR]],'Taux sortant'!$I$9:$S$167,COLUMN(),0),"")</f>
        <v>0</v>
      </c>
      <c r="L1176" s="2" t="str">
        <f>IFERROR(VLOOKUP(Tableau2[[#This Row],[PR]],'Taux sortant'!$I$9:$S$167,COLUMN(),0),"")</f>
        <v/>
      </c>
    </row>
    <row r="1177" spans="1:12" x14ac:dyDescent="0.3">
      <c r="A1177" s="1" t="s">
        <v>1766</v>
      </c>
      <c r="B1177" s="1" t="s">
        <v>1540</v>
      </c>
      <c r="C1177" s="2">
        <f>IFERROR(VLOOKUP(Tableau2[[#This Row],[PR]],'Taux sortant'!$I$9:$S$167,COLUMN(),0),"")</f>
        <v>9.59</v>
      </c>
      <c r="D1177" s="2">
        <f>IFERROR(VLOOKUP(Tableau2[[#This Row],[PR]],'Taux sortant'!$I$9:$S$167,COLUMN(),0),"")</f>
        <v>7.53</v>
      </c>
      <c r="E1177" s="2">
        <f>IFERROR(VLOOKUP(Tableau2[[#This Row],[PR]],'Taux sortant'!$I$9:$S$167,COLUMN(),0),"")</f>
        <v>5.2</v>
      </c>
      <c r="F1177" s="2">
        <f>IFERROR(VLOOKUP(Tableau2[[#This Row],[PR]],'Taux sortant'!$I$9:$S$167,COLUMN(),0),"")</f>
        <v>4.08</v>
      </c>
      <c r="G1177" s="2">
        <f>IFERROR(VLOOKUP(Tableau2[[#This Row],[PR]],'Taux sortant'!$I$9:$S$167,COLUMN(),0),"")</f>
        <v>3.34</v>
      </c>
      <c r="H1177" s="2">
        <f>IFERROR(VLOOKUP(Tableau2[[#This Row],[PR]],'Taux sortant'!$I$9:$S$167,COLUMN(),0),"")</f>
        <v>2.88</v>
      </c>
      <c r="I1177" s="2">
        <f>IFERROR(VLOOKUP(Tableau2[[#This Row],[PR]],'Taux sortant'!$I$9:$S$167,COLUMN(),0),"")</f>
        <v>2.59</v>
      </c>
      <c r="J1177" s="2">
        <f>IFERROR(VLOOKUP(Tableau2[[#This Row],[PR]],'Taux sortant'!$I$9:$S$167,COLUMN(),0),"")</f>
        <v>0</v>
      </c>
      <c r="K1177" s="2">
        <f>IFERROR(VLOOKUP(Tableau2[[#This Row],[PR]],'Taux sortant'!$I$9:$S$167,COLUMN(),0),"")</f>
        <v>0</v>
      </c>
      <c r="L1177" s="2" t="str">
        <f>IFERROR(VLOOKUP(Tableau2[[#This Row],[PR]],'Taux sortant'!$I$9:$S$167,COLUMN(),0),"")</f>
        <v/>
      </c>
    </row>
    <row r="1178" spans="1:12" x14ac:dyDescent="0.3">
      <c r="A1178" s="1" t="s">
        <v>4372</v>
      </c>
      <c r="B1178" s="1" t="s">
        <v>4138</v>
      </c>
      <c r="C1178" s="2" t="str">
        <f>IFERROR(VLOOKUP(Tableau2[[#This Row],[PR]],'Taux sortant'!$I$9:$S$167,COLUMN(),0),"")</f>
        <v/>
      </c>
      <c r="D1178" s="2" t="str">
        <f>IFERROR(VLOOKUP(Tableau2[[#This Row],[PR]],'Taux sortant'!$I$9:$S$167,COLUMN(),0),"")</f>
        <v/>
      </c>
      <c r="E1178" s="2" t="str">
        <f>IFERROR(VLOOKUP(Tableau2[[#This Row],[PR]],'Taux sortant'!$I$9:$S$167,COLUMN(),0),"")</f>
        <v/>
      </c>
      <c r="F1178" s="2" t="str">
        <f>IFERROR(VLOOKUP(Tableau2[[#This Row],[PR]],'Taux sortant'!$I$9:$S$167,COLUMN(),0),"")</f>
        <v/>
      </c>
      <c r="G1178" s="2" t="str">
        <f>IFERROR(VLOOKUP(Tableau2[[#This Row],[PR]],'Taux sortant'!$I$9:$S$167,COLUMN(),0),"")</f>
        <v/>
      </c>
      <c r="H1178" s="2" t="str">
        <f>IFERROR(VLOOKUP(Tableau2[[#This Row],[PR]],'Taux sortant'!$I$9:$S$167,COLUMN(),0),"")</f>
        <v/>
      </c>
      <c r="I1178" s="2" t="str">
        <f>IFERROR(VLOOKUP(Tableau2[[#This Row],[PR]],'Taux sortant'!$I$9:$S$167,COLUMN(),0),"")</f>
        <v/>
      </c>
      <c r="J1178" s="2" t="str">
        <f>IFERROR(VLOOKUP(Tableau2[[#This Row],[PR]],'Taux sortant'!$I$9:$S$167,COLUMN(),0),"")</f>
        <v/>
      </c>
      <c r="K1178" s="2" t="str">
        <f>IFERROR(VLOOKUP(Tableau2[[#This Row],[PR]],'Taux sortant'!$I$9:$S$167,COLUMN(),0),"")</f>
        <v/>
      </c>
      <c r="L1178" s="2" t="str">
        <f>IFERROR(VLOOKUP(Tableau2[[#This Row],[PR]],'Taux sortant'!$I$9:$S$167,COLUMN(),0),"")</f>
        <v/>
      </c>
    </row>
    <row r="1179" spans="1:12" x14ac:dyDescent="0.3">
      <c r="A1179" s="1" t="s">
        <v>1769</v>
      </c>
      <c r="B1179" s="1" t="s">
        <v>1543</v>
      </c>
      <c r="C1179" s="2">
        <f>IFERROR(VLOOKUP(Tableau2[[#This Row],[PR]],'Taux sortant'!$I$9:$S$167,COLUMN(),0),"")</f>
        <v>23.63</v>
      </c>
      <c r="D1179" s="2">
        <f>IFERROR(VLOOKUP(Tableau2[[#This Row],[PR]],'Taux sortant'!$I$9:$S$167,COLUMN(),0),"")</f>
        <v>18.579999999999998</v>
      </c>
      <c r="E1179" s="2">
        <f>IFERROR(VLOOKUP(Tableau2[[#This Row],[PR]],'Taux sortant'!$I$9:$S$167,COLUMN(),0),"")</f>
        <v>13.97</v>
      </c>
      <c r="F1179" s="2">
        <f>IFERROR(VLOOKUP(Tableau2[[#This Row],[PR]],'Taux sortant'!$I$9:$S$167,COLUMN(),0),"")</f>
        <v>11.28</v>
      </c>
      <c r="G1179" s="2">
        <f>IFERROR(VLOOKUP(Tableau2[[#This Row],[PR]],'Taux sortant'!$I$9:$S$167,COLUMN(),0),"")</f>
        <v>8.2799999999999994</v>
      </c>
      <c r="H1179" s="2">
        <f>IFERROR(VLOOKUP(Tableau2[[#This Row],[PR]],'Taux sortant'!$I$9:$S$167,COLUMN(),0),"")</f>
        <v>6.16</v>
      </c>
      <c r="I1179" s="2">
        <f>IFERROR(VLOOKUP(Tableau2[[#This Row],[PR]],'Taux sortant'!$I$9:$S$167,COLUMN(),0),"")</f>
        <v>5.49</v>
      </c>
      <c r="J1179" s="2">
        <f>IFERROR(VLOOKUP(Tableau2[[#This Row],[PR]],'Taux sortant'!$I$9:$S$167,COLUMN(),0),"")</f>
        <v>0</v>
      </c>
      <c r="K1179" s="2">
        <f>IFERROR(VLOOKUP(Tableau2[[#This Row],[PR]],'Taux sortant'!$I$9:$S$167,COLUMN(),0),"")</f>
        <v>0</v>
      </c>
      <c r="L1179" s="2" t="str">
        <f>IFERROR(VLOOKUP(Tableau2[[#This Row],[PR]],'Taux sortant'!$I$9:$S$167,COLUMN(),0),"")</f>
        <v/>
      </c>
    </row>
    <row r="1180" spans="1:12" x14ac:dyDescent="0.3">
      <c r="A1180" s="1" t="s">
        <v>1772</v>
      </c>
      <c r="B1180" s="1" t="s">
        <v>1547</v>
      </c>
      <c r="C1180" s="2">
        <f>IFERROR(VLOOKUP(Tableau2[[#This Row],[PR]],'Taux sortant'!$I$9:$S$167,COLUMN(),0),"")</f>
        <v>8.85</v>
      </c>
      <c r="D1180" s="2">
        <f>IFERROR(VLOOKUP(Tableau2[[#This Row],[PR]],'Taux sortant'!$I$9:$S$167,COLUMN(),0),"")</f>
        <v>6.89</v>
      </c>
      <c r="E1180" s="2">
        <f>IFERROR(VLOOKUP(Tableau2[[#This Row],[PR]],'Taux sortant'!$I$9:$S$167,COLUMN(),0),"")</f>
        <v>4.7</v>
      </c>
      <c r="F1180" s="2">
        <f>IFERROR(VLOOKUP(Tableau2[[#This Row],[PR]],'Taux sortant'!$I$9:$S$167,COLUMN(),0),"")</f>
        <v>3.63</v>
      </c>
      <c r="G1180" s="2">
        <f>IFERROR(VLOOKUP(Tableau2[[#This Row],[PR]],'Taux sortant'!$I$9:$S$167,COLUMN(),0),"")</f>
        <v>2.93</v>
      </c>
      <c r="H1180" s="2">
        <f>IFERROR(VLOOKUP(Tableau2[[#This Row],[PR]],'Taux sortant'!$I$9:$S$167,COLUMN(),0),"")</f>
        <v>2.4900000000000002</v>
      </c>
      <c r="I1180" s="2">
        <f>IFERROR(VLOOKUP(Tableau2[[#This Row],[PR]],'Taux sortant'!$I$9:$S$167,COLUMN(),0),"")</f>
        <v>2.21</v>
      </c>
      <c r="J1180" s="2">
        <f>IFERROR(VLOOKUP(Tableau2[[#This Row],[PR]],'Taux sortant'!$I$9:$S$167,COLUMN(),0),"")</f>
        <v>0</v>
      </c>
      <c r="K1180" s="2">
        <f>IFERROR(VLOOKUP(Tableau2[[#This Row],[PR]],'Taux sortant'!$I$9:$S$167,COLUMN(),0),"")</f>
        <v>0</v>
      </c>
      <c r="L1180" s="2" t="str">
        <f>IFERROR(VLOOKUP(Tableau2[[#This Row],[PR]],'Taux sortant'!$I$9:$S$167,COLUMN(),0),"")</f>
        <v/>
      </c>
    </row>
    <row r="1181" spans="1:12" x14ac:dyDescent="0.3">
      <c r="A1181" s="1" t="s">
        <v>134</v>
      </c>
      <c r="B1181" s="1" t="s">
        <v>1610</v>
      </c>
      <c r="C1181" s="2">
        <f>IFERROR(VLOOKUP(Tableau2[[#This Row],[PR]],'Taux sortant'!$I$9:$S$167,COLUMN(),0),"")</f>
        <v>20.27</v>
      </c>
      <c r="D1181" s="2">
        <f>IFERROR(VLOOKUP(Tableau2[[#This Row],[PR]],'Taux sortant'!$I$9:$S$167,COLUMN(),0),"")</f>
        <v>17.12</v>
      </c>
      <c r="E1181" s="2">
        <f>IFERROR(VLOOKUP(Tableau2[[#This Row],[PR]],'Taux sortant'!$I$9:$S$167,COLUMN(),0),"")</f>
        <v>13.15</v>
      </c>
      <c r="F1181" s="2">
        <f>IFERROR(VLOOKUP(Tableau2[[#This Row],[PR]],'Taux sortant'!$I$9:$S$167,COLUMN(),0),"")</f>
        <v>9.51</v>
      </c>
      <c r="G1181" s="2">
        <f>IFERROR(VLOOKUP(Tableau2[[#This Row],[PR]],'Taux sortant'!$I$9:$S$167,COLUMN(),0),"")</f>
        <v>6.45</v>
      </c>
      <c r="H1181" s="2">
        <f>IFERROR(VLOOKUP(Tableau2[[#This Row],[PR]],'Taux sortant'!$I$9:$S$167,COLUMN(),0),"")</f>
        <v>4.6399999999999997</v>
      </c>
      <c r="I1181" s="2">
        <f>IFERROR(VLOOKUP(Tableau2[[#This Row],[PR]],'Taux sortant'!$I$9:$S$167,COLUMN(),0),"")</f>
        <v>3.62</v>
      </c>
      <c r="J1181" s="2">
        <f>IFERROR(VLOOKUP(Tableau2[[#This Row],[PR]],'Taux sortant'!$I$9:$S$167,COLUMN(),0),"")</f>
        <v>0</v>
      </c>
      <c r="K1181" s="2">
        <f>IFERROR(VLOOKUP(Tableau2[[#This Row],[PR]],'Taux sortant'!$I$9:$S$167,COLUMN(),0),"")</f>
        <v>0</v>
      </c>
      <c r="L1181" s="2" t="str">
        <f>IFERROR(VLOOKUP(Tableau2[[#This Row],[PR]],'Taux sortant'!$I$9:$S$167,COLUMN(),0),"")</f>
        <v/>
      </c>
    </row>
    <row r="1182" spans="1:12" x14ac:dyDescent="0.3">
      <c r="A1182" s="1" t="s">
        <v>134</v>
      </c>
      <c r="B1182" s="1" t="s">
        <v>3134</v>
      </c>
      <c r="C1182" s="2">
        <f>IFERROR(VLOOKUP(Tableau2[[#This Row],[PR]],'Taux sortant'!$I$9:$S$167,COLUMN(),0),"")</f>
        <v>15.34</v>
      </c>
      <c r="D1182" s="2">
        <f>IFERROR(VLOOKUP(Tableau2[[#This Row],[PR]],'Taux sortant'!$I$9:$S$167,COLUMN(),0),"")</f>
        <v>12.85</v>
      </c>
      <c r="E1182" s="2">
        <f>IFERROR(VLOOKUP(Tableau2[[#This Row],[PR]],'Taux sortant'!$I$9:$S$167,COLUMN(),0),"")</f>
        <v>9.94</v>
      </c>
      <c r="F1182" s="2">
        <f>IFERROR(VLOOKUP(Tableau2[[#This Row],[PR]],'Taux sortant'!$I$9:$S$167,COLUMN(),0),"")</f>
        <v>8.5399999999999991</v>
      </c>
      <c r="G1182" s="2">
        <f>IFERROR(VLOOKUP(Tableau2[[#This Row],[PR]],'Taux sortant'!$I$9:$S$167,COLUMN(),0),"")</f>
        <v>7.34</v>
      </c>
      <c r="H1182" s="2">
        <f>IFERROR(VLOOKUP(Tableau2[[#This Row],[PR]],'Taux sortant'!$I$9:$S$167,COLUMN(),0),"")</f>
        <v>6.29</v>
      </c>
      <c r="I1182" s="2">
        <f>IFERROR(VLOOKUP(Tableau2[[#This Row],[PR]],'Taux sortant'!$I$9:$S$167,COLUMN(),0),"")</f>
        <v>5.49</v>
      </c>
      <c r="J1182" s="2">
        <f>IFERROR(VLOOKUP(Tableau2[[#This Row],[PR]],'Taux sortant'!$I$9:$S$167,COLUMN(),0),"")</f>
        <v>0</v>
      </c>
      <c r="K1182" s="2">
        <f>IFERROR(VLOOKUP(Tableau2[[#This Row],[PR]],'Taux sortant'!$I$9:$S$167,COLUMN(),0),"")</f>
        <v>0</v>
      </c>
      <c r="L1182" s="2" t="str">
        <f>IFERROR(VLOOKUP(Tableau2[[#This Row],[PR]],'Taux sortant'!$I$9:$S$167,COLUMN(),0),"")</f>
        <v/>
      </c>
    </row>
    <row r="1183" spans="1:12" x14ac:dyDescent="0.3">
      <c r="A1183" s="1" t="s">
        <v>134</v>
      </c>
      <c r="B1183" s="1" t="s">
        <v>134</v>
      </c>
      <c r="C1183" s="2">
        <f>IFERROR(VLOOKUP(Tableau2[[#This Row],[PR]],'Taux sortant'!$I$9:$S$167,COLUMN(),0),"")</f>
        <v>20.07</v>
      </c>
      <c r="D1183" s="2">
        <f>IFERROR(VLOOKUP(Tableau2[[#This Row],[PR]],'Taux sortant'!$I$9:$S$167,COLUMN(),0),"")</f>
        <v>15.84</v>
      </c>
      <c r="E1183" s="2">
        <f>IFERROR(VLOOKUP(Tableau2[[#This Row],[PR]],'Taux sortant'!$I$9:$S$167,COLUMN(),0),"")</f>
        <v>11.78</v>
      </c>
      <c r="F1183" s="2">
        <f>IFERROR(VLOOKUP(Tableau2[[#This Row],[PR]],'Taux sortant'!$I$9:$S$167,COLUMN(),0),"")</f>
        <v>8.85</v>
      </c>
      <c r="G1183" s="2">
        <f>IFERROR(VLOOKUP(Tableau2[[#This Row],[PR]],'Taux sortant'!$I$9:$S$167,COLUMN(),0),"")</f>
        <v>6.72</v>
      </c>
      <c r="H1183" s="2">
        <f>IFERROR(VLOOKUP(Tableau2[[#This Row],[PR]],'Taux sortant'!$I$9:$S$167,COLUMN(),0),"")</f>
        <v>5.19</v>
      </c>
      <c r="I1183" s="2">
        <f>IFERROR(VLOOKUP(Tableau2[[#This Row],[PR]],'Taux sortant'!$I$9:$S$167,COLUMN(),0),"")</f>
        <v>4.37</v>
      </c>
      <c r="J1183" s="2">
        <f>IFERROR(VLOOKUP(Tableau2[[#This Row],[PR]],'Taux sortant'!$I$9:$S$167,COLUMN(),0),"")</f>
        <v>0</v>
      </c>
      <c r="K1183" s="2">
        <f>IFERROR(VLOOKUP(Tableau2[[#This Row],[PR]],'Taux sortant'!$I$9:$S$167,COLUMN(),0),"")</f>
        <v>0</v>
      </c>
      <c r="L1183" s="2" t="str">
        <f>IFERROR(VLOOKUP(Tableau2[[#This Row],[PR]],'Taux sortant'!$I$9:$S$167,COLUMN(),0),"")</f>
        <v/>
      </c>
    </row>
    <row r="1184" spans="1:12" x14ac:dyDescent="0.3">
      <c r="A1184" s="1" t="s">
        <v>3369</v>
      </c>
      <c r="B1184" s="1" t="s">
        <v>3134</v>
      </c>
      <c r="C1184" s="2">
        <f>IFERROR(VLOOKUP(Tableau2[[#This Row],[PR]],'Taux sortant'!$I$9:$S$167,COLUMN(),0),"")</f>
        <v>15.34</v>
      </c>
      <c r="D1184" s="2">
        <f>IFERROR(VLOOKUP(Tableau2[[#This Row],[PR]],'Taux sortant'!$I$9:$S$167,COLUMN(),0),"")</f>
        <v>12.85</v>
      </c>
      <c r="E1184" s="2">
        <f>IFERROR(VLOOKUP(Tableau2[[#This Row],[PR]],'Taux sortant'!$I$9:$S$167,COLUMN(),0),"")</f>
        <v>9.94</v>
      </c>
      <c r="F1184" s="2">
        <f>IFERROR(VLOOKUP(Tableau2[[#This Row],[PR]],'Taux sortant'!$I$9:$S$167,COLUMN(),0),"")</f>
        <v>8.5399999999999991</v>
      </c>
      <c r="G1184" s="2">
        <f>IFERROR(VLOOKUP(Tableau2[[#This Row],[PR]],'Taux sortant'!$I$9:$S$167,COLUMN(),0),"")</f>
        <v>7.34</v>
      </c>
      <c r="H1184" s="2">
        <f>IFERROR(VLOOKUP(Tableau2[[#This Row],[PR]],'Taux sortant'!$I$9:$S$167,COLUMN(),0),"")</f>
        <v>6.29</v>
      </c>
      <c r="I1184" s="2">
        <f>IFERROR(VLOOKUP(Tableau2[[#This Row],[PR]],'Taux sortant'!$I$9:$S$167,COLUMN(),0),"")</f>
        <v>5.49</v>
      </c>
      <c r="J1184" s="2">
        <f>IFERROR(VLOOKUP(Tableau2[[#This Row],[PR]],'Taux sortant'!$I$9:$S$167,COLUMN(),0),"")</f>
        <v>0</v>
      </c>
      <c r="K1184" s="2">
        <f>IFERROR(VLOOKUP(Tableau2[[#This Row],[PR]],'Taux sortant'!$I$9:$S$167,COLUMN(),0),"")</f>
        <v>0</v>
      </c>
      <c r="L1184" s="2" t="str">
        <f>IFERROR(VLOOKUP(Tableau2[[#This Row],[PR]],'Taux sortant'!$I$9:$S$167,COLUMN(),0),"")</f>
        <v/>
      </c>
    </row>
    <row r="1185" spans="1:12" x14ac:dyDescent="0.3">
      <c r="A1185" s="1" t="s">
        <v>172</v>
      </c>
      <c r="B1185" s="1" t="s">
        <v>105</v>
      </c>
      <c r="C1185" s="2">
        <f>IFERROR(VLOOKUP(Tableau2[[#This Row],[PR]],'Taux sortant'!$I$9:$S$167,COLUMN(),0),"")</f>
        <v>22.68</v>
      </c>
      <c r="D1185" s="2">
        <f>IFERROR(VLOOKUP(Tableau2[[#This Row],[PR]],'Taux sortant'!$I$9:$S$167,COLUMN(),0),"")</f>
        <v>19.600000000000001</v>
      </c>
      <c r="E1185" s="2">
        <f>IFERROR(VLOOKUP(Tableau2[[#This Row],[PR]],'Taux sortant'!$I$9:$S$167,COLUMN(),0),"")</f>
        <v>15.23</v>
      </c>
      <c r="F1185" s="2">
        <f>IFERROR(VLOOKUP(Tableau2[[#This Row],[PR]],'Taux sortant'!$I$9:$S$167,COLUMN(),0),"")</f>
        <v>11.98</v>
      </c>
      <c r="G1185" s="2">
        <f>IFERROR(VLOOKUP(Tableau2[[#This Row],[PR]],'Taux sortant'!$I$9:$S$167,COLUMN(),0),"")</f>
        <v>8.5399999999999991</v>
      </c>
      <c r="H1185" s="2">
        <f>IFERROR(VLOOKUP(Tableau2[[#This Row],[PR]],'Taux sortant'!$I$9:$S$167,COLUMN(),0),"")</f>
        <v>5.65</v>
      </c>
      <c r="I1185" s="2">
        <f>IFERROR(VLOOKUP(Tableau2[[#This Row],[PR]],'Taux sortant'!$I$9:$S$167,COLUMN(),0),"")</f>
        <v>4.07</v>
      </c>
      <c r="J1185" s="2">
        <f>IFERROR(VLOOKUP(Tableau2[[#This Row],[PR]],'Taux sortant'!$I$9:$S$167,COLUMN(),0),"")</f>
        <v>0</v>
      </c>
      <c r="K1185" s="2">
        <f>IFERROR(VLOOKUP(Tableau2[[#This Row],[PR]],'Taux sortant'!$I$9:$S$167,COLUMN(),0),"")</f>
        <v>0</v>
      </c>
      <c r="L1185" s="2" t="str">
        <f>IFERROR(VLOOKUP(Tableau2[[#This Row],[PR]],'Taux sortant'!$I$9:$S$167,COLUMN(),0),"")</f>
        <v/>
      </c>
    </row>
    <row r="1186" spans="1:12" x14ac:dyDescent="0.3">
      <c r="A1186" s="1" t="s">
        <v>1777</v>
      </c>
      <c r="B1186" s="1" t="s">
        <v>1559</v>
      </c>
      <c r="C1186" s="2">
        <f>IFERROR(VLOOKUP(Tableau2[[#This Row],[PR]],'Taux sortant'!$I$9:$S$167,COLUMN(),0),"")</f>
        <v>30.33</v>
      </c>
      <c r="D1186" s="2">
        <f>IFERROR(VLOOKUP(Tableau2[[#This Row],[PR]],'Taux sortant'!$I$9:$S$167,COLUMN(),0),"")</f>
        <v>27.8</v>
      </c>
      <c r="E1186" s="2">
        <f>IFERROR(VLOOKUP(Tableau2[[#This Row],[PR]],'Taux sortant'!$I$9:$S$167,COLUMN(),0),"")</f>
        <v>20.43</v>
      </c>
      <c r="F1186" s="2">
        <f>IFERROR(VLOOKUP(Tableau2[[#This Row],[PR]],'Taux sortant'!$I$9:$S$167,COLUMN(),0),"")</f>
        <v>15.78</v>
      </c>
      <c r="G1186" s="2">
        <f>IFERROR(VLOOKUP(Tableau2[[#This Row],[PR]],'Taux sortant'!$I$9:$S$167,COLUMN(),0),"")</f>
        <v>11.93</v>
      </c>
      <c r="H1186" s="2">
        <f>IFERROR(VLOOKUP(Tableau2[[#This Row],[PR]],'Taux sortant'!$I$9:$S$167,COLUMN(),0),"")</f>
        <v>7.97</v>
      </c>
      <c r="I1186" s="2">
        <f>IFERROR(VLOOKUP(Tableau2[[#This Row],[PR]],'Taux sortant'!$I$9:$S$167,COLUMN(),0),"")</f>
        <v>7.56</v>
      </c>
      <c r="J1186" s="2">
        <f>IFERROR(VLOOKUP(Tableau2[[#This Row],[PR]],'Taux sortant'!$I$9:$S$167,COLUMN(),0),"")</f>
        <v>0</v>
      </c>
      <c r="K1186" s="2">
        <f>IFERROR(VLOOKUP(Tableau2[[#This Row],[PR]],'Taux sortant'!$I$9:$S$167,COLUMN(),0),"")</f>
        <v>0</v>
      </c>
      <c r="L1186" s="2" t="str">
        <f>IFERROR(VLOOKUP(Tableau2[[#This Row],[PR]],'Taux sortant'!$I$9:$S$167,COLUMN(),0),"")</f>
        <v/>
      </c>
    </row>
    <row r="1187" spans="1:12" x14ac:dyDescent="0.3">
      <c r="A1187" s="1" t="s">
        <v>4375</v>
      </c>
      <c r="B1187" s="1" t="s">
        <v>4145</v>
      </c>
      <c r="C1187" s="2">
        <f>IFERROR(VLOOKUP(Tableau2[[#This Row],[PR]],'Taux sortant'!$I$9:$S$167,COLUMN(),0),"")</f>
        <v>22.32</v>
      </c>
      <c r="D1187" s="2">
        <f>IFERROR(VLOOKUP(Tableau2[[#This Row],[PR]],'Taux sortant'!$I$9:$S$167,COLUMN(),0),"")</f>
        <v>19.86</v>
      </c>
      <c r="E1187" s="2">
        <f>IFERROR(VLOOKUP(Tableau2[[#This Row],[PR]],'Taux sortant'!$I$9:$S$167,COLUMN(),0),"")</f>
        <v>16.239999999999998</v>
      </c>
      <c r="F1187" s="2">
        <f>IFERROR(VLOOKUP(Tableau2[[#This Row],[PR]],'Taux sortant'!$I$9:$S$167,COLUMN(),0),"")</f>
        <v>14.04</v>
      </c>
      <c r="G1187" s="2">
        <f>IFERROR(VLOOKUP(Tableau2[[#This Row],[PR]],'Taux sortant'!$I$9:$S$167,COLUMN(),0),"")</f>
        <v>12.21</v>
      </c>
      <c r="H1187" s="2">
        <f>IFERROR(VLOOKUP(Tableau2[[#This Row],[PR]],'Taux sortant'!$I$9:$S$167,COLUMN(),0),"")</f>
        <v>10.16</v>
      </c>
      <c r="I1187" s="2">
        <f>IFERROR(VLOOKUP(Tableau2[[#This Row],[PR]],'Taux sortant'!$I$9:$S$167,COLUMN(),0),"")</f>
        <v>8.69</v>
      </c>
      <c r="J1187" s="2">
        <f>IFERROR(VLOOKUP(Tableau2[[#This Row],[PR]],'Taux sortant'!$I$9:$S$167,COLUMN(),0),"")</f>
        <v>0</v>
      </c>
      <c r="K1187" s="2">
        <f>IFERROR(VLOOKUP(Tableau2[[#This Row],[PR]],'Taux sortant'!$I$9:$S$167,COLUMN(),0),"")</f>
        <v>0</v>
      </c>
      <c r="L1187" s="2" t="str">
        <f>IFERROR(VLOOKUP(Tableau2[[#This Row],[PR]],'Taux sortant'!$I$9:$S$167,COLUMN(),0),"")</f>
        <v/>
      </c>
    </row>
    <row r="1188" spans="1:12" x14ac:dyDescent="0.3">
      <c r="A1188" s="1" t="s">
        <v>4378</v>
      </c>
      <c r="B1188" s="1" t="s">
        <v>4145</v>
      </c>
      <c r="C1188" s="2">
        <f>IFERROR(VLOOKUP(Tableau2[[#This Row],[PR]],'Taux sortant'!$I$9:$S$167,COLUMN(),0),"")</f>
        <v>22.32</v>
      </c>
      <c r="D1188" s="2">
        <f>IFERROR(VLOOKUP(Tableau2[[#This Row],[PR]],'Taux sortant'!$I$9:$S$167,COLUMN(),0),"")</f>
        <v>19.86</v>
      </c>
      <c r="E1188" s="2">
        <f>IFERROR(VLOOKUP(Tableau2[[#This Row],[PR]],'Taux sortant'!$I$9:$S$167,COLUMN(),0),"")</f>
        <v>16.239999999999998</v>
      </c>
      <c r="F1188" s="2">
        <f>IFERROR(VLOOKUP(Tableau2[[#This Row],[PR]],'Taux sortant'!$I$9:$S$167,COLUMN(),0),"")</f>
        <v>14.04</v>
      </c>
      <c r="G1188" s="2">
        <f>IFERROR(VLOOKUP(Tableau2[[#This Row],[PR]],'Taux sortant'!$I$9:$S$167,COLUMN(),0),"")</f>
        <v>12.21</v>
      </c>
      <c r="H1188" s="2">
        <f>IFERROR(VLOOKUP(Tableau2[[#This Row],[PR]],'Taux sortant'!$I$9:$S$167,COLUMN(),0),"")</f>
        <v>10.16</v>
      </c>
      <c r="I1188" s="2">
        <f>IFERROR(VLOOKUP(Tableau2[[#This Row],[PR]],'Taux sortant'!$I$9:$S$167,COLUMN(),0),"")</f>
        <v>8.69</v>
      </c>
      <c r="J1188" s="2">
        <f>IFERROR(VLOOKUP(Tableau2[[#This Row],[PR]],'Taux sortant'!$I$9:$S$167,COLUMN(),0),"")</f>
        <v>0</v>
      </c>
      <c r="K1188" s="2">
        <f>IFERROR(VLOOKUP(Tableau2[[#This Row],[PR]],'Taux sortant'!$I$9:$S$167,COLUMN(),0),"")</f>
        <v>0</v>
      </c>
      <c r="L1188" s="2" t="str">
        <f>IFERROR(VLOOKUP(Tableau2[[#This Row],[PR]],'Taux sortant'!$I$9:$S$167,COLUMN(),0),"")</f>
        <v/>
      </c>
    </row>
    <row r="1189" spans="1:12" x14ac:dyDescent="0.3">
      <c r="A1189" s="1" t="s">
        <v>175</v>
      </c>
      <c r="B1189" s="1" t="s">
        <v>3082</v>
      </c>
      <c r="C1189" s="2">
        <f>IFERROR(VLOOKUP(Tableau2[[#This Row],[PR]],'Taux sortant'!$I$9:$S$167,COLUMN(),0),"")</f>
        <v>15.9</v>
      </c>
      <c r="D1189" s="2">
        <f>IFERROR(VLOOKUP(Tableau2[[#This Row],[PR]],'Taux sortant'!$I$9:$S$167,COLUMN(),0),"")</f>
        <v>13.36</v>
      </c>
      <c r="E1189" s="2">
        <f>IFERROR(VLOOKUP(Tableau2[[#This Row],[PR]],'Taux sortant'!$I$9:$S$167,COLUMN(),0),"")</f>
        <v>10.43</v>
      </c>
      <c r="F1189" s="2">
        <f>IFERROR(VLOOKUP(Tableau2[[#This Row],[PR]],'Taux sortant'!$I$9:$S$167,COLUMN(),0),"")</f>
        <v>8.9700000000000006</v>
      </c>
      <c r="G1189" s="2">
        <f>IFERROR(VLOOKUP(Tableau2[[#This Row],[PR]],'Taux sortant'!$I$9:$S$167,COLUMN(),0),"")</f>
        <v>7.72</v>
      </c>
      <c r="H1189" s="2">
        <f>IFERROR(VLOOKUP(Tableau2[[#This Row],[PR]],'Taux sortant'!$I$9:$S$167,COLUMN(),0),"")</f>
        <v>6.68</v>
      </c>
      <c r="I1189" s="2">
        <f>IFERROR(VLOOKUP(Tableau2[[#This Row],[PR]],'Taux sortant'!$I$9:$S$167,COLUMN(),0),"")</f>
        <v>5.85</v>
      </c>
      <c r="J1189" s="2">
        <f>IFERROR(VLOOKUP(Tableau2[[#This Row],[PR]],'Taux sortant'!$I$9:$S$167,COLUMN(),0),"")</f>
        <v>0</v>
      </c>
      <c r="K1189" s="2">
        <f>IFERROR(VLOOKUP(Tableau2[[#This Row],[PR]],'Taux sortant'!$I$9:$S$167,COLUMN(),0),"")</f>
        <v>0</v>
      </c>
      <c r="L1189" s="2" t="str">
        <f>IFERROR(VLOOKUP(Tableau2[[#This Row],[PR]],'Taux sortant'!$I$9:$S$167,COLUMN(),0),"")</f>
        <v/>
      </c>
    </row>
    <row r="1190" spans="1:12" x14ac:dyDescent="0.3">
      <c r="A1190" s="1" t="s">
        <v>175</v>
      </c>
      <c r="B1190" s="1" t="s">
        <v>53</v>
      </c>
      <c r="C1190" s="2">
        <f>IFERROR(VLOOKUP(Tableau2[[#This Row],[PR]],'Taux sortant'!$I$9:$S$167,COLUMN(),0),"")</f>
        <v>28.13</v>
      </c>
      <c r="D1190" s="2">
        <f>IFERROR(VLOOKUP(Tableau2[[#This Row],[PR]],'Taux sortant'!$I$9:$S$167,COLUMN(),0),"")</f>
        <v>22.97</v>
      </c>
      <c r="E1190" s="2">
        <f>IFERROR(VLOOKUP(Tableau2[[#This Row],[PR]],'Taux sortant'!$I$9:$S$167,COLUMN(),0),"")</f>
        <v>17.190000000000001</v>
      </c>
      <c r="F1190" s="2">
        <f>IFERROR(VLOOKUP(Tableau2[[#This Row],[PR]],'Taux sortant'!$I$9:$S$167,COLUMN(),0),"")</f>
        <v>13.88</v>
      </c>
      <c r="G1190" s="2">
        <f>IFERROR(VLOOKUP(Tableau2[[#This Row],[PR]],'Taux sortant'!$I$9:$S$167,COLUMN(),0),"")</f>
        <v>10.89</v>
      </c>
      <c r="H1190" s="2">
        <f>IFERROR(VLOOKUP(Tableau2[[#This Row],[PR]],'Taux sortant'!$I$9:$S$167,COLUMN(),0),"")</f>
        <v>7.86</v>
      </c>
      <c r="I1190" s="2">
        <f>IFERROR(VLOOKUP(Tableau2[[#This Row],[PR]],'Taux sortant'!$I$9:$S$167,COLUMN(),0),"")</f>
        <v>7.14</v>
      </c>
      <c r="J1190" s="2">
        <f>IFERROR(VLOOKUP(Tableau2[[#This Row],[PR]],'Taux sortant'!$I$9:$S$167,COLUMN(),0),"")</f>
        <v>0</v>
      </c>
      <c r="K1190" s="2">
        <f>IFERROR(VLOOKUP(Tableau2[[#This Row],[PR]],'Taux sortant'!$I$9:$S$167,COLUMN(),0),"")</f>
        <v>0</v>
      </c>
      <c r="L1190" s="2" t="str">
        <f>IFERROR(VLOOKUP(Tableau2[[#This Row],[PR]],'Taux sortant'!$I$9:$S$167,COLUMN(),0),"")</f>
        <v/>
      </c>
    </row>
    <row r="1191" spans="1:12" x14ac:dyDescent="0.3">
      <c r="A1191" s="1" t="s">
        <v>1780</v>
      </c>
      <c r="B1191" s="1" t="s">
        <v>1521</v>
      </c>
      <c r="C1191" s="2">
        <f>IFERROR(VLOOKUP(Tableau2[[#This Row],[PR]],'Taux sortant'!$I$9:$S$167,COLUMN(),0),"")</f>
        <v>21.64</v>
      </c>
      <c r="D1191" s="2">
        <f>IFERROR(VLOOKUP(Tableau2[[#This Row],[PR]],'Taux sortant'!$I$9:$S$167,COLUMN(),0),"")</f>
        <v>17.57</v>
      </c>
      <c r="E1191" s="2">
        <f>IFERROR(VLOOKUP(Tableau2[[#This Row],[PR]],'Taux sortant'!$I$9:$S$167,COLUMN(),0),"")</f>
        <v>11.74</v>
      </c>
      <c r="F1191" s="2">
        <f>IFERROR(VLOOKUP(Tableau2[[#This Row],[PR]],'Taux sortant'!$I$9:$S$167,COLUMN(),0),"")</f>
        <v>9.3000000000000007</v>
      </c>
      <c r="G1191" s="2">
        <f>IFERROR(VLOOKUP(Tableau2[[#This Row],[PR]],'Taux sortant'!$I$9:$S$167,COLUMN(),0),"")</f>
        <v>7.56</v>
      </c>
      <c r="H1191" s="2">
        <f>IFERROR(VLOOKUP(Tableau2[[#This Row],[PR]],'Taux sortant'!$I$9:$S$167,COLUMN(),0),"")</f>
        <v>5.09</v>
      </c>
      <c r="I1191" s="2">
        <f>IFERROR(VLOOKUP(Tableau2[[#This Row],[PR]],'Taux sortant'!$I$9:$S$167,COLUMN(),0),"")</f>
        <v>4.7300000000000004</v>
      </c>
      <c r="J1191" s="2">
        <f>IFERROR(VLOOKUP(Tableau2[[#This Row],[PR]],'Taux sortant'!$I$9:$S$167,COLUMN(),0),"")</f>
        <v>0</v>
      </c>
      <c r="K1191" s="2">
        <f>IFERROR(VLOOKUP(Tableau2[[#This Row],[PR]],'Taux sortant'!$I$9:$S$167,COLUMN(),0),"")</f>
        <v>0</v>
      </c>
      <c r="L1191" s="2" t="str">
        <f>IFERROR(VLOOKUP(Tableau2[[#This Row],[PR]],'Taux sortant'!$I$9:$S$167,COLUMN(),0),"")</f>
        <v/>
      </c>
    </row>
    <row r="1192" spans="1:12" x14ac:dyDescent="0.3">
      <c r="A1192" s="1" t="s">
        <v>1780</v>
      </c>
      <c r="B1192" s="1" t="s">
        <v>4174</v>
      </c>
      <c r="C1192" s="2">
        <f>IFERROR(VLOOKUP(Tableau2[[#This Row],[PR]],'Taux sortant'!$I$9:$S$167,COLUMN(),0),"")</f>
        <v>18.22</v>
      </c>
      <c r="D1192" s="2">
        <f>IFERROR(VLOOKUP(Tableau2[[#This Row],[PR]],'Taux sortant'!$I$9:$S$167,COLUMN(),0),"")</f>
        <v>15.54</v>
      </c>
      <c r="E1192" s="2">
        <f>IFERROR(VLOOKUP(Tableau2[[#This Row],[PR]],'Taux sortant'!$I$9:$S$167,COLUMN(),0),"")</f>
        <v>12.42</v>
      </c>
      <c r="F1192" s="2">
        <f>IFERROR(VLOOKUP(Tableau2[[#This Row],[PR]],'Taux sortant'!$I$9:$S$167,COLUMN(),0),"")</f>
        <v>10.85</v>
      </c>
      <c r="G1192" s="2">
        <f>IFERROR(VLOOKUP(Tableau2[[#This Row],[PR]],'Taux sortant'!$I$9:$S$167,COLUMN(),0),"")</f>
        <v>9.4499999999999993</v>
      </c>
      <c r="H1192" s="2">
        <f>IFERROR(VLOOKUP(Tableau2[[#This Row],[PR]],'Taux sortant'!$I$9:$S$167,COLUMN(),0),"")</f>
        <v>8.27</v>
      </c>
      <c r="I1192" s="2">
        <f>IFERROR(VLOOKUP(Tableau2[[#This Row],[PR]],'Taux sortant'!$I$9:$S$167,COLUMN(),0),"")</f>
        <v>7.27</v>
      </c>
      <c r="J1192" s="2">
        <f>IFERROR(VLOOKUP(Tableau2[[#This Row],[PR]],'Taux sortant'!$I$9:$S$167,COLUMN(),0),"")</f>
        <v>0</v>
      </c>
      <c r="K1192" s="2">
        <f>IFERROR(VLOOKUP(Tableau2[[#This Row],[PR]],'Taux sortant'!$I$9:$S$167,COLUMN(),0),"")</f>
        <v>0</v>
      </c>
      <c r="L1192" s="2" t="str">
        <f>IFERROR(VLOOKUP(Tableau2[[#This Row],[PR]],'Taux sortant'!$I$9:$S$167,COLUMN(),0),"")</f>
        <v/>
      </c>
    </row>
    <row r="1193" spans="1:12" x14ac:dyDescent="0.3">
      <c r="A1193" s="1" t="s">
        <v>178</v>
      </c>
      <c r="B1193" s="1" t="s">
        <v>15</v>
      </c>
      <c r="C1193" s="2">
        <f>IFERROR(VLOOKUP(Tableau2[[#This Row],[PR]],'Taux sortant'!$I$9:$S$167,COLUMN(),0),"")</f>
        <v>12.05</v>
      </c>
      <c r="D1193" s="2">
        <f>IFERROR(VLOOKUP(Tableau2[[#This Row],[PR]],'Taux sortant'!$I$9:$S$167,COLUMN(),0),"")</f>
        <v>9.57</v>
      </c>
      <c r="E1193" s="2">
        <f>IFERROR(VLOOKUP(Tableau2[[#This Row],[PR]],'Taux sortant'!$I$9:$S$167,COLUMN(),0),"")</f>
        <v>6.79</v>
      </c>
      <c r="F1193" s="2">
        <f>IFERROR(VLOOKUP(Tableau2[[#This Row],[PR]],'Taux sortant'!$I$9:$S$167,COLUMN(),0),"")</f>
        <v>5.47</v>
      </c>
      <c r="G1193" s="2">
        <f>IFERROR(VLOOKUP(Tableau2[[#This Row],[PR]],'Taux sortant'!$I$9:$S$167,COLUMN(),0),"")</f>
        <v>4.49</v>
      </c>
      <c r="H1193" s="2">
        <f>IFERROR(VLOOKUP(Tableau2[[#This Row],[PR]],'Taux sortant'!$I$9:$S$167,COLUMN(),0),"")</f>
        <v>3.66</v>
      </c>
      <c r="I1193" s="2">
        <f>IFERROR(VLOOKUP(Tableau2[[#This Row],[PR]],'Taux sortant'!$I$9:$S$167,COLUMN(),0),"")</f>
        <v>3.12</v>
      </c>
      <c r="J1193" s="2">
        <f>IFERROR(VLOOKUP(Tableau2[[#This Row],[PR]],'Taux sortant'!$I$9:$S$167,COLUMN(),0),"")</f>
        <v>0</v>
      </c>
      <c r="K1193" s="2">
        <f>IFERROR(VLOOKUP(Tableau2[[#This Row],[PR]],'Taux sortant'!$I$9:$S$167,COLUMN(),0),"")</f>
        <v>0</v>
      </c>
      <c r="L1193" s="2" t="str">
        <f>IFERROR(VLOOKUP(Tableau2[[#This Row],[PR]],'Taux sortant'!$I$9:$S$167,COLUMN(),0),"")</f>
        <v/>
      </c>
    </row>
    <row r="1194" spans="1:12" x14ac:dyDescent="0.3">
      <c r="A1194" s="1" t="s">
        <v>5625</v>
      </c>
      <c r="B1194" s="1" t="s">
        <v>5356</v>
      </c>
      <c r="C1194" s="2">
        <f>IFERROR(VLOOKUP(Tableau2[[#This Row],[PR]],'Taux sortant'!$I$9:$S$167,COLUMN(),0),"")</f>
        <v>14.1</v>
      </c>
      <c r="D1194" s="2">
        <f>IFERROR(VLOOKUP(Tableau2[[#This Row],[PR]],'Taux sortant'!$I$9:$S$167,COLUMN(),0),"")</f>
        <v>12.41</v>
      </c>
      <c r="E1194" s="2">
        <f>IFERROR(VLOOKUP(Tableau2[[#This Row],[PR]],'Taux sortant'!$I$9:$S$167,COLUMN(),0),"")</f>
        <v>9.0299999999999994</v>
      </c>
      <c r="F1194" s="2">
        <f>IFERROR(VLOOKUP(Tableau2[[#This Row],[PR]],'Taux sortant'!$I$9:$S$167,COLUMN(),0),"")</f>
        <v>7.34</v>
      </c>
      <c r="G1194" s="2">
        <f>IFERROR(VLOOKUP(Tableau2[[#This Row],[PR]],'Taux sortant'!$I$9:$S$167,COLUMN(),0),"")</f>
        <v>6.12</v>
      </c>
      <c r="H1194" s="2">
        <f>IFERROR(VLOOKUP(Tableau2[[#This Row],[PR]],'Taux sortant'!$I$9:$S$167,COLUMN(),0),"")</f>
        <v>5.37</v>
      </c>
      <c r="I1194" s="2">
        <f>IFERROR(VLOOKUP(Tableau2[[#This Row],[PR]],'Taux sortant'!$I$9:$S$167,COLUMN(),0),"")</f>
        <v>4.6500000000000004</v>
      </c>
      <c r="J1194" s="2">
        <f>IFERROR(VLOOKUP(Tableau2[[#This Row],[PR]],'Taux sortant'!$I$9:$S$167,COLUMN(),0),"")</f>
        <v>0</v>
      </c>
      <c r="K1194" s="2">
        <f>IFERROR(VLOOKUP(Tableau2[[#This Row],[PR]],'Taux sortant'!$I$9:$S$167,COLUMN(),0),"")</f>
        <v>1585.65</v>
      </c>
      <c r="L1194" s="2" t="str">
        <f>IFERROR(VLOOKUP(Tableau2[[#This Row],[PR]],'Taux sortant'!$I$9:$S$167,COLUMN(),0),"")</f>
        <v/>
      </c>
    </row>
    <row r="1195" spans="1:12" x14ac:dyDescent="0.3">
      <c r="A1195" s="1" t="s">
        <v>1783</v>
      </c>
      <c r="B1195" s="1" t="s">
        <v>1610</v>
      </c>
      <c r="C1195" s="2">
        <f>IFERROR(VLOOKUP(Tableau2[[#This Row],[PR]],'Taux sortant'!$I$9:$S$167,COLUMN(),0),"")</f>
        <v>20.27</v>
      </c>
      <c r="D1195" s="2">
        <f>IFERROR(VLOOKUP(Tableau2[[#This Row],[PR]],'Taux sortant'!$I$9:$S$167,COLUMN(),0),"")</f>
        <v>17.12</v>
      </c>
      <c r="E1195" s="2">
        <f>IFERROR(VLOOKUP(Tableau2[[#This Row],[PR]],'Taux sortant'!$I$9:$S$167,COLUMN(),0),"")</f>
        <v>13.15</v>
      </c>
      <c r="F1195" s="2">
        <f>IFERROR(VLOOKUP(Tableau2[[#This Row],[PR]],'Taux sortant'!$I$9:$S$167,COLUMN(),0),"")</f>
        <v>9.51</v>
      </c>
      <c r="G1195" s="2">
        <f>IFERROR(VLOOKUP(Tableau2[[#This Row],[PR]],'Taux sortant'!$I$9:$S$167,COLUMN(),0),"")</f>
        <v>6.45</v>
      </c>
      <c r="H1195" s="2">
        <f>IFERROR(VLOOKUP(Tableau2[[#This Row],[PR]],'Taux sortant'!$I$9:$S$167,COLUMN(),0),"")</f>
        <v>4.6399999999999997</v>
      </c>
      <c r="I1195" s="2">
        <f>IFERROR(VLOOKUP(Tableau2[[#This Row],[PR]],'Taux sortant'!$I$9:$S$167,COLUMN(),0),"")</f>
        <v>3.62</v>
      </c>
      <c r="J1195" s="2">
        <f>IFERROR(VLOOKUP(Tableau2[[#This Row],[PR]],'Taux sortant'!$I$9:$S$167,COLUMN(),0),"")</f>
        <v>0</v>
      </c>
      <c r="K1195" s="2">
        <f>IFERROR(VLOOKUP(Tableau2[[#This Row],[PR]],'Taux sortant'!$I$9:$S$167,COLUMN(),0),"")</f>
        <v>0</v>
      </c>
      <c r="L1195" s="2" t="str">
        <f>IFERROR(VLOOKUP(Tableau2[[#This Row],[PR]],'Taux sortant'!$I$9:$S$167,COLUMN(),0),"")</f>
        <v/>
      </c>
    </row>
    <row r="1196" spans="1:12" x14ac:dyDescent="0.3">
      <c r="A1196" s="1" t="s">
        <v>181</v>
      </c>
      <c r="B1196" s="1" t="s">
        <v>5349</v>
      </c>
      <c r="C1196" s="2" t="str">
        <f>IFERROR(VLOOKUP(Tableau2[[#This Row],[PR]],'Taux sortant'!$I$9:$S$167,COLUMN(),0),"")</f>
        <v/>
      </c>
      <c r="D1196" s="2" t="str">
        <f>IFERROR(VLOOKUP(Tableau2[[#This Row],[PR]],'Taux sortant'!$I$9:$S$167,COLUMN(),0),"")</f>
        <v/>
      </c>
      <c r="E1196" s="2" t="str">
        <f>IFERROR(VLOOKUP(Tableau2[[#This Row],[PR]],'Taux sortant'!$I$9:$S$167,COLUMN(),0),"")</f>
        <v/>
      </c>
      <c r="F1196" s="2" t="str">
        <f>IFERROR(VLOOKUP(Tableau2[[#This Row],[PR]],'Taux sortant'!$I$9:$S$167,COLUMN(),0),"")</f>
        <v/>
      </c>
      <c r="G1196" s="2" t="str">
        <f>IFERROR(VLOOKUP(Tableau2[[#This Row],[PR]],'Taux sortant'!$I$9:$S$167,COLUMN(),0),"")</f>
        <v/>
      </c>
      <c r="H1196" s="2" t="str">
        <f>IFERROR(VLOOKUP(Tableau2[[#This Row],[PR]],'Taux sortant'!$I$9:$S$167,COLUMN(),0),"")</f>
        <v/>
      </c>
      <c r="I1196" s="2" t="str">
        <f>IFERROR(VLOOKUP(Tableau2[[#This Row],[PR]],'Taux sortant'!$I$9:$S$167,COLUMN(),0),"")</f>
        <v/>
      </c>
      <c r="J1196" s="2" t="str">
        <f>IFERROR(VLOOKUP(Tableau2[[#This Row],[PR]],'Taux sortant'!$I$9:$S$167,COLUMN(),0),"")</f>
        <v/>
      </c>
      <c r="K1196" s="2" t="str">
        <f>IFERROR(VLOOKUP(Tableau2[[#This Row],[PR]],'Taux sortant'!$I$9:$S$167,COLUMN(),0),"")</f>
        <v/>
      </c>
      <c r="L1196" s="2" t="str">
        <f>IFERROR(VLOOKUP(Tableau2[[#This Row],[PR]],'Taux sortant'!$I$9:$S$167,COLUMN(),0),"")</f>
        <v/>
      </c>
    </row>
    <row r="1197" spans="1:12" x14ac:dyDescent="0.3">
      <c r="A1197" s="1" t="s">
        <v>181</v>
      </c>
      <c r="B1197" s="1" t="s">
        <v>69</v>
      </c>
      <c r="C1197" s="2">
        <f>IFERROR(VLOOKUP(Tableau2[[#This Row],[PR]],'Taux sortant'!$I$9:$S$167,COLUMN(),0),"")</f>
        <v>23.78</v>
      </c>
      <c r="D1197" s="2">
        <f>IFERROR(VLOOKUP(Tableau2[[#This Row],[PR]],'Taux sortant'!$I$9:$S$167,COLUMN(),0),"")</f>
        <v>20.58</v>
      </c>
      <c r="E1197" s="2">
        <f>IFERROR(VLOOKUP(Tableau2[[#This Row],[PR]],'Taux sortant'!$I$9:$S$167,COLUMN(),0),"")</f>
        <v>16.13</v>
      </c>
      <c r="F1197" s="2">
        <f>IFERROR(VLOOKUP(Tableau2[[#This Row],[PR]],'Taux sortant'!$I$9:$S$167,COLUMN(),0),"")</f>
        <v>12.62</v>
      </c>
      <c r="G1197" s="2">
        <f>IFERROR(VLOOKUP(Tableau2[[#This Row],[PR]],'Taux sortant'!$I$9:$S$167,COLUMN(),0),"")</f>
        <v>9</v>
      </c>
      <c r="H1197" s="2">
        <f>IFERROR(VLOOKUP(Tableau2[[#This Row],[PR]],'Taux sortant'!$I$9:$S$167,COLUMN(),0),"")</f>
        <v>5.95</v>
      </c>
      <c r="I1197" s="2">
        <f>IFERROR(VLOOKUP(Tableau2[[#This Row],[PR]],'Taux sortant'!$I$9:$S$167,COLUMN(),0),"")</f>
        <v>4.28</v>
      </c>
      <c r="J1197" s="2">
        <f>IFERROR(VLOOKUP(Tableau2[[#This Row],[PR]],'Taux sortant'!$I$9:$S$167,COLUMN(),0),"")</f>
        <v>0</v>
      </c>
      <c r="K1197" s="2">
        <f>IFERROR(VLOOKUP(Tableau2[[#This Row],[PR]],'Taux sortant'!$I$9:$S$167,COLUMN(),0),"")</f>
        <v>0</v>
      </c>
      <c r="L1197" s="2" t="str">
        <f>IFERROR(VLOOKUP(Tableau2[[#This Row],[PR]],'Taux sortant'!$I$9:$S$167,COLUMN(),0),"")</f>
        <v/>
      </c>
    </row>
    <row r="1198" spans="1:12" x14ac:dyDescent="0.3">
      <c r="A1198" s="1" t="s">
        <v>5353</v>
      </c>
      <c r="B1198" s="1" t="s">
        <v>5349</v>
      </c>
      <c r="C1198" s="2" t="str">
        <f>IFERROR(VLOOKUP(Tableau2[[#This Row],[PR]],'Taux sortant'!$I$9:$S$167,COLUMN(),0),"")</f>
        <v/>
      </c>
      <c r="D1198" s="2" t="str">
        <f>IFERROR(VLOOKUP(Tableau2[[#This Row],[PR]],'Taux sortant'!$I$9:$S$167,COLUMN(),0),"")</f>
        <v/>
      </c>
      <c r="E1198" s="2" t="str">
        <f>IFERROR(VLOOKUP(Tableau2[[#This Row],[PR]],'Taux sortant'!$I$9:$S$167,COLUMN(),0),"")</f>
        <v/>
      </c>
      <c r="F1198" s="2" t="str">
        <f>IFERROR(VLOOKUP(Tableau2[[#This Row],[PR]],'Taux sortant'!$I$9:$S$167,COLUMN(),0),"")</f>
        <v/>
      </c>
      <c r="G1198" s="2" t="str">
        <f>IFERROR(VLOOKUP(Tableau2[[#This Row],[PR]],'Taux sortant'!$I$9:$S$167,COLUMN(),0),"")</f>
        <v/>
      </c>
      <c r="H1198" s="2" t="str">
        <f>IFERROR(VLOOKUP(Tableau2[[#This Row],[PR]],'Taux sortant'!$I$9:$S$167,COLUMN(),0),"")</f>
        <v/>
      </c>
      <c r="I1198" s="2" t="str">
        <f>IFERROR(VLOOKUP(Tableau2[[#This Row],[PR]],'Taux sortant'!$I$9:$S$167,COLUMN(),0),"")</f>
        <v/>
      </c>
      <c r="J1198" s="2" t="str">
        <f>IFERROR(VLOOKUP(Tableau2[[#This Row],[PR]],'Taux sortant'!$I$9:$S$167,COLUMN(),0),"")</f>
        <v/>
      </c>
      <c r="K1198" s="2" t="str">
        <f>IFERROR(VLOOKUP(Tableau2[[#This Row],[PR]],'Taux sortant'!$I$9:$S$167,COLUMN(),0),"")</f>
        <v/>
      </c>
      <c r="L1198" s="2" t="str">
        <f>IFERROR(VLOOKUP(Tableau2[[#This Row],[PR]],'Taux sortant'!$I$9:$S$167,COLUMN(),0),"")</f>
        <v/>
      </c>
    </row>
    <row r="1199" spans="1:12" x14ac:dyDescent="0.3">
      <c r="A1199" s="1" t="s">
        <v>5357</v>
      </c>
      <c r="B1199" s="1" t="s">
        <v>5349</v>
      </c>
      <c r="C1199" s="2" t="str">
        <f>IFERROR(VLOOKUP(Tableau2[[#This Row],[PR]],'Taux sortant'!$I$9:$S$167,COLUMN(),0),"")</f>
        <v/>
      </c>
      <c r="D1199" s="2" t="str">
        <f>IFERROR(VLOOKUP(Tableau2[[#This Row],[PR]],'Taux sortant'!$I$9:$S$167,COLUMN(),0),"")</f>
        <v/>
      </c>
      <c r="E1199" s="2" t="str">
        <f>IFERROR(VLOOKUP(Tableau2[[#This Row],[PR]],'Taux sortant'!$I$9:$S$167,COLUMN(),0),"")</f>
        <v/>
      </c>
      <c r="F1199" s="2" t="str">
        <f>IFERROR(VLOOKUP(Tableau2[[#This Row],[PR]],'Taux sortant'!$I$9:$S$167,COLUMN(),0),"")</f>
        <v/>
      </c>
      <c r="G1199" s="2" t="str">
        <f>IFERROR(VLOOKUP(Tableau2[[#This Row],[PR]],'Taux sortant'!$I$9:$S$167,COLUMN(),0),"")</f>
        <v/>
      </c>
      <c r="H1199" s="2" t="str">
        <f>IFERROR(VLOOKUP(Tableau2[[#This Row],[PR]],'Taux sortant'!$I$9:$S$167,COLUMN(),0),"")</f>
        <v/>
      </c>
      <c r="I1199" s="2" t="str">
        <f>IFERROR(VLOOKUP(Tableau2[[#This Row],[PR]],'Taux sortant'!$I$9:$S$167,COLUMN(),0),"")</f>
        <v/>
      </c>
      <c r="J1199" s="2" t="str">
        <f>IFERROR(VLOOKUP(Tableau2[[#This Row],[PR]],'Taux sortant'!$I$9:$S$167,COLUMN(),0),"")</f>
        <v/>
      </c>
      <c r="K1199" s="2" t="str">
        <f>IFERROR(VLOOKUP(Tableau2[[#This Row],[PR]],'Taux sortant'!$I$9:$S$167,COLUMN(),0),"")</f>
        <v/>
      </c>
      <c r="L1199" s="2" t="str">
        <f>IFERROR(VLOOKUP(Tableau2[[#This Row],[PR]],'Taux sortant'!$I$9:$S$167,COLUMN(),0),"")</f>
        <v/>
      </c>
    </row>
    <row r="1200" spans="1:12" x14ac:dyDescent="0.3">
      <c r="A1200" s="1" t="s">
        <v>4382</v>
      </c>
      <c r="B1200" s="1" t="s">
        <v>4153</v>
      </c>
      <c r="C1200" s="2" t="str">
        <f>IFERROR(VLOOKUP(Tableau2[[#This Row],[PR]],'Taux sortant'!$I$9:$S$167,COLUMN(),0),"")</f>
        <v/>
      </c>
      <c r="D1200" s="2" t="str">
        <f>IFERROR(VLOOKUP(Tableau2[[#This Row],[PR]],'Taux sortant'!$I$9:$S$167,COLUMN(),0),"")</f>
        <v/>
      </c>
      <c r="E1200" s="2" t="str">
        <f>IFERROR(VLOOKUP(Tableau2[[#This Row],[PR]],'Taux sortant'!$I$9:$S$167,COLUMN(),0),"")</f>
        <v/>
      </c>
      <c r="F1200" s="2" t="str">
        <f>IFERROR(VLOOKUP(Tableau2[[#This Row],[PR]],'Taux sortant'!$I$9:$S$167,COLUMN(),0),"")</f>
        <v/>
      </c>
      <c r="G1200" s="2" t="str">
        <f>IFERROR(VLOOKUP(Tableau2[[#This Row],[PR]],'Taux sortant'!$I$9:$S$167,COLUMN(),0),"")</f>
        <v/>
      </c>
      <c r="H1200" s="2" t="str">
        <f>IFERROR(VLOOKUP(Tableau2[[#This Row],[PR]],'Taux sortant'!$I$9:$S$167,COLUMN(),0),"")</f>
        <v/>
      </c>
      <c r="I1200" s="2" t="str">
        <f>IFERROR(VLOOKUP(Tableau2[[#This Row],[PR]],'Taux sortant'!$I$9:$S$167,COLUMN(),0),"")</f>
        <v/>
      </c>
      <c r="J1200" s="2" t="str">
        <f>IFERROR(VLOOKUP(Tableau2[[#This Row],[PR]],'Taux sortant'!$I$9:$S$167,COLUMN(),0),"")</f>
        <v/>
      </c>
      <c r="K1200" s="2" t="str">
        <f>IFERROR(VLOOKUP(Tableau2[[#This Row],[PR]],'Taux sortant'!$I$9:$S$167,COLUMN(),0),"")</f>
        <v/>
      </c>
      <c r="L1200" s="2" t="str">
        <f>IFERROR(VLOOKUP(Tableau2[[#This Row],[PR]],'Taux sortant'!$I$9:$S$167,COLUMN(),0),"")</f>
        <v/>
      </c>
    </row>
    <row r="1201" spans="1:12" x14ac:dyDescent="0.3">
      <c r="A1201" s="1" t="s">
        <v>4384</v>
      </c>
      <c r="B1201" s="1" t="s">
        <v>4194</v>
      </c>
      <c r="C1201" s="2">
        <f>IFERROR(VLOOKUP(Tableau2[[#This Row],[PR]],'Taux sortant'!$I$9:$S$167,COLUMN(),0),"")</f>
        <v>19.27</v>
      </c>
      <c r="D1201" s="2">
        <f>IFERROR(VLOOKUP(Tableau2[[#This Row],[PR]],'Taux sortant'!$I$9:$S$167,COLUMN(),0),"")</f>
        <v>16.54</v>
      </c>
      <c r="E1201" s="2">
        <f>IFERROR(VLOOKUP(Tableau2[[#This Row],[PR]],'Taux sortant'!$I$9:$S$167,COLUMN(),0),"")</f>
        <v>13.35</v>
      </c>
      <c r="F1201" s="2">
        <f>IFERROR(VLOOKUP(Tableau2[[#This Row],[PR]],'Taux sortant'!$I$9:$S$167,COLUMN(),0),"")</f>
        <v>11.77</v>
      </c>
      <c r="G1201" s="2">
        <f>IFERROR(VLOOKUP(Tableau2[[#This Row],[PR]],'Taux sortant'!$I$9:$S$167,COLUMN(),0),"")</f>
        <v>10.32</v>
      </c>
      <c r="H1201" s="2">
        <f>IFERROR(VLOOKUP(Tableau2[[#This Row],[PR]],'Taux sortant'!$I$9:$S$167,COLUMN(),0),"")</f>
        <v>9.14</v>
      </c>
      <c r="I1201" s="2">
        <f>IFERROR(VLOOKUP(Tableau2[[#This Row],[PR]],'Taux sortant'!$I$9:$S$167,COLUMN(),0),"")</f>
        <v>8.1199999999999992</v>
      </c>
      <c r="J1201" s="2">
        <f>IFERROR(VLOOKUP(Tableau2[[#This Row],[PR]],'Taux sortant'!$I$9:$S$167,COLUMN(),0),"")</f>
        <v>0</v>
      </c>
      <c r="K1201" s="2">
        <f>IFERROR(VLOOKUP(Tableau2[[#This Row],[PR]],'Taux sortant'!$I$9:$S$167,COLUMN(),0),"")</f>
        <v>0</v>
      </c>
      <c r="L1201" s="2" t="str">
        <f>IFERROR(VLOOKUP(Tableau2[[#This Row],[PR]],'Taux sortant'!$I$9:$S$167,COLUMN(),0),"")</f>
        <v/>
      </c>
    </row>
    <row r="1202" spans="1:12" x14ac:dyDescent="0.3">
      <c r="A1202" s="1" t="s">
        <v>4384</v>
      </c>
      <c r="B1202" s="1" t="s">
        <v>5349</v>
      </c>
      <c r="C1202" s="2" t="str">
        <f>IFERROR(VLOOKUP(Tableau2[[#This Row],[PR]],'Taux sortant'!$I$9:$S$167,COLUMN(),0),"")</f>
        <v/>
      </c>
      <c r="D1202" s="2" t="str">
        <f>IFERROR(VLOOKUP(Tableau2[[#This Row],[PR]],'Taux sortant'!$I$9:$S$167,COLUMN(),0),"")</f>
        <v/>
      </c>
      <c r="E1202" s="2" t="str">
        <f>IFERROR(VLOOKUP(Tableau2[[#This Row],[PR]],'Taux sortant'!$I$9:$S$167,COLUMN(),0),"")</f>
        <v/>
      </c>
      <c r="F1202" s="2" t="str">
        <f>IFERROR(VLOOKUP(Tableau2[[#This Row],[PR]],'Taux sortant'!$I$9:$S$167,COLUMN(),0),"")</f>
        <v/>
      </c>
      <c r="G1202" s="2" t="str">
        <f>IFERROR(VLOOKUP(Tableau2[[#This Row],[PR]],'Taux sortant'!$I$9:$S$167,COLUMN(),0),"")</f>
        <v/>
      </c>
      <c r="H1202" s="2" t="str">
        <f>IFERROR(VLOOKUP(Tableau2[[#This Row],[PR]],'Taux sortant'!$I$9:$S$167,COLUMN(),0),"")</f>
        <v/>
      </c>
      <c r="I1202" s="2" t="str">
        <f>IFERROR(VLOOKUP(Tableau2[[#This Row],[PR]],'Taux sortant'!$I$9:$S$167,COLUMN(),0),"")</f>
        <v/>
      </c>
      <c r="J1202" s="2" t="str">
        <f>IFERROR(VLOOKUP(Tableau2[[#This Row],[PR]],'Taux sortant'!$I$9:$S$167,COLUMN(),0),"")</f>
        <v/>
      </c>
      <c r="K1202" s="2" t="str">
        <f>IFERROR(VLOOKUP(Tableau2[[#This Row],[PR]],'Taux sortant'!$I$9:$S$167,COLUMN(),0),"")</f>
        <v/>
      </c>
      <c r="L1202" s="2" t="str">
        <f>IFERROR(VLOOKUP(Tableau2[[#This Row],[PR]],'Taux sortant'!$I$9:$S$167,COLUMN(),0),"")</f>
        <v/>
      </c>
    </row>
    <row r="1203" spans="1:12" x14ac:dyDescent="0.3">
      <c r="A1203" s="1" t="s">
        <v>1786</v>
      </c>
      <c r="B1203" s="1" t="s">
        <v>1540</v>
      </c>
      <c r="C1203" s="2">
        <f>IFERROR(VLOOKUP(Tableau2[[#This Row],[PR]],'Taux sortant'!$I$9:$S$167,COLUMN(),0),"")</f>
        <v>9.59</v>
      </c>
      <c r="D1203" s="2">
        <f>IFERROR(VLOOKUP(Tableau2[[#This Row],[PR]],'Taux sortant'!$I$9:$S$167,COLUMN(),0),"")</f>
        <v>7.53</v>
      </c>
      <c r="E1203" s="2">
        <f>IFERROR(VLOOKUP(Tableau2[[#This Row],[PR]],'Taux sortant'!$I$9:$S$167,COLUMN(),0),"")</f>
        <v>5.2</v>
      </c>
      <c r="F1203" s="2">
        <f>IFERROR(VLOOKUP(Tableau2[[#This Row],[PR]],'Taux sortant'!$I$9:$S$167,COLUMN(),0),"")</f>
        <v>4.08</v>
      </c>
      <c r="G1203" s="2">
        <f>IFERROR(VLOOKUP(Tableau2[[#This Row],[PR]],'Taux sortant'!$I$9:$S$167,COLUMN(),0),"")</f>
        <v>3.34</v>
      </c>
      <c r="H1203" s="2">
        <f>IFERROR(VLOOKUP(Tableau2[[#This Row],[PR]],'Taux sortant'!$I$9:$S$167,COLUMN(),0),"")</f>
        <v>2.88</v>
      </c>
      <c r="I1203" s="2">
        <f>IFERROR(VLOOKUP(Tableau2[[#This Row],[PR]],'Taux sortant'!$I$9:$S$167,COLUMN(),0),"")</f>
        <v>2.59</v>
      </c>
      <c r="J1203" s="2">
        <f>IFERROR(VLOOKUP(Tableau2[[#This Row],[PR]],'Taux sortant'!$I$9:$S$167,COLUMN(),0),"")</f>
        <v>0</v>
      </c>
      <c r="K1203" s="2">
        <f>IFERROR(VLOOKUP(Tableau2[[#This Row],[PR]],'Taux sortant'!$I$9:$S$167,COLUMN(),0),"")</f>
        <v>0</v>
      </c>
      <c r="L1203" s="2" t="str">
        <f>IFERROR(VLOOKUP(Tableau2[[#This Row],[PR]],'Taux sortant'!$I$9:$S$167,COLUMN(),0),"")</f>
        <v/>
      </c>
    </row>
    <row r="1204" spans="1:12" x14ac:dyDescent="0.3">
      <c r="A1204" s="1" t="s">
        <v>184</v>
      </c>
      <c r="B1204" s="1" t="s">
        <v>5349</v>
      </c>
      <c r="C1204" s="2" t="str">
        <f>IFERROR(VLOOKUP(Tableau2[[#This Row],[PR]],'Taux sortant'!$I$9:$S$167,COLUMN(),0),"")</f>
        <v/>
      </c>
      <c r="D1204" s="2" t="str">
        <f>IFERROR(VLOOKUP(Tableau2[[#This Row],[PR]],'Taux sortant'!$I$9:$S$167,COLUMN(),0),"")</f>
        <v/>
      </c>
      <c r="E1204" s="2" t="str">
        <f>IFERROR(VLOOKUP(Tableau2[[#This Row],[PR]],'Taux sortant'!$I$9:$S$167,COLUMN(),0),"")</f>
        <v/>
      </c>
      <c r="F1204" s="2" t="str">
        <f>IFERROR(VLOOKUP(Tableau2[[#This Row],[PR]],'Taux sortant'!$I$9:$S$167,COLUMN(),0),"")</f>
        <v/>
      </c>
      <c r="G1204" s="2" t="str">
        <f>IFERROR(VLOOKUP(Tableau2[[#This Row],[PR]],'Taux sortant'!$I$9:$S$167,COLUMN(),0),"")</f>
        <v/>
      </c>
      <c r="H1204" s="2" t="str">
        <f>IFERROR(VLOOKUP(Tableau2[[#This Row],[PR]],'Taux sortant'!$I$9:$S$167,COLUMN(),0),"")</f>
        <v/>
      </c>
      <c r="I1204" s="2" t="str">
        <f>IFERROR(VLOOKUP(Tableau2[[#This Row],[PR]],'Taux sortant'!$I$9:$S$167,COLUMN(),0),"")</f>
        <v/>
      </c>
      <c r="J1204" s="2" t="str">
        <f>IFERROR(VLOOKUP(Tableau2[[#This Row],[PR]],'Taux sortant'!$I$9:$S$167,COLUMN(),0),"")</f>
        <v/>
      </c>
      <c r="K1204" s="2" t="str">
        <f>IFERROR(VLOOKUP(Tableau2[[#This Row],[PR]],'Taux sortant'!$I$9:$S$167,COLUMN(),0),"")</f>
        <v/>
      </c>
      <c r="L1204" s="2" t="str">
        <f>IFERROR(VLOOKUP(Tableau2[[#This Row],[PR]],'Taux sortant'!$I$9:$S$167,COLUMN(),0),"")</f>
        <v/>
      </c>
    </row>
    <row r="1205" spans="1:12" x14ac:dyDescent="0.3">
      <c r="A1205" s="1" t="s">
        <v>184</v>
      </c>
      <c r="B1205" s="1" t="s">
        <v>8</v>
      </c>
      <c r="C1205" s="2">
        <f>IFERROR(VLOOKUP(Tableau2[[#This Row],[PR]],'Taux sortant'!$I$9:$S$167,COLUMN(),0),"")</f>
        <v>30.77</v>
      </c>
      <c r="D1205" s="2">
        <f>IFERROR(VLOOKUP(Tableau2[[#This Row],[PR]],'Taux sortant'!$I$9:$S$167,COLUMN(),0),"")</f>
        <v>22.76</v>
      </c>
      <c r="E1205" s="2">
        <f>IFERROR(VLOOKUP(Tableau2[[#This Row],[PR]],'Taux sortant'!$I$9:$S$167,COLUMN(),0),"")</f>
        <v>16.43</v>
      </c>
      <c r="F1205" s="2">
        <f>IFERROR(VLOOKUP(Tableau2[[#This Row],[PR]],'Taux sortant'!$I$9:$S$167,COLUMN(),0),"")</f>
        <v>12.46</v>
      </c>
      <c r="G1205" s="2">
        <f>IFERROR(VLOOKUP(Tableau2[[#This Row],[PR]],'Taux sortant'!$I$9:$S$167,COLUMN(),0),"")</f>
        <v>7.96</v>
      </c>
      <c r="H1205" s="2">
        <f>IFERROR(VLOOKUP(Tableau2[[#This Row],[PR]],'Taux sortant'!$I$9:$S$167,COLUMN(),0),"")</f>
        <v>5.83</v>
      </c>
      <c r="I1205" s="2">
        <f>IFERROR(VLOOKUP(Tableau2[[#This Row],[PR]],'Taux sortant'!$I$9:$S$167,COLUMN(),0),"")</f>
        <v>4.59</v>
      </c>
      <c r="J1205" s="2">
        <f>IFERROR(VLOOKUP(Tableau2[[#This Row],[PR]],'Taux sortant'!$I$9:$S$167,COLUMN(),0),"")</f>
        <v>0</v>
      </c>
      <c r="K1205" s="2">
        <f>IFERROR(VLOOKUP(Tableau2[[#This Row],[PR]],'Taux sortant'!$I$9:$S$167,COLUMN(),0),"")</f>
        <v>0</v>
      </c>
      <c r="L1205" s="2" t="str">
        <f>IFERROR(VLOOKUP(Tableau2[[#This Row],[PR]],'Taux sortant'!$I$9:$S$167,COLUMN(),0),"")</f>
        <v/>
      </c>
    </row>
    <row r="1206" spans="1:12" x14ac:dyDescent="0.3">
      <c r="A1206" s="1" t="s">
        <v>5363</v>
      </c>
      <c r="B1206" s="1" t="s">
        <v>5349</v>
      </c>
      <c r="C1206" s="2" t="str">
        <f>IFERROR(VLOOKUP(Tableau2[[#This Row],[PR]],'Taux sortant'!$I$9:$S$167,COLUMN(),0),"")</f>
        <v/>
      </c>
      <c r="D1206" s="2" t="str">
        <f>IFERROR(VLOOKUP(Tableau2[[#This Row],[PR]],'Taux sortant'!$I$9:$S$167,COLUMN(),0),"")</f>
        <v/>
      </c>
      <c r="E1206" s="2" t="str">
        <f>IFERROR(VLOOKUP(Tableau2[[#This Row],[PR]],'Taux sortant'!$I$9:$S$167,COLUMN(),0),"")</f>
        <v/>
      </c>
      <c r="F1206" s="2" t="str">
        <f>IFERROR(VLOOKUP(Tableau2[[#This Row],[PR]],'Taux sortant'!$I$9:$S$167,COLUMN(),0),"")</f>
        <v/>
      </c>
      <c r="G1206" s="2" t="str">
        <f>IFERROR(VLOOKUP(Tableau2[[#This Row],[PR]],'Taux sortant'!$I$9:$S$167,COLUMN(),0),"")</f>
        <v/>
      </c>
      <c r="H1206" s="2" t="str">
        <f>IFERROR(VLOOKUP(Tableau2[[#This Row],[PR]],'Taux sortant'!$I$9:$S$167,COLUMN(),0),"")</f>
        <v/>
      </c>
      <c r="I1206" s="2" t="str">
        <f>IFERROR(VLOOKUP(Tableau2[[#This Row],[PR]],'Taux sortant'!$I$9:$S$167,COLUMN(),0),"")</f>
        <v/>
      </c>
      <c r="J1206" s="2" t="str">
        <f>IFERROR(VLOOKUP(Tableau2[[#This Row],[PR]],'Taux sortant'!$I$9:$S$167,COLUMN(),0),"")</f>
        <v/>
      </c>
      <c r="K1206" s="2" t="str">
        <f>IFERROR(VLOOKUP(Tableau2[[#This Row],[PR]],'Taux sortant'!$I$9:$S$167,COLUMN(),0),"")</f>
        <v/>
      </c>
      <c r="L1206" s="2" t="str">
        <f>IFERROR(VLOOKUP(Tableau2[[#This Row],[PR]],'Taux sortant'!$I$9:$S$167,COLUMN(),0),"")</f>
        <v/>
      </c>
    </row>
    <row r="1207" spans="1:12" x14ac:dyDescent="0.3">
      <c r="A1207" s="1" t="s">
        <v>4387</v>
      </c>
      <c r="B1207" s="1" t="s">
        <v>4174</v>
      </c>
      <c r="C1207" s="2">
        <f>IFERROR(VLOOKUP(Tableau2[[#This Row],[PR]],'Taux sortant'!$I$9:$S$167,COLUMN(),0),"")</f>
        <v>18.22</v>
      </c>
      <c r="D1207" s="2">
        <f>IFERROR(VLOOKUP(Tableau2[[#This Row],[PR]],'Taux sortant'!$I$9:$S$167,COLUMN(),0),"")</f>
        <v>15.54</v>
      </c>
      <c r="E1207" s="2">
        <f>IFERROR(VLOOKUP(Tableau2[[#This Row],[PR]],'Taux sortant'!$I$9:$S$167,COLUMN(),0),"")</f>
        <v>12.42</v>
      </c>
      <c r="F1207" s="2">
        <f>IFERROR(VLOOKUP(Tableau2[[#This Row],[PR]],'Taux sortant'!$I$9:$S$167,COLUMN(),0),"")</f>
        <v>10.85</v>
      </c>
      <c r="G1207" s="2">
        <f>IFERROR(VLOOKUP(Tableau2[[#This Row],[PR]],'Taux sortant'!$I$9:$S$167,COLUMN(),0),"")</f>
        <v>9.4499999999999993</v>
      </c>
      <c r="H1207" s="2">
        <f>IFERROR(VLOOKUP(Tableau2[[#This Row],[PR]],'Taux sortant'!$I$9:$S$167,COLUMN(),0),"")</f>
        <v>8.27</v>
      </c>
      <c r="I1207" s="2">
        <f>IFERROR(VLOOKUP(Tableau2[[#This Row],[PR]],'Taux sortant'!$I$9:$S$167,COLUMN(),0),"")</f>
        <v>7.27</v>
      </c>
      <c r="J1207" s="2">
        <f>IFERROR(VLOOKUP(Tableau2[[#This Row],[PR]],'Taux sortant'!$I$9:$S$167,COLUMN(),0),"")</f>
        <v>0</v>
      </c>
      <c r="K1207" s="2">
        <f>IFERROR(VLOOKUP(Tableau2[[#This Row],[PR]],'Taux sortant'!$I$9:$S$167,COLUMN(),0),"")</f>
        <v>0</v>
      </c>
      <c r="L1207" s="2" t="str">
        <f>IFERROR(VLOOKUP(Tableau2[[#This Row],[PR]],'Taux sortant'!$I$9:$S$167,COLUMN(),0),"")</f>
        <v/>
      </c>
    </row>
    <row r="1208" spans="1:12" x14ac:dyDescent="0.3">
      <c r="A1208" s="1" t="s">
        <v>187</v>
      </c>
      <c r="B1208" s="1" t="s">
        <v>15</v>
      </c>
      <c r="C1208" s="2">
        <f>IFERROR(VLOOKUP(Tableau2[[#This Row],[PR]],'Taux sortant'!$I$9:$S$167,COLUMN(),0),"")</f>
        <v>12.05</v>
      </c>
      <c r="D1208" s="2">
        <f>IFERROR(VLOOKUP(Tableau2[[#This Row],[PR]],'Taux sortant'!$I$9:$S$167,COLUMN(),0),"")</f>
        <v>9.57</v>
      </c>
      <c r="E1208" s="2">
        <f>IFERROR(VLOOKUP(Tableau2[[#This Row],[PR]],'Taux sortant'!$I$9:$S$167,COLUMN(),0),"")</f>
        <v>6.79</v>
      </c>
      <c r="F1208" s="2">
        <f>IFERROR(VLOOKUP(Tableau2[[#This Row],[PR]],'Taux sortant'!$I$9:$S$167,COLUMN(),0),"")</f>
        <v>5.47</v>
      </c>
      <c r="G1208" s="2">
        <f>IFERROR(VLOOKUP(Tableau2[[#This Row],[PR]],'Taux sortant'!$I$9:$S$167,COLUMN(),0),"")</f>
        <v>4.49</v>
      </c>
      <c r="H1208" s="2">
        <f>IFERROR(VLOOKUP(Tableau2[[#This Row],[PR]],'Taux sortant'!$I$9:$S$167,COLUMN(),0),"")</f>
        <v>3.66</v>
      </c>
      <c r="I1208" s="2">
        <f>IFERROR(VLOOKUP(Tableau2[[#This Row],[PR]],'Taux sortant'!$I$9:$S$167,COLUMN(),0),"")</f>
        <v>3.12</v>
      </c>
      <c r="J1208" s="2">
        <f>IFERROR(VLOOKUP(Tableau2[[#This Row],[PR]],'Taux sortant'!$I$9:$S$167,COLUMN(),0),"")</f>
        <v>0</v>
      </c>
      <c r="K1208" s="2">
        <f>IFERROR(VLOOKUP(Tableau2[[#This Row],[PR]],'Taux sortant'!$I$9:$S$167,COLUMN(),0),"")</f>
        <v>0</v>
      </c>
      <c r="L1208" s="2" t="str">
        <f>IFERROR(VLOOKUP(Tableau2[[#This Row],[PR]],'Taux sortant'!$I$9:$S$167,COLUMN(),0),"")</f>
        <v/>
      </c>
    </row>
    <row r="1209" spans="1:12" x14ac:dyDescent="0.3">
      <c r="A1209" s="1" t="s">
        <v>1789</v>
      </c>
      <c r="B1209" s="1" t="s">
        <v>1790</v>
      </c>
      <c r="C1209" s="2">
        <f>IFERROR(VLOOKUP(Tableau2[[#This Row],[PR]],'Taux sortant'!$I$9:$S$167,COLUMN(),0),"")</f>
        <v>20.27</v>
      </c>
      <c r="D1209" s="2">
        <f>IFERROR(VLOOKUP(Tableau2[[#This Row],[PR]],'Taux sortant'!$I$9:$S$167,COLUMN(),0),"")</f>
        <v>17.12</v>
      </c>
      <c r="E1209" s="2">
        <f>IFERROR(VLOOKUP(Tableau2[[#This Row],[PR]],'Taux sortant'!$I$9:$S$167,COLUMN(),0),"")</f>
        <v>13.15</v>
      </c>
      <c r="F1209" s="2">
        <f>IFERROR(VLOOKUP(Tableau2[[#This Row],[PR]],'Taux sortant'!$I$9:$S$167,COLUMN(),0),"")</f>
        <v>9.51</v>
      </c>
      <c r="G1209" s="2">
        <f>IFERROR(VLOOKUP(Tableau2[[#This Row],[PR]],'Taux sortant'!$I$9:$S$167,COLUMN(),0),"")</f>
        <v>6.45</v>
      </c>
      <c r="H1209" s="2">
        <f>IFERROR(VLOOKUP(Tableau2[[#This Row],[PR]],'Taux sortant'!$I$9:$S$167,COLUMN(),0),"")</f>
        <v>4.6399999999999997</v>
      </c>
      <c r="I1209" s="2">
        <f>IFERROR(VLOOKUP(Tableau2[[#This Row],[PR]],'Taux sortant'!$I$9:$S$167,COLUMN(),0),"")</f>
        <v>3.62</v>
      </c>
      <c r="J1209" s="2">
        <f>IFERROR(VLOOKUP(Tableau2[[#This Row],[PR]],'Taux sortant'!$I$9:$S$167,COLUMN(),0),"")</f>
        <v>0</v>
      </c>
      <c r="K1209" s="2">
        <f>IFERROR(VLOOKUP(Tableau2[[#This Row],[PR]],'Taux sortant'!$I$9:$S$167,COLUMN(),0),"")</f>
        <v>0</v>
      </c>
      <c r="L1209" s="2" t="str">
        <f>IFERROR(VLOOKUP(Tableau2[[#This Row],[PR]],'Taux sortant'!$I$9:$S$167,COLUMN(),0),"")</f>
        <v/>
      </c>
    </row>
    <row r="1210" spans="1:12" x14ac:dyDescent="0.3">
      <c r="A1210" s="1" t="s">
        <v>190</v>
      </c>
      <c r="B1210" s="1" t="s">
        <v>69</v>
      </c>
      <c r="C1210" s="2">
        <f>IFERROR(VLOOKUP(Tableau2[[#This Row],[PR]],'Taux sortant'!$I$9:$S$167,COLUMN(),0),"")</f>
        <v>23.78</v>
      </c>
      <c r="D1210" s="2">
        <f>IFERROR(VLOOKUP(Tableau2[[#This Row],[PR]],'Taux sortant'!$I$9:$S$167,COLUMN(),0),"")</f>
        <v>20.58</v>
      </c>
      <c r="E1210" s="2">
        <f>IFERROR(VLOOKUP(Tableau2[[#This Row],[PR]],'Taux sortant'!$I$9:$S$167,COLUMN(),0),"")</f>
        <v>16.13</v>
      </c>
      <c r="F1210" s="2">
        <f>IFERROR(VLOOKUP(Tableau2[[#This Row],[PR]],'Taux sortant'!$I$9:$S$167,COLUMN(),0),"")</f>
        <v>12.62</v>
      </c>
      <c r="G1210" s="2">
        <f>IFERROR(VLOOKUP(Tableau2[[#This Row],[PR]],'Taux sortant'!$I$9:$S$167,COLUMN(),0),"")</f>
        <v>9</v>
      </c>
      <c r="H1210" s="2">
        <f>IFERROR(VLOOKUP(Tableau2[[#This Row],[PR]],'Taux sortant'!$I$9:$S$167,COLUMN(),0),"")</f>
        <v>5.95</v>
      </c>
      <c r="I1210" s="2">
        <f>IFERROR(VLOOKUP(Tableau2[[#This Row],[PR]],'Taux sortant'!$I$9:$S$167,COLUMN(),0),"")</f>
        <v>4.28</v>
      </c>
      <c r="J1210" s="2">
        <f>IFERROR(VLOOKUP(Tableau2[[#This Row],[PR]],'Taux sortant'!$I$9:$S$167,COLUMN(),0),"")</f>
        <v>0</v>
      </c>
      <c r="K1210" s="2">
        <f>IFERROR(VLOOKUP(Tableau2[[#This Row],[PR]],'Taux sortant'!$I$9:$S$167,COLUMN(),0),"")</f>
        <v>0</v>
      </c>
      <c r="L1210" s="2" t="str">
        <f>IFERROR(VLOOKUP(Tableau2[[#This Row],[PR]],'Taux sortant'!$I$9:$S$167,COLUMN(),0),"")</f>
        <v/>
      </c>
    </row>
    <row r="1211" spans="1:12" x14ac:dyDescent="0.3">
      <c r="A1211" s="1" t="s">
        <v>4390</v>
      </c>
      <c r="B1211" s="1" t="s">
        <v>4174</v>
      </c>
      <c r="C1211" s="2">
        <f>IFERROR(VLOOKUP(Tableau2[[#This Row],[PR]],'Taux sortant'!$I$9:$S$167,COLUMN(),0),"")</f>
        <v>18.22</v>
      </c>
      <c r="D1211" s="2">
        <f>IFERROR(VLOOKUP(Tableau2[[#This Row],[PR]],'Taux sortant'!$I$9:$S$167,COLUMN(),0),"")</f>
        <v>15.54</v>
      </c>
      <c r="E1211" s="2">
        <f>IFERROR(VLOOKUP(Tableau2[[#This Row],[PR]],'Taux sortant'!$I$9:$S$167,COLUMN(),0),"")</f>
        <v>12.42</v>
      </c>
      <c r="F1211" s="2">
        <f>IFERROR(VLOOKUP(Tableau2[[#This Row],[PR]],'Taux sortant'!$I$9:$S$167,COLUMN(),0),"")</f>
        <v>10.85</v>
      </c>
      <c r="G1211" s="2">
        <f>IFERROR(VLOOKUP(Tableau2[[#This Row],[PR]],'Taux sortant'!$I$9:$S$167,COLUMN(),0),"")</f>
        <v>9.4499999999999993</v>
      </c>
      <c r="H1211" s="2">
        <f>IFERROR(VLOOKUP(Tableau2[[#This Row],[PR]],'Taux sortant'!$I$9:$S$167,COLUMN(),0),"")</f>
        <v>8.27</v>
      </c>
      <c r="I1211" s="2">
        <f>IFERROR(VLOOKUP(Tableau2[[#This Row],[PR]],'Taux sortant'!$I$9:$S$167,COLUMN(),0),"")</f>
        <v>7.27</v>
      </c>
      <c r="J1211" s="2">
        <f>IFERROR(VLOOKUP(Tableau2[[#This Row],[PR]],'Taux sortant'!$I$9:$S$167,COLUMN(),0),"")</f>
        <v>0</v>
      </c>
      <c r="K1211" s="2">
        <f>IFERROR(VLOOKUP(Tableau2[[#This Row],[PR]],'Taux sortant'!$I$9:$S$167,COLUMN(),0),"")</f>
        <v>0</v>
      </c>
      <c r="L1211" s="2" t="str">
        <f>IFERROR(VLOOKUP(Tableau2[[#This Row],[PR]],'Taux sortant'!$I$9:$S$167,COLUMN(),0),"")</f>
        <v/>
      </c>
    </row>
    <row r="1212" spans="1:12" x14ac:dyDescent="0.3">
      <c r="A1212" s="1" t="s">
        <v>4393</v>
      </c>
      <c r="B1212" s="1" t="s">
        <v>4174</v>
      </c>
      <c r="C1212" s="2">
        <f>IFERROR(VLOOKUP(Tableau2[[#This Row],[PR]],'Taux sortant'!$I$9:$S$167,COLUMN(),0),"")</f>
        <v>18.22</v>
      </c>
      <c r="D1212" s="2">
        <f>IFERROR(VLOOKUP(Tableau2[[#This Row],[PR]],'Taux sortant'!$I$9:$S$167,COLUMN(),0),"")</f>
        <v>15.54</v>
      </c>
      <c r="E1212" s="2">
        <f>IFERROR(VLOOKUP(Tableau2[[#This Row],[PR]],'Taux sortant'!$I$9:$S$167,COLUMN(),0),"")</f>
        <v>12.42</v>
      </c>
      <c r="F1212" s="2">
        <f>IFERROR(VLOOKUP(Tableau2[[#This Row],[PR]],'Taux sortant'!$I$9:$S$167,COLUMN(),0),"")</f>
        <v>10.85</v>
      </c>
      <c r="G1212" s="2">
        <f>IFERROR(VLOOKUP(Tableau2[[#This Row],[PR]],'Taux sortant'!$I$9:$S$167,COLUMN(),0),"")</f>
        <v>9.4499999999999993</v>
      </c>
      <c r="H1212" s="2">
        <f>IFERROR(VLOOKUP(Tableau2[[#This Row],[PR]],'Taux sortant'!$I$9:$S$167,COLUMN(),0),"")</f>
        <v>8.27</v>
      </c>
      <c r="I1212" s="2">
        <f>IFERROR(VLOOKUP(Tableau2[[#This Row],[PR]],'Taux sortant'!$I$9:$S$167,COLUMN(),0),"")</f>
        <v>7.27</v>
      </c>
      <c r="J1212" s="2">
        <f>IFERROR(VLOOKUP(Tableau2[[#This Row],[PR]],'Taux sortant'!$I$9:$S$167,COLUMN(),0),"")</f>
        <v>0</v>
      </c>
      <c r="K1212" s="2">
        <f>IFERROR(VLOOKUP(Tableau2[[#This Row],[PR]],'Taux sortant'!$I$9:$S$167,COLUMN(),0),"")</f>
        <v>0</v>
      </c>
      <c r="L1212" s="2" t="str">
        <f>IFERROR(VLOOKUP(Tableau2[[#This Row],[PR]],'Taux sortant'!$I$9:$S$167,COLUMN(),0),"")</f>
        <v/>
      </c>
    </row>
    <row r="1213" spans="1:12" x14ac:dyDescent="0.3">
      <c r="A1213" s="1" t="s">
        <v>193</v>
      </c>
      <c r="B1213" s="1" t="s">
        <v>1531</v>
      </c>
      <c r="C1213" s="2">
        <f>IFERROR(VLOOKUP(Tableau2[[#This Row],[PR]],'Taux sortant'!$I$9:$S$167,COLUMN(),0),"")</f>
        <v>9.59</v>
      </c>
      <c r="D1213" s="2">
        <f>IFERROR(VLOOKUP(Tableau2[[#This Row],[PR]],'Taux sortant'!$I$9:$S$167,COLUMN(),0),"")</f>
        <v>7.53</v>
      </c>
      <c r="E1213" s="2">
        <f>IFERROR(VLOOKUP(Tableau2[[#This Row],[PR]],'Taux sortant'!$I$9:$S$167,COLUMN(),0),"")</f>
        <v>5.2</v>
      </c>
      <c r="F1213" s="2">
        <f>IFERROR(VLOOKUP(Tableau2[[#This Row],[PR]],'Taux sortant'!$I$9:$S$167,COLUMN(),0),"")</f>
        <v>4.08</v>
      </c>
      <c r="G1213" s="2">
        <f>IFERROR(VLOOKUP(Tableau2[[#This Row],[PR]],'Taux sortant'!$I$9:$S$167,COLUMN(),0),"")</f>
        <v>3.34</v>
      </c>
      <c r="H1213" s="2">
        <f>IFERROR(VLOOKUP(Tableau2[[#This Row],[PR]],'Taux sortant'!$I$9:$S$167,COLUMN(),0),"")</f>
        <v>2.88</v>
      </c>
      <c r="I1213" s="2">
        <f>IFERROR(VLOOKUP(Tableau2[[#This Row],[PR]],'Taux sortant'!$I$9:$S$167,COLUMN(),0),"")</f>
        <v>2.59</v>
      </c>
      <c r="J1213" s="2">
        <f>IFERROR(VLOOKUP(Tableau2[[#This Row],[PR]],'Taux sortant'!$I$9:$S$167,COLUMN(),0),"")</f>
        <v>0</v>
      </c>
      <c r="K1213" s="2">
        <f>IFERROR(VLOOKUP(Tableau2[[#This Row],[PR]],'Taux sortant'!$I$9:$S$167,COLUMN(),0),"")</f>
        <v>0</v>
      </c>
      <c r="L1213" s="2" t="str">
        <f>IFERROR(VLOOKUP(Tableau2[[#This Row],[PR]],'Taux sortant'!$I$9:$S$167,COLUMN(),0),"")</f>
        <v/>
      </c>
    </row>
    <row r="1214" spans="1:12" x14ac:dyDescent="0.3">
      <c r="A1214" s="1" t="s">
        <v>193</v>
      </c>
      <c r="B1214" s="1" t="s">
        <v>81</v>
      </c>
      <c r="C1214" s="2">
        <f>IFERROR(VLOOKUP(Tableau2[[#This Row],[PR]],'Taux sortant'!$I$9:$S$167,COLUMN(),0),"")</f>
        <v>21.64</v>
      </c>
      <c r="D1214" s="2">
        <f>IFERROR(VLOOKUP(Tableau2[[#This Row],[PR]],'Taux sortant'!$I$9:$S$167,COLUMN(),0),"")</f>
        <v>17.309999999999999</v>
      </c>
      <c r="E1214" s="2">
        <f>IFERROR(VLOOKUP(Tableau2[[#This Row],[PR]],'Taux sortant'!$I$9:$S$167,COLUMN(),0),"")</f>
        <v>12.45</v>
      </c>
      <c r="F1214" s="2">
        <f>IFERROR(VLOOKUP(Tableau2[[#This Row],[PR]],'Taux sortant'!$I$9:$S$167,COLUMN(),0),"")</f>
        <v>10.1</v>
      </c>
      <c r="G1214" s="2">
        <f>IFERROR(VLOOKUP(Tableau2[[#This Row],[PR]],'Taux sortant'!$I$9:$S$167,COLUMN(),0),"")</f>
        <v>8.23</v>
      </c>
      <c r="H1214" s="2">
        <f>IFERROR(VLOOKUP(Tableau2[[#This Row],[PR]],'Taux sortant'!$I$9:$S$167,COLUMN(),0),"")</f>
        <v>5.96</v>
      </c>
      <c r="I1214" s="2">
        <f>IFERROR(VLOOKUP(Tableau2[[#This Row],[PR]],'Taux sortant'!$I$9:$S$167,COLUMN(),0),"")</f>
        <v>5.44</v>
      </c>
      <c r="J1214" s="2">
        <f>IFERROR(VLOOKUP(Tableau2[[#This Row],[PR]],'Taux sortant'!$I$9:$S$167,COLUMN(),0),"")</f>
        <v>0</v>
      </c>
      <c r="K1214" s="2">
        <f>IFERROR(VLOOKUP(Tableau2[[#This Row],[PR]],'Taux sortant'!$I$9:$S$167,COLUMN(),0),"")</f>
        <v>0</v>
      </c>
      <c r="L1214" s="2" t="str">
        <f>IFERROR(VLOOKUP(Tableau2[[#This Row],[PR]],'Taux sortant'!$I$9:$S$167,COLUMN(),0),"")</f>
        <v/>
      </c>
    </row>
    <row r="1215" spans="1:12" x14ac:dyDescent="0.3">
      <c r="A1215" s="1" t="s">
        <v>4395</v>
      </c>
      <c r="B1215" s="1" t="s">
        <v>4140</v>
      </c>
      <c r="C1215" s="2" t="str">
        <f>IFERROR(VLOOKUP(Tableau2[[#This Row],[PR]],'Taux sortant'!$I$9:$S$167,COLUMN(),0),"")</f>
        <v/>
      </c>
      <c r="D1215" s="2" t="str">
        <f>IFERROR(VLOOKUP(Tableau2[[#This Row],[PR]],'Taux sortant'!$I$9:$S$167,COLUMN(),0),"")</f>
        <v/>
      </c>
      <c r="E1215" s="2" t="str">
        <f>IFERROR(VLOOKUP(Tableau2[[#This Row],[PR]],'Taux sortant'!$I$9:$S$167,COLUMN(),0),"")</f>
        <v/>
      </c>
      <c r="F1215" s="2" t="str">
        <f>IFERROR(VLOOKUP(Tableau2[[#This Row],[PR]],'Taux sortant'!$I$9:$S$167,COLUMN(),0),"")</f>
        <v/>
      </c>
      <c r="G1215" s="2" t="str">
        <f>IFERROR(VLOOKUP(Tableau2[[#This Row],[PR]],'Taux sortant'!$I$9:$S$167,COLUMN(),0),"")</f>
        <v/>
      </c>
      <c r="H1215" s="2" t="str">
        <f>IFERROR(VLOOKUP(Tableau2[[#This Row],[PR]],'Taux sortant'!$I$9:$S$167,COLUMN(),0),"")</f>
        <v/>
      </c>
      <c r="I1215" s="2" t="str">
        <f>IFERROR(VLOOKUP(Tableau2[[#This Row],[PR]],'Taux sortant'!$I$9:$S$167,COLUMN(),0),"")</f>
        <v/>
      </c>
      <c r="J1215" s="2" t="str">
        <f>IFERROR(VLOOKUP(Tableau2[[#This Row],[PR]],'Taux sortant'!$I$9:$S$167,COLUMN(),0),"")</f>
        <v/>
      </c>
      <c r="K1215" s="2" t="str">
        <f>IFERROR(VLOOKUP(Tableau2[[#This Row],[PR]],'Taux sortant'!$I$9:$S$167,COLUMN(),0),"")</f>
        <v/>
      </c>
      <c r="L1215" s="2" t="str">
        <f>IFERROR(VLOOKUP(Tableau2[[#This Row],[PR]],'Taux sortant'!$I$9:$S$167,COLUMN(),0),"")</f>
        <v/>
      </c>
    </row>
    <row r="1216" spans="1:12" x14ac:dyDescent="0.3">
      <c r="A1216" s="1" t="s">
        <v>4398</v>
      </c>
      <c r="B1216" s="1" t="s">
        <v>87</v>
      </c>
      <c r="C1216" s="2">
        <f>IFERROR(VLOOKUP(Tableau2[[#This Row],[PR]],'Taux sortant'!$I$9:$S$167,COLUMN(),0),"")</f>
        <v>18.79</v>
      </c>
      <c r="D1216" s="2">
        <f>IFERROR(VLOOKUP(Tableau2[[#This Row],[PR]],'Taux sortant'!$I$9:$S$167,COLUMN(),0),"")</f>
        <v>15.99</v>
      </c>
      <c r="E1216" s="2">
        <f>IFERROR(VLOOKUP(Tableau2[[#This Row],[PR]],'Taux sortant'!$I$9:$S$167,COLUMN(),0),"")</f>
        <v>12.7</v>
      </c>
      <c r="F1216" s="2">
        <f>IFERROR(VLOOKUP(Tableau2[[#This Row],[PR]],'Taux sortant'!$I$9:$S$167,COLUMN(),0),"")</f>
        <v>11.07</v>
      </c>
      <c r="G1216" s="2">
        <f>IFERROR(VLOOKUP(Tableau2[[#This Row],[PR]],'Taux sortant'!$I$9:$S$167,COLUMN(),0),"")</f>
        <v>9.52</v>
      </c>
      <c r="H1216" s="2">
        <f>IFERROR(VLOOKUP(Tableau2[[#This Row],[PR]],'Taux sortant'!$I$9:$S$167,COLUMN(),0),"")</f>
        <v>8.1</v>
      </c>
      <c r="I1216" s="2">
        <f>IFERROR(VLOOKUP(Tableau2[[#This Row],[PR]],'Taux sortant'!$I$9:$S$167,COLUMN(),0),"")</f>
        <v>6.92</v>
      </c>
      <c r="J1216" s="2">
        <f>IFERROR(VLOOKUP(Tableau2[[#This Row],[PR]],'Taux sortant'!$I$9:$S$167,COLUMN(),0),"")</f>
        <v>0</v>
      </c>
      <c r="K1216" s="2">
        <f>IFERROR(VLOOKUP(Tableau2[[#This Row],[PR]],'Taux sortant'!$I$9:$S$167,COLUMN(),0),"")</f>
        <v>0</v>
      </c>
      <c r="L1216" s="2" t="str">
        <f>IFERROR(VLOOKUP(Tableau2[[#This Row],[PR]],'Taux sortant'!$I$9:$S$167,COLUMN(),0),"")</f>
        <v/>
      </c>
    </row>
    <row r="1217" spans="1:12" x14ac:dyDescent="0.3">
      <c r="A1217" s="1" t="s">
        <v>1795</v>
      </c>
      <c r="B1217" s="1" t="s">
        <v>1796</v>
      </c>
      <c r="C1217" s="2">
        <f>IFERROR(VLOOKUP(Tableau2[[#This Row],[PR]],'Taux sortant'!$I$9:$S$167,COLUMN(),0),"")</f>
        <v>31.65</v>
      </c>
      <c r="D1217" s="2">
        <f>IFERROR(VLOOKUP(Tableau2[[#This Row],[PR]],'Taux sortant'!$I$9:$S$167,COLUMN(),0),"")</f>
        <v>24.86</v>
      </c>
      <c r="E1217" s="2">
        <f>IFERROR(VLOOKUP(Tableau2[[#This Row],[PR]],'Taux sortant'!$I$9:$S$167,COLUMN(),0),"")</f>
        <v>19.670000000000002</v>
      </c>
      <c r="F1217" s="2">
        <f>IFERROR(VLOOKUP(Tableau2[[#This Row],[PR]],'Taux sortant'!$I$9:$S$167,COLUMN(),0),"")</f>
        <v>16.059999999999999</v>
      </c>
      <c r="G1217" s="2">
        <f>IFERROR(VLOOKUP(Tableau2[[#This Row],[PR]],'Taux sortant'!$I$9:$S$167,COLUMN(),0),"")</f>
        <v>13.44</v>
      </c>
      <c r="H1217" s="2">
        <f>IFERROR(VLOOKUP(Tableau2[[#This Row],[PR]],'Taux sortant'!$I$9:$S$167,COLUMN(),0),"")</f>
        <v>11.34</v>
      </c>
      <c r="I1217" s="2">
        <f>IFERROR(VLOOKUP(Tableau2[[#This Row],[PR]],'Taux sortant'!$I$9:$S$167,COLUMN(),0),"")</f>
        <v>8.75</v>
      </c>
      <c r="J1217" s="2">
        <f>IFERROR(VLOOKUP(Tableau2[[#This Row],[PR]],'Taux sortant'!$I$9:$S$167,COLUMN(),0),"")</f>
        <v>0</v>
      </c>
      <c r="K1217" s="2">
        <f>IFERROR(VLOOKUP(Tableau2[[#This Row],[PR]],'Taux sortant'!$I$9:$S$167,COLUMN(),0),"")</f>
        <v>0</v>
      </c>
      <c r="L1217" s="2" t="str">
        <f>IFERROR(VLOOKUP(Tableau2[[#This Row],[PR]],'Taux sortant'!$I$9:$S$167,COLUMN(),0),"")</f>
        <v/>
      </c>
    </row>
    <row r="1218" spans="1:12" x14ac:dyDescent="0.3">
      <c r="A1218" s="1" t="s">
        <v>3372</v>
      </c>
      <c r="B1218" s="1" t="s">
        <v>3078</v>
      </c>
      <c r="C1218" s="2">
        <f>IFERROR(VLOOKUP(Tableau2[[#This Row],[PR]],'Taux sortant'!$I$9:$S$167,COLUMN(),0),"")</f>
        <v>15.34</v>
      </c>
      <c r="D1218" s="2">
        <f>IFERROR(VLOOKUP(Tableau2[[#This Row],[PR]],'Taux sortant'!$I$9:$S$167,COLUMN(),0),"")</f>
        <v>12.85</v>
      </c>
      <c r="E1218" s="2">
        <f>IFERROR(VLOOKUP(Tableau2[[#This Row],[PR]],'Taux sortant'!$I$9:$S$167,COLUMN(),0),"")</f>
        <v>9.94</v>
      </c>
      <c r="F1218" s="2">
        <f>IFERROR(VLOOKUP(Tableau2[[#This Row],[PR]],'Taux sortant'!$I$9:$S$167,COLUMN(),0),"")</f>
        <v>8.5399999999999991</v>
      </c>
      <c r="G1218" s="2">
        <f>IFERROR(VLOOKUP(Tableau2[[#This Row],[PR]],'Taux sortant'!$I$9:$S$167,COLUMN(),0),"")</f>
        <v>7.34</v>
      </c>
      <c r="H1218" s="2">
        <f>IFERROR(VLOOKUP(Tableau2[[#This Row],[PR]],'Taux sortant'!$I$9:$S$167,COLUMN(),0),"")</f>
        <v>6.29</v>
      </c>
      <c r="I1218" s="2">
        <f>IFERROR(VLOOKUP(Tableau2[[#This Row],[PR]],'Taux sortant'!$I$9:$S$167,COLUMN(),0),"")</f>
        <v>5.49</v>
      </c>
      <c r="J1218" s="2">
        <f>IFERROR(VLOOKUP(Tableau2[[#This Row],[PR]],'Taux sortant'!$I$9:$S$167,COLUMN(),0),"")</f>
        <v>0</v>
      </c>
      <c r="K1218" s="2">
        <f>IFERROR(VLOOKUP(Tableau2[[#This Row],[PR]],'Taux sortant'!$I$9:$S$167,COLUMN(),0),"")</f>
        <v>0</v>
      </c>
      <c r="L1218" s="2" t="str">
        <f>IFERROR(VLOOKUP(Tableau2[[#This Row],[PR]],'Taux sortant'!$I$9:$S$167,COLUMN(),0),"")</f>
        <v/>
      </c>
    </row>
    <row r="1219" spans="1:12" x14ac:dyDescent="0.3">
      <c r="A1219" s="1" t="s">
        <v>1799</v>
      </c>
      <c r="B1219" s="1" t="s">
        <v>46</v>
      </c>
      <c r="C1219" s="2" t="str">
        <f>IFERROR(VLOOKUP(Tableau2[[#This Row],[PR]],'Taux sortant'!$I$9:$S$167,COLUMN(),0),"")</f>
        <v/>
      </c>
      <c r="D1219" s="2" t="str">
        <f>IFERROR(VLOOKUP(Tableau2[[#This Row],[PR]],'Taux sortant'!$I$9:$S$167,COLUMN(),0),"")</f>
        <v/>
      </c>
      <c r="E1219" s="2" t="str">
        <f>IFERROR(VLOOKUP(Tableau2[[#This Row],[PR]],'Taux sortant'!$I$9:$S$167,COLUMN(),0),"")</f>
        <v/>
      </c>
      <c r="F1219" s="2" t="str">
        <f>IFERROR(VLOOKUP(Tableau2[[#This Row],[PR]],'Taux sortant'!$I$9:$S$167,COLUMN(),0),"")</f>
        <v/>
      </c>
      <c r="G1219" s="2" t="str">
        <f>IFERROR(VLOOKUP(Tableau2[[#This Row],[PR]],'Taux sortant'!$I$9:$S$167,COLUMN(),0),"")</f>
        <v/>
      </c>
      <c r="H1219" s="2" t="str">
        <f>IFERROR(VLOOKUP(Tableau2[[#This Row],[PR]],'Taux sortant'!$I$9:$S$167,COLUMN(),0),"")</f>
        <v/>
      </c>
      <c r="I1219" s="2" t="str">
        <f>IFERROR(VLOOKUP(Tableau2[[#This Row],[PR]],'Taux sortant'!$I$9:$S$167,COLUMN(),0),"")</f>
        <v/>
      </c>
      <c r="J1219" s="2" t="str">
        <f>IFERROR(VLOOKUP(Tableau2[[#This Row],[PR]],'Taux sortant'!$I$9:$S$167,COLUMN(),0),"")</f>
        <v/>
      </c>
      <c r="K1219" s="2" t="str">
        <f>IFERROR(VLOOKUP(Tableau2[[#This Row],[PR]],'Taux sortant'!$I$9:$S$167,COLUMN(),0),"")</f>
        <v/>
      </c>
      <c r="L1219" s="2" t="str">
        <f>IFERROR(VLOOKUP(Tableau2[[#This Row],[PR]],'Taux sortant'!$I$9:$S$167,COLUMN(),0),"")</f>
        <v/>
      </c>
    </row>
    <row r="1220" spans="1:12" x14ac:dyDescent="0.3">
      <c r="A1220" s="1" t="s">
        <v>5365</v>
      </c>
      <c r="B1220" s="1" t="s">
        <v>5356</v>
      </c>
      <c r="C1220" s="2">
        <f>IFERROR(VLOOKUP(Tableau2[[#This Row],[PR]],'Taux sortant'!$I$9:$S$167,COLUMN(),0),"")</f>
        <v>14.1</v>
      </c>
      <c r="D1220" s="2">
        <f>IFERROR(VLOOKUP(Tableau2[[#This Row],[PR]],'Taux sortant'!$I$9:$S$167,COLUMN(),0),"")</f>
        <v>12.41</v>
      </c>
      <c r="E1220" s="2">
        <f>IFERROR(VLOOKUP(Tableau2[[#This Row],[PR]],'Taux sortant'!$I$9:$S$167,COLUMN(),0),"")</f>
        <v>9.0299999999999994</v>
      </c>
      <c r="F1220" s="2">
        <f>IFERROR(VLOOKUP(Tableau2[[#This Row],[PR]],'Taux sortant'!$I$9:$S$167,COLUMN(),0),"")</f>
        <v>7.34</v>
      </c>
      <c r="G1220" s="2">
        <f>IFERROR(VLOOKUP(Tableau2[[#This Row],[PR]],'Taux sortant'!$I$9:$S$167,COLUMN(),0),"")</f>
        <v>6.12</v>
      </c>
      <c r="H1220" s="2">
        <f>IFERROR(VLOOKUP(Tableau2[[#This Row],[PR]],'Taux sortant'!$I$9:$S$167,COLUMN(),0),"")</f>
        <v>5.37</v>
      </c>
      <c r="I1220" s="2">
        <f>IFERROR(VLOOKUP(Tableau2[[#This Row],[PR]],'Taux sortant'!$I$9:$S$167,COLUMN(),0),"")</f>
        <v>4.6500000000000004</v>
      </c>
      <c r="J1220" s="2">
        <f>IFERROR(VLOOKUP(Tableau2[[#This Row],[PR]],'Taux sortant'!$I$9:$S$167,COLUMN(),0),"")</f>
        <v>0</v>
      </c>
      <c r="K1220" s="2">
        <f>IFERROR(VLOOKUP(Tableau2[[#This Row],[PR]],'Taux sortant'!$I$9:$S$167,COLUMN(),0),"")</f>
        <v>1585.65</v>
      </c>
      <c r="L1220" s="2" t="str">
        <f>IFERROR(VLOOKUP(Tableau2[[#This Row],[PR]],'Taux sortant'!$I$9:$S$167,COLUMN(),0),"")</f>
        <v/>
      </c>
    </row>
    <row r="1221" spans="1:12" x14ac:dyDescent="0.3">
      <c r="A1221" s="1" t="s">
        <v>1562</v>
      </c>
      <c r="B1221" s="1" t="s">
        <v>1562</v>
      </c>
      <c r="C1221" s="2">
        <f>IFERROR(VLOOKUP(Tableau2[[#This Row],[PR]],'Taux sortant'!$I$9:$S$167,COLUMN(),0),"")</f>
        <v>19.39</v>
      </c>
      <c r="D1221" s="2">
        <f>IFERROR(VLOOKUP(Tableau2[[#This Row],[PR]],'Taux sortant'!$I$9:$S$167,COLUMN(),0),"")</f>
        <v>15.4</v>
      </c>
      <c r="E1221" s="2">
        <f>IFERROR(VLOOKUP(Tableau2[[#This Row],[PR]],'Taux sortant'!$I$9:$S$167,COLUMN(),0),"")</f>
        <v>11.05</v>
      </c>
      <c r="F1221" s="2">
        <f>IFERROR(VLOOKUP(Tableau2[[#This Row],[PR]],'Taux sortant'!$I$9:$S$167,COLUMN(),0),"")</f>
        <v>8.92</v>
      </c>
      <c r="G1221" s="2">
        <f>IFERROR(VLOOKUP(Tableau2[[#This Row],[PR]],'Taux sortant'!$I$9:$S$167,COLUMN(),0),"")</f>
        <v>7.15</v>
      </c>
      <c r="H1221" s="2">
        <f>IFERROR(VLOOKUP(Tableau2[[#This Row],[PR]],'Taux sortant'!$I$9:$S$167,COLUMN(),0),"")</f>
        <v>5.51</v>
      </c>
      <c r="I1221" s="2">
        <f>IFERROR(VLOOKUP(Tableau2[[#This Row],[PR]],'Taux sortant'!$I$9:$S$167,COLUMN(),0),"")</f>
        <v>4.75</v>
      </c>
      <c r="J1221" s="2">
        <f>IFERROR(VLOOKUP(Tableau2[[#This Row],[PR]],'Taux sortant'!$I$9:$S$167,COLUMN(),0),"")</f>
        <v>0</v>
      </c>
      <c r="K1221" s="2">
        <f>IFERROR(VLOOKUP(Tableau2[[#This Row],[PR]],'Taux sortant'!$I$9:$S$167,COLUMN(),0),"")</f>
        <v>0</v>
      </c>
      <c r="L1221" s="2" t="str">
        <f>IFERROR(VLOOKUP(Tableau2[[#This Row],[PR]],'Taux sortant'!$I$9:$S$167,COLUMN(),0),"")</f>
        <v/>
      </c>
    </row>
    <row r="1222" spans="1:12" x14ac:dyDescent="0.3">
      <c r="A1222" s="1" t="s">
        <v>4401</v>
      </c>
      <c r="B1222" s="1" t="s">
        <v>4162</v>
      </c>
      <c r="C1222" s="2" t="str">
        <f>IFERROR(VLOOKUP(Tableau2[[#This Row],[PR]],'Taux sortant'!$I$9:$S$167,COLUMN(),0),"")</f>
        <v/>
      </c>
      <c r="D1222" s="2" t="str">
        <f>IFERROR(VLOOKUP(Tableau2[[#This Row],[PR]],'Taux sortant'!$I$9:$S$167,COLUMN(),0),"")</f>
        <v/>
      </c>
      <c r="E1222" s="2" t="str">
        <f>IFERROR(VLOOKUP(Tableau2[[#This Row],[PR]],'Taux sortant'!$I$9:$S$167,COLUMN(),0),"")</f>
        <v/>
      </c>
      <c r="F1222" s="2" t="str">
        <f>IFERROR(VLOOKUP(Tableau2[[#This Row],[PR]],'Taux sortant'!$I$9:$S$167,COLUMN(),0),"")</f>
        <v/>
      </c>
      <c r="G1222" s="2" t="str">
        <f>IFERROR(VLOOKUP(Tableau2[[#This Row],[PR]],'Taux sortant'!$I$9:$S$167,COLUMN(),0),"")</f>
        <v/>
      </c>
      <c r="H1222" s="2" t="str">
        <f>IFERROR(VLOOKUP(Tableau2[[#This Row],[PR]],'Taux sortant'!$I$9:$S$167,COLUMN(),0),"")</f>
        <v/>
      </c>
      <c r="I1222" s="2" t="str">
        <f>IFERROR(VLOOKUP(Tableau2[[#This Row],[PR]],'Taux sortant'!$I$9:$S$167,COLUMN(),0),"")</f>
        <v/>
      </c>
      <c r="J1222" s="2" t="str">
        <f>IFERROR(VLOOKUP(Tableau2[[#This Row],[PR]],'Taux sortant'!$I$9:$S$167,COLUMN(),0),"")</f>
        <v/>
      </c>
      <c r="K1222" s="2" t="str">
        <f>IFERROR(VLOOKUP(Tableau2[[#This Row],[PR]],'Taux sortant'!$I$9:$S$167,COLUMN(),0),"")</f>
        <v/>
      </c>
      <c r="L1222" s="2" t="str">
        <f>IFERROR(VLOOKUP(Tableau2[[#This Row],[PR]],'Taux sortant'!$I$9:$S$167,COLUMN(),0),"")</f>
        <v/>
      </c>
    </row>
    <row r="1223" spans="1:12" x14ac:dyDescent="0.3">
      <c r="A1223" s="1" t="s">
        <v>6637</v>
      </c>
      <c r="B1223" s="1" t="s">
        <v>6638</v>
      </c>
      <c r="C1223" s="2" t="str">
        <f>IFERROR(VLOOKUP(Tableau2[[#This Row],[PR]],'Taux sortant'!$I$9:$S$167,COLUMN(),0),"")</f>
        <v/>
      </c>
      <c r="D1223" s="2" t="str">
        <f>IFERROR(VLOOKUP(Tableau2[[#This Row],[PR]],'Taux sortant'!$I$9:$S$167,COLUMN(),0),"")</f>
        <v/>
      </c>
      <c r="E1223" s="2" t="str">
        <f>IFERROR(VLOOKUP(Tableau2[[#This Row],[PR]],'Taux sortant'!$I$9:$S$167,COLUMN(),0),"")</f>
        <v/>
      </c>
      <c r="F1223" s="2" t="str">
        <f>IFERROR(VLOOKUP(Tableau2[[#This Row],[PR]],'Taux sortant'!$I$9:$S$167,COLUMN(),0),"")</f>
        <v/>
      </c>
      <c r="G1223" s="2" t="str">
        <f>IFERROR(VLOOKUP(Tableau2[[#This Row],[PR]],'Taux sortant'!$I$9:$S$167,COLUMN(),0),"")</f>
        <v/>
      </c>
      <c r="H1223" s="2" t="str">
        <f>IFERROR(VLOOKUP(Tableau2[[#This Row],[PR]],'Taux sortant'!$I$9:$S$167,COLUMN(),0),"")</f>
        <v/>
      </c>
      <c r="I1223" s="2" t="str">
        <f>IFERROR(VLOOKUP(Tableau2[[#This Row],[PR]],'Taux sortant'!$I$9:$S$167,COLUMN(),0),"")</f>
        <v/>
      </c>
      <c r="J1223" s="2" t="str">
        <f>IFERROR(VLOOKUP(Tableau2[[#This Row],[PR]],'Taux sortant'!$I$9:$S$167,COLUMN(),0),"")</f>
        <v/>
      </c>
      <c r="K1223" s="2" t="str">
        <f>IFERROR(VLOOKUP(Tableau2[[#This Row],[PR]],'Taux sortant'!$I$9:$S$167,COLUMN(),0),"")</f>
        <v/>
      </c>
      <c r="L1223" s="2" t="str">
        <f>IFERROR(VLOOKUP(Tableau2[[#This Row],[PR]],'Taux sortant'!$I$9:$S$167,COLUMN(),0),"")</f>
        <v/>
      </c>
    </row>
    <row r="1224" spans="1:12" x14ac:dyDescent="0.3">
      <c r="A1224" s="1" t="s">
        <v>4404</v>
      </c>
      <c r="B1224" s="1" t="s">
        <v>4140</v>
      </c>
      <c r="C1224" s="2" t="str">
        <f>IFERROR(VLOOKUP(Tableau2[[#This Row],[PR]],'Taux sortant'!$I$9:$S$167,COLUMN(),0),"")</f>
        <v/>
      </c>
      <c r="D1224" s="2" t="str">
        <f>IFERROR(VLOOKUP(Tableau2[[#This Row],[PR]],'Taux sortant'!$I$9:$S$167,COLUMN(),0),"")</f>
        <v/>
      </c>
      <c r="E1224" s="2" t="str">
        <f>IFERROR(VLOOKUP(Tableau2[[#This Row],[PR]],'Taux sortant'!$I$9:$S$167,COLUMN(),0),"")</f>
        <v/>
      </c>
      <c r="F1224" s="2" t="str">
        <f>IFERROR(VLOOKUP(Tableau2[[#This Row],[PR]],'Taux sortant'!$I$9:$S$167,COLUMN(),0),"")</f>
        <v/>
      </c>
      <c r="G1224" s="2" t="str">
        <f>IFERROR(VLOOKUP(Tableau2[[#This Row],[PR]],'Taux sortant'!$I$9:$S$167,COLUMN(),0),"")</f>
        <v/>
      </c>
      <c r="H1224" s="2" t="str">
        <f>IFERROR(VLOOKUP(Tableau2[[#This Row],[PR]],'Taux sortant'!$I$9:$S$167,COLUMN(),0),"")</f>
        <v/>
      </c>
      <c r="I1224" s="2" t="str">
        <f>IFERROR(VLOOKUP(Tableau2[[#This Row],[PR]],'Taux sortant'!$I$9:$S$167,COLUMN(),0),"")</f>
        <v/>
      </c>
      <c r="J1224" s="2" t="str">
        <f>IFERROR(VLOOKUP(Tableau2[[#This Row],[PR]],'Taux sortant'!$I$9:$S$167,COLUMN(),0),"")</f>
        <v/>
      </c>
      <c r="K1224" s="2" t="str">
        <f>IFERROR(VLOOKUP(Tableau2[[#This Row],[PR]],'Taux sortant'!$I$9:$S$167,COLUMN(),0),"")</f>
        <v/>
      </c>
      <c r="L1224" s="2" t="str">
        <f>IFERROR(VLOOKUP(Tableau2[[#This Row],[PR]],'Taux sortant'!$I$9:$S$167,COLUMN(),0),"")</f>
        <v/>
      </c>
    </row>
    <row r="1225" spans="1:12" x14ac:dyDescent="0.3">
      <c r="A1225" s="1" t="s">
        <v>5367</v>
      </c>
      <c r="B1225" s="1" t="s">
        <v>5349</v>
      </c>
      <c r="C1225" s="2" t="str">
        <f>IFERROR(VLOOKUP(Tableau2[[#This Row],[PR]],'Taux sortant'!$I$9:$S$167,COLUMN(),0),"")</f>
        <v/>
      </c>
      <c r="D1225" s="2" t="str">
        <f>IFERROR(VLOOKUP(Tableau2[[#This Row],[PR]],'Taux sortant'!$I$9:$S$167,COLUMN(),0),"")</f>
        <v/>
      </c>
      <c r="E1225" s="2" t="str">
        <f>IFERROR(VLOOKUP(Tableau2[[#This Row],[PR]],'Taux sortant'!$I$9:$S$167,COLUMN(),0),"")</f>
        <v/>
      </c>
      <c r="F1225" s="2" t="str">
        <f>IFERROR(VLOOKUP(Tableau2[[#This Row],[PR]],'Taux sortant'!$I$9:$S$167,COLUMN(),0),"")</f>
        <v/>
      </c>
      <c r="G1225" s="2" t="str">
        <f>IFERROR(VLOOKUP(Tableau2[[#This Row],[PR]],'Taux sortant'!$I$9:$S$167,COLUMN(),0),"")</f>
        <v/>
      </c>
      <c r="H1225" s="2" t="str">
        <f>IFERROR(VLOOKUP(Tableau2[[#This Row],[PR]],'Taux sortant'!$I$9:$S$167,COLUMN(),0),"")</f>
        <v/>
      </c>
      <c r="I1225" s="2" t="str">
        <f>IFERROR(VLOOKUP(Tableau2[[#This Row],[PR]],'Taux sortant'!$I$9:$S$167,COLUMN(),0),"")</f>
        <v/>
      </c>
      <c r="J1225" s="2" t="str">
        <f>IFERROR(VLOOKUP(Tableau2[[#This Row],[PR]],'Taux sortant'!$I$9:$S$167,COLUMN(),0),"")</f>
        <v/>
      </c>
      <c r="K1225" s="2" t="str">
        <f>IFERROR(VLOOKUP(Tableau2[[#This Row],[PR]],'Taux sortant'!$I$9:$S$167,COLUMN(),0),"")</f>
        <v/>
      </c>
      <c r="L1225" s="2" t="str">
        <f>IFERROR(VLOOKUP(Tableau2[[#This Row],[PR]],'Taux sortant'!$I$9:$S$167,COLUMN(),0),"")</f>
        <v/>
      </c>
    </row>
    <row r="1226" spans="1:12" x14ac:dyDescent="0.3">
      <c r="A1226" s="1" t="s">
        <v>3169</v>
      </c>
      <c r="B1226" s="1" t="s">
        <v>3169</v>
      </c>
      <c r="C1226" s="2">
        <f>IFERROR(VLOOKUP(Tableau2[[#This Row],[PR]],'Taux sortant'!$I$9:$S$167,COLUMN(),0),"")</f>
        <v>15.12</v>
      </c>
      <c r="D1226" s="2">
        <f>IFERROR(VLOOKUP(Tableau2[[#This Row],[PR]],'Taux sortant'!$I$9:$S$167,COLUMN(),0),"")</f>
        <v>12.61</v>
      </c>
      <c r="E1226" s="2">
        <f>IFERROR(VLOOKUP(Tableau2[[#This Row],[PR]],'Taux sortant'!$I$9:$S$167,COLUMN(),0),"")</f>
        <v>9.7200000000000006</v>
      </c>
      <c r="F1226" s="2">
        <f>IFERROR(VLOOKUP(Tableau2[[#This Row],[PR]],'Taux sortant'!$I$9:$S$167,COLUMN(),0),"")</f>
        <v>8.27</v>
      </c>
      <c r="G1226" s="2">
        <f>IFERROR(VLOOKUP(Tableau2[[#This Row],[PR]],'Taux sortant'!$I$9:$S$167,COLUMN(),0),"")</f>
        <v>7.1</v>
      </c>
      <c r="H1226" s="2">
        <f>IFERROR(VLOOKUP(Tableau2[[#This Row],[PR]],'Taux sortant'!$I$9:$S$167,COLUMN(),0),"")</f>
        <v>6.12</v>
      </c>
      <c r="I1226" s="2">
        <f>IFERROR(VLOOKUP(Tableau2[[#This Row],[PR]],'Taux sortant'!$I$9:$S$167,COLUMN(),0),"")</f>
        <v>5.33</v>
      </c>
      <c r="J1226" s="2">
        <f>IFERROR(VLOOKUP(Tableau2[[#This Row],[PR]],'Taux sortant'!$I$9:$S$167,COLUMN(),0),"")</f>
        <v>0</v>
      </c>
      <c r="K1226" s="2">
        <f>IFERROR(VLOOKUP(Tableau2[[#This Row],[PR]],'Taux sortant'!$I$9:$S$167,COLUMN(),0),"")</f>
        <v>0</v>
      </c>
      <c r="L1226" s="2" t="str">
        <f>IFERROR(VLOOKUP(Tableau2[[#This Row],[PR]],'Taux sortant'!$I$9:$S$167,COLUMN(),0),"")</f>
        <v/>
      </c>
    </row>
    <row r="1227" spans="1:12" x14ac:dyDescent="0.3">
      <c r="A1227" s="1" t="s">
        <v>4407</v>
      </c>
      <c r="B1227" s="1" t="s">
        <v>4134</v>
      </c>
      <c r="C1227" s="2">
        <f>IFERROR(VLOOKUP(Tableau2[[#This Row],[PR]],'Taux sortant'!$I$9:$S$167,COLUMN(),0),"")</f>
        <v>18.260000000000002</v>
      </c>
      <c r="D1227" s="2">
        <f>IFERROR(VLOOKUP(Tableau2[[#This Row],[PR]],'Taux sortant'!$I$9:$S$167,COLUMN(),0),"")</f>
        <v>15.47</v>
      </c>
      <c r="E1227" s="2">
        <f>IFERROR(VLOOKUP(Tableau2[[#This Row],[PR]],'Taux sortant'!$I$9:$S$167,COLUMN(),0),"")</f>
        <v>12.23</v>
      </c>
      <c r="F1227" s="2">
        <f>IFERROR(VLOOKUP(Tableau2[[#This Row],[PR]],'Taux sortant'!$I$9:$S$167,COLUMN(),0),"")</f>
        <v>10.64</v>
      </c>
      <c r="G1227" s="2">
        <f>IFERROR(VLOOKUP(Tableau2[[#This Row],[PR]],'Taux sortant'!$I$9:$S$167,COLUMN(),0),"")</f>
        <v>9.09</v>
      </c>
      <c r="H1227" s="2">
        <f>IFERROR(VLOOKUP(Tableau2[[#This Row],[PR]],'Taux sortant'!$I$9:$S$167,COLUMN(),0),"")</f>
        <v>7.69</v>
      </c>
      <c r="I1227" s="2">
        <f>IFERROR(VLOOKUP(Tableau2[[#This Row],[PR]],'Taux sortant'!$I$9:$S$167,COLUMN(),0),"")</f>
        <v>6.52</v>
      </c>
      <c r="J1227" s="2">
        <f>IFERROR(VLOOKUP(Tableau2[[#This Row],[PR]],'Taux sortant'!$I$9:$S$167,COLUMN(),0),"")</f>
        <v>0</v>
      </c>
      <c r="K1227" s="2">
        <f>IFERROR(VLOOKUP(Tableau2[[#This Row],[PR]],'Taux sortant'!$I$9:$S$167,COLUMN(),0),"")</f>
        <v>0</v>
      </c>
      <c r="L1227" s="2" t="str">
        <f>IFERROR(VLOOKUP(Tableau2[[#This Row],[PR]],'Taux sortant'!$I$9:$S$167,COLUMN(),0),"")</f>
        <v/>
      </c>
    </row>
    <row r="1228" spans="1:12" x14ac:dyDescent="0.3">
      <c r="A1228" s="1" t="s">
        <v>196</v>
      </c>
      <c r="B1228" s="1" t="s">
        <v>28</v>
      </c>
      <c r="C1228" s="2">
        <f>IFERROR(VLOOKUP(Tableau2[[#This Row],[PR]],'Taux sortant'!$I$9:$S$167,COLUMN(),0),"")</f>
        <v>13.58</v>
      </c>
      <c r="D1228" s="2">
        <f>IFERROR(VLOOKUP(Tableau2[[#This Row],[PR]],'Taux sortant'!$I$9:$S$167,COLUMN(),0),"")</f>
        <v>10.97</v>
      </c>
      <c r="E1228" s="2">
        <f>IFERROR(VLOOKUP(Tableau2[[#This Row],[PR]],'Taux sortant'!$I$9:$S$167,COLUMN(),0),"")</f>
        <v>8.0500000000000007</v>
      </c>
      <c r="F1228" s="2">
        <f>IFERROR(VLOOKUP(Tableau2[[#This Row],[PR]],'Taux sortant'!$I$9:$S$167,COLUMN(),0),"")</f>
        <v>6.64</v>
      </c>
      <c r="G1228" s="2">
        <f>IFERROR(VLOOKUP(Tableau2[[#This Row],[PR]],'Taux sortant'!$I$9:$S$167,COLUMN(),0),"")</f>
        <v>5.59</v>
      </c>
      <c r="H1228" s="2">
        <f>IFERROR(VLOOKUP(Tableau2[[#This Row],[PR]],'Taux sortant'!$I$9:$S$167,COLUMN(),0),"")</f>
        <v>4.79</v>
      </c>
      <c r="I1228" s="2">
        <f>IFERROR(VLOOKUP(Tableau2[[#This Row],[PR]],'Taux sortant'!$I$9:$S$167,COLUMN(),0),"")</f>
        <v>4.2300000000000004</v>
      </c>
      <c r="J1228" s="2">
        <f>IFERROR(VLOOKUP(Tableau2[[#This Row],[PR]],'Taux sortant'!$I$9:$S$167,COLUMN(),0),"")</f>
        <v>0</v>
      </c>
      <c r="K1228" s="2">
        <f>IFERROR(VLOOKUP(Tableau2[[#This Row],[PR]],'Taux sortant'!$I$9:$S$167,COLUMN(),0),"")</f>
        <v>0</v>
      </c>
      <c r="L1228" s="2" t="str">
        <f>IFERROR(VLOOKUP(Tableau2[[#This Row],[PR]],'Taux sortant'!$I$9:$S$167,COLUMN(),0),"")</f>
        <v/>
      </c>
    </row>
    <row r="1229" spans="1:12" x14ac:dyDescent="0.3">
      <c r="A1229" s="1" t="s">
        <v>1804</v>
      </c>
      <c r="B1229" s="1" t="s">
        <v>46</v>
      </c>
      <c r="C1229" s="2" t="str">
        <f>IFERROR(VLOOKUP(Tableau2[[#This Row],[PR]],'Taux sortant'!$I$9:$S$167,COLUMN(),0),"")</f>
        <v/>
      </c>
      <c r="D1229" s="2" t="str">
        <f>IFERROR(VLOOKUP(Tableau2[[#This Row],[PR]],'Taux sortant'!$I$9:$S$167,COLUMN(),0),"")</f>
        <v/>
      </c>
      <c r="E1229" s="2" t="str">
        <f>IFERROR(VLOOKUP(Tableau2[[#This Row],[PR]],'Taux sortant'!$I$9:$S$167,COLUMN(),0),"")</f>
        <v/>
      </c>
      <c r="F1229" s="2" t="str">
        <f>IFERROR(VLOOKUP(Tableau2[[#This Row],[PR]],'Taux sortant'!$I$9:$S$167,COLUMN(),0),"")</f>
        <v/>
      </c>
      <c r="G1229" s="2" t="str">
        <f>IFERROR(VLOOKUP(Tableau2[[#This Row],[PR]],'Taux sortant'!$I$9:$S$167,COLUMN(),0),"")</f>
        <v/>
      </c>
      <c r="H1229" s="2" t="str">
        <f>IFERROR(VLOOKUP(Tableau2[[#This Row],[PR]],'Taux sortant'!$I$9:$S$167,COLUMN(),0),"")</f>
        <v/>
      </c>
      <c r="I1229" s="2" t="str">
        <f>IFERROR(VLOOKUP(Tableau2[[#This Row],[PR]],'Taux sortant'!$I$9:$S$167,COLUMN(),0),"")</f>
        <v/>
      </c>
      <c r="J1229" s="2" t="str">
        <f>IFERROR(VLOOKUP(Tableau2[[#This Row],[PR]],'Taux sortant'!$I$9:$S$167,COLUMN(),0),"")</f>
        <v/>
      </c>
      <c r="K1229" s="2" t="str">
        <f>IFERROR(VLOOKUP(Tableau2[[#This Row],[PR]],'Taux sortant'!$I$9:$S$167,COLUMN(),0),"")</f>
        <v/>
      </c>
      <c r="L1229" s="2" t="str">
        <f>IFERROR(VLOOKUP(Tableau2[[#This Row],[PR]],'Taux sortant'!$I$9:$S$167,COLUMN(),0),"")</f>
        <v/>
      </c>
    </row>
    <row r="1230" spans="1:12" x14ac:dyDescent="0.3">
      <c r="A1230" s="1" t="s">
        <v>199</v>
      </c>
      <c r="B1230" s="1" t="s">
        <v>33</v>
      </c>
      <c r="C1230" s="2">
        <f>IFERROR(VLOOKUP(Tableau2[[#This Row],[PR]],'Taux sortant'!$I$9:$S$167,COLUMN(),0),"")</f>
        <v>28.13</v>
      </c>
      <c r="D1230" s="2">
        <f>IFERROR(VLOOKUP(Tableau2[[#This Row],[PR]],'Taux sortant'!$I$9:$S$167,COLUMN(),0),"")</f>
        <v>22.97</v>
      </c>
      <c r="E1230" s="2">
        <f>IFERROR(VLOOKUP(Tableau2[[#This Row],[PR]],'Taux sortant'!$I$9:$S$167,COLUMN(),0),"")</f>
        <v>17.190000000000001</v>
      </c>
      <c r="F1230" s="2">
        <f>IFERROR(VLOOKUP(Tableau2[[#This Row],[PR]],'Taux sortant'!$I$9:$S$167,COLUMN(),0),"")</f>
        <v>13.88</v>
      </c>
      <c r="G1230" s="2">
        <f>IFERROR(VLOOKUP(Tableau2[[#This Row],[PR]],'Taux sortant'!$I$9:$S$167,COLUMN(),0),"")</f>
        <v>10.89</v>
      </c>
      <c r="H1230" s="2">
        <f>IFERROR(VLOOKUP(Tableau2[[#This Row],[PR]],'Taux sortant'!$I$9:$S$167,COLUMN(),0),"")</f>
        <v>7.86</v>
      </c>
      <c r="I1230" s="2">
        <f>IFERROR(VLOOKUP(Tableau2[[#This Row],[PR]],'Taux sortant'!$I$9:$S$167,COLUMN(),0),"")</f>
        <v>7.14</v>
      </c>
      <c r="J1230" s="2">
        <f>IFERROR(VLOOKUP(Tableau2[[#This Row],[PR]],'Taux sortant'!$I$9:$S$167,COLUMN(),0),"")</f>
        <v>0</v>
      </c>
      <c r="K1230" s="2">
        <f>IFERROR(VLOOKUP(Tableau2[[#This Row],[PR]],'Taux sortant'!$I$9:$S$167,COLUMN(),0),"")</f>
        <v>0</v>
      </c>
      <c r="L1230" s="2" t="str">
        <f>IFERROR(VLOOKUP(Tableau2[[#This Row],[PR]],'Taux sortant'!$I$9:$S$167,COLUMN(),0),"")</f>
        <v/>
      </c>
    </row>
    <row r="1231" spans="1:12" x14ac:dyDescent="0.3">
      <c r="A1231" s="1" t="s">
        <v>3377</v>
      </c>
      <c r="B1231" s="1" t="s">
        <v>3115</v>
      </c>
      <c r="C1231" s="2">
        <f>IFERROR(VLOOKUP(Tableau2[[#This Row],[PR]],'Taux sortant'!$I$9:$S$167,COLUMN(),0),"")</f>
        <v>16.05</v>
      </c>
      <c r="D1231" s="2">
        <f>IFERROR(VLOOKUP(Tableau2[[#This Row],[PR]],'Taux sortant'!$I$9:$S$167,COLUMN(),0),"")</f>
        <v>13.51</v>
      </c>
      <c r="E1231" s="2">
        <f>IFERROR(VLOOKUP(Tableau2[[#This Row],[PR]],'Taux sortant'!$I$9:$S$167,COLUMN(),0),"")</f>
        <v>10.52</v>
      </c>
      <c r="F1231" s="2">
        <f>IFERROR(VLOOKUP(Tableau2[[#This Row],[PR]],'Taux sortant'!$I$9:$S$167,COLUMN(),0),"")</f>
        <v>9.0500000000000007</v>
      </c>
      <c r="G1231" s="2">
        <f>IFERROR(VLOOKUP(Tableau2[[#This Row],[PR]],'Taux sortant'!$I$9:$S$167,COLUMN(),0),"")</f>
        <v>7.8</v>
      </c>
      <c r="H1231" s="2">
        <f>IFERROR(VLOOKUP(Tableau2[[#This Row],[PR]],'Taux sortant'!$I$9:$S$167,COLUMN(),0),"")</f>
        <v>6.76</v>
      </c>
      <c r="I1231" s="2">
        <f>IFERROR(VLOOKUP(Tableau2[[#This Row],[PR]],'Taux sortant'!$I$9:$S$167,COLUMN(),0),"")</f>
        <v>5.92</v>
      </c>
      <c r="J1231" s="2">
        <f>IFERROR(VLOOKUP(Tableau2[[#This Row],[PR]],'Taux sortant'!$I$9:$S$167,COLUMN(),0),"")</f>
        <v>0</v>
      </c>
      <c r="K1231" s="2">
        <f>IFERROR(VLOOKUP(Tableau2[[#This Row],[PR]],'Taux sortant'!$I$9:$S$167,COLUMN(),0),"")</f>
        <v>0</v>
      </c>
      <c r="L1231" s="2" t="str">
        <f>IFERROR(VLOOKUP(Tableau2[[#This Row],[PR]],'Taux sortant'!$I$9:$S$167,COLUMN(),0),"")</f>
        <v/>
      </c>
    </row>
    <row r="1232" spans="1:12" x14ac:dyDescent="0.3">
      <c r="A1232" s="1" t="s">
        <v>1807</v>
      </c>
      <c r="B1232" s="1" t="s">
        <v>1547</v>
      </c>
      <c r="C1232" s="2">
        <f>IFERROR(VLOOKUP(Tableau2[[#This Row],[PR]],'Taux sortant'!$I$9:$S$167,COLUMN(),0),"")</f>
        <v>8.85</v>
      </c>
      <c r="D1232" s="2">
        <f>IFERROR(VLOOKUP(Tableau2[[#This Row],[PR]],'Taux sortant'!$I$9:$S$167,COLUMN(),0),"")</f>
        <v>6.89</v>
      </c>
      <c r="E1232" s="2">
        <f>IFERROR(VLOOKUP(Tableau2[[#This Row],[PR]],'Taux sortant'!$I$9:$S$167,COLUMN(),0),"")</f>
        <v>4.7</v>
      </c>
      <c r="F1232" s="2">
        <f>IFERROR(VLOOKUP(Tableau2[[#This Row],[PR]],'Taux sortant'!$I$9:$S$167,COLUMN(),0),"")</f>
        <v>3.63</v>
      </c>
      <c r="G1232" s="2">
        <f>IFERROR(VLOOKUP(Tableau2[[#This Row],[PR]],'Taux sortant'!$I$9:$S$167,COLUMN(),0),"")</f>
        <v>2.93</v>
      </c>
      <c r="H1232" s="2">
        <f>IFERROR(VLOOKUP(Tableau2[[#This Row],[PR]],'Taux sortant'!$I$9:$S$167,COLUMN(),0),"")</f>
        <v>2.4900000000000002</v>
      </c>
      <c r="I1232" s="2">
        <f>IFERROR(VLOOKUP(Tableau2[[#This Row],[PR]],'Taux sortant'!$I$9:$S$167,COLUMN(),0),"")</f>
        <v>2.21</v>
      </c>
      <c r="J1232" s="2">
        <f>IFERROR(VLOOKUP(Tableau2[[#This Row],[PR]],'Taux sortant'!$I$9:$S$167,COLUMN(),0),"")</f>
        <v>0</v>
      </c>
      <c r="K1232" s="2">
        <f>IFERROR(VLOOKUP(Tableau2[[#This Row],[PR]],'Taux sortant'!$I$9:$S$167,COLUMN(),0),"")</f>
        <v>0</v>
      </c>
      <c r="L1232" s="2" t="str">
        <f>IFERROR(VLOOKUP(Tableau2[[#This Row],[PR]],'Taux sortant'!$I$9:$S$167,COLUMN(),0),"")</f>
        <v/>
      </c>
    </row>
    <row r="1233" spans="1:12" x14ac:dyDescent="0.3">
      <c r="A1233" s="1" t="s">
        <v>4410</v>
      </c>
      <c r="B1233" s="1" t="s">
        <v>4132</v>
      </c>
      <c r="C1233" s="2">
        <f>IFERROR(VLOOKUP(Tableau2[[#This Row],[PR]],'Taux sortant'!$I$9:$S$167,COLUMN(),0),"")</f>
        <v>20.079999999999998</v>
      </c>
      <c r="D1233" s="2">
        <f>IFERROR(VLOOKUP(Tableau2[[#This Row],[PR]],'Taux sortant'!$I$9:$S$167,COLUMN(),0),"")</f>
        <v>17.18</v>
      </c>
      <c r="E1233" s="2">
        <f>IFERROR(VLOOKUP(Tableau2[[#This Row],[PR]],'Taux sortant'!$I$9:$S$167,COLUMN(),0),"")</f>
        <v>13.8</v>
      </c>
      <c r="F1233" s="2">
        <f>IFERROR(VLOOKUP(Tableau2[[#This Row],[PR]],'Taux sortant'!$I$9:$S$167,COLUMN(),0),"")</f>
        <v>12.12</v>
      </c>
      <c r="G1233" s="2">
        <f>IFERROR(VLOOKUP(Tableau2[[#This Row],[PR]],'Taux sortant'!$I$9:$S$167,COLUMN(),0),"")</f>
        <v>10.5</v>
      </c>
      <c r="H1233" s="2">
        <f>IFERROR(VLOOKUP(Tableau2[[#This Row],[PR]],'Taux sortant'!$I$9:$S$167,COLUMN(),0),"")</f>
        <v>9.0500000000000007</v>
      </c>
      <c r="I1233" s="2">
        <f>IFERROR(VLOOKUP(Tableau2[[#This Row],[PR]],'Taux sortant'!$I$9:$S$167,COLUMN(),0),"")</f>
        <v>7.85</v>
      </c>
      <c r="J1233" s="2">
        <f>IFERROR(VLOOKUP(Tableau2[[#This Row],[PR]],'Taux sortant'!$I$9:$S$167,COLUMN(),0),"")</f>
        <v>0</v>
      </c>
      <c r="K1233" s="2">
        <f>IFERROR(VLOOKUP(Tableau2[[#This Row],[PR]],'Taux sortant'!$I$9:$S$167,COLUMN(),0),"")</f>
        <v>0</v>
      </c>
      <c r="L1233" s="2" t="str">
        <f>IFERROR(VLOOKUP(Tableau2[[#This Row],[PR]],'Taux sortant'!$I$9:$S$167,COLUMN(),0),"")</f>
        <v/>
      </c>
    </row>
    <row r="1234" spans="1:12" x14ac:dyDescent="0.3">
      <c r="A1234" s="1" t="s">
        <v>5370</v>
      </c>
      <c r="B1234" s="1" t="s">
        <v>5362</v>
      </c>
      <c r="C1234" s="2" t="str">
        <f>IFERROR(VLOOKUP(Tableau2[[#This Row],[PR]],'Taux sortant'!$I$9:$S$167,COLUMN(),0),"")</f>
        <v/>
      </c>
      <c r="D1234" s="2" t="str">
        <f>IFERROR(VLOOKUP(Tableau2[[#This Row],[PR]],'Taux sortant'!$I$9:$S$167,COLUMN(),0),"")</f>
        <v/>
      </c>
      <c r="E1234" s="2" t="str">
        <f>IFERROR(VLOOKUP(Tableau2[[#This Row],[PR]],'Taux sortant'!$I$9:$S$167,COLUMN(),0),"")</f>
        <v/>
      </c>
      <c r="F1234" s="2" t="str">
        <f>IFERROR(VLOOKUP(Tableau2[[#This Row],[PR]],'Taux sortant'!$I$9:$S$167,COLUMN(),0),"")</f>
        <v/>
      </c>
      <c r="G1234" s="2" t="str">
        <f>IFERROR(VLOOKUP(Tableau2[[#This Row],[PR]],'Taux sortant'!$I$9:$S$167,COLUMN(),0),"")</f>
        <v/>
      </c>
      <c r="H1234" s="2" t="str">
        <f>IFERROR(VLOOKUP(Tableau2[[#This Row],[PR]],'Taux sortant'!$I$9:$S$167,COLUMN(),0),"")</f>
        <v/>
      </c>
      <c r="I1234" s="2" t="str">
        <f>IFERROR(VLOOKUP(Tableau2[[#This Row],[PR]],'Taux sortant'!$I$9:$S$167,COLUMN(),0),"")</f>
        <v/>
      </c>
      <c r="J1234" s="2" t="str">
        <f>IFERROR(VLOOKUP(Tableau2[[#This Row],[PR]],'Taux sortant'!$I$9:$S$167,COLUMN(),0),"")</f>
        <v/>
      </c>
      <c r="K1234" s="2" t="str">
        <f>IFERROR(VLOOKUP(Tableau2[[#This Row],[PR]],'Taux sortant'!$I$9:$S$167,COLUMN(),0),"")</f>
        <v/>
      </c>
      <c r="L1234" s="2" t="str">
        <f>IFERROR(VLOOKUP(Tableau2[[#This Row],[PR]],'Taux sortant'!$I$9:$S$167,COLUMN(),0),"")</f>
        <v/>
      </c>
    </row>
    <row r="1235" spans="1:12" x14ac:dyDescent="0.3">
      <c r="A1235" s="1" t="s">
        <v>4413</v>
      </c>
      <c r="B1235" s="1" t="s">
        <v>4180</v>
      </c>
      <c r="C1235" s="2">
        <f>IFERROR(VLOOKUP(Tableau2[[#This Row],[PR]],'Taux sortant'!$I$9:$S$167,COLUMN(),0),"")</f>
        <v>22.64</v>
      </c>
      <c r="D1235" s="2">
        <f>IFERROR(VLOOKUP(Tableau2[[#This Row],[PR]],'Taux sortant'!$I$9:$S$167,COLUMN(),0),"")</f>
        <v>20.190000000000001</v>
      </c>
      <c r="E1235" s="2">
        <f>IFERROR(VLOOKUP(Tableau2[[#This Row],[PR]],'Taux sortant'!$I$9:$S$167,COLUMN(),0),"")</f>
        <v>16.53</v>
      </c>
      <c r="F1235" s="2">
        <f>IFERROR(VLOOKUP(Tableau2[[#This Row],[PR]],'Taux sortant'!$I$9:$S$167,COLUMN(),0),"")</f>
        <v>14.31</v>
      </c>
      <c r="G1235" s="2">
        <f>IFERROR(VLOOKUP(Tableau2[[#This Row],[PR]],'Taux sortant'!$I$9:$S$167,COLUMN(),0),"")</f>
        <v>12.45</v>
      </c>
      <c r="H1235" s="2">
        <f>IFERROR(VLOOKUP(Tableau2[[#This Row],[PR]],'Taux sortant'!$I$9:$S$167,COLUMN(),0),"")</f>
        <v>10.32</v>
      </c>
      <c r="I1235" s="2">
        <f>IFERROR(VLOOKUP(Tableau2[[#This Row],[PR]],'Taux sortant'!$I$9:$S$167,COLUMN(),0),"")</f>
        <v>8.83</v>
      </c>
      <c r="J1235" s="2">
        <f>IFERROR(VLOOKUP(Tableau2[[#This Row],[PR]],'Taux sortant'!$I$9:$S$167,COLUMN(),0),"")</f>
        <v>0</v>
      </c>
      <c r="K1235" s="2">
        <f>IFERROR(VLOOKUP(Tableau2[[#This Row],[PR]],'Taux sortant'!$I$9:$S$167,COLUMN(),0),"")</f>
        <v>0</v>
      </c>
      <c r="L1235" s="2" t="str">
        <f>IFERROR(VLOOKUP(Tableau2[[#This Row],[PR]],'Taux sortant'!$I$9:$S$167,COLUMN(),0),"")</f>
        <v/>
      </c>
    </row>
    <row r="1236" spans="1:12" x14ac:dyDescent="0.3">
      <c r="A1236" s="1" t="s">
        <v>201</v>
      </c>
      <c r="B1236" s="1" t="s">
        <v>5351</v>
      </c>
      <c r="C1236" s="2">
        <f>IFERROR(VLOOKUP(Tableau2[[#This Row],[PR]],'Taux sortant'!$I$9:$S$167,COLUMN(),0),"")</f>
        <v>16.170000000000002</v>
      </c>
      <c r="D1236" s="2">
        <f>IFERROR(VLOOKUP(Tableau2[[#This Row],[PR]],'Taux sortant'!$I$9:$S$167,COLUMN(),0),"")</f>
        <v>13.54</v>
      </c>
      <c r="E1236" s="2">
        <f>IFERROR(VLOOKUP(Tableau2[[#This Row],[PR]],'Taux sortant'!$I$9:$S$167,COLUMN(),0),"")</f>
        <v>10.49</v>
      </c>
      <c r="F1236" s="2">
        <f>IFERROR(VLOOKUP(Tableau2[[#This Row],[PR]],'Taux sortant'!$I$9:$S$167,COLUMN(),0),"")</f>
        <v>8.9700000000000006</v>
      </c>
      <c r="G1236" s="2">
        <f>IFERROR(VLOOKUP(Tableau2[[#This Row],[PR]],'Taux sortant'!$I$9:$S$167,COLUMN(),0),"")</f>
        <v>7.62</v>
      </c>
      <c r="H1236" s="2">
        <f>IFERROR(VLOOKUP(Tableau2[[#This Row],[PR]],'Taux sortant'!$I$9:$S$167,COLUMN(),0),"")</f>
        <v>6.52</v>
      </c>
      <c r="I1236" s="2">
        <f>IFERROR(VLOOKUP(Tableau2[[#This Row],[PR]],'Taux sortant'!$I$9:$S$167,COLUMN(),0),"")</f>
        <v>5.64</v>
      </c>
      <c r="J1236" s="2">
        <f>IFERROR(VLOOKUP(Tableau2[[#This Row],[PR]],'Taux sortant'!$I$9:$S$167,COLUMN(),0),"")</f>
        <v>0</v>
      </c>
      <c r="K1236" s="2">
        <f>IFERROR(VLOOKUP(Tableau2[[#This Row],[PR]],'Taux sortant'!$I$9:$S$167,COLUMN(),0),"")</f>
        <v>0</v>
      </c>
      <c r="L1236" s="2" t="str">
        <f>IFERROR(VLOOKUP(Tableau2[[#This Row],[PR]],'Taux sortant'!$I$9:$S$167,COLUMN(),0),"")</f>
        <v/>
      </c>
    </row>
    <row r="1237" spans="1:12" x14ac:dyDescent="0.3">
      <c r="A1237" s="1" t="s">
        <v>201</v>
      </c>
      <c r="B1237" s="1" t="s">
        <v>51</v>
      </c>
      <c r="C1237" s="2">
        <f>IFERROR(VLOOKUP(Tableau2[[#This Row],[PR]],'Taux sortant'!$I$9:$S$167,COLUMN(),0),"")</f>
        <v>14</v>
      </c>
      <c r="D1237" s="2">
        <f>IFERROR(VLOOKUP(Tableau2[[#This Row],[PR]],'Taux sortant'!$I$9:$S$167,COLUMN(),0),"")</f>
        <v>11.3</v>
      </c>
      <c r="E1237" s="2">
        <f>IFERROR(VLOOKUP(Tableau2[[#This Row],[PR]],'Taux sortant'!$I$9:$S$167,COLUMN(),0),"")</f>
        <v>8.23</v>
      </c>
      <c r="F1237" s="2">
        <f>IFERROR(VLOOKUP(Tableau2[[#This Row],[PR]],'Taux sortant'!$I$9:$S$167,COLUMN(),0),"")</f>
        <v>6.77</v>
      </c>
      <c r="G1237" s="2">
        <f>IFERROR(VLOOKUP(Tableau2[[#This Row],[PR]],'Taux sortant'!$I$9:$S$167,COLUMN(),0),"")</f>
        <v>5.71</v>
      </c>
      <c r="H1237" s="2">
        <f>IFERROR(VLOOKUP(Tableau2[[#This Row],[PR]],'Taux sortant'!$I$9:$S$167,COLUMN(),0),"")</f>
        <v>4.8099999999999996</v>
      </c>
      <c r="I1237" s="2">
        <f>IFERROR(VLOOKUP(Tableau2[[#This Row],[PR]],'Taux sortant'!$I$9:$S$167,COLUMN(),0),"")</f>
        <v>4.22</v>
      </c>
      <c r="J1237" s="2">
        <f>IFERROR(VLOOKUP(Tableau2[[#This Row],[PR]],'Taux sortant'!$I$9:$S$167,COLUMN(),0),"")</f>
        <v>0</v>
      </c>
      <c r="K1237" s="2">
        <f>IFERROR(VLOOKUP(Tableau2[[#This Row],[PR]],'Taux sortant'!$I$9:$S$167,COLUMN(),0),"")</f>
        <v>0</v>
      </c>
      <c r="L1237" s="2" t="str">
        <f>IFERROR(VLOOKUP(Tableau2[[#This Row],[PR]],'Taux sortant'!$I$9:$S$167,COLUMN(),0),"")</f>
        <v/>
      </c>
    </row>
    <row r="1238" spans="1:12" x14ac:dyDescent="0.3">
      <c r="A1238" s="1" t="s">
        <v>5928</v>
      </c>
      <c r="B1238" s="1" t="s">
        <v>5844</v>
      </c>
      <c r="C1238" s="2" t="str">
        <f>IFERROR(VLOOKUP(Tableau2[[#This Row],[PR]],'Taux sortant'!$I$9:$S$167,COLUMN(),0),"")</f>
        <v/>
      </c>
      <c r="D1238" s="2" t="str">
        <f>IFERROR(VLOOKUP(Tableau2[[#This Row],[PR]],'Taux sortant'!$I$9:$S$167,COLUMN(),0),"")</f>
        <v/>
      </c>
      <c r="E1238" s="2" t="str">
        <f>IFERROR(VLOOKUP(Tableau2[[#This Row],[PR]],'Taux sortant'!$I$9:$S$167,COLUMN(),0),"")</f>
        <v/>
      </c>
      <c r="F1238" s="2" t="str">
        <f>IFERROR(VLOOKUP(Tableau2[[#This Row],[PR]],'Taux sortant'!$I$9:$S$167,COLUMN(),0),"")</f>
        <v/>
      </c>
      <c r="G1238" s="2" t="str">
        <f>IFERROR(VLOOKUP(Tableau2[[#This Row],[PR]],'Taux sortant'!$I$9:$S$167,COLUMN(),0),"")</f>
        <v/>
      </c>
      <c r="H1238" s="2" t="str">
        <f>IFERROR(VLOOKUP(Tableau2[[#This Row],[PR]],'Taux sortant'!$I$9:$S$167,COLUMN(),0),"")</f>
        <v/>
      </c>
      <c r="I1238" s="2" t="str">
        <f>IFERROR(VLOOKUP(Tableau2[[#This Row],[PR]],'Taux sortant'!$I$9:$S$167,COLUMN(),0),"")</f>
        <v/>
      </c>
      <c r="J1238" s="2" t="str">
        <f>IFERROR(VLOOKUP(Tableau2[[#This Row],[PR]],'Taux sortant'!$I$9:$S$167,COLUMN(),0),"")</f>
        <v/>
      </c>
      <c r="K1238" s="2" t="str">
        <f>IFERROR(VLOOKUP(Tableau2[[#This Row],[PR]],'Taux sortant'!$I$9:$S$167,COLUMN(),0),"")</f>
        <v/>
      </c>
      <c r="L1238" s="2" t="str">
        <f>IFERROR(VLOOKUP(Tableau2[[#This Row],[PR]],'Taux sortant'!$I$9:$S$167,COLUMN(),0),"")</f>
        <v/>
      </c>
    </row>
    <row r="1239" spans="1:12" x14ac:dyDescent="0.3">
      <c r="A1239" s="1" t="s">
        <v>4416</v>
      </c>
      <c r="B1239" s="1" t="s">
        <v>1182</v>
      </c>
      <c r="C1239" s="2">
        <f>IFERROR(VLOOKUP(Tableau2[[#This Row],[PR]],'Taux sortant'!$I$9:$S$167,COLUMN(),0),"")</f>
        <v>22.64</v>
      </c>
      <c r="D1239" s="2">
        <f>IFERROR(VLOOKUP(Tableau2[[#This Row],[PR]],'Taux sortant'!$I$9:$S$167,COLUMN(),0),"")</f>
        <v>20.190000000000001</v>
      </c>
      <c r="E1239" s="2">
        <f>IFERROR(VLOOKUP(Tableau2[[#This Row],[PR]],'Taux sortant'!$I$9:$S$167,COLUMN(),0),"")</f>
        <v>16.53</v>
      </c>
      <c r="F1239" s="2">
        <f>IFERROR(VLOOKUP(Tableau2[[#This Row],[PR]],'Taux sortant'!$I$9:$S$167,COLUMN(),0),"")</f>
        <v>14.31</v>
      </c>
      <c r="G1239" s="2">
        <f>IFERROR(VLOOKUP(Tableau2[[#This Row],[PR]],'Taux sortant'!$I$9:$S$167,COLUMN(),0),"")</f>
        <v>12.45</v>
      </c>
      <c r="H1239" s="2">
        <f>IFERROR(VLOOKUP(Tableau2[[#This Row],[PR]],'Taux sortant'!$I$9:$S$167,COLUMN(),0),"")</f>
        <v>10.32</v>
      </c>
      <c r="I1239" s="2">
        <f>IFERROR(VLOOKUP(Tableau2[[#This Row],[PR]],'Taux sortant'!$I$9:$S$167,COLUMN(),0),"")</f>
        <v>8.83</v>
      </c>
      <c r="J1239" s="2">
        <f>IFERROR(VLOOKUP(Tableau2[[#This Row],[PR]],'Taux sortant'!$I$9:$S$167,COLUMN(),0),"")</f>
        <v>0</v>
      </c>
      <c r="K1239" s="2">
        <f>IFERROR(VLOOKUP(Tableau2[[#This Row],[PR]],'Taux sortant'!$I$9:$S$167,COLUMN(),0),"")</f>
        <v>0</v>
      </c>
      <c r="L1239" s="2" t="str">
        <f>IFERROR(VLOOKUP(Tableau2[[#This Row],[PR]],'Taux sortant'!$I$9:$S$167,COLUMN(),0),"")</f>
        <v/>
      </c>
    </row>
    <row r="1240" spans="1:12" x14ac:dyDescent="0.3">
      <c r="A1240" s="1" t="s">
        <v>4419</v>
      </c>
      <c r="B1240" s="1" t="s">
        <v>4140</v>
      </c>
      <c r="C1240" s="2" t="str">
        <f>IFERROR(VLOOKUP(Tableau2[[#This Row],[PR]],'Taux sortant'!$I$9:$S$167,COLUMN(),0),"")</f>
        <v/>
      </c>
      <c r="D1240" s="2" t="str">
        <f>IFERROR(VLOOKUP(Tableau2[[#This Row],[PR]],'Taux sortant'!$I$9:$S$167,COLUMN(),0),"")</f>
        <v/>
      </c>
      <c r="E1240" s="2" t="str">
        <f>IFERROR(VLOOKUP(Tableau2[[#This Row],[PR]],'Taux sortant'!$I$9:$S$167,COLUMN(),0),"")</f>
        <v/>
      </c>
      <c r="F1240" s="2" t="str">
        <f>IFERROR(VLOOKUP(Tableau2[[#This Row],[PR]],'Taux sortant'!$I$9:$S$167,COLUMN(),0),"")</f>
        <v/>
      </c>
      <c r="G1240" s="2" t="str">
        <f>IFERROR(VLOOKUP(Tableau2[[#This Row],[PR]],'Taux sortant'!$I$9:$S$167,COLUMN(),0),"")</f>
        <v/>
      </c>
      <c r="H1240" s="2" t="str">
        <f>IFERROR(VLOOKUP(Tableau2[[#This Row],[PR]],'Taux sortant'!$I$9:$S$167,COLUMN(),0),"")</f>
        <v/>
      </c>
      <c r="I1240" s="2" t="str">
        <f>IFERROR(VLOOKUP(Tableau2[[#This Row],[PR]],'Taux sortant'!$I$9:$S$167,COLUMN(),0),"")</f>
        <v/>
      </c>
      <c r="J1240" s="2" t="str">
        <f>IFERROR(VLOOKUP(Tableau2[[#This Row],[PR]],'Taux sortant'!$I$9:$S$167,COLUMN(),0),"")</f>
        <v/>
      </c>
      <c r="K1240" s="2" t="str">
        <f>IFERROR(VLOOKUP(Tableau2[[#This Row],[PR]],'Taux sortant'!$I$9:$S$167,COLUMN(),0),"")</f>
        <v/>
      </c>
      <c r="L1240" s="2" t="str">
        <f>IFERROR(VLOOKUP(Tableau2[[#This Row],[PR]],'Taux sortant'!$I$9:$S$167,COLUMN(),0),"")</f>
        <v/>
      </c>
    </row>
    <row r="1241" spans="1:12" x14ac:dyDescent="0.3">
      <c r="A1241" s="1" t="s">
        <v>204</v>
      </c>
      <c r="B1241" s="1" t="s">
        <v>85</v>
      </c>
      <c r="C1241" s="2">
        <f>IFERROR(VLOOKUP(Tableau2[[#This Row],[PR]],'Taux sortant'!$I$9:$S$167,COLUMN(),0),"")</f>
        <v>21.64</v>
      </c>
      <c r="D1241" s="2">
        <f>IFERROR(VLOOKUP(Tableau2[[#This Row],[PR]],'Taux sortant'!$I$9:$S$167,COLUMN(),0),"")</f>
        <v>17.309999999999999</v>
      </c>
      <c r="E1241" s="2">
        <f>IFERROR(VLOOKUP(Tableau2[[#This Row],[PR]],'Taux sortant'!$I$9:$S$167,COLUMN(),0),"")</f>
        <v>12.45</v>
      </c>
      <c r="F1241" s="2">
        <f>IFERROR(VLOOKUP(Tableau2[[#This Row],[PR]],'Taux sortant'!$I$9:$S$167,COLUMN(),0),"")</f>
        <v>10.1</v>
      </c>
      <c r="G1241" s="2">
        <f>IFERROR(VLOOKUP(Tableau2[[#This Row],[PR]],'Taux sortant'!$I$9:$S$167,COLUMN(),0),"")</f>
        <v>8.23</v>
      </c>
      <c r="H1241" s="2">
        <f>IFERROR(VLOOKUP(Tableau2[[#This Row],[PR]],'Taux sortant'!$I$9:$S$167,COLUMN(),0),"")</f>
        <v>5.96</v>
      </c>
      <c r="I1241" s="2">
        <f>IFERROR(VLOOKUP(Tableau2[[#This Row],[PR]],'Taux sortant'!$I$9:$S$167,COLUMN(),0),"")</f>
        <v>5.44</v>
      </c>
      <c r="J1241" s="2">
        <f>IFERROR(VLOOKUP(Tableau2[[#This Row],[PR]],'Taux sortant'!$I$9:$S$167,COLUMN(),0),"")</f>
        <v>0</v>
      </c>
      <c r="K1241" s="2">
        <f>IFERROR(VLOOKUP(Tableau2[[#This Row],[PR]],'Taux sortant'!$I$9:$S$167,COLUMN(),0),"")</f>
        <v>0</v>
      </c>
      <c r="L1241" s="2" t="str">
        <f>IFERROR(VLOOKUP(Tableau2[[#This Row],[PR]],'Taux sortant'!$I$9:$S$167,COLUMN(),0),"")</f>
        <v/>
      </c>
    </row>
    <row r="1242" spans="1:12" x14ac:dyDescent="0.3">
      <c r="A1242" s="1" t="s">
        <v>1810</v>
      </c>
      <c r="B1242" s="1" t="s">
        <v>1678</v>
      </c>
      <c r="C1242" s="2">
        <f>IFERROR(VLOOKUP(Tableau2[[#This Row],[PR]],'Taux sortant'!$I$9:$S$167,COLUMN(),0),"")</f>
        <v>27.81</v>
      </c>
      <c r="D1242" s="2">
        <f>IFERROR(VLOOKUP(Tableau2[[#This Row],[PR]],'Taux sortant'!$I$9:$S$167,COLUMN(),0),"")</f>
        <v>21.87</v>
      </c>
      <c r="E1242" s="2">
        <f>IFERROR(VLOOKUP(Tableau2[[#This Row],[PR]],'Taux sortant'!$I$9:$S$167,COLUMN(),0),"")</f>
        <v>16.12</v>
      </c>
      <c r="F1242" s="2">
        <f>IFERROR(VLOOKUP(Tableau2[[#This Row],[PR]],'Taux sortant'!$I$9:$S$167,COLUMN(),0),"")</f>
        <v>13.18</v>
      </c>
      <c r="G1242" s="2">
        <f>IFERROR(VLOOKUP(Tableau2[[#This Row],[PR]],'Taux sortant'!$I$9:$S$167,COLUMN(),0),"")</f>
        <v>10.5</v>
      </c>
      <c r="H1242" s="2">
        <f>IFERROR(VLOOKUP(Tableau2[[#This Row],[PR]],'Taux sortant'!$I$9:$S$167,COLUMN(),0),"")</f>
        <v>8.56</v>
      </c>
      <c r="I1242" s="2">
        <f>IFERROR(VLOOKUP(Tableau2[[#This Row],[PR]],'Taux sortant'!$I$9:$S$167,COLUMN(),0),"")</f>
        <v>6.89</v>
      </c>
      <c r="J1242" s="2">
        <f>IFERROR(VLOOKUP(Tableau2[[#This Row],[PR]],'Taux sortant'!$I$9:$S$167,COLUMN(),0),"")</f>
        <v>0</v>
      </c>
      <c r="K1242" s="2">
        <f>IFERROR(VLOOKUP(Tableau2[[#This Row],[PR]],'Taux sortant'!$I$9:$S$167,COLUMN(),0),"")</f>
        <v>0</v>
      </c>
      <c r="L1242" s="2" t="str">
        <f>IFERROR(VLOOKUP(Tableau2[[#This Row],[PR]],'Taux sortant'!$I$9:$S$167,COLUMN(),0),"")</f>
        <v/>
      </c>
    </row>
    <row r="1243" spans="1:12" x14ac:dyDescent="0.3">
      <c r="A1243" s="1" t="s">
        <v>1813</v>
      </c>
      <c r="B1243" s="1" t="s">
        <v>1553</v>
      </c>
      <c r="C1243" s="2">
        <f>IFERROR(VLOOKUP(Tableau2[[#This Row],[PR]],'Taux sortant'!$I$9:$S$167,COLUMN(),0),"")</f>
        <v>21.88</v>
      </c>
      <c r="D1243" s="2">
        <f>IFERROR(VLOOKUP(Tableau2[[#This Row],[PR]],'Taux sortant'!$I$9:$S$167,COLUMN(),0),"")</f>
        <v>18.649999999999999</v>
      </c>
      <c r="E1243" s="2">
        <f>IFERROR(VLOOKUP(Tableau2[[#This Row],[PR]],'Taux sortant'!$I$9:$S$167,COLUMN(),0),"")</f>
        <v>14.65</v>
      </c>
      <c r="F1243" s="2">
        <f>IFERROR(VLOOKUP(Tableau2[[#This Row],[PR]],'Taux sortant'!$I$9:$S$167,COLUMN(),0),"")</f>
        <v>11.58</v>
      </c>
      <c r="G1243" s="2">
        <f>IFERROR(VLOOKUP(Tableau2[[#This Row],[PR]],'Taux sortant'!$I$9:$S$167,COLUMN(),0),"")</f>
        <v>8.49</v>
      </c>
      <c r="H1243" s="2">
        <f>IFERROR(VLOOKUP(Tableau2[[#This Row],[PR]],'Taux sortant'!$I$9:$S$167,COLUMN(),0),"")</f>
        <v>5.99</v>
      </c>
      <c r="I1243" s="2">
        <f>IFERROR(VLOOKUP(Tableau2[[#This Row],[PR]],'Taux sortant'!$I$9:$S$167,COLUMN(),0),"")</f>
        <v>4.2300000000000004</v>
      </c>
      <c r="J1243" s="2">
        <f>IFERROR(VLOOKUP(Tableau2[[#This Row],[PR]],'Taux sortant'!$I$9:$S$167,COLUMN(),0),"")</f>
        <v>0</v>
      </c>
      <c r="K1243" s="2">
        <f>IFERROR(VLOOKUP(Tableau2[[#This Row],[PR]],'Taux sortant'!$I$9:$S$167,COLUMN(),0),"")</f>
        <v>0</v>
      </c>
      <c r="L1243" s="2" t="str">
        <f>IFERROR(VLOOKUP(Tableau2[[#This Row],[PR]],'Taux sortant'!$I$9:$S$167,COLUMN(),0),"")</f>
        <v/>
      </c>
    </row>
    <row r="1244" spans="1:12" x14ac:dyDescent="0.3">
      <c r="A1244" s="1" t="s">
        <v>3380</v>
      </c>
      <c r="B1244" s="1" t="s">
        <v>3109</v>
      </c>
      <c r="C1244" s="2">
        <f>IFERROR(VLOOKUP(Tableau2[[#This Row],[PR]],'Taux sortant'!$I$9:$S$167,COLUMN(),0),"")</f>
        <v>12.34</v>
      </c>
      <c r="D1244" s="2">
        <f>IFERROR(VLOOKUP(Tableau2[[#This Row],[PR]],'Taux sortant'!$I$9:$S$167,COLUMN(),0),"")</f>
        <v>10.06</v>
      </c>
      <c r="E1244" s="2">
        <f>IFERROR(VLOOKUP(Tableau2[[#This Row],[PR]],'Taux sortant'!$I$9:$S$167,COLUMN(),0),"")</f>
        <v>7.45</v>
      </c>
      <c r="F1244" s="2">
        <f>IFERROR(VLOOKUP(Tableau2[[#This Row],[PR]],'Taux sortant'!$I$9:$S$167,COLUMN(),0),"")</f>
        <v>6.22</v>
      </c>
      <c r="G1244" s="2">
        <f>IFERROR(VLOOKUP(Tableau2[[#This Row],[PR]],'Taux sortant'!$I$9:$S$167,COLUMN(),0),"")</f>
        <v>5.23</v>
      </c>
      <c r="H1244" s="2">
        <f>IFERROR(VLOOKUP(Tableau2[[#This Row],[PR]],'Taux sortant'!$I$9:$S$167,COLUMN(),0),"")</f>
        <v>4.43</v>
      </c>
      <c r="I1244" s="2">
        <f>IFERROR(VLOOKUP(Tableau2[[#This Row],[PR]],'Taux sortant'!$I$9:$S$167,COLUMN(),0),"")</f>
        <v>3.8</v>
      </c>
      <c r="J1244" s="2">
        <f>IFERROR(VLOOKUP(Tableau2[[#This Row],[PR]],'Taux sortant'!$I$9:$S$167,COLUMN(),0),"")</f>
        <v>0</v>
      </c>
      <c r="K1244" s="2">
        <f>IFERROR(VLOOKUP(Tableau2[[#This Row],[PR]],'Taux sortant'!$I$9:$S$167,COLUMN(),0),"")</f>
        <v>0</v>
      </c>
      <c r="L1244" s="2" t="str">
        <f>IFERROR(VLOOKUP(Tableau2[[#This Row],[PR]],'Taux sortant'!$I$9:$S$167,COLUMN(),0),"")</f>
        <v/>
      </c>
    </row>
    <row r="1245" spans="1:12" x14ac:dyDescent="0.3">
      <c r="A1245" s="1" t="s">
        <v>3383</v>
      </c>
      <c r="B1245" s="1" t="s">
        <v>3097</v>
      </c>
      <c r="C1245" s="2">
        <f>IFERROR(VLOOKUP(Tableau2[[#This Row],[PR]],'Taux sortant'!$I$9:$S$167,COLUMN(),0),"")</f>
        <v>15.23</v>
      </c>
      <c r="D1245" s="2">
        <f>IFERROR(VLOOKUP(Tableau2[[#This Row],[PR]],'Taux sortant'!$I$9:$S$167,COLUMN(),0),"")</f>
        <v>12.68</v>
      </c>
      <c r="E1245" s="2">
        <f>IFERROR(VLOOKUP(Tableau2[[#This Row],[PR]],'Taux sortant'!$I$9:$S$167,COLUMN(),0),"")</f>
        <v>9.76</v>
      </c>
      <c r="F1245" s="2">
        <f>IFERROR(VLOOKUP(Tableau2[[#This Row],[PR]],'Taux sortant'!$I$9:$S$167,COLUMN(),0),"")</f>
        <v>8.27</v>
      </c>
      <c r="G1245" s="2">
        <f>IFERROR(VLOOKUP(Tableau2[[#This Row],[PR]],'Taux sortant'!$I$9:$S$167,COLUMN(),0),"")</f>
        <v>7.07</v>
      </c>
      <c r="H1245" s="2">
        <f>IFERROR(VLOOKUP(Tableau2[[#This Row],[PR]],'Taux sortant'!$I$9:$S$167,COLUMN(),0),"")</f>
        <v>6.09</v>
      </c>
      <c r="I1245" s="2">
        <f>IFERROR(VLOOKUP(Tableau2[[#This Row],[PR]],'Taux sortant'!$I$9:$S$167,COLUMN(),0),"")</f>
        <v>5.31</v>
      </c>
      <c r="J1245" s="2">
        <f>IFERROR(VLOOKUP(Tableau2[[#This Row],[PR]],'Taux sortant'!$I$9:$S$167,COLUMN(),0),"")</f>
        <v>0</v>
      </c>
      <c r="K1245" s="2">
        <f>IFERROR(VLOOKUP(Tableau2[[#This Row],[PR]],'Taux sortant'!$I$9:$S$167,COLUMN(),0),"")</f>
        <v>0</v>
      </c>
      <c r="L1245" s="2" t="str">
        <f>IFERROR(VLOOKUP(Tableau2[[#This Row],[PR]],'Taux sortant'!$I$9:$S$167,COLUMN(),0),"")</f>
        <v/>
      </c>
    </row>
    <row r="1246" spans="1:12" x14ac:dyDescent="0.3">
      <c r="A1246" s="1" t="s">
        <v>4422</v>
      </c>
      <c r="B1246" s="1" t="s">
        <v>4284</v>
      </c>
      <c r="C1246" s="2">
        <f>IFERROR(VLOOKUP(Tableau2[[#This Row],[PR]],'Taux sortant'!$I$9:$S$167,COLUMN(),0),"")</f>
        <v>25.1</v>
      </c>
      <c r="D1246" s="2">
        <f>IFERROR(VLOOKUP(Tableau2[[#This Row],[PR]],'Taux sortant'!$I$9:$S$167,COLUMN(),0),"")</f>
        <v>21.72</v>
      </c>
      <c r="E1246" s="2">
        <f>IFERROR(VLOOKUP(Tableau2[[#This Row],[PR]],'Taux sortant'!$I$9:$S$167,COLUMN(),0),"")</f>
        <v>17.420000000000002</v>
      </c>
      <c r="F1246" s="2">
        <f>IFERROR(VLOOKUP(Tableau2[[#This Row],[PR]],'Taux sortant'!$I$9:$S$167,COLUMN(),0),"")</f>
        <v>14.3</v>
      </c>
      <c r="G1246" s="2">
        <f>IFERROR(VLOOKUP(Tableau2[[#This Row],[PR]],'Taux sortant'!$I$9:$S$167,COLUMN(),0),"")</f>
        <v>12.48</v>
      </c>
      <c r="H1246" s="2">
        <f>IFERROR(VLOOKUP(Tableau2[[#This Row],[PR]],'Taux sortant'!$I$9:$S$167,COLUMN(),0),"")</f>
        <v>9.86</v>
      </c>
      <c r="I1246" s="2">
        <f>IFERROR(VLOOKUP(Tableau2[[#This Row],[PR]],'Taux sortant'!$I$9:$S$167,COLUMN(),0),"")</f>
        <v>8.82</v>
      </c>
      <c r="J1246" s="2">
        <f>IFERROR(VLOOKUP(Tableau2[[#This Row],[PR]],'Taux sortant'!$I$9:$S$167,COLUMN(),0),"")</f>
        <v>0</v>
      </c>
      <c r="K1246" s="2">
        <f>IFERROR(VLOOKUP(Tableau2[[#This Row],[PR]],'Taux sortant'!$I$9:$S$167,COLUMN(),0),"")</f>
        <v>0</v>
      </c>
      <c r="L1246" s="2" t="str">
        <f>IFERROR(VLOOKUP(Tableau2[[#This Row],[PR]],'Taux sortant'!$I$9:$S$167,COLUMN(),0),"")</f>
        <v/>
      </c>
    </row>
    <row r="1247" spans="1:12" x14ac:dyDescent="0.3">
      <c r="A1247" s="1" t="s">
        <v>4425</v>
      </c>
      <c r="B1247" s="1" t="s">
        <v>4284</v>
      </c>
      <c r="C1247" s="2">
        <f>IFERROR(VLOOKUP(Tableau2[[#This Row],[PR]],'Taux sortant'!$I$9:$S$167,COLUMN(),0),"")</f>
        <v>25.1</v>
      </c>
      <c r="D1247" s="2">
        <f>IFERROR(VLOOKUP(Tableau2[[#This Row],[PR]],'Taux sortant'!$I$9:$S$167,COLUMN(),0),"")</f>
        <v>21.72</v>
      </c>
      <c r="E1247" s="2">
        <f>IFERROR(VLOOKUP(Tableau2[[#This Row],[PR]],'Taux sortant'!$I$9:$S$167,COLUMN(),0),"")</f>
        <v>17.420000000000002</v>
      </c>
      <c r="F1247" s="2">
        <f>IFERROR(VLOOKUP(Tableau2[[#This Row],[PR]],'Taux sortant'!$I$9:$S$167,COLUMN(),0),"")</f>
        <v>14.3</v>
      </c>
      <c r="G1247" s="2">
        <f>IFERROR(VLOOKUP(Tableau2[[#This Row],[PR]],'Taux sortant'!$I$9:$S$167,COLUMN(),0),"")</f>
        <v>12.48</v>
      </c>
      <c r="H1247" s="2">
        <f>IFERROR(VLOOKUP(Tableau2[[#This Row],[PR]],'Taux sortant'!$I$9:$S$167,COLUMN(),0),"")</f>
        <v>9.86</v>
      </c>
      <c r="I1247" s="2">
        <f>IFERROR(VLOOKUP(Tableau2[[#This Row],[PR]],'Taux sortant'!$I$9:$S$167,COLUMN(),0),"")</f>
        <v>8.82</v>
      </c>
      <c r="J1247" s="2">
        <f>IFERROR(VLOOKUP(Tableau2[[#This Row],[PR]],'Taux sortant'!$I$9:$S$167,COLUMN(),0),"")</f>
        <v>0</v>
      </c>
      <c r="K1247" s="2">
        <f>IFERROR(VLOOKUP(Tableau2[[#This Row],[PR]],'Taux sortant'!$I$9:$S$167,COLUMN(),0),"")</f>
        <v>0</v>
      </c>
      <c r="L1247" s="2" t="str">
        <f>IFERROR(VLOOKUP(Tableau2[[#This Row],[PR]],'Taux sortant'!$I$9:$S$167,COLUMN(),0),"")</f>
        <v/>
      </c>
    </row>
    <row r="1248" spans="1:12" x14ac:dyDescent="0.3">
      <c r="A1248" s="1" t="s">
        <v>4428</v>
      </c>
      <c r="B1248" s="1" t="s">
        <v>1182</v>
      </c>
      <c r="C1248" s="2">
        <f>IFERROR(VLOOKUP(Tableau2[[#This Row],[PR]],'Taux sortant'!$I$9:$S$167,COLUMN(),0),"")</f>
        <v>22.64</v>
      </c>
      <c r="D1248" s="2">
        <f>IFERROR(VLOOKUP(Tableau2[[#This Row],[PR]],'Taux sortant'!$I$9:$S$167,COLUMN(),0),"")</f>
        <v>20.190000000000001</v>
      </c>
      <c r="E1248" s="2">
        <f>IFERROR(VLOOKUP(Tableau2[[#This Row],[PR]],'Taux sortant'!$I$9:$S$167,COLUMN(),0),"")</f>
        <v>16.53</v>
      </c>
      <c r="F1248" s="2">
        <f>IFERROR(VLOOKUP(Tableau2[[#This Row],[PR]],'Taux sortant'!$I$9:$S$167,COLUMN(),0),"")</f>
        <v>14.31</v>
      </c>
      <c r="G1248" s="2">
        <f>IFERROR(VLOOKUP(Tableau2[[#This Row],[PR]],'Taux sortant'!$I$9:$S$167,COLUMN(),0),"")</f>
        <v>12.45</v>
      </c>
      <c r="H1248" s="2">
        <f>IFERROR(VLOOKUP(Tableau2[[#This Row],[PR]],'Taux sortant'!$I$9:$S$167,COLUMN(),0),"")</f>
        <v>10.32</v>
      </c>
      <c r="I1248" s="2">
        <f>IFERROR(VLOOKUP(Tableau2[[#This Row],[PR]],'Taux sortant'!$I$9:$S$167,COLUMN(),0),"")</f>
        <v>8.83</v>
      </c>
      <c r="J1248" s="2">
        <f>IFERROR(VLOOKUP(Tableau2[[#This Row],[PR]],'Taux sortant'!$I$9:$S$167,COLUMN(),0),"")</f>
        <v>0</v>
      </c>
      <c r="K1248" s="2">
        <f>IFERROR(VLOOKUP(Tableau2[[#This Row],[PR]],'Taux sortant'!$I$9:$S$167,COLUMN(),0),"")</f>
        <v>0</v>
      </c>
      <c r="L1248" s="2" t="str">
        <f>IFERROR(VLOOKUP(Tableau2[[#This Row],[PR]],'Taux sortant'!$I$9:$S$167,COLUMN(),0),"")</f>
        <v/>
      </c>
    </row>
    <row r="1249" spans="1:12" x14ac:dyDescent="0.3">
      <c r="A1249" s="1" t="s">
        <v>207</v>
      </c>
      <c r="B1249" s="1" t="s">
        <v>61</v>
      </c>
      <c r="C1249" s="2">
        <f>IFERROR(VLOOKUP(Tableau2[[#This Row],[PR]],'Taux sortant'!$I$9:$S$167,COLUMN(),0),"")</f>
        <v>12.63</v>
      </c>
      <c r="D1249" s="2">
        <f>IFERROR(VLOOKUP(Tableau2[[#This Row],[PR]],'Taux sortant'!$I$9:$S$167,COLUMN(),0),"")</f>
        <v>10.14</v>
      </c>
      <c r="E1249" s="2">
        <f>IFERROR(VLOOKUP(Tableau2[[#This Row],[PR]],'Taux sortant'!$I$9:$S$167,COLUMN(),0),"")</f>
        <v>7.31</v>
      </c>
      <c r="F1249" s="2">
        <f>IFERROR(VLOOKUP(Tableau2[[#This Row],[PR]],'Taux sortant'!$I$9:$S$167,COLUMN(),0),"")</f>
        <v>5.96</v>
      </c>
      <c r="G1249" s="2">
        <f>IFERROR(VLOOKUP(Tableau2[[#This Row],[PR]],'Taux sortant'!$I$9:$S$167,COLUMN(),0),"")</f>
        <v>4.9800000000000004</v>
      </c>
      <c r="H1249" s="2">
        <f>IFERROR(VLOOKUP(Tableau2[[#This Row],[PR]],'Taux sortant'!$I$9:$S$167,COLUMN(),0),"")</f>
        <v>4.2</v>
      </c>
      <c r="I1249" s="2">
        <f>IFERROR(VLOOKUP(Tableau2[[#This Row],[PR]],'Taux sortant'!$I$9:$S$167,COLUMN(),0),"")</f>
        <v>3.68</v>
      </c>
      <c r="J1249" s="2">
        <f>IFERROR(VLOOKUP(Tableau2[[#This Row],[PR]],'Taux sortant'!$I$9:$S$167,COLUMN(),0),"")</f>
        <v>0</v>
      </c>
      <c r="K1249" s="2">
        <f>IFERROR(VLOOKUP(Tableau2[[#This Row],[PR]],'Taux sortant'!$I$9:$S$167,COLUMN(),0),"")</f>
        <v>0</v>
      </c>
      <c r="L1249" s="2" t="str">
        <f>IFERROR(VLOOKUP(Tableau2[[#This Row],[PR]],'Taux sortant'!$I$9:$S$167,COLUMN(),0),"")</f>
        <v/>
      </c>
    </row>
    <row r="1250" spans="1:12" x14ac:dyDescent="0.3">
      <c r="A1250" s="1" t="s">
        <v>4430</v>
      </c>
      <c r="B1250" s="1" t="s">
        <v>4180</v>
      </c>
      <c r="C1250" s="2">
        <f>IFERROR(VLOOKUP(Tableau2[[#This Row],[PR]],'Taux sortant'!$I$9:$S$167,COLUMN(),0),"")</f>
        <v>22.64</v>
      </c>
      <c r="D1250" s="2">
        <f>IFERROR(VLOOKUP(Tableau2[[#This Row],[PR]],'Taux sortant'!$I$9:$S$167,COLUMN(),0),"")</f>
        <v>20.190000000000001</v>
      </c>
      <c r="E1250" s="2">
        <f>IFERROR(VLOOKUP(Tableau2[[#This Row],[PR]],'Taux sortant'!$I$9:$S$167,COLUMN(),0),"")</f>
        <v>16.53</v>
      </c>
      <c r="F1250" s="2">
        <f>IFERROR(VLOOKUP(Tableau2[[#This Row],[PR]],'Taux sortant'!$I$9:$S$167,COLUMN(),0),"")</f>
        <v>14.31</v>
      </c>
      <c r="G1250" s="2">
        <f>IFERROR(VLOOKUP(Tableau2[[#This Row],[PR]],'Taux sortant'!$I$9:$S$167,COLUMN(),0),"")</f>
        <v>12.45</v>
      </c>
      <c r="H1250" s="2">
        <f>IFERROR(VLOOKUP(Tableau2[[#This Row],[PR]],'Taux sortant'!$I$9:$S$167,COLUMN(),0),"")</f>
        <v>10.32</v>
      </c>
      <c r="I1250" s="2">
        <f>IFERROR(VLOOKUP(Tableau2[[#This Row],[PR]],'Taux sortant'!$I$9:$S$167,COLUMN(),0),"")</f>
        <v>8.83</v>
      </c>
      <c r="J1250" s="2">
        <f>IFERROR(VLOOKUP(Tableau2[[#This Row],[PR]],'Taux sortant'!$I$9:$S$167,COLUMN(),0),"")</f>
        <v>0</v>
      </c>
      <c r="K1250" s="2">
        <f>IFERROR(VLOOKUP(Tableau2[[#This Row],[PR]],'Taux sortant'!$I$9:$S$167,COLUMN(),0),"")</f>
        <v>0</v>
      </c>
      <c r="L1250" s="2" t="str">
        <f>IFERROR(VLOOKUP(Tableau2[[#This Row],[PR]],'Taux sortant'!$I$9:$S$167,COLUMN(),0),"")</f>
        <v/>
      </c>
    </row>
    <row r="1251" spans="1:12" x14ac:dyDescent="0.3">
      <c r="A1251" s="1" t="s">
        <v>210</v>
      </c>
      <c r="B1251" s="1" t="s">
        <v>15</v>
      </c>
      <c r="C1251" s="2">
        <f>IFERROR(VLOOKUP(Tableau2[[#This Row],[PR]],'Taux sortant'!$I$9:$S$167,COLUMN(),0),"")</f>
        <v>12.05</v>
      </c>
      <c r="D1251" s="2">
        <f>IFERROR(VLOOKUP(Tableau2[[#This Row],[PR]],'Taux sortant'!$I$9:$S$167,COLUMN(),0),"")</f>
        <v>9.57</v>
      </c>
      <c r="E1251" s="2">
        <f>IFERROR(VLOOKUP(Tableau2[[#This Row],[PR]],'Taux sortant'!$I$9:$S$167,COLUMN(),0),"")</f>
        <v>6.79</v>
      </c>
      <c r="F1251" s="2">
        <f>IFERROR(VLOOKUP(Tableau2[[#This Row],[PR]],'Taux sortant'!$I$9:$S$167,COLUMN(),0),"")</f>
        <v>5.47</v>
      </c>
      <c r="G1251" s="2">
        <f>IFERROR(VLOOKUP(Tableau2[[#This Row],[PR]],'Taux sortant'!$I$9:$S$167,COLUMN(),0),"")</f>
        <v>4.49</v>
      </c>
      <c r="H1251" s="2">
        <f>IFERROR(VLOOKUP(Tableau2[[#This Row],[PR]],'Taux sortant'!$I$9:$S$167,COLUMN(),0),"")</f>
        <v>3.66</v>
      </c>
      <c r="I1251" s="2">
        <f>IFERROR(VLOOKUP(Tableau2[[#This Row],[PR]],'Taux sortant'!$I$9:$S$167,COLUMN(),0),"")</f>
        <v>3.12</v>
      </c>
      <c r="J1251" s="2">
        <f>IFERROR(VLOOKUP(Tableau2[[#This Row],[PR]],'Taux sortant'!$I$9:$S$167,COLUMN(),0),"")</f>
        <v>0</v>
      </c>
      <c r="K1251" s="2">
        <f>IFERROR(VLOOKUP(Tableau2[[#This Row],[PR]],'Taux sortant'!$I$9:$S$167,COLUMN(),0),"")</f>
        <v>0</v>
      </c>
      <c r="L1251" s="2" t="str">
        <f>IFERROR(VLOOKUP(Tableau2[[#This Row],[PR]],'Taux sortant'!$I$9:$S$167,COLUMN(),0),"")</f>
        <v/>
      </c>
    </row>
    <row r="1252" spans="1:12" x14ac:dyDescent="0.3">
      <c r="A1252" s="1" t="s">
        <v>4431</v>
      </c>
      <c r="B1252" s="1" t="s">
        <v>3580</v>
      </c>
      <c r="C1252" s="2">
        <f>IFERROR(VLOOKUP(Tableau2[[#This Row],[PR]],'Taux sortant'!$I$9:$S$167,COLUMN(),0),"")</f>
        <v>18.79</v>
      </c>
      <c r="D1252" s="2">
        <f>IFERROR(VLOOKUP(Tableau2[[#This Row],[PR]],'Taux sortant'!$I$9:$S$167,COLUMN(),0),"")</f>
        <v>15.99</v>
      </c>
      <c r="E1252" s="2">
        <f>IFERROR(VLOOKUP(Tableau2[[#This Row],[PR]],'Taux sortant'!$I$9:$S$167,COLUMN(),0),"")</f>
        <v>12.7</v>
      </c>
      <c r="F1252" s="2">
        <f>IFERROR(VLOOKUP(Tableau2[[#This Row],[PR]],'Taux sortant'!$I$9:$S$167,COLUMN(),0),"")</f>
        <v>11.07</v>
      </c>
      <c r="G1252" s="2">
        <f>IFERROR(VLOOKUP(Tableau2[[#This Row],[PR]],'Taux sortant'!$I$9:$S$167,COLUMN(),0),"")</f>
        <v>9.52</v>
      </c>
      <c r="H1252" s="2">
        <f>IFERROR(VLOOKUP(Tableau2[[#This Row],[PR]],'Taux sortant'!$I$9:$S$167,COLUMN(),0),"")</f>
        <v>8.1</v>
      </c>
      <c r="I1252" s="2">
        <f>IFERROR(VLOOKUP(Tableau2[[#This Row],[PR]],'Taux sortant'!$I$9:$S$167,COLUMN(),0),"")</f>
        <v>6.92</v>
      </c>
      <c r="J1252" s="2">
        <f>IFERROR(VLOOKUP(Tableau2[[#This Row],[PR]],'Taux sortant'!$I$9:$S$167,COLUMN(),0),"")</f>
        <v>0</v>
      </c>
      <c r="K1252" s="2">
        <f>IFERROR(VLOOKUP(Tableau2[[#This Row],[PR]],'Taux sortant'!$I$9:$S$167,COLUMN(),0),"")</f>
        <v>0</v>
      </c>
      <c r="L1252" s="2" t="str">
        <f>IFERROR(VLOOKUP(Tableau2[[#This Row],[PR]],'Taux sortant'!$I$9:$S$167,COLUMN(),0),"")</f>
        <v/>
      </c>
    </row>
    <row r="1253" spans="1:12" x14ac:dyDescent="0.3">
      <c r="A1253" s="3" t="s">
        <v>6678</v>
      </c>
      <c r="B1253" s="22"/>
      <c r="C1253" s="2" t="str">
        <f>IFERROR(VLOOKUP(Tableau2[[#This Row],[PR]],'Taux sortant'!$I$9:$S$167,COLUMN(),0),"")</f>
        <v/>
      </c>
      <c r="D1253" s="2" t="str">
        <f>IFERROR(VLOOKUP(Tableau2[[#This Row],[PR]],'Taux sortant'!$I$9:$S$167,COLUMN(),0),"")</f>
        <v/>
      </c>
      <c r="E1253" s="2" t="str">
        <f>IFERROR(VLOOKUP(Tableau2[[#This Row],[PR]],'Taux sortant'!$I$9:$S$167,COLUMN(),0),"")</f>
        <v/>
      </c>
      <c r="F1253" s="2" t="str">
        <f>IFERROR(VLOOKUP(Tableau2[[#This Row],[PR]],'Taux sortant'!$I$9:$S$167,COLUMN(),0),"")</f>
        <v/>
      </c>
      <c r="G1253" s="2" t="str">
        <f>IFERROR(VLOOKUP(Tableau2[[#This Row],[PR]],'Taux sortant'!$I$9:$S$167,COLUMN(),0),"")</f>
        <v/>
      </c>
      <c r="H1253" s="2" t="str">
        <f>IFERROR(VLOOKUP(Tableau2[[#This Row],[PR]],'Taux sortant'!$I$9:$S$167,COLUMN(),0),"")</f>
        <v/>
      </c>
      <c r="I1253" s="2" t="str">
        <f>IFERROR(VLOOKUP(Tableau2[[#This Row],[PR]],'Taux sortant'!$I$9:$S$167,COLUMN(),0),"")</f>
        <v/>
      </c>
      <c r="J1253" s="2" t="str">
        <f>IFERROR(VLOOKUP(Tableau2[[#This Row],[PR]],'Taux sortant'!$I$9:$S$167,COLUMN(),0),"")</f>
        <v/>
      </c>
      <c r="K1253" s="2" t="str">
        <f>IFERROR(VLOOKUP(Tableau2[[#This Row],[PR]],'Taux sortant'!$I$9:$S$167,COLUMN(),0),"")</f>
        <v/>
      </c>
      <c r="L1253" s="2" t="str">
        <f>IFERROR(VLOOKUP(Tableau2[[#This Row],[PR]],'Taux sortant'!$I$9:$S$167,COLUMN(),0),"")</f>
        <v/>
      </c>
    </row>
    <row r="1254" spans="1:12" x14ac:dyDescent="0.3">
      <c r="A1254" s="1" t="s">
        <v>213</v>
      </c>
      <c r="B1254" s="1" t="s">
        <v>73</v>
      </c>
      <c r="C1254" s="2">
        <f>IFERROR(VLOOKUP(Tableau2[[#This Row],[PR]],'Taux sortant'!$I$9:$S$167,COLUMN(),0),"")</f>
        <v>18.93</v>
      </c>
      <c r="D1254" s="2">
        <f>IFERROR(VLOOKUP(Tableau2[[#This Row],[PR]],'Taux sortant'!$I$9:$S$167,COLUMN(),0),"")</f>
        <v>14.7</v>
      </c>
      <c r="E1254" s="2">
        <f>IFERROR(VLOOKUP(Tableau2[[#This Row],[PR]],'Taux sortant'!$I$9:$S$167,COLUMN(),0),"")</f>
        <v>10.55</v>
      </c>
      <c r="F1254" s="2">
        <f>IFERROR(VLOOKUP(Tableau2[[#This Row],[PR]],'Taux sortant'!$I$9:$S$167,COLUMN(),0),"")</f>
        <v>8.69</v>
      </c>
      <c r="G1254" s="2">
        <f>IFERROR(VLOOKUP(Tableau2[[#This Row],[PR]],'Taux sortant'!$I$9:$S$167,COLUMN(),0),"")</f>
        <v>6.98</v>
      </c>
      <c r="H1254" s="2">
        <f>IFERROR(VLOOKUP(Tableau2[[#This Row],[PR]],'Taux sortant'!$I$9:$S$167,COLUMN(),0),"")</f>
        <v>5.4</v>
      </c>
      <c r="I1254" s="2">
        <f>IFERROR(VLOOKUP(Tableau2[[#This Row],[PR]],'Taux sortant'!$I$9:$S$167,COLUMN(),0),"")</f>
        <v>4.87</v>
      </c>
      <c r="J1254" s="2">
        <f>IFERROR(VLOOKUP(Tableau2[[#This Row],[PR]],'Taux sortant'!$I$9:$S$167,COLUMN(),0),"")</f>
        <v>0</v>
      </c>
      <c r="K1254" s="2">
        <f>IFERROR(VLOOKUP(Tableau2[[#This Row],[PR]],'Taux sortant'!$I$9:$S$167,COLUMN(),0),"")</f>
        <v>0</v>
      </c>
      <c r="L1254" s="2" t="str">
        <f>IFERROR(VLOOKUP(Tableau2[[#This Row],[PR]],'Taux sortant'!$I$9:$S$167,COLUMN(),0),"")</f>
        <v/>
      </c>
    </row>
    <row r="1255" spans="1:12" x14ac:dyDescent="0.3">
      <c r="A1255" s="1" t="s">
        <v>1817</v>
      </c>
      <c r="B1255" s="1" t="s">
        <v>1749</v>
      </c>
      <c r="C1255" s="2">
        <f>IFERROR(VLOOKUP(Tableau2[[#This Row],[PR]],'Taux sortant'!$I$9:$S$167,COLUMN(),0),"")</f>
        <v>9.59</v>
      </c>
      <c r="D1255" s="2">
        <f>IFERROR(VLOOKUP(Tableau2[[#This Row],[PR]],'Taux sortant'!$I$9:$S$167,COLUMN(),0),"")</f>
        <v>7.53</v>
      </c>
      <c r="E1255" s="2">
        <f>IFERROR(VLOOKUP(Tableau2[[#This Row],[PR]],'Taux sortant'!$I$9:$S$167,COLUMN(),0),"")</f>
        <v>5.2</v>
      </c>
      <c r="F1255" s="2">
        <f>IFERROR(VLOOKUP(Tableau2[[#This Row],[PR]],'Taux sortant'!$I$9:$S$167,COLUMN(),0),"")</f>
        <v>4.08</v>
      </c>
      <c r="G1255" s="2">
        <f>IFERROR(VLOOKUP(Tableau2[[#This Row],[PR]],'Taux sortant'!$I$9:$S$167,COLUMN(),0),"")</f>
        <v>3.34</v>
      </c>
      <c r="H1255" s="2">
        <f>IFERROR(VLOOKUP(Tableau2[[#This Row],[PR]],'Taux sortant'!$I$9:$S$167,COLUMN(),0),"")</f>
        <v>2.88</v>
      </c>
      <c r="I1255" s="2">
        <f>IFERROR(VLOOKUP(Tableau2[[#This Row],[PR]],'Taux sortant'!$I$9:$S$167,COLUMN(),0),"")</f>
        <v>2.59</v>
      </c>
      <c r="J1255" s="2">
        <f>IFERROR(VLOOKUP(Tableau2[[#This Row],[PR]],'Taux sortant'!$I$9:$S$167,COLUMN(),0),"")</f>
        <v>0</v>
      </c>
      <c r="K1255" s="2">
        <f>IFERROR(VLOOKUP(Tableau2[[#This Row],[PR]],'Taux sortant'!$I$9:$S$167,COLUMN(),0),"")</f>
        <v>0</v>
      </c>
      <c r="L1255" s="2" t="str">
        <f>IFERROR(VLOOKUP(Tableau2[[#This Row],[PR]],'Taux sortant'!$I$9:$S$167,COLUMN(),0),"")</f>
        <v/>
      </c>
    </row>
    <row r="1256" spans="1:12" x14ac:dyDescent="0.3">
      <c r="A1256" s="1" t="s">
        <v>3386</v>
      </c>
      <c r="B1256" s="1" t="s">
        <v>3086</v>
      </c>
      <c r="C1256" s="2">
        <f>IFERROR(VLOOKUP(Tableau2[[#This Row],[PR]],'Taux sortant'!$I$9:$S$167,COLUMN(),0),"")</f>
        <v>14.38</v>
      </c>
      <c r="D1256" s="2">
        <f>IFERROR(VLOOKUP(Tableau2[[#This Row],[PR]],'Taux sortant'!$I$9:$S$167,COLUMN(),0),"")</f>
        <v>11.96</v>
      </c>
      <c r="E1256" s="2">
        <f>IFERROR(VLOOKUP(Tableau2[[#This Row],[PR]],'Taux sortant'!$I$9:$S$167,COLUMN(),0),"")</f>
        <v>9.1199999999999992</v>
      </c>
      <c r="F1256" s="2">
        <f>IFERROR(VLOOKUP(Tableau2[[#This Row],[PR]],'Taux sortant'!$I$9:$S$167,COLUMN(),0),"")</f>
        <v>7.74</v>
      </c>
      <c r="G1256" s="2">
        <f>IFERROR(VLOOKUP(Tableau2[[#This Row],[PR]],'Taux sortant'!$I$9:$S$167,COLUMN(),0),"")</f>
        <v>6.58</v>
      </c>
      <c r="H1256" s="2">
        <f>IFERROR(VLOOKUP(Tableau2[[#This Row],[PR]],'Taux sortant'!$I$9:$S$167,COLUMN(),0),"")</f>
        <v>5.57</v>
      </c>
      <c r="I1256" s="2">
        <f>IFERROR(VLOOKUP(Tableau2[[#This Row],[PR]],'Taux sortant'!$I$9:$S$167,COLUMN(),0),"")</f>
        <v>4.78</v>
      </c>
      <c r="J1256" s="2">
        <f>IFERROR(VLOOKUP(Tableau2[[#This Row],[PR]],'Taux sortant'!$I$9:$S$167,COLUMN(),0),"")</f>
        <v>0</v>
      </c>
      <c r="K1256" s="2">
        <f>IFERROR(VLOOKUP(Tableau2[[#This Row],[PR]],'Taux sortant'!$I$9:$S$167,COLUMN(),0),"")</f>
        <v>0</v>
      </c>
      <c r="L1256" s="2" t="str">
        <f>IFERROR(VLOOKUP(Tableau2[[#This Row],[PR]],'Taux sortant'!$I$9:$S$167,COLUMN(),0),"")</f>
        <v/>
      </c>
    </row>
    <row r="1257" spans="1:12" x14ac:dyDescent="0.3">
      <c r="A1257" s="1" t="s">
        <v>216</v>
      </c>
      <c r="B1257" s="1" t="s">
        <v>31</v>
      </c>
      <c r="C1257" s="2">
        <f>IFERROR(VLOOKUP(Tableau2[[#This Row],[PR]],'Taux sortant'!$I$9:$S$167,COLUMN(),0),"")</f>
        <v>17.95</v>
      </c>
      <c r="D1257" s="2">
        <f>IFERROR(VLOOKUP(Tableau2[[#This Row],[PR]],'Taux sortant'!$I$9:$S$167,COLUMN(),0),"")</f>
        <v>14.25</v>
      </c>
      <c r="E1257" s="2">
        <f>IFERROR(VLOOKUP(Tableau2[[#This Row],[PR]],'Taux sortant'!$I$9:$S$167,COLUMN(),0),"")</f>
        <v>10.85</v>
      </c>
      <c r="F1257" s="2">
        <f>IFERROR(VLOOKUP(Tableau2[[#This Row],[PR]],'Taux sortant'!$I$9:$S$167,COLUMN(),0),"")</f>
        <v>8.92</v>
      </c>
      <c r="G1257" s="2">
        <f>IFERROR(VLOOKUP(Tableau2[[#This Row],[PR]],'Taux sortant'!$I$9:$S$167,COLUMN(),0),"")</f>
        <v>6.44</v>
      </c>
      <c r="H1257" s="2">
        <f>IFERROR(VLOOKUP(Tableau2[[#This Row],[PR]],'Taux sortant'!$I$9:$S$167,COLUMN(),0),"")</f>
        <v>5.07</v>
      </c>
      <c r="I1257" s="2">
        <f>IFERROR(VLOOKUP(Tableau2[[#This Row],[PR]],'Taux sortant'!$I$9:$S$167,COLUMN(),0),"")</f>
        <v>4.2</v>
      </c>
      <c r="J1257" s="2">
        <f>IFERROR(VLOOKUP(Tableau2[[#This Row],[PR]],'Taux sortant'!$I$9:$S$167,COLUMN(),0),"")</f>
        <v>0</v>
      </c>
      <c r="K1257" s="2">
        <f>IFERROR(VLOOKUP(Tableau2[[#This Row],[PR]],'Taux sortant'!$I$9:$S$167,COLUMN(),0),"")</f>
        <v>0</v>
      </c>
      <c r="L1257" s="2" t="str">
        <f>IFERROR(VLOOKUP(Tableau2[[#This Row],[PR]],'Taux sortant'!$I$9:$S$167,COLUMN(),0),"")</f>
        <v/>
      </c>
    </row>
    <row r="1258" spans="1:12" x14ac:dyDescent="0.3">
      <c r="A1258" s="1" t="s">
        <v>5930</v>
      </c>
      <c r="B1258" s="1" t="s">
        <v>5820</v>
      </c>
      <c r="C1258" s="2" t="str">
        <f>IFERROR(VLOOKUP(Tableau2[[#This Row],[PR]],'Taux sortant'!$I$9:$S$167,COLUMN(),0),"")</f>
        <v/>
      </c>
      <c r="D1258" s="2" t="str">
        <f>IFERROR(VLOOKUP(Tableau2[[#This Row],[PR]],'Taux sortant'!$I$9:$S$167,COLUMN(),0),"")</f>
        <v/>
      </c>
      <c r="E1258" s="2" t="str">
        <f>IFERROR(VLOOKUP(Tableau2[[#This Row],[PR]],'Taux sortant'!$I$9:$S$167,COLUMN(),0),"")</f>
        <v/>
      </c>
      <c r="F1258" s="2" t="str">
        <f>IFERROR(VLOOKUP(Tableau2[[#This Row],[PR]],'Taux sortant'!$I$9:$S$167,COLUMN(),0),"")</f>
        <v/>
      </c>
      <c r="G1258" s="2" t="str">
        <f>IFERROR(VLOOKUP(Tableau2[[#This Row],[PR]],'Taux sortant'!$I$9:$S$167,COLUMN(),0),"")</f>
        <v/>
      </c>
      <c r="H1258" s="2" t="str">
        <f>IFERROR(VLOOKUP(Tableau2[[#This Row],[PR]],'Taux sortant'!$I$9:$S$167,COLUMN(),0),"")</f>
        <v/>
      </c>
      <c r="I1258" s="2" t="str">
        <f>IFERROR(VLOOKUP(Tableau2[[#This Row],[PR]],'Taux sortant'!$I$9:$S$167,COLUMN(),0),"")</f>
        <v/>
      </c>
      <c r="J1258" s="2" t="str">
        <f>IFERROR(VLOOKUP(Tableau2[[#This Row],[PR]],'Taux sortant'!$I$9:$S$167,COLUMN(),0),"")</f>
        <v/>
      </c>
      <c r="K1258" s="2" t="str">
        <f>IFERROR(VLOOKUP(Tableau2[[#This Row],[PR]],'Taux sortant'!$I$9:$S$167,COLUMN(),0),"")</f>
        <v/>
      </c>
      <c r="L1258" s="2" t="str">
        <f>IFERROR(VLOOKUP(Tableau2[[#This Row],[PR]],'Taux sortant'!$I$9:$S$167,COLUMN(),0),"")</f>
        <v/>
      </c>
    </row>
    <row r="1259" spans="1:12" x14ac:dyDescent="0.3">
      <c r="A1259" s="1" t="s">
        <v>220</v>
      </c>
      <c r="B1259" s="1" t="s">
        <v>159</v>
      </c>
      <c r="C1259" s="2">
        <f>IFERROR(VLOOKUP(Tableau2[[#This Row],[PR]],'Taux sortant'!$I$9:$S$167,COLUMN(),0),"")</f>
        <v>20.05</v>
      </c>
      <c r="D1259" s="2">
        <f>IFERROR(VLOOKUP(Tableau2[[#This Row],[PR]],'Taux sortant'!$I$9:$S$167,COLUMN(),0),"")</f>
        <v>15.11</v>
      </c>
      <c r="E1259" s="2">
        <f>IFERROR(VLOOKUP(Tableau2[[#This Row],[PR]],'Taux sortant'!$I$9:$S$167,COLUMN(),0),"")</f>
        <v>10.84</v>
      </c>
      <c r="F1259" s="2">
        <f>IFERROR(VLOOKUP(Tableau2[[#This Row],[PR]],'Taux sortant'!$I$9:$S$167,COLUMN(),0),"")</f>
        <v>8.73</v>
      </c>
      <c r="G1259" s="2">
        <f>IFERROR(VLOOKUP(Tableau2[[#This Row],[PR]],'Taux sortant'!$I$9:$S$167,COLUMN(),0),"")</f>
        <v>6.21</v>
      </c>
      <c r="H1259" s="2">
        <f>IFERROR(VLOOKUP(Tableau2[[#This Row],[PR]],'Taux sortant'!$I$9:$S$167,COLUMN(),0),"")</f>
        <v>4.4800000000000004</v>
      </c>
      <c r="I1259" s="2">
        <f>IFERROR(VLOOKUP(Tableau2[[#This Row],[PR]],'Taux sortant'!$I$9:$S$167,COLUMN(),0),"")</f>
        <v>3.71</v>
      </c>
      <c r="J1259" s="2">
        <f>IFERROR(VLOOKUP(Tableau2[[#This Row],[PR]],'Taux sortant'!$I$9:$S$167,COLUMN(),0),"")</f>
        <v>0</v>
      </c>
      <c r="K1259" s="2">
        <f>IFERROR(VLOOKUP(Tableau2[[#This Row],[PR]],'Taux sortant'!$I$9:$S$167,COLUMN(),0),"")</f>
        <v>0</v>
      </c>
      <c r="L1259" s="2" t="str">
        <f>IFERROR(VLOOKUP(Tableau2[[#This Row],[PR]],'Taux sortant'!$I$9:$S$167,COLUMN(),0),"")</f>
        <v/>
      </c>
    </row>
    <row r="1260" spans="1:12" x14ac:dyDescent="0.3">
      <c r="A1260" s="1" t="s">
        <v>4434</v>
      </c>
      <c r="B1260" s="1" t="s">
        <v>1182</v>
      </c>
      <c r="C1260" s="2">
        <f>IFERROR(VLOOKUP(Tableau2[[#This Row],[PR]],'Taux sortant'!$I$9:$S$167,COLUMN(),0),"")</f>
        <v>22.64</v>
      </c>
      <c r="D1260" s="2">
        <f>IFERROR(VLOOKUP(Tableau2[[#This Row],[PR]],'Taux sortant'!$I$9:$S$167,COLUMN(),0),"")</f>
        <v>20.190000000000001</v>
      </c>
      <c r="E1260" s="2">
        <f>IFERROR(VLOOKUP(Tableau2[[#This Row],[PR]],'Taux sortant'!$I$9:$S$167,COLUMN(),0),"")</f>
        <v>16.53</v>
      </c>
      <c r="F1260" s="2">
        <f>IFERROR(VLOOKUP(Tableau2[[#This Row],[PR]],'Taux sortant'!$I$9:$S$167,COLUMN(),0),"")</f>
        <v>14.31</v>
      </c>
      <c r="G1260" s="2">
        <f>IFERROR(VLOOKUP(Tableau2[[#This Row],[PR]],'Taux sortant'!$I$9:$S$167,COLUMN(),0),"")</f>
        <v>12.45</v>
      </c>
      <c r="H1260" s="2">
        <f>IFERROR(VLOOKUP(Tableau2[[#This Row],[PR]],'Taux sortant'!$I$9:$S$167,COLUMN(),0),"")</f>
        <v>10.32</v>
      </c>
      <c r="I1260" s="2">
        <f>IFERROR(VLOOKUP(Tableau2[[#This Row],[PR]],'Taux sortant'!$I$9:$S$167,COLUMN(),0),"")</f>
        <v>8.83</v>
      </c>
      <c r="J1260" s="2">
        <f>IFERROR(VLOOKUP(Tableau2[[#This Row],[PR]],'Taux sortant'!$I$9:$S$167,COLUMN(),0),"")</f>
        <v>0</v>
      </c>
      <c r="K1260" s="2">
        <f>IFERROR(VLOOKUP(Tableau2[[#This Row],[PR]],'Taux sortant'!$I$9:$S$167,COLUMN(),0),"")</f>
        <v>0</v>
      </c>
      <c r="L1260" s="2" t="str">
        <f>IFERROR(VLOOKUP(Tableau2[[#This Row],[PR]],'Taux sortant'!$I$9:$S$167,COLUMN(),0),"")</f>
        <v/>
      </c>
    </row>
    <row r="1261" spans="1:12" x14ac:dyDescent="0.3">
      <c r="A1261" s="1" t="s">
        <v>1820</v>
      </c>
      <c r="B1261" s="1" t="s">
        <v>1796</v>
      </c>
      <c r="C1261" s="2">
        <f>IFERROR(VLOOKUP(Tableau2[[#This Row],[PR]],'Taux sortant'!$I$9:$S$167,COLUMN(),0),"")</f>
        <v>31.65</v>
      </c>
      <c r="D1261" s="2">
        <f>IFERROR(VLOOKUP(Tableau2[[#This Row],[PR]],'Taux sortant'!$I$9:$S$167,COLUMN(),0),"")</f>
        <v>24.86</v>
      </c>
      <c r="E1261" s="2">
        <f>IFERROR(VLOOKUP(Tableau2[[#This Row],[PR]],'Taux sortant'!$I$9:$S$167,COLUMN(),0),"")</f>
        <v>19.670000000000002</v>
      </c>
      <c r="F1261" s="2">
        <f>IFERROR(VLOOKUP(Tableau2[[#This Row],[PR]],'Taux sortant'!$I$9:$S$167,COLUMN(),0),"")</f>
        <v>16.059999999999999</v>
      </c>
      <c r="G1261" s="2">
        <f>IFERROR(VLOOKUP(Tableau2[[#This Row],[PR]],'Taux sortant'!$I$9:$S$167,COLUMN(),0),"")</f>
        <v>13.44</v>
      </c>
      <c r="H1261" s="2">
        <f>IFERROR(VLOOKUP(Tableau2[[#This Row],[PR]],'Taux sortant'!$I$9:$S$167,COLUMN(),0),"")</f>
        <v>11.34</v>
      </c>
      <c r="I1261" s="2">
        <f>IFERROR(VLOOKUP(Tableau2[[#This Row],[PR]],'Taux sortant'!$I$9:$S$167,COLUMN(),0),"")</f>
        <v>8.75</v>
      </c>
      <c r="J1261" s="2">
        <f>IFERROR(VLOOKUP(Tableau2[[#This Row],[PR]],'Taux sortant'!$I$9:$S$167,COLUMN(),0),"")</f>
        <v>0</v>
      </c>
      <c r="K1261" s="2">
        <f>IFERROR(VLOOKUP(Tableau2[[#This Row],[PR]],'Taux sortant'!$I$9:$S$167,COLUMN(),0),"")</f>
        <v>0</v>
      </c>
      <c r="L1261" s="2" t="str">
        <f>IFERROR(VLOOKUP(Tableau2[[#This Row],[PR]],'Taux sortant'!$I$9:$S$167,COLUMN(),0),"")</f>
        <v/>
      </c>
    </row>
    <row r="1262" spans="1:12" x14ac:dyDescent="0.3">
      <c r="A1262" s="1" t="s">
        <v>5933</v>
      </c>
      <c r="B1262" s="1" t="s">
        <v>5815</v>
      </c>
      <c r="C1262" s="2">
        <f>IFERROR(VLOOKUP(Tableau2[[#This Row],[PR]],'Taux sortant'!$I$9:$S$167,COLUMN(),0),"")</f>
        <v>29.89</v>
      </c>
      <c r="D1262" s="2">
        <f>IFERROR(VLOOKUP(Tableau2[[#This Row],[PR]],'Taux sortant'!$I$9:$S$167,COLUMN(),0),"")</f>
        <v>27.05</v>
      </c>
      <c r="E1262" s="2">
        <f>IFERROR(VLOOKUP(Tableau2[[#This Row],[PR]],'Taux sortant'!$I$9:$S$167,COLUMN(),0),"")</f>
        <v>23.76</v>
      </c>
      <c r="F1262" s="2">
        <f>IFERROR(VLOOKUP(Tableau2[[#This Row],[PR]],'Taux sortant'!$I$9:$S$167,COLUMN(),0),"")</f>
        <v>22.11</v>
      </c>
      <c r="G1262" s="2">
        <f>IFERROR(VLOOKUP(Tableau2[[#This Row],[PR]],'Taux sortant'!$I$9:$S$167,COLUMN(),0),"")</f>
        <v>20.05</v>
      </c>
      <c r="H1262" s="2">
        <f>IFERROR(VLOOKUP(Tableau2[[#This Row],[PR]],'Taux sortant'!$I$9:$S$167,COLUMN(),0),"")</f>
        <v>17.09</v>
      </c>
      <c r="I1262" s="2">
        <f>IFERROR(VLOOKUP(Tableau2[[#This Row],[PR]],'Taux sortant'!$I$9:$S$167,COLUMN(),0),"")</f>
        <v>15.56</v>
      </c>
      <c r="J1262" s="2">
        <f>IFERROR(VLOOKUP(Tableau2[[#This Row],[PR]],'Taux sortant'!$I$9:$S$167,COLUMN(),0),"")</f>
        <v>0</v>
      </c>
      <c r="K1262" s="2">
        <f>IFERROR(VLOOKUP(Tableau2[[#This Row],[PR]],'Taux sortant'!$I$9:$S$167,COLUMN(),0),"")</f>
        <v>0</v>
      </c>
      <c r="L1262" s="2" t="str">
        <f>IFERROR(VLOOKUP(Tableau2[[#This Row],[PR]],'Taux sortant'!$I$9:$S$167,COLUMN(),0),"")</f>
        <v/>
      </c>
    </row>
    <row r="1263" spans="1:12" x14ac:dyDescent="0.3">
      <c r="A1263" s="1" t="s">
        <v>5935</v>
      </c>
      <c r="B1263" s="1" t="s">
        <v>5816</v>
      </c>
      <c r="C1263" s="2" t="str">
        <f>IFERROR(VLOOKUP(Tableau2[[#This Row],[PR]],'Taux sortant'!$I$9:$S$167,COLUMN(),0),"")</f>
        <v/>
      </c>
      <c r="D1263" s="2" t="str">
        <f>IFERROR(VLOOKUP(Tableau2[[#This Row],[PR]],'Taux sortant'!$I$9:$S$167,COLUMN(),0),"")</f>
        <v/>
      </c>
      <c r="E1263" s="2" t="str">
        <f>IFERROR(VLOOKUP(Tableau2[[#This Row],[PR]],'Taux sortant'!$I$9:$S$167,COLUMN(),0),"")</f>
        <v/>
      </c>
      <c r="F1263" s="2" t="str">
        <f>IFERROR(VLOOKUP(Tableau2[[#This Row],[PR]],'Taux sortant'!$I$9:$S$167,COLUMN(),0),"")</f>
        <v/>
      </c>
      <c r="G1263" s="2" t="str">
        <f>IFERROR(VLOOKUP(Tableau2[[#This Row],[PR]],'Taux sortant'!$I$9:$S$167,COLUMN(),0),"")</f>
        <v/>
      </c>
      <c r="H1263" s="2" t="str">
        <f>IFERROR(VLOOKUP(Tableau2[[#This Row],[PR]],'Taux sortant'!$I$9:$S$167,COLUMN(),0),"")</f>
        <v/>
      </c>
      <c r="I1263" s="2" t="str">
        <f>IFERROR(VLOOKUP(Tableau2[[#This Row],[PR]],'Taux sortant'!$I$9:$S$167,COLUMN(),0),"")</f>
        <v/>
      </c>
      <c r="J1263" s="2" t="str">
        <f>IFERROR(VLOOKUP(Tableau2[[#This Row],[PR]],'Taux sortant'!$I$9:$S$167,COLUMN(),0),"")</f>
        <v/>
      </c>
      <c r="K1263" s="2" t="str">
        <f>IFERROR(VLOOKUP(Tableau2[[#This Row],[PR]],'Taux sortant'!$I$9:$S$167,COLUMN(),0),"")</f>
        <v/>
      </c>
      <c r="L1263" s="2" t="str">
        <f>IFERROR(VLOOKUP(Tableau2[[#This Row],[PR]],'Taux sortant'!$I$9:$S$167,COLUMN(),0),"")</f>
        <v/>
      </c>
    </row>
    <row r="1264" spans="1:12" x14ac:dyDescent="0.3">
      <c r="A1264" s="1" t="s">
        <v>5374</v>
      </c>
      <c r="B1264" s="1" t="s">
        <v>5349</v>
      </c>
      <c r="C1264" s="2" t="str">
        <f>IFERROR(VLOOKUP(Tableau2[[#This Row],[PR]],'Taux sortant'!$I$9:$S$167,COLUMN(),0),"")</f>
        <v/>
      </c>
      <c r="D1264" s="2" t="str">
        <f>IFERROR(VLOOKUP(Tableau2[[#This Row],[PR]],'Taux sortant'!$I$9:$S$167,COLUMN(),0),"")</f>
        <v/>
      </c>
      <c r="E1264" s="2" t="str">
        <f>IFERROR(VLOOKUP(Tableau2[[#This Row],[PR]],'Taux sortant'!$I$9:$S$167,COLUMN(),0),"")</f>
        <v/>
      </c>
      <c r="F1264" s="2" t="str">
        <f>IFERROR(VLOOKUP(Tableau2[[#This Row],[PR]],'Taux sortant'!$I$9:$S$167,COLUMN(),0),"")</f>
        <v/>
      </c>
      <c r="G1264" s="2" t="str">
        <f>IFERROR(VLOOKUP(Tableau2[[#This Row],[PR]],'Taux sortant'!$I$9:$S$167,COLUMN(),0),"")</f>
        <v/>
      </c>
      <c r="H1264" s="2" t="str">
        <f>IFERROR(VLOOKUP(Tableau2[[#This Row],[PR]],'Taux sortant'!$I$9:$S$167,COLUMN(),0),"")</f>
        <v/>
      </c>
      <c r="I1264" s="2" t="str">
        <f>IFERROR(VLOOKUP(Tableau2[[#This Row],[PR]],'Taux sortant'!$I$9:$S$167,COLUMN(),0),"")</f>
        <v/>
      </c>
      <c r="J1264" s="2" t="str">
        <f>IFERROR(VLOOKUP(Tableau2[[#This Row],[PR]],'Taux sortant'!$I$9:$S$167,COLUMN(),0),"")</f>
        <v/>
      </c>
      <c r="K1264" s="2" t="str">
        <f>IFERROR(VLOOKUP(Tableau2[[#This Row],[PR]],'Taux sortant'!$I$9:$S$167,COLUMN(),0),"")</f>
        <v/>
      </c>
      <c r="L1264" s="2" t="str">
        <f>IFERROR(VLOOKUP(Tableau2[[#This Row],[PR]],'Taux sortant'!$I$9:$S$167,COLUMN(),0),"")</f>
        <v/>
      </c>
    </row>
    <row r="1265" spans="1:12" x14ac:dyDescent="0.3">
      <c r="A1265" s="1" t="s">
        <v>223</v>
      </c>
      <c r="B1265" s="1" t="s">
        <v>105</v>
      </c>
      <c r="C1265" s="2">
        <f>IFERROR(VLOOKUP(Tableau2[[#This Row],[PR]],'Taux sortant'!$I$9:$S$167,COLUMN(),0),"")</f>
        <v>22.68</v>
      </c>
      <c r="D1265" s="2">
        <f>IFERROR(VLOOKUP(Tableau2[[#This Row],[PR]],'Taux sortant'!$I$9:$S$167,COLUMN(),0),"")</f>
        <v>19.600000000000001</v>
      </c>
      <c r="E1265" s="2">
        <f>IFERROR(VLOOKUP(Tableau2[[#This Row],[PR]],'Taux sortant'!$I$9:$S$167,COLUMN(),0),"")</f>
        <v>15.23</v>
      </c>
      <c r="F1265" s="2">
        <f>IFERROR(VLOOKUP(Tableau2[[#This Row],[PR]],'Taux sortant'!$I$9:$S$167,COLUMN(),0),"")</f>
        <v>11.98</v>
      </c>
      <c r="G1265" s="2">
        <f>IFERROR(VLOOKUP(Tableau2[[#This Row],[PR]],'Taux sortant'!$I$9:$S$167,COLUMN(),0),"")</f>
        <v>8.5399999999999991</v>
      </c>
      <c r="H1265" s="2">
        <f>IFERROR(VLOOKUP(Tableau2[[#This Row],[PR]],'Taux sortant'!$I$9:$S$167,COLUMN(),0),"")</f>
        <v>5.65</v>
      </c>
      <c r="I1265" s="2">
        <f>IFERROR(VLOOKUP(Tableau2[[#This Row],[PR]],'Taux sortant'!$I$9:$S$167,COLUMN(),0),"")</f>
        <v>4.07</v>
      </c>
      <c r="J1265" s="2">
        <f>IFERROR(VLOOKUP(Tableau2[[#This Row],[PR]],'Taux sortant'!$I$9:$S$167,COLUMN(),0),"")</f>
        <v>0</v>
      </c>
      <c r="K1265" s="2">
        <f>IFERROR(VLOOKUP(Tableau2[[#This Row],[PR]],'Taux sortant'!$I$9:$S$167,COLUMN(),0),"")</f>
        <v>0</v>
      </c>
      <c r="L1265" s="2" t="str">
        <f>IFERROR(VLOOKUP(Tableau2[[#This Row],[PR]],'Taux sortant'!$I$9:$S$167,COLUMN(),0),"")</f>
        <v/>
      </c>
    </row>
    <row r="1266" spans="1:12" x14ac:dyDescent="0.3">
      <c r="A1266" s="1" t="s">
        <v>226</v>
      </c>
      <c r="B1266" s="1" t="s">
        <v>15</v>
      </c>
      <c r="C1266" s="2">
        <f>IFERROR(VLOOKUP(Tableau2[[#This Row],[PR]],'Taux sortant'!$I$9:$S$167,COLUMN(),0),"")</f>
        <v>12.05</v>
      </c>
      <c r="D1266" s="2">
        <f>IFERROR(VLOOKUP(Tableau2[[#This Row],[PR]],'Taux sortant'!$I$9:$S$167,COLUMN(),0),"")</f>
        <v>9.57</v>
      </c>
      <c r="E1266" s="2">
        <f>IFERROR(VLOOKUP(Tableau2[[#This Row],[PR]],'Taux sortant'!$I$9:$S$167,COLUMN(),0),"")</f>
        <v>6.79</v>
      </c>
      <c r="F1266" s="2">
        <f>IFERROR(VLOOKUP(Tableau2[[#This Row],[PR]],'Taux sortant'!$I$9:$S$167,COLUMN(),0),"")</f>
        <v>5.47</v>
      </c>
      <c r="G1266" s="2">
        <f>IFERROR(VLOOKUP(Tableau2[[#This Row],[PR]],'Taux sortant'!$I$9:$S$167,COLUMN(),0),"")</f>
        <v>4.49</v>
      </c>
      <c r="H1266" s="2">
        <f>IFERROR(VLOOKUP(Tableau2[[#This Row],[PR]],'Taux sortant'!$I$9:$S$167,COLUMN(),0),"")</f>
        <v>3.66</v>
      </c>
      <c r="I1266" s="2">
        <f>IFERROR(VLOOKUP(Tableau2[[#This Row],[PR]],'Taux sortant'!$I$9:$S$167,COLUMN(),0),"")</f>
        <v>3.12</v>
      </c>
      <c r="J1266" s="2">
        <f>IFERROR(VLOOKUP(Tableau2[[#This Row],[PR]],'Taux sortant'!$I$9:$S$167,COLUMN(),0),"")</f>
        <v>0</v>
      </c>
      <c r="K1266" s="2">
        <f>IFERROR(VLOOKUP(Tableau2[[#This Row],[PR]],'Taux sortant'!$I$9:$S$167,COLUMN(),0),"")</f>
        <v>0</v>
      </c>
      <c r="L1266" s="2" t="str">
        <f>IFERROR(VLOOKUP(Tableau2[[#This Row],[PR]],'Taux sortant'!$I$9:$S$167,COLUMN(),0),"")</f>
        <v/>
      </c>
    </row>
    <row r="1267" spans="1:12" x14ac:dyDescent="0.3">
      <c r="A1267" s="1" t="s">
        <v>4437</v>
      </c>
      <c r="B1267" s="1" t="s">
        <v>4138</v>
      </c>
      <c r="C1267" s="2" t="str">
        <f>IFERROR(VLOOKUP(Tableau2[[#This Row],[PR]],'Taux sortant'!$I$9:$S$167,COLUMN(),0),"")</f>
        <v/>
      </c>
      <c r="D1267" s="2" t="str">
        <f>IFERROR(VLOOKUP(Tableau2[[#This Row],[PR]],'Taux sortant'!$I$9:$S$167,COLUMN(),0),"")</f>
        <v/>
      </c>
      <c r="E1267" s="2" t="str">
        <f>IFERROR(VLOOKUP(Tableau2[[#This Row],[PR]],'Taux sortant'!$I$9:$S$167,COLUMN(),0),"")</f>
        <v/>
      </c>
      <c r="F1267" s="2" t="str">
        <f>IFERROR(VLOOKUP(Tableau2[[#This Row],[PR]],'Taux sortant'!$I$9:$S$167,COLUMN(),0),"")</f>
        <v/>
      </c>
      <c r="G1267" s="2" t="str">
        <f>IFERROR(VLOOKUP(Tableau2[[#This Row],[PR]],'Taux sortant'!$I$9:$S$167,COLUMN(),0),"")</f>
        <v/>
      </c>
      <c r="H1267" s="2" t="str">
        <f>IFERROR(VLOOKUP(Tableau2[[#This Row],[PR]],'Taux sortant'!$I$9:$S$167,COLUMN(),0),"")</f>
        <v/>
      </c>
      <c r="I1267" s="2" t="str">
        <f>IFERROR(VLOOKUP(Tableau2[[#This Row],[PR]],'Taux sortant'!$I$9:$S$167,COLUMN(),0),"")</f>
        <v/>
      </c>
      <c r="J1267" s="2" t="str">
        <f>IFERROR(VLOOKUP(Tableau2[[#This Row],[PR]],'Taux sortant'!$I$9:$S$167,COLUMN(),0),"")</f>
        <v/>
      </c>
      <c r="K1267" s="2" t="str">
        <f>IFERROR(VLOOKUP(Tableau2[[#This Row],[PR]],'Taux sortant'!$I$9:$S$167,COLUMN(),0),"")</f>
        <v/>
      </c>
      <c r="L1267" s="2" t="str">
        <f>IFERROR(VLOOKUP(Tableau2[[#This Row],[PR]],'Taux sortant'!$I$9:$S$167,COLUMN(),0),"")</f>
        <v/>
      </c>
    </row>
    <row r="1268" spans="1:12" x14ac:dyDescent="0.3">
      <c r="A1268" s="1" t="s">
        <v>3389</v>
      </c>
      <c r="B1268" s="1" t="s">
        <v>17</v>
      </c>
      <c r="C1268" s="2">
        <f>IFERROR(VLOOKUP(Tableau2[[#This Row],[PR]],'Taux sortant'!$I$9:$S$167,COLUMN(),0),"")</f>
        <v>15.12</v>
      </c>
      <c r="D1268" s="2">
        <f>IFERROR(VLOOKUP(Tableau2[[#This Row],[PR]],'Taux sortant'!$I$9:$S$167,COLUMN(),0),"")</f>
        <v>12.61</v>
      </c>
      <c r="E1268" s="2">
        <f>IFERROR(VLOOKUP(Tableau2[[#This Row],[PR]],'Taux sortant'!$I$9:$S$167,COLUMN(),0),"")</f>
        <v>9.7200000000000006</v>
      </c>
      <c r="F1268" s="2">
        <f>IFERROR(VLOOKUP(Tableau2[[#This Row],[PR]],'Taux sortant'!$I$9:$S$167,COLUMN(),0),"")</f>
        <v>8.27</v>
      </c>
      <c r="G1268" s="2">
        <f>IFERROR(VLOOKUP(Tableau2[[#This Row],[PR]],'Taux sortant'!$I$9:$S$167,COLUMN(),0),"")</f>
        <v>7.1</v>
      </c>
      <c r="H1268" s="2">
        <f>IFERROR(VLOOKUP(Tableau2[[#This Row],[PR]],'Taux sortant'!$I$9:$S$167,COLUMN(),0),"")</f>
        <v>6.12</v>
      </c>
      <c r="I1268" s="2">
        <f>IFERROR(VLOOKUP(Tableau2[[#This Row],[PR]],'Taux sortant'!$I$9:$S$167,COLUMN(),0),"")</f>
        <v>5.33</v>
      </c>
      <c r="J1268" s="2">
        <f>IFERROR(VLOOKUP(Tableau2[[#This Row],[PR]],'Taux sortant'!$I$9:$S$167,COLUMN(),0),"")</f>
        <v>0</v>
      </c>
      <c r="K1268" s="2">
        <f>IFERROR(VLOOKUP(Tableau2[[#This Row],[PR]],'Taux sortant'!$I$9:$S$167,COLUMN(),0),"")</f>
        <v>0</v>
      </c>
      <c r="L1268" s="2" t="str">
        <f>IFERROR(VLOOKUP(Tableau2[[#This Row],[PR]],'Taux sortant'!$I$9:$S$167,COLUMN(),0),"")</f>
        <v/>
      </c>
    </row>
    <row r="1269" spans="1:12" x14ac:dyDescent="0.3">
      <c r="A1269" s="1" t="s">
        <v>229</v>
      </c>
      <c r="B1269" s="1" t="s">
        <v>73</v>
      </c>
      <c r="C1269" s="2">
        <f>IFERROR(VLOOKUP(Tableau2[[#This Row],[PR]],'Taux sortant'!$I$9:$S$167,COLUMN(),0),"")</f>
        <v>18.93</v>
      </c>
      <c r="D1269" s="2">
        <f>IFERROR(VLOOKUP(Tableau2[[#This Row],[PR]],'Taux sortant'!$I$9:$S$167,COLUMN(),0),"")</f>
        <v>14.7</v>
      </c>
      <c r="E1269" s="2">
        <f>IFERROR(VLOOKUP(Tableau2[[#This Row],[PR]],'Taux sortant'!$I$9:$S$167,COLUMN(),0),"")</f>
        <v>10.55</v>
      </c>
      <c r="F1269" s="2">
        <f>IFERROR(VLOOKUP(Tableau2[[#This Row],[PR]],'Taux sortant'!$I$9:$S$167,COLUMN(),0),"")</f>
        <v>8.69</v>
      </c>
      <c r="G1269" s="2">
        <f>IFERROR(VLOOKUP(Tableau2[[#This Row],[PR]],'Taux sortant'!$I$9:$S$167,COLUMN(),0),"")</f>
        <v>6.98</v>
      </c>
      <c r="H1269" s="2">
        <f>IFERROR(VLOOKUP(Tableau2[[#This Row],[PR]],'Taux sortant'!$I$9:$S$167,COLUMN(),0),"")</f>
        <v>5.4</v>
      </c>
      <c r="I1269" s="2">
        <f>IFERROR(VLOOKUP(Tableau2[[#This Row],[PR]],'Taux sortant'!$I$9:$S$167,COLUMN(),0),"")</f>
        <v>4.87</v>
      </c>
      <c r="J1269" s="2">
        <f>IFERROR(VLOOKUP(Tableau2[[#This Row],[PR]],'Taux sortant'!$I$9:$S$167,COLUMN(),0),"")</f>
        <v>0</v>
      </c>
      <c r="K1269" s="2">
        <f>IFERROR(VLOOKUP(Tableau2[[#This Row],[PR]],'Taux sortant'!$I$9:$S$167,COLUMN(),0),"")</f>
        <v>0</v>
      </c>
      <c r="L1269" s="2" t="str">
        <f>IFERROR(VLOOKUP(Tableau2[[#This Row],[PR]],'Taux sortant'!$I$9:$S$167,COLUMN(),0),"")</f>
        <v/>
      </c>
    </row>
    <row r="1270" spans="1:12" x14ac:dyDescent="0.3">
      <c r="A1270" s="1" t="s">
        <v>232</v>
      </c>
      <c r="B1270" s="1" t="s">
        <v>23</v>
      </c>
      <c r="C1270" s="2">
        <f>IFERROR(VLOOKUP(Tableau2[[#This Row],[PR]],'Taux sortant'!$I$9:$S$167,COLUMN(),0),"")</f>
        <v>13.58</v>
      </c>
      <c r="D1270" s="2">
        <f>IFERROR(VLOOKUP(Tableau2[[#This Row],[PR]],'Taux sortant'!$I$9:$S$167,COLUMN(),0),"")</f>
        <v>10.97</v>
      </c>
      <c r="E1270" s="2">
        <f>IFERROR(VLOOKUP(Tableau2[[#This Row],[PR]],'Taux sortant'!$I$9:$S$167,COLUMN(),0),"")</f>
        <v>8.0500000000000007</v>
      </c>
      <c r="F1270" s="2">
        <f>IFERROR(VLOOKUP(Tableau2[[#This Row],[PR]],'Taux sortant'!$I$9:$S$167,COLUMN(),0),"")</f>
        <v>6.64</v>
      </c>
      <c r="G1270" s="2">
        <f>IFERROR(VLOOKUP(Tableau2[[#This Row],[PR]],'Taux sortant'!$I$9:$S$167,COLUMN(),0),"")</f>
        <v>5.59</v>
      </c>
      <c r="H1270" s="2">
        <f>IFERROR(VLOOKUP(Tableau2[[#This Row],[PR]],'Taux sortant'!$I$9:$S$167,COLUMN(),0),"")</f>
        <v>4.79</v>
      </c>
      <c r="I1270" s="2">
        <f>IFERROR(VLOOKUP(Tableau2[[#This Row],[PR]],'Taux sortant'!$I$9:$S$167,COLUMN(),0),"")</f>
        <v>4.2300000000000004</v>
      </c>
      <c r="J1270" s="2">
        <f>IFERROR(VLOOKUP(Tableau2[[#This Row],[PR]],'Taux sortant'!$I$9:$S$167,COLUMN(),0),"")</f>
        <v>0</v>
      </c>
      <c r="K1270" s="2">
        <f>IFERROR(VLOOKUP(Tableau2[[#This Row],[PR]],'Taux sortant'!$I$9:$S$167,COLUMN(),0),"")</f>
        <v>0</v>
      </c>
      <c r="L1270" s="2" t="str">
        <f>IFERROR(VLOOKUP(Tableau2[[#This Row],[PR]],'Taux sortant'!$I$9:$S$167,COLUMN(),0),"")</f>
        <v/>
      </c>
    </row>
    <row r="1271" spans="1:12" x14ac:dyDescent="0.3">
      <c r="A1271" s="1" t="s">
        <v>5375</v>
      </c>
      <c r="B1271" s="1" t="s">
        <v>5349</v>
      </c>
      <c r="C1271" s="2" t="str">
        <f>IFERROR(VLOOKUP(Tableau2[[#This Row],[PR]],'Taux sortant'!$I$9:$S$167,COLUMN(),0),"")</f>
        <v/>
      </c>
      <c r="D1271" s="2" t="str">
        <f>IFERROR(VLOOKUP(Tableau2[[#This Row],[PR]],'Taux sortant'!$I$9:$S$167,COLUMN(),0),"")</f>
        <v/>
      </c>
      <c r="E1271" s="2" t="str">
        <f>IFERROR(VLOOKUP(Tableau2[[#This Row],[PR]],'Taux sortant'!$I$9:$S$167,COLUMN(),0),"")</f>
        <v/>
      </c>
      <c r="F1271" s="2" t="str">
        <f>IFERROR(VLOOKUP(Tableau2[[#This Row],[PR]],'Taux sortant'!$I$9:$S$167,COLUMN(),0),"")</f>
        <v/>
      </c>
      <c r="G1271" s="2" t="str">
        <f>IFERROR(VLOOKUP(Tableau2[[#This Row],[PR]],'Taux sortant'!$I$9:$S$167,COLUMN(),0),"")</f>
        <v/>
      </c>
      <c r="H1271" s="2" t="str">
        <f>IFERROR(VLOOKUP(Tableau2[[#This Row],[PR]],'Taux sortant'!$I$9:$S$167,COLUMN(),0),"")</f>
        <v/>
      </c>
      <c r="I1271" s="2" t="str">
        <f>IFERROR(VLOOKUP(Tableau2[[#This Row],[PR]],'Taux sortant'!$I$9:$S$167,COLUMN(),0),"")</f>
        <v/>
      </c>
      <c r="J1271" s="2" t="str">
        <f>IFERROR(VLOOKUP(Tableau2[[#This Row],[PR]],'Taux sortant'!$I$9:$S$167,COLUMN(),0),"")</f>
        <v/>
      </c>
      <c r="K1271" s="2" t="str">
        <f>IFERROR(VLOOKUP(Tableau2[[#This Row],[PR]],'Taux sortant'!$I$9:$S$167,COLUMN(),0),"")</f>
        <v/>
      </c>
      <c r="L1271" s="2" t="str">
        <f>IFERROR(VLOOKUP(Tableau2[[#This Row],[PR]],'Taux sortant'!$I$9:$S$167,COLUMN(),0),"")</f>
        <v/>
      </c>
    </row>
    <row r="1272" spans="1:12" x14ac:dyDescent="0.3">
      <c r="A1272" s="1" t="s">
        <v>3392</v>
      </c>
      <c r="B1272" s="1" t="s">
        <v>17</v>
      </c>
      <c r="C1272" s="2">
        <f>IFERROR(VLOOKUP(Tableau2[[#This Row],[PR]],'Taux sortant'!$I$9:$S$167,COLUMN(),0),"")</f>
        <v>15.12</v>
      </c>
      <c r="D1272" s="2">
        <f>IFERROR(VLOOKUP(Tableau2[[#This Row],[PR]],'Taux sortant'!$I$9:$S$167,COLUMN(),0),"")</f>
        <v>12.61</v>
      </c>
      <c r="E1272" s="2">
        <f>IFERROR(VLOOKUP(Tableau2[[#This Row],[PR]],'Taux sortant'!$I$9:$S$167,COLUMN(),0),"")</f>
        <v>9.7200000000000006</v>
      </c>
      <c r="F1272" s="2">
        <f>IFERROR(VLOOKUP(Tableau2[[#This Row],[PR]],'Taux sortant'!$I$9:$S$167,COLUMN(),0),"")</f>
        <v>8.27</v>
      </c>
      <c r="G1272" s="2">
        <f>IFERROR(VLOOKUP(Tableau2[[#This Row],[PR]],'Taux sortant'!$I$9:$S$167,COLUMN(),0),"")</f>
        <v>7.1</v>
      </c>
      <c r="H1272" s="2">
        <f>IFERROR(VLOOKUP(Tableau2[[#This Row],[PR]],'Taux sortant'!$I$9:$S$167,COLUMN(),0),"")</f>
        <v>6.12</v>
      </c>
      <c r="I1272" s="2">
        <f>IFERROR(VLOOKUP(Tableau2[[#This Row],[PR]],'Taux sortant'!$I$9:$S$167,COLUMN(),0),"")</f>
        <v>5.33</v>
      </c>
      <c r="J1272" s="2">
        <f>IFERROR(VLOOKUP(Tableau2[[#This Row],[PR]],'Taux sortant'!$I$9:$S$167,COLUMN(),0),"")</f>
        <v>0</v>
      </c>
      <c r="K1272" s="2">
        <f>IFERROR(VLOOKUP(Tableau2[[#This Row],[PR]],'Taux sortant'!$I$9:$S$167,COLUMN(),0),"")</f>
        <v>0</v>
      </c>
      <c r="L1272" s="2" t="str">
        <f>IFERROR(VLOOKUP(Tableau2[[#This Row],[PR]],'Taux sortant'!$I$9:$S$167,COLUMN(),0),"")</f>
        <v/>
      </c>
    </row>
    <row r="1273" spans="1:12" x14ac:dyDescent="0.3">
      <c r="A1273" s="1" t="s">
        <v>6639</v>
      </c>
      <c r="B1273" s="1" t="s">
        <v>6633</v>
      </c>
      <c r="C1273" s="2" t="str">
        <f>IFERROR(VLOOKUP(Tableau2[[#This Row],[PR]],'Taux sortant'!$I$9:$S$167,COLUMN(),0),"")</f>
        <v/>
      </c>
      <c r="D1273" s="2" t="str">
        <f>IFERROR(VLOOKUP(Tableau2[[#This Row],[PR]],'Taux sortant'!$I$9:$S$167,COLUMN(),0),"")</f>
        <v/>
      </c>
      <c r="E1273" s="2" t="str">
        <f>IFERROR(VLOOKUP(Tableau2[[#This Row],[PR]],'Taux sortant'!$I$9:$S$167,COLUMN(),0),"")</f>
        <v/>
      </c>
      <c r="F1273" s="2" t="str">
        <f>IFERROR(VLOOKUP(Tableau2[[#This Row],[PR]],'Taux sortant'!$I$9:$S$167,COLUMN(),0),"")</f>
        <v/>
      </c>
      <c r="G1273" s="2" t="str">
        <f>IFERROR(VLOOKUP(Tableau2[[#This Row],[PR]],'Taux sortant'!$I$9:$S$167,COLUMN(),0),"")</f>
        <v/>
      </c>
      <c r="H1273" s="2" t="str">
        <f>IFERROR(VLOOKUP(Tableau2[[#This Row],[PR]],'Taux sortant'!$I$9:$S$167,COLUMN(),0),"")</f>
        <v/>
      </c>
      <c r="I1273" s="2" t="str">
        <f>IFERROR(VLOOKUP(Tableau2[[#This Row],[PR]],'Taux sortant'!$I$9:$S$167,COLUMN(),0),"")</f>
        <v/>
      </c>
      <c r="J1273" s="2" t="str">
        <f>IFERROR(VLOOKUP(Tableau2[[#This Row],[PR]],'Taux sortant'!$I$9:$S$167,COLUMN(),0),"")</f>
        <v/>
      </c>
      <c r="K1273" s="2" t="str">
        <f>IFERROR(VLOOKUP(Tableau2[[#This Row],[PR]],'Taux sortant'!$I$9:$S$167,COLUMN(),0),"")</f>
        <v/>
      </c>
      <c r="L1273" s="2" t="str">
        <f>IFERROR(VLOOKUP(Tableau2[[#This Row],[PR]],'Taux sortant'!$I$9:$S$167,COLUMN(),0),"")</f>
        <v/>
      </c>
    </row>
    <row r="1274" spans="1:12" x14ac:dyDescent="0.3">
      <c r="A1274" s="1" t="s">
        <v>235</v>
      </c>
      <c r="B1274" s="1" t="s">
        <v>19</v>
      </c>
      <c r="C1274" s="2">
        <f>IFERROR(VLOOKUP(Tableau2[[#This Row],[PR]],'Taux sortant'!$I$9:$S$167,COLUMN(),0),"")</f>
        <v>20.07</v>
      </c>
      <c r="D1274" s="2">
        <f>IFERROR(VLOOKUP(Tableau2[[#This Row],[PR]],'Taux sortant'!$I$9:$S$167,COLUMN(),0),"")</f>
        <v>15.84</v>
      </c>
      <c r="E1274" s="2">
        <f>IFERROR(VLOOKUP(Tableau2[[#This Row],[PR]],'Taux sortant'!$I$9:$S$167,COLUMN(),0),"")</f>
        <v>11.78</v>
      </c>
      <c r="F1274" s="2">
        <f>IFERROR(VLOOKUP(Tableau2[[#This Row],[PR]],'Taux sortant'!$I$9:$S$167,COLUMN(),0),"")</f>
        <v>8.85</v>
      </c>
      <c r="G1274" s="2">
        <f>IFERROR(VLOOKUP(Tableau2[[#This Row],[PR]],'Taux sortant'!$I$9:$S$167,COLUMN(),0),"")</f>
        <v>6.72</v>
      </c>
      <c r="H1274" s="2">
        <f>IFERROR(VLOOKUP(Tableau2[[#This Row],[PR]],'Taux sortant'!$I$9:$S$167,COLUMN(),0),"")</f>
        <v>5.19</v>
      </c>
      <c r="I1274" s="2">
        <f>IFERROR(VLOOKUP(Tableau2[[#This Row],[PR]],'Taux sortant'!$I$9:$S$167,COLUMN(),0),"")</f>
        <v>4.37</v>
      </c>
      <c r="J1274" s="2">
        <f>IFERROR(VLOOKUP(Tableau2[[#This Row],[PR]],'Taux sortant'!$I$9:$S$167,COLUMN(),0),"")</f>
        <v>0</v>
      </c>
      <c r="K1274" s="2">
        <f>IFERROR(VLOOKUP(Tableau2[[#This Row],[PR]],'Taux sortant'!$I$9:$S$167,COLUMN(),0),"")</f>
        <v>0</v>
      </c>
      <c r="L1274" s="2" t="str">
        <f>IFERROR(VLOOKUP(Tableau2[[#This Row],[PR]],'Taux sortant'!$I$9:$S$167,COLUMN(),0),"")</f>
        <v/>
      </c>
    </row>
    <row r="1275" spans="1:12" x14ac:dyDescent="0.3">
      <c r="A1275" s="1" t="s">
        <v>4440</v>
      </c>
      <c r="B1275" s="1" t="s">
        <v>4150</v>
      </c>
      <c r="C1275" s="2">
        <f>IFERROR(VLOOKUP(Tableau2[[#This Row],[PR]],'Taux sortant'!$I$9:$S$167,COLUMN(),0),"")</f>
        <v>19.84</v>
      </c>
      <c r="D1275" s="2">
        <f>IFERROR(VLOOKUP(Tableau2[[#This Row],[PR]],'Taux sortant'!$I$9:$S$167,COLUMN(),0),"")</f>
        <v>16.989999999999998</v>
      </c>
      <c r="E1275" s="2">
        <f>IFERROR(VLOOKUP(Tableau2[[#This Row],[PR]],'Taux sortant'!$I$9:$S$167,COLUMN(),0),"")</f>
        <v>13.65</v>
      </c>
      <c r="F1275" s="2">
        <f>IFERROR(VLOOKUP(Tableau2[[#This Row],[PR]],'Taux sortant'!$I$9:$S$167,COLUMN(),0),"")</f>
        <v>11.98</v>
      </c>
      <c r="G1275" s="2">
        <f>IFERROR(VLOOKUP(Tableau2[[#This Row],[PR]],'Taux sortant'!$I$9:$S$167,COLUMN(),0),"")</f>
        <v>10.41</v>
      </c>
      <c r="H1275" s="2">
        <f>IFERROR(VLOOKUP(Tableau2[[#This Row],[PR]],'Taux sortant'!$I$9:$S$167,COLUMN(),0),"")</f>
        <v>8.9600000000000009</v>
      </c>
      <c r="I1275" s="2">
        <f>IFERROR(VLOOKUP(Tableau2[[#This Row],[PR]],'Taux sortant'!$I$9:$S$167,COLUMN(),0),"")</f>
        <v>7.76</v>
      </c>
      <c r="J1275" s="2">
        <f>IFERROR(VLOOKUP(Tableau2[[#This Row],[PR]],'Taux sortant'!$I$9:$S$167,COLUMN(),0),"")</f>
        <v>0</v>
      </c>
      <c r="K1275" s="2">
        <f>IFERROR(VLOOKUP(Tableau2[[#This Row],[PR]],'Taux sortant'!$I$9:$S$167,COLUMN(),0),"")</f>
        <v>0</v>
      </c>
      <c r="L1275" s="2" t="str">
        <f>IFERROR(VLOOKUP(Tableau2[[#This Row],[PR]],'Taux sortant'!$I$9:$S$167,COLUMN(),0),"")</f>
        <v/>
      </c>
    </row>
    <row r="1276" spans="1:12" x14ac:dyDescent="0.3">
      <c r="A1276" s="1" t="s">
        <v>4443</v>
      </c>
      <c r="B1276" s="1" t="s">
        <v>4150</v>
      </c>
      <c r="C1276" s="2">
        <f>IFERROR(VLOOKUP(Tableau2[[#This Row],[PR]],'Taux sortant'!$I$9:$S$167,COLUMN(),0),"")</f>
        <v>19.84</v>
      </c>
      <c r="D1276" s="2">
        <f>IFERROR(VLOOKUP(Tableau2[[#This Row],[PR]],'Taux sortant'!$I$9:$S$167,COLUMN(),0),"")</f>
        <v>16.989999999999998</v>
      </c>
      <c r="E1276" s="2">
        <f>IFERROR(VLOOKUP(Tableau2[[#This Row],[PR]],'Taux sortant'!$I$9:$S$167,COLUMN(),0),"")</f>
        <v>13.65</v>
      </c>
      <c r="F1276" s="2">
        <f>IFERROR(VLOOKUP(Tableau2[[#This Row],[PR]],'Taux sortant'!$I$9:$S$167,COLUMN(),0),"")</f>
        <v>11.98</v>
      </c>
      <c r="G1276" s="2">
        <f>IFERROR(VLOOKUP(Tableau2[[#This Row],[PR]],'Taux sortant'!$I$9:$S$167,COLUMN(),0),"")</f>
        <v>10.41</v>
      </c>
      <c r="H1276" s="2">
        <f>IFERROR(VLOOKUP(Tableau2[[#This Row],[PR]],'Taux sortant'!$I$9:$S$167,COLUMN(),0),"")</f>
        <v>8.9600000000000009</v>
      </c>
      <c r="I1276" s="2">
        <f>IFERROR(VLOOKUP(Tableau2[[#This Row],[PR]],'Taux sortant'!$I$9:$S$167,COLUMN(),0),"")</f>
        <v>7.76</v>
      </c>
      <c r="J1276" s="2">
        <f>IFERROR(VLOOKUP(Tableau2[[#This Row],[PR]],'Taux sortant'!$I$9:$S$167,COLUMN(),0),"")</f>
        <v>0</v>
      </c>
      <c r="K1276" s="2">
        <f>IFERROR(VLOOKUP(Tableau2[[#This Row],[PR]],'Taux sortant'!$I$9:$S$167,COLUMN(),0),"")</f>
        <v>0</v>
      </c>
      <c r="L1276" s="2" t="str">
        <f>IFERROR(VLOOKUP(Tableau2[[#This Row],[PR]],'Taux sortant'!$I$9:$S$167,COLUMN(),0),"")</f>
        <v/>
      </c>
    </row>
    <row r="1277" spans="1:12" x14ac:dyDescent="0.3">
      <c r="A1277" s="1" t="s">
        <v>1823</v>
      </c>
      <c r="B1277" s="1" t="s">
        <v>1559</v>
      </c>
      <c r="C1277" s="2">
        <f>IFERROR(VLOOKUP(Tableau2[[#This Row],[PR]],'Taux sortant'!$I$9:$S$167,COLUMN(),0),"")</f>
        <v>30.33</v>
      </c>
      <c r="D1277" s="2">
        <f>IFERROR(VLOOKUP(Tableau2[[#This Row],[PR]],'Taux sortant'!$I$9:$S$167,COLUMN(),0),"")</f>
        <v>27.8</v>
      </c>
      <c r="E1277" s="2">
        <f>IFERROR(VLOOKUP(Tableau2[[#This Row],[PR]],'Taux sortant'!$I$9:$S$167,COLUMN(),0),"")</f>
        <v>20.43</v>
      </c>
      <c r="F1277" s="2">
        <f>IFERROR(VLOOKUP(Tableau2[[#This Row],[PR]],'Taux sortant'!$I$9:$S$167,COLUMN(),0),"")</f>
        <v>15.78</v>
      </c>
      <c r="G1277" s="2">
        <f>IFERROR(VLOOKUP(Tableau2[[#This Row],[PR]],'Taux sortant'!$I$9:$S$167,COLUMN(),0),"")</f>
        <v>11.93</v>
      </c>
      <c r="H1277" s="2">
        <f>IFERROR(VLOOKUP(Tableau2[[#This Row],[PR]],'Taux sortant'!$I$9:$S$167,COLUMN(),0),"")</f>
        <v>7.97</v>
      </c>
      <c r="I1277" s="2">
        <f>IFERROR(VLOOKUP(Tableau2[[#This Row],[PR]],'Taux sortant'!$I$9:$S$167,COLUMN(),0),"")</f>
        <v>7.56</v>
      </c>
      <c r="J1277" s="2">
        <f>IFERROR(VLOOKUP(Tableau2[[#This Row],[PR]],'Taux sortant'!$I$9:$S$167,COLUMN(),0),"")</f>
        <v>0</v>
      </c>
      <c r="K1277" s="2">
        <f>IFERROR(VLOOKUP(Tableau2[[#This Row],[PR]],'Taux sortant'!$I$9:$S$167,COLUMN(),0),"")</f>
        <v>0</v>
      </c>
      <c r="L1277" s="2" t="str">
        <f>IFERROR(VLOOKUP(Tableau2[[#This Row],[PR]],'Taux sortant'!$I$9:$S$167,COLUMN(),0),"")</f>
        <v/>
      </c>
    </row>
    <row r="1278" spans="1:12" x14ac:dyDescent="0.3">
      <c r="A1278" s="1" t="s">
        <v>1669</v>
      </c>
      <c r="B1278" s="1" t="s">
        <v>1669</v>
      </c>
      <c r="C1278" s="2">
        <f>IFERROR(VLOOKUP(Tableau2[[#This Row],[PR]],'Taux sortant'!$I$9:$S$167,COLUMN(),0),"")</f>
        <v>23.63</v>
      </c>
      <c r="D1278" s="2">
        <f>IFERROR(VLOOKUP(Tableau2[[#This Row],[PR]],'Taux sortant'!$I$9:$S$167,COLUMN(),0),"")</f>
        <v>18.579999999999998</v>
      </c>
      <c r="E1278" s="2">
        <f>IFERROR(VLOOKUP(Tableau2[[#This Row],[PR]],'Taux sortant'!$I$9:$S$167,COLUMN(),0),"")</f>
        <v>13.97</v>
      </c>
      <c r="F1278" s="2">
        <f>IFERROR(VLOOKUP(Tableau2[[#This Row],[PR]],'Taux sortant'!$I$9:$S$167,COLUMN(),0),"")</f>
        <v>11.28</v>
      </c>
      <c r="G1278" s="2">
        <f>IFERROR(VLOOKUP(Tableau2[[#This Row],[PR]],'Taux sortant'!$I$9:$S$167,COLUMN(),0),"")</f>
        <v>8.2799999999999994</v>
      </c>
      <c r="H1278" s="2">
        <f>IFERROR(VLOOKUP(Tableau2[[#This Row],[PR]],'Taux sortant'!$I$9:$S$167,COLUMN(),0),"")</f>
        <v>6.16</v>
      </c>
      <c r="I1278" s="2">
        <f>IFERROR(VLOOKUP(Tableau2[[#This Row],[PR]],'Taux sortant'!$I$9:$S$167,COLUMN(),0),"")</f>
        <v>5.49</v>
      </c>
      <c r="J1278" s="2">
        <f>IFERROR(VLOOKUP(Tableau2[[#This Row],[PR]],'Taux sortant'!$I$9:$S$167,COLUMN(),0),"")</f>
        <v>0</v>
      </c>
      <c r="K1278" s="2">
        <f>IFERROR(VLOOKUP(Tableau2[[#This Row],[PR]],'Taux sortant'!$I$9:$S$167,COLUMN(),0),"")</f>
        <v>0</v>
      </c>
      <c r="L1278" s="2" t="str">
        <f>IFERROR(VLOOKUP(Tableau2[[#This Row],[PR]],'Taux sortant'!$I$9:$S$167,COLUMN(),0),"")</f>
        <v/>
      </c>
    </row>
    <row r="1279" spans="1:12" x14ac:dyDescent="0.3">
      <c r="A1279" s="1" t="s">
        <v>1827</v>
      </c>
      <c r="B1279" s="1" t="s">
        <v>1559</v>
      </c>
      <c r="C1279" s="2">
        <f>IFERROR(VLOOKUP(Tableau2[[#This Row],[PR]],'Taux sortant'!$I$9:$S$167,COLUMN(),0),"")</f>
        <v>30.33</v>
      </c>
      <c r="D1279" s="2">
        <f>IFERROR(VLOOKUP(Tableau2[[#This Row],[PR]],'Taux sortant'!$I$9:$S$167,COLUMN(),0),"")</f>
        <v>27.8</v>
      </c>
      <c r="E1279" s="2">
        <f>IFERROR(VLOOKUP(Tableau2[[#This Row],[PR]],'Taux sortant'!$I$9:$S$167,COLUMN(),0),"")</f>
        <v>20.43</v>
      </c>
      <c r="F1279" s="2">
        <f>IFERROR(VLOOKUP(Tableau2[[#This Row],[PR]],'Taux sortant'!$I$9:$S$167,COLUMN(),0),"")</f>
        <v>15.78</v>
      </c>
      <c r="G1279" s="2">
        <f>IFERROR(VLOOKUP(Tableau2[[#This Row],[PR]],'Taux sortant'!$I$9:$S$167,COLUMN(),0),"")</f>
        <v>11.93</v>
      </c>
      <c r="H1279" s="2">
        <f>IFERROR(VLOOKUP(Tableau2[[#This Row],[PR]],'Taux sortant'!$I$9:$S$167,COLUMN(),0),"")</f>
        <v>7.97</v>
      </c>
      <c r="I1279" s="2">
        <f>IFERROR(VLOOKUP(Tableau2[[#This Row],[PR]],'Taux sortant'!$I$9:$S$167,COLUMN(),0),"")</f>
        <v>7.56</v>
      </c>
      <c r="J1279" s="2">
        <f>IFERROR(VLOOKUP(Tableau2[[#This Row],[PR]],'Taux sortant'!$I$9:$S$167,COLUMN(),0),"")</f>
        <v>0</v>
      </c>
      <c r="K1279" s="2">
        <f>IFERROR(VLOOKUP(Tableau2[[#This Row],[PR]],'Taux sortant'!$I$9:$S$167,COLUMN(),0),"")</f>
        <v>0</v>
      </c>
      <c r="L1279" s="2" t="str">
        <f>IFERROR(VLOOKUP(Tableau2[[#This Row],[PR]],'Taux sortant'!$I$9:$S$167,COLUMN(),0),"")</f>
        <v/>
      </c>
    </row>
    <row r="1280" spans="1:12" x14ac:dyDescent="0.3">
      <c r="A1280" s="1" t="s">
        <v>4445</v>
      </c>
      <c r="B1280" s="1" t="s">
        <v>4234</v>
      </c>
      <c r="C1280" s="2">
        <f>IFERROR(VLOOKUP(Tableau2[[#This Row],[PR]],'Taux sortant'!$I$9:$S$167,COLUMN(),0),"")</f>
        <v>18.53</v>
      </c>
      <c r="D1280" s="2">
        <f>IFERROR(VLOOKUP(Tableau2[[#This Row],[PR]],'Taux sortant'!$I$9:$S$167,COLUMN(),0),"")</f>
        <v>15.84</v>
      </c>
      <c r="E1280" s="2">
        <f>IFERROR(VLOOKUP(Tableau2[[#This Row],[PR]],'Taux sortant'!$I$9:$S$167,COLUMN(),0),"")</f>
        <v>12.68</v>
      </c>
      <c r="F1280" s="2">
        <f>IFERROR(VLOOKUP(Tableau2[[#This Row],[PR]],'Taux sortant'!$I$9:$S$167,COLUMN(),0),"")</f>
        <v>11.12</v>
      </c>
      <c r="G1280" s="2">
        <f>IFERROR(VLOOKUP(Tableau2[[#This Row],[PR]],'Taux sortant'!$I$9:$S$167,COLUMN(),0),"")</f>
        <v>9.75</v>
      </c>
      <c r="H1280" s="2">
        <f>IFERROR(VLOOKUP(Tableau2[[#This Row],[PR]],'Taux sortant'!$I$9:$S$167,COLUMN(),0),"")</f>
        <v>8.5500000000000007</v>
      </c>
      <c r="I1280" s="2">
        <f>IFERROR(VLOOKUP(Tableau2[[#This Row],[PR]],'Taux sortant'!$I$9:$S$167,COLUMN(),0),"")</f>
        <v>7.57</v>
      </c>
      <c r="J1280" s="2">
        <f>IFERROR(VLOOKUP(Tableau2[[#This Row],[PR]],'Taux sortant'!$I$9:$S$167,COLUMN(),0),"")</f>
        <v>0</v>
      </c>
      <c r="K1280" s="2">
        <f>IFERROR(VLOOKUP(Tableau2[[#This Row],[PR]],'Taux sortant'!$I$9:$S$167,COLUMN(),0),"")</f>
        <v>0</v>
      </c>
      <c r="L1280" s="2" t="str">
        <f>IFERROR(VLOOKUP(Tableau2[[#This Row],[PR]],'Taux sortant'!$I$9:$S$167,COLUMN(),0),"")</f>
        <v/>
      </c>
    </row>
    <row r="1281" spans="1:12" x14ac:dyDescent="0.3">
      <c r="A1281" s="1" t="s">
        <v>238</v>
      </c>
      <c r="B1281" s="1" t="s">
        <v>69</v>
      </c>
      <c r="C1281" s="2">
        <f>IFERROR(VLOOKUP(Tableau2[[#This Row],[PR]],'Taux sortant'!$I$9:$S$167,COLUMN(),0),"")</f>
        <v>23.78</v>
      </c>
      <c r="D1281" s="2">
        <f>IFERROR(VLOOKUP(Tableau2[[#This Row],[PR]],'Taux sortant'!$I$9:$S$167,COLUMN(),0),"")</f>
        <v>20.58</v>
      </c>
      <c r="E1281" s="2">
        <f>IFERROR(VLOOKUP(Tableau2[[#This Row],[PR]],'Taux sortant'!$I$9:$S$167,COLUMN(),0),"")</f>
        <v>16.13</v>
      </c>
      <c r="F1281" s="2">
        <f>IFERROR(VLOOKUP(Tableau2[[#This Row],[PR]],'Taux sortant'!$I$9:$S$167,COLUMN(),0),"")</f>
        <v>12.62</v>
      </c>
      <c r="G1281" s="2">
        <f>IFERROR(VLOOKUP(Tableau2[[#This Row],[PR]],'Taux sortant'!$I$9:$S$167,COLUMN(),0),"")</f>
        <v>9</v>
      </c>
      <c r="H1281" s="2">
        <f>IFERROR(VLOOKUP(Tableau2[[#This Row],[PR]],'Taux sortant'!$I$9:$S$167,COLUMN(),0),"")</f>
        <v>5.95</v>
      </c>
      <c r="I1281" s="2">
        <f>IFERROR(VLOOKUP(Tableau2[[#This Row],[PR]],'Taux sortant'!$I$9:$S$167,COLUMN(),0),"")</f>
        <v>4.28</v>
      </c>
      <c r="J1281" s="2">
        <f>IFERROR(VLOOKUP(Tableau2[[#This Row],[PR]],'Taux sortant'!$I$9:$S$167,COLUMN(),0),"")</f>
        <v>0</v>
      </c>
      <c r="K1281" s="2">
        <f>IFERROR(VLOOKUP(Tableau2[[#This Row],[PR]],'Taux sortant'!$I$9:$S$167,COLUMN(),0),"")</f>
        <v>0</v>
      </c>
      <c r="L1281" s="2" t="str">
        <f>IFERROR(VLOOKUP(Tableau2[[#This Row],[PR]],'Taux sortant'!$I$9:$S$167,COLUMN(),0),"")</f>
        <v/>
      </c>
    </row>
    <row r="1282" spans="1:12" x14ac:dyDescent="0.3">
      <c r="A1282" s="1" t="s">
        <v>3395</v>
      </c>
      <c r="B1282" s="1" t="s">
        <v>3113</v>
      </c>
      <c r="C1282" s="2">
        <f>IFERROR(VLOOKUP(Tableau2[[#This Row],[PR]],'Taux sortant'!$I$9:$S$167,COLUMN(),0),"")</f>
        <v>14.22</v>
      </c>
      <c r="D1282" s="2">
        <f>IFERROR(VLOOKUP(Tableau2[[#This Row],[PR]],'Taux sortant'!$I$9:$S$167,COLUMN(),0),"")</f>
        <v>11.82</v>
      </c>
      <c r="E1282" s="2">
        <f>IFERROR(VLOOKUP(Tableau2[[#This Row],[PR]],'Taux sortant'!$I$9:$S$167,COLUMN(),0),"")</f>
        <v>9.02</v>
      </c>
      <c r="F1282" s="2">
        <f>IFERROR(VLOOKUP(Tableau2[[#This Row],[PR]],'Taux sortant'!$I$9:$S$167,COLUMN(),0),"")</f>
        <v>7.68</v>
      </c>
      <c r="G1282" s="2">
        <f>IFERROR(VLOOKUP(Tableau2[[#This Row],[PR]],'Taux sortant'!$I$9:$S$167,COLUMN(),0),"")</f>
        <v>6.52</v>
      </c>
      <c r="H1282" s="2">
        <f>IFERROR(VLOOKUP(Tableau2[[#This Row],[PR]],'Taux sortant'!$I$9:$S$167,COLUMN(),0),"")</f>
        <v>5.54</v>
      </c>
      <c r="I1282" s="2">
        <f>IFERROR(VLOOKUP(Tableau2[[#This Row],[PR]],'Taux sortant'!$I$9:$S$167,COLUMN(),0),"")</f>
        <v>4.76</v>
      </c>
      <c r="J1282" s="2">
        <f>IFERROR(VLOOKUP(Tableau2[[#This Row],[PR]],'Taux sortant'!$I$9:$S$167,COLUMN(),0),"")</f>
        <v>0</v>
      </c>
      <c r="K1282" s="2">
        <f>IFERROR(VLOOKUP(Tableau2[[#This Row],[PR]],'Taux sortant'!$I$9:$S$167,COLUMN(),0),"")</f>
        <v>0</v>
      </c>
      <c r="L1282" s="2" t="str">
        <f>IFERROR(VLOOKUP(Tableau2[[#This Row],[PR]],'Taux sortant'!$I$9:$S$167,COLUMN(),0),"")</f>
        <v/>
      </c>
    </row>
    <row r="1283" spans="1:12" x14ac:dyDescent="0.3">
      <c r="A1283" s="1" t="s">
        <v>3395</v>
      </c>
      <c r="B1283" s="1" t="s">
        <v>4169</v>
      </c>
      <c r="C1283" s="2">
        <f>IFERROR(VLOOKUP(Tableau2[[#This Row],[PR]],'Taux sortant'!$I$9:$S$167,COLUMN(),0),"")</f>
        <v>15.83</v>
      </c>
      <c r="D1283" s="2">
        <f>IFERROR(VLOOKUP(Tableau2[[#This Row],[PR]],'Taux sortant'!$I$9:$S$167,COLUMN(),0),"")</f>
        <v>13.3</v>
      </c>
      <c r="E1283" s="2">
        <f>IFERROR(VLOOKUP(Tableau2[[#This Row],[PR]],'Taux sortant'!$I$9:$S$167,COLUMN(),0),"")</f>
        <v>10.32</v>
      </c>
      <c r="F1283" s="2">
        <f>IFERROR(VLOOKUP(Tableau2[[#This Row],[PR]],'Taux sortant'!$I$9:$S$167,COLUMN(),0),"")</f>
        <v>8.84</v>
      </c>
      <c r="G1283" s="2">
        <f>IFERROR(VLOOKUP(Tableau2[[#This Row],[PR]],'Taux sortant'!$I$9:$S$167,COLUMN(),0),"")</f>
        <v>7.55</v>
      </c>
      <c r="H1283" s="2">
        <f>IFERROR(VLOOKUP(Tableau2[[#This Row],[PR]],'Taux sortant'!$I$9:$S$167,COLUMN(),0),"")</f>
        <v>6.43</v>
      </c>
      <c r="I1283" s="2">
        <f>IFERROR(VLOOKUP(Tableau2[[#This Row],[PR]],'Taux sortant'!$I$9:$S$167,COLUMN(),0),"")</f>
        <v>5.52</v>
      </c>
      <c r="J1283" s="2">
        <f>IFERROR(VLOOKUP(Tableau2[[#This Row],[PR]],'Taux sortant'!$I$9:$S$167,COLUMN(),0),"")</f>
        <v>0</v>
      </c>
      <c r="K1283" s="2">
        <f>IFERROR(VLOOKUP(Tableau2[[#This Row],[PR]],'Taux sortant'!$I$9:$S$167,COLUMN(),0),"")</f>
        <v>0</v>
      </c>
      <c r="L1283" s="2" t="str">
        <f>IFERROR(VLOOKUP(Tableau2[[#This Row],[PR]],'Taux sortant'!$I$9:$S$167,COLUMN(),0),"")</f>
        <v/>
      </c>
    </row>
    <row r="1284" spans="1:12" x14ac:dyDescent="0.3">
      <c r="A1284" s="1" t="s">
        <v>3395</v>
      </c>
      <c r="B1284" s="1" t="s">
        <v>5820</v>
      </c>
      <c r="C1284" s="2" t="str">
        <f>IFERROR(VLOOKUP(Tableau2[[#This Row],[PR]],'Taux sortant'!$I$9:$S$167,COLUMN(),0),"")</f>
        <v/>
      </c>
      <c r="D1284" s="2" t="str">
        <f>IFERROR(VLOOKUP(Tableau2[[#This Row],[PR]],'Taux sortant'!$I$9:$S$167,COLUMN(),0),"")</f>
        <v/>
      </c>
      <c r="E1284" s="2" t="str">
        <f>IFERROR(VLOOKUP(Tableau2[[#This Row],[PR]],'Taux sortant'!$I$9:$S$167,COLUMN(),0),"")</f>
        <v/>
      </c>
      <c r="F1284" s="2" t="str">
        <f>IFERROR(VLOOKUP(Tableau2[[#This Row],[PR]],'Taux sortant'!$I$9:$S$167,COLUMN(),0),"")</f>
        <v/>
      </c>
      <c r="G1284" s="2" t="str">
        <f>IFERROR(VLOOKUP(Tableau2[[#This Row],[PR]],'Taux sortant'!$I$9:$S$167,COLUMN(),0),"")</f>
        <v/>
      </c>
      <c r="H1284" s="2" t="str">
        <f>IFERROR(VLOOKUP(Tableau2[[#This Row],[PR]],'Taux sortant'!$I$9:$S$167,COLUMN(),0),"")</f>
        <v/>
      </c>
      <c r="I1284" s="2" t="str">
        <f>IFERROR(VLOOKUP(Tableau2[[#This Row],[PR]],'Taux sortant'!$I$9:$S$167,COLUMN(),0),"")</f>
        <v/>
      </c>
      <c r="J1284" s="2" t="str">
        <f>IFERROR(VLOOKUP(Tableau2[[#This Row],[PR]],'Taux sortant'!$I$9:$S$167,COLUMN(),0),"")</f>
        <v/>
      </c>
      <c r="K1284" s="2" t="str">
        <f>IFERROR(VLOOKUP(Tableau2[[#This Row],[PR]],'Taux sortant'!$I$9:$S$167,COLUMN(),0),"")</f>
        <v/>
      </c>
      <c r="L1284" s="2" t="str">
        <f>IFERROR(VLOOKUP(Tableau2[[#This Row],[PR]],'Taux sortant'!$I$9:$S$167,COLUMN(),0),"")</f>
        <v/>
      </c>
    </row>
    <row r="1285" spans="1:12" x14ac:dyDescent="0.3">
      <c r="A1285" s="1" t="s">
        <v>3398</v>
      </c>
      <c r="B1285" s="1" t="s">
        <v>3086</v>
      </c>
      <c r="C1285" s="2">
        <f>IFERROR(VLOOKUP(Tableau2[[#This Row],[PR]],'Taux sortant'!$I$9:$S$167,COLUMN(),0),"")</f>
        <v>14.38</v>
      </c>
      <c r="D1285" s="2">
        <f>IFERROR(VLOOKUP(Tableau2[[#This Row],[PR]],'Taux sortant'!$I$9:$S$167,COLUMN(),0),"")</f>
        <v>11.96</v>
      </c>
      <c r="E1285" s="2">
        <f>IFERROR(VLOOKUP(Tableau2[[#This Row],[PR]],'Taux sortant'!$I$9:$S$167,COLUMN(),0),"")</f>
        <v>9.1199999999999992</v>
      </c>
      <c r="F1285" s="2">
        <f>IFERROR(VLOOKUP(Tableau2[[#This Row],[PR]],'Taux sortant'!$I$9:$S$167,COLUMN(),0),"")</f>
        <v>7.74</v>
      </c>
      <c r="G1285" s="2">
        <f>IFERROR(VLOOKUP(Tableau2[[#This Row],[PR]],'Taux sortant'!$I$9:$S$167,COLUMN(),0),"")</f>
        <v>6.58</v>
      </c>
      <c r="H1285" s="2">
        <f>IFERROR(VLOOKUP(Tableau2[[#This Row],[PR]],'Taux sortant'!$I$9:$S$167,COLUMN(),0),"")</f>
        <v>5.57</v>
      </c>
      <c r="I1285" s="2">
        <f>IFERROR(VLOOKUP(Tableau2[[#This Row],[PR]],'Taux sortant'!$I$9:$S$167,COLUMN(),0),"")</f>
        <v>4.78</v>
      </c>
      <c r="J1285" s="2">
        <f>IFERROR(VLOOKUP(Tableau2[[#This Row],[PR]],'Taux sortant'!$I$9:$S$167,COLUMN(),0),"")</f>
        <v>0</v>
      </c>
      <c r="K1285" s="2">
        <f>IFERROR(VLOOKUP(Tableau2[[#This Row],[PR]],'Taux sortant'!$I$9:$S$167,COLUMN(),0),"")</f>
        <v>0</v>
      </c>
      <c r="L1285" s="2" t="str">
        <f>IFERROR(VLOOKUP(Tableau2[[#This Row],[PR]],'Taux sortant'!$I$9:$S$167,COLUMN(),0),"")</f>
        <v/>
      </c>
    </row>
    <row r="1286" spans="1:12" x14ac:dyDescent="0.3">
      <c r="A1286" s="1" t="s">
        <v>240</v>
      </c>
      <c r="B1286" s="1" t="s">
        <v>5356</v>
      </c>
      <c r="C1286" s="2">
        <f>IFERROR(VLOOKUP(Tableau2[[#This Row],[PR]],'Taux sortant'!$I$9:$S$167,COLUMN(),0),"")</f>
        <v>14.1</v>
      </c>
      <c r="D1286" s="2">
        <f>IFERROR(VLOOKUP(Tableau2[[#This Row],[PR]],'Taux sortant'!$I$9:$S$167,COLUMN(),0),"")</f>
        <v>12.41</v>
      </c>
      <c r="E1286" s="2">
        <f>IFERROR(VLOOKUP(Tableau2[[#This Row],[PR]],'Taux sortant'!$I$9:$S$167,COLUMN(),0),"")</f>
        <v>9.0299999999999994</v>
      </c>
      <c r="F1286" s="2">
        <f>IFERROR(VLOOKUP(Tableau2[[#This Row],[PR]],'Taux sortant'!$I$9:$S$167,COLUMN(),0),"")</f>
        <v>7.34</v>
      </c>
      <c r="G1286" s="2">
        <f>IFERROR(VLOOKUP(Tableau2[[#This Row],[PR]],'Taux sortant'!$I$9:$S$167,COLUMN(),0),"")</f>
        <v>6.12</v>
      </c>
      <c r="H1286" s="2">
        <f>IFERROR(VLOOKUP(Tableau2[[#This Row],[PR]],'Taux sortant'!$I$9:$S$167,COLUMN(),0),"")</f>
        <v>5.37</v>
      </c>
      <c r="I1286" s="2">
        <f>IFERROR(VLOOKUP(Tableau2[[#This Row],[PR]],'Taux sortant'!$I$9:$S$167,COLUMN(),0),"")</f>
        <v>4.6500000000000004</v>
      </c>
      <c r="J1286" s="2">
        <f>IFERROR(VLOOKUP(Tableau2[[#This Row],[PR]],'Taux sortant'!$I$9:$S$167,COLUMN(),0),"")</f>
        <v>0</v>
      </c>
      <c r="K1286" s="2">
        <f>IFERROR(VLOOKUP(Tableau2[[#This Row],[PR]],'Taux sortant'!$I$9:$S$167,COLUMN(),0),"")</f>
        <v>1585.65</v>
      </c>
      <c r="L1286" s="2" t="str">
        <f>IFERROR(VLOOKUP(Tableau2[[#This Row],[PR]],'Taux sortant'!$I$9:$S$167,COLUMN(),0),"")</f>
        <v/>
      </c>
    </row>
    <row r="1287" spans="1:12" x14ac:dyDescent="0.3">
      <c r="A1287" s="1" t="s">
        <v>240</v>
      </c>
      <c r="B1287" s="1" t="s">
        <v>26</v>
      </c>
      <c r="C1287" s="2">
        <f>IFERROR(VLOOKUP(Tableau2[[#This Row],[PR]],'Taux sortant'!$I$9:$S$167,COLUMN(),0),"")</f>
        <v>20.07</v>
      </c>
      <c r="D1287" s="2">
        <f>IFERROR(VLOOKUP(Tableau2[[#This Row],[PR]],'Taux sortant'!$I$9:$S$167,COLUMN(),0),"")</f>
        <v>15.84</v>
      </c>
      <c r="E1287" s="2">
        <f>IFERROR(VLOOKUP(Tableau2[[#This Row],[PR]],'Taux sortant'!$I$9:$S$167,COLUMN(),0),"")</f>
        <v>11.78</v>
      </c>
      <c r="F1287" s="2">
        <f>IFERROR(VLOOKUP(Tableau2[[#This Row],[PR]],'Taux sortant'!$I$9:$S$167,COLUMN(),0),"")</f>
        <v>8.85</v>
      </c>
      <c r="G1287" s="2">
        <f>IFERROR(VLOOKUP(Tableau2[[#This Row],[PR]],'Taux sortant'!$I$9:$S$167,COLUMN(),0),"")</f>
        <v>6.72</v>
      </c>
      <c r="H1287" s="2">
        <f>IFERROR(VLOOKUP(Tableau2[[#This Row],[PR]],'Taux sortant'!$I$9:$S$167,COLUMN(),0),"")</f>
        <v>5.19</v>
      </c>
      <c r="I1287" s="2">
        <f>IFERROR(VLOOKUP(Tableau2[[#This Row],[PR]],'Taux sortant'!$I$9:$S$167,COLUMN(),0),"")</f>
        <v>4.37</v>
      </c>
      <c r="J1287" s="2">
        <f>IFERROR(VLOOKUP(Tableau2[[#This Row],[PR]],'Taux sortant'!$I$9:$S$167,COLUMN(),0),"")</f>
        <v>0</v>
      </c>
      <c r="K1287" s="2">
        <f>IFERROR(VLOOKUP(Tableau2[[#This Row],[PR]],'Taux sortant'!$I$9:$S$167,COLUMN(),0),"")</f>
        <v>0</v>
      </c>
      <c r="L1287" s="2" t="str">
        <f>IFERROR(VLOOKUP(Tableau2[[#This Row],[PR]],'Taux sortant'!$I$9:$S$167,COLUMN(),0),"")</f>
        <v/>
      </c>
    </row>
    <row r="1288" spans="1:12" x14ac:dyDescent="0.3">
      <c r="A1288" s="1" t="s">
        <v>1829</v>
      </c>
      <c r="B1288" s="1" t="s">
        <v>1595</v>
      </c>
      <c r="C1288" s="2">
        <f>IFERROR(VLOOKUP(Tableau2[[#This Row],[PR]],'Taux sortant'!$I$9:$S$167,COLUMN(),0),"")</f>
        <v>32.31</v>
      </c>
      <c r="D1288" s="2">
        <f>IFERROR(VLOOKUP(Tableau2[[#This Row],[PR]],'Taux sortant'!$I$9:$S$167,COLUMN(),0),"")</f>
        <v>25.84</v>
      </c>
      <c r="E1288" s="2">
        <f>IFERROR(VLOOKUP(Tableau2[[#This Row],[PR]],'Taux sortant'!$I$9:$S$167,COLUMN(),0),"")</f>
        <v>18.78</v>
      </c>
      <c r="F1288" s="2">
        <f>IFERROR(VLOOKUP(Tableau2[[#This Row],[PR]],'Taux sortant'!$I$9:$S$167,COLUMN(),0),"")</f>
        <v>15.36</v>
      </c>
      <c r="G1288" s="2">
        <f>IFERROR(VLOOKUP(Tableau2[[#This Row],[PR]],'Taux sortant'!$I$9:$S$167,COLUMN(),0),"")</f>
        <v>12.71</v>
      </c>
      <c r="H1288" s="2">
        <f>IFERROR(VLOOKUP(Tableau2[[#This Row],[PR]],'Taux sortant'!$I$9:$S$167,COLUMN(),0),"")</f>
        <v>10.58</v>
      </c>
      <c r="I1288" s="2">
        <f>IFERROR(VLOOKUP(Tableau2[[#This Row],[PR]],'Taux sortant'!$I$9:$S$167,COLUMN(),0),"")</f>
        <v>9.08</v>
      </c>
      <c r="J1288" s="2">
        <f>IFERROR(VLOOKUP(Tableau2[[#This Row],[PR]],'Taux sortant'!$I$9:$S$167,COLUMN(),0),"")</f>
        <v>0</v>
      </c>
      <c r="K1288" s="2">
        <f>IFERROR(VLOOKUP(Tableau2[[#This Row],[PR]],'Taux sortant'!$I$9:$S$167,COLUMN(),0),"")</f>
        <v>0</v>
      </c>
      <c r="L1288" s="2" t="str">
        <f>IFERROR(VLOOKUP(Tableau2[[#This Row],[PR]],'Taux sortant'!$I$9:$S$167,COLUMN(),0),"")</f>
        <v/>
      </c>
    </row>
    <row r="1289" spans="1:12" x14ac:dyDescent="0.3">
      <c r="A1289" s="1" t="s">
        <v>1832</v>
      </c>
      <c r="B1289" s="1" t="s">
        <v>1559</v>
      </c>
      <c r="C1289" s="2">
        <f>IFERROR(VLOOKUP(Tableau2[[#This Row],[PR]],'Taux sortant'!$I$9:$S$167,COLUMN(),0),"")</f>
        <v>30.33</v>
      </c>
      <c r="D1289" s="2">
        <f>IFERROR(VLOOKUP(Tableau2[[#This Row],[PR]],'Taux sortant'!$I$9:$S$167,COLUMN(),0),"")</f>
        <v>27.8</v>
      </c>
      <c r="E1289" s="2">
        <f>IFERROR(VLOOKUP(Tableau2[[#This Row],[PR]],'Taux sortant'!$I$9:$S$167,COLUMN(),0),"")</f>
        <v>20.43</v>
      </c>
      <c r="F1289" s="2">
        <f>IFERROR(VLOOKUP(Tableau2[[#This Row],[PR]],'Taux sortant'!$I$9:$S$167,COLUMN(),0),"")</f>
        <v>15.78</v>
      </c>
      <c r="G1289" s="2">
        <f>IFERROR(VLOOKUP(Tableau2[[#This Row],[PR]],'Taux sortant'!$I$9:$S$167,COLUMN(),0),"")</f>
        <v>11.93</v>
      </c>
      <c r="H1289" s="2">
        <f>IFERROR(VLOOKUP(Tableau2[[#This Row],[PR]],'Taux sortant'!$I$9:$S$167,COLUMN(),0),"")</f>
        <v>7.97</v>
      </c>
      <c r="I1289" s="2">
        <f>IFERROR(VLOOKUP(Tableau2[[#This Row],[PR]],'Taux sortant'!$I$9:$S$167,COLUMN(),0),"")</f>
        <v>7.56</v>
      </c>
      <c r="J1289" s="2">
        <f>IFERROR(VLOOKUP(Tableau2[[#This Row],[PR]],'Taux sortant'!$I$9:$S$167,COLUMN(),0),"")</f>
        <v>0</v>
      </c>
      <c r="K1289" s="2">
        <f>IFERROR(VLOOKUP(Tableau2[[#This Row],[PR]],'Taux sortant'!$I$9:$S$167,COLUMN(),0),"")</f>
        <v>0</v>
      </c>
      <c r="L1289" s="2" t="str">
        <f>IFERROR(VLOOKUP(Tableau2[[#This Row],[PR]],'Taux sortant'!$I$9:$S$167,COLUMN(),0),"")</f>
        <v/>
      </c>
    </row>
    <row r="1290" spans="1:12" x14ac:dyDescent="0.3">
      <c r="A1290" s="1" t="s">
        <v>1834</v>
      </c>
      <c r="B1290" s="1" t="s">
        <v>46</v>
      </c>
      <c r="C1290" s="2" t="str">
        <f>IFERROR(VLOOKUP(Tableau2[[#This Row],[PR]],'Taux sortant'!$I$9:$S$167,COLUMN(),0),"")</f>
        <v/>
      </c>
      <c r="D1290" s="2" t="str">
        <f>IFERROR(VLOOKUP(Tableau2[[#This Row],[PR]],'Taux sortant'!$I$9:$S$167,COLUMN(),0),"")</f>
        <v/>
      </c>
      <c r="E1290" s="2" t="str">
        <f>IFERROR(VLOOKUP(Tableau2[[#This Row],[PR]],'Taux sortant'!$I$9:$S$167,COLUMN(),0),"")</f>
        <v/>
      </c>
      <c r="F1290" s="2" t="str">
        <f>IFERROR(VLOOKUP(Tableau2[[#This Row],[PR]],'Taux sortant'!$I$9:$S$167,COLUMN(),0),"")</f>
        <v/>
      </c>
      <c r="G1290" s="2" t="str">
        <f>IFERROR(VLOOKUP(Tableau2[[#This Row],[PR]],'Taux sortant'!$I$9:$S$167,COLUMN(),0),"")</f>
        <v/>
      </c>
      <c r="H1290" s="2" t="str">
        <f>IFERROR(VLOOKUP(Tableau2[[#This Row],[PR]],'Taux sortant'!$I$9:$S$167,COLUMN(),0),"")</f>
        <v/>
      </c>
      <c r="I1290" s="2" t="str">
        <f>IFERROR(VLOOKUP(Tableau2[[#This Row],[PR]],'Taux sortant'!$I$9:$S$167,COLUMN(),0),"")</f>
        <v/>
      </c>
      <c r="J1290" s="2" t="str">
        <f>IFERROR(VLOOKUP(Tableau2[[#This Row],[PR]],'Taux sortant'!$I$9:$S$167,COLUMN(),0),"")</f>
        <v/>
      </c>
      <c r="K1290" s="2" t="str">
        <f>IFERROR(VLOOKUP(Tableau2[[#This Row],[PR]],'Taux sortant'!$I$9:$S$167,COLUMN(),0),"")</f>
        <v/>
      </c>
      <c r="L1290" s="2" t="str">
        <f>IFERROR(VLOOKUP(Tableau2[[#This Row],[PR]],'Taux sortant'!$I$9:$S$167,COLUMN(),0),"")</f>
        <v/>
      </c>
    </row>
    <row r="1291" spans="1:12" x14ac:dyDescent="0.3">
      <c r="A1291" s="1" t="s">
        <v>3402</v>
      </c>
      <c r="B1291" s="1" t="s">
        <v>17</v>
      </c>
      <c r="C1291" s="2">
        <f>IFERROR(VLOOKUP(Tableau2[[#This Row],[PR]],'Taux sortant'!$I$9:$S$167,COLUMN(),0),"")</f>
        <v>15.12</v>
      </c>
      <c r="D1291" s="2">
        <f>IFERROR(VLOOKUP(Tableau2[[#This Row],[PR]],'Taux sortant'!$I$9:$S$167,COLUMN(),0),"")</f>
        <v>12.61</v>
      </c>
      <c r="E1291" s="2">
        <f>IFERROR(VLOOKUP(Tableau2[[#This Row],[PR]],'Taux sortant'!$I$9:$S$167,COLUMN(),0),"")</f>
        <v>9.7200000000000006</v>
      </c>
      <c r="F1291" s="2">
        <f>IFERROR(VLOOKUP(Tableau2[[#This Row],[PR]],'Taux sortant'!$I$9:$S$167,COLUMN(),0),"")</f>
        <v>8.27</v>
      </c>
      <c r="G1291" s="2">
        <f>IFERROR(VLOOKUP(Tableau2[[#This Row],[PR]],'Taux sortant'!$I$9:$S$167,COLUMN(),0),"")</f>
        <v>7.1</v>
      </c>
      <c r="H1291" s="2">
        <f>IFERROR(VLOOKUP(Tableau2[[#This Row],[PR]],'Taux sortant'!$I$9:$S$167,COLUMN(),0),"")</f>
        <v>6.12</v>
      </c>
      <c r="I1291" s="2">
        <f>IFERROR(VLOOKUP(Tableau2[[#This Row],[PR]],'Taux sortant'!$I$9:$S$167,COLUMN(),0),"")</f>
        <v>5.33</v>
      </c>
      <c r="J1291" s="2">
        <f>IFERROR(VLOOKUP(Tableau2[[#This Row],[PR]],'Taux sortant'!$I$9:$S$167,COLUMN(),0),"")</f>
        <v>0</v>
      </c>
      <c r="K1291" s="2">
        <f>IFERROR(VLOOKUP(Tableau2[[#This Row],[PR]],'Taux sortant'!$I$9:$S$167,COLUMN(),0),"")</f>
        <v>0</v>
      </c>
      <c r="L1291" s="2" t="str">
        <f>IFERROR(VLOOKUP(Tableau2[[#This Row],[PR]],'Taux sortant'!$I$9:$S$167,COLUMN(),0),"")</f>
        <v/>
      </c>
    </row>
    <row r="1292" spans="1:12" x14ac:dyDescent="0.3">
      <c r="A1292" s="1" t="s">
        <v>3402</v>
      </c>
      <c r="B1292" s="1" t="s">
        <v>4169</v>
      </c>
      <c r="C1292" s="2">
        <f>IFERROR(VLOOKUP(Tableau2[[#This Row],[PR]],'Taux sortant'!$I$9:$S$167,COLUMN(),0),"")</f>
        <v>15.83</v>
      </c>
      <c r="D1292" s="2">
        <f>IFERROR(VLOOKUP(Tableau2[[#This Row],[PR]],'Taux sortant'!$I$9:$S$167,COLUMN(),0),"")</f>
        <v>13.3</v>
      </c>
      <c r="E1292" s="2">
        <f>IFERROR(VLOOKUP(Tableau2[[#This Row],[PR]],'Taux sortant'!$I$9:$S$167,COLUMN(),0),"")</f>
        <v>10.32</v>
      </c>
      <c r="F1292" s="2">
        <f>IFERROR(VLOOKUP(Tableau2[[#This Row],[PR]],'Taux sortant'!$I$9:$S$167,COLUMN(),0),"")</f>
        <v>8.84</v>
      </c>
      <c r="G1292" s="2">
        <f>IFERROR(VLOOKUP(Tableau2[[#This Row],[PR]],'Taux sortant'!$I$9:$S$167,COLUMN(),0),"")</f>
        <v>7.55</v>
      </c>
      <c r="H1292" s="2">
        <f>IFERROR(VLOOKUP(Tableau2[[#This Row],[PR]],'Taux sortant'!$I$9:$S$167,COLUMN(),0),"")</f>
        <v>6.43</v>
      </c>
      <c r="I1292" s="2">
        <f>IFERROR(VLOOKUP(Tableau2[[#This Row],[PR]],'Taux sortant'!$I$9:$S$167,COLUMN(),0),"")</f>
        <v>5.52</v>
      </c>
      <c r="J1292" s="2">
        <f>IFERROR(VLOOKUP(Tableau2[[#This Row],[PR]],'Taux sortant'!$I$9:$S$167,COLUMN(),0),"")</f>
        <v>0</v>
      </c>
      <c r="K1292" s="2">
        <f>IFERROR(VLOOKUP(Tableau2[[#This Row],[PR]],'Taux sortant'!$I$9:$S$167,COLUMN(),0),"")</f>
        <v>0</v>
      </c>
      <c r="L1292" s="2" t="str">
        <f>IFERROR(VLOOKUP(Tableau2[[#This Row],[PR]],'Taux sortant'!$I$9:$S$167,COLUMN(),0),"")</f>
        <v/>
      </c>
    </row>
    <row r="1293" spans="1:12" x14ac:dyDescent="0.3">
      <c r="A1293" s="1" t="s">
        <v>3405</v>
      </c>
      <c r="B1293" s="1" t="s">
        <v>3095</v>
      </c>
      <c r="C1293" s="2">
        <f>IFERROR(VLOOKUP(Tableau2[[#This Row],[PR]],'Taux sortant'!$I$9:$S$167,COLUMN(),0),"")</f>
        <v>15.5</v>
      </c>
      <c r="D1293" s="2">
        <f>IFERROR(VLOOKUP(Tableau2[[#This Row],[PR]],'Taux sortant'!$I$9:$S$167,COLUMN(),0),"")</f>
        <v>12.99</v>
      </c>
      <c r="E1293" s="2">
        <f>IFERROR(VLOOKUP(Tableau2[[#This Row],[PR]],'Taux sortant'!$I$9:$S$167,COLUMN(),0),"")</f>
        <v>10.07</v>
      </c>
      <c r="F1293" s="2">
        <f>IFERROR(VLOOKUP(Tableau2[[#This Row],[PR]],'Taux sortant'!$I$9:$S$167,COLUMN(),0),"")</f>
        <v>8.6</v>
      </c>
      <c r="G1293" s="2">
        <f>IFERROR(VLOOKUP(Tableau2[[#This Row],[PR]],'Taux sortant'!$I$9:$S$167,COLUMN(),0),"")</f>
        <v>7.36</v>
      </c>
      <c r="H1293" s="2">
        <f>IFERROR(VLOOKUP(Tableau2[[#This Row],[PR]],'Taux sortant'!$I$9:$S$167,COLUMN(),0),"")</f>
        <v>6.34</v>
      </c>
      <c r="I1293" s="2">
        <f>IFERROR(VLOOKUP(Tableau2[[#This Row],[PR]],'Taux sortant'!$I$9:$S$167,COLUMN(),0),"")</f>
        <v>5.51</v>
      </c>
      <c r="J1293" s="2">
        <f>IFERROR(VLOOKUP(Tableau2[[#This Row],[PR]],'Taux sortant'!$I$9:$S$167,COLUMN(),0),"")</f>
        <v>0</v>
      </c>
      <c r="K1293" s="2">
        <f>IFERROR(VLOOKUP(Tableau2[[#This Row],[PR]],'Taux sortant'!$I$9:$S$167,COLUMN(),0),"")</f>
        <v>0</v>
      </c>
      <c r="L1293" s="2" t="str">
        <f>IFERROR(VLOOKUP(Tableau2[[#This Row],[PR]],'Taux sortant'!$I$9:$S$167,COLUMN(),0),"")</f>
        <v/>
      </c>
    </row>
    <row r="1294" spans="1:12" x14ac:dyDescent="0.3">
      <c r="A1294" s="1" t="s">
        <v>243</v>
      </c>
      <c r="B1294" s="1" t="s">
        <v>31</v>
      </c>
      <c r="C1294" s="2">
        <f>IFERROR(VLOOKUP(Tableau2[[#This Row],[PR]],'Taux sortant'!$I$9:$S$167,COLUMN(),0),"")</f>
        <v>17.95</v>
      </c>
      <c r="D1294" s="2">
        <f>IFERROR(VLOOKUP(Tableau2[[#This Row],[PR]],'Taux sortant'!$I$9:$S$167,COLUMN(),0),"")</f>
        <v>14.25</v>
      </c>
      <c r="E1294" s="2">
        <f>IFERROR(VLOOKUP(Tableau2[[#This Row],[PR]],'Taux sortant'!$I$9:$S$167,COLUMN(),0),"")</f>
        <v>10.85</v>
      </c>
      <c r="F1294" s="2">
        <f>IFERROR(VLOOKUP(Tableau2[[#This Row],[PR]],'Taux sortant'!$I$9:$S$167,COLUMN(),0),"")</f>
        <v>8.92</v>
      </c>
      <c r="G1294" s="2">
        <f>IFERROR(VLOOKUP(Tableau2[[#This Row],[PR]],'Taux sortant'!$I$9:$S$167,COLUMN(),0),"")</f>
        <v>6.44</v>
      </c>
      <c r="H1294" s="2">
        <f>IFERROR(VLOOKUP(Tableau2[[#This Row],[PR]],'Taux sortant'!$I$9:$S$167,COLUMN(),0),"")</f>
        <v>5.07</v>
      </c>
      <c r="I1294" s="2">
        <f>IFERROR(VLOOKUP(Tableau2[[#This Row],[PR]],'Taux sortant'!$I$9:$S$167,COLUMN(),0),"")</f>
        <v>4.2</v>
      </c>
      <c r="J1294" s="2">
        <f>IFERROR(VLOOKUP(Tableau2[[#This Row],[PR]],'Taux sortant'!$I$9:$S$167,COLUMN(),0),"")</f>
        <v>0</v>
      </c>
      <c r="K1294" s="2">
        <f>IFERROR(VLOOKUP(Tableau2[[#This Row],[PR]],'Taux sortant'!$I$9:$S$167,COLUMN(),0),"")</f>
        <v>0</v>
      </c>
      <c r="L1294" s="2" t="str">
        <f>IFERROR(VLOOKUP(Tableau2[[#This Row],[PR]],'Taux sortant'!$I$9:$S$167,COLUMN(),0),"")</f>
        <v/>
      </c>
    </row>
    <row r="1295" spans="1:12" x14ac:dyDescent="0.3">
      <c r="A1295" s="1" t="s">
        <v>246</v>
      </c>
      <c r="B1295" s="1" t="s">
        <v>247</v>
      </c>
      <c r="C1295" s="2">
        <f>IFERROR(VLOOKUP(Tableau2[[#This Row],[PR]],'Taux sortant'!$I$9:$S$167,COLUMN(),0),"")</f>
        <v>39.42</v>
      </c>
      <c r="D1295" s="2">
        <f>IFERROR(VLOOKUP(Tableau2[[#This Row],[PR]],'Taux sortant'!$I$9:$S$167,COLUMN(),0),"")</f>
        <v>32.03</v>
      </c>
      <c r="E1295" s="2">
        <f>IFERROR(VLOOKUP(Tableau2[[#This Row],[PR]],'Taux sortant'!$I$9:$S$167,COLUMN(),0),"")</f>
        <v>24.86</v>
      </c>
      <c r="F1295" s="2">
        <f>IFERROR(VLOOKUP(Tableau2[[#This Row],[PR]],'Taux sortant'!$I$9:$S$167,COLUMN(),0),"")</f>
        <v>20.84</v>
      </c>
      <c r="G1295" s="2">
        <f>IFERROR(VLOOKUP(Tableau2[[#This Row],[PR]],'Taux sortant'!$I$9:$S$167,COLUMN(),0),"")</f>
        <v>16.22</v>
      </c>
      <c r="H1295" s="2">
        <f>IFERROR(VLOOKUP(Tableau2[[#This Row],[PR]],'Taux sortant'!$I$9:$S$167,COLUMN(),0),"")</f>
        <v>12.79</v>
      </c>
      <c r="I1295" s="2">
        <f>IFERROR(VLOOKUP(Tableau2[[#This Row],[PR]],'Taux sortant'!$I$9:$S$167,COLUMN(),0),"")</f>
        <v>12.02</v>
      </c>
      <c r="J1295" s="2">
        <f>IFERROR(VLOOKUP(Tableau2[[#This Row],[PR]],'Taux sortant'!$I$9:$S$167,COLUMN(),0),"")</f>
        <v>0</v>
      </c>
      <c r="K1295" s="2">
        <f>IFERROR(VLOOKUP(Tableau2[[#This Row],[PR]],'Taux sortant'!$I$9:$S$167,COLUMN(),0),"")</f>
        <v>0</v>
      </c>
      <c r="L1295" s="2" t="str">
        <f>IFERROR(VLOOKUP(Tableau2[[#This Row],[PR]],'Taux sortant'!$I$9:$S$167,COLUMN(),0),"")</f>
        <v/>
      </c>
    </row>
    <row r="1296" spans="1:12" x14ac:dyDescent="0.3">
      <c r="A1296" s="1" t="s">
        <v>4451</v>
      </c>
      <c r="B1296" s="1" t="s">
        <v>1182</v>
      </c>
      <c r="C1296" s="2">
        <f>IFERROR(VLOOKUP(Tableau2[[#This Row],[PR]],'Taux sortant'!$I$9:$S$167,COLUMN(),0),"")</f>
        <v>22.64</v>
      </c>
      <c r="D1296" s="2">
        <f>IFERROR(VLOOKUP(Tableau2[[#This Row],[PR]],'Taux sortant'!$I$9:$S$167,COLUMN(),0),"")</f>
        <v>20.190000000000001</v>
      </c>
      <c r="E1296" s="2">
        <f>IFERROR(VLOOKUP(Tableau2[[#This Row],[PR]],'Taux sortant'!$I$9:$S$167,COLUMN(),0),"")</f>
        <v>16.53</v>
      </c>
      <c r="F1296" s="2">
        <f>IFERROR(VLOOKUP(Tableau2[[#This Row],[PR]],'Taux sortant'!$I$9:$S$167,COLUMN(),0),"")</f>
        <v>14.31</v>
      </c>
      <c r="G1296" s="2">
        <f>IFERROR(VLOOKUP(Tableau2[[#This Row],[PR]],'Taux sortant'!$I$9:$S$167,COLUMN(),0),"")</f>
        <v>12.45</v>
      </c>
      <c r="H1296" s="2">
        <f>IFERROR(VLOOKUP(Tableau2[[#This Row],[PR]],'Taux sortant'!$I$9:$S$167,COLUMN(),0),"")</f>
        <v>10.32</v>
      </c>
      <c r="I1296" s="2">
        <f>IFERROR(VLOOKUP(Tableau2[[#This Row],[PR]],'Taux sortant'!$I$9:$S$167,COLUMN(),0),"")</f>
        <v>8.83</v>
      </c>
      <c r="J1296" s="2">
        <f>IFERROR(VLOOKUP(Tableau2[[#This Row],[PR]],'Taux sortant'!$I$9:$S$167,COLUMN(),0),"")</f>
        <v>0</v>
      </c>
      <c r="K1296" s="2">
        <f>IFERROR(VLOOKUP(Tableau2[[#This Row],[PR]],'Taux sortant'!$I$9:$S$167,COLUMN(),0),"")</f>
        <v>0</v>
      </c>
      <c r="L1296" s="2" t="str">
        <f>IFERROR(VLOOKUP(Tableau2[[#This Row],[PR]],'Taux sortant'!$I$9:$S$167,COLUMN(),0),"")</f>
        <v/>
      </c>
    </row>
    <row r="1297" spans="1:12" x14ac:dyDescent="0.3">
      <c r="A1297" s="1" t="s">
        <v>4451</v>
      </c>
      <c r="B1297" s="1" t="s">
        <v>5351</v>
      </c>
      <c r="C1297" s="2">
        <f>IFERROR(VLOOKUP(Tableau2[[#This Row],[PR]],'Taux sortant'!$I$9:$S$167,COLUMN(),0),"")</f>
        <v>16.170000000000002</v>
      </c>
      <c r="D1297" s="2">
        <f>IFERROR(VLOOKUP(Tableau2[[#This Row],[PR]],'Taux sortant'!$I$9:$S$167,COLUMN(),0),"")</f>
        <v>13.54</v>
      </c>
      <c r="E1297" s="2">
        <f>IFERROR(VLOOKUP(Tableau2[[#This Row],[PR]],'Taux sortant'!$I$9:$S$167,COLUMN(),0),"")</f>
        <v>10.49</v>
      </c>
      <c r="F1297" s="2">
        <f>IFERROR(VLOOKUP(Tableau2[[#This Row],[PR]],'Taux sortant'!$I$9:$S$167,COLUMN(),0),"")</f>
        <v>8.9700000000000006</v>
      </c>
      <c r="G1297" s="2">
        <f>IFERROR(VLOOKUP(Tableau2[[#This Row],[PR]],'Taux sortant'!$I$9:$S$167,COLUMN(),0),"")</f>
        <v>7.62</v>
      </c>
      <c r="H1297" s="2">
        <f>IFERROR(VLOOKUP(Tableau2[[#This Row],[PR]],'Taux sortant'!$I$9:$S$167,COLUMN(),0),"")</f>
        <v>6.52</v>
      </c>
      <c r="I1297" s="2">
        <f>IFERROR(VLOOKUP(Tableau2[[#This Row],[PR]],'Taux sortant'!$I$9:$S$167,COLUMN(),0),"")</f>
        <v>5.64</v>
      </c>
      <c r="J1297" s="2">
        <f>IFERROR(VLOOKUP(Tableau2[[#This Row],[PR]],'Taux sortant'!$I$9:$S$167,COLUMN(),0),"")</f>
        <v>0</v>
      </c>
      <c r="K1297" s="2">
        <f>IFERROR(VLOOKUP(Tableau2[[#This Row],[PR]],'Taux sortant'!$I$9:$S$167,COLUMN(),0),"")</f>
        <v>0</v>
      </c>
      <c r="L1297" s="2" t="str">
        <f>IFERROR(VLOOKUP(Tableau2[[#This Row],[PR]],'Taux sortant'!$I$9:$S$167,COLUMN(),0),"")</f>
        <v/>
      </c>
    </row>
    <row r="1298" spans="1:12" x14ac:dyDescent="0.3">
      <c r="A1298" s="1" t="s">
        <v>5940</v>
      </c>
      <c r="B1298" s="1" t="s">
        <v>5838</v>
      </c>
      <c r="C1298" s="2" t="str">
        <f>IFERROR(VLOOKUP(Tableau2[[#This Row],[PR]],'Taux sortant'!$I$9:$S$167,COLUMN(),0),"")</f>
        <v/>
      </c>
      <c r="D1298" s="2" t="str">
        <f>IFERROR(VLOOKUP(Tableau2[[#This Row],[PR]],'Taux sortant'!$I$9:$S$167,COLUMN(),0),"")</f>
        <v/>
      </c>
      <c r="E1298" s="2" t="str">
        <f>IFERROR(VLOOKUP(Tableau2[[#This Row],[PR]],'Taux sortant'!$I$9:$S$167,COLUMN(),0),"")</f>
        <v/>
      </c>
      <c r="F1298" s="2" t="str">
        <f>IFERROR(VLOOKUP(Tableau2[[#This Row],[PR]],'Taux sortant'!$I$9:$S$167,COLUMN(),0),"")</f>
        <v/>
      </c>
      <c r="G1298" s="2" t="str">
        <f>IFERROR(VLOOKUP(Tableau2[[#This Row],[PR]],'Taux sortant'!$I$9:$S$167,COLUMN(),0),"")</f>
        <v/>
      </c>
      <c r="H1298" s="2" t="str">
        <f>IFERROR(VLOOKUP(Tableau2[[#This Row],[PR]],'Taux sortant'!$I$9:$S$167,COLUMN(),0),"")</f>
        <v/>
      </c>
      <c r="I1298" s="2" t="str">
        <f>IFERROR(VLOOKUP(Tableau2[[#This Row],[PR]],'Taux sortant'!$I$9:$S$167,COLUMN(),0),"")</f>
        <v/>
      </c>
      <c r="J1298" s="2" t="str">
        <f>IFERROR(VLOOKUP(Tableau2[[#This Row],[PR]],'Taux sortant'!$I$9:$S$167,COLUMN(),0),"")</f>
        <v/>
      </c>
      <c r="K1298" s="2" t="str">
        <f>IFERROR(VLOOKUP(Tableau2[[#This Row],[PR]],'Taux sortant'!$I$9:$S$167,COLUMN(),0),"")</f>
        <v/>
      </c>
      <c r="L1298" s="2" t="str">
        <f>IFERROR(VLOOKUP(Tableau2[[#This Row],[PR]],'Taux sortant'!$I$9:$S$167,COLUMN(),0),"")</f>
        <v/>
      </c>
    </row>
    <row r="1299" spans="1:12" x14ac:dyDescent="0.3">
      <c r="A1299" s="1" t="s">
        <v>3408</v>
      </c>
      <c r="B1299" s="1" t="s">
        <v>3097</v>
      </c>
      <c r="C1299" s="2">
        <f>IFERROR(VLOOKUP(Tableau2[[#This Row],[PR]],'Taux sortant'!$I$9:$S$167,COLUMN(),0),"")</f>
        <v>15.23</v>
      </c>
      <c r="D1299" s="2">
        <f>IFERROR(VLOOKUP(Tableau2[[#This Row],[PR]],'Taux sortant'!$I$9:$S$167,COLUMN(),0),"")</f>
        <v>12.68</v>
      </c>
      <c r="E1299" s="2">
        <f>IFERROR(VLOOKUP(Tableau2[[#This Row],[PR]],'Taux sortant'!$I$9:$S$167,COLUMN(),0),"")</f>
        <v>9.76</v>
      </c>
      <c r="F1299" s="2">
        <f>IFERROR(VLOOKUP(Tableau2[[#This Row],[PR]],'Taux sortant'!$I$9:$S$167,COLUMN(),0),"")</f>
        <v>8.27</v>
      </c>
      <c r="G1299" s="2">
        <f>IFERROR(VLOOKUP(Tableau2[[#This Row],[PR]],'Taux sortant'!$I$9:$S$167,COLUMN(),0),"")</f>
        <v>7.07</v>
      </c>
      <c r="H1299" s="2">
        <f>IFERROR(VLOOKUP(Tableau2[[#This Row],[PR]],'Taux sortant'!$I$9:$S$167,COLUMN(),0),"")</f>
        <v>6.09</v>
      </c>
      <c r="I1299" s="2">
        <f>IFERROR(VLOOKUP(Tableau2[[#This Row],[PR]],'Taux sortant'!$I$9:$S$167,COLUMN(),0),"")</f>
        <v>5.31</v>
      </c>
      <c r="J1299" s="2">
        <f>IFERROR(VLOOKUP(Tableau2[[#This Row],[PR]],'Taux sortant'!$I$9:$S$167,COLUMN(),0),"")</f>
        <v>0</v>
      </c>
      <c r="K1299" s="2">
        <f>IFERROR(VLOOKUP(Tableau2[[#This Row],[PR]],'Taux sortant'!$I$9:$S$167,COLUMN(),0),"")</f>
        <v>0</v>
      </c>
      <c r="L1299" s="2" t="str">
        <f>IFERROR(VLOOKUP(Tableau2[[#This Row],[PR]],'Taux sortant'!$I$9:$S$167,COLUMN(),0),"")</f>
        <v/>
      </c>
    </row>
    <row r="1300" spans="1:12" x14ac:dyDescent="0.3">
      <c r="A1300" s="1" t="s">
        <v>3411</v>
      </c>
      <c r="B1300" s="1" t="s">
        <v>3169</v>
      </c>
      <c r="C1300" s="2">
        <f>IFERROR(VLOOKUP(Tableau2[[#This Row],[PR]],'Taux sortant'!$I$9:$S$167,COLUMN(),0),"")</f>
        <v>15.12</v>
      </c>
      <c r="D1300" s="2">
        <f>IFERROR(VLOOKUP(Tableau2[[#This Row],[PR]],'Taux sortant'!$I$9:$S$167,COLUMN(),0),"")</f>
        <v>12.61</v>
      </c>
      <c r="E1300" s="2">
        <f>IFERROR(VLOOKUP(Tableau2[[#This Row],[PR]],'Taux sortant'!$I$9:$S$167,COLUMN(),0),"")</f>
        <v>9.7200000000000006</v>
      </c>
      <c r="F1300" s="2">
        <f>IFERROR(VLOOKUP(Tableau2[[#This Row],[PR]],'Taux sortant'!$I$9:$S$167,COLUMN(),0),"")</f>
        <v>8.27</v>
      </c>
      <c r="G1300" s="2">
        <f>IFERROR(VLOOKUP(Tableau2[[#This Row],[PR]],'Taux sortant'!$I$9:$S$167,COLUMN(),0),"")</f>
        <v>7.1</v>
      </c>
      <c r="H1300" s="2">
        <f>IFERROR(VLOOKUP(Tableau2[[#This Row],[PR]],'Taux sortant'!$I$9:$S$167,COLUMN(),0),"")</f>
        <v>6.12</v>
      </c>
      <c r="I1300" s="2">
        <f>IFERROR(VLOOKUP(Tableau2[[#This Row],[PR]],'Taux sortant'!$I$9:$S$167,COLUMN(),0),"")</f>
        <v>5.33</v>
      </c>
      <c r="J1300" s="2">
        <f>IFERROR(VLOOKUP(Tableau2[[#This Row],[PR]],'Taux sortant'!$I$9:$S$167,COLUMN(),0),"")</f>
        <v>0</v>
      </c>
      <c r="K1300" s="2">
        <f>IFERROR(VLOOKUP(Tableau2[[#This Row],[PR]],'Taux sortant'!$I$9:$S$167,COLUMN(),0),"")</f>
        <v>0</v>
      </c>
      <c r="L1300" s="2" t="str">
        <f>IFERROR(VLOOKUP(Tableau2[[#This Row],[PR]],'Taux sortant'!$I$9:$S$167,COLUMN(),0),"")</f>
        <v/>
      </c>
    </row>
    <row r="1301" spans="1:12" x14ac:dyDescent="0.3">
      <c r="A1301" s="1" t="s">
        <v>4454</v>
      </c>
      <c r="B1301" s="1" t="s">
        <v>2160</v>
      </c>
      <c r="C1301" s="2">
        <f>IFERROR(VLOOKUP(Tableau2[[#This Row],[PR]],'Taux sortant'!$I$9:$S$167,COLUMN(),0),"")</f>
        <v>16.93</v>
      </c>
      <c r="D1301" s="2">
        <f>IFERROR(VLOOKUP(Tableau2[[#This Row],[PR]],'Taux sortant'!$I$9:$S$167,COLUMN(),0),"")</f>
        <v>14.32</v>
      </c>
      <c r="E1301" s="2">
        <f>IFERROR(VLOOKUP(Tableau2[[#This Row],[PR]],'Taux sortant'!$I$9:$S$167,COLUMN(),0),"")</f>
        <v>11.27</v>
      </c>
      <c r="F1301" s="2">
        <f>IFERROR(VLOOKUP(Tableau2[[#This Row],[PR]],'Taux sortant'!$I$9:$S$167,COLUMN(),0),"")</f>
        <v>9.77</v>
      </c>
      <c r="G1301" s="2">
        <f>IFERROR(VLOOKUP(Tableau2[[#This Row],[PR]],'Taux sortant'!$I$9:$S$167,COLUMN(),0),"")</f>
        <v>8.41</v>
      </c>
      <c r="H1301" s="2">
        <f>IFERROR(VLOOKUP(Tableau2[[#This Row],[PR]],'Taux sortant'!$I$9:$S$167,COLUMN(),0),"")</f>
        <v>7.25</v>
      </c>
      <c r="I1301" s="2">
        <f>IFERROR(VLOOKUP(Tableau2[[#This Row],[PR]],'Taux sortant'!$I$9:$S$167,COLUMN(),0),"")</f>
        <v>6.31</v>
      </c>
      <c r="J1301" s="2">
        <f>IFERROR(VLOOKUP(Tableau2[[#This Row],[PR]],'Taux sortant'!$I$9:$S$167,COLUMN(),0),"")</f>
        <v>0</v>
      </c>
      <c r="K1301" s="2">
        <f>IFERROR(VLOOKUP(Tableau2[[#This Row],[PR]],'Taux sortant'!$I$9:$S$167,COLUMN(),0),"")</f>
        <v>0</v>
      </c>
      <c r="L1301" s="2" t="str">
        <f>IFERROR(VLOOKUP(Tableau2[[#This Row],[PR]],'Taux sortant'!$I$9:$S$167,COLUMN(),0),"")</f>
        <v/>
      </c>
    </row>
    <row r="1302" spans="1:12" x14ac:dyDescent="0.3">
      <c r="A1302" s="1" t="s">
        <v>3414</v>
      </c>
      <c r="B1302" s="1" t="s">
        <v>3076</v>
      </c>
      <c r="C1302" s="2">
        <f>IFERROR(VLOOKUP(Tableau2[[#This Row],[PR]],'Taux sortant'!$I$9:$S$167,COLUMN(),0),"")</f>
        <v>14.68</v>
      </c>
      <c r="D1302" s="2">
        <f>IFERROR(VLOOKUP(Tableau2[[#This Row],[PR]],'Taux sortant'!$I$9:$S$167,COLUMN(),0),"")</f>
        <v>12.17</v>
      </c>
      <c r="E1302" s="2">
        <f>IFERROR(VLOOKUP(Tableau2[[#This Row],[PR]],'Taux sortant'!$I$9:$S$167,COLUMN(),0),"")</f>
        <v>9.26</v>
      </c>
      <c r="F1302" s="2">
        <f>IFERROR(VLOOKUP(Tableau2[[#This Row],[PR]],'Taux sortant'!$I$9:$S$167,COLUMN(),0),"")</f>
        <v>7.85</v>
      </c>
      <c r="G1302" s="2">
        <f>IFERROR(VLOOKUP(Tableau2[[#This Row],[PR]],'Taux sortant'!$I$9:$S$167,COLUMN(),0),"")</f>
        <v>6.68</v>
      </c>
      <c r="H1302" s="2">
        <f>IFERROR(VLOOKUP(Tableau2[[#This Row],[PR]],'Taux sortant'!$I$9:$S$167,COLUMN(),0),"")</f>
        <v>5.72</v>
      </c>
      <c r="I1302" s="2">
        <f>IFERROR(VLOOKUP(Tableau2[[#This Row],[PR]],'Taux sortant'!$I$9:$S$167,COLUMN(),0),"")</f>
        <v>4.96</v>
      </c>
      <c r="J1302" s="2">
        <f>IFERROR(VLOOKUP(Tableau2[[#This Row],[PR]],'Taux sortant'!$I$9:$S$167,COLUMN(),0),"")</f>
        <v>0</v>
      </c>
      <c r="K1302" s="2">
        <f>IFERROR(VLOOKUP(Tableau2[[#This Row],[PR]],'Taux sortant'!$I$9:$S$167,COLUMN(),0),"")</f>
        <v>0</v>
      </c>
      <c r="L1302" s="2" t="str">
        <f>IFERROR(VLOOKUP(Tableau2[[#This Row],[PR]],'Taux sortant'!$I$9:$S$167,COLUMN(),0),"")</f>
        <v/>
      </c>
    </row>
    <row r="1303" spans="1:12" x14ac:dyDescent="0.3">
      <c r="A1303" s="1" t="s">
        <v>1837</v>
      </c>
      <c r="B1303" s="1" t="s">
        <v>1540</v>
      </c>
      <c r="C1303" s="2">
        <f>IFERROR(VLOOKUP(Tableau2[[#This Row],[PR]],'Taux sortant'!$I$9:$S$167,COLUMN(),0),"")</f>
        <v>9.59</v>
      </c>
      <c r="D1303" s="2">
        <f>IFERROR(VLOOKUP(Tableau2[[#This Row],[PR]],'Taux sortant'!$I$9:$S$167,COLUMN(),0),"")</f>
        <v>7.53</v>
      </c>
      <c r="E1303" s="2">
        <f>IFERROR(VLOOKUP(Tableau2[[#This Row],[PR]],'Taux sortant'!$I$9:$S$167,COLUMN(),0),"")</f>
        <v>5.2</v>
      </c>
      <c r="F1303" s="2">
        <f>IFERROR(VLOOKUP(Tableau2[[#This Row],[PR]],'Taux sortant'!$I$9:$S$167,COLUMN(),0),"")</f>
        <v>4.08</v>
      </c>
      <c r="G1303" s="2">
        <f>IFERROR(VLOOKUP(Tableau2[[#This Row],[PR]],'Taux sortant'!$I$9:$S$167,COLUMN(),0),"")</f>
        <v>3.34</v>
      </c>
      <c r="H1303" s="2">
        <f>IFERROR(VLOOKUP(Tableau2[[#This Row],[PR]],'Taux sortant'!$I$9:$S$167,COLUMN(),0),"")</f>
        <v>2.88</v>
      </c>
      <c r="I1303" s="2">
        <f>IFERROR(VLOOKUP(Tableau2[[#This Row],[PR]],'Taux sortant'!$I$9:$S$167,COLUMN(),0),"")</f>
        <v>2.59</v>
      </c>
      <c r="J1303" s="2">
        <f>IFERROR(VLOOKUP(Tableau2[[#This Row],[PR]],'Taux sortant'!$I$9:$S$167,COLUMN(),0),"")</f>
        <v>0</v>
      </c>
      <c r="K1303" s="2">
        <f>IFERROR(VLOOKUP(Tableau2[[#This Row],[PR]],'Taux sortant'!$I$9:$S$167,COLUMN(),0),"")</f>
        <v>0</v>
      </c>
      <c r="L1303" s="2" t="str">
        <f>IFERROR(VLOOKUP(Tableau2[[#This Row],[PR]],'Taux sortant'!$I$9:$S$167,COLUMN(),0),"")</f>
        <v/>
      </c>
    </row>
    <row r="1304" spans="1:12" x14ac:dyDescent="0.3">
      <c r="A1304" s="1" t="s">
        <v>250</v>
      </c>
      <c r="B1304" s="1" t="s">
        <v>134</v>
      </c>
      <c r="C1304" s="2">
        <f>IFERROR(VLOOKUP(Tableau2[[#This Row],[PR]],'Taux sortant'!$I$9:$S$167,COLUMN(),0),"")</f>
        <v>20.07</v>
      </c>
      <c r="D1304" s="2">
        <f>IFERROR(VLOOKUP(Tableau2[[#This Row],[PR]],'Taux sortant'!$I$9:$S$167,COLUMN(),0),"")</f>
        <v>15.84</v>
      </c>
      <c r="E1304" s="2">
        <f>IFERROR(VLOOKUP(Tableau2[[#This Row],[PR]],'Taux sortant'!$I$9:$S$167,COLUMN(),0),"")</f>
        <v>11.78</v>
      </c>
      <c r="F1304" s="2">
        <f>IFERROR(VLOOKUP(Tableau2[[#This Row],[PR]],'Taux sortant'!$I$9:$S$167,COLUMN(),0),"")</f>
        <v>8.85</v>
      </c>
      <c r="G1304" s="2">
        <f>IFERROR(VLOOKUP(Tableau2[[#This Row],[PR]],'Taux sortant'!$I$9:$S$167,COLUMN(),0),"")</f>
        <v>6.72</v>
      </c>
      <c r="H1304" s="2">
        <f>IFERROR(VLOOKUP(Tableau2[[#This Row],[PR]],'Taux sortant'!$I$9:$S$167,COLUMN(),0),"")</f>
        <v>5.19</v>
      </c>
      <c r="I1304" s="2">
        <f>IFERROR(VLOOKUP(Tableau2[[#This Row],[PR]],'Taux sortant'!$I$9:$S$167,COLUMN(),0),"")</f>
        <v>4.37</v>
      </c>
      <c r="J1304" s="2">
        <f>IFERROR(VLOOKUP(Tableau2[[#This Row],[PR]],'Taux sortant'!$I$9:$S$167,COLUMN(),0),"")</f>
        <v>0</v>
      </c>
      <c r="K1304" s="2">
        <f>IFERROR(VLOOKUP(Tableau2[[#This Row],[PR]],'Taux sortant'!$I$9:$S$167,COLUMN(),0),"")</f>
        <v>0</v>
      </c>
      <c r="L1304" s="2" t="str">
        <f>IFERROR(VLOOKUP(Tableau2[[#This Row],[PR]],'Taux sortant'!$I$9:$S$167,COLUMN(),0),"")</f>
        <v/>
      </c>
    </row>
    <row r="1305" spans="1:12" x14ac:dyDescent="0.3">
      <c r="A1305" s="1" t="s">
        <v>253</v>
      </c>
      <c r="B1305" s="1" t="s">
        <v>92</v>
      </c>
      <c r="C1305" s="2">
        <f>IFERROR(VLOOKUP(Tableau2[[#This Row],[PR]],'Taux sortant'!$I$9:$S$167,COLUMN(),0),"")</f>
        <v>32.090000000000003</v>
      </c>
      <c r="D1305" s="2">
        <f>IFERROR(VLOOKUP(Tableau2[[#This Row],[PR]],'Taux sortant'!$I$9:$S$167,COLUMN(),0),"")</f>
        <v>26.17</v>
      </c>
      <c r="E1305" s="2">
        <f>IFERROR(VLOOKUP(Tableau2[[#This Row],[PR]],'Taux sortant'!$I$9:$S$167,COLUMN(),0),"")</f>
        <v>20.67</v>
      </c>
      <c r="F1305" s="2">
        <f>IFERROR(VLOOKUP(Tableau2[[#This Row],[PR]],'Taux sortant'!$I$9:$S$167,COLUMN(),0),"")</f>
        <v>17.260000000000002</v>
      </c>
      <c r="G1305" s="2">
        <f>IFERROR(VLOOKUP(Tableau2[[#This Row],[PR]],'Taux sortant'!$I$9:$S$167,COLUMN(),0),"")</f>
        <v>12.15</v>
      </c>
      <c r="H1305" s="2">
        <f>IFERROR(VLOOKUP(Tableau2[[#This Row],[PR]],'Taux sortant'!$I$9:$S$167,COLUMN(),0),"")</f>
        <v>7.95</v>
      </c>
      <c r="I1305" s="2">
        <f>IFERROR(VLOOKUP(Tableau2[[#This Row],[PR]],'Taux sortant'!$I$9:$S$167,COLUMN(),0),"")</f>
        <v>7.21</v>
      </c>
      <c r="J1305" s="2">
        <f>IFERROR(VLOOKUP(Tableau2[[#This Row],[PR]],'Taux sortant'!$I$9:$S$167,COLUMN(),0),"")</f>
        <v>0</v>
      </c>
      <c r="K1305" s="2">
        <f>IFERROR(VLOOKUP(Tableau2[[#This Row],[PR]],'Taux sortant'!$I$9:$S$167,COLUMN(),0),"")</f>
        <v>0</v>
      </c>
      <c r="L1305" s="2" t="str">
        <f>IFERROR(VLOOKUP(Tableau2[[#This Row],[PR]],'Taux sortant'!$I$9:$S$167,COLUMN(),0),"")</f>
        <v/>
      </c>
    </row>
    <row r="1306" spans="1:12" x14ac:dyDescent="0.3">
      <c r="A1306" s="1" t="s">
        <v>5942</v>
      </c>
      <c r="B1306" s="1" t="s">
        <v>5816</v>
      </c>
      <c r="C1306" s="2" t="str">
        <f>IFERROR(VLOOKUP(Tableau2[[#This Row],[PR]],'Taux sortant'!$I$9:$S$167,COLUMN(),0),"")</f>
        <v/>
      </c>
      <c r="D1306" s="2" t="str">
        <f>IFERROR(VLOOKUP(Tableau2[[#This Row],[PR]],'Taux sortant'!$I$9:$S$167,COLUMN(),0),"")</f>
        <v/>
      </c>
      <c r="E1306" s="2" t="str">
        <f>IFERROR(VLOOKUP(Tableau2[[#This Row],[PR]],'Taux sortant'!$I$9:$S$167,COLUMN(),0),"")</f>
        <v/>
      </c>
      <c r="F1306" s="2" t="str">
        <f>IFERROR(VLOOKUP(Tableau2[[#This Row],[PR]],'Taux sortant'!$I$9:$S$167,COLUMN(),0),"")</f>
        <v/>
      </c>
      <c r="G1306" s="2" t="str">
        <f>IFERROR(VLOOKUP(Tableau2[[#This Row],[PR]],'Taux sortant'!$I$9:$S$167,COLUMN(),0),"")</f>
        <v/>
      </c>
      <c r="H1306" s="2" t="str">
        <f>IFERROR(VLOOKUP(Tableau2[[#This Row],[PR]],'Taux sortant'!$I$9:$S$167,COLUMN(),0),"")</f>
        <v/>
      </c>
      <c r="I1306" s="2" t="str">
        <f>IFERROR(VLOOKUP(Tableau2[[#This Row],[PR]],'Taux sortant'!$I$9:$S$167,COLUMN(),0),"")</f>
        <v/>
      </c>
      <c r="J1306" s="2" t="str">
        <f>IFERROR(VLOOKUP(Tableau2[[#This Row],[PR]],'Taux sortant'!$I$9:$S$167,COLUMN(),0),"")</f>
        <v/>
      </c>
      <c r="K1306" s="2" t="str">
        <f>IFERROR(VLOOKUP(Tableau2[[#This Row],[PR]],'Taux sortant'!$I$9:$S$167,COLUMN(),0),"")</f>
        <v/>
      </c>
      <c r="L1306" s="2" t="str">
        <f>IFERROR(VLOOKUP(Tableau2[[#This Row],[PR]],'Taux sortant'!$I$9:$S$167,COLUMN(),0),"")</f>
        <v/>
      </c>
    </row>
    <row r="1307" spans="1:12" x14ac:dyDescent="0.3">
      <c r="A1307" s="1" t="s">
        <v>256</v>
      </c>
      <c r="B1307" s="1" t="s">
        <v>11</v>
      </c>
      <c r="C1307" s="2">
        <f>IFERROR(VLOOKUP(Tableau2[[#This Row],[PR]],'Taux sortant'!$I$9:$S$167,COLUMN(),0),"")</f>
        <v>24.25</v>
      </c>
      <c r="D1307" s="2">
        <f>IFERROR(VLOOKUP(Tableau2[[#This Row],[PR]],'Taux sortant'!$I$9:$S$167,COLUMN(),0),"")</f>
        <v>20.16</v>
      </c>
      <c r="E1307" s="2">
        <f>IFERROR(VLOOKUP(Tableau2[[#This Row],[PR]],'Taux sortant'!$I$9:$S$167,COLUMN(),0),"")</f>
        <v>14.11</v>
      </c>
      <c r="F1307" s="2">
        <f>IFERROR(VLOOKUP(Tableau2[[#This Row],[PR]],'Taux sortant'!$I$9:$S$167,COLUMN(),0),"")</f>
        <v>11.64</v>
      </c>
      <c r="G1307" s="2">
        <f>IFERROR(VLOOKUP(Tableau2[[#This Row],[PR]],'Taux sortant'!$I$9:$S$167,COLUMN(),0),"")</f>
        <v>9.73</v>
      </c>
      <c r="H1307" s="2">
        <f>IFERROR(VLOOKUP(Tableau2[[#This Row],[PR]],'Taux sortant'!$I$9:$S$167,COLUMN(),0),"")</f>
        <v>6.76</v>
      </c>
      <c r="I1307" s="2">
        <f>IFERROR(VLOOKUP(Tableau2[[#This Row],[PR]],'Taux sortant'!$I$9:$S$167,COLUMN(),0),"")</f>
        <v>6.23</v>
      </c>
      <c r="J1307" s="2">
        <f>IFERROR(VLOOKUP(Tableau2[[#This Row],[PR]],'Taux sortant'!$I$9:$S$167,COLUMN(),0),"")</f>
        <v>0</v>
      </c>
      <c r="K1307" s="2">
        <f>IFERROR(VLOOKUP(Tableau2[[#This Row],[PR]],'Taux sortant'!$I$9:$S$167,COLUMN(),0),"")</f>
        <v>0</v>
      </c>
      <c r="L1307" s="2" t="str">
        <f>IFERROR(VLOOKUP(Tableau2[[#This Row],[PR]],'Taux sortant'!$I$9:$S$167,COLUMN(),0),"")</f>
        <v/>
      </c>
    </row>
    <row r="1308" spans="1:12" x14ac:dyDescent="0.3">
      <c r="A1308" s="1" t="s">
        <v>258</v>
      </c>
      <c r="B1308" s="1" t="s">
        <v>13</v>
      </c>
      <c r="C1308" s="2">
        <f>IFERROR(VLOOKUP(Tableau2[[#This Row],[PR]],'Taux sortant'!$I$9:$S$167,COLUMN(),0),"")</f>
        <v>20.05</v>
      </c>
      <c r="D1308" s="2">
        <f>IFERROR(VLOOKUP(Tableau2[[#This Row],[PR]],'Taux sortant'!$I$9:$S$167,COLUMN(),0),"")</f>
        <v>15.11</v>
      </c>
      <c r="E1308" s="2">
        <f>IFERROR(VLOOKUP(Tableau2[[#This Row],[PR]],'Taux sortant'!$I$9:$S$167,COLUMN(),0),"")</f>
        <v>10.84</v>
      </c>
      <c r="F1308" s="2">
        <f>IFERROR(VLOOKUP(Tableau2[[#This Row],[PR]],'Taux sortant'!$I$9:$S$167,COLUMN(),0),"")</f>
        <v>8.73</v>
      </c>
      <c r="G1308" s="2">
        <f>IFERROR(VLOOKUP(Tableau2[[#This Row],[PR]],'Taux sortant'!$I$9:$S$167,COLUMN(),0),"")</f>
        <v>6.21</v>
      </c>
      <c r="H1308" s="2">
        <f>IFERROR(VLOOKUP(Tableau2[[#This Row],[PR]],'Taux sortant'!$I$9:$S$167,COLUMN(),0),"")</f>
        <v>4.4800000000000004</v>
      </c>
      <c r="I1308" s="2">
        <f>IFERROR(VLOOKUP(Tableau2[[#This Row],[PR]],'Taux sortant'!$I$9:$S$167,COLUMN(),0),"")</f>
        <v>3.71</v>
      </c>
      <c r="J1308" s="2">
        <f>IFERROR(VLOOKUP(Tableau2[[#This Row],[PR]],'Taux sortant'!$I$9:$S$167,COLUMN(),0),"")</f>
        <v>0</v>
      </c>
      <c r="K1308" s="2">
        <f>IFERROR(VLOOKUP(Tableau2[[#This Row],[PR]],'Taux sortant'!$I$9:$S$167,COLUMN(),0),"")</f>
        <v>0</v>
      </c>
      <c r="L1308" s="2" t="str">
        <f>IFERROR(VLOOKUP(Tableau2[[#This Row],[PR]],'Taux sortant'!$I$9:$S$167,COLUMN(),0),"")</f>
        <v/>
      </c>
    </row>
    <row r="1309" spans="1:12" x14ac:dyDescent="0.3">
      <c r="A1309" s="1" t="s">
        <v>261</v>
      </c>
      <c r="B1309" s="1" t="s">
        <v>8</v>
      </c>
      <c r="C1309" s="2">
        <f>IFERROR(VLOOKUP(Tableau2[[#This Row],[PR]],'Taux sortant'!$I$9:$S$167,COLUMN(),0),"")</f>
        <v>30.77</v>
      </c>
      <c r="D1309" s="2">
        <f>IFERROR(VLOOKUP(Tableau2[[#This Row],[PR]],'Taux sortant'!$I$9:$S$167,COLUMN(),0),"")</f>
        <v>22.76</v>
      </c>
      <c r="E1309" s="2">
        <f>IFERROR(VLOOKUP(Tableau2[[#This Row],[PR]],'Taux sortant'!$I$9:$S$167,COLUMN(),0),"")</f>
        <v>16.43</v>
      </c>
      <c r="F1309" s="2">
        <f>IFERROR(VLOOKUP(Tableau2[[#This Row],[PR]],'Taux sortant'!$I$9:$S$167,COLUMN(),0),"")</f>
        <v>12.46</v>
      </c>
      <c r="G1309" s="2">
        <f>IFERROR(VLOOKUP(Tableau2[[#This Row],[PR]],'Taux sortant'!$I$9:$S$167,COLUMN(),0),"")</f>
        <v>7.96</v>
      </c>
      <c r="H1309" s="2">
        <f>IFERROR(VLOOKUP(Tableau2[[#This Row],[PR]],'Taux sortant'!$I$9:$S$167,COLUMN(),0),"")</f>
        <v>5.83</v>
      </c>
      <c r="I1309" s="2">
        <f>IFERROR(VLOOKUP(Tableau2[[#This Row],[PR]],'Taux sortant'!$I$9:$S$167,COLUMN(),0),"")</f>
        <v>4.59</v>
      </c>
      <c r="J1309" s="2">
        <f>IFERROR(VLOOKUP(Tableau2[[#This Row],[PR]],'Taux sortant'!$I$9:$S$167,COLUMN(),0),"")</f>
        <v>0</v>
      </c>
      <c r="K1309" s="2">
        <f>IFERROR(VLOOKUP(Tableau2[[#This Row],[PR]],'Taux sortant'!$I$9:$S$167,COLUMN(),0),"")</f>
        <v>0</v>
      </c>
      <c r="L1309" s="2" t="str">
        <f>IFERROR(VLOOKUP(Tableau2[[#This Row],[PR]],'Taux sortant'!$I$9:$S$167,COLUMN(),0),"")</f>
        <v/>
      </c>
    </row>
    <row r="1310" spans="1:12" x14ac:dyDescent="0.3">
      <c r="A1310" s="1" t="s">
        <v>3417</v>
      </c>
      <c r="B1310" s="1" t="s">
        <v>3076</v>
      </c>
      <c r="C1310" s="2">
        <f>IFERROR(VLOOKUP(Tableau2[[#This Row],[PR]],'Taux sortant'!$I$9:$S$167,COLUMN(),0),"")</f>
        <v>14.68</v>
      </c>
      <c r="D1310" s="2">
        <f>IFERROR(VLOOKUP(Tableau2[[#This Row],[PR]],'Taux sortant'!$I$9:$S$167,COLUMN(),0),"")</f>
        <v>12.17</v>
      </c>
      <c r="E1310" s="2">
        <f>IFERROR(VLOOKUP(Tableau2[[#This Row],[PR]],'Taux sortant'!$I$9:$S$167,COLUMN(),0),"")</f>
        <v>9.26</v>
      </c>
      <c r="F1310" s="2">
        <f>IFERROR(VLOOKUP(Tableau2[[#This Row],[PR]],'Taux sortant'!$I$9:$S$167,COLUMN(),0),"")</f>
        <v>7.85</v>
      </c>
      <c r="G1310" s="2">
        <f>IFERROR(VLOOKUP(Tableau2[[#This Row],[PR]],'Taux sortant'!$I$9:$S$167,COLUMN(),0),"")</f>
        <v>6.68</v>
      </c>
      <c r="H1310" s="2">
        <f>IFERROR(VLOOKUP(Tableau2[[#This Row],[PR]],'Taux sortant'!$I$9:$S$167,COLUMN(),0),"")</f>
        <v>5.72</v>
      </c>
      <c r="I1310" s="2">
        <f>IFERROR(VLOOKUP(Tableau2[[#This Row],[PR]],'Taux sortant'!$I$9:$S$167,COLUMN(),0),"")</f>
        <v>4.96</v>
      </c>
      <c r="J1310" s="2">
        <f>IFERROR(VLOOKUP(Tableau2[[#This Row],[PR]],'Taux sortant'!$I$9:$S$167,COLUMN(),0),"")</f>
        <v>0</v>
      </c>
      <c r="K1310" s="2">
        <f>IFERROR(VLOOKUP(Tableau2[[#This Row],[PR]],'Taux sortant'!$I$9:$S$167,COLUMN(),0),"")</f>
        <v>0</v>
      </c>
      <c r="L1310" s="2" t="str">
        <f>IFERROR(VLOOKUP(Tableau2[[#This Row],[PR]],'Taux sortant'!$I$9:$S$167,COLUMN(),0),"")</f>
        <v/>
      </c>
    </row>
    <row r="1311" spans="1:12" x14ac:dyDescent="0.3">
      <c r="A1311" s="1" t="s">
        <v>264</v>
      </c>
      <c r="B1311" s="1" t="s">
        <v>265</v>
      </c>
      <c r="C1311" s="2">
        <f>IFERROR(VLOOKUP(Tableau2[[#This Row],[PR]],'Taux sortant'!$I$9:$S$167,COLUMN(),0),"")</f>
        <v>62.47</v>
      </c>
      <c r="D1311" s="2">
        <f>IFERROR(VLOOKUP(Tableau2[[#This Row],[PR]],'Taux sortant'!$I$9:$S$167,COLUMN(),0),"")</f>
        <v>53.48</v>
      </c>
      <c r="E1311" s="2">
        <f>IFERROR(VLOOKUP(Tableau2[[#This Row],[PR]],'Taux sortant'!$I$9:$S$167,COLUMN(),0),"")</f>
        <v>45.59</v>
      </c>
      <c r="F1311" s="2">
        <f>IFERROR(VLOOKUP(Tableau2[[#This Row],[PR]],'Taux sortant'!$I$9:$S$167,COLUMN(),0),"")</f>
        <v>39.54</v>
      </c>
      <c r="G1311" s="2">
        <f>IFERROR(VLOOKUP(Tableau2[[#This Row],[PR]],'Taux sortant'!$I$9:$S$167,COLUMN(),0),"")</f>
        <v>28.33</v>
      </c>
      <c r="H1311" s="2">
        <f>IFERROR(VLOOKUP(Tableau2[[#This Row],[PR]],'Taux sortant'!$I$9:$S$167,COLUMN(),0),"")</f>
        <v>20.420000000000002</v>
      </c>
      <c r="I1311" s="2">
        <f>IFERROR(VLOOKUP(Tableau2[[#This Row],[PR]],'Taux sortant'!$I$9:$S$167,COLUMN(),0),"")</f>
        <v>19.600000000000001</v>
      </c>
      <c r="J1311" s="2">
        <f>IFERROR(VLOOKUP(Tableau2[[#This Row],[PR]],'Taux sortant'!$I$9:$S$167,COLUMN(),0),"")</f>
        <v>0</v>
      </c>
      <c r="K1311" s="2">
        <f>IFERROR(VLOOKUP(Tableau2[[#This Row],[PR]],'Taux sortant'!$I$9:$S$167,COLUMN(),0),"")</f>
        <v>0</v>
      </c>
      <c r="L1311" s="2" t="str">
        <f>IFERROR(VLOOKUP(Tableau2[[#This Row],[PR]],'Taux sortant'!$I$9:$S$167,COLUMN(),0),"")</f>
        <v/>
      </c>
    </row>
    <row r="1312" spans="1:12" x14ac:dyDescent="0.3">
      <c r="A1312" s="1" t="s">
        <v>268</v>
      </c>
      <c r="B1312" s="1" t="s">
        <v>247</v>
      </c>
      <c r="C1312" s="2">
        <f>IFERROR(VLOOKUP(Tableau2[[#This Row],[PR]],'Taux sortant'!$I$9:$S$167,COLUMN(),0),"")</f>
        <v>39.42</v>
      </c>
      <c r="D1312" s="2">
        <f>IFERROR(VLOOKUP(Tableau2[[#This Row],[PR]],'Taux sortant'!$I$9:$S$167,COLUMN(),0),"")</f>
        <v>32.03</v>
      </c>
      <c r="E1312" s="2">
        <f>IFERROR(VLOOKUP(Tableau2[[#This Row],[PR]],'Taux sortant'!$I$9:$S$167,COLUMN(),0),"")</f>
        <v>24.86</v>
      </c>
      <c r="F1312" s="2">
        <f>IFERROR(VLOOKUP(Tableau2[[#This Row],[PR]],'Taux sortant'!$I$9:$S$167,COLUMN(),0),"")</f>
        <v>20.84</v>
      </c>
      <c r="G1312" s="2">
        <f>IFERROR(VLOOKUP(Tableau2[[#This Row],[PR]],'Taux sortant'!$I$9:$S$167,COLUMN(),0),"")</f>
        <v>16.22</v>
      </c>
      <c r="H1312" s="2">
        <f>IFERROR(VLOOKUP(Tableau2[[#This Row],[PR]],'Taux sortant'!$I$9:$S$167,COLUMN(),0),"")</f>
        <v>12.79</v>
      </c>
      <c r="I1312" s="2">
        <f>IFERROR(VLOOKUP(Tableau2[[#This Row],[PR]],'Taux sortant'!$I$9:$S$167,COLUMN(),0),"")</f>
        <v>12.02</v>
      </c>
      <c r="J1312" s="2">
        <f>IFERROR(VLOOKUP(Tableau2[[#This Row],[PR]],'Taux sortant'!$I$9:$S$167,COLUMN(),0),"")</f>
        <v>0</v>
      </c>
      <c r="K1312" s="2">
        <f>IFERROR(VLOOKUP(Tableau2[[#This Row],[PR]],'Taux sortant'!$I$9:$S$167,COLUMN(),0),"")</f>
        <v>0</v>
      </c>
      <c r="L1312" s="2" t="str">
        <f>IFERROR(VLOOKUP(Tableau2[[#This Row],[PR]],'Taux sortant'!$I$9:$S$167,COLUMN(),0),"")</f>
        <v/>
      </c>
    </row>
    <row r="1313" spans="1:12" x14ac:dyDescent="0.3">
      <c r="A1313" s="1" t="s">
        <v>4457</v>
      </c>
      <c r="B1313" s="1" t="s">
        <v>4143</v>
      </c>
      <c r="C1313" s="2" t="str">
        <f>IFERROR(VLOOKUP(Tableau2[[#This Row],[PR]],'Taux sortant'!$I$9:$S$167,COLUMN(),0),"")</f>
        <v/>
      </c>
      <c r="D1313" s="2" t="str">
        <f>IFERROR(VLOOKUP(Tableau2[[#This Row],[PR]],'Taux sortant'!$I$9:$S$167,COLUMN(),0),"")</f>
        <v/>
      </c>
      <c r="E1313" s="2" t="str">
        <f>IFERROR(VLOOKUP(Tableau2[[#This Row],[PR]],'Taux sortant'!$I$9:$S$167,COLUMN(),0),"")</f>
        <v/>
      </c>
      <c r="F1313" s="2" t="str">
        <f>IFERROR(VLOOKUP(Tableau2[[#This Row],[PR]],'Taux sortant'!$I$9:$S$167,COLUMN(),0),"")</f>
        <v/>
      </c>
      <c r="G1313" s="2" t="str">
        <f>IFERROR(VLOOKUP(Tableau2[[#This Row],[PR]],'Taux sortant'!$I$9:$S$167,COLUMN(),0),"")</f>
        <v/>
      </c>
      <c r="H1313" s="2" t="str">
        <f>IFERROR(VLOOKUP(Tableau2[[#This Row],[PR]],'Taux sortant'!$I$9:$S$167,COLUMN(),0),"")</f>
        <v/>
      </c>
      <c r="I1313" s="2" t="str">
        <f>IFERROR(VLOOKUP(Tableau2[[#This Row],[PR]],'Taux sortant'!$I$9:$S$167,COLUMN(),0),"")</f>
        <v/>
      </c>
      <c r="J1313" s="2" t="str">
        <f>IFERROR(VLOOKUP(Tableau2[[#This Row],[PR]],'Taux sortant'!$I$9:$S$167,COLUMN(),0),"")</f>
        <v/>
      </c>
      <c r="K1313" s="2" t="str">
        <f>IFERROR(VLOOKUP(Tableau2[[#This Row],[PR]],'Taux sortant'!$I$9:$S$167,COLUMN(),0),"")</f>
        <v/>
      </c>
      <c r="L1313" s="2" t="str">
        <f>IFERROR(VLOOKUP(Tableau2[[#This Row],[PR]],'Taux sortant'!$I$9:$S$167,COLUMN(),0),"")</f>
        <v/>
      </c>
    </row>
    <row r="1314" spans="1:12" x14ac:dyDescent="0.3">
      <c r="A1314" s="1" t="s">
        <v>271</v>
      </c>
      <c r="B1314" s="1" t="s">
        <v>8</v>
      </c>
      <c r="C1314" s="2">
        <f>IFERROR(VLOOKUP(Tableau2[[#This Row],[PR]],'Taux sortant'!$I$9:$S$167,COLUMN(),0),"")</f>
        <v>30.77</v>
      </c>
      <c r="D1314" s="2">
        <f>IFERROR(VLOOKUP(Tableau2[[#This Row],[PR]],'Taux sortant'!$I$9:$S$167,COLUMN(),0),"")</f>
        <v>22.76</v>
      </c>
      <c r="E1314" s="2">
        <f>IFERROR(VLOOKUP(Tableau2[[#This Row],[PR]],'Taux sortant'!$I$9:$S$167,COLUMN(),0),"")</f>
        <v>16.43</v>
      </c>
      <c r="F1314" s="2">
        <f>IFERROR(VLOOKUP(Tableau2[[#This Row],[PR]],'Taux sortant'!$I$9:$S$167,COLUMN(),0),"")</f>
        <v>12.46</v>
      </c>
      <c r="G1314" s="2">
        <f>IFERROR(VLOOKUP(Tableau2[[#This Row],[PR]],'Taux sortant'!$I$9:$S$167,COLUMN(),0),"")</f>
        <v>7.96</v>
      </c>
      <c r="H1314" s="2">
        <f>IFERROR(VLOOKUP(Tableau2[[#This Row],[PR]],'Taux sortant'!$I$9:$S$167,COLUMN(),0),"")</f>
        <v>5.83</v>
      </c>
      <c r="I1314" s="2">
        <f>IFERROR(VLOOKUP(Tableau2[[#This Row],[PR]],'Taux sortant'!$I$9:$S$167,COLUMN(),0),"")</f>
        <v>4.59</v>
      </c>
      <c r="J1314" s="2">
        <f>IFERROR(VLOOKUP(Tableau2[[#This Row],[PR]],'Taux sortant'!$I$9:$S$167,COLUMN(),0),"")</f>
        <v>0</v>
      </c>
      <c r="K1314" s="2">
        <f>IFERROR(VLOOKUP(Tableau2[[#This Row],[PR]],'Taux sortant'!$I$9:$S$167,COLUMN(),0),"")</f>
        <v>0</v>
      </c>
      <c r="L1314" s="2" t="str">
        <f>IFERROR(VLOOKUP(Tableau2[[#This Row],[PR]],'Taux sortant'!$I$9:$S$167,COLUMN(),0),"")</f>
        <v/>
      </c>
    </row>
    <row r="1315" spans="1:12" x14ac:dyDescent="0.3">
      <c r="A1315" s="1" t="s">
        <v>5945</v>
      </c>
      <c r="B1315" s="1" t="s">
        <v>5825</v>
      </c>
      <c r="C1315" s="2">
        <f>IFERROR(VLOOKUP(Tableau2[[#This Row],[PR]],'Taux sortant'!$I$9:$S$167,COLUMN(),0),"")</f>
        <v>26.39</v>
      </c>
      <c r="D1315" s="2">
        <f>IFERROR(VLOOKUP(Tableau2[[#This Row],[PR]],'Taux sortant'!$I$9:$S$167,COLUMN(),0),"")</f>
        <v>23</v>
      </c>
      <c r="E1315" s="2">
        <f>IFERROR(VLOOKUP(Tableau2[[#This Row],[PR]],'Taux sortant'!$I$9:$S$167,COLUMN(),0),"")</f>
        <v>19.079999999999998</v>
      </c>
      <c r="F1315" s="2">
        <f>IFERROR(VLOOKUP(Tableau2[[#This Row],[PR]],'Taux sortant'!$I$9:$S$167,COLUMN(),0),"")</f>
        <v>17.13</v>
      </c>
      <c r="G1315" s="2">
        <f>IFERROR(VLOOKUP(Tableau2[[#This Row],[PR]],'Taux sortant'!$I$9:$S$167,COLUMN(),0),"")</f>
        <v>14.96</v>
      </c>
      <c r="H1315" s="2">
        <f>IFERROR(VLOOKUP(Tableau2[[#This Row],[PR]],'Taux sortant'!$I$9:$S$167,COLUMN(),0),"")</f>
        <v>12.83</v>
      </c>
      <c r="I1315" s="2">
        <f>IFERROR(VLOOKUP(Tableau2[[#This Row],[PR]],'Taux sortant'!$I$9:$S$167,COLUMN(),0),"")</f>
        <v>10.93</v>
      </c>
      <c r="J1315" s="2">
        <f>IFERROR(VLOOKUP(Tableau2[[#This Row],[PR]],'Taux sortant'!$I$9:$S$167,COLUMN(),0),"")</f>
        <v>0</v>
      </c>
      <c r="K1315" s="2">
        <f>IFERROR(VLOOKUP(Tableau2[[#This Row],[PR]],'Taux sortant'!$I$9:$S$167,COLUMN(),0),"")</f>
        <v>0</v>
      </c>
      <c r="L1315" s="2" t="str">
        <f>IFERROR(VLOOKUP(Tableau2[[#This Row],[PR]],'Taux sortant'!$I$9:$S$167,COLUMN(),0),"")</f>
        <v/>
      </c>
    </row>
    <row r="1316" spans="1:12" x14ac:dyDescent="0.3">
      <c r="A1316" s="1" t="s">
        <v>3079</v>
      </c>
      <c r="B1316" s="1" t="s">
        <v>3080</v>
      </c>
      <c r="C1316" s="2">
        <f>IFERROR(VLOOKUP(Tableau2[[#This Row],[PR]],'Taux sortant'!$I$9:$S$167,COLUMN(),0),"")</f>
        <v>14.55</v>
      </c>
      <c r="D1316" s="2">
        <f>IFERROR(VLOOKUP(Tableau2[[#This Row],[PR]],'Taux sortant'!$I$9:$S$167,COLUMN(),0),"")</f>
        <v>12.11</v>
      </c>
      <c r="E1316" s="2">
        <f>IFERROR(VLOOKUP(Tableau2[[#This Row],[PR]],'Taux sortant'!$I$9:$S$167,COLUMN(),0),"")</f>
        <v>9.24</v>
      </c>
      <c r="F1316" s="2">
        <f>IFERROR(VLOOKUP(Tableau2[[#This Row],[PR]],'Taux sortant'!$I$9:$S$167,COLUMN(),0),"")</f>
        <v>7.86</v>
      </c>
      <c r="G1316" s="2">
        <f>IFERROR(VLOOKUP(Tableau2[[#This Row],[PR]],'Taux sortant'!$I$9:$S$167,COLUMN(),0),"")</f>
        <v>6.7</v>
      </c>
      <c r="H1316" s="2">
        <f>IFERROR(VLOOKUP(Tableau2[[#This Row],[PR]],'Taux sortant'!$I$9:$S$167,COLUMN(),0),"")</f>
        <v>5.73</v>
      </c>
      <c r="I1316" s="2">
        <f>IFERROR(VLOOKUP(Tableau2[[#This Row],[PR]],'Taux sortant'!$I$9:$S$167,COLUMN(),0),"")</f>
        <v>4.97</v>
      </c>
      <c r="J1316" s="2">
        <f>IFERROR(VLOOKUP(Tableau2[[#This Row],[PR]],'Taux sortant'!$I$9:$S$167,COLUMN(),0),"")</f>
        <v>0</v>
      </c>
      <c r="K1316" s="2">
        <f>IFERROR(VLOOKUP(Tableau2[[#This Row],[PR]],'Taux sortant'!$I$9:$S$167,COLUMN(),0),"")</f>
        <v>0</v>
      </c>
      <c r="L1316" s="2" t="str">
        <f>IFERROR(VLOOKUP(Tableau2[[#This Row],[PR]],'Taux sortant'!$I$9:$S$167,COLUMN(),0),"")</f>
        <v/>
      </c>
    </row>
    <row r="1317" spans="1:12" x14ac:dyDescent="0.3">
      <c r="A1317" s="1" t="s">
        <v>274</v>
      </c>
      <c r="B1317" s="1" t="s">
        <v>8</v>
      </c>
      <c r="C1317" s="2">
        <f>IFERROR(VLOOKUP(Tableau2[[#This Row],[PR]],'Taux sortant'!$I$9:$S$167,COLUMN(),0),"")</f>
        <v>30.77</v>
      </c>
      <c r="D1317" s="2">
        <f>IFERROR(VLOOKUP(Tableau2[[#This Row],[PR]],'Taux sortant'!$I$9:$S$167,COLUMN(),0),"")</f>
        <v>22.76</v>
      </c>
      <c r="E1317" s="2">
        <f>IFERROR(VLOOKUP(Tableau2[[#This Row],[PR]],'Taux sortant'!$I$9:$S$167,COLUMN(),0),"")</f>
        <v>16.43</v>
      </c>
      <c r="F1317" s="2">
        <f>IFERROR(VLOOKUP(Tableau2[[#This Row],[PR]],'Taux sortant'!$I$9:$S$167,COLUMN(),0),"")</f>
        <v>12.46</v>
      </c>
      <c r="G1317" s="2">
        <f>IFERROR(VLOOKUP(Tableau2[[#This Row],[PR]],'Taux sortant'!$I$9:$S$167,COLUMN(),0),"")</f>
        <v>7.96</v>
      </c>
      <c r="H1317" s="2">
        <f>IFERROR(VLOOKUP(Tableau2[[#This Row],[PR]],'Taux sortant'!$I$9:$S$167,COLUMN(),0),"")</f>
        <v>5.83</v>
      </c>
      <c r="I1317" s="2">
        <f>IFERROR(VLOOKUP(Tableau2[[#This Row],[PR]],'Taux sortant'!$I$9:$S$167,COLUMN(),0),"")</f>
        <v>4.59</v>
      </c>
      <c r="J1317" s="2">
        <f>IFERROR(VLOOKUP(Tableau2[[#This Row],[PR]],'Taux sortant'!$I$9:$S$167,COLUMN(),0),"")</f>
        <v>0</v>
      </c>
      <c r="K1317" s="2">
        <f>IFERROR(VLOOKUP(Tableau2[[#This Row],[PR]],'Taux sortant'!$I$9:$S$167,COLUMN(),0),"")</f>
        <v>0</v>
      </c>
      <c r="L1317" s="2" t="str">
        <f>IFERROR(VLOOKUP(Tableau2[[#This Row],[PR]],'Taux sortant'!$I$9:$S$167,COLUMN(),0),"")</f>
        <v/>
      </c>
    </row>
    <row r="1318" spans="1:12" x14ac:dyDescent="0.3">
      <c r="A1318" s="1" t="s">
        <v>5948</v>
      </c>
      <c r="B1318" s="1" t="s">
        <v>4049</v>
      </c>
      <c r="C1318" s="2">
        <f>IFERROR(VLOOKUP(Tableau2[[#This Row],[PR]],'Taux sortant'!$I$9:$S$167,COLUMN(),0),"")</f>
        <v>29.48</v>
      </c>
      <c r="D1318" s="2">
        <f>IFERROR(VLOOKUP(Tableau2[[#This Row],[PR]],'Taux sortant'!$I$9:$S$167,COLUMN(),0),"")</f>
        <v>25.96</v>
      </c>
      <c r="E1318" s="2">
        <f>IFERROR(VLOOKUP(Tableau2[[#This Row],[PR]],'Taux sortant'!$I$9:$S$167,COLUMN(),0),"")</f>
        <v>21.9</v>
      </c>
      <c r="F1318" s="2">
        <f>IFERROR(VLOOKUP(Tableau2[[#This Row],[PR]],'Taux sortant'!$I$9:$S$167,COLUMN(),0),"")</f>
        <v>19.86</v>
      </c>
      <c r="G1318" s="2">
        <f>IFERROR(VLOOKUP(Tableau2[[#This Row],[PR]],'Taux sortant'!$I$9:$S$167,COLUMN(),0),"")</f>
        <v>17.54</v>
      </c>
      <c r="H1318" s="2">
        <f>IFERROR(VLOOKUP(Tableau2[[#This Row],[PR]],'Taux sortant'!$I$9:$S$167,COLUMN(),0),"")</f>
        <v>15.33</v>
      </c>
      <c r="I1318" s="2">
        <f>IFERROR(VLOOKUP(Tableau2[[#This Row],[PR]],'Taux sortant'!$I$9:$S$167,COLUMN(),0),"")</f>
        <v>13.28</v>
      </c>
      <c r="J1318" s="2">
        <f>IFERROR(VLOOKUP(Tableau2[[#This Row],[PR]],'Taux sortant'!$I$9:$S$167,COLUMN(),0),"")</f>
        <v>0</v>
      </c>
      <c r="K1318" s="2">
        <f>IFERROR(VLOOKUP(Tableau2[[#This Row],[PR]],'Taux sortant'!$I$9:$S$167,COLUMN(),0),"")</f>
        <v>0</v>
      </c>
      <c r="L1318" s="2" t="str">
        <f>IFERROR(VLOOKUP(Tableau2[[#This Row],[PR]],'Taux sortant'!$I$9:$S$167,COLUMN(),0),"")</f>
        <v/>
      </c>
    </row>
    <row r="1319" spans="1:12" x14ac:dyDescent="0.3">
      <c r="A1319" s="1" t="s">
        <v>4460</v>
      </c>
      <c r="B1319" s="1" t="s">
        <v>87</v>
      </c>
      <c r="C1319" s="2">
        <f>IFERROR(VLOOKUP(Tableau2[[#This Row],[PR]],'Taux sortant'!$I$9:$S$167,COLUMN(),0),"")</f>
        <v>18.79</v>
      </c>
      <c r="D1319" s="2">
        <f>IFERROR(VLOOKUP(Tableau2[[#This Row],[PR]],'Taux sortant'!$I$9:$S$167,COLUMN(),0),"")</f>
        <v>15.99</v>
      </c>
      <c r="E1319" s="2">
        <f>IFERROR(VLOOKUP(Tableau2[[#This Row],[PR]],'Taux sortant'!$I$9:$S$167,COLUMN(),0),"")</f>
        <v>12.7</v>
      </c>
      <c r="F1319" s="2">
        <f>IFERROR(VLOOKUP(Tableau2[[#This Row],[PR]],'Taux sortant'!$I$9:$S$167,COLUMN(),0),"")</f>
        <v>11.07</v>
      </c>
      <c r="G1319" s="2">
        <f>IFERROR(VLOOKUP(Tableau2[[#This Row],[PR]],'Taux sortant'!$I$9:$S$167,COLUMN(),0),"")</f>
        <v>9.52</v>
      </c>
      <c r="H1319" s="2">
        <f>IFERROR(VLOOKUP(Tableau2[[#This Row],[PR]],'Taux sortant'!$I$9:$S$167,COLUMN(),0),"")</f>
        <v>8.1</v>
      </c>
      <c r="I1319" s="2">
        <f>IFERROR(VLOOKUP(Tableau2[[#This Row],[PR]],'Taux sortant'!$I$9:$S$167,COLUMN(),0),"")</f>
        <v>6.92</v>
      </c>
      <c r="J1319" s="2">
        <f>IFERROR(VLOOKUP(Tableau2[[#This Row],[PR]],'Taux sortant'!$I$9:$S$167,COLUMN(),0),"")</f>
        <v>0</v>
      </c>
      <c r="K1319" s="2">
        <f>IFERROR(VLOOKUP(Tableau2[[#This Row],[PR]],'Taux sortant'!$I$9:$S$167,COLUMN(),0),"")</f>
        <v>0</v>
      </c>
      <c r="L1319" s="2" t="str">
        <f>IFERROR(VLOOKUP(Tableau2[[#This Row],[PR]],'Taux sortant'!$I$9:$S$167,COLUMN(),0),"")</f>
        <v/>
      </c>
    </row>
    <row r="1320" spans="1:12" x14ac:dyDescent="0.3">
      <c r="A1320" s="1" t="s">
        <v>277</v>
      </c>
      <c r="B1320" s="1" t="s">
        <v>8</v>
      </c>
      <c r="C1320" s="2">
        <f>IFERROR(VLOOKUP(Tableau2[[#This Row],[PR]],'Taux sortant'!$I$9:$S$167,COLUMN(),0),"")</f>
        <v>30.77</v>
      </c>
      <c r="D1320" s="2">
        <f>IFERROR(VLOOKUP(Tableau2[[#This Row],[PR]],'Taux sortant'!$I$9:$S$167,COLUMN(),0),"")</f>
        <v>22.76</v>
      </c>
      <c r="E1320" s="2">
        <f>IFERROR(VLOOKUP(Tableau2[[#This Row],[PR]],'Taux sortant'!$I$9:$S$167,COLUMN(),0),"")</f>
        <v>16.43</v>
      </c>
      <c r="F1320" s="2">
        <f>IFERROR(VLOOKUP(Tableau2[[#This Row],[PR]],'Taux sortant'!$I$9:$S$167,COLUMN(),0),"")</f>
        <v>12.46</v>
      </c>
      <c r="G1320" s="2">
        <f>IFERROR(VLOOKUP(Tableau2[[#This Row],[PR]],'Taux sortant'!$I$9:$S$167,COLUMN(),0),"")</f>
        <v>7.96</v>
      </c>
      <c r="H1320" s="2">
        <f>IFERROR(VLOOKUP(Tableau2[[#This Row],[PR]],'Taux sortant'!$I$9:$S$167,COLUMN(),0),"")</f>
        <v>5.83</v>
      </c>
      <c r="I1320" s="2">
        <f>IFERROR(VLOOKUP(Tableau2[[#This Row],[PR]],'Taux sortant'!$I$9:$S$167,COLUMN(),0),"")</f>
        <v>4.59</v>
      </c>
      <c r="J1320" s="2">
        <f>IFERROR(VLOOKUP(Tableau2[[#This Row],[PR]],'Taux sortant'!$I$9:$S$167,COLUMN(),0),"")</f>
        <v>0</v>
      </c>
      <c r="K1320" s="2">
        <f>IFERROR(VLOOKUP(Tableau2[[#This Row],[PR]],'Taux sortant'!$I$9:$S$167,COLUMN(),0),"")</f>
        <v>0</v>
      </c>
      <c r="L1320" s="2" t="str">
        <f>IFERROR(VLOOKUP(Tableau2[[#This Row],[PR]],'Taux sortant'!$I$9:$S$167,COLUMN(),0),"")</f>
        <v/>
      </c>
    </row>
    <row r="1321" spans="1:12" x14ac:dyDescent="0.3">
      <c r="A1321" s="1" t="s">
        <v>3085</v>
      </c>
      <c r="B1321" s="1" t="s">
        <v>5830</v>
      </c>
      <c r="C1321" s="2">
        <f>IFERROR(VLOOKUP(Tableau2[[#This Row],[PR]],'Taux sortant'!$I$9:$S$167,COLUMN(),0),"")</f>
        <v>27.44</v>
      </c>
      <c r="D1321" s="2">
        <f>IFERROR(VLOOKUP(Tableau2[[#This Row],[PR]],'Taux sortant'!$I$9:$S$167,COLUMN(),0),"")</f>
        <v>24.03</v>
      </c>
      <c r="E1321" s="2">
        <f>IFERROR(VLOOKUP(Tableau2[[#This Row],[PR]],'Taux sortant'!$I$9:$S$167,COLUMN(),0),"")</f>
        <v>20.059999999999999</v>
      </c>
      <c r="F1321" s="2">
        <f>IFERROR(VLOOKUP(Tableau2[[#This Row],[PR]],'Taux sortant'!$I$9:$S$167,COLUMN(),0),"")</f>
        <v>18.07</v>
      </c>
      <c r="G1321" s="2">
        <f>IFERROR(VLOOKUP(Tableau2[[#This Row],[PR]],'Taux sortant'!$I$9:$S$167,COLUMN(),0),"")</f>
        <v>15.88</v>
      </c>
      <c r="H1321" s="2">
        <f>IFERROR(VLOOKUP(Tableau2[[#This Row],[PR]],'Taux sortant'!$I$9:$S$167,COLUMN(),0),"")</f>
        <v>13.73</v>
      </c>
      <c r="I1321" s="2">
        <f>IFERROR(VLOOKUP(Tableau2[[#This Row],[PR]],'Taux sortant'!$I$9:$S$167,COLUMN(),0),"")</f>
        <v>11.82</v>
      </c>
      <c r="J1321" s="2">
        <f>IFERROR(VLOOKUP(Tableau2[[#This Row],[PR]],'Taux sortant'!$I$9:$S$167,COLUMN(),0),"")</f>
        <v>0</v>
      </c>
      <c r="K1321" s="2">
        <f>IFERROR(VLOOKUP(Tableau2[[#This Row],[PR]],'Taux sortant'!$I$9:$S$167,COLUMN(),0),"")</f>
        <v>0</v>
      </c>
      <c r="L1321" s="2" t="str">
        <f>IFERROR(VLOOKUP(Tableau2[[#This Row],[PR]],'Taux sortant'!$I$9:$S$167,COLUMN(),0),"")</f>
        <v/>
      </c>
    </row>
    <row r="1322" spans="1:12" x14ac:dyDescent="0.3">
      <c r="A1322" s="1" t="s">
        <v>3085</v>
      </c>
      <c r="B1322" s="1" t="s">
        <v>3086</v>
      </c>
      <c r="C1322" s="2">
        <f>IFERROR(VLOOKUP(Tableau2[[#This Row],[PR]],'Taux sortant'!$I$9:$S$167,COLUMN(),0),"")</f>
        <v>14.38</v>
      </c>
      <c r="D1322" s="2">
        <f>IFERROR(VLOOKUP(Tableau2[[#This Row],[PR]],'Taux sortant'!$I$9:$S$167,COLUMN(),0),"")</f>
        <v>11.96</v>
      </c>
      <c r="E1322" s="2">
        <f>IFERROR(VLOOKUP(Tableau2[[#This Row],[PR]],'Taux sortant'!$I$9:$S$167,COLUMN(),0),"")</f>
        <v>9.1199999999999992</v>
      </c>
      <c r="F1322" s="2">
        <f>IFERROR(VLOOKUP(Tableau2[[#This Row],[PR]],'Taux sortant'!$I$9:$S$167,COLUMN(),0),"")</f>
        <v>7.74</v>
      </c>
      <c r="G1322" s="2">
        <f>IFERROR(VLOOKUP(Tableau2[[#This Row],[PR]],'Taux sortant'!$I$9:$S$167,COLUMN(),0),"")</f>
        <v>6.58</v>
      </c>
      <c r="H1322" s="2">
        <f>IFERROR(VLOOKUP(Tableau2[[#This Row],[PR]],'Taux sortant'!$I$9:$S$167,COLUMN(),0),"")</f>
        <v>5.57</v>
      </c>
      <c r="I1322" s="2">
        <f>IFERROR(VLOOKUP(Tableau2[[#This Row],[PR]],'Taux sortant'!$I$9:$S$167,COLUMN(),0),"")</f>
        <v>4.78</v>
      </c>
      <c r="J1322" s="2">
        <f>IFERROR(VLOOKUP(Tableau2[[#This Row],[PR]],'Taux sortant'!$I$9:$S$167,COLUMN(),0),"")</f>
        <v>0</v>
      </c>
      <c r="K1322" s="2">
        <f>IFERROR(VLOOKUP(Tableau2[[#This Row],[PR]],'Taux sortant'!$I$9:$S$167,COLUMN(),0),"")</f>
        <v>0</v>
      </c>
      <c r="L1322" s="2" t="str">
        <f>IFERROR(VLOOKUP(Tableau2[[#This Row],[PR]],'Taux sortant'!$I$9:$S$167,COLUMN(),0),"")</f>
        <v/>
      </c>
    </row>
    <row r="1323" spans="1:12" x14ac:dyDescent="0.3">
      <c r="A1323" s="1" t="s">
        <v>3089</v>
      </c>
      <c r="B1323" s="1" t="s">
        <v>4134</v>
      </c>
      <c r="C1323" s="2">
        <f>IFERROR(VLOOKUP(Tableau2[[#This Row],[PR]],'Taux sortant'!$I$9:$S$167,COLUMN(),0),"")</f>
        <v>18.260000000000002</v>
      </c>
      <c r="D1323" s="2">
        <f>IFERROR(VLOOKUP(Tableau2[[#This Row],[PR]],'Taux sortant'!$I$9:$S$167,COLUMN(),0),"")</f>
        <v>15.47</v>
      </c>
      <c r="E1323" s="2">
        <f>IFERROR(VLOOKUP(Tableau2[[#This Row],[PR]],'Taux sortant'!$I$9:$S$167,COLUMN(),0),"")</f>
        <v>12.23</v>
      </c>
      <c r="F1323" s="2">
        <f>IFERROR(VLOOKUP(Tableau2[[#This Row],[PR]],'Taux sortant'!$I$9:$S$167,COLUMN(),0),"")</f>
        <v>10.64</v>
      </c>
      <c r="G1323" s="2">
        <f>IFERROR(VLOOKUP(Tableau2[[#This Row],[PR]],'Taux sortant'!$I$9:$S$167,COLUMN(),0),"")</f>
        <v>9.09</v>
      </c>
      <c r="H1323" s="2">
        <f>IFERROR(VLOOKUP(Tableau2[[#This Row],[PR]],'Taux sortant'!$I$9:$S$167,COLUMN(),0),"")</f>
        <v>7.69</v>
      </c>
      <c r="I1323" s="2">
        <f>IFERROR(VLOOKUP(Tableau2[[#This Row],[PR]],'Taux sortant'!$I$9:$S$167,COLUMN(),0),"")</f>
        <v>6.52</v>
      </c>
      <c r="J1323" s="2">
        <f>IFERROR(VLOOKUP(Tableau2[[#This Row],[PR]],'Taux sortant'!$I$9:$S$167,COLUMN(),0),"")</f>
        <v>0</v>
      </c>
      <c r="K1323" s="2">
        <f>IFERROR(VLOOKUP(Tableau2[[#This Row],[PR]],'Taux sortant'!$I$9:$S$167,COLUMN(),0),"")</f>
        <v>0</v>
      </c>
      <c r="L1323" s="2" t="str">
        <f>IFERROR(VLOOKUP(Tableau2[[#This Row],[PR]],'Taux sortant'!$I$9:$S$167,COLUMN(),0),"")</f>
        <v/>
      </c>
    </row>
    <row r="1324" spans="1:12" x14ac:dyDescent="0.3">
      <c r="A1324" s="1" t="s">
        <v>3089</v>
      </c>
      <c r="B1324" s="1" t="s">
        <v>3086</v>
      </c>
      <c r="C1324" s="2">
        <f>IFERROR(VLOOKUP(Tableau2[[#This Row],[PR]],'Taux sortant'!$I$9:$S$167,COLUMN(),0),"")</f>
        <v>14.38</v>
      </c>
      <c r="D1324" s="2">
        <f>IFERROR(VLOOKUP(Tableau2[[#This Row],[PR]],'Taux sortant'!$I$9:$S$167,COLUMN(),0),"")</f>
        <v>11.96</v>
      </c>
      <c r="E1324" s="2">
        <f>IFERROR(VLOOKUP(Tableau2[[#This Row],[PR]],'Taux sortant'!$I$9:$S$167,COLUMN(),0),"")</f>
        <v>9.1199999999999992</v>
      </c>
      <c r="F1324" s="2">
        <f>IFERROR(VLOOKUP(Tableau2[[#This Row],[PR]],'Taux sortant'!$I$9:$S$167,COLUMN(),0),"")</f>
        <v>7.74</v>
      </c>
      <c r="G1324" s="2">
        <f>IFERROR(VLOOKUP(Tableau2[[#This Row],[PR]],'Taux sortant'!$I$9:$S$167,COLUMN(),0),"")</f>
        <v>6.58</v>
      </c>
      <c r="H1324" s="2">
        <f>IFERROR(VLOOKUP(Tableau2[[#This Row],[PR]],'Taux sortant'!$I$9:$S$167,COLUMN(),0),"")</f>
        <v>5.57</v>
      </c>
      <c r="I1324" s="2">
        <f>IFERROR(VLOOKUP(Tableau2[[#This Row],[PR]],'Taux sortant'!$I$9:$S$167,COLUMN(),0),"")</f>
        <v>4.78</v>
      </c>
      <c r="J1324" s="2">
        <f>IFERROR(VLOOKUP(Tableau2[[#This Row],[PR]],'Taux sortant'!$I$9:$S$167,COLUMN(),0),"")</f>
        <v>0</v>
      </c>
      <c r="K1324" s="2">
        <f>IFERROR(VLOOKUP(Tableau2[[#This Row],[PR]],'Taux sortant'!$I$9:$S$167,COLUMN(),0),"")</f>
        <v>0</v>
      </c>
      <c r="L1324" s="2" t="str">
        <f>IFERROR(VLOOKUP(Tableau2[[#This Row],[PR]],'Taux sortant'!$I$9:$S$167,COLUMN(),0),"")</f>
        <v/>
      </c>
    </row>
    <row r="1325" spans="1:12" x14ac:dyDescent="0.3">
      <c r="A1325" s="1" t="s">
        <v>4133</v>
      </c>
      <c r="B1325" s="1" t="s">
        <v>4134</v>
      </c>
      <c r="C1325" s="2">
        <f>IFERROR(VLOOKUP(Tableau2[[#This Row],[PR]],'Taux sortant'!$I$9:$S$167,COLUMN(),0),"")</f>
        <v>18.260000000000002</v>
      </c>
      <c r="D1325" s="2">
        <f>IFERROR(VLOOKUP(Tableau2[[#This Row],[PR]],'Taux sortant'!$I$9:$S$167,COLUMN(),0),"")</f>
        <v>15.47</v>
      </c>
      <c r="E1325" s="2">
        <f>IFERROR(VLOOKUP(Tableau2[[#This Row],[PR]],'Taux sortant'!$I$9:$S$167,COLUMN(),0),"")</f>
        <v>12.23</v>
      </c>
      <c r="F1325" s="2">
        <f>IFERROR(VLOOKUP(Tableau2[[#This Row],[PR]],'Taux sortant'!$I$9:$S$167,COLUMN(),0),"")</f>
        <v>10.64</v>
      </c>
      <c r="G1325" s="2">
        <f>IFERROR(VLOOKUP(Tableau2[[#This Row],[PR]],'Taux sortant'!$I$9:$S$167,COLUMN(),0),"")</f>
        <v>9.09</v>
      </c>
      <c r="H1325" s="2">
        <f>IFERROR(VLOOKUP(Tableau2[[#This Row],[PR]],'Taux sortant'!$I$9:$S$167,COLUMN(),0),"")</f>
        <v>7.69</v>
      </c>
      <c r="I1325" s="2">
        <f>IFERROR(VLOOKUP(Tableau2[[#This Row],[PR]],'Taux sortant'!$I$9:$S$167,COLUMN(),0),"")</f>
        <v>6.52</v>
      </c>
      <c r="J1325" s="2">
        <f>IFERROR(VLOOKUP(Tableau2[[#This Row],[PR]],'Taux sortant'!$I$9:$S$167,COLUMN(),0),"")</f>
        <v>0</v>
      </c>
      <c r="K1325" s="2">
        <f>IFERROR(VLOOKUP(Tableau2[[#This Row],[PR]],'Taux sortant'!$I$9:$S$167,COLUMN(),0),"")</f>
        <v>0</v>
      </c>
      <c r="L1325" s="2" t="str">
        <f>IFERROR(VLOOKUP(Tableau2[[#This Row],[PR]],'Taux sortant'!$I$9:$S$167,COLUMN(),0),"")</f>
        <v/>
      </c>
    </row>
    <row r="1326" spans="1:12" x14ac:dyDescent="0.3">
      <c r="A1326" s="1" t="s">
        <v>3092</v>
      </c>
      <c r="B1326" s="1" t="s">
        <v>17</v>
      </c>
      <c r="C1326" s="2">
        <f>IFERROR(VLOOKUP(Tableau2[[#This Row],[PR]],'Taux sortant'!$I$9:$S$167,COLUMN(),0),"")</f>
        <v>15.12</v>
      </c>
      <c r="D1326" s="2">
        <f>IFERROR(VLOOKUP(Tableau2[[#This Row],[PR]],'Taux sortant'!$I$9:$S$167,COLUMN(),0),"")</f>
        <v>12.61</v>
      </c>
      <c r="E1326" s="2">
        <f>IFERROR(VLOOKUP(Tableau2[[#This Row],[PR]],'Taux sortant'!$I$9:$S$167,COLUMN(),0),"")</f>
        <v>9.7200000000000006</v>
      </c>
      <c r="F1326" s="2">
        <f>IFERROR(VLOOKUP(Tableau2[[#This Row],[PR]],'Taux sortant'!$I$9:$S$167,COLUMN(),0),"")</f>
        <v>8.27</v>
      </c>
      <c r="G1326" s="2">
        <f>IFERROR(VLOOKUP(Tableau2[[#This Row],[PR]],'Taux sortant'!$I$9:$S$167,COLUMN(),0),"")</f>
        <v>7.1</v>
      </c>
      <c r="H1326" s="2">
        <f>IFERROR(VLOOKUP(Tableau2[[#This Row],[PR]],'Taux sortant'!$I$9:$S$167,COLUMN(),0),"")</f>
        <v>6.12</v>
      </c>
      <c r="I1326" s="2">
        <f>IFERROR(VLOOKUP(Tableau2[[#This Row],[PR]],'Taux sortant'!$I$9:$S$167,COLUMN(),0),"")</f>
        <v>5.33</v>
      </c>
      <c r="J1326" s="2">
        <f>IFERROR(VLOOKUP(Tableau2[[#This Row],[PR]],'Taux sortant'!$I$9:$S$167,COLUMN(),0),"")</f>
        <v>0</v>
      </c>
      <c r="K1326" s="2">
        <f>IFERROR(VLOOKUP(Tableau2[[#This Row],[PR]],'Taux sortant'!$I$9:$S$167,COLUMN(),0),"")</f>
        <v>0</v>
      </c>
      <c r="L1326" s="2" t="str">
        <f>IFERROR(VLOOKUP(Tableau2[[#This Row],[PR]],'Taux sortant'!$I$9:$S$167,COLUMN(),0),"")</f>
        <v/>
      </c>
    </row>
    <row r="1327" spans="1:12" x14ac:dyDescent="0.3">
      <c r="A1327" s="1" t="s">
        <v>3092</v>
      </c>
      <c r="B1327" s="1" t="s">
        <v>4138</v>
      </c>
      <c r="C1327" s="2" t="str">
        <f>IFERROR(VLOOKUP(Tableau2[[#This Row],[PR]],'Taux sortant'!$I$9:$S$167,COLUMN(),0),"")</f>
        <v/>
      </c>
      <c r="D1327" s="2" t="str">
        <f>IFERROR(VLOOKUP(Tableau2[[#This Row],[PR]],'Taux sortant'!$I$9:$S$167,COLUMN(),0),"")</f>
        <v/>
      </c>
      <c r="E1327" s="2" t="str">
        <f>IFERROR(VLOOKUP(Tableau2[[#This Row],[PR]],'Taux sortant'!$I$9:$S$167,COLUMN(),0),"")</f>
        <v/>
      </c>
      <c r="F1327" s="2" t="str">
        <f>IFERROR(VLOOKUP(Tableau2[[#This Row],[PR]],'Taux sortant'!$I$9:$S$167,COLUMN(),0),"")</f>
        <v/>
      </c>
      <c r="G1327" s="2" t="str">
        <f>IFERROR(VLOOKUP(Tableau2[[#This Row],[PR]],'Taux sortant'!$I$9:$S$167,COLUMN(),0),"")</f>
        <v/>
      </c>
      <c r="H1327" s="2" t="str">
        <f>IFERROR(VLOOKUP(Tableau2[[#This Row],[PR]],'Taux sortant'!$I$9:$S$167,COLUMN(),0),"")</f>
        <v/>
      </c>
      <c r="I1327" s="2" t="str">
        <f>IFERROR(VLOOKUP(Tableau2[[#This Row],[PR]],'Taux sortant'!$I$9:$S$167,COLUMN(),0),"")</f>
        <v/>
      </c>
      <c r="J1327" s="2" t="str">
        <f>IFERROR(VLOOKUP(Tableau2[[#This Row],[PR]],'Taux sortant'!$I$9:$S$167,COLUMN(),0),"")</f>
        <v/>
      </c>
      <c r="K1327" s="2" t="str">
        <f>IFERROR(VLOOKUP(Tableau2[[#This Row],[PR]],'Taux sortant'!$I$9:$S$167,COLUMN(),0),"")</f>
        <v/>
      </c>
      <c r="L1327" s="2" t="str">
        <f>IFERROR(VLOOKUP(Tableau2[[#This Row],[PR]],'Taux sortant'!$I$9:$S$167,COLUMN(),0),"")</f>
        <v/>
      </c>
    </row>
    <row r="1328" spans="1:12" x14ac:dyDescent="0.3">
      <c r="A1328" s="1" t="s">
        <v>280</v>
      </c>
      <c r="B1328" s="1" t="s">
        <v>58</v>
      </c>
      <c r="C1328" s="2">
        <f>IFERROR(VLOOKUP(Tableau2[[#This Row],[PR]],'Taux sortant'!$I$9:$S$167,COLUMN(),0),"")</f>
        <v>25.34</v>
      </c>
      <c r="D1328" s="2">
        <f>IFERROR(VLOOKUP(Tableau2[[#This Row],[PR]],'Taux sortant'!$I$9:$S$167,COLUMN(),0),"")</f>
        <v>21.62</v>
      </c>
      <c r="E1328" s="2">
        <f>IFERROR(VLOOKUP(Tableau2[[#This Row],[PR]],'Taux sortant'!$I$9:$S$167,COLUMN(),0),"")</f>
        <v>15.42</v>
      </c>
      <c r="F1328" s="2">
        <f>IFERROR(VLOOKUP(Tableau2[[#This Row],[PR]],'Taux sortant'!$I$9:$S$167,COLUMN(),0),"")</f>
        <v>12.6</v>
      </c>
      <c r="G1328" s="2">
        <f>IFERROR(VLOOKUP(Tableau2[[#This Row],[PR]],'Taux sortant'!$I$9:$S$167,COLUMN(),0),"")</f>
        <v>9.5500000000000007</v>
      </c>
      <c r="H1328" s="2">
        <f>IFERROR(VLOOKUP(Tableau2[[#This Row],[PR]],'Taux sortant'!$I$9:$S$167,COLUMN(),0),"")</f>
        <v>7.3</v>
      </c>
      <c r="I1328" s="2">
        <f>IFERROR(VLOOKUP(Tableau2[[#This Row],[PR]],'Taux sortant'!$I$9:$S$167,COLUMN(),0),"")</f>
        <v>6.61</v>
      </c>
      <c r="J1328" s="2">
        <f>IFERROR(VLOOKUP(Tableau2[[#This Row],[PR]],'Taux sortant'!$I$9:$S$167,COLUMN(),0),"")</f>
        <v>0</v>
      </c>
      <c r="K1328" s="2">
        <f>IFERROR(VLOOKUP(Tableau2[[#This Row],[PR]],'Taux sortant'!$I$9:$S$167,COLUMN(),0),"")</f>
        <v>0</v>
      </c>
      <c r="L1328" s="2" t="str">
        <f>IFERROR(VLOOKUP(Tableau2[[#This Row],[PR]],'Taux sortant'!$I$9:$S$167,COLUMN(),0),"")</f>
        <v/>
      </c>
    </row>
    <row r="1329" spans="1:12" x14ac:dyDescent="0.3">
      <c r="A1329" s="1" t="s">
        <v>4142</v>
      </c>
      <c r="B1329" s="1" t="s">
        <v>4143</v>
      </c>
      <c r="C1329" s="2" t="str">
        <f>IFERROR(VLOOKUP(Tableau2[[#This Row],[PR]],'Taux sortant'!$I$9:$S$167,COLUMN(),0),"")</f>
        <v/>
      </c>
      <c r="D1329" s="2" t="str">
        <f>IFERROR(VLOOKUP(Tableau2[[#This Row],[PR]],'Taux sortant'!$I$9:$S$167,COLUMN(),0),"")</f>
        <v/>
      </c>
      <c r="E1329" s="2" t="str">
        <f>IFERROR(VLOOKUP(Tableau2[[#This Row],[PR]],'Taux sortant'!$I$9:$S$167,COLUMN(),0),"")</f>
        <v/>
      </c>
      <c r="F1329" s="2" t="str">
        <f>IFERROR(VLOOKUP(Tableau2[[#This Row],[PR]],'Taux sortant'!$I$9:$S$167,COLUMN(),0),"")</f>
        <v/>
      </c>
      <c r="G1329" s="2" t="str">
        <f>IFERROR(VLOOKUP(Tableau2[[#This Row],[PR]],'Taux sortant'!$I$9:$S$167,COLUMN(),0),"")</f>
        <v/>
      </c>
      <c r="H1329" s="2" t="str">
        <f>IFERROR(VLOOKUP(Tableau2[[#This Row],[PR]],'Taux sortant'!$I$9:$S$167,COLUMN(),0),"")</f>
        <v/>
      </c>
      <c r="I1329" s="2" t="str">
        <f>IFERROR(VLOOKUP(Tableau2[[#This Row],[PR]],'Taux sortant'!$I$9:$S$167,COLUMN(),0),"")</f>
        <v/>
      </c>
      <c r="J1329" s="2" t="str">
        <f>IFERROR(VLOOKUP(Tableau2[[#This Row],[PR]],'Taux sortant'!$I$9:$S$167,COLUMN(),0),"")</f>
        <v/>
      </c>
      <c r="K1329" s="2" t="str">
        <f>IFERROR(VLOOKUP(Tableau2[[#This Row],[PR]],'Taux sortant'!$I$9:$S$167,COLUMN(),0),"")</f>
        <v/>
      </c>
      <c r="L1329" s="2" t="str">
        <f>IFERROR(VLOOKUP(Tableau2[[#This Row],[PR]],'Taux sortant'!$I$9:$S$167,COLUMN(),0),"")</f>
        <v/>
      </c>
    </row>
    <row r="1330" spans="1:12" x14ac:dyDescent="0.3">
      <c r="A1330" s="1" t="s">
        <v>4152</v>
      </c>
      <c r="B1330" s="1" t="s">
        <v>4153</v>
      </c>
      <c r="C1330" s="2" t="str">
        <f>IFERROR(VLOOKUP(Tableau2[[#This Row],[PR]],'Taux sortant'!$I$9:$S$167,COLUMN(),0),"")</f>
        <v/>
      </c>
      <c r="D1330" s="2" t="str">
        <f>IFERROR(VLOOKUP(Tableau2[[#This Row],[PR]],'Taux sortant'!$I$9:$S$167,COLUMN(),0),"")</f>
        <v/>
      </c>
      <c r="E1330" s="2" t="str">
        <f>IFERROR(VLOOKUP(Tableau2[[#This Row],[PR]],'Taux sortant'!$I$9:$S$167,COLUMN(),0),"")</f>
        <v/>
      </c>
      <c r="F1330" s="2" t="str">
        <f>IFERROR(VLOOKUP(Tableau2[[#This Row],[PR]],'Taux sortant'!$I$9:$S$167,COLUMN(),0),"")</f>
        <v/>
      </c>
      <c r="G1330" s="2" t="str">
        <f>IFERROR(VLOOKUP(Tableau2[[#This Row],[PR]],'Taux sortant'!$I$9:$S$167,COLUMN(),0),"")</f>
        <v/>
      </c>
      <c r="H1330" s="2" t="str">
        <f>IFERROR(VLOOKUP(Tableau2[[#This Row],[PR]],'Taux sortant'!$I$9:$S$167,COLUMN(),0),"")</f>
        <v/>
      </c>
      <c r="I1330" s="2" t="str">
        <f>IFERROR(VLOOKUP(Tableau2[[#This Row],[PR]],'Taux sortant'!$I$9:$S$167,COLUMN(),0),"")</f>
        <v/>
      </c>
      <c r="J1330" s="2" t="str">
        <f>IFERROR(VLOOKUP(Tableau2[[#This Row],[PR]],'Taux sortant'!$I$9:$S$167,COLUMN(),0),"")</f>
        <v/>
      </c>
      <c r="K1330" s="2" t="str">
        <f>IFERROR(VLOOKUP(Tableau2[[#This Row],[PR]],'Taux sortant'!$I$9:$S$167,COLUMN(),0),"")</f>
        <v/>
      </c>
      <c r="L1330" s="2" t="str">
        <f>IFERROR(VLOOKUP(Tableau2[[#This Row],[PR]],'Taux sortant'!$I$9:$S$167,COLUMN(),0),"")</f>
        <v/>
      </c>
    </row>
    <row r="1331" spans="1:12" x14ac:dyDescent="0.3">
      <c r="A1331" s="1" t="s">
        <v>4157</v>
      </c>
      <c r="B1331" s="1" t="s">
        <v>4147</v>
      </c>
      <c r="C1331" s="2">
        <f>IFERROR(VLOOKUP(Tableau2[[#This Row],[PR]],'Taux sortant'!$I$9:$S$167,COLUMN(),0),"")</f>
        <v>16.62</v>
      </c>
      <c r="D1331" s="2">
        <f>IFERROR(VLOOKUP(Tableau2[[#This Row],[PR]],'Taux sortant'!$I$9:$S$167,COLUMN(),0),"")</f>
        <v>14.01</v>
      </c>
      <c r="E1331" s="2">
        <f>IFERROR(VLOOKUP(Tableau2[[#This Row],[PR]],'Taux sortant'!$I$9:$S$167,COLUMN(),0),"")</f>
        <v>10.98</v>
      </c>
      <c r="F1331" s="2">
        <f>IFERROR(VLOOKUP(Tableau2[[#This Row],[PR]],'Taux sortant'!$I$9:$S$167,COLUMN(),0),"")</f>
        <v>9.49</v>
      </c>
      <c r="G1331" s="2">
        <f>IFERROR(VLOOKUP(Tableau2[[#This Row],[PR]],'Taux sortant'!$I$9:$S$167,COLUMN(),0),"")</f>
        <v>8.1199999999999992</v>
      </c>
      <c r="H1331" s="2">
        <f>IFERROR(VLOOKUP(Tableau2[[#This Row],[PR]],'Taux sortant'!$I$9:$S$167,COLUMN(),0),"")</f>
        <v>6.99</v>
      </c>
      <c r="I1331" s="2">
        <f>IFERROR(VLOOKUP(Tableau2[[#This Row],[PR]],'Taux sortant'!$I$9:$S$167,COLUMN(),0),"")</f>
        <v>6.03</v>
      </c>
      <c r="J1331" s="2">
        <f>IFERROR(VLOOKUP(Tableau2[[#This Row],[PR]],'Taux sortant'!$I$9:$S$167,COLUMN(),0),"")</f>
        <v>2466.4499999999998</v>
      </c>
      <c r="K1331" s="2">
        <f>IFERROR(VLOOKUP(Tableau2[[#This Row],[PR]],'Taux sortant'!$I$9:$S$167,COLUMN(),0),"")</f>
        <v>0</v>
      </c>
      <c r="L1331" s="2" t="str">
        <f>IFERROR(VLOOKUP(Tableau2[[#This Row],[PR]],'Taux sortant'!$I$9:$S$167,COLUMN(),0),"")</f>
        <v/>
      </c>
    </row>
    <row r="1332" spans="1:12" x14ac:dyDescent="0.3">
      <c r="A1332" s="1" t="s">
        <v>5379</v>
      </c>
      <c r="B1332" s="1" t="s">
        <v>5362</v>
      </c>
      <c r="C1332" s="2" t="str">
        <f>IFERROR(VLOOKUP(Tableau2[[#This Row],[PR]],'Taux sortant'!$I$9:$S$167,COLUMN(),0),"")</f>
        <v/>
      </c>
      <c r="D1332" s="2" t="str">
        <f>IFERROR(VLOOKUP(Tableau2[[#This Row],[PR]],'Taux sortant'!$I$9:$S$167,COLUMN(),0),"")</f>
        <v/>
      </c>
      <c r="E1332" s="2" t="str">
        <f>IFERROR(VLOOKUP(Tableau2[[#This Row],[PR]],'Taux sortant'!$I$9:$S$167,COLUMN(),0),"")</f>
        <v/>
      </c>
      <c r="F1332" s="2" t="str">
        <f>IFERROR(VLOOKUP(Tableau2[[#This Row],[PR]],'Taux sortant'!$I$9:$S$167,COLUMN(),0),"")</f>
        <v/>
      </c>
      <c r="G1332" s="2" t="str">
        <f>IFERROR(VLOOKUP(Tableau2[[#This Row],[PR]],'Taux sortant'!$I$9:$S$167,COLUMN(),0),"")</f>
        <v/>
      </c>
      <c r="H1332" s="2" t="str">
        <f>IFERROR(VLOOKUP(Tableau2[[#This Row],[PR]],'Taux sortant'!$I$9:$S$167,COLUMN(),0),"")</f>
        <v/>
      </c>
      <c r="I1332" s="2" t="str">
        <f>IFERROR(VLOOKUP(Tableau2[[#This Row],[PR]],'Taux sortant'!$I$9:$S$167,COLUMN(),0),"")</f>
        <v/>
      </c>
      <c r="J1332" s="2" t="str">
        <f>IFERROR(VLOOKUP(Tableau2[[#This Row],[PR]],'Taux sortant'!$I$9:$S$167,COLUMN(),0),"")</f>
        <v/>
      </c>
      <c r="K1332" s="2" t="str">
        <f>IFERROR(VLOOKUP(Tableau2[[#This Row],[PR]],'Taux sortant'!$I$9:$S$167,COLUMN(),0),"")</f>
        <v/>
      </c>
      <c r="L1332" s="2" t="str">
        <f>IFERROR(VLOOKUP(Tableau2[[#This Row],[PR]],'Taux sortant'!$I$9:$S$167,COLUMN(),0),"")</f>
        <v/>
      </c>
    </row>
    <row r="1333" spans="1:12" x14ac:dyDescent="0.3">
      <c r="A1333" s="1" t="s">
        <v>1840</v>
      </c>
      <c r="B1333" s="1" t="s">
        <v>1618</v>
      </c>
      <c r="C1333" s="2">
        <f>IFERROR(VLOOKUP(Tableau2[[#This Row],[PR]],'Taux sortant'!$I$9:$S$167,COLUMN(),0),"")</f>
        <v>20.91</v>
      </c>
      <c r="D1333" s="2">
        <f>IFERROR(VLOOKUP(Tableau2[[#This Row],[PR]],'Taux sortant'!$I$9:$S$167,COLUMN(),0),"")</f>
        <v>16.62</v>
      </c>
      <c r="E1333" s="2">
        <f>IFERROR(VLOOKUP(Tableau2[[#This Row],[PR]],'Taux sortant'!$I$9:$S$167,COLUMN(),0),"")</f>
        <v>12.11</v>
      </c>
      <c r="F1333" s="2">
        <f>IFERROR(VLOOKUP(Tableau2[[#This Row],[PR]],'Taux sortant'!$I$9:$S$167,COLUMN(),0),"")</f>
        <v>9.7100000000000009</v>
      </c>
      <c r="G1333" s="2">
        <f>IFERROR(VLOOKUP(Tableau2[[#This Row],[PR]],'Taux sortant'!$I$9:$S$167,COLUMN(),0),"")</f>
        <v>7</v>
      </c>
      <c r="H1333" s="2">
        <f>IFERROR(VLOOKUP(Tableau2[[#This Row],[PR]],'Taux sortant'!$I$9:$S$167,COLUMN(),0),"")</f>
        <v>4.8099999999999996</v>
      </c>
      <c r="I1333" s="2">
        <f>IFERROR(VLOOKUP(Tableau2[[#This Row],[PR]],'Taux sortant'!$I$9:$S$167,COLUMN(),0),"")</f>
        <v>4.1900000000000004</v>
      </c>
      <c r="J1333" s="2">
        <f>IFERROR(VLOOKUP(Tableau2[[#This Row],[PR]],'Taux sortant'!$I$9:$S$167,COLUMN(),0),"")</f>
        <v>0</v>
      </c>
      <c r="K1333" s="2">
        <f>IFERROR(VLOOKUP(Tableau2[[#This Row],[PR]],'Taux sortant'!$I$9:$S$167,COLUMN(),0),"")</f>
        <v>0</v>
      </c>
      <c r="L1333" s="2" t="str">
        <f>IFERROR(VLOOKUP(Tableau2[[#This Row],[PR]],'Taux sortant'!$I$9:$S$167,COLUMN(),0),"")</f>
        <v/>
      </c>
    </row>
    <row r="1334" spans="1:12" x14ac:dyDescent="0.3">
      <c r="A1334" s="1" t="s">
        <v>3096</v>
      </c>
      <c r="B1334" s="1" t="s">
        <v>3080</v>
      </c>
      <c r="C1334" s="2">
        <f>IFERROR(VLOOKUP(Tableau2[[#This Row],[PR]],'Taux sortant'!$I$9:$S$167,COLUMN(),0),"")</f>
        <v>14.55</v>
      </c>
      <c r="D1334" s="2">
        <f>IFERROR(VLOOKUP(Tableau2[[#This Row],[PR]],'Taux sortant'!$I$9:$S$167,COLUMN(),0),"")</f>
        <v>12.11</v>
      </c>
      <c r="E1334" s="2">
        <f>IFERROR(VLOOKUP(Tableau2[[#This Row],[PR]],'Taux sortant'!$I$9:$S$167,COLUMN(),0),"")</f>
        <v>9.24</v>
      </c>
      <c r="F1334" s="2">
        <f>IFERROR(VLOOKUP(Tableau2[[#This Row],[PR]],'Taux sortant'!$I$9:$S$167,COLUMN(),0),"")</f>
        <v>7.86</v>
      </c>
      <c r="G1334" s="2">
        <f>IFERROR(VLOOKUP(Tableau2[[#This Row],[PR]],'Taux sortant'!$I$9:$S$167,COLUMN(),0),"")</f>
        <v>6.7</v>
      </c>
      <c r="H1334" s="2">
        <f>IFERROR(VLOOKUP(Tableau2[[#This Row],[PR]],'Taux sortant'!$I$9:$S$167,COLUMN(),0),"")</f>
        <v>5.73</v>
      </c>
      <c r="I1334" s="2">
        <f>IFERROR(VLOOKUP(Tableau2[[#This Row],[PR]],'Taux sortant'!$I$9:$S$167,COLUMN(),0),"")</f>
        <v>4.97</v>
      </c>
      <c r="J1334" s="2">
        <f>IFERROR(VLOOKUP(Tableau2[[#This Row],[PR]],'Taux sortant'!$I$9:$S$167,COLUMN(),0),"")</f>
        <v>0</v>
      </c>
      <c r="K1334" s="2">
        <f>IFERROR(VLOOKUP(Tableau2[[#This Row],[PR]],'Taux sortant'!$I$9:$S$167,COLUMN(),0),"")</f>
        <v>0</v>
      </c>
      <c r="L1334" s="2" t="str">
        <f>IFERROR(VLOOKUP(Tableau2[[#This Row],[PR]],'Taux sortant'!$I$9:$S$167,COLUMN(),0),"")</f>
        <v/>
      </c>
    </row>
    <row r="1335" spans="1:12" x14ac:dyDescent="0.3">
      <c r="A1335" s="1" t="s">
        <v>3099</v>
      </c>
      <c r="B1335" s="1" t="s">
        <v>3080</v>
      </c>
      <c r="C1335" s="2">
        <f>IFERROR(VLOOKUP(Tableau2[[#This Row],[PR]],'Taux sortant'!$I$9:$S$167,COLUMN(),0),"")</f>
        <v>14.55</v>
      </c>
      <c r="D1335" s="2">
        <f>IFERROR(VLOOKUP(Tableau2[[#This Row],[PR]],'Taux sortant'!$I$9:$S$167,COLUMN(),0),"")</f>
        <v>12.11</v>
      </c>
      <c r="E1335" s="2">
        <f>IFERROR(VLOOKUP(Tableau2[[#This Row],[PR]],'Taux sortant'!$I$9:$S$167,COLUMN(),0),"")</f>
        <v>9.24</v>
      </c>
      <c r="F1335" s="2">
        <f>IFERROR(VLOOKUP(Tableau2[[#This Row],[PR]],'Taux sortant'!$I$9:$S$167,COLUMN(),0),"")</f>
        <v>7.86</v>
      </c>
      <c r="G1335" s="2">
        <f>IFERROR(VLOOKUP(Tableau2[[#This Row],[PR]],'Taux sortant'!$I$9:$S$167,COLUMN(),0),"")</f>
        <v>6.7</v>
      </c>
      <c r="H1335" s="2">
        <f>IFERROR(VLOOKUP(Tableau2[[#This Row],[PR]],'Taux sortant'!$I$9:$S$167,COLUMN(),0),"")</f>
        <v>5.73</v>
      </c>
      <c r="I1335" s="2">
        <f>IFERROR(VLOOKUP(Tableau2[[#This Row],[PR]],'Taux sortant'!$I$9:$S$167,COLUMN(),0),"")</f>
        <v>4.97</v>
      </c>
      <c r="J1335" s="2">
        <f>IFERROR(VLOOKUP(Tableau2[[#This Row],[PR]],'Taux sortant'!$I$9:$S$167,COLUMN(),0),"")</f>
        <v>0</v>
      </c>
      <c r="K1335" s="2">
        <f>IFERROR(VLOOKUP(Tableau2[[#This Row],[PR]],'Taux sortant'!$I$9:$S$167,COLUMN(),0),"")</f>
        <v>0</v>
      </c>
      <c r="L1335" s="2" t="str">
        <f>IFERROR(VLOOKUP(Tableau2[[#This Row],[PR]],'Taux sortant'!$I$9:$S$167,COLUMN(),0),"")</f>
        <v/>
      </c>
    </row>
    <row r="1336" spans="1:12" x14ac:dyDescent="0.3">
      <c r="A1336" s="1" t="s">
        <v>3102</v>
      </c>
      <c r="B1336" s="1" t="s">
        <v>3086</v>
      </c>
      <c r="C1336" s="2">
        <f>IFERROR(VLOOKUP(Tableau2[[#This Row],[PR]],'Taux sortant'!$I$9:$S$167,COLUMN(),0),"")</f>
        <v>14.38</v>
      </c>
      <c r="D1336" s="2">
        <f>IFERROR(VLOOKUP(Tableau2[[#This Row],[PR]],'Taux sortant'!$I$9:$S$167,COLUMN(),0),"")</f>
        <v>11.96</v>
      </c>
      <c r="E1336" s="2">
        <f>IFERROR(VLOOKUP(Tableau2[[#This Row],[PR]],'Taux sortant'!$I$9:$S$167,COLUMN(),0),"")</f>
        <v>9.1199999999999992</v>
      </c>
      <c r="F1336" s="2">
        <f>IFERROR(VLOOKUP(Tableau2[[#This Row],[PR]],'Taux sortant'!$I$9:$S$167,COLUMN(),0),"")</f>
        <v>7.74</v>
      </c>
      <c r="G1336" s="2">
        <f>IFERROR(VLOOKUP(Tableau2[[#This Row],[PR]],'Taux sortant'!$I$9:$S$167,COLUMN(),0),"")</f>
        <v>6.58</v>
      </c>
      <c r="H1336" s="2">
        <f>IFERROR(VLOOKUP(Tableau2[[#This Row],[PR]],'Taux sortant'!$I$9:$S$167,COLUMN(),0),"")</f>
        <v>5.57</v>
      </c>
      <c r="I1336" s="2">
        <f>IFERROR(VLOOKUP(Tableau2[[#This Row],[PR]],'Taux sortant'!$I$9:$S$167,COLUMN(),0),"")</f>
        <v>4.78</v>
      </c>
      <c r="J1336" s="2">
        <f>IFERROR(VLOOKUP(Tableau2[[#This Row],[PR]],'Taux sortant'!$I$9:$S$167,COLUMN(),0),"")</f>
        <v>0</v>
      </c>
      <c r="K1336" s="2">
        <f>IFERROR(VLOOKUP(Tableau2[[#This Row],[PR]],'Taux sortant'!$I$9:$S$167,COLUMN(),0),"")</f>
        <v>0</v>
      </c>
      <c r="L1336" s="2" t="str">
        <f>IFERROR(VLOOKUP(Tableau2[[#This Row],[PR]],'Taux sortant'!$I$9:$S$167,COLUMN(),0),"")</f>
        <v/>
      </c>
    </row>
    <row r="1337" spans="1:12" x14ac:dyDescent="0.3">
      <c r="A1337" s="1" t="s">
        <v>5952</v>
      </c>
      <c r="B1337" s="1" t="s">
        <v>5815</v>
      </c>
      <c r="C1337" s="2">
        <f>IFERROR(VLOOKUP(Tableau2[[#This Row],[PR]],'Taux sortant'!$I$9:$S$167,COLUMN(),0),"")</f>
        <v>29.89</v>
      </c>
      <c r="D1337" s="2">
        <f>IFERROR(VLOOKUP(Tableau2[[#This Row],[PR]],'Taux sortant'!$I$9:$S$167,COLUMN(),0),"")</f>
        <v>27.05</v>
      </c>
      <c r="E1337" s="2">
        <f>IFERROR(VLOOKUP(Tableau2[[#This Row],[PR]],'Taux sortant'!$I$9:$S$167,COLUMN(),0),"")</f>
        <v>23.76</v>
      </c>
      <c r="F1337" s="2">
        <f>IFERROR(VLOOKUP(Tableau2[[#This Row],[PR]],'Taux sortant'!$I$9:$S$167,COLUMN(),0),"")</f>
        <v>22.11</v>
      </c>
      <c r="G1337" s="2">
        <f>IFERROR(VLOOKUP(Tableau2[[#This Row],[PR]],'Taux sortant'!$I$9:$S$167,COLUMN(),0),"")</f>
        <v>20.05</v>
      </c>
      <c r="H1337" s="2">
        <f>IFERROR(VLOOKUP(Tableau2[[#This Row],[PR]],'Taux sortant'!$I$9:$S$167,COLUMN(),0),"")</f>
        <v>17.09</v>
      </c>
      <c r="I1337" s="2">
        <f>IFERROR(VLOOKUP(Tableau2[[#This Row],[PR]],'Taux sortant'!$I$9:$S$167,COLUMN(),0),"")</f>
        <v>15.56</v>
      </c>
      <c r="J1337" s="2">
        <f>IFERROR(VLOOKUP(Tableau2[[#This Row],[PR]],'Taux sortant'!$I$9:$S$167,COLUMN(),0),"")</f>
        <v>0</v>
      </c>
      <c r="K1337" s="2">
        <f>IFERROR(VLOOKUP(Tableau2[[#This Row],[PR]],'Taux sortant'!$I$9:$S$167,COLUMN(),0),"")</f>
        <v>0</v>
      </c>
      <c r="L1337" s="2" t="str">
        <f>IFERROR(VLOOKUP(Tableau2[[#This Row],[PR]],'Taux sortant'!$I$9:$S$167,COLUMN(),0),"")</f>
        <v/>
      </c>
    </row>
    <row r="1338" spans="1:12" x14ac:dyDescent="0.3">
      <c r="A1338" s="1" t="s">
        <v>283</v>
      </c>
      <c r="B1338" s="1" t="s">
        <v>63</v>
      </c>
      <c r="C1338" s="2">
        <f>IFERROR(VLOOKUP(Tableau2[[#This Row],[PR]],'Taux sortant'!$I$9:$S$167,COLUMN(),0),"")</f>
        <v>13.04</v>
      </c>
      <c r="D1338" s="2">
        <f>IFERROR(VLOOKUP(Tableau2[[#This Row],[PR]],'Taux sortant'!$I$9:$S$167,COLUMN(),0),"")</f>
        <v>10.46</v>
      </c>
      <c r="E1338" s="2">
        <f>IFERROR(VLOOKUP(Tableau2[[#This Row],[PR]],'Taux sortant'!$I$9:$S$167,COLUMN(),0),"")</f>
        <v>7.52</v>
      </c>
      <c r="F1338" s="2">
        <f>IFERROR(VLOOKUP(Tableau2[[#This Row],[PR]],'Taux sortant'!$I$9:$S$167,COLUMN(),0),"")</f>
        <v>6.12</v>
      </c>
      <c r="G1338" s="2">
        <f>IFERROR(VLOOKUP(Tableau2[[#This Row],[PR]],'Taux sortant'!$I$9:$S$167,COLUMN(),0),"")</f>
        <v>5.09</v>
      </c>
      <c r="H1338" s="2">
        <f>IFERROR(VLOOKUP(Tableau2[[#This Row],[PR]],'Taux sortant'!$I$9:$S$167,COLUMN(),0),"")</f>
        <v>4.2300000000000004</v>
      </c>
      <c r="I1338" s="2">
        <f>IFERROR(VLOOKUP(Tableau2[[#This Row],[PR]],'Taux sortant'!$I$9:$S$167,COLUMN(),0),"")</f>
        <v>3.67</v>
      </c>
      <c r="J1338" s="2">
        <f>IFERROR(VLOOKUP(Tableau2[[#This Row],[PR]],'Taux sortant'!$I$9:$S$167,COLUMN(),0),"")</f>
        <v>0</v>
      </c>
      <c r="K1338" s="2">
        <f>IFERROR(VLOOKUP(Tableau2[[#This Row],[PR]],'Taux sortant'!$I$9:$S$167,COLUMN(),0),"")</f>
        <v>0</v>
      </c>
      <c r="L1338" s="2" t="str">
        <f>IFERROR(VLOOKUP(Tableau2[[#This Row],[PR]],'Taux sortant'!$I$9:$S$167,COLUMN(),0),"")</f>
        <v/>
      </c>
    </row>
    <row r="1339" spans="1:12" x14ac:dyDescent="0.3">
      <c r="A1339" s="1" t="s">
        <v>4164</v>
      </c>
      <c r="B1339" s="1" t="s">
        <v>4140</v>
      </c>
      <c r="C1339" s="2" t="str">
        <f>IFERROR(VLOOKUP(Tableau2[[#This Row],[PR]],'Taux sortant'!$I$9:$S$167,COLUMN(),0),"")</f>
        <v/>
      </c>
      <c r="D1339" s="2" t="str">
        <f>IFERROR(VLOOKUP(Tableau2[[#This Row],[PR]],'Taux sortant'!$I$9:$S$167,COLUMN(),0),"")</f>
        <v/>
      </c>
      <c r="E1339" s="2" t="str">
        <f>IFERROR(VLOOKUP(Tableau2[[#This Row],[PR]],'Taux sortant'!$I$9:$S$167,COLUMN(),0),"")</f>
        <v/>
      </c>
      <c r="F1339" s="2" t="str">
        <f>IFERROR(VLOOKUP(Tableau2[[#This Row],[PR]],'Taux sortant'!$I$9:$S$167,COLUMN(),0),"")</f>
        <v/>
      </c>
      <c r="G1339" s="2" t="str">
        <f>IFERROR(VLOOKUP(Tableau2[[#This Row],[PR]],'Taux sortant'!$I$9:$S$167,COLUMN(),0),"")</f>
        <v/>
      </c>
      <c r="H1339" s="2" t="str">
        <f>IFERROR(VLOOKUP(Tableau2[[#This Row],[PR]],'Taux sortant'!$I$9:$S$167,COLUMN(),0),"")</f>
        <v/>
      </c>
      <c r="I1339" s="2" t="str">
        <f>IFERROR(VLOOKUP(Tableau2[[#This Row],[PR]],'Taux sortant'!$I$9:$S$167,COLUMN(),0),"")</f>
        <v/>
      </c>
      <c r="J1339" s="2" t="str">
        <f>IFERROR(VLOOKUP(Tableau2[[#This Row],[PR]],'Taux sortant'!$I$9:$S$167,COLUMN(),0),"")</f>
        <v/>
      </c>
      <c r="K1339" s="2" t="str">
        <f>IFERROR(VLOOKUP(Tableau2[[#This Row],[PR]],'Taux sortant'!$I$9:$S$167,COLUMN(),0),"")</f>
        <v/>
      </c>
      <c r="L1339" s="2" t="str">
        <f>IFERROR(VLOOKUP(Tableau2[[#This Row],[PR]],'Taux sortant'!$I$9:$S$167,COLUMN(),0),"")</f>
        <v/>
      </c>
    </row>
    <row r="1340" spans="1:12" x14ac:dyDescent="0.3">
      <c r="A1340" s="1" t="s">
        <v>5953</v>
      </c>
      <c r="B1340" s="1" t="s">
        <v>5842</v>
      </c>
      <c r="C1340" s="2">
        <f>IFERROR(VLOOKUP(Tableau2[[#This Row],[PR]],'Taux sortant'!$I$9:$S$167,COLUMN(),0),"")</f>
        <v>34.979999999999997</v>
      </c>
      <c r="D1340" s="2">
        <f>IFERROR(VLOOKUP(Tableau2[[#This Row],[PR]],'Taux sortant'!$I$9:$S$167,COLUMN(),0),"")</f>
        <v>31.16</v>
      </c>
      <c r="E1340" s="2">
        <f>IFERROR(VLOOKUP(Tableau2[[#This Row],[PR]],'Taux sortant'!$I$9:$S$167,COLUMN(),0),"")</f>
        <v>26.49</v>
      </c>
      <c r="F1340" s="2">
        <f>IFERROR(VLOOKUP(Tableau2[[#This Row],[PR]],'Taux sortant'!$I$9:$S$167,COLUMN(),0),"")</f>
        <v>24.22</v>
      </c>
      <c r="G1340" s="2">
        <f>IFERROR(VLOOKUP(Tableau2[[#This Row],[PR]],'Taux sortant'!$I$9:$S$167,COLUMN(),0),"")</f>
        <v>21.78</v>
      </c>
      <c r="H1340" s="2">
        <f>IFERROR(VLOOKUP(Tableau2[[#This Row],[PR]],'Taux sortant'!$I$9:$S$167,COLUMN(),0),"")</f>
        <v>19.420000000000002</v>
      </c>
      <c r="I1340" s="2">
        <f>IFERROR(VLOOKUP(Tableau2[[#This Row],[PR]],'Taux sortant'!$I$9:$S$167,COLUMN(),0),"")</f>
        <v>17.87</v>
      </c>
      <c r="J1340" s="2">
        <f>IFERROR(VLOOKUP(Tableau2[[#This Row],[PR]],'Taux sortant'!$I$9:$S$167,COLUMN(),0),"")</f>
        <v>0</v>
      </c>
      <c r="K1340" s="2">
        <f>IFERROR(VLOOKUP(Tableau2[[#This Row],[PR]],'Taux sortant'!$I$9:$S$167,COLUMN(),0),"")</f>
        <v>0</v>
      </c>
      <c r="L1340" s="2" t="str">
        <f>IFERROR(VLOOKUP(Tableau2[[#This Row],[PR]],'Taux sortant'!$I$9:$S$167,COLUMN(),0),"")</f>
        <v/>
      </c>
    </row>
    <row r="1341" spans="1:12" x14ac:dyDescent="0.3">
      <c r="A1341" s="1" t="s">
        <v>3106</v>
      </c>
      <c r="B1341" s="1" t="s">
        <v>3107</v>
      </c>
      <c r="C1341" s="2" t="str">
        <f>IFERROR(VLOOKUP(Tableau2[[#This Row],[PR]],'Taux sortant'!$I$9:$S$167,COLUMN(),0),"")</f>
        <v/>
      </c>
      <c r="D1341" s="2" t="str">
        <f>IFERROR(VLOOKUP(Tableau2[[#This Row],[PR]],'Taux sortant'!$I$9:$S$167,COLUMN(),0),"")</f>
        <v/>
      </c>
      <c r="E1341" s="2" t="str">
        <f>IFERROR(VLOOKUP(Tableau2[[#This Row],[PR]],'Taux sortant'!$I$9:$S$167,COLUMN(),0),"")</f>
        <v/>
      </c>
      <c r="F1341" s="2" t="str">
        <f>IFERROR(VLOOKUP(Tableau2[[#This Row],[PR]],'Taux sortant'!$I$9:$S$167,COLUMN(),0),"")</f>
        <v/>
      </c>
      <c r="G1341" s="2" t="str">
        <f>IFERROR(VLOOKUP(Tableau2[[#This Row],[PR]],'Taux sortant'!$I$9:$S$167,COLUMN(),0),"")</f>
        <v/>
      </c>
      <c r="H1341" s="2" t="str">
        <f>IFERROR(VLOOKUP(Tableau2[[#This Row],[PR]],'Taux sortant'!$I$9:$S$167,COLUMN(),0),"")</f>
        <v/>
      </c>
      <c r="I1341" s="2" t="str">
        <f>IFERROR(VLOOKUP(Tableau2[[#This Row],[PR]],'Taux sortant'!$I$9:$S$167,COLUMN(),0),"")</f>
        <v/>
      </c>
      <c r="J1341" s="2" t="str">
        <f>IFERROR(VLOOKUP(Tableau2[[#This Row],[PR]],'Taux sortant'!$I$9:$S$167,COLUMN(),0),"")</f>
        <v/>
      </c>
      <c r="K1341" s="2" t="str">
        <f>IFERROR(VLOOKUP(Tableau2[[#This Row],[PR]],'Taux sortant'!$I$9:$S$167,COLUMN(),0),"")</f>
        <v/>
      </c>
      <c r="L1341" s="2" t="str">
        <f>IFERROR(VLOOKUP(Tableau2[[#This Row],[PR]],'Taux sortant'!$I$9:$S$167,COLUMN(),0),"")</f>
        <v/>
      </c>
    </row>
    <row r="1342" spans="1:12" x14ac:dyDescent="0.3">
      <c r="A1342" s="1" t="s">
        <v>3111</v>
      </c>
      <c r="B1342" s="1" t="s">
        <v>3082</v>
      </c>
      <c r="C1342" s="2">
        <f>IFERROR(VLOOKUP(Tableau2[[#This Row],[PR]],'Taux sortant'!$I$9:$S$167,COLUMN(),0),"")</f>
        <v>15.9</v>
      </c>
      <c r="D1342" s="2">
        <f>IFERROR(VLOOKUP(Tableau2[[#This Row],[PR]],'Taux sortant'!$I$9:$S$167,COLUMN(),0),"")</f>
        <v>13.36</v>
      </c>
      <c r="E1342" s="2">
        <f>IFERROR(VLOOKUP(Tableau2[[#This Row],[PR]],'Taux sortant'!$I$9:$S$167,COLUMN(),0),"")</f>
        <v>10.43</v>
      </c>
      <c r="F1342" s="2">
        <f>IFERROR(VLOOKUP(Tableau2[[#This Row],[PR]],'Taux sortant'!$I$9:$S$167,COLUMN(),0),"")</f>
        <v>8.9700000000000006</v>
      </c>
      <c r="G1342" s="2">
        <f>IFERROR(VLOOKUP(Tableau2[[#This Row],[PR]],'Taux sortant'!$I$9:$S$167,COLUMN(),0),"")</f>
        <v>7.72</v>
      </c>
      <c r="H1342" s="2">
        <f>IFERROR(VLOOKUP(Tableau2[[#This Row],[PR]],'Taux sortant'!$I$9:$S$167,COLUMN(),0),"")</f>
        <v>6.68</v>
      </c>
      <c r="I1342" s="2">
        <f>IFERROR(VLOOKUP(Tableau2[[#This Row],[PR]],'Taux sortant'!$I$9:$S$167,COLUMN(),0),"")</f>
        <v>5.85</v>
      </c>
      <c r="J1342" s="2">
        <f>IFERROR(VLOOKUP(Tableau2[[#This Row],[PR]],'Taux sortant'!$I$9:$S$167,COLUMN(),0),"")</f>
        <v>0</v>
      </c>
      <c r="K1342" s="2">
        <f>IFERROR(VLOOKUP(Tableau2[[#This Row],[PR]],'Taux sortant'!$I$9:$S$167,COLUMN(),0),"")</f>
        <v>0</v>
      </c>
      <c r="L1342" s="2" t="str">
        <f>IFERROR(VLOOKUP(Tableau2[[#This Row],[PR]],'Taux sortant'!$I$9:$S$167,COLUMN(),0),"")</f>
        <v/>
      </c>
    </row>
    <row r="1343" spans="1:12" x14ac:dyDescent="0.3">
      <c r="A1343" s="1" t="s">
        <v>5956</v>
      </c>
      <c r="B1343" s="1" t="s">
        <v>5815</v>
      </c>
      <c r="C1343" s="2">
        <f>IFERROR(VLOOKUP(Tableau2[[#This Row],[PR]],'Taux sortant'!$I$9:$S$167,COLUMN(),0),"")</f>
        <v>29.89</v>
      </c>
      <c r="D1343" s="2">
        <f>IFERROR(VLOOKUP(Tableau2[[#This Row],[PR]],'Taux sortant'!$I$9:$S$167,COLUMN(),0),"")</f>
        <v>27.05</v>
      </c>
      <c r="E1343" s="2">
        <f>IFERROR(VLOOKUP(Tableau2[[#This Row],[PR]],'Taux sortant'!$I$9:$S$167,COLUMN(),0),"")</f>
        <v>23.76</v>
      </c>
      <c r="F1343" s="2">
        <f>IFERROR(VLOOKUP(Tableau2[[#This Row],[PR]],'Taux sortant'!$I$9:$S$167,COLUMN(),0),"")</f>
        <v>22.11</v>
      </c>
      <c r="G1343" s="2">
        <f>IFERROR(VLOOKUP(Tableau2[[#This Row],[PR]],'Taux sortant'!$I$9:$S$167,COLUMN(),0),"")</f>
        <v>20.05</v>
      </c>
      <c r="H1343" s="2">
        <f>IFERROR(VLOOKUP(Tableau2[[#This Row],[PR]],'Taux sortant'!$I$9:$S$167,COLUMN(),0),"")</f>
        <v>17.09</v>
      </c>
      <c r="I1343" s="2">
        <f>IFERROR(VLOOKUP(Tableau2[[#This Row],[PR]],'Taux sortant'!$I$9:$S$167,COLUMN(),0),"")</f>
        <v>15.56</v>
      </c>
      <c r="J1343" s="2">
        <f>IFERROR(VLOOKUP(Tableau2[[#This Row],[PR]],'Taux sortant'!$I$9:$S$167,COLUMN(),0),"")</f>
        <v>0</v>
      </c>
      <c r="K1343" s="2">
        <f>IFERROR(VLOOKUP(Tableau2[[#This Row],[PR]],'Taux sortant'!$I$9:$S$167,COLUMN(),0),"")</f>
        <v>0</v>
      </c>
      <c r="L1343" s="2" t="str">
        <f>IFERROR(VLOOKUP(Tableau2[[#This Row],[PR]],'Taux sortant'!$I$9:$S$167,COLUMN(),0),"")</f>
        <v/>
      </c>
    </row>
    <row r="1344" spans="1:12" x14ac:dyDescent="0.3">
      <c r="A1344" s="1" t="s">
        <v>109</v>
      </c>
      <c r="B1344" s="1" t="s">
        <v>109</v>
      </c>
      <c r="C1344" s="2">
        <f>IFERROR(VLOOKUP(Tableau2[[#This Row],[PR]],'Taux sortant'!$I$9:$S$167,COLUMN(),0),"")</f>
        <v>23.78</v>
      </c>
      <c r="D1344" s="2">
        <f>IFERROR(VLOOKUP(Tableau2[[#This Row],[PR]],'Taux sortant'!$I$9:$S$167,COLUMN(),0),"")</f>
        <v>20.58</v>
      </c>
      <c r="E1344" s="2">
        <f>IFERROR(VLOOKUP(Tableau2[[#This Row],[PR]],'Taux sortant'!$I$9:$S$167,COLUMN(),0),"")</f>
        <v>16.13</v>
      </c>
      <c r="F1344" s="2">
        <f>IFERROR(VLOOKUP(Tableau2[[#This Row],[PR]],'Taux sortant'!$I$9:$S$167,COLUMN(),0),"")</f>
        <v>12.62</v>
      </c>
      <c r="G1344" s="2">
        <f>IFERROR(VLOOKUP(Tableau2[[#This Row],[PR]],'Taux sortant'!$I$9:$S$167,COLUMN(),0),"")</f>
        <v>9</v>
      </c>
      <c r="H1344" s="2">
        <f>IFERROR(VLOOKUP(Tableau2[[#This Row],[PR]],'Taux sortant'!$I$9:$S$167,COLUMN(),0),"")</f>
        <v>5.95</v>
      </c>
      <c r="I1344" s="2">
        <f>IFERROR(VLOOKUP(Tableau2[[#This Row],[PR]],'Taux sortant'!$I$9:$S$167,COLUMN(),0),"")</f>
        <v>4.28</v>
      </c>
      <c r="J1344" s="2">
        <f>IFERROR(VLOOKUP(Tableau2[[#This Row],[PR]],'Taux sortant'!$I$9:$S$167,COLUMN(),0),"")</f>
        <v>0</v>
      </c>
      <c r="K1344" s="2">
        <f>IFERROR(VLOOKUP(Tableau2[[#This Row],[PR]],'Taux sortant'!$I$9:$S$167,COLUMN(),0),"")</f>
        <v>0</v>
      </c>
      <c r="L1344" s="2" t="str">
        <f>IFERROR(VLOOKUP(Tableau2[[#This Row],[PR]],'Taux sortant'!$I$9:$S$167,COLUMN(),0),"")</f>
        <v/>
      </c>
    </row>
    <row r="1345" spans="1:12" x14ac:dyDescent="0.3">
      <c r="A1345" s="1" t="s">
        <v>109</v>
      </c>
      <c r="B1345" s="1" t="s">
        <v>4162</v>
      </c>
      <c r="C1345" s="2" t="str">
        <f>IFERROR(VLOOKUP(Tableau2[[#This Row],[PR]],'Taux sortant'!$I$9:$S$167,COLUMN(),0),"")</f>
        <v/>
      </c>
      <c r="D1345" s="2" t="str">
        <f>IFERROR(VLOOKUP(Tableau2[[#This Row],[PR]],'Taux sortant'!$I$9:$S$167,COLUMN(),0),"")</f>
        <v/>
      </c>
      <c r="E1345" s="2" t="str">
        <f>IFERROR(VLOOKUP(Tableau2[[#This Row],[PR]],'Taux sortant'!$I$9:$S$167,COLUMN(),0),"")</f>
        <v/>
      </c>
      <c r="F1345" s="2" t="str">
        <f>IFERROR(VLOOKUP(Tableau2[[#This Row],[PR]],'Taux sortant'!$I$9:$S$167,COLUMN(),0),"")</f>
        <v/>
      </c>
      <c r="G1345" s="2" t="str">
        <f>IFERROR(VLOOKUP(Tableau2[[#This Row],[PR]],'Taux sortant'!$I$9:$S$167,COLUMN(),0),"")</f>
        <v/>
      </c>
      <c r="H1345" s="2" t="str">
        <f>IFERROR(VLOOKUP(Tableau2[[#This Row],[PR]],'Taux sortant'!$I$9:$S$167,COLUMN(),0),"")</f>
        <v/>
      </c>
      <c r="I1345" s="2" t="str">
        <f>IFERROR(VLOOKUP(Tableau2[[#This Row],[PR]],'Taux sortant'!$I$9:$S$167,COLUMN(),0),"")</f>
        <v/>
      </c>
      <c r="J1345" s="2" t="str">
        <f>IFERROR(VLOOKUP(Tableau2[[#This Row],[PR]],'Taux sortant'!$I$9:$S$167,COLUMN(),0),"")</f>
        <v/>
      </c>
      <c r="K1345" s="2" t="str">
        <f>IFERROR(VLOOKUP(Tableau2[[#This Row],[PR]],'Taux sortant'!$I$9:$S$167,COLUMN(),0),"")</f>
        <v/>
      </c>
      <c r="L1345" s="2" t="str">
        <f>IFERROR(VLOOKUP(Tableau2[[#This Row],[PR]],'Taux sortant'!$I$9:$S$167,COLUMN(),0),"")</f>
        <v/>
      </c>
    </row>
    <row r="1346" spans="1:12" x14ac:dyDescent="0.3">
      <c r="A1346" s="1" t="s">
        <v>4170</v>
      </c>
      <c r="B1346" s="1" t="s">
        <v>4162</v>
      </c>
      <c r="C1346" s="2" t="str">
        <f>IFERROR(VLOOKUP(Tableau2[[#This Row],[PR]],'Taux sortant'!$I$9:$S$167,COLUMN(),0),"")</f>
        <v/>
      </c>
      <c r="D1346" s="2" t="str">
        <f>IFERROR(VLOOKUP(Tableau2[[#This Row],[PR]],'Taux sortant'!$I$9:$S$167,COLUMN(),0),"")</f>
        <v/>
      </c>
      <c r="E1346" s="2" t="str">
        <f>IFERROR(VLOOKUP(Tableau2[[#This Row],[PR]],'Taux sortant'!$I$9:$S$167,COLUMN(),0),"")</f>
        <v/>
      </c>
      <c r="F1346" s="2" t="str">
        <f>IFERROR(VLOOKUP(Tableau2[[#This Row],[PR]],'Taux sortant'!$I$9:$S$167,COLUMN(),0),"")</f>
        <v/>
      </c>
      <c r="G1346" s="2" t="str">
        <f>IFERROR(VLOOKUP(Tableau2[[#This Row],[PR]],'Taux sortant'!$I$9:$S$167,COLUMN(),0),"")</f>
        <v/>
      </c>
      <c r="H1346" s="2" t="str">
        <f>IFERROR(VLOOKUP(Tableau2[[#This Row],[PR]],'Taux sortant'!$I$9:$S$167,COLUMN(),0),"")</f>
        <v/>
      </c>
      <c r="I1346" s="2" t="str">
        <f>IFERROR(VLOOKUP(Tableau2[[#This Row],[PR]],'Taux sortant'!$I$9:$S$167,COLUMN(),0),"")</f>
        <v/>
      </c>
      <c r="J1346" s="2" t="str">
        <f>IFERROR(VLOOKUP(Tableau2[[#This Row],[PR]],'Taux sortant'!$I$9:$S$167,COLUMN(),0),"")</f>
        <v/>
      </c>
      <c r="K1346" s="2" t="str">
        <f>IFERROR(VLOOKUP(Tableau2[[#This Row],[PR]],'Taux sortant'!$I$9:$S$167,COLUMN(),0),"")</f>
        <v/>
      </c>
      <c r="L1346" s="2" t="str">
        <f>IFERROR(VLOOKUP(Tableau2[[#This Row],[PR]],'Taux sortant'!$I$9:$S$167,COLUMN(),0),"")</f>
        <v/>
      </c>
    </row>
    <row r="1347" spans="1:12" x14ac:dyDescent="0.3">
      <c r="A1347" s="1" t="s">
        <v>288</v>
      </c>
      <c r="B1347" s="1" t="s">
        <v>46</v>
      </c>
      <c r="C1347" s="2" t="str">
        <f>IFERROR(VLOOKUP(Tableau2[[#This Row],[PR]],'Taux sortant'!$I$9:$S$167,COLUMN(),0),"")</f>
        <v/>
      </c>
      <c r="D1347" s="2" t="str">
        <f>IFERROR(VLOOKUP(Tableau2[[#This Row],[PR]],'Taux sortant'!$I$9:$S$167,COLUMN(),0),"")</f>
        <v/>
      </c>
      <c r="E1347" s="2" t="str">
        <f>IFERROR(VLOOKUP(Tableau2[[#This Row],[PR]],'Taux sortant'!$I$9:$S$167,COLUMN(),0),"")</f>
        <v/>
      </c>
      <c r="F1347" s="2" t="str">
        <f>IFERROR(VLOOKUP(Tableau2[[#This Row],[PR]],'Taux sortant'!$I$9:$S$167,COLUMN(),0),"")</f>
        <v/>
      </c>
      <c r="G1347" s="2" t="str">
        <f>IFERROR(VLOOKUP(Tableau2[[#This Row],[PR]],'Taux sortant'!$I$9:$S$167,COLUMN(),0),"")</f>
        <v/>
      </c>
      <c r="H1347" s="2" t="str">
        <f>IFERROR(VLOOKUP(Tableau2[[#This Row],[PR]],'Taux sortant'!$I$9:$S$167,COLUMN(),0),"")</f>
        <v/>
      </c>
      <c r="I1347" s="2" t="str">
        <f>IFERROR(VLOOKUP(Tableau2[[#This Row],[PR]],'Taux sortant'!$I$9:$S$167,COLUMN(),0),"")</f>
        <v/>
      </c>
      <c r="J1347" s="2" t="str">
        <f>IFERROR(VLOOKUP(Tableau2[[#This Row],[PR]],'Taux sortant'!$I$9:$S$167,COLUMN(),0),"")</f>
        <v/>
      </c>
      <c r="K1347" s="2" t="str">
        <f>IFERROR(VLOOKUP(Tableau2[[#This Row],[PR]],'Taux sortant'!$I$9:$S$167,COLUMN(),0),"")</f>
        <v/>
      </c>
      <c r="L1347" s="2" t="str">
        <f>IFERROR(VLOOKUP(Tableau2[[#This Row],[PR]],'Taux sortant'!$I$9:$S$167,COLUMN(),0),"")</f>
        <v/>
      </c>
    </row>
    <row r="1348" spans="1:12" x14ac:dyDescent="0.3">
      <c r="A1348" s="1" t="s">
        <v>5959</v>
      </c>
      <c r="B1348" s="1" t="s">
        <v>5832</v>
      </c>
      <c r="C1348" s="2">
        <f>IFERROR(VLOOKUP(Tableau2[[#This Row],[PR]],'Taux sortant'!$I$9:$S$167,COLUMN(),0),"")</f>
        <v>31.17</v>
      </c>
      <c r="D1348" s="2">
        <f>IFERROR(VLOOKUP(Tableau2[[#This Row],[PR]],'Taux sortant'!$I$9:$S$167,COLUMN(),0),"")</f>
        <v>27.9</v>
      </c>
      <c r="E1348" s="2">
        <f>IFERROR(VLOOKUP(Tableau2[[#This Row],[PR]],'Taux sortant'!$I$9:$S$167,COLUMN(),0),"")</f>
        <v>24.1</v>
      </c>
      <c r="F1348" s="2">
        <f>IFERROR(VLOOKUP(Tableau2[[#This Row],[PR]],'Taux sortant'!$I$9:$S$167,COLUMN(),0),"")</f>
        <v>22.18</v>
      </c>
      <c r="G1348" s="2">
        <f>IFERROR(VLOOKUP(Tableau2[[#This Row],[PR]],'Taux sortant'!$I$9:$S$167,COLUMN(),0),"")</f>
        <v>19.97</v>
      </c>
      <c r="H1348" s="2">
        <f>IFERROR(VLOOKUP(Tableau2[[#This Row],[PR]],'Taux sortant'!$I$9:$S$167,COLUMN(),0),"")</f>
        <v>17.98</v>
      </c>
      <c r="I1348" s="2">
        <f>IFERROR(VLOOKUP(Tableau2[[#This Row],[PR]],'Taux sortant'!$I$9:$S$167,COLUMN(),0),"")</f>
        <v>16.45</v>
      </c>
      <c r="J1348" s="2">
        <f>IFERROR(VLOOKUP(Tableau2[[#This Row],[PR]],'Taux sortant'!$I$9:$S$167,COLUMN(),0),"")</f>
        <v>0</v>
      </c>
      <c r="K1348" s="2">
        <f>IFERROR(VLOOKUP(Tableau2[[#This Row],[PR]],'Taux sortant'!$I$9:$S$167,COLUMN(),0),"")</f>
        <v>0</v>
      </c>
      <c r="L1348" s="2" t="str">
        <f>IFERROR(VLOOKUP(Tableau2[[#This Row],[PR]],'Taux sortant'!$I$9:$S$167,COLUMN(),0),"")</f>
        <v/>
      </c>
    </row>
    <row r="1349" spans="1:12" x14ac:dyDescent="0.3">
      <c r="A1349" s="1" t="s">
        <v>1843</v>
      </c>
      <c r="B1349" s="1" t="s">
        <v>1559</v>
      </c>
      <c r="C1349" s="2">
        <f>IFERROR(VLOOKUP(Tableau2[[#This Row],[PR]],'Taux sortant'!$I$9:$S$167,COLUMN(),0),"")</f>
        <v>30.33</v>
      </c>
      <c r="D1349" s="2">
        <f>IFERROR(VLOOKUP(Tableau2[[#This Row],[PR]],'Taux sortant'!$I$9:$S$167,COLUMN(),0),"")</f>
        <v>27.8</v>
      </c>
      <c r="E1349" s="2">
        <f>IFERROR(VLOOKUP(Tableau2[[#This Row],[PR]],'Taux sortant'!$I$9:$S$167,COLUMN(),0),"")</f>
        <v>20.43</v>
      </c>
      <c r="F1349" s="2">
        <f>IFERROR(VLOOKUP(Tableau2[[#This Row],[PR]],'Taux sortant'!$I$9:$S$167,COLUMN(),0),"")</f>
        <v>15.78</v>
      </c>
      <c r="G1349" s="2">
        <f>IFERROR(VLOOKUP(Tableau2[[#This Row],[PR]],'Taux sortant'!$I$9:$S$167,COLUMN(),0),"")</f>
        <v>11.93</v>
      </c>
      <c r="H1349" s="2">
        <f>IFERROR(VLOOKUP(Tableau2[[#This Row],[PR]],'Taux sortant'!$I$9:$S$167,COLUMN(),0),"")</f>
        <v>7.97</v>
      </c>
      <c r="I1349" s="2">
        <f>IFERROR(VLOOKUP(Tableau2[[#This Row],[PR]],'Taux sortant'!$I$9:$S$167,COLUMN(),0),"")</f>
        <v>7.56</v>
      </c>
      <c r="J1349" s="2">
        <f>IFERROR(VLOOKUP(Tableau2[[#This Row],[PR]],'Taux sortant'!$I$9:$S$167,COLUMN(),0),"")</f>
        <v>0</v>
      </c>
      <c r="K1349" s="2">
        <f>IFERROR(VLOOKUP(Tableau2[[#This Row],[PR]],'Taux sortant'!$I$9:$S$167,COLUMN(),0),"")</f>
        <v>0</v>
      </c>
      <c r="L1349" s="2" t="str">
        <f>IFERROR(VLOOKUP(Tableau2[[#This Row],[PR]],'Taux sortant'!$I$9:$S$167,COLUMN(),0),"")</f>
        <v/>
      </c>
    </row>
    <row r="1350" spans="1:12" x14ac:dyDescent="0.3">
      <c r="A1350" s="1" t="s">
        <v>3116</v>
      </c>
      <c r="B1350" s="1" t="s">
        <v>3100</v>
      </c>
      <c r="C1350" s="2" t="str">
        <f>IFERROR(VLOOKUP(Tableau2[[#This Row],[PR]],'Taux sortant'!$I$9:$S$167,COLUMN(),0),"")</f>
        <v/>
      </c>
      <c r="D1350" s="2" t="str">
        <f>IFERROR(VLOOKUP(Tableau2[[#This Row],[PR]],'Taux sortant'!$I$9:$S$167,COLUMN(),0),"")</f>
        <v/>
      </c>
      <c r="E1350" s="2" t="str">
        <f>IFERROR(VLOOKUP(Tableau2[[#This Row],[PR]],'Taux sortant'!$I$9:$S$167,COLUMN(),0),"")</f>
        <v/>
      </c>
      <c r="F1350" s="2" t="str">
        <f>IFERROR(VLOOKUP(Tableau2[[#This Row],[PR]],'Taux sortant'!$I$9:$S$167,COLUMN(),0),"")</f>
        <v/>
      </c>
      <c r="G1350" s="2" t="str">
        <f>IFERROR(VLOOKUP(Tableau2[[#This Row],[PR]],'Taux sortant'!$I$9:$S$167,COLUMN(),0),"")</f>
        <v/>
      </c>
      <c r="H1350" s="2" t="str">
        <f>IFERROR(VLOOKUP(Tableau2[[#This Row],[PR]],'Taux sortant'!$I$9:$S$167,COLUMN(),0),"")</f>
        <v/>
      </c>
      <c r="I1350" s="2" t="str">
        <f>IFERROR(VLOOKUP(Tableau2[[#This Row],[PR]],'Taux sortant'!$I$9:$S$167,COLUMN(),0),"")</f>
        <v/>
      </c>
      <c r="J1350" s="2" t="str">
        <f>IFERROR(VLOOKUP(Tableau2[[#This Row],[PR]],'Taux sortant'!$I$9:$S$167,COLUMN(),0),"")</f>
        <v/>
      </c>
      <c r="K1350" s="2" t="str">
        <f>IFERROR(VLOOKUP(Tableau2[[#This Row],[PR]],'Taux sortant'!$I$9:$S$167,COLUMN(),0),"")</f>
        <v/>
      </c>
      <c r="L1350" s="2" t="str">
        <f>IFERROR(VLOOKUP(Tableau2[[#This Row],[PR]],'Taux sortant'!$I$9:$S$167,COLUMN(),0),"")</f>
        <v/>
      </c>
    </row>
    <row r="1351" spans="1:12" x14ac:dyDescent="0.3">
      <c r="A1351" s="1" t="s">
        <v>4173</v>
      </c>
      <c r="B1351" s="1" t="s">
        <v>4174</v>
      </c>
      <c r="C1351" s="2">
        <f>IFERROR(VLOOKUP(Tableau2[[#This Row],[PR]],'Taux sortant'!$I$9:$S$167,COLUMN(),0),"")</f>
        <v>18.22</v>
      </c>
      <c r="D1351" s="2">
        <f>IFERROR(VLOOKUP(Tableau2[[#This Row],[PR]],'Taux sortant'!$I$9:$S$167,COLUMN(),0),"")</f>
        <v>15.54</v>
      </c>
      <c r="E1351" s="2">
        <f>IFERROR(VLOOKUP(Tableau2[[#This Row],[PR]],'Taux sortant'!$I$9:$S$167,COLUMN(),0),"")</f>
        <v>12.42</v>
      </c>
      <c r="F1351" s="2">
        <f>IFERROR(VLOOKUP(Tableau2[[#This Row],[PR]],'Taux sortant'!$I$9:$S$167,COLUMN(),0),"")</f>
        <v>10.85</v>
      </c>
      <c r="G1351" s="2">
        <f>IFERROR(VLOOKUP(Tableau2[[#This Row],[PR]],'Taux sortant'!$I$9:$S$167,COLUMN(),0),"")</f>
        <v>9.4499999999999993</v>
      </c>
      <c r="H1351" s="2">
        <f>IFERROR(VLOOKUP(Tableau2[[#This Row],[PR]],'Taux sortant'!$I$9:$S$167,COLUMN(),0),"")</f>
        <v>8.27</v>
      </c>
      <c r="I1351" s="2">
        <f>IFERROR(VLOOKUP(Tableau2[[#This Row],[PR]],'Taux sortant'!$I$9:$S$167,COLUMN(),0),"")</f>
        <v>7.27</v>
      </c>
      <c r="J1351" s="2">
        <f>IFERROR(VLOOKUP(Tableau2[[#This Row],[PR]],'Taux sortant'!$I$9:$S$167,COLUMN(),0),"")</f>
        <v>0</v>
      </c>
      <c r="K1351" s="2">
        <f>IFERROR(VLOOKUP(Tableau2[[#This Row],[PR]],'Taux sortant'!$I$9:$S$167,COLUMN(),0),"")</f>
        <v>0</v>
      </c>
      <c r="L1351" s="2" t="str">
        <f>IFERROR(VLOOKUP(Tableau2[[#This Row],[PR]],'Taux sortant'!$I$9:$S$167,COLUMN(),0),"")</f>
        <v/>
      </c>
    </row>
    <row r="1352" spans="1:12" x14ac:dyDescent="0.3">
      <c r="A1352" s="1" t="s">
        <v>5381</v>
      </c>
      <c r="B1352" s="1" t="s">
        <v>5351</v>
      </c>
      <c r="C1352" s="2">
        <f>IFERROR(VLOOKUP(Tableau2[[#This Row],[PR]],'Taux sortant'!$I$9:$S$167,COLUMN(),0),"")</f>
        <v>16.170000000000002</v>
      </c>
      <c r="D1352" s="2">
        <f>IFERROR(VLOOKUP(Tableau2[[#This Row],[PR]],'Taux sortant'!$I$9:$S$167,COLUMN(),0),"")</f>
        <v>13.54</v>
      </c>
      <c r="E1352" s="2">
        <f>IFERROR(VLOOKUP(Tableau2[[#This Row],[PR]],'Taux sortant'!$I$9:$S$167,COLUMN(),0),"")</f>
        <v>10.49</v>
      </c>
      <c r="F1352" s="2">
        <f>IFERROR(VLOOKUP(Tableau2[[#This Row],[PR]],'Taux sortant'!$I$9:$S$167,COLUMN(),0),"")</f>
        <v>8.9700000000000006</v>
      </c>
      <c r="G1352" s="2">
        <f>IFERROR(VLOOKUP(Tableau2[[#This Row],[PR]],'Taux sortant'!$I$9:$S$167,COLUMN(),0),"")</f>
        <v>7.62</v>
      </c>
      <c r="H1352" s="2">
        <f>IFERROR(VLOOKUP(Tableau2[[#This Row],[PR]],'Taux sortant'!$I$9:$S$167,COLUMN(),0),"")</f>
        <v>6.52</v>
      </c>
      <c r="I1352" s="2">
        <f>IFERROR(VLOOKUP(Tableau2[[#This Row],[PR]],'Taux sortant'!$I$9:$S$167,COLUMN(),0),"")</f>
        <v>5.64</v>
      </c>
      <c r="J1352" s="2">
        <f>IFERROR(VLOOKUP(Tableau2[[#This Row],[PR]],'Taux sortant'!$I$9:$S$167,COLUMN(),0),"")</f>
        <v>0</v>
      </c>
      <c r="K1352" s="2">
        <f>IFERROR(VLOOKUP(Tableau2[[#This Row],[PR]],'Taux sortant'!$I$9:$S$167,COLUMN(),0),"")</f>
        <v>0</v>
      </c>
      <c r="L1352" s="2" t="str">
        <f>IFERROR(VLOOKUP(Tableau2[[#This Row],[PR]],'Taux sortant'!$I$9:$S$167,COLUMN(),0),"")</f>
        <v/>
      </c>
    </row>
    <row r="1353" spans="1:12" x14ac:dyDescent="0.3">
      <c r="A1353" s="1" t="s">
        <v>290</v>
      </c>
      <c r="B1353" s="1" t="s">
        <v>134</v>
      </c>
      <c r="C1353" s="2">
        <f>IFERROR(VLOOKUP(Tableau2[[#This Row],[PR]],'Taux sortant'!$I$9:$S$167,COLUMN(),0),"")</f>
        <v>20.07</v>
      </c>
      <c r="D1353" s="2">
        <f>IFERROR(VLOOKUP(Tableau2[[#This Row],[PR]],'Taux sortant'!$I$9:$S$167,COLUMN(),0),"")</f>
        <v>15.84</v>
      </c>
      <c r="E1353" s="2">
        <f>IFERROR(VLOOKUP(Tableau2[[#This Row],[PR]],'Taux sortant'!$I$9:$S$167,COLUMN(),0),"")</f>
        <v>11.78</v>
      </c>
      <c r="F1353" s="2">
        <f>IFERROR(VLOOKUP(Tableau2[[#This Row],[PR]],'Taux sortant'!$I$9:$S$167,COLUMN(),0),"")</f>
        <v>8.85</v>
      </c>
      <c r="G1353" s="2">
        <f>IFERROR(VLOOKUP(Tableau2[[#This Row],[PR]],'Taux sortant'!$I$9:$S$167,COLUMN(),0),"")</f>
        <v>6.72</v>
      </c>
      <c r="H1353" s="2">
        <f>IFERROR(VLOOKUP(Tableau2[[#This Row],[PR]],'Taux sortant'!$I$9:$S$167,COLUMN(),0),"")</f>
        <v>5.19</v>
      </c>
      <c r="I1353" s="2">
        <f>IFERROR(VLOOKUP(Tableau2[[#This Row],[PR]],'Taux sortant'!$I$9:$S$167,COLUMN(),0),"")</f>
        <v>4.37</v>
      </c>
      <c r="J1353" s="2">
        <f>IFERROR(VLOOKUP(Tableau2[[#This Row],[PR]],'Taux sortant'!$I$9:$S$167,COLUMN(),0),"")</f>
        <v>0</v>
      </c>
      <c r="K1353" s="2">
        <f>IFERROR(VLOOKUP(Tableau2[[#This Row],[PR]],'Taux sortant'!$I$9:$S$167,COLUMN(),0),"")</f>
        <v>0</v>
      </c>
      <c r="L1353" s="2" t="str">
        <f>IFERROR(VLOOKUP(Tableau2[[#This Row],[PR]],'Taux sortant'!$I$9:$S$167,COLUMN(),0),"")</f>
        <v/>
      </c>
    </row>
    <row r="1354" spans="1:12" x14ac:dyDescent="0.3">
      <c r="A1354" s="1" t="s">
        <v>293</v>
      </c>
      <c r="B1354" s="1" t="s">
        <v>11</v>
      </c>
      <c r="C1354" s="2">
        <f>IFERROR(VLOOKUP(Tableau2[[#This Row],[PR]],'Taux sortant'!$I$9:$S$167,COLUMN(),0),"")</f>
        <v>24.25</v>
      </c>
      <c r="D1354" s="2">
        <f>IFERROR(VLOOKUP(Tableau2[[#This Row],[PR]],'Taux sortant'!$I$9:$S$167,COLUMN(),0),"")</f>
        <v>20.16</v>
      </c>
      <c r="E1354" s="2">
        <f>IFERROR(VLOOKUP(Tableau2[[#This Row],[PR]],'Taux sortant'!$I$9:$S$167,COLUMN(),0),"")</f>
        <v>14.11</v>
      </c>
      <c r="F1354" s="2">
        <f>IFERROR(VLOOKUP(Tableau2[[#This Row],[PR]],'Taux sortant'!$I$9:$S$167,COLUMN(),0),"")</f>
        <v>11.64</v>
      </c>
      <c r="G1354" s="2">
        <f>IFERROR(VLOOKUP(Tableau2[[#This Row],[PR]],'Taux sortant'!$I$9:$S$167,COLUMN(),0),"")</f>
        <v>9.73</v>
      </c>
      <c r="H1354" s="2">
        <f>IFERROR(VLOOKUP(Tableau2[[#This Row],[PR]],'Taux sortant'!$I$9:$S$167,COLUMN(),0),"")</f>
        <v>6.76</v>
      </c>
      <c r="I1354" s="2">
        <f>IFERROR(VLOOKUP(Tableau2[[#This Row],[PR]],'Taux sortant'!$I$9:$S$167,COLUMN(),0),"")</f>
        <v>6.23</v>
      </c>
      <c r="J1354" s="2">
        <f>IFERROR(VLOOKUP(Tableau2[[#This Row],[PR]],'Taux sortant'!$I$9:$S$167,COLUMN(),0),"")</f>
        <v>0</v>
      </c>
      <c r="K1354" s="2">
        <f>IFERROR(VLOOKUP(Tableau2[[#This Row],[PR]],'Taux sortant'!$I$9:$S$167,COLUMN(),0),"")</f>
        <v>0</v>
      </c>
      <c r="L1354" s="2" t="str">
        <f>IFERROR(VLOOKUP(Tableau2[[#This Row],[PR]],'Taux sortant'!$I$9:$S$167,COLUMN(),0),"")</f>
        <v/>
      </c>
    </row>
    <row r="1355" spans="1:12" x14ac:dyDescent="0.3">
      <c r="A1355" s="1" t="s">
        <v>5962</v>
      </c>
      <c r="B1355" s="1" t="s">
        <v>5820</v>
      </c>
      <c r="C1355" s="2" t="str">
        <f>IFERROR(VLOOKUP(Tableau2[[#This Row],[PR]],'Taux sortant'!$I$9:$S$167,COLUMN(),0),"")</f>
        <v/>
      </c>
      <c r="D1355" s="2" t="str">
        <f>IFERROR(VLOOKUP(Tableau2[[#This Row],[PR]],'Taux sortant'!$I$9:$S$167,COLUMN(),0),"")</f>
        <v/>
      </c>
      <c r="E1355" s="2" t="str">
        <f>IFERROR(VLOOKUP(Tableau2[[#This Row],[PR]],'Taux sortant'!$I$9:$S$167,COLUMN(),0),"")</f>
        <v/>
      </c>
      <c r="F1355" s="2" t="str">
        <f>IFERROR(VLOOKUP(Tableau2[[#This Row],[PR]],'Taux sortant'!$I$9:$S$167,COLUMN(),0),"")</f>
        <v/>
      </c>
      <c r="G1355" s="2" t="str">
        <f>IFERROR(VLOOKUP(Tableau2[[#This Row],[PR]],'Taux sortant'!$I$9:$S$167,COLUMN(),0),"")</f>
        <v/>
      </c>
      <c r="H1355" s="2" t="str">
        <f>IFERROR(VLOOKUP(Tableau2[[#This Row],[PR]],'Taux sortant'!$I$9:$S$167,COLUMN(),0),"")</f>
        <v/>
      </c>
      <c r="I1355" s="2" t="str">
        <f>IFERROR(VLOOKUP(Tableau2[[#This Row],[PR]],'Taux sortant'!$I$9:$S$167,COLUMN(),0),"")</f>
        <v/>
      </c>
      <c r="J1355" s="2" t="str">
        <f>IFERROR(VLOOKUP(Tableau2[[#This Row],[PR]],'Taux sortant'!$I$9:$S$167,COLUMN(),0),"")</f>
        <v/>
      </c>
      <c r="K1355" s="2" t="str">
        <f>IFERROR(VLOOKUP(Tableau2[[#This Row],[PR]],'Taux sortant'!$I$9:$S$167,COLUMN(),0),"")</f>
        <v/>
      </c>
      <c r="L1355" s="2" t="str">
        <f>IFERROR(VLOOKUP(Tableau2[[#This Row],[PR]],'Taux sortant'!$I$9:$S$167,COLUMN(),0),"")</f>
        <v/>
      </c>
    </row>
    <row r="1356" spans="1:12" x14ac:dyDescent="0.3">
      <c r="A1356" s="1" t="s">
        <v>4177</v>
      </c>
      <c r="B1356" s="1" t="s">
        <v>4145</v>
      </c>
      <c r="C1356" s="2">
        <f>IFERROR(VLOOKUP(Tableau2[[#This Row],[PR]],'Taux sortant'!$I$9:$S$167,COLUMN(),0),"")</f>
        <v>22.32</v>
      </c>
      <c r="D1356" s="2">
        <f>IFERROR(VLOOKUP(Tableau2[[#This Row],[PR]],'Taux sortant'!$I$9:$S$167,COLUMN(),0),"")</f>
        <v>19.86</v>
      </c>
      <c r="E1356" s="2">
        <f>IFERROR(VLOOKUP(Tableau2[[#This Row],[PR]],'Taux sortant'!$I$9:$S$167,COLUMN(),0),"")</f>
        <v>16.239999999999998</v>
      </c>
      <c r="F1356" s="2">
        <f>IFERROR(VLOOKUP(Tableau2[[#This Row],[PR]],'Taux sortant'!$I$9:$S$167,COLUMN(),0),"")</f>
        <v>14.04</v>
      </c>
      <c r="G1356" s="2">
        <f>IFERROR(VLOOKUP(Tableau2[[#This Row],[PR]],'Taux sortant'!$I$9:$S$167,COLUMN(),0),"")</f>
        <v>12.21</v>
      </c>
      <c r="H1356" s="2">
        <f>IFERROR(VLOOKUP(Tableau2[[#This Row],[PR]],'Taux sortant'!$I$9:$S$167,COLUMN(),0),"")</f>
        <v>10.16</v>
      </c>
      <c r="I1356" s="2">
        <f>IFERROR(VLOOKUP(Tableau2[[#This Row],[PR]],'Taux sortant'!$I$9:$S$167,COLUMN(),0),"")</f>
        <v>8.69</v>
      </c>
      <c r="J1356" s="2">
        <f>IFERROR(VLOOKUP(Tableau2[[#This Row],[PR]],'Taux sortant'!$I$9:$S$167,COLUMN(),0),"")</f>
        <v>0</v>
      </c>
      <c r="K1356" s="2">
        <f>IFERROR(VLOOKUP(Tableau2[[#This Row],[PR]],'Taux sortant'!$I$9:$S$167,COLUMN(),0),"")</f>
        <v>0</v>
      </c>
      <c r="L1356" s="2" t="str">
        <f>IFERROR(VLOOKUP(Tableau2[[#This Row],[PR]],'Taux sortant'!$I$9:$S$167,COLUMN(),0),"")</f>
        <v/>
      </c>
    </row>
    <row r="1357" spans="1:12" x14ac:dyDescent="0.3">
      <c r="A1357" s="1" t="s">
        <v>4179</v>
      </c>
      <c r="B1357" s="1" t="s">
        <v>4180</v>
      </c>
      <c r="C1357" s="2">
        <f>IFERROR(VLOOKUP(Tableau2[[#This Row],[PR]],'Taux sortant'!$I$9:$S$167,COLUMN(),0),"")</f>
        <v>22.64</v>
      </c>
      <c r="D1357" s="2">
        <f>IFERROR(VLOOKUP(Tableau2[[#This Row],[PR]],'Taux sortant'!$I$9:$S$167,COLUMN(),0),"")</f>
        <v>20.190000000000001</v>
      </c>
      <c r="E1357" s="2">
        <f>IFERROR(VLOOKUP(Tableau2[[#This Row],[PR]],'Taux sortant'!$I$9:$S$167,COLUMN(),0),"")</f>
        <v>16.53</v>
      </c>
      <c r="F1357" s="2">
        <f>IFERROR(VLOOKUP(Tableau2[[#This Row],[PR]],'Taux sortant'!$I$9:$S$167,COLUMN(),0),"")</f>
        <v>14.31</v>
      </c>
      <c r="G1357" s="2">
        <f>IFERROR(VLOOKUP(Tableau2[[#This Row],[PR]],'Taux sortant'!$I$9:$S$167,COLUMN(),0),"")</f>
        <v>12.45</v>
      </c>
      <c r="H1357" s="2">
        <f>IFERROR(VLOOKUP(Tableau2[[#This Row],[PR]],'Taux sortant'!$I$9:$S$167,COLUMN(),0),"")</f>
        <v>10.32</v>
      </c>
      <c r="I1357" s="2">
        <f>IFERROR(VLOOKUP(Tableau2[[#This Row],[PR]],'Taux sortant'!$I$9:$S$167,COLUMN(),0),"")</f>
        <v>8.83</v>
      </c>
      <c r="J1357" s="2">
        <f>IFERROR(VLOOKUP(Tableau2[[#This Row],[PR]],'Taux sortant'!$I$9:$S$167,COLUMN(),0),"")</f>
        <v>0</v>
      </c>
      <c r="K1357" s="2">
        <f>IFERROR(VLOOKUP(Tableau2[[#This Row],[PR]],'Taux sortant'!$I$9:$S$167,COLUMN(),0),"")</f>
        <v>0</v>
      </c>
      <c r="L1357" s="2" t="str">
        <f>IFERROR(VLOOKUP(Tableau2[[#This Row],[PR]],'Taux sortant'!$I$9:$S$167,COLUMN(),0),"")</f>
        <v/>
      </c>
    </row>
    <row r="1358" spans="1:12" x14ac:dyDescent="0.3">
      <c r="A1358" s="1" t="s">
        <v>5964</v>
      </c>
      <c r="B1358" s="1" t="s">
        <v>5816</v>
      </c>
      <c r="C1358" s="2" t="str">
        <f>IFERROR(VLOOKUP(Tableau2[[#This Row],[PR]],'Taux sortant'!$I$9:$S$167,COLUMN(),0),"")</f>
        <v/>
      </c>
      <c r="D1358" s="2" t="str">
        <f>IFERROR(VLOOKUP(Tableau2[[#This Row],[PR]],'Taux sortant'!$I$9:$S$167,COLUMN(),0),"")</f>
        <v/>
      </c>
      <c r="E1358" s="2" t="str">
        <f>IFERROR(VLOOKUP(Tableau2[[#This Row],[PR]],'Taux sortant'!$I$9:$S$167,COLUMN(),0),"")</f>
        <v/>
      </c>
      <c r="F1358" s="2" t="str">
        <f>IFERROR(VLOOKUP(Tableau2[[#This Row],[PR]],'Taux sortant'!$I$9:$S$167,COLUMN(),0),"")</f>
        <v/>
      </c>
      <c r="G1358" s="2" t="str">
        <f>IFERROR(VLOOKUP(Tableau2[[#This Row],[PR]],'Taux sortant'!$I$9:$S$167,COLUMN(),0),"")</f>
        <v/>
      </c>
      <c r="H1358" s="2" t="str">
        <f>IFERROR(VLOOKUP(Tableau2[[#This Row],[PR]],'Taux sortant'!$I$9:$S$167,COLUMN(),0),"")</f>
        <v/>
      </c>
      <c r="I1358" s="2" t="str">
        <f>IFERROR(VLOOKUP(Tableau2[[#This Row],[PR]],'Taux sortant'!$I$9:$S$167,COLUMN(),0),"")</f>
        <v/>
      </c>
      <c r="J1358" s="2" t="str">
        <f>IFERROR(VLOOKUP(Tableau2[[#This Row],[PR]],'Taux sortant'!$I$9:$S$167,COLUMN(),0),"")</f>
        <v/>
      </c>
      <c r="K1358" s="2" t="str">
        <f>IFERROR(VLOOKUP(Tableau2[[#This Row],[PR]],'Taux sortant'!$I$9:$S$167,COLUMN(),0),"")</f>
        <v/>
      </c>
      <c r="L1358" s="2" t="str">
        <f>IFERROR(VLOOKUP(Tableau2[[#This Row],[PR]],'Taux sortant'!$I$9:$S$167,COLUMN(),0),"")</f>
        <v/>
      </c>
    </row>
    <row r="1359" spans="1:12" x14ac:dyDescent="0.3">
      <c r="A1359" s="1" t="s">
        <v>296</v>
      </c>
      <c r="B1359" s="1" t="s">
        <v>33</v>
      </c>
      <c r="C1359" s="2">
        <f>IFERROR(VLOOKUP(Tableau2[[#This Row],[PR]],'Taux sortant'!$I$9:$S$167,COLUMN(),0),"")</f>
        <v>28.13</v>
      </c>
      <c r="D1359" s="2">
        <f>IFERROR(VLOOKUP(Tableau2[[#This Row],[PR]],'Taux sortant'!$I$9:$S$167,COLUMN(),0),"")</f>
        <v>22.97</v>
      </c>
      <c r="E1359" s="2">
        <f>IFERROR(VLOOKUP(Tableau2[[#This Row],[PR]],'Taux sortant'!$I$9:$S$167,COLUMN(),0),"")</f>
        <v>17.190000000000001</v>
      </c>
      <c r="F1359" s="2">
        <f>IFERROR(VLOOKUP(Tableau2[[#This Row],[PR]],'Taux sortant'!$I$9:$S$167,COLUMN(),0),"")</f>
        <v>13.88</v>
      </c>
      <c r="G1359" s="2">
        <f>IFERROR(VLOOKUP(Tableau2[[#This Row],[PR]],'Taux sortant'!$I$9:$S$167,COLUMN(),0),"")</f>
        <v>10.89</v>
      </c>
      <c r="H1359" s="2">
        <f>IFERROR(VLOOKUP(Tableau2[[#This Row],[PR]],'Taux sortant'!$I$9:$S$167,COLUMN(),0),"")</f>
        <v>7.86</v>
      </c>
      <c r="I1359" s="2">
        <f>IFERROR(VLOOKUP(Tableau2[[#This Row],[PR]],'Taux sortant'!$I$9:$S$167,COLUMN(),0),"")</f>
        <v>7.14</v>
      </c>
      <c r="J1359" s="2">
        <f>IFERROR(VLOOKUP(Tableau2[[#This Row],[PR]],'Taux sortant'!$I$9:$S$167,COLUMN(),0),"")</f>
        <v>0</v>
      </c>
      <c r="K1359" s="2">
        <f>IFERROR(VLOOKUP(Tableau2[[#This Row],[PR]],'Taux sortant'!$I$9:$S$167,COLUMN(),0),"")</f>
        <v>0</v>
      </c>
      <c r="L1359" s="2" t="str">
        <f>IFERROR(VLOOKUP(Tableau2[[#This Row],[PR]],'Taux sortant'!$I$9:$S$167,COLUMN(),0),"")</f>
        <v/>
      </c>
    </row>
    <row r="1360" spans="1:12" x14ac:dyDescent="0.3">
      <c r="A1360" s="1" t="s">
        <v>5384</v>
      </c>
      <c r="B1360" s="1" t="s">
        <v>5349</v>
      </c>
      <c r="C1360" s="2" t="str">
        <f>IFERROR(VLOOKUP(Tableau2[[#This Row],[PR]],'Taux sortant'!$I$9:$S$167,COLUMN(),0),"")</f>
        <v/>
      </c>
      <c r="D1360" s="2" t="str">
        <f>IFERROR(VLOOKUP(Tableau2[[#This Row],[PR]],'Taux sortant'!$I$9:$S$167,COLUMN(),0),"")</f>
        <v/>
      </c>
      <c r="E1360" s="2" t="str">
        <f>IFERROR(VLOOKUP(Tableau2[[#This Row],[PR]],'Taux sortant'!$I$9:$S$167,COLUMN(),0),"")</f>
        <v/>
      </c>
      <c r="F1360" s="2" t="str">
        <f>IFERROR(VLOOKUP(Tableau2[[#This Row],[PR]],'Taux sortant'!$I$9:$S$167,COLUMN(),0),"")</f>
        <v/>
      </c>
      <c r="G1360" s="2" t="str">
        <f>IFERROR(VLOOKUP(Tableau2[[#This Row],[PR]],'Taux sortant'!$I$9:$S$167,COLUMN(),0),"")</f>
        <v/>
      </c>
      <c r="H1360" s="2" t="str">
        <f>IFERROR(VLOOKUP(Tableau2[[#This Row],[PR]],'Taux sortant'!$I$9:$S$167,COLUMN(),0),"")</f>
        <v/>
      </c>
      <c r="I1360" s="2" t="str">
        <f>IFERROR(VLOOKUP(Tableau2[[#This Row],[PR]],'Taux sortant'!$I$9:$S$167,COLUMN(),0),"")</f>
        <v/>
      </c>
      <c r="J1360" s="2" t="str">
        <f>IFERROR(VLOOKUP(Tableau2[[#This Row],[PR]],'Taux sortant'!$I$9:$S$167,COLUMN(),0),"")</f>
        <v/>
      </c>
      <c r="K1360" s="2" t="str">
        <f>IFERROR(VLOOKUP(Tableau2[[#This Row],[PR]],'Taux sortant'!$I$9:$S$167,COLUMN(),0),"")</f>
        <v/>
      </c>
      <c r="L1360" s="2" t="str">
        <f>IFERROR(VLOOKUP(Tableau2[[#This Row],[PR]],'Taux sortant'!$I$9:$S$167,COLUMN(),0),"")</f>
        <v/>
      </c>
    </row>
    <row r="1361" spans="1:12" x14ac:dyDescent="0.3">
      <c r="A1361" s="1" t="s">
        <v>0</v>
      </c>
      <c r="B1361" s="1" t="s">
        <v>1</v>
      </c>
      <c r="C1361" s="2" t="str">
        <f>IFERROR(VLOOKUP(Tableau2[[#This Row],[PR]],'Taux sortant'!$I$9:$S$167,COLUMN(),0),"")</f>
        <v/>
      </c>
      <c r="D1361" s="2" t="str">
        <f>IFERROR(VLOOKUP(Tableau2[[#This Row],[PR]],'Taux sortant'!$I$9:$S$167,COLUMN(),0),"")</f>
        <v/>
      </c>
      <c r="E1361" s="2" t="str">
        <f>IFERROR(VLOOKUP(Tableau2[[#This Row],[PR]],'Taux sortant'!$I$9:$S$167,COLUMN(),0),"")</f>
        <v/>
      </c>
      <c r="F1361" s="2" t="str">
        <f>IFERROR(VLOOKUP(Tableau2[[#This Row],[PR]],'Taux sortant'!$I$9:$S$167,COLUMN(),0),"")</f>
        <v/>
      </c>
      <c r="G1361" s="2" t="str">
        <f>IFERROR(VLOOKUP(Tableau2[[#This Row],[PR]],'Taux sortant'!$I$9:$S$167,COLUMN(),0),"")</f>
        <v/>
      </c>
      <c r="H1361" s="2" t="str">
        <f>IFERROR(VLOOKUP(Tableau2[[#This Row],[PR]],'Taux sortant'!$I$9:$S$167,COLUMN(),0),"")</f>
        <v/>
      </c>
      <c r="I1361" s="2" t="str">
        <f>IFERROR(VLOOKUP(Tableau2[[#This Row],[PR]],'Taux sortant'!$I$9:$S$167,COLUMN(),0),"")</f>
        <v/>
      </c>
      <c r="J1361" s="2" t="str">
        <f>IFERROR(VLOOKUP(Tableau2[[#This Row],[PR]],'Taux sortant'!$I$9:$S$167,COLUMN(),0),"")</f>
        <v/>
      </c>
      <c r="K1361" s="2" t="str">
        <f>IFERROR(VLOOKUP(Tableau2[[#This Row],[PR]],'Taux sortant'!$I$9:$S$167,COLUMN(),0),"")</f>
        <v/>
      </c>
      <c r="L1361" s="2" t="str">
        <f>IFERROR(VLOOKUP(Tableau2[[#This Row],[PR]],'Taux sortant'!$I$9:$S$167,COLUMN(),0),"")</f>
        <v/>
      </c>
    </row>
    <row r="1362" spans="1:12" x14ac:dyDescent="0.3">
      <c r="A1362" s="1" t="s">
        <v>6640</v>
      </c>
      <c r="B1362" s="1" t="s">
        <v>6641</v>
      </c>
      <c r="C1362" s="2" t="str">
        <f>IFERROR(VLOOKUP(Tableau2[[#This Row],[PR]],'Taux sortant'!$I$9:$S$167,COLUMN(),0),"")</f>
        <v/>
      </c>
      <c r="D1362" s="2" t="str">
        <f>IFERROR(VLOOKUP(Tableau2[[#This Row],[PR]],'Taux sortant'!$I$9:$S$167,COLUMN(),0),"")</f>
        <v/>
      </c>
      <c r="E1362" s="2" t="str">
        <f>IFERROR(VLOOKUP(Tableau2[[#This Row],[PR]],'Taux sortant'!$I$9:$S$167,COLUMN(),0),"")</f>
        <v/>
      </c>
      <c r="F1362" s="2" t="str">
        <f>IFERROR(VLOOKUP(Tableau2[[#This Row],[PR]],'Taux sortant'!$I$9:$S$167,COLUMN(),0),"")</f>
        <v/>
      </c>
      <c r="G1362" s="2" t="str">
        <f>IFERROR(VLOOKUP(Tableau2[[#This Row],[PR]],'Taux sortant'!$I$9:$S$167,COLUMN(),0),"")</f>
        <v/>
      </c>
      <c r="H1362" s="2" t="str">
        <f>IFERROR(VLOOKUP(Tableau2[[#This Row],[PR]],'Taux sortant'!$I$9:$S$167,COLUMN(),0),"")</f>
        <v/>
      </c>
      <c r="I1362" s="2" t="str">
        <f>IFERROR(VLOOKUP(Tableau2[[#This Row],[PR]],'Taux sortant'!$I$9:$S$167,COLUMN(),0),"")</f>
        <v/>
      </c>
      <c r="J1362" s="2" t="str">
        <f>IFERROR(VLOOKUP(Tableau2[[#This Row],[PR]],'Taux sortant'!$I$9:$S$167,COLUMN(),0),"")</f>
        <v/>
      </c>
      <c r="K1362" s="2" t="str">
        <f>IFERROR(VLOOKUP(Tableau2[[#This Row],[PR]],'Taux sortant'!$I$9:$S$167,COLUMN(),0),"")</f>
        <v/>
      </c>
      <c r="L1362" s="2" t="str">
        <f>IFERROR(VLOOKUP(Tableau2[[#This Row],[PR]],'Taux sortant'!$I$9:$S$167,COLUMN(),0),"")</f>
        <v/>
      </c>
    </row>
    <row r="1363" spans="1:12" x14ac:dyDescent="0.3">
      <c r="A1363" s="1" t="s">
        <v>1846</v>
      </c>
      <c r="B1363" s="1" t="s">
        <v>1540</v>
      </c>
      <c r="C1363" s="2">
        <f>IFERROR(VLOOKUP(Tableau2[[#This Row],[PR]],'Taux sortant'!$I$9:$S$167,COLUMN(),0),"")</f>
        <v>9.59</v>
      </c>
      <c r="D1363" s="2">
        <f>IFERROR(VLOOKUP(Tableau2[[#This Row],[PR]],'Taux sortant'!$I$9:$S$167,COLUMN(),0),"")</f>
        <v>7.53</v>
      </c>
      <c r="E1363" s="2">
        <f>IFERROR(VLOOKUP(Tableau2[[#This Row],[PR]],'Taux sortant'!$I$9:$S$167,COLUMN(),0),"")</f>
        <v>5.2</v>
      </c>
      <c r="F1363" s="2">
        <f>IFERROR(VLOOKUP(Tableau2[[#This Row],[PR]],'Taux sortant'!$I$9:$S$167,COLUMN(),0),"")</f>
        <v>4.08</v>
      </c>
      <c r="G1363" s="2">
        <f>IFERROR(VLOOKUP(Tableau2[[#This Row],[PR]],'Taux sortant'!$I$9:$S$167,COLUMN(),0),"")</f>
        <v>3.34</v>
      </c>
      <c r="H1363" s="2">
        <f>IFERROR(VLOOKUP(Tableau2[[#This Row],[PR]],'Taux sortant'!$I$9:$S$167,COLUMN(),0),"")</f>
        <v>2.88</v>
      </c>
      <c r="I1363" s="2">
        <f>IFERROR(VLOOKUP(Tableau2[[#This Row],[PR]],'Taux sortant'!$I$9:$S$167,COLUMN(),0),"")</f>
        <v>2.59</v>
      </c>
      <c r="J1363" s="2">
        <f>IFERROR(VLOOKUP(Tableau2[[#This Row],[PR]],'Taux sortant'!$I$9:$S$167,COLUMN(),0),"")</f>
        <v>0</v>
      </c>
      <c r="K1363" s="2">
        <f>IFERROR(VLOOKUP(Tableau2[[#This Row],[PR]],'Taux sortant'!$I$9:$S$167,COLUMN(),0),"")</f>
        <v>0</v>
      </c>
      <c r="L1363" s="2" t="str">
        <f>IFERROR(VLOOKUP(Tableau2[[#This Row],[PR]],'Taux sortant'!$I$9:$S$167,COLUMN(),0),"")</f>
        <v/>
      </c>
    </row>
    <row r="1364" spans="1:12" x14ac:dyDescent="0.3">
      <c r="A1364" s="1" t="s">
        <v>1849</v>
      </c>
      <c r="B1364" s="1" t="s">
        <v>1566</v>
      </c>
      <c r="C1364" s="2" t="str">
        <f>IFERROR(VLOOKUP(Tableau2[[#This Row],[PR]],'Taux sortant'!$I$9:$S$167,COLUMN(),0),"")</f>
        <v/>
      </c>
      <c r="D1364" s="2" t="str">
        <f>IFERROR(VLOOKUP(Tableau2[[#This Row],[PR]],'Taux sortant'!$I$9:$S$167,COLUMN(),0),"")</f>
        <v/>
      </c>
      <c r="E1364" s="2" t="str">
        <f>IFERROR(VLOOKUP(Tableau2[[#This Row],[PR]],'Taux sortant'!$I$9:$S$167,COLUMN(),0),"")</f>
        <v/>
      </c>
      <c r="F1364" s="2" t="str">
        <f>IFERROR(VLOOKUP(Tableau2[[#This Row],[PR]],'Taux sortant'!$I$9:$S$167,COLUMN(),0),"")</f>
        <v/>
      </c>
      <c r="G1364" s="2" t="str">
        <f>IFERROR(VLOOKUP(Tableau2[[#This Row],[PR]],'Taux sortant'!$I$9:$S$167,COLUMN(),0),"")</f>
        <v/>
      </c>
      <c r="H1364" s="2" t="str">
        <f>IFERROR(VLOOKUP(Tableau2[[#This Row],[PR]],'Taux sortant'!$I$9:$S$167,COLUMN(),0),"")</f>
        <v/>
      </c>
      <c r="I1364" s="2" t="str">
        <f>IFERROR(VLOOKUP(Tableau2[[#This Row],[PR]],'Taux sortant'!$I$9:$S$167,COLUMN(),0),"")</f>
        <v/>
      </c>
      <c r="J1364" s="2" t="str">
        <f>IFERROR(VLOOKUP(Tableau2[[#This Row],[PR]],'Taux sortant'!$I$9:$S$167,COLUMN(),0),"")</f>
        <v/>
      </c>
      <c r="K1364" s="2" t="str">
        <f>IFERROR(VLOOKUP(Tableau2[[#This Row],[PR]],'Taux sortant'!$I$9:$S$167,COLUMN(),0),"")</f>
        <v/>
      </c>
      <c r="L1364" s="2" t="str">
        <f>IFERROR(VLOOKUP(Tableau2[[#This Row],[PR]],'Taux sortant'!$I$9:$S$167,COLUMN(),0),"")</f>
        <v/>
      </c>
    </row>
    <row r="1365" spans="1:12" x14ac:dyDescent="0.3">
      <c r="A1365" s="1" t="s">
        <v>5967</v>
      </c>
      <c r="B1365" s="1" t="s">
        <v>5835</v>
      </c>
      <c r="C1365" s="2" t="str">
        <f>IFERROR(VLOOKUP(Tableau2[[#This Row],[PR]],'Taux sortant'!$I$9:$S$167,COLUMN(),0),"")</f>
        <v/>
      </c>
      <c r="D1365" s="2" t="str">
        <f>IFERROR(VLOOKUP(Tableau2[[#This Row],[PR]],'Taux sortant'!$I$9:$S$167,COLUMN(),0),"")</f>
        <v/>
      </c>
      <c r="E1365" s="2" t="str">
        <f>IFERROR(VLOOKUP(Tableau2[[#This Row],[PR]],'Taux sortant'!$I$9:$S$167,COLUMN(),0),"")</f>
        <v/>
      </c>
      <c r="F1365" s="2" t="str">
        <f>IFERROR(VLOOKUP(Tableau2[[#This Row],[PR]],'Taux sortant'!$I$9:$S$167,COLUMN(),0),"")</f>
        <v/>
      </c>
      <c r="G1365" s="2" t="str">
        <f>IFERROR(VLOOKUP(Tableau2[[#This Row],[PR]],'Taux sortant'!$I$9:$S$167,COLUMN(),0),"")</f>
        <v/>
      </c>
      <c r="H1365" s="2" t="str">
        <f>IFERROR(VLOOKUP(Tableau2[[#This Row],[PR]],'Taux sortant'!$I$9:$S$167,COLUMN(),0),"")</f>
        <v/>
      </c>
      <c r="I1365" s="2" t="str">
        <f>IFERROR(VLOOKUP(Tableau2[[#This Row],[PR]],'Taux sortant'!$I$9:$S$167,COLUMN(),0),"")</f>
        <v/>
      </c>
      <c r="J1365" s="2" t="str">
        <f>IFERROR(VLOOKUP(Tableau2[[#This Row],[PR]],'Taux sortant'!$I$9:$S$167,COLUMN(),0),"")</f>
        <v/>
      </c>
      <c r="K1365" s="2" t="str">
        <f>IFERROR(VLOOKUP(Tableau2[[#This Row],[PR]],'Taux sortant'!$I$9:$S$167,COLUMN(),0),"")</f>
        <v/>
      </c>
      <c r="L1365" s="2" t="str">
        <f>IFERROR(VLOOKUP(Tableau2[[#This Row],[PR]],'Taux sortant'!$I$9:$S$167,COLUMN(),0),"")</f>
        <v/>
      </c>
    </row>
    <row r="1366" spans="1:12" x14ac:dyDescent="0.3">
      <c r="A1366" s="1" t="s">
        <v>5970</v>
      </c>
      <c r="B1366" s="1" t="s">
        <v>5835</v>
      </c>
      <c r="C1366" s="2" t="str">
        <f>IFERROR(VLOOKUP(Tableau2[[#This Row],[PR]],'Taux sortant'!$I$9:$S$167,COLUMN(),0),"")</f>
        <v/>
      </c>
      <c r="D1366" s="2" t="str">
        <f>IFERROR(VLOOKUP(Tableau2[[#This Row],[PR]],'Taux sortant'!$I$9:$S$167,COLUMN(),0),"")</f>
        <v/>
      </c>
      <c r="E1366" s="2" t="str">
        <f>IFERROR(VLOOKUP(Tableau2[[#This Row],[PR]],'Taux sortant'!$I$9:$S$167,COLUMN(),0),"")</f>
        <v/>
      </c>
      <c r="F1366" s="2" t="str">
        <f>IFERROR(VLOOKUP(Tableau2[[#This Row],[PR]],'Taux sortant'!$I$9:$S$167,COLUMN(),0),"")</f>
        <v/>
      </c>
      <c r="G1366" s="2" t="str">
        <f>IFERROR(VLOOKUP(Tableau2[[#This Row],[PR]],'Taux sortant'!$I$9:$S$167,COLUMN(),0),"")</f>
        <v/>
      </c>
      <c r="H1366" s="2" t="str">
        <f>IFERROR(VLOOKUP(Tableau2[[#This Row],[PR]],'Taux sortant'!$I$9:$S$167,COLUMN(),0),"")</f>
        <v/>
      </c>
      <c r="I1366" s="2" t="str">
        <f>IFERROR(VLOOKUP(Tableau2[[#This Row],[PR]],'Taux sortant'!$I$9:$S$167,COLUMN(),0),"")</f>
        <v/>
      </c>
      <c r="J1366" s="2" t="str">
        <f>IFERROR(VLOOKUP(Tableau2[[#This Row],[PR]],'Taux sortant'!$I$9:$S$167,COLUMN(),0),"")</f>
        <v/>
      </c>
      <c r="K1366" s="2" t="str">
        <f>IFERROR(VLOOKUP(Tableau2[[#This Row],[PR]],'Taux sortant'!$I$9:$S$167,COLUMN(),0),"")</f>
        <v/>
      </c>
      <c r="L1366" s="2" t="str">
        <f>IFERROR(VLOOKUP(Tableau2[[#This Row],[PR]],'Taux sortant'!$I$9:$S$167,COLUMN(),0),"")</f>
        <v/>
      </c>
    </row>
    <row r="1367" spans="1:12" x14ac:dyDescent="0.3">
      <c r="A1367" s="1" t="s">
        <v>5973</v>
      </c>
      <c r="B1367" s="1" t="s">
        <v>5815</v>
      </c>
      <c r="C1367" s="2">
        <f>IFERROR(VLOOKUP(Tableau2[[#This Row],[PR]],'Taux sortant'!$I$9:$S$167,COLUMN(),0),"")</f>
        <v>29.89</v>
      </c>
      <c r="D1367" s="2">
        <f>IFERROR(VLOOKUP(Tableau2[[#This Row],[PR]],'Taux sortant'!$I$9:$S$167,COLUMN(),0),"")</f>
        <v>27.05</v>
      </c>
      <c r="E1367" s="2">
        <f>IFERROR(VLOOKUP(Tableau2[[#This Row],[PR]],'Taux sortant'!$I$9:$S$167,COLUMN(),0),"")</f>
        <v>23.76</v>
      </c>
      <c r="F1367" s="2">
        <f>IFERROR(VLOOKUP(Tableau2[[#This Row],[PR]],'Taux sortant'!$I$9:$S$167,COLUMN(),0),"")</f>
        <v>22.11</v>
      </c>
      <c r="G1367" s="2">
        <f>IFERROR(VLOOKUP(Tableau2[[#This Row],[PR]],'Taux sortant'!$I$9:$S$167,COLUMN(),0),"")</f>
        <v>20.05</v>
      </c>
      <c r="H1367" s="2">
        <f>IFERROR(VLOOKUP(Tableau2[[#This Row],[PR]],'Taux sortant'!$I$9:$S$167,COLUMN(),0),"")</f>
        <v>17.09</v>
      </c>
      <c r="I1367" s="2">
        <f>IFERROR(VLOOKUP(Tableau2[[#This Row],[PR]],'Taux sortant'!$I$9:$S$167,COLUMN(),0),"")</f>
        <v>15.56</v>
      </c>
      <c r="J1367" s="2">
        <f>IFERROR(VLOOKUP(Tableau2[[#This Row],[PR]],'Taux sortant'!$I$9:$S$167,COLUMN(),0),"")</f>
        <v>0</v>
      </c>
      <c r="K1367" s="2">
        <f>IFERROR(VLOOKUP(Tableau2[[#This Row],[PR]],'Taux sortant'!$I$9:$S$167,COLUMN(),0),"")</f>
        <v>0</v>
      </c>
      <c r="L1367" s="2" t="str">
        <f>IFERROR(VLOOKUP(Tableau2[[#This Row],[PR]],'Taux sortant'!$I$9:$S$167,COLUMN(),0),"")</f>
        <v/>
      </c>
    </row>
    <row r="1368" spans="1:12" x14ac:dyDescent="0.3">
      <c r="A1368" s="1" t="s">
        <v>4183</v>
      </c>
      <c r="B1368" s="1" t="s">
        <v>4180</v>
      </c>
      <c r="C1368" s="2">
        <f>IFERROR(VLOOKUP(Tableau2[[#This Row],[PR]],'Taux sortant'!$I$9:$S$167,COLUMN(),0),"")</f>
        <v>22.64</v>
      </c>
      <c r="D1368" s="2">
        <f>IFERROR(VLOOKUP(Tableau2[[#This Row],[PR]],'Taux sortant'!$I$9:$S$167,COLUMN(),0),"")</f>
        <v>20.190000000000001</v>
      </c>
      <c r="E1368" s="2">
        <f>IFERROR(VLOOKUP(Tableau2[[#This Row],[PR]],'Taux sortant'!$I$9:$S$167,COLUMN(),0),"")</f>
        <v>16.53</v>
      </c>
      <c r="F1368" s="2">
        <f>IFERROR(VLOOKUP(Tableau2[[#This Row],[PR]],'Taux sortant'!$I$9:$S$167,COLUMN(),0),"")</f>
        <v>14.31</v>
      </c>
      <c r="G1368" s="2">
        <f>IFERROR(VLOOKUP(Tableau2[[#This Row],[PR]],'Taux sortant'!$I$9:$S$167,COLUMN(),0),"")</f>
        <v>12.45</v>
      </c>
      <c r="H1368" s="2">
        <f>IFERROR(VLOOKUP(Tableau2[[#This Row],[PR]],'Taux sortant'!$I$9:$S$167,COLUMN(),0),"")</f>
        <v>10.32</v>
      </c>
      <c r="I1368" s="2">
        <f>IFERROR(VLOOKUP(Tableau2[[#This Row],[PR]],'Taux sortant'!$I$9:$S$167,COLUMN(),0),"")</f>
        <v>8.83</v>
      </c>
      <c r="J1368" s="2">
        <f>IFERROR(VLOOKUP(Tableau2[[#This Row],[PR]],'Taux sortant'!$I$9:$S$167,COLUMN(),0),"")</f>
        <v>0</v>
      </c>
      <c r="K1368" s="2">
        <f>IFERROR(VLOOKUP(Tableau2[[#This Row],[PR]],'Taux sortant'!$I$9:$S$167,COLUMN(),0),"")</f>
        <v>0</v>
      </c>
      <c r="L1368" s="2" t="str">
        <f>IFERROR(VLOOKUP(Tableau2[[#This Row],[PR]],'Taux sortant'!$I$9:$S$167,COLUMN(),0),"")</f>
        <v/>
      </c>
    </row>
    <row r="1369" spans="1:12" x14ac:dyDescent="0.3">
      <c r="A1369" s="1" t="s">
        <v>5976</v>
      </c>
      <c r="B1369" s="1" t="s">
        <v>3761</v>
      </c>
      <c r="C1369" s="2">
        <f>IFERROR(VLOOKUP(Tableau2[[#This Row],[PR]],'Taux sortant'!$I$9:$S$167,COLUMN(),0),"")</f>
        <v>36.270000000000003</v>
      </c>
      <c r="D1369" s="2">
        <f>IFERROR(VLOOKUP(Tableau2[[#This Row],[PR]],'Taux sortant'!$I$9:$S$167,COLUMN(),0),"")</f>
        <v>33.01</v>
      </c>
      <c r="E1369" s="2">
        <f>IFERROR(VLOOKUP(Tableau2[[#This Row],[PR]],'Taux sortant'!$I$9:$S$167,COLUMN(),0),"")</f>
        <v>28.57</v>
      </c>
      <c r="F1369" s="2">
        <f>IFERROR(VLOOKUP(Tableau2[[#This Row],[PR]],'Taux sortant'!$I$9:$S$167,COLUMN(),0),"")</f>
        <v>25.82</v>
      </c>
      <c r="G1369" s="2">
        <f>IFERROR(VLOOKUP(Tableau2[[#This Row],[PR]],'Taux sortant'!$I$9:$S$167,COLUMN(),0),"")</f>
        <v>22.99</v>
      </c>
      <c r="H1369" s="2">
        <f>IFERROR(VLOOKUP(Tableau2[[#This Row],[PR]],'Taux sortant'!$I$9:$S$167,COLUMN(),0),"")</f>
        <v>19.46</v>
      </c>
      <c r="I1369" s="2">
        <f>IFERROR(VLOOKUP(Tableau2[[#This Row],[PR]],'Taux sortant'!$I$9:$S$167,COLUMN(),0),"")</f>
        <v>16.46</v>
      </c>
      <c r="J1369" s="2">
        <f>IFERROR(VLOOKUP(Tableau2[[#This Row],[PR]],'Taux sortant'!$I$9:$S$167,COLUMN(),0),"")</f>
        <v>0</v>
      </c>
      <c r="K1369" s="2">
        <f>IFERROR(VLOOKUP(Tableau2[[#This Row],[PR]],'Taux sortant'!$I$9:$S$167,COLUMN(),0),"")</f>
        <v>0</v>
      </c>
      <c r="L1369" s="2" t="str">
        <f>IFERROR(VLOOKUP(Tableau2[[#This Row],[PR]],'Taux sortant'!$I$9:$S$167,COLUMN(),0),"")</f>
        <v/>
      </c>
    </row>
    <row r="1370" spans="1:12" x14ac:dyDescent="0.3">
      <c r="A1370" s="1" t="s">
        <v>299</v>
      </c>
      <c r="B1370" s="1" t="s">
        <v>15</v>
      </c>
      <c r="C1370" s="2">
        <f>IFERROR(VLOOKUP(Tableau2[[#This Row],[PR]],'Taux sortant'!$I$9:$S$167,COLUMN(),0),"")</f>
        <v>12.05</v>
      </c>
      <c r="D1370" s="2">
        <f>IFERROR(VLOOKUP(Tableau2[[#This Row],[PR]],'Taux sortant'!$I$9:$S$167,COLUMN(),0),"")</f>
        <v>9.57</v>
      </c>
      <c r="E1370" s="2">
        <f>IFERROR(VLOOKUP(Tableau2[[#This Row],[PR]],'Taux sortant'!$I$9:$S$167,COLUMN(),0),"")</f>
        <v>6.79</v>
      </c>
      <c r="F1370" s="2">
        <f>IFERROR(VLOOKUP(Tableau2[[#This Row],[PR]],'Taux sortant'!$I$9:$S$167,COLUMN(),0),"")</f>
        <v>5.47</v>
      </c>
      <c r="G1370" s="2">
        <f>IFERROR(VLOOKUP(Tableau2[[#This Row],[PR]],'Taux sortant'!$I$9:$S$167,COLUMN(),0),"")</f>
        <v>4.49</v>
      </c>
      <c r="H1370" s="2">
        <f>IFERROR(VLOOKUP(Tableau2[[#This Row],[PR]],'Taux sortant'!$I$9:$S$167,COLUMN(),0),"")</f>
        <v>3.66</v>
      </c>
      <c r="I1370" s="2">
        <f>IFERROR(VLOOKUP(Tableau2[[#This Row],[PR]],'Taux sortant'!$I$9:$S$167,COLUMN(),0),"")</f>
        <v>3.12</v>
      </c>
      <c r="J1370" s="2">
        <f>IFERROR(VLOOKUP(Tableau2[[#This Row],[PR]],'Taux sortant'!$I$9:$S$167,COLUMN(),0),"")</f>
        <v>0</v>
      </c>
      <c r="K1370" s="2">
        <f>IFERROR(VLOOKUP(Tableau2[[#This Row],[PR]],'Taux sortant'!$I$9:$S$167,COLUMN(),0),"")</f>
        <v>0</v>
      </c>
      <c r="L1370" s="2" t="str">
        <f>IFERROR(VLOOKUP(Tableau2[[#This Row],[PR]],'Taux sortant'!$I$9:$S$167,COLUMN(),0),"")</f>
        <v/>
      </c>
    </row>
    <row r="1371" spans="1:12" x14ac:dyDescent="0.3">
      <c r="A1371" s="1" t="s">
        <v>5387</v>
      </c>
      <c r="B1371" s="1" t="s">
        <v>5356</v>
      </c>
      <c r="C1371" s="2">
        <f>IFERROR(VLOOKUP(Tableau2[[#This Row],[PR]],'Taux sortant'!$I$9:$S$167,COLUMN(),0),"")</f>
        <v>14.1</v>
      </c>
      <c r="D1371" s="2">
        <f>IFERROR(VLOOKUP(Tableau2[[#This Row],[PR]],'Taux sortant'!$I$9:$S$167,COLUMN(),0),"")</f>
        <v>12.41</v>
      </c>
      <c r="E1371" s="2">
        <f>IFERROR(VLOOKUP(Tableau2[[#This Row],[PR]],'Taux sortant'!$I$9:$S$167,COLUMN(),0),"")</f>
        <v>9.0299999999999994</v>
      </c>
      <c r="F1371" s="2">
        <f>IFERROR(VLOOKUP(Tableau2[[#This Row],[PR]],'Taux sortant'!$I$9:$S$167,COLUMN(),0),"")</f>
        <v>7.34</v>
      </c>
      <c r="G1371" s="2">
        <f>IFERROR(VLOOKUP(Tableau2[[#This Row],[PR]],'Taux sortant'!$I$9:$S$167,COLUMN(),0),"")</f>
        <v>6.12</v>
      </c>
      <c r="H1371" s="2">
        <f>IFERROR(VLOOKUP(Tableau2[[#This Row],[PR]],'Taux sortant'!$I$9:$S$167,COLUMN(),0),"")</f>
        <v>5.37</v>
      </c>
      <c r="I1371" s="2">
        <f>IFERROR(VLOOKUP(Tableau2[[#This Row],[PR]],'Taux sortant'!$I$9:$S$167,COLUMN(),0),"")</f>
        <v>4.6500000000000004</v>
      </c>
      <c r="J1371" s="2">
        <f>IFERROR(VLOOKUP(Tableau2[[#This Row],[PR]],'Taux sortant'!$I$9:$S$167,COLUMN(),0),"")</f>
        <v>0</v>
      </c>
      <c r="K1371" s="2">
        <f>IFERROR(VLOOKUP(Tableau2[[#This Row],[PR]],'Taux sortant'!$I$9:$S$167,COLUMN(),0),"")</f>
        <v>1585.65</v>
      </c>
      <c r="L1371" s="2" t="str">
        <f>IFERROR(VLOOKUP(Tableau2[[#This Row],[PR]],'Taux sortant'!$I$9:$S$167,COLUMN(),0),"")</f>
        <v/>
      </c>
    </row>
    <row r="1372" spans="1:12" x14ac:dyDescent="0.3">
      <c r="A1372" s="1" t="s">
        <v>302</v>
      </c>
      <c r="B1372" s="1" t="s">
        <v>5</v>
      </c>
      <c r="C1372" s="2">
        <f>IFERROR(VLOOKUP(Tableau2[[#This Row],[PR]],'Taux sortant'!$I$9:$S$167,COLUMN(),0),"")</f>
        <v>11.64</v>
      </c>
      <c r="D1372" s="2">
        <f>IFERROR(VLOOKUP(Tableau2[[#This Row],[PR]],'Taux sortant'!$I$9:$S$167,COLUMN(),0),"")</f>
        <v>9.2799999999999994</v>
      </c>
      <c r="E1372" s="2">
        <f>IFERROR(VLOOKUP(Tableau2[[#This Row],[PR]],'Taux sortant'!$I$9:$S$167,COLUMN(),0),"")</f>
        <v>6.6</v>
      </c>
      <c r="F1372" s="2">
        <f>IFERROR(VLOOKUP(Tableau2[[#This Row],[PR]],'Taux sortant'!$I$9:$S$167,COLUMN(),0),"")</f>
        <v>5.3</v>
      </c>
      <c r="G1372" s="2">
        <f>IFERROR(VLOOKUP(Tableau2[[#This Row],[PR]],'Taux sortant'!$I$9:$S$167,COLUMN(),0),"")</f>
        <v>4.37</v>
      </c>
      <c r="H1372" s="2">
        <f>IFERROR(VLOOKUP(Tableau2[[#This Row],[PR]],'Taux sortant'!$I$9:$S$167,COLUMN(),0),"")</f>
        <v>3.62</v>
      </c>
      <c r="I1372" s="2">
        <f>IFERROR(VLOOKUP(Tableau2[[#This Row],[PR]],'Taux sortant'!$I$9:$S$167,COLUMN(),0),"")</f>
        <v>3.13</v>
      </c>
      <c r="J1372" s="2">
        <f>IFERROR(VLOOKUP(Tableau2[[#This Row],[PR]],'Taux sortant'!$I$9:$S$167,COLUMN(),0),"")</f>
        <v>0</v>
      </c>
      <c r="K1372" s="2">
        <f>IFERROR(VLOOKUP(Tableau2[[#This Row],[PR]],'Taux sortant'!$I$9:$S$167,COLUMN(),0),"")</f>
        <v>0</v>
      </c>
      <c r="L1372" s="2" t="str">
        <f>IFERROR(VLOOKUP(Tableau2[[#This Row],[PR]],'Taux sortant'!$I$9:$S$167,COLUMN(),0),"")</f>
        <v/>
      </c>
    </row>
    <row r="1373" spans="1:12" x14ac:dyDescent="0.3">
      <c r="A1373" s="1" t="s">
        <v>305</v>
      </c>
      <c r="B1373" s="1" t="s">
        <v>53</v>
      </c>
      <c r="C1373" s="2">
        <f>IFERROR(VLOOKUP(Tableau2[[#This Row],[PR]],'Taux sortant'!$I$9:$S$167,COLUMN(),0),"")</f>
        <v>28.13</v>
      </c>
      <c r="D1373" s="2">
        <f>IFERROR(VLOOKUP(Tableau2[[#This Row],[PR]],'Taux sortant'!$I$9:$S$167,COLUMN(),0),"")</f>
        <v>22.97</v>
      </c>
      <c r="E1373" s="2">
        <f>IFERROR(VLOOKUP(Tableau2[[#This Row],[PR]],'Taux sortant'!$I$9:$S$167,COLUMN(),0),"")</f>
        <v>17.190000000000001</v>
      </c>
      <c r="F1373" s="2">
        <f>IFERROR(VLOOKUP(Tableau2[[#This Row],[PR]],'Taux sortant'!$I$9:$S$167,COLUMN(),0),"")</f>
        <v>13.88</v>
      </c>
      <c r="G1373" s="2">
        <f>IFERROR(VLOOKUP(Tableau2[[#This Row],[PR]],'Taux sortant'!$I$9:$S$167,COLUMN(),0),"")</f>
        <v>10.89</v>
      </c>
      <c r="H1373" s="2">
        <f>IFERROR(VLOOKUP(Tableau2[[#This Row],[PR]],'Taux sortant'!$I$9:$S$167,COLUMN(),0),"")</f>
        <v>7.86</v>
      </c>
      <c r="I1373" s="2">
        <f>IFERROR(VLOOKUP(Tableau2[[#This Row],[PR]],'Taux sortant'!$I$9:$S$167,COLUMN(),0),"")</f>
        <v>7.14</v>
      </c>
      <c r="J1373" s="2">
        <f>IFERROR(VLOOKUP(Tableau2[[#This Row],[PR]],'Taux sortant'!$I$9:$S$167,COLUMN(),0),"")</f>
        <v>0</v>
      </c>
      <c r="K1373" s="2">
        <f>IFERROR(VLOOKUP(Tableau2[[#This Row],[PR]],'Taux sortant'!$I$9:$S$167,COLUMN(),0),"")</f>
        <v>0</v>
      </c>
      <c r="L1373" s="2" t="str">
        <f>IFERROR(VLOOKUP(Tableau2[[#This Row],[PR]],'Taux sortant'!$I$9:$S$167,COLUMN(),0),"")</f>
        <v/>
      </c>
    </row>
    <row r="1374" spans="1:12" x14ac:dyDescent="0.3">
      <c r="A1374" s="1" t="s">
        <v>308</v>
      </c>
      <c r="B1374" s="1" t="s">
        <v>69</v>
      </c>
      <c r="C1374" s="2">
        <f>IFERROR(VLOOKUP(Tableau2[[#This Row],[PR]],'Taux sortant'!$I$9:$S$167,COLUMN(),0),"")</f>
        <v>23.78</v>
      </c>
      <c r="D1374" s="2">
        <f>IFERROR(VLOOKUP(Tableau2[[#This Row],[PR]],'Taux sortant'!$I$9:$S$167,COLUMN(),0),"")</f>
        <v>20.58</v>
      </c>
      <c r="E1374" s="2">
        <f>IFERROR(VLOOKUP(Tableau2[[#This Row],[PR]],'Taux sortant'!$I$9:$S$167,COLUMN(),0),"")</f>
        <v>16.13</v>
      </c>
      <c r="F1374" s="2">
        <f>IFERROR(VLOOKUP(Tableau2[[#This Row],[PR]],'Taux sortant'!$I$9:$S$167,COLUMN(),0),"")</f>
        <v>12.62</v>
      </c>
      <c r="G1374" s="2">
        <f>IFERROR(VLOOKUP(Tableau2[[#This Row],[PR]],'Taux sortant'!$I$9:$S$167,COLUMN(),0),"")</f>
        <v>9</v>
      </c>
      <c r="H1374" s="2">
        <f>IFERROR(VLOOKUP(Tableau2[[#This Row],[PR]],'Taux sortant'!$I$9:$S$167,COLUMN(),0),"")</f>
        <v>5.95</v>
      </c>
      <c r="I1374" s="2">
        <f>IFERROR(VLOOKUP(Tableau2[[#This Row],[PR]],'Taux sortant'!$I$9:$S$167,COLUMN(),0),"")</f>
        <v>4.28</v>
      </c>
      <c r="J1374" s="2">
        <f>IFERROR(VLOOKUP(Tableau2[[#This Row],[PR]],'Taux sortant'!$I$9:$S$167,COLUMN(),0),"")</f>
        <v>0</v>
      </c>
      <c r="K1374" s="2">
        <f>IFERROR(VLOOKUP(Tableau2[[#This Row],[PR]],'Taux sortant'!$I$9:$S$167,COLUMN(),0),"")</f>
        <v>0</v>
      </c>
      <c r="L1374" s="2" t="str">
        <f>IFERROR(VLOOKUP(Tableau2[[#This Row],[PR]],'Taux sortant'!$I$9:$S$167,COLUMN(),0),"")</f>
        <v/>
      </c>
    </row>
    <row r="1375" spans="1:12" x14ac:dyDescent="0.3">
      <c r="A1375" s="1" t="s">
        <v>4185</v>
      </c>
      <c r="B1375" s="1" t="s">
        <v>4162</v>
      </c>
      <c r="C1375" s="2" t="str">
        <f>IFERROR(VLOOKUP(Tableau2[[#This Row],[PR]],'Taux sortant'!$I$9:$S$167,COLUMN(),0),"")</f>
        <v/>
      </c>
      <c r="D1375" s="2" t="str">
        <f>IFERROR(VLOOKUP(Tableau2[[#This Row],[PR]],'Taux sortant'!$I$9:$S$167,COLUMN(),0),"")</f>
        <v/>
      </c>
      <c r="E1375" s="2" t="str">
        <f>IFERROR(VLOOKUP(Tableau2[[#This Row],[PR]],'Taux sortant'!$I$9:$S$167,COLUMN(),0),"")</f>
        <v/>
      </c>
      <c r="F1375" s="2" t="str">
        <f>IFERROR(VLOOKUP(Tableau2[[#This Row],[PR]],'Taux sortant'!$I$9:$S$167,COLUMN(),0),"")</f>
        <v/>
      </c>
      <c r="G1375" s="2" t="str">
        <f>IFERROR(VLOOKUP(Tableau2[[#This Row],[PR]],'Taux sortant'!$I$9:$S$167,COLUMN(),0),"")</f>
        <v/>
      </c>
      <c r="H1375" s="2" t="str">
        <f>IFERROR(VLOOKUP(Tableau2[[#This Row],[PR]],'Taux sortant'!$I$9:$S$167,COLUMN(),0),"")</f>
        <v/>
      </c>
      <c r="I1375" s="2" t="str">
        <f>IFERROR(VLOOKUP(Tableau2[[#This Row],[PR]],'Taux sortant'!$I$9:$S$167,COLUMN(),0),"")</f>
        <v/>
      </c>
      <c r="J1375" s="2" t="str">
        <f>IFERROR(VLOOKUP(Tableau2[[#This Row],[PR]],'Taux sortant'!$I$9:$S$167,COLUMN(),0),"")</f>
        <v/>
      </c>
      <c r="K1375" s="2" t="str">
        <f>IFERROR(VLOOKUP(Tableau2[[#This Row],[PR]],'Taux sortant'!$I$9:$S$167,COLUMN(),0),"")</f>
        <v/>
      </c>
      <c r="L1375" s="2" t="str">
        <f>IFERROR(VLOOKUP(Tableau2[[#This Row],[PR]],'Taux sortant'!$I$9:$S$167,COLUMN(),0),"")</f>
        <v/>
      </c>
    </row>
    <row r="1376" spans="1:12" x14ac:dyDescent="0.3">
      <c r="A1376" s="1" t="s">
        <v>311</v>
      </c>
      <c r="B1376" s="1" t="s">
        <v>161</v>
      </c>
      <c r="C1376" s="2">
        <f>IFERROR(VLOOKUP(Tableau2[[#This Row],[PR]],'Taux sortant'!$I$9:$S$167,COLUMN(),0),"")</f>
        <v>35.869999999999997</v>
      </c>
      <c r="D1376" s="2">
        <f>IFERROR(VLOOKUP(Tableau2[[#This Row],[PR]],'Taux sortant'!$I$9:$S$167,COLUMN(),0),"")</f>
        <v>28.1</v>
      </c>
      <c r="E1376" s="2">
        <f>IFERROR(VLOOKUP(Tableau2[[#This Row],[PR]],'Taux sortant'!$I$9:$S$167,COLUMN(),0),"")</f>
        <v>22.11</v>
      </c>
      <c r="F1376" s="2">
        <f>IFERROR(VLOOKUP(Tableau2[[#This Row],[PR]],'Taux sortant'!$I$9:$S$167,COLUMN(),0),"")</f>
        <v>17.46</v>
      </c>
      <c r="G1376" s="2">
        <f>IFERROR(VLOOKUP(Tableau2[[#This Row],[PR]],'Taux sortant'!$I$9:$S$167,COLUMN(),0),"")</f>
        <v>13.86</v>
      </c>
      <c r="H1376" s="2">
        <f>IFERROR(VLOOKUP(Tableau2[[#This Row],[PR]],'Taux sortant'!$I$9:$S$167,COLUMN(),0),"")</f>
        <v>10.67</v>
      </c>
      <c r="I1376" s="2">
        <f>IFERROR(VLOOKUP(Tableau2[[#This Row],[PR]],'Taux sortant'!$I$9:$S$167,COLUMN(),0),"")</f>
        <v>9.92</v>
      </c>
      <c r="J1376" s="2">
        <f>IFERROR(VLOOKUP(Tableau2[[#This Row],[PR]],'Taux sortant'!$I$9:$S$167,COLUMN(),0),"")</f>
        <v>0</v>
      </c>
      <c r="K1376" s="2">
        <f>IFERROR(VLOOKUP(Tableau2[[#This Row],[PR]],'Taux sortant'!$I$9:$S$167,COLUMN(),0),"")</f>
        <v>0</v>
      </c>
      <c r="L1376" s="2" t="str">
        <f>IFERROR(VLOOKUP(Tableau2[[#This Row],[PR]],'Taux sortant'!$I$9:$S$167,COLUMN(),0),"")</f>
        <v/>
      </c>
    </row>
    <row r="1377" spans="1:12" x14ac:dyDescent="0.3">
      <c r="A1377" s="1" t="s">
        <v>5978</v>
      </c>
      <c r="B1377" s="1" t="s">
        <v>5902</v>
      </c>
      <c r="C1377" s="2">
        <f>IFERROR(VLOOKUP(Tableau2[[#This Row],[PR]],'Taux sortant'!$I$9:$S$167,COLUMN(),0),"")</f>
        <v>36.44</v>
      </c>
      <c r="D1377" s="2">
        <f>IFERROR(VLOOKUP(Tableau2[[#This Row],[PR]],'Taux sortant'!$I$9:$S$167,COLUMN(),0),"")</f>
        <v>33.200000000000003</v>
      </c>
      <c r="E1377" s="2">
        <f>IFERROR(VLOOKUP(Tableau2[[#This Row],[PR]],'Taux sortant'!$I$9:$S$167,COLUMN(),0),"")</f>
        <v>28.06</v>
      </c>
      <c r="F1377" s="2">
        <f>IFERROR(VLOOKUP(Tableau2[[#This Row],[PR]],'Taux sortant'!$I$9:$S$167,COLUMN(),0),"")</f>
        <v>26.17</v>
      </c>
      <c r="G1377" s="2">
        <f>IFERROR(VLOOKUP(Tableau2[[#This Row],[PR]],'Taux sortant'!$I$9:$S$167,COLUMN(),0),"")</f>
        <v>21.8</v>
      </c>
      <c r="H1377" s="2">
        <f>IFERROR(VLOOKUP(Tableau2[[#This Row],[PR]],'Taux sortant'!$I$9:$S$167,COLUMN(),0),"")</f>
        <v>18.88</v>
      </c>
      <c r="I1377" s="2">
        <f>IFERROR(VLOOKUP(Tableau2[[#This Row],[PR]],'Taux sortant'!$I$9:$S$167,COLUMN(),0),"")</f>
        <v>15.7</v>
      </c>
      <c r="J1377" s="2">
        <f>IFERROR(VLOOKUP(Tableau2[[#This Row],[PR]],'Taux sortant'!$I$9:$S$167,COLUMN(),0),"")</f>
        <v>0</v>
      </c>
      <c r="K1377" s="2">
        <f>IFERROR(VLOOKUP(Tableau2[[#This Row],[PR]],'Taux sortant'!$I$9:$S$167,COLUMN(),0),"")</f>
        <v>0</v>
      </c>
      <c r="L1377" s="2" t="str">
        <f>IFERROR(VLOOKUP(Tableau2[[#This Row],[PR]],'Taux sortant'!$I$9:$S$167,COLUMN(),0),"")</f>
        <v/>
      </c>
    </row>
    <row r="1378" spans="1:12" x14ac:dyDescent="0.3">
      <c r="A1378" s="1" t="s">
        <v>3120</v>
      </c>
      <c r="B1378" s="1" t="s">
        <v>17</v>
      </c>
      <c r="C1378" s="2">
        <f>IFERROR(VLOOKUP(Tableau2[[#This Row],[PR]],'Taux sortant'!$I$9:$S$167,COLUMN(),0),"")</f>
        <v>15.12</v>
      </c>
      <c r="D1378" s="2">
        <f>IFERROR(VLOOKUP(Tableau2[[#This Row],[PR]],'Taux sortant'!$I$9:$S$167,COLUMN(),0),"")</f>
        <v>12.61</v>
      </c>
      <c r="E1378" s="2">
        <f>IFERROR(VLOOKUP(Tableau2[[#This Row],[PR]],'Taux sortant'!$I$9:$S$167,COLUMN(),0),"")</f>
        <v>9.7200000000000006</v>
      </c>
      <c r="F1378" s="2">
        <f>IFERROR(VLOOKUP(Tableau2[[#This Row],[PR]],'Taux sortant'!$I$9:$S$167,COLUMN(),0),"")</f>
        <v>8.27</v>
      </c>
      <c r="G1378" s="2">
        <f>IFERROR(VLOOKUP(Tableau2[[#This Row],[PR]],'Taux sortant'!$I$9:$S$167,COLUMN(),0),"")</f>
        <v>7.1</v>
      </c>
      <c r="H1378" s="2">
        <f>IFERROR(VLOOKUP(Tableau2[[#This Row],[PR]],'Taux sortant'!$I$9:$S$167,COLUMN(),0),"")</f>
        <v>6.12</v>
      </c>
      <c r="I1378" s="2">
        <f>IFERROR(VLOOKUP(Tableau2[[#This Row],[PR]],'Taux sortant'!$I$9:$S$167,COLUMN(),0),"")</f>
        <v>5.33</v>
      </c>
      <c r="J1378" s="2">
        <f>IFERROR(VLOOKUP(Tableau2[[#This Row],[PR]],'Taux sortant'!$I$9:$S$167,COLUMN(),0),"")</f>
        <v>0</v>
      </c>
      <c r="K1378" s="2">
        <f>IFERROR(VLOOKUP(Tableau2[[#This Row],[PR]],'Taux sortant'!$I$9:$S$167,COLUMN(),0),"")</f>
        <v>0</v>
      </c>
      <c r="L1378" s="2" t="str">
        <f>IFERROR(VLOOKUP(Tableau2[[#This Row],[PR]],'Taux sortant'!$I$9:$S$167,COLUMN(),0),"")</f>
        <v/>
      </c>
    </row>
    <row r="1379" spans="1:12" x14ac:dyDescent="0.3">
      <c r="A1379" s="1" t="s">
        <v>3123</v>
      </c>
      <c r="B1379" s="1" t="s">
        <v>3109</v>
      </c>
      <c r="C1379" s="2">
        <f>IFERROR(VLOOKUP(Tableau2[[#This Row],[PR]],'Taux sortant'!$I$9:$S$167,COLUMN(),0),"")</f>
        <v>12.34</v>
      </c>
      <c r="D1379" s="2">
        <f>IFERROR(VLOOKUP(Tableau2[[#This Row],[PR]],'Taux sortant'!$I$9:$S$167,COLUMN(),0),"")</f>
        <v>10.06</v>
      </c>
      <c r="E1379" s="2">
        <f>IFERROR(VLOOKUP(Tableau2[[#This Row],[PR]],'Taux sortant'!$I$9:$S$167,COLUMN(),0),"")</f>
        <v>7.45</v>
      </c>
      <c r="F1379" s="2">
        <f>IFERROR(VLOOKUP(Tableau2[[#This Row],[PR]],'Taux sortant'!$I$9:$S$167,COLUMN(),0),"")</f>
        <v>6.22</v>
      </c>
      <c r="G1379" s="2">
        <f>IFERROR(VLOOKUP(Tableau2[[#This Row],[PR]],'Taux sortant'!$I$9:$S$167,COLUMN(),0),"")</f>
        <v>5.23</v>
      </c>
      <c r="H1379" s="2">
        <f>IFERROR(VLOOKUP(Tableau2[[#This Row],[PR]],'Taux sortant'!$I$9:$S$167,COLUMN(),0),"")</f>
        <v>4.43</v>
      </c>
      <c r="I1379" s="2">
        <f>IFERROR(VLOOKUP(Tableau2[[#This Row],[PR]],'Taux sortant'!$I$9:$S$167,COLUMN(),0),"")</f>
        <v>3.8</v>
      </c>
      <c r="J1379" s="2">
        <f>IFERROR(VLOOKUP(Tableau2[[#This Row],[PR]],'Taux sortant'!$I$9:$S$167,COLUMN(),0),"")</f>
        <v>0</v>
      </c>
      <c r="K1379" s="2">
        <f>IFERROR(VLOOKUP(Tableau2[[#This Row],[PR]],'Taux sortant'!$I$9:$S$167,COLUMN(),0),"")</f>
        <v>0</v>
      </c>
      <c r="L1379" s="2" t="str">
        <f>IFERROR(VLOOKUP(Tableau2[[#This Row],[PR]],'Taux sortant'!$I$9:$S$167,COLUMN(),0),"")</f>
        <v/>
      </c>
    </row>
    <row r="1380" spans="1:12" x14ac:dyDescent="0.3">
      <c r="A1380" s="1" t="s">
        <v>4187</v>
      </c>
      <c r="B1380" s="1" t="s">
        <v>4174</v>
      </c>
      <c r="C1380" s="2">
        <f>IFERROR(VLOOKUP(Tableau2[[#This Row],[PR]],'Taux sortant'!$I$9:$S$167,COLUMN(),0),"")</f>
        <v>18.22</v>
      </c>
      <c r="D1380" s="2">
        <f>IFERROR(VLOOKUP(Tableau2[[#This Row],[PR]],'Taux sortant'!$I$9:$S$167,COLUMN(),0),"")</f>
        <v>15.54</v>
      </c>
      <c r="E1380" s="2">
        <f>IFERROR(VLOOKUP(Tableau2[[#This Row],[PR]],'Taux sortant'!$I$9:$S$167,COLUMN(),0),"")</f>
        <v>12.42</v>
      </c>
      <c r="F1380" s="2">
        <f>IFERROR(VLOOKUP(Tableau2[[#This Row],[PR]],'Taux sortant'!$I$9:$S$167,COLUMN(),0),"")</f>
        <v>10.85</v>
      </c>
      <c r="G1380" s="2">
        <f>IFERROR(VLOOKUP(Tableau2[[#This Row],[PR]],'Taux sortant'!$I$9:$S$167,COLUMN(),0),"")</f>
        <v>9.4499999999999993</v>
      </c>
      <c r="H1380" s="2">
        <f>IFERROR(VLOOKUP(Tableau2[[#This Row],[PR]],'Taux sortant'!$I$9:$S$167,COLUMN(),0),"")</f>
        <v>8.27</v>
      </c>
      <c r="I1380" s="2">
        <f>IFERROR(VLOOKUP(Tableau2[[#This Row],[PR]],'Taux sortant'!$I$9:$S$167,COLUMN(),0),"")</f>
        <v>7.27</v>
      </c>
      <c r="J1380" s="2">
        <f>IFERROR(VLOOKUP(Tableau2[[#This Row],[PR]],'Taux sortant'!$I$9:$S$167,COLUMN(),0),"")</f>
        <v>0</v>
      </c>
      <c r="K1380" s="2">
        <f>IFERROR(VLOOKUP(Tableau2[[#This Row],[PR]],'Taux sortant'!$I$9:$S$167,COLUMN(),0),"")</f>
        <v>0</v>
      </c>
      <c r="L1380" s="2" t="str">
        <f>IFERROR(VLOOKUP(Tableau2[[#This Row],[PR]],'Taux sortant'!$I$9:$S$167,COLUMN(),0),"")</f>
        <v/>
      </c>
    </row>
    <row r="1381" spans="1:12" x14ac:dyDescent="0.3">
      <c r="A1381" s="1" t="s">
        <v>4190</v>
      </c>
      <c r="B1381" s="1" t="s">
        <v>4153</v>
      </c>
      <c r="C1381" s="2" t="str">
        <f>IFERROR(VLOOKUP(Tableau2[[#This Row],[PR]],'Taux sortant'!$I$9:$S$167,COLUMN(),0),"")</f>
        <v/>
      </c>
      <c r="D1381" s="2" t="str">
        <f>IFERROR(VLOOKUP(Tableau2[[#This Row],[PR]],'Taux sortant'!$I$9:$S$167,COLUMN(),0),"")</f>
        <v/>
      </c>
      <c r="E1381" s="2" t="str">
        <f>IFERROR(VLOOKUP(Tableau2[[#This Row],[PR]],'Taux sortant'!$I$9:$S$167,COLUMN(),0),"")</f>
        <v/>
      </c>
      <c r="F1381" s="2" t="str">
        <f>IFERROR(VLOOKUP(Tableau2[[#This Row],[PR]],'Taux sortant'!$I$9:$S$167,COLUMN(),0),"")</f>
        <v/>
      </c>
      <c r="G1381" s="2" t="str">
        <f>IFERROR(VLOOKUP(Tableau2[[#This Row],[PR]],'Taux sortant'!$I$9:$S$167,COLUMN(),0),"")</f>
        <v/>
      </c>
      <c r="H1381" s="2" t="str">
        <f>IFERROR(VLOOKUP(Tableau2[[#This Row],[PR]],'Taux sortant'!$I$9:$S$167,COLUMN(),0),"")</f>
        <v/>
      </c>
      <c r="I1381" s="2" t="str">
        <f>IFERROR(VLOOKUP(Tableau2[[#This Row],[PR]],'Taux sortant'!$I$9:$S$167,COLUMN(),0),"")</f>
        <v/>
      </c>
      <c r="J1381" s="2" t="str">
        <f>IFERROR(VLOOKUP(Tableau2[[#This Row],[PR]],'Taux sortant'!$I$9:$S$167,COLUMN(),0),"")</f>
        <v/>
      </c>
      <c r="K1381" s="2" t="str">
        <f>IFERROR(VLOOKUP(Tableau2[[#This Row],[PR]],'Taux sortant'!$I$9:$S$167,COLUMN(),0),"")</f>
        <v/>
      </c>
      <c r="L1381" s="2" t="str">
        <f>IFERROR(VLOOKUP(Tableau2[[#This Row],[PR]],'Taux sortant'!$I$9:$S$167,COLUMN(),0),"")</f>
        <v/>
      </c>
    </row>
    <row r="1382" spans="1:12" x14ac:dyDescent="0.3">
      <c r="A1382" s="1" t="s">
        <v>314</v>
      </c>
      <c r="B1382" s="1" t="s">
        <v>8</v>
      </c>
      <c r="C1382" s="2">
        <f>IFERROR(VLOOKUP(Tableau2[[#This Row],[PR]],'Taux sortant'!$I$9:$S$167,COLUMN(),0),"")</f>
        <v>30.77</v>
      </c>
      <c r="D1382" s="2">
        <f>IFERROR(VLOOKUP(Tableau2[[#This Row],[PR]],'Taux sortant'!$I$9:$S$167,COLUMN(),0),"")</f>
        <v>22.76</v>
      </c>
      <c r="E1382" s="2">
        <f>IFERROR(VLOOKUP(Tableau2[[#This Row],[PR]],'Taux sortant'!$I$9:$S$167,COLUMN(),0),"")</f>
        <v>16.43</v>
      </c>
      <c r="F1382" s="2">
        <f>IFERROR(VLOOKUP(Tableau2[[#This Row],[PR]],'Taux sortant'!$I$9:$S$167,COLUMN(),0),"")</f>
        <v>12.46</v>
      </c>
      <c r="G1382" s="2">
        <f>IFERROR(VLOOKUP(Tableau2[[#This Row],[PR]],'Taux sortant'!$I$9:$S$167,COLUMN(),0),"")</f>
        <v>7.96</v>
      </c>
      <c r="H1382" s="2">
        <f>IFERROR(VLOOKUP(Tableau2[[#This Row],[PR]],'Taux sortant'!$I$9:$S$167,COLUMN(),0),"")</f>
        <v>5.83</v>
      </c>
      <c r="I1382" s="2">
        <f>IFERROR(VLOOKUP(Tableau2[[#This Row],[PR]],'Taux sortant'!$I$9:$S$167,COLUMN(),0),"")</f>
        <v>4.59</v>
      </c>
      <c r="J1382" s="2">
        <f>IFERROR(VLOOKUP(Tableau2[[#This Row],[PR]],'Taux sortant'!$I$9:$S$167,COLUMN(),0),"")</f>
        <v>0</v>
      </c>
      <c r="K1382" s="2">
        <f>IFERROR(VLOOKUP(Tableau2[[#This Row],[PR]],'Taux sortant'!$I$9:$S$167,COLUMN(),0),"")</f>
        <v>0</v>
      </c>
      <c r="L1382" s="2" t="str">
        <f>IFERROR(VLOOKUP(Tableau2[[#This Row],[PR]],'Taux sortant'!$I$9:$S$167,COLUMN(),0),"")</f>
        <v/>
      </c>
    </row>
    <row r="1383" spans="1:12" x14ac:dyDescent="0.3">
      <c r="A1383" s="1" t="s">
        <v>1852</v>
      </c>
      <c r="B1383" s="1" t="s">
        <v>1631</v>
      </c>
      <c r="C1383" s="2">
        <f>IFERROR(VLOOKUP(Tableau2[[#This Row],[PR]],'Taux sortant'!$I$9:$S$167,COLUMN(),0),"")</f>
        <v>10.29</v>
      </c>
      <c r="D1383" s="2">
        <f>IFERROR(VLOOKUP(Tableau2[[#This Row],[PR]],'Taux sortant'!$I$9:$S$167,COLUMN(),0),"")</f>
        <v>8.1199999999999992</v>
      </c>
      <c r="E1383" s="2">
        <f>IFERROR(VLOOKUP(Tableau2[[#This Row],[PR]],'Taux sortant'!$I$9:$S$167,COLUMN(),0),"")</f>
        <v>5.69</v>
      </c>
      <c r="F1383" s="2">
        <f>IFERROR(VLOOKUP(Tableau2[[#This Row],[PR]],'Taux sortant'!$I$9:$S$167,COLUMN(),0),"")</f>
        <v>4.5199999999999996</v>
      </c>
      <c r="G1383" s="2">
        <f>IFERROR(VLOOKUP(Tableau2[[#This Row],[PR]],'Taux sortant'!$I$9:$S$167,COLUMN(),0),"")</f>
        <v>3.74</v>
      </c>
      <c r="H1383" s="2">
        <f>IFERROR(VLOOKUP(Tableau2[[#This Row],[PR]],'Taux sortant'!$I$9:$S$167,COLUMN(),0),"")</f>
        <v>3.28</v>
      </c>
      <c r="I1383" s="2">
        <f>IFERROR(VLOOKUP(Tableau2[[#This Row],[PR]],'Taux sortant'!$I$9:$S$167,COLUMN(),0),"")</f>
        <v>2.99</v>
      </c>
      <c r="J1383" s="2">
        <f>IFERROR(VLOOKUP(Tableau2[[#This Row],[PR]],'Taux sortant'!$I$9:$S$167,COLUMN(),0),"")</f>
        <v>0</v>
      </c>
      <c r="K1383" s="2">
        <f>IFERROR(VLOOKUP(Tableau2[[#This Row],[PR]],'Taux sortant'!$I$9:$S$167,COLUMN(),0),"")</f>
        <v>0</v>
      </c>
      <c r="L1383" s="2" t="str">
        <f>IFERROR(VLOOKUP(Tableau2[[#This Row],[PR]],'Taux sortant'!$I$9:$S$167,COLUMN(),0),"")</f>
        <v/>
      </c>
    </row>
    <row r="1384" spans="1:12" x14ac:dyDescent="0.3">
      <c r="A1384" s="1" t="s">
        <v>4191</v>
      </c>
      <c r="B1384" s="1" t="s">
        <v>5362</v>
      </c>
      <c r="C1384" s="2" t="str">
        <f>IFERROR(VLOOKUP(Tableau2[[#This Row],[PR]],'Taux sortant'!$I$9:$S$167,COLUMN(),0),"")</f>
        <v/>
      </c>
      <c r="D1384" s="2" t="str">
        <f>IFERROR(VLOOKUP(Tableau2[[#This Row],[PR]],'Taux sortant'!$I$9:$S$167,COLUMN(),0),"")</f>
        <v/>
      </c>
      <c r="E1384" s="2" t="str">
        <f>IFERROR(VLOOKUP(Tableau2[[#This Row],[PR]],'Taux sortant'!$I$9:$S$167,COLUMN(),0),"")</f>
        <v/>
      </c>
      <c r="F1384" s="2" t="str">
        <f>IFERROR(VLOOKUP(Tableau2[[#This Row],[PR]],'Taux sortant'!$I$9:$S$167,COLUMN(),0),"")</f>
        <v/>
      </c>
      <c r="G1384" s="2" t="str">
        <f>IFERROR(VLOOKUP(Tableau2[[#This Row],[PR]],'Taux sortant'!$I$9:$S$167,COLUMN(),0),"")</f>
        <v/>
      </c>
      <c r="H1384" s="2" t="str">
        <f>IFERROR(VLOOKUP(Tableau2[[#This Row],[PR]],'Taux sortant'!$I$9:$S$167,COLUMN(),0),"")</f>
        <v/>
      </c>
      <c r="I1384" s="2" t="str">
        <f>IFERROR(VLOOKUP(Tableau2[[#This Row],[PR]],'Taux sortant'!$I$9:$S$167,COLUMN(),0),"")</f>
        <v/>
      </c>
      <c r="J1384" s="2" t="str">
        <f>IFERROR(VLOOKUP(Tableau2[[#This Row],[PR]],'Taux sortant'!$I$9:$S$167,COLUMN(),0),"")</f>
        <v/>
      </c>
      <c r="K1384" s="2" t="str">
        <f>IFERROR(VLOOKUP(Tableau2[[#This Row],[PR]],'Taux sortant'!$I$9:$S$167,COLUMN(),0),"")</f>
        <v/>
      </c>
      <c r="L1384" s="2" t="str">
        <f>IFERROR(VLOOKUP(Tableau2[[#This Row],[PR]],'Taux sortant'!$I$9:$S$167,COLUMN(),0),"")</f>
        <v/>
      </c>
    </row>
    <row r="1385" spans="1:12" x14ac:dyDescent="0.3">
      <c r="A1385" s="1" t="s">
        <v>4191</v>
      </c>
      <c r="B1385" s="1" t="s">
        <v>4150</v>
      </c>
      <c r="C1385" s="2">
        <f>IFERROR(VLOOKUP(Tableau2[[#This Row],[PR]],'Taux sortant'!$I$9:$S$167,COLUMN(),0),"")</f>
        <v>19.84</v>
      </c>
      <c r="D1385" s="2">
        <f>IFERROR(VLOOKUP(Tableau2[[#This Row],[PR]],'Taux sortant'!$I$9:$S$167,COLUMN(),0),"")</f>
        <v>16.989999999999998</v>
      </c>
      <c r="E1385" s="2">
        <f>IFERROR(VLOOKUP(Tableau2[[#This Row],[PR]],'Taux sortant'!$I$9:$S$167,COLUMN(),0),"")</f>
        <v>13.65</v>
      </c>
      <c r="F1385" s="2">
        <f>IFERROR(VLOOKUP(Tableau2[[#This Row],[PR]],'Taux sortant'!$I$9:$S$167,COLUMN(),0),"")</f>
        <v>11.98</v>
      </c>
      <c r="G1385" s="2">
        <f>IFERROR(VLOOKUP(Tableau2[[#This Row],[PR]],'Taux sortant'!$I$9:$S$167,COLUMN(),0),"")</f>
        <v>10.41</v>
      </c>
      <c r="H1385" s="2">
        <f>IFERROR(VLOOKUP(Tableau2[[#This Row],[PR]],'Taux sortant'!$I$9:$S$167,COLUMN(),0),"")</f>
        <v>8.9600000000000009</v>
      </c>
      <c r="I1385" s="2">
        <f>IFERROR(VLOOKUP(Tableau2[[#This Row],[PR]],'Taux sortant'!$I$9:$S$167,COLUMN(),0),"")</f>
        <v>7.76</v>
      </c>
      <c r="J1385" s="2">
        <f>IFERROR(VLOOKUP(Tableau2[[#This Row],[PR]],'Taux sortant'!$I$9:$S$167,COLUMN(),0),"")</f>
        <v>0</v>
      </c>
      <c r="K1385" s="2">
        <f>IFERROR(VLOOKUP(Tableau2[[#This Row],[PR]],'Taux sortant'!$I$9:$S$167,COLUMN(),0),"")</f>
        <v>0</v>
      </c>
      <c r="L1385" s="2" t="str">
        <f>IFERROR(VLOOKUP(Tableau2[[#This Row],[PR]],'Taux sortant'!$I$9:$S$167,COLUMN(),0),"")</f>
        <v/>
      </c>
    </row>
    <row r="1386" spans="1:12" x14ac:dyDescent="0.3">
      <c r="A1386" s="1" t="s">
        <v>4195</v>
      </c>
      <c r="B1386" s="1" t="s">
        <v>4138</v>
      </c>
      <c r="C1386" s="2" t="str">
        <f>IFERROR(VLOOKUP(Tableau2[[#This Row],[PR]],'Taux sortant'!$I$9:$S$167,COLUMN(),0),"")</f>
        <v/>
      </c>
      <c r="D1386" s="2" t="str">
        <f>IFERROR(VLOOKUP(Tableau2[[#This Row],[PR]],'Taux sortant'!$I$9:$S$167,COLUMN(),0),"")</f>
        <v/>
      </c>
      <c r="E1386" s="2" t="str">
        <f>IFERROR(VLOOKUP(Tableau2[[#This Row],[PR]],'Taux sortant'!$I$9:$S$167,COLUMN(),0),"")</f>
        <v/>
      </c>
      <c r="F1386" s="2" t="str">
        <f>IFERROR(VLOOKUP(Tableau2[[#This Row],[PR]],'Taux sortant'!$I$9:$S$167,COLUMN(),0),"")</f>
        <v/>
      </c>
      <c r="G1386" s="2" t="str">
        <f>IFERROR(VLOOKUP(Tableau2[[#This Row],[PR]],'Taux sortant'!$I$9:$S$167,COLUMN(),0),"")</f>
        <v/>
      </c>
      <c r="H1386" s="2" t="str">
        <f>IFERROR(VLOOKUP(Tableau2[[#This Row],[PR]],'Taux sortant'!$I$9:$S$167,COLUMN(),0),"")</f>
        <v/>
      </c>
      <c r="I1386" s="2" t="str">
        <f>IFERROR(VLOOKUP(Tableau2[[#This Row],[PR]],'Taux sortant'!$I$9:$S$167,COLUMN(),0),"")</f>
        <v/>
      </c>
      <c r="J1386" s="2" t="str">
        <f>IFERROR(VLOOKUP(Tableau2[[#This Row],[PR]],'Taux sortant'!$I$9:$S$167,COLUMN(),0),"")</f>
        <v/>
      </c>
      <c r="K1386" s="2" t="str">
        <f>IFERROR(VLOOKUP(Tableau2[[#This Row],[PR]],'Taux sortant'!$I$9:$S$167,COLUMN(),0),"")</f>
        <v/>
      </c>
      <c r="L1386" s="2" t="str">
        <f>IFERROR(VLOOKUP(Tableau2[[#This Row],[PR]],'Taux sortant'!$I$9:$S$167,COLUMN(),0),"")</f>
        <v/>
      </c>
    </row>
    <row r="1387" spans="1:12" x14ac:dyDescent="0.3">
      <c r="A1387" s="1" t="s">
        <v>4198</v>
      </c>
      <c r="B1387" s="1" t="s">
        <v>4143</v>
      </c>
      <c r="C1387" s="2" t="str">
        <f>IFERROR(VLOOKUP(Tableau2[[#This Row],[PR]],'Taux sortant'!$I$9:$S$167,COLUMN(),0),"")</f>
        <v/>
      </c>
      <c r="D1387" s="2" t="str">
        <f>IFERROR(VLOOKUP(Tableau2[[#This Row],[PR]],'Taux sortant'!$I$9:$S$167,COLUMN(),0),"")</f>
        <v/>
      </c>
      <c r="E1387" s="2" t="str">
        <f>IFERROR(VLOOKUP(Tableau2[[#This Row],[PR]],'Taux sortant'!$I$9:$S$167,COLUMN(),0),"")</f>
        <v/>
      </c>
      <c r="F1387" s="2" t="str">
        <f>IFERROR(VLOOKUP(Tableau2[[#This Row],[PR]],'Taux sortant'!$I$9:$S$167,COLUMN(),0),"")</f>
        <v/>
      </c>
      <c r="G1387" s="2" t="str">
        <f>IFERROR(VLOOKUP(Tableau2[[#This Row],[PR]],'Taux sortant'!$I$9:$S$167,COLUMN(),0),"")</f>
        <v/>
      </c>
      <c r="H1387" s="2" t="str">
        <f>IFERROR(VLOOKUP(Tableau2[[#This Row],[PR]],'Taux sortant'!$I$9:$S$167,COLUMN(),0),"")</f>
        <v/>
      </c>
      <c r="I1387" s="2" t="str">
        <f>IFERROR(VLOOKUP(Tableau2[[#This Row],[PR]],'Taux sortant'!$I$9:$S$167,COLUMN(),0),"")</f>
        <v/>
      </c>
      <c r="J1387" s="2" t="str">
        <f>IFERROR(VLOOKUP(Tableau2[[#This Row],[PR]],'Taux sortant'!$I$9:$S$167,COLUMN(),0),"")</f>
        <v/>
      </c>
      <c r="K1387" s="2" t="str">
        <f>IFERROR(VLOOKUP(Tableau2[[#This Row],[PR]],'Taux sortant'!$I$9:$S$167,COLUMN(),0),"")</f>
        <v/>
      </c>
      <c r="L1387" s="2" t="str">
        <f>IFERROR(VLOOKUP(Tableau2[[#This Row],[PR]],'Taux sortant'!$I$9:$S$167,COLUMN(),0),"")</f>
        <v/>
      </c>
    </row>
    <row r="1388" spans="1:12" x14ac:dyDescent="0.3">
      <c r="A1388" s="1" t="s">
        <v>5981</v>
      </c>
      <c r="B1388" s="1" t="s">
        <v>3761</v>
      </c>
      <c r="C1388" s="2">
        <f>IFERROR(VLOOKUP(Tableau2[[#This Row],[PR]],'Taux sortant'!$I$9:$S$167,COLUMN(),0),"")</f>
        <v>36.270000000000003</v>
      </c>
      <c r="D1388" s="2">
        <f>IFERROR(VLOOKUP(Tableau2[[#This Row],[PR]],'Taux sortant'!$I$9:$S$167,COLUMN(),0),"")</f>
        <v>33.01</v>
      </c>
      <c r="E1388" s="2">
        <f>IFERROR(VLOOKUP(Tableau2[[#This Row],[PR]],'Taux sortant'!$I$9:$S$167,COLUMN(),0),"")</f>
        <v>28.57</v>
      </c>
      <c r="F1388" s="2">
        <f>IFERROR(VLOOKUP(Tableau2[[#This Row],[PR]],'Taux sortant'!$I$9:$S$167,COLUMN(),0),"")</f>
        <v>25.82</v>
      </c>
      <c r="G1388" s="2">
        <f>IFERROR(VLOOKUP(Tableau2[[#This Row],[PR]],'Taux sortant'!$I$9:$S$167,COLUMN(),0),"")</f>
        <v>22.99</v>
      </c>
      <c r="H1388" s="2">
        <f>IFERROR(VLOOKUP(Tableau2[[#This Row],[PR]],'Taux sortant'!$I$9:$S$167,COLUMN(),0),"")</f>
        <v>19.46</v>
      </c>
      <c r="I1388" s="2">
        <f>IFERROR(VLOOKUP(Tableau2[[#This Row],[PR]],'Taux sortant'!$I$9:$S$167,COLUMN(),0),"")</f>
        <v>16.46</v>
      </c>
      <c r="J1388" s="2">
        <f>IFERROR(VLOOKUP(Tableau2[[#This Row],[PR]],'Taux sortant'!$I$9:$S$167,COLUMN(),0),"")</f>
        <v>0</v>
      </c>
      <c r="K1388" s="2">
        <f>IFERROR(VLOOKUP(Tableau2[[#This Row],[PR]],'Taux sortant'!$I$9:$S$167,COLUMN(),0),"")</f>
        <v>0</v>
      </c>
      <c r="L1388" s="2" t="str">
        <f>IFERROR(VLOOKUP(Tableau2[[#This Row],[PR]],'Taux sortant'!$I$9:$S$167,COLUMN(),0),"")</f>
        <v/>
      </c>
    </row>
    <row r="1389" spans="1:12" x14ac:dyDescent="0.3">
      <c r="A1389" s="1" t="s">
        <v>317</v>
      </c>
      <c r="B1389" s="1" t="s">
        <v>33</v>
      </c>
      <c r="C1389" s="2">
        <f>IFERROR(VLOOKUP(Tableau2[[#This Row],[PR]],'Taux sortant'!$I$9:$S$167,COLUMN(),0),"")</f>
        <v>28.13</v>
      </c>
      <c r="D1389" s="2">
        <f>IFERROR(VLOOKUP(Tableau2[[#This Row],[PR]],'Taux sortant'!$I$9:$S$167,COLUMN(),0),"")</f>
        <v>22.97</v>
      </c>
      <c r="E1389" s="2">
        <f>IFERROR(VLOOKUP(Tableau2[[#This Row],[PR]],'Taux sortant'!$I$9:$S$167,COLUMN(),0),"")</f>
        <v>17.190000000000001</v>
      </c>
      <c r="F1389" s="2">
        <f>IFERROR(VLOOKUP(Tableau2[[#This Row],[PR]],'Taux sortant'!$I$9:$S$167,COLUMN(),0),"")</f>
        <v>13.88</v>
      </c>
      <c r="G1389" s="2">
        <f>IFERROR(VLOOKUP(Tableau2[[#This Row],[PR]],'Taux sortant'!$I$9:$S$167,COLUMN(),0),"")</f>
        <v>10.89</v>
      </c>
      <c r="H1389" s="2">
        <f>IFERROR(VLOOKUP(Tableau2[[#This Row],[PR]],'Taux sortant'!$I$9:$S$167,COLUMN(),0),"")</f>
        <v>7.86</v>
      </c>
      <c r="I1389" s="2">
        <f>IFERROR(VLOOKUP(Tableau2[[#This Row],[PR]],'Taux sortant'!$I$9:$S$167,COLUMN(),0),"")</f>
        <v>7.14</v>
      </c>
      <c r="J1389" s="2">
        <f>IFERROR(VLOOKUP(Tableau2[[#This Row],[PR]],'Taux sortant'!$I$9:$S$167,COLUMN(),0),"")</f>
        <v>0</v>
      </c>
      <c r="K1389" s="2">
        <f>IFERROR(VLOOKUP(Tableau2[[#This Row],[PR]],'Taux sortant'!$I$9:$S$167,COLUMN(),0),"")</f>
        <v>0</v>
      </c>
      <c r="L1389" s="2" t="str">
        <f>IFERROR(VLOOKUP(Tableau2[[#This Row],[PR]],'Taux sortant'!$I$9:$S$167,COLUMN(),0),"")</f>
        <v/>
      </c>
    </row>
    <row r="1390" spans="1:12" x14ac:dyDescent="0.3">
      <c r="A1390" s="1" t="s">
        <v>1855</v>
      </c>
      <c r="B1390" s="1" t="s">
        <v>1540</v>
      </c>
      <c r="C1390" s="2">
        <f>IFERROR(VLOOKUP(Tableau2[[#This Row],[PR]],'Taux sortant'!$I$9:$S$167,COLUMN(),0),"")</f>
        <v>9.59</v>
      </c>
      <c r="D1390" s="2">
        <f>IFERROR(VLOOKUP(Tableau2[[#This Row],[PR]],'Taux sortant'!$I$9:$S$167,COLUMN(),0),"")</f>
        <v>7.53</v>
      </c>
      <c r="E1390" s="2">
        <f>IFERROR(VLOOKUP(Tableau2[[#This Row],[PR]],'Taux sortant'!$I$9:$S$167,COLUMN(),0),"")</f>
        <v>5.2</v>
      </c>
      <c r="F1390" s="2">
        <f>IFERROR(VLOOKUP(Tableau2[[#This Row],[PR]],'Taux sortant'!$I$9:$S$167,COLUMN(),0),"")</f>
        <v>4.08</v>
      </c>
      <c r="G1390" s="2">
        <f>IFERROR(VLOOKUP(Tableau2[[#This Row],[PR]],'Taux sortant'!$I$9:$S$167,COLUMN(),0),"")</f>
        <v>3.34</v>
      </c>
      <c r="H1390" s="2">
        <f>IFERROR(VLOOKUP(Tableau2[[#This Row],[PR]],'Taux sortant'!$I$9:$S$167,COLUMN(),0),"")</f>
        <v>2.88</v>
      </c>
      <c r="I1390" s="2">
        <f>IFERROR(VLOOKUP(Tableau2[[#This Row],[PR]],'Taux sortant'!$I$9:$S$167,COLUMN(),0),"")</f>
        <v>2.59</v>
      </c>
      <c r="J1390" s="2">
        <f>IFERROR(VLOOKUP(Tableau2[[#This Row],[PR]],'Taux sortant'!$I$9:$S$167,COLUMN(),0),"")</f>
        <v>0</v>
      </c>
      <c r="K1390" s="2">
        <f>IFERROR(VLOOKUP(Tableau2[[#This Row],[PR]],'Taux sortant'!$I$9:$S$167,COLUMN(),0),"")</f>
        <v>0</v>
      </c>
      <c r="L1390" s="2" t="str">
        <f>IFERROR(VLOOKUP(Tableau2[[#This Row],[PR]],'Taux sortant'!$I$9:$S$167,COLUMN(),0),"")</f>
        <v/>
      </c>
    </row>
    <row r="1391" spans="1:12" x14ac:dyDescent="0.3">
      <c r="A1391" s="1" t="s">
        <v>320</v>
      </c>
      <c r="B1391" s="1" t="s">
        <v>51</v>
      </c>
      <c r="C1391" s="2">
        <f>IFERROR(VLOOKUP(Tableau2[[#This Row],[PR]],'Taux sortant'!$I$9:$S$167,COLUMN(),0),"")</f>
        <v>14</v>
      </c>
      <c r="D1391" s="2">
        <f>IFERROR(VLOOKUP(Tableau2[[#This Row],[PR]],'Taux sortant'!$I$9:$S$167,COLUMN(),0),"")</f>
        <v>11.3</v>
      </c>
      <c r="E1391" s="2">
        <f>IFERROR(VLOOKUP(Tableau2[[#This Row],[PR]],'Taux sortant'!$I$9:$S$167,COLUMN(),0),"")</f>
        <v>8.23</v>
      </c>
      <c r="F1391" s="2">
        <f>IFERROR(VLOOKUP(Tableau2[[#This Row],[PR]],'Taux sortant'!$I$9:$S$167,COLUMN(),0),"")</f>
        <v>6.77</v>
      </c>
      <c r="G1391" s="2">
        <f>IFERROR(VLOOKUP(Tableau2[[#This Row],[PR]],'Taux sortant'!$I$9:$S$167,COLUMN(),0),"")</f>
        <v>5.71</v>
      </c>
      <c r="H1391" s="2">
        <f>IFERROR(VLOOKUP(Tableau2[[#This Row],[PR]],'Taux sortant'!$I$9:$S$167,COLUMN(),0),"")</f>
        <v>4.8099999999999996</v>
      </c>
      <c r="I1391" s="2">
        <f>IFERROR(VLOOKUP(Tableau2[[#This Row],[PR]],'Taux sortant'!$I$9:$S$167,COLUMN(),0),"")</f>
        <v>4.22</v>
      </c>
      <c r="J1391" s="2">
        <f>IFERROR(VLOOKUP(Tableau2[[#This Row],[PR]],'Taux sortant'!$I$9:$S$167,COLUMN(),0),"")</f>
        <v>0</v>
      </c>
      <c r="K1391" s="2">
        <f>IFERROR(VLOOKUP(Tableau2[[#This Row],[PR]],'Taux sortant'!$I$9:$S$167,COLUMN(),0),"")</f>
        <v>0</v>
      </c>
      <c r="L1391" s="2" t="str">
        <f>IFERROR(VLOOKUP(Tableau2[[#This Row],[PR]],'Taux sortant'!$I$9:$S$167,COLUMN(),0),"")</f>
        <v/>
      </c>
    </row>
    <row r="1392" spans="1:12" x14ac:dyDescent="0.3">
      <c r="A1392" s="1" t="s">
        <v>323</v>
      </c>
      <c r="B1392" s="1" t="s">
        <v>15</v>
      </c>
      <c r="C1392" s="2">
        <f>IFERROR(VLOOKUP(Tableau2[[#This Row],[PR]],'Taux sortant'!$I$9:$S$167,COLUMN(),0),"")</f>
        <v>12.05</v>
      </c>
      <c r="D1392" s="2">
        <f>IFERROR(VLOOKUP(Tableau2[[#This Row],[PR]],'Taux sortant'!$I$9:$S$167,COLUMN(),0),"")</f>
        <v>9.57</v>
      </c>
      <c r="E1392" s="2">
        <f>IFERROR(VLOOKUP(Tableau2[[#This Row],[PR]],'Taux sortant'!$I$9:$S$167,COLUMN(),0),"")</f>
        <v>6.79</v>
      </c>
      <c r="F1392" s="2">
        <f>IFERROR(VLOOKUP(Tableau2[[#This Row],[PR]],'Taux sortant'!$I$9:$S$167,COLUMN(),0),"")</f>
        <v>5.47</v>
      </c>
      <c r="G1392" s="2">
        <f>IFERROR(VLOOKUP(Tableau2[[#This Row],[PR]],'Taux sortant'!$I$9:$S$167,COLUMN(),0),"")</f>
        <v>4.49</v>
      </c>
      <c r="H1392" s="2">
        <f>IFERROR(VLOOKUP(Tableau2[[#This Row],[PR]],'Taux sortant'!$I$9:$S$167,COLUMN(),0),"")</f>
        <v>3.66</v>
      </c>
      <c r="I1392" s="2">
        <f>IFERROR(VLOOKUP(Tableau2[[#This Row],[PR]],'Taux sortant'!$I$9:$S$167,COLUMN(),0),"")</f>
        <v>3.12</v>
      </c>
      <c r="J1392" s="2">
        <f>IFERROR(VLOOKUP(Tableau2[[#This Row],[PR]],'Taux sortant'!$I$9:$S$167,COLUMN(),0),"")</f>
        <v>0</v>
      </c>
      <c r="K1392" s="2">
        <f>IFERROR(VLOOKUP(Tableau2[[#This Row],[PR]],'Taux sortant'!$I$9:$S$167,COLUMN(),0),"")</f>
        <v>0</v>
      </c>
      <c r="L1392" s="2" t="str">
        <f>IFERROR(VLOOKUP(Tableau2[[#This Row],[PR]],'Taux sortant'!$I$9:$S$167,COLUMN(),0),"")</f>
        <v/>
      </c>
    </row>
    <row r="1393" spans="1:12" x14ac:dyDescent="0.3">
      <c r="A1393" s="1" t="s">
        <v>323</v>
      </c>
      <c r="B1393" s="1" t="s">
        <v>4174</v>
      </c>
      <c r="C1393" s="2">
        <f>IFERROR(VLOOKUP(Tableau2[[#This Row],[PR]],'Taux sortant'!$I$9:$S$167,COLUMN(),0),"")</f>
        <v>18.22</v>
      </c>
      <c r="D1393" s="2">
        <f>IFERROR(VLOOKUP(Tableau2[[#This Row],[PR]],'Taux sortant'!$I$9:$S$167,COLUMN(),0),"")</f>
        <v>15.54</v>
      </c>
      <c r="E1393" s="2">
        <f>IFERROR(VLOOKUP(Tableau2[[#This Row],[PR]],'Taux sortant'!$I$9:$S$167,COLUMN(),0),"")</f>
        <v>12.42</v>
      </c>
      <c r="F1393" s="2">
        <f>IFERROR(VLOOKUP(Tableau2[[#This Row],[PR]],'Taux sortant'!$I$9:$S$167,COLUMN(),0),"")</f>
        <v>10.85</v>
      </c>
      <c r="G1393" s="2">
        <f>IFERROR(VLOOKUP(Tableau2[[#This Row],[PR]],'Taux sortant'!$I$9:$S$167,COLUMN(),0),"")</f>
        <v>9.4499999999999993</v>
      </c>
      <c r="H1393" s="2">
        <f>IFERROR(VLOOKUP(Tableau2[[#This Row],[PR]],'Taux sortant'!$I$9:$S$167,COLUMN(),0),"")</f>
        <v>8.27</v>
      </c>
      <c r="I1393" s="2">
        <f>IFERROR(VLOOKUP(Tableau2[[#This Row],[PR]],'Taux sortant'!$I$9:$S$167,COLUMN(),0),"")</f>
        <v>7.27</v>
      </c>
      <c r="J1393" s="2">
        <f>IFERROR(VLOOKUP(Tableau2[[#This Row],[PR]],'Taux sortant'!$I$9:$S$167,COLUMN(),0),"")</f>
        <v>0</v>
      </c>
      <c r="K1393" s="2">
        <f>IFERROR(VLOOKUP(Tableau2[[#This Row],[PR]],'Taux sortant'!$I$9:$S$167,COLUMN(),0),"")</f>
        <v>0</v>
      </c>
      <c r="L1393" s="2" t="str">
        <f>IFERROR(VLOOKUP(Tableau2[[#This Row],[PR]],'Taux sortant'!$I$9:$S$167,COLUMN(),0),"")</f>
        <v/>
      </c>
    </row>
    <row r="1394" spans="1:12" x14ac:dyDescent="0.3">
      <c r="A1394" s="1" t="s">
        <v>3126</v>
      </c>
      <c r="B1394" s="1" t="s">
        <v>3107</v>
      </c>
      <c r="C1394" s="2" t="str">
        <f>IFERROR(VLOOKUP(Tableau2[[#This Row],[PR]],'Taux sortant'!$I$9:$S$167,COLUMN(),0),"")</f>
        <v/>
      </c>
      <c r="D1394" s="2" t="str">
        <f>IFERROR(VLOOKUP(Tableau2[[#This Row],[PR]],'Taux sortant'!$I$9:$S$167,COLUMN(),0),"")</f>
        <v/>
      </c>
      <c r="E1394" s="2" t="str">
        <f>IFERROR(VLOOKUP(Tableau2[[#This Row],[PR]],'Taux sortant'!$I$9:$S$167,COLUMN(),0),"")</f>
        <v/>
      </c>
      <c r="F1394" s="2" t="str">
        <f>IFERROR(VLOOKUP(Tableau2[[#This Row],[PR]],'Taux sortant'!$I$9:$S$167,COLUMN(),0),"")</f>
        <v/>
      </c>
      <c r="G1394" s="2" t="str">
        <f>IFERROR(VLOOKUP(Tableau2[[#This Row],[PR]],'Taux sortant'!$I$9:$S$167,COLUMN(),0),"")</f>
        <v/>
      </c>
      <c r="H1394" s="2" t="str">
        <f>IFERROR(VLOOKUP(Tableau2[[#This Row],[PR]],'Taux sortant'!$I$9:$S$167,COLUMN(),0),"")</f>
        <v/>
      </c>
      <c r="I1394" s="2" t="str">
        <f>IFERROR(VLOOKUP(Tableau2[[#This Row],[PR]],'Taux sortant'!$I$9:$S$167,COLUMN(),0),"")</f>
        <v/>
      </c>
      <c r="J1394" s="2" t="str">
        <f>IFERROR(VLOOKUP(Tableau2[[#This Row],[PR]],'Taux sortant'!$I$9:$S$167,COLUMN(),0),"")</f>
        <v/>
      </c>
      <c r="K1394" s="2" t="str">
        <f>IFERROR(VLOOKUP(Tableau2[[#This Row],[PR]],'Taux sortant'!$I$9:$S$167,COLUMN(),0),"")</f>
        <v/>
      </c>
      <c r="L1394" s="2" t="str">
        <f>IFERROR(VLOOKUP(Tableau2[[#This Row],[PR]],'Taux sortant'!$I$9:$S$167,COLUMN(),0),"")</f>
        <v/>
      </c>
    </row>
    <row r="1395" spans="1:12" x14ac:dyDescent="0.3">
      <c r="A1395" s="1" t="s">
        <v>5984</v>
      </c>
      <c r="B1395" s="1" t="s">
        <v>5902</v>
      </c>
      <c r="C1395" s="2">
        <f>IFERROR(VLOOKUP(Tableau2[[#This Row],[PR]],'Taux sortant'!$I$9:$S$167,COLUMN(),0),"")</f>
        <v>36.44</v>
      </c>
      <c r="D1395" s="2">
        <f>IFERROR(VLOOKUP(Tableau2[[#This Row],[PR]],'Taux sortant'!$I$9:$S$167,COLUMN(),0),"")</f>
        <v>33.200000000000003</v>
      </c>
      <c r="E1395" s="2">
        <f>IFERROR(VLOOKUP(Tableau2[[#This Row],[PR]],'Taux sortant'!$I$9:$S$167,COLUMN(),0),"")</f>
        <v>28.06</v>
      </c>
      <c r="F1395" s="2">
        <f>IFERROR(VLOOKUP(Tableau2[[#This Row],[PR]],'Taux sortant'!$I$9:$S$167,COLUMN(),0),"")</f>
        <v>26.17</v>
      </c>
      <c r="G1395" s="2">
        <f>IFERROR(VLOOKUP(Tableau2[[#This Row],[PR]],'Taux sortant'!$I$9:$S$167,COLUMN(),0),"")</f>
        <v>21.8</v>
      </c>
      <c r="H1395" s="2">
        <f>IFERROR(VLOOKUP(Tableau2[[#This Row],[PR]],'Taux sortant'!$I$9:$S$167,COLUMN(),0),"")</f>
        <v>18.88</v>
      </c>
      <c r="I1395" s="2">
        <f>IFERROR(VLOOKUP(Tableau2[[#This Row],[PR]],'Taux sortant'!$I$9:$S$167,COLUMN(),0),"")</f>
        <v>15.7</v>
      </c>
      <c r="J1395" s="2">
        <f>IFERROR(VLOOKUP(Tableau2[[#This Row],[PR]],'Taux sortant'!$I$9:$S$167,COLUMN(),0),"")</f>
        <v>0</v>
      </c>
      <c r="K1395" s="2">
        <f>IFERROR(VLOOKUP(Tableau2[[#This Row],[PR]],'Taux sortant'!$I$9:$S$167,COLUMN(),0),"")</f>
        <v>0</v>
      </c>
      <c r="L1395" s="2" t="str">
        <f>IFERROR(VLOOKUP(Tableau2[[#This Row],[PR]],'Taux sortant'!$I$9:$S$167,COLUMN(),0),"")</f>
        <v/>
      </c>
    </row>
    <row r="1396" spans="1:12" x14ac:dyDescent="0.3">
      <c r="A1396" s="1" t="s">
        <v>326</v>
      </c>
      <c r="B1396" s="1" t="s">
        <v>102</v>
      </c>
      <c r="C1396" s="2">
        <f>IFERROR(VLOOKUP(Tableau2[[#This Row],[PR]],'Taux sortant'!$I$9:$S$167,COLUMN(),0),"")</f>
        <v>14.5</v>
      </c>
      <c r="D1396" s="2">
        <f>IFERROR(VLOOKUP(Tableau2[[#This Row],[PR]],'Taux sortant'!$I$9:$S$167,COLUMN(),0),"")</f>
        <v>11.83</v>
      </c>
      <c r="E1396" s="2">
        <f>IFERROR(VLOOKUP(Tableau2[[#This Row],[PR]],'Taux sortant'!$I$9:$S$167,COLUMN(),0),"")</f>
        <v>8.74</v>
      </c>
      <c r="F1396" s="2">
        <f>IFERROR(VLOOKUP(Tableau2[[#This Row],[PR]],'Taux sortant'!$I$9:$S$167,COLUMN(),0),"")</f>
        <v>7.26</v>
      </c>
      <c r="G1396" s="2">
        <f>IFERROR(VLOOKUP(Tableau2[[#This Row],[PR]],'Taux sortant'!$I$9:$S$167,COLUMN(),0),"")</f>
        <v>6.21</v>
      </c>
      <c r="H1396" s="2">
        <f>IFERROR(VLOOKUP(Tableau2[[#This Row],[PR]],'Taux sortant'!$I$9:$S$167,COLUMN(),0),"")</f>
        <v>5.33</v>
      </c>
      <c r="I1396" s="2">
        <f>IFERROR(VLOOKUP(Tableau2[[#This Row],[PR]],'Taux sortant'!$I$9:$S$167,COLUMN(),0),"")</f>
        <v>4.8</v>
      </c>
      <c r="J1396" s="2">
        <f>IFERROR(VLOOKUP(Tableau2[[#This Row],[PR]],'Taux sortant'!$I$9:$S$167,COLUMN(),0),"")</f>
        <v>0</v>
      </c>
      <c r="K1396" s="2">
        <f>IFERROR(VLOOKUP(Tableau2[[#This Row],[PR]],'Taux sortant'!$I$9:$S$167,COLUMN(),0),"")</f>
        <v>0</v>
      </c>
      <c r="L1396" s="2" t="str">
        <f>IFERROR(VLOOKUP(Tableau2[[#This Row],[PR]],'Taux sortant'!$I$9:$S$167,COLUMN(),0),"")</f>
        <v/>
      </c>
    </row>
    <row r="1397" spans="1:12" x14ac:dyDescent="0.3">
      <c r="A1397" s="1" t="s">
        <v>329</v>
      </c>
      <c r="B1397" s="1" t="s">
        <v>61</v>
      </c>
      <c r="C1397" s="2">
        <f>IFERROR(VLOOKUP(Tableau2[[#This Row],[PR]],'Taux sortant'!$I$9:$S$167,COLUMN(),0),"")</f>
        <v>12.63</v>
      </c>
      <c r="D1397" s="2">
        <f>IFERROR(VLOOKUP(Tableau2[[#This Row],[PR]],'Taux sortant'!$I$9:$S$167,COLUMN(),0),"")</f>
        <v>10.14</v>
      </c>
      <c r="E1397" s="2">
        <f>IFERROR(VLOOKUP(Tableau2[[#This Row],[PR]],'Taux sortant'!$I$9:$S$167,COLUMN(),0),"")</f>
        <v>7.31</v>
      </c>
      <c r="F1397" s="2">
        <f>IFERROR(VLOOKUP(Tableau2[[#This Row],[PR]],'Taux sortant'!$I$9:$S$167,COLUMN(),0),"")</f>
        <v>5.96</v>
      </c>
      <c r="G1397" s="2">
        <f>IFERROR(VLOOKUP(Tableau2[[#This Row],[PR]],'Taux sortant'!$I$9:$S$167,COLUMN(),0),"")</f>
        <v>4.9800000000000004</v>
      </c>
      <c r="H1397" s="2">
        <f>IFERROR(VLOOKUP(Tableau2[[#This Row],[PR]],'Taux sortant'!$I$9:$S$167,COLUMN(),0),"")</f>
        <v>4.2</v>
      </c>
      <c r="I1397" s="2">
        <f>IFERROR(VLOOKUP(Tableau2[[#This Row],[PR]],'Taux sortant'!$I$9:$S$167,COLUMN(),0),"")</f>
        <v>3.68</v>
      </c>
      <c r="J1397" s="2">
        <f>IFERROR(VLOOKUP(Tableau2[[#This Row],[PR]],'Taux sortant'!$I$9:$S$167,COLUMN(),0),"")</f>
        <v>0</v>
      </c>
      <c r="K1397" s="2">
        <f>IFERROR(VLOOKUP(Tableau2[[#This Row],[PR]],'Taux sortant'!$I$9:$S$167,COLUMN(),0),"")</f>
        <v>0</v>
      </c>
      <c r="L1397" s="2" t="str">
        <f>IFERROR(VLOOKUP(Tableau2[[#This Row],[PR]],'Taux sortant'!$I$9:$S$167,COLUMN(),0),"")</f>
        <v/>
      </c>
    </row>
    <row r="1398" spans="1:12" x14ac:dyDescent="0.3">
      <c r="A1398" s="1" t="s">
        <v>332</v>
      </c>
      <c r="B1398" s="1" t="s">
        <v>53</v>
      </c>
      <c r="C1398" s="2">
        <f>IFERROR(VLOOKUP(Tableau2[[#This Row],[PR]],'Taux sortant'!$I$9:$S$167,COLUMN(),0),"")</f>
        <v>28.13</v>
      </c>
      <c r="D1398" s="2">
        <f>IFERROR(VLOOKUP(Tableau2[[#This Row],[PR]],'Taux sortant'!$I$9:$S$167,COLUMN(),0),"")</f>
        <v>22.97</v>
      </c>
      <c r="E1398" s="2">
        <f>IFERROR(VLOOKUP(Tableau2[[#This Row],[PR]],'Taux sortant'!$I$9:$S$167,COLUMN(),0),"")</f>
        <v>17.190000000000001</v>
      </c>
      <c r="F1398" s="2">
        <f>IFERROR(VLOOKUP(Tableau2[[#This Row],[PR]],'Taux sortant'!$I$9:$S$167,COLUMN(),0),"")</f>
        <v>13.88</v>
      </c>
      <c r="G1398" s="2">
        <f>IFERROR(VLOOKUP(Tableau2[[#This Row],[PR]],'Taux sortant'!$I$9:$S$167,COLUMN(),0),"")</f>
        <v>10.89</v>
      </c>
      <c r="H1398" s="2">
        <f>IFERROR(VLOOKUP(Tableau2[[#This Row],[PR]],'Taux sortant'!$I$9:$S$167,COLUMN(),0),"")</f>
        <v>7.86</v>
      </c>
      <c r="I1398" s="2">
        <f>IFERROR(VLOOKUP(Tableau2[[#This Row],[PR]],'Taux sortant'!$I$9:$S$167,COLUMN(),0),"")</f>
        <v>7.14</v>
      </c>
      <c r="J1398" s="2">
        <f>IFERROR(VLOOKUP(Tableau2[[#This Row],[PR]],'Taux sortant'!$I$9:$S$167,COLUMN(),0),"")</f>
        <v>0</v>
      </c>
      <c r="K1398" s="2">
        <f>IFERROR(VLOOKUP(Tableau2[[#This Row],[PR]],'Taux sortant'!$I$9:$S$167,COLUMN(),0),"")</f>
        <v>0</v>
      </c>
      <c r="L1398" s="2" t="str">
        <f>IFERROR(VLOOKUP(Tableau2[[#This Row],[PR]],'Taux sortant'!$I$9:$S$167,COLUMN(),0),"")</f>
        <v/>
      </c>
    </row>
    <row r="1399" spans="1:12" x14ac:dyDescent="0.3">
      <c r="A1399" s="1" t="s">
        <v>4202</v>
      </c>
      <c r="B1399" s="1" t="s">
        <v>4155</v>
      </c>
      <c r="C1399" s="2">
        <f>IFERROR(VLOOKUP(Tableau2[[#This Row],[PR]],'Taux sortant'!$I$9:$S$167,COLUMN(),0),"")</f>
        <v>17.46</v>
      </c>
      <c r="D1399" s="2">
        <f>IFERROR(VLOOKUP(Tableau2[[#This Row],[PR]],'Taux sortant'!$I$9:$S$167,COLUMN(),0),"")</f>
        <v>14.82</v>
      </c>
      <c r="E1399" s="2">
        <f>IFERROR(VLOOKUP(Tableau2[[#This Row],[PR]],'Taux sortant'!$I$9:$S$167,COLUMN(),0),"")</f>
        <v>11.74</v>
      </c>
      <c r="F1399" s="2">
        <f>IFERROR(VLOOKUP(Tableau2[[#This Row],[PR]],'Taux sortant'!$I$9:$S$167,COLUMN(),0),"")</f>
        <v>10.210000000000001</v>
      </c>
      <c r="G1399" s="2">
        <f>IFERROR(VLOOKUP(Tableau2[[#This Row],[PR]],'Taux sortant'!$I$9:$S$167,COLUMN(),0),"")</f>
        <v>8.84</v>
      </c>
      <c r="H1399" s="2">
        <f>IFERROR(VLOOKUP(Tableau2[[#This Row],[PR]],'Taux sortant'!$I$9:$S$167,COLUMN(),0),"")</f>
        <v>7.69</v>
      </c>
      <c r="I1399" s="2">
        <f>IFERROR(VLOOKUP(Tableau2[[#This Row],[PR]],'Taux sortant'!$I$9:$S$167,COLUMN(),0),"")</f>
        <v>6.75</v>
      </c>
      <c r="J1399" s="2">
        <f>IFERROR(VLOOKUP(Tableau2[[#This Row],[PR]],'Taux sortant'!$I$9:$S$167,COLUMN(),0),"")</f>
        <v>0</v>
      </c>
      <c r="K1399" s="2">
        <f>IFERROR(VLOOKUP(Tableau2[[#This Row],[PR]],'Taux sortant'!$I$9:$S$167,COLUMN(),0),"")</f>
        <v>0</v>
      </c>
      <c r="L1399" s="2" t="str">
        <f>IFERROR(VLOOKUP(Tableau2[[#This Row],[PR]],'Taux sortant'!$I$9:$S$167,COLUMN(),0),"")</f>
        <v/>
      </c>
    </row>
    <row r="1400" spans="1:12" x14ac:dyDescent="0.3">
      <c r="A1400" s="1" t="s">
        <v>6568</v>
      </c>
      <c r="B1400" s="1" t="s">
        <v>6569</v>
      </c>
      <c r="C1400" s="2" t="str">
        <f>IFERROR(VLOOKUP(Tableau2[[#This Row],[PR]],'Taux sortant'!$I$9:$S$167,COLUMN(),0),"")</f>
        <v/>
      </c>
      <c r="D1400" s="2" t="str">
        <f>IFERROR(VLOOKUP(Tableau2[[#This Row],[PR]],'Taux sortant'!$I$9:$S$167,COLUMN(),0),"")</f>
        <v/>
      </c>
      <c r="E1400" s="2" t="str">
        <f>IFERROR(VLOOKUP(Tableau2[[#This Row],[PR]],'Taux sortant'!$I$9:$S$167,COLUMN(),0),"")</f>
        <v/>
      </c>
      <c r="F1400" s="2" t="str">
        <f>IFERROR(VLOOKUP(Tableau2[[#This Row],[PR]],'Taux sortant'!$I$9:$S$167,COLUMN(),0),"")</f>
        <v/>
      </c>
      <c r="G1400" s="2" t="str">
        <f>IFERROR(VLOOKUP(Tableau2[[#This Row],[PR]],'Taux sortant'!$I$9:$S$167,COLUMN(),0),"")</f>
        <v/>
      </c>
      <c r="H1400" s="2" t="str">
        <f>IFERROR(VLOOKUP(Tableau2[[#This Row],[PR]],'Taux sortant'!$I$9:$S$167,COLUMN(),0),"")</f>
        <v/>
      </c>
      <c r="I1400" s="2" t="str">
        <f>IFERROR(VLOOKUP(Tableau2[[#This Row],[PR]],'Taux sortant'!$I$9:$S$167,COLUMN(),0),"")</f>
        <v/>
      </c>
      <c r="J1400" s="2" t="str">
        <f>IFERROR(VLOOKUP(Tableau2[[#This Row],[PR]],'Taux sortant'!$I$9:$S$167,COLUMN(),0),"")</f>
        <v/>
      </c>
      <c r="K1400" s="2" t="str">
        <f>IFERROR(VLOOKUP(Tableau2[[#This Row],[PR]],'Taux sortant'!$I$9:$S$167,COLUMN(),0),"")</f>
        <v/>
      </c>
      <c r="L1400" s="2" t="str">
        <f>IFERROR(VLOOKUP(Tableau2[[#This Row],[PR]],'Taux sortant'!$I$9:$S$167,COLUMN(),0),"")</f>
        <v/>
      </c>
    </row>
    <row r="1401" spans="1:12" x14ac:dyDescent="0.3">
      <c r="A1401" s="1" t="s">
        <v>6642</v>
      </c>
      <c r="B1401" s="1" t="s">
        <v>6633</v>
      </c>
      <c r="C1401" s="2" t="str">
        <f>IFERROR(VLOOKUP(Tableau2[[#This Row],[PR]],'Taux sortant'!$I$9:$S$167,COLUMN(),0),"")</f>
        <v/>
      </c>
      <c r="D1401" s="2" t="str">
        <f>IFERROR(VLOOKUP(Tableau2[[#This Row],[PR]],'Taux sortant'!$I$9:$S$167,COLUMN(),0),"")</f>
        <v/>
      </c>
      <c r="E1401" s="2" t="str">
        <f>IFERROR(VLOOKUP(Tableau2[[#This Row],[PR]],'Taux sortant'!$I$9:$S$167,COLUMN(),0),"")</f>
        <v/>
      </c>
      <c r="F1401" s="2" t="str">
        <f>IFERROR(VLOOKUP(Tableau2[[#This Row],[PR]],'Taux sortant'!$I$9:$S$167,COLUMN(),0),"")</f>
        <v/>
      </c>
      <c r="G1401" s="2" t="str">
        <f>IFERROR(VLOOKUP(Tableau2[[#This Row],[PR]],'Taux sortant'!$I$9:$S$167,COLUMN(),0),"")</f>
        <v/>
      </c>
      <c r="H1401" s="2" t="str">
        <f>IFERROR(VLOOKUP(Tableau2[[#This Row],[PR]],'Taux sortant'!$I$9:$S$167,COLUMN(),0),"")</f>
        <v/>
      </c>
      <c r="I1401" s="2" t="str">
        <f>IFERROR(VLOOKUP(Tableau2[[#This Row],[PR]],'Taux sortant'!$I$9:$S$167,COLUMN(),0),"")</f>
        <v/>
      </c>
      <c r="J1401" s="2" t="str">
        <f>IFERROR(VLOOKUP(Tableau2[[#This Row],[PR]],'Taux sortant'!$I$9:$S$167,COLUMN(),0),"")</f>
        <v/>
      </c>
      <c r="K1401" s="2" t="str">
        <f>IFERROR(VLOOKUP(Tableau2[[#This Row],[PR]],'Taux sortant'!$I$9:$S$167,COLUMN(),0),"")</f>
        <v/>
      </c>
      <c r="L1401" s="2" t="str">
        <f>IFERROR(VLOOKUP(Tableau2[[#This Row],[PR]],'Taux sortant'!$I$9:$S$167,COLUMN(),0),"")</f>
        <v/>
      </c>
    </row>
    <row r="1402" spans="1:12" x14ac:dyDescent="0.3">
      <c r="A1402" s="1" t="s">
        <v>335</v>
      </c>
      <c r="B1402" s="1" t="s">
        <v>33</v>
      </c>
      <c r="C1402" s="2">
        <f>IFERROR(VLOOKUP(Tableau2[[#This Row],[PR]],'Taux sortant'!$I$9:$S$167,COLUMN(),0),"")</f>
        <v>28.13</v>
      </c>
      <c r="D1402" s="2">
        <f>IFERROR(VLOOKUP(Tableau2[[#This Row],[PR]],'Taux sortant'!$I$9:$S$167,COLUMN(),0),"")</f>
        <v>22.97</v>
      </c>
      <c r="E1402" s="2">
        <f>IFERROR(VLOOKUP(Tableau2[[#This Row],[PR]],'Taux sortant'!$I$9:$S$167,COLUMN(),0),"")</f>
        <v>17.190000000000001</v>
      </c>
      <c r="F1402" s="2">
        <f>IFERROR(VLOOKUP(Tableau2[[#This Row],[PR]],'Taux sortant'!$I$9:$S$167,COLUMN(),0),"")</f>
        <v>13.88</v>
      </c>
      <c r="G1402" s="2">
        <f>IFERROR(VLOOKUP(Tableau2[[#This Row],[PR]],'Taux sortant'!$I$9:$S$167,COLUMN(),0),"")</f>
        <v>10.89</v>
      </c>
      <c r="H1402" s="2">
        <f>IFERROR(VLOOKUP(Tableau2[[#This Row],[PR]],'Taux sortant'!$I$9:$S$167,COLUMN(),0),"")</f>
        <v>7.86</v>
      </c>
      <c r="I1402" s="2">
        <f>IFERROR(VLOOKUP(Tableau2[[#This Row],[PR]],'Taux sortant'!$I$9:$S$167,COLUMN(),0),"")</f>
        <v>7.14</v>
      </c>
      <c r="J1402" s="2">
        <f>IFERROR(VLOOKUP(Tableau2[[#This Row],[PR]],'Taux sortant'!$I$9:$S$167,COLUMN(),0),"")</f>
        <v>0</v>
      </c>
      <c r="K1402" s="2">
        <f>IFERROR(VLOOKUP(Tableau2[[#This Row],[PR]],'Taux sortant'!$I$9:$S$167,COLUMN(),0),"")</f>
        <v>0</v>
      </c>
      <c r="L1402" s="2" t="str">
        <f>IFERROR(VLOOKUP(Tableau2[[#This Row],[PR]],'Taux sortant'!$I$9:$S$167,COLUMN(),0),"")</f>
        <v/>
      </c>
    </row>
    <row r="1403" spans="1:12" x14ac:dyDescent="0.3">
      <c r="A1403" s="1" t="s">
        <v>4204</v>
      </c>
      <c r="B1403" s="1" t="s">
        <v>4180</v>
      </c>
      <c r="C1403" s="2">
        <f>IFERROR(VLOOKUP(Tableau2[[#This Row],[PR]],'Taux sortant'!$I$9:$S$167,COLUMN(),0),"")</f>
        <v>22.64</v>
      </c>
      <c r="D1403" s="2">
        <f>IFERROR(VLOOKUP(Tableau2[[#This Row],[PR]],'Taux sortant'!$I$9:$S$167,COLUMN(),0),"")</f>
        <v>20.190000000000001</v>
      </c>
      <c r="E1403" s="2">
        <f>IFERROR(VLOOKUP(Tableau2[[#This Row],[PR]],'Taux sortant'!$I$9:$S$167,COLUMN(),0),"")</f>
        <v>16.53</v>
      </c>
      <c r="F1403" s="2">
        <f>IFERROR(VLOOKUP(Tableau2[[#This Row],[PR]],'Taux sortant'!$I$9:$S$167,COLUMN(),0),"")</f>
        <v>14.31</v>
      </c>
      <c r="G1403" s="2">
        <f>IFERROR(VLOOKUP(Tableau2[[#This Row],[PR]],'Taux sortant'!$I$9:$S$167,COLUMN(),0),"")</f>
        <v>12.45</v>
      </c>
      <c r="H1403" s="2">
        <f>IFERROR(VLOOKUP(Tableau2[[#This Row],[PR]],'Taux sortant'!$I$9:$S$167,COLUMN(),0),"")</f>
        <v>10.32</v>
      </c>
      <c r="I1403" s="2">
        <f>IFERROR(VLOOKUP(Tableau2[[#This Row],[PR]],'Taux sortant'!$I$9:$S$167,COLUMN(),0),"")</f>
        <v>8.83</v>
      </c>
      <c r="J1403" s="2">
        <f>IFERROR(VLOOKUP(Tableau2[[#This Row],[PR]],'Taux sortant'!$I$9:$S$167,COLUMN(),0),"")</f>
        <v>0</v>
      </c>
      <c r="K1403" s="2">
        <f>IFERROR(VLOOKUP(Tableau2[[#This Row],[PR]],'Taux sortant'!$I$9:$S$167,COLUMN(),0),"")</f>
        <v>0</v>
      </c>
      <c r="L1403" s="2" t="str">
        <f>IFERROR(VLOOKUP(Tableau2[[#This Row],[PR]],'Taux sortant'!$I$9:$S$167,COLUMN(),0),"")</f>
        <v/>
      </c>
    </row>
    <row r="1404" spans="1:12" x14ac:dyDescent="0.3">
      <c r="A1404" s="1" t="s">
        <v>5987</v>
      </c>
      <c r="B1404" s="1" t="s">
        <v>5832</v>
      </c>
      <c r="C1404" s="2">
        <f>IFERROR(VLOOKUP(Tableau2[[#This Row],[PR]],'Taux sortant'!$I$9:$S$167,COLUMN(),0),"")</f>
        <v>31.17</v>
      </c>
      <c r="D1404" s="2">
        <f>IFERROR(VLOOKUP(Tableau2[[#This Row],[PR]],'Taux sortant'!$I$9:$S$167,COLUMN(),0),"")</f>
        <v>27.9</v>
      </c>
      <c r="E1404" s="2">
        <f>IFERROR(VLOOKUP(Tableau2[[#This Row],[PR]],'Taux sortant'!$I$9:$S$167,COLUMN(),0),"")</f>
        <v>24.1</v>
      </c>
      <c r="F1404" s="2">
        <f>IFERROR(VLOOKUP(Tableau2[[#This Row],[PR]],'Taux sortant'!$I$9:$S$167,COLUMN(),0),"")</f>
        <v>22.18</v>
      </c>
      <c r="G1404" s="2">
        <f>IFERROR(VLOOKUP(Tableau2[[#This Row],[PR]],'Taux sortant'!$I$9:$S$167,COLUMN(),0),"")</f>
        <v>19.97</v>
      </c>
      <c r="H1404" s="2">
        <f>IFERROR(VLOOKUP(Tableau2[[#This Row],[PR]],'Taux sortant'!$I$9:$S$167,COLUMN(),0),"")</f>
        <v>17.98</v>
      </c>
      <c r="I1404" s="2">
        <f>IFERROR(VLOOKUP(Tableau2[[#This Row],[PR]],'Taux sortant'!$I$9:$S$167,COLUMN(),0),"")</f>
        <v>16.45</v>
      </c>
      <c r="J1404" s="2">
        <f>IFERROR(VLOOKUP(Tableau2[[#This Row],[PR]],'Taux sortant'!$I$9:$S$167,COLUMN(),0),"")</f>
        <v>0</v>
      </c>
      <c r="K1404" s="2">
        <f>IFERROR(VLOOKUP(Tableau2[[#This Row],[PR]],'Taux sortant'!$I$9:$S$167,COLUMN(),0),"")</f>
        <v>0</v>
      </c>
      <c r="L1404" s="2" t="str">
        <f>IFERROR(VLOOKUP(Tableau2[[#This Row],[PR]],'Taux sortant'!$I$9:$S$167,COLUMN(),0),"")</f>
        <v/>
      </c>
    </row>
    <row r="1405" spans="1:12" x14ac:dyDescent="0.3">
      <c r="A1405" s="1" t="s">
        <v>338</v>
      </c>
      <c r="B1405" s="1" t="s">
        <v>8</v>
      </c>
      <c r="C1405" s="2">
        <f>IFERROR(VLOOKUP(Tableau2[[#This Row],[PR]],'Taux sortant'!$I$9:$S$167,COLUMN(),0),"")</f>
        <v>30.77</v>
      </c>
      <c r="D1405" s="2">
        <f>IFERROR(VLOOKUP(Tableau2[[#This Row],[PR]],'Taux sortant'!$I$9:$S$167,COLUMN(),0),"")</f>
        <v>22.76</v>
      </c>
      <c r="E1405" s="2">
        <f>IFERROR(VLOOKUP(Tableau2[[#This Row],[PR]],'Taux sortant'!$I$9:$S$167,COLUMN(),0),"")</f>
        <v>16.43</v>
      </c>
      <c r="F1405" s="2">
        <f>IFERROR(VLOOKUP(Tableau2[[#This Row],[PR]],'Taux sortant'!$I$9:$S$167,COLUMN(),0),"")</f>
        <v>12.46</v>
      </c>
      <c r="G1405" s="2">
        <f>IFERROR(VLOOKUP(Tableau2[[#This Row],[PR]],'Taux sortant'!$I$9:$S$167,COLUMN(),0),"")</f>
        <v>7.96</v>
      </c>
      <c r="H1405" s="2">
        <f>IFERROR(VLOOKUP(Tableau2[[#This Row],[PR]],'Taux sortant'!$I$9:$S$167,COLUMN(),0),"")</f>
        <v>5.83</v>
      </c>
      <c r="I1405" s="2">
        <f>IFERROR(VLOOKUP(Tableau2[[#This Row],[PR]],'Taux sortant'!$I$9:$S$167,COLUMN(),0),"")</f>
        <v>4.59</v>
      </c>
      <c r="J1405" s="2">
        <f>IFERROR(VLOOKUP(Tableau2[[#This Row],[PR]],'Taux sortant'!$I$9:$S$167,COLUMN(),0),"")</f>
        <v>0</v>
      </c>
      <c r="K1405" s="2">
        <f>IFERROR(VLOOKUP(Tableau2[[#This Row],[PR]],'Taux sortant'!$I$9:$S$167,COLUMN(),0),"")</f>
        <v>0</v>
      </c>
      <c r="L1405" s="2" t="str">
        <f>IFERROR(VLOOKUP(Tableau2[[#This Row],[PR]],'Taux sortant'!$I$9:$S$167,COLUMN(),0),"")</f>
        <v/>
      </c>
    </row>
    <row r="1406" spans="1:12" x14ac:dyDescent="0.3">
      <c r="A1406" s="1" t="s">
        <v>3129</v>
      </c>
      <c r="B1406" s="1" t="s">
        <v>3093</v>
      </c>
      <c r="C1406" s="2">
        <f>IFERROR(VLOOKUP(Tableau2[[#This Row],[PR]],'Taux sortant'!$I$9:$S$167,COLUMN(),0),"")</f>
        <v>15.12</v>
      </c>
      <c r="D1406" s="2">
        <f>IFERROR(VLOOKUP(Tableau2[[#This Row],[PR]],'Taux sortant'!$I$9:$S$167,COLUMN(),0),"")</f>
        <v>12.61</v>
      </c>
      <c r="E1406" s="2">
        <f>IFERROR(VLOOKUP(Tableau2[[#This Row],[PR]],'Taux sortant'!$I$9:$S$167,COLUMN(),0),"")</f>
        <v>9.7200000000000006</v>
      </c>
      <c r="F1406" s="2">
        <f>IFERROR(VLOOKUP(Tableau2[[#This Row],[PR]],'Taux sortant'!$I$9:$S$167,COLUMN(),0),"")</f>
        <v>8.27</v>
      </c>
      <c r="G1406" s="2">
        <f>IFERROR(VLOOKUP(Tableau2[[#This Row],[PR]],'Taux sortant'!$I$9:$S$167,COLUMN(),0),"")</f>
        <v>7.1</v>
      </c>
      <c r="H1406" s="2">
        <f>IFERROR(VLOOKUP(Tableau2[[#This Row],[PR]],'Taux sortant'!$I$9:$S$167,COLUMN(),0),"")</f>
        <v>6.12</v>
      </c>
      <c r="I1406" s="2">
        <f>IFERROR(VLOOKUP(Tableau2[[#This Row],[PR]],'Taux sortant'!$I$9:$S$167,COLUMN(),0),"")</f>
        <v>5.33</v>
      </c>
      <c r="J1406" s="2">
        <f>IFERROR(VLOOKUP(Tableau2[[#This Row],[PR]],'Taux sortant'!$I$9:$S$167,COLUMN(),0),"")</f>
        <v>0</v>
      </c>
      <c r="K1406" s="2">
        <f>IFERROR(VLOOKUP(Tableau2[[#This Row],[PR]],'Taux sortant'!$I$9:$S$167,COLUMN(),0),"")</f>
        <v>0</v>
      </c>
      <c r="L1406" s="2" t="str">
        <f>IFERROR(VLOOKUP(Tableau2[[#This Row],[PR]],'Taux sortant'!$I$9:$S$167,COLUMN(),0),"")</f>
        <v/>
      </c>
    </row>
    <row r="1407" spans="1:12" x14ac:dyDescent="0.3">
      <c r="A1407" s="1" t="s">
        <v>341</v>
      </c>
      <c r="B1407" s="1" t="s">
        <v>11</v>
      </c>
      <c r="C1407" s="2">
        <f>IFERROR(VLOOKUP(Tableau2[[#This Row],[PR]],'Taux sortant'!$I$9:$S$167,COLUMN(),0),"")</f>
        <v>24.25</v>
      </c>
      <c r="D1407" s="2">
        <f>IFERROR(VLOOKUP(Tableau2[[#This Row],[PR]],'Taux sortant'!$I$9:$S$167,COLUMN(),0),"")</f>
        <v>20.16</v>
      </c>
      <c r="E1407" s="2">
        <f>IFERROR(VLOOKUP(Tableau2[[#This Row],[PR]],'Taux sortant'!$I$9:$S$167,COLUMN(),0),"")</f>
        <v>14.11</v>
      </c>
      <c r="F1407" s="2">
        <f>IFERROR(VLOOKUP(Tableau2[[#This Row],[PR]],'Taux sortant'!$I$9:$S$167,COLUMN(),0),"")</f>
        <v>11.64</v>
      </c>
      <c r="G1407" s="2">
        <f>IFERROR(VLOOKUP(Tableau2[[#This Row],[PR]],'Taux sortant'!$I$9:$S$167,COLUMN(),0),"")</f>
        <v>9.73</v>
      </c>
      <c r="H1407" s="2">
        <f>IFERROR(VLOOKUP(Tableau2[[#This Row],[PR]],'Taux sortant'!$I$9:$S$167,COLUMN(),0),"")</f>
        <v>6.76</v>
      </c>
      <c r="I1407" s="2">
        <f>IFERROR(VLOOKUP(Tableau2[[#This Row],[PR]],'Taux sortant'!$I$9:$S$167,COLUMN(),0),"")</f>
        <v>6.23</v>
      </c>
      <c r="J1407" s="2">
        <f>IFERROR(VLOOKUP(Tableau2[[#This Row],[PR]],'Taux sortant'!$I$9:$S$167,COLUMN(),0),"")</f>
        <v>0</v>
      </c>
      <c r="K1407" s="2">
        <f>IFERROR(VLOOKUP(Tableau2[[#This Row],[PR]],'Taux sortant'!$I$9:$S$167,COLUMN(),0),"")</f>
        <v>0</v>
      </c>
      <c r="L1407" s="2" t="str">
        <f>IFERROR(VLOOKUP(Tableau2[[#This Row],[PR]],'Taux sortant'!$I$9:$S$167,COLUMN(),0),"")</f>
        <v/>
      </c>
    </row>
    <row r="1408" spans="1:12" x14ac:dyDescent="0.3">
      <c r="A1408" s="1" t="s">
        <v>5990</v>
      </c>
      <c r="B1408" s="1" t="s">
        <v>440</v>
      </c>
      <c r="C1408" s="2">
        <f>IFERROR(VLOOKUP(Tableau2[[#This Row],[PR]],'Taux sortant'!$I$9:$S$167,COLUMN(),0),"")</f>
        <v>26.92</v>
      </c>
      <c r="D1408" s="2">
        <f>IFERROR(VLOOKUP(Tableau2[[#This Row],[PR]],'Taux sortant'!$I$9:$S$167,COLUMN(),0),"")</f>
        <v>23.53</v>
      </c>
      <c r="E1408" s="2">
        <f>IFERROR(VLOOKUP(Tableau2[[#This Row],[PR]],'Taux sortant'!$I$9:$S$167,COLUMN(),0),"")</f>
        <v>19.57</v>
      </c>
      <c r="F1408" s="2">
        <f>IFERROR(VLOOKUP(Tableau2[[#This Row],[PR]],'Taux sortant'!$I$9:$S$167,COLUMN(),0),"")</f>
        <v>17.600000000000001</v>
      </c>
      <c r="G1408" s="2">
        <f>IFERROR(VLOOKUP(Tableau2[[#This Row],[PR]],'Taux sortant'!$I$9:$S$167,COLUMN(),0),"")</f>
        <v>15.43</v>
      </c>
      <c r="H1408" s="2">
        <f>IFERROR(VLOOKUP(Tableau2[[#This Row],[PR]],'Taux sortant'!$I$9:$S$167,COLUMN(),0),"")</f>
        <v>13.28</v>
      </c>
      <c r="I1408" s="2">
        <f>IFERROR(VLOOKUP(Tableau2[[#This Row],[PR]],'Taux sortant'!$I$9:$S$167,COLUMN(),0),"")</f>
        <v>11.37</v>
      </c>
      <c r="J1408" s="2">
        <f>IFERROR(VLOOKUP(Tableau2[[#This Row],[PR]],'Taux sortant'!$I$9:$S$167,COLUMN(),0),"")</f>
        <v>0</v>
      </c>
      <c r="K1408" s="2">
        <f>IFERROR(VLOOKUP(Tableau2[[#This Row],[PR]],'Taux sortant'!$I$9:$S$167,COLUMN(),0),"")</f>
        <v>0</v>
      </c>
      <c r="L1408" s="2" t="str">
        <f>IFERROR(VLOOKUP(Tableau2[[#This Row],[PR]],'Taux sortant'!$I$9:$S$167,COLUMN(),0),"")</f>
        <v/>
      </c>
    </row>
    <row r="1409" spans="1:12" x14ac:dyDescent="0.3">
      <c r="A1409" s="1" t="s">
        <v>3132</v>
      </c>
      <c r="B1409" s="1" t="s">
        <v>3107</v>
      </c>
      <c r="C1409" s="2" t="str">
        <f>IFERROR(VLOOKUP(Tableau2[[#This Row],[PR]],'Taux sortant'!$I$9:$S$167,COLUMN(),0),"")</f>
        <v/>
      </c>
      <c r="D1409" s="2" t="str">
        <f>IFERROR(VLOOKUP(Tableau2[[#This Row],[PR]],'Taux sortant'!$I$9:$S$167,COLUMN(),0),"")</f>
        <v/>
      </c>
      <c r="E1409" s="2" t="str">
        <f>IFERROR(VLOOKUP(Tableau2[[#This Row],[PR]],'Taux sortant'!$I$9:$S$167,COLUMN(),0),"")</f>
        <v/>
      </c>
      <c r="F1409" s="2" t="str">
        <f>IFERROR(VLOOKUP(Tableau2[[#This Row],[PR]],'Taux sortant'!$I$9:$S$167,COLUMN(),0),"")</f>
        <v/>
      </c>
      <c r="G1409" s="2" t="str">
        <f>IFERROR(VLOOKUP(Tableau2[[#This Row],[PR]],'Taux sortant'!$I$9:$S$167,COLUMN(),0),"")</f>
        <v/>
      </c>
      <c r="H1409" s="2" t="str">
        <f>IFERROR(VLOOKUP(Tableau2[[#This Row],[PR]],'Taux sortant'!$I$9:$S$167,COLUMN(),0),"")</f>
        <v/>
      </c>
      <c r="I1409" s="2" t="str">
        <f>IFERROR(VLOOKUP(Tableau2[[#This Row],[PR]],'Taux sortant'!$I$9:$S$167,COLUMN(),0),"")</f>
        <v/>
      </c>
      <c r="J1409" s="2" t="str">
        <f>IFERROR(VLOOKUP(Tableau2[[#This Row],[PR]],'Taux sortant'!$I$9:$S$167,COLUMN(),0),"")</f>
        <v/>
      </c>
      <c r="K1409" s="2" t="str">
        <f>IFERROR(VLOOKUP(Tableau2[[#This Row],[PR]],'Taux sortant'!$I$9:$S$167,COLUMN(),0),"")</f>
        <v/>
      </c>
      <c r="L1409" s="2" t="str">
        <f>IFERROR(VLOOKUP(Tableau2[[#This Row],[PR]],'Taux sortant'!$I$9:$S$167,COLUMN(),0),"")</f>
        <v/>
      </c>
    </row>
    <row r="1410" spans="1:12" x14ac:dyDescent="0.3">
      <c r="A1410" s="1" t="s">
        <v>3135</v>
      </c>
      <c r="B1410" s="1" t="s">
        <v>3076</v>
      </c>
      <c r="C1410" s="2">
        <f>IFERROR(VLOOKUP(Tableau2[[#This Row],[PR]],'Taux sortant'!$I$9:$S$167,COLUMN(),0),"")</f>
        <v>14.68</v>
      </c>
      <c r="D1410" s="2">
        <f>IFERROR(VLOOKUP(Tableau2[[#This Row],[PR]],'Taux sortant'!$I$9:$S$167,COLUMN(),0),"")</f>
        <v>12.17</v>
      </c>
      <c r="E1410" s="2">
        <f>IFERROR(VLOOKUP(Tableau2[[#This Row],[PR]],'Taux sortant'!$I$9:$S$167,COLUMN(),0),"")</f>
        <v>9.26</v>
      </c>
      <c r="F1410" s="2">
        <f>IFERROR(VLOOKUP(Tableau2[[#This Row],[PR]],'Taux sortant'!$I$9:$S$167,COLUMN(),0),"")</f>
        <v>7.85</v>
      </c>
      <c r="G1410" s="2">
        <f>IFERROR(VLOOKUP(Tableau2[[#This Row],[PR]],'Taux sortant'!$I$9:$S$167,COLUMN(),0),"")</f>
        <v>6.68</v>
      </c>
      <c r="H1410" s="2">
        <f>IFERROR(VLOOKUP(Tableau2[[#This Row],[PR]],'Taux sortant'!$I$9:$S$167,COLUMN(),0),"")</f>
        <v>5.72</v>
      </c>
      <c r="I1410" s="2">
        <f>IFERROR(VLOOKUP(Tableau2[[#This Row],[PR]],'Taux sortant'!$I$9:$S$167,COLUMN(),0),"")</f>
        <v>4.96</v>
      </c>
      <c r="J1410" s="2">
        <f>IFERROR(VLOOKUP(Tableau2[[#This Row],[PR]],'Taux sortant'!$I$9:$S$167,COLUMN(),0),"")</f>
        <v>0</v>
      </c>
      <c r="K1410" s="2">
        <f>IFERROR(VLOOKUP(Tableau2[[#This Row],[PR]],'Taux sortant'!$I$9:$S$167,COLUMN(),0),"")</f>
        <v>0</v>
      </c>
      <c r="L1410" s="2" t="str">
        <f>IFERROR(VLOOKUP(Tableau2[[#This Row],[PR]],'Taux sortant'!$I$9:$S$167,COLUMN(),0),"")</f>
        <v/>
      </c>
    </row>
    <row r="1411" spans="1:12" x14ac:dyDescent="0.3">
      <c r="A1411" s="1" t="s">
        <v>3139</v>
      </c>
      <c r="B1411" s="1" t="s">
        <v>3095</v>
      </c>
      <c r="C1411" s="2">
        <f>IFERROR(VLOOKUP(Tableau2[[#This Row],[PR]],'Taux sortant'!$I$9:$S$167,COLUMN(),0),"")</f>
        <v>15.5</v>
      </c>
      <c r="D1411" s="2">
        <f>IFERROR(VLOOKUP(Tableau2[[#This Row],[PR]],'Taux sortant'!$I$9:$S$167,COLUMN(),0),"")</f>
        <v>12.99</v>
      </c>
      <c r="E1411" s="2">
        <f>IFERROR(VLOOKUP(Tableau2[[#This Row],[PR]],'Taux sortant'!$I$9:$S$167,COLUMN(),0),"")</f>
        <v>10.07</v>
      </c>
      <c r="F1411" s="2">
        <f>IFERROR(VLOOKUP(Tableau2[[#This Row],[PR]],'Taux sortant'!$I$9:$S$167,COLUMN(),0),"")</f>
        <v>8.6</v>
      </c>
      <c r="G1411" s="2">
        <f>IFERROR(VLOOKUP(Tableau2[[#This Row],[PR]],'Taux sortant'!$I$9:$S$167,COLUMN(),0),"")</f>
        <v>7.36</v>
      </c>
      <c r="H1411" s="2">
        <f>IFERROR(VLOOKUP(Tableau2[[#This Row],[PR]],'Taux sortant'!$I$9:$S$167,COLUMN(),0),"")</f>
        <v>6.34</v>
      </c>
      <c r="I1411" s="2">
        <f>IFERROR(VLOOKUP(Tableau2[[#This Row],[PR]],'Taux sortant'!$I$9:$S$167,COLUMN(),0),"")</f>
        <v>5.51</v>
      </c>
      <c r="J1411" s="2">
        <f>IFERROR(VLOOKUP(Tableau2[[#This Row],[PR]],'Taux sortant'!$I$9:$S$167,COLUMN(),0),"")</f>
        <v>0</v>
      </c>
      <c r="K1411" s="2">
        <f>IFERROR(VLOOKUP(Tableau2[[#This Row],[PR]],'Taux sortant'!$I$9:$S$167,COLUMN(),0),"")</f>
        <v>0</v>
      </c>
      <c r="L1411" s="2" t="str">
        <f>IFERROR(VLOOKUP(Tableau2[[#This Row],[PR]],'Taux sortant'!$I$9:$S$167,COLUMN(),0),"")</f>
        <v/>
      </c>
    </row>
    <row r="1412" spans="1:12" x14ac:dyDescent="0.3">
      <c r="A1412" s="1" t="s">
        <v>5891</v>
      </c>
      <c r="B1412" s="1" t="s">
        <v>5891</v>
      </c>
      <c r="C1412" s="2">
        <f>IFERROR(VLOOKUP(Tableau2[[#This Row],[PR]],'Taux sortant'!$I$9:$S$167,COLUMN(),0),"")</f>
        <v>26.39</v>
      </c>
      <c r="D1412" s="2">
        <f>IFERROR(VLOOKUP(Tableau2[[#This Row],[PR]],'Taux sortant'!$I$9:$S$167,COLUMN(),0),"")</f>
        <v>23</v>
      </c>
      <c r="E1412" s="2">
        <f>IFERROR(VLOOKUP(Tableau2[[#This Row],[PR]],'Taux sortant'!$I$9:$S$167,COLUMN(),0),"")</f>
        <v>19.079999999999998</v>
      </c>
      <c r="F1412" s="2">
        <f>IFERROR(VLOOKUP(Tableau2[[#This Row],[PR]],'Taux sortant'!$I$9:$S$167,COLUMN(),0),"")</f>
        <v>17.13</v>
      </c>
      <c r="G1412" s="2">
        <f>IFERROR(VLOOKUP(Tableau2[[#This Row],[PR]],'Taux sortant'!$I$9:$S$167,COLUMN(),0),"")</f>
        <v>14.96</v>
      </c>
      <c r="H1412" s="2">
        <f>IFERROR(VLOOKUP(Tableau2[[#This Row],[PR]],'Taux sortant'!$I$9:$S$167,COLUMN(),0),"")</f>
        <v>12.83</v>
      </c>
      <c r="I1412" s="2">
        <f>IFERROR(VLOOKUP(Tableau2[[#This Row],[PR]],'Taux sortant'!$I$9:$S$167,COLUMN(),0),"")</f>
        <v>10.93</v>
      </c>
      <c r="J1412" s="2">
        <f>IFERROR(VLOOKUP(Tableau2[[#This Row],[PR]],'Taux sortant'!$I$9:$S$167,COLUMN(),0),"")</f>
        <v>0</v>
      </c>
      <c r="K1412" s="2">
        <f>IFERROR(VLOOKUP(Tableau2[[#This Row],[PR]],'Taux sortant'!$I$9:$S$167,COLUMN(),0),"")</f>
        <v>0</v>
      </c>
      <c r="L1412" s="2" t="str">
        <f>IFERROR(VLOOKUP(Tableau2[[#This Row],[PR]],'Taux sortant'!$I$9:$S$167,COLUMN(),0),"")</f>
        <v/>
      </c>
    </row>
    <row r="1413" spans="1:12" x14ac:dyDescent="0.3">
      <c r="A1413" s="1" t="s">
        <v>81</v>
      </c>
      <c r="B1413" s="1" t="s">
        <v>5351</v>
      </c>
      <c r="C1413" s="2">
        <f>IFERROR(VLOOKUP(Tableau2[[#This Row],[PR]],'Taux sortant'!$I$9:$S$167,COLUMN(),0),"")</f>
        <v>16.170000000000002</v>
      </c>
      <c r="D1413" s="2">
        <f>IFERROR(VLOOKUP(Tableau2[[#This Row],[PR]],'Taux sortant'!$I$9:$S$167,COLUMN(),0),"")</f>
        <v>13.54</v>
      </c>
      <c r="E1413" s="2">
        <f>IFERROR(VLOOKUP(Tableau2[[#This Row],[PR]],'Taux sortant'!$I$9:$S$167,COLUMN(),0),"")</f>
        <v>10.49</v>
      </c>
      <c r="F1413" s="2">
        <f>IFERROR(VLOOKUP(Tableau2[[#This Row],[PR]],'Taux sortant'!$I$9:$S$167,COLUMN(),0),"")</f>
        <v>8.9700000000000006</v>
      </c>
      <c r="G1413" s="2">
        <f>IFERROR(VLOOKUP(Tableau2[[#This Row],[PR]],'Taux sortant'!$I$9:$S$167,COLUMN(),0),"")</f>
        <v>7.62</v>
      </c>
      <c r="H1413" s="2">
        <f>IFERROR(VLOOKUP(Tableau2[[#This Row],[PR]],'Taux sortant'!$I$9:$S$167,COLUMN(),0),"")</f>
        <v>6.52</v>
      </c>
      <c r="I1413" s="2">
        <f>IFERROR(VLOOKUP(Tableau2[[#This Row],[PR]],'Taux sortant'!$I$9:$S$167,COLUMN(),0),"")</f>
        <v>5.64</v>
      </c>
      <c r="J1413" s="2">
        <f>IFERROR(VLOOKUP(Tableau2[[#This Row],[PR]],'Taux sortant'!$I$9:$S$167,COLUMN(),0),"")</f>
        <v>0</v>
      </c>
      <c r="K1413" s="2">
        <f>IFERROR(VLOOKUP(Tableau2[[#This Row],[PR]],'Taux sortant'!$I$9:$S$167,COLUMN(),0),"")</f>
        <v>0</v>
      </c>
      <c r="L1413" s="2" t="str">
        <f>IFERROR(VLOOKUP(Tableau2[[#This Row],[PR]],'Taux sortant'!$I$9:$S$167,COLUMN(),0),"")</f>
        <v/>
      </c>
    </row>
    <row r="1414" spans="1:12" x14ac:dyDescent="0.3">
      <c r="A1414" s="1" t="s">
        <v>81</v>
      </c>
      <c r="B1414" s="1" t="s">
        <v>81</v>
      </c>
      <c r="C1414" s="2">
        <f>IFERROR(VLOOKUP(Tableau2[[#This Row],[PR]],'Taux sortant'!$I$9:$S$167,COLUMN(),0),"")</f>
        <v>21.64</v>
      </c>
      <c r="D1414" s="2">
        <f>IFERROR(VLOOKUP(Tableau2[[#This Row],[PR]],'Taux sortant'!$I$9:$S$167,COLUMN(),0),"")</f>
        <v>17.309999999999999</v>
      </c>
      <c r="E1414" s="2">
        <f>IFERROR(VLOOKUP(Tableau2[[#This Row],[PR]],'Taux sortant'!$I$9:$S$167,COLUMN(),0),"")</f>
        <v>12.45</v>
      </c>
      <c r="F1414" s="2">
        <f>IFERROR(VLOOKUP(Tableau2[[#This Row],[PR]],'Taux sortant'!$I$9:$S$167,COLUMN(),0),"")</f>
        <v>10.1</v>
      </c>
      <c r="G1414" s="2">
        <f>IFERROR(VLOOKUP(Tableau2[[#This Row],[PR]],'Taux sortant'!$I$9:$S$167,COLUMN(),0),"")</f>
        <v>8.23</v>
      </c>
      <c r="H1414" s="2">
        <f>IFERROR(VLOOKUP(Tableau2[[#This Row],[PR]],'Taux sortant'!$I$9:$S$167,COLUMN(),0),"")</f>
        <v>5.96</v>
      </c>
      <c r="I1414" s="2">
        <f>IFERROR(VLOOKUP(Tableau2[[#This Row],[PR]],'Taux sortant'!$I$9:$S$167,COLUMN(),0),"")</f>
        <v>5.44</v>
      </c>
      <c r="J1414" s="2">
        <f>IFERROR(VLOOKUP(Tableau2[[#This Row],[PR]],'Taux sortant'!$I$9:$S$167,COLUMN(),0),"")</f>
        <v>0</v>
      </c>
      <c r="K1414" s="2">
        <f>IFERROR(VLOOKUP(Tableau2[[#This Row],[PR]],'Taux sortant'!$I$9:$S$167,COLUMN(),0),"")</f>
        <v>0</v>
      </c>
      <c r="L1414" s="2" t="str">
        <f>IFERROR(VLOOKUP(Tableau2[[#This Row],[PR]],'Taux sortant'!$I$9:$S$167,COLUMN(),0),"")</f>
        <v/>
      </c>
    </row>
    <row r="1415" spans="1:12" x14ac:dyDescent="0.3">
      <c r="A1415" s="1" t="s">
        <v>4207</v>
      </c>
      <c r="B1415" s="1" t="s">
        <v>4150</v>
      </c>
      <c r="C1415" s="2">
        <f>IFERROR(VLOOKUP(Tableau2[[#This Row],[PR]],'Taux sortant'!$I$9:$S$167,COLUMN(),0),"")</f>
        <v>19.84</v>
      </c>
      <c r="D1415" s="2">
        <f>IFERROR(VLOOKUP(Tableau2[[#This Row],[PR]],'Taux sortant'!$I$9:$S$167,COLUMN(),0),"")</f>
        <v>16.989999999999998</v>
      </c>
      <c r="E1415" s="2">
        <f>IFERROR(VLOOKUP(Tableau2[[#This Row],[PR]],'Taux sortant'!$I$9:$S$167,COLUMN(),0),"")</f>
        <v>13.65</v>
      </c>
      <c r="F1415" s="2">
        <f>IFERROR(VLOOKUP(Tableau2[[#This Row],[PR]],'Taux sortant'!$I$9:$S$167,COLUMN(),0),"")</f>
        <v>11.98</v>
      </c>
      <c r="G1415" s="2">
        <f>IFERROR(VLOOKUP(Tableau2[[#This Row],[PR]],'Taux sortant'!$I$9:$S$167,COLUMN(),0),"")</f>
        <v>10.41</v>
      </c>
      <c r="H1415" s="2">
        <f>IFERROR(VLOOKUP(Tableau2[[#This Row],[PR]],'Taux sortant'!$I$9:$S$167,COLUMN(),0),"")</f>
        <v>8.9600000000000009</v>
      </c>
      <c r="I1415" s="2">
        <f>IFERROR(VLOOKUP(Tableau2[[#This Row],[PR]],'Taux sortant'!$I$9:$S$167,COLUMN(),0),"")</f>
        <v>7.76</v>
      </c>
      <c r="J1415" s="2">
        <f>IFERROR(VLOOKUP(Tableau2[[#This Row],[PR]],'Taux sortant'!$I$9:$S$167,COLUMN(),0),"")</f>
        <v>0</v>
      </c>
      <c r="K1415" s="2">
        <f>IFERROR(VLOOKUP(Tableau2[[#This Row],[PR]],'Taux sortant'!$I$9:$S$167,COLUMN(),0),"")</f>
        <v>0</v>
      </c>
      <c r="L1415" s="2" t="str">
        <f>IFERROR(VLOOKUP(Tableau2[[#This Row],[PR]],'Taux sortant'!$I$9:$S$167,COLUMN(),0),"")</f>
        <v/>
      </c>
    </row>
    <row r="1416" spans="1:12" x14ac:dyDescent="0.3">
      <c r="A1416" s="1" t="s">
        <v>5393</v>
      </c>
      <c r="B1416" s="1" t="s">
        <v>5349</v>
      </c>
      <c r="C1416" s="2" t="str">
        <f>IFERROR(VLOOKUP(Tableau2[[#This Row],[PR]],'Taux sortant'!$I$9:$S$167,COLUMN(),0),"")</f>
        <v/>
      </c>
      <c r="D1416" s="2" t="str">
        <f>IFERROR(VLOOKUP(Tableau2[[#This Row],[PR]],'Taux sortant'!$I$9:$S$167,COLUMN(),0),"")</f>
        <v/>
      </c>
      <c r="E1416" s="2" t="str">
        <f>IFERROR(VLOOKUP(Tableau2[[#This Row],[PR]],'Taux sortant'!$I$9:$S$167,COLUMN(),0),"")</f>
        <v/>
      </c>
      <c r="F1416" s="2" t="str">
        <f>IFERROR(VLOOKUP(Tableau2[[#This Row],[PR]],'Taux sortant'!$I$9:$S$167,COLUMN(),0),"")</f>
        <v/>
      </c>
      <c r="G1416" s="2" t="str">
        <f>IFERROR(VLOOKUP(Tableau2[[#This Row],[PR]],'Taux sortant'!$I$9:$S$167,COLUMN(),0),"")</f>
        <v/>
      </c>
      <c r="H1416" s="2" t="str">
        <f>IFERROR(VLOOKUP(Tableau2[[#This Row],[PR]],'Taux sortant'!$I$9:$S$167,COLUMN(),0),"")</f>
        <v/>
      </c>
      <c r="I1416" s="2" t="str">
        <f>IFERROR(VLOOKUP(Tableau2[[#This Row],[PR]],'Taux sortant'!$I$9:$S$167,COLUMN(),0),"")</f>
        <v/>
      </c>
      <c r="J1416" s="2" t="str">
        <f>IFERROR(VLOOKUP(Tableau2[[#This Row],[PR]],'Taux sortant'!$I$9:$S$167,COLUMN(),0),"")</f>
        <v/>
      </c>
      <c r="K1416" s="2" t="str">
        <f>IFERROR(VLOOKUP(Tableau2[[#This Row],[PR]],'Taux sortant'!$I$9:$S$167,COLUMN(),0),"")</f>
        <v/>
      </c>
      <c r="L1416" s="2" t="str">
        <f>IFERROR(VLOOKUP(Tableau2[[#This Row],[PR]],'Taux sortant'!$I$9:$S$167,COLUMN(),0),"")</f>
        <v/>
      </c>
    </row>
    <row r="1417" spans="1:12" x14ac:dyDescent="0.3">
      <c r="A1417" s="1" t="s">
        <v>5395</v>
      </c>
      <c r="B1417" s="1" t="s">
        <v>5349</v>
      </c>
      <c r="C1417" s="2" t="str">
        <f>IFERROR(VLOOKUP(Tableau2[[#This Row],[PR]],'Taux sortant'!$I$9:$S$167,COLUMN(),0),"")</f>
        <v/>
      </c>
      <c r="D1417" s="2" t="str">
        <f>IFERROR(VLOOKUP(Tableau2[[#This Row],[PR]],'Taux sortant'!$I$9:$S$167,COLUMN(),0),"")</f>
        <v/>
      </c>
      <c r="E1417" s="2" t="str">
        <f>IFERROR(VLOOKUP(Tableau2[[#This Row],[PR]],'Taux sortant'!$I$9:$S$167,COLUMN(),0),"")</f>
        <v/>
      </c>
      <c r="F1417" s="2" t="str">
        <f>IFERROR(VLOOKUP(Tableau2[[#This Row],[PR]],'Taux sortant'!$I$9:$S$167,COLUMN(),0),"")</f>
        <v/>
      </c>
      <c r="G1417" s="2" t="str">
        <f>IFERROR(VLOOKUP(Tableau2[[#This Row],[PR]],'Taux sortant'!$I$9:$S$167,COLUMN(),0),"")</f>
        <v/>
      </c>
      <c r="H1417" s="2" t="str">
        <f>IFERROR(VLOOKUP(Tableau2[[#This Row],[PR]],'Taux sortant'!$I$9:$S$167,COLUMN(),0),"")</f>
        <v/>
      </c>
      <c r="I1417" s="2" t="str">
        <f>IFERROR(VLOOKUP(Tableau2[[#This Row],[PR]],'Taux sortant'!$I$9:$S$167,COLUMN(),0),"")</f>
        <v/>
      </c>
      <c r="J1417" s="2" t="str">
        <f>IFERROR(VLOOKUP(Tableau2[[#This Row],[PR]],'Taux sortant'!$I$9:$S$167,COLUMN(),0),"")</f>
        <v/>
      </c>
      <c r="K1417" s="2" t="str">
        <f>IFERROR(VLOOKUP(Tableau2[[#This Row],[PR]],'Taux sortant'!$I$9:$S$167,COLUMN(),0),"")</f>
        <v/>
      </c>
      <c r="L1417" s="2" t="str">
        <f>IFERROR(VLOOKUP(Tableau2[[#This Row],[PR]],'Taux sortant'!$I$9:$S$167,COLUMN(),0),"")</f>
        <v/>
      </c>
    </row>
    <row r="1418" spans="1:12" x14ac:dyDescent="0.3">
      <c r="A1418" s="1" t="s">
        <v>346</v>
      </c>
      <c r="B1418" s="1" t="s">
        <v>19</v>
      </c>
      <c r="C1418" s="2">
        <f>IFERROR(VLOOKUP(Tableau2[[#This Row],[PR]],'Taux sortant'!$I$9:$S$167,COLUMN(),0),"")</f>
        <v>20.07</v>
      </c>
      <c r="D1418" s="2">
        <f>IFERROR(VLOOKUP(Tableau2[[#This Row],[PR]],'Taux sortant'!$I$9:$S$167,COLUMN(),0),"")</f>
        <v>15.84</v>
      </c>
      <c r="E1418" s="2">
        <f>IFERROR(VLOOKUP(Tableau2[[#This Row],[PR]],'Taux sortant'!$I$9:$S$167,COLUMN(),0),"")</f>
        <v>11.78</v>
      </c>
      <c r="F1418" s="2">
        <f>IFERROR(VLOOKUP(Tableau2[[#This Row],[PR]],'Taux sortant'!$I$9:$S$167,COLUMN(),0),"")</f>
        <v>8.85</v>
      </c>
      <c r="G1418" s="2">
        <f>IFERROR(VLOOKUP(Tableau2[[#This Row],[PR]],'Taux sortant'!$I$9:$S$167,COLUMN(),0),"")</f>
        <v>6.72</v>
      </c>
      <c r="H1418" s="2">
        <f>IFERROR(VLOOKUP(Tableau2[[#This Row],[PR]],'Taux sortant'!$I$9:$S$167,COLUMN(),0),"")</f>
        <v>5.19</v>
      </c>
      <c r="I1418" s="2">
        <f>IFERROR(VLOOKUP(Tableau2[[#This Row],[PR]],'Taux sortant'!$I$9:$S$167,COLUMN(),0),"")</f>
        <v>4.37</v>
      </c>
      <c r="J1418" s="2">
        <f>IFERROR(VLOOKUP(Tableau2[[#This Row],[PR]],'Taux sortant'!$I$9:$S$167,COLUMN(),0),"")</f>
        <v>0</v>
      </c>
      <c r="K1418" s="2">
        <f>IFERROR(VLOOKUP(Tableau2[[#This Row],[PR]],'Taux sortant'!$I$9:$S$167,COLUMN(),0),"")</f>
        <v>0</v>
      </c>
      <c r="L1418" s="2" t="str">
        <f>IFERROR(VLOOKUP(Tableau2[[#This Row],[PR]],'Taux sortant'!$I$9:$S$167,COLUMN(),0),"")</f>
        <v/>
      </c>
    </row>
    <row r="1419" spans="1:12" x14ac:dyDescent="0.3">
      <c r="A1419" s="1" t="s">
        <v>1858</v>
      </c>
      <c r="B1419" s="1" t="s">
        <v>1547</v>
      </c>
      <c r="C1419" s="2">
        <f>IFERROR(VLOOKUP(Tableau2[[#This Row],[PR]],'Taux sortant'!$I$9:$S$167,COLUMN(),0),"")</f>
        <v>8.85</v>
      </c>
      <c r="D1419" s="2">
        <f>IFERROR(VLOOKUP(Tableau2[[#This Row],[PR]],'Taux sortant'!$I$9:$S$167,COLUMN(),0),"")</f>
        <v>6.89</v>
      </c>
      <c r="E1419" s="2">
        <f>IFERROR(VLOOKUP(Tableau2[[#This Row],[PR]],'Taux sortant'!$I$9:$S$167,COLUMN(),0),"")</f>
        <v>4.7</v>
      </c>
      <c r="F1419" s="2">
        <f>IFERROR(VLOOKUP(Tableau2[[#This Row],[PR]],'Taux sortant'!$I$9:$S$167,COLUMN(),0),"")</f>
        <v>3.63</v>
      </c>
      <c r="G1419" s="2">
        <f>IFERROR(VLOOKUP(Tableau2[[#This Row],[PR]],'Taux sortant'!$I$9:$S$167,COLUMN(),0),"")</f>
        <v>2.93</v>
      </c>
      <c r="H1419" s="2">
        <f>IFERROR(VLOOKUP(Tableau2[[#This Row],[PR]],'Taux sortant'!$I$9:$S$167,COLUMN(),0),"")</f>
        <v>2.4900000000000002</v>
      </c>
      <c r="I1419" s="2">
        <f>IFERROR(VLOOKUP(Tableau2[[#This Row],[PR]],'Taux sortant'!$I$9:$S$167,COLUMN(),0),"")</f>
        <v>2.21</v>
      </c>
      <c r="J1419" s="2">
        <f>IFERROR(VLOOKUP(Tableau2[[#This Row],[PR]],'Taux sortant'!$I$9:$S$167,COLUMN(),0),"")</f>
        <v>0</v>
      </c>
      <c r="K1419" s="2">
        <f>IFERROR(VLOOKUP(Tableau2[[#This Row],[PR]],'Taux sortant'!$I$9:$S$167,COLUMN(),0),"")</f>
        <v>0</v>
      </c>
      <c r="L1419" s="2" t="str">
        <f>IFERROR(VLOOKUP(Tableau2[[#This Row],[PR]],'Taux sortant'!$I$9:$S$167,COLUMN(),0),"")</f>
        <v/>
      </c>
    </row>
    <row r="1420" spans="1:12" x14ac:dyDescent="0.3">
      <c r="A1420" s="1" t="s">
        <v>1861</v>
      </c>
      <c r="B1420" s="1" t="s">
        <v>1547</v>
      </c>
      <c r="C1420" s="2">
        <f>IFERROR(VLOOKUP(Tableau2[[#This Row],[PR]],'Taux sortant'!$I$9:$S$167,COLUMN(),0),"")</f>
        <v>8.85</v>
      </c>
      <c r="D1420" s="2">
        <f>IFERROR(VLOOKUP(Tableau2[[#This Row],[PR]],'Taux sortant'!$I$9:$S$167,COLUMN(),0),"")</f>
        <v>6.89</v>
      </c>
      <c r="E1420" s="2">
        <f>IFERROR(VLOOKUP(Tableau2[[#This Row],[PR]],'Taux sortant'!$I$9:$S$167,COLUMN(),0),"")</f>
        <v>4.7</v>
      </c>
      <c r="F1420" s="2">
        <f>IFERROR(VLOOKUP(Tableau2[[#This Row],[PR]],'Taux sortant'!$I$9:$S$167,COLUMN(),0),"")</f>
        <v>3.63</v>
      </c>
      <c r="G1420" s="2">
        <f>IFERROR(VLOOKUP(Tableau2[[#This Row],[PR]],'Taux sortant'!$I$9:$S$167,COLUMN(),0),"")</f>
        <v>2.93</v>
      </c>
      <c r="H1420" s="2">
        <f>IFERROR(VLOOKUP(Tableau2[[#This Row],[PR]],'Taux sortant'!$I$9:$S$167,COLUMN(),0),"")</f>
        <v>2.4900000000000002</v>
      </c>
      <c r="I1420" s="2">
        <f>IFERROR(VLOOKUP(Tableau2[[#This Row],[PR]],'Taux sortant'!$I$9:$S$167,COLUMN(),0),"")</f>
        <v>2.21</v>
      </c>
      <c r="J1420" s="2">
        <f>IFERROR(VLOOKUP(Tableau2[[#This Row],[PR]],'Taux sortant'!$I$9:$S$167,COLUMN(),0),"")</f>
        <v>0</v>
      </c>
      <c r="K1420" s="2">
        <f>IFERROR(VLOOKUP(Tableau2[[#This Row],[PR]],'Taux sortant'!$I$9:$S$167,COLUMN(),0),"")</f>
        <v>0</v>
      </c>
      <c r="L1420" s="2" t="str">
        <f>IFERROR(VLOOKUP(Tableau2[[#This Row],[PR]],'Taux sortant'!$I$9:$S$167,COLUMN(),0),"")</f>
        <v/>
      </c>
    </row>
    <row r="1421" spans="1:12" x14ac:dyDescent="0.3">
      <c r="A1421" s="1" t="s">
        <v>1864</v>
      </c>
      <c r="B1421" s="1" t="s">
        <v>1865</v>
      </c>
      <c r="C1421" s="2">
        <f>IFERROR(VLOOKUP(Tableau2[[#This Row],[PR]],'Taux sortant'!$I$9:$S$167,COLUMN(),0),"")</f>
        <v>18.14</v>
      </c>
      <c r="D1421" s="2">
        <f>IFERROR(VLOOKUP(Tableau2[[#This Row],[PR]],'Taux sortant'!$I$9:$S$167,COLUMN(),0),"")</f>
        <v>14.95</v>
      </c>
      <c r="E1421" s="2">
        <f>IFERROR(VLOOKUP(Tableau2[[#This Row],[PR]],'Taux sortant'!$I$9:$S$167,COLUMN(),0),"")</f>
        <v>11.82</v>
      </c>
      <c r="F1421" s="2">
        <f>IFERROR(VLOOKUP(Tableau2[[#This Row],[PR]],'Taux sortant'!$I$9:$S$167,COLUMN(),0),"")</f>
        <v>8.19</v>
      </c>
      <c r="G1421" s="2">
        <f>IFERROR(VLOOKUP(Tableau2[[#This Row],[PR]],'Taux sortant'!$I$9:$S$167,COLUMN(),0),"")</f>
        <v>5.73</v>
      </c>
      <c r="H1421" s="2">
        <f>IFERROR(VLOOKUP(Tableau2[[#This Row],[PR]],'Taux sortant'!$I$9:$S$167,COLUMN(),0),"")</f>
        <v>4.3</v>
      </c>
      <c r="I1421" s="2">
        <f>IFERROR(VLOOKUP(Tableau2[[#This Row],[PR]],'Taux sortant'!$I$9:$S$167,COLUMN(),0),"")</f>
        <v>3.94</v>
      </c>
      <c r="J1421" s="2">
        <f>IFERROR(VLOOKUP(Tableau2[[#This Row],[PR]],'Taux sortant'!$I$9:$S$167,COLUMN(),0),"")</f>
        <v>0</v>
      </c>
      <c r="K1421" s="2">
        <f>IFERROR(VLOOKUP(Tableau2[[#This Row],[PR]],'Taux sortant'!$I$9:$S$167,COLUMN(),0),"")</f>
        <v>0</v>
      </c>
      <c r="L1421" s="2" t="str">
        <f>IFERROR(VLOOKUP(Tableau2[[#This Row],[PR]],'Taux sortant'!$I$9:$S$167,COLUMN(),0),"")</f>
        <v/>
      </c>
    </row>
    <row r="1422" spans="1:12" x14ac:dyDescent="0.3">
      <c r="A1422" s="1" t="s">
        <v>1868</v>
      </c>
      <c r="B1422" s="1" t="s">
        <v>1865</v>
      </c>
      <c r="C1422" s="2">
        <f>IFERROR(VLOOKUP(Tableau2[[#This Row],[PR]],'Taux sortant'!$I$9:$S$167,COLUMN(),0),"")</f>
        <v>18.14</v>
      </c>
      <c r="D1422" s="2">
        <f>IFERROR(VLOOKUP(Tableau2[[#This Row],[PR]],'Taux sortant'!$I$9:$S$167,COLUMN(),0),"")</f>
        <v>14.95</v>
      </c>
      <c r="E1422" s="2">
        <f>IFERROR(VLOOKUP(Tableau2[[#This Row],[PR]],'Taux sortant'!$I$9:$S$167,COLUMN(),0),"")</f>
        <v>11.82</v>
      </c>
      <c r="F1422" s="2">
        <f>IFERROR(VLOOKUP(Tableau2[[#This Row],[PR]],'Taux sortant'!$I$9:$S$167,COLUMN(),0),"")</f>
        <v>8.19</v>
      </c>
      <c r="G1422" s="2">
        <f>IFERROR(VLOOKUP(Tableau2[[#This Row],[PR]],'Taux sortant'!$I$9:$S$167,COLUMN(),0),"")</f>
        <v>5.73</v>
      </c>
      <c r="H1422" s="2">
        <f>IFERROR(VLOOKUP(Tableau2[[#This Row],[PR]],'Taux sortant'!$I$9:$S$167,COLUMN(),0),"")</f>
        <v>4.3</v>
      </c>
      <c r="I1422" s="2">
        <f>IFERROR(VLOOKUP(Tableau2[[#This Row],[PR]],'Taux sortant'!$I$9:$S$167,COLUMN(),0),"")</f>
        <v>3.94</v>
      </c>
      <c r="J1422" s="2">
        <f>IFERROR(VLOOKUP(Tableau2[[#This Row],[PR]],'Taux sortant'!$I$9:$S$167,COLUMN(),0),"")</f>
        <v>0</v>
      </c>
      <c r="K1422" s="2">
        <f>IFERROR(VLOOKUP(Tableau2[[#This Row],[PR]],'Taux sortant'!$I$9:$S$167,COLUMN(),0),"")</f>
        <v>0</v>
      </c>
      <c r="L1422" s="2" t="str">
        <f>IFERROR(VLOOKUP(Tableau2[[#This Row],[PR]],'Taux sortant'!$I$9:$S$167,COLUMN(),0),"")</f>
        <v/>
      </c>
    </row>
    <row r="1423" spans="1:12" x14ac:dyDescent="0.3">
      <c r="A1423" s="1" t="s">
        <v>1870</v>
      </c>
      <c r="B1423" s="1" t="s">
        <v>1865</v>
      </c>
      <c r="C1423" s="2">
        <f>IFERROR(VLOOKUP(Tableau2[[#This Row],[PR]],'Taux sortant'!$I$9:$S$167,COLUMN(),0),"")</f>
        <v>18.14</v>
      </c>
      <c r="D1423" s="2">
        <f>IFERROR(VLOOKUP(Tableau2[[#This Row],[PR]],'Taux sortant'!$I$9:$S$167,COLUMN(),0),"")</f>
        <v>14.95</v>
      </c>
      <c r="E1423" s="2">
        <f>IFERROR(VLOOKUP(Tableau2[[#This Row],[PR]],'Taux sortant'!$I$9:$S$167,COLUMN(),0),"")</f>
        <v>11.82</v>
      </c>
      <c r="F1423" s="2">
        <f>IFERROR(VLOOKUP(Tableau2[[#This Row],[PR]],'Taux sortant'!$I$9:$S$167,COLUMN(),0),"")</f>
        <v>8.19</v>
      </c>
      <c r="G1423" s="2">
        <f>IFERROR(VLOOKUP(Tableau2[[#This Row],[PR]],'Taux sortant'!$I$9:$S$167,COLUMN(),0),"")</f>
        <v>5.73</v>
      </c>
      <c r="H1423" s="2">
        <f>IFERROR(VLOOKUP(Tableau2[[#This Row],[PR]],'Taux sortant'!$I$9:$S$167,COLUMN(),0),"")</f>
        <v>4.3</v>
      </c>
      <c r="I1423" s="2">
        <f>IFERROR(VLOOKUP(Tableau2[[#This Row],[PR]],'Taux sortant'!$I$9:$S$167,COLUMN(),0),"")</f>
        <v>3.94</v>
      </c>
      <c r="J1423" s="2">
        <f>IFERROR(VLOOKUP(Tableau2[[#This Row],[PR]],'Taux sortant'!$I$9:$S$167,COLUMN(),0),"")</f>
        <v>0</v>
      </c>
      <c r="K1423" s="2">
        <f>IFERROR(VLOOKUP(Tableau2[[#This Row],[PR]],'Taux sortant'!$I$9:$S$167,COLUMN(),0),"")</f>
        <v>0</v>
      </c>
      <c r="L1423" s="2" t="str">
        <f>IFERROR(VLOOKUP(Tableau2[[#This Row],[PR]],'Taux sortant'!$I$9:$S$167,COLUMN(),0),"")</f>
        <v/>
      </c>
    </row>
    <row r="1424" spans="1:12" x14ac:dyDescent="0.3">
      <c r="A1424" s="1" t="s">
        <v>3142</v>
      </c>
      <c r="B1424" s="1" t="s">
        <v>3078</v>
      </c>
      <c r="C1424" s="2">
        <f>IFERROR(VLOOKUP(Tableau2[[#This Row],[PR]],'Taux sortant'!$I$9:$S$167,COLUMN(),0),"")</f>
        <v>15.34</v>
      </c>
      <c r="D1424" s="2">
        <f>IFERROR(VLOOKUP(Tableau2[[#This Row],[PR]],'Taux sortant'!$I$9:$S$167,COLUMN(),0),"")</f>
        <v>12.85</v>
      </c>
      <c r="E1424" s="2">
        <f>IFERROR(VLOOKUP(Tableau2[[#This Row],[PR]],'Taux sortant'!$I$9:$S$167,COLUMN(),0),"")</f>
        <v>9.94</v>
      </c>
      <c r="F1424" s="2">
        <f>IFERROR(VLOOKUP(Tableau2[[#This Row],[PR]],'Taux sortant'!$I$9:$S$167,COLUMN(),0),"")</f>
        <v>8.5399999999999991</v>
      </c>
      <c r="G1424" s="2">
        <f>IFERROR(VLOOKUP(Tableau2[[#This Row],[PR]],'Taux sortant'!$I$9:$S$167,COLUMN(),0),"")</f>
        <v>7.34</v>
      </c>
      <c r="H1424" s="2">
        <f>IFERROR(VLOOKUP(Tableau2[[#This Row],[PR]],'Taux sortant'!$I$9:$S$167,COLUMN(),0),"")</f>
        <v>6.29</v>
      </c>
      <c r="I1424" s="2">
        <f>IFERROR(VLOOKUP(Tableau2[[#This Row],[PR]],'Taux sortant'!$I$9:$S$167,COLUMN(),0),"")</f>
        <v>5.49</v>
      </c>
      <c r="J1424" s="2">
        <f>IFERROR(VLOOKUP(Tableau2[[#This Row],[PR]],'Taux sortant'!$I$9:$S$167,COLUMN(),0),"")</f>
        <v>0</v>
      </c>
      <c r="K1424" s="2">
        <f>IFERROR(VLOOKUP(Tableau2[[#This Row],[PR]],'Taux sortant'!$I$9:$S$167,COLUMN(),0),"")</f>
        <v>0</v>
      </c>
      <c r="L1424" s="2" t="str">
        <f>IFERROR(VLOOKUP(Tableau2[[#This Row],[PR]],'Taux sortant'!$I$9:$S$167,COLUMN(),0),"")</f>
        <v/>
      </c>
    </row>
    <row r="1425" spans="1:12" x14ac:dyDescent="0.3">
      <c r="A1425" s="1" t="s">
        <v>348</v>
      </c>
      <c r="B1425" s="1" t="s">
        <v>87</v>
      </c>
      <c r="C1425" s="2">
        <f>IFERROR(VLOOKUP(Tableau2[[#This Row],[PR]],'Taux sortant'!$I$9:$S$167,COLUMN(),0),"")</f>
        <v>18.79</v>
      </c>
      <c r="D1425" s="2">
        <f>IFERROR(VLOOKUP(Tableau2[[#This Row],[PR]],'Taux sortant'!$I$9:$S$167,COLUMN(),0),"")</f>
        <v>15.99</v>
      </c>
      <c r="E1425" s="2">
        <f>IFERROR(VLOOKUP(Tableau2[[#This Row],[PR]],'Taux sortant'!$I$9:$S$167,COLUMN(),0),"")</f>
        <v>12.7</v>
      </c>
      <c r="F1425" s="2">
        <f>IFERROR(VLOOKUP(Tableau2[[#This Row],[PR]],'Taux sortant'!$I$9:$S$167,COLUMN(),0),"")</f>
        <v>11.07</v>
      </c>
      <c r="G1425" s="2">
        <f>IFERROR(VLOOKUP(Tableau2[[#This Row],[PR]],'Taux sortant'!$I$9:$S$167,COLUMN(),0),"")</f>
        <v>9.52</v>
      </c>
      <c r="H1425" s="2">
        <f>IFERROR(VLOOKUP(Tableau2[[#This Row],[PR]],'Taux sortant'!$I$9:$S$167,COLUMN(),0),"")</f>
        <v>8.1</v>
      </c>
      <c r="I1425" s="2">
        <f>IFERROR(VLOOKUP(Tableau2[[#This Row],[PR]],'Taux sortant'!$I$9:$S$167,COLUMN(),0),"")</f>
        <v>6.92</v>
      </c>
      <c r="J1425" s="2">
        <f>IFERROR(VLOOKUP(Tableau2[[#This Row],[PR]],'Taux sortant'!$I$9:$S$167,COLUMN(),0),"")</f>
        <v>0</v>
      </c>
      <c r="K1425" s="2">
        <f>IFERROR(VLOOKUP(Tableau2[[#This Row],[PR]],'Taux sortant'!$I$9:$S$167,COLUMN(),0),"")</f>
        <v>0</v>
      </c>
      <c r="L1425" s="2" t="str">
        <f>IFERROR(VLOOKUP(Tableau2[[#This Row],[PR]],'Taux sortant'!$I$9:$S$167,COLUMN(),0),"")</f>
        <v/>
      </c>
    </row>
    <row r="1426" spans="1:12" x14ac:dyDescent="0.3">
      <c r="A1426" s="1" t="s">
        <v>5995</v>
      </c>
      <c r="B1426" s="1" t="s">
        <v>5816</v>
      </c>
      <c r="C1426" s="2" t="str">
        <f>IFERROR(VLOOKUP(Tableau2[[#This Row],[PR]],'Taux sortant'!$I$9:$S$167,COLUMN(),0),"")</f>
        <v/>
      </c>
      <c r="D1426" s="2" t="str">
        <f>IFERROR(VLOOKUP(Tableau2[[#This Row],[PR]],'Taux sortant'!$I$9:$S$167,COLUMN(),0),"")</f>
        <v/>
      </c>
      <c r="E1426" s="2" t="str">
        <f>IFERROR(VLOOKUP(Tableau2[[#This Row],[PR]],'Taux sortant'!$I$9:$S$167,COLUMN(),0),"")</f>
        <v/>
      </c>
      <c r="F1426" s="2" t="str">
        <f>IFERROR(VLOOKUP(Tableau2[[#This Row],[PR]],'Taux sortant'!$I$9:$S$167,COLUMN(),0),"")</f>
        <v/>
      </c>
      <c r="G1426" s="2" t="str">
        <f>IFERROR(VLOOKUP(Tableau2[[#This Row],[PR]],'Taux sortant'!$I$9:$S$167,COLUMN(),0),"")</f>
        <v/>
      </c>
      <c r="H1426" s="2" t="str">
        <f>IFERROR(VLOOKUP(Tableau2[[#This Row],[PR]],'Taux sortant'!$I$9:$S$167,COLUMN(),0),"")</f>
        <v/>
      </c>
      <c r="I1426" s="2" t="str">
        <f>IFERROR(VLOOKUP(Tableau2[[#This Row],[PR]],'Taux sortant'!$I$9:$S$167,COLUMN(),0),"")</f>
        <v/>
      </c>
      <c r="J1426" s="2" t="str">
        <f>IFERROR(VLOOKUP(Tableau2[[#This Row],[PR]],'Taux sortant'!$I$9:$S$167,COLUMN(),0),"")</f>
        <v/>
      </c>
      <c r="K1426" s="2" t="str">
        <f>IFERROR(VLOOKUP(Tableau2[[#This Row],[PR]],'Taux sortant'!$I$9:$S$167,COLUMN(),0),"")</f>
        <v/>
      </c>
      <c r="L1426" s="2" t="str">
        <f>IFERROR(VLOOKUP(Tableau2[[#This Row],[PR]],'Taux sortant'!$I$9:$S$167,COLUMN(),0),"")</f>
        <v/>
      </c>
    </row>
    <row r="1427" spans="1:12" x14ac:dyDescent="0.3">
      <c r="A1427" s="1" t="s">
        <v>5998</v>
      </c>
      <c r="B1427" s="1" t="s">
        <v>5816</v>
      </c>
      <c r="C1427" s="2" t="str">
        <f>IFERROR(VLOOKUP(Tableau2[[#This Row],[PR]],'Taux sortant'!$I$9:$S$167,COLUMN(),0),"")</f>
        <v/>
      </c>
      <c r="D1427" s="2" t="str">
        <f>IFERROR(VLOOKUP(Tableau2[[#This Row],[PR]],'Taux sortant'!$I$9:$S$167,COLUMN(),0),"")</f>
        <v/>
      </c>
      <c r="E1427" s="2" t="str">
        <f>IFERROR(VLOOKUP(Tableau2[[#This Row],[PR]],'Taux sortant'!$I$9:$S$167,COLUMN(),0),"")</f>
        <v/>
      </c>
      <c r="F1427" s="2" t="str">
        <f>IFERROR(VLOOKUP(Tableau2[[#This Row],[PR]],'Taux sortant'!$I$9:$S$167,COLUMN(),0),"")</f>
        <v/>
      </c>
      <c r="G1427" s="2" t="str">
        <f>IFERROR(VLOOKUP(Tableau2[[#This Row],[PR]],'Taux sortant'!$I$9:$S$167,COLUMN(),0),"")</f>
        <v/>
      </c>
      <c r="H1427" s="2" t="str">
        <f>IFERROR(VLOOKUP(Tableau2[[#This Row],[PR]],'Taux sortant'!$I$9:$S$167,COLUMN(),0),"")</f>
        <v/>
      </c>
      <c r="I1427" s="2" t="str">
        <f>IFERROR(VLOOKUP(Tableau2[[#This Row],[PR]],'Taux sortant'!$I$9:$S$167,COLUMN(),0),"")</f>
        <v/>
      </c>
      <c r="J1427" s="2" t="str">
        <f>IFERROR(VLOOKUP(Tableau2[[#This Row],[PR]],'Taux sortant'!$I$9:$S$167,COLUMN(),0),"")</f>
        <v/>
      </c>
      <c r="K1427" s="2" t="str">
        <f>IFERROR(VLOOKUP(Tableau2[[#This Row],[PR]],'Taux sortant'!$I$9:$S$167,COLUMN(),0),"")</f>
        <v/>
      </c>
      <c r="L1427" s="2" t="str">
        <f>IFERROR(VLOOKUP(Tableau2[[#This Row],[PR]],'Taux sortant'!$I$9:$S$167,COLUMN(),0),"")</f>
        <v/>
      </c>
    </row>
    <row r="1428" spans="1:12" x14ac:dyDescent="0.3">
      <c r="A1428" s="1" t="s">
        <v>6001</v>
      </c>
      <c r="B1428" s="1" t="s">
        <v>4049</v>
      </c>
      <c r="C1428" s="2">
        <f>IFERROR(VLOOKUP(Tableau2[[#This Row],[PR]],'Taux sortant'!$I$9:$S$167,COLUMN(),0),"")</f>
        <v>29.48</v>
      </c>
      <c r="D1428" s="2">
        <f>IFERROR(VLOOKUP(Tableau2[[#This Row],[PR]],'Taux sortant'!$I$9:$S$167,COLUMN(),0),"")</f>
        <v>25.96</v>
      </c>
      <c r="E1428" s="2">
        <f>IFERROR(VLOOKUP(Tableau2[[#This Row],[PR]],'Taux sortant'!$I$9:$S$167,COLUMN(),0),"")</f>
        <v>21.9</v>
      </c>
      <c r="F1428" s="2">
        <f>IFERROR(VLOOKUP(Tableau2[[#This Row],[PR]],'Taux sortant'!$I$9:$S$167,COLUMN(),0),"")</f>
        <v>19.86</v>
      </c>
      <c r="G1428" s="2">
        <f>IFERROR(VLOOKUP(Tableau2[[#This Row],[PR]],'Taux sortant'!$I$9:$S$167,COLUMN(),0),"")</f>
        <v>17.54</v>
      </c>
      <c r="H1428" s="2">
        <f>IFERROR(VLOOKUP(Tableau2[[#This Row],[PR]],'Taux sortant'!$I$9:$S$167,COLUMN(),0),"")</f>
        <v>15.33</v>
      </c>
      <c r="I1428" s="2">
        <f>IFERROR(VLOOKUP(Tableau2[[#This Row],[PR]],'Taux sortant'!$I$9:$S$167,COLUMN(),0),"")</f>
        <v>13.28</v>
      </c>
      <c r="J1428" s="2">
        <f>IFERROR(VLOOKUP(Tableau2[[#This Row],[PR]],'Taux sortant'!$I$9:$S$167,COLUMN(),0),"")</f>
        <v>0</v>
      </c>
      <c r="K1428" s="2">
        <f>IFERROR(VLOOKUP(Tableau2[[#This Row],[PR]],'Taux sortant'!$I$9:$S$167,COLUMN(),0),"")</f>
        <v>0</v>
      </c>
      <c r="L1428" s="2" t="str">
        <f>IFERROR(VLOOKUP(Tableau2[[#This Row],[PR]],'Taux sortant'!$I$9:$S$167,COLUMN(),0),"")</f>
        <v/>
      </c>
    </row>
    <row r="1429" spans="1:12" x14ac:dyDescent="0.3">
      <c r="A1429" s="1" t="s">
        <v>351</v>
      </c>
      <c r="B1429" s="1" t="s">
        <v>51</v>
      </c>
      <c r="C1429" s="2">
        <f>IFERROR(VLOOKUP(Tableau2[[#This Row],[PR]],'Taux sortant'!$I$9:$S$167,COLUMN(),0),"")</f>
        <v>14</v>
      </c>
      <c r="D1429" s="2">
        <f>IFERROR(VLOOKUP(Tableau2[[#This Row],[PR]],'Taux sortant'!$I$9:$S$167,COLUMN(),0),"")</f>
        <v>11.3</v>
      </c>
      <c r="E1429" s="2">
        <f>IFERROR(VLOOKUP(Tableau2[[#This Row],[PR]],'Taux sortant'!$I$9:$S$167,COLUMN(),0),"")</f>
        <v>8.23</v>
      </c>
      <c r="F1429" s="2">
        <f>IFERROR(VLOOKUP(Tableau2[[#This Row],[PR]],'Taux sortant'!$I$9:$S$167,COLUMN(),0),"")</f>
        <v>6.77</v>
      </c>
      <c r="G1429" s="2">
        <f>IFERROR(VLOOKUP(Tableau2[[#This Row],[PR]],'Taux sortant'!$I$9:$S$167,COLUMN(),0),"")</f>
        <v>5.71</v>
      </c>
      <c r="H1429" s="2">
        <f>IFERROR(VLOOKUP(Tableau2[[#This Row],[PR]],'Taux sortant'!$I$9:$S$167,COLUMN(),0),"")</f>
        <v>4.8099999999999996</v>
      </c>
      <c r="I1429" s="2">
        <f>IFERROR(VLOOKUP(Tableau2[[#This Row],[PR]],'Taux sortant'!$I$9:$S$167,COLUMN(),0),"")</f>
        <v>4.22</v>
      </c>
      <c r="J1429" s="2">
        <f>IFERROR(VLOOKUP(Tableau2[[#This Row],[PR]],'Taux sortant'!$I$9:$S$167,COLUMN(),0),"")</f>
        <v>0</v>
      </c>
      <c r="K1429" s="2">
        <f>IFERROR(VLOOKUP(Tableau2[[#This Row],[PR]],'Taux sortant'!$I$9:$S$167,COLUMN(),0),"")</f>
        <v>0</v>
      </c>
      <c r="L1429" s="2" t="str">
        <f>IFERROR(VLOOKUP(Tableau2[[#This Row],[PR]],'Taux sortant'!$I$9:$S$167,COLUMN(),0),"")</f>
        <v/>
      </c>
    </row>
    <row r="1430" spans="1:12" x14ac:dyDescent="0.3">
      <c r="A1430" s="1" t="s">
        <v>4210</v>
      </c>
      <c r="B1430" s="1" t="s">
        <v>4143</v>
      </c>
      <c r="C1430" s="2" t="str">
        <f>IFERROR(VLOOKUP(Tableau2[[#This Row],[PR]],'Taux sortant'!$I$9:$S$167,COLUMN(),0),"")</f>
        <v/>
      </c>
      <c r="D1430" s="2" t="str">
        <f>IFERROR(VLOOKUP(Tableau2[[#This Row],[PR]],'Taux sortant'!$I$9:$S$167,COLUMN(),0),"")</f>
        <v/>
      </c>
      <c r="E1430" s="2" t="str">
        <f>IFERROR(VLOOKUP(Tableau2[[#This Row],[PR]],'Taux sortant'!$I$9:$S$167,COLUMN(),0),"")</f>
        <v/>
      </c>
      <c r="F1430" s="2" t="str">
        <f>IFERROR(VLOOKUP(Tableau2[[#This Row],[PR]],'Taux sortant'!$I$9:$S$167,COLUMN(),0),"")</f>
        <v/>
      </c>
      <c r="G1430" s="2" t="str">
        <f>IFERROR(VLOOKUP(Tableau2[[#This Row],[PR]],'Taux sortant'!$I$9:$S$167,COLUMN(),0),"")</f>
        <v/>
      </c>
      <c r="H1430" s="2" t="str">
        <f>IFERROR(VLOOKUP(Tableau2[[#This Row],[PR]],'Taux sortant'!$I$9:$S$167,COLUMN(),0),"")</f>
        <v/>
      </c>
      <c r="I1430" s="2" t="str">
        <f>IFERROR(VLOOKUP(Tableau2[[#This Row],[PR]],'Taux sortant'!$I$9:$S$167,COLUMN(),0),"")</f>
        <v/>
      </c>
      <c r="J1430" s="2" t="str">
        <f>IFERROR(VLOOKUP(Tableau2[[#This Row],[PR]],'Taux sortant'!$I$9:$S$167,COLUMN(),0),"")</f>
        <v/>
      </c>
      <c r="K1430" s="2" t="str">
        <f>IFERROR(VLOOKUP(Tableau2[[#This Row],[PR]],'Taux sortant'!$I$9:$S$167,COLUMN(),0),"")</f>
        <v/>
      </c>
      <c r="L1430" s="2" t="str">
        <f>IFERROR(VLOOKUP(Tableau2[[#This Row],[PR]],'Taux sortant'!$I$9:$S$167,COLUMN(),0),"")</f>
        <v/>
      </c>
    </row>
    <row r="1431" spans="1:12" x14ac:dyDescent="0.3">
      <c r="A1431" s="1" t="s">
        <v>4213</v>
      </c>
      <c r="B1431" s="1" t="s">
        <v>4143</v>
      </c>
      <c r="C1431" s="2" t="str">
        <f>IFERROR(VLOOKUP(Tableau2[[#This Row],[PR]],'Taux sortant'!$I$9:$S$167,COLUMN(),0),"")</f>
        <v/>
      </c>
      <c r="D1431" s="2" t="str">
        <f>IFERROR(VLOOKUP(Tableau2[[#This Row],[PR]],'Taux sortant'!$I$9:$S$167,COLUMN(),0),"")</f>
        <v/>
      </c>
      <c r="E1431" s="2" t="str">
        <f>IFERROR(VLOOKUP(Tableau2[[#This Row],[PR]],'Taux sortant'!$I$9:$S$167,COLUMN(),0),"")</f>
        <v/>
      </c>
      <c r="F1431" s="2" t="str">
        <f>IFERROR(VLOOKUP(Tableau2[[#This Row],[PR]],'Taux sortant'!$I$9:$S$167,COLUMN(),0),"")</f>
        <v/>
      </c>
      <c r="G1431" s="2" t="str">
        <f>IFERROR(VLOOKUP(Tableau2[[#This Row],[PR]],'Taux sortant'!$I$9:$S$167,COLUMN(),0),"")</f>
        <v/>
      </c>
      <c r="H1431" s="2" t="str">
        <f>IFERROR(VLOOKUP(Tableau2[[#This Row],[PR]],'Taux sortant'!$I$9:$S$167,COLUMN(),0),"")</f>
        <v/>
      </c>
      <c r="I1431" s="2" t="str">
        <f>IFERROR(VLOOKUP(Tableau2[[#This Row],[PR]],'Taux sortant'!$I$9:$S$167,COLUMN(),0),"")</f>
        <v/>
      </c>
      <c r="J1431" s="2" t="str">
        <f>IFERROR(VLOOKUP(Tableau2[[#This Row],[PR]],'Taux sortant'!$I$9:$S$167,COLUMN(),0),"")</f>
        <v/>
      </c>
      <c r="K1431" s="2" t="str">
        <f>IFERROR(VLOOKUP(Tableau2[[#This Row],[PR]],'Taux sortant'!$I$9:$S$167,COLUMN(),0),"")</f>
        <v/>
      </c>
      <c r="L1431" s="2" t="str">
        <f>IFERROR(VLOOKUP(Tableau2[[#This Row],[PR]],'Taux sortant'!$I$9:$S$167,COLUMN(),0),"")</f>
        <v/>
      </c>
    </row>
    <row r="1432" spans="1:12" x14ac:dyDescent="0.3">
      <c r="A1432" s="1" t="s">
        <v>4218</v>
      </c>
      <c r="B1432" s="1" t="s">
        <v>4143</v>
      </c>
      <c r="C1432" s="2" t="str">
        <f>IFERROR(VLOOKUP(Tableau2[[#This Row],[PR]],'Taux sortant'!$I$9:$S$167,COLUMN(),0),"")</f>
        <v/>
      </c>
      <c r="D1432" s="2" t="str">
        <f>IFERROR(VLOOKUP(Tableau2[[#This Row],[PR]],'Taux sortant'!$I$9:$S$167,COLUMN(),0),"")</f>
        <v/>
      </c>
      <c r="E1432" s="2" t="str">
        <f>IFERROR(VLOOKUP(Tableau2[[#This Row],[PR]],'Taux sortant'!$I$9:$S$167,COLUMN(),0),"")</f>
        <v/>
      </c>
      <c r="F1432" s="2" t="str">
        <f>IFERROR(VLOOKUP(Tableau2[[#This Row],[PR]],'Taux sortant'!$I$9:$S$167,COLUMN(),0),"")</f>
        <v/>
      </c>
      <c r="G1432" s="2" t="str">
        <f>IFERROR(VLOOKUP(Tableau2[[#This Row],[PR]],'Taux sortant'!$I$9:$S$167,COLUMN(),0),"")</f>
        <v/>
      </c>
      <c r="H1432" s="2" t="str">
        <f>IFERROR(VLOOKUP(Tableau2[[#This Row],[PR]],'Taux sortant'!$I$9:$S$167,COLUMN(),0),"")</f>
        <v/>
      </c>
      <c r="I1432" s="2" t="str">
        <f>IFERROR(VLOOKUP(Tableau2[[#This Row],[PR]],'Taux sortant'!$I$9:$S$167,COLUMN(),0),"")</f>
        <v/>
      </c>
      <c r="J1432" s="2" t="str">
        <f>IFERROR(VLOOKUP(Tableau2[[#This Row],[PR]],'Taux sortant'!$I$9:$S$167,COLUMN(),0),"")</f>
        <v/>
      </c>
      <c r="K1432" s="2" t="str">
        <f>IFERROR(VLOOKUP(Tableau2[[#This Row],[PR]],'Taux sortant'!$I$9:$S$167,COLUMN(),0),"")</f>
        <v/>
      </c>
      <c r="L1432" s="2" t="str">
        <f>IFERROR(VLOOKUP(Tableau2[[#This Row],[PR]],'Taux sortant'!$I$9:$S$167,COLUMN(),0),"")</f>
        <v/>
      </c>
    </row>
    <row r="1433" spans="1:12" x14ac:dyDescent="0.3">
      <c r="A1433" s="1" t="s">
        <v>6004</v>
      </c>
      <c r="B1433" s="1" t="s">
        <v>5815</v>
      </c>
      <c r="C1433" s="2">
        <f>IFERROR(VLOOKUP(Tableau2[[#This Row],[PR]],'Taux sortant'!$I$9:$S$167,COLUMN(),0),"")</f>
        <v>29.89</v>
      </c>
      <c r="D1433" s="2">
        <f>IFERROR(VLOOKUP(Tableau2[[#This Row],[PR]],'Taux sortant'!$I$9:$S$167,COLUMN(),0),"")</f>
        <v>27.05</v>
      </c>
      <c r="E1433" s="2">
        <f>IFERROR(VLOOKUP(Tableau2[[#This Row],[PR]],'Taux sortant'!$I$9:$S$167,COLUMN(),0),"")</f>
        <v>23.76</v>
      </c>
      <c r="F1433" s="2">
        <f>IFERROR(VLOOKUP(Tableau2[[#This Row],[PR]],'Taux sortant'!$I$9:$S$167,COLUMN(),0),"")</f>
        <v>22.11</v>
      </c>
      <c r="G1433" s="2">
        <f>IFERROR(VLOOKUP(Tableau2[[#This Row],[PR]],'Taux sortant'!$I$9:$S$167,COLUMN(),0),"")</f>
        <v>20.05</v>
      </c>
      <c r="H1433" s="2">
        <f>IFERROR(VLOOKUP(Tableau2[[#This Row],[PR]],'Taux sortant'!$I$9:$S$167,COLUMN(),0),"")</f>
        <v>17.09</v>
      </c>
      <c r="I1433" s="2">
        <f>IFERROR(VLOOKUP(Tableau2[[#This Row],[PR]],'Taux sortant'!$I$9:$S$167,COLUMN(),0),"")</f>
        <v>15.56</v>
      </c>
      <c r="J1433" s="2">
        <f>IFERROR(VLOOKUP(Tableau2[[#This Row],[PR]],'Taux sortant'!$I$9:$S$167,COLUMN(),0),"")</f>
        <v>0</v>
      </c>
      <c r="K1433" s="2">
        <f>IFERROR(VLOOKUP(Tableau2[[#This Row],[PR]],'Taux sortant'!$I$9:$S$167,COLUMN(),0),"")</f>
        <v>0</v>
      </c>
      <c r="L1433" s="2" t="str">
        <f>IFERROR(VLOOKUP(Tableau2[[#This Row],[PR]],'Taux sortant'!$I$9:$S$167,COLUMN(),0),"")</f>
        <v/>
      </c>
    </row>
    <row r="1434" spans="1:12" x14ac:dyDescent="0.3">
      <c r="A1434" s="1" t="s">
        <v>1873</v>
      </c>
      <c r="B1434" s="1" t="s">
        <v>1543</v>
      </c>
      <c r="C1434" s="2">
        <f>IFERROR(VLOOKUP(Tableau2[[#This Row],[PR]],'Taux sortant'!$I$9:$S$167,COLUMN(),0),"")</f>
        <v>23.63</v>
      </c>
      <c r="D1434" s="2">
        <f>IFERROR(VLOOKUP(Tableau2[[#This Row],[PR]],'Taux sortant'!$I$9:$S$167,COLUMN(),0),"")</f>
        <v>18.579999999999998</v>
      </c>
      <c r="E1434" s="2">
        <f>IFERROR(VLOOKUP(Tableau2[[#This Row],[PR]],'Taux sortant'!$I$9:$S$167,COLUMN(),0),"")</f>
        <v>13.97</v>
      </c>
      <c r="F1434" s="2">
        <f>IFERROR(VLOOKUP(Tableau2[[#This Row],[PR]],'Taux sortant'!$I$9:$S$167,COLUMN(),0),"")</f>
        <v>11.28</v>
      </c>
      <c r="G1434" s="2">
        <f>IFERROR(VLOOKUP(Tableau2[[#This Row],[PR]],'Taux sortant'!$I$9:$S$167,COLUMN(),0),"")</f>
        <v>8.2799999999999994</v>
      </c>
      <c r="H1434" s="2">
        <f>IFERROR(VLOOKUP(Tableau2[[#This Row],[PR]],'Taux sortant'!$I$9:$S$167,COLUMN(),0),"")</f>
        <v>6.16</v>
      </c>
      <c r="I1434" s="2">
        <f>IFERROR(VLOOKUP(Tableau2[[#This Row],[PR]],'Taux sortant'!$I$9:$S$167,COLUMN(),0),"")</f>
        <v>5.49</v>
      </c>
      <c r="J1434" s="2">
        <f>IFERROR(VLOOKUP(Tableau2[[#This Row],[PR]],'Taux sortant'!$I$9:$S$167,COLUMN(),0),"")</f>
        <v>0</v>
      </c>
      <c r="K1434" s="2">
        <f>IFERROR(VLOOKUP(Tableau2[[#This Row],[PR]],'Taux sortant'!$I$9:$S$167,COLUMN(),0),"")</f>
        <v>0</v>
      </c>
      <c r="L1434" s="2" t="str">
        <f>IFERROR(VLOOKUP(Tableau2[[#This Row],[PR]],'Taux sortant'!$I$9:$S$167,COLUMN(),0),"")</f>
        <v/>
      </c>
    </row>
    <row r="1435" spans="1:12" x14ac:dyDescent="0.3">
      <c r="A1435" s="1" t="s">
        <v>1876</v>
      </c>
      <c r="B1435" s="1" t="s">
        <v>1605</v>
      </c>
      <c r="C1435" s="2">
        <f>IFERROR(VLOOKUP(Tableau2[[#This Row],[PR]],'Taux sortant'!$I$9:$S$167,COLUMN(),0),"")</f>
        <v>20.91</v>
      </c>
      <c r="D1435" s="2">
        <f>IFERROR(VLOOKUP(Tableau2[[#This Row],[PR]],'Taux sortant'!$I$9:$S$167,COLUMN(),0),"")</f>
        <v>16.62</v>
      </c>
      <c r="E1435" s="2">
        <f>IFERROR(VLOOKUP(Tableau2[[#This Row],[PR]],'Taux sortant'!$I$9:$S$167,COLUMN(),0),"")</f>
        <v>12.11</v>
      </c>
      <c r="F1435" s="2">
        <f>IFERROR(VLOOKUP(Tableau2[[#This Row],[PR]],'Taux sortant'!$I$9:$S$167,COLUMN(),0),"")</f>
        <v>9.7100000000000009</v>
      </c>
      <c r="G1435" s="2">
        <f>IFERROR(VLOOKUP(Tableau2[[#This Row],[PR]],'Taux sortant'!$I$9:$S$167,COLUMN(),0),"")</f>
        <v>7</v>
      </c>
      <c r="H1435" s="2">
        <f>IFERROR(VLOOKUP(Tableau2[[#This Row],[PR]],'Taux sortant'!$I$9:$S$167,COLUMN(),0),"")</f>
        <v>4.8099999999999996</v>
      </c>
      <c r="I1435" s="2">
        <f>IFERROR(VLOOKUP(Tableau2[[#This Row],[PR]],'Taux sortant'!$I$9:$S$167,COLUMN(),0),"")</f>
        <v>4.1900000000000004</v>
      </c>
      <c r="J1435" s="2">
        <f>IFERROR(VLOOKUP(Tableau2[[#This Row],[PR]],'Taux sortant'!$I$9:$S$167,COLUMN(),0),"")</f>
        <v>0</v>
      </c>
      <c r="K1435" s="2">
        <f>IFERROR(VLOOKUP(Tableau2[[#This Row],[PR]],'Taux sortant'!$I$9:$S$167,COLUMN(),0),"")</f>
        <v>0</v>
      </c>
      <c r="L1435" s="2" t="str">
        <f>IFERROR(VLOOKUP(Tableau2[[#This Row],[PR]],'Taux sortant'!$I$9:$S$167,COLUMN(),0),"")</f>
        <v/>
      </c>
    </row>
    <row r="1436" spans="1:12" x14ac:dyDescent="0.3">
      <c r="A1436" s="1" t="s">
        <v>3145</v>
      </c>
      <c r="B1436" s="1" t="s">
        <v>3086</v>
      </c>
      <c r="C1436" s="2">
        <f>IFERROR(VLOOKUP(Tableau2[[#This Row],[PR]],'Taux sortant'!$I$9:$S$167,COLUMN(),0),"")</f>
        <v>14.38</v>
      </c>
      <c r="D1436" s="2">
        <f>IFERROR(VLOOKUP(Tableau2[[#This Row],[PR]],'Taux sortant'!$I$9:$S$167,COLUMN(),0),"")</f>
        <v>11.96</v>
      </c>
      <c r="E1436" s="2">
        <f>IFERROR(VLOOKUP(Tableau2[[#This Row],[PR]],'Taux sortant'!$I$9:$S$167,COLUMN(),0),"")</f>
        <v>9.1199999999999992</v>
      </c>
      <c r="F1436" s="2">
        <f>IFERROR(VLOOKUP(Tableau2[[#This Row],[PR]],'Taux sortant'!$I$9:$S$167,COLUMN(),0),"")</f>
        <v>7.74</v>
      </c>
      <c r="G1436" s="2">
        <f>IFERROR(VLOOKUP(Tableau2[[#This Row],[PR]],'Taux sortant'!$I$9:$S$167,COLUMN(),0),"")</f>
        <v>6.58</v>
      </c>
      <c r="H1436" s="2">
        <f>IFERROR(VLOOKUP(Tableau2[[#This Row],[PR]],'Taux sortant'!$I$9:$S$167,COLUMN(),0),"")</f>
        <v>5.57</v>
      </c>
      <c r="I1436" s="2">
        <f>IFERROR(VLOOKUP(Tableau2[[#This Row],[PR]],'Taux sortant'!$I$9:$S$167,COLUMN(),0),"")</f>
        <v>4.78</v>
      </c>
      <c r="J1436" s="2">
        <f>IFERROR(VLOOKUP(Tableau2[[#This Row],[PR]],'Taux sortant'!$I$9:$S$167,COLUMN(),0),"")</f>
        <v>0</v>
      </c>
      <c r="K1436" s="2">
        <f>IFERROR(VLOOKUP(Tableau2[[#This Row],[PR]],'Taux sortant'!$I$9:$S$167,COLUMN(),0),"")</f>
        <v>0</v>
      </c>
      <c r="L1436" s="2" t="str">
        <f>IFERROR(VLOOKUP(Tableau2[[#This Row],[PR]],'Taux sortant'!$I$9:$S$167,COLUMN(),0),"")</f>
        <v/>
      </c>
    </row>
    <row r="1437" spans="1:12" x14ac:dyDescent="0.3">
      <c r="A1437" s="1" t="s">
        <v>354</v>
      </c>
      <c r="B1437" s="1" t="s">
        <v>159</v>
      </c>
      <c r="C1437" s="2">
        <f>IFERROR(VLOOKUP(Tableau2[[#This Row],[PR]],'Taux sortant'!$I$9:$S$167,COLUMN(),0),"")</f>
        <v>20.05</v>
      </c>
      <c r="D1437" s="2">
        <f>IFERROR(VLOOKUP(Tableau2[[#This Row],[PR]],'Taux sortant'!$I$9:$S$167,COLUMN(),0),"")</f>
        <v>15.11</v>
      </c>
      <c r="E1437" s="2">
        <f>IFERROR(VLOOKUP(Tableau2[[#This Row],[PR]],'Taux sortant'!$I$9:$S$167,COLUMN(),0),"")</f>
        <v>10.84</v>
      </c>
      <c r="F1437" s="2">
        <f>IFERROR(VLOOKUP(Tableau2[[#This Row],[PR]],'Taux sortant'!$I$9:$S$167,COLUMN(),0),"")</f>
        <v>8.73</v>
      </c>
      <c r="G1437" s="2">
        <f>IFERROR(VLOOKUP(Tableau2[[#This Row],[PR]],'Taux sortant'!$I$9:$S$167,COLUMN(),0),"")</f>
        <v>6.21</v>
      </c>
      <c r="H1437" s="2">
        <f>IFERROR(VLOOKUP(Tableau2[[#This Row],[PR]],'Taux sortant'!$I$9:$S$167,COLUMN(),0),"")</f>
        <v>4.4800000000000004</v>
      </c>
      <c r="I1437" s="2">
        <f>IFERROR(VLOOKUP(Tableau2[[#This Row],[PR]],'Taux sortant'!$I$9:$S$167,COLUMN(),0),"")</f>
        <v>3.71</v>
      </c>
      <c r="J1437" s="2">
        <f>IFERROR(VLOOKUP(Tableau2[[#This Row],[PR]],'Taux sortant'!$I$9:$S$167,COLUMN(),0),"")</f>
        <v>0</v>
      </c>
      <c r="K1437" s="2">
        <f>IFERROR(VLOOKUP(Tableau2[[#This Row],[PR]],'Taux sortant'!$I$9:$S$167,COLUMN(),0),"")</f>
        <v>0</v>
      </c>
      <c r="L1437" s="2" t="str">
        <f>IFERROR(VLOOKUP(Tableau2[[#This Row],[PR]],'Taux sortant'!$I$9:$S$167,COLUMN(),0),"")</f>
        <v/>
      </c>
    </row>
    <row r="1438" spans="1:12" x14ac:dyDescent="0.3">
      <c r="A1438" s="1" t="s">
        <v>5398</v>
      </c>
      <c r="B1438" s="1" t="s">
        <v>5356</v>
      </c>
      <c r="C1438" s="2">
        <f>IFERROR(VLOOKUP(Tableau2[[#This Row],[PR]],'Taux sortant'!$I$9:$S$167,COLUMN(),0),"")</f>
        <v>14.1</v>
      </c>
      <c r="D1438" s="2">
        <f>IFERROR(VLOOKUP(Tableau2[[#This Row],[PR]],'Taux sortant'!$I$9:$S$167,COLUMN(),0),"")</f>
        <v>12.41</v>
      </c>
      <c r="E1438" s="2">
        <f>IFERROR(VLOOKUP(Tableau2[[#This Row],[PR]],'Taux sortant'!$I$9:$S$167,COLUMN(),0),"")</f>
        <v>9.0299999999999994</v>
      </c>
      <c r="F1438" s="2">
        <f>IFERROR(VLOOKUP(Tableau2[[#This Row],[PR]],'Taux sortant'!$I$9:$S$167,COLUMN(),0),"")</f>
        <v>7.34</v>
      </c>
      <c r="G1438" s="2">
        <f>IFERROR(VLOOKUP(Tableau2[[#This Row],[PR]],'Taux sortant'!$I$9:$S$167,COLUMN(),0),"")</f>
        <v>6.12</v>
      </c>
      <c r="H1438" s="2">
        <f>IFERROR(VLOOKUP(Tableau2[[#This Row],[PR]],'Taux sortant'!$I$9:$S$167,COLUMN(),0),"")</f>
        <v>5.37</v>
      </c>
      <c r="I1438" s="2">
        <f>IFERROR(VLOOKUP(Tableau2[[#This Row],[PR]],'Taux sortant'!$I$9:$S$167,COLUMN(),0),"")</f>
        <v>4.6500000000000004</v>
      </c>
      <c r="J1438" s="2">
        <f>IFERROR(VLOOKUP(Tableau2[[#This Row],[PR]],'Taux sortant'!$I$9:$S$167,COLUMN(),0),"")</f>
        <v>0</v>
      </c>
      <c r="K1438" s="2">
        <f>IFERROR(VLOOKUP(Tableau2[[#This Row],[PR]],'Taux sortant'!$I$9:$S$167,COLUMN(),0),"")</f>
        <v>1585.65</v>
      </c>
      <c r="L1438" s="2" t="str">
        <f>IFERROR(VLOOKUP(Tableau2[[#This Row],[PR]],'Taux sortant'!$I$9:$S$167,COLUMN(),0),"")</f>
        <v/>
      </c>
    </row>
    <row r="1439" spans="1:12" x14ac:dyDescent="0.3">
      <c r="A1439" s="1" t="s">
        <v>357</v>
      </c>
      <c r="B1439" s="1" t="s">
        <v>17</v>
      </c>
      <c r="C1439" s="2">
        <f>IFERROR(VLOOKUP(Tableau2[[#This Row],[PR]],'Taux sortant'!$I$9:$S$167,COLUMN(),0),"")</f>
        <v>15.12</v>
      </c>
      <c r="D1439" s="2">
        <f>IFERROR(VLOOKUP(Tableau2[[#This Row],[PR]],'Taux sortant'!$I$9:$S$167,COLUMN(),0),"")</f>
        <v>12.61</v>
      </c>
      <c r="E1439" s="2">
        <f>IFERROR(VLOOKUP(Tableau2[[#This Row],[PR]],'Taux sortant'!$I$9:$S$167,COLUMN(),0),"")</f>
        <v>9.7200000000000006</v>
      </c>
      <c r="F1439" s="2">
        <f>IFERROR(VLOOKUP(Tableau2[[#This Row],[PR]],'Taux sortant'!$I$9:$S$167,COLUMN(),0),"")</f>
        <v>8.27</v>
      </c>
      <c r="G1439" s="2">
        <f>IFERROR(VLOOKUP(Tableau2[[#This Row],[PR]],'Taux sortant'!$I$9:$S$167,COLUMN(),0),"")</f>
        <v>7.1</v>
      </c>
      <c r="H1439" s="2">
        <f>IFERROR(VLOOKUP(Tableau2[[#This Row],[PR]],'Taux sortant'!$I$9:$S$167,COLUMN(),0),"")</f>
        <v>6.12</v>
      </c>
      <c r="I1439" s="2">
        <f>IFERROR(VLOOKUP(Tableau2[[#This Row],[PR]],'Taux sortant'!$I$9:$S$167,COLUMN(),0),"")</f>
        <v>5.33</v>
      </c>
      <c r="J1439" s="2">
        <f>IFERROR(VLOOKUP(Tableau2[[#This Row],[PR]],'Taux sortant'!$I$9:$S$167,COLUMN(),0),"")</f>
        <v>0</v>
      </c>
      <c r="K1439" s="2">
        <f>IFERROR(VLOOKUP(Tableau2[[#This Row],[PR]],'Taux sortant'!$I$9:$S$167,COLUMN(),0),"")</f>
        <v>0</v>
      </c>
      <c r="L1439" s="2" t="str">
        <f>IFERROR(VLOOKUP(Tableau2[[#This Row],[PR]],'Taux sortant'!$I$9:$S$167,COLUMN(),0),"")</f>
        <v/>
      </c>
    </row>
    <row r="1440" spans="1:12" x14ac:dyDescent="0.3">
      <c r="A1440" s="1" t="s">
        <v>3148</v>
      </c>
      <c r="B1440" s="1" t="s">
        <v>3086</v>
      </c>
      <c r="C1440" s="2">
        <f>IFERROR(VLOOKUP(Tableau2[[#This Row],[PR]],'Taux sortant'!$I$9:$S$167,COLUMN(),0),"")</f>
        <v>14.38</v>
      </c>
      <c r="D1440" s="2">
        <f>IFERROR(VLOOKUP(Tableau2[[#This Row],[PR]],'Taux sortant'!$I$9:$S$167,COLUMN(),0),"")</f>
        <v>11.96</v>
      </c>
      <c r="E1440" s="2">
        <f>IFERROR(VLOOKUP(Tableau2[[#This Row],[PR]],'Taux sortant'!$I$9:$S$167,COLUMN(),0),"")</f>
        <v>9.1199999999999992</v>
      </c>
      <c r="F1440" s="2">
        <f>IFERROR(VLOOKUP(Tableau2[[#This Row],[PR]],'Taux sortant'!$I$9:$S$167,COLUMN(),0),"")</f>
        <v>7.74</v>
      </c>
      <c r="G1440" s="2">
        <f>IFERROR(VLOOKUP(Tableau2[[#This Row],[PR]],'Taux sortant'!$I$9:$S$167,COLUMN(),0),"")</f>
        <v>6.58</v>
      </c>
      <c r="H1440" s="2">
        <f>IFERROR(VLOOKUP(Tableau2[[#This Row],[PR]],'Taux sortant'!$I$9:$S$167,COLUMN(),0),"")</f>
        <v>5.57</v>
      </c>
      <c r="I1440" s="2">
        <f>IFERROR(VLOOKUP(Tableau2[[#This Row],[PR]],'Taux sortant'!$I$9:$S$167,COLUMN(),0),"")</f>
        <v>4.78</v>
      </c>
      <c r="J1440" s="2">
        <f>IFERROR(VLOOKUP(Tableau2[[#This Row],[PR]],'Taux sortant'!$I$9:$S$167,COLUMN(),0),"")</f>
        <v>0</v>
      </c>
      <c r="K1440" s="2">
        <f>IFERROR(VLOOKUP(Tableau2[[#This Row],[PR]],'Taux sortant'!$I$9:$S$167,COLUMN(),0),"")</f>
        <v>0</v>
      </c>
      <c r="L1440" s="2" t="str">
        <f>IFERROR(VLOOKUP(Tableau2[[#This Row],[PR]],'Taux sortant'!$I$9:$S$167,COLUMN(),0),"")</f>
        <v/>
      </c>
    </row>
    <row r="1441" spans="1:12" x14ac:dyDescent="0.3">
      <c r="A1441" s="1" t="s">
        <v>360</v>
      </c>
      <c r="B1441" s="1" t="s">
        <v>19</v>
      </c>
      <c r="C1441" s="2">
        <f>IFERROR(VLOOKUP(Tableau2[[#This Row],[PR]],'Taux sortant'!$I$9:$S$167,COLUMN(),0),"")</f>
        <v>20.07</v>
      </c>
      <c r="D1441" s="2">
        <f>IFERROR(VLOOKUP(Tableau2[[#This Row],[PR]],'Taux sortant'!$I$9:$S$167,COLUMN(),0),"")</f>
        <v>15.84</v>
      </c>
      <c r="E1441" s="2">
        <f>IFERROR(VLOOKUP(Tableau2[[#This Row],[PR]],'Taux sortant'!$I$9:$S$167,COLUMN(),0),"")</f>
        <v>11.78</v>
      </c>
      <c r="F1441" s="2">
        <f>IFERROR(VLOOKUP(Tableau2[[#This Row],[PR]],'Taux sortant'!$I$9:$S$167,COLUMN(),0),"")</f>
        <v>8.85</v>
      </c>
      <c r="G1441" s="2">
        <f>IFERROR(VLOOKUP(Tableau2[[#This Row],[PR]],'Taux sortant'!$I$9:$S$167,COLUMN(),0),"")</f>
        <v>6.72</v>
      </c>
      <c r="H1441" s="2">
        <f>IFERROR(VLOOKUP(Tableau2[[#This Row],[PR]],'Taux sortant'!$I$9:$S$167,COLUMN(),0),"")</f>
        <v>5.19</v>
      </c>
      <c r="I1441" s="2">
        <f>IFERROR(VLOOKUP(Tableau2[[#This Row],[PR]],'Taux sortant'!$I$9:$S$167,COLUMN(),0),"")</f>
        <v>4.37</v>
      </c>
      <c r="J1441" s="2">
        <f>IFERROR(VLOOKUP(Tableau2[[#This Row],[PR]],'Taux sortant'!$I$9:$S$167,COLUMN(),0),"")</f>
        <v>0</v>
      </c>
      <c r="K1441" s="2">
        <f>IFERROR(VLOOKUP(Tableau2[[#This Row],[PR]],'Taux sortant'!$I$9:$S$167,COLUMN(),0),"")</f>
        <v>0</v>
      </c>
      <c r="L1441" s="2" t="str">
        <f>IFERROR(VLOOKUP(Tableau2[[#This Row],[PR]],'Taux sortant'!$I$9:$S$167,COLUMN(),0),"")</f>
        <v/>
      </c>
    </row>
    <row r="1442" spans="1:12" x14ac:dyDescent="0.3">
      <c r="A1442" s="1" t="s">
        <v>1879</v>
      </c>
      <c r="B1442" s="1" t="s">
        <v>1572</v>
      </c>
      <c r="C1442" s="2">
        <f>IFERROR(VLOOKUP(Tableau2[[#This Row],[PR]],'Taux sortant'!$I$9:$S$167,COLUMN(),0),"")</f>
        <v>11.77</v>
      </c>
      <c r="D1442" s="2">
        <f>IFERROR(VLOOKUP(Tableau2[[#This Row],[PR]],'Taux sortant'!$I$9:$S$167,COLUMN(),0),"")</f>
        <v>9.3699999999999992</v>
      </c>
      <c r="E1442" s="2">
        <f>IFERROR(VLOOKUP(Tableau2[[#This Row],[PR]],'Taux sortant'!$I$9:$S$167,COLUMN(),0),"")</f>
        <v>6.64</v>
      </c>
      <c r="F1442" s="2">
        <f>IFERROR(VLOOKUP(Tableau2[[#This Row],[PR]],'Taux sortant'!$I$9:$S$167,COLUMN(),0),"")</f>
        <v>5.36</v>
      </c>
      <c r="G1442" s="2">
        <f>IFERROR(VLOOKUP(Tableau2[[#This Row],[PR]],'Taux sortant'!$I$9:$S$167,COLUMN(),0),"")</f>
        <v>4.43</v>
      </c>
      <c r="H1442" s="2">
        <f>IFERROR(VLOOKUP(Tableau2[[#This Row],[PR]],'Taux sortant'!$I$9:$S$167,COLUMN(),0),"")</f>
        <v>3.65</v>
      </c>
      <c r="I1442" s="2">
        <f>IFERROR(VLOOKUP(Tableau2[[#This Row],[PR]],'Taux sortant'!$I$9:$S$167,COLUMN(),0),"")</f>
        <v>3.13</v>
      </c>
      <c r="J1442" s="2">
        <f>IFERROR(VLOOKUP(Tableau2[[#This Row],[PR]],'Taux sortant'!$I$9:$S$167,COLUMN(),0),"")</f>
        <v>0</v>
      </c>
      <c r="K1442" s="2">
        <f>IFERROR(VLOOKUP(Tableau2[[#This Row],[PR]],'Taux sortant'!$I$9:$S$167,COLUMN(),0),"")</f>
        <v>0</v>
      </c>
      <c r="L1442" s="2" t="str">
        <f>IFERROR(VLOOKUP(Tableau2[[#This Row],[PR]],'Taux sortant'!$I$9:$S$167,COLUMN(),0),"")</f>
        <v/>
      </c>
    </row>
    <row r="1443" spans="1:12" x14ac:dyDescent="0.3">
      <c r="A1443" s="1" t="s">
        <v>4221</v>
      </c>
      <c r="B1443" s="1" t="s">
        <v>4222</v>
      </c>
      <c r="C1443" s="2">
        <f>IFERROR(VLOOKUP(Tableau2[[#This Row],[PR]],'Taux sortant'!$I$9:$S$167,COLUMN(),0),"")</f>
        <v>16.93</v>
      </c>
      <c r="D1443" s="2">
        <f>IFERROR(VLOOKUP(Tableau2[[#This Row],[PR]],'Taux sortant'!$I$9:$S$167,COLUMN(),0),"")</f>
        <v>14.32</v>
      </c>
      <c r="E1443" s="2">
        <f>IFERROR(VLOOKUP(Tableau2[[#This Row],[PR]],'Taux sortant'!$I$9:$S$167,COLUMN(),0),"")</f>
        <v>11.27</v>
      </c>
      <c r="F1443" s="2">
        <f>IFERROR(VLOOKUP(Tableau2[[#This Row],[PR]],'Taux sortant'!$I$9:$S$167,COLUMN(),0),"")</f>
        <v>9.77</v>
      </c>
      <c r="G1443" s="2">
        <f>IFERROR(VLOOKUP(Tableau2[[#This Row],[PR]],'Taux sortant'!$I$9:$S$167,COLUMN(),0),"")</f>
        <v>8.41</v>
      </c>
      <c r="H1443" s="2">
        <f>IFERROR(VLOOKUP(Tableau2[[#This Row],[PR]],'Taux sortant'!$I$9:$S$167,COLUMN(),0),"")</f>
        <v>7.25</v>
      </c>
      <c r="I1443" s="2">
        <f>IFERROR(VLOOKUP(Tableau2[[#This Row],[PR]],'Taux sortant'!$I$9:$S$167,COLUMN(),0),"")</f>
        <v>6.31</v>
      </c>
      <c r="J1443" s="2">
        <f>IFERROR(VLOOKUP(Tableau2[[#This Row],[PR]],'Taux sortant'!$I$9:$S$167,COLUMN(),0),"")</f>
        <v>0</v>
      </c>
      <c r="K1443" s="2">
        <f>IFERROR(VLOOKUP(Tableau2[[#This Row],[PR]],'Taux sortant'!$I$9:$S$167,COLUMN(),0),"")</f>
        <v>0</v>
      </c>
      <c r="L1443" s="2" t="str">
        <f>IFERROR(VLOOKUP(Tableau2[[#This Row],[PR]],'Taux sortant'!$I$9:$S$167,COLUMN(),0),"")</f>
        <v/>
      </c>
    </row>
    <row r="1444" spans="1:12" x14ac:dyDescent="0.3">
      <c r="A1444" s="1" t="s">
        <v>3151</v>
      </c>
      <c r="B1444" s="1" t="s">
        <v>3118</v>
      </c>
      <c r="C1444" s="2">
        <f>IFERROR(VLOOKUP(Tableau2[[#This Row],[PR]],'Taux sortant'!$I$9:$S$167,COLUMN(),0),"")</f>
        <v>15.34</v>
      </c>
      <c r="D1444" s="2">
        <f>IFERROR(VLOOKUP(Tableau2[[#This Row],[PR]],'Taux sortant'!$I$9:$S$167,COLUMN(),0),"")</f>
        <v>12.85</v>
      </c>
      <c r="E1444" s="2">
        <f>IFERROR(VLOOKUP(Tableau2[[#This Row],[PR]],'Taux sortant'!$I$9:$S$167,COLUMN(),0),"")</f>
        <v>9.94</v>
      </c>
      <c r="F1444" s="2">
        <f>IFERROR(VLOOKUP(Tableau2[[#This Row],[PR]],'Taux sortant'!$I$9:$S$167,COLUMN(),0),"")</f>
        <v>8.5399999999999991</v>
      </c>
      <c r="G1444" s="2">
        <f>IFERROR(VLOOKUP(Tableau2[[#This Row],[PR]],'Taux sortant'!$I$9:$S$167,COLUMN(),0),"")</f>
        <v>7.34</v>
      </c>
      <c r="H1444" s="2">
        <f>IFERROR(VLOOKUP(Tableau2[[#This Row],[PR]],'Taux sortant'!$I$9:$S$167,COLUMN(),0),"")</f>
        <v>6.29</v>
      </c>
      <c r="I1444" s="2">
        <f>IFERROR(VLOOKUP(Tableau2[[#This Row],[PR]],'Taux sortant'!$I$9:$S$167,COLUMN(),0),"")</f>
        <v>5.49</v>
      </c>
      <c r="J1444" s="2">
        <f>IFERROR(VLOOKUP(Tableau2[[#This Row],[PR]],'Taux sortant'!$I$9:$S$167,COLUMN(),0),"")</f>
        <v>0</v>
      </c>
      <c r="K1444" s="2">
        <f>IFERROR(VLOOKUP(Tableau2[[#This Row],[PR]],'Taux sortant'!$I$9:$S$167,COLUMN(),0),"")</f>
        <v>0</v>
      </c>
      <c r="L1444" s="2" t="str">
        <f>IFERROR(VLOOKUP(Tableau2[[#This Row],[PR]],'Taux sortant'!$I$9:$S$167,COLUMN(),0),"")</f>
        <v/>
      </c>
    </row>
    <row r="1445" spans="1:12" x14ac:dyDescent="0.3">
      <c r="A1445" s="1" t="s">
        <v>5400</v>
      </c>
      <c r="B1445" s="1" t="s">
        <v>5351</v>
      </c>
      <c r="C1445" s="2">
        <f>IFERROR(VLOOKUP(Tableau2[[#This Row],[PR]],'Taux sortant'!$I$9:$S$167,COLUMN(),0),"")</f>
        <v>16.170000000000002</v>
      </c>
      <c r="D1445" s="2">
        <f>IFERROR(VLOOKUP(Tableau2[[#This Row],[PR]],'Taux sortant'!$I$9:$S$167,COLUMN(),0),"")</f>
        <v>13.54</v>
      </c>
      <c r="E1445" s="2">
        <f>IFERROR(VLOOKUP(Tableau2[[#This Row],[PR]],'Taux sortant'!$I$9:$S$167,COLUMN(),0),"")</f>
        <v>10.49</v>
      </c>
      <c r="F1445" s="2">
        <f>IFERROR(VLOOKUP(Tableau2[[#This Row],[PR]],'Taux sortant'!$I$9:$S$167,COLUMN(),0),"")</f>
        <v>8.9700000000000006</v>
      </c>
      <c r="G1445" s="2">
        <f>IFERROR(VLOOKUP(Tableau2[[#This Row],[PR]],'Taux sortant'!$I$9:$S$167,COLUMN(),0),"")</f>
        <v>7.62</v>
      </c>
      <c r="H1445" s="2">
        <f>IFERROR(VLOOKUP(Tableau2[[#This Row],[PR]],'Taux sortant'!$I$9:$S$167,COLUMN(),0),"")</f>
        <v>6.52</v>
      </c>
      <c r="I1445" s="2">
        <f>IFERROR(VLOOKUP(Tableau2[[#This Row],[PR]],'Taux sortant'!$I$9:$S$167,COLUMN(),0),"")</f>
        <v>5.64</v>
      </c>
      <c r="J1445" s="2">
        <f>IFERROR(VLOOKUP(Tableau2[[#This Row],[PR]],'Taux sortant'!$I$9:$S$167,COLUMN(),0),"")</f>
        <v>0</v>
      </c>
      <c r="K1445" s="2">
        <f>IFERROR(VLOOKUP(Tableau2[[#This Row],[PR]],'Taux sortant'!$I$9:$S$167,COLUMN(),0),"")</f>
        <v>0</v>
      </c>
      <c r="L1445" s="2" t="str">
        <f>IFERROR(VLOOKUP(Tableau2[[#This Row],[PR]],'Taux sortant'!$I$9:$S$167,COLUMN(),0),"")</f>
        <v/>
      </c>
    </row>
    <row r="1446" spans="1:12" x14ac:dyDescent="0.3">
      <c r="A1446" s="1" t="s">
        <v>5402</v>
      </c>
      <c r="B1446" s="1" t="s">
        <v>5356</v>
      </c>
      <c r="C1446" s="2">
        <f>IFERROR(VLOOKUP(Tableau2[[#This Row],[PR]],'Taux sortant'!$I$9:$S$167,COLUMN(),0),"")</f>
        <v>14.1</v>
      </c>
      <c r="D1446" s="2">
        <f>IFERROR(VLOOKUP(Tableau2[[#This Row],[PR]],'Taux sortant'!$I$9:$S$167,COLUMN(),0),"")</f>
        <v>12.41</v>
      </c>
      <c r="E1446" s="2">
        <f>IFERROR(VLOOKUP(Tableau2[[#This Row],[PR]],'Taux sortant'!$I$9:$S$167,COLUMN(),0),"")</f>
        <v>9.0299999999999994</v>
      </c>
      <c r="F1446" s="2">
        <f>IFERROR(VLOOKUP(Tableau2[[#This Row],[PR]],'Taux sortant'!$I$9:$S$167,COLUMN(),0),"")</f>
        <v>7.34</v>
      </c>
      <c r="G1446" s="2">
        <f>IFERROR(VLOOKUP(Tableau2[[#This Row],[PR]],'Taux sortant'!$I$9:$S$167,COLUMN(),0),"")</f>
        <v>6.12</v>
      </c>
      <c r="H1446" s="2">
        <f>IFERROR(VLOOKUP(Tableau2[[#This Row],[PR]],'Taux sortant'!$I$9:$S$167,COLUMN(),0),"")</f>
        <v>5.37</v>
      </c>
      <c r="I1446" s="2">
        <f>IFERROR(VLOOKUP(Tableau2[[#This Row],[PR]],'Taux sortant'!$I$9:$S$167,COLUMN(),0),"")</f>
        <v>4.6500000000000004</v>
      </c>
      <c r="J1446" s="2">
        <f>IFERROR(VLOOKUP(Tableau2[[#This Row],[PR]],'Taux sortant'!$I$9:$S$167,COLUMN(),0),"")</f>
        <v>0</v>
      </c>
      <c r="K1446" s="2">
        <f>IFERROR(VLOOKUP(Tableau2[[#This Row],[PR]],'Taux sortant'!$I$9:$S$167,COLUMN(),0),"")</f>
        <v>1585.65</v>
      </c>
      <c r="L1446" s="2" t="str">
        <f>IFERROR(VLOOKUP(Tableau2[[#This Row],[PR]],'Taux sortant'!$I$9:$S$167,COLUMN(),0),"")</f>
        <v/>
      </c>
    </row>
    <row r="1447" spans="1:12" x14ac:dyDescent="0.3">
      <c r="A1447" s="1" t="s">
        <v>5405</v>
      </c>
      <c r="B1447" s="1" t="s">
        <v>5351</v>
      </c>
      <c r="C1447" s="2">
        <f>IFERROR(VLOOKUP(Tableau2[[#This Row],[PR]],'Taux sortant'!$I$9:$S$167,COLUMN(),0),"")</f>
        <v>16.170000000000002</v>
      </c>
      <c r="D1447" s="2">
        <f>IFERROR(VLOOKUP(Tableau2[[#This Row],[PR]],'Taux sortant'!$I$9:$S$167,COLUMN(),0),"")</f>
        <v>13.54</v>
      </c>
      <c r="E1447" s="2">
        <f>IFERROR(VLOOKUP(Tableau2[[#This Row],[PR]],'Taux sortant'!$I$9:$S$167,COLUMN(),0),"")</f>
        <v>10.49</v>
      </c>
      <c r="F1447" s="2">
        <f>IFERROR(VLOOKUP(Tableau2[[#This Row],[PR]],'Taux sortant'!$I$9:$S$167,COLUMN(),0),"")</f>
        <v>8.9700000000000006</v>
      </c>
      <c r="G1447" s="2">
        <f>IFERROR(VLOOKUP(Tableau2[[#This Row],[PR]],'Taux sortant'!$I$9:$S$167,COLUMN(),0),"")</f>
        <v>7.62</v>
      </c>
      <c r="H1447" s="2">
        <f>IFERROR(VLOOKUP(Tableau2[[#This Row],[PR]],'Taux sortant'!$I$9:$S$167,COLUMN(),0),"")</f>
        <v>6.52</v>
      </c>
      <c r="I1447" s="2">
        <f>IFERROR(VLOOKUP(Tableau2[[#This Row],[PR]],'Taux sortant'!$I$9:$S$167,COLUMN(),0),"")</f>
        <v>5.64</v>
      </c>
      <c r="J1447" s="2">
        <f>IFERROR(VLOOKUP(Tableau2[[#This Row],[PR]],'Taux sortant'!$I$9:$S$167,COLUMN(),0),"")</f>
        <v>0</v>
      </c>
      <c r="K1447" s="2">
        <f>IFERROR(VLOOKUP(Tableau2[[#This Row],[PR]],'Taux sortant'!$I$9:$S$167,COLUMN(),0),"")</f>
        <v>0</v>
      </c>
      <c r="L1447" s="2" t="str">
        <f>IFERROR(VLOOKUP(Tableau2[[#This Row],[PR]],'Taux sortant'!$I$9:$S$167,COLUMN(),0),"")</f>
        <v/>
      </c>
    </row>
    <row r="1448" spans="1:12" x14ac:dyDescent="0.3">
      <c r="A1448" s="1" t="s">
        <v>3154</v>
      </c>
      <c r="B1448" s="1" t="s">
        <v>3137</v>
      </c>
      <c r="C1448" s="2">
        <f>IFERROR(VLOOKUP(Tableau2[[#This Row],[PR]],'Taux sortant'!$I$9:$S$167,COLUMN(),0),"")</f>
        <v>14.1</v>
      </c>
      <c r="D1448" s="2">
        <f>IFERROR(VLOOKUP(Tableau2[[#This Row],[PR]],'Taux sortant'!$I$9:$S$167,COLUMN(),0),"")</f>
        <v>11.63</v>
      </c>
      <c r="E1448" s="2">
        <f>IFERROR(VLOOKUP(Tableau2[[#This Row],[PR]],'Taux sortant'!$I$9:$S$167,COLUMN(),0),"")</f>
        <v>8.8000000000000007</v>
      </c>
      <c r="F1448" s="2">
        <f>IFERROR(VLOOKUP(Tableau2[[#This Row],[PR]],'Taux sortant'!$I$9:$S$167,COLUMN(),0),"")</f>
        <v>7.43</v>
      </c>
      <c r="G1448" s="2">
        <f>IFERROR(VLOOKUP(Tableau2[[#This Row],[PR]],'Taux sortant'!$I$9:$S$167,COLUMN(),0),"")</f>
        <v>6.26</v>
      </c>
      <c r="H1448" s="2">
        <f>IFERROR(VLOOKUP(Tableau2[[#This Row],[PR]],'Taux sortant'!$I$9:$S$167,COLUMN(),0),"")</f>
        <v>5.33</v>
      </c>
      <c r="I1448" s="2">
        <f>IFERROR(VLOOKUP(Tableau2[[#This Row],[PR]],'Taux sortant'!$I$9:$S$167,COLUMN(),0),"")</f>
        <v>4.58</v>
      </c>
      <c r="J1448" s="2">
        <f>IFERROR(VLOOKUP(Tableau2[[#This Row],[PR]],'Taux sortant'!$I$9:$S$167,COLUMN(),0),"")</f>
        <v>0</v>
      </c>
      <c r="K1448" s="2">
        <f>IFERROR(VLOOKUP(Tableau2[[#This Row],[PR]],'Taux sortant'!$I$9:$S$167,COLUMN(),0),"")</f>
        <v>0</v>
      </c>
      <c r="L1448" s="2" t="str">
        <f>IFERROR(VLOOKUP(Tableau2[[#This Row],[PR]],'Taux sortant'!$I$9:$S$167,COLUMN(),0),"")</f>
        <v/>
      </c>
    </row>
    <row r="1449" spans="1:12" x14ac:dyDescent="0.3">
      <c r="A1449" s="1" t="s">
        <v>4225</v>
      </c>
      <c r="B1449" s="1" t="s">
        <v>4147</v>
      </c>
      <c r="C1449" s="2">
        <f>IFERROR(VLOOKUP(Tableau2[[#This Row],[PR]],'Taux sortant'!$I$9:$S$167,COLUMN(),0),"")</f>
        <v>16.62</v>
      </c>
      <c r="D1449" s="2">
        <f>IFERROR(VLOOKUP(Tableau2[[#This Row],[PR]],'Taux sortant'!$I$9:$S$167,COLUMN(),0),"")</f>
        <v>14.01</v>
      </c>
      <c r="E1449" s="2">
        <f>IFERROR(VLOOKUP(Tableau2[[#This Row],[PR]],'Taux sortant'!$I$9:$S$167,COLUMN(),0),"")</f>
        <v>10.98</v>
      </c>
      <c r="F1449" s="2">
        <f>IFERROR(VLOOKUP(Tableau2[[#This Row],[PR]],'Taux sortant'!$I$9:$S$167,COLUMN(),0),"")</f>
        <v>9.49</v>
      </c>
      <c r="G1449" s="2">
        <f>IFERROR(VLOOKUP(Tableau2[[#This Row],[PR]],'Taux sortant'!$I$9:$S$167,COLUMN(),0),"")</f>
        <v>8.1199999999999992</v>
      </c>
      <c r="H1449" s="2">
        <f>IFERROR(VLOOKUP(Tableau2[[#This Row],[PR]],'Taux sortant'!$I$9:$S$167,COLUMN(),0),"")</f>
        <v>6.99</v>
      </c>
      <c r="I1449" s="2">
        <f>IFERROR(VLOOKUP(Tableau2[[#This Row],[PR]],'Taux sortant'!$I$9:$S$167,COLUMN(),0),"")</f>
        <v>6.03</v>
      </c>
      <c r="J1449" s="2">
        <f>IFERROR(VLOOKUP(Tableau2[[#This Row],[PR]],'Taux sortant'!$I$9:$S$167,COLUMN(),0),"")</f>
        <v>2466.4499999999998</v>
      </c>
      <c r="K1449" s="2">
        <f>IFERROR(VLOOKUP(Tableau2[[#This Row],[PR]],'Taux sortant'!$I$9:$S$167,COLUMN(),0),"")</f>
        <v>0</v>
      </c>
      <c r="L1449" s="2" t="str">
        <f>IFERROR(VLOOKUP(Tableau2[[#This Row],[PR]],'Taux sortant'!$I$9:$S$167,COLUMN(),0),"")</f>
        <v/>
      </c>
    </row>
    <row r="1450" spans="1:12" x14ac:dyDescent="0.3">
      <c r="A1450" s="1" t="s">
        <v>6007</v>
      </c>
      <c r="B1450" s="1" t="s">
        <v>5888</v>
      </c>
      <c r="C1450" s="2">
        <f>IFERROR(VLOOKUP(Tableau2[[#This Row],[PR]],'Taux sortant'!$I$9:$S$167,COLUMN(),0),"")</f>
        <v>34.56</v>
      </c>
      <c r="D1450" s="2">
        <f>IFERROR(VLOOKUP(Tableau2[[#This Row],[PR]],'Taux sortant'!$I$9:$S$167,COLUMN(),0),"")</f>
        <v>30.52</v>
      </c>
      <c r="E1450" s="2">
        <f>IFERROR(VLOOKUP(Tableau2[[#This Row],[PR]],'Taux sortant'!$I$9:$S$167,COLUMN(),0),"")</f>
        <v>26.32</v>
      </c>
      <c r="F1450" s="2">
        <f>IFERROR(VLOOKUP(Tableau2[[#This Row],[PR]],'Taux sortant'!$I$9:$S$167,COLUMN(),0),"")</f>
        <v>23.84</v>
      </c>
      <c r="G1450" s="2">
        <f>IFERROR(VLOOKUP(Tableau2[[#This Row],[PR]],'Taux sortant'!$I$9:$S$167,COLUMN(),0),"")</f>
        <v>21.18</v>
      </c>
      <c r="H1450" s="2">
        <f>IFERROR(VLOOKUP(Tableau2[[#This Row],[PR]],'Taux sortant'!$I$9:$S$167,COLUMN(),0),"")</f>
        <v>17.91</v>
      </c>
      <c r="I1450" s="2">
        <f>IFERROR(VLOOKUP(Tableau2[[#This Row],[PR]],'Taux sortant'!$I$9:$S$167,COLUMN(),0),"")</f>
        <v>15.17</v>
      </c>
      <c r="J1450" s="2">
        <f>IFERROR(VLOOKUP(Tableau2[[#This Row],[PR]],'Taux sortant'!$I$9:$S$167,COLUMN(),0),"")</f>
        <v>0</v>
      </c>
      <c r="K1450" s="2">
        <f>IFERROR(VLOOKUP(Tableau2[[#This Row],[PR]],'Taux sortant'!$I$9:$S$167,COLUMN(),0),"")</f>
        <v>0</v>
      </c>
      <c r="L1450" s="2" t="str">
        <f>IFERROR(VLOOKUP(Tableau2[[#This Row],[PR]],'Taux sortant'!$I$9:$S$167,COLUMN(),0),"")</f>
        <v/>
      </c>
    </row>
    <row r="1451" spans="1:12" x14ac:dyDescent="0.3">
      <c r="A1451" s="1" t="s">
        <v>1882</v>
      </c>
      <c r="B1451" s="1" t="s">
        <v>1518</v>
      </c>
      <c r="C1451" s="2">
        <f>IFERROR(VLOOKUP(Tableau2[[#This Row],[PR]],'Taux sortant'!$I$9:$S$167,COLUMN(),0),"")</f>
        <v>10.29</v>
      </c>
      <c r="D1451" s="2">
        <f>IFERROR(VLOOKUP(Tableau2[[#This Row],[PR]],'Taux sortant'!$I$9:$S$167,COLUMN(),0),"")</f>
        <v>8.1199999999999992</v>
      </c>
      <c r="E1451" s="2">
        <f>IFERROR(VLOOKUP(Tableau2[[#This Row],[PR]],'Taux sortant'!$I$9:$S$167,COLUMN(),0),"")</f>
        <v>5.69</v>
      </c>
      <c r="F1451" s="2">
        <f>IFERROR(VLOOKUP(Tableau2[[#This Row],[PR]],'Taux sortant'!$I$9:$S$167,COLUMN(),0),"")</f>
        <v>4.5199999999999996</v>
      </c>
      <c r="G1451" s="2">
        <f>IFERROR(VLOOKUP(Tableau2[[#This Row],[PR]],'Taux sortant'!$I$9:$S$167,COLUMN(),0),"")</f>
        <v>3.74</v>
      </c>
      <c r="H1451" s="2">
        <f>IFERROR(VLOOKUP(Tableau2[[#This Row],[PR]],'Taux sortant'!$I$9:$S$167,COLUMN(),0),"")</f>
        <v>3.28</v>
      </c>
      <c r="I1451" s="2">
        <f>IFERROR(VLOOKUP(Tableau2[[#This Row],[PR]],'Taux sortant'!$I$9:$S$167,COLUMN(),0),"")</f>
        <v>2.99</v>
      </c>
      <c r="J1451" s="2">
        <f>IFERROR(VLOOKUP(Tableau2[[#This Row],[PR]],'Taux sortant'!$I$9:$S$167,COLUMN(),0),"")</f>
        <v>0</v>
      </c>
      <c r="K1451" s="2">
        <f>IFERROR(VLOOKUP(Tableau2[[#This Row],[PR]],'Taux sortant'!$I$9:$S$167,COLUMN(),0),"")</f>
        <v>0</v>
      </c>
      <c r="L1451" s="2" t="str">
        <f>IFERROR(VLOOKUP(Tableau2[[#This Row],[PR]],'Taux sortant'!$I$9:$S$167,COLUMN(),0),"")</f>
        <v/>
      </c>
    </row>
    <row r="1452" spans="1:12" x14ac:dyDescent="0.3">
      <c r="A1452" s="1" t="s">
        <v>4228</v>
      </c>
      <c r="B1452" s="1" t="s">
        <v>4137</v>
      </c>
      <c r="C1452" s="2">
        <f>IFERROR(VLOOKUP(Tableau2[[#This Row],[PR]],'Taux sortant'!$I$9:$S$167,COLUMN(),0),"")</f>
        <v>19.010000000000002</v>
      </c>
      <c r="D1452" s="2">
        <f>IFERROR(VLOOKUP(Tableau2[[#This Row],[PR]],'Taux sortant'!$I$9:$S$167,COLUMN(),0),"")</f>
        <v>16.18</v>
      </c>
      <c r="E1452" s="2">
        <f>IFERROR(VLOOKUP(Tableau2[[#This Row],[PR]],'Taux sortant'!$I$9:$S$167,COLUMN(),0),"")</f>
        <v>12.86</v>
      </c>
      <c r="F1452" s="2">
        <f>IFERROR(VLOOKUP(Tableau2[[#This Row],[PR]],'Taux sortant'!$I$9:$S$167,COLUMN(),0),"")</f>
        <v>11.2</v>
      </c>
      <c r="G1452" s="2">
        <f>IFERROR(VLOOKUP(Tableau2[[#This Row],[PR]],'Taux sortant'!$I$9:$S$167,COLUMN(),0),"")</f>
        <v>9.61</v>
      </c>
      <c r="H1452" s="2">
        <f>IFERROR(VLOOKUP(Tableau2[[#This Row],[PR]],'Taux sortant'!$I$9:$S$167,COLUMN(),0),"")</f>
        <v>8.19</v>
      </c>
      <c r="I1452" s="2">
        <f>IFERROR(VLOOKUP(Tableau2[[#This Row],[PR]],'Taux sortant'!$I$9:$S$167,COLUMN(),0),"")</f>
        <v>7.02</v>
      </c>
      <c r="J1452" s="2">
        <f>IFERROR(VLOOKUP(Tableau2[[#This Row],[PR]],'Taux sortant'!$I$9:$S$167,COLUMN(),0),"")</f>
        <v>0</v>
      </c>
      <c r="K1452" s="2">
        <f>IFERROR(VLOOKUP(Tableau2[[#This Row],[PR]],'Taux sortant'!$I$9:$S$167,COLUMN(),0),"")</f>
        <v>0</v>
      </c>
      <c r="L1452" s="2" t="str">
        <f>IFERROR(VLOOKUP(Tableau2[[#This Row],[PR]],'Taux sortant'!$I$9:$S$167,COLUMN(),0),"")</f>
        <v/>
      </c>
    </row>
    <row r="1453" spans="1:12" x14ac:dyDescent="0.3">
      <c r="A1453" s="1" t="s">
        <v>4230</v>
      </c>
      <c r="B1453" s="1" t="s">
        <v>4137</v>
      </c>
      <c r="C1453" s="2">
        <f>IFERROR(VLOOKUP(Tableau2[[#This Row],[PR]],'Taux sortant'!$I$9:$S$167,COLUMN(),0),"")</f>
        <v>19.010000000000002</v>
      </c>
      <c r="D1453" s="2">
        <f>IFERROR(VLOOKUP(Tableau2[[#This Row],[PR]],'Taux sortant'!$I$9:$S$167,COLUMN(),0),"")</f>
        <v>16.18</v>
      </c>
      <c r="E1453" s="2">
        <f>IFERROR(VLOOKUP(Tableau2[[#This Row],[PR]],'Taux sortant'!$I$9:$S$167,COLUMN(),0),"")</f>
        <v>12.86</v>
      </c>
      <c r="F1453" s="2">
        <f>IFERROR(VLOOKUP(Tableau2[[#This Row],[PR]],'Taux sortant'!$I$9:$S$167,COLUMN(),0),"")</f>
        <v>11.2</v>
      </c>
      <c r="G1453" s="2">
        <f>IFERROR(VLOOKUP(Tableau2[[#This Row],[PR]],'Taux sortant'!$I$9:$S$167,COLUMN(),0),"")</f>
        <v>9.61</v>
      </c>
      <c r="H1453" s="2">
        <f>IFERROR(VLOOKUP(Tableau2[[#This Row],[PR]],'Taux sortant'!$I$9:$S$167,COLUMN(),0),"")</f>
        <v>8.19</v>
      </c>
      <c r="I1453" s="2">
        <f>IFERROR(VLOOKUP(Tableau2[[#This Row],[PR]],'Taux sortant'!$I$9:$S$167,COLUMN(),0),"")</f>
        <v>7.02</v>
      </c>
      <c r="J1453" s="2">
        <f>IFERROR(VLOOKUP(Tableau2[[#This Row],[PR]],'Taux sortant'!$I$9:$S$167,COLUMN(),0),"")</f>
        <v>0</v>
      </c>
      <c r="K1453" s="2">
        <f>IFERROR(VLOOKUP(Tableau2[[#This Row],[PR]],'Taux sortant'!$I$9:$S$167,COLUMN(),0),"")</f>
        <v>0</v>
      </c>
      <c r="L1453" s="2" t="str">
        <f>IFERROR(VLOOKUP(Tableau2[[#This Row],[PR]],'Taux sortant'!$I$9:$S$167,COLUMN(),0),"")</f>
        <v/>
      </c>
    </row>
    <row r="1454" spans="1:12" x14ac:dyDescent="0.3">
      <c r="A1454" s="1" t="s">
        <v>6010</v>
      </c>
      <c r="B1454" s="1" t="s">
        <v>5891</v>
      </c>
      <c r="C1454" s="2">
        <f>IFERROR(VLOOKUP(Tableau2[[#This Row],[PR]],'Taux sortant'!$I$9:$S$167,COLUMN(),0),"")</f>
        <v>26.39</v>
      </c>
      <c r="D1454" s="2">
        <f>IFERROR(VLOOKUP(Tableau2[[#This Row],[PR]],'Taux sortant'!$I$9:$S$167,COLUMN(),0),"")</f>
        <v>23</v>
      </c>
      <c r="E1454" s="2">
        <f>IFERROR(VLOOKUP(Tableau2[[#This Row],[PR]],'Taux sortant'!$I$9:$S$167,COLUMN(),0),"")</f>
        <v>19.079999999999998</v>
      </c>
      <c r="F1454" s="2">
        <f>IFERROR(VLOOKUP(Tableau2[[#This Row],[PR]],'Taux sortant'!$I$9:$S$167,COLUMN(),0),"")</f>
        <v>17.13</v>
      </c>
      <c r="G1454" s="2">
        <f>IFERROR(VLOOKUP(Tableau2[[#This Row],[PR]],'Taux sortant'!$I$9:$S$167,COLUMN(),0),"")</f>
        <v>14.96</v>
      </c>
      <c r="H1454" s="2">
        <f>IFERROR(VLOOKUP(Tableau2[[#This Row],[PR]],'Taux sortant'!$I$9:$S$167,COLUMN(),0),"")</f>
        <v>12.83</v>
      </c>
      <c r="I1454" s="2">
        <f>IFERROR(VLOOKUP(Tableau2[[#This Row],[PR]],'Taux sortant'!$I$9:$S$167,COLUMN(),0),"")</f>
        <v>10.93</v>
      </c>
      <c r="J1454" s="2">
        <f>IFERROR(VLOOKUP(Tableau2[[#This Row],[PR]],'Taux sortant'!$I$9:$S$167,COLUMN(),0),"")</f>
        <v>0</v>
      </c>
      <c r="K1454" s="2">
        <f>IFERROR(VLOOKUP(Tableau2[[#This Row],[PR]],'Taux sortant'!$I$9:$S$167,COLUMN(),0),"")</f>
        <v>0</v>
      </c>
      <c r="L1454" s="2" t="str">
        <f>IFERROR(VLOOKUP(Tableau2[[#This Row],[PR]],'Taux sortant'!$I$9:$S$167,COLUMN(),0),"")</f>
        <v/>
      </c>
    </row>
    <row r="1455" spans="1:12" x14ac:dyDescent="0.3">
      <c r="A1455" s="1" t="s">
        <v>364</v>
      </c>
      <c r="B1455" s="1" t="s">
        <v>31</v>
      </c>
      <c r="C1455" s="2">
        <f>IFERROR(VLOOKUP(Tableau2[[#This Row],[PR]],'Taux sortant'!$I$9:$S$167,COLUMN(),0),"")</f>
        <v>17.95</v>
      </c>
      <c r="D1455" s="2">
        <f>IFERROR(VLOOKUP(Tableau2[[#This Row],[PR]],'Taux sortant'!$I$9:$S$167,COLUMN(),0),"")</f>
        <v>14.25</v>
      </c>
      <c r="E1455" s="2">
        <f>IFERROR(VLOOKUP(Tableau2[[#This Row],[PR]],'Taux sortant'!$I$9:$S$167,COLUMN(),0),"")</f>
        <v>10.85</v>
      </c>
      <c r="F1455" s="2">
        <f>IFERROR(VLOOKUP(Tableau2[[#This Row],[PR]],'Taux sortant'!$I$9:$S$167,COLUMN(),0),"")</f>
        <v>8.92</v>
      </c>
      <c r="G1455" s="2">
        <f>IFERROR(VLOOKUP(Tableau2[[#This Row],[PR]],'Taux sortant'!$I$9:$S$167,COLUMN(),0),"")</f>
        <v>6.44</v>
      </c>
      <c r="H1455" s="2">
        <f>IFERROR(VLOOKUP(Tableau2[[#This Row],[PR]],'Taux sortant'!$I$9:$S$167,COLUMN(),0),"")</f>
        <v>5.07</v>
      </c>
      <c r="I1455" s="2">
        <f>IFERROR(VLOOKUP(Tableau2[[#This Row],[PR]],'Taux sortant'!$I$9:$S$167,COLUMN(),0),"")</f>
        <v>4.2</v>
      </c>
      <c r="J1455" s="2">
        <f>IFERROR(VLOOKUP(Tableau2[[#This Row],[PR]],'Taux sortant'!$I$9:$S$167,COLUMN(),0),"")</f>
        <v>0</v>
      </c>
      <c r="K1455" s="2">
        <f>IFERROR(VLOOKUP(Tableau2[[#This Row],[PR]],'Taux sortant'!$I$9:$S$167,COLUMN(),0),"")</f>
        <v>0</v>
      </c>
      <c r="L1455" s="2" t="str">
        <f>IFERROR(VLOOKUP(Tableau2[[#This Row],[PR]],'Taux sortant'!$I$9:$S$167,COLUMN(),0),"")</f>
        <v/>
      </c>
    </row>
    <row r="1456" spans="1:12" x14ac:dyDescent="0.3">
      <c r="A1456" s="1" t="s">
        <v>3157</v>
      </c>
      <c r="B1456" s="1" t="s">
        <v>3080</v>
      </c>
      <c r="C1456" s="2">
        <f>IFERROR(VLOOKUP(Tableau2[[#This Row],[PR]],'Taux sortant'!$I$9:$S$167,COLUMN(),0),"")</f>
        <v>14.55</v>
      </c>
      <c r="D1456" s="2">
        <f>IFERROR(VLOOKUP(Tableau2[[#This Row],[PR]],'Taux sortant'!$I$9:$S$167,COLUMN(),0),"")</f>
        <v>12.11</v>
      </c>
      <c r="E1456" s="2">
        <f>IFERROR(VLOOKUP(Tableau2[[#This Row],[PR]],'Taux sortant'!$I$9:$S$167,COLUMN(),0),"")</f>
        <v>9.24</v>
      </c>
      <c r="F1456" s="2">
        <f>IFERROR(VLOOKUP(Tableau2[[#This Row],[PR]],'Taux sortant'!$I$9:$S$167,COLUMN(),0),"")</f>
        <v>7.86</v>
      </c>
      <c r="G1456" s="2">
        <f>IFERROR(VLOOKUP(Tableau2[[#This Row],[PR]],'Taux sortant'!$I$9:$S$167,COLUMN(),0),"")</f>
        <v>6.7</v>
      </c>
      <c r="H1456" s="2">
        <f>IFERROR(VLOOKUP(Tableau2[[#This Row],[PR]],'Taux sortant'!$I$9:$S$167,COLUMN(),0),"")</f>
        <v>5.73</v>
      </c>
      <c r="I1456" s="2">
        <f>IFERROR(VLOOKUP(Tableau2[[#This Row],[PR]],'Taux sortant'!$I$9:$S$167,COLUMN(),0),"")</f>
        <v>4.97</v>
      </c>
      <c r="J1456" s="2">
        <f>IFERROR(VLOOKUP(Tableau2[[#This Row],[PR]],'Taux sortant'!$I$9:$S$167,COLUMN(),0),"")</f>
        <v>0</v>
      </c>
      <c r="K1456" s="2">
        <f>IFERROR(VLOOKUP(Tableau2[[#This Row],[PR]],'Taux sortant'!$I$9:$S$167,COLUMN(),0),"")</f>
        <v>0</v>
      </c>
      <c r="L1456" s="2" t="str">
        <f>IFERROR(VLOOKUP(Tableau2[[#This Row],[PR]],'Taux sortant'!$I$9:$S$167,COLUMN(),0),"")</f>
        <v/>
      </c>
    </row>
    <row r="1457" spans="1:12" x14ac:dyDescent="0.3">
      <c r="A1457" s="1" t="s">
        <v>1885</v>
      </c>
      <c r="B1457" s="1" t="s">
        <v>1790</v>
      </c>
      <c r="C1457" s="2">
        <f>IFERROR(VLOOKUP(Tableau2[[#This Row],[PR]],'Taux sortant'!$I$9:$S$167,COLUMN(),0),"")</f>
        <v>20.27</v>
      </c>
      <c r="D1457" s="2">
        <f>IFERROR(VLOOKUP(Tableau2[[#This Row],[PR]],'Taux sortant'!$I$9:$S$167,COLUMN(),0),"")</f>
        <v>17.12</v>
      </c>
      <c r="E1457" s="2">
        <f>IFERROR(VLOOKUP(Tableau2[[#This Row],[PR]],'Taux sortant'!$I$9:$S$167,COLUMN(),0),"")</f>
        <v>13.15</v>
      </c>
      <c r="F1457" s="2">
        <f>IFERROR(VLOOKUP(Tableau2[[#This Row],[PR]],'Taux sortant'!$I$9:$S$167,COLUMN(),0),"")</f>
        <v>9.51</v>
      </c>
      <c r="G1457" s="2">
        <f>IFERROR(VLOOKUP(Tableau2[[#This Row],[PR]],'Taux sortant'!$I$9:$S$167,COLUMN(),0),"")</f>
        <v>6.45</v>
      </c>
      <c r="H1457" s="2">
        <f>IFERROR(VLOOKUP(Tableau2[[#This Row],[PR]],'Taux sortant'!$I$9:$S$167,COLUMN(),0),"")</f>
        <v>4.6399999999999997</v>
      </c>
      <c r="I1457" s="2">
        <f>IFERROR(VLOOKUP(Tableau2[[#This Row],[PR]],'Taux sortant'!$I$9:$S$167,COLUMN(),0),"")</f>
        <v>3.62</v>
      </c>
      <c r="J1457" s="2">
        <f>IFERROR(VLOOKUP(Tableau2[[#This Row],[PR]],'Taux sortant'!$I$9:$S$167,COLUMN(),0),"")</f>
        <v>0</v>
      </c>
      <c r="K1457" s="2">
        <f>IFERROR(VLOOKUP(Tableau2[[#This Row],[PR]],'Taux sortant'!$I$9:$S$167,COLUMN(),0),"")</f>
        <v>0</v>
      </c>
      <c r="L1457" s="2" t="str">
        <f>IFERROR(VLOOKUP(Tableau2[[#This Row],[PR]],'Taux sortant'!$I$9:$S$167,COLUMN(),0),"")</f>
        <v/>
      </c>
    </row>
    <row r="1458" spans="1:12" x14ac:dyDescent="0.3">
      <c r="A1458" s="1" t="s">
        <v>367</v>
      </c>
      <c r="B1458" s="1" t="s">
        <v>51</v>
      </c>
      <c r="C1458" s="2">
        <f>IFERROR(VLOOKUP(Tableau2[[#This Row],[PR]],'Taux sortant'!$I$9:$S$167,COLUMN(),0),"")</f>
        <v>14</v>
      </c>
      <c r="D1458" s="2">
        <f>IFERROR(VLOOKUP(Tableau2[[#This Row],[PR]],'Taux sortant'!$I$9:$S$167,COLUMN(),0),"")</f>
        <v>11.3</v>
      </c>
      <c r="E1458" s="2">
        <f>IFERROR(VLOOKUP(Tableau2[[#This Row],[PR]],'Taux sortant'!$I$9:$S$167,COLUMN(),0),"")</f>
        <v>8.23</v>
      </c>
      <c r="F1458" s="2">
        <f>IFERROR(VLOOKUP(Tableau2[[#This Row],[PR]],'Taux sortant'!$I$9:$S$167,COLUMN(),0),"")</f>
        <v>6.77</v>
      </c>
      <c r="G1458" s="2">
        <f>IFERROR(VLOOKUP(Tableau2[[#This Row],[PR]],'Taux sortant'!$I$9:$S$167,COLUMN(),0),"")</f>
        <v>5.71</v>
      </c>
      <c r="H1458" s="2">
        <f>IFERROR(VLOOKUP(Tableau2[[#This Row],[PR]],'Taux sortant'!$I$9:$S$167,COLUMN(),0),"")</f>
        <v>4.8099999999999996</v>
      </c>
      <c r="I1458" s="2">
        <f>IFERROR(VLOOKUP(Tableau2[[#This Row],[PR]],'Taux sortant'!$I$9:$S$167,COLUMN(),0),"")</f>
        <v>4.22</v>
      </c>
      <c r="J1458" s="2">
        <f>IFERROR(VLOOKUP(Tableau2[[#This Row],[PR]],'Taux sortant'!$I$9:$S$167,COLUMN(),0),"")</f>
        <v>0</v>
      </c>
      <c r="K1458" s="2">
        <f>IFERROR(VLOOKUP(Tableau2[[#This Row],[PR]],'Taux sortant'!$I$9:$S$167,COLUMN(),0),"")</f>
        <v>0</v>
      </c>
      <c r="L1458" s="2" t="str">
        <f>IFERROR(VLOOKUP(Tableau2[[#This Row],[PR]],'Taux sortant'!$I$9:$S$167,COLUMN(),0),"")</f>
        <v/>
      </c>
    </row>
    <row r="1459" spans="1:12" x14ac:dyDescent="0.3">
      <c r="A1459" s="1" t="s">
        <v>4233</v>
      </c>
      <c r="B1459" s="1" t="s">
        <v>4234</v>
      </c>
      <c r="C1459" s="2">
        <f>IFERROR(VLOOKUP(Tableau2[[#This Row],[PR]],'Taux sortant'!$I$9:$S$167,COLUMN(),0),"")</f>
        <v>18.53</v>
      </c>
      <c r="D1459" s="2">
        <f>IFERROR(VLOOKUP(Tableau2[[#This Row],[PR]],'Taux sortant'!$I$9:$S$167,COLUMN(),0),"")</f>
        <v>15.84</v>
      </c>
      <c r="E1459" s="2">
        <f>IFERROR(VLOOKUP(Tableau2[[#This Row],[PR]],'Taux sortant'!$I$9:$S$167,COLUMN(),0),"")</f>
        <v>12.68</v>
      </c>
      <c r="F1459" s="2">
        <f>IFERROR(VLOOKUP(Tableau2[[#This Row],[PR]],'Taux sortant'!$I$9:$S$167,COLUMN(),0),"")</f>
        <v>11.12</v>
      </c>
      <c r="G1459" s="2">
        <f>IFERROR(VLOOKUP(Tableau2[[#This Row],[PR]],'Taux sortant'!$I$9:$S$167,COLUMN(),0),"")</f>
        <v>9.75</v>
      </c>
      <c r="H1459" s="2">
        <f>IFERROR(VLOOKUP(Tableau2[[#This Row],[PR]],'Taux sortant'!$I$9:$S$167,COLUMN(),0),"")</f>
        <v>8.5500000000000007</v>
      </c>
      <c r="I1459" s="2">
        <f>IFERROR(VLOOKUP(Tableau2[[#This Row],[PR]],'Taux sortant'!$I$9:$S$167,COLUMN(),0),"")</f>
        <v>7.57</v>
      </c>
      <c r="J1459" s="2">
        <f>IFERROR(VLOOKUP(Tableau2[[#This Row],[PR]],'Taux sortant'!$I$9:$S$167,COLUMN(),0),"")</f>
        <v>0</v>
      </c>
      <c r="K1459" s="2">
        <f>IFERROR(VLOOKUP(Tableau2[[#This Row],[PR]],'Taux sortant'!$I$9:$S$167,COLUMN(),0),"")</f>
        <v>0</v>
      </c>
      <c r="L1459" s="2" t="str">
        <f>IFERROR(VLOOKUP(Tableau2[[#This Row],[PR]],'Taux sortant'!$I$9:$S$167,COLUMN(),0),"")</f>
        <v/>
      </c>
    </row>
    <row r="1460" spans="1:12" x14ac:dyDescent="0.3">
      <c r="A1460" s="1" t="s">
        <v>3159</v>
      </c>
      <c r="B1460" s="1" t="s">
        <v>3134</v>
      </c>
      <c r="C1460" s="2">
        <f>IFERROR(VLOOKUP(Tableau2[[#This Row],[PR]],'Taux sortant'!$I$9:$S$167,COLUMN(),0),"")</f>
        <v>15.34</v>
      </c>
      <c r="D1460" s="2">
        <f>IFERROR(VLOOKUP(Tableau2[[#This Row],[PR]],'Taux sortant'!$I$9:$S$167,COLUMN(),0),"")</f>
        <v>12.85</v>
      </c>
      <c r="E1460" s="2">
        <f>IFERROR(VLOOKUP(Tableau2[[#This Row],[PR]],'Taux sortant'!$I$9:$S$167,COLUMN(),0),"")</f>
        <v>9.94</v>
      </c>
      <c r="F1460" s="2">
        <f>IFERROR(VLOOKUP(Tableau2[[#This Row],[PR]],'Taux sortant'!$I$9:$S$167,COLUMN(),0),"")</f>
        <v>8.5399999999999991</v>
      </c>
      <c r="G1460" s="2">
        <f>IFERROR(VLOOKUP(Tableau2[[#This Row],[PR]],'Taux sortant'!$I$9:$S$167,COLUMN(),0),"")</f>
        <v>7.34</v>
      </c>
      <c r="H1460" s="2">
        <f>IFERROR(VLOOKUP(Tableau2[[#This Row],[PR]],'Taux sortant'!$I$9:$S$167,COLUMN(),0),"")</f>
        <v>6.29</v>
      </c>
      <c r="I1460" s="2">
        <f>IFERROR(VLOOKUP(Tableau2[[#This Row],[PR]],'Taux sortant'!$I$9:$S$167,COLUMN(),0),"")</f>
        <v>5.49</v>
      </c>
      <c r="J1460" s="2">
        <f>IFERROR(VLOOKUP(Tableau2[[#This Row],[PR]],'Taux sortant'!$I$9:$S$167,COLUMN(),0),"")</f>
        <v>0</v>
      </c>
      <c r="K1460" s="2">
        <f>IFERROR(VLOOKUP(Tableau2[[#This Row],[PR]],'Taux sortant'!$I$9:$S$167,COLUMN(),0),"")</f>
        <v>0</v>
      </c>
      <c r="L1460" s="2" t="str">
        <f>IFERROR(VLOOKUP(Tableau2[[#This Row],[PR]],'Taux sortant'!$I$9:$S$167,COLUMN(),0),"")</f>
        <v/>
      </c>
    </row>
    <row r="1461" spans="1:12" x14ac:dyDescent="0.3">
      <c r="A1461" s="1" t="s">
        <v>5408</v>
      </c>
      <c r="B1461" s="1" t="s">
        <v>5356</v>
      </c>
      <c r="C1461" s="2">
        <f>IFERROR(VLOOKUP(Tableau2[[#This Row],[PR]],'Taux sortant'!$I$9:$S$167,COLUMN(),0),"")</f>
        <v>14.1</v>
      </c>
      <c r="D1461" s="2">
        <f>IFERROR(VLOOKUP(Tableau2[[#This Row],[PR]],'Taux sortant'!$I$9:$S$167,COLUMN(),0),"")</f>
        <v>12.41</v>
      </c>
      <c r="E1461" s="2">
        <f>IFERROR(VLOOKUP(Tableau2[[#This Row],[PR]],'Taux sortant'!$I$9:$S$167,COLUMN(),0),"")</f>
        <v>9.0299999999999994</v>
      </c>
      <c r="F1461" s="2">
        <f>IFERROR(VLOOKUP(Tableau2[[#This Row],[PR]],'Taux sortant'!$I$9:$S$167,COLUMN(),0),"")</f>
        <v>7.34</v>
      </c>
      <c r="G1461" s="2">
        <f>IFERROR(VLOOKUP(Tableau2[[#This Row],[PR]],'Taux sortant'!$I$9:$S$167,COLUMN(),0),"")</f>
        <v>6.12</v>
      </c>
      <c r="H1461" s="2">
        <f>IFERROR(VLOOKUP(Tableau2[[#This Row],[PR]],'Taux sortant'!$I$9:$S$167,COLUMN(),0),"")</f>
        <v>5.37</v>
      </c>
      <c r="I1461" s="2">
        <f>IFERROR(VLOOKUP(Tableau2[[#This Row],[PR]],'Taux sortant'!$I$9:$S$167,COLUMN(),0),"")</f>
        <v>4.6500000000000004</v>
      </c>
      <c r="J1461" s="2">
        <f>IFERROR(VLOOKUP(Tableau2[[#This Row],[PR]],'Taux sortant'!$I$9:$S$167,COLUMN(),0),"")</f>
        <v>0</v>
      </c>
      <c r="K1461" s="2">
        <f>IFERROR(VLOOKUP(Tableau2[[#This Row],[PR]],'Taux sortant'!$I$9:$S$167,COLUMN(),0),"")</f>
        <v>1585.65</v>
      </c>
      <c r="L1461" s="2" t="str">
        <f>IFERROR(VLOOKUP(Tableau2[[#This Row],[PR]],'Taux sortant'!$I$9:$S$167,COLUMN(),0),"")</f>
        <v/>
      </c>
    </row>
    <row r="1462" spans="1:12" x14ac:dyDescent="0.3">
      <c r="A1462" s="1" t="s">
        <v>370</v>
      </c>
      <c r="B1462" s="1" t="s">
        <v>53</v>
      </c>
      <c r="C1462" s="2">
        <f>IFERROR(VLOOKUP(Tableau2[[#This Row],[PR]],'Taux sortant'!$I$9:$S$167,COLUMN(),0),"")</f>
        <v>28.13</v>
      </c>
      <c r="D1462" s="2">
        <f>IFERROR(VLOOKUP(Tableau2[[#This Row],[PR]],'Taux sortant'!$I$9:$S$167,COLUMN(),0),"")</f>
        <v>22.97</v>
      </c>
      <c r="E1462" s="2">
        <f>IFERROR(VLOOKUP(Tableau2[[#This Row],[PR]],'Taux sortant'!$I$9:$S$167,COLUMN(),0),"")</f>
        <v>17.190000000000001</v>
      </c>
      <c r="F1462" s="2">
        <f>IFERROR(VLOOKUP(Tableau2[[#This Row],[PR]],'Taux sortant'!$I$9:$S$167,COLUMN(),0),"")</f>
        <v>13.88</v>
      </c>
      <c r="G1462" s="2">
        <f>IFERROR(VLOOKUP(Tableau2[[#This Row],[PR]],'Taux sortant'!$I$9:$S$167,COLUMN(),0),"")</f>
        <v>10.89</v>
      </c>
      <c r="H1462" s="2">
        <f>IFERROR(VLOOKUP(Tableau2[[#This Row],[PR]],'Taux sortant'!$I$9:$S$167,COLUMN(),0),"")</f>
        <v>7.86</v>
      </c>
      <c r="I1462" s="2">
        <f>IFERROR(VLOOKUP(Tableau2[[#This Row],[PR]],'Taux sortant'!$I$9:$S$167,COLUMN(),0),"")</f>
        <v>7.14</v>
      </c>
      <c r="J1462" s="2">
        <f>IFERROR(VLOOKUP(Tableau2[[#This Row],[PR]],'Taux sortant'!$I$9:$S$167,COLUMN(),0),"")</f>
        <v>0</v>
      </c>
      <c r="K1462" s="2">
        <f>IFERROR(VLOOKUP(Tableau2[[#This Row],[PR]],'Taux sortant'!$I$9:$S$167,COLUMN(),0),"")</f>
        <v>0</v>
      </c>
      <c r="L1462" s="2" t="str">
        <f>IFERROR(VLOOKUP(Tableau2[[#This Row],[PR]],'Taux sortant'!$I$9:$S$167,COLUMN(),0),"")</f>
        <v/>
      </c>
    </row>
    <row r="1463" spans="1:12" x14ac:dyDescent="0.3">
      <c r="A1463" s="1" t="s">
        <v>374</v>
      </c>
      <c r="B1463" s="1" t="s">
        <v>53</v>
      </c>
      <c r="C1463" s="2">
        <f>IFERROR(VLOOKUP(Tableau2[[#This Row],[PR]],'Taux sortant'!$I$9:$S$167,COLUMN(),0),"")</f>
        <v>28.13</v>
      </c>
      <c r="D1463" s="2">
        <f>IFERROR(VLOOKUP(Tableau2[[#This Row],[PR]],'Taux sortant'!$I$9:$S$167,COLUMN(),0),"")</f>
        <v>22.97</v>
      </c>
      <c r="E1463" s="2">
        <f>IFERROR(VLOOKUP(Tableau2[[#This Row],[PR]],'Taux sortant'!$I$9:$S$167,COLUMN(),0),"")</f>
        <v>17.190000000000001</v>
      </c>
      <c r="F1463" s="2">
        <f>IFERROR(VLOOKUP(Tableau2[[#This Row],[PR]],'Taux sortant'!$I$9:$S$167,COLUMN(),0),"")</f>
        <v>13.88</v>
      </c>
      <c r="G1463" s="2">
        <f>IFERROR(VLOOKUP(Tableau2[[#This Row],[PR]],'Taux sortant'!$I$9:$S$167,COLUMN(),0),"")</f>
        <v>10.89</v>
      </c>
      <c r="H1463" s="2">
        <f>IFERROR(VLOOKUP(Tableau2[[#This Row],[PR]],'Taux sortant'!$I$9:$S$167,COLUMN(),0),"")</f>
        <v>7.86</v>
      </c>
      <c r="I1463" s="2">
        <f>IFERROR(VLOOKUP(Tableau2[[#This Row],[PR]],'Taux sortant'!$I$9:$S$167,COLUMN(),0),"")</f>
        <v>7.14</v>
      </c>
      <c r="J1463" s="2">
        <f>IFERROR(VLOOKUP(Tableau2[[#This Row],[PR]],'Taux sortant'!$I$9:$S$167,COLUMN(),0),"")</f>
        <v>0</v>
      </c>
      <c r="K1463" s="2">
        <f>IFERROR(VLOOKUP(Tableau2[[#This Row],[PR]],'Taux sortant'!$I$9:$S$167,COLUMN(),0),"")</f>
        <v>0</v>
      </c>
      <c r="L1463" s="2" t="str">
        <f>IFERROR(VLOOKUP(Tableau2[[#This Row],[PR]],'Taux sortant'!$I$9:$S$167,COLUMN(),0),"")</f>
        <v/>
      </c>
    </row>
    <row r="1464" spans="1:12" x14ac:dyDescent="0.3">
      <c r="A1464" s="1" t="s">
        <v>377</v>
      </c>
      <c r="B1464" s="1" t="s">
        <v>26</v>
      </c>
      <c r="C1464" s="2">
        <f>IFERROR(VLOOKUP(Tableau2[[#This Row],[PR]],'Taux sortant'!$I$9:$S$167,COLUMN(),0),"")</f>
        <v>20.07</v>
      </c>
      <c r="D1464" s="2">
        <f>IFERROR(VLOOKUP(Tableau2[[#This Row],[PR]],'Taux sortant'!$I$9:$S$167,COLUMN(),0),"")</f>
        <v>15.84</v>
      </c>
      <c r="E1464" s="2">
        <f>IFERROR(VLOOKUP(Tableau2[[#This Row],[PR]],'Taux sortant'!$I$9:$S$167,COLUMN(),0),"")</f>
        <v>11.78</v>
      </c>
      <c r="F1464" s="2">
        <f>IFERROR(VLOOKUP(Tableau2[[#This Row],[PR]],'Taux sortant'!$I$9:$S$167,COLUMN(),0),"")</f>
        <v>8.85</v>
      </c>
      <c r="G1464" s="2">
        <f>IFERROR(VLOOKUP(Tableau2[[#This Row],[PR]],'Taux sortant'!$I$9:$S$167,COLUMN(),0),"")</f>
        <v>6.72</v>
      </c>
      <c r="H1464" s="2">
        <f>IFERROR(VLOOKUP(Tableau2[[#This Row],[PR]],'Taux sortant'!$I$9:$S$167,COLUMN(),0),"")</f>
        <v>5.19</v>
      </c>
      <c r="I1464" s="2">
        <f>IFERROR(VLOOKUP(Tableau2[[#This Row],[PR]],'Taux sortant'!$I$9:$S$167,COLUMN(),0),"")</f>
        <v>4.37</v>
      </c>
      <c r="J1464" s="2">
        <f>IFERROR(VLOOKUP(Tableau2[[#This Row],[PR]],'Taux sortant'!$I$9:$S$167,COLUMN(),0),"")</f>
        <v>0</v>
      </c>
      <c r="K1464" s="2">
        <f>IFERROR(VLOOKUP(Tableau2[[#This Row],[PR]],'Taux sortant'!$I$9:$S$167,COLUMN(),0),"")</f>
        <v>0</v>
      </c>
      <c r="L1464" s="2" t="str">
        <f>IFERROR(VLOOKUP(Tableau2[[#This Row],[PR]],'Taux sortant'!$I$9:$S$167,COLUMN(),0),"")</f>
        <v/>
      </c>
    </row>
    <row r="1465" spans="1:12" x14ac:dyDescent="0.3">
      <c r="A1465" s="1" t="s">
        <v>380</v>
      </c>
      <c r="B1465" s="1" t="s">
        <v>109</v>
      </c>
      <c r="C1465" s="2">
        <f>IFERROR(VLOOKUP(Tableau2[[#This Row],[PR]],'Taux sortant'!$I$9:$S$167,COLUMN(),0),"")</f>
        <v>23.78</v>
      </c>
      <c r="D1465" s="2">
        <f>IFERROR(VLOOKUP(Tableau2[[#This Row],[PR]],'Taux sortant'!$I$9:$S$167,COLUMN(),0),"")</f>
        <v>20.58</v>
      </c>
      <c r="E1465" s="2">
        <f>IFERROR(VLOOKUP(Tableau2[[#This Row],[PR]],'Taux sortant'!$I$9:$S$167,COLUMN(),0),"")</f>
        <v>16.13</v>
      </c>
      <c r="F1465" s="2">
        <f>IFERROR(VLOOKUP(Tableau2[[#This Row],[PR]],'Taux sortant'!$I$9:$S$167,COLUMN(),0),"")</f>
        <v>12.62</v>
      </c>
      <c r="G1465" s="2">
        <f>IFERROR(VLOOKUP(Tableau2[[#This Row],[PR]],'Taux sortant'!$I$9:$S$167,COLUMN(),0),"")</f>
        <v>9</v>
      </c>
      <c r="H1465" s="2">
        <f>IFERROR(VLOOKUP(Tableau2[[#This Row],[PR]],'Taux sortant'!$I$9:$S$167,COLUMN(),0),"")</f>
        <v>5.95</v>
      </c>
      <c r="I1465" s="2">
        <f>IFERROR(VLOOKUP(Tableau2[[#This Row],[PR]],'Taux sortant'!$I$9:$S$167,COLUMN(),0),"")</f>
        <v>4.28</v>
      </c>
      <c r="J1465" s="2">
        <f>IFERROR(VLOOKUP(Tableau2[[#This Row],[PR]],'Taux sortant'!$I$9:$S$167,COLUMN(),0),"")</f>
        <v>0</v>
      </c>
      <c r="K1465" s="2">
        <f>IFERROR(VLOOKUP(Tableau2[[#This Row],[PR]],'Taux sortant'!$I$9:$S$167,COLUMN(),0),"")</f>
        <v>0</v>
      </c>
      <c r="L1465" s="2" t="str">
        <f>IFERROR(VLOOKUP(Tableau2[[#This Row],[PR]],'Taux sortant'!$I$9:$S$167,COLUMN(),0),"")</f>
        <v/>
      </c>
    </row>
    <row r="1466" spans="1:12" x14ac:dyDescent="0.3">
      <c r="A1466" s="1" t="s">
        <v>383</v>
      </c>
      <c r="B1466" s="1" t="s">
        <v>58</v>
      </c>
      <c r="C1466" s="2">
        <f>IFERROR(VLOOKUP(Tableau2[[#This Row],[PR]],'Taux sortant'!$I$9:$S$167,COLUMN(),0),"")</f>
        <v>25.34</v>
      </c>
      <c r="D1466" s="2">
        <f>IFERROR(VLOOKUP(Tableau2[[#This Row],[PR]],'Taux sortant'!$I$9:$S$167,COLUMN(),0),"")</f>
        <v>21.62</v>
      </c>
      <c r="E1466" s="2">
        <f>IFERROR(VLOOKUP(Tableau2[[#This Row],[PR]],'Taux sortant'!$I$9:$S$167,COLUMN(),0),"")</f>
        <v>15.42</v>
      </c>
      <c r="F1466" s="2">
        <f>IFERROR(VLOOKUP(Tableau2[[#This Row],[PR]],'Taux sortant'!$I$9:$S$167,COLUMN(),0),"")</f>
        <v>12.6</v>
      </c>
      <c r="G1466" s="2">
        <f>IFERROR(VLOOKUP(Tableau2[[#This Row],[PR]],'Taux sortant'!$I$9:$S$167,COLUMN(),0),"")</f>
        <v>9.5500000000000007</v>
      </c>
      <c r="H1466" s="2">
        <f>IFERROR(VLOOKUP(Tableau2[[#This Row],[PR]],'Taux sortant'!$I$9:$S$167,COLUMN(),0),"")</f>
        <v>7.3</v>
      </c>
      <c r="I1466" s="2">
        <f>IFERROR(VLOOKUP(Tableau2[[#This Row],[PR]],'Taux sortant'!$I$9:$S$167,COLUMN(),0),"")</f>
        <v>6.61</v>
      </c>
      <c r="J1466" s="2">
        <f>IFERROR(VLOOKUP(Tableau2[[#This Row],[PR]],'Taux sortant'!$I$9:$S$167,COLUMN(),0),"")</f>
        <v>0</v>
      </c>
      <c r="K1466" s="2">
        <f>IFERROR(VLOOKUP(Tableau2[[#This Row],[PR]],'Taux sortant'!$I$9:$S$167,COLUMN(),0),"")</f>
        <v>0</v>
      </c>
      <c r="L1466" s="2" t="str">
        <f>IFERROR(VLOOKUP(Tableau2[[#This Row],[PR]],'Taux sortant'!$I$9:$S$167,COLUMN(),0),"")</f>
        <v/>
      </c>
    </row>
    <row r="1467" spans="1:12" x14ac:dyDescent="0.3">
      <c r="A1467" s="1" t="s">
        <v>386</v>
      </c>
      <c r="B1467" s="1" t="s">
        <v>53</v>
      </c>
      <c r="C1467" s="2">
        <f>IFERROR(VLOOKUP(Tableau2[[#This Row],[PR]],'Taux sortant'!$I$9:$S$167,COLUMN(),0),"")</f>
        <v>28.13</v>
      </c>
      <c r="D1467" s="2">
        <f>IFERROR(VLOOKUP(Tableau2[[#This Row],[PR]],'Taux sortant'!$I$9:$S$167,COLUMN(),0),"")</f>
        <v>22.97</v>
      </c>
      <c r="E1467" s="2">
        <f>IFERROR(VLOOKUP(Tableau2[[#This Row],[PR]],'Taux sortant'!$I$9:$S$167,COLUMN(),0),"")</f>
        <v>17.190000000000001</v>
      </c>
      <c r="F1467" s="2">
        <f>IFERROR(VLOOKUP(Tableau2[[#This Row],[PR]],'Taux sortant'!$I$9:$S$167,COLUMN(),0),"")</f>
        <v>13.88</v>
      </c>
      <c r="G1467" s="2">
        <f>IFERROR(VLOOKUP(Tableau2[[#This Row],[PR]],'Taux sortant'!$I$9:$S$167,COLUMN(),0),"")</f>
        <v>10.89</v>
      </c>
      <c r="H1467" s="2">
        <f>IFERROR(VLOOKUP(Tableau2[[#This Row],[PR]],'Taux sortant'!$I$9:$S$167,COLUMN(),0),"")</f>
        <v>7.86</v>
      </c>
      <c r="I1467" s="2">
        <f>IFERROR(VLOOKUP(Tableau2[[#This Row],[PR]],'Taux sortant'!$I$9:$S$167,COLUMN(),0),"")</f>
        <v>7.14</v>
      </c>
      <c r="J1467" s="2">
        <f>IFERROR(VLOOKUP(Tableau2[[#This Row],[PR]],'Taux sortant'!$I$9:$S$167,COLUMN(),0),"")</f>
        <v>0</v>
      </c>
      <c r="K1467" s="2">
        <f>IFERROR(VLOOKUP(Tableau2[[#This Row],[PR]],'Taux sortant'!$I$9:$S$167,COLUMN(),0),"")</f>
        <v>0</v>
      </c>
      <c r="L1467" s="2" t="str">
        <f>IFERROR(VLOOKUP(Tableau2[[#This Row],[PR]],'Taux sortant'!$I$9:$S$167,COLUMN(),0),"")</f>
        <v/>
      </c>
    </row>
    <row r="1468" spans="1:12" x14ac:dyDescent="0.3">
      <c r="A1468" s="1" t="s">
        <v>389</v>
      </c>
      <c r="B1468" s="1" t="s">
        <v>53</v>
      </c>
      <c r="C1468" s="2">
        <f>IFERROR(VLOOKUP(Tableau2[[#This Row],[PR]],'Taux sortant'!$I$9:$S$167,COLUMN(),0),"")</f>
        <v>28.13</v>
      </c>
      <c r="D1468" s="2">
        <f>IFERROR(VLOOKUP(Tableau2[[#This Row],[PR]],'Taux sortant'!$I$9:$S$167,COLUMN(),0),"")</f>
        <v>22.97</v>
      </c>
      <c r="E1468" s="2">
        <f>IFERROR(VLOOKUP(Tableau2[[#This Row],[PR]],'Taux sortant'!$I$9:$S$167,COLUMN(),0),"")</f>
        <v>17.190000000000001</v>
      </c>
      <c r="F1468" s="2">
        <f>IFERROR(VLOOKUP(Tableau2[[#This Row],[PR]],'Taux sortant'!$I$9:$S$167,COLUMN(),0),"")</f>
        <v>13.88</v>
      </c>
      <c r="G1468" s="2">
        <f>IFERROR(VLOOKUP(Tableau2[[#This Row],[PR]],'Taux sortant'!$I$9:$S$167,COLUMN(),0),"")</f>
        <v>10.89</v>
      </c>
      <c r="H1468" s="2">
        <f>IFERROR(VLOOKUP(Tableau2[[#This Row],[PR]],'Taux sortant'!$I$9:$S$167,COLUMN(),0),"")</f>
        <v>7.86</v>
      </c>
      <c r="I1468" s="2">
        <f>IFERROR(VLOOKUP(Tableau2[[#This Row],[PR]],'Taux sortant'!$I$9:$S$167,COLUMN(),0),"")</f>
        <v>7.14</v>
      </c>
      <c r="J1468" s="2">
        <f>IFERROR(VLOOKUP(Tableau2[[#This Row],[PR]],'Taux sortant'!$I$9:$S$167,COLUMN(),0),"")</f>
        <v>0</v>
      </c>
      <c r="K1468" s="2">
        <f>IFERROR(VLOOKUP(Tableau2[[#This Row],[PR]],'Taux sortant'!$I$9:$S$167,COLUMN(),0),"")</f>
        <v>0</v>
      </c>
      <c r="L1468" s="2" t="str">
        <f>IFERROR(VLOOKUP(Tableau2[[#This Row],[PR]],'Taux sortant'!$I$9:$S$167,COLUMN(),0),"")</f>
        <v/>
      </c>
    </row>
    <row r="1469" spans="1:12" x14ac:dyDescent="0.3">
      <c r="A1469" s="1" t="s">
        <v>4237</v>
      </c>
      <c r="B1469" s="1" t="s">
        <v>4234</v>
      </c>
      <c r="C1469" s="2">
        <f>IFERROR(VLOOKUP(Tableau2[[#This Row],[PR]],'Taux sortant'!$I$9:$S$167,COLUMN(),0),"")</f>
        <v>18.53</v>
      </c>
      <c r="D1469" s="2">
        <f>IFERROR(VLOOKUP(Tableau2[[#This Row],[PR]],'Taux sortant'!$I$9:$S$167,COLUMN(),0),"")</f>
        <v>15.84</v>
      </c>
      <c r="E1469" s="2">
        <f>IFERROR(VLOOKUP(Tableau2[[#This Row],[PR]],'Taux sortant'!$I$9:$S$167,COLUMN(),0),"")</f>
        <v>12.68</v>
      </c>
      <c r="F1469" s="2">
        <f>IFERROR(VLOOKUP(Tableau2[[#This Row],[PR]],'Taux sortant'!$I$9:$S$167,COLUMN(),0),"")</f>
        <v>11.12</v>
      </c>
      <c r="G1469" s="2">
        <f>IFERROR(VLOOKUP(Tableau2[[#This Row],[PR]],'Taux sortant'!$I$9:$S$167,COLUMN(),0),"")</f>
        <v>9.75</v>
      </c>
      <c r="H1469" s="2">
        <f>IFERROR(VLOOKUP(Tableau2[[#This Row],[PR]],'Taux sortant'!$I$9:$S$167,COLUMN(),0),"")</f>
        <v>8.5500000000000007</v>
      </c>
      <c r="I1469" s="2">
        <f>IFERROR(VLOOKUP(Tableau2[[#This Row],[PR]],'Taux sortant'!$I$9:$S$167,COLUMN(),0),"")</f>
        <v>7.57</v>
      </c>
      <c r="J1469" s="2">
        <f>IFERROR(VLOOKUP(Tableau2[[#This Row],[PR]],'Taux sortant'!$I$9:$S$167,COLUMN(),0),"")</f>
        <v>0</v>
      </c>
      <c r="K1469" s="2">
        <f>IFERROR(VLOOKUP(Tableau2[[#This Row],[PR]],'Taux sortant'!$I$9:$S$167,COLUMN(),0),"")</f>
        <v>0</v>
      </c>
      <c r="L1469" s="2" t="str">
        <f>IFERROR(VLOOKUP(Tableau2[[#This Row],[PR]],'Taux sortant'!$I$9:$S$167,COLUMN(),0),"")</f>
        <v/>
      </c>
    </row>
    <row r="1470" spans="1:12" x14ac:dyDescent="0.3">
      <c r="A1470" s="1" t="s">
        <v>4239</v>
      </c>
      <c r="B1470" s="1" t="s">
        <v>4174</v>
      </c>
      <c r="C1470" s="2">
        <f>IFERROR(VLOOKUP(Tableau2[[#This Row],[PR]],'Taux sortant'!$I$9:$S$167,COLUMN(),0),"")</f>
        <v>18.22</v>
      </c>
      <c r="D1470" s="2">
        <f>IFERROR(VLOOKUP(Tableau2[[#This Row],[PR]],'Taux sortant'!$I$9:$S$167,COLUMN(),0),"")</f>
        <v>15.54</v>
      </c>
      <c r="E1470" s="2">
        <f>IFERROR(VLOOKUP(Tableau2[[#This Row],[PR]],'Taux sortant'!$I$9:$S$167,COLUMN(),0),"")</f>
        <v>12.42</v>
      </c>
      <c r="F1470" s="2">
        <f>IFERROR(VLOOKUP(Tableau2[[#This Row],[PR]],'Taux sortant'!$I$9:$S$167,COLUMN(),0),"")</f>
        <v>10.85</v>
      </c>
      <c r="G1470" s="2">
        <f>IFERROR(VLOOKUP(Tableau2[[#This Row],[PR]],'Taux sortant'!$I$9:$S$167,COLUMN(),0),"")</f>
        <v>9.4499999999999993</v>
      </c>
      <c r="H1470" s="2">
        <f>IFERROR(VLOOKUP(Tableau2[[#This Row],[PR]],'Taux sortant'!$I$9:$S$167,COLUMN(),0),"")</f>
        <v>8.27</v>
      </c>
      <c r="I1470" s="2">
        <f>IFERROR(VLOOKUP(Tableau2[[#This Row],[PR]],'Taux sortant'!$I$9:$S$167,COLUMN(),0),"")</f>
        <v>7.27</v>
      </c>
      <c r="J1470" s="2">
        <f>IFERROR(VLOOKUP(Tableau2[[#This Row],[PR]],'Taux sortant'!$I$9:$S$167,COLUMN(),0),"")</f>
        <v>0</v>
      </c>
      <c r="K1470" s="2">
        <f>IFERROR(VLOOKUP(Tableau2[[#This Row],[PR]],'Taux sortant'!$I$9:$S$167,COLUMN(),0),"")</f>
        <v>0</v>
      </c>
      <c r="L1470" s="2" t="str">
        <f>IFERROR(VLOOKUP(Tableau2[[#This Row],[PR]],'Taux sortant'!$I$9:$S$167,COLUMN(),0),"")</f>
        <v/>
      </c>
    </row>
    <row r="1471" spans="1:12" x14ac:dyDescent="0.3">
      <c r="A1471" s="1" t="s">
        <v>6013</v>
      </c>
      <c r="B1471" s="1" t="s">
        <v>5832</v>
      </c>
      <c r="C1471" s="2">
        <f>IFERROR(VLOOKUP(Tableau2[[#This Row],[PR]],'Taux sortant'!$I$9:$S$167,COLUMN(),0),"")</f>
        <v>31.17</v>
      </c>
      <c r="D1471" s="2">
        <f>IFERROR(VLOOKUP(Tableau2[[#This Row],[PR]],'Taux sortant'!$I$9:$S$167,COLUMN(),0),"")</f>
        <v>27.9</v>
      </c>
      <c r="E1471" s="2">
        <f>IFERROR(VLOOKUP(Tableau2[[#This Row],[PR]],'Taux sortant'!$I$9:$S$167,COLUMN(),0),"")</f>
        <v>24.1</v>
      </c>
      <c r="F1471" s="2">
        <f>IFERROR(VLOOKUP(Tableau2[[#This Row],[PR]],'Taux sortant'!$I$9:$S$167,COLUMN(),0),"")</f>
        <v>22.18</v>
      </c>
      <c r="G1471" s="2">
        <f>IFERROR(VLOOKUP(Tableau2[[#This Row],[PR]],'Taux sortant'!$I$9:$S$167,COLUMN(),0),"")</f>
        <v>19.97</v>
      </c>
      <c r="H1471" s="2">
        <f>IFERROR(VLOOKUP(Tableau2[[#This Row],[PR]],'Taux sortant'!$I$9:$S$167,COLUMN(),0),"")</f>
        <v>17.98</v>
      </c>
      <c r="I1471" s="2">
        <f>IFERROR(VLOOKUP(Tableau2[[#This Row],[PR]],'Taux sortant'!$I$9:$S$167,COLUMN(),0),"")</f>
        <v>16.45</v>
      </c>
      <c r="J1471" s="2">
        <f>IFERROR(VLOOKUP(Tableau2[[#This Row],[PR]],'Taux sortant'!$I$9:$S$167,COLUMN(),0),"")</f>
        <v>0</v>
      </c>
      <c r="K1471" s="2">
        <f>IFERROR(VLOOKUP(Tableau2[[#This Row],[PR]],'Taux sortant'!$I$9:$S$167,COLUMN(),0),"")</f>
        <v>0</v>
      </c>
      <c r="L1471" s="2" t="str">
        <f>IFERROR(VLOOKUP(Tableau2[[#This Row],[PR]],'Taux sortant'!$I$9:$S$167,COLUMN(),0),"")</f>
        <v/>
      </c>
    </row>
    <row r="1472" spans="1:12" x14ac:dyDescent="0.3">
      <c r="A1472" s="1" t="s">
        <v>6016</v>
      </c>
      <c r="B1472" s="1" t="s">
        <v>5832</v>
      </c>
      <c r="C1472" s="2">
        <f>IFERROR(VLOOKUP(Tableau2[[#This Row],[PR]],'Taux sortant'!$I$9:$S$167,COLUMN(),0),"")</f>
        <v>31.17</v>
      </c>
      <c r="D1472" s="2">
        <f>IFERROR(VLOOKUP(Tableau2[[#This Row],[PR]],'Taux sortant'!$I$9:$S$167,COLUMN(),0),"")</f>
        <v>27.9</v>
      </c>
      <c r="E1472" s="2">
        <f>IFERROR(VLOOKUP(Tableau2[[#This Row],[PR]],'Taux sortant'!$I$9:$S$167,COLUMN(),0),"")</f>
        <v>24.1</v>
      </c>
      <c r="F1472" s="2">
        <f>IFERROR(VLOOKUP(Tableau2[[#This Row],[PR]],'Taux sortant'!$I$9:$S$167,COLUMN(),0),"")</f>
        <v>22.18</v>
      </c>
      <c r="G1472" s="2">
        <f>IFERROR(VLOOKUP(Tableau2[[#This Row],[PR]],'Taux sortant'!$I$9:$S$167,COLUMN(),0),"")</f>
        <v>19.97</v>
      </c>
      <c r="H1472" s="2">
        <f>IFERROR(VLOOKUP(Tableau2[[#This Row],[PR]],'Taux sortant'!$I$9:$S$167,COLUMN(),0),"")</f>
        <v>17.98</v>
      </c>
      <c r="I1472" s="2">
        <f>IFERROR(VLOOKUP(Tableau2[[#This Row],[PR]],'Taux sortant'!$I$9:$S$167,COLUMN(),0),"")</f>
        <v>16.45</v>
      </c>
      <c r="J1472" s="2">
        <f>IFERROR(VLOOKUP(Tableau2[[#This Row],[PR]],'Taux sortant'!$I$9:$S$167,COLUMN(),0),"")</f>
        <v>0</v>
      </c>
      <c r="K1472" s="2">
        <f>IFERROR(VLOOKUP(Tableau2[[#This Row],[PR]],'Taux sortant'!$I$9:$S$167,COLUMN(),0),"")</f>
        <v>0</v>
      </c>
      <c r="L1472" s="2" t="str">
        <f>IFERROR(VLOOKUP(Tableau2[[#This Row],[PR]],'Taux sortant'!$I$9:$S$167,COLUMN(),0),"")</f>
        <v/>
      </c>
    </row>
    <row r="1473" spans="1:12" x14ac:dyDescent="0.3">
      <c r="A1473" s="1" t="s">
        <v>3162</v>
      </c>
      <c r="B1473" s="1" t="s">
        <v>3105</v>
      </c>
      <c r="C1473" s="2">
        <f>IFERROR(VLOOKUP(Tableau2[[#This Row],[PR]],'Taux sortant'!$I$9:$S$167,COLUMN(),0),"")</f>
        <v>12.93</v>
      </c>
      <c r="D1473" s="2">
        <f>IFERROR(VLOOKUP(Tableau2[[#This Row],[PR]],'Taux sortant'!$I$9:$S$167,COLUMN(),0),"")</f>
        <v>10.59</v>
      </c>
      <c r="E1473" s="2">
        <f>IFERROR(VLOOKUP(Tableau2[[#This Row],[PR]],'Taux sortant'!$I$9:$S$167,COLUMN(),0),"")</f>
        <v>7.91</v>
      </c>
      <c r="F1473" s="2">
        <f>IFERROR(VLOOKUP(Tableau2[[#This Row],[PR]],'Taux sortant'!$I$9:$S$167,COLUMN(),0),"")</f>
        <v>6.66</v>
      </c>
      <c r="G1473" s="2">
        <f>IFERROR(VLOOKUP(Tableau2[[#This Row],[PR]],'Taux sortant'!$I$9:$S$167,COLUMN(),0),"")</f>
        <v>5.64</v>
      </c>
      <c r="H1473" s="2">
        <f>IFERROR(VLOOKUP(Tableau2[[#This Row],[PR]],'Taux sortant'!$I$9:$S$167,COLUMN(),0),"")</f>
        <v>4.78</v>
      </c>
      <c r="I1473" s="2">
        <f>IFERROR(VLOOKUP(Tableau2[[#This Row],[PR]],'Taux sortant'!$I$9:$S$167,COLUMN(),0),"")</f>
        <v>4.1500000000000004</v>
      </c>
      <c r="J1473" s="2">
        <f>IFERROR(VLOOKUP(Tableau2[[#This Row],[PR]],'Taux sortant'!$I$9:$S$167,COLUMN(),0),"")</f>
        <v>0</v>
      </c>
      <c r="K1473" s="2">
        <f>IFERROR(VLOOKUP(Tableau2[[#This Row],[PR]],'Taux sortant'!$I$9:$S$167,COLUMN(),0),"")</f>
        <v>0</v>
      </c>
      <c r="L1473" s="2" t="str">
        <f>IFERROR(VLOOKUP(Tableau2[[#This Row],[PR]],'Taux sortant'!$I$9:$S$167,COLUMN(),0),"")</f>
        <v/>
      </c>
    </row>
    <row r="1474" spans="1:12" x14ac:dyDescent="0.3">
      <c r="A1474" s="1" t="s">
        <v>392</v>
      </c>
      <c r="B1474" s="1" t="s">
        <v>6</v>
      </c>
      <c r="C1474" s="2">
        <f>IFERROR(VLOOKUP(Tableau2[[#This Row],[PR]],'Taux sortant'!$I$9:$S$167,COLUMN(),0),"")</f>
        <v>25.34</v>
      </c>
      <c r="D1474" s="2">
        <f>IFERROR(VLOOKUP(Tableau2[[#This Row],[PR]],'Taux sortant'!$I$9:$S$167,COLUMN(),0),"")</f>
        <v>21.62</v>
      </c>
      <c r="E1474" s="2">
        <f>IFERROR(VLOOKUP(Tableau2[[#This Row],[PR]],'Taux sortant'!$I$9:$S$167,COLUMN(),0),"")</f>
        <v>15.42</v>
      </c>
      <c r="F1474" s="2">
        <f>IFERROR(VLOOKUP(Tableau2[[#This Row],[PR]],'Taux sortant'!$I$9:$S$167,COLUMN(),0),"")</f>
        <v>12.6</v>
      </c>
      <c r="G1474" s="2">
        <f>IFERROR(VLOOKUP(Tableau2[[#This Row],[PR]],'Taux sortant'!$I$9:$S$167,COLUMN(),0),"")</f>
        <v>9.5500000000000007</v>
      </c>
      <c r="H1474" s="2">
        <f>IFERROR(VLOOKUP(Tableau2[[#This Row],[PR]],'Taux sortant'!$I$9:$S$167,COLUMN(),0),"")</f>
        <v>7.3</v>
      </c>
      <c r="I1474" s="2">
        <f>IFERROR(VLOOKUP(Tableau2[[#This Row],[PR]],'Taux sortant'!$I$9:$S$167,COLUMN(),0),"")</f>
        <v>6.61</v>
      </c>
      <c r="J1474" s="2">
        <f>IFERROR(VLOOKUP(Tableau2[[#This Row],[PR]],'Taux sortant'!$I$9:$S$167,COLUMN(),0),"")</f>
        <v>0</v>
      </c>
      <c r="K1474" s="2">
        <f>IFERROR(VLOOKUP(Tableau2[[#This Row],[PR]],'Taux sortant'!$I$9:$S$167,COLUMN(),0),"")</f>
        <v>0</v>
      </c>
      <c r="L1474" s="2" t="str">
        <f>IFERROR(VLOOKUP(Tableau2[[#This Row],[PR]],'Taux sortant'!$I$9:$S$167,COLUMN(),0),"")</f>
        <v/>
      </c>
    </row>
    <row r="1475" spans="1:12" x14ac:dyDescent="0.3">
      <c r="A1475" s="1" t="s">
        <v>6018</v>
      </c>
      <c r="B1475" s="1" t="s">
        <v>3761</v>
      </c>
      <c r="C1475" s="2">
        <f>IFERROR(VLOOKUP(Tableau2[[#This Row],[PR]],'Taux sortant'!$I$9:$S$167,COLUMN(),0),"")</f>
        <v>36.270000000000003</v>
      </c>
      <c r="D1475" s="2">
        <f>IFERROR(VLOOKUP(Tableau2[[#This Row],[PR]],'Taux sortant'!$I$9:$S$167,COLUMN(),0),"")</f>
        <v>33.01</v>
      </c>
      <c r="E1475" s="2">
        <f>IFERROR(VLOOKUP(Tableau2[[#This Row],[PR]],'Taux sortant'!$I$9:$S$167,COLUMN(),0),"")</f>
        <v>28.57</v>
      </c>
      <c r="F1475" s="2">
        <f>IFERROR(VLOOKUP(Tableau2[[#This Row],[PR]],'Taux sortant'!$I$9:$S$167,COLUMN(),0),"")</f>
        <v>25.82</v>
      </c>
      <c r="G1475" s="2">
        <f>IFERROR(VLOOKUP(Tableau2[[#This Row],[PR]],'Taux sortant'!$I$9:$S$167,COLUMN(),0),"")</f>
        <v>22.99</v>
      </c>
      <c r="H1475" s="2">
        <f>IFERROR(VLOOKUP(Tableau2[[#This Row],[PR]],'Taux sortant'!$I$9:$S$167,COLUMN(),0),"")</f>
        <v>19.46</v>
      </c>
      <c r="I1475" s="2">
        <f>IFERROR(VLOOKUP(Tableau2[[#This Row],[PR]],'Taux sortant'!$I$9:$S$167,COLUMN(),0),"")</f>
        <v>16.46</v>
      </c>
      <c r="J1475" s="2">
        <f>IFERROR(VLOOKUP(Tableau2[[#This Row],[PR]],'Taux sortant'!$I$9:$S$167,COLUMN(),0),"")</f>
        <v>0</v>
      </c>
      <c r="K1475" s="2">
        <f>IFERROR(VLOOKUP(Tableau2[[#This Row],[PR]],'Taux sortant'!$I$9:$S$167,COLUMN(),0),"")</f>
        <v>0</v>
      </c>
      <c r="L1475" s="2" t="str">
        <f>IFERROR(VLOOKUP(Tableau2[[#This Row],[PR]],'Taux sortant'!$I$9:$S$167,COLUMN(),0),"")</f>
        <v/>
      </c>
    </row>
    <row r="1476" spans="1:12" x14ac:dyDescent="0.3">
      <c r="A1476" s="1" t="s">
        <v>3166</v>
      </c>
      <c r="B1476" s="1" t="s">
        <v>3084</v>
      </c>
      <c r="C1476" s="2">
        <f>IFERROR(VLOOKUP(Tableau2[[#This Row],[PR]],'Taux sortant'!$I$9:$S$167,COLUMN(),0),"")</f>
        <v>15.12</v>
      </c>
      <c r="D1476" s="2">
        <f>IFERROR(VLOOKUP(Tableau2[[#This Row],[PR]],'Taux sortant'!$I$9:$S$167,COLUMN(),0),"")</f>
        <v>12.61</v>
      </c>
      <c r="E1476" s="2">
        <f>IFERROR(VLOOKUP(Tableau2[[#This Row],[PR]],'Taux sortant'!$I$9:$S$167,COLUMN(),0),"")</f>
        <v>9.7200000000000006</v>
      </c>
      <c r="F1476" s="2">
        <f>IFERROR(VLOOKUP(Tableau2[[#This Row],[PR]],'Taux sortant'!$I$9:$S$167,COLUMN(),0),"")</f>
        <v>8.27</v>
      </c>
      <c r="G1476" s="2">
        <f>IFERROR(VLOOKUP(Tableau2[[#This Row],[PR]],'Taux sortant'!$I$9:$S$167,COLUMN(),0),"")</f>
        <v>7.1</v>
      </c>
      <c r="H1476" s="2">
        <f>IFERROR(VLOOKUP(Tableau2[[#This Row],[PR]],'Taux sortant'!$I$9:$S$167,COLUMN(),0),"")</f>
        <v>6.12</v>
      </c>
      <c r="I1476" s="2">
        <f>IFERROR(VLOOKUP(Tableau2[[#This Row],[PR]],'Taux sortant'!$I$9:$S$167,COLUMN(),0),"")</f>
        <v>5.33</v>
      </c>
      <c r="J1476" s="2">
        <f>IFERROR(VLOOKUP(Tableau2[[#This Row],[PR]],'Taux sortant'!$I$9:$S$167,COLUMN(),0),"")</f>
        <v>0</v>
      </c>
      <c r="K1476" s="2">
        <f>IFERROR(VLOOKUP(Tableau2[[#This Row],[PR]],'Taux sortant'!$I$9:$S$167,COLUMN(),0),"")</f>
        <v>0</v>
      </c>
      <c r="L1476" s="2" t="str">
        <f>IFERROR(VLOOKUP(Tableau2[[#This Row],[PR]],'Taux sortant'!$I$9:$S$167,COLUMN(),0),"")</f>
        <v/>
      </c>
    </row>
    <row r="1477" spans="1:12" x14ac:dyDescent="0.3">
      <c r="A1477" s="1" t="s">
        <v>5411</v>
      </c>
      <c r="B1477" s="1" t="s">
        <v>5351</v>
      </c>
      <c r="C1477" s="2">
        <f>IFERROR(VLOOKUP(Tableau2[[#This Row],[PR]],'Taux sortant'!$I$9:$S$167,COLUMN(),0),"")</f>
        <v>16.170000000000002</v>
      </c>
      <c r="D1477" s="2">
        <f>IFERROR(VLOOKUP(Tableau2[[#This Row],[PR]],'Taux sortant'!$I$9:$S$167,COLUMN(),0),"")</f>
        <v>13.54</v>
      </c>
      <c r="E1477" s="2">
        <f>IFERROR(VLOOKUP(Tableau2[[#This Row],[PR]],'Taux sortant'!$I$9:$S$167,COLUMN(),0),"")</f>
        <v>10.49</v>
      </c>
      <c r="F1477" s="2">
        <f>IFERROR(VLOOKUP(Tableau2[[#This Row],[PR]],'Taux sortant'!$I$9:$S$167,COLUMN(),0),"")</f>
        <v>8.9700000000000006</v>
      </c>
      <c r="G1477" s="2">
        <f>IFERROR(VLOOKUP(Tableau2[[#This Row],[PR]],'Taux sortant'!$I$9:$S$167,COLUMN(),0),"")</f>
        <v>7.62</v>
      </c>
      <c r="H1477" s="2">
        <f>IFERROR(VLOOKUP(Tableau2[[#This Row],[PR]],'Taux sortant'!$I$9:$S$167,COLUMN(),0),"")</f>
        <v>6.52</v>
      </c>
      <c r="I1477" s="2">
        <f>IFERROR(VLOOKUP(Tableau2[[#This Row],[PR]],'Taux sortant'!$I$9:$S$167,COLUMN(),0),"")</f>
        <v>5.64</v>
      </c>
      <c r="J1477" s="2">
        <f>IFERROR(VLOOKUP(Tableau2[[#This Row],[PR]],'Taux sortant'!$I$9:$S$167,COLUMN(),0),"")</f>
        <v>0</v>
      </c>
      <c r="K1477" s="2">
        <f>IFERROR(VLOOKUP(Tableau2[[#This Row],[PR]],'Taux sortant'!$I$9:$S$167,COLUMN(),0),"")</f>
        <v>0</v>
      </c>
      <c r="L1477" s="2" t="str">
        <f>IFERROR(VLOOKUP(Tableau2[[#This Row],[PR]],'Taux sortant'!$I$9:$S$167,COLUMN(),0),"")</f>
        <v/>
      </c>
    </row>
    <row r="1478" spans="1:12" x14ac:dyDescent="0.3">
      <c r="A1478" s="1" t="s">
        <v>5414</v>
      </c>
      <c r="B1478" s="1" t="s">
        <v>5351</v>
      </c>
      <c r="C1478" s="2">
        <f>IFERROR(VLOOKUP(Tableau2[[#This Row],[PR]],'Taux sortant'!$I$9:$S$167,COLUMN(),0),"")</f>
        <v>16.170000000000002</v>
      </c>
      <c r="D1478" s="2">
        <f>IFERROR(VLOOKUP(Tableau2[[#This Row],[PR]],'Taux sortant'!$I$9:$S$167,COLUMN(),0),"")</f>
        <v>13.54</v>
      </c>
      <c r="E1478" s="2">
        <f>IFERROR(VLOOKUP(Tableau2[[#This Row],[PR]],'Taux sortant'!$I$9:$S$167,COLUMN(),0),"")</f>
        <v>10.49</v>
      </c>
      <c r="F1478" s="2">
        <f>IFERROR(VLOOKUP(Tableau2[[#This Row],[PR]],'Taux sortant'!$I$9:$S$167,COLUMN(),0),"")</f>
        <v>8.9700000000000006</v>
      </c>
      <c r="G1478" s="2">
        <f>IFERROR(VLOOKUP(Tableau2[[#This Row],[PR]],'Taux sortant'!$I$9:$S$167,COLUMN(),0),"")</f>
        <v>7.62</v>
      </c>
      <c r="H1478" s="2">
        <f>IFERROR(VLOOKUP(Tableau2[[#This Row],[PR]],'Taux sortant'!$I$9:$S$167,COLUMN(),0),"")</f>
        <v>6.52</v>
      </c>
      <c r="I1478" s="2">
        <f>IFERROR(VLOOKUP(Tableau2[[#This Row],[PR]],'Taux sortant'!$I$9:$S$167,COLUMN(),0),"")</f>
        <v>5.64</v>
      </c>
      <c r="J1478" s="2">
        <f>IFERROR(VLOOKUP(Tableau2[[#This Row],[PR]],'Taux sortant'!$I$9:$S$167,COLUMN(),0),"")</f>
        <v>0</v>
      </c>
      <c r="K1478" s="2">
        <f>IFERROR(VLOOKUP(Tableau2[[#This Row],[PR]],'Taux sortant'!$I$9:$S$167,COLUMN(),0),"")</f>
        <v>0</v>
      </c>
      <c r="L1478" s="2" t="str">
        <f>IFERROR(VLOOKUP(Tableau2[[#This Row],[PR]],'Taux sortant'!$I$9:$S$167,COLUMN(),0),"")</f>
        <v/>
      </c>
    </row>
    <row r="1479" spans="1:12" x14ac:dyDescent="0.3">
      <c r="A1479" s="1" t="s">
        <v>393</v>
      </c>
      <c r="B1479" s="1" t="s">
        <v>134</v>
      </c>
      <c r="C1479" s="2">
        <f>IFERROR(VLOOKUP(Tableau2[[#This Row],[PR]],'Taux sortant'!$I$9:$S$167,COLUMN(),0),"")</f>
        <v>20.07</v>
      </c>
      <c r="D1479" s="2">
        <f>IFERROR(VLOOKUP(Tableau2[[#This Row],[PR]],'Taux sortant'!$I$9:$S$167,COLUMN(),0),"")</f>
        <v>15.84</v>
      </c>
      <c r="E1479" s="2">
        <f>IFERROR(VLOOKUP(Tableau2[[#This Row],[PR]],'Taux sortant'!$I$9:$S$167,COLUMN(),0),"")</f>
        <v>11.78</v>
      </c>
      <c r="F1479" s="2">
        <f>IFERROR(VLOOKUP(Tableau2[[#This Row],[PR]],'Taux sortant'!$I$9:$S$167,COLUMN(),0),"")</f>
        <v>8.85</v>
      </c>
      <c r="G1479" s="2">
        <f>IFERROR(VLOOKUP(Tableau2[[#This Row],[PR]],'Taux sortant'!$I$9:$S$167,COLUMN(),0),"")</f>
        <v>6.72</v>
      </c>
      <c r="H1479" s="2">
        <f>IFERROR(VLOOKUP(Tableau2[[#This Row],[PR]],'Taux sortant'!$I$9:$S$167,COLUMN(),0),"")</f>
        <v>5.19</v>
      </c>
      <c r="I1479" s="2">
        <f>IFERROR(VLOOKUP(Tableau2[[#This Row],[PR]],'Taux sortant'!$I$9:$S$167,COLUMN(),0),"")</f>
        <v>4.37</v>
      </c>
      <c r="J1479" s="2">
        <f>IFERROR(VLOOKUP(Tableau2[[#This Row],[PR]],'Taux sortant'!$I$9:$S$167,COLUMN(),0),"")</f>
        <v>0</v>
      </c>
      <c r="K1479" s="2">
        <f>IFERROR(VLOOKUP(Tableau2[[#This Row],[PR]],'Taux sortant'!$I$9:$S$167,COLUMN(),0),"")</f>
        <v>0</v>
      </c>
      <c r="L1479" s="2" t="str">
        <f>IFERROR(VLOOKUP(Tableau2[[#This Row],[PR]],'Taux sortant'!$I$9:$S$167,COLUMN(),0),"")</f>
        <v/>
      </c>
    </row>
    <row r="1480" spans="1:12" x14ac:dyDescent="0.3">
      <c r="A1480" s="1" t="s">
        <v>4242</v>
      </c>
      <c r="B1480" s="1" t="s">
        <v>4174</v>
      </c>
      <c r="C1480" s="2">
        <f>IFERROR(VLOOKUP(Tableau2[[#This Row],[PR]],'Taux sortant'!$I$9:$S$167,COLUMN(),0),"")</f>
        <v>18.22</v>
      </c>
      <c r="D1480" s="2">
        <f>IFERROR(VLOOKUP(Tableau2[[#This Row],[PR]],'Taux sortant'!$I$9:$S$167,COLUMN(),0),"")</f>
        <v>15.54</v>
      </c>
      <c r="E1480" s="2">
        <f>IFERROR(VLOOKUP(Tableau2[[#This Row],[PR]],'Taux sortant'!$I$9:$S$167,COLUMN(),0),"")</f>
        <v>12.42</v>
      </c>
      <c r="F1480" s="2">
        <f>IFERROR(VLOOKUP(Tableau2[[#This Row],[PR]],'Taux sortant'!$I$9:$S$167,COLUMN(),0),"")</f>
        <v>10.85</v>
      </c>
      <c r="G1480" s="2">
        <f>IFERROR(VLOOKUP(Tableau2[[#This Row],[PR]],'Taux sortant'!$I$9:$S$167,COLUMN(),0),"")</f>
        <v>9.4499999999999993</v>
      </c>
      <c r="H1480" s="2">
        <f>IFERROR(VLOOKUP(Tableau2[[#This Row],[PR]],'Taux sortant'!$I$9:$S$167,COLUMN(),0),"")</f>
        <v>8.27</v>
      </c>
      <c r="I1480" s="2">
        <f>IFERROR(VLOOKUP(Tableau2[[#This Row],[PR]],'Taux sortant'!$I$9:$S$167,COLUMN(),0),"")</f>
        <v>7.27</v>
      </c>
      <c r="J1480" s="2">
        <f>IFERROR(VLOOKUP(Tableau2[[#This Row],[PR]],'Taux sortant'!$I$9:$S$167,COLUMN(),0),"")</f>
        <v>0</v>
      </c>
      <c r="K1480" s="2">
        <f>IFERROR(VLOOKUP(Tableau2[[#This Row],[PR]],'Taux sortant'!$I$9:$S$167,COLUMN(),0),"")</f>
        <v>0</v>
      </c>
      <c r="L1480" s="2" t="str">
        <f>IFERROR(VLOOKUP(Tableau2[[#This Row],[PR]],'Taux sortant'!$I$9:$S$167,COLUMN(),0),"")</f>
        <v/>
      </c>
    </row>
    <row r="1481" spans="1:12" x14ac:dyDescent="0.3">
      <c r="A1481" s="1" t="s">
        <v>4245</v>
      </c>
      <c r="B1481" s="1" t="s">
        <v>1182</v>
      </c>
      <c r="C1481" s="2">
        <f>IFERROR(VLOOKUP(Tableau2[[#This Row],[PR]],'Taux sortant'!$I$9:$S$167,COLUMN(),0),"")</f>
        <v>22.64</v>
      </c>
      <c r="D1481" s="2">
        <f>IFERROR(VLOOKUP(Tableau2[[#This Row],[PR]],'Taux sortant'!$I$9:$S$167,COLUMN(),0),"")</f>
        <v>20.190000000000001</v>
      </c>
      <c r="E1481" s="2">
        <f>IFERROR(VLOOKUP(Tableau2[[#This Row],[PR]],'Taux sortant'!$I$9:$S$167,COLUMN(),0),"")</f>
        <v>16.53</v>
      </c>
      <c r="F1481" s="2">
        <f>IFERROR(VLOOKUP(Tableau2[[#This Row],[PR]],'Taux sortant'!$I$9:$S$167,COLUMN(),0),"")</f>
        <v>14.31</v>
      </c>
      <c r="G1481" s="2">
        <f>IFERROR(VLOOKUP(Tableau2[[#This Row],[PR]],'Taux sortant'!$I$9:$S$167,COLUMN(),0),"")</f>
        <v>12.45</v>
      </c>
      <c r="H1481" s="2">
        <f>IFERROR(VLOOKUP(Tableau2[[#This Row],[PR]],'Taux sortant'!$I$9:$S$167,COLUMN(),0),"")</f>
        <v>10.32</v>
      </c>
      <c r="I1481" s="2">
        <f>IFERROR(VLOOKUP(Tableau2[[#This Row],[PR]],'Taux sortant'!$I$9:$S$167,COLUMN(),0),"")</f>
        <v>8.83</v>
      </c>
      <c r="J1481" s="2">
        <f>IFERROR(VLOOKUP(Tableau2[[#This Row],[PR]],'Taux sortant'!$I$9:$S$167,COLUMN(),0),"")</f>
        <v>0</v>
      </c>
      <c r="K1481" s="2">
        <f>IFERROR(VLOOKUP(Tableau2[[#This Row],[PR]],'Taux sortant'!$I$9:$S$167,COLUMN(),0),"")</f>
        <v>0</v>
      </c>
      <c r="L1481" s="2" t="str">
        <f>IFERROR(VLOOKUP(Tableau2[[#This Row],[PR]],'Taux sortant'!$I$9:$S$167,COLUMN(),0),"")</f>
        <v/>
      </c>
    </row>
    <row r="1482" spans="1:12" x14ac:dyDescent="0.3">
      <c r="A1482" s="1" t="s">
        <v>6021</v>
      </c>
      <c r="B1482" s="1" t="s">
        <v>5816</v>
      </c>
      <c r="C1482" s="2" t="str">
        <f>IFERROR(VLOOKUP(Tableau2[[#This Row],[PR]],'Taux sortant'!$I$9:$S$167,COLUMN(),0),"")</f>
        <v/>
      </c>
      <c r="D1482" s="2" t="str">
        <f>IFERROR(VLOOKUP(Tableau2[[#This Row],[PR]],'Taux sortant'!$I$9:$S$167,COLUMN(),0),"")</f>
        <v/>
      </c>
      <c r="E1482" s="2" t="str">
        <f>IFERROR(VLOOKUP(Tableau2[[#This Row],[PR]],'Taux sortant'!$I$9:$S$167,COLUMN(),0),"")</f>
        <v/>
      </c>
      <c r="F1482" s="2" t="str">
        <f>IFERROR(VLOOKUP(Tableau2[[#This Row],[PR]],'Taux sortant'!$I$9:$S$167,COLUMN(),0),"")</f>
        <v/>
      </c>
      <c r="G1482" s="2" t="str">
        <f>IFERROR(VLOOKUP(Tableau2[[#This Row],[PR]],'Taux sortant'!$I$9:$S$167,COLUMN(),0),"")</f>
        <v/>
      </c>
      <c r="H1482" s="2" t="str">
        <f>IFERROR(VLOOKUP(Tableau2[[#This Row],[PR]],'Taux sortant'!$I$9:$S$167,COLUMN(),0),"")</f>
        <v/>
      </c>
      <c r="I1482" s="2" t="str">
        <f>IFERROR(VLOOKUP(Tableau2[[#This Row],[PR]],'Taux sortant'!$I$9:$S$167,COLUMN(),0),"")</f>
        <v/>
      </c>
      <c r="J1482" s="2" t="str">
        <f>IFERROR(VLOOKUP(Tableau2[[#This Row],[PR]],'Taux sortant'!$I$9:$S$167,COLUMN(),0),"")</f>
        <v/>
      </c>
      <c r="K1482" s="2" t="str">
        <f>IFERROR(VLOOKUP(Tableau2[[#This Row],[PR]],'Taux sortant'!$I$9:$S$167,COLUMN(),0),"")</f>
        <v/>
      </c>
      <c r="L1482" s="2" t="str">
        <f>IFERROR(VLOOKUP(Tableau2[[#This Row],[PR]],'Taux sortant'!$I$9:$S$167,COLUMN(),0),"")</f>
        <v/>
      </c>
    </row>
    <row r="1483" spans="1:12" x14ac:dyDescent="0.3">
      <c r="A1483" s="1" t="s">
        <v>396</v>
      </c>
      <c r="B1483" s="1" t="s">
        <v>51</v>
      </c>
      <c r="C1483" s="2">
        <f>IFERROR(VLOOKUP(Tableau2[[#This Row],[PR]],'Taux sortant'!$I$9:$S$167,COLUMN(),0),"")</f>
        <v>14</v>
      </c>
      <c r="D1483" s="2">
        <f>IFERROR(VLOOKUP(Tableau2[[#This Row],[PR]],'Taux sortant'!$I$9:$S$167,COLUMN(),0),"")</f>
        <v>11.3</v>
      </c>
      <c r="E1483" s="2">
        <f>IFERROR(VLOOKUP(Tableau2[[#This Row],[PR]],'Taux sortant'!$I$9:$S$167,COLUMN(),0),"")</f>
        <v>8.23</v>
      </c>
      <c r="F1483" s="2">
        <f>IFERROR(VLOOKUP(Tableau2[[#This Row],[PR]],'Taux sortant'!$I$9:$S$167,COLUMN(),0),"")</f>
        <v>6.77</v>
      </c>
      <c r="G1483" s="2">
        <f>IFERROR(VLOOKUP(Tableau2[[#This Row],[PR]],'Taux sortant'!$I$9:$S$167,COLUMN(),0),"")</f>
        <v>5.71</v>
      </c>
      <c r="H1483" s="2">
        <f>IFERROR(VLOOKUP(Tableau2[[#This Row],[PR]],'Taux sortant'!$I$9:$S$167,COLUMN(),0),"")</f>
        <v>4.8099999999999996</v>
      </c>
      <c r="I1483" s="2">
        <f>IFERROR(VLOOKUP(Tableau2[[#This Row],[PR]],'Taux sortant'!$I$9:$S$167,COLUMN(),0),"")</f>
        <v>4.22</v>
      </c>
      <c r="J1483" s="2">
        <f>IFERROR(VLOOKUP(Tableau2[[#This Row],[PR]],'Taux sortant'!$I$9:$S$167,COLUMN(),0),"")</f>
        <v>0</v>
      </c>
      <c r="K1483" s="2">
        <f>IFERROR(VLOOKUP(Tableau2[[#This Row],[PR]],'Taux sortant'!$I$9:$S$167,COLUMN(),0),"")</f>
        <v>0</v>
      </c>
      <c r="L1483" s="2" t="str">
        <f>IFERROR(VLOOKUP(Tableau2[[#This Row],[PR]],'Taux sortant'!$I$9:$S$167,COLUMN(),0),"")</f>
        <v/>
      </c>
    </row>
    <row r="1484" spans="1:12" x14ac:dyDescent="0.3">
      <c r="A1484" s="1" t="s">
        <v>4248</v>
      </c>
      <c r="B1484" s="1" t="s">
        <v>4143</v>
      </c>
      <c r="C1484" s="2" t="str">
        <f>IFERROR(VLOOKUP(Tableau2[[#This Row],[PR]],'Taux sortant'!$I$9:$S$167,COLUMN(),0),"")</f>
        <v/>
      </c>
      <c r="D1484" s="2" t="str">
        <f>IFERROR(VLOOKUP(Tableau2[[#This Row],[PR]],'Taux sortant'!$I$9:$S$167,COLUMN(),0),"")</f>
        <v/>
      </c>
      <c r="E1484" s="2" t="str">
        <f>IFERROR(VLOOKUP(Tableau2[[#This Row],[PR]],'Taux sortant'!$I$9:$S$167,COLUMN(),0),"")</f>
        <v/>
      </c>
      <c r="F1484" s="2" t="str">
        <f>IFERROR(VLOOKUP(Tableau2[[#This Row],[PR]],'Taux sortant'!$I$9:$S$167,COLUMN(),0),"")</f>
        <v/>
      </c>
      <c r="G1484" s="2" t="str">
        <f>IFERROR(VLOOKUP(Tableau2[[#This Row],[PR]],'Taux sortant'!$I$9:$S$167,COLUMN(),0),"")</f>
        <v/>
      </c>
      <c r="H1484" s="2" t="str">
        <f>IFERROR(VLOOKUP(Tableau2[[#This Row],[PR]],'Taux sortant'!$I$9:$S$167,COLUMN(),0),"")</f>
        <v/>
      </c>
      <c r="I1484" s="2" t="str">
        <f>IFERROR(VLOOKUP(Tableau2[[#This Row],[PR]],'Taux sortant'!$I$9:$S$167,COLUMN(),0),"")</f>
        <v/>
      </c>
      <c r="J1484" s="2" t="str">
        <f>IFERROR(VLOOKUP(Tableau2[[#This Row],[PR]],'Taux sortant'!$I$9:$S$167,COLUMN(),0),"")</f>
        <v/>
      </c>
      <c r="K1484" s="2" t="str">
        <f>IFERROR(VLOOKUP(Tableau2[[#This Row],[PR]],'Taux sortant'!$I$9:$S$167,COLUMN(),0),"")</f>
        <v/>
      </c>
      <c r="L1484" s="2" t="str">
        <f>IFERROR(VLOOKUP(Tableau2[[#This Row],[PR]],'Taux sortant'!$I$9:$S$167,COLUMN(),0),"")</f>
        <v/>
      </c>
    </row>
    <row r="1485" spans="1:12" x14ac:dyDescent="0.3">
      <c r="A1485" s="1" t="s">
        <v>399</v>
      </c>
      <c r="B1485" s="1" t="s">
        <v>73</v>
      </c>
      <c r="C1485" s="2">
        <f>IFERROR(VLOOKUP(Tableau2[[#This Row],[PR]],'Taux sortant'!$I$9:$S$167,COLUMN(),0),"")</f>
        <v>18.93</v>
      </c>
      <c r="D1485" s="2">
        <f>IFERROR(VLOOKUP(Tableau2[[#This Row],[PR]],'Taux sortant'!$I$9:$S$167,COLUMN(),0),"")</f>
        <v>14.7</v>
      </c>
      <c r="E1485" s="2">
        <f>IFERROR(VLOOKUP(Tableau2[[#This Row],[PR]],'Taux sortant'!$I$9:$S$167,COLUMN(),0),"")</f>
        <v>10.55</v>
      </c>
      <c r="F1485" s="2">
        <f>IFERROR(VLOOKUP(Tableau2[[#This Row],[PR]],'Taux sortant'!$I$9:$S$167,COLUMN(),0),"")</f>
        <v>8.69</v>
      </c>
      <c r="G1485" s="2">
        <f>IFERROR(VLOOKUP(Tableau2[[#This Row],[PR]],'Taux sortant'!$I$9:$S$167,COLUMN(),0),"")</f>
        <v>6.98</v>
      </c>
      <c r="H1485" s="2">
        <f>IFERROR(VLOOKUP(Tableau2[[#This Row],[PR]],'Taux sortant'!$I$9:$S$167,COLUMN(),0),"")</f>
        <v>5.4</v>
      </c>
      <c r="I1485" s="2">
        <f>IFERROR(VLOOKUP(Tableau2[[#This Row],[PR]],'Taux sortant'!$I$9:$S$167,COLUMN(),0),"")</f>
        <v>4.87</v>
      </c>
      <c r="J1485" s="2">
        <f>IFERROR(VLOOKUP(Tableau2[[#This Row],[PR]],'Taux sortant'!$I$9:$S$167,COLUMN(),0),"")</f>
        <v>0</v>
      </c>
      <c r="K1485" s="2">
        <f>IFERROR(VLOOKUP(Tableau2[[#This Row],[PR]],'Taux sortant'!$I$9:$S$167,COLUMN(),0),"")</f>
        <v>0</v>
      </c>
      <c r="L1485" s="2" t="str">
        <f>IFERROR(VLOOKUP(Tableau2[[#This Row],[PR]],'Taux sortant'!$I$9:$S$167,COLUMN(),0),"")</f>
        <v/>
      </c>
    </row>
    <row r="1486" spans="1:12" x14ac:dyDescent="0.3">
      <c r="A1486" s="1" t="s">
        <v>402</v>
      </c>
      <c r="B1486" s="1" t="s">
        <v>28</v>
      </c>
      <c r="C1486" s="2">
        <f>IFERROR(VLOOKUP(Tableau2[[#This Row],[PR]],'Taux sortant'!$I$9:$S$167,COLUMN(),0),"")</f>
        <v>13.58</v>
      </c>
      <c r="D1486" s="2">
        <f>IFERROR(VLOOKUP(Tableau2[[#This Row],[PR]],'Taux sortant'!$I$9:$S$167,COLUMN(),0),"")</f>
        <v>10.97</v>
      </c>
      <c r="E1486" s="2">
        <f>IFERROR(VLOOKUP(Tableau2[[#This Row],[PR]],'Taux sortant'!$I$9:$S$167,COLUMN(),0),"")</f>
        <v>8.0500000000000007</v>
      </c>
      <c r="F1486" s="2">
        <f>IFERROR(VLOOKUP(Tableau2[[#This Row],[PR]],'Taux sortant'!$I$9:$S$167,COLUMN(),0),"")</f>
        <v>6.64</v>
      </c>
      <c r="G1486" s="2">
        <f>IFERROR(VLOOKUP(Tableau2[[#This Row],[PR]],'Taux sortant'!$I$9:$S$167,COLUMN(),0),"")</f>
        <v>5.59</v>
      </c>
      <c r="H1486" s="2">
        <f>IFERROR(VLOOKUP(Tableau2[[#This Row],[PR]],'Taux sortant'!$I$9:$S$167,COLUMN(),0),"")</f>
        <v>4.79</v>
      </c>
      <c r="I1486" s="2">
        <f>IFERROR(VLOOKUP(Tableau2[[#This Row],[PR]],'Taux sortant'!$I$9:$S$167,COLUMN(),0),"")</f>
        <v>4.2300000000000004</v>
      </c>
      <c r="J1486" s="2">
        <f>IFERROR(VLOOKUP(Tableau2[[#This Row],[PR]],'Taux sortant'!$I$9:$S$167,COLUMN(),0),"")</f>
        <v>0</v>
      </c>
      <c r="K1486" s="2">
        <f>IFERROR(VLOOKUP(Tableau2[[#This Row],[PR]],'Taux sortant'!$I$9:$S$167,COLUMN(),0),"")</f>
        <v>0</v>
      </c>
      <c r="L1486" s="2" t="str">
        <f>IFERROR(VLOOKUP(Tableau2[[#This Row],[PR]],'Taux sortant'!$I$9:$S$167,COLUMN(),0),"")</f>
        <v/>
      </c>
    </row>
    <row r="1487" spans="1:12" x14ac:dyDescent="0.3">
      <c r="A1487" s="1" t="s">
        <v>402</v>
      </c>
      <c r="B1487" s="1" t="s">
        <v>3086</v>
      </c>
      <c r="C1487" s="2">
        <f>IFERROR(VLOOKUP(Tableau2[[#This Row],[PR]],'Taux sortant'!$I$9:$S$167,COLUMN(),0),"")</f>
        <v>14.38</v>
      </c>
      <c r="D1487" s="2">
        <f>IFERROR(VLOOKUP(Tableau2[[#This Row],[PR]],'Taux sortant'!$I$9:$S$167,COLUMN(),0),"")</f>
        <v>11.96</v>
      </c>
      <c r="E1487" s="2">
        <f>IFERROR(VLOOKUP(Tableau2[[#This Row],[PR]],'Taux sortant'!$I$9:$S$167,COLUMN(),0),"")</f>
        <v>9.1199999999999992</v>
      </c>
      <c r="F1487" s="2">
        <f>IFERROR(VLOOKUP(Tableau2[[#This Row],[PR]],'Taux sortant'!$I$9:$S$167,COLUMN(),0),"")</f>
        <v>7.74</v>
      </c>
      <c r="G1487" s="2">
        <f>IFERROR(VLOOKUP(Tableau2[[#This Row],[PR]],'Taux sortant'!$I$9:$S$167,COLUMN(),0),"")</f>
        <v>6.58</v>
      </c>
      <c r="H1487" s="2">
        <f>IFERROR(VLOOKUP(Tableau2[[#This Row],[PR]],'Taux sortant'!$I$9:$S$167,COLUMN(),0),"")</f>
        <v>5.57</v>
      </c>
      <c r="I1487" s="2">
        <f>IFERROR(VLOOKUP(Tableau2[[#This Row],[PR]],'Taux sortant'!$I$9:$S$167,COLUMN(),0),"")</f>
        <v>4.78</v>
      </c>
      <c r="J1487" s="2">
        <f>IFERROR(VLOOKUP(Tableau2[[#This Row],[PR]],'Taux sortant'!$I$9:$S$167,COLUMN(),0),"")</f>
        <v>0</v>
      </c>
      <c r="K1487" s="2">
        <f>IFERROR(VLOOKUP(Tableau2[[#This Row],[PR]],'Taux sortant'!$I$9:$S$167,COLUMN(),0),"")</f>
        <v>0</v>
      </c>
      <c r="L1487" s="2" t="str">
        <f>IFERROR(VLOOKUP(Tableau2[[#This Row],[PR]],'Taux sortant'!$I$9:$S$167,COLUMN(),0),"")</f>
        <v/>
      </c>
    </row>
    <row r="1488" spans="1:12" x14ac:dyDescent="0.3">
      <c r="A1488" s="1" t="s">
        <v>4251</v>
      </c>
      <c r="B1488" s="1" t="s">
        <v>4155</v>
      </c>
      <c r="C1488" s="2">
        <f>IFERROR(VLOOKUP(Tableau2[[#This Row],[PR]],'Taux sortant'!$I$9:$S$167,COLUMN(),0),"")</f>
        <v>17.46</v>
      </c>
      <c r="D1488" s="2">
        <f>IFERROR(VLOOKUP(Tableau2[[#This Row],[PR]],'Taux sortant'!$I$9:$S$167,COLUMN(),0),"")</f>
        <v>14.82</v>
      </c>
      <c r="E1488" s="2">
        <f>IFERROR(VLOOKUP(Tableau2[[#This Row],[PR]],'Taux sortant'!$I$9:$S$167,COLUMN(),0),"")</f>
        <v>11.74</v>
      </c>
      <c r="F1488" s="2">
        <f>IFERROR(VLOOKUP(Tableau2[[#This Row],[PR]],'Taux sortant'!$I$9:$S$167,COLUMN(),0),"")</f>
        <v>10.210000000000001</v>
      </c>
      <c r="G1488" s="2">
        <f>IFERROR(VLOOKUP(Tableau2[[#This Row],[PR]],'Taux sortant'!$I$9:$S$167,COLUMN(),0),"")</f>
        <v>8.84</v>
      </c>
      <c r="H1488" s="2">
        <f>IFERROR(VLOOKUP(Tableau2[[#This Row],[PR]],'Taux sortant'!$I$9:$S$167,COLUMN(),0),"")</f>
        <v>7.69</v>
      </c>
      <c r="I1488" s="2">
        <f>IFERROR(VLOOKUP(Tableau2[[#This Row],[PR]],'Taux sortant'!$I$9:$S$167,COLUMN(),0),"")</f>
        <v>6.75</v>
      </c>
      <c r="J1488" s="2">
        <f>IFERROR(VLOOKUP(Tableau2[[#This Row],[PR]],'Taux sortant'!$I$9:$S$167,COLUMN(),0),"")</f>
        <v>0</v>
      </c>
      <c r="K1488" s="2">
        <f>IFERROR(VLOOKUP(Tableau2[[#This Row],[PR]],'Taux sortant'!$I$9:$S$167,COLUMN(),0),"")</f>
        <v>0</v>
      </c>
      <c r="L1488" s="2" t="str">
        <f>IFERROR(VLOOKUP(Tableau2[[#This Row],[PR]],'Taux sortant'!$I$9:$S$167,COLUMN(),0),"")</f>
        <v/>
      </c>
    </row>
    <row r="1489" spans="1:12" x14ac:dyDescent="0.3">
      <c r="A1489" s="1" t="s">
        <v>405</v>
      </c>
      <c r="B1489" s="1" t="s">
        <v>33</v>
      </c>
      <c r="C1489" s="2">
        <f>IFERROR(VLOOKUP(Tableau2[[#This Row],[PR]],'Taux sortant'!$I$9:$S$167,COLUMN(),0),"")</f>
        <v>28.13</v>
      </c>
      <c r="D1489" s="2">
        <f>IFERROR(VLOOKUP(Tableau2[[#This Row],[PR]],'Taux sortant'!$I$9:$S$167,COLUMN(),0),"")</f>
        <v>22.97</v>
      </c>
      <c r="E1489" s="2">
        <f>IFERROR(VLOOKUP(Tableau2[[#This Row],[PR]],'Taux sortant'!$I$9:$S$167,COLUMN(),0),"")</f>
        <v>17.190000000000001</v>
      </c>
      <c r="F1489" s="2">
        <f>IFERROR(VLOOKUP(Tableau2[[#This Row],[PR]],'Taux sortant'!$I$9:$S$167,COLUMN(),0),"")</f>
        <v>13.88</v>
      </c>
      <c r="G1489" s="2">
        <f>IFERROR(VLOOKUP(Tableau2[[#This Row],[PR]],'Taux sortant'!$I$9:$S$167,COLUMN(),0),"")</f>
        <v>10.89</v>
      </c>
      <c r="H1489" s="2">
        <f>IFERROR(VLOOKUP(Tableau2[[#This Row],[PR]],'Taux sortant'!$I$9:$S$167,COLUMN(),0),"")</f>
        <v>7.86</v>
      </c>
      <c r="I1489" s="2">
        <f>IFERROR(VLOOKUP(Tableau2[[#This Row],[PR]],'Taux sortant'!$I$9:$S$167,COLUMN(),0),"")</f>
        <v>7.14</v>
      </c>
      <c r="J1489" s="2">
        <f>IFERROR(VLOOKUP(Tableau2[[#This Row],[PR]],'Taux sortant'!$I$9:$S$167,COLUMN(),0),"")</f>
        <v>0</v>
      </c>
      <c r="K1489" s="2">
        <f>IFERROR(VLOOKUP(Tableau2[[#This Row],[PR]],'Taux sortant'!$I$9:$S$167,COLUMN(),0),"")</f>
        <v>0</v>
      </c>
      <c r="L1489" s="2" t="str">
        <f>IFERROR(VLOOKUP(Tableau2[[#This Row],[PR]],'Taux sortant'!$I$9:$S$167,COLUMN(),0),"")</f>
        <v/>
      </c>
    </row>
    <row r="1490" spans="1:12" x14ac:dyDescent="0.3">
      <c r="A1490" s="1" t="s">
        <v>3171</v>
      </c>
      <c r="B1490" s="1" t="s">
        <v>3164</v>
      </c>
      <c r="C1490" s="2">
        <f>IFERROR(VLOOKUP(Tableau2[[#This Row],[PR]],'Taux sortant'!$I$9:$S$167,COLUMN(),0),"")</f>
        <v>15.9</v>
      </c>
      <c r="D1490" s="2">
        <f>IFERROR(VLOOKUP(Tableau2[[#This Row],[PR]],'Taux sortant'!$I$9:$S$167,COLUMN(),0),"")</f>
        <v>13.36</v>
      </c>
      <c r="E1490" s="2">
        <f>IFERROR(VLOOKUP(Tableau2[[#This Row],[PR]],'Taux sortant'!$I$9:$S$167,COLUMN(),0),"")</f>
        <v>10.43</v>
      </c>
      <c r="F1490" s="2">
        <f>IFERROR(VLOOKUP(Tableau2[[#This Row],[PR]],'Taux sortant'!$I$9:$S$167,COLUMN(),0),"")</f>
        <v>8.9700000000000006</v>
      </c>
      <c r="G1490" s="2">
        <f>IFERROR(VLOOKUP(Tableau2[[#This Row],[PR]],'Taux sortant'!$I$9:$S$167,COLUMN(),0),"")</f>
        <v>7.72</v>
      </c>
      <c r="H1490" s="2">
        <f>IFERROR(VLOOKUP(Tableau2[[#This Row],[PR]],'Taux sortant'!$I$9:$S$167,COLUMN(),0),"")</f>
        <v>6.68</v>
      </c>
      <c r="I1490" s="2">
        <f>IFERROR(VLOOKUP(Tableau2[[#This Row],[PR]],'Taux sortant'!$I$9:$S$167,COLUMN(),0),"")</f>
        <v>5.85</v>
      </c>
      <c r="J1490" s="2">
        <f>IFERROR(VLOOKUP(Tableau2[[#This Row],[PR]],'Taux sortant'!$I$9:$S$167,COLUMN(),0),"")</f>
        <v>0</v>
      </c>
      <c r="K1490" s="2">
        <f>IFERROR(VLOOKUP(Tableau2[[#This Row],[PR]],'Taux sortant'!$I$9:$S$167,COLUMN(),0),"")</f>
        <v>0</v>
      </c>
      <c r="L1490" s="2" t="str">
        <f>IFERROR(VLOOKUP(Tableau2[[#This Row],[PR]],'Taux sortant'!$I$9:$S$167,COLUMN(),0),"")</f>
        <v/>
      </c>
    </row>
    <row r="1491" spans="1:12" x14ac:dyDescent="0.3">
      <c r="A1491" s="1" t="s">
        <v>4254</v>
      </c>
      <c r="B1491" s="1" t="s">
        <v>5349</v>
      </c>
      <c r="C1491" s="2" t="str">
        <f>IFERROR(VLOOKUP(Tableau2[[#This Row],[PR]],'Taux sortant'!$I$9:$S$167,COLUMN(),0),"")</f>
        <v/>
      </c>
      <c r="D1491" s="2" t="str">
        <f>IFERROR(VLOOKUP(Tableau2[[#This Row],[PR]],'Taux sortant'!$I$9:$S$167,COLUMN(),0),"")</f>
        <v/>
      </c>
      <c r="E1491" s="2" t="str">
        <f>IFERROR(VLOOKUP(Tableau2[[#This Row],[PR]],'Taux sortant'!$I$9:$S$167,COLUMN(),0),"")</f>
        <v/>
      </c>
      <c r="F1491" s="2" t="str">
        <f>IFERROR(VLOOKUP(Tableau2[[#This Row],[PR]],'Taux sortant'!$I$9:$S$167,COLUMN(),0),"")</f>
        <v/>
      </c>
      <c r="G1491" s="2" t="str">
        <f>IFERROR(VLOOKUP(Tableau2[[#This Row],[PR]],'Taux sortant'!$I$9:$S$167,COLUMN(),0),"")</f>
        <v/>
      </c>
      <c r="H1491" s="2" t="str">
        <f>IFERROR(VLOOKUP(Tableau2[[#This Row],[PR]],'Taux sortant'!$I$9:$S$167,COLUMN(),0),"")</f>
        <v/>
      </c>
      <c r="I1491" s="2" t="str">
        <f>IFERROR(VLOOKUP(Tableau2[[#This Row],[PR]],'Taux sortant'!$I$9:$S$167,COLUMN(),0),"")</f>
        <v/>
      </c>
      <c r="J1491" s="2" t="str">
        <f>IFERROR(VLOOKUP(Tableau2[[#This Row],[PR]],'Taux sortant'!$I$9:$S$167,COLUMN(),0),"")</f>
        <v/>
      </c>
      <c r="K1491" s="2" t="str">
        <f>IFERROR(VLOOKUP(Tableau2[[#This Row],[PR]],'Taux sortant'!$I$9:$S$167,COLUMN(),0),"")</f>
        <v/>
      </c>
      <c r="L1491" s="2" t="str">
        <f>IFERROR(VLOOKUP(Tableau2[[#This Row],[PR]],'Taux sortant'!$I$9:$S$167,COLUMN(),0),"")</f>
        <v/>
      </c>
    </row>
    <row r="1492" spans="1:12" x14ac:dyDescent="0.3">
      <c r="A1492" s="1" t="s">
        <v>4254</v>
      </c>
      <c r="B1492" s="1" t="s">
        <v>4150</v>
      </c>
      <c r="C1492" s="2">
        <f>IFERROR(VLOOKUP(Tableau2[[#This Row],[PR]],'Taux sortant'!$I$9:$S$167,COLUMN(),0),"")</f>
        <v>19.84</v>
      </c>
      <c r="D1492" s="2">
        <f>IFERROR(VLOOKUP(Tableau2[[#This Row],[PR]],'Taux sortant'!$I$9:$S$167,COLUMN(),0),"")</f>
        <v>16.989999999999998</v>
      </c>
      <c r="E1492" s="2">
        <f>IFERROR(VLOOKUP(Tableau2[[#This Row],[PR]],'Taux sortant'!$I$9:$S$167,COLUMN(),0),"")</f>
        <v>13.65</v>
      </c>
      <c r="F1492" s="2">
        <f>IFERROR(VLOOKUP(Tableau2[[#This Row],[PR]],'Taux sortant'!$I$9:$S$167,COLUMN(),0),"")</f>
        <v>11.98</v>
      </c>
      <c r="G1492" s="2">
        <f>IFERROR(VLOOKUP(Tableau2[[#This Row],[PR]],'Taux sortant'!$I$9:$S$167,COLUMN(),0),"")</f>
        <v>10.41</v>
      </c>
      <c r="H1492" s="2">
        <f>IFERROR(VLOOKUP(Tableau2[[#This Row],[PR]],'Taux sortant'!$I$9:$S$167,COLUMN(),0),"")</f>
        <v>8.9600000000000009</v>
      </c>
      <c r="I1492" s="2">
        <f>IFERROR(VLOOKUP(Tableau2[[#This Row],[PR]],'Taux sortant'!$I$9:$S$167,COLUMN(),0),"")</f>
        <v>7.76</v>
      </c>
      <c r="J1492" s="2">
        <f>IFERROR(VLOOKUP(Tableau2[[#This Row],[PR]],'Taux sortant'!$I$9:$S$167,COLUMN(),0),"")</f>
        <v>0</v>
      </c>
      <c r="K1492" s="2">
        <f>IFERROR(VLOOKUP(Tableau2[[#This Row],[PR]],'Taux sortant'!$I$9:$S$167,COLUMN(),0),"")</f>
        <v>0</v>
      </c>
      <c r="L1492" s="2" t="str">
        <f>IFERROR(VLOOKUP(Tableau2[[#This Row],[PR]],'Taux sortant'!$I$9:$S$167,COLUMN(),0),"")</f>
        <v/>
      </c>
    </row>
    <row r="1493" spans="1:12" x14ac:dyDescent="0.3">
      <c r="A1493" s="1" t="s">
        <v>6024</v>
      </c>
      <c r="B1493" s="1" t="s">
        <v>5816</v>
      </c>
      <c r="C1493" s="2" t="str">
        <f>IFERROR(VLOOKUP(Tableau2[[#This Row],[PR]],'Taux sortant'!$I$9:$S$167,COLUMN(),0),"")</f>
        <v/>
      </c>
      <c r="D1493" s="2" t="str">
        <f>IFERROR(VLOOKUP(Tableau2[[#This Row],[PR]],'Taux sortant'!$I$9:$S$167,COLUMN(),0),"")</f>
        <v/>
      </c>
      <c r="E1493" s="2" t="str">
        <f>IFERROR(VLOOKUP(Tableau2[[#This Row],[PR]],'Taux sortant'!$I$9:$S$167,COLUMN(),0),"")</f>
        <v/>
      </c>
      <c r="F1493" s="2" t="str">
        <f>IFERROR(VLOOKUP(Tableau2[[#This Row],[PR]],'Taux sortant'!$I$9:$S$167,COLUMN(),0),"")</f>
        <v/>
      </c>
      <c r="G1493" s="2" t="str">
        <f>IFERROR(VLOOKUP(Tableau2[[#This Row],[PR]],'Taux sortant'!$I$9:$S$167,COLUMN(),0),"")</f>
        <v/>
      </c>
      <c r="H1493" s="2" t="str">
        <f>IFERROR(VLOOKUP(Tableau2[[#This Row],[PR]],'Taux sortant'!$I$9:$S$167,COLUMN(),0),"")</f>
        <v/>
      </c>
      <c r="I1493" s="2" t="str">
        <f>IFERROR(VLOOKUP(Tableau2[[#This Row],[PR]],'Taux sortant'!$I$9:$S$167,COLUMN(),0),"")</f>
        <v/>
      </c>
      <c r="J1493" s="2" t="str">
        <f>IFERROR(VLOOKUP(Tableau2[[#This Row],[PR]],'Taux sortant'!$I$9:$S$167,COLUMN(),0),"")</f>
        <v/>
      </c>
      <c r="K1493" s="2" t="str">
        <f>IFERROR(VLOOKUP(Tableau2[[#This Row],[PR]],'Taux sortant'!$I$9:$S$167,COLUMN(),0),"")</f>
        <v/>
      </c>
      <c r="L1493" s="2" t="str">
        <f>IFERROR(VLOOKUP(Tableau2[[#This Row],[PR]],'Taux sortant'!$I$9:$S$167,COLUMN(),0),"")</f>
        <v/>
      </c>
    </row>
    <row r="1494" spans="1:12" x14ac:dyDescent="0.3">
      <c r="A1494" s="1" t="s">
        <v>408</v>
      </c>
      <c r="B1494" s="1" t="s">
        <v>73</v>
      </c>
      <c r="C1494" s="2">
        <f>IFERROR(VLOOKUP(Tableau2[[#This Row],[PR]],'Taux sortant'!$I$9:$S$167,COLUMN(),0),"")</f>
        <v>18.93</v>
      </c>
      <c r="D1494" s="2">
        <f>IFERROR(VLOOKUP(Tableau2[[#This Row],[PR]],'Taux sortant'!$I$9:$S$167,COLUMN(),0),"")</f>
        <v>14.7</v>
      </c>
      <c r="E1494" s="2">
        <f>IFERROR(VLOOKUP(Tableau2[[#This Row],[PR]],'Taux sortant'!$I$9:$S$167,COLUMN(),0),"")</f>
        <v>10.55</v>
      </c>
      <c r="F1494" s="2">
        <f>IFERROR(VLOOKUP(Tableau2[[#This Row],[PR]],'Taux sortant'!$I$9:$S$167,COLUMN(),0),"")</f>
        <v>8.69</v>
      </c>
      <c r="G1494" s="2">
        <f>IFERROR(VLOOKUP(Tableau2[[#This Row],[PR]],'Taux sortant'!$I$9:$S$167,COLUMN(),0),"")</f>
        <v>6.98</v>
      </c>
      <c r="H1494" s="2">
        <f>IFERROR(VLOOKUP(Tableau2[[#This Row],[PR]],'Taux sortant'!$I$9:$S$167,COLUMN(),0),"")</f>
        <v>5.4</v>
      </c>
      <c r="I1494" s="2">
        <f>IFERROR(VLOOKUP(Tableau2[[#This Row],[PR]],'Taux sortant'!$I$9:$S$167,COLUMN(),0),"")</f>
        <v>4.87</v>
      </c>
      <c r="J1494" s="2">
        <f>IFERROR(VLOOKUP(Tableau2[[#This Row],[PR]],'Taux sortant'!$I$9:$S$167,COLUMN(),0),"")</f>
        <v>0</v>
      </c>
      <c r="K1494" s="2">
        <f>IFERROR(VLOOKUP(Tableau2[[#This Row],[PR]],'Taux sortant'!$I$9:$S$167,COLUMN(),0),"")</f>
        <v>0</v>
      </c>
      <c r="L1494" s="2" t="str">
        <f>IFERROR(VLOOKUP(Tableau2[[#This Row],[PR]],'Taux sortant'!$I$9:$S$167,COLUMN(),0),"")</f>
        <v/>
      </c>
    </row>
    <row r="1495" spans="1:12" x14ac:dyDescent="0.3">
      <c r="A1495" s="1" t="s">
        <v>408</v>
      </c>
      <c r="B1495" s="1" t="s">
        <v>5351</v>
      </c>
      <c r="C1495" s="2">
        <f>IFERROR(VLOOKUP(Tableau2[[#This Row],[PR]],'Taux sortant'!$I$9:$S$167,COLUMN(),0),"")</f>
        <v>16.170000000000002</v>
      </c>
      <c r="D1495" s="2">
        <f>IFERROR(VLOOKUP(Tableau2[[#This Row],[PR]],'Taux sortant'!$I$9:$S$167,COLUMN(),0),"")</f>
        <v>13.54</v>
      </c>
      <c r="E1495" s="2">
        <f>IFERROR(VLOOKUP(Tableau2[[#This Row],[PR]],'Taux sortant'!$I$9:$S$167,COLUMN(),0),"")</f>
        <v>10.49</v>
      </c>
      <c r="F1495" s="2">
        <f>IFERROR(VLOOKUP(Tableau2[[#This Row],[PR]],'Taux sortant'!$I$9:$S$167,COLUMN(),0),"")</f>
        <v>8.9700000000000006</v>
      </c>
      <c r="G1495" s="2">
        <f>IFERROR(VLOOKUP(Tableau2[[#This Row],[PR]],'Taux sortant'!$I$9:$S$167,COLUMN(),0),"")</f>
        <v>7.62</v>
      </c>
      <c r="H1495" s="2">
        <f>IFERROR(VLOOKUP(Tableau2[[#This Row],[PR]],'Taux sortant'!$I$9:$S$167,COLUMN(),0),"")</f>
        <v>6.52</v>
      </c>
      <c r="I1495" s="2">
        <f>IFERROR(VLOOKUP(Tableau2[[#This Row],[PR]],'Taux sortant'!$I$9:$S$167,COLUMN(),0),"")</f>
        <v>5.64</v>
      </c>
      <c r="J1495" s="2">
        <f>IFERROR(VLOOKUP(Tableau2[[#This Row],[PR]],'Taux sortant'!$I$9:$S$167,COLUMN(),0),"")</f>
        <v>0</v>
      </c>
      <c r="K1495" s="2">
        <f>IFERROR(VLOOKUP(Tableau2[[#This Row],[PR]],'Taux sortant'!$I$9:$S$167,COLUMN(),0),"")</f>
        <v>0</v>
      </c>
      <c r="L1495" s="2" t="str">
        <f>IFERROR(VLOOKUP(Tableau2[[#This Row],[PR]],'Taux sortant'!$I$9:$S$167,COLUMN(),0),"")</f>
        <v/>
      </c>
    </row>
    <row r="1496" spans="1:12" x14ac:dyDescent="0.3">
      <c r="A1496" s="1" t="s">
        <v>3174</v>
      </c>
      <c r="B1496" s="1" t="s">
        <v>3169</v>
      </c>
      <c r="C1496" s="2">
        <f>IFERROR(VLOOKUP(Tableau2[[#This Row],[PR]],'Taux sortant'!$I$9:$S$167,COLUMN(),0),"")</f>
        <v>15.12</v>
      </c>
      <c r="D1496" s="2">
        <f>IFERROR(VLOOKUP(Tableau2[[#This Row],[PR]],'Taux sortant'!$I$9:$S$167,COLUMN(),0),"")</f>
        <v>12.61</v>
      </c>
      <c r="E1496" s="2">
        <f>IFERROR(VLOOKUP(Tableau2[[#This Row],[PR]],'Taux sortant'!$I$9:$S$167,COLUMN(),0),"")</f>
        <v>9.7200000000000006</v>
      </c>
      <c r="F1496" s="2">
        <f>IFERROR(VLOOKUP(Tableau2[[#This Row],[PR]],'Taux sortant'!$I$9:$S$167,COLUMN(),0),"")</f>
        <v>8.27</v>
      </c>
      <c r="G1496" s="2">
        <f>IFERROR(VLOOKUP(Tableau2[[#This Row],[PR]],'Taux sortant'!$I$9:$S$167,COLUMN(),0),"")</f>
        <v>7.1</v>
      </c>
      <c r="H1496" s="2">
        <f>IFERROR(VLOOKUP(Tableau2[[#This Row],[PR]],'Taux sortant'!$I$9:$S$167,COLUMN(),0),"")</f>
        <v>6.12</v>
      </c>
      <c r="I1496" s="2">
        <f>IFERROR(VLOOKUP(Tableau2[[#This Row],[PR]],'Taux sortant'!$I$9:$S$167,COLUMN(),0),"")</f>
        <v>5.33</v>
      </c>
      <c r="J1496" s="2">
        <f>IFERROR(VLOOKUP(Tableau2[[#This Row],[PR]],'Taux sortant'!$I$9:$S$167,COLUMN(),0),"")</f>
        <v>0</v>
      </c>
      <c r="K1496" s="2">
        <f>IFERROR(VLOOKUP(Tableau2[[#This Row],[PR]],'Taux sortant'!$I$9:$S$167,COLUMN(),0),"")</f>
        <v>0</v>
      </c>
      <c r="L1496" s="2" t="str">
        <f>IFERROR(VLOOKUP(Tableau2[[#This Row],[PR]],'Taux sortant'!$I$9:$S$167,COLUMN(),0),"")</f>
        <v/>
      </c>
    </row>
    <row r="1497" spans="1:12" x14ac:dyDescent="0.3">
      <c r="A1497" s="1" t="s">
        <v>411</v>
      </c>
      <c r="B1497" s="1" t="s">
        <v>58</v>
      </c>
      <c r="C1497" s="2">
        <f>IFERROR(VLOOKUP(Tableau2[[#This Row],[PR]],'Taux sortant'!$I$9:$S$167,COLUMN(),0),"")</f>
        <v>25.34</v>
      </c>
      <c r="D1497" s="2">
        <f>IFERROR(VLOOKUP(Tableau2[[#This Row],[PR]],'Taux sortant'!$I$9:$S$167,COLUMN(),0),"")</f>
        <v>21.62</v>
      </c>
      <c r="E1497" s="2">
        <f>IFERROR(VLOOKUP(Tableau2[[#This Row],[PR]],'Taux sortant'!$I$9:$S$167,COLUMN(),0),"")</f>
        <v>15.42</v>
      </c>
      <c r="F1497" s="2">
        <f>IFERROR(VLOOKUP(Tableau2[[#This Row],[PR]],'Taux sortant'!$I$9:$S$167,COLUMN(),0),"")</f>
        <v>12.6</v>
      </c>
      <c r="G1497" s="2">
        <f>IFERROR(VLOOKUP(Tableau2[[#This Row],[PR]],'Taux sortant'!$I$9:$S$167,COLUMN(),0),"")</f>
        <v>9.5500000000000007</v>
      </c>
      <c r="H1497" s="2">
        <f>IFERROR(VLOOKUP(Tableau2[[#This Row],[PR]],'Taux sortant'!$I$9:$S$167,COLUMN(),0),"")</f>
        <v>7.3</v>
      </c>
      <c r="I1497" s="2">
        <f>IFERROR(VLOOKUP(Tableau2[[#This Row],[PR]],'Taux sortant'!$I$9:$S$167,COLUMN(),0),"")</f>
        <v>6.61</v>
      </c>
      <c r="J1497" s="2">
        <f>IFERROR(VLOOKUP(Tableau2[[#This Row],[PR]],'Taux sortant'!$I$9:$S$167,COLUMN(),0),"")</f>
        <v>0</v>
      </c>
      <c r="K1497" s="2">
        <f>IFERROR(VLOOKUP(Tableau2[[#This Row],[PR]],'Taux sortant'!$I$9:$S$167,COLUMN(),0),"")</f>
        <v>0</v>
      </c>
      <c r="L1497" s="2" t="str">
        <f>IFERROR(VLOOKUP(Tableau2[[#This Row],[PR]],'Taux sortant'!$I$9:$S$167,COLUMN(),0),"")</f>
        <v/>
      </c>
    </row>
    <row r="1498" spans="1:12" x14ac:dyDescent="0.3">
      <c r="A1498" s="1" t="s">
        <v>3177</v>
      </c>
      <c r="B1498" s="1" t="s">
        <v>3115</v>
      </c>
      <c r="C1498" s="2">
        <f>IFERROR(VLOOKUP(Tableau2[[#This Row],[PR]],'Taux sortant'!$I$9:$S$167,COLUMN(),0),"")</f>
        <v>16.05</v>
      </c>
      <c r="D1498" s="2">
        <f>IFERROR(VLOOKUP(Tableau2[[#This Row],[PR]],'Taux sortant'!$I$9:$S$167,COLUMN(),0),"")</f>
        <v>13.51</v>
      </c>
      <c r="E1498" s="2">
        <f>IFERROR(VLOOKUP(Tableau2[[#This Row],[PR]],'Taux sortant'!$I$9:$S$167,COLUMN(),0),"")</f>
        <v>10.52</v>
      </c>
      <c r="F1498" s="2">
        <f>IFERROR(VLOOKUP(Tableau2[[#This Row],[PR]],'Taux sortant'!$I$9:$S$167,COLUMN(),0),"")</f>
        <v>9.0500000000000007</v>
      </c>
      <c r="G1498" s="2">
        <f>IFERROR(VLOOKUP(Tableau2[[#This Row],[PR]],'Taux sortant'!$I$9:$S$167,COLUMN(),0),"")</f>
        <v>7.8</v>
      </c>
      <c r="H1498" s="2">
        <f>IFERROR(VLOOKUP(Tableau2[[#This Row],[PR]],'Taux sortant'!$I$9:$S$167,COLUMN(),0),"")</f>
        <v>6.76</v>
      </c>
      <c r="I1498" s="2">
        <f>IFERROR(VLOOKUP(Tableau2[[#This Row],[PR]],'Taux sortant'!$I$9:$S$167,COLUMN(),0),"")</f>
        <v>5.92</v>
      </c>
      <c r="J1498" s="2">
        <f>IFERROR(VLOOKUP(Tableau2[[#This Row],[PR]],'Taux sortant'!$I$9:$S$167,COLUMN(),0),"")</f>
        <v>0</v>
      </c>
      <c r="K1498" s="2">
        <f>IFERROR(VLOOKUP(Tableau2[[#This Row],[PR]],'Taux sortant'!$I$9:$S$167,COLUMN(),0),"")</f>
        <v>0</v>
      </c>
      <c r="L1498" s="2" t="str">
        <f>IFERROR(VLOOKUP(Tableau2[[#This Row],[PR]],'Taux sortant'!$I$9:$S$167,COLUMN(),0),"")</f>
        <v/>
      </c>
    </row>
    <row r="1499" spans="1:12" x14ac:dyDescent="0.3">
      <c r="A1499" s="1" t="s">
        <v>6027</v>
      </c>
      <c r="B1499" s="1" t="s">
        <v>5815</v>
      </c>
      <c r="C1499" s="2">
        <f>IFERROR(VLOOKUP(Tableau2[[#This Row],[PR]],'Taux sortant'!$I$9:$S$167,COLUMN(),0),"")</f>
        <v>29.89</v>
      </c>
      <c r="D1499" s="2">
        <f>IFERROR(VLOOKUP(Tableau2[[#This Row],[PR]],'Taux sortant'!$I$9:$S$167,COLUMN(),0),"")</f>
        <v>27.05</v>
      </c>
      <c r="E1499" s="2">
        <f>IFERROR(VLOOKUP(Tableau2[[#This Row],[PR]],'Taux sortant'!$I$9:$S$167,COLUMN(),0),"")</f>
        <v>23.76</v>
      </c>
      <c r="F1499" s="2">
        <f>IFERROR(VLOOKUP(Tableau2[[#This Row],[PR]],'Taux sortant'!$I$9:$S$167,COLUMN(),0),"")</f>
        <v>22.11</v>
      </c>
      <c r="G1499" s="2">
        <f>IFERROR(VLOOKUP(Tableau2[[#This Row],[PR]],'Taux sortant'!$I$9:$S$167,COLUMN(),0),"")</f>
        <v>20.05</v>
      </c>
      <c r="H1499" s="2">
        <f>IFERROR(VLOOKUP(Tableau2[[#This Row],[PR]],'Taux sortant'!$I$9:$S$167,COLUMN(),0),"")</f>
        <v>17.09</v>
      </c>
      <c r="I1499" s="2">
        <f>IFERROR(VLOOKUP(Tableau2[[#This Row],[PR]],'Taux sortant'!$I$9:$S$167,COLUMN(),0),"")</f>
        <v>15.56</v>
      </c>
      <c r="J1499" s="2">
        <f>IFERROR(VLOOKUP(Tableau2[[#This Row],[PR]],'Taux sortant'!$I$9:$S$167,COLUMN(),0),"")</f>
        <v>0</v>
      </c>
      <c r="K1499" s="2">
        <f>IFERROR(VLOOKUP(Tableau2[[#This Row],[PR]],'Taux sortant'!$I$9:$S$167,COLUMN(),0),"")</f>
        <v>0</v>
      </c>
      <c r="L1499" s="2" t="str">
        <f>IFERROR(VLOOKUP(Tableau2[[#This Row],[PR]],'Taux sortant'!$I$9:$S$167,COLUMN(),0),"")</f>
        <v/>
      </c>
    </row>
    <row r="1500" spans="1:12" x14ac:dyDescent="0.3">
      <c r="A1500" s="1" t="s">
        <v>6030</v>
      </c>
      <c r="B1500" s="1" t="s">
        <v>5891</v>
      </c>
      <c r="C1500" s="2">
        <f>IFERROR(VLOOKUP(Tableau2[[#This Row],[PR]],'Taux sortant'!$I$9:$S$167,COLUMN(),0),"")</f>
        <v>26.39</v>
      </c>
      <c r="D1500" s="2">
        <f>IFERROR(VLOOKUP(Tableau2[[#This Row],[PR]],'Taux sortant'!$I$9:$S$167,COLUMN(),0),"")</f>
        <v>23</v>
      </c>
      <c r="E1500" s="2">
        <f>IFERROR(VLOOKUP(Tableau2[[#This Row],[PR]],'Taux sortant'!$I$9:$S$167,COLUMN(),0),"")</f>
        <v>19.079999999999998</v>
      </c>
      <c r="F1500" s="2">
        <f>IFERROR(VLOOKUP(Tableau2[[#This Row],[PR]],'Taux sortant'!$I$9:$S$167,COLUMN(),0),"")</f>
        <v>17.13</v>
      </c>
      <c r="G1500" s="2">
        <f>IFERROR(VLOOKUP(Tableau2[[#This Row],[PR]],'Taux sortant'!$I$9:$S$167,COLUMN(),0),"")</f>
        <v>14.96</v>
      </c>
      <c r="H1500" s="2">
        <f>IFERROR(VLOOKUP(Tableau2[[#This Row],[PR]],'Taux sortant'!$I$9:$S$167,COLUMN(),0),"")</f>
        <v>12.83</v>
      </c>
      <c r="I1500" s="2">
        <f>IFERROR(VLOOKUP(Tableau2[[#This Row],[PR]],'Taux sortant'!$I$9:$S$167,COLUMN(),0),"")</f>
        <v>10.93</v>
      </c>
      <c r="J1500" s="2">
        <f>IFERROR(VLOOKUP(Tableau2[[#This Row],[PR]],'Taux sortant'!$I$9:$S$167,COLUMN(),0),"")</f>
        <v>0</v>
      </c>
      <c r="K1500" s="2">
        <f>IFERROR(VLOOKUP(Tableau2[[#This Row],[PR]],'Taux sortant'!$I$9:$S$167,COLUMN(),0),"")</f>
        <v>0</v>
      </c>
      <c r="L1500" s="2" t="str">
        <f>IFERROR(VLOOKUP(Tableau2[[#This Row],[PR]],'Taux sortant'!$I$9:$S$167,COLUMN(),0),"")</f>
        <v/>
      </c>
    </row>
    <row r="1501" spans="1:12" x14ac:dyDescent="0.3">
      <c r="A1501" s="1" t="s">
        <v>414</v>
      </c>
      <c r="B1501" s="1" t="s">
        <v>85</v>
      </c>
      <c r="C1501" s="2">
        <f>IFERROR(VLOOKUP(Tableau2[[#This Row],[PR]],'Taux sortant'!$I$9:$S$167,COLUMN(),0),"")</f>
        <v>21.64</v>
      </c>
      <c r="D1501" s="2">
        <f>IFERROR(VLOOKUP(Tableau2[[#This Row],[PR]],'Taux sortant'!$I$9:$S$167,COLUMN(),0),"")</f>
        <v>17.309999999999999</v>
      </c>
      <c r="E1501" s="2">
        <f>IFERROR(VLOOKUP(Tableau2[[#This Row],[PR]],'Taux sortant'!$I$9:$S$167,COLUMN(),0),"")</f>
        <v>12.45</v>
      </c>
      <c r="F1501" s="2">
        <f>IFERROR(VLOOKUP(Tableau2[[#This Row],[PR]],'Taux sortant'!$I$9:$S$167,COLUMN(),0),"")</f>
        <v>10.1</v>
      </c>
      <c r="G1501" s="2">
        <f>IFERROR(VLOOKUP(Tableau2[[#This Row],[PR]],'Taux sortant'!$I$9:$S$167,COLUMN(),0),"")</f>
        <v>8.23</v>
      </c>
      <c r="H1501" s="2">
        <f>IFERROR(VLOOKUP(Tableau2[[#This Row],[PR]],'Taux sortant'!$I$9:$S$167,COLUMN(),0),"")</f>
        <v>5.96</v>
      </c>
      <c r="I1501" s="2">
        <f>IFERROR(VLOOKUP(Tableau2[[#This Row],[PR]],'Taux sortant'!$I$9:$S$167,COLUMN(),0),"")</f>
        <v>5.44</v>
      </c>
      <c r="J1501" s="2">
        <f>IFERROR(VLOOKUP(Tableau2[[#This Row],[PR]],'Taux sortant'!$I$9:$S$167,COLUMN(),0),"")</f>
        <v>0</v>
      </c>
      <c r="K1501" s="2">
        <f>IFERROR(VLOOKUP(Tableau2[[#This Row],[PR]],'Taux sortant'!$I$9:$S$167,COLUMN(),0),"")</f>
        <v>0</v>
      </c>
      <c r="L1501" s="2" t="str">
        <f>IFERROR(VLOOKUP(Tableau2[[#This Row],[PR]],'Taux sortant'!$I$9:$S$167,COLUMN(),0),"")</f>
        <v/>
      </c>
    </row>
    <row r="1502" spans="1:12" x14ac:dyDescent="0.3">
      <c r="A1502" s="1" t="s">
        <v>3180</v>
      </c>
      <c r="B1502" s="1" t="s">
        <v>3105</v>
      </c>
      <c r="C1502" s="2">
        <f>IFERROR(VLOOKUP(Tableau2[[#This Row],[PR]],'Taux sortant'!$I$9:$S$167,COLUMN(),0),"")</f>
        <v>12.93</v>
      </c>
      <c r="D1502" s="2">
        <f>IFERROR(VLOOKUP(Tableau2[[#This Row],[PR]],'Taux sortant'!$I$9:$S$167,COLUMN(),0),"")</f>
        <v>10.59</v>
      </c>
      <c r="E1502" s="2">
        <f>IFERROR(VLOOKUP(Tableau2[[#This Row],[PR]],'Taux sortant'!$I$9:$S$167,COLUMN(),0),"")</f>
        <v>7.91</v>
      </c>
      <c r="F1502" s="2">
        <f>IFERROR(VLOOKUP(Tableau2[[#This Row],[PR]],'Taux sortant'!$I$9:$S$167,COLUMN(),0),"")</f>
        <v>6.66</v>
      </c>
      <c r="G1502" s="2">
        <f>IFERROR(VLOOKUP(Tableau2[[#This Row],[PR]],'Taux sortant'!$I$9:$S$167,COLUMN(),0),"")</f>
        <v>5.64</v>
      </c>
      <c r="H1502" s="2">
        <f>IFERROR(VLOOKUP(Tableau2[[#This Row],[PR]],'Taux sortant'!$I$9:$S$167,COLUMN(),0),"")</f>
        <v>4.78</v>
      </c>
      <c r="I1502" s="2">
        <f>IFERROR(VLOOKUP(Tableau2[[#This Row],[PR]],'Taux sortant'!$I$9:$S$167,COLUMN(),0),"")</f>
        <v>4.1500000000000004</v>
      </c>
      <c r="J1502" s="2">
        <f>IFERROR(VLOOKUP(Tableau2[[#This Row],[PR]],'Taux sortant'!$I$9:$S$167,COLUMN(),0),"")</f>
        <v>0</v>
      </c>
      <c r="K1502" s="2">
        <f>IFERROR(VLOOKUP(Tableau2[[#This Row],[PR]],'Taux sortant'!$I$9:$S$167,COLUMN(),0),"")</f>
        <v>0</v>
      </c>
      <c r="L1502" s="2" t="str">
        <f>IFERROR(VLOOKUP(Tableau2[[#This Row],[PR]],'Taux sortant'!$I$9:$S$167,COLUMN(),0),"")</f>
        <v/>
      </c>
    </row>
    <row r="1503" spans="1:12" x14ac:dyDescent="0.3">
      <c r="A1503" s="1" t="s">
        <v>3183</v>
      </c>
      <c r="B1503" s="1" t="s">
        <v>3084</v>
      </c>
      <c r="C1503" s="2">
        <f>IFERROR(VLOOKUP(Tableau2[[#This Row],[PR]],'Taux sortant'!$I$9:$S$167,COLUMN(),0),"")</f>
        <v>15.12</v>
      </c>
      <c r="D1503" s="2">
        <f>IFERROR(VLOOKUP(Tableau2[[#This Row],[PR]],'Taux sortant'!$I$9:$S$167,COLUMN(),0),"")</f>
        <v>12.61</v>
      </c>
      <c r="E1503" s="2">
        <f>IFERROR(VLOOKUP(Tableau2[[#This Row],[PR]],'Taux sortant'!$I$9:$S$167,COLUMN(),0),"")</f>
        <v>9.7200000000000006</v>
      </c>
      <c r="F1503" s="2">
        <f>IFERROR(VLOOKUP(Tableau2[[#This Row],[PR]],'Taux sortant'!$I$9:$S$167,COLUMN(),0),"")</f>
        <v>8.27</v>
      </c>
      <c r="G1503" s="2">
        <f>IFERROR(VLOOKUP(Tableau2[[#This Row],[PR]],'Taux sortant'!$I$9:$S$167,COLUMN(),0),"")</f>
        <v>7.1</v>
      </c>
      <c r="H1503" s="2">
        <f>IFERROR(VLOOKUP(Tableau2[[#This Row],[PR]],'Taux sortant'!$I$9:$S$167,COLUMN(),0),"")</f>
        <v>6.12</v>
      </c>
      <c r="I1503" s="2">
        <f>IFERROR(VLOOKUP(Tableau2[[#This Row],[PR]],'Taux sortant'!$I$9:$S$167,COLUMN(),0),"")</f>
        <v>5.33</v>
      </c>
      <c r="J1503" s="2">
        <f>IFERROR(VLOOKUP(Tableau2[[#This Row],[PR]],'Taux sortant'!$I$9:$S$167,COLUMN(),0),"")</f>
        <v>0</v>
      </c>
      <c r="K1503" s="2">
        <f>IFERROR(VLOOKUP(Tableau2[[#This Row],[PR]],'Taux sortant'!$I$9:$S$167,COLUMN(),0),"")</f>
        <v>0</v>
      </c>
      <c r="L1503" s="2" t="str">
        <f>IFERROR(VLOOKUP(Tableau2[[#This Row],[PR]],'Taux sortant'!$I$9:$S$167,COLUMN(),0),"")</f>
        <v/>
      </c>
    </row>
    <row r="1504" spans="1:12" x14ac:dyDescent="0.3">
      <c r="A1504" s="1" t="s">
        <v>4257</v>
      </c>
      <c r="B1504" s="1" t="s">
        <v>87</v>
      </c>
      <c r="C1504" s="2">
        <f>IFERROR(VLOOKUP(Tableau2[[#This Row],[PR]],'Taux sortant'!$I$9:$S$167,COLUMN(),0),"")</f>
        <v>18.79</v>
      </c>
      <c r="D1504" s="2">
        <f>IFERROR(VLOOKUP(Tableau2[[#This Row],[PR]],'Taux sortant'!$I$9:$S$167,COLUMN(),0),"")</f>
        <v>15.99</v>
      </c>
      <c r="E1504" s="2">
        <f>IFERROR(VLOOKUP(Tableau2[[#This Row],[PR]],'Taux sortant'!$I$9:$S$167,COLUMN(),0),"")</f>
        <v>12.7</v>
      </c>
      <c r="F1504" s="2">
        <f>IFERROR(VLOOKUP(Tableau2[[#This Row],[PR]],'Taux sortant'!$I$9:$S$167,COLUMN(),0),"")</f>
        <v>11.07</v>
      </c>
      <c r="G1504" s="2">
        <f>IFERROR(VLOOKUP(Tableau2[[#This Row],[PR]],'Taux sortant'!$I$9:$S$167,COLUMN(),0),"")</f>
        <v>9.52</v>
      </c>
      <c r="H1504" s="2">
        <f>IFERROR(VLOOKUP(Tableau2[[#This Row],[PR]],'Taux sortant'!$I$9:$S$167,COLUMN(),0),"")</f>
        <v>8.1</v>
      </c>
      <c r="I1504" s="2">
        <f>IFERROR(VLOOKUP(Tableau2[[#This Row],[PR]],'Taux sortant'!$I$9:$S$167,COLUMN(),0),"")</f>
        <v>6.92</v>
      </c>
      <c r="J1504" s="2">
        <f>IFERROR(VLOOKUP(Tableau2[[#This Row],[PR]],'Taux sortant'!$I$9:$S$167,COLUMN(),0),"")</f>
        <v>0</v>
      </c>
      <c r="K1504" s="2">
        <f>IFERROR(VLOOKUP(Tableau2[[#This Row],[PR]],'Taux sortant'!$I$9:$S$167,COLUMN(),0),"")</f>
        <v>0</v>
      </c>
      <c r="L1504" s="2" t="str">
        <f>IFERROR(VLOOKUP(Tableau2[[#This Row],[PR]],'Taux sortant'!$I$9:$S$167,COLUMN(),0),"")</f>
        <v/>
      </c>
    </row>
    <row r="1505" spans="1:12" x14ac:dyDescent="0.3">
      <c r="A1505" s="1" t="s">
        <v>3185</v>
      </c>
      <c r="B1505" s="1" t="s">
        <v>3100</v>
      </c>
      <c r="C1505" s="2" t="str">
        <f>IFERROR(VLOOKUP(Tableau2[[#This Row],[PR]],'Taux sortant'!$I$9:$S$167,COLUMN(),0),"")</f>
        <v/>
      </c>
      <c r="D1505" s="2" t="str">
        <f>IFERROR(VLOOKUP(Tableau2[[#This Row],[PR]],'Taux sortant'!$I$9:$S$167,COLUMN(),0),"")</f>
        <v/>
      </c>
      <c r="E1505" s="2" t="str">
        <f>IFERROR(VLOOKUP(Tableau2[[#This Row],[PR]],'Taux sortant'!$I$9:$S$167,COLUMN(),0),"")</f>
        <v/>
      </c>
      <c r="F1505" s="2" t="str">
        <f>IFERROR(VLOOKUP(Tableau2[[#This Row],[PR]],'Taux sortant'!$I$9:$S$167,COLUMN(),0),"")</f>
        <v/>
      </c>
      <c r="G1505" s="2" t="str">
        <f>IFERROR(VLOOKUP(Tableau2[[#This Row],[PR]],'Taux sortant'!$I$9:$S$167,COLUMN(),0),"")</f>
        <v/>
      </c>
      <c r="H1505" s="2" t="str">
        <f>IFERROR(VLOOKUP(Tableau2[[#This Row],[PR]],'Taux sortant'!$I$9:$S$167,COLUMN(),0),"")</f>
        <v/>
      </c>
      <c r="I1505" s="2" t="str">
        <f>IFERROR(VLOOKUP(Tableau2[[#This Row],[PR]],'Taux sortant'!$I$9:$S$167,COLUMN(),0),"")</f>
        <v/>
      </c>
      <c r="J1505" s="2" t="str">
        <f>IFERROR(VLOOKUP(Tableau2[[#This Row],[PR]],'Taux sortant'!$I$9:$S$167,COLUMN(),0),"")</f>
        <v/>
      </c>
      <c r="K1505" s="2" t="str">
        <f>IFERROR(VLOOKUP(Tableau2[[#This Row],[PR]],'Taux sortant'!$I$9:$S$167,COLUMN(),0),"")</f>
        <v/>
      </c>
      <c r="L1505" s="2" t="str">
        <f>IFERROR(VLOOKUP(Tableau2[[#This Row],[PR]],'Taux sortant'!$I$9:$S$167,COLUMN(),0),"")</f>
        <v/>
      </c>
    </row>
    <row r="1506" spans="1:12" x14ac:dyDescent="0.3">
      <c r="A1506" s="1" t="s">
        <v>417</v>
      </c>
      <c r="B1506" s="1" t="s">
        <v>8</v>
      </c>
      <c r="C1506" s="2">
        <f>IFERROR(VLOOKUP(Tableau2[[#This Row],[PR]],'Taux sortant'!$I$9:$S$167,COLUMN(),0),"")</f>
        <v>30.77</v>
      </c>
      <c r="D1506" s="2">
        <f>IFERROR(VLOOKUP(Tableau2[[#This Row],[PR]],'Taux sortant'!$I$9:$S$167,COLUMN(),0),"")</f>
        <v>22.76</v>
      </c>
      <c r="E1506" s="2">
        <f>IFERROR(VLOOKUP(Tableau2[[#This Row],[PR]],'Taux sortant'!$I$9:$S$167,COLUMN(),0),"")</f>
        <v>16.43</v>
      </c>
      <c r="F1506" s="2">
        <f>IFERROR(VLOOKUP(Tableau2[[#This Row],[PR]],'Taux sortant'!$I$9:$S$167,COLUMN(),0),"")</f>
        <v>12.46</v>
      </c>
      <c r="G1506" s="2">
        <f>IFERROR(VLOOKUP(Tableau2[[#This Row],[PR]],'Taux sortant'!$I$9:$S$167,COLUMN(),0),"")</f>
        <v>7.96</v>
      </c>
      <c r="H1506" s="2">
        <f>IFERROR(VLOOKUP(Tableau2[[#This Row],[PR]],'Taux sortant'!$I$9:$S$167,COLUMN(),0),"")</f>
        <v>5.83</v>
      </c>
      <c r="I1506" s="2">
        <f>IFERROR(VLOOKUP(Tableau2[[#This Row],[PR]],'Taux sortant'!$I$9:$S$167,COLUMN(),0),"")</f>
        <v>4.59</v>
      </c>
      <c r="J1506" s="2">
        <f>IFERROR(VLOOKUP(Tableau2[[#This Row],[PR]],'Taux sortant'!$I$9:$S$167,COLUMN(),0),"")</f>
        <v>0</v>
      </c>
      <c r="K1506" s="2">
        <f>IFERROR(VLOOKUP(Tableau2[[#This Row],[PR]],'Taux sortant'!$I$9:$S$167,COLUMN(),0),"")</f>
        <v>0</v>
      </c>
      <c r="L1506" s="2" t="str">
        <f>IFERROR(VLOOKUP(Tableau2[[#This Row],[PR]],'Taux sortant'!$I$9:$S$167,COLUMN(),0),"")</f>
        <v/>
      </c>
    </row>
    <row r="1507" spans="1:12" x14ac:dyDescent="0.3">
      <c r="A1507" s="1" t="s">
        <v>3188</v>
      </c>
      <c r="B1507" s="1" t="s">
        <v>3134</v>
      </c>
      <c r="C1507" s="2">
        <f>IFERROR(VLOOKUP(Tableau2[[#This Row],[PR]],'Taux sortant'!$I$9:$S$167,COLUMN(),0),"")</f>
        <v>15.34</v>
      </c>
      <c r="D1507" s="2">
        <f>IFERROR(VLOOKUP(Tableau2[[#This Row],[PR]],'Taux sortant'!$I$9:$S$167,COLUMN(),0),"")</f>
        <v>12.85</v>
      </c>
      <c r="E1507" s="2">
        <f>IFERROR(VLOOKUP(Tableau2[[#This Row],[PR]],'Taux sortant'!$I$9:$S$167,COLUMN(),0),"")</f>
        <v>9.94</v>
      </c>
      <c r="F1507" s="2">
        <f>IFERROR(VLOOKUP(Tableau2[[#This Row],[PR]],'Taux sortant'!$I$9:$S$167,COLUMN(),0),"")</f>
        <v>8.5399999999999991</v>
      </c>
      <c r="G1507" s="2">
        <f>IFERROR(VLOOKUP(Tableau2[[#This Row],[PR]],'Taux sortant'!$I$9:$S$167,COLUMN(),0),"")</f>
        <v>7.34</v>
      </c>
      <c r="H1507" s="2">
        <f>IFERROR(VLOOKUP(Tableau2[[#This Row],[PR]],'Taux sortant'!$I$9:$S$167,COLUMN(),0),"")</f>
        <v>6.29</v>
      </c>
      <c r="I1507" s="2">
        <f>IFERROR(VLOOKUP(Tableau2[[#This Row],[PR]],'Taux sortant'!$I$9:$S$167,COLUMN(),0),"")</f>
        <v>5.49</v>
      </c>
      <c r="J1507" s="2">
        <f>IFERROR(VLOOKUP(Tableau2[[#This Row],[PR]],'Taux sortant'!$I$9:$S$167,COLUMN(),0),"")</f>
        <v>0</v>
      </c>
      <c r="K1507" s="2">
        <f>IFERROR(VLOOKUP(Tableau2[[#This Row],[PR]],'Taux sortant'!$I$9:$S$167,COLUMN(),0),"")</f>
        <v>0</v>
      </c>
      <c r="L1507" s="2" t="str">
        <f>IFERROR(VLOOKUP(Tableau2[[#This Row],[PR]],'Taux sortant'!$I$9:$S$167,COLUMN(),0),"")</f>
        <v/>
      </c>
    </row>
    <row r="1508" spans="1:12" x14ac:dyDescent="0.3">
      <c r="A1508" s="1" t="s">
        <v>6033</v>
      </c>
      <c r="B1508" s="1" t="s">
        <v>440</v>
      </c>
      <c r="C1508" s="2">
        <f>IFERROR(VLOOKUP(Tableau2[[#This Row],[PR]],'Taux sortant'!$I$9:$S$167,COLUMN(),0),"")</f>
        <v>26.92</v>
      </c>
      <c r="D1508" s="2">
        <f>IFERROR(VLOOKUP(Tableau2[[#This Row],[PR]],'Taux sortant'!$I$9:$S$167,COLUMN(),0),"")</f>
        <v>23.53</v>
      </c>
      <c r="E1508" s="2">
        <f>IFERROR(VLOOKUP(Tableau2[[#This Row],[PR]],'Taux sortant'!$I$9:$S$167,COLUMN(),0),"")</f>
        <v>19.57</v>
      </c>
      <c r="F1508" s="2">
        <f>IFERROR(VLOOKUP(Tableau2[[#This Row],[PR]],'Taux sortant'!$I$9:$S$167,COLUMN(),0),"")</f>
        <v>17.600000000000001</v>
      </c>
      <c r="G1508" s="2">
        <f>IFERROR(VLOOKUP(Tableau2[[#This Row],[PR]],'Taux sortant'!$I$9:$S$167,COLUMN(),0),"")</f>
        <v>15.43</v>
      </c>
      <c r="H1508" s="2">
        <f>IFERROR(VLOOKUP(Tableau2[[#This Row],[PR]],'Taux sortant'!$I$9:$S$167,COLUMN(),0),"")</f>
        <v>13.28</v>
      </c>
      <c r="I1508" s="2">
        <f>IFERROR(VLOOKUP(Tableau2[[#This Row],[PR]],'Taux sortant'!$I$9:$S$167,COLUMN(),0),"")</f>
        <v>11.37</v>
      </c>
      <c r="J1508" s="2">
        <f>IFERROR(VLOOKUP(Tableau2[[#This Row],[PR]],'Taux sortant'!$I$9:$S$167,COLUMN(),0),"")</f>
        <v>0</v>
      </c>
      <c r="K1508" s="2">
        <f>IFERROR(VLOOKUP(Tableau2[[#This Row],[PR]],'Taux sortant'!$I$9:$S$167,COLUMN(),0),"")</f>
        <v>0</v>
      </c>
      <c r="L1508" s="2" t="str">
        <f>IFERROR(VLOOKUP(Tableau2[[#This Row],[PR]],'Taux sortant'!$I$9:$S$167,COLUMN(),0),"")</f>
        <v/>
      </c>
    </row>
    <row r="1509" spans="1:12" x14ac:dyDescent="0.3">
      <c r="A1509" s="1" t="s">
        <v>6036</v>
      </c>
      <c r="B1509" s="1" t="s">
        <v>5842</v>
      </c>
      <c r="C1509" s="2">
        <f>IFERROR(VLOOKUP(Tableau2[[#This Row],[PR]],'Taux sortant'!$I$9:$S$167,COLUMN(),0),"")</f>
        <v>34.979999999999997</v>
      </c>
      <c r="D1509" s="2">
        <f>IFERROR(VLOOKUP(Tableau2[[#This Row],[PR]],'Taux sortant'!$I$9:$S$167,COLUMN(),0),"")</f>
        <v>31.16</v>
      </c>
      <c r="E1509" s="2">
        <f>IFERROR(VLOOKUP(Tableau2[[#This Row],[PR]],'Taux sortant'!$I$9:$S$167,COLUMN(),0),"")</f>
        <v>26.49</v>
      </c>
      <c r="F1509" s="2">
        <f>IFERROR(VLOOKUP(Tableau2[[#This Row],[PR]],'Taux sortant'!$I$9:$S$167,COLUMN(),0),"")</f>
        <v>24.22</v>
      </c>
      <c r="G1509" s="2">
        <f>IFERROR(VLOOKUP(Tableau2[[#This Row],[PR]],'Taux sortant'!$I$9:$S$167,COLUMN(),0),"")</f>
        <v>21.78</v>
      </c>
      <c r="H1509" s="2">
        <f>IFERROR(VLOOKUP(Tableau2[[#This Row],[PR]],'Taux sortant'!$I$9:$S$167,COLUMN(),0),"")</f>
        <v>19.420000000000002</v>
      </c>
      <c r="I1509" s="2">
        <f>IFERROR(VLOOKUP(Tableau2[[#This Row],[PR]],'Taux sortant'!$I$9:$S$167,COLUMN(),0),"")</f>
        <v>17.87</v>
      </c>
      <c r="J1509" s="2">
        <f>IFERROR(VLOOKUP(Tableau2[[#This Row],[PR]],'Taux sortant'!$I$9:$S$167,COLUMN(),0),"")</f>
        <v>0</v>
      </c>
      <c r="K1509" s="2">
        <f>IFERROR(VLOOKUP(Tableau2[[#This Row],[PR]],'Taux sortant'!$I$9:$S$167,COLUMN(),0),"")</f>
        <v>0</v>
      </c>
      <c r="L1509" s="2" t="str">
        <f>IFERROR(VLOOKUP(Tableau2[[#This Row],[PR]],'Taux sortant'!$I$9:$S$167,COLUMN(),0),"")</f>
        <v/>
      </c>
    </row>
    <row r="1510" spans="1:12" x14ac:dyDescent="0.3">
      <c r="A1510" s="1" t="s">
        <v>420</v>
      </c>
      <c r="B1510" s="1" t="s">
        <v>90</v>
      </c>
      <c r="C1510" s="2">
        <f>IFERROR(VLOOKUP(Tableau2[[#This Row],[PR]],'Taux sortant'!$I$9:$S$167,COLUMN(),0),"")</f>
        <v>32.090000000000003</v>
      </c>
      <c r="D1510" s="2">
        <f>IFERROR(VLOOKUP(Tableau2[[#This Row],[PR]],'Taux sortant'!$I$9:$S$167,COLUMN(),0),"")</f>
        <v>26.17</v>
      </c>
      <c r="E1510" s="2">
        <f>IFERROR(VLOOKUP(Tableau2[[#This Row],[PR]],'Taux sortant'!$I$9:$S$167,COLUMN(),0),"")</f>
        <v>20.67</v>
      </c>
      <c r="F1510" s="2">
        <f>IFERROR(VLOOKUP(Tableau2[[#This Row],[PR]],'Taux sortant'!$I$9:$S$167,COLUMN(),0),"")</f>
        <v>17.260000000000002</v>
      </c>
      <c r="G1510" s="2">
        <f>IFERROR(VLOOKUP(Tableau2[[#This Row],[PR]],'Taux sortant'!$I$9:$S$167,COLUMN(),0),"")</f>
        <v>12.15</v>
      </c>
      <c r="H1510" s="2">
        <f>IFERROR(VLOOKUP(Tableau2[[#This Row],[PR]],'Taux sortant'!$I$9:$S$167,COLUMN(),0),"")</f>
        <v>7.95</v>
      </c>
      <c r="I1510" s="2">
        <f>IFERROR(VLOOKUP(Tableau2[[#This Row],[PR]],'Taux sortant'!$I$9:$S$167,COLUMN(),0),"")</f>
        <v>7.21</v>
      </c>
      <c r="J1510" s="2">
        <f>IFERROR(VLOOKUP(Tableau2[[#This Row],[PR]],'Taux sortant'!$I$9:$S$167,COLUMN(),0),"")</f>
        <v>0</v>
      </c>
      <c r="K1510" s="2">
        <f>IFERROR(VLOOKUP(Tableau2[[#This Row],[PR]],'Taux sortant'!$I$9:$S$167,COLUMN(),0),"")</f>
        <v>0</v>
      </c>
      <c r="L1510" s="2" t="str">
        <f>IFERROR(VLOOKUP(Tableau2[[#This Row],[PR]],'Taux sortant'!$I$9:$S$167,COLUMN(),0),"")</f>
        <v/>
      </c>
    </row>
    <row r="1511" spans="1:12" x14ac:dyDescent="0.3">
      <c r="A1511" s="1" t="s">
        <v>4313</v>
      </c>
      <c r="B1511" s="1" t="s">
        <v>4234</v>
      </c>
      <c r="C1511" s="2">
        <f>IFERROR(VLOOKUP(Tableau2[[#This Row],[PR]],'Taux sortant'!$I$9:$S$167,COLUMN(),0),"")</f>
        <v>18.53</v>
      </c>
      <c r="D1511" s="2">
        <f>IFERROR(VLOOKUP(Tableau2[[#This Row],[PR]],'Taux sortant'!$I$9:$S$167,COLUMN(),0),"")</f>
        <v>15.84</v>
      </c>
      <c r="E1511" s="2">
        <f>IFERROR(VLOOKUP(Tableau2[[#This Row],[PR]],'Taux sortant'!$I$9:$S$167,COLUMN(),0),"")</f>
        <v>12.68</v>
      </c>
      <c r="F1511" s="2">
        <f>IFERROR(VLOOKUP(Tableau2[[#This Row],[PR]],'Taux sortant'!$I$9:$S$167,COLUMN(),0),"")</f>
        <v>11.12</v>
      </c>
      <c r="G1511" s="2">
        <f>IFERROR(VLOOKUP(Tableau2[[#This Row],[PR]],'Taux sortant'!$I$9:$S$167,COLUMN(),0),"")</f>
        <v>9.75</v>
      </c>
      <c r="H1511" s="2">
        <f>IFERROR(VLOOKUP(Tableau2[[#This Row],[PR]],'Taux sortant'!$I$9:$S$167,COLUMN(),0),"")</f>
        <v>8.5500000000000007</v>
      </c>
      <c r="I1511" s="2">
        <f>IFERROR(VLOOKUP(Tableau2[[#This Row],[PR]],'Taux sortant'!$I$9:$S$167,COLUMN(),0),"")</f>
        <v>7.57</v>
      </c>
      <c r="J1511" s="2">
        <f>IFERROR(VLOOKUP(Tableau2[[#This Row],[PR]],'Taux sortant'!$I$9:$S$167,COLUMN(),0),"")</f>
        <v>0</v>
      </c>
      <c r="K1511" s="2">
        <f>IFERROR(VLOOKUP(Tableau2[[#This Row],[PR]],'Taux sortant'!$I$9:$S$167,COLUMN(),0),"")</f>
        <v>0</v>
      </c>
      <c r="L1511" s="2" t="str">
        <f>IFERROR(VLOOKUP(Tableau2[[#This Row],[PR]],'Taux sortant'!$I$9:$S$167,COLUMN(),0),"")</f>
        <v/>
      </c>
    </row>
    <row r="1512" spans="1:12" x14ac:dyDescent="0.3">
      <c r="A1512" s="1" t="s">
        <v>423</v>
      </c>
      <c r="B1512" s="1" t="s">
        <v>11</v>
      </c>
      <c r="C1512" s="2">
        <f>IFERROR(VLOOKUP(Tableau2[[#This Row],[PR]],'Taux sortant'!$I$9:$S$167,COLUMN(),0),"")</f>
        <v>24.25</v>
      </c>
      <c r="D1512" s="2">
        <f>IFERROR(VLOOKUP(Tableau2[[#This Row],[PR]],'Taux sortant'!$I$9:$S$167,COLUMN(),0),"")</f>
        <v>20.16</v>
      </c>
      <c r="E1512" s="2">
        <f>IFERROR(VLOOKUP(Tableau2[[#This Row],[PR]],'Taux sortant'!$I$9:$S$167,COLUMN(),0),"")</f>
        <v>14.11</v>
      </c>
      <c r="F1512" s="2">
        <f>IFERROR(VLOOKUP(Tableau2[[#This Row],[PR]],'Taux sortant'!$I$9:$S$167,COLUMN(),0),"")</f>
        <v>11.64</v>
      </c>
      <c r="G1512" s="2">
        <f>IFERROR(VLOOKUP(Tableau2[[#This Row],[PR]],'Taux sortant'!$I$9:$S$167,COLUMN(),0),"")</f>
        <v>9.73</v>
      </c>
      <c r="H1512" s="2">
        <f>IFERROR(VLOOKUP(Tableau2[[#This Row],[PR]],'Taux sortant'!$I$9:$S$167,COLUMN(),0),"")</f>
        <v>6.76</v>
      </c>
      <c r="I1512" s="2">
        <f>IFERROR(VLOOKUP(Tableau2[[#This Row],[PR]],'Taux sortant'!$I$9:$S$167,COLUMN(),0),"")</f>
        <v>6.23</v>
      </c>
      <c r="J1512" s="2">
        <f>IFERROR(VLOOKUP(Tableau2[[#This Row],[PR]],'Taux sortant'!$I$9:$S$167,COLUMN(),0),"")</f>
        <v>0</v>
      </c>
      <c r="K1512" s="2">
        <f>IFERROR(VLOOKUP(Tableau2[[#This Row],[PR]],'Taux sortant'!$I$9:$S$167,COLUMN(),0),"")</f>
        <v>0</v>
      </c>
      <c r="L1512" s="2" t="str">
        <f>IFERROR(VLOOKUP(Tableau2[[#This Row],[PR]],'Taux sortant'!$I$9:$S$167,COLUMN(),0),"")</f>
        <v/>
      </c>
    </row>
    <row r="1513" spans="1:12" x14ac:dyDescent="0.3">
      <c r="A1513" s="1" t="s">
        <v>3191</v>
      </c>
      <c r="B1513" s="1" t="s">
        <v>3109</v>
      </c>
      <c r="C1513" s="2">
        <f>IFERROR(VLOOKUP(Tableau2[[#This Row],[PR]],'Taux sortant'!$I$9:$S$167,COLUMN(),0),"")</f>
        <v>12.34</v>
      </c>
      <c r="D1513" s="2">
        <f>IFERROR(VLOOKUP(Tableau2[[#This Row],[PR]],'Taux sortant'!$I$9:$S$167,COLUMN(),0),"")</f>
        <v>10.06</v>
      </c>
      <c r="E1513" s="2">
        <f>IFERROR(VLOOKUP(Tableau2[[#This Row],[PR]],'Taux sortant'!$I$9:$S$167,COLUMN(),0),"")</f>
        <v>7.45</v>
      </c>
      <c r="F1513" s="2">
        <f>IFERROR(VLOOKUP(Tableau2[[#This Row],[PR]],'Taux sortant'!$I$9:$S$167,COLUMN(),0),"")</f>
        <v>6.22</v>
      </c>
      <c r="G1513" s="2">
        <f>IFERROR(VLOOKUP(Tableau2[[#This Row],[PR]],'Taux sortant'!$I$9:$S$167,COLUMN(),0),"")</f>
        <v>5.23</v>
      </c>
      <c r="H1513" s="2">
        <f>IFERROR(VLOOKUP(Tableau2[[#This Row],[PR]],'Taux sortant'!$I$9:$S$167,COLUMN(),0),"")</f>
        <v>4.43</v>
      </c>
      <c r="I1513" s="2">
        <f>IFERROR(VLOOKUP(Tableau2[[#This Row],[PR]],'Taux sortant'!$I$9:$S$167,COLUMN(),0),"")</f>
        <v>3.8</v>
      </c>
      <c r="J1513" s="2">
        <f>IFERROR(VLOOKUP(Tableau2[[#This Row],[PR]],'Taux sortant'!$I$9:$S$167,COLUMN(),0),"")</f>
        <v>0</v>
      </c>
      <c r="K1513" s="2">
        <f>IFERROR(VLOOKUP(Tableau2[[#This Row],[PR]],'Taux sortant'!$I$9:$S$167,COLUMN(),0),"")</f>
        <v>0</v>
      </c>
      <c r="L1513" s="2" t="str">
        <f>IFERROR(VLOOKUP(Tableau2[[#This Row],[PR]],'Taux sortant'!$I$9:$S$167,COLUMN(),0),"")</f>
        <v/>
      </c>
    </row>
    <row r="1514" spans="1:12" x14ac:dyDescent="0.3">
      <c r="A1514" s="1" t="s">
        <v>3194</v>
      </c>
      <c r="B1514" s="1" t="s">
        <v>3164</v>
      </c>
      <c r="C1514" s="2">
        <f>IFERROR(VLOOKUP(Tableau2[[#This Row],[PR]],'Taux sortant'!$I$9:$S$167,COLUMN(),0),"")</f>
        <v>15.9</v>
      </c>
      <c r="D1514" s="2">
        <f>IFERROR(VLOOKUP(Tableau2[[#This Row],[PR]],'Taux sortant'!$I$9:$S$167,COLUMN(),0),"")</f>
        <v>13.36</v>
      </c>
      <c r="E1514" s="2">
        <f>IFERROR(VLOOKUP(Tableau2[[#This Row],[PR]],'Taux sortant'!$I$9:$S$167,COLUMN(),0),"")</f>
        <v>10.43</v>
      </c>
      <c r="F1514" s="2">
        <f>IFERROR(VLOOKUP(Tableau2[[#This Row],[PR]],'Taux sortant'!$I$9:$S$167,COLUMN(),0),"")</f>
        <v>8.9700000000000006</v>
      </c>
      <c r="G1514" s="2">
        <f>IFERROR(VLOOKUP(Tableau2[[#This Row],[PR]],'Taux sortant'!$I$9:$S$167,COLUMN(),0),"")</f>
        <v>7.72</v>
      </c>
      <c r="H1514" s="2">
        <f>IFERROR(VLOOKUP(Tableau2[[#This Row],[PR]],'Taux sortant'!$I$9:$S$167,COLUMN(),0),"")</f>
        <v>6.68</v>
      </c>
      <c r="I1514" s="2">
        <f>IFERROR(VLOOKUP(Tableau2[[#This Row],[PR]],'Taux sortant'!$I$9:$S$167,COLUMN(),0),"")</f>
        <v>5.85</v>
      </c>
      <c r="J1514" s="2">
        <f>IFERROR(VLOOKUP(Tableau2[[#This Row],[PR]],'Taux sortant'!$I$9:$S$167,COLUMN(),0),"")</f>
        <v>0</v>
      </c>
      <c r="K1514" s="2">
        <f>IFERROR(VLOOKUP(Tableau2[[#This Row],[PR]],'Taux sortant'!$I$9:$S$167,COLUMN(),0),"")</f>
        <v>0</v>
      </c>
      <c r="L1514" s="2" t="str">
        <f>IFERROR(VLOOKUP(Tableau2[[#This Row],[PR]],'Taux sortant'!$I$9:$S$167,COLUMN(),0),"")</f>
        <v/>
      </c>
    </row>
    <row r="1515" spans="1:12" x14ac:dyDescent="0.3">
      <c r="A1515" s="1" t="s">
        <v>4260</v>
      </c>
      <c r="B1515" s="1" t="s">
        <v>3580</v>
      </c>
      <c r="C1515" s="2">
        <f>IFERROR(VLOOKUP(Tableau2[[#This Row],[PR]],'Taux sortant'!$I$9:$S$167,COLUMN(),0),"")</f>
        <v>18.79</v>
      </c>
      <c r="D1515" s="2">
        <f>IFERROR(VLOOKUP(Tableau2[[#This Row],[PR]],'Taux sortant'!$I$9:$S$167,COLUMN(),0),"")</f>
        <v>15.99</v>
      </c>
      <c r="E1515" s="2">
        <f>IFERROR(VLOOKUP(Tableau2[[#This Row],[PR]],'Taux sortant'!$I$9:$S$167,COLUMN(),0),"")</f>
        <v>12.7</v>
      </c>
      <c r="F1515" s="2">
        <f>IFERROR(VLOOKUP(Tableau2[[#This Row],[PR]],'Taux sortant'!$I$9:$S$167,COLUMN(),0),"")</f>
        <v>11.07</v>
      </c>
      <c r="G1515" s="2">
        <f>IFERROR(VLOOKUP(Tableau2[[#This Row],[PR]],'Taux sortant'!$I$9:$S$167,COLUMN(),0),"")</f>
        <v>9.52</v>
      </c>
      <c r="H1515" s="2">
        <f>IFERROR(VLOOKUP(Tableau2[[#This Row],[PR]],'Taux sortant'!$I$9:$S$167,COLUMN(),0),"")</f>
        <v>8.1</v>
      </c>
      <c r="I1515" s="2">
        <f>IFERROR(VLOOKUP(Tableau2[[#This Row],[PR]],'Taux sortant'!$I$9:$S$167,COLUMN(),0),"")</f>
        <v>6.92</v>
      </c>
      <c r="J1515" s="2">
        <f>IFERROR(VLOOKUP(Tableau2[[#This Row],[PR]],'Taux sortant'!$I$9:$S$167,COLUMN(),0),"")</f>
        <v>0</v>
      </c>
      <c r="K1515" s="2">
        <f>IFERROR(VLOOKUP(Tableau2[[#This Row],[PR]],'Taux sortant'!$I$9:$S$167,COLUMN(),0),"")</f>
        <v>0</v>
      </c>
      <c r="L1515" s="2" t="str">
        <f>IFERROR(VLOOKUP(Tableau2[[#This Row],[PR]],'Taux sortant'!$I$9:$S$167,COLUMN(),0),"")</f>
        <v/>
      </c>
    </row>
    <row r="1516" spans="1:12" x14ac:dyDescent="0.3">
      <c r="A1516" s="1" t="s">
        <v>3197</v>
      </c>
      <c r="B1516" s="1" t="s">
        <v>3164</v>
      </c>
      <c r="C1516" s="2">
        <f>IFERROR(VLOOKUP(Tableau2[[#This Row],[PR]],'Taux sortant'!$I$9:$S$167,COLUMN(),0),"")</f>
        <v>15.9</v>
      </c>
      <c r="D1516" s="2">
        <f>IFERROR(VLOOKUP(Tableau2[[#This Row],[PR]],'Taux sortant'!$I$9:$S$167,COLUMN(),0),"")</f>
        <v>13.36</v>
      </c>
      <c r="E1516" s="2">
        <f>IFERROR(VLOOKUP(Tableau2[[#This Row],[PR]],'Taux sortant'!$I$9:$S$167,COLUMN(),0),"")</f>
        <v>10.43</v>
      </c>
      <c r="F1516" s="2">
        <f>IFERROR(VLOOKUP(Tableau2[[#This Row],[PR]],'Taux sortant'!$I$9:$S$167,COLUMN(),0),"")</f>
        <v>8.9700000000000006</v>
      </c>
      <c r="G1516" s="2">
        <f>IFERROR(VLOOKUP(Tableau2[[#This Row],[PR]],'Taux sortant'!$I$9:$S$167,COLUMN(),0),"")</f>
        <v>7.72</v>
      </c>
      <c r="H1516" s="2">
        <f>IFERROR(VLOOKUP(Tableau2[[#This Row],[PR]],'Taux sortant'!$I$9:$S$167,COLUMN(),0),"")</f>
        <v>6.68</v>
      </c>
      <c r="I1516" s="2">
        <f>IFERROR(VLOOKUP(Tableau2[[#This Row],[PR]],'Taux sortant'!$I$9:$S$167,COLUMN(),0),"")</f>
        <v>5.85</v>
      </c>
      <c r="J1516" s="2">
        <f>IFERROR(VLOOKUP(Tableau2[[#This Row],[PR]],'Taux sortant'!$I$9:$S$167,COLUMN(),0),"")</f>
        <v>0</v>
      </c>
      <c r="K1516" s="2">
        <f>IFERROR(VLOOKUP(Tableau2[[#This Row],[PR]],'Taux sortant'!$I$9:$S$167,COLUMN(),0),"")</f>
        <v>0</v>
      </c>
      <c r="L1516" s="2" t="str">
        <f>IFERROR(VLOOKUP(Tableau2[[#This Row],[PR]],'Taux sortant'!$I$9:$S$167,COLUMN(),0),"")</f>
        <v/>
      </c>
    </row>
    <row r="1517" spans="1:12" x14ac:dyDescent="0.3">
      <c r="A1517" s="1" t="s">
        <v>1888</v>
      </c>
      <c r="B1517" s="1" t="s">
        <v>1865</v>
      </c>
      <c r="C1517" s="2">
        <f>IFERROR(VLOOKUP(Tableau2[[#This Row],[PR]],'Taux sortant'!$I$9:$S$167,COLUMN(),0),"")</f>
        <v>18.14</v>
      </c>
      <c r="D1517" s="2">
        <f>IFERROR(VLOOKUP(Tableau2[[#This Row],[PR]],'Taux sortant'!$I$9:$S$167,COLUMN(),0),"")</f>
        <v>14.95</v>
      </c>
      <c r="E1517" s="2">
        <f>IFERROR(VLOOKUP(Tableau2[[#This Row],[PR]],'Taux sortant'!$I$9:$S$167,COLUMN(),0),"")</f>
        <v>11.82</v>
      </c>
      <c r="F1517" s="2">
        <f>IFERROR(VLOOKUP(Tableau2[[#This Row],[PR]],'Taux sortant'!$I$9:$S$167,COLUMN(),0),"")</f>
        <v>8.19</v>
      </c>
      <c r="G1517" s="2">
        <f>IFERROR(VLOOKUP(Tableau2[[#This Row],[PR]],'Taux sortant'!$I$9:$S$167,COLUMN(),0),"")</f>
        <v>5.73</v>
      </c>
      <c r="H1517" s="2">
        <f>IFERROR(VLOOKUP(Tableau2[[#This Row],[PR]],'Taux sortant'!$I$9:$S$167,COLUMN(),0),"")</f>
        <v>4.3</v>
      </c>
      <c r="I1517" s="2">
        <f>IFERROR(VLOOKUP(Tableau2[[#This Row],[PR]],'Taux sortant'!$I$9:$S$167,COLUMN(),0),"")</f>
        <v>3.94</v>
      </c>
      <c r="J1517" s="2">
        <f>IFERROR(VLOOKUP(Tableau2[[#This Row],[PR]],'Taux sortant'!$I$9:$S$167,COLUMN(),0),"")</f>
        <v>0</v>
      </c>
      <c r="K1517" s="2">
        <f>IFERROR(VLOOKUP(Tableau2[[#This Row],[PR]],'Taux sortant'!$I$9:$S$167,COLUMN(),0),"")</f>
        <v>0</v>
      </c>
      <c r="L1517" s="2" t="str">
        <f>IFERROR(VLOOKUP(Tableau2[[#This Row],[PR]],'Taux sortant'!$I$9:$S$167,COLUMN(),0),"")</f>
        <v/>
      </c>
    </row>
    <row r="1518" spans="1:12" x14ac:dyDescent="0.3">
      <c r="A1518" s="1" t="s">
        <v>4263</v>
      </c>
      <c r="B1518" s="1" t="s">
        <v>3580</v>
      </c>
      <c r="C1518" s="2">
        <f>IFERROR(VLOOKUP(Tableau2[[#This Row],[PR]],'Taux sortant'!$I$9:$S$167,COLUMN(),0),"")</f>
        <v>18.79</v>
      </c>
      <c r="D1518" s="2">
        <f>IFERROR(VLOOKUP(Tableau2[[#This Row],[PR]],'Taux sortant'!$I$9:$S$167,COLUMN(),0),"")</f>
        <v>15.99</v>
      </c>
      <c r="E1518" s="2">
        <f>IFERROR(VLOOKUP(Tableau2[[#This Row],[PR]],'Taux sortant'!$I$9:$S$167,COLUMN(),0),"")</f>
        <v>12.7</v>
      </c>
      <c r="F1518" s="2">
        <f>IFERROR(VLOOKUP(Tableau2[[#This Row],[PR]],'Taux sortant'!$I$9:$S$167,COLUMN(),0),"")</f>
        <v>11.07</v>
      </c>
      <c r="G1518" s="2">
        <f>IFERROR(VLOOKUP(Tableau2[[#This Row],[PR]],'Taux sortant'!$I$9:$S$167,COLUMN(),0),"")</f>
        <v>9.52</v>
      </c>
      <c r="H1518" s="2">
        <f>IFERROR(VLOOKUP(Tableau2[[#This Row],[PR]],'Taux sortant'!$I$9:$S$167,COLUMN(),0),"")</f>
        <v>8.1</v>
      </c>
      <c r="I1518" s="2">
        <f>IFERROR(VLOOKUP(Tableau2[[#This Row],[PR]],'Taux sortant'!$I$9:$S$167,COLUMN(),0),"")</f>
        <v>6.92</v>
      </c>
      <c r="J1518" s="2">
        <f>IFERROR(VLOOKUP(Tableau2[[#This Row],[PR]],'Taux sortant'!$I$9:$S$167,COLUMN(),0),"")</f>
        <v>0</v>
      </c>
      <c r="K1518" s="2">
        <f>IFERROR(VLOOKUP(Tableau2[[#This Row],[PR]],'Taux sortant'!$I$9:$S$167,COLUMN(),0),"")</f>
        <v>0</v>
      </c>
      <c r="L1518" s="2" t="str">
        <f>IFERROR(VLOOKUP(Tableau2[[#This Row],[PR]],'Taux sortant'!$I$9:$S$167,COLUMN(),0),"")</f>
        <v/>
      </c>
    </row>
    <row r="1519" spans="1:12" x14ac:dyDescent="0.3">
      <c r="A1519" s="1" t="s">
        <v>4266</v>
      </c>
      <c r="B1519" s="1" t="s">
        <v>2160</v>
      </c>
      <c r="C1519" s="2">
        <f>IFERROR(VLOOKUP(Tableau2[[#This Row],[PR]],'Taux sortant'!$I$9:$S$167,COLUMN(),0),"")</f>
        <v>16.93</v>
      </c>
      <c r="D1519" s="2">
        <f>IFERROR(VLOOKUP(Tableau2[[#This Row],[PR]],'Taux sortant'!$I$9:$S$167,COLUMN(),0),"")</f>
        <v>14.32</v>
      </c>
      <c r="E1519" s="2">
        <f>IFERROR(VLOOKUP(Tableau2[[#This Row],[PR]],'Taux sortant'!$I$9:$S$167,COLUMN(),0),"")</f>
        <v>11.27</v>
      </c>
      <c r="F1519" s="2">
        <f>IFERROR(VLOOKUP(Tableau2[[#This Row],[PR]],'Taux sortant'!$I$9:$S$167,COLUMN(),0),"")</f>
        <v>9.77</v>
      </c>
      <c r="G1519" s="2">
        <f>IFERROR(VLOOKUP(Tableau2[[#This Row],[PR]],'Taux sortant'!$I$9:$S$167,COLUMN(),0),"")</f>
        <v>8.41</v>
      </c>
      <c r="H1519" s="2">
        <f>IFERROR(VLOOKUP(Tableau2[[#This Row],[PR]],'Taux sortant'!$I$9:$S$167,COLUMN(),0),"")</f>
        <v>7.25</v>
      </c>
      <c r="I1519" s="2">
        <f>IFERROR(VLOOKUP(Tableau2[[#This Row],[PR]],'Taux sortant'!$I$9:$S$167,COLUMN(),0),"")</f>
        <v>6.31</v>
      </c>
      <c r="J1519" s="2">
        <f>IFERROR(VLOOKUP(Tableau2[[#This Row],[PR]],'Taux sortant'!$I$9:$S$167,COLUMN(),0),"")</f>
        <v>0</v>
      </c>
      <c r="K1519" s="2">
        <f>IFERROR(VLOOKUP(Tableau2[[#This Row],[PR]],'Taux sortant'!$I$9:$S$167,COLUMN(),0),"")</f>
        <v>0</v>
      </c>
      <c r="L1519" s="2" t="str">
        <f>IFERROR(VLOOKUP(Tableau2[[#This Row],[PR]],'Taux sortant'!$I$9:$S$167,COLUMN(),0),"")</f>
        <v/>
      </c>
    </row>
    <row r="1520" spans="1:12" x14ac:dyDescent="0.3">
      <c r="A1520" s="1" t="s">
        <v>4268</v>
      </c>
      <c r="B1520" s="1" t="s">
        <v>3580</v>
      </c>
      <c r="C1520" s="2">
        <f>IFERROR(VLOOKUP(Tableau2[[#This Row],[PR]],'Taux sortant'!$I$9:$S$167,COLUMN(),0),"")</f>
        <v>18.79</v>
      </c>
      <c r="D1520" s="2">
        <f>IFERROR(VLOOKUP(Tableau2[[#This Row],[PR]],'Taux sortant'!$I$9:$S$167,COLUMN(),0),"")</f>
        <v>15.99</v>
      </c>
      <c r="E1520" s="2">
        <f>IFERROR(VLOOKUP(Tableau2[[#This Row],[PR]],'Taux sortant'!$I$9:$S$167,COLUMN(),0),"")</f>
        <v>12.7</v>
      </c>
      <c r="F1520" s="2">
        <f>IFERROR(VLOOKUP(Tableau2[[#This Row],[PR]],'Taux sortant'!$I$9:$S$167,COLUMN(),0),"")</f>
        <v>11.07</v>
      </c>
      <c r="G1520" s="2">
        <f>IFERROR(VLOOKUP(Tableau2[[#This Row],[PR]],'Taux sortant'!$I$9:$S$167,COLUMN(),0),"")</f>
        <v>9.52</v>
      </c>
      <c r="H1520" s="2">
        <f>IFERROR(VLOOKUP(Tableau2[[#This Row],[PR]],'Taux sortant'!$I$9:$S$167,COLUMN(),0),"")</f>
        <v>8.1</v>
      </c>
      <c r="I1520" s="2">
        <f>IFERROR(VLOOKUP(Tableau2[[#This Row],[PR]],'Taux sortant'!$I$9:$S$167,COLUMN(),0),"")</f>
        <v>6.92</v>
      </c>
      <c r="J1520" s="2">
        <f>IFERROR(VLOOKUP(Tableau2[[#This Row],[PR]],'Taux sortant'!$I$9:$S$167,COLUMN(),0),"")</f>
        <v>0</v>
      </c>
      <c r="K1520" s="2">
        <f>IFERROR(VLOOKUP(Tableau2[[#This Row],[PR]],'Taux sortant'!$I$9:$S$167,COLUMN(),0),"")</f>
        <v>0</v>
      </c>
      <c r="L1520" s="2" t="str">
        <f>IFERROR(VLOOKUP(Tableau2[[#This Row],[PR]],'Taux sortant'!$I$9:$S$167,COLUMN(),0),"")</f>
        <v/>
      </c>
    </row>
    <row r="1521" spans="1:12" x14ac:dyDescent="0.3">
      <c r="A1521" s="1" t="s">
        <v>426</v>
      </c>
      <c r="B1521" s="1" t="s">
        <v>85</v>
      </c>
      <c r="C1521" s="2">
        <f>IFERROR(VLOOKUP(Tableau2[[#This Row],[PR]],'Taux sortant'!$I$9:$S$167,COLUMN(),0),"")</f>
        <v>21.64</v>
      </c>
      <c r="D1521" s="2">
        <f>IFERROR(VLOOKUP(Tableau2[[#This Row],[PR]],'Taux sortant'!$I$9:$S$167,COLUMN(),0),"")</f>
        <v>17.309999999999999</v>
      </c>
      <c r="E1521" s="2">
        <f>IFERROR(VLOOKUP(Tableau2[[#This Row],[PR]],'Taux sortant'!$I$9:$S$167,COLUMN(),0),"")</f>
        <v>12.45</v>
      </c>
      <c r="F1521" s="2">
        <f>IFERROR(VLOOKUP(Tableau2[[#This Row],[PR]],'Taux sortant'!$I$9:$S$167,COLUMN(),0),"")</f>
        <v>10.1</v>
      </c>
      <c r="G1521" s="2">
        <f>IFERROR(VLOOKUP(Tableau2[[#This Row],[PR]],'Taux sortant'!$I$9:$S$167,COLUMN(),0),"")</f>
        <v>8.23</v>
      </c>
      <c r="H1521" s="2">
        <f>IFERROR(VLOOKUP(Tableau2[[#This Row],[PR]],'Taux sortant'!$I$9:$S$167,COLUMN(),0),"")</f>
        <v>5.96</v>
      </c>
      <c r="I1521" s="2">
        <f>IFERROR(VLOOKUP(Tableau2[[#This Row],[PR]],'Taux sortant'!$I$9:$S$167,COLUMN(),0),"")</f>
        <v>5.44</v>
      </c>
      <c r="J1521" s="2">
        <f>IFERROR(VLOOKUP(Tableau2[[#This Row],[PR]],'Taux sortant'!$I$9:$S$167,COLUMN(),0),"")</f>
        <v>0</v>
      </c>
      <c r="K1521" s="2">
        <f>IFERROR(VLOOKUP(Tableau2[[#This Row],[PR]],'Taux sortant'!$I$9:$S$167,COLUMN(),0),"")</f>
        <v>0</v>
      </c>
      <c r="L1521" s="2" t="str">
        <f>IFERROR(VLOOKUP(Tableau2[[#This Row],[PR]],'Taux sortant'!$I$9:$S$167,COLUMN(),0),"")</f>
        <v/>
      </c>
    </row>
    <row r="1522" spans="1:12" x14ac:dyDescent="0.3">
      <c r="A1522" s="1" t="s">
        <v>1891</v>
      </c>
      <c r="B1522" s="1" t="s">
        <v>112</v>
      </c>
      <c r="C1522" s="2">
        <f>IFERROR(VLOOKUP(Tableau2[[#This Row],[PR]],'Taux sortant'!$I$9:$S$167,COLUMN(),0),"")</f>
        <v>19.39</v>
      </c>
      <c r="D1522" s="2">
        <f>IFERROR(VLOOKUP(Tableau2[[#This Row],[PR]],'Taux sortant'!$I$9:$S$167,COLUMN(),0),"")</f>
        <v>15.4</v>
      </c>
      <c r="E1522" s="2">
        <f>IFERROR(VLOOKUP(Tableau2[[#This Row],[PR]],'Taux sortant'!$I$9:$S$167,COLUMN(),0),"")</f>
        <v>11.05</v>
      </c>
      <c r="F1522" s="2">
        <f>IFERROR(VLOOKUP(Tableau2[[#This Row],[PR]],'Taux sortant'!$I$9:$S$167,COLUMN(),0),"")</f>
        <v>8.92</v>
      </c>
      <c r="G1522" s="2">
        <f>IFERROR(VLOOKUP(Tableau2[[#This Row],[PR]],'Taux sortant'!$I$9:$S$167,COLUMN(),0),"")</f>
        <v>7.15</v>
      </c>
      <c r="H1522" s="2">
        <f>IFERROR(VLOOKUP(Tableau2[[#This Row],[PR]],'Taux sortant'!$I$9:$S$167,COLUMN(),0),"")</f>
        <v>5.51</v>
      </c>
      <c r="I1522" s="2">
        <f>IFERROR(VLOOKUP(Tableau2[[#This Row],[PR]],'Taux sortant'!$I$9:$S$167,COLUMN(),0),"")</f>
        <v>4.75</v>
      </c>
      <c r="J1522" s="2">
        <f>IFERROR(VLOOKUP(Tableau2[[#This Row],[PR]],'Taux sortant'!$I$9:$S$167,COLUMN(),0),"")</f>
        <v>0</v>
      </c>
      <c r="K1522" s="2">
        <f>IFERROR(VLOOKUP(Tableau2[[#This Row],[PR]],'Taux sortant'!$I$9:$S$167,COLUMN(),0),"")</f>
        <v>0</v>
      </c>
      <c r="L1522" s="2" t="str">
        <f>IFERROR(VLOOKUP(Tableau2[[#This Row],[PR]],'Taux sortant'!$I$9:$S$167,COLUMN(),0),"")</f>
        <v/>
      </c>
    </row>
    <row r="1523" spans="1:12" x14ac:dyDescent="0.3">
      <c r="A1523" s="1" t="s">
        <v>1894</v>
      </c>
      <c r="B1523" s="1" t="s">
        <v>1566</v>
      </c>
      <c r="C1523" s="2" t="str">
        <f>IFERROR(VLOOKUP(Tableau2[[#This Row],[PR]],'Taux sortant'!$I$9:$S$167,COLUMN(),0),"")</f>
        <v/>
      </c>
      <c r="D1523" s="2" t="str">
        <f>IFERROR(VLOOKUP(Tableau2[[#This Row],[PR]],'Taux sortant'!$I$9:$S$167,COLUMN(),0),"")</f>
        <v/>
      </c>
      <c r="E1523" s="2" t="str">
        <f>IFERROR(VLOOKUP(Tableau2[[#This Row],[PR]],'Taux sortant'!$I$9:$S$167,COLUMN(),0),"")</f>
        <v/>
      </c>
      <c r="F1523" s="2" t="str">
        <f>IFERROR(VLOOKUP(Tableau2[[#This Row],[PR]],'Taux sortant'!$I$9:$S$167,COLUMN(),0),"")</f>
        <v/>
      </c>
      <c r="G1523" s="2" t="str">
        <f>IFERROR(VLOOKUP(Tableau2[[#This Row],[PR]],'Taux sortant'!$I$9:$S$167,COLUMN(),0),"")</f>
        <v/>
      </c>
      <c r="H1523" s="2" t="str">
        <f>IFERROR(VLOOKUP(Tableau2[[#This Row],[PR]],'Taux sortant'!$I$9:$S$167,COLUMN(),0),"")</f>
        <v/>
      </c>
      <c r="I1523" s="2" t="str">
        <f>IFERROR(VLOOKUP(Tableau2[[#This Row],[PR]],'Taux sortant'!$I$9:$S$167,COLUMN(),0),"")</f>
        <v/>
      </c>
      <c r="J1523" s="2" t="str">
        <f>IFERROR(VLOOKUP(Tableau2[[#This Row],[PR]],'Taux sortant'!$I$9:$S$167,COLUMN(),0),"")</f>
        <v/>
      </c>
      <c r="K1523" s="2" t="str">
        <f>IFERROR(VLOOKUP(Tableau2[[#This Row],[PR]],'Taux sortant'!$I$9:$S$167,COLUMN(),0),"")</f>
        <v/>
      </c>
      <c r="L1523" s="2" t="str">
        <f>IFERROR(VLOOKUP(Tableau2[[#This Row],[PR]],'Taux sortant'!$I$9:$S$167,COLUMN(),0),"")</f>
        <v/>
      </c>
    </row>
    <row r="1524" spans="1:12" x14ac:dyDescent="0.3">
      <c r="A1524" s="1" t="s">
        <v>429</v>
      </c>
      <c r="B1524" s="1" t="s">
        <v>51</v>
      </c>
      <c r="C1524" s="2">
        <f>IFERROR(VLOOKUP(Tableau2[[#This Row],[PR]],'Taux sortant'!$I$9:$S$167,COLUMN(),0),"")</f>
        <v>14</v>
      </c>
      <c r="D1524" s="2">
        <f>IFERROR(VLOOKUP(Tableau2[[#This Row],[PR]],'Taux sortant'!$I$9:$S$167,COLUMN(),0),"")</f>
        <v>11.3</v>
      </c>
      <c r="E1524" s="2">
        <f>IFERROR(VLOOKUP(Tableau2[[#This Row],[PR]],'Taux sortant'!$I$9:$S$167,COLUMN(),0),"")</f>
        <v>8.23</v>
      </c>
      <c r="F1524" s="2">
        <f>IFERROR(VLOOKUP(Tableau2[[#This Row],[PR]],'Taux sortant'!$I$9:$S$167,COLUMN(),0),"")</f>
        <v>6.77</v>
      </c>
      <c r="G1524" s="2">
        <f>IFERROR(VLOOKUP(Tableau2[[#This Row],[PR]],'Taux sortant'!$I$9:$S$167,COLUMN(),0),"")</f>
        <v>5.71</v>
      </c>
      <c r="H1524" s="2">
        <f>IFERROR(VLOOKUP(Tableau2[[#This Row],[PR]],'Taux sortant'!$I$9:$S$167,COLUMN(),0),"")</f>
        <v>4.8099999999999996</v>
      </c>
      <c r="I1524" s="2">
        <f>IFERROR(VLOOKUP(Tableau2[[#This Row],[PR]],'Taux sortant'!$I$9:$S$167,COLUMN(),0),"")</f>
        <v>4.22</v>
      </c>
      <c r="J1524" s="2">
        <f>IFERROR(VLOOKUP(Tableau2[[#This Row],[PR]],'Taux sortant'!$I$9:$S$167,COLUMN(),0),"")</f>
        <v>0</v>
      </c>
      <c r="K1524" s="2">
        <f>IFERROR(VLOOKUP(Tableau2[[#This Row],[PR]],'Taux sortant'!$I$9:$S$167,COLUMN(),0),"")</f>
        <v>0</v>
      </c>
      <c r="L1524" s="2" t="str">
        <f>IFERROR(VLOOKUP(Tableau2[[#This Row],[PR]],'Taux sortant'!$I$9:$S$167,COLUMN(),0),"")</f>
        <v/>
      </c>
    </row>
    <row r="1525" spans="1:12" x14ac:dyDescent="0.3">
      <c r="A1525" s="1" t="s">
        <v>5421</v>
      </c>
      <c r="B1525" s="1" t="s">
        <v>5351</v>
      </c>
      <c r="C1525" s="2">
        <f>IFERROR(VLOOKUP(Tableau2[[#This Row],[PR]],'Taux sortant'!$I$9:$S$167,COLUMN(),0),"")</f>
        <v>16.170000000000002</v>
      </c>
      <c r="D1525" s="2">
        <f>IFERROR(VLOOKUP(Tableau2[[#This Row],[PR]],'Taux sortant'!$I$9:$S$167,COLUMN(),0),"")</f>
        <v>13.54</v>
      </c>
      <c r="E1525" s="2">
        <f>IFERROR(VLOOKUP(Tableau2[[#This Row],[PR]],'Taux sortant'!$I$9:$S$167,COLUMN(),0),"")</f>
        <v>10.49</v>
      </c>
      <c r="F1525" s="2">
        <f>IFERROR(VLOOKUP(Tableau2[[#This Row],[PR]],'Taux sortant'!$I$9:$S$167,COLUMN(),0),"")</f>
        <v>8.9700000000000006</v>
      </c>
      <c r="G1525" s="2">
        <f>IFERROR(VLOOKUP(Tableau2[[#This Row],[PR]],'Taux sortant'!$I$9:$S$167,COLUMN(),0),"")</f>
        <v>7.62</v>
      </c>
      <c r="H1525" s="2">
        <f>IFERROR(VLOOKUP(Tableau2[[#This Row],[PR]],'Taux sortant'!$I$9:$S$167,COLUMN(),0),"")</f>
        <v>6.52</v>
      </c>
      <c r="I1525" s="2">
        <f>IFERROR(VLOOKUP(Tableau2[[#This Row],[PR]],'Taux sortant'!$I$9:$S$167,COLUMN(),0),"")</f>
        <v>5.64</v>
      </c>
      <c r="J1525" s="2">
        <f>IFERROR(VLOOKUP(Tableau2[[#This Row],[PR]],'Taux sortant'!$I$9:$S$167,COLUMN(),0),"")</f>
        <v>0</v>
      </c>
      <c r="K1525" s="2">
        <f>IFERROR(VLOOKUP(Tableau2[[#This Row],[PR]],'Taux sortant'!$I$9:$S$167,COLUMN(),0),"")</f>
        <v>0</v>
      </c>
      <c r="L1525" s="2" t="str">
        <f>IFERROR(VLOOKUP(Tableau2[[#This Row],[PR]],'Taux sortant'!$I$9:$S$167,COLUMN(),0),"")</f>
        <v/>
      </c>
    </row>
    <row r="1526" spans="1:12" x14ac:dyDescent="0.3">
      <c r="A1526" s="1" t="s">
        <v>4271</v>
      </c>
      <c r="B1526" s="1" t="s">
        <v>4174</v>
      </c>
      <c r="C1526" s="2">
        <f>IFERROR(VLOOKUP(Tableau2[[#This Row],[PR]],'Taux sortant'!$I$9:$S$167,COLUMN(),0),"")</f>
        <v>18.22</v>
      </c>
      <c r="D1526" s="2">
        <f>IFERROR(VLOOKUP(Tableau2[[#This Row],[PR]],'Taux sortant'!$I$9:$S$167,COLUMN(),0),"")</f>
        <v>15.54</v>
      </c>
      <c r="E1526" s="2">
        <f>IFERROR(VLOOKUP(Tableau2[[#This Row],[PR]],'Taux sortant'!$I$9:$S$167,COLUMN(),0),"")</f>
        <v>12.42</v>
      </c>
      <c r="F1526" s="2">
        <f>IFERROR(VLOOKUP(Tableau2[[#This Row],[PR]],'Taux sortant'!$I$9:$S$167,COLUMN(),0),"")</f>
        <v>10.85</v>
      </c>
      <c r="G1526" s="2">
        <f>IFERROR(VLOOKUP(Tableau2[[#This Row],[PR]],'Taux sortant'!$I$9:$S$167,COLUMN(),0),"")</f>
        <v>9.4499999999999993</v>
      </c>
      <c r="H1526" s="2">
        <f>IFERROR(VLOOKUP(Tableau2[[#This Row],[PR]],'Taux sortant'!$I$9:$S$167,COLUMN(),0),"")</f>
        <v>8.27</v>
      </c>
      <c r="I1526" s="2">
        <f>IFERROR(VLOOKUP(Tableau2[[#This Row],[PR]],'Taux sortant'!$I$9:$S$167,COLUMN(),0),"")</f>
        <v>7.27</v>
      </c>
      <c r="J1526" s="2">
        <f>IFERROR(VLOOKUP(Tableau2[[#This Row],[PR]],'Taux sortant'!$I$9:$S$167,COLUMN(),0),"")</f>
        <v>0</v>
      </c>
      <c r="K1526" s="2">
        <f>IFERROR(VLOOKUP(Tableau2[[#This Row],[PR]],'Taux sortant'!$I$9:$S$167,COLUMN(),0),"")</f>
        <v>0</v>
      </c>
      <c r="L1526" s="2" t="str">
        <f>IFERROR(VLOOKUP(Tableau2[[#This Row],[PR]],'Taux sortant'!$I$9:$S$167,COLUMN(),0),"")</f>
        <v/>
      </c>
    </row>
    <row r="1527" spans="1:12" x14ac:dyDescent="0.3">
      <c r="A1527" s="1" t="s">
        <v>1520</v>
      </c>
      <c r="B1527" s="1" t="s">
        <v>1521</v>
      </c>
      <c r="C1527" s="2">
        <f>IFERROR(VLOOKUP(Tableau2[[#This Row],[PR]],'Taux sortant'!$I$9:$S$167,COLUMN(),0),"")</f>
        <v>21.64</v>
      </c>
      <c r="D1527" s="2">
        <f>IFERROR(VLOOKUP(Tableau2[[#This Row],[PR]],'Taux sortant'!$I$9:$S$167,COLUMN(),0),"")</f>
        <v>17.57</v>
      </c>
      <c r="E1527" s="2">
        <f>IFERROR(VLOOKUP(Tableau2[[#This Row],[PR]],'Taux sortant'!$I$9:$S$167,COLUMN(),0),"")</f>
        <v>11.74</v>
      </c>
      <c r="F1527" s="2">
        <f>IFERROR(VLOOKUP(Tableau2[[#This Row],[PR]],'Taux sortant'!$I$9:$S$167,COLUMN(),0),"")</f>
        <v>9.3000000000000007</v>
      </c>
      <c r="G1527" s="2">
        <f>IFERROR(VLOOKUP(Tableau2[[#This Row],[PR]],'Taux sortant'!$I$9:$S$167,COLUMN(),0),"")</f>
        <v>7.56</v>
      </c>
      <c r="H1527" s="2">
        <f>IFERROR(VLOOKUP(Tableau2[[#This Row],[PR]],'Taux sortant'!$I$9:$S$167,COLUMN(),0),"")</f>
        <v>5.09</v>
      </c>
      <c r="I1527" s="2">
        <f>IFERROR(VLOOKUP(Tableau2[[#This Row],[PR]],'Taux sortant'!$I$9:$S$167,COLUMN(),0),"")</f>
        <v>4.7300000000000004</v>
      </c>
      <c r="J1527" s="2">
        <f>IFERROR(VLOOKUP(Tableau2[[#This Row],[PR]],'Taux sortant'!$I$9:$S$167,COLUMN(),0),"")</f>
        <v>0</v>
      </c>
      <c r="K1527" s="2">
        <f>IFERROR(VLOOKUP(Tableau2[[#This Row],[PR]],'Taux sortant'!$I$9:$S$167,COLUMN(),0),"")</f>
        <v>0</v>
      </c>
      <c r="L1527" s="2" t="str">
        <f>IFERROR(VLOOKUP(Tableau2[[#This Row],[PR]],'Taux sortant'!$I$9:$S$167,COLUMN(),0),"")</f>
        <v/>
      </c>
    </row>
    <row r="1528" spans="1:12" x14ac:dyDescent="0.3">
      <c r="A1528" s="1" t="s">
        <v>6039</v>
      </c>
      <c r="B1528" s="1" t="s">
        <v>5815</v>
      </c>
      <c r="C1528" s="2">
        <f>IFERROR(VLOOKUP(Tableau2[[#This Row],[PR]],'Taux sortant'!$I$9:$S$167,COLUMN(),0),"")</f>
        <v>29.89</v>
      </c>
      <c r="D1528" s="2">
        <f>IFERROR(VLOOKUP(Tableau2[[#This Row],[PR]],'Taux sortant'!$I$9:$S$167,COLUMN(),0),"")</f>
        <v>27.05</v>
      </c>
      <c r="E1528" s="2">
        <f>IFERROR(VLOOKUP(Tableau2[[#This Row],[PR]],'Taux sortant'!$I$9:$S$167,COLUMN(),0),"")</f>
        <v>23.76</v>
      </c>
      <c r="F1528" s="2">
        <f>IFERROR(VLOOKUP(Tableau2[[#This Row],[PR]],'Taux sortant'!$I$9:$S$167,COLUMN(),0),"")</f>
        <v>22.11</v>
      </c>
      <c r="G1528" s="2">
        <f>IFERROR(VLOOKUP(Tableau2[[#This Row],[PR]],'Taux sortant'!$I$9:$S$167,COLUMN(),0),"")</f>
        <v>20.05</v>
      </c>
      <c r="H1528" s="2">
        <f>IFERROR(VLOOKUP(Tableau2[[#This Row],[PR]],'Taux sortant'!$I$9:$S$167,COLUMN(),0),"")</f>
        <v>17.09</v>
      </c>
      <c r="I1528" s="2">
        <f>IFERROR(VLOOKUP(Tableau2[[#This Row],[PR]],'Taux sortant'!$I$9:$S$167,COLUMN(),0),"")</f>
        <v>15.56</v>
      </c>
      <c r="J1528" s="2">
        <f>IFERROR(VLOOKUP(Tableau2[[#This Row],[PR]],'Taux sortant'!$I$9:$S$167,COLUMN(),0),"")</f>
        <v>0</v>
      </c>
      <c r="K1528" s="2">
        <f>IFERROR(VLOOKUP(Tableau2[[#This Row],[PR]],'Taux sortant'!$I$9:$S$167,COLUMN(),0),"")</f>
        <v>0</v>
      </c>
      <c r="L1528" s="2" t="str">
        <f>IFERROR(VLOOKUP(Tableau2[[#This Row],[PR]],'Taux sortant'!$I$9:$S$167,COLUMN(),0),"")</f>
        <v/>
      </c>
    </row>
    <row r="1529" spans="1:12" x14ac:dyDescent="0.3">
      <c r="A1529" s="1" t="s">
        <v>6042</v>
      </c>
      <c r="B1529" s="1" t="s">
        <v>5888</v>
      </c>
      <c r="C1529" s="2">
        <f>IFERROR(VLOOKUP(Tableau2[[#This Row],[PR]],'Taux sortant'!$I$9:$S$167,COLUMN(),0),"")</f>
        <v>34.56</v>
      </c>
      <c r="D1529" s="2">
        <f>IFERROR(VLOOKUP(Tableau2[[#This Row],[PR]],'Taux sortant'!$I$9:$S$167,COLUMN(),0),"")</f>
        <v>30.52</v>
      </c>
      <c r="E1529" s="2">
        <f>IFERROR(VLOOKUP(Tableau2[[#This Row],[PR]],'Taux sortant'!$I$9:$S$167,COLUMN(),0),"")</f>
        <v>26.32</v>
      </c>
      <c r="F1529" s="2">
        <f>IFERROR(VLOOKUP(Tableau2[[#This Row],[PR]],'Taux sortant'!$I$9:$S$167,COLUMN(),0),"")</f>
        <v>23.84</v>
      </c>
      <c r="G1529" s="2">
        <f>IFERROR(VLOOKUP(Tableau2[[#This Row],[PR]],'Taux sortant'!$I$9:$S$167,COLUMN(),0),"")</f>
        <v>21.18</v>
      </c>
      <c r="H1529" s="2">
        <f>IFERROR(VLOOKUP(Tableau2[[#This Row],[PR]],'Taux sortant'!$I$9:$S$167,COLUMN(),0),"")</f>
        <v>17.91</v>
      </c>
      <c r="I1529" s="2">
        <f>IFERROR(VLOOKUP(Tableau2[[#This Row],[PR]],'Taux sortant'!$I$9:$S$167,COLUMN(),0),"")</f>
        <v>15.17</v>
      </c>
      <c r="J1529" s="2">
        <f>IFERROR(VLOOKUP(Tableau2[[#This Row],[PR]],'Taux sortant'!$I$9:$S$167,COLUMN(),0),"")</f>
        <v>0</v>
      </c>
      <c r="K1529" s="2">
        <f>IFERROR(VLOOKUP(Tableau2[[#This Row],[PR]],'Taux sortant'!$I$9:$S$167,COLUMN(),0),"")</f>
        <v>0</v>
      </c>
      <c r="L1529" s="2" t="str">
        <f>IFERROR(VLOOKUP(Tableau2[[#This Row],[PR]],'Taux sortant'!$I$9:$S$167,COLUMN(),0),"")</f>
        <v/>
      </c>
    </row>
    <row r="1530" spans="1:12" x14ac:dyDescent="0.3">
      <c r="A1530" s="1" t="s">
        <v>1525</v>
      </c>
      <c r="B1530" s="1" t="s">
        <v>1526</v>
      </c>
      <c r="C1530" s="2">
        <f>IFERROR(VLOOKUP(Tableau2[[#This Row],[PR]],'Taux sortant'!$I$9:$S$167,COLUMN(),0),"")</f>
        <v>9.59</v>
      </c>
      <c r="D1530" s="2">
        <f>IFERROR(VLOOKUP(Tableau2[[#This Row],[PR]],'Taux sortant'!$I$9:$S$167,COLUMN(),0),"")</f>
        <v>7.53</v>
      </c>
      <c r="E1530" s="2">
        <f>IFERROR(VLOOKUP(Tableau2[[#This Row],[PR]],'Taux sortant'!$I$9:$S$167,COLUMN(),0),"")</f>
        <v>5.2</v>
      </c>
      <c r="F1530" s="2">
        <f>IFERROR(VLOOKUP(Tableau2[[#This Row],[PR]],'Taux sortant'!$I$9:$S$167,COLUMN(),0),"")</f>
        <v>4.08</v>
      </c>
      <c r="G1530" s="2">
        <f>IFERROR(VLOOKUP(Tableau2[[#This Row],[PR]],'Taux sortant'!$I$9:$S$167,COLUMN(),0),"")</f>
        <v>3.34</v>
      </c>
      <c r="H1530" s="2">
        <f>IFERROR(VLOOKUP(Tableau2[[#This Row],[PR]],'Taux sortant'!$I$9:$S$167,COLUMN(),0),"")</f>
        <v>2.88</v>
      </c>
      <c r="I1530" s="2">
        <f>IFERROR(VLOOKUP(Tableau2[[#This Row],[PR]],'Taux sortant'!$I$9:$S$167,COLUMN(),0),"")</f>
        <v>2.59</v>
      </c>
      <c r="J1530" s="2">
        <f>IFERROR(VLOOKUP(Tableau2[[#This Row],[PR]],'Taux sortant'!$I$9:$S$167,COLUMN(),0),"")</f>
        <v>0</v>
      </c>
      <c r="K1530" s="2">
        <f>IFERROR(VLOOKUP(Tableau2[[#This Row],[PR]],'Taux sortant'!$I$9:$S$167,COLUMN(),0),"")</f>
        <v>0</v>
      </c>
      <c r="L1530" s="2" t="str">
        <f>IFERROR(VLOOKUP(Tableau2[[#This Row],[PR]],'Taux sortant'!$I$9:$S$167,COLUMN(),0),"")</f>
        <v/>
      </c>
    </row>
    <row r="1531" spans="1:12" x14ac:dyDescent="0.3">
      <c r="A1531" s="1" t="s">
        <v>6045</v>
      </c>
      <c r="B1531" s="1" t="s">
        <v>5816</v>
      </c>
      <c r="C1531" s="2" t="str">
        <f>IFERROR(VLOOKUP(Tableau2[[#This Row],[PR]],'Taux sortant'!$I$9:$S$167,COLUMN(),0),"")</f>
        <v/>
      </c>
      <c r="D1531" s="2" t="str">
        <f>IFERROR(VLOOKUP(Tableau2[[#This Row],[PR]],'Taux sortant'!$I$9:$S$167,COLUMN(),0),"")</f>
        <v/>
      </c>
      <c r="E1531" s="2" t="str">
        <f>IFERROR(VLOOKUP(Tableau2[[#This Row],[PR]],'Taux sortant'!$I$9:$S$167,COLUMN(),0),"")</f>
        <v/>
      </c>
      <c r="F1531" s="2" t="str">
        <f>IFERROR(VLOOKUP(Tableau2[[#This Row],[PR]],'Taux sortant'!$I$9:$S$167,COLUMN(),0),"")</f>
        <v/>
      </c>
      <c r="G1531" s="2" t="str">
        <f>IFERROR(VLOOKUP(Tableau2[[#This Row],[PR]],'Taux sortant'!$I$9:$S$167,COLUMN(),0),"")</f>
        <v/>
      </c>
      <c r="H1531" s="2" t="str">
        <f>IFERROR(VLOOKUP(Tableau2[[#This Row],[PR]],'Taux sortant'!$I$9:$S$167,COLUMN(),0),"")</f>
        <v/>
      </c>
      <c r="I1531" s="2" t="str">
        <f>IFERROR(VLOOKUP(Tableau2[[#This Row],[PR]],'Taux sortant'!$I$9:$S$167,COLUMN(),0),"")</f>
        <v/>
      </c>
      <c r="J1531" s="2" t="str">
        <f>IFERROR(VLOOKUP(Tableau2[[#This Row],[PR]],'Taux sortant'!$I$9:$S$167,COLUMN(),0),"")</f>
        <v/>
      </c>
      <c r="K1531" s="2" t="str">
        <f>IFERROR(VLOOKUP(Tableau2[[#This Row],[PR]],'Taux sortant'!$I$9:$S$167,COLUMN(),0),"")</f>
        <v/>
      </c>
      <c r="L1531" s="2" t="str">
        <f>IFERROR(VLOOKUP(Tableau2[[#This Row],[PR]],'Taux sortant'!$I$9:$S$167,COLUMN(),0),"")</f>
        <v/>
      </c>
    </row>
    <row r="1532" spans="1:12" x14ac:dyDescent="0.3">
      <c r="A1532" s="1" t="s">
        <v>4274</v>
      </c>
      <c r="B1532" s="1" t="s">
        <v>4145</v>
      </c>
      <c r="C1532" s="2">
        <f>IFERROR(VLOOKUP(Tableau2[[#This Row],[PR]],'Taux sortant'!$I$9:$S$167,COLUMN(),0),"")</f>
        <v>22.32</v>
      </c>
      <c r="D1532" s="2">
        <f>IFERROR(VLOOKUP(Tableau2[[#This Row],[PR]],'Taux sortant'!$I$9:$S$167,COLUMN(),0),"")</f>
        <v>19.86</v>
      </c>
      <c r="E1532" s="2">
        <f>IFERROR(VLOOKUP(Tableau2[[#This Row],[PR]],'Taux sortant'!$I$9:$S$167,COLUMN(),0),"")</f>
        <v>16.239999999999998</v>
      </c>
      <c r="F1532" s="2">
        <f>IFERROR(VLOOKUP(Tableau2[[#This Row],[PR]],'Taux sortant'!$I$9:$S$167,COLUMN(),0),"")</f>
        <v>14.04</v>
      </c>
      <c r="G1532" s="2">
        <f>IFERROR(VLOOKUP(Tableau2[[#This Row],[PR]],'Taux sortant'!$I$9:$S$167,COLUMN(),0),"")</f>
        <v>12.21</v>
      </c>
      <c r="H1532" s="2">
        <f>IFERROR(VLOOKUP(Tableau2[[#This Row],[PR]],'Taux sortant'!$I$9:$S$167,COLUMN(),0),"")</f>
        <v>10.16</v>
      </c>
      <c r="I1532" s="2">
        <f>IFERROR(VLOOKUP(Tableau2[[#This Row],[PR]],'Taux sortant'!$I$9:$S$167,COLUMN(),0),"")</f>
        <v>8.69</v>
      </c>
      <c r="J1532" s="2">
        <f>IFERROR(VLOOKUP(Tableau2[[#This Row],[PR]],'Taux sortant'!$I$9:$S$167,COLUMN(),0),"")</f>
        <v>0</v>
      </c>
      <c r="K1532" s="2">
        <f>IFERROR(VLOOKUP(Tableau2[[#This Row],[PR]],'Taux sortant'!$I$9:$S$167,COLUMN(),0),"")</f>
        <v>0</v>
      </c>
      <c r="L1532" s="2" t="str">
        <f>IFERROR(VLOOKUP(Tableau2[[#This Row],[PR]],'Taux sortant'!$I$9:$S$167,COLUMN(),0),"")</f>
        <v/>
      </c>
    </row>
    <row r="1533" spans="1:12" x14ac:dyDescent="0.3">
      <c r="A1533" s="1" t="s">
        <v>3200</v>
      </c>
      <c r="B1533" s="1" t="s">
        <v>3095</v>
      </c>
      <c r="C1533" s="2">
        <f>IFERROR(VLOOKUP(Tableau2[[#This Row],[PR]],'Taux sortant'!$I$9:$S$167,COLUMN(),0),"")</f>
        <v>15.5</v>
      </c>
      <c r="D1533" s="2">
        <f>IFERROR(VLOOKUP(Tableau2[[#This Row],[PR]],'Taux sortant'!$I$9:$S$167,COLUMN(),0),"")</f>
        <v>12.99</v>
      </c>
      <c r="E1533" s="2">
        <f>IFERROR(VLOOKUP(Tableau2[[#This Row],[PR]],'Taux sortant'!$I$9:$S$167,COLUMN(),0),"")</f>
        <v>10.07</v>
      </c>
      <c r="F1533" s="2">
        <f>IFERROR(VLOOKUP(Tableau2[[#This Row],[PR]],'Taux sortant'!$I$9:$S$167,COLUMN(),0),"")</f>
        <v>8.6</v>
      </c>
      <c r="G1533" s="2">
        <f>IFERROR(VLOOKUP(Tableau2[[#This Row],[PR]],'Taux sortant'!$I$9:$S$167,COLUMN(),0),"")</f>
        <v>7.36</v>
      </c>
      <c r="H1533" s="2">
        <f>IFERROR(VLOOKUP(Tableau2[[#This Row],[PR]],'Taux sortant'!$I$9:$S$167,COLUMN(),0),"")</f>
        <v>6.34</v>
      </c>
      <c r="I1533" s="2">
        <f>IFERROR(VLOOKUP(Tableau2[[#This Row],[PR]],'Taux sortant'!$I$9:$S$167,COLUMN(),0),"")</f>
        <v>5.51</v>
      </c>
      <c r="J1533" s="2">
        <f>IFERROR(VLOOKUP(Tableau2[[#This Row],[PR]],'Taux sortant'!$I$9:$S$167,COLUMN(),0),"")</f>
        <v>0</v>
      </c>
      <c r="K1533" s="2">
        <f>IFERROR(VLOOKUP(Tableau2[[#This Row],[PR]],'Taux sortant'!$I$9:$S$167,COLUMN(),0),"")</f>
        <v>0</v>
      </c>
      <c r="L1533" s="2" t="str">
        <f>IFERROR(VLOOKUP(Tableau2[[#This Row],[PR]],'Taux sortant'!$I$9:$S$167,COLUMN(),0),"")</f>
        <v/>
      </c>
    </row>
    <row r="1534" spans="1:12" x14ac:dyDescent="0.3">
      <c r="A1534" s="1" t="s">
        <v>3203</v>
      </c>
      <c r="B1534" s="1" t="s">
        <v>3164</v>
      </c>
      <c r="C1534" s="2">
        <f>IFERROR(VLOOKUP(Tableau2[[#This Row],[PR]],'Taux sortant'!$I$9:$S$167,COLUMN(),0),"")</f>
        <v>15.9</v>
      </c>
      <c r="D1534" s="2">
        <f>IFERROR(VLOOKUP(Tableau2[[#This Row],[PR]],'Taux sortant'!$I$9:$S$167,COLUMN(),0),"")</f>
        <v>13.36</v>
      </c>
      <c r="E1534" s="2">
        <f>IFERROR(VLOOKUP(Tableau2[[#This Row],[PR]],'Taux sortant'!$I$9:$S$167,COLUMN(),0),"")</f>
        <v>10.43</v>
      </c>
      <c r="F1534" s="2">
        <f>IFERROR(VLOOKUP(Tableau2[[#This Row],[PR]],'Taux sortant'!$I$9:$S$167,COLUMN(),0),"")</f>
        <v>8.9700000000000006</v>
      </c>
      <c r="G1534" s="2">
        <f>IFERROR(VLOOKUP(Tableau2[[#This Row],[PR]],'Taux sortant'!$I$9:$S$167,COLUMN(),0),"")</f>
        <v>7.72</v>
      </c>
      <c r="H1534" s="2">
        <f>IFERROR(VLOOKUP(Tableau2[[#This Row],[PR]],'Taux sortant'!$I$9:$S$167,COLUMN(),0),"")</f>
        <v>6.68</v>
      </c>
      <c r="I1534" s="2">
        <f>IFERROR(VLOOKUP(Tableau2[[#This Row],[PR]],'Taux sortant'!$I$9:$S$167,COLUMN(),0),"")</f>
        <v>5.85</v>
      </c>
      <c r="J1534" s="2">
        <f>IFERROR(VLOOKUP(Tableau2[[#This Row],[PR]],'Taux sortant'!$I$9:$S$167,COLUMN(),0),"")</f>
        <v>0</v>
      </c>
      <c r="K1534" s="2">
        <f>IFERROR(VLOOKUP(Tableau2[[#This Row],[PR]],'Taux sortant'!$I$9:$S$167,COLUMN(),0),"")</f>
        <v>0</v>
      </c>
      <c r="L1534" s="2" t="str">
        <f>IFERROR(VLOOKUP(Tableau2[[#This Row],[PR]],'Taux sortant'!$I$9:$S$167,COLUMN(),0),"")</f>
        <v/>
      </c>
    </row>
    <row r="1535" spans="1:12" x14ac:dyDescent="0.3">
      <c r="A1535" s="1" t="s">
        <v>5424</v>
      </c>
      <c r="B1535" s="1" t="s">
        <v>5356</v>
      </c>
      <c r="C1535" s="2">
        <f>IFERROR(VLOOKUP(Tableau2[[#This Row],[PR]],'Taux sortant'!$I$9:$S$167,COLUMN(),0),"")</f>
        <v>14.1</v>
      </c>
      <c r="D1535" s="2">
        <f>IFERROR(VLOOKUP(Tableau2[[#This Row],[PR]],'Taux sortant'!$I$9:$S$167,COLUMN(),0),"")</f>
        <v>12.41</v>
      </c>
      <c r="E1535" s="2">
        <f>IFERROR(VLOOKUP(Tableau2[[#This Row],[PR]],'Taux sortant'!$I$9:$S$167,COLUMN(),0),"")</f>
        <v>9.0299999999999994</v>
      </c>
      <c r="F1535" s="2">
        <f>IFERROR(VLOOKUP(Tableau2[[#This Row],[PR]],'Taux sortant'!$I$9:$S$167,COLUMN(),0),"")</f>
        <v>7.34</v>
      </c>
      <c r="G1535" s="2">
        <f>IFERROR(VLOOKUP(Tableau2[[#This Row],[PR]],'Taux sortant'!$I$9:$S$167,COLUMN(),0),"")</f>
        <v>6.12</v>
      </c>
      <c r="H1535" s="2">
        <f>IFERROR(VLOOKUP(Tableau2[[#This Row],[PR]],'Taux sortant'!$I$9:$S$167,COLUMN(),0),"")</f>
        <v>5.37</v>
      </c>
      <c r="I1535" s="2">
        <f>IFERROR(VLOOKUP(Tableau2[[#This Row],[PR]],'Taux sortant'!$I$9:$S$167,COLUMN(),0),"")</f>
        <v>4.6500000000000004</v>
      </c>
      <c r="J1535" s="2">
        <f>IFERROR(VLOOKUP(Tableau2[[#This Row],[PR]],'Taux sortant'!$I$9:$S$167,COLUMN(),0),"")</f>
        <v>0</v>
      </c>
      <c r="K1535" s="2">
        <f>IFERROR(VLOOKUP(Tableau2[[#This Row],[PR]],'Taux sortant'!$I$9:$S$167,COLUMN(),0),"")</f>
        <v>1585.65</v>
      </c>
      <c r="L1535" s="2" t="str">
        <f>IFERROR(VLOOKUP(Tableau2[[#This Row],[PR]],'Taux sortant'!$I$9:$S$167,COLUMN(),0),"")</f>
        <v/>
      </c>
    </row>
    <row r="1536" spans="1:12" x14ac:dyDescent="0.3">
      <c r="A1536" s="1" t="s">
        <v>5426</v>
      </c>
      <c r="B1536" s="1" t="s">
        <v>5356</v>
      </c>
      <c r="C1536" s="2">
        <f>IFERROR(VLOOKUP(Tableau2[[#This Row],[PR]],'Taux sortant'!$I$9:$S$167,COLUMN(),0),"")</f>
        <v>14.1</v>
      </c>
      <c r="D1536" s="2">
        <f>IFERROR(VLOOKUP(Tableau2[[#This Row],[PR]],'Taux sortant'!$I$9:$S$167,COLUMN(),0),"")</f>
        <v>12.41</v>
      </c>
      <c r="E1536" s="2">
        <f>IFERROR(VLOOKUP(Tableau2[[#This Row],[PR]],'Taux sortant'!$I$9:$S$167,COLUMN(),0),"")</f>
        <v>9.0299999999999994</v>
      </c>
      <c r="F1536" s="2">
        <f>IFERROR(VLOOKUP(Tableau2[[#This Row],[PR]],'Taux sortant'!$I$9:$S$167,COLUMN(),0),"")</f>
        <v>7.34</v>
      </c>
      <c r="G1536" s="2">
        <f>IFERROR(VLOOKUP(Tableau2[[#This Row],[PR]],'Taux sortant'!$I$9:$S$167,COLUMN(),0),"")</f>
        <v>6.12</v>
      </c>
      <c r="H1536" s="2">
        <f>IFERROR(VLOOKUP(Tableau2[[#This Row],[PR]],'Taux sortant'!$I$9:$S$167,COLUMN(),0),"")</f>
        <v>5.37</v>
      </c>
      <c r="I1536" s="2">
        <f>IFERROR(VLOOKUP(Tableau2[[#This Row],[PR]],'Taux sortant'!$I$9:$S$167,COLUMN(),0),"")</f>
        <v>4.6500000000000004</v>
      </c>
      <c r="J1536" s="2">
        <f>IFERROR(VLOOKUP(Tableau2[[#This Row],[PR]],'Taux sortant'!$I$9:$S$167,COLUMN(),0),"")</f>
        <v>0</v>
      </c>
      <c r="K1536" s="2">
        <f>IFERROR(VLOOKUP(Tableau2[[#This Row],[PR]],'Taux sortant'!$I$9:$S$167,COLUMN(),0),"")</f>
        <v>1585.65</v>
      </c>
      <c r="L1536" s="2" t="str">
        <f>IFERROR(VLOOKUP(Tableau2[[#This Row],[PR]],'Taux sortant'!$I$9:$S$167,COLUMN(),0),"")</f>
        <v/>
      </c>
    </row>
    <row r="1537" spans="1:12" x14ac:dyDescent="0.3">
      <c r="A1537" s="1" t="s">
        <v>5429</v>
      </c>
      <c r="B1537" s="1" t="s">
        <v>5356</v>
      </c>
      <c r="C1537" s="2">
        <f>IFERROR(VLOOKUP(Tableau2[[#This Row],[PR]],'Taux sortant'!$I$9:$S$167,COLUMN(),0),"")</f>
        <v>14.1</v>
      </c>
      <c r="D1537" s="2">
        <f>IFERROR(VLOOKUP(Tableau2[[#This Row],[PR]],'Taux sortant'!$I$9:$S$167,COLUMN(),0),"")</f>
        <v>12.41</v>
      </c>
      <c r="E1537" s="2">
        <f>IFERROR(VLOOKUP(Tableau2[[#This Row],[PR]],'Taux sortant'!$I$9:$S$167,COLUMN(),0),"")</f>
        <v>9.0299999999999994</v>
      </c>
      <c r="F1537" s="2">
        <f>IFERROR(VLOOKUP(Tableau2[[#This Row],[PR]],'Taux sortant'!$I$9:$S$167,COLUMN(),0),"")</f>
        <v>7.34</v>
      </c>
      <c r="G1537" s="2">
        <f>IFERROR(VLOOKUP(Tableau2[[#This Row],[PR]],'Taux sortant'!$I$9:$S$167,COLUMN(),0),"")</f>
        <v>6.12</v>
      </c>
      <c r="H1537" s="2">
        <f>IFERROR(VLOOKUP(Tableau2[[#This Row],[PR]],'Taux sortant'!$I$9:$S$167,COLUMN(),0),"")</f>
        <v>5.37</v>
      </c>
      <c r="I1537" s="2">
        <f>IFERROR(VLOOKUP(Tableau2[[#This Row],[PR]],'Taux sortant'!$I$9:$S$167,COLUMN(),0),"")</f>
        <v>4.6500000000000004</v>
      </c>
      <c r="J1537" s="2">
        <f>IFERROR(VLOOKUP(Tableau2[[#This Row],[PR]],'Taux sortant'!$I$9:$S$167,COLUMN(),0),"")</f>
        <v>0</v>
      </c>
      <c r="K1537" s="2">
        <f>IFERROR(VLOOKUP(Tableau2[[#This Row],[PR]],'Taux sortant'!$I$9:$S$167,COLUMN(),0),"")</f>
        <v>1585.65</v>
      </c>
      <c r="L1537" s="2" t="str">
        <f>IFERROR(VLOOKUP(Tableau2[[#This Row],[PR]],'Taux sortant'!$I$9:$S$167,COLUMN(),0),"")</f>
        <v/>
      </c>
    </row>
    <row r="1538" spans="1:12" x14ac:dyDescent="0.3">
      <c r="A1538" s="1" t="s">
        <v>4277</v>
      </c>
      <c r="B1538" s="1" t="s">
        <v>4147</v>
      </c>
      <c r="C1538" s="2">
        <f>IFERROR(VLOOKUP(Tableau2[[#This Row],[PR]],'Taux sortant'!$I$9:$S$167,COLUMN(),0),"")</f>
        <v>16.62</v>
      </c>
      <c r="D1538" s="2">
        <f>IFERROR(VLOOKUP(Tableau2[[#This Row],[PR]],'Taux sortant'!$I$9:$S$167,COLUMN(),0),"")</f>
        <v>14.01</v>
      </c>
      <c r="E1538" s="2">
        <f>IFERROR(VLOOKUP(Tableau2[[#This Row],[PR]],'Taux sortant'!$I$9:$S$167,COLUMN(),0),"")</f>
        <v>10.98</v>
      </c>
      <c r="F1538" s="2">
        <f>IFERROR(VLOOKUP(Tableau2[[#This Row],[PR]],'Taux sortant'!$I$9:$S$167,COLUMN(),0),"")</f>
        <v>9.49</v>
      </c>
      <c r="G1538" s="2">
        <f>IFERROR(VLOOKUP(Tableau2[[#This Row],[PR]],'Taux sortant'!$I$9:$S$167,COLUMN(),0),"")</f>
        <v>8.1199999999999992</v>
      </c>
      <c r="H1538" s="2">
        <f>IFERROR(VLOOKUP(Tableau2[[#This Row],[PR]],'Taux sortant'!$I$9:$S$167,COLUMN(),0),"")</f>
        <v>6.99</v>
      </c>
      <c r="I1538" s="2">
        <f>IFERROR(VLOOKUP(Tableau2[[#This Row],[PR]],'Taux sortant'!$I$9:$S$167,COLUMN(),0),"")</f>
        <v>6.03</v>
      </c>
      <c r="J1538" s="2">
        <f>IFERROR(VLOOKUP(Tableau2[[#This Row],[PR]],'Taux sortant'!$I$9:$S$167,COLUMN(),0),"")</f>
        <v>2466.4499999999998</v>
      </c>
      <c r="K1538" s="2">
        <f>IFERROR(VLOOKUP(Tableau2[[#This Row],[PR]],'Taux sortant'!$I$9:$S$167,COLUMN(),0),"")</f>
        <v>0</v>
      </c>
      <c r="L1538" s="2" t="str">
        <f>IFERROR(VLOOKUP(Tableau2[[#This Row],[PR]],'Taux sortant'!$I$9:$S$167,COLUMN(),0),"")</f>
        <v/>
      </c>
    </row>
    <row r="1539" spans="1:12" x14ac:dyDescent="0.3">
      <c r="A1539" s="1" t="s">
        <v>432</v>
      </c>
      <c r="B1539" s="1" t="s">
        <v>26</v>
      </c>
      <c r="C1539" s="2">
        <f>IFERROR(VLOOKUP(Tableau2[[#This Row],[PR]],'Taux sortant'!$I$9:$S$167,COLUMN(),0),"")</f>
        <v>20.07</v>
      </c>
      <c r="D1539" s="2">
        <f>IFERROR(VLOOKUP(Tableau2[[#This Row],[PR]],'Taux sortant'!$I$9:$S$167,COLUMN(),0),"")</f>
        <v>15.84</v>
      </c>
      <c r="E1539" s="2">
        <f>IFERROR(VLOOKUP(Tableau2[[#This Row],[PR]],'Taux sortant'!$I$9:$S$167,COLUMN(),0),"")</f>
        <v>11.78</v>
      </c>
      <c r="F1539" s="2">
        <f>IFERROR(VLOOKUP(Tableau2[[#This Row],[PR]],'Taux sortant'!$I$9:$S$167,COLUMN(),0),"")</f>
        <v>8.85</v>
      </c>
      <c r="G1539" s="2">
        <f>IFERROR(VLOOKUP(Tableau2[[#This Row],[PR]],'Taux sortant'!$I$9:$S$167,COLUMN(),0),"")</f>
        <v>6.72</v>
      </c>
      <c r="H1539" s="2">
        <f>IFERROR(VLOOKUP(Tableau2[[#This Row],[PR]],'Taux sortant'!$I$9:$S$167,COLUMN(),0),"")</f>
        <v>5.19</v>
      </c>
      <c r="I1539" s="2">
        <f>IFERROR(VLOOKUP(Tableau2[[#This Row],[PR]],'Taux sortant'!$I$9:$S$167,COLUMN(),0),"")</f>
        <v>4.37</v>
      </c>
      <c r="J1539" s="2">
        <f>IFERROR(VLOOKUP(Tableau2[[#This Row],[PR]],'Taux sortant'!$I$9:$S$167,COLUMN(),0),"")</f>
        <v>0</v>
      </c>
      <c r="K1539" s="2">
        <f>IFERROR(VLOOKUP(Tableau2[[#This Row],[PR]],'Taux sortant'!$I$9:$S$167,COLUMN(),0),"")</f>
        <v>0</v>
      </c>
      <c r="L1539" s="2" t="str">
        <f>IFERROR(VLOOKUP(Tableau2[[#This Row],[PR]],'Taux sortant'!$I$9:$S$167,COLUMN(),0),"")</f>
        <v/>
      </c>
    </row>
    <row r="1540" spans="1:12" x14ac:dyDescent="0.3">
      <c r="A1540" s="1" t="s">
        <v>3206</v>
      </c>
      <c r="B1540" s="1" t="s">
        <v>3113</v>
      </c>
      <c r="C1540" s="2">
        <f>IFERROR(VLOOKUP(Tableau2[[#This Row],[PR]],'Taux sortant'!$I$9:$S$167,COLUMN(),0),"")</f>
        <v>14.22</v>
      </c>
      <c r="D1540" s="2">
        <f>IFERROR(VLOOKUP(Tableau2[[#This Row],[PR]],'Taux sortant'!$I$9:$S$167,COLUMN(),0),"")</f>
        <v>11.82</v>
      </c>
      <c r="E1540" s="2">
        <f>IFERROR(VLOOKUP(Tableau2[[#This Row],[PR]],'Taux sortant'!$I$9:$S$167,COLUMN(),0),"")</f>
        <v>9.02</v>
      </c>
      <c r="F1540" s="2">
        <f>IFERROR(VLOOKUP(Tableau2[[#This Row],[PR]],'Taux sortant'!$I$9:$S$167,COLUMN(),0),"")</f>
        <v>7.68</v>
      </c>
      <c r="G1540" s="2">
        <f>IFERROR(VLOOKUP(Tableau2[[#This Row],[PR]],'Taux sortant'!$I$9:$S$167,COLUMN(),0),"")</f>
        <v>6.52</v>
      </c>
      <c r="H1540" s="2">
        <f>IFERROR(VLOOKUP(Tableau2[[#This Row],[PR]],'Taux sortant'!$I$9:$S$167,COLUMN(),0),"")</f>
        <v>5.54</v>
      </c>
      <c r="I1540" s="2">
        <f>IFERROR(VLOOKUP(Tableau2[[#This Row],[PR]],'Taux sortant'!$I$9:$S$167,COLUMN(),0),"")</f>
        <v>4.76</v>
      </c>
      <c r="J1540" s="2">
        <f>IFERROR(VLOOKUP(Tableau2[[#This Row],[PR]],'Taux sortant'!$I$9:$S$167,COLUMN(),0),"")</f>
        <v>0</v>
      </c>
      <c r="K1540" s="2">
        <f>IFERROR(VLOOKUP(Tableau2[[#This Row],[PR]],'Taux sortant'!$I$9:$S$167,COLUMN(),0),"")</f>
        <v>0</v>
      </c>
      <c r="L1540" s="2" t="str">
        <f>IFERROR(VLOOKUP(Tableau2[[#This Row],[PR]],'Taux sortant'!$I$9:$S$167,COLUMN(),0),"")</f>
        <v/>
      </c>
    </row>
    <row r="1541" spans="1:12" x14ac:dyDescent="0.3">
      <c r="A1541" s="1" t="s">
        <v>6541</v>
      </c>
      <c r="B1541" s="1" t="s">
        <v>6542</v>
      </c>
      <c r="C1541" s="2" t="str">
        <f>IFERROR(VLOOKUP(Tableau2[[#This Row],[PR]],'Taux sortant'!$I$9:$S$167,COLUMN(),0),"")</f>
        <v/>
      </c>
      <c r="D1541" s="2" t="str">
        <f>IFERROR(VLOOKUP(Tableau2[[#This Row],[PR]],'Taux sortant'!$I$9:$S$167,COLUMN(),0),"")</f>
        <v/>
      </c>
      <c r="E1541" s="2" t="str">
        <f>IFERROR(VLOOKUP(Tableau2[[#This Row],[PR]],'Taux sortant'!$I$9:$S$167,COLUMN(),0),"")</f>
        <v/>
      </c>
      <c r="F1541" s="2" t="str">
        <f>IFERROR(VLOOKUP(Tableau2[[#This Row],[PR]],'Taux sortant'!$I$9:$S$167,COLUMN(),0),"")</f>
        <v/>
      </c>
      <c r="G1541" s="2" t="str">
        <f>IFERROR(VLOOKUP(Tableau2[[#This Row],[PR]],'Taux sortant'!$I$9:$S$167,COLUMN(),0),"")</f>
        <v/>
      </c>
      <c r="H1541" s="2" t="str">
        <f>IFERROR(VLOOKUP(Tableau2[[#This Row],[PR]],'Taux sortant'!$I$9:$S$167,COLUMN(),0),"")</f>
        <v/>
      </c>
      <c r="I1541" s="2" t="str">
        <f>IFERROR(VLOOKUP(Tableau2[[#This Row],[PR]],'Taux sortant'!$I$9:$S$167,COLUMN(),0),"")</f>
        <v/>
      </c>
      <c r="J1541" s="2" t="str">
        <f>IFERROR(VLOOKUP(Tableau2[[#This Row],[PR]],'Taux sortant'!$I$9:$S$167,COLUMN(),0),"")</f>
        <v/>
      </c>
      <c r="K1541" s="2" t="str">
        <f>IFERROR(VLOOKUP(Tableau2[[#This Row],[PR]],'Taux sortant'!$I$9:$S$167,COLUMN(),0),"")</f>
        <v/>
      </c>
      <c r="L1541" s="2" t="str">
        <f>IFERROR(VLOOKUP(Tableau2[[#This Row],[PR]],'Taux sortant'!$I$9:$S$167,COLUMN(),0),"")</f>
        <v/>
      </c>
    </row>
    <row r="1542" spans="1:12" x14ac:dyDescent="0.3">
      <c r="A1542" s="1" t="s">
        <v>3209</v>
      </c>
      <c r="B1542" s="1" t="s">
        <v>3113</v>
      </c>
      <c r="C1542" s="2">
        <f>IFERROR(VLOOKUP(Tableau2[[#This Row],[PR]],'Taux sortant'!$I$9:$S$167,COLUMN(),0),"")</f>
        <v>14.22</v>
      </c>
      <c r="D1542" s="2">
        <f>IFERROR(VLOOKUP(Tableau2[[#This Row],[PR]],'Taux sortant'!$I$9:$S$167,COLUMN(),0),"")</f>
        <v>11.82</v>
      </c>
      <c r="E1542" s="2">
        <f>IFERROR(VLOOKUP(Tableau2[[#This Row],[PR]],'Taux sortant'!$I$9:$S$167,COLUMN(),0),"")</f>
        <v>9.02</v>
      </c>
      <c r="F1542" s="2">
        <f>IFERROR(VLOOKUP(Tableau2[[#This Row],[PR]],'Taux sortant'!$I$9:$S$167,COLUMN(),0),"")</f>
        <v>7.68</v>
      </c>
      <c r="G1542" s="2">
        <f>IFERROR(VLOOKUP(Tableau2[[#This Row],[PR]],'Taux sortant'!$I$9:$S$167,COLUMN(),0),"")</f>
        <v>6.52</v>
      </c>
      <c r="H1542" s="2">
        <f>IFERROR(VLOOKUP(Tableau2[[#This Row],[PR]],'Taux sortant'!$I$9:$S$167,COLUMN(),0),"")</f>
        <v>5.54</v>
      </c>
      <c r="I1542" s="2">
        <f>IFERROR(VLOOKUP(Tableau2[[#This Row],[PR]],'Taux sortant'!$I$9:$S$167,COLUMN(),0),"")</f>
        <v>4.76</v>
      </c>
      <c r="J1542" s="2">
        <f>IFERROR(VLOOKUP(Tableau2[[#This Row],[PR]],'Taux sortant'!$I$9:$S$167,COLUMN(),0),"")</f>
        <v>0</v>
      </c>
      <c r="K1542" s="2">
        <f>IFERROR(VLOOKUP(Tableau2[[#This Row],[PR]],'Taux sortant'!$I$9:$S$167,COLUMN(),0),"")</f>
        <v>0</v>
      </c>
      <c r="L1542" s="2" t="str">
        <f>IFERROR(VLOOKUP(Tableau2[[#This Row],[PR]],'Taux sortant'!$I$9:$S$167,COLUMN(),0),"")</f>
        <v/>
      </c>
    </row>
    <row r="1543" spans="1:12" x14ac:dyDescent="0.3">
      <c r="A1543" s="1" t="s">
        <v>1530</v>
      </c>
      <c r="B1543" s="1" t="s">
        <v>1531</v>
      </c>
      <c r="C1543" s="2">
        <f>IFERROR(VLOOKUP(Tableau2[[#This Row],[PR]],'Taux sortant'!$I$9:$S$167,COLUMN(),0),"")</f>
        <v>9.59</v>
      </c>
      <c r="D1543" s="2">
        <f>IFERROR(VLOOKUP(Tableau2[[#This Row],[PR]],'Taux sortant'!$I$9:$S$167,COLUMN(),0),"")</f>
        <v>7.53</v>
      </c>
      <c r="E1543" s="2">
        <f>IFERROR(VLOOKUP(Tableau2[[#This Row],[PR]],'Taux sortant'!$I$9:$S$167,COLUMN(),0),"")</f>
        <v>5.2</v>
      </c>
      <c r="F1543" s="2">
        <f>IFERROR(VLOOKUP(Tableau2[[#This Row],[PR]],'Taux sortant'!$I$9:$S$167,COLUMN(),0),"")</f>
        <v>4.08</v>
      </c>
      <c r="G1543" s="2">
        <f>IFERROR(VLOOKUP(Tableau2[[#This Row],[PR]],'Taux sortant'!$I$9:$S$167,COLUMN(),0),"")</f>
        <v>3.34</v>
      </c>
      <c r="H1543" s="2">
        <f>IFERROR(VLOOKUP(Tableau2[[#This Row],[PR]],'Taux sortant'!$I$9:$S$167,COLUMN(),0),"")</f>
        <v>2.88</v>
      </c>
      <c r="I1543" s="2">
        <f>IFERROR(VLOOKUP(Tableau2[[#This Row],[PR]],'Taux sortant'!$I$9:$S$167,COLUMN(),0),"")</f>
        <v>2.59</v>
      </c>
      <c r="J1543" s="2">
        <f>IFERROR(VLOOKUP(Tableau2[[#This Row],[PR]],'Taux sortant'!$I$9:$S$167,COLUMN(),0),"")</f>
        <v>0</v>
      </c>
      <c r="K1543" s="2">
        <f>IFERROR(VLOOKUP(Tableau2[[#This Row],[PR]],'Taux sortant'!$I$9:$S$167,COLUMN(),0),"")</f>
        <v>0</v>
      </c>
      <c r="L1543" s="2" t="str">
        <f>IFERROR(VLOOKUP(Tableau2[[#This Row],[PR]],'Taux sortant'!$I$9:$S$167,COLUMN(),0),"")</f>
        <v/>
      </c>
    </row>
    <row r="1544" spans="1:12" x14ac:dyDescent="0.3">
      <c r="A1544" s="1" t="s">
        <v>1536</v>
      </c>
      <c r="B1544" s="1" t="s">
        <v>1521</v>
      </c>
      <c r="C1544" s="2">
        <f>IFERROR(VLOOKUP(Tableau2[[#This Row],[PR]],'Taux sortant'!$I$9:$S$167,COLUMN(),0),"")</f>
        <v>21.64</v>
      </c>
      <c r="D1544" s="2">
        <f>IFERROR(VLOOKUP(Tableau2[[#This Row],[PR]],'Taux sortant'!$I$9:$S$167,COLUMN(),0),"")</f>
        <v>17.57</v>
      </c>
      <c r="E1544" s="2">
        <f>IFERROR(VLOOKUP(Tableau2[[#This Row],[PR]],'Taux sortant'!$I$9:$S$167,COLUMN(),0),"")</f>
        <v>11.74</v>
      </c>
      <c r="F1544" s="2">
        <f>IFERROR(VLOOKUP(Tableau2[[#This Row],[PR]],'Taux sortant'!$I$9:$S$167,COLUMN(),0),"")</f>
        <v>9.3000000000000007</v>
      </c>
      <c r="G1544" s="2">
        <f>IFERROR(VLOOKUP(Tableau2[[#This Row],[PR]],'Taux sortant'!$I$9:$S$167,COLUMN(),0),"")</f>
        <v>7.56</v>
      </c>
      <c r="H1544" s="2">
        <f>IFERROR(VLOOKUP(Tableau2[[#This Row],[PR]],'Taux sortant'!$I$9:$S$167,COLUMN(),0),"")</f>
        <v>5.09</v>
      </c>
      <c r="I1544" s="2">
        <f>IFERROR(VLOOKUP(Tableau2[[#This Row],[PR]],'Taux sortant'!$I$9:$S$167,COLUMN(),0),"")</f>
        <v>4.7300000000000004</v>
      </c>
      <c r="J1544" s="2">
        <f>IFERROR(VLOOKUP(Tableau2[[#This Row],[PR]],'Taux sortant'!$I$9:$S$167,COLUMN(),0),"")</f>
        <v>0</v>
      </c>
      <c r="K1544" s="2">
        <f>IFERROR(VLOOKUP(Tableau2[[#This Row],[PR]],'Taux sortant'!$I$9:$S$167,COLUMN(),0),"")</f>
        <v>0</v>
      </c>
      <c r="L1544" s="2" t="str">
        <f>IFERROR(VLOOKUP(Tableau2[[#This Row],[PR]],'Taux sortant'!$I$9:$S$167,COLUMN(),0),"")</f>
        <v/>
      </c>
    </row>
    <row r="1545" spans="1:12" x14ac:dyDescent="0.3">
      <c r="A1545" s="1" t="s">
        <v>6048</v>
      </c>
      <c r="B1545" s="1" t="s">
        <v>5816</v>
      </c>
      <c r="C1545" s="2" t="str">
        <f>IFERROR(VLOOKUP(Tableau2[[#This Row],[PR]],'Taux sortant'!$I$9:$S$167,COLUMN(),0),"")</f>
        <v/>
      </c>
      <c r="D1545" s="2" t="str">
        <f>IFERROR(VLOOKUP(Tableau2[[#This Row],[PR]],'Taux sortant'!$I$9:$S$167,COLUMN(),0),"")</f>
        <v/>
      </c>
      <c r="E1545" s="2" t="str">
        <f>IFERROR(VLOOKUP(Tableau2[[#This Row],[PR]],'Taux sortant'!$I$9:$S$167,COLUMN(),0),"")</f>
        <v/>
      </c>
      <c r="F1545" s="2" t="str">
        <f>IFERROR(VLOOKUP(Tableau2[[#This Row],[PR]],'Taux sortant'!$I$9:$S$167,COLUMN(),0),"")</f>
        <v/>
      </c>
      <c r="G1545" s="2" t="str">
        <f>IFERROR(VLOOKUP(Tableau2[[#This Row],[PR]],'Taux sortant'!$I$9:$S$167,COLUMN(),0),"")</f>
        <v/>
      </c>
      <c r="H1545" s="2" t="str">
        <f>IFERROR(VLOOKUP(Tableau2[[#This Row],[PR]],'Taux sortant'!$I$9:$S$167,COLUMN(),0),"")</f>
        <v/>
      </c>
      <c r="I1545" s="2" t="str">
        <f>IFERROR(VLOOKUP(Tableau2[[#This Row],[PR]],'Taux sortant'!$I$9:$S$167,COLUMN(),0),"")</f>
        <v/>
      </c>
      <c r="J1545" s="2" t="str">
        <f>IFERROR(VLOOKUP(Tableau2[[#This Row],[PR]],'Taux sortant'!$I$9:$S$167,COLUMN(),0),"")</f>
        <v/>
      </c>
      <c r="K1545" s="2" t="str">
        <f>IFERROR(VLOOKUP(Tableau2[[#This Row],[PR]],'Taux sortant'!$I$9:$S$167,COLUMN(),0),"")</f>
        <v/>
      </c>
      <c r="L1545" s="2" t="str">
        <f>IFERROR(VLOOKUP(Tableau2[[#This Row],[PR]],'Taux sortant'!$I$9:$S$167,COLUMN(),0),"")</f>
        <v/>
      </c>
    </row>
    <row r="1546" spans="1:12" x14ac:dyDescent="0.3">
      <c r="A1546" s="1" t="s">
        <v>6051</v>
      </c>
      <c r="B1546" s="1" t="s">
        <v>5832</v>
      </c>
      <c r="C1546" s="2">
        <f>IFERROR(VLOOKUP(Tableau2[[#This Row],[PR]],'Taux sortant'!$I$9:$S$167,COLUMN(),0),"")</f>
        <v>31.17</v>
      </c>
      <c r="D1546" s="2">
        <f>IFERROR(VLOOKUP(Tableau2[[#This Row],[PR]],'Taux sortant'!$I$9:$S$167,COLUMN(),0),"")</f>
        <v>27.9</v>
      </c>
      <c r="E1546" s="2">
        <f>IFERROR(VLOOKUP(Tableau2[[#This Row],[PR]],'Taux sortant'!$I$9:$S$167,COLUMN(),0),"")</f>
        <v>24.1</v>
      </c>
      <c r="F1546" s="2">
        <f>IFERROR(VLOOKUP(Tableau2[[#This Row],[PR]],'Taux sortant'!$I$9:$S$167,COLUMN(),0),"")</f>
        <v>22.18</v>
      </c>
      <c r="G1546" s="2">
        <f>IFERROR(VLOOKUP(Tableau2[[#This Row],[PR]],'Taux sortant'!$I$9:$S$167,COLUMN(),0),"")</f>
        <v>19.97</v>
      </c>
      <c r="H1546" s="2">
        <f>IFERROR(VLOOKUP(Tableau2[[#This Row],[PR]],'Taux sortant'!$I$9:$S$167,COLUMN(),0),"")</f>
        <v>17.98</v>
      </c>
      <c r="I1546" s="2">
        <f>IFERROR(VLOOKUP(Tableau2[[#This Row],[PR]],'Taux sortant'!$I$9:$S$167,COLUMN(),0),"")</f>
        <v>16.45</v>
      </c>
      <c r="J1546" s="2">
        <f>IFERROR(VLOOKUP(Tableau2[[#This Row],[PR]],'Taux sortant'!$I$9:$S$167,COLUMN(),0),"")</f>
        <v>0</v>
      </c>
      <c r="K1546" s="2">
        <f>IFERROR(VLOOKUP(Tableau2[[#This Row],[PR]],'Taux sortant'!$I$9:$S$167,COLUMN(),0),"")</f>
        <v>0</v>
      </c>
      <c r="L1546" s="2" t="str">
        <f>IFERROR(VLOOKUP(Tableau2[[#This Row],[PR]],'Taux sortant'!$I$9:$S$167,COLUMN(),0),"")</f>
        <v/>
      </c>
    </row>
    <row r="1547" spans="1:12" x14ac:dyDescent="0.3">
      <c r="A1547" s="1" t="s">
        <v>6054</v>
      </c>
      <c r="B1547" s="1" t="s">
        <v>46</v>
      </c>
      <c r="C1547" s="2" t="str">
        <f>IFERROR(VLOOKUP(Tableau2[[#This Row],[PR]],'Taux sortant'!$I$9:$S$167,COLUMN(),0),"")</f>
        <v/>
      </c>
      <c r="D1547" s="2" t="str">
        <f>IFERROR(VLOOKUP(Tableau2[[#This Row],[PR]],'Taux sortant'!$I$9:$S$167,COLUMN(),0),"")</f>
        <v/>
      </c>
      <c r="E1547" s="2" t="str">
        <f>IFERROR(VLOOKUP(Tableau2[[#This Row],[PR]],'Taux sortant'!$I$9:$S$167,COLUMN(),0),"")</f>
        <v/>
      </c>
      <c r="F1547" s="2" t="str">
        <f>IFERROR(VLOOKUP(Tableau2[[#This Row],[PR]],'Taux sortant'!$I$9:$S$167,COLUMN(),0),"")</f>
        <v/>
      </c>
      <c r="G1547" s="2" t="str">
        <f>IFERROR(VLOOKUP(Tableau2[[#This Row],[PR]],'Taux sortant'!$I$9:$S$167,COLUMN(),0),"")</f>
        <v/>
      </c>
      <c r="H1547" s="2" t="str">
        <f>IFERROR(VLOOKUP(Tableau2[[#This Row],[PR]],'Taux sortant'!$I$9:$S$167,COLUMN(),0),"")</f>
        <v/>
      </c>
      <c r="I1547" s="2" t="str">
        <f>IFERROR(VLOOKUP(Tableau2[[#This Row],[PR]],'Taux sortant'!$I$9:$S$167,COLUMN(),0),"")</f>
        <v/>
      </c>
      <c r="J1547" s="2" t="str">
        <f>IFERROR(VLOOKUP(Tableau2[[#This Row],[PR]],'Taux sortant'!$I$9:$S$167,COLUMN(),0),"")</f>
        <v/>
      </c>
      <c r="K1547" s="2" t="str">
        <f>IFERROR(VLOOKUP(Tableau2[[#This Row],[PR]],'Taux sortant'!$I$9:$S$167,COLUMN(),0),"")</f>
        <v/>
      </c>
      <c r="L1547" s="2" t="str">
        <f>IFERROR(VLOOKUP(Tableau2[[#This Row],[PR]],'Taux sortant'!$I$9:$S$167,COLUMN(),0),"")</f>
        <v/>
      </c>
    </row>
    <row r="1548" spans="1:12" x14ac:dyDescent="0.3">
      <c r="A1548" s="1" t="s">
        <v>3212</v>
      </c>
      <c r="B1548" s="1" t="s">
        <v>3164</v>
      </c>
      <c r="C1548" s="2">
        <f>IFERROR(VLOOKUP(Tableau2[[#This Row],[PR]],'Taux sortant'!$I$9:$S$167,COLUMN(),0),"")</f>
        <v>15.9</v>
      </c>
      <c r="D1548" s="2">
        <f>IFERROR(VLOOKUP(Tableau2[[#This Row],[PR]],'Taux sortant'!$I$9:$S$167,COLUMN(),0),"")</f>
        <v>13.36</v>
      </c>
      <c r="E1548" s="2">
        <f>IFERROR(VLOOKUP(Tableau2[[#This Row],[PR]],'Taux sortant'!$I$9:$S$167,COLUMN(),0),"")</f>
        <v>10.43</v>
      </c>
      <c r="F1548" s="2">
        <f>IFERROR(VLOOKUP(Tableau2[[#This Row],[PR]],'Taux sortant'!$I$9:$S$167,COLUMN(),0),"")</f>
        <v>8.9700000000000006</v>
      </c>
      <c r="G1548" s="2">
        <f>IFERROR(VLOOKUP(Tableau2[[#This Row],[PR]],'Taux sortant'!$I$9:$S$167,COLUMN(),0),"")</f>
        <v>7.72</v>
      </c>
      <c r="H1548" s="2">
        <f>IFERROR(VLOOKUP(Tableau2[[#This Row],[PR]],'Taux sortant'!$I$9:$S$167,COLUMN(),0),"")</f>
        <v>6.68</v>
      </c>
      <c r="I1548" s="2">
        <f>IFERROR(VLOOKUP(Tableau2[[#This Row],[PR]],'Taux sortant'!$I$9:$S$167,COLUMN(),0),"")</f>
        <v>5.85</v>
      </c>
      <c r="J1548" s="2">
        <f>IFERROR(VLOOKUP(Tableau2[[#This Row],[PR]],'Taux sortant'!$I$9:$S$167,COLUMN(),0),"")</f>
        <v>0</v>
      </c>
      <c r="K1548" s="2">
        <f>IFERROR(VLOOKUP(Tableau2[[#This Row],[PR]],'Taux sortant'!$I$9:$S$167,COLUMN(),0),"")</f>
        <v>0</v>
      </c>
      <c r="L1548" s="2" t="str">
        <f>IFERROR(VLOOKUP(Tableau2[[#This Row],[PR]],'Taux sortant'!$I$9:$S$167,COLUMN(),0),"")</f>
        <v/>
      </c>
    </row>
    <row r="1549" spans="1:12" x14ac:dyDescent="0.3">
      <c r="A1549" s="1" t="s">
        <v>4280</v>
      </c>
      <c r="B1549" s="1" t="s">
        <v>4145</v>
      </c>
      <c r="C1549" s="2">
        <f>IFERROR(VLOOKUP(Tableau2[[#This Row],[PR]],'Taux sortant'!$I$9:$S$167,COLUMN(),0),"")</f>
        <v>22.32</v>
      </c>
      <c r="D1549" s="2">
        <f>IFERROR(VLOOKUP(Tableau2[[#This Row],[PR]],'Taux sortant'!$I$9:$S$167,COLUMN(),0),"")</f>
        <v>19.86</v>
      </c>
      <c r="E1549" s="2">
        <f>IFERROR(VLOOKUP(Tableau2[[#This Row],[PR]],'Taux sortant'!$I$9:$S$167,COLUMN(),0),"")</f>
        <v>16.239999999999998</v>
      </c>
      <c r="F1549" s="2">
        <f>IFERROR(VLOOKUP(Tableau2[[#This Row],[PR]],'Taux sortant'!$I$9:$S$167,COLUMN(),0),"")</f>
        <v>14.04</v>
      </c>
      <c r="G1549" s="2">
        <f>IFERROR(VLOOKUP(Tableau2[[#This Row],[PR]],'Taux sortant'!$I$9:$S$167,COLUMN(),0),"")</f>
        <v>12.21</v>
      </c>
      <c r="H1549" s="2">
        <f>IFERROR(VLOOKUP(Tableau2[[#This Row],[PR]],'Taux sortant'!$I$9:$S$167,COLUMN(),0),"")</f>
        <v>10.16</v>
      </c>
      <c r="I1549" s="2">
        <f>IFERROR(VLOOKUP(Tableau2[[#This Row],[PR]],'Taux sortant'!$I$9:$S$167,COLUMN(),0),"")</f>
        <v>8.69</v>
      </c>
      <c r="J1549" s="2">
        <f>IFERROR(VLOOKUP(Tableau2[[#This Row],[PR]],'Taux sortant'!$I$9:$S$167,COLUMN(),0),"")</f>
        <v>0</v>
      </c>
      <c r="K1549" s="2">
        <f>IFERROR(VLOOKUP(Tableau2[[#This Row],[PR]],'Taux sortant'!$I$9:$S$167,COLUMN(),0),"")</f>
        <v>0</v>
      </c>
      <c r="L1549" s="2" t="str">
        <f>IFERROR(VLOOKUP(Tableau2[[#This Row],[PR]],'Taux sortant'!$I$9:$S$167,COLUMN(),0),"")</f>
        <v/>
      </c>
    </row>
    <row r="1550" spans="1:12" x14ac:dyDescent="0.3">
      <c r="A1550" s="1" t="s">
        <v>6057</v>
      </c>
      <c r="B1550" s="1" t="s">
        <v>2203</v>
      </c>
      <c r="C1550" s="2">
        <f>IFERROR(VLOOKUP(Tableau2[[#This Row],[PR]],'Taux sortant'!$I$9:$S$167,COLUMN(),0),"")</f>
        <v>27.96</v>
      </c>
      <c r="D1550" s="2">
        <f>IFERROR(VLOOKUP(Tableau2[[#This Row],[PR]],'Taux sortant'!$I$9:$S$167,COLUMN(),0),"")</f>
        <v>24.55</v>
      </c>
      <c r="E1550" s="2">
        <f>IFERROR(VLOOKUP(Tableau2[[#This Row],[PR]],'Taux sortant'!$I$9:$S$167,COLUMN(),0),"")</f>
        <v>20.54</v>
      </c>
      <c r="F1550" s="2">
        <f>IFERROR(VLOOKUP(Tableau2[[#This Row],[PR]],'Taux sortant'!$I$9:$S$167,COLUMN(),0),"")</f>
        <v>18.54</v>
      </c>
      <c r="G1550" s="2">
        <f>IFERROR(VLOOKUP(Tableau2[[#This Row],[PR]],'Taux sortant'!$I$9:$S$167,COLUMN(),0),"")</f>
        <v>16.350000000000001</v>
      </c>
      <c r="H1550" s="2">
        <f>IFERROR(VLOOKUP(Tableau2[[#This Row],[PR]],'Taux sortant'!$I$9:$S$167,COLUMN(),0),"")</f>
        <v>14.17</v>
      </c>
      <c r="I1550" s="2">
        <f>IFERROR(VLOOKUP(Tableau2[[#This Row],[PR]],'Taux sortant'!$I$9:$S$167,COLUMN(),0),"")</f>
        <v>12.23</v>
      </c>
      <c r="J1550" s="2">
        <f>IFERROR(VLOOKUP(Tableau2[[#This Row],[PR]],'Taux sortant'!$I$9:$S$167,COLUMN(),0),"")</f>
        <v>0</v>
      </c>
      <c r="K1550" s="2">
        <f>IFERROR(VLOOKUP(Tableau2[[#This Row],[PR]],'Taux sortant'!$I$9:$S$167,COLUMN(),0),"")</f>
        <v>0</v>
      </c>
      <c r="L1550" s="2" t="str">
        <f>IFERROR(VLOOKUP(Tableau2[[#This Row],[PR]],'Taux sortant'!$I$9:$S$167,COLUMN(),0),"")</f>
        <v/>
      </c>
    </row>
    <row r="1551" spans="1:12" x14ac:dyDescent="0.3">
      <c r="A1551" s="1" t="s">
        <v>3214</v>
      </c>
      <c r="B1551" s="1" t="s">
        <v>3115</v>
      </c>
      <c r="C1551" s="2">
        <f>IFERROR(VLOOKUP(Tableau2[[#This Row],[PR]],'Taux sortant'!$I$9:$S$167,COLUMN(),0),"")</f>
        <v>16.05</v>
      </c>
      <c r="D1551" s="2">
        <f>IFERROR(VLOOKUP(Tableau2[[#This Row],[PR]],'Taux sortant'!$I$9:$S$167,COLUMN(),0),"")</f>
        <v>13.51</v>
      </c>
      <c r="E1551" s="2">
        <f>IFERROR(VLOOKUP(Tableau2[[#This Row],[PR]],'Taux sortant'!$I$9:$S$167,COLUMN(),0),"")</f>
        <v>10.52</v>
      </c>
      <c r="F1551" s="2">
        <f>IFERROR(VLOOKUP(Tableau2[[#This Row],[PR]],'Taux sortant'!$I$9:$S$167,COLUMN(),0),"")</f>
        <v>9.0500000000000007</v>
      </c>
      <c r="G1551" s="2">
        <f>IFERROR(VLOOKUP(Tableau2[[#This Row],[PR]],'Taux sortant'!$I$9:$S$167,COLUMN(),0),"")</f>
        <v>7.8</v>
      </c>
      <c r="H1551" s="2">
        <f>IFERROR(VLOOKUP(Tableau2[[#This Row],[PR]],'Taux sortant'!$I$9:$S$167,COLUMN(),0),"")</f>
        <v>6.76</v>
      </c>
      <c r="I1551" s="2">
        <f>IFERROR(VLOOKUP(Tableau2[[#This Row],[PR]],'Taux sortant'!$I$9:$S$167,COLUMN(),0),"")</f>
        <v>5.92</v>
      </c>
      <c r="J1551" s="2">
        <f>IFERROR(VLOOKUP(Tableau2[[#This Row],[PR]],'Taux sortant'!$I$9:$S$167,COLUMN(),0),"")</f>
        <v>0</v>
      </c>
      <c r="K1551" s="2">
        <f>IFERROR(VLOOKUP(Tableau2[[#This Row],[PR]],'Taux sortant'!$I$9:$S$167,COLUMN(),0),"")</f>
        <v>0</v>
      </c>
      <c r="L1551" s="2" t="str">
        <f>IFERROR(VLOOKUP(Tableau2[[#This Row],[PR]],'Taux sortant'!$I$9:$S$167,COLUMN(),0),"")</f>
        <v/>
      </c>
    </row>
    <row r="1552" spans="1:12" x14ac:dyDescent="0.3">
      <c r="A1552" s="1" t="s">
        <v>6059</v>
      </c>
      <c r="B1552" s="1" t="s">
        <v>5816</v>
      </c>
      <c r="C1552" s="2" t="str">
        <f>IFERROR(VLOOKUP(Tableau2[[#This Row],[PR]],'Taux sortant'!$I$9:$S$167,COLUMN(),0),"")</f>
        <v/>
      </c>
      <c r="D1552" s="2" t="str">
        <f>IFERROR(VLOOKUP(Tableau2[[#This Row],[PR]],'Taux sortant'!$I$9:$S$167,COLUMN(),0),"")</f>
        <v/>
      </c>
      <c r="E1552" s="2" t="str">
        <f>IFERROR(VLOOKUP(Tableau2[[#This Row],[PR]],'Taux sortant'!$I$9:$S$167,COLUMN(),0),"")</f>
        <v/>
      </c>
      <c r="F1552" s="2" t="str">
        <f>IFERROR(VLOOKUP(Tableau2[[#This Row],[PR]],'Taux sortant'!$I$9:$S$167,COLUMN(),0),"")</f>
        <v/>
      </c>
      <c r="G1552" s="2" t="str">
        <f>IFERROR(VLOOKUP(Tableau2[[#This Row],[PR]],'Taux sortant'!$I$9:$S$167,COLUMN(),0),"")</f>
        <v/>
      </c>
      <c r="H1552" s="2" t="str">
        <f>IFERROR(VLOOKUP(Tableau2[[#This Row],[PR]],'Taux sortant'!$I$9:$S$167,COLUMN(),0),"")</f>
        <v/>
      </c>
      <c r="I1552" s="2" t="str">
        <f>IFERROR(VLOOKUP(Tableau2[[#This Row],[PR]],'Taux sortant'!$I$9:$S$167,COLUMN(),0),"")</f>
        <v/>
      </c>
      <c r="J1552" s="2" t="str">
        <f>IFERROR(VLOOKUP(Tableau2[[#This Row],[PR]],'Taux sortant'!$I$9:$S$167,COLUMN(),0),"")</f>
        <v/>
      </c>
      <c r="K1552" s="2" t="str">
        <f>IFERROR(VLOOKUP(Tableau2[[#This Row],[PR]],'Taux sortant'!$I$9:$S$167,COLUMN(),0),"")</f>
        <v/>
      </c>
      <c r="L1552" s="2" t="str">
        <f>IFERROR(VLOOKUP(Tableau2[[#This Row],[PR]],'Taux sortant'!$I$9:$S$167,COLUMN(),0),"")</f>
        <v/>
      </c>
    </row>
    <row r="1553" spans="1:12" x14ac:dyDescent="0.3">
      <c r="A1553" s="1" t="s">
        <v>6062</v>
      </c>
      <c r="B1553" s="1" t="s">
        <v>3761</v>
      </c>
      <c r="C1553" s="2">
        <f>IFERROR(VLOOKUP(Tableau2[[#This Row],[PR]],'Taux sortant'!$I$9:$S$167,COLUMN(),0),"")</f>
        <v>36.270000000000003</v>
      </c>
      <c r="D1553" s="2">
        <f>IFERROR(VLOOKUP(Tableau2[[#This Row],[PR]],'Taux sortant'!$I$9:$S$167,COLUMN(),0),"")</f>
        <v>33.01</v>
      </c>
      <c r="E1553" s="2">
        <f>IFERROR(VLOOKUP(Tableau2[[#This Row],[PR]],'Taux sortant'!$I$9:$S$167,COLUMN(),0),"")</f>
        <v>28.57</v>
      </c>
      <c r="F1553" s="2">
        <f>IFERROR(VLOOKUP(Tableau2[[#This Row],[PR]],'Taux sortant'!$I$9:$S$167,COLUMN(),0),"")</f>
        <v>25.82</v>
      </c>
      <c r="G1553" s="2">
        <f>IFERROR(VLOOKUP(Tableau2[[#This Row],[PR]],'Taux sortant'!$I$9:$S$167,COLUMN(),0),"")</f>
        <v>22.99</v>
      </c>
      <c r="H1553" s="2">
        <f>IFERROR(VLOOKUP(Tableau2[[#This Row],[PR]],'Taux sortant'!$I$9:$S$167,COLUMN(),0),"")</f>
        <v>19.46</v>
      </c>
      <c r="I1553" s="2">
        <f>IFERROR(VLOOKUP(Tableau2[[#This Row],[PR]],'Taux sortant'!$I$9:$S$167,COLUMN(),0),"")</f>
        <v>16.46</v>
      </c>
      <c r="J1553" s="2">
        <f>IFERROR(VLOOKUP(Tableau2[[#This Row],[PR]],'Taux sortant'!$I$9:$S$167,COLUMN(),0),"")</f>
        <v>0</v>
      </c>
      <c r="K1553" s="2">
        <f>IFERROR(VLOOKUP(Tableau2[[#This Row],[PR]],'Taux sortant'!$I$9:$S$167,COLUMN(),0),"")</f>
        <v>0</v>
      </c>
      <c r="L1553" s="2" t="str">
        <f>IFERROR(VLOOKUP(Tableau2[[#This Row],[PR]],'Taux sortant'!$I$9:$S$167,COLUMN(),0),"")</f>
        <v/>
      </c>
    </row>
    <row r="1554" spans="1:12" x14ac:dyDescent="0.3">
      <c r="A1554" s="1" t="s">
        <v>4283</v>
      </c>
      <c r="B1554" s="1" t="s">
        <v>4284</v>
      </c>
      <c r="C1554" s="2">
        <f>IFERROR(VLOOKUP(Tableau2[[#This Row],[PR]],'Taux sortant'!$I$9:$S$167,COLUMN(),0),"")</f>
        <v>25.1</v>
      </c>
      <c r="D1554" s="2">
        <f>IFERROR(VLOOKUP(Tableau2[[#This Row],[PR]],'Taux sortant'!$I$9:$S$167,COLUMN(),0),"")</f>
        <v>21.72</v>
      </c>
      <c r="E1554" s="2">
        <f>IFERROR(VLOOKUP(Tableau2[[#This Row],[PR]],'Taux sortant'!$I$9:$S$167,COLUMN(),0),"")</f>
        <v>17.420000000000002</v>
      </c>
      <c r="F1554" s="2">
        <f>IFERROR(VLOOKUP(Tableau2[[#This Row],[PR]],'Taux sortant'!$I$9:$S$167,COLUMN(),0),"")</f>
        <v>14.3</v>
      </c>
      <c r="G1554" s="2">
        <f>IFERROR(VLOOKUP(Tableau2[[#This Row],[PR]],'Taux sortant'!$I$9:$S$167,COLUMN(),0),"")</f>
        <v>12.48</v>
      </c>
      <c r="H1554" s="2">
        <f>IFERROR(VLOOKUP(Tableau2[[#This Row],[PR]],'Taux sortant'!$I$9:$S$167,COLUMN(),0),"")</f>
        <v>9.86</v>
      </c>
      <c r="I1554" s="2">
        <f>IFERROR(VLOOKUP(Tableau2[[#This Row],[PR]],'Taux sortant'!$I$9:$S$167,COLUMN(),0),"")</f>
        <v>8.82</v>
      </c>
      <c r="J1554" s="2">
        <f>IFERROR(VLOOKUP(Tableau2[[#This Row],[PR]],'Taux sortant'!$I$9:$S$167,COLUMN(),0),"")</f>
        <v>0</v>
      </c>
      <c r="K1554" s="2">
        <f>IFERROR(VLOOKUP(Tableau2[[#This Row],[PR]],'Taux sortant'!$I$9:$S$167,COLUMN(),0),"")</f>
        <v>0</v>
      </c>
      <c r="L1554" s="2" t="str">
        <f>IFERROR(VLOOKUP(Tableau2[[#This Row],[PR]],'Taux sortant'!$I$9:$S$167,COLUMN(),0),"")</f>
        <v/>
      </c>
    </row>
    <row r="1555" spans="1:12" x14ac:dyDescent="0.3">
      <c r="A1555" s="1" t="s">
        <v>435</v>
      </c>
      <c r="B1555" s="1" t="s">
        <v>51</v>
      </c>
      <c r="C1555" s="2">
        <f>IFERROR(VLOOKUP(Tableau2[[#This Row],[PR]],'Taux sortant'!$I$9:$S$167,COLUMN(),0),"")</f>
        <v>14</v>
      </c>
      <c r="D1555" s="2">
        <f>IFERROR(VLOOKUP(Tableau2[[#This Row],[PR]],'Taux sortant'!$I$9:$S$167,COLUMN(),0),"")</f>
        <v>11.3</v>
      </c>
      <c r="E1555" s="2">
        <f>IFERROR(VLOOKUP(Tableau2[[#This Row],[PR]],'Taux sortant'!$I$9:$S$167,COLUMN(),0),"")</f>
        <v>8.23</v>
      </c>
      <c r="F1555" s="2">
        <f>IFERROR(VLOOKUP(Tableau2[[#This Row],[PR]],'Taux sortant'!$I$9:$S$167,COLUMN(),0),"")</f>
        <v>6.77</v>
      </c>
      <c r="G1555" s="2">
        <f>IFERROR(VLOOKUP(Tableau2[[#This Row],[PR]],'Taux sortant'!$I$9:$S$167,COLUMN(),0),"")</f>
        <v>5.71</v>
      </c>
      <c r="H1555" s="2">
        <f>IFERROR(VLOOKUP(Tableau2[[#This Row],[PR]],'Taux sortant'!$I$9:$S$167,COLUMN(),0),"")</f>
        <v>4.8099999999999996</v>
      </c>
      <c r="I1555" s="2">
        <f>IFERROR(VLOOKUP(Tableau2[[#This Row],[PR]],'Taux sortant'!$I$9:$S$167,COLUMN(),0),"")</f>
        <v>4.22</v>
      </c>
      <c r="J1555" s="2">
        <f>IFERROR(VLOOKUP(Tableau2[[#This Row],[PR]],'Taux sortant'!$I$9:$S$167,COLUMN(),0),"")</f>
        <v>0</v>
      </c>
      <c r="K1555" s="2">
        <f>IFERROR(VLOOKUP(Tableau2[[#This Row],[PR]],'Taux sortant'!$I$9:$S$167,COLUMN(),0),"")</f>
        <v>0</v>
      </c>
      <c r="L1555" s="2" t="str">
        <f>IFERROR(VLOOKUP(Tableau2[[#This Row],[PR]],'Taux sortant'!$I$9:$S$167,COLUMN(),0),"")</f>
        <v/>
      </c>
    </row>
    <row r="1556" spans="1:12" x14ac:dyDescent="0.3">
      <c r="A1556" s="1" t="s">
        <v>1539</v>
      </c>
      <c r="B1556" s="1" t="s">
        <v>1540</v>
      </c>
      <c r="C1556" s="2">
        <f>IFERROR(VLOOKUP(Tableau2[[#This Row],[PR]],'Taux sortant'!$I$9:$S$167,COLUMN(),0),"")</f>
        <v>9.59</v>
      </c>
      <c r="D1556" s="2">
        <f>IFERROR(VLOOKUP(Tableau2[[#This Row],[PR]],'Taux sortant'!$I$9:$S$167,COLUMN(),0),"")</f>
        <v>7.53</v>
      </c>
      <c r="E1556" s="2">
        <f>IFERROR(VLOOKUP(Tableau2[[#This Row],[PR]],'Taux sortant'!$I$9:$S$167,COLUMN(),0),"")</f>
        <v>5.2</v>
      </c>
      <c r="F1556" s="2">
        <f>IFERROR(VLOOKUP(Tableau2[[#This Row],[PR]],'Taux sortant'!$I$9:$S$167,COLUMN(),0),"")</f>
        <v>4.08</v>
      </c>
      <c r="G1556" s="2">
        <f>IFERROR(VLOOKUP(Tableau2[[#This Row],[PR]],'Taux sortant'!$I$9:$S$167,COLUMN(),0),"")</f>
        <v>3.34</v>
      </c>
      <c r="H1556" s="2">
        <f>IFERROR(VLOOKUP(Tableau2[[#This Row],[PR]],'Taux sortant'!$I$9:$S$167,COLUMN(),0),"")</f>
        <v>2.88</v>
      </c>
      <c r="I1556" s="2">
        <f>IFERROR(VLOOKUP(Tableau2[[#This Row],[PR]],'Taux sortant'!$I$9:$S$167,COLUMN(),0),"")</f>
        <v>2.59</v>
      </c>
      <c r="J1556" s="2">
        <f>IFERROR(VLOOKUP(Tableau2[[#This Row],[PR]],'Taux sortant'!$I$9:$S$167,COLUMN(),0),"")</f>
        <v>0</v>
      </c>
      <c r="K1556" s="2">
        <f>IFERROR(VLOOKUP(Tableau2[[#This Row],[PR]],'Taux sortant'!$I$9:$S$167,COLUMN(),0),"")</f>
        <v>0</v>
      </c>
      <c r="L1556" s="2" t="str">
        <f>IFERROR(VLOOKUP(Tableau2[[#This Row],[PR]],'Taux sortant'!$I$9:$S$167,COLUMN(),0),"")</f>
        <v/>
      </c>
    </row>
    <row r="1557" spans="1:12" x14ac:dyDescent="0.3">
      <c r="A1557" s="1" t="s">
        <v>3217</v>
      </c>
      <c r="B1557" s="1" t="s">
        <v>17</v>
      </c>
      <c r="C1557" s="2">
        <f>IFERROR(VLOOKUP(Tableau2[[#This Row],[PR]],'Taux sortant'!$I$9:$S$167,COLUMN(),0),"")</f>
        <v>15.12</v>
      </c>
      <c r="D1557" s="2">
        <f>IFERROR(VLOOKUP(Tableau2[[#This Row],[PR]],'Taux sortant'!$I$9:$S$167,COLUMN(),0),"")</f>
        <v>12.61</v>
      </c>
      <c r="E1557" s="2">
        <f>IFERROR(VLOOKUP(Tableau2[[#This Row],[PR]],'Taux sortant'!$I$9:$S$167,COLUMN(),0),"")</f>
        <v>9.7200000000000006</v>
      </c>
      <c r="F1557" s="2">
        <f>IFERROR(VLOOKUP(Tableau2[[#This Row],[PR]],'Taux sortant'!$I$9:$S$167,COLUMN(),0),"")</f>
        <v>8.27</v>
      </c>
      <c r="G1557" s="2">
        <f>IFERROR(VLOOKUP(Tableau2[[#This Row],[PR]],'Taux sortant'!$I$9:$S$167,COLUMN(),0),"")</f>
        <v>7.1</v>
      </c>
      <c r="H1557" s="2">
        <f>IFERROR(VLOOKUP(Tableau2[[#This Row],[PR]],'Taux sortant'!$I$9:$S$167,COLUMN(),0),"")</f>
        <v>6.12</v>
      </c>
      <c r="I1557" s="2">
        <f>IFERROR(VLOOKUP(Tableau2[[#This Row],[PR]],'Taux sortant'!$I$9:$S$167,COLUMN(),0),"")</f>
        <v>5.33</v>
      </c>
      <c r="J1557" s="2">
        <f>IFERROR(VLOOKUP(Tableau2[[#This Row],[PR]],'Taux sortant'!$I$9:$S$167,COLUMN(),0),"")</f>
        <v>0</v>
      </c>
      <c r="K1557" s="2">
        <f>IFERROR(VLOOKUP(Tableau2[[#This Row],[PR]],'Taux sortant'!$I$9:$S$167,COLUMN(),0),"")</f>
        <v>0</v>
      </c>
      <c r="L1557" s="2" t="str">
        <f>IFERROR(VLOOKUP(Tableau2[[#This Row],[PR]],'Taux sortant'!$I$9:$S$167,COLUMN(),0),"")</f>
        <v/>
      </c>
    </row>
    <row r="1558" spans="1:12" x14ac:dyDescent="0.3">
      <c r="A1558" s="1" t="s">
        <v>4287</v>
      </c>
      <c r="B1558" s="1" t="s">
        <v>4169</v>
      </c>
      <c r="C1558" s="2">
        <f>IFERROR(VLOOKUP(Tableau2[[#This Row],[PR]],'Taux sortant'!$I$9:$S$167,COLUMN(),0),"")</f>
        <v>15.83</v>
      </c>
      <c r="D1558" s="2">
        <f>IFERROR(VLOOKUP(Tableau2[[#This Row],[PR]],'Taux sortant'!$I$9:$S$167,COLUMN(),0),"")</f>
        <v>13.3</v>
      </c>
      <c r="E1558" s="2">
        <f>IFERROR(VLOOKUP(Tableau2[[#This Row],[PR]],'Taux sortant'!$I$9:$S$167,COLUMN(),0),"")</f>
        <v>10.32</v>
      </c>
      <c r="F1558" s="2">
        <f>IFERROR(VLOOKUP(Tableau2[[#This Row],[PR]],'Taux sortant'!$I$9:$S$167,COLUMN(),0),"")</f>
        <v>8.84</v>
      </c>
      <c r="G1558" s="2">
        <f>IFERROR(VLOOKUP(Tableau2[[#This Row],[PR]],'Taux sortant'!$I$9:$S$167,COLUMN(),0),"")</f>
        <v>7.55</v>
      </c>
      <c r="H1558" s="2">
        <f>IFERROR(VLOOKUP(Tableau2[[#This Row],[PR]],'Taux sortant'!$I$9:$S$167,COLUMN(),0),"")</f>
        <v>6.43</v>
      </c>
      <c r="I1558" s="2">
        <f>IFERROR(VLOOKUP(Tableau2[[#This Row],[PR]],'Taux sortant'!$I$9:$S$167,COLUMN(),0),"")</f>
        <v>5.52</v>
      </c>
      <c r="J1558" s="2">
        <f>IFERROR(VLOOKUP(Tableau2[[#This Row],[PR]],'Taux sortant'!$I$9:$S$167,COLUMN(),0),"")</f>
        <v>0</v>
      </c>
      <c r="K1558" s="2">
        <f>IFERROR(VLOOKUP(Tableau2[[#This Row],[PR]],'Taux sortant'!$I$9:$S$167,COLUMN(),0),"")</f>
        <v>0</v>
      </c>
      <c r="L1558" s="2" t="str">
        <f>IFERROR(VLOOKUP(Tableau2[[#This Row],[PR]],'Taux sortant'!$I$9:$S$167,COLUMN(),0),"")</f>
        <v/>
      </c>
    </row>
    <row r="1559" spans="1:12" x14ac:dyDescent="0.3">
      <c r="A1559" s="1" t="s">
        <v>5431</v>
      </c>
      <c r="B1559" s="1" t="s">
        <v>5362</v>
      </c>
      <c r="C1559" s="2" t="str">
        <f>IFERROR(VLOOKUP(Tableau2[[#This Row],[PR]],'Taux sortant'!$I$9:$S$167,COLUMN(),0),"")</f>
        <v/>
      </c>
      <c r="D1559" s="2" t="str">
        <f>IFERROR(VLOOKUP(Tableau2[[#This Row],[PR]],'Taux sortant'!$I$9:$S$167,COLUMN(),0),"")</f>
        <v/>
      </c>
      <c r="E1559" s="2" t="str">
        <f>IFERROR(VLOOKUP(Tableau2[[#This Row],[PR]],'Taux sortant'!$I$9:$S$167,COLUMN(),0),"")</f>
        <v/>
      </c>
      <c r="F1559" s="2" t="str">
        <f>IFERROR(VLOOKUP(Tableau2[[#This Row],[PR]],'Taux sortant'!$I$9:$S$167,COLUMN(),0),"")</f>
        <v/>
      </c>
      <c r="G1559" s="2" t="str">
        <f>IFERROR(VLOOKUP(Tableau2[[#This Row],[PR]],'Taux sortant'!$I$9:$S$167,COLUMN(),0),"")</f>
        <v/>
      </c>
      <c r="H1559" s="2" t="str">
        <f>IFERROR(VLOOKUP(Tableau2[[#This Row],[PR]],'Taux sortant'!$I$9:$S$167,COLUMN(),0),"")</f>
        <v/>
      </c>
      <c r="I1559" s="2" t="str">
        <f>IFERROR(VLOOKUP(Tableau2[[#This Row],[PR]],'Taux sortant'!$I$9:$S$167,COLUMN(),0),"")</f>
        <v/>
      </c>
      <c r="J1559" s="2" t="str">
        <f>IFERROR(VLOOKUP(Tableau2[[#This Row],[PR]],'Taux sortant'!$I$9:$S$167,COLUMN(),0),"")</f>
        <v/>
      </c>
      <c r="K1559" s="2" t="str">
        <f>IFERROR(VLOOKUP(Tableau2[[#This Row],[PR]],'Taux sortant'!$I$9:$S$167,COLUMN(),0),"")</f>
        <v/>
      </c>
      <c r="L1559" s="2" t="str">
        <f>IFERROR(VLOOKUP(Tableau2[[#This Row],[PR]],'Taux sortant'!$I$9:$S$167,COLUMN(),0),"")</f>
        <v/>
      </c>
    </row>
    <row r="1560" spans="1:12" x14ac:dyDescent="0.3">
      <c r="A1560" s="1" t="s">
        <v>6064</v>
      </c>
      <c r="B1560" s="1" t="s">
        <v>5845</v>
      </c>
      <c r="C1560" s="2">
        <f>IFERROR(VLOOKUP(Tableau2[[#This Row],[PR]],'Taux sortant'!$I$9:$S$167,COLUMN(),0),"")</f>
        <v>36.74</v>
      </c>
      <c r="D1560" s="2">
        <f>IFERROR(VLOOKUP(Tableau2[[#This Row],[PR]],'Taux sortant'!$I$9:$S$167,COLUMN(),0),"")</f>
        <v>33.47</v>
      </c>
      <c r="E1560" s="2">
        <f>IFERROR(VLOOKUP(Tableau2[[#This Row],[PR]],'Taux sortant'!$I$9:$S$167,COLUMN(),0),"")</f>
        <v>28.88</v>
      </c>
      <c r="F1560" s="2">
        <f>IFERROR(VLOOKUP(Tableau2[[#This Row],[PR]],'Taux sortant'!$I$9:$S$167,COLUMN(),0),"")</f>
        <v>26.18</v>
      </c>
      <c r="G1560" s="2">
        <f>IFERROR(VLOOKUP(Tableau2[[#This Row],[PR]],'Taux sortant'!$I$9:$S$167,COLUMN(),0),"")</f>
        <v>23.09</v>
      </c>
      <c r="H1560" s="2">
        <f>IFERROR(VLOOKUP(Tableau2[[#This Row],[PR]],'Taux sortant'!$I$9:$S$167,COLUMN(),0),"")</f>
        <v>20.68</v>
      </c>
      <c r="I1560" s="2">
        <f>IFERROR(VLOOKUP(Tableau2[[#This Row],[PR]],'Taux sortant'!$I$9:$S$167,COLUMN(),0),"")</f>
        <v>18.53</v>
      </c>
      <c r="J1560" s="2">
        <f>IFERROR(VLOOKUP(Tableau2[[#This Row],[PR]],'Taux sortant'!$I$9:$S$167,COLUMN(),0),"")</f>
        <v>0</v>
      </c>
      <c r="K1560" s="2">
        <f>IFERROR(VLOOKUP(Tableau2[[#This Row],[PR]],'Taux sortant'!$I$9:$S$167,COLUMN(),0),"")</f>
        <v>0</v>
      </c>
      <c r="L1560" s="2" t="str">
        <f>IFERROR(VLOOKUP(Tableau2[[#This Row],[PR]],'Taux sortant'!$I$9:$S$167,COLUMN(),0),"")</f>
        <v/>
      </c>
    </row>
    <row r="1561" spans="1:12" x14ac:dyDescent="0.3">
      <c r="A1561" s="1" t="s">
        <v>6066</v>
      </c>
      <c r="B1561" s="1" t="s">
        <v>5820</v>
      </c>
      <c r="C1561" s="2" t="str">
        <f>IFERROR(VLOOKUP(Tableau2[[#This Row],[PR]],'Taux sortant'!$I$9:$S$167,COLUMN(),0),"")</f>
        <v/>
      </c>
      <c r="D1561" s="2" t="str">
        <f>IFERROR(VLOOKUP(Tableau2[[#This Row],[PR]],'Taux sortant'!$I$9:$S$167,COLUMN(),0),"")</f>
        <v/>
      </c>
      <c r="E1561" s="2" t="str">
        <f>IFERROR(VLOOKUP(Tableau2[[#This Row],[PR]],'Taux sortant'!$I$9:$S$167,COLUMN(),0),"")</f>
        <v/>
      </c>
      <c r="F1561" s="2" t="str">
        <f>IFERROR(VLOOKUP(Tableau2[[#This Row],[PR]],'Taux sortant'!$I$9:$S$167,COLUMN(),0),"")</f>
        <v/>
      </c>
      <c r="G1561" s="2" t="str">
        <f>IFERROR(VLOOKUP(Tableau2[[#This Row],[PR]],'Taux sortant'!$I$9:$S$167,COLUMN(),0),"")</f>
        <v/>
      </c>
      <c r="H1561" s="2" t="str">
        <f>IFERROR(VLOOKUP(Tableau2[[#This Row],[PR]],'Taux sortant'!$I$9:$S$167,COLUMN(),0),"")</f>
        <v/>
      </c>
      <c r="I1561" s="2" t="str">
        <f>IFERROR(VLOOKUP(Tableau2[[#This Row],[PR]],'Taux sortant'!$I$9:$S$167,COLUMN(),0),"")</f>
        <v/>
      </c>
      <c r="J1561" s="2" t="str">
        <f>IFERROR(VLOOKUP(Tableau2[[#This Row],[PR]],'Taux sortant'!$I$9:$S$167,COLUMN(),0),"")</f>
        <v/>
      </c>
      <c r="K1561" s="2" t="str">
        <f>IFERROR(VLOOKUP(Tableau2[[#This Row],[PR]],'Taux sortant'!$I$9:$S$167,COLUMN(),0),"")</f>
        <v/>
      </c>
      <c r="L1561" s="2" t="str">
        <f>IFERROR(VLOOKUP(Tableau2[[#This Row],[PR]],'Taux sortant'!$I$9:$S$167,COLUMN(),0),"")</f>
        <v/>
      </c>
    </row>
    <row r="1562" spans="1:12" x14ac:dyDescent="0.3">
      <c r="A1562" s="1" t="s">
        <v>4290</v>
      </c>
      <c r="B1562" s="1" t="s">
        <v>4150</v>
      </c>
      <c r="C1562" s="2">
        <f>IFERROR(VLOOKUP(Tableau2[[#This Row],[PR]],'Taux sortant'!$I$9:$S$167,COLUMN(),0),"")</f>
        <v>19.84</v>
      </c>
      <c r="D1562" s="2">
        <f>IFERROR(VLOOKUP(Tableau2[[#This Row],[PR]],'Taux sortant'!$I$9:$S$167,COLUMN(),0),"")</f>
        <v>16.989999999999998</v>
      </c>
      <c r="E1562" s="2">
        <f>IFERROR(VLOOKUP(Tableau2[[#This Row],[PR]],'Taux sortant'!$I$9:$S$167,COLUMN(),0),"")</f>
        <v>13.65</v>
      </c>
      <c r="F1562" s="2">
        <f>IFERROR(VLOOKUP(Tableau2[[#This Row],[PR]],'Taux sortant'!$I$9:$S$167,COLUMN(),0),"")</f>
        <v>11.98</v>
      </c>
      <c r="G1562" s="2">
        <f>IFERROR(VLOOKUP(Tableau2[[#This Row],[PR]],'Taux sortant'!$I$9:$S$167,COLUMN(),0),"")</f>
        <v>10.41</v>
      </c>
      <c r="H1562" s="2">
        <f>IFERROR(VLOOKUP(Tableau2[[#This Row],[PR]],'Taux sortant'!$I$9:$S$167,COLUMN(),0),"")</f>
        <v>8.9600000000000009</v>
      </c>
      <c r="I1562" s="2">
        <f>IFERROR(VLOOKUP(Tableau2[[#This Row],[PR]],'Taux sortant'!$I$9:$S$167,COLUMN(),0),"")</f>
        <v>7.76</v>
      </c>
      <c r="J1562" s="2">
        <f>IFERROR(VLOOKUP(Tableau2[[#This Row],[PR]],'Taux sortant'!$I$9:$S$167,COLUMN(),0),"")</f>
        <v>0</v>
      </c>
      <c r="K1562" s="2">
        <f>IFERROR(VLOOKUP(Tableau2[[#This Row],[PR]],'Taux sortant'!$I$9:$S$167,COLUMN(),0),"")</f>
        <v>0</v>
      </c>
      <c r="L1562" s="2" t="str">
        <f>IFERROR(VLOOKUP(Tableau2[[#This Row],[PR]],'Taux sortant'!$I$9:$S$167,COLUMN(),0),"")</f>
        <v/>
      </c>
    </row>
    <row r="1563" spans="1:12" x14ac:dyDescent="0.3">
      <c r="A1563" s="1" t="s">
        <v>4293</v>
      </c>
      <c r="B1563" s="1" t="s">
        <v>4174</v>
      </c>
      <c r="C1563" s="2">
        <f>IFERROR(VLOOKUP(Tableau2[[#This Row],[PR]],'Taux sortant'!$I$9:$S$167,COLUMN(),0),"")</f>
        <v>18.22</v>
      </c>
      <c r="D1563" s="2">
        <f>IFERROR(VLOOKUP(Tableau2[[#This Row],[PR]],'Taux sortant'!$I$9:$S$167,COLUMN(),0),"")</f>
        <v>15.54</v>
      </c>
      <c r="E1563" s="2">
        <f>IFERROR(VLOOKUP(Tableau2[[#This Row],[PR]],'Taux sortant'!$I$9:$S$167,COLUMN(),0),"")</f>
        <v>12.42</v>
      </c>
      <c r="F1563" s="2">
        <f>IFERROR(VLOOKUP(Tableau2[[#This Row],[PR]],'Taux sortant'!$I$9:$S$167,COLUMN(),0),"")</f>
        <v>10.85</v>
      </c>
      <c r="G1563" s="2">
        <f>IFERROR(VLOOKUP(Tableau2[[#This Row],[PR]],'Taux sortant'!$I$9:$S$167,COLUMN(),0),"")</f>
        <v>9.4499999999999993</v>
      </c>
      <c r="H1563" s="2">
        <f>IFERROR(VLOOKUP(Tableau2[[#This Row],[PR]],'Taux sortant'!$I$9:$S$167,COLUMN(),0),"")</f>
        <v>8.27</v>
      </c>
      <c r="I1563" s="2">
        <f>IFERROR(VLOOKUP(Tableau2[[#This Row],[PR]],'Taux sortant'!$I$9:$S$167,COLUMN(),0),"")</f>
        <v>7.27</v>
      </c>
      <c r="J1563" s="2">
        <f>IFERROR(VLOOKUP(Tableau2[[#This Row],[PR]],'Taux sortant'!$I$9:$S$167,COLUMN(),0),"")</f>
        <v>0</v>
      </c>
      <c r="K1563" s="2">
        <f>IFERROR(VLOOKUP(Tableau2[[#This Row],[PR]],'Taux sortant'!$I$9:$S$167,COLUMN(),0),"")</f>
        <v>0</v>
      </c>
      <c r="L1563" s="2" t="str">
        <f>IFERROR(VLOOKUP(Tableau2[[#This Row],[PR]],'Taux sortant'!$I$9:$S$167,COLUMN(),0),"")</f>
        <v/>
      </c>
    </row>
    <row r="1564" spans="1:12" x14ac:dyDescent="0.3">
      <c r="A1564" s="1" t="s">
        <v>4296</v>
      </c>
      <c r="B1564" s="1" t="s">
        <v>4132</v>
      </c>
      <c r="C1564" s="2">
        <f>IFERROR(VLOOKUP(Tableau2[[#This Row],[PR]],'Taux sortant'!$I$9:$S$167,COLUMN(),0),"")</f>
        <v>20.079999999999998</v>
      </c>
      <c r="D1564" s="2">
        <f>IFERROR(VLOOKUP(Tableau2[[#This Row],[PR]],'Taux sortant'!$I$9:$S$167,COLUMN(),0),"")</f>
        <v>17.18</v>
      </c>
      <c r="E1564" s="2">
        <f>IFERROR(VLOOKUP(Tableau2[[#This Row],[PR]],'Taux sortant'!$I$9:$S$167,COLUMN(),0),"")</f>
        <v>13.8</v>
      </c>
      <c r="F1564" s="2">
        <f>IFERROR(VLOOKUP(Tableau2[[#This Row],[PR]],'Taux sortant'!$I$9:$S$167,COLUMN(),0),"")</f>
        <v>12.12</v>
      </c>
      <c r="G1564" s="2">
        <f>IFERROR(VLOOKUP(Tableau2[[#This Row],[PR]],'Taux sortant'!$I$9:$S$167,COLUMN(),0),"")</f>
        <v>10.5</v>
      </c>
      <c r="H1564" s="2">
        <f>IFERROR(VLOOKUP(Tableau2[[#This Row],[PR]],'Taux sortant'!$I$9:$S$167,COLUMN(),0),"")</f>
        <v>9.0500000000000007</v>
      </c>
      <c r="I1564" s="2">
        <f>IFERROR(VLOOKUP(Tableau2[[#This Row],[PR]],'Taux sortant'!$I$9:$S$167,COLUMN(),0),"")</f>
        <v>7.85</v>
      </c>
      <c r="J1564" s="2">
        <f>IFERROR(VLOOKUP(Tableau2[[#This Row],[PR]],'Taux sortant'!$I$9:$S$167,COLUMN(),0),"")</f>
        <v>0</v>
      </c>
      <c r="K1564" s="2">
        <f>IFERROR(VLOOKUP(Tableau2[[#This Row],[PR]],'Taux sortant'!$I$9:$S$167,COLUMN(),0),"")</f>
        <v>0</v>
      </c>
      <c r="L1564" s="2" t="str">
        <f>IFERROR(VLOOKUP(Tableau2[[#This Row],[PR]],'Taux sortant'!$I$9:$S$167,COLUMN(),0),"")</f>
        <v/>
      </c>
    </row>
    <row r="1565" spans="1:12" x14ac:dyDescent="0.3">
      <c r="A1565" s="1" t="s">
        <v>437</v>
      </c>
      <c r="B1565" s="1" t="s">
        <v>11</v>
      </c>
      <c r="C1565" s="2">
        <f>IFERROR(VLOOKUP(Tableau2[[#This Row],[PR]],'Taux sortant'!$I$9:$S$167,COLUMN(),0),"")</f>
        <v>24.25</v>
      </c>
      <c r="D1565" s="2">
        <f>IFERROR(VLOOKUP(Tableau2[[#This Row],[PR]],'Taux sortant'!$I$9:$S$167,COLUMN(),0),"")</f>
        <v>20.16</v>
      </c>
      <c r="E1565" s="2">
        <f>IFERROR(VLOOKUP(Tableau2[[#This Row],[PR]],'Taux sortant'!$I$9:$S$167,COLUMN(),0),"")</f>
        <v>14.11</v>
      </c>
      <c r="F1565" s="2">
        <f>IFERROR(VLOOKUP(Tableau2[[#This Row],[PR]],'Taux sortant'!$I$9:$S$167,COLUMN(),0),"")</f>
        <v>11.64</v>
      </c>
      <c r="G1565" s="2">
        <f>IFERROR(VLOOKUP(Tableau2[[#This Row],[PR]],'Taux sortant'!$I$9:$S$167,COLUMN(),0),"")</f>
        <v>9.73</v>
      </c>
      <c r="H1565" s="2">
        <f>IFERROR(VLOOKUP(Tableau2[[#This Row],[PR]],'Taux sortant'!$I$9:$S$167,COLUMN(),0),"")</f>
        <v>6.76</v>
      </c>
      <c r="I1565" s="2">
        <f>IFERROR(VLOOKUP(Tableau2[[#This Row],[PR]],'Taux sortant'!$I$9:$S$167,COLUMN(),0),"")</f>
        <v>6.23</v>
      </c>
      <c r="J1565" s="2">
        <f>IFERROR(VLOOKUP(Tableau2[[#This Row],[PR]],'Taux sortant'!$I$9:$S$167,COLUMN(),0),"")</f>
        <v>0</v>
      </c>
      <c r="K1565" s="2">
        <f>IFERROR(VLOOKUP(Tableau2[[#This Row],[PR]],'Taux sortant'!$I$9:$S$167,COLUMN(),0),"")</f>
        <v>0</v>
      </c>
      <c r="L1565" s="2" t="str">
        <f>IFERROR(VLOOKUP(Tableau2[[#This Row],[PR]],'Taux sortant'!$I$9:$S$167,COLUMN(),0),"")</f>
        <v/>
      </c>
    </row>
    <row r="1566" spans="1:12" x14ac:dyDescent="0.3">
      <c r="A1566" s="1" t="s">
        <v>6069</v>
      </c>
      <c r="B1566" s="1" t="s">
        <v>5820</v>
      </c>
      <c r="C1566" s="2" t="str">
        <f>IFERROR(VLOOKUP(Tableau2[[#This Row],[PR]],'Taux sortant'!$I$9:$S$167,COLUMN(),0),"")</f>
        <v/>
      </c>
      <c r="D1566" s="2" t="str">
        <f>IFERROR(VLOOKUP(Tableau2[[#This Row],[PR]],'Taux sortant'!$I$9:$S$167,COLUMN(),0),"")</f>
        <v/>
      </c>
      <c r="E1566" s="2" t="str">
        <f>IFERROR(VLOOKUP(Tableau2[[#This Row],[PR]],'Taux sortant'!$I$9:$S$167,COLUMN(),0),"")</f>
        <v/>
      </c>
      <c r="F1566" s="2" t="str">
        <f>IFERROR(VLOOKUP(Tableau2[[#This Row],[PR]],'Taux sortant'!$I$9:$S$167,COLUMN(),0),"")</f>
        <v/>
      </c>
      <c r="G1566" s="2" t="str">
        <f>IFERROR(VLOOKUP(Tableau2[[#This Row],[PR]],'Taux sortant'!$I$9:$S$167,COLUMN(),0),"")</f>
        <v/>
      </c>
      <c r="H1566" s="2" t="str">
        <f>IFERROR(VLOOKUP(Tableau2[[#This Row],[PR]],'Taux sortant'!$I$9:$S$167,COLUMN(),0),"")</f>
        <v/>
      </c>
      <c r="I1566" s="2" t="str">
        <f>IFERROR(VLOOKUP(Tableau2[[#This Row],[PR]],'Taux sortant'!$I$9:$S$167,COLUMN(),0),"")</f>
        <v/>
      </c>
      <c r="J1566" s="2" t="str">
        <f>IFERROR(VLOOKUP(Tableau2[[#This Row],[PR]],'Taux sortant'!$I$9:$S$167,COLUMN(),0),"")</f>
        <v/>
      </c>
      <c r="K1566" s="2" t="str">
        <f>IFERROR(VLOOKUP(Tableau2[[#This Row],[PR]],'Taux sortant'!$I$9:$S$167,COLUMN(),0),"")</f>
        <v/>
      </c>
      <c r="L1566" s="2" t="str">
        <f>IFERROR(VLOOKUP(Tableau2[[#This Row],[PR]],'Taux sortant'!$I$9:$S$167,COLUMN(),0),"")</f>
        <v/>
      </c>
    </row>
    <row r="1567" spans="1:12" x14ac:dyDescent="0.3">
      <c r="A1567" s="1" t="s">
        <v>3220</v>
      </c>
      <c r="B1567" s="1" t="s">
        <v>3221</v>
      </c>
      <c r="C1567" s="2" t="str">
        <f>IFERROR(VLOOKUP(Tableau2[[#This Row],[PR]],'Taux sortant'!$I$9:$S$167,COLUMN(),0),"")</f>
        <v/>
      </c>
      <c r="D1567" s="2" t="str">
        <f>IFERROR(VLOOKUP(Tableau2[[#This Row],[PR]],'Taux sortant'!$I$9:$S$167,COLUMN(),0),"")</f>
        <v/>
      </c>
      <c r="E1567" s="2" t="str">
        <f>IFERROR(VLOOKUP(Tableau2[[#This Row],[PR]],'Taux sortant'!$I$9:$S$167,COLUMN(),0),"")</f>
        <v/>
      </c>
      <c r="F1567" s="2" t="str">
        <f>IFERROR(VLOOKUP(Tableau2[[#This Row],[PR]],'Taux sortant'!$I$9:$S$167,COLUMN(),0),"")</f>
        <v/>
      </c>
      <c r="G1567" s="2" t="str">
        <f>IFERROR(VLOOKUP(Tableau2[[#This Row],[PR]],'Taux sortant'!$I$9:$S$167,COLUMN(),0),"")</f>
        <v/>
      </c>
      <c r="H1567" s="2" t="str">
        <f>IFERROR(VLOOKUP(Tableau2[[#This Row],[PR]],'Taux sortant'!$I$9:$S$167,COLUMN(),0),"")</f>
        <v/>
      </c>
      <c r="I1567" s="2" t="str">
        <f>IFERROR(VLOOKUP(Tableau2[[#This Row],[PR]],'Taux sortant'!$I$9:$S$167,COLUMN(),0),"")</f>
        <v/>
      </c>
      <c r="J1567" s="2" t="str">
        <f>IFERROR(VLOOKUP(Tableau2[[#This Row],[PR]],'Taux sortant'!$I$9:$S$167,COLUMN(),0),"")</f>
        <v/>
      </c>
      <c r="K1567" s="2" t="str">
        <f>IFERROR(VLOOKUP(Tableau2[[#This Row],[PR]],'Taux sortant'!$I$9:$S$167,COLUMN(),0),"")</f>
        <v/>
      </c>
      <c r="L1567" s="2" t="str">
        <f>IFERROR(VLOOKUP(Tableau2[[#This Row],[PR]],'Taux sortant'!$I$9:$S$167,COLUMN(),0),"")</f>
        <v/>
      </c>
    </row>
    <row r="1568" spans="1:12" x14ac:dyDescent="0.3">
      <c r="A1568" s="1" t="s">
        <v>440</v>
      </c>
      <c r="B1568" s="1" t="s">
        <v>46</v>
      </c>
      <c r="C1568" s="2" t="str">
        <f>IFERROR(VLOOKUP(Tableau2[[#This Row],[PR]],'Taux sortant'!$I$9:$S$167,COLUMN(),0),"")</f>
        <v/>
      </c>
      <c r="D1568" s="2" t="str">
        <f>IFERROR(VLOOKUP(Tableau2[[#This Row],[PR]],'Taux sortant'!$I$9:$S$167,COLUMN(),0),"")</f>
        <v/>
      </c>
      <c r="E1568" s="2" t="str">
        <f>IFERROR(VLOOKUP(Tableau2[[#This Row],[PR]],'Taux sortant'!$I$9:$S$167,COLUMN(),0),"")</f>
        <v/>
      </c>
      <c r="F1568" s="2" t="str">
        <f>IFERROR(VLOOKUP(Tableau2[[#This Row],[PR]],'Taux sortant'!$I$9:$S$167,COLUMN(),0),"")</f>
        <v/>
      </c>
      <c r="G1568" s="2" t="str">
        <f>IFERROR(VLOOKUP(Tableau2[[#This Row],[PR]],'Taux sortant'!$I$9:$S$167,COLUMN(),0),"")</f>
        <v/>
      </c>
      <c r="H1568" s="2" t="str">
        <f>IFERROR(VLOOKUP(Tableau2[[#This Row],[PR]],'Taux sortant'!$I$9:$S$167,COLUMN(),0),"")</f>
        <v/>
      </c>
      <c r="I1568" s="2" t="str">
        <f>IFERROR(VLOOKUP(Tableau2[[#This Row],[PR]],'Taux sortant'!$I$9:$S$167,COLUMN(),0),"")</f>
        <v/>
      </c>
      <c r="J1568" s="2" t="str">
        <f>IFERROR(VLOOKUP(Tableau2[[#This Row],[PR]],'Taux sortant'!$I$9:$S$167,COLUMN(),0),"")</f>
        <v/>
      </c>
      <c r="K1568" s="2" t="str">
        <f>IFERROR(VLOOKUP(Tableau2[[#This Row],[PR]],'Taux sortant'!$I$9:$S$167,COLUMN(),0),"")</f>
        <v/>
      </c>
      <c r="L1568" s="2" t="str">
        <f>IFERROR(VLOOKUP(Tableau2[[#This Row],[PR]],'Taux sortant'!$I$9:$S$167,COLUMN(),0),"")</f>
        <v/>
      </c>
    </row>
    <row r="1569" spans="1:12" x14ac:dyDescent="0.3">
      <c r="A1569" s="1" t="s">
        <v>440</v>
      </c>
      <c r="B1569" s="1" t="s">
        <v>440</v>
      </c>
      <c r="C1569" s="2">
        <f>IFERROR(VLOOKUP(Tableau2[[#This Row],[PR]],'Taux sortant'!$I$9:$S$167,COLUMN(),0),"")</f>
        <v>26.92</v>
      </c>
      <c r="D1569" s="2">
        <f>IFERROR(VLOOKUP(Tableau2[[#This Row],[PR]],'Taux sortant'!$I$9:$S$167,COLUMN(),0),"")</f>
        <v>23.53</v>
      </c>
      <c r="E1569" s="2">
        <f>IFERROR(VLOOKUP(Tableau2[[#This Row],[PR]],'Taux sortant'!$I$9:$S$167,COLUMN(),0),"")</f>
        <v>19.57</v>
      </c>
      <c r="F1569" s="2">
        <f>IFERROR(VLOOKUP(Tableau2[[#This Row],[PR]],'Taux sortant'!$I$9:$S$167,COLUMN(),0),"")</f>
        <v>17.600000000000001</v>
      </c>
      <c r="G1569" s="2">
        <f>IFERROR(VLOOKUP(Tableau2[[#This Row],[PR]],'Taux sortant'!$I$9:$S$167,COLUMN(),0),"")</f>
        <v>15.43</v>
      </c>
      <c r="H1569" s="2">
        <f>IFERROR(VLOOKUP(Tableau2[[#This Row],[PR]],'Taux sortant'!$I$9:$S$167,COLUMN(),0),"")</f>
        <v>13.28</v>
      </c>
      <c r="I1569" s="2">
        <f>IFERROR(VLOOKUP(Tableau2[[#This Row],[PR]],'Taux sortant'!$I$9:$S$167,COLUMN(),0),"")</f>
        <v>11.37</v>
      </c>
      <c r="J1569" s="2">
        <f>IFERROR(VLOOKUP(Tableau2[[#This Row],[PR]],'Taux sortant'!$I$9:$S$167,COLUMN(),0),"")</f>
        <v>0</v>
      </c>
      <c r="K1569" s="2">
        <f>IFERROR(VLOOKUP(Tableau2[[#This Row],[PR]],'Taux sortant'!$I$9:$S$167,COLUMN(),0),"")</f>
        <v>0</v>
      </c>
      <c r="L1569" s="2" t="str">
        <f>IFERROR(VLOOKUP(Tableau2[[#This Row],[PR]],'Taux sortant'!$I$9:$S$167,COLUMN(),0),"")</f>
        <v/>
      </c>
    </row>
    <row r="1570" spans="1:12" x14ac:dyDescent="0.3">
      <c r="A1570" s="1" t="s">
        <v>4298</v>
      </c>
      <c r="B1570" s="1" t="s">
        <v>4145</v>
      </c>
      <c r="C1570" s="2">
        <f>IFERROR(VLOOKUP(Tableau2[[#This Row],[PR]],'Taux sortant'!$I$9:$S$167,COLUMN(),0),"")</f>
        <v>22.32</v>
      </c>
      <c r="D1570" s="2">
        <f>IFERROR(VLOOKUP(Tableau2[[#This Row],[PR]],'Taux sortant'!$I$9:$S$167,COLUMN(),0),"")</f>
        <v>19.86</v>
      </c>
      <c r="E1570" s="2">
        <f>IFERROR(VLOOKUP(Tableau2[[#This Row],[PR]],'Taux sortant'!$I$9:$S$167,COLUMN(),0),"")</f>
        <v>16.239999999999998</v>
      </c>
      <c r="F1570" s="2">
        <f>IFERROR(VLOOKUP(Tableau2[[#This Row],[PR]],'Taux sortant'!$I$9:$S$167,COLUMN(),0),"")</f>
        <v>14.04</v>
      </c>
      <c r="G1570" s="2">
        <f>IFERROR(VLOOKUP(Tableau2[[#This Row],[PR]],'Taux sortant'!$I$9:$S$167,COLUMN(),0),"")</f>
        <v>12.21</v>
      </c>
      <c r="H1570" s="2">
        <f>IFERROR(VLOOKUP(Tableau2[[#This Row],[PR]],'Taux sortant'!$I$9:$S$167,COLUMN(),0),"")</f>
        <v>10.16</v>
      </c>
      <c r="I1570" s="2">
        <f>IFERROR(VLOOKUP(Tableau2[[#This Row],[PR]],'Taux sortant'!$I$9:$S$167,COLUMN(),0),"")</f>
        <v>8.69</v>
      </c>
      <c r="J1570" s="2">
        <f>IFERROR(VLOOKUP(Tableau2[[#This Row],[PR]],'Taux sortant'!$I$9:$S$167,COLUMN(),0),"")</f>
        <v>0</v>
      </c>
      <c r="K1570" s="2">
        <f>IFERROR(VLOOKUP(Tableau2[[#This Row],[PR]],'Taux sortant'!$I$9:$S$167,COLUMN(),0),"")</f>
        <v>0</v>
      </c>
      <c r="L1570" s="2" t="str">
        <f>IFERROR(VLOOKUP(Tableau2[[#This Row],[PR]],'Taux sortant'!$I$9:$S$167,COLUMN(),0),"")</f>
        <v/>
      </c>
    </row>
    <row r="1571" spans="1:12" x14ac:dyDescent="0.3">
      <c r="A1571" s="1" t="s">
        <v>3224</v>
      </c>
      <c r="B1571" s="1" t="s">
        <v>17</v>
      </c>
      <c r="C1571" s="2">
        <f>IFERROR(VLOOKUP(Tableau2[[#This Row],[PR]],'Taux sortant'!$I$9:$S$167,COLUMN(),0),"")</f>
        <v>15.12</v>
      </c>
      <c r="D1571" s="2">
        <f>IFERROR(VLOOKUP(Tableau2[[#This Row],[PR]],'Taux sortant'!$I$9:$S$167,COLUMN(),0),"")</f>
        <v>12.61</v>
      </c>
      <c r="E1571" s="2">
        <f>IFERROR(VLOOKUP(Tableau2[[#This Row],[PR]],'Taux sortant'!$I$9:$S$167,COLUMN(),0),"")</f>
        <v>9.7200000000000006</v>
      </c>
      <c r="F1571" s="2">
        <f>IFERROR(VLOOKUP(Tableau2[[#This Row],[PR]],'Taux sortant'!$I$9:$S$167,COLUMN(),0),"")</f>
        <v>8.27</v>
      </c>
      <c r="G1571" s="2">
        <f>IFERROR(VLOOKUP(Tableau2[[#This Row],[PR]],'Taux sortant'!$I$9:$S$167,COLUMN(),0),"")</f>
        <v>7.1</v>
      </c>
      <c r="H1571" s="2">
        <f>IFERROR(VLOOKUP(Tableau2[[#This Row],[PR]],'Taux sortant'!$I$9:$S$167,COLUMN(),0),"")</f>
        <v>6.12</v>
      </c>
      <c r="I1571" s="2">
        <f>IFERROR(VLOOKUP(Tableau2[[#This Row],[PR]],'Taux sortant'!$I$9:$S$167,COLUMN(),0),"")</f>
        <v>5.33</v>
      </c>
      <c r="J1571" s="2">
        <f>IFERROR(VLOOKUP(Tableau2[[#This Row],[PR]],'Taux sortant'!$I$9:$S$167,COLUMN(),0),"")</f>
        <v>0</v>
      </c>
      <c r="K1571" s="2">
        <f>IFERROR(VLOOKUP(Tableau2[[#This Row],[PR]],'Taux sortant'!$I$9:$S$167,COLUMN(),0),"")</f>
        <v>0</v>
      </c>
      <c r="L1571" s="2" t="str">
        <f>IFERROR(VLOOKUP(Tableau2[[#This Row],[PR]],'Taux sortant'!$I$9:$S$167,COLUMN(),0),"")</f>
        <v/>
      </c>
    </row>
    <row r="1572" spans="1:12" x14ac:dyDescent="0.3">
      <c r="A1572" s="1" t="s">
        <v>3227</v>
      </c>
      <c r="B1572" s="1" t="s">
        <v>17</v>
      </c>
      <c r="C1572" s="2">
        <f>IFERROR(VLOOKUP(Tableau2[[#This Row],[PR]],'Taux sortant'!$I$9:$S$167,COLUMN(),0),"")</f>
        <v>15.12</v>
      </c>
      <c r="D1572" s="2">
        <f>IFERROR(VLOOKUP(Tableau2[[#This Row],[PR]],'Taux sortant'!$I$9:$S$167,COLUMN(),0),"")</f>
        <v>12.61</v>
      </c>
      <c r="E1572" s="2">
        <f>IFERROR(VLOOKUP(Tableau2[[#This Row],[PR]],'Taux sortant'!$I$9:$S$167,COLUMN(),0),"")</f>
        <v>9.7200000000000006</v>
      </c>
      <c r="F1572" s="2">
        <f>IFERROR(VLOOKUP(Tableau2[[#This Row],[PR]],'Taux sortant'!$I$9:$S$167,COLUMN(),0),"")</f>
        <v>8.27</v>
      </c>
      <c r="G1572" s="2">
        <f>IFERROR(VLOOKUP(Tableau2[[#This Row],[PR]],'Taux sortant'!$I$9:$S$167,COLUMN(),0),"")</f>
        <v>7.1</v>
      </c>
      <c r="H1572" s="2">
        <f>IFERROR(VLOOKUP(Tableau2[[#This Row],[PR]],'Taux sortant'!$I$9:$S$167,COLUMN(),0),"")</f>
        <v>6.12</v>
      </c>
      <c r="I1572" s="2">
        <f>IFERROR(VLOOKUP(Tableau2[[#This Row],[PR]],'Taux sortant'!$I$9:$S$167,COLUMN(),0),"")</f>
        <v>5.33</v>
      </c>
      <c r="J1572" s="2">
        <f>IFERROR(VLOOKUP(Tableau2[[#This Row],[PR]],'Taux sortant'!$I$9:$S$167,COLUMN(),0),"")</f>
        <v>0</v>
      </c>
      <c r="K1572" s="2">
        <f>IFERROR(VLOOKUP(Tableau2[[#This Row],[PR]],'Taux sortant'!$I$9:$S$167,COLUMN(),0),"")</f>
        <v>0</v>
      </c>
      <c r="L1572" s="2" t="str">
        <f>IFERROR(VLOOKUP(Tableau2[[#This Row],[PR]],'Taux sortant'!$I$9:$S$167,COLUMN(),0),"")</f>
        <v/>
      </c>
    </row>
    <row r="1573" spans="1:12" x14ac:dyDescent="0.3">
      <c r="A1573" s="1" t="s">
        <v>1544</v>
      </c>
      <c r="B1573" s="1" t="s">
        <v>1531</v>
      </c>
      <c r="C1573" s="2">
        <f>IFERROR(VLOOKUP(Tableau2[[#This Row],[PR]],'Taux sortant'!$I$9:$S$167,COLUMN(),0),"")</f>
        <v>9.59</v>
      </c>
      <c r="D1573" s="2">
        <f>IFERROR(VLOOKUP(Tableau2[[#This Row],[PR]],'Taux sortant'!$I$9:$S$167,COLUMN(),0),"")</f>
        <v>7.53</v>
      </c>
      <c r="E1573" s="2">
        <f>IFERROR(VLOOKUP(Tableau2[[#This Row],[PR]],'Taux sortant'!$I$9:$S$167,COLUMN(),0),"")</f>
        <v>5.2</v>
      </c>
      <c r="F1573" s="2">
        <f>IFERROR(VLOOKUP(Tableau2[[#This Row],[PR]],'Taux sortant'!$I$9:$S$167,COLUMN(),0),"")</f>
        <v>4.08</v>
      </c>
      <c r="G1573" s="2">
        <f>IFERROR(VLOOKUP(Tableau2[[#This Row],[PR]],'Taux sortant'!$I$9:$S$167,COLUMN(),0),"")</f>
        <v>3.34</v>
      </c>
      <c r="H1573" s="2">
        <f>IFERROR(VLOOKUP(Tableau2[[#This Row],[PR]],'Taux sortant'!$I$9:$S$167,COLUMN(),0),"")</f>
        <v>2.88</v>
      </c>
      <c r="I1573" s="2">
        <f>IFERROR(VLOOKUP(Tableau2[[#This Row],[PR]],'Taux sortant'!$I$9:$S$167,COLUMN(),0),"")</f>
        <v>2.59</v>
      </c>
      <c r="J1573" s="2">
        <f>IFERROR(VLOOKUP(Tableau2[[#This Row],[PR]],'Taux sortant'!$I$9:$S$167,COLUMN(),0),"")</f>
        <v>0</v>
      </c>
      <c r="K1573" s="2">
        <f>IFERROR(VLOOKUP(Tableau2[[#This Row],[PR]],'Taux sortant'!$I$9:$S$167,COLUMN(),0),"")</f>
        <v>0</v>
      </c>
      <c r="L1573" s="2" t="str">
        <f>IFERROR(VLOOKUP(Tableau2[[#This Row],[PR]],'Taux sortant'!$I$9:$S$167,COLUMN(),0),"")</f>
        <v/>
      </c>
    </row>
    <row r="1574" spans="1:12" x14ac:dyDescent="0.3">
      <c r="A1574" s="1" t="s">
        <v>1548</v>
      </c>
      <c r="B1574" s="1" t="s">
        <v>1549</v>
      </c>
      <c r="C1574" s="2">
        <f>IFERROR(VLOOKUP(Tableau2[[#This Row],[PR]],'Taux sortant'!$I$9:$S$167,COLUMN(),0),"")</f>
        <v>20.5</v>
      </c>
      <c r="D1574" s="2">
        <f>IFERROR(VLOOKUP(Tableau2[[#This Row],[PR]],'Taux sortant'!$I$9:$S$167,COLUMN(),0),"")</f>
        <v>15.85</v>
      </c>
      <c r="E1574" s="2">
        <f>IFERROR(VLOOKUP(Tableau2[[#This Row],[PR]],'Taux sortant'!$I$9:$S$167,COLUMN(),0),"")</f>
        <v>12.24</v>
      </c>
      <c r="F1574" s="2">
        <f>IFERROR(VLOOKUP(Tableau2[[#This Row],[PR]],'Taux sortant'!$I$9:$S$167,COLUMN(),0),"")</f>
        <v>9.4</v>
      </c>
      <c r="G1574" s="2">
        <f>IFERROR(VLOOKUP(Tableau2[[#This Row],[PR]],'Taux sortant'!$I$9:$S$167,COLUMN(),0),"")</f>
        <v>7.62</v>
      </c>
      <c r="H1574" s="2">
        <f>IFERROR(VLOOKUP(Tableau2[[#This Row],[PR]],'Taux sortant'!$I$9:$S$167,COLUMN(),0),"")</f>
        <v>6.35</v>
      </c>
      <c r="I1574" s="2">
        <f>IFERROR(VLOOKUP(Tableau2[[#This Row],[PR]],'Taux sortant'!$I$9:$S$167,COLUMN(),0),"")</f>
        <v>5.47</v>
      </c>
      <c r="J1574" s="2">
        <f>IFERROR(VLOOKUP(Tableau2[[#This Row],[PR]],'Taux sortant'!$I$9:$S$167,COLUMN(),0),"")</f>
        <v>0</v>
      </c>
      <c r="K1574" s="2">
        <f>IFERROR(VLOOKUP(Tableau2[[#This Row],[PR]],'Taux sortant'!$I$9:$S$167,COLUMN(),0),"")</f>
        <v>0</v>
      </c>
      <c r="L1574" s="2" t="str">
        <f>IFERROR(VLOOKUP(Tableau2[[#This Row],[PR]],'Taux sortant'!$I$9:$S$167,COLUMN(),0),"")</f>
        <v/>
      </c>
    </row>
    <row r="1575" spans="1:12" x14ac:dyDescent="0.3">
      <c r="A1575" s="1" t="s">
        <v>4301</v>
      </c>
      <c r="B1575" s="1" t="s">
        <v>4150</v>
      </c>
      <c r="C1575" s="2">
        <f>IFERROR(VLOOKUP(Tableau2[[#This Row],[PR]],'Taux sortant'!$I$9:$S$167,COLUMN(),0),"")</f>
        <v>19.84</v>
      </c>
      <c r="D1575" s="2">
        <f>IFERROR(VLOOKUP(Tableau2[[#This Row],[PR]],'Taux sortant'!$I$9:$S$167,COLUMN(),0),"")</f>
        <v>16.989999999999998</v>
      </c>
      <c r="E1575" s="2">
        <f>IFERROR(VLOOKUP(Tableau2[[#This Row],[PR]],'Taux sortant'!$I$9:$S$167,COLUMN(),0),"")</f>
        <v>13.65</v>
      </c>
      <c r="F1575" s="2">
        <f>IFERROR(VLOOKUP(Tableau2[[#This Row],[PR]],'Taux sortant'!$I$9:$S$167,COLUMN(),0),"")</f>
        <v>11.98</v>
      </c>
      <c r="G1575" s="2">
        <f>IFERROR(VLOOKUP(Tableau2[[#This Row],[PR]],'Taux sortant'!$I$9:$S$167,COLUMN(),0),"")</f>
        <v>10.41</v>
      </c>
      <c r="H1575" s="2">
        <f>IFERROR(VLOOKUP(Tableau2[[#This Row],[PR]],'Taux sortant'!$I$9:$S$167,COLUMN(),0),"")</f>
        <v>8.9600000000000009</v>
      </c>
      <c r="I1575" s="2">
        <f>IFERROR(VLOOKUP(Tableau2[[#This Row],[PR]],'Taux sortant'!$I$9:$S$167,COLUMN(),0),"")</f>
        <v>7.76</v>
      </c>
      <c r="J1575" s="2">
        <f>IFERROR(VLOOKUP(Tableau2[[#This Row],[PR]],'Taux sortant'!$I$9:$S$167,COLUMN(),0),"")</f>
        <v>0</v>
      </c>
      <c r="K1575" s="2">
        <f>IFERROR(VLOOKUP(Tableau2[[#This Row],[PR]],'Taux sortant'!$I$9:$S$167,COLUMN(),0),"")</f>
        <v>0</v>
      </c>
      <c r="L1575" s="2" t="str">
        <f>IFERROR(VLOOKUP(Tableau2[[#This Row],[PR]],'Taux sortant'!$I$9:$S$167,COLUMN(),0),"")</f>
        <v/>
      </c>
    </row>
    <row r="1576" spans="1:12" x14ac:dyDescent="0.3">
      <c r="A1576" s="1" t="s">
        <v>443</v>
      </c>
      <c r="B1576" s="1" t="s">
        <v>102</v>
      </c>
      <c r="C1576" s="2">
        <f>IFERROR(VLOOKUP(Tableau2[[#This Row],[PR]],'Taux sortant'!$I$9:$S$167,COLUMN(),0),"")</f>
        <v>14.5</v>
      </c>
      <c r="D1576" s="2">
        <f>IFERROR(VLOOKUP(Tableau2[[#This Row],[PR]],'Taux sortant'!$I$9:$S$167,COLUMN(),0),"")</f>
        <v>11.83</v>
      </c>
      <c r="E1576" s="2">
        <f>IFERROR(VLOOKUP(Tableau2[[#This Row],[PR]],'Taux sortant'!$I$9:$S$167,COLUMN(),0),"")</f>
        <v>8.74</v>
      </c>
      <c r="F1576" s="2">
        <f>IFERROR(VLOOKUP(Tableau2[[#This Row],[PR]],'Taux sortant'!$I$9:$S$167,COLUMN(),0),"")</f>
        <v>7.26</v>
      </c>
      <c r="G1576" s="2">
        <f>IFERROR(VLOOKUP(Tableau2[[#This Row],[PR]],'Taux sortant'!$I$9:$S$167,COLUMN(),0),"")</f>
        <v>6.21</v>
      </c>
      <c r="H1576" s="2">
        <f>IFERROR(VLOOKUP(Tableau2[[#This Row],[PR]],'Taux sortant'!$I$9:$S$167,COLUMN(),0),"")</f>
        <v>5.33</v>
      </c>
      <c r="I1576" s="2">
        <f>IFERROR(VLOOKUP(Tableau2[[#This Row],[PR]],'Taux sortant'!$I$9:$S$167,COLUMN(),0),"")</f>
        <v>4.8</v>
      </c>
      <c r="J1576" s="2">
        <f>IFERROR(VLOOKUP(Tableau2[[#This Row],[PR]],'Taux sortant'!$I$9:$S$167,COLUMN(),0),"")</f>
        <v>0</v>
      </c>
      <c r="K1576" s="2">
        <f>IFERROR(VLOOKUP(Tableau2[[#This Row],[PR]],'Taux sortant'!$I$9:$S$167,COLUMN(),0),"")</f>
        <v>0</v>
      </c>
      <c r="L1576" s="2" t="str">
        <f>IFERROR(VLOOKUP(Tableau2[[#This Row],[PR]],'Taux sortant'!$I$9:$S$167,COLUMN(),0),"")</f>
        <v/>
      </c>
    </row>
    <row r="1577" spans="1:12" x14ac:dyDescent="0.3">
      <c r="A1577" s="1" t="s">
        <v>1552</v>
      </c>
      <c r="B1577" s="1" t="s">
        <v>1553</v>
      </c>
      <c r="C1577" s="2">
        <f>IFERROR(VLOOKUP(Tableau2[[#This Row],[PR]],'Taux sortant'!$I$9:$S$167,COLUMN(),0),"")</f>
        <v>21.88</v>
      </c>
      <c r="D1577" s="2">
        <f>IFERROR(VLOOKUP(Tableau2[[#This Row],[PR]],'Taux sortant'!$I$9:$S$167,COLUMN(),0),"")</f>
        <v>18.649999999999999</v>
      </c>
      <c r="E1577" s="2">
        <f>IFERROR(VLOOKUP(Tableau2[[#This Row],[PR]],'Taux sortant'!$I$9:$S$167,COLUMN(),0),"")</f>
        <v>14.65</v>
      </c>
      <c r="F1577" s="2">
        <f>IFERROR(VLOOKUP(Tableau2[[#This Row],[PR]],'Taux sortant'!$I$9:$S$167,COLUMN(),0),"")</f>
        <v>11.58</v>
      </c>
      <c r="G1577" s="2">
        <f>IFERROR(VLOOKUP(Tableau2[[#This Row],[PR]],'Taux sortant'!$I$9:$S$167,COLUMN(),0),"")</f>
        <v>8.49</v>
      </c>
      <c r="H1577" s="2">
        <f>IFERROR(VLOOKUP(Tableau2[[#This Row],[PR]],'Taux sortant'!$I$9:$S$167,COLUMN(),0),"")</f>
        <v>5.99</v>
      </c>
      <c r="I1577" s="2">
        <f>IFERROR(VLOOKUP(Tableau2[[#This Row],[PR]],'Taux sortant'!$I$9:$S$167,COLUMN(),0),"")</f>
        <v>4.2300000000000004</v>
      </c>
      <c r="J1577" s="2">
        <f>IFERROR(VLOOKUP(Tableau2[[#This Row],[PR]],'Taux sortant'!$I$9:$S$167,COLUMN(),0),"")</f>
        <v>0</v>
      </c>
      <c r="K1577" s="2">
        <f>IFERROR(VLOOKUP(Tableau2[[#This Row],[PR]],'Taux sortant'!$I$9:$S$167,COLUMN(),0),"")</f>
        <v>0</v>
      </c>
      <c r="L1577" s="2" t="str">
        <f>IFERROR(VLOOKUP(Tableau2[[#This Row],[PR]],'Taux sortant'!$I$9:$S$167,COLUMN(),0),"")</f>
        <v/>
      </c>
    </row>
    <row r="1578" spans="1:12" x14ac:dyDescent="0.3">
      <c r="A1578" s="1" t="s">
        <v>1556</v>
      </c>
      <c r="B1578" s="1" t="s">
        <v>1557</v>
      </c>
      <c r="C1578" s="2">
        <f>IFERROR(VLOOKUP(Tableau2[[#This Row],[PR]],'Taux sortant'!$I$9:$S$167,COLUMN(),0),"")</f>
        <v>18.14</v>
      </c>
      <c r="D1578" s="2">
        <f>IFERROR(VLOOKUP(Tableau2[[#This Row],[PR]],'Taux sortant'!$I$9:$S$167,COLUMN(),0),"")</f>
        <v>14.95</v>
      </c>
      <c r="E1578" s="2">
        <f>IFERROR(VLOOKUP(Tableau2[[#This Row],[PR]],'Taux sortant'!$I$9:$S$167,COLUMN(),0),"")</f>
        <v>11.82</v>
      </c>
      <c r="F1578" s="2">
        <f>IFERROR(VLOOKUP(Tableau2[[#This Row],[PR]],'Taux sortant'!$I$9:$S$167,COLUMN(),0),"")</f>
        <v>8.19</v>
      </c>
      <c r="G1578" s="2">
        <f>IFERROR(VLOOKUP(Tableau2[[#This Row],[PR]],'Taux sortant'!$I$9:$S$167,COLUMN(),0),"")</f>
        <v>5.73</v>
      </c>
      <c r="H1578" s="2">
        <f>IFERROR(VLOOKUP(Tableau2[[#This Row],[PR]],'Taux sortant'!$I$9:$S$167,COLUMN(),0),"")</f>
        <v>4.3</v>
      </c>
      <c r="I1578" s="2">
        <f>IFERROR(VLOOKUP(Tableau2[[#This Row],[PR]],'Taux sortant'!$I$9:$S$167,COLUMN(),0),"")</f>
        <v>3.94</v>
      </c>
      <c r="J1578" s="2">
        <f>IFERROR(VLOOKUP(Tableau2[[#This Row],[PR]],'Taux sortant'!$I$9:$S$167,COLUMN(),0),"")</f>
        <v>0</v>
      </c>
      <c r="K1578" s="2">
        <f>IFERROR(VLOOKUP(Tableau2[[#This Row],[PR]],'Taux sortant'!$I$9:$S$167,COLUMN(),0),"")</f>
        <v>0</v>
      </c>
      <c r="L1578" s="2" t="str">
        <f>IFERROR(VLOOKUP(Tableau2[[#This Row],[PR]],'Taux sortant'!$I$9:$S$167,COLUMN(),0),"")</f>
        <v/>
      </c>
    </row>
    <row r="1579" spans="1:12" x14ac:dyDescent="0.3">
      <c r="A1579" s="1" t="s">
        <v>446</v>
      </c>
      <c r="B1579" s="1" t="s">
        <v>23</v>
      </c>
      <c r="C1579" s="2">
        <f>IFERROR(VLOOKUP(Tableau2[[#This Row],[PR]],'Taux sortant'!$I$9:$S$167,COLUMN(),0),"")</f>
        <v>13.58</v>
      </c>
      <c r="D1579" s="2">
        <f>IFERROR(VLOOKUP(Tableau2[[#This Row],[PR]],'Taux sortant'!$I$9:$S$167,COLUMN(),0),"")</f>
        <v>10.97</v>
      </c>
      <c r="E1579" s="2">
        <f>IFERROR(VLOOKUP(Tableau2[[#This Row],[PR]],'Taux sortant'!$I$9:$S$167,COLUMN(),0),"")</f>
        <v>8.0500000000000007</v>
      </c>
      <c r="F1579" s="2">
        <f>IFERROR(VLOOKUP(Tableau2[[#This Row],[PR]],'Taux sortant'!$I$9:$S$167,COLUMN(),0),"")</f>
        <v>6.64</v>
      </c>
      <c r="G1579" s="2">
        <f>IFERROR(VLOOKUP(Tableau2[[#This Row],[PR]],'Taux sortant'!$I$9:$S$167,COLUMN(),0),"")</f>
        <v>5.59</v>
      </c>
      <c r="H1579" s="2">
        <f>IFERROR(VLOOKUP(Tableau2[[#This Row],[PR]],'Taux sortant'!$I$9:$S$167,COLUMN(),0),"")</f>
        <v>4.79</v>
      </c>
      <c r="I1579" s="2">
        <f>IFERROR(VLOOKUP(Tableau2[[#This Row],[PR]],'Taux sortant'!$I$9:$S$167,COLUMN(),0),"")</f>
        <v>4.2300000000000004</v>
      </c>
      <c r="J1579" s="2">
        <f>IFERROR(VLOOKUP(Tableau2[[#This Row],[PR]],'Taux sortant'!$I$9:$S$167,COLUMN(),0),"")</f>
        <v>0</v>
      </c>
      <c r="K1579" s="2">
        <f>IFERROR(VLOOKUP(Tableau2[[#This Row],[PR]],'Taux sortant'!$I$9:$S$167,COLUMN(),0),"")</f>
        <v>0</v>
      </c>
      <c r="L1579" s="2" t="str">
        <f>IFERROR(VLOOKUP(Tableau2[[#This Row],[PR]],'Taux sortant'!$I$9:$S$167,COLUMN(),0),"")</f>
        <v/>
      </c>
    </row>
    <row r="1580" spans="1:12" x14ac:dyDescent="0.3">
      <c r="A1580" s="1" t="s">
        <v>1560</v>
      </c>
      <c r="B1580" s="1" t="s">
        <v>112</v>
      </c>
      <c r="C1580" s="2">
        <f>IFERROR(VLOOKUP(Tableau2[[#This Row],[PR]],'Taux sortant'!$I$9:$S$167,COLUMN(),0),"")</f>
        <v>19.39</v>
      </c>
      <c r="D1580" s="2">
        <f>IFERROR(VLOOKUP(Tableau2[[#This Row],[PR]],'Taux sortant'!$I$9:$S$167,COLUMN(),0),"")</f>
        <v>15.4</v>
      </c>
      <c r="E1580" s="2">
        <f>IFERROR(VLOOKUP(Tableau2[[#This Row],[PR]],'Taux sortant'!$I$9:$S$167,COLUMN(),0),"")</f>
        <v>11.05</v>
      </c>
      <c r="F1580" s="2">
        <f>IFERROR(VLOOKUP(Tableau2[[#This Row],[PR]],'Taux sortant'!$I$9:$S$167,COLUMN(),0),"")</f>
        <v>8.92</v>
      </c>
      <c r="G1580" s="2">
        <f>IFERROR(VLOOKUP(Tableau2[[#This Row],[PR]],'Taux sortant'!$I$9:$S$167,COLUMN(),0),"")</f>
        <v>7.15</v>
      </c>
      <c r="H1580" s="2">
        <f>IFERROR(VLOOKUP(Tableau2[[#This Row],[PR]],'Taux sortant'!$I$9:$S$167,COLUMN(),0),"")</f>
        <v>5.51</v>
      </c>
      <c r="I1580" s="2">
        <f>IFERROR(VLOOKUP(Tableau2[[#This Row],[PR]],'Taux sortant'!$I$9:$S$167,COLUMN(),0),"")</f>
        <v>4.75</v>
      </c>
      <c r="J1580" s="2">
        <f>IFERROR(VLOOKUP(Tableau2[[#This Row],[PR]],'Taux sortant'!$I$9:$S$167,COLUMN(),0),"")</f>
        <v>0</v>
      </c>
      <c r="K1580" s="2">
        <f>IFERROR(VLOOKUP(Tableau2[[#This Row],[PR]],'Taux sortant'!$I$9:$S$167,COLUMN(),0),"")</f>
        <v>0</v>
      </c>
      <c r="L1580" s="2" t="str">
        <f>IFERROR(VLOOKUP(Tableau2[[#This Row],[PR]],'Taux sortant'!$I$9:$S$167,COLUMN(),0),"")</f>
        <v/>
      </c>
    </row>
    <row r="1581" spans="1:12" x14ac:dyDescent="0.3">
      <c r="A1581" s="1" t="s">
        <v>449</v>
      </c>
      <c r="B1581" s="1" t="s">
        <v>8</v>
      </c>
      <c r="C1581" s="2">
        <f>IFERROR(VLOOKUP(Tableau2[[#This Row],[PR]],'Taux sortant'!$I$9:$S$167,COLUMN(),0),"")</f>
        <v>30.77</v>
      </c>
      <c r="D1581" s="2">
        <f>IFERROR(VLOOKUP(Tableau2[[#This Row],[PR]],'Taux sortant'!$I$9:$S$167,COLUMN(),0),"")</f>
        <v>22.76</v>
      </c>
      <c r="E1581" s="2">
        <f>IFERROR(VLOOKUP(Tableau2[[#This Row],[PR]],'Taux sortant'!$I$9:$S$167,COLUMN(),0),"")</f>
        <v>16.43</v>
      </c>
      <c r="F1581" s="2">
        <f>IFERROR(VLOOKUP(Tableau2[[#This Row],[PR]],'Taux sortant'!$I$9:$S$167,COLUMN(),0),"")</f>
        <v>12.46</v>
      </c>
      <c r="G1581" s="2">
        <f>IFERROR(VLOOKUP(Tableau2[[#This Row],[PR]],'Taux sortant'!$I$9:$S$167,COLUMN(),0),"")</f>
        <v>7.96</v>
      </c>
      <c r="H1581" s="2">
        <f>IFERROR(VLOOKUP(Tableau2[[#This Row],[PR]],'Taux sortant'!$I$9:$S$167,COLUMN(),0),"")</f>
        <v>5.83</v>
      </c>
      <c r="I1581" s="2">
        <f>IFERROR(VLOOKUP(Tableau2[[#This Row],[PR]],'Taux sortant'!$I$9:$S$167,COLUMN(),0),"")</f>
        <v>4.59</v>
      </c>
      <c r="J1581" s="2">
        <f>IFERROR(VLOOKUP(Tableau2[[#This Row],[PR]],'Taux sortant'!$I$9:$S$167,COLUMN(),0),"")</f>
        <v>0</v>
      </c>
      <c r="K1581" s="2">
        <f>IFERROR(VLOOKUP(Tableau2[[#This Row],[PR]],'Taux sortant'!$I$9:$S$167,COLUMN(),0),"")</f>
        <v>0</v>
      </c>
      <c r="L1581" s="2" t="str">
        <f>IFERROR(VLOOKUP(Tableau2[[#This Row],[PR]],'Taux sortant'!$I$9:$S$167,COLUMN(),0),"")</f>
        <v/>
      </c>
    </row>
    <row r="1582" spans="1:12" x14ac:dyDescent="0.3">
      <c r="A1582" s="1" t="s">
        <v>1564</v>
      </c>
      <c r="B1582" s="1" t="s">
        <v>1547</v>
      </c>
      <c r="C1582" s="2">
        <f>IFERROR(VLOOKUP(Tableau2[[#This Row],[PR]],'Taux sortant'!$I$9:$S$167,COLUMN(),0),"")</f>
        <v>8.85</v>
      </c>
      <c r="D1582" s="2">
        <f>IFERROR(VLOOKUP(Tableau2[[#This Row],[PR]],'Taux sortant'!$I$9:$S$167,COLUMN(),0),"")</f>
        <v>6.89</v>
      </c>
      <c r="E1582" s="2">
        <f>IFERROR(VLOOKUP(Tableau2[[#This Row],[PR]],'Taux sortant'!$I$9:$S$167,COLUMN(),0),"")</f>
        <v>4.7</v>
      </c>
      <c r="F1582" s="2">
        <f>IFERROR(VLOOKUP(Tableau2[[#This Row],[PR]],'Taux sortant'!$I$9:$S$167,COLUMN(),0),"")</f>
        <v>3.63</v>
      </c>
      <c r="G1582" s="2">
        <f>IFERROR(VLOOKUP(Tableau2[[#This Row],[PR]],'Taux sortant'!$I$9:$S$167,COLUMN(),0),"")</f>
        <v>2.93</v>
      </c>
      <c r="H1582" s="2">
        <f>IFERROR(VLOOKUP(Tableau2[[#This Row],[PR]],'Taux sortant'!$I$9:$S$167,COLUMN(),0),"")</f>
        <v>2.4900000000000002</v>
      </c>
      <c r="I1582" s="2">
        <f>IFERROR(VLOOKUP(Tableau2[[#This Row],[PR]],'Taux sortant'!$I$9:$S$167,COLUMN(),0),"")</f>
        <v>2.21</v>
      </c>
      <c r="J1582" s="2">
        <f>IFERROR(VLOOKUP(Tableau2[[#This Row],[PR]],'Taux sortant'!$I$9:$S$167,COLUMN(),0),"")</f>
        <v>0</v>
      </c>
      <c r="K1582" s="2">
        <f>IFERROR(VLOOKUP(Tableau2[[#This Row],[PR]],'Taux sortant'!$I$9:$S$167,COLUMN(),0),"")</f>
        <v>0</v>
      </c>
      <c r="L1582" s="2" t="str">
        <f>IFERROR(VLOOKUP(Tableau2[[#This Row],[PR]],'Taux sortant'!$I$9:$S$167,COLUMN(),0),"")</f>
        <v/>
      </c>
    </row>
    <row r="1583" spans="1:12" x14ac:dyDescent="0.3">
      <c r="A1583" s="1" t="s">
        <v>452</v>
      </c>
      <c r="B1583" s="1" t="s">
        <v>21</v>
      </c>
      <c r="C1583" s="2">
        <f>IFERROR(VLOOKUP(Tableau2[[#This Row],[PR]],'Taux sortant'!$I$9:$S$167,COLUMN(),0),"")</f>
        <v>20.25</v>
      </c>
      <c r="D1583" s="2">
        <f>IFERROR(VLOOKUP(Tableau2[[#This Row],[PR]],'Taux sortant'!$I$9:$S$167,COLUMN(),0),"")</f>
        <v>16.2</v>
      </c>
      <c r="E1583" s="2">
        <f>IFERROR(VLOOKUP(Tableau2[[#This Row],[PR]],'Taux sortant'!$I$9:$S$167,COLUMN(),0),"")</f>
        <v>11.68</v>
      </c>
      <c r="F1583" s="2">
        <f>IFERROR(VLOOKUP(Tableau2[[#This Row],[PR]],'Taux sortant'!$I$9:$S$167,COLUMN(),0),"")</f>
        <v>9.25</v>
      </c>
      <c r="G1583" s="2">
        <f>IFERROR(VLOOKUP(Tableau2[[#This Row],[PR]],'Taux sortant'!$I$9:$S$167,COLUMN(),0),"")</f>
        <v>7.08</v>
      </c>
      <c r="H1583" s="2">
        <f>IFERROR(VLOOKUP(Tableau2[[#This Row],[PR]],'Taux sortant'!$I$9:$S$167,COLUMN(),0),"")</f>
        <v>5.36</v>
      </c>
      <c r="I1583" s="2">
        <f>IFERROR(VLOOKUP(Tableau2[[#This Row],[PR]],'Taux sortant'!$I$9:$S$167,COLUMN(),0),"")</f>
        <v>4.8499999999999996</v>
      </c>
      <c r="J1583" s="2">
        <f>IFERROR(VLOOKUP(Tableau2[[#This Row],[PR]],'Taux sortant'!$I$9:$S$167,COLUMN(),0),"")</f>
        <v>0</v>
      </c>
      <c r="K1583" s="2">
        <f>IFERROR(VLOOKUP(Tableau2[[#This Row],[PR]],'Taux sortant'!$I$9:$S$167,COLUMN(),0),"")</f>
        <v>0</v>
      </c>
      <c r="L1583" s="2" t="str">
        <f>IFERROR(VLOOKUP(Tableau2[[#This Row],[PR]],'Taux sortant'!$I$9:$S$167,COLUMN(),0),"")</f>
        <v/>
      </c>
    </row>
    <row r="1584" spans="1:12" x14ac:dyDescent="0.3">
      <c r="A1584" s="1" t="s">
        <v>452</v>
      </c>
      <c r="B1584" s="1" t="s">
        <v>6633</v>
      </c>
      <c r="C1584" s="2" t="str">
        <f>IFERROR(VLOOKUP(Tableau2[[#This Row],[PR]],'Taux sortant'!$I$9:$S$167,COLUMN(),0),"")</f>
        <v/>
      </c>
      <c r="D1584" s="2" t="str">
        <f>IFERROR(VLOOKUP(Tableau2[[#This Row],[PR]],'Taux sortant'!$I$9:$S$167,COLUMN(),0),"")</f>
        <v/>
      </c>
      <c r="E1584" s="2" t="str">
        <f>IFERROR(VLOOKUP(Tableau2[[#This Row],[PR]],'Taux sortant'!$I$9:$S$167,COLUMN(),0),"")</f>
        <v/>
      </c>
      <c r="F1584" s="2" t="str">
        <f>IFERROR(VLOOKUP(Tableau2[[#This Row],[PR]],'Taux sortant'!$I$9:$S$167,COLUMN(),0),"")</f>
        <v/>
      </c>
      <c r="G1584" s="2" t="str">
        <f>IFERROR(VLOOKUP(Tableau2[[#This Row],[PR]],'Taux sortant'!$I$9:$S$167,COLUMN(),0),"")</f>
        <v/>
      </c>
      <c r="H1584" s="2" t="str">
        <f>IFERROR(VLOOKUP(Tableau2[[#This Row],[PR]],'Taux sortant'!$I$9:$S$167,COLUMN(),0),"")</f>
        <v/>
      </c>
      <c r="I1584" s="2" t="str">
        <f>IFERROR(VLOOKUP(Tableau2[[#This Row],[PR]],'Taux sortant'!$I$9:$S$167,COLUMN(),0),"")</f>
        <v/>
      </c>
      <c r="J1584" s="2" t="str">
        <f>IFERROR(VLOOKUP(Tableau2[[#This Row],[PR]],'Taux sortant'!$I$9:$S$167,COLUMN(),0),"")</f>
        <v/>
      </c>
      <c r="K1584" s="2" t="str">
        <f>IFERROR(VLOOKUP(Tableau2[[#This Row],[PR]],'Taux sortant'!$I$9:$S$167,COLUMN(),0),"")</f>
        <v/>
      </c>
      <c r="L1584" s="2" t="str">
        <f>IFERROR(VLOOKUP(Tableau2[[#This Row],[PR]],'Taux sortant'!$I$9:$S$167,COLUMN(),0),"")</f>
        <v/>
      </c>
    </row>
    <row r="1585" spans="1:12" x14ac:dyDescent="0.3">
      <c r="A1585" s="1" t="s">
        <v>455</v>
      </c>
      <c r="B1585" s="1" t="s">
        <v>8</v>
      </c>
      <c r="C1585" s="2">
        <f>IFERROR(VLOOKUP(Tableau2[[#This Row],[PR]],'Taux sortant'!$I$9:$S$167,COLUMN(),0),"")</f>
        <v>30.77</v>
      </c>
      <c r="D1585" s="2">
        <f>IFERROR(VLOOKUP(Tableau2[[#This Row],[PR]],'Taux sortant'!$I$9:$S$167,COLUMN(),0),"")</f>
        <v>22.76</v>
      </c>
      <c r="E1585" s="2">
        <f>IFERROR(VLOOKUP(Tableau2[[#This Row],[PR]],'Taux sortant'!$I$9:$S$167,COLUMN(),0),"")</f>
        <v>16.43</v>
      </c>
      <c r="F1585" s="2">
        <f>IFERROR(VLOOKUP(Tableau2[[#This Row],[PR]],'Taux sortant'!$I$9:$S$167,COLUMN(),0),"")</f>
        <v>12.46</v>
      </c>
      <c r="G1585" s="2">
        <f>IFERROR(VLOOKUP(Tableau2[[#This Row],[PR]],'Taux sortant'!$I$9:$S$167,COLUMN(),0),"")</f>
        <v>7.96</v>
      </c>
      <c r="H1585" s="2">
        <f>IFERROR(VLOOKUP(Tableau2[[#This Row],[PR]],'Taux sortant'!$I$9:$S$167,COLUMN(),0),"")</f>
        <v>5.83</v>
      </c>
      <c r="I1585" s="2">
        <f>IFERROR(VLOOKUP(Tableau2[[#This Row],[PR]],'Taux sortant'!$I$9:$S$167,COLUMN(),0),"")</f>
        <v>4.59</v>
      </c>
      <c r="J1585" s="2">
        <f>IFERROR(VLOOKUP(Tableau2[[#This Row],[PR]],'Taux sortant'!$I$9:$S$167,COLUMN(),0),"")</f>
        <v>0</v>
      </c>
      <c r="K1585" s="2">
        <f>IFERROR(VLOOKUP(Tableau2[[#This Row],[PR]],'Taux sortant'!$I$9:$S$167,COLUMN(),0),"")</f>
        <v>0</v>
      </c>
      <c r="L1585" s="2" t="str">
        <f>IFERROR(VLOOKUP(Tableau2[[#This Row],[PR]],'Taux sortant'!$I$9:$S$167,COLUMN(),0),"")</f>
        <v/>
      </c>
    </row>
    <row r="1586" spans="1:12" x14ac:dyDescent="0.3">
      <c r="A1586" s="1" t="s">
        <v>4304</v>
      </c>
      <c r="B1586" s="1" t="s">
        <v>3580</v>
      </c>
      <c r="C1586" s="2">
        <f>IFERROR(VLOOKUP(Tableau2[[#This Row],[PR]],'Taux sortant'!$I$9:$S$167,COLUMN(),0),"")</f>
        <v>18.79</v>
      </c>
      <c r="D1586" s="2">
        <f>IFERROR(VLOOKUP(Tableau2[[#This Row],[PR]],'Taux sortant'!$I$9:$S$167,COLUMN(),0),"")</f>
        <v>15.99</v>
      </c>
      <c r="E1586" s="2">
        <f>IFERROR(VLOOKUP(Tableau2[[#This Row],[PR]],'Taux sortant'!$I$9:$S$167,COLUMN(),0),"")</f>
        <v>12.7</v>
      </c>
      <c r="F1586" s="2">
        <f>IFERROR(VLOOKUP(Tableau2[[#This Row],[PR]],'Taux sortant'!$I$9:$S$167,COLUMN(),0),"")</f>
        <v>11.07</v>
      </c>
      <c r="G1586" s="2">
        <f>IFERROR(VLOOKUP(Tableau2[[#This Row],[PR]],'Taux sortant'!$I$9:$S$167,COLUMN(),0),"")</f>
        <v>9.52</v>
      </c>
      <c r="H1586" s="2">
        <f>IFERROR(VLOOKUP(Tableau2[[#This Row],[PR]],'Taux sortant'!$I$9:$S$167,COLUMN(),0),"")</f>
        <v>8.1</v>
      </c>
      <c r="I1586" s="2">
        <f>IFERROR(VLOOKUP(Tableau2[[#This Row],[PR]],'Taux sortant'!$I$9:$S$167,COLUMN(),0),"")</f>
        <v>6.92</v>
      </c>
      <c r="J1586" s="2">
        <f>IFERROR(VLOOKUP(Tableau2[[#This Row],[PR]],'Taux sortant'!$I$9:$S$167,COLUMN(),0),"")</f>
        <v>0</v>
      </c>
      <c r="K1586" s="2">
        <f>IFERROR(VLOOKUP(Tableau2[[#This Row],[PR]],'Taux sortant'!$I$9:$S$167,COLUMN(),0),"")</f>
        <v>0</v>
      </c>
      <c r="L1586" s="2" t="str">
        <f>IFERROR(VLOOKUP(Tableau2[[#This Row],[PR]],'Taux sortant'!$I$9:$S$167,COLUMN(),0),"")</f>
        <v/>
      </c>
    </row>
    <row r="1587" spans="1:12" x14ac:dyDescent="0.3">
      <c r="A1587" s="1" t="s">
        <v>458</v>
      </c>
      <c r="B1587" s="1" t="s">
        <v>31</v>
      </c>
      <c r="C1587" s="2">
        <f>IFERROR(VLOOKUP(Tableau2[[#This Row],[PR]],'Taux sortant'!$I$9:$S$167,COLUMN(),0),"")</f>
        <v>17.95</v>
      </c>
      <c r="D1587" s="2">
        <f>IFERROR(VLOOKUP(Tableau2[[#This Row],[PR]],'Taux sortant'!$I$9:$S$167,COLUMN(),0),"")</f>
        <v>14.25</v>
      </c>
      <c r="E1587" s="2">
        <f>IFERROR(VLOOKUP(Tableau2[[#This Row],[PR]],'Taux sortant'!$I$9:$S$167,COLUMN(),0),"")</f>
        <v>10.85</v>
      </c>
      <c r="F1587" s="2">
        <f>IFERROR(VLOOKUP(Tableau2[[#This Row],[PR]],'Taux sortant'!$I$9:$S$167,COLUMN(),0),"")</f>
        <v>8.92</v>
      </c>
      <c r="G1587" s="2">
        <f>IFERROR(VLOOKUP(Tableau2[[#This Row],[PR]],'Taux sortant'!$I$9:$S$167,COLUMN(),0),"")</f>
        <v>6.44</v>
      </c>
      <c r="H1587" s="2">
        <f>IFERROR(VLOOKUP(Tableau2[[#This Row],[PR]],'Taux sortant'!$I$9:$S$167,COLUMN(),0),"")</f>
        <v>5.07</v>
      </c>
      <c r="I1587" s="2">
        <f>IFERROR(VLOOKUP(Tableau2[[#This Row],[PR]],'Taux sortant'!$I$9:$S$167,COLUMN(),0),"")</f>
        <v>4.2</v>
      </c>
      <c r="J1587" s="2">
        <f>IFERROR(VLOOKUP(Tableau2[[#This Row],[PR]],'Taux sortant'!$I$9:$S$167,COLUMN(),0),"")</f>
        <v>0</v>
      </c>
      <c r="K1587" s="2">
        <f>IFERROR(VLOOKUP(Tableau2[[#This Row],[PR]],'Taux sortant'!$I$9:$S$167,COLUMN(),0),"")</f>
        <v>0</v>
      </c>
      <c r="L1587" s="2" t="str">
        <f>IFERROR(VLOOKUP(Tableau2[[#This Row],[PR]],'Taux sortant'!$I$9:$S$167,COLUMN(),0),"")</f>
        <v/>
      </c>
    </row>
    <row r="1588" spans="1:12" x14ac:dyDescent="0.3">
      <c r="A1588" s="1" t="s">
        <v>461</v>
      </c>
      <c r="B1588" s="1" t="s">
        <v>26</v>
      </c>
      <c r="C1588" s="2">
        <f>IFERROR(VLOOKUP(Tableau2[[#This Row],[PR]],'Taux sortant'!$I$9:$S$167,COLUMN(),0),"")</f>
        <v>20.07</v>
      </c>
      <c r="D1588" s="2">
        <f>IFERROR(VLOOKUP(Tableau2[[#This Row],[PR]],'Taux sortant'!$I$9:$S$167,COLUMN(),0),"")</f>
        <v>15.84</v>
      </c>
      <c r="E1588" s="2">
        <f>IFERROR(VLOOKUP(Tableau2[[#This Row],[PR]],'Taux sortant'!$I$9:$S$167,COLUMN(),0),"")</f>
        <v>11.78</v>
      </c>
      <c r="F1588" s="2">
        <f>IFERROR(VLOOKUP(Tableau2[[#This Row],[PR]],'Taux sortant'!$I$9:$S$167,COLUMN(),0),"")</f>
        <v>8.85</v>
      </c>
      <c r="G1588" s="2">
        <f>IFERROR(VLOOKUP(Tableau2[[#This Row],[PR]],'Taux sortant'!$I$9:$S$167,COLUMN(),0),"")</f>
        <v>6.72</v>
      </c>
      <c r="H1588" s="2">
        <f>IFERROR(VLOOKUP(Tableau2[[#This Row],[PR]],'Taux sortant'!$I$9:$S$167,COLUMN(),0),"")</f>
        <v>5.19</v>
      </c>
      <c r="I1588" s="2">
        <f>IFERROR(VLOOKUP(Tableau2[[#This Row],[PR]],'Taux sortant'!$I$9:$S$167,COLUMN(),0),"")</f>
        <v>4.37</v>
      </c>
      <c r="J1588" s="2">
        <f>IFERROR(VLOOKUP(Tableau2[[#This Row],[PR]],'Taux sortant'!$I$9:$S$167,COLUMN(),0),"")</f>
        <v>0</v>
      </c>
      <c r="K1588" s="2">
        <f>IFERROR(VLOOKUP(Tableau2[[#This Row],[PR]],'Taux sortant'!$I$9:$S$167,COLUMN(),0),"")</f>
        <v>0</v>
      </c>
      <c r="L1588" s="2" t="str">
        <f>IFERROR(VLOOKUP(Tableau2[[#This Row],[PR]],'Taux sortant'!$I$9:$S$167,COLUMN(),0),"")</f>
        <v/>
      </c>
    </row>
    <row r="1589" spans="1:12" x14ac:dyDescent="0.3">
      <c r="A1589" s="1" t="s">
        <v>1568</v>
      </c>
      <c r="B1589" s="1" t="s">
        <v>1521</v>
      </c>
      <c r="C1589" s="2">
        <f>IFERROR(VLOOKUP(Tableau2[[#This Row],[PR]],'Taux sortant'!$I$9:$S$167,COLUMN(),0),"")</f>
        <v>21.64</v>
      </c>
      <c r="D1589" s="2">
        <f>IFERROR(VLOOKUP(Tableau2[[#This Row],[PR]],'Taux sortant'!$I$9:$S$167,COLUMN(),0),"")</f>
        <v>17.57</v>
      </c>
      <c r="E1589" s="2">
        <f>IFERROR(VLOOKUP(Tableau2[[#This Row],[PR]],'Taux sortant'!$I$9:$S$167,COLUMN(),0),"")</f>
        <v>11.74</v>
      </c>
      <c r="F1589" s="2">
        <f>IFERROR(VLOOKUP(Tableau2[[#This Row],[PR]],'Taux sortant'!$I$9:$S$167,COLUMN(),0),"")</f>
        <v>9.3000000000000007</v>
      </c>
      <c r="G1589" s="2">
        <f>IFERROR(VLOOKUP(Tableau2[[#This Row],[PR]],'Taux sortant'!$I$9:$S$167,COLUMN(),0),"")</f>
        <v>7.56</v>
      </c>
      <c r="H1589" s="2">
        <f>IFERROR(VLOOKUP(Tableau2[[#This Row],[PR]],'Taux sortant'!$I$9:$S$167,COLUMN(),0),"")</f>
        <v>5.09</v>
      </c>
      <c r="I1589" s="2">
        <f>IFERROR(VLOOKUP(Tableau2[[#This Row],[PR]],'Taux sortant'!$I$9:$S$167,COLUMN(),0),"")</f>
        <v>4.7300000000000004</v>
      </c>
      <c r="J1589" s="2">
        <f>IFERROR(VLOOKUP(Tableau2[[#This Row],[PR]],'Taux sortant'!$I$9:$S$167,COLUMN(),0),"")</f>
        <v>0</v>
      </c>
      <c r="K1589" s="2">
        <f>IFERROR(VLOOKUP(Tableau2[[#This Row],[PR]],'Taux sortant'!$I$9:$S$167,COLUMN(),0),"")</f>
        <v>0</v>
      </c>
      <c r="L1589" s="2" t="str">
        <f>IFERROR(VLOOKUP(Tableau2[[#This Row],[PR]],'Taux sortant'!$I$9:$S$167,COLUMN(),0),"")</f>
        <v/>
      </c>
    </row>
    <row r="1590" spans="1:12" x14ac:dyDescent="0.3">
      <c r="A1590" s="1" t="s">
        <v>4307</v>
      </c>
      <c r="B1590" s="1" t="s">
        <v>4222</v>
      </c>
      <c r="C1590" s="2">
        <f>IFERROR(VLOOKUP(Tableau2[[#This Row],[PR]],'Taux sortant'!$I$9:$S$167,COLUMN(),0),"")</f>
        <v>16.93</v>
      </c>
      <c r="D1590" s="2">
        <f>IFERROR(VLOOKUP(Tableau2[[#This Row],[PR]],'Taux sortant'!$I$9:$S$167,COLUMN(),0),"")</f>
        <v>14.32</v>
      </c>
      <c r="E1590" s="2">
        <f>IFERROR(VLOOKUP(Tableau2[[#This Row],[PR]],'Taux sortant'!$I$9:$S$167,COLUMN(),0),"")</f>
        <v>11.27</v>
      </c>
      <c r="F1590" s="2">
        <f>IFERROR(VLOOKUP(Tableau2[[#This Row],[PR]],'Taux sortant'!$I$9:$S$167,COLUMN(),0),"")</f>
        <v>9.77</v>
      </c>
      <c r="G1590" s="2">
        <f>IFERROR(VLOOKUP(Tableau2[[#This Row],[PR]],'Taux sortant'!$I$9:$S$167,COLUMN(),0),"")</f>
        <v>8.41</v>
      </c>
      <c r="H1590" s="2">
        <f>IFERROR(VLOOKUP(Tableau2[[#This Row],[PR]],'Taux sortant'!$I$9:$S$167,COLUMN(),0),"")</f>
        <v>7.25</v>
      </c>
      <c r="I1590" s="2">
        <f>IFERROR(VLOOKUP(Tableau2[[#This Row],[PR]],'Taux sortant'!$I$9:$S$167,COLUMN(),0),"")</f>
        <v>6.31</v>
      </c>
      <c r="J1590" s="2">
        <f>IFERROR(VLOOKUP(Tableau2[[#This Row],[PR]],'Taux sortant'!$I$9:$S$167,COLUMN(),0),"")</f>
        <v>0</v>
      </c>
      <c r="K1590" s="2">
        <f>IFERROR(VLOOKUP(Tableau2[[#This Row],[PR]],'Taux sortant'!$I$9:$S$167,COLUMN(),0),"")</f>
        <v>0</v>
      </c>
      <c r="L1590" s="2" t="str">
        <f>IFERROR(VLOOKUP(Tableau2[[#This Row],[PR]],'Taux sortant'!$I$9:$S$167,COLUMN(),0),"")</f>
        <v/>
      </c>
    </row>
    <row r="1591" spans="1:12" x14ac:dyDescent="0.3">
      <c r="A1591" s="1" t="s">
        <v>4310</v>
      </c>
      <c r="B1591" s="1" t="s">
        <v>4138</v>
      </c>
      <c r="C1591" s="2" t="str">
        <f>IFERROR(VLOOKUP(Tableau2[[#This Row],[PR]],'Taux sortant'!$I$9:$S$167,COLUMN(),0),"")</f>
        <v/>
      </c>
      <c r="D1591" s="2" t="str">
        <f>IFERROR(VLOOKUP(Tableau2[[#This Row],[PR]],'Taux sortant'!$I$9:$S$167,COLUMN(),0),"")</f>
        <v/>
      </c>
      <c r="E1591" s="2" t="str">
        <f>IFERROR(VLOOKUP(Tableau2[[#This Row],[PR]],'Taux sortant'!$I$9:$S$167,COLUMN(),0),"")</f>
        <v/>
      </c>
      <c r="F1591" s="2" t="str">
        <f>IFERROR(VLOOKUP(Tableau2[[#This Row],[PR]],'Taux sortant'!$I$9:$S$167,COLUMN(),0),"")</f>
        <v/>
      </c>
      <c r="G1591" s="2" t="str">
        <f>IFERROR(VLOOKUP(Tableau2[[#This Row],[PR]],'Taux sortant'!$I$9:$S$167,COLUMN(),0),"")</f>
        <v/>
      </c>
      <c r="H1591" s="2" t="str">
        <f>IFERROR(VLOOKUP(Tableau2[[#This Row],[PR]],'Taux sortant'!$I$9:$S$167,COLUMN(),0),"")</f>
        <v/>
      </c>
      <c r="I1591" s="2" t="str">
        <f>IFERROR(VLOOKUP(Tableau2[[#This Row],[PR]],'Taux sortant'!$I$9:$S$167,COLUMN(),0),"")</f>
        <v/>
      </c>
      <c r="J1591" s="2" t="str">
        <f>IFERROR(VLOOKUP(Tableau2[[#This Row],[PR]],'Taux sortant'!$I$9:$S$167,COLUMN(),0),"")</f>
        <v/>
      </c>
      <c r="K1591" s="2" t="str">
        <f>IFERROR(VLOOKUP(Tableau2[[#This Row],[PR]],'Taux sortant'!$I$9:$S$167,COLUMN(),0),"")</f>
        <v/>
      </c>
      <c r="L1591" s="2" t="str">
        <f>IFERROR(VLOOKUP(Tableau2[[#This Row],[PR]],'Taux sortant'!$I$9:$S$167,COLUMN(),0),"")</f>
        <v/>
      </c>
    </row>
    <row r="1592" spans="1:12" x14ac:dyDescent="0.3">
      <c r="A1592" s="1" t="s">
        <v>464</v>
      </c>
      <c r="B1592" s="1" t="s">
        <v>247</v>
      </c>
      <c r="C1592" s="2">
        <f>IFERROR(VLOOKUP(Tableau2[[#This Row],[PR]],'Taux sortant'!$I$9:$S$167,COLUMN(),0),"")</f>
        <v>39.42</v>
      </c>
      <c r="D1592" s="2">
        <f>IFERROR(VLOOKUP(Tableau2[[#This Row],[PR]],'Taux sortant'!$I$9:$S$167,COLUMN(),0),"")</f>
        <v>32.03</v>
      </c>
      <c r="E1592" s="2">
        <f>IFERROR(VLOOKUP(Tableau2[[#This Row],[PR]],'Taux sortant'!$I$9:$S$167,COLUMN(),0),"")</f>
        <v>24.86</v>
      </c>
      <c r="F1592" s="2">
        <f>IFERROR(VLOOKUP(Tableau2[[#This Row],[PR]],'Taux sortant'!$I$9:$S$167,COLUMN(),0),"")</f>
        <v>20.84</v>
      </c>
      <c r="G1592" s="2">
        <f>IFERROR(VLOOKUP(Tableau2[[#This Row],[PR]],'Taux sortant'!$I$9:$S$167,COLUMN(),0),"")</f>
        <v>16.22</v>
      </c>
      <c r="H1592" s="2">
        <f>IFERROR(VLOOKUP(Tableau2[[#This Row],[PR]],'Taux sortant'!$I$9:$S$167,COLUMN(),0),"")</f>
        <v>12.79</v>
      </c>
      <c r="I1592" s="2">
        <f>IFERROR(VLOOKUP(Tableau2[[#This Row],[PR]],'Taux sortant'!$I$9:$S$167,COLUMN(),0),"")</f>
        <v>12.02</v>
      </c>
      <c r="J1592" s="2">
        <f>IFERROR(VLOOKUP(Tableau2[[#This Row],[PR]],'Taux sortant'!$I$9:$S$167,COLUMN(),0),"")</f>
        <v>0</v>
      </c>
      <c r="K1592" s="2">
        <f>IFERROR(VLOOKUP(Tableau2[[#This Row],[PR]],'Taux sortant'!$I$9:$S$167,COLUMN(),0),"")</f>
        <v>0</v>
      </c>
      <c r="L1592" s="2" t="str">
        <f>IFERROR(VLOOKUP(Tableau2[[#This Row],[PR]],'Taux sortant'!$I$9:$S$167,COLUMN(),0),"")</f>
        <v/>
      </c>
    </row>
    <row r="1593" spans="1:12" x14ac:dyDescent="0.3">
      <c r="A1593" s="1" t="s">
        <v>1573</v>
      </c>
      <c r="B1593" s="1" t="s">
        <v>112</v>
      </c>
      <c r="C1593" s="2">
        <f>IFERROR(VLOOKUP(Tableau2[[#This Row],[PR]],'Taux sortant'!$I$9:$S$167,COLUMN(),0),"")</f>
        <v>19.39</v>
      </c>
      <c r="D1593" s="2">
        <f>IFERROR(VLOOKUP(Tableau2[[#This Row],[PR]],'Taux sortant'!$I$9:$S$167,COLUMN(),0),"")</f>
        <v>15.4</v>
      </c>
      <c r="E1593" s="2">
        <f>IFERROR(VLOOKUP(Tableau2[[#This Row],[PR]],'Taux sortant'!$I$9:$S$167,COLUMN(),0),"")</f>
        <v>11.05</v>
      </c>
      <c r="F1593" s="2">
        <f>IFERROR(VLOOKUP(Tableau2[[#This Row],[PR]],'Taux sortant'!$I$9:$S$167,COLUMN(),0),"")</f>
        <v>8.92</v>
      </c>
      <c r="G1593" s="2">
        <f>IFERROR(VLOOKUP(Tableau2[[#This Row],[PR]],'Taux sortant'!$I$9:$S$167,COLUMN(),0),"")</f>
        <v>7.15</v>
      </c>
      <c r="H1593" s="2">
        <f>IFERROR(VLOOKUP(Tableau2[[#This Row],[PR]],'Taux sortant'!$I$9:$S$167,COLUMN(),0),"")</f>
        <v>5.51</v>
      </c>
      <c r="I1593" s="2">
        <f>IFERROR(VLOOKUP(Tableau2[[#This Row],[PR]],'Taux sortant'!$I$9:$S$167,COLUMN(),0),"")</f>
        <v>4.75</v>
      </c>
      <c r="J1593" s="2">
        <f>IFERROR(VLOOKUP(Tableau2[[#This Row],[PR]],'Taux sortant'!$I$9:$S$167,COLUMN(),0),"")</f>
        <v>0</v>
      </c>
      <c r="K1593" s="2">
        <f>IFERROR(VLOOKUP(Tableau2[[#This Row],[PR]],'Taux sortant'!$I$9:$S$167,COLUMN(),0),"")</f>
        <v>0</v>
      </c>
      <c r="L1593" s="2" t="str">
        <f>IFERROR(VLOOKUP(Tableau2[[#This Row],[PR]],'Taux sortant'!$I$9:$S$167,COLUMN(),0),"")</f>
        <v/>
      </c>
    </row>
    <row r="1594" spans="1:12" x14ac:dyDescent="0.3">
      <c r="A1594" s="1" t="s">
        <v>3230</v>
      </c>
      <c r="B1594" s="1" t="s">
        <v>3134</v>
      </c>
      <c r="C1594" s="2">
        <f>IFERROR(VLOOKUP(Tableau2[[#This Row],[PR]],'Taux sortant'!$I$9:$S$167,COLUMN(),0),"")</f>
        <v>15.34</v>
      </c>
      <c r="D1594" s="2">
        <f>IFERROR(VLOOKUP(Tableau2[[#This Row],[PR]],'Taux sortant'!$I$9:$S$167,COLUMN(),0),"")</f>
        <v>12.85</v>
      </c>
      <c r="E1594" s="2">
        <f>IFERROR(VLOOKUP(Tableau2[[#This Row],[PR]],'Taux sortant'!$I$9:$S$167,COLUMN(),0),"")</f>
        <v>9.94</v>
      </c>
      <c r="F1594" s="2">
        <f>IFERROR(VLOOKUP(Tableau2[[#This Row],[PR]],'Taux sortant'!$I$9:$S$167,COLUMN(),0),"")</f>
        <v>8.5399999999999991</v>
      </c>
      <c r="G1594" s="2">
        <f>IFERROR(VLOOKUP(Tableau2[[#This Row],[PR]],'Taux sortant'!$I$9:$S$167,COLUMN(),0),"")</f>
        <v>7.34</v>
      </c>
      <c r="H1594" s="2">
        <f>IFERROR(VLOOKUP(Tableau2[[#This Row],[PR]],'Taux sortant'!$I$9:$S$167,COLUMN(),0),"")</f>
        <v>6.29</v>
      </c>
      <c r="I1594" s="2">
        <f>IFERROR(VLOOKUP(Tableau2[[#This Row],[PR]],'Taux sortant'!$I$9:$S$167,COLUMN(),0),"")</f>
        <v>5.49</v>
      </c>
      <c r="J1594" s="2">
        <f>IFERROR(VLOOKUP(Tableau2[[#This Row],[PR]],'Taux sortant'!$I$9:$S$167,COLUMN(),0),"")</f>
        <v>0</v>
      </c>
      <c r="K1594" s="2">
        <f>IFERROR(VLOOKUP(Tableau2[[#This Row],[PR]],'Taux sortant'!$I$9:$S$167,COLUMN(),0),"")</f>
        <v>0</v>
      </c>
      <c r="L1594" s="2" t="str">
        <f>IFERROR(VLOOKUP(Tableau2[[#This Row],[PR]],'Taux sortant'!$I$9:$S$167,COLUMN(),0),"")</f>
        <v/>
      </c>
    </row>
    <row r="1595" spans="1:12" x14ac:dyDescent="0.3">
      <c r="A1595" s="1" t="s">
        <v>3233</v>
      </c>
      <c r="B1595" s="1" t="s">
        <v>3134</v>
      </c>
      <c r="C1595" s="2">
        <f>IFERROR(VLOOKUP(Tableau2[[#This Row],[PR]],'Taux sortant'!$I$9:$S$167,COLUMN(),0),"")</f>
        <v>15.34</v>
      </c>
      <c r="D1595" s="2">
        <f>IFERROR(VLOOKUP(Tableau2[[#This Row],[PR]],'Taux sortant'!$I$9:$S$167,COLUMN(),0),"")</f>
        <v>12.85</v>
      </c>
      <c r="E1595" s="2">
        <f>IFERROR(VLOOKUP(Tableau2[[#This Row],[PR]],'Taux sortant'!$I$9:$S$167,COLUMN(),0),"")</f>
        <v>9.94</v>
      </c>
      <c r="F1595" s="2">
        <f>IFERROR(VLOOKUP(Tableau2[[#This Row],[PR]],'Taux sortant'!$I$9:$S$167,COLUMN(),0),"")</f>
        <v>8.5399999999999991</v>
      </c>
      <c r="G1595" s="2">
        <f>IFERROR(VLOOKUP(Tableau2[[#This Row],[PR]],'Taux sortant'!$I$9:$S$167,COLUMN(),0),"")</f>
        <v>7.34</v>
      </c>
      <c r="H1595" s="2">
        <f>IFERROR(VLOOKUP(Tableau2[[#This Row],[PR]],'Taux sortant'!$I$9:$S$167,COLUMN(),0),"")</f>
        <v>6.29</v>
      </c>
      <c r="I1595" s="2">
        <f>IFERROR(VLOOKUP(Tableau2[[#This Row],[PR]],'Taux sortant'!$I$9:$S$167,COLUMN(),0),"")</f>
        <v>5.49</v>
      </c>
      <c r="J1595" s="2">
        <f>IFERROR(VLOOKUP(Tableau2[[#This Row],[PR]],'Taux sortant'!$I$9:$S$167,COLUMN(),0),"")</f>
        <v>0</v>
      </c>
      <c r="K1595" s="2">
        <f>IFERROR(VLOOKUP(Tableau2[[#This Row],[PR]],'Taux sortant'!$I$9:$S$167,COLUMN(),0),"")</f>
        <v>0</v>
      </c>
      <c r="L1595" s="2" t="str">
        <f>IFERROR(VLOOKUP(Tableau2[[#This Row],[PR]],'Taux sortant'!$I$9:$S$167,COLUMN(),0),"")</f>
        <v/>
      </c>
    </row>
    <row r="1596" spans="1:12" x14ac:dyDescent="0.3">
      <c r="A1596" s="1" t="s">
        <v>1577</v>
      </c>
      <c r="B1596" s="1" t="s">
        <v>1553</v>
      </c>
      <c r="C1596" s="2">
        <f>IFERROR(VLOOKUP(Tableau2[[#This Row],[PR]],'Taux sortant'!$I$9:$S$167,COLUMN(),0),"")</f>
        <v>21.88</v>
      </c>
      <c r="D1596" s="2">
        <f>IFERROR(VLOOKUP(Tableau2[[#This Row],[PR]],'Taux sortant'!$I$9:$S$167,COLUMN(),0),"")</f>
        <v>18.649999999999999</v>
      </c>
      <c r="E1596" s="2">
        <f>IFERROR(VLOOKUP(Tableau2[[#This Row],[PR]],'Taux sortant'!$I$9:$S$167,COLUMN(),0),"")</f>
        <v>14.65</v>
      </c>
      <c r="F1596" s="2">
        <f>IFERROR(VLOOKUP(Tableau2[[#This Row],[PR]],'Taux sortant'!$I$9:$S$167,COLUMN(),0),"")</f>
        <v>11.58</v>
      </c>
      <c r="G1596" s="2">
        <f>IFERROR(VLOOKUP(Tableau2[[#This Row],[PR]],'Taux sortant'!$I$9:$S$167,COLUMN(),0),"")</f>
        <v>8.49</v>
      </c>
      <c r="H1596" s="2">
        <f>IFERROR(VLOOKUP(Tableau2[[#This Row],[PR]],'Taux sortant'!$I$9:$S$167,COLUMN(),0),"")</f>
        <v>5.99</v>
      </c>
      <c r="I1596" s="2">
        <f>IFERROR(VLOOKUP(Tableau2[[#This Row],[PR]],'Taux sortant'!$I$9:$S$167,COLUMN(),0),"")</f>
        <v>4.2300000000000004</v>
      </c>
      <c r="J1596" s="2">
        <f>IFERROR(VLOOKUP(Tableau2[[#This Row],[PR]],'Taux sortant'!$I$9:$S$167,COLUMN(),0),"")</f>
        <v>0</v>
      </c>
      <c r="K1596" s="2">
        <f>IFERROR(VLOOKUP(Tableau2[[#This Row],[PR]],'Taux sortant'!$I$9:$S$167,COLUMN(),0),"")</f>
        <v>0</v>
      </c>
      <c r="L1596" s="2" t="str">
        <f>IFERROR(VLOOKUP(Tableau2[[#This Row],[PR]],'Taux sortant'!$I$9:$S$167,COLUMN(),0),"")</f>
        <v/>
      </c>
    </row>
    <row r="1597" spans="1:12" x14ac:dyDescent="0.3">
      <c r="A1597" s="1" t="s">
        <v>1580</v>
      </c>
      <c r="B1597" s="1" t="s">
        <v>1526</v>
      </c>
      <c r="C1597" s="2">
        <f>IFERROR(VLOOKUP(Tableau2[[#This Row],[PR]],'Taux sortant'!$I$9:$S$167,COLUMN(),0),"")</f>
        <v>9.59</v>
      </c>
      <c r="D1597" s="2">
        <f>IFERROR(VLOOKUP(Tableau2[[#This Row],[PR]],'Taux sortant'!$I$9:$S$167,COLUMN(),0),"")</f>
        <v>7.53</v>
      </c>
      <c r="E1597" s="2">
        <f>IFERROR(VLOOKUP(Tableau2[[#This Row],[PR]],'Taux sortant'!$I$9:$S$167,COLUMN(),0),"")</f>
        <v>5.2</v>
      </c>
      <c r="F1597" s="2">
        <f>IFERROR(VLOOKUP(Tableau2[[#This Row],[PR]],'Taux sortant'!$I$9:$S$167,COLUMN(),0),"")</f>
        <v>4.08</v>
      </c>
      <c r="G1597" s="2">
        <f>IFERROR(VLOOKUP(Tableau2[[#This Row],[PR]],'Taux sortant'!$I$9:$S$167,COLUMN(),0),"")</f>
        <v>3.34</v>
      </c>
      <c r="H1597" s="2">
        <f>IFERROR(VLOOKUP(Tableau2[[#This Row],[PR]],'Taux sortant'!$I$9:$S$167,COLUMN(),0),"")</f>
        <v>2.88</v>
      </c>
      <c r="I1597" s="2">
        <f>IFERROR(VLOOKUP(Tableau2[[#This Row],[PR]],'Taux sortant'!$I$9:$S$167,COLUMN(),0),"")</f>
        <v>2.59</v>
      </c>
      <c r="J1597" s="2">
        <f>IFERROR(VLOOKUP(Tableau2[[#This Row],[PR]],'Taux sortant'!$I$9:$S$167,COLUMN(),0),"")</f>
        <v>0</v>
      </c>
      <c r="K1597" s="2">
        <f>IFERROR(VLOOKUP(Tableau2[[#This Row],[PR]],'Taux sortant'!$I$9:$S$167,COLUMN(),0),"")</f>
        <v>0</v>
      </c>
      <c r="L1597" s="2" t="str">
        <f>IFERROR(VLOOKUP(Tableau2[[#This Row],[PR]],'Taux sortant'!$I$9:$S$167,COLUMN(),0),"")</f>
        <v/>
      </c>
    </row>
    <row r="1598" spans="1:12" x14ac:dyDescent="0.3">
      <c r="A1598" s="1" t="s">
        <v>5433</v>
      </c>
      <c r="B1598" s="1" t="s">
        <v>5351</v>
      </c>
      <c r="C1598" s="2">
        <f>IFERROR(VLOOKUP(Tableau2[[#This Row],[PR]],'Taux sortant'!$I$9:$S$167,COLUMN(),0),"")</f>
        <v>16.170000000000002</v>
      </c>
      <c r="D1598" s="2">
        <f>IFERROR(VLOOKUP(Tableau2[[#This Row],[PR]],'Taux sortant'!$I$9:$S$167,COLUMN(),0),"")</f>
        <v>13.54</v>
      </c>
      <c r="E1598" s="2">
        <f>IFERROR(VLOOKUP(Tableau2[[#This Row],[PR]],'Taux sortant'!$I$9:$S$167,COLUMN(),0),"")</f>
        <v>10.49</v>
      </c>
      <c r="F1598" s="2">
        <f>IFERROR(VLOOKUP(Tableau2[[#This Row],[PR]],'Taux sortant'!$I$9:$S$167,COLUMN(),0),"")</f>
        <v>8.9700000000000006</v>
      </c>
      <c r="G1598" s="2">
        <f>IFERROR(VLOOKUP(Tableau2[[#This Row],[PR]],'Taux sortant'!$I$9:$S$167,COLUMN(),0),"")</f>
        <v>7.62</v>
      </c>
      <c r="H1598" s="2">
        <f>IFERROR(VLOOKUP(Tableau2[[#This Row],[PR]],'Taux sortant'!$I$9:$S$167,COLUMN(),0),"")</f>
        <v>6.52</v>
      </c>
      <c r="I1598" s="2">
        <f>IFERROR(VLOOKUP(Tableau2[[#This Row],[PR]],'Taux sortant'!$I$9:$S$167,COLUMN(),0),"")</f>
        <v>5.64</v>
      </c>
      <c r="J1598" s="2">
        <f>IFERROR(VLOOKUP(Tableau2[[#This Row],[PR]],'Taux sortant'!$I$9:$S$167,COLUMN(),0),"")</f>
        <v>0</v>
      </c>
      <c r="K1598" s="2">
        <f>IFERROR(VLOOKUP(Tableau2[[#This Row],[PR]],'Taux sortant'!$I$9:$S$167,COLUMN(),0),"")</f>
        <v>0</v>
      </c>
      <c r="L1598" s="2" t="str">
        <f>IFERROR(VLOOKUP(Tableau2[[#This Row],[PR]],'Taux sortant'!$I$9:$S$167,COLUMN(),0),"")</f>
        <v/>
      </c>
    </row>
    <row r="1599" spans="1:12" x14ac:dyDescent="0.3">
      <c r="A1599" s="1" t="s">
        <v>467</v>
      </c>
      <c r="B1599" s="1" t="s">
        <v>33</v>
      </c>
      <c r="C1599" s="2">
        <f>IFERROR(VLOOKUP(Tableau2[[#This Row],[PR]],'Taux sortant'!$I$9:$S$167,COLUMN(),0),"")</f>
        <v>28.13</v>
      </c>
      <c r="D1599" s="2">
        <f>IFERROR(VLOOKUP(Tableau2[[#This Row],[PR]],'Taux sortant'!$I$9:$S$167,COLUMN(),0),"")</f>
        <v>22.97</v>
      </c>
      <c r="E1599" s="2">
        <f>IFERROR(VLOOKUP(Tableau2[[#This Row],[PR]],'Taux sortant'!$I$9:$S$167,COLUMN(),0),"")</f>
        <v>17.190000000000001</v>
      </c>
      <c r="F1599" s="2">
        <f>IFERROR(VLOOKUP(Tableau2[[#This Row],[PR]],'Taux sortant'!$I$9:$S$167,COLUMN(),0),"")</f>
        <v>13.88</v>
      </c>
      <c r="G1599" s="2">
        <f>IFERROR(VLOOKUP(Tableau2[[#This Row],[PR]],'Taux sortant'!$I$9:$S$167,COLUMN(),0),"")</f>
        <v>10.89</v>
      </c>
      <c r="H1599" s="2">
        <f>IFERROR(VLOOKUP(Tableau2[[#This Row],[PR]],'Taux sortant'!$I$9:$S$167,COLUMN(),0),"")</f>
        <v>7.86</v>
      </c>
      <c r="I1599" s="2">
        <f>IFERROR(VLOOKUP(Tableau2[[#This Row],[PR]],'Taux sortant'!$I$9:$S$167,COLUMN(),0),"")</f>
        <v>7.14</v>
      </c>
      <c r="J1599" s="2">
        <f>IFERROR(VLOOKUP(Tableau2[[#This Row],[PR]],'Taux sortant'!$I$9:$S$167,COLUMN(),0),"")</f>
        <v>0</v>
      </c>
      <c r="K1599" s="2">
        <f>IFERROR(VLOOKUP(Tableau2[[#This Row],[PR]],'Taux sortant'!$I$9:$S$167,COLUMN(),0),"")</f>
        <v>0</v>
      </c>
      <c r="L1599" s="2" t="str">
        <f>IFERROR(VLOOKUP(Tableau2[[#This Row],[PR]],'Taux sortant'!$I$9:$S$167,COLUMN(),0),"")</f>
        <v/>
      </c>
    </row>
    <row r="1600" spans="1:12" x14ac:dyDescent="0.3">
      <c r="A1600" s="1" t="s">
        <v>470</v>
      </c>
      <c r="B1600" s="1" t="s">
        <v>90</v>
      </c>
      <c r="C1600" s="2">
        <f>IFERROR(VLOOKUP(Tableau2[[#This Row],[PR]],'Taux sortant'!$I$9:$S$167,COLUMN(),0),"")</f>
        <v>32.090000000000003</v>
      </c>
      <c r="D1600" s="2">
        <f>IFERROR(VLOOKUP(Tableau2[[#This Row],[PR]],'Taux sortant'!$I$9:$S$167,COLUMN(),0),"")</f>
        <v>26.17</v>
      </c>
      <c r="E1600" s="2">
        <f>IFERROR(VLOOKUP(Tableau2[[#This Row],[PR]],'Taux sortant'!$I$9:$S$167,COLUMN(),0),"")</f>
        <v>20.67</v>
      </c>
      <c r="F1600" s="2">
        <f>IFERROR(VLOOKUP(Tableau2[[#This Row],[PR]],'Taux sortant'!$I$9:$S$167,COLUMN(),0),"")</f>
        <v>17.260000000000002</v>
      </c>
      <c r="G1600" s="2">
        <f>IFERROR(VLOOKUP(Tableau2[[#This Row],[PR]],'Taux sortant'!$I$9:$S$167,COLUMN(),0),"")</f>
        <v>12.15</v>
      </c>
      <c r="H1600" s="2">
        <f>IFERROR(VLOOKUP(Tableau2[[#This Row],[PR]],'Taux sortant'!$I$9:$S$167,COLUMN(),0),"")</f>
        <v>7.95</v>
      </c>
      <c r="I1600" s="2">
        <f>IFERROR(VLOOKUP(Tableau2[[#This Row],[PR]],'Taux sortant'!$I$9:$S$167,COLUMN(),0),"")</f>
        <v>7.21</v>
      </c>
      <c r="J1600" s="2">
        <f>IFERROR(VLOOKUP(Tableau2[[#This Row],[PR]],'Taux sortant'!$I$9:$S$167,COLUMN(),0),"")</f>
        <v>0</v>
      </c>
      <c r="K1600" s="2">
        <f>IFERROR(VLOOKUP(Tableau2[[#This Row],[PR]],'Taux sortant'!$I$9:$S$167,COLUMN(),0),"")</f>
        <v>0</v>
      </c>
      <c r="L1600" s="2" t="str">
        <f>IFERROR(VLOOKUP(Tableau2[[#This Row],[PR]],'Taux sortant'!$I$9:$S$167,COLUMN(),0),"")</f>
        <v/>
      </c>
    </row>
    <row r="1601" spans="1:12" x14ac:dyDescent="0.3">
      <c r="A1601" s="1" t="s">
        <v>1583</v>
      </c>
      <c r="B1601" s="1" t="s">
        <v>112</v>
      </c>
      <c r="C1601" s="2">
        <f>IFERROR(VLOOKUP(Tableau2[[#This Row],[PR]],'Taux sortant'!$I$9:$S$167,COLUMN(),0),"")</f>
        <v>19.39</v>
      </c>
      <c r="D1601" s="2">
        <f>IFERROR(VLOOKUP(Tableau2[[#This Row],[PR]],'Taux sortant'!$I$9:$S$167,COLUMN(),0),"")</f>
        <v>15.4</v>
      </c>
      <c r="E1601" s="2">
        <f>IFERROR(VLOOKUP(Tableau2[[#This Row],[PR]],'Taux sortant'!$I$9:$S$167,COLUMN(),0),"")</f>
        <v>11.05</v>
      </c>
      <c r="F1601" s="2">
        <f>IFERROR(VLOOKUP(Tableau2[[#This Row],[PR]],'Taux sortant'!$I$9:$S$167,COLUMN(),0),"")</f>
        <v>8.92</v>
      </c>
      <c r="G1601" s="2">
        <f>IFERROR(VLOOKUP(Tableau2[[#This Row],[PR]],'Taux sortant'!$I$9:$S$167,COLUMN(),0),"")</f>
        <v>7.15</v>
      </c>
      <c r="H1601" s="2">
        <f>IFERROR(VLOOKUP(Tableau2[[#This Row],[PR]],'Taux sortant'!$I$9:$S$167,COLUMN(),0),"")</f>
        <v>5.51</v>
      </c>
      <c r="I1601" s="2">
        <f>IFERROR(VLOOKUP(Tableau2[[#This Row],[PR]],'Taux sortant'!$I$9:$S$167,COLUMN(),0),"")</f>
        <v>4.75</v>
      </c>
      <c r="J1601" s="2">
        <f>IFERROR(VLOOKUP(Tableau2[[#This Row],[PR]],'Taux sortant'!$I$9:$S$167,COLUMN(),0),"")</f>
        <v>0</v>
      </c>
      <c r="K1601" s="2">
        <f>IFERROR(VLOOKUP(Tableau2[[#This Row],[PR]],'Taux sortant'!$I$9:$S$167,COLUMN(),0),"")</f>
        <v>0</v>
      </c>
      <c r="L1601" s="2" t="str">
        <f>IFERROR(VLOOKUP(Tableau2[[#This Row],[PR]],'Taux sortant'!$I$9:$S$167,COLUMN(),0),"")</f>
        <v/>
      </c>
    </row>
    <row r="1602" spans="1:12" x14ac:dyDescent="0.3">
      <c r="A1602" s="1" t="s">
        <v>473</v>
      </c>
      <c r="B1602" s="1" t="s">
        <v>105</v>
      </c>
      <c r="C1602" s="2">
        <f>IFERROR(VLOOKUP(Tableau2[[#This Row],[PR]],'Taux sortant'!$I$9:$S$167,COLUMN(),0),"")</f>
        <v>22.68</v>
      </c>
      <c r="D1602" s="2">
        <f>IFERROR(VLOOKUP(Tableau2[[#This Row],[PR]],'Taux sortant'!$I$9:$S$167,COLUMN(),0),"")</f>
        <v>19.600000000000001</v>
      </c>
      <c r="E1602" s="2">
        <f>IFERROR(VLOOKUP(Tableau2[[#This Row],[PR]],'Taux sortant'!$I$9:$S$167,COLUMN(),0),"")</f>
        <v>15.23</v>
      </c>
      <c r="F1602" s="2">
        <f>IFERROR(VLOOKUP(Tableau2[[#This Row],[PR]],'Taux sortant'!$I$9:$S$167,COLUMN(),0),"")</f>
        <v>11.98</v>
      </c>
      <c r="G1602" s="2">
        <f>IFERROR(VLOOKUP(Tableau2[[#This Row],[PR]],'Taux sortant'!$I$9:$S$167,COLUMN(),0),"")</f>
        <v>8.5399999999999991</v>
      </c>
      <c r="H1602" s="2">
        <f>IFERROR(VLOOKUP(Tableau2[[#This Row],[PR]],'Taux sortant'!$I$9:$S$167,COLUMN(),0),"")</f>
        <v>5.65</v>
      </c>
      <c r="I1602" s="2">
        <f>IFERROR(VLOOKUP(Tableau2[[#This Row],[PR]],'Taux sortant'!$I$9:$S$167,COLUMN(),0),"")</f>
        <v>4.07</v>
      </c>
      <c r="J1602" s="2">
        <f>IFERROR(VLOOKUP(Tableau2[[#This Row],[PR]],'Taux sortant'!$I$9:$S$167,COLUMN(),0),"")</f>
        <v>0</v>
      </c>
      <c r="K1602" s="2">
        <f>IFERROR(VLOOKUP(Tableau2[[#This Row],[PR]],'Taux sortant'!$I$9:$S$167,COLUMN(),0),"")</f>
        <v>0</v>
      </c>
      <c r="L1602" s="2" t="str">
        <f>IFERROR(VLOOKUP(Tableau2[[#This Row],[PR]],'Taux sortant'!$I$9:$S$167,COLUMN(),0),"")</f>
        <v/>
      </c>
    </row>
    <row r="1603" spans="1:12" x14ac:dyDescent="0.3">
      <c r="A1603" s="1" t="s">
        <v>1586</v>
      </c>
      <c r="B1603" s="1" t="s">
        <v>1587</v>
      </c>
      <c r="C1603" s="2">
        <f>IFERROR(VLOOKUP(Tableau2[[#This Row],[PR]],'Taux sortant'!$I$9:$S$167,COLUMN(),0),"")</f>
        <v>20.91</v>
      </c>
      <c r="D1603" s="2">
        <f>IFERROR(VLOOKUP(Tableau2[[#This Row],[PR]],'Taux sortant'!$I$9:$S$167,COLUMN(),0),"")</f>
        <v>16.62</v>
      </c>
      <c r="E1603" s="2">
        <f>IFERROR(VLOOKUP(Tableau2[[#This Row],[PR]],'Taux sortant'!$I$9:$S$167,COLUMN(),0),"")</f>
        <v>12.11</v>
      </c>
      <c r="F1603" s="2">
        <f>IFERROR(VLOOKUP(Tableau2[[#This Row],[PR]],'Taux sortant'!$I$9:$S$167,COLUMN(),0),"")</f>
        <v>9.7100000000000009</v>
      </c>
      <c r="G1603" s="2">
        <f>IFERROR(VLOOKUP(Tableau2[[#This Row],[PR]],'Taux sortant'!$I$9:$S$167,COLUMN(),0),"")</f>
        <v>7</v>
      </c>
      <c r="H1603" s="2">
        <f>IFERROR(VLOOKUP(Tableau2[[#This Row],[PR]],'Taux sortant'!$I$9:$S$167,COLUMN(),0),"")</f>
        <v>4.8099999999999996</v>
      </c>
      <c r="I1603" s="2">
        <f>IFERROR(VLOOKUP(Tableau2[[#This Row],[PR]],'Taux sortant'!$I$9:$S$167,COLUMN(),0),"")</f>
        <v>4.1900000000000004</v>
      </c>
      <c r="J1603" s="2">
        <f>IFERROR(VLOOKUP(Tableau2[[#This Row],[PR]],'Taux sortant'!$I$9:$S$167,COLUMN(),0),"")</f>
        <v>0</v>
      </c>
      <c r="K1603" s="2">
        <f>IFERROR(VLOOKUP(Tableau2[[#This Row],[PR]],'Taux sortant'!$I$9:$S$167,COLUMN(),0),"")</f>
        <v>0</v>
      </c>
      <c r="L1603" s="2" t="str">
        <f>IFERROR(VLOOKUP(Tableau2[[#This Row],[PR]],'Taux sortant'!$I$9:$S$167,COLUMN(),0),"")</f>
        <v/>
      </c>
    </row>
    <row r="1604" spans="1:12" x14ac:dyDescent="0.3">
      <c r="A1604" s="1" t="s">
        <v>1590</v>
      </c>
      <c r="B1604" s="1" t="s">
        <v>1543</v>
      </c>
      <c r="C1604" s="2">
        <f>IFERROR(VLOOKUP(Tableau2[[#This Row],[PR]],'Taux sortant'!$I$9:$S$167,COLUMN(),0),"")</f>
        <v>23.63</v>
      </c>
      <c r="D1604" s="2">
        <f>IFERROR(VLOOKUP(Tableau2[[#This Row],[PR]],'Taux sortant'!$I$9:$S$167,COLUMN(),0),"")</f>
        <v>18.579999999999998</v>
      </c>
      <c r="E1604" s="2">
        <f>IFERROR(VLOOKUP(Tableau2[[#This Row],[PR]],'Taux sortant'!$I$9:$S$167,COLUMN(),0),"")</f>
        <v>13.97</v>
      </c>
      <c r="F1604" s="2">
        <f>IFERROR(VLOOKUP(Tableau2[[#This Row],[PR]],'Taux sortant'!$I$9:$S$167,COLUMN(),0),"")</f>
        <v>11.28</v>
      </c>
      <c r="G1604" s="2">
        <f>IFERROR(VLOOKUP(Tableau2[[#This Row],[PR]],'Taux sortant'!$I$9:$S$167,COLUMN(),0),"")</f>
        <v>8.2799999999999994</v>
      </c>
      <c r="H1604" s="2">
        <f>IFERROR(VLOOKUP(Tableau2[[#This Row],[PR]],'Taux sortant'!$I$9:$S$167,COLUMN(),0),"")</f>
        <v>6.16</v>
      </c>
      <c r="I1604" s="2">
        <f>IFERROR(VLOOKUP(Tableau2[[#This Row],[PR]],'Taux sortant'!$I$9:$S$167,COLUMN(),0),"")</f>
        <v>5.49</v>
      </c>
      <c r="J1604" s="2">
        <f>IFERROR(VLOOKUP(Tableau2[[#This Row],[PR]],'Taux sortant'!$I$9:$S$167,COLUMN(),0),"")</f>
        <v>0</v>
      </c>
      <c r="K1604" s="2">
        <f>IFERROR(VLOOKUP(Tableau2[[#This Row],[PR]],'Taux sortant'!$I$9:$S$167,COLUMN(),0),"")</f>
        <v>0</v>
      </c>
      <c r="L1604" s="2" t="str">
        <f>IFERROR(VLOOKUP(Tableau2[[#This Row],[PR]],'Taux sortant'!$I$9:$S$167,COLUMN(),0),"")</f>
        <v/>
      </c>
    </row>
    <row r="1605" spans="1:12" x14ac:dyDescent="0.3">
      <c r="A1605" s="1" t="s">
        <v>476</v>
      </c>
      <c r="B1605" s="1" t="s">
        <v>8</v>
      </c>
      <c r="C1605" s="2">
        <f>IFERROR(VLOOKUP(Tableau2[[#This Row],[PR]],'Taux sortant'!$I$9:$S$167,COLUMN(),0),"")</f>
        <v>30.77</v>
      </c>
      <c r="D1605" s="2">
        <f>IFERROR(VLOOKUP(Tableau2[[#This Row],[PR]],'Taux sortant'!$I$9:$S$167,COLUMN(),0),"")</f>
        <v>22.76</v>
      </c>
      <c r="E1605" s="2">
        <f>IFERROR(VLOOKUP(Tableau2[[#This Row],[PR]],'Taux sortant'!$I$9:$S$167,COLUMN(),0),"")</f>
        <v>16.43</v>
      </c>
      <c r="F1605" s="2">
        <f>IFERROR(VLOOKUP(Tableau2[[#This Row],[PR]],'Taux sortant'!$I$9:$S$167,COLUMN(),0),"")</f>
        <v>12.46</v>
      </c>
      <c r="G1605" s="2">
        <f>IFERROR(VLOOKUP(Tableau2[[#This Row],[PR]],'Taux sortant'!$I$9:$S$167,COLUMN(),0),"")</f>
        <v>7.96</v>
      </c>
      <c r="H1605" s="2">
        <f>IFERROR(VLOOKUP(Tableau2[[#This Row],[PR]],'Taux sortant'!$I$9:$S$167,COLUMN(),0),"")</f>
        <v>5.83</v>
      </c>
      <c r="I1605" s="2">
        <f>IFERROR(VLOOKUP(Tableau2[[#This Row],[PR]],'Taux sortant'!$I$9:$S$167,COLUMN(),0),"")</f>
        <v>4.59</v>
      </c>
      <c r="J1605" s="2">
        <f>IFERROR(VLOOKUP(Tableau2[[#This Row],[PR]],'Taux sortant'!$I$9:$S$167,COLUMN(),0),"")</f>
        <v>0</v>
      </c>
      <c r="K1605" s="2">
        <f>IFERROR(VLOOKUP(Tableau2[[#This Row],[PR]],'Taux sortant'!$I$9:$S$167,COLUMN(),0),"")</f>
        <v>0</v>
      </c>
      <c r="L1605" s="2" t="str">
        <f>IFERROR(VLOOKUP(Tableau2[[#This Row],[PR]],'Taux sortant'!$I$9:$S$167,COLUMN(),0),"")</f>
        <v/>
      </c>
    </row>
    <row r="1606" spans="1:12" x14ac:dyDescent="0.3">
      <c r="A1606" s="1" t="s">
        <v>1593</v>
      </c>
      <c r="B1606" s="1" t="s">
        <v>1566</v>
      </c>
      <c r="C1606" s="2" t="str">
        <f>IFERROR(VLOOKUP(Tableau2[[#This Row],[PR]],'Taux sortant'!$I$9:$S$167,COLUMN(),0),"")</f>
        <v/>
      </c>
      <c r="D1606" s="2" t="str">
        <f>IFERROR(VLOOKUP(Tableau2[[#This Row],[PR]],'Taux sortant'!$I$9:$S$167,COLUMN(),0),"")</f>
        <v/>
      </c>
      <c r="E1606" s="2" t="str">
        <f>IFERROR(VLOOKUP(Tableau2[[#This Row],[PR]],'Taux sortant'!$I$9:$S$167,COLUMN(),0),"")</f>
        <v/>
      </c>
      <c r="F1606" s="2" t="str">
        <f>IFERROR(VLOOKUP(Tableau2[[#This Row],[PR]],'Taux sortant'!$I$9:$S$167,COLUMN(),0),"")</f>
        <v/>
      </c>
      <c r="G1606" s="2" t="str">
        <f>IFERROR(VLOOKUP(Tableau2[[#This Row],[PR]],'Taux sortant'!$I$9:$S$167,COLUMN(),0),"")</f>
        <v/>
      </c>
      <c r="H1606" s="2" t="str">
        <f>IFERROR(VLOOKUP(Tableau2[[#This Row],[PR]],'Taux sortant'!$I$9:$S$167,COLUMN(),0),"")</f>
        <v/>
      </c>
      <c r="I1606" s="2" t="str">
        <f>IFERROR(VLOOKUP(Tableau2[[#This Row],[PR]],'Taux sortant'!$I$9:$S$167,COLUMN(),0),"")</f>
        <v/>
      </c>
      <c r="J1606" s="2" t="str">
        <f>IFERROR(VLOOKUP(Tableau2[[#This Row],[PR]],'Taux sortant'!$I$9:$S$167,COLUMN(),0),"")</f>
        <v/>
      </c>
      <c r="K1606" s="2" t="str">
        <f>IFERROR(VLOOKUP(Tableau2[[#This Row],[PR]],'Taux sortant'!$I$9:$S$167,COLUMN(),0),"")</f>
        <v/>
      </c>
      <c r="L1606" s="2" t="str">
        <f>IFERROR(VLOOKUP(Tableau2[[#This Row],[PR]],'Taux sortant'!$I$9:$S$167,COLUMN(),0),"")</f>
        <v/>
      </c>
    </row>
    <row r="1607" spans="1:12" x14ac:dyDescent="0.3">
      <c r="A1607" s="1" t="s">
        <v>1597</v>
      </c>
      <c r="B1607" s="1" t="s">
        <v>1559</v>
      </c>
      <c r="C1607" s="2">
        <f>IFERROR(VLOOKUP(Tableau2[[#This Row],[PR]],'Taux sortant'!$I$9:$S$167,COLUMN(),0),"")</f>
        <v>30.33</v>
      </c>
      <c r="D1607" s="2">
        <f>IFERROR(VLOOKUP(Tableau2[[#This Row],[PR]],'Taux sortant'!$I$9:$S$167,COLUMN(),0),"")</f>
        <v>27.8</v>
      </c>
      <c r="E1607" s="2">
        <f>IFERROR(VLOOKUP(Tableau2[[#This Row],[PR]],'Taux sortant'!$I$9:$S$167,COLUMN(),0),"")</f>
        <v>20.43</v>
      </c>
      <c r="F1607" s="2">
        <f>IFERROR(VLOOKUP(Tableau2[[#This Row],[PR]],'Taux sortant'!$I$9:$S$167,COLUMN(),0),"")</f>
        <v>15.78</v>
      </c>
      <c r="G1607" s="2">
        <f>IFERROR(VLOOKUP(Tableau2[[#This Row],[PR]],'Taux sortant'!$I$9:$S$167,COLUMN(),0),"")</f>
        <v>11.93</v>
      </c>
      <c r="H1607" s="2">
        <f>IFERROR(VLOOKUP(Tableau2[[#This Row],[PR]],'Taux sortant'!$I$9:$S$167,COLUMN(),0),"")</f>
        <v>7.97</v>
      </c>
      <c r="I1607" s="2">
        <f>IFERROR(VLOOKUP(Tableau2[[#This Row],[PR]],'Taux sortant'!$I$9:$S$167,COLUMN(),0),"")</f>
        <v>7.56</v>
      </c>
      <c r="J1607" s="2">
        <f>IFERROR(VLOOKUP(Tableau2[[#This Row],[PR]],'Taux sortant'!$I$9:$S$167,COLUMN(),0),"")</f>
        <v>0</v>
      </c>
      <c r="K1607" s="2">
        <f>IFERROR(VLOOKUP(Tableau2[[#This Row],[PR]],'Taux sortant'!$I$9:$S$167,COLUMN(),0),"")</f>
        <v>0</v>
      </c>
      <c r="L1607" s="2" t="str">
        <f>IFERROR(VLOOKUP(Tableau2[[#This Row],[PR]],'Taux sortant'!$I$9:$S$167,COLUMN(),0),"")</f>
        <v/>
      </c>
    </row>
    <row r="1608" spans="1:12" x14ac:dyDescent="0.3">
      <c r="A1608" s="1" t="s">
        <v>1600</v>
      </c>
      <c r="B1608" s="1" t="s">
        <v>1559</v>
      </c>
      <c r="C1608" s="2">
        <f>IFERROR(VLOOKUP(Tableau2[[#This Row],[PR]],'Taux sortant'!$I$9:$S$167,COLUMN(),0),"")</f>
        <v>30.33</v>
      </c>
      <c r="D1608" s="2">
        <f>IFERROR(VLOOKUP(Tableau2[[#This Row],[PR]],'Taux sortant'!$I$9:$S$167,COLUMN(),0),"")</f>
        <v>27.8</v>
      </c>
      <c r="E1608" s="2">
        <f>IFERROR(VLOOKUP(Tableau2[[#This Row],[PR]],'Taux sortant'!$I$9:$S$167,COLUMN(),0),"")</f>
        <v>20.43</v>
      </c>
      <c r="F1608" s="2">
        <f>IFERROR(VLOOKUP(Tableau2[[#This Row],[PR]],'Taux sortant'!$I$9:$S$167,COLUMN(),0),"")</f>
        <v>15.78</v>
      </c>
      <c r="G1608" s="2">
        <f>IFERROR(VLOOKUP(Tableau2[[#This Row],[PR]],'Taux sortant'!$I$9:$S$167,COLUMN(),0),"")</f>
        <v>11.93</v>
      </c>
      <c r="H1608" s="2">
        <f>IFERROR(VLOOKUP(Tableau2[[#This Row],[PR]],'Taux sortant'!$I$9:$S$167,COLUMN(),0),"")</f>
        <v>7.97</v>
      </c>
      <c r="I1608" s="2">
        <f>IFERROR(VLOOKUP(Tableau2[[#This Row],[PR]],'Taux sortant'!$I$9:$S$167,COLUMN(),0),"")</f>
        <v>7.56</v>
      </c>
      <c r="J1608" s="2">
        <f>IFERROR(VLOOKUP(Tableau2[[#This Row],[PR]],'Taux sortant'!$I$9:$S$167,COLUMN(),0),"")</f>
        <v>0</v>
      </c>
      <c r="K1608" s="2">
        <f>IFERROR(VLOOKUP(Tableau2[[#This Row],[PR]],'Taux sortant'!$I$9:$S$167,COLUMN(),0),"")</f>
        <v>0</v>
      </c>
      <c r="L1608" s="2" t="str">
        <f>IFERROR(VLOOKUP(Tableau2[[#This Row],[PR]],'Taux sortant'!$I$9:$S$167,COLUMN(),0),"")</f>
        <v/>
      </c>
    </row>
    <row r="1609" spans="1:12" x14ac:dyDescent="0.3">
      <c r="A1609" s="1" t="s">
        <v>1603</v>
      </c>
      <c r="B1609" s="1" t="s">
        <v>1547</v>
      </c>
      <c r="C1609" s="2">
        <f>IFERROR(VLOOKUP(Tableau2[[#This Row],[PR]],'Taux sortant'!$I$9:$S$167,COLUMN(),0),"")</f>
        <v>8.85</v>
      </c>
      <c r="D1609" s="2">
        <f>IFERROR(VLOOKUP(Tableau2[[#This Row],[PR]],'Taux sortant'!$I$9:$S$167,COLUMN(),0),"")</f>
        <v>6.89</v>
      </c>
      <c r="E1609" s="2">
        <f>IFERROR(VLOOKUP(Tableau2[[#This Row],[PR]],'Taux sortant'!$I$9:$S$167,COLUMN(),0),"")</f>
        <v>4.7</v>
      </c>
      <c r="F1609" s="2">
        <f>IFERROR(VLOOKUP(Tableau2[[#This Row],[PR]],'Taux sortant'!$I$9:$S$167,COLUMN(),0),"")</f>
        <v>3.63</v>
      </c>
      <c r="G1609" s="2">
        <f>IFERROR(VLOOKUP(Tableau2[[#This Row],[PR]],'Taux sortant'!$I$9:$S$167,COLUMN(),0),"")</f>
        <v>2.93</v>
      </c>
      <c r="H1609" s="2">
        <f>IFERROR(VLOOKUP(Tableau2[[#This Row],[PR]],'Taux sortant'!$I$9:$S$167,COLUMN(),0),"")</f>
        <v>2.4900000000000002</v>
      </c>
      <c r="I1609" s="2">
        <f>IFERROR(VLOOKUP(Tableau2[[#This Row],[PR]],'Taux sortant'!$I$9:$S$167,COLUMN(),0),"")</f>
        <v>2.21</v>
      </c>
      <c r="J1609" s="2">
        <f>IFERROR(VLOOKUP(Tableau2[[#This Row],[PR]],'Taux sortant'!$I$9:$S$167,COLUMN(),0),"")</f>
        <v>0</v>
      </c>
      <c r="K1609" s="2">
        <f>IFERROR(VLOOKUP(Tableau2[[#This Row],[PR]],'Taux sortant'!$I$9:$S$167,COLUMN(),0),"")</f>
        <v>0</v>
      </c>
      <c r="L1609" s="2" t="str">
        <f>IFERROR(VLOOKUP(Tableau2[[#This Row],[PR]],'Taux sortant'!$I$9:$S$167,COLUMN(),0),"")</f>
        <v/>
      </c>
    </row>
    <row r="1610" spans="1:12" x14ac:dyDescent="0.3">
      <c r="A1610" s="1" t="s">
        <v>479</v>
      </c>
      <c r="B1610" s="1" t="s">
        <v>11</v>
      </c>
      <c r="C1610" s="2">
        <f>IFERROR(VLOOKUP(Tableau2[[#This Row],[PR]],'Taux sortant'!$I$9:$S$167,COLUMN(),0),"")</f>
        <v>24.25</v>
      </c>
      <c r="D1610" s="2">
        <f>IFERROR(VLOOKUP(Tableau2[[#This Row],[PR]],'Taux sortant'!$I$9:$S$167,COLUMN(),0),"")</f>
        <v>20.16</v>
      </c>
      <c r="E1610" s="2">
        <f>IFERROR(VLOOKUP(Tableau2[[#This Row],[PR]],'Taux sortant'!$I$9:$S$167,COLUMN(),0),"")</f>
        <v>14.11</v>
      </c>
      <c r="F1610" s="2">
        <f>IFERROR(VLOOKUP(Tableau2[[#This Row],[PR]],'Taux sortant'!$I$9:$S$167,COLUMN(),0),"")</f>
        <v>11.64</v>
      </c>
      <c r="G1610" s="2">
        <f>IFERROR(VLOOKUP(Tableau2[[#This Row],[PR]],'Taux sortant'!$I$9:$S$167,COLUMN(),0),"")</f>
        <v>9.73</v>
      </c>
      <c r="H1610" s="2">
        <f>IFERROR(VLOOKUP(Tableau2[[#This Row],[PR]],'Taux sortant'!$I$9:$S$167,COLUMN(),0),"")</f>
        <v>6.76</v>
      </c>
      <c r="I1610" s="2">
        <f>IFERROR(VLOOKUP(Tableau2[[#This Row],[PR]],'Taux sortant'!$I$9:$S$167,COLUMN(),0),"")</f>
        <v>6.23</v>
      </c>
      <c r="J1610" s="2">
        <f>IFERROR(VLOOKUP(Tableau2[[#This Row],[PR]],'Taux sortant'!$I$9:$S$167,COLUMN(),0),"")</f>
        <v>0</v>
      </c>
      <c r="K1610" s="2">
        <f>IFERROR(VLOOKUP(Tableau2[[#This Row],[PR]],'Taux sortant'!$I$9:$S$167,COLUMN(),0),"")</f>
        <v>0</v>
      </c>
      <c r="L1610" s="2" t="str">
        <f>IFERROR(VLOOKUP(Tableau2[[#This Row],[PR]],'Taux sortant'!$I$9:$S$167,COLUMN(),0),"")</f>
        <v/>
      </c>
    </row>
    <row r="1611" spans="1:12" x14ac:dyDescent="0.3">
      <c r="A1611" s="1" t="s">
        <v>482</v>
      </c>
      <c r="B1611" s="1" t="s">
        <v>362</v>
      </c>
      <c r="C1611" s="2">
        <f>IFERROR(VLOOKUP(Tableau2[[#This Row],[PR]],'Taux sortant'!$I$9:$S$167,COLUMN(),0),"")</f>
        <v>61.91</v>
      </c>
      <c r="D1611" s="2">
        <f>IFERROR(VLOOKUP(Tableau2[[#This Row],[PR]],'Taux sortant'!$I$9:$S$167,COLUMN(),0),"")</f>
        <v>53.09</v>
      </c>
      <c r="E1611" s="2">
        <f>IFERROR(VLOOKUP(Tableau2[[#This Row],[PR]],'Taux sortant'!$I$9:$S$167,COLUMN(),0),"")</f>
        <v>45.4</v>
      </c>
      <c r="F1611" s="2">
        <f>IFERROR(VLOOKUP(Tableau2[[#This Row],[PR]],'Taux sortant'!$I$9:$S$167,COLUMN(),0),"")</f>
        <v>39.409999999999997</v>
      </c>
      <c r="G1611" s="2">
        <f>IFERROR(VLOOKUP(Tableau2[[#This Row],[PR]],'Taux sortant'!$I$9:$S$167,COLUMN(),0),"")</f>
        <v>28.25</v>
      </c>
      <c r="H1611" s="2">
        <f>IFERROR(VLOOKUP(Tableau2[[#This Row],[PR]],'Taux sortant'!$I$9:$S$167,COLUMN(),0),"")</f>
        <v>20.43</v>
      </c>
      <c r="I1611" s="2">
        <f>IFERROR(VLOOKUP(Tableau2[[#This Row],[PR]],'Taux sortant'!$I$9:$S$167,COLUMN(),0),"")</f>
        <v>19.690000000000001</v>
      </c>
      <c r="J1611" s="2">
        <f>IFERROR(VLOOKUP(Tableau2[[#This Row],[PR]],'Taux sortant'!$I$9:$S$167,COLUMN(),0),"")</f>
        <v>0</v>
      </c>
      <c r="K1611" s="2">
        <f>IFERROR(VLOOKUP(Tableau2[[#This Row],[PR]],'Taux sortant'!$I$9:$S$167,COLUMN(),0),"")</f>
        <v>0</v>
      </c>
      <c r="L1611" s="2" t="str">
        <f>IFERROR(VLOOKUP(Tableau2[[#This Row],[PR]],'Taux sortant'!$I$9:$S$167,COLUMN(),0),"")</f>
        <v/>
      </c>
    </row>
    <row r="1612" spans="1:12" x14ac:dyDescent="0.3">
      <c r="A1612" s="1" t="s">
        <v>3236</v>
      </c>
      <c r="B1612" s="1" t="s">
        <v>3211</v>
      </c>
      <c r="C1612" s="2">
        <f>IFERROR(VLOOKUP(Tableau2[[#This Row],[PR]],'Taux sortant'!$I$9:$S$167,COLUMN(),0),"")</f>
        <v>13.98</v>
      </c>
      <c r="D1612" s="2">
        <f>IFERROR(VLOOKUP(Tableau2[[#This Row],[PR]],'Taux sortant'!$I$9:$S$167,COLUMN(),0),"")</f>
        <v>11.58</v>
      </c>
      <c r="E1612" s="2">
        <f>IFERROR(VLOOKUP(Tableau2[[#This Row],[PR]],'Taux sortant'!$I$9:$S$167,COLUMN(),0),"")</f>
        <v>8.7799999999999994</v>
      </c>
      <c r="F1612" s="2">
        <f>IFERROR(VLOOKUP(Tableau2[[#This Row],[PR]],'Taux sortant'!$I$9:$S$167,COLUMN(),0),"")</f>
        <v>7.44</v>
      </c>
      <c r="G1612" s="2">
        <f>IFERROR(VLOOKUP(Tableau2[[#This Row],[PR]],'Taux sortant'!$I$9:$S$167,COLUMN(),0),"")</f>
        <v>6.29</v>
      </c>
      <c r="H1612" s="2">
        <f>IFERROR(VLOOKUP(Tableau2[[#This Row],[PR]],'Taux sortant'!$I$9:$S$167,COLUMN(),0),"")</f>
        <v>5.35</v>
      </c>
      <c r="I1612" s="2">
        <f>IFERROR(VLOOKUP(Tableau2[[#This Row],[PR]],'Taux sortant'!$I$9:$S$167,COLUMN(),0),"")</f>
        <v>4.6100000000000003</v>
      </c>
      <c r="J1612" s="2">
        <f>IFERROR(VLOOKUP(Tableau2[[#This Row],[PR]],'Taux sortant'!$I$9:$S$167,COLUMN(),0),"")</f>
        <v>0</v>
      </c>
      <c r="K1612" s="2">
        <f>IFERROR(VLOOKUP(Tableau2[[#This Row],[PR]],'Taux sortant'!$I$9:$S$167,COLUMN(),0),"")</f>
        <v>0</v>
      </c>
      <c r="L1612" s="2" t="str">
        <f>IFERROR(VLOOKUP(Tableau2[[#This Row],[PR]],'Taux sortant'!$I$9:$S$167,COLUMN(),0),"")</f>
        <v/>
      </c>
    </row>
    <row r="1613" spans="1:12" x14ac:dyDescent="0.3">
      <c r="A1613" s="1" t="s">
        <v>1607</v>
      </c>
      <c r="B1613" s="1" t="s">
        <v>1557</v>
      </c>
      <c r="C1613" s="2">
        <f>IFERROR(VLOOKUP(Tableau2[[#This Row],[PR]],'Taux sortant'!$I$9:$S$167,COLUMN(),0),"")</f>
        <v>18.14</v>
      </c>
      <c r="D1613" s="2">
        <f>IFERROR(VLOOKUP(Tableau2[[#This Row],[PR]],'Taux sortant'!$I$9:$S$167,COLUMN(),0),"")</f>
        <v>14.95</v>
      </c>
      <c r="E1613" s="2">
        <f>IFERROR(VLOOKUP(Tableau2[[#This Row],[PR]],'Taux sortant'!$I$9:$S$167,COLUMN(),0),"")</f>
        <v>11.82</v>
      </c>
      <c r="F1613" s="2">
        <f>IFERROR(VLOOKUP(Tableau2[[#This Row],[PR]],'Taux sortant'!$I$9:$S$167,COLUMN(),0),"")</f>
        <v>8.19</v>
      </c>
      <c r="G1613" s="2">
        <f>IFERROR(VLOOKUP(Tableau2[[#This Row],[PR]],'Taux sortant'!$I$9:$S$167,COLUMN(),0),"")</f>
        <v>5.73</v>
      </c>
      <c r="H1613" s="2">
        <f>IFERROR(VLOOKUP(Tableau2[[#This Row],[PR]],'Taux sortant'!$I$9:$S$167,COLUMN(),0),"")</f>
        <v>4.3</v>
      </c>
      <c r="I1613" s="2">
        <f>IFERROR(VLOOKUP(Tableau2[[#This Row],[PR]],'Taux sortant'!$I$9:$S$167,COLUMN(),0),"")</f>
        <v>3.94</v>
      </c>
      <c r="J1613" s="2">
        <f>IFERROR(VLOOKUP(Tableau2[[#This Row],[PR]],'Taux sortant'!$I$9:$S$167,COLUMN(),0),"")</f>
        <v>0</v>
      </c>
      <c r="K1613" s="2">
        <f>IFERROR(VLOOKUP(Tableau2[[#This Row],[PR]],'Taux sortant'!$I$9:$S$167,COLUMN(),0),"")</f>
        <v>0</v>
      </c>
      <c r="L1613" s="2" t="str">
        <f>IFERROR(VLOOKUP(Tableau2[[#This Row],[PR]],'Taux sortant'!$I$9:$S$167,COLUMN(),0),"")</f>
        <v/>
      </c>
    </row>
    <row r="1614" spans="1:12" x14ac:dyDescent="0.3">
      <c r="A1614" s="1" t="s">
        <v>6074</v>
      </c>
      <c r="B1614" s="1" t="s">
        <v>5825</v>
      </c>
      <c r="C1614" s="2">
        <f>IFERROR(VLOOKUP(Tableau2[[#This Row],[PR]],'Taux sortant'!$I$9:$S$167,COLUMN(),0),"")</f>
        <v>26.39</v>
      </c>
      <c r="D1614" s="2">
        <f>IFERROR(VLOOKUP(Tableau2[[#This Row],[PR]],'Taux sortant'!$I$9:$S$167,COLUMN(),0),"")</f>
        <v>23</v>
      </c>
      <c r="E1614" s="2">
        <f>IFERROR(VLOOKUP(Tableau2[[#This Row],[PR]],'Taux sortant'!$I$9:$S$167,COLUMN(),0),"")</f>
        <v>19.079999999999998</v>
      </c>
      <c r="F1614" s="2">
        <f>IFERROR(VLOOKUP(Tableau2[[#This Row],[PR]],'Taux sortant'!$I$9:$S$167,COLUMN(),0),"")</f>
        <v>17.13</v>
      </c>
      <c r="G1614" s="2">
        <f>IFERROR(VLOOKUP(Tableau2[[#This Row],[PR]],'Taux sortant'!$I$9:$S$167,COLUMN(),0),"")</f>
        <v>14.96</v>
      </c>
      <c r="H1614" s="2">
        <f>IFERROR(VLOOKUP(Tableau2[[#This Row],[PR]],'Taux sortant'!$I$9:$S$167,COLUMN(),0),"")</f>
        <v>12.83</v>
      </c>
      <c r="I1614" s="2">
        <f>IFERROR(VLOOKUP(Tableau2[[#This Row],[PR]],'Taux sortant'!$I$9:$S$167,COLUMN(),0),"")</f>
        <v>10.93</v>
      </c>
      <c r="J1614" s="2">
        <f>IFERROR(VLOOKUP(Tableau2[[#This Row],[PR]],'Taux sortant'!$I$9:$S$167,COLUMN(),0),"")</f>
        <v>0</v>
      </c>
      <c r="K1614" s="2">
        <f>IFERROR(VLOOKUP(Tableau2[[#This Row],[PR]],'Taux sortant'!$I$9:$S$167,COLUMN(),0),"")</f>
        <v>0</v>
      </c>
      <c r="L1614" s="2" t="str">
        <f>IFERROR(VLOOKUP(Tableau2[[#This Row],[PR]],'Taux sortant'!$I$9:$S$167,COLUMN(),0),"")</f>
        <v/>
      </c>
    </row>
    <row r="1615" spans="1:12" x14ac:dyDescent="0.3">
      <c r="A1615" s="1" t="s">
        <v>1611</v>
      </c>
      <c r="B1615" s="1" t="s">
        <v>112</v>
      </c>
      <c r="C1615" s="2">
        <f>IFERROR(VLOOKUP(Tableau2[[#This Row],[PR]],'Taux sortant'!$I$9:$S$167,COLUMN(),0),"")</f>
        <v>19.39</v>
      </c>
      <c r="D1615" s="2">
        <f>IFERROR(VLOOKUP(Tableau2[[#This Row],[PR]],'Taux sortant'!$I$9:$S$167,COLUMN(),0),"")</f>
        <v>15.4</v>
      </c>
      <c r="E1615" s="2">
        <f>IFERROR(VLOOKUP(Tableau2[[#This Row],[PR]],'Taux sortant'!$I$9:$S$167,COLUMN(),0),"")</f>
        <v>11.05</v>
      </c>
      <c r="F1615" s="2">
        <f>IFERROR(VLOOKUP(Tableau2[[#This Row],[PR]],'Taux sortant'!$I$9:$S$167,COLUMN(),0),"")</f>
        <v>8.92</v>
      </c>
      <c r="G1615" s="2">
        <f>IFERROR(VLOOKUP(Tableau2[[#This Row],[PR]],'Taux sortant'!$I$9:$S$167,COLUMN(),0),"")</f>
        <v>7.15</v>
      </c>
      <c r="H1615" s="2">
        <f>IFERROR(VLOOKUP(Tableau2[[#This Row],[PR]],'Taux sortant'!$I$9:$S$167,COLUMN(),0),"")</f>
        <v>5.51</v>
      </c>
      <c r="I1615" s="2">
        <f>IFERROR(VLOOKUP(Tableau2[[#This Row],[PR]],'Taux sortant'!$I$9:$S$167,COLUMN(),0),"")</f>
        <v>4.75</v>
      </c>
      <c r="J1615" s="2">
        <f>IFERROR(VLOOKUP(Tableau2[[#This Row],[PR]],'Taux sortant'!$I$9:$S$167,COLUMN(),0),"")</f>
        <v>0</v>
      </c>
      <c r="K1615" s="2">
        <f>IFERROR(VLOOKUP(Tableau2[[#This Row],[PR]],'Taux sortant'!$I$9:$S$167,COLUMN(),0),"")</f>
        <v>0</v>
      </c>
      <c r="L1615" s="2" t="str">
        <f>IFERROR(VLOOKUP(Tableau2[[#This Row],[PR]],'Taux sortant'!$I$9:$S$167,COLUMN(),0),"")</f>
        <v/>
      </c>
    </row>
    <row r="1616" spans="1:12" x14ac:dyDescent="0.3">
      <c r="A1616" s="1" t="s">
        <v>3238</v>
      </c>
      <c r="B1616" s="1" t="s">
        <v>3137</v>
      </c>
      <c r="C1616" s="2">
        <f>IFERROR(VLOOKUP(Tableau2[[#This Row],[PR]],'Taux sortant'!$I$9:$S$167,COLUMN(),0),"")</f>
        <v>14.1</v>
      </c>
      <c r="D1616" s="2">
        <f>IFERROR(VLOOKUP(Tableau2[[#This Row],[PR]],'Taux sortant'!$I$9:$S$167,COLUMN(),0),"")</f>
        <v>11.63</v>
      </c>
      <c r="E1616" s="2">
        <f>IFERROR(VLOOKUP(Tableau2[[#This Row],[PR]],'Taux sortant'!$I$9:$S$167,COLUMN(),0),"")</f>
        <v>8.8000000000000007</v>
      </c>
      <c r="F1616" s="2">
        <f>IFERROR(VLOOKUP(Tableau2[[#This Row],[PR]],'Taux sortant'!$I$9:$S$167,COLUMN(),0),"")</f>
        <v>7.43</v>
      </c>
      <c r="G1616" s="2">
        <f>IFERROR(VLOOKUP(Tableau2[[#This Row],[PR]],'Taux sortant'!$I$9:$S$167,COLUMN(),0),"")</f>
        <v>6.26</v>
      </c>
      <c r="H1616" s="2">
        <f>IFERROR(VLOOKUP(Tableau2[[#This Row],[PR]],'Taux sortant'!$I$9:$S$167,COLUMN(),0),"")</f>
        <v>5.33</v>
      </c>
      <c r="I1616" s="2">
        <f>IFERROR(VLOOKUP(Tableau2[[#This Row],[PR]],'Taux sortant'!$I$9:$S$167,COLUMN(),0),"")</f>
        <v>4.58</v>
      </c>
      <c r="J1616" s="2">
        <f>IFERROR(VLOOKUP(Tableau2[[#This Row],[PR]],'Taux sortant'!$I$9:$S$167,COLUMN(),0),"")</f>
        <v>0</v>
      </c>
      <c r="K1616" s="2">
        <f>IFERROR(VLOOKUP(Tableau2[[#This Row],[PR]],'Taux sortant'!$I$9:$S$167,COLUMN(),0),"")</f>
        <v>0</v>
      </c>
      <c r="L1616" s="2" t="str">
        <f>IFERROR(VLOOKUP(Tableau2[[#This Row],[PR]],'Taux sortant'!$I$9:$S$167,COLUMN(),0),"")</f>
        <v/>
      </c>
    </row>
    <row r="1617" spans="1:12" x14ac:dyDescent="0.3">
      <c r="A1617" s="1" t="s">
        <v>4150</v>
      </c>
      <c r="B1617" s="1" t="s">
        <v>4150</v>
      </c>
      <c r="C1617" s="2">
        <f>IFERROR(VLOOKUP(Tableau2[[#This Row],[PR]],'Taux sortant'!$I$9:$S$167,COLUMN(),0),"")</f>
        <v>19.84</v>
      </c>
      <c r="D1617" s="2">
        <f>IFERROR(VLOOKUP(Tableau2[[#This Row],[PR]],'Taux sortant'!$I$9:$S$167,COLUMN(),0),"")</f>
        <v>16.989999999999998</v>
      </c>
      <c r="E1617" s="2">
        <f>IFERROR(VLOOKUP(Tableau2[[#This Row],[PR]],'Taux sortant'!$I$9:$S$167,COLUMN(),0),"")</f>
        <v>13.65</v>
      </c>
      <c r="F1617" s="2">
        <f>IFERROR(VLOOKUP(Tableau2[[#This Row],[PR]],'Taux sortant'!$I$9:$S$167,COLUMN(),0),"")</f>
        <v>11.98</v>
      </c>
      <c r="G1617" s="2">
        <f>IFERROR(VLOOKUP(Tableau2[[#This Row],[PR]],'Taux sortant'!$I$9:$S$167,COLUMN(),0),"")</f>
        <v>10.41</v>
      </c>
      <c r="H1617" s="2">
        <f>IFERROR(VLOOKUP(Tableau2[[#This Row],[PR]],'Taux sortant'!$I$9:$S$167,COLUMN(),0),"")</f>
        <v>8.9600000000000009</v>
      </c>
      <c r="I1617" s="2">
        <f>IFERROR(VLOOKUP(Tableau2[[#This Row],[PR]],'Taux sortant'!$I$9:$S$167,COLUMN(),0),"")</f>
        <v>7.76</v>
      </c>
      <c r="J1617" s="2">
        <f>IFERROR(VLOOKUP(Tableau2[[#This Row],[PR]],'Taux sortant'!$I$9:$S$167,COLUMN(),0),"")</f>
        <v>0</v>
      </c>
      <c r="K1617" s="2">
        <f>IFERROR(VLOOKUP(Tableau2[[#This Row],[PR]],'Taux sortant'!$I$9:$S$167,COLUMN(),0),"")</f>
        <v>0</v>
      </c>
      <c r="L1617" s="2" t="str">
        <f>IFERROR(VLOOKUP(Tableau2[[#This Row],[PR]],'Taux sortant'!$I$9:$S$167,COLUMN(),0),"")</f>
        <v/>
      </c>
    </row>
    <row r="1618" spans="1:12" x14ac:dyDescent="0.3">
      <c r="A1618" s="1" t="s">
        <v>3241</v>
      </c>
      <c r="B1618" s="1" t="s">
        <v>3115</v>
      </c>
      <c r="C1618" s="2">
        <f>IFERROR(VLOOKUP(Tableau2[[#This Row],[PR]],'Taux sortant'!$I$9:$S$167,COLUMN(),0),"")</f>
        <v>16.05</v>
      </c>
      <c r="D1618" s="2">
        <f>IFERROR(VLOOKUP(Tableau2[[#This Row],[PR]],'Taux sortant'!$I$9:$S$167,COLUMN(),0),"")</f>
        <v>13.51</v>
      </c>
      <c r="E1618" s="2">
        <f>IFERROR(VLOOKUP(Tableau2[[#This Row],[PR]],'Taux sortant'!$I$9:$S$167,COLUMN(),0),"")</f>
        <v>10.52</v>
      </c>
      <c r="F1618" s="2">
        <f>IFERROR(VLOOKUP(Tableau2[[#This Row],[PR]],'Taux sortant'!$I$9:$S$167,COLUMN(),0),"")</f>
        <v>9.0500000000000007</v>
      </c>
      <c r="G1618" s="2">
        <f>IFERROR(VLOOKUP(Tableau2[[#This Row],[PR]],'Taux sortant'!$I$9:$S$167,COLUMN(),0),"")</f>
        <v>7.8</v>
      </c>
      <c r="H1618" s="2">
        <f>IFERROR(VLOOKUP(Tableau2[[#This Row],[PR]],'Taux sortant'!$I$9:$S$167,COLUMN(),0),"")</f>
        <v>6.76</v>
      </c>
      <c r="I1618" s="2">
        <f>IFERROR(VLOOKUP(Tableau2[[#This Row],[PR]],'Taux sortant'!$I$9:$S$167,COLUMN(),0),"")</f>
        <v>5.92</v>
      </c>
      <c r="J1618" s="2">
        <f>IFERROR(VLOOKUP(Tableau2[[#This Row],[PR]],'Taux sortant'!$I$9:$S$167,COLUMN(),0),"")</f>
        <v>0</v>
      </c>
      <c r="K1618" s="2">
        <f>IFERROR(VLOOKUP(Tableau2[[#This Row],[PR]],'Taux sortant'!$I$9:$S$167,COLUMN(),0),"")</f>
        <v>0</v>
      </c>
      <c r="L1618" s="2" t="str">
        <f>IFERROR(VLOOKUP(Tableau2[[#This Row],[PR]],'Taux sortant'!$I$9:$S$167,COLUMN(),0),"")</f>
        <v/>
      </c>
    </row>
    <row r="1619" spans="1:12" x14ac:dyDescent="0.3">
      <c r="A1619" s="1" t="s">
        <v>1614</v>
      </c>
      <c r="B1619" s="1" t="s">
        <v>1523</v>
      </c>
      <c r="C1619" s="2">
        <f>IFERROR(VLOOKUP(Tableau2[[#This Row],[PR]],'Taux sortant'!$I$9:$S$167,COLUMN(),0),"")</f>
        <v>20.91</v>
      </c>
      <c r="D1619" s="2">
        <f>IFERROR(VLOOKUP(Tableau2[[#This Row],[PR]],'Taux sortant'!$I$9:$S$167,COLUMN(),0),"")</f>
        <v>16.62</v>
      </c>
      <c r="E1619" s="2">
        <f>IFERROR(VLOOKUP(Tableau2[[#This Row],[PR]],'Taux sortant'!$I$9:$S$167,COLUMN(),0),"")</f>
        <v>12.11</v>
      </c>
      <c r="F1619" s="2">
        <f>IFERROR(VLOOKUP(Tableau2[[#This Row],[PR]],'Taux sortant'!$I$9:$S$167,COLUMN(),0),"")</f>
        <v>9.7100000000000009</v>
      </c>
      <c r="G1619" s="2">
        <f>IFERROR(VLOOKUP(Tableau2[[#This Row],[PR]],'Taux sortant'!$I$9:$S$167,COLUMN(),0),"")</f>
        <v>7</v>
      </c>
      <c r="H1619" s="2">
        <f>IFERROR(VLOOKUP(Tableau2[[#This Row],[PR]],'Taux sortant'!$I$9:$S$167,COLUMN(),0),"")</f>
        <v>4.8099999999999996</v>
      </c>
      <c r="I1619" s="2">
        <f>IFERROR(VLOOKUP(Tableau2[[#This Row],[PR]],'Taux sortant'!$I$9:$S$167,COLUMN(),0),"")</f>
        <v>4.1900000000000004</v>
      </c>
      <c r="J1619" s="2">
        <f>IFERROR(VLOOKUP(Tableau2[[#This Row],[PR]],'Taux sortant'!$I$9:$S$167,COLUMN(),0),"")</f>
        <v>0</v>
      </c>
      <c r="K1619" s="2">
        <f>IFERROR(VLOOKUP(Tableau2[[#This Row],[PR]],'Taux sortant'!$I$9:$S$167,COLUMN(),0),"")</f>
        <v>0</v>
      </c>
      <c r="L1619" s="2" t="str">
        <f>IFERROR(VLOOKUP(Tableau2[[#This Row],[PR]],'Taux sortant'!$I$9:$S$167,COLUMN(),0),"")</f>
        <v/>
      </c>
    </row>
    <row r="1620" spans="1:12" x14ac:dyDescent="0.3">
      <c r="A1620" s="1" t="s">
        <v>6077</v>
      </c>
      <c r="B1620" s="1" t="s">
        <v>5815</v>
      </c>
      <c r="C1620" s="2">
        <f>IFERROR(VLOOKUP(Tableau2[[#This Row],[PR]],'Taux sortant'!$I$9:$S$167,COLUMN(),0),"")</f>
        <v>29.89</v>
      </c>
      <c r="D1620" s="2">
        <f>IFERROR(VLOOKUP(Tableau2[[#This Row],[PR]],'Taux sortant'!$I$9:$S$167,COLUMN(),0),"")</f>
        <v>27.05</v>
      </c>
      <c r="E1620" s="2">
        <f>IFERROR(VLOOKUP(Tableau2[[#This Row],[PR]],'Taux sortant'!$I$9:$S$167,COLUMN(),0),"")</f>
        <v>23.76</v>
      </c>
      <c r="F1620" s="2">
        <f>IFERROR(VLOOKUP(Tableau2[[#This Row],[PR]],'Taux sortant'!$I$9:$S$167,COLUMN(),0),"")</f>
        <v>22.11</v>
      </c>
      <c r="G1620" s="2">
        <f>IFERROR(VLOOKUP(Tableau2[[#This Row],[PR]],'Taux sortant'!$I$9:$S$167,COLUMN(),0),"")</f>
        <v>20.05</v>
      </c>
      <c r="H1620" s="2">
        <f>IFERROR(VLOOKUP(Tableau2[[#This Row],[PR]],'Taux sortant'!$I$9:$S$167,COLUMN(),0),"")</f>
        <v>17.09</v>
      </c>
      <c r="I1620" s="2">
        <f>IFERROR(VLOOKUP(Tableau2[[#This Row],[PR]],'Taux sortant'!$I$9:$S$167,COLUMN(),0),"")</f>
        <v>15.56</v>
      </c>
      <c r="J1620" s="2">
        <f>IFERROR(VLOOKUP(Tableau2[[#This Row],[PR]],'Taux sortant'!$I$9:$S$167,COLUMN(),0),"")</f>
        <v>0</v>
      </c>
      <c r="K1620" s="2">
        <f>IFERROR(VLOOKUP(Tableau2[[#This Row],[PR]],'Taux sortant'!$I$9:$S$167,COLUMN(),0),"")</f>
        <v>0</v>
      </c>
      <c r="L1620" s="2" t="str">
        <f>IFERROR(VLOOKUP(Tableau2[[#This Row],[PR]],'Taux sortant'!$I$9:$S$167,COLUMN(),0),"")</f>
        <v/>
      </c>
    </row>
    <row r="1621" spans="1:12" x14ac:dyDescent="0.3">
      <c r="A1621" s="1" t="s">
        <v>4318</v>
      </c>
      <c r="B1621" s="1" t="s">
        <v>4162</v>
      </c>
      <c r="C1621" s="2" t="str">
        <f>IFERROR(VLOOKUP(Tableau2[[#This Row],[PR]],'Taux sortant'!$I$9:$S$167,COLUMN(),0),"")</f>
        <v/>
      </c>
      <c r="D1621" s="2" t="str">
        <f>IFERROR(VLOOKUP(Tableau2[[#This Row],[PR]],'Taux sortant'!$I$9:$S$167,COLUMN(),0),"")</f>
        <v/>
      </c>
      <c r="E1621" s="2" t="str">
        <f>IFERROR(VLOOKUP(Tableau2[[#This Row],[PR]],'Taux sortant'!$I$9:$S$167,COLUMN(),0),"")</f>
        <v/>
      </c>
      <c r="F1621" s="2" t="str">
        <f>IFERROR(VLOOKUP(Tableau2[[#This Row],[PR]],'Taux sortant'!$I$9:$S$167,COLUMN(),0),"")</f>
        <v/>
      </c>
      <c r="G1621" s="2" t="str">
        <f>IFERROR(VLOOKUP(Tableau2[[#This Row],[PR]],'Taux sortant'!$I$9:$S$167,COLUMN(),0),"")</f>
        <v/>
      </c>
      <c r="H1621" s="2" t="str">
        <f>IFERROR(VLOOKUP(Tableau2[[#This Row],[PR]],'Taux sortant'!$I$9:$S$167,COLUMN(),0),"")</f>
        <v/>
      </c>
      <c r="I1621" s="2" t="str">
        <f>IFERROR(VLOOKUP(Tableau2[[#This Row],[PR]],'Taux sortant'!$I$9:$S$167,COLUMN(),0),"")</f>
        <v/>
      </c>
      <c r="J1621" s="2" t="str">
        <f>IFERROR(VLOOKUP(Tableau2[[#This Row],[PR]],'Taux sortant'!$I$9:$S$167,COLUMN(),0),"")</f>
        <v/>
      </c>
      <c r="K1621" s="2" t="str">
        <f>IFERROR(VLOOKUP(Tableau2[[#This Row],[PR]],'Taux sortant'!$I$9:$S$167,COLUMN(),0),"")</f>
        <v/>
      </c>
      <c r="L1621" s="2" t="str">
        <f>IFERROR(VLOOKUP(Tableau2[[#This Row],[PR]],'Taux sortant'!$I$9:$S$167,COLUMN(),0),"")</f>
        <v/>
      </c>
    </row>
    <row r="1622" spans="1:12" x14ac:dyDescent="0.3">
      <c r="A1622" s="1" t="s">
        <v>485</v>
      </c>
      <c r="B1622" s="1" t="s">
        <v>37</v>
      </c>
      <c r="C1622" s="2">
        <f>IFERROR(VLOOKUP(Tableau2[[#This Row],[PR]],'Taux sortant'!$I$9:$S$167,COLUMN(),0),"")</f>
        <v>25.34</v>
      </c>
      <c r="D1622" s="2">
        <f>IFERROR(VLOOKUP(Tableau2[[#This Row],[PR]],'Taux sortant'!$I$9:$S$167,COLUMN(),0),"")</f>
        <v>21.62</v>
      </c>
      <c r="E1622" s="2">
        <f>IFERROR(VLOOKUP(Tableau2[[#This Row],[PR]],'Taux sortant'!$I$9:$S$167,COLUMN(),0),"")</f>
        <v>15.42</v>
      </c>
      <c r="F1622" s="2">
        <f>IFERROR(VLOOKUP(Tableau2[[#This Row],[PR]],'Taux sortant'!$I$9:$S$167,COLUMN(),0),"")</f>
        <v>12.6</v>
      </c>
      <c r="G1622" s="2">
        <f>IFERROR(VLOOKUP(Tableau2[[#This Row],[PR]],'Taux sortant'!$I$9:$S$167,COLUMN(),0),"")</f>
        <v>9.5500000000000007</v>
      </c>
      <c r="H1622" s="2">
        <f>IFERROR(VLOOKUP(Tableau2[[#This Row],[PR]],'Taux sortant'!$I$9:$S$167,COLUMN(),0),"")</f>
        <v>7.3</v>
      </c>
      <c r="I1622" s="2">
        <f>IFERROR(VLOOKUP(Tableau2[[#This Row],[PR]],'Taux sortant'!$I$9:$S$167,COLUMN(),0),"")</f>
        <v>6.61</v>
      </c>
      <c r="J1622" s="2">
        <f>IFERROR(VLOOKUP(Tableau2[[#This Row],[PR]],'Taux sortant'!$I$9:$S$167,COLUMN(),0),"")</f>
        <v>0</v>
      </c>
      <c r="K1622" s="2">
        <f>IFERROR(VLOOKUP(Tableau2[[#This Row],[PR]],'Taux sortant'!$I$9:$S$167,COLUMN(),0),"")</f>
        <v>0</v>
      </c>
      <c r="L1622" s="2" t="str">
        <f>IFERROR(VLOOKUP(Tableau2[[#This Row],[PR]],'Taux sortant'!$I$9:$S$167,COLUMN(),0),"")</f>
        <v/>
      </c>
    </row>
    <row r="1623" spans="1:12" x14ac:dyDescent="0.3">
      <c r="A1623" s="1" t="s">
        <v>4321</v>
      </c>
      <c r="B1623" s="1" t="s">
        <v>4140</v>
      </c>
      <c r="C1623" s="2" t="str">
        <f>IFERROR(VLOOKUP(Tableau2[[#This Row],[PR]],'Taux sortant'!$I$9:$S$167,COLUMN(),0),"")</f>
        <v/>
      </c>
      <c r="D1623" s="2" t="str">
        <f>IFERROR(VLOOKUP(Tableau2[[#This Row],[PR]],'Taux sortant'!$I$9:$S$167,COLUMN(),0),"")</f>
        <v/>
      </c>
      <c r="E1623" s="2" t="str">
        <f>IFERROR(VLOOKUP(Tableau2[[#This Row],[PR]],'Taux sortant'!$I$9:$S$167,COLUMN(),0),"")</f>
        <v/>
      </c>
      <c r="F1623" s="2" t="str">
        <f>IFERROR(VLOOKUP(Tableau2[[#This Row],[PR]],'Taux sortant'!$I$9:$S$167,COLUMN(),0),"")</f>
        <v/>
      </c>
      <c r="G1623" s="2" t="str">
        <f>IFERROR(VLOOKUP(Tableau2[[#This Row],[PR]],'Taux sortant'!$I$9:$S$167,COLUMN(),0),"")</f>
        <v/>
      </c>
      <c r="H1623" s="2" t="str">
        <f>IFERROR(VLOOKUP(Tableau2[[#This Row],[PR]],'Taux sortant'!$I$9:$S$167,COLUMN(),0),"")</f>
        <v/>
      </c>
      <c r="I1623" s="2" t="str">
        <f>IFERROR(VLOOKUP(Tableau2[[#This Row],[PR]],'Taux sortant'!$I$9:$S$167,COLUMN(),0),"")</f>
        <v/>
      </c>
      <c r="J1623" s="2" t="str">
        <f>IFERROR(VLOOKUP(Tableau2[[#This Row],[PR]],'Taux sortant'!$I$9:$S$167,COLUMN(),0),"")</f>
        <v/>
      </c>
      <c r="K1623" s="2" t="str">
        <f>IFERROR(VLOOKUP(Tableau2[[#This Row],[PR]],'Taux sortant'!$I$9:$S$167,COLUMN(),0),"")</f>
        <v/>
      </c>
      <c r="L1623" s="2" t="str">
        <f>IFERROR(VLOOKUP(Tableau2[[#This Row],[PR]],'Taux sortant'!$I$9:$S$167,COLUMN(),0),"")</f>
        <v/>
      </c>
    </row>
    <row r="1624" spans="1:12" x14ac:dyDescent="0.3">
      <c r="A1624" s="1" t="s">
        <v>5436</v>
      </c>
      <c r="B1624" s="1" t="s">
        <v>5349</v>
      </c>
      <c r="C1624" s="2" t="str">
        <f>IFERROR(VLOOKUP(Tableau2[[#This Row],[PR]],'Taux sortant'!$I$9:$S$167,COLUMN(),0),"")</f>
        <v/>
      </c>
      <c r="D1624" s="2" t="str">
        <f>IFERROR(VLOOKUP(Tableau2[[#This Row],[PR]],'Taux sortant'!$I$9:$S$167,COLUMN(),0),"")</f>
        <v/>
      </c>
      <c r="E1624" s="2" t="str">
        <f>IFERROR(VLOOKUP(Tableau2[[#This Row],[PR]],'Taux sortant'!$I$9:$S$167,COLUMN(),0),"")</f>
        <v/>
      </c>
      <c r="F1624" s="2" t="str">
        <f>IFERROR(VLOOKUP(Tableau2[[#This Row],[PR]],'Taux sortant'!$I$9:$S$167,COLUMN(),0),"")</f>
        <v/>
      </c>
      <c r="G1624" s="2" t="str">
        <f>IFERROR(VLOOKUP(Tableau2[[#This Row],[PR]],'Taux sortant'!$I$9:$S$167,COLUMN(),0),"")</f>
        <v/>
      </c>
      <c r="H1624" s="2" t="str">
        <f>IFERROR(VLOOKUP(Tableau2[[#This Row],[PR]],'Taux sortant'!$I$9:$S$167,COLUMN(),0),"")</f>
        <v/>
      </c>
      <c r="I1624" s="2" t="str">
        <f>IFERROR(VLOOKUP(Tableau2[[#This Row],[PR]],'Taux sortant'!$I$9:$S$167,COLUMN(),0),"")</f>
        <v/>
      </c>
      <c r="J1624" s="2" t="str">
        <f>IFERROR(VLOOKUP(Tableau2[[#This Row],[PR]],'Taux sortant'!$I$9:$S$167,COLUMN(),0),"")</f>
        <v/>
      </c>
      <c r="K1624" s="2" t="str">
        <f>IFERROR(VLOOKUP(Tableau2[[#This Row],[PR]],'Taux sortant'!$I$9:$S$167,COLUMN(),0),"")</f>
        <v/>
      </c>
      <c r="L1624" s="2" t="str">
        <f>IFERROR(VLOOKUP(Tableau2[[#This Row],[PR]],'Taux sortant'!$I$9:$S$167,COLUMN(),0),"")</f>
        <v/>
      </c>
    </row>
    <row r="1625" spans="1:12" x14ac:dyDescent="0.3">
      <c r="A1625" s="1" t="s">
        <v>5438</v>
      </c>
      <c r="B1625" s="1" t="s">
        <v>5349</v>
      </c>
      <c r="C1625" s="2" t="str">
        <f>IFERROR(VLOOKUP(Tableau2[[#This Row],[PR]],'Taux sortant'!$I$9:$S$167,COLUMN(),0),"")</f>
        <v/>
      </c>
      <c r="D1625" s="2" t="str">
        <f>IFERROR(VLOOKUP(Tableau2[[#This Row],[PR]],'Taux sortant'!$I$9:$S$167,COLUMN(),0),"")</f>
        <v/>
      </c>
      <c r="E1625" s="2" t="str">
        <f>IFERROR(VLOOKUP(Tableau2[[#This Row],[PR]],'Taux sortant'!$I$9:$S$167,COLUMN(),0),"")</f>
        <v/>
      </c>
      <c r="F1625" s="2" t="str">
        <f>IFERROR(VLOOKUP(Tableau2[[#This Row],[PR]],'Taux sortant'!$I$9:$S$167,COLUMN(),0),"")</f>
        <v/>
      </c>
      <c r="G1625" s="2" t="str">
        <f>IFERROR(VLOOKUP(Tableau2[[#This Row],[PR]],'Taux sortant'!$I$9:$S$167,COLUMN(),0),"")</f>
        <v/>
      </c>
      <c r="H1625" s="2" t="str">
        <f>IFERROR(VLOOKUP(Tableau2[[#This Row],[PR]],'Taux sortant'!$I$9:$S$167,COLUMN(),0),"")</f>
        <v/>
      </c>
      <c r="I1625" s="2" t="str">
        <f>IFERROR(VLOOKUP(Tableau2[[#This Row],[PR]],'Taux sortant'!$I$9:$S$167,COLUMN(),0),"")</f>
        <v/>
      </c>
      <c r="J1625" s="2" t="str">
        <f>IFERROR(VLOOKUP(Tableau2[[#This Row],[PR]],'Taux sortant'!$I$9:$S$167,COLUMN(),0),"")</f>
        <v/>
      </c>
      <c r="K1625" s="2" t="str">
        <f>IFERROR(VLOOKUP(Tableau2[[#This Row],[PR]],'Taux sortant'!$I$9:$S$167,COLUMN(),0),"")</f>
        <v/>
      </c>
      <c r="L1625" s="2" t="str">
        <f>IFERROR(VLOOKUP(Tableau2[[#This Row],[PR]],'Taux sortant'!$I$9:$S$167,COLUMN(),0),"")</f>
        <v/>
      </c>
    </row>
    <row r="1626" spans="1:12" x14ac:dyDescent="0.3">
      <c r="A1626" s="1" t="s">
        <v>3244</v>
      </c>
      <c r="B1626" s="1" t="s">
        <v>3115</v>
      </c>
      <c r="C1626" s="2">
        <f>IFERROR(VLOOKUP(Tableau2[[#This Row],[PR]],'Taux sortant'!$I$9:$S$167,COLUMN(),0),"")</f>
        <v>16.05</v>
      </c>
      <c r="D1626" s="2">
        <f>IFERROR(VLOOKUP(Tableau2[[#This Row],[PR]],'Taux sortant'!$I$9:$S$167,COLUMN(),0),"")</f>
        <v>13.51</v>
      </c>
      <c r="E1626" s="2">
        <f>IFERROR(VLOOKUP(Tableau2[[#This Row],[PR]],'Taux sortant'!$I$9:$S$167,COLUMN(),0),"")</f>
        <v>10.52</v>
      </c>
      <c r="F1626" s="2">
        <f>IFERROR(VLOOKUP(Tableau2[[#This Row],[PR]],'Taux sortant'!$I$9:$S$167,COLUMN(),0),"")</f>
        <v>9.0500000000000007</v>
      </c>
      <c r="G1626" s="2">
        <f>IFERROR(VLOOKUP(Tableau2[[#This Row],[PR]],'Taux sortant'!$I$9:$S$167,COLUMN(),0),"")</f>
        <v>7.8</v>
      </c>
      <c r="H1626" s="2">
        <f>IFERROR(VLOOKUP(Tableau2[[#This Row],[PR]],'Taux sortant'!$I$9:$S$167,COLUMN(),0),"")</f>
        <v>6.76</v>
      </c>
      <c r="I1626" s="2">
        <f>IFERROR(VLOOKUP(Tableau2[[#This Row],[PR]],'Taux sortant'!$I$9:$S$167,COLUMN(),0),"")</f>
        <v>5.92</v>
      </c>
      <c r="J1626" s="2">
        <f>IFERROR(VLOOKUP(Tableau2[[#This Row],[PR]],'Taux sortant'!$I$9:$S$167,COLUMN(),0),"")</f>
        <v>0</v>
      </c>
      <c r="K1626" s="2">
        <f>IFERROR(VLOOKUP(Tableau2[[#This Row],[PR]],'Taux sortant'!$I$9:$S$167,COLUMN(),0),"")</f>
        <v>0</v>
      </c>
      <c r="L1626" s="2" t="str">
        <f>IFERROR(VLOOKUP(Tableau2[[#This Row],[PR]],'Taux sortant'!$I$9:$S$167,COLUMN(),0),"")</f>
        <v/>
      </c>
    </row>
    <row r="1627" spans="1:12" x14ac:dyDescent="0.3">
      <c r="A1627" s="1" t="s">
        <v>1617</v>
      </c>
      <c r="B1627" s="1" t="s">
        <v>1618</v>
      </c>
      <c r="C1627" s="2">
        <f>IFERROR(VLOOKUP(Tableau2[[#This Row],[PR]],'Taux sortant'!$I$9:$S$167,COLUMN(),0),"")</f>
        <v>20.91</v>
      </c>
      <c r="D1627" s="2">
        <f>IFERROR(VLOOKUP(Tableau2[[#This Row],[PR]],'Taux sortant'!$I$9:$S$167,COLUMN(),0),"")</f>
        <v>16.62</v>
      </c>
      <c r="E1627" s="2">
        <f>IFERROR(VLOOKUP(Tableau2[[#This Row],[PR]],'Taux sortant'!$I$9:$S$167,COLUMN(),0),"")</f>
        <v>12.11</v>
      </c>
      <c r="F1627" s="2">
        <f>IFERROR(VLOOKUP(Tableau2[[#This Row],[PR]],'Taux sortant'!$I$9:$S$167,COLUMN(),0),"")</f>
        <v>9.7100000000000009</v>
      </c>
      <c r="G1627" s="2">
        <f>IFERROR(VLOOKUP(Tableau2[[#This Row],[PR]],'Taux sortant'!$I$9:$S$167,COLUMN(),0),"")</f>
        <v>7</v>
      </c>
      <c r="H1627" s="2">
        <f>IFERROR(VLOOKUP(Tableau2[[#This Row],[PR]],'Taux sortant'!$I$9:$S$167,COLUMN(),0),"")</f>
        <v>4.8099999999999996</v>
      </c>
      <c r="I1627" s="2">
        <f>IFERROR(VLOOKUP(Tableau2[[#This Row],[PR]],'Taux sortant'!$I$9:$S$167,COLUMN(),0),"")</f>
        <v>4.1900000000000004</v>
      </c>
      <c r="J1627" s="2">
        <f>IFERROR(VLOOKUP(Tableau2[[#This Row],[PR]],'Taux sortant'!$I$9:$S$167,COLUMN(),0),"")</f>
        <v>0</v>
      </c>
      <c r="K1627" s="2">
        <f>IFERROR(VLOOKUP(Tableau2[[#This Row],[PR]],'Taux sortant'!$I$9:$S$167,COLUMN(),0),"")</f>
        <v>0</v>
      </c>
      <c r="L1627" s="2" t="str">
        <f>IFERROR(VLOOKUP(Tableau2[[#This Row],[PR]],'Taux sortant'!$I$9:$S$167,COLUMN(),0),"")</f>
        <v/>
      </c>
    </row>
    <row r="1628" spans="1:12" x14ac:dyDescent="0.3">
      <c r="A1628" s="1" t="s">
        <v>3247</v>
      </c>
      <c r="B1628" s="1" t="s">
        <v>17</v>
      </c>
      <c r="C1628" s="2">
        <f>IFERROR(VLOOKUP(Tableau2[[#This Row],[PR]],'Taux sortant'!$I$9:$S$167,COLUMN(),0),"")</f>
        <v>15.12</v>
      </c>
      <c r="D1628" s="2">
        <f>IFERROR(VLOOKUP(Tableau2[[#This Row],[PR]],'Taux sortant'!$I$9:$S$167,COLUMN(),0),"")</f>
        <v>12.61</v>
      </c>
      <c r="E1628" s="2">
        <f>IFERROR(VLOOKUP(Tableau2[[#This Row],[PR]],'Taux sortant'!$I$9:$S$167,COLUMN(),0),"")</f>
        <v>9.7200000000000006</v>
      </c>
      <c r="F1628" s="2">
        <f>IFERROR(VLOOKUP(Tableau2[[#This Row],[PR]],'Taux sortant'!$I$9:$S$167,COLUMN(),0),"")</f>
        <v>8.27</v>
      </c>
      <c r="G1628" s="2">
        <f>IFERROR(VLOOKUP(Tableau2[[#This Row],[PR]],'Taux sortant'!$I$9:$S$167,COLUMN(),0),"")</f>
        <v>7.1</v>
      </c>
      <c r="H1628" s="2">
        <f>IFERROR(VLOOKUP(Tableau2[[#This Row],[PR]],'Taux sortant'!$I$9:$S$167,COLUMN(),0),"")</f>
        <v>6.12</v>
      </c>
      <c r="I1628" s="2">
        <f>IFERROR(VLOOKUP(Tableau2[[#This Row],[PR]],'Taux sortant'!$I$9:$S$167,COLUMN(),0),"")</f>
        <v>5.33</v>
      </c>
      <c r="J1628" s="2">
        <f>IFERROR(VLOOKUP(Tableau2[[#This Row],[PR]],'Taux sortant'!$I$9:$S$167,COLUMN(),0),"")</f>
        <v>0</v>
      </c>
      <c r="K1628" s="2">
        <f>IFERROR(VLOOKUP(Tableau2[[#This Row],[PR]],'Taux sortant'!$I$9:$S$167,COLUMN(),0),"")</f>
        <v>0</v>
      </c>
      <c r="L1628" s="2" t="str">
        <f>IFERROR(VLOOKUP(Tableau2[[#This Row],[PR]],'Taux sortant'!$I$9:$S$167,COLUMN(),0),"")</f>
        <v/>
      </c>
    </row>
    <row r="1629" spans="1:12" x14ac:dyDescent="0.3">
      <c r="A1629" s="1" t="s">
        <v>1621</v>
      </c>
      <c r="B1629" s="1" t="s">
        <v>1540</v>
      </c>
      <c r="C1629" s="2">
        <f>IFERROR(VLOOKUP(Tableau2[[#This Row],[PR]],'Taux sortant'!$I$9:$S$167,COLUMN(),0),"")</f>
        <v>9.59</v>
      </c>
      <c r="D1629" s="2">
        <f>IFERROR(VLOOKUP(Tableau2[[#This Row],[PR]],'Taux sortant'!$I$9:$S$167,COLUMN(),0),"")</f>
        <v>7.53</v>
      </c>
      <c r="E1629" s="2">
        <f>IFERROR(VLOOKUP(Tableau2[[#This Row],[PR]],'Taux sortant'!$I$9:$S$167,COLUMN(),0),"")</f>
        <v>5.2</v>
      </c>
      <c r="F1629" s="2">
        <f>IFERROR(VLOOKUP(Tableau2[[#This Row],[PR]],'Taux sortant'!$I$9:$S$167,COLUMN(),0),"")</f>
        <v>4.08</v>
      </c>
      <c r="G1629" s="2">
        <f>IFERROR(VLOOKUP(Tableau2[[#This Row],[PR]],'Taux sortant'!$I$9:$S$167,COLUMN(),0),"")</f>
        <v>3.34</v>
      </c>
      <c r="H1629" s="2">
        <f>IFERROR(VLOOKUP(Tableau2[[#This Row],[PR]],'Taux sortant'!$I$9:$S$167,COLUMN(),0),"")</f>
        <v>2.88</v>
      </c>
      <c r="I1629" s="2">
        <f>IFERROR(VLOOKUP(Tableau2[[#This Row],[PR]],'Taux sortant'!$I$9:$S$167,COLUMN(),0),"")</f>
        <v>2.59</v>
      </c>
      <c r="J1629" s="2">
        <f>IFERROR(VLOOKUP(Tableau2[[#This Row],[PR]],'Taux sortant'!$I$9:$S$167,COLUMN(),0),"")</f>
        <v>0</v>
      </c>
      <c r="K1629" s="2">
        <f>IFERROR(VLOOKUP(Tableau2[[#This Row],[PR]],'Taux sortant'!$I$9:$S$167,COLUMN(),0),"")</f>
        <v>0</v>
      </c>
      <c r="L1629" s="2" t="str">
        <f>IFERROR(VLOOKUP(Tableau2[[#This Row],[PR]],'Taux sortant'!$I$9:$S$167,COLUMN(),0),"")</f>
        <v/>
      </c>
    </row>
    <row r="1630" spans="1:12" x14ac:dyDescent="0.3">
      <c r="A1630" s="1" t="s">
        <v>3249</v>
      </c>
      <c r="B1630" s="1" t="s">
        <v>3211</v>
      </c>
      <c r="C1630" s="2">
        <f>IFERROR(VLOOKUP(Tableau2[[#This Row],[PR]],'Taux sortant'!$I$9:$S$167,COLUMN(),0),"")</f>
        <v>13.98</v>
      </c>
      <c r="D1630" s="2">
        <f>IFERROR(VLOOKUP(Tableau2[[#This Row],[PR]],'Taux sortant'!$I$9:$S$167,COLUMN(),0),"")</f>
        <v>11.58</v>
      </c>
      <c r="E1630" s="2">
        <f>IFERROR(VLOOKUP(Tableau2[[#This Row],[PR]],'Taux sortant'!$I$9:$S$167,COLUMN(),0),"")</f>
        <v>8.7799999999999994</v>
      </c>
      <c r="F1630" s="2">
        <f>IFERROR(VLOOKUP(Tableau2[[#This Row],[PR]],'Taux sortant'!$I$9:$S$167,COLUMN(),0),"")</f>
        <v>7.44</v>
      </c>
      <c r="G1630" s="2">
        <f>IFERROR(VLOOKUP(Tableau2[[#This Row],[PR]],'Taux sortant'!$I$9:$S$167,COLUMN(),0),"")</f>
        <v>6.29</v>
      </c>
      <c r="H1630" s="2">
        <f>IFERROR(VLOOKUP(Tableau2[[#This Row],[PR]],'Taux sortant'!$I$9:$S$167,COLUMN(),0),"")</f>
        <v>5.35</v>
      </c>
      <c r="I1630" s="2">
        <f>IFERROR(VLOOKUP(Tableau2[[#This Row],[PR]],'Taux sortant'!$I$9:$S$167,COLUMN(),0),"")</f>
        <v>4.6100000000000003</v>
      </c>
      <c r="J1630" s="2">
        <f>IFERROR(VLOOKUP(Tableau2[[#This Row],[PR]],'Taux sortant'!$I$9:$S$167,COLUMN(),0),"")</f>
        <v>0</v>
      </c>
      <c r="K1630" s="2">
        <f>IFERROR(VLOOKUP(Tableau2[[#This Row],[PR]],'Taux sortant'!$I$9:$S$167,COLUMN(),0),"")</f>
        <v>0</v>
      </c>
      <c r="L1630" s="2" t="str">
        <f>IFERROR(VLOOKUP(Tableau2[[#This Row],[PR]],'Taux sortant'!$I$9:$S$167,COLUMN(),0),"")</f>
        <v/>
      </c>
    </row>
    <row r="1631" spans="1:12" x14ac:dyDescent="0.3">
      <c r="A1631" s="1" t="s">
        <v>3084</v>
      </c>
      <c r="B1631" s="1" t="s">
        <v>3084</v>
      </c>
      <c r="C1631" s="2">
        <f>IFERROR(VLOOKUP(Tableau2[[#This Row],[PR]],'Taux sortant'!$I$9:$S$167,COLUMN(),0),"")</f>
        <v>15.12</v>
      </c>
      <c r="D1631" s="2">
        <f>IFERROR(VLOOKUP(Tableau2[[#This Row],[PR]],'Taux sortant'!$I$9:$S$167,COLUMN(),0),"")</f>
        <v>12.61</v>
      </c>
      <c r="E1631" s="2">
        <f>IFERROR(VLOOKUP(Tableau2[[#This Row],[PR]],'Taux sortant'!$I$9:$S$167,COLUMN(),0),"")</f>
        <v>9.7200000000000006</v>
      </c>
      <c r="F1631" s="2">
        <f>IFERROR(VLOOKUP(Tableau2[[#This Row],[PR]],'Taux sortant'!$I$9:$S$167,COLUMN(),0),"")</f>
        <v>8.27</v>
      </c>
      <c r="G1631" s="2">
        <f>IFERROR(VLOOKUP(Tableau2[[#This Row],[PR]],'Taux sortant'!$I$9:$S$167,COLUMN(),0),"")</f>
        <v>7.1</v>
      </c>
      <c r="H1631" s="2">
        <f>IFERROR(VLOOKUP(Tableau2[[#This Row],[PR]],'Taux sortant'!$I$9:$S$167,COLUMN(),0),"")</f>
        <v>6.12</v>
      </c>
      <c r="I1631" s="2">
        <f>IFERROR(VLOOKUP(Tableau2[[#This Row],[PR]],'Taux sortant'!$I$9:$S$167,COLUMN(),0),"")</f>
        <v>5.33</v>
      </c>
      <c r="J1631" s="2">
        <f>IFERROR(VLOOKUP(Tableau2[[#This Row],[PR]],'Taux sortant'!$I$9:$S$167,COLUMN(),0),"")</f>
        <v>0</v>
      </c>
      <c r="K1631" s="2">
        <f>IFERROR(VLOOKUP(Tableau2[[#This Row],[PR]],'Taux sortant'!$I$9:$S$167,COLUMN(),0),"")</f>
        <v>0</v>
      </c>
      <c r="L1631" s="2" t="str">
        <f>IFERROR(VLOOKUP(Tableau2[[#This Row],[PR]],'Taux sortant'!$I$9:$S$167,COLUMN(),0),"")</f>
        <v/>
      </c>
    </row>
    <row r="1632" spans="1:12" x14ac:dyDescent="0.3">
      <c r="A1632" s="1" t="s">
        <v>488</v>
      </c>
      <c r="B1632" s="1" t="s">
        <v>161</v>
      </c>
      <c r="C1632" s="2">
        <f>IFERROR(VLOOKUP(Tableau2[[#This Row],[PR]],'Taux sortant'!$I$9:$S$167,COLUMN(),0),"")</f>
        <v>35.869999999999997</v>
      </c>
      <c r="D1632" s="2">
        <f>IFERROR(VLOOKUP(Tableau2[[#This Row],[PR]],'Taux sortant'!$I$9:$S$167,COLUMN(),0),"")</f>
        <v>28.1</v>
      </c>
      <c r="E1632" s="2">
        <f>IFERROR(VLOOKUP(Tableau2[[#This Row],[PR]],'Taux sortant'!$I$9:$S$167,COLUMN(),0),"")</f>
        <v>22.11</v>
      </c>
      <c r="F1632" s="2">
        <f>IFERROR(VLOOKUP(Tableau2[[#This Row],[PR]],'Taux sortant'!$I$9:$S$167,COLUMN(),0),"")</f>
        <v>17.46</v>
      </c>
      <c r="G1632" s="2">
        <f>IFERROR(VLOOKUP(Tableau2[[#This Row],[PR]],'Taux sortant'!$I$9:$S$167,COLUMN(),0),"")</f>
        <v>13.86</v>
      </c>
      <c r="H1632" s="2">
        <f>IFERROR(VLOOKUP(Tableau2[[#This Row],[PR]],'Taux sortant'!$I$9:$S$167,COLUMN(),0),"")</f>
        <v>10.67</v>
      </c>
      <c r="I1632" s="2">
        <f>IFERROR(VLOOKUP(Tableau2[[#This Row],[PR]],'Taux sortant'!$I$9:$S$167,COLUMN(),0),"")</f>
        <v>9.92</v>
      </c>
      <c r="J1632" s="2">
        <f>IFERROR(VLOOKUP(Tableau2[[#This Row],[PR]],'Taux sortant'!$I$9:$S$167,COLUMN(),0),"")</f>
        <v>0</v>
      </c>
      <c r="K1632" s="2">
        <f>IFERROR(VLOOKUP(Tableau2[[#This Row],[PR]],'Taux sortant'!$I$9:$S$167,COLUMN(),0),"")</f>
        <v>0</v>
      </c>
      <c r="L1632" s="2" t="str">
        <f>IFERROR(VLOOKUP(Tableau2[[#This Row],[PR]],'Taux sortant'!$I$9:$S$167,COLUMN(),0),"")</f>
        <v/>
      </c>
    </row>
    <row r="1633" spans="1:12" x14ac:dyDescent="0.3">
      <c r="A1633" s="1" t="s">
        <v>6080</v>
      </c>
      <c r="B1633" s="1" t="s">
        <v>5816</v>
      </c>
      <c r="C1633" s="2" t="str">
        <f>IFERROR(VLOOKUP(Tableau2[[#This Row],[PR]],'Taux sortant'!$I$9:$S$167,COLUMN(),0),"")</f>
        <v/>
      </c>
      <c r="D1633" s="2" t="str">
        <f>IFERROR(VLOOKUP(Tableau2[[#This Row],[PR]],'Taux sortant'!$I$9:$S$167,COLUMN(),0),"")</f>
        <v/>
      </c>
      <c r="E1633" s="2" t="str">
        <f>IFERROR(VLOOKUP(Tableau2[[#This Row],[PR]],'Taux sortant'!$I$9:$S$167,COLUMN(),0),"")</f>
        <v/>
      </c>
      <c r="F1633" s="2" t="str">
        <f>IFERROR(VLOOKUP(Tableau2[[#This Row],[PR]],'Taux sortant'!$I$9:$S$167,COLUMN(),0),"")</f>
        <v/>
      </c>
      <c r="G1633" s="2" t="str">
        <f>IFERROR(VLOOKUP(Tableau2[[#This Row],[PR]],'Taux sortant'!$I$9:$S$167,COLUMN(),0),"")</f>
        <v/>
      </c>
      <c r="H1633" s="2" t="str">
        <f>IFERROR(VLOOKUP(Tableau2[[#This Row],[PR]],'Taux sortant'!$I$9:$S$167,COLUMN(),0),"")</f>
        <v/>
      </c>
      <c r="I1633" s="2" t="str">
        <f>IFERROR(VLOOKUP(Tableau2[[#This Row],[PR]],'Taux sortant'!$I$9:$S$167,COLUMN(),0),"")</f>
        <v/>
      </c>
      <c r="J1633" s="2" t="str">
        <f>IFERROR(VLOOKUP(Tableau2[[#This Row],[PR]],'Taux sortant'!$I$9:$S$167,COLUMN(),0),"")</f>
        <v/>
      </c>
      <c r="K1633" s="2" t="str">
        <f>IFERROR(VLOOKUP(Tableau2[[#This Row],[PR]],'Taux sortant'!$I$9:$S$167,COLUMN(),0),"")</f>
        <v/>
      </c>
      <c r="L1633" s="2" t="str">
        <f>IFERROR(VLOOKUP(Tableau2[[#This Row],[PR]],'Taux sortant'!$I$9:$S$167,COLUMN(),0),"")</f>
        <v/>
      </c>
    </row>
    <row r="1634" spans="1:12" x14ac:dyDescent="0.3">
      <c r="A1634" s="1" t="s">
        <v>4323</v>
      </c>
      <c r="B1634" s="1" t="s">
        <v>1182</v>
      </c>
      <c r="C1634" s="2">
        <f>IFERROR(VLOOKUP(Tableau2[[#This Row],[PR]],'Taux sortant'!$I$9:$S$167,COLUMN(),0),"")</f>
        <v>22.64</v>
      </c>
      <c r="D1634" s="2">
        <f>IFERROR(VLOOKUP(Tableau2[[#This Row],[PR]],'Taux sortant'!$I$9:$S$167,COLUMN(),0),"")</f>
        <v>20.190000000000001</v>
      </c>
      <c r="E1634" s="2">
        <f>IFERROR(VLOOKUP(Tableau2[[#This Row],[PR]],'Taux sortant'!$I$9:$S$167,COLUMN(),0),"")</f>
        <v>16.53</v>
      </c>
      <c r="F1634" s="2">
        <f>IFERROR(VLOOKUP(Tableau2[[#This Row],[PR]],'Taux sortant'!$I$9:$S$167,COLUMN(),0),"")</f>
        <v>14.31</v>
      </c>
      <c r="G1634" s="2">
        <f>IFERROR(VLOOKUP(Tableau2[[#This Row],[PR]],'Taux sortant'!$I$9:$S$167,COLUMN(),0),"")</f>
        <v>12.45</v>
      </c>
      <c r="H1634" s="2">
        <f>IFERROR(VLOOKUP(Tableau2[[#This Row],[PR]],'Taux sortant'!$I$9:$S$167,COLUMN(),0),"")</f>
        <v>10.32</v>
      </c>
      <c r="I1634" s="2">
        <f>IFERROR(VLOOKUP(Tableau2[[#This Row],[PR]],'Taux sortant'!$I$9:$S$167,COLUMN(),0),"")</f>
        <v>8.83</v>
      </c>
      <c r="J1634" s="2">
        <f>IFERROR(VLOOKUP(Tableau2[[#This Row],[PR]],'Taux sortant'!$I$9:$S$167,COLUMN(),0),"")</f>
        <v>0</v>
      </c>
      <c r="K1634" s="2">
        <f>IFERROR(VLOOKUP(Tableau2[[#This Row],[PR]],'Taux sortant'!$I$9:$S$167,COLUMN(),0),"")</f>
        <v>0</v>
      </c>
      <c r="L1634" s="2" t="str">
        <f>IFERROR(VLOOKUP(Tableau2[[#This Row],[PR]],'Taux sortant'!$I$9:$S$167,COLUMN(),0),"")</f>
        <v/>
      </c>
    </row>
    <row r="1635" spans="1:12" x14ac:dyDescent="0.3">
      <c r="A1635" s="1" t="s">
        <v>4325</v>
      </c>
      <c r="B1635" s="1" t="s">
        <v>4138</v>
      </c>
      <c r="C1635" s="2" t="str">
        <f>IFERROR(VLOOKUP(Tableau2[[#This Row],[PR]],'Taux sortant'!$I$9:$S$167,COLUMN(),0),"")</f>
        <v/>
      </c>
      <c r="D1635" s="2" t="str">
        <f>IFERROR(VLOOKUP(Tableau2[[#This Row],[PR]],'Taux sortant'!$I$9:$S$167,COLUMN(),0),"")</f>
        <v/>
      </c>
      <c r="E1635" s="2" t="str">
        <f>IFERROR(VLOOKUP(Tableau2[[#This Row],[PR]],'Taux sortant'!$I$9:$S$167,COLUMN(),0),"")</f>
        <v/>
      </c>
      <c r="F1635" s="2" t="str">
        <f>IFERROR(VLOOKUP(Tableau2[[#This Row],[PR]],'Taux sortant'!$I$9:$S$167,COLUMN(),0),"")</f>
        <v/>
      </c>
      <c r="G1635" s="2" t="str">
        <f>IFERROR(VLOOKUP(Tableau2[[#This Row],[PR]],'Taux sortant'!$I$9:$S$167,COLUMN(),0),"")</f>
        <v/>
      </c>
      <c r="H1635" s="2" t="str">
        <f>IFERROR(VLOOKUP(Tableau2[[#This Row],[PR]],'Taux sortant'!$I$9:$S$167,COLUMN(),0),"")</f>
        <v/>
      </c>
      <c r="I1635" s="2" t="str">
        <f>IFERROR(VLOOKUP(Tableau2[[#This Row],[PR]],'Taux sortant'!$I$9:$S$167,COLUMN(),0),"")</f>
        <v/>
      </c>
      <c r="J1635" s="2" t="str">
        <f>IFERROR(VLOOKUP(Tableau2[[#This Row],[PR]],'Taux sortant'!$I$9:$S$167,COLUMN(),0),"")</f>
        <v/>
      </c>
      <c r="K1635" s="2" t="str">
        <f>IFERROR(VLOOKUP(Tableau2[[#This Row],[PR]],'Taux sortant'!$I$9:$S$167,COLUMN(),0),"")</f>
        <v/>
      </c>
      <c r="L1635" s="2" t="str">
        <f>IFERROR(VLOOKUP(Tableau2[[#This Row],[PR]],'Taux sortant'!$I$9:$S$167,COLUMN(),0),"")</f>
        <v/>
      </c>
    </row>
    <row r="1636" spans="1:12" x14ac:dyDescent="0.3">
      <c r="A1636" s="1" t="s">
        <v>491</v>
      </c>
      <c r="B1636" s="1" t="s">
        <v>53</v>
      </c>
      <c r="C1636" s="2">
        <f>IFERROR(VLOOKUP(Tableau2[[#This Row],[PR]],'Taux sortant'!$I$9:$S$167,COLUMN(),0),"")</f>
        <v>28.13</v>
      </c>
      <c r="D1636" s="2">
        <f>IFERROR(VLOOKUP(Tableau2[[#This Row],[PR]],'Taux sortant'!$I$9:$S$167,COLUMN(),0),"")</f>
        <v>22.97</v>
      </c>
      <c r="E1636" s="2">
        <f>IFERROR(VLOOKUP(Tableau2[[#This Row],[PR]],'Taux sortant'!$I$9:$S$167,COLUMN(),0),"")</f>
        <v>17.190000000000001</v>
      </c>
      <c r="F1636" s="2">
        <f>IFERROR(VLOOKUP(Tableau2[[#This Row],[PR]],'Taux sortant'!$I$9:$S$167,COLUMN(),0),"")</f>
        <v>13.88</v>
      </c>
      <c r="G1636" s="2">
        <f>IFERROR(VLOOKUP(Tableau2[[#This Row],[PR]],'Taux sortant'!$I$9:$S$167,COLUMN(),0),"")</f>
        <v>10.89</v>
      </c>
      <c r="H1636" s="2">
        <f>IFERROR(VLOOKUP(Tableau2[[#This Row],[PR]],'Taux sortant'!$I$9:$S$167,COLUMN(),0),"")</f>
        <v>7.86</v>
      </c>
      <c r="I1636" s="2">
        <f>IFERROR(VLOOKUP(Tableau2[[#This Row],[PR]],'Taux sortant'!$I$9:$S$167,COLUMN(),0),"")</f>
        <v>7.14</v>
      </c>
      <c r="J1636" s="2">
        <f>IFERROR(VLOOKUP(Tableau2[[#This Row],[PR]],'Taux sortant'!$I$9:$S$167,COLUMN(),0),"")</f>
        <v>0</v>
      </c>
      <c r="K1636" s="2">
        <f>IFERROR(VLOOKUP(Tableau2[[#This Row],[PR]],'Taux sortant'!$I$9:$S$167,COLUMN(),0),"")</f>
        <v>0</v>
      </c>
      <c r="L1636" s="2" t="str">
        <f>IFERROR(VLOOKUP(Tableau2[[#This Row],[PR]],'Taux sortant'!$I$9:$S$167,COLUMN(),0),"")</f>
        <v/>
      </c>
    </row>
    <row r="1637" spans="1:12" x14ac:dyDescent="0.3">
      <c r="A1637" s="1" t="s">
        <v>1624</v>
      </c>
      <c r="B1637" s="1" t="s">
        <v>112</v>
      </c>
      <c r="C1637" s="2">
        <f>IFERROR(VLOOKUP(Tableau2[[#This Row],[PR]],'Taux sortant'!$I$9:$S$167,COLUMN(),0),"")</f>
        <v>19.39</v>
      </c>
      <c r="D1637" s="2">
        <f>IFERROR(VLOOKUP(Tableau2[[#This Row],[PR]],'Taux sortant'!$I$9:$S$167,COLUMN(),0),"")</f>
        <v>15.4</v>
      </c>
      <c r="E1637" s="2">
        <f>IFERROR(VLOOKUP(Tableau2[[#This Row],[PR]],'Taux sortant'!$I$9:$S$167,COLUMN(),0),"")</f>
        <v>11.05</v>
      </c>
      <c r="F1637" s="2">
        <f>IFERROR(VLOOKUP(Tableau2[[#This Row],[PR]],'Taux sortant'!$I$9:$S$167,COLUMN(),0),"")</f>
        <v>8.92</v>
      </c>
      <c r="G1637" s="2">
        <f>IFERROR(VLOOKUP(Tableau2[[#This Row],[PR]],'Taux sortant'!$I$9:$S$167,COLUMN(),0),"")</f>
        <v>7.15</v>
      </c>
      <c r="H1637" s="2">
        <f>IFERROR(VLOOKUP(Tableau2[[#This Row],[PR]],'Taux sortant'!$I$9:$S$167,COLUMN(),0),"")</f>
        <v>5.51</v>
      </c>
      <c r="I1637" s="2">
        <f>IFERROR(VLOOKUP(Tableau2[[#This Row],[PR]],'Taux sortant'!$I$9:$S$167,COLUMN(),0),"")</f>
        <v>4.75</v>
      </c>
      <c r="J1637" s="2">
        <f>IFERROR(VLOOKUP(Tableau2[[#This Row],[PR]],'Taux sortant'!$I$9:$S$167,COLUMN(),0),"")</f>
        <v>0</v>
      </c>
      <c r="K1637" s="2">
        <f>IFERROR(VLOOKUP(Tableau2[[#This Row],[PR]],'Taux sortant'!$I$9:$S$167,COLUMN(),0),"")</f>
        <v>0</v>
      </c>
      <c r="L1637" s="2" t="str">
        <f>IFERROR(VLOOKUP(Tableau2[[#This Row],[PR]],'Taux sortant'!$I$9:$S$167,COLUMN(),0),"")</f>
        <v/>
      </c>
    </row>
    <row r="1638" spans="1:12" x14ac:dyDescent="0.3">
      <c r="A1638" s="1" t="s">
        <v>1627</v>
      </c>
      <c r="B1638" s="1" t="s">
        <v>1547</v>
      </c>
      <c r="C1638" s="2">
        <f>IFERROR(VLOOKUP(Tableau2[[#This Row],[PR]],'Taux sortant'!$I$9:$S$167,COLUMN(),0),"")</f>
        <v>8.85</v>
      </c>
      <c r="D1638" s="2">
        <f>IFERROR(VLOOKUP(Tableau2[[#This Row],[PR]],'Taux sortant'!$I$9:$S$167,COLUMN(),0),"")</f>
        <v>6.89</v>
      </c>
      <c r="E1638" s="2">
        <f>IFERROR(VLOOKUP(Tableau2[[#This Row],[PR]],'Taux sortant'!$I$9:$S$167,COLUMN(),0),"")</f>
        <v>4.7</v>
      </c>
      <c r="F1638" s="2">
        <f>IFERROR(VLOOKUP(Tableau2[[#This Row],[PR]],'Taux sortant'!$I$9:$S$167,COLUMN(),0),"")</f>
        <v>3.63</v>
      </c>
      <c r="G1638" s="2">
        <f>IFERROR(VLOOKUP(Tableau2[[#This Row],[PR]],'Taux sortant'!$I$9:$S$167,COLUMN(),0),"")</f>
        <v>2.93</v>
      </c>
      <c r="H1638" s="2">
        <f>IFERROR(VLOOKUP(Tableau2[[#This Row],[PR]],'Taux sortant'!$I$9:$S$167,COLUMN(),0),"")</f>
        <v>2.4900000000000002</v>
      </c>
      <c r="I1638" s="2">
        <f>IFERROR(VLOOKUP(Tableau2[[#This Row],[PR]],'Taux sortant'!$I$9:$S$167,COLUMN(),0),"")</f>
        <v>2.21</v>
      </c>
      <c r="J1638" s="2">
        <f>IFERROR(VLOOKUP(Tableau2[[#This Row],[PR]],'Taux sortant'!$I$9:$S$167,COLUMN(),0),"")</f>
        <v>0</v>
      </c>
      <c r="K1638" s="2">
        <f>IFERROR(VLOOKUP(Tableau2[[#This Row],[PR]],'Taux sortant'!$I$9:$S$167,COLUMN(),0),"")</f>
        <v>0</v>
      </c>
      <c r="L1638" s="2" t="str">
        <f>IFERROR(VLOOKUP(Tableau2[[#This Row],[PR]],'Taux sortant'!$I$9:$S$167,COLUMN(),0),"")</f>
        <v/>
      </c>
    </row>
    <row r="1639" spans="1:12" x14ac:dyDescent="0.3">
      <c r="A1639" s="1" t="s">
        <v>1630</v>
      </c>
      <c r="B1639" s="1" t="s">
        <v>1631</v>
      </c>
      <c r="C1639" s="2">
        <f>IFERROR(VLOOKUP(Tableau2[[#This Row],[PR]],'Taux sortant'!$I$9:$S$167,COLUMN(),0),"")</f>
        <v>10.29</v>
      </c>
      <c r="D1639" s="2">
        <f>IFERROR(VLOOKUP(Tableau2[[#This Row],[PR]],'Taux sortant'!$I$9:$S$167,COLUMN(),0),"")</f>
        <v>8.1199999999999992</v>
      </c>
      <c r="E1639" s="2">
        <f>IFERROR(VLOOKUP(Tableau2[[#This Row],[PR]],'Taux sortant'!$I$9:$S$167,COLUMN(),0),"")</f>
        <v>5.69</v>
      </c>
      <c r="F1639" s="2">
        <f>IFERROR(VLOOKUP(Tableau2[[#This Row],[PR]],'Taux sortant'!$I$9:$S$167,COLUMN(),0),"")</f>
        <v>4.5199999999999996</v>
      </c>
      <c r="G1639" s="2">
        <f>IFERROR(VLOOKUP(Tableau2[[#This Row],[PR]],'Taux sortant'!$I$9:$S$167,COLUMN(),0),"")</f>
        <v>3.74</v>
      </c>
      <c r="H1639" s="2">
        <f>IFERROR(VLOOKUP(Tableau2[[#This Row],[PR]],'Taux sortant'!$I$9:$S$167,COLUMN(),0),"")</f>
        <v>3.28</v>
      </c>
      <c r="I1639" s="2">
        <f>IFERROR(VLOOKUP(Tableau2[[#This Row],[PR]],'Taux sortant'!$I$9:$S$167,COLUMN(),0),"")</f>
        <v>2.99</v>
      </c>
      <c r="J1639" s="2">
        <f>IFERROR(VLOOKUP(Tableau2[[#This Row],[PR]],'Taux sortant'!$I$9:$S$167,COLUMN(),0),"")</f>
        <v>0</v>
      </c>
      <c r="K1639" s="2">
        <f>IFERROR(VLOOKUP(Tableau2[[#This Row],[PR]],'Taux sortant'!$I$9:$S$167,COLUMN(),0),"")</f>
        <v>0</v>
      </c>
      <c r="L1639" s="2" t="str">
        <f>IFERROR(VLOOKUP(Tableau2[[#This Row],[PR]],'Taux sortant'!$I$9:$S$167,COLUMN(),0),"")</f>
        <v/>
      </c>
    </row>
    <row r="1640" spans="1:12" x14ac:dyDescent="0.3">
      <c r="A1640" s="1" t="s">
        <v>494</v>
      </c>
      <c r="B1640" s="1" t="s">
        <v>161</v>
      </c>
      <c r="C1640" s="2">
        <f>IFERROR(VLOOKUP(Tableau2[[#This Row],[PR]],'Taux sortant'!$I$9:$S$167,COLUMN(),0),"")</f>
        <v>35.869999999999997</v>
      </c>
      <c r="D1640" s="2">
        <f>IFERROR(VLOOKUP(Tableau2[[#This Row],[PR]],'Taux sortant'!$I$9:$S$167,COLUMN(),0),"")</f>
        <v>28.1</v>
      </c>
      <c r="E1640" s="2">
        <f>IFERROR(VLOOKUP(Tableau2[[#This Row],[PR]],'Taux sortant'!$I$9:$S$167,COLUMN(),0),"")</f>
        <v>22.11</v>
      </c>
      <c r="F1640" s="2">
        <f>IFERROR(VLOOKUP(Tableau2[[#This Row],[PR]],'Taux sortant'!$I$9:$S$167,COLUMN(),0),"")</f>
        <v>17.46</v>
      </c>
      <c r="G1640" s="2">
        <f>IFERROR(VLOOKUP(Tableau2[[#This Row],[PR]],'Taux sortant'!$I$9:$S$167,COLUMN(),0),"")</f>
        <v>13.86</v>
      </c>
      <c r="H1640" s="2">
        <f>IFERROR(VLOOKUP(Tableau2[[#This Row],[PR]],'Taux sortant'!$I$9:$S$167,COLUMN(),0),"")</f>
        <v>10.67</v>
      </c>
      <c r="I1640" s="2">
        <f>IFERROR(VLOOKUP(Tableau2[[#This Row],[PR]],'Taux sortant'!$I$9:$S$167,COLUMN(),0),"")</f>
        <v>9.92</v>
      </c>
      <c r="J1640" s="2">
        <f>IFERROR(VLOOKUP(Tableau2[[#This Row],[PR]],'Taux sortant'!$I$9:$S$167,COLUMN(),0),"")</f>
        <v>0</v>
      </c>
      <c r="K1640" s="2">
        <f>IFERROR(VLOOKUP(Tableau2[[#This Row],[PR]],'Taux sortant'!$I$9:$S$167,COLUMN(),0),"")</f>
        <v>0</v>
      </c>
      <c r="L1640" s="2" t="str">
        <f>IFERROR(VLOOKUP(Tableau2[[#This Row],[PR]],'Taux sortant'!$I$9:$S$167,COLUMN(),0),"")</f>
        <v/>
      </c>
    </row>
    <row r="1641" spans="1:12" x14ac:dyDescent="0.3">
      <c r="A1641" s="1" t="s">
        <v>4328</v>
      </c>
      <c r="B1641" s="1" t="s">
        <v>4137</v>
      </c>
      <c r="C1641" s="2">
        <f>IFERROR(VLOOKUP(Tableau2[[#This Row],[PR]],'Taux sortant'!$I$9:$S$167,COLUMN(),0),"")</f>
        <v>19.010000000000002</v>
      </c>
      <c r="D1641" s="2">
        <f>IFERROR(VLOOKUP(Tableau2[[#This Row],[PR]],'Taux sortant'!$I$9:$S$167,COLUMN(),0),"")</f>
        <v>16.18</v>
      </c>
      <c r="E1641" s="2">
        <f>IFERROR(VLOOKUP(Tableau2[[#This Row],[PR]],'Taux sortant'!$I$9:$S$167,COLUMN(),0),"")</f>
        <v>12.86</v>
      </c>
      <c r="F1641" s="2">
        <f>IFERROR(VLOOKUP(Tableau2[[#This Row],[PR]],'Taux sortant'!$I$9:$S$167,COLUMN(),0),"")</f>
        <v>11.2</v>
      </c>
      <c r="G1641" s="2">
        <f>IFERROR(VLOOKUP(Tableau2[[#This Row],[PR]],'Taux sortant'!$I$9:$S$167,COLUMN(),0),"")</f>
        <v>9.61</v>
      </c>
      <c r="H1641" s="2">
        <f>IFERROR(VLOOKUP(Tableau2[[#This Row],[PR]],'Taux sortant'!$I$9:$S$167,COLUMN(),0),"")</f>
        <v>8.19</v>
      </c>
      <c r="I1641" s="2">
        <f>IFERROR(VLOOKUP(Tableau2[[#This Row],[PR]],'Taux sortant'!$I$9:$S$167,COLUMN(),0),"")</f>
        <v>7.02</v>
      </c>
      <c r="J1641" s="2">
        <f>IFERROR(VLOOKUP(Tableau2[[#This Row],[PR]],'Taux sortant'!$I$9:$S$167,COLUMN(),0),"")</f>
        <v>0</v>
      </c>
      <c r="K1641" s="2">
        <f>IFERROR(VLOOKUP(Tableau2[[#This Row],[PR]],'Taux sortant'!$I$9:$S$167,COLUMN(),0),"")</f>
        <v>0</v>
      </c>
      <c r="L1641" s="2" t="str">
        <f>IFERROR(VLOOKUP(Tableau2[[#This Row],[PR]],'Taux sortant'!$I$9:$S$167,COLUMN(),0),"")</f>
        <v/>
      </c>
    </row>
    <row r="1642" spans="1:12" x14ac:dyDescent="0.3">
      <c r="A1642" s="1" t="s">
        <v>497</v>
      </c>
      <c r="B1642" s="1" t="s">
        <v>15</v>
      </c>
      <c r="C1642" s="2">
        <f>IFERROR(VLOOKUP(Tableau2[[#This Row],[PR]],'Taux sortant'!$I$9:$S$167,COLUMN(),0),"")</f>
        <v>12.05</v>
      </c>
      <c r="D1642" s="2">
        <f>IFERROR(VLOOKUP(Tableau2[[#This Row],[PR]],'Taux sortant'!$I$9:$S$167,COLUMN(),0),"")</f>
        <v>9.57</v>
      </c>
      <c r="E1642" s="2">
        <f>IFERROR(VLOOKUP(Tableau2[[#This Row],[PR]],'Taux sortant'!$I$9:$S$167,COLUMN(),0),"")</f>
        <v>6.79</v>
      </c>
      <c r="F1642" s="2">
        <f>IFERROR(VLOOKUP(Tableau2[[#This Row],[PR]],'Taux sortant'!$I$9:$S$167,COLUMN(),0),"")</f>
        <v>5.47</v>
      </c>
      <c r="G1642" s="2">
        <f>IFERROR(VLOOKUP(Tableau2[[#This Row],[PR]],'Taux sortant'!$I$9:$S$167,COLUMN(),0),"")</f>
        <v>4.49</v>
      </c>
      <c r="H1642" s="2">
        <f>IFERROR(VLOOKUP(Tableau2[[#This Row],[PR]],'Taux sortant'!$I$9:$S$167,COLUMN(),0),"")</f>
        <v>3.66</v>
      </c>
      <c r="I1642" s="2">
        <f>IFERROR(VLOOKUP(Tableau2[[#This Row],[PR]],'Taux sortant'!$I$9:$S$167,COLUMN(),0),"")</f>
        <v>3.12</v>
      </c>
      <c r="J1642" s="2">
        <f>IFERROR(VLOOKUP(Tableau2[[#This Row],[PR]],'Taux sortant'!$I$9:$S$167,COLUMN(),0),"")</f>
        <v>0</v>
      </c>
      <c r="K1642" s="2">
        <f>IFERROR(VLOOKUP(Tableau2[[#This Row],[PR]],'Taux sortant'!$I$9:$S$167,COLUMN(),0),"")</f>
        <v>0</v>
      </c>
      <c r="L1642" s="2" t="str">
        <f>IFERROR(VLOOKUP(Tableau2[[#This Row],[PR]],'Taux sortant'!$I$9:$S$167,COLUMN(),0),"")</f>
        <v/>
      </c>
    </row>
    <row r="1643" spans="1:12" x14ac:dyDescent="0.3">
      <c r="A1643" s="1" t="s">
        <v>5441</v>
      </c>
      <c r="B1643" s="1" t="s">
        <v>5351</v>
      </c>
      <c r="C1643" s="2">
        <f>IFERROR(VLOOKUP(Tableau2[[#This Row],[PR]],'Taux sortant'!$I$9:$S$167,COLUMN(),0),"")</f>
        <v>16.170000000000002</v>
      </c>
      <c r="D1643" s="2">
        <f>IFERROR(VLOOKUP(Tableau2[[#This Row],[PR]],'Taux sortant'!$I$9:$S$167,COLUMN(),0),"")</f>
        <v>13.54</v>
      </c>
      <c r="E1643" s="2">
        <f>IFERROR(VLOOKUP(Tableau2[[#This Row],[PR]],'Taux sortant'!$I$9:$S$167,COLUMN(),0),"")</f>
        <v>10.49</v>
      </c>
      <c r="F1643" s="2">
        <f>IFERROR(VLOOKUP(Tableau2[[#This Row],[PR]],'Taux sortant'!$I$9:$S$167,COLUMN(),0),"")</f>
        <v>8.9700000000000006</v>
      </c>
      <c r="G1643" s="2">
        <f>IFERROR(VLOOKUP(Tableau2[[#This Row],[PR]],'Taux sortant'!$I$9:$S$167,COLUMN(),0),"")</f>
        <v>7.62</v>
      </c>
      <c r="H1643" s="2">
        <f>IFERROR(VLOOKUP(Tableau2[[#This Row],[PR]],'Taux sortant'!$I$9:$S$167,COLUMN(),0),"")</f>
        <v>6.52</v>
      </c>
      <c r="I1643" s="2">
        <f>IFERROR(VLOOKUP(Tableau2[[#This Row],[PR]],'Taux sortant'!$I$9:$S$167,COLUMN(),0),"")</f>
        <v>5.64</v>
      </c>
      <c r="J1643" s="2">
        <f>IFERROR(VLOOKUP(Tableau2[[#This Row],[PR]],'Taux sortant'!$I$9:$S$167,COLUMN(),0),"")</f>
        <v>0</v>
      </c>
      <c r="K1643" s="2">
        <f>IFERROR(VLOOKUP(Tableau2[[#This Row],[PR]],'Taux sortant'!$I$9:$S$167,COLUMN(),0),"")</f>
        <v>0</v>
      </c>
      <c r="L1643" s="2" t="str">
        <f>IFERROR(VLOOKUP(Tableau2[[#This Row],[PR]],'Taux sortant'!$I$9:$S$167,COLUMN(),0),"")</f>
        <v/>
      </c>
    </row>
    <row r="1644" spans="1:12" x14ac:dyDescent="0.3">
      <c r="A1644" s="1" t="s">
        <v>4331</v>
      </c>
      <c r="B1644" s="1" t="s">
        <v>4132</v>
      </c>
      <c r="C1644" s="2">
        <f>IFERROR(VLOOKUP(Tableau2[[#This Row],[PR]],'Taux sortant'!$I$9:$S$167,COLUMN(),0),"")</f>
        <v>20.079999999999998</v>
      </c>
      <c r="D1644" s="2">
        <f>IFERROR(VLOOKUP(Tableau2[[#This Row],[PR]],'Taux sortant'!$I$9:$S$167,COLUMN(),0),"")</f>
        <v>17.18</v>
      </c>
      <c r="E1644" s="2">
        <f>IFERROR(VLOOKUP(Tableau2[[#This Row],[PR]],'Taux sortant'!$I$9:$S$167,COLUMN(),0),"")</f>
        <v>13.8</v>
      </c>
      <c r="F1644" s="2">
        <f>IFERROR(VLOOKUP(Tableau2[[#This Row],[PR]],'Taux sortant'!$I$9:$S$167,COLUMN(),0),"")</f>
        <v>12.12</v>
      </c>
      <c r="G1644" s="2">
        <f>IFERROR(VLOOKUP(Tableau2[[#This Row],[PR]],'Taux sortant'!$I$9:$S$167,COLUMN(),0),"")</f>
        <v>10.5</v>
      </c>
      <c r="H1644" s="2">
        <f>IFERROR(VLOOKUP(Tableau2[[#This Row],[PR]],'Taux sortant'!$I$9:$S$167,COLUMN(),0),"")</f>
        <v>9.0500000000000007</v>
      </c>
      <c r="I1644" s="2">
        <f>IFERROR(VLOOKUP(Tableau2[[#This Row],[PR]],'Taux sortant'!$I$9:$S$167,COLUMN(),0),"")</f>
        <v>7.85</v>
      </c>
      <c r="J1644" s="2">
        <f>IFERROR(VLOOKUP(Tableau2[[#This Row],[PR]],'Taux sortant'!$I$9:$S$167,COLUMN(),0),"")</f>
        <v>0</v>
      </c>
      <c r="K1644" s="2">
        <f>IFERROR(VLOOKUP(Tableau2[[#This Row],[PR]],'Taux sortant'!$I$9:$S$167,COLUMN(),0),"")</f>
        <v>0</v>
      </c>
      <c r="L1644" s="2" t="str">
        <f>IFERROR(VLOOKUP(Tableau2[[#This Row],[PR]],'Taux sortant'!$I$9:$S$167,COLUMN(),0),"")</f>
        <v/>
      </c>
    </row>
    <row r="1645" spans="1:12" x14ac:dyDescent="0.3">
      <c r="A1645" s="1" t="s">
        <v>1634</v>
      </c>
      <c r="B1645" s="1" t="s">
        <v>1543</v>
      </c>
      <c r="C1645" s="2">
        <f>IFERROR(VLOOKUP(Tableau2[[#This Row],[PR]],'Taux sortant'!$I$9:$S$167,COLUMN(),0),"")</f>
        <v>23.63</v>
      </c>
      <c r="D1645" s="2">
        <f>IFERROR(VLOOKUP(Tableau2[[#This Row],[PR]],'Taux sortant'!$I$9:$S$167,COLUMN(),0),"")</f>
        <v>18.579999999999998</v>
      </c>
      <c r="E1645" s="2">
        <f>IFERROR(VLOOKUP(Tableau2[[#This Row],[PR]],'Taux sortant'!$I$9:$S$167,COLUMN(),0),"")</f>
        <v>13.97</v>
      </c>
      <c r="F1645" s="2">
        <f>IFERROR(VLOOKUP(Tableau2[[#This Row],[PR]],'Taux sortant'!$I$9:$S$167,COLUMN(),0),"")</f>
        <v>11.28</v>
      </c>
      <c r="G1645" s="2">
        <f>IFERROR(VLOOKUP(Tableau2[[#This Row],[PR]],'Taux sortant'!$I$9:$S$167,COLUMN(),0),"")</f>
        <v>8.2799999999999994</v>
      </c>
      <c r="H1645" s="2">
        <f>IFERROR(VLOOKUP(Tableau2[[#This Row],[PR]],'Taux sortant'!$I$9:$S$167,COLUMN(),0),"")</f>
        <v>6.16</v>
      </c>
      <c r="I1645" s="2">
        <f>IFERROR(VLOOKUP(Tableau2[[#This Row],[PR]],'Taux sortant'!$I$9:$S$167,COLUMN(),0),"")</f>
        <v>5.49</v>
      </c>
      <c r="J1645" s="2">
        <f>IFERROR(VLOOKUP(Tableau2[[#This Row],[PR]],'Taux sortant'!$I$9:$S$167,COLUMN(),0),"")</f>
        <v>0</v>
      </c>
      <c r="K1645" s="2">
        <f>IFERROR(VLOOKUP(Tableau2[[#This Row],[PR]],'Taux sortant'!$I$9:$S$167,COLUMN(),0),"")</f>
        <v>0</v>
      </c>
      <c r="L1645" s="2" t="str">
        <f>IFERROR(VLOOKUP(Tableau2[[#This Row],[PR]],'Taux sortant'!$I$9:$S$167,COLUMN(),0),"")</f>
        <v/>
      </c>
    </row>
    <row r="1646" spans="1:12" x14ac:dyDescent="0.3">
      <c r="A1646" s="1" t="s">
        <v>500</v>
      </c>
      <c r="B1646" s="1" t="s">
        <v>102</v>
      </c>
      <c r="C1646" s="2">
        <f>IFERROR(VLOOKUP(Tableau2[[#This Row],[PR]],'Taux sortant'!$I$9:$S$167,COLUMN(),0),"")</f>
        <v>14.5</v>
      </c>
      <c r="D1646" s="2">
        <f>IFERROR(VLOOKUP(Tableau2[[#This Row],[PR]],'Taux sortant'!$I$9:$S$167,COLUMN(),0),"")</f>
        <v>11.83</v>
      </c>
      <c r="E1646" s="2">
        <f>IFERROR(VLOOKUP(Tableau2[[#This Row],[PR]],'Taux sortant'!$I$9:$S$167,COLUMN(),0),"")</f>
        <v>8.74</v>
      </c>
      <c r="F1646" s="2">
        <f>IFERROR(VLOOKUP(Tableau2[[#This Row],[PR]],'Taux sortant'!$I$9:$S$167,COLUMN(),0),"")</f>
        <v>7.26</v>
      </c>
      <c r="G1646" s="2">
        <f>IFERROR(VLOOKUP(Tableau2[[#This Row],[PR]],'Taux sortant'!$I$9:$S$167,COLUMN(),0),"")</f>
        <v>6.21</v>
      </c>
      <c r="H1646" s="2">
        <f>IFERROR(VLOOKUP(Tableau2[[#This Row],[PR]],'Taux sortant'!$I$9:$S$167,COLUMN(),0),"")</f>
        <v>5.33</v>
      </c>
      <c r="I1646" s="2">
        <f>IFERROR(VLOOKUP(Tableau2[[#This Row],[PR]],'Taux sortant'!$I$9:$S$167,COLUMN(),0),"")</f>
        <v>4.8</v>
      </c>
      <c r="J1646" s="2">
        <f>IFERROR(VLOOKUP(Tableau2[[#This Row],[PR]],'Taux sortant'!$I$9:$S$167,COLUMN(),0),"")</f>
        <v>0</v>
      </c>
      <c r="K1646" s="2">
        <f>IFERROR(VLOOKUP(Tableau2[[#This Row],[PR]],'Taux sortant'!$I$9:$S$167,COLUMN(),0),"")</f>
        <v>0</v>
      </c>
      <c r="L1646" s="2" t="str">
        <f>IFERROR(VLOOKUP(Tableau2[[#This Row],[PR]],'Taux sortant'!$I$9:$S$167,COLUMN(),0),"")</f>
        <v/>
      </c>
    </row>
    <row r="1647" spans="1:12" x14ac:dyDescent="0.3">
      <c r="A1647" s="1" t="s">
        <v>500</v>
      </c>
      <c r="B1647" s="1" t="s">
        <v>3107</v>
      </c>
      <c r="C1647" s="2" t="str">
        <f>IFERROR(VLOOKUP(Tableau2[[#This Row],[PR]],'Taux sortant'!$I$9:$S$167,COLUMN(),0),"")</f>
        <v/>
      </c>
      <c r="D1647" s="2" t="str">
        <f>IFERROR(VLOOKUP(Tableau2[[#This Row],[PR]],'Taux sortant'!$I$9:$S$167,COLUMN(),0),"")</f>
        <v/>
      </c>
      <c r="E1647" s="2" t="str">
        <f>IFERROR(VLOOKUP(Tableau2[[#This Row],[PR]],'Taux sortant'!$I$9:$S$167,COLUMN(),0),"")</f>
        <v/>
      </c>
      <c r="F1647" s="2" t="str">
        <f>IFERROR(VLOOKUP(Tableau2[[#This Row],[PR]],'Taux sortant'!$I$9:$S$167,COLUMN(),0),"")</f>
        <v/>
      </c>
      <c r="G1647" s="2" t="str">
        <f>IFERROR(VLOOKUP(Tableau2[[#This Row],[PR]],'Taux sortant'!$I$9:$S$167,COLUMN(),0),"")</f>
        <v/>
      </c>
      <c r="H1647" s="2" t="str">
        <f>IFERROR(VLOOKUP(Tableau2[[#This Row],[PR]],'Taux sortant'!$I$9:$S$167,COLUMN(),0),"")</f>
        <v/>
      </c>
      <c r="I1647" s="2" t="str">
        <f>IFERROR(VLOOKUP(Tableau2[[#This Row],[PR]],'Taux sortant'!$I$9:$S$167,COLUMN(),0),"")</f>
        <v/>
      </c>
      <c r="J1647" s="2" t="str">
        <f>IFERROR(VLOOKUP(Tableau2[[#This Row],[PR]],'Taux sortant'!$I$9:$S$167,COLUMN(),0),"")</f>
        <v/>
      </c>
      <c r="K1647" s="2" t="str">
        <f>IFERROR(VLOOKUP(Tableau2[[#This Row],[PR]],'Taux sortant'!$I$9:$S$167,COLUMN(),0),"")</f>
        <v/>
      </c>
      <c r="L1647" s="2" t="str">
        <f>IFERROR(VLOOKUP(Tableau2[[#This Row],[PR]],'Taux sortant'!$I$9:$S$167,COLUMN(),0),"")</f>
        <v/>
      </c>
    </row>
    <row r="1648" spans="1:12" x14ac:dyDescent="0.3">
      <c r="A1648" s="1" t="s">
        <v>3257</v>
      </c>
      <c r="B1648" s="1" t="s">
        <v>3107</v>
      </c>
      <c r="C1648" s="2" t="str">
        <f>IFERROR(VLOOKUP(Tableau2[[#This Row],[PR]],'Taux sortant'!$I$9:$S$167,COLUMN(),0),"")</f>
        <v/>
      </c>
      <c r="D1648" s="2" t="str">
        <f>IFERROR(VLOOKUP(Tableau2[[#This Row],[PR]],'Taux sortant'!$I$9:$S$167,COLUMN(),0),"")</f>
        <v/>
      </c>
      <c r="E1648" s="2" t="str">
        <f>IFERROR(VLOOKUP(Tableau2[[#This Row],[PR]],'Taux sortant'!$I$9:$S$167,COLUMN(),0),"")</f>
        <v/>
      </c>
      <c r="F1648" s="2" t="str">
        <f>IFERROR(VLOOKUP(Tableau2[[#This Row],[PR]],'Taux sortant'!$I$9:$S$167,COLUMN(),0),"")</f>
        <v/>
      </c>
      <c r="G1648" s="2" t="str">
        <f>IFERROR(VLOOKUP(Tableau2[[#This Row],[PR]],'Taux sortant'!$I$9:$S$167,COLUMN(),0),"")</f>
        <v/>
      </c>
      <c r="H1648" s="2" t="str">
        <f>IFERROR(VLOOKUP(Tableau2[[#This Row],[PR]],'Taux sortant'!$I$9:$S$167,COLUMN(),0),"")</f>
        <v/>
      </c>
      <c r="I1648" s="2" t="str">
        <f>IFERROR(VLOOKUP(Tableau2[[#This Row],[PR]],'Taux sortant'!$I$9:$S$167,COLUMN(),0),"")</f>
        <v/>
      </c>
      <c r="J1648" s="2" t="str">
        <f>IFERROR(VLOOKUP(Tableau2[[#This Row],[PR]],'Taux sortant'!$I$9:$S$167,COLUMN(),0),"")</f>
        <v/>
      </c>
      <c r="K1648" s="2" t="str">
        <f>IFERROR(VLOOKUP(Tableau2[[#This Row],[PR]],'Taux sortant'!$I$9:$S$167,COLUMN(),0),"")</f>
        <v/>
      </c>
      <c r="L1648" s="2" t="str">
        <f>IFERROR(VLOOKUP(Tableau2[[#This Row],[PR]],'Taux sortant'!$I$9:$S$167,COLUMN(),0),"")</f>
        <v/>
      </c>
    </row>
    <row r="1649" spans="1:12" x14ac:dyDescent="0.3">
      <c r="A1649" s="1" t="s">
        <v>3260</v>
      </c>
      <c r="B1649" s="1" t="s">
        <v>3137</v>
      </c>
      <c r="C1649" s="2">
        <f>IFERROR(VLOOKUP(Tableau2[[#This Row],[PR]],'Taux sortant'!$I$9:$S$167,COLUMN(),0),"")</f>
        <v>14.1</v>
      </c>
      <c r="D1649" s="2">
        <f>IFERROR(VLOOKUP(Tableau2[[#This Row],[PR]],'Taux sortant'!$I$9:$S$167,COLUMN(),0),"")</f>
        <v>11.63</v>
      </c>
      <c r="E1649" s="2">
        <f>IFERROR(VLOOKUP(Tableau2[[#This Row],[PR]],'Taux sortant'!$I$9:$S$167,COLUMN(),0),"")</f>
        <v>8.8000000000000007</v>
      </c>
      <c r="F1649" s="2">
        <f>IFERROR(VLOOKUP(Tableau2[[#This Row],[PR]],'Taux sortant'!$I$9:$S$167,COLUMN(),0),"")</f>
        <v>7.43</v>
      </c>
      <c r="G1649" s="2">
        <f>IFERROR(VLOOKUP(Tableau2[[#This Row],[PR]],'Taux sortant'!$I$9:$S$167,COLUMN(),0),"")</f>
        <v>6.26</v>
      </c>
      <c r="H1649" s="2">
        <f>IFERROR(VLOOKUP(Tableau2[[#This Row],[PR]],'Taux sortant'!$I$9:$S$167,COLUMN(),0),"")</f>
        <v>5.33</v>
      </c>
      <c r="I1649" s="2">
        <f>IFERROR(VLOOKUP(Tableau2[[#This Row],[PR]],'Taux sortant'!$I$9:$S$167,COLUMN(),0),"")</f>
        <v>4.58</v>
      </c>
      <c r="J1649" s="2">
        <f>IFERROR(VLOOKUP(Tableau2[[#This Row],[PR]],'Taux sortant'!$I$9:$S$167,COLUMN(),0),"")</f>
        <v>0</v>
      </c>
      <c r="K1649" s="2">
        <f>IFERROR(VLOOKUP(Tableau2[[#This Row],[PR]],'Taux sortant'!$I$9:$S$167,COLUMN(),0),"")</f>
        <v>0</v>
      </c>
      <c r="L1649" s="2" t="str">
        <f>IFERROR(VLOOKUP(Tableau2[[#This Row],[PR]],'Taux sortant'!$I$9:$S$167,COLUMN(),0),"")</f>
        <v/>
      </c>
    </row>
    <row r="1650" spans="1:12" x14ac:dyDescent="0.3">
      <c r="A1650" s="1" t="s">
        <v>503</v>
      </c>
      <c r="B1650" s="1" t="s">
        <v>41</v>
      </c>
      <c r="C1650" s="2">
        <f>IFERROR(VLOOKUP(Tableau2[[#This Row],[PR]],'Taux sortant'!$I$9:$S$167,COLUMN(),0),"")</f>
        <v>49.81</v>
      </c>
      <c r="D1650" s="2">
        <f>IFERROR(VLOOKUP(Tableau2[[#This Row],[PR]],'Taux sortant'!$I$9:$S$167,COLUMN(),0),"")</f>
        <v>45.27</v>
      </c>
      <c r="E1650" s="2">
        <f>IFERROR(VLOOKUP(Tableau2[[#This Row],[PR]],'Taux sortant'!$I$9:$S$167,COLUMN(),0),"")</f>
        <v>34.64</v>
      </c>
      <c r="F1650" s="2">
        <f>IFERROR(VLOOKUP(Tableau2[[#This Row],[PR]],'Taux sortant'!$I$9:$S$167,COLUMN(),0),"")</f>
        <v>29.4</v>
      </c>
      <c r="G1650" s="2">
        <f>IFERROR(VLOOKUP(Tableau2[[#This Row],[PR]],'Taux sortant'!$I$9:$S$167,COLUMN(),0),"")</f>
        <v>24.47</v>
      </c>
      <c r="H1650" s="2">
        <f>IFERROR(VLOOKUP(Tableau2[[#This Row],[PR]],'Taux sortant'!$I$9:$S$167,COLUMN(),0),"")</f>
        <v>15.63</v>
      </c>
      <c r="I1650" s="2">
        <f>IFERROR(VLOOKUP(Tableau2[[#This Row],[PR]],'Taux sortant'!$I$9:$S$167,COLUMN(),0),"")</f>
        <v>14.81</v>
      </c>
      <c r="J1650" s="2">
        <f>IFERROR(VLOOKUP(Tableau2[[#This Row],[PR]],'Taux sortant'!$I$9:$S$167,COLUMN(),0),"")</f>
        <v>0</v>
      </c>
      <c r="K1650" s="2">
        <f>IFERROR(VLOOKUP(Tableau2[[#This Row],[PR]],'Taux sortant'!$I$9:$S$167,COLUMN(),0),"")</f>
        <v>0</v>
      </c>
      <c r="L1650" s="2" t="str">
        <f>IFERROR(VLOOKUP(Tableau2[[#This Row],[PR]],'Taux sortant'!$I$9:$S$167,COLUMN(),0),"")</f>
        <v/>
      </c>
    </row>
    <row r="1651" spans="1:12" x14ac:dyDescent="0.3">
      <c r="A1651" s="1" t="s">
        <v>503</v>
      </c>
      <c r="B1651" s="1" t="s">
        <v>1547</v>
      </c>
      <c r="C1651" s="2">
        <f>IFERROR(VLOOKUP(Tableau2[[#This Row],[PR]],'Taux sortant'!$I$9:$S$167,COLUMN(),0),"")</f>
        <v>8.85</v>
      </c>
      <c r="D1651" s="2">
        <f>IFERROR(VLOOKUP(Tableau2[[#This Row],[PR]],'Taux sortant'!$I$9:$S$167,COLUMN(),0),"")</f>
        <v>6.89</v>
      </c>
      <c r="E1651" s="2">
        <f>IFERROR(VLOOKUP(Tableau2[[#This Row],[PR]],'Taux sortant'!$I$9:$S$167,COLUMN(),0),"")</f>
        <v>4.7</v>
      </c>
      <c r="F1651" s="2">
        <f>IFERROR(VLOOKUP(Tableau2[[#This Row],[PR]],'Taux sortant'!$I$9:$S$167,COLUMN(),0),"")</f>
        <v>3.63</v>
      </c>
      <c r="G1651" s="2">
        <f>IFERROR(VLOOKUP(Tableau2[[#This Row],[PR]],'Taux sortant'!$I$9:$S$167,COLUMN(),0),"")</f>
        <v>2.93</v>
      </c>
      <c r="H1651" s="2">
        <f>IFERROR(VLOOKUP(Tableau2[[#This Row],[PR]],'Taux sortant'!$I$9:$S$167,COLUMN(),0),"")</f>
        <v>2.4900000000000002</v>
      </c>
      <c r="I1651" s="2">
        <f>IFERROR(VLOOKUP(Tableau2[[#This Row],[PR]],'Taux sortant'!$I$9:$S$167,COLUMN(),0),"")</f>
        <v>2.21</v>
      </c>
      <c r="J1651" s="2">
        <f>IFERROR(VLOOKUP(Tableau2[[#This Row],[PR]],'Taux sortant'!$I$9:$S$167,COLUMN(),0),"")</f>
        <v>0</v>
      </c>
      <c r="K1651" s="2">
        <f>IFERROR(VLOOKUP(Tableau2[[#This Row],[PR]],'Taux sortant'!$I$9:$S$167,COLUMN(),0),"")</f>
        <v>0</v>
      </c>
      <c r="L1651" s="2" t="str">
        <f>IFERROR(VLOOKUP(Tableau2[[#This Row],[PR]],'Taux sortant'!$I$9:$S$167,COLUMN(),0),"")</f>
        <v/>
      </c>
    </row>
    <row r="1652" spans="1:12" x14ac:dyDescent="0.3">
      <c r="A1652" s="1" t="s">
        <v>1640</v>
      </c>
      <c r="B1652" s="1" t="s">
        <v>1547</v>
      </c>
      <c r="C1652" s="2">
        <f>IFERROR(VLOOKUP(Tableau2[[#This Row],[PR]],'Taux sortant'!$I$9:$S$167,COLUMN(),0),"")</f>
        <v>8.85</v>
      </c>
      <c r="D1652" s="2">
        <f>IFERROR(VLOOKUP(Tableau2[[#This Row],[PR]],'Taux sortant'!$I$9:$S$167,COLUMN(),0),"")</f>
        <v>6.89</v>
      </c>
      <c r="E1652" s="2">
        <f>IFERROR(VLOOKUP(Tableau2[[#This Row],[PR]],'Taux sortant'!$I$9:$S$167,COLUMN(),0),"")</f>
        <v>4.7</v>
      </c>
      <c r="F1652" s="2">
        <f>IFERROR(VLOOKUP(Tableau2[[#This Row],[PR]],'Taux sortant'!$I$9:$S$167,COLUMN(),0),"")</f>
        <v>3.63</v>
      </c>
      <c r="G1652" s="2">
        <f>IFERROR(VLOOKUP(Tableau2[[#This Row],[PR]],'Taux sortant'!$I$9:$S$167,COLUMN(),0),"")</f>
        <v>2.93</v>
      </c>
      <c r="H1652" s="2">
        <f>IFERROR(VLOOKUP(Tableau2[[#This Row],[PR]],'Taux sortant'!$I$9:$S$167,COLUMN(),0),"")</f>
        <v>2.4900000000000002</v>
      </c>
      <c r="I1652" s="2">
        <f>IFERROR(VLOOKUP(Tableau2[[#This Row],[PR]],'Taux sortant'!$I$9:$S$167,COLUMN(),0),"")</f>
        <v>2.21</v>
      </c>
      <c r="J1652" s="2">
        <f>IFERROR(VLOOKUP(Tableau2[[#This Row],[PR]],'Taux sortant'!$I$9:$S$167,COLUMN(),0),"")</f>
        <v>0</v>
      </c>
      <c r="K1652" s="2">
        <f>IFERROR(VLOOKUP(Tableau2[[#This Row],[PR]],'Taux sortant'!$I$9:$S$167,COLUMN(),0),"")</f>
        <v>0</v>
      </c>
      <c r="L1652" s="2" t="str">
        <f>IFERROR(VLOOKUP(Tableau2[[#This Row],[PR]],'Taux sortant'!$I$9:$S$167,COLUMN(),0),"")</f>
        <v/>
      </c>
    </row>
    <row r="1653" spans="1:12" x14ac:dyDescent="0.3">
      <c r="A1653" s="1" t="s">
        <v>506</v>
      </c>
      <c r="B1653" s="1" t="s">
        <v>37</v>
      </c>
      <c r="C1653" s="2">
        <f>IFERROR(VLOOKUP(Tableau2[[#This Row],[PR]],'Taux sortant'!$I$9:$S$167,COLUMN(),0),"")</f>
        <v>25.34</v>
      </c>
      <c r="D1653" s="2">
        <f>IFERROR(VLOOKUP(Tableau2[[#This Row],[PR]],'Taux sortant'!$I$9:$S$167,COLUMN(),0),"")</f>
        <v>21.62</v>
      </c>
      <c r="E1653" s="2">
        <f>IFERROR(VLOOKUP(Tableau2[[#This Row],[PR]],'Taux sortant'!$I$9:$S$167,COLUMN(),0),"")</f>
        <v>15.42</v>
      </c>
      <c r="F1653" s="2">
        <f>IFERROR(VLOOKUP(Tableau2[[#This Row],[PR]],'Taux sortant'!$I$9:$S$167,COLUMN(),0),"")</f>
        <v>12.6</v>
      </c>
      <c r="G1653" s="2">
        <f>IFERROR(VLOOKUP(Tableau2[[#This Row],[PR]],'Taux sortant'!$I$9:$S$167,COLUMN(),0),"")</f>
        <v>9.5500000000000007</v>
      </c>
      <c r="H1653" s="2">
        <f>IFERROR(VLOOKUP(Tableau2[[#This Row],[PR]],'Taux sortant'!$I$9:$S$167,COLUMN(),0),"")</f>
        <v>7.3</v>
      </c>
      <c r="I1653" s="2">
        <f>IFERROR(VLOOKUP(Tableau2[[#This Row],[PR]],'Taux sortant'!$I$9:$S$167,COLUMN(),0),"")</f>
        <v>6.61</v>
      </c>
      <c r="J1653" s="2">
        <f>IFERROR(VLOOKUP(Tableau2[[#This Row],[PR]],'Taux sortant'!$I$9:$S$167,COLUMN(),0),"")</f>
        <v>0</v>
      </c>
      <c r="K1653" s="2">
        <f>IFERROR(VLOOKUP(Tableau2[[#This Row],[PR]],'Taux sortant'!$I$9:$S$167,COLUMN(),0),"")</f>
        <v>0</v>
      </c>
      <c r="L1653" s="2" t="str">
        <f>IFERROR(VLOOKUP(Tableau2[[#This Row],[PR]],'Taux sortant'!$I$9:$S$167,COLUMN(),0),"")</f>
        <v/>
      </c>
    </row>
    <row r="1654" spans="1:12" x14ac:dyDescent="0.3">
      <c r="A1654" s="1" t="s">
        <v>1643</v>
      </c>
      <c r="B1654" s="1" t="s">
        <v>1547</v>
      </c>
      <c r="C1654" s="2">
        <f>IFERROR(VLOOKUP(Tableau2[[#This Row],[PR]],'Taux sortant'!$I$9:$S$167,COLUMN(),0),"")</f>
        <v>8.85</v>
      </c>
      <c r="D1654" s="2">
        <f>IFERROR(VLOOKUP(Tableau2[[#This Row],[PR]],'Taux sortant'!$I$9:$S$167,COLUMN(),0),"")</f>
        <v>6.89</v>
      </c>
      <c r="E1654" s="2">
        <f>IFERROR(VLOOKUP(Tableau2[[#This Row],[PR]],'Taux sortant'!$I$9:$S$167,COLUMN(),0),"")</f>
        <v>4.7</v>
      </c>
      <c r="F1654" s="2">
        <f>IFERROR(VLOOKUP(Tableau2[[#This Row],[PR]],'Taux sortant'!$I$9:$S$167,COLUMN(),0),"")</f>
        <v>3.63</v>
      </c>
      <c r="G1654" s="2">
        <f>IFERROR(VLOOKUP(Tableau2[[#This Row],[PR]],'Taux sortant'!$I$9:$S$167,COLUMN(),0),"")</f>
        <v>2.93</v>
      </c>
      <c r="H1654" s="2">
        <f>IFERROR(VLOOKUP(Tableau2[[#This Row],[PR]],'Taux sortant'!$I$9:$S$167,COLUMN(),0),"")</f>
        <v>2.4900000000000002</v>
      </c>
      <c r="I1654" s="2">
        <f>IFERROR(VLOOKUP(Tableau2[[#This Row],[PR]],'Taux sortant'!$I$9:$S$167,COLUMN(),0),"")</f>
        <v>2.21</v>
      </c>
      <c r="J1654" s="2">
        <f>IFERROR(VLOOKUP(Tableau2[[#This Row],[PR]],'Taux sortant'!$I$9:$S$167,COLUMN(),0),"")</f>
        <v>0</v>
      </c>
      <c r="K1654" s="2">
        <f>IFERROR(VLOOKUP(Tableau2[[#This Row],[PR]],'Taux sortant'!$I$9:$S$167,COLUMN(),0),"")</f>
        <v>0</v>
      </c>
      <c r="L1654" s="2" t="str">
        <f>IFERROR(VLOOKUP(Tableau2[[#This Row],[PR]],'Taux sortant'!$I$9:$S$167,COLUMN(),0),"")</f>
        <v/>
      </c>
    </row>
    <row r="1655" spans="1:12" x14ac:dyDescent="0.3">
      <c r="A1655" s="1" t="s">
        <v>1646</v>
      </c>
      <c r="B1655" s="1" t="s">
        <v>1587</v>
      </c>
      <c r="C1655" s="2">
        <f>IFERROR(VLOOKUP(Tableau2[[#This Row],[PR]],'Taux sortant'!$I$9:$S$167,COLUMN(),0),"")</f>
        <v>20.91</v>
      </c>
      <c r="D1655" s="2">
        <f>IFERROR(VLOOKUP(Tableau2[[#This Row],[PR]],'Taux sortant'!$I$9:$S$167,COLUMN(),0),"")</f>
        <v>16.62</v>
      </c>
      <c r="E1655" s="2">
        <f>IFERROR(VLOOKUP(Tableau2[[#This Row],[PR]],'Taux sortant'!$I$9:$S$167,COLUMN(),0),"")</f>
        <v>12.11</v>
      </c>
      <c r="F1655" s="2">
        <f>IFERROR(VLOOKUP(Tableau2[[#This Row],[PR]],'Taux sortant'!$I$9:$S$167,COLUMN(),0),"")</f>
        <v>9.7100000000000009</v>
      </c>
      <c r="G1655" s="2">
        <f>IFERROR(VLOOKUP(Tableau2[[#This Row],[PR]],'Taux sortant'!$I$9:$S$167,COLUMN(),0),"")</f>
        <v>7</v>
      </c>
      <c r="H1655" s="2">
        <f>IFERROR(VLOOKUP(Tableau2[[#This Row],[PR]],'Taux sortant'!$I$9:$S$167,COLUMN(),0),"")</f>
        <v>4.8099999999999996</v>
      </c>
      <c r="I1655" s="2">
        <f>IFERROR(VLOOKUP(Tableau2[[#This Row],[PR]],'Taux sortant'!$I$9:$S$167,COLUMN(),0),"")</f>
        <v>4.1900000000000004</v>
      </c>
      <c r="J1655" s="2">
        <f>IFERROR(VLOOKUP(Tableau2[[#This Row],[PR]],'Taux sortant'!$I$9:$S$167,COLUMN(),0),"")</f>
        <v>0</v>
      </c>
      <c r="K1655" s="2">
        <f>IFERROR(VLOOKUP(Tableau2[[#This Row],[PR]],'Taux sortant'!$I$9:$S$167,COLUMN(),0),"")</f>
        <v>0</v>
      </c>
      <c r="L1655" s="2" t="str">
        <f>IFERROR(VLOOKUP(Tableau2[[#This Row],[PR]],'Taux sortant'!$I$9:$S$167,COLUMN(),0),"")</f>
        <v/>
      </c>
    </row>
    <row r="1656" spans="1:12" x14ac:dyDescent="0.3">
      <c r="A1656" s="1" t="s">
        <v>6082</v>
      </c>
      <c r="B1656" s="1" t="s">
        <v>5816</v>
      </c>
      <c r="C1656" s="2" t="str">
        <f>IFERROR(VLOOKUP(Tableau2[[#This Row],[PR]],'Taux sortant'!$I$9:$S$167,COLUMN(),0),"")</f>
        <v/>
      </c>
      <c r="D1656" s="2" t="str">
        <f>IFERROR(VLOOKUP(Tableau2[[#This Row],[PR]],'Taux sortant'!$I$9:$S$167,COLUMN(),0),"")</f>
        <v/>
      </c>
      <c r="E1656" s="2" t="str">
        <f>IFERROR(VLOOKUP(Tableau2[[#This Row],[PR]],'Taux sortant'!$I$9:$S$167,COLUMN(),0),"")</f>
        <v/>
      </c>
      <c r="F1656" s="2" t="str">
        <f>IFERROR(VLOOKUP(Tableau2[[#This Row],[PR]],'Taux sortant'!$I$9:$S$167,COLUMN(),0),"")</f>
        <v/>
      </c>
      <c r="G1656" s="2" t="str">
        <f>IFERROR(VLOOKUP(Tableau2[[#This Row],[PR]],'Taux sortant'!$I$9:$S$167,COLUMN(),0),"")</f>
        <v/>
      </c>
      <c r="H1656" s="2" t="str">
        <f>IFERROR(VLOOKUP(Tableau2[[#This Row],[PR]],'Taux sortant'!$I$9:$S$167,COLUMN(),0),"")</f>
        <v/>
      </c>
      <c r="I1656" s="2" t="str">
        <f>IFERROR(VLOOKUP(Tableau2[[#This Row],[PR]],'Taux sortant'!$I$9:$S$167,COLUMN(),0),"")</f>
        <v/>
      </c>
      <c r="J1656" s="2" t="str">
        <f>IFERROR(VLOOKUP(Tableau2[[#This Row],[PR]],'Taux sortant'!$I$9:$S$167,COLUMN(),0),"")</f>
        <v/>
      </c>
      <c r="K1656" s="2" t="str">
        <f>IFERROR(VLOOKUP(Tableau2[[#This Row],[PR]],'Taux sortant'!$I$9:$S$167,COLUMN(),0),"")</f>
        <v/>
      </c>
      <c r="L1656" s="2" t="str">
        <f>IFERROR(VLOOKUP(Tableau2[[#This Row],[PR]],'Taux sortant'!$I$9:$S$167,COLUMN(),0),"")</f>
        <v/>
      </c>
    </row>
    <row r="1657" spans="1:12" x14ac:dyDescent="0.3">
      <c r="A1657" s="1" t="s">
        <v>4334</v>
      </c>
      <c r="B1657" s="1" t="s">
        <v>4180</v>
      </c>
      <c r="C1657" s="2">
        <f>IFERROR(VLOOKUP(Tableau2[[#This Row],[PR]],'Taux sortant'!$I$9:$S$167,COLUMN(),0),"")</f>
        <v>22.64</v>
      </c>
      <c r="D1657" s="2">
        <f>IFERROR(VLOOKUP(Tableau2[[#This Row],[PR]],'Taux sortant'!$I$9:$S$167,COLUMN(),0),"")</f>
        <v>20.190000000000001</v>
      </c>
      <c r="E1657" s="2">
        <f>IFERROR(VLOOKUP(Tableau2[[#This Row],[PR]],'Taux sortant'!$I$9:$S$167,COLUMN(),0),"")</f>
        <v>16.53</v>
      </c>
      <c r="F1657" s="2">
        <f>IFERROR(VLOOKUP(Tableau2[[#This Row],[PR]],'Taux sortant'!$I$9:$S$167,COLUMN(),0),"")</f>
        <v>14.31</v>
      </c>
      <c r="G1657" s="2">
        <f>IFERROR(VLOOKUP(Tableau2[[#This Row],[PR]],'Taux sortant'!$I$9:$S$167,COLUMN(),0),"")</f>
        <v>12.45</v>
      </c>
      <c r="H1657" s="2">
        <f>IFERROR(VLOOKUP(Tableau2[[#This Row],[PR]],'Taux sortant'!$I$9:$S$167,COLUMN(),0),"")</f>
        <v>10.32</v>
      </c>
      <c r="I1657" s="2">
        <f>IFERROR(VLOOKUP(Tableau2[[#This Row],[PR]],'Taux sortant'!$I$9:$S$167,COLUMN(),0),"")</f>
        <v>8.83</v>
      </c>
      <c r="J1657" s="2">
        <f>IFERROR(VLOOKUP(Tableau2[[#This Row],[PR]],'Taux sortant'!$I$9:$S$167,COLUMN(),0),"")</f>
        <v>0</v>
      </c>
      <c r="K1657" s="2">
        <f>IFERROR(VLOOKUP(Tableau2[[#This Row],[PR]],'Taux sortant'!$I$9:$S$167,COLUMN(),0),"")</f>
        <v>0</v>
      </c>
      <c r="L1657" s="2" t="str">
        <f>IFERROR(VLOOKUP(Tableau2[[#This Row],[PR]],'Taux sortant'!$I$9:$S$167,COLUMN(),0),"")</f>
        <v/>
      </c>
    </row>
    <row r="1658" spans="1:12" x14ac:dyDescent="0.3">
      <c r="A1658" s="1" t="s">
        <v>509</v>
      </c>
      <c r="B1658" s="1" t="s">
        <v>11</v>
      </c>
      <c r="C1658" s="2">
        <f>IFERROR(VLOOKUP(Tableau2[[#This Row],[PR]],'Taux sortant'!$I$9:$S$167,COLUMN(),0),"")</f>
        <v>24.25</v>
      </c>
      <c r="D1658" s="2">
        <f>IFERROR(VLOOKUP(Tableau2[[#This Row],[PR]],'Taux sortant'!$I$9:$S$167,COLUMN(),0),"")</f>
        <v>20.16</v>
      </c>
      <c r="E1658" s="2">
        <f>IFERROR(VLOOKUP(Tableau2[[#This Row],[PR]],'Taux sortant'!$I$9:$S$167,COLUMN(),0),"")</f>
        <v>14.11</v>
      </c>
      <c r="F1658" s="2">
        <f>IFERROR(VLOOKUP(Tableau2[[#This Row],[PR]],'Taux sortant'!$I$9:$S$167,COLUMN(),0),"")</f>
        <v>11.64</v>
      </c>
      <c r="G1658" s="2">
        <f>IFERROR(VLOOKUP(Tableau2[[#This Row],[PR]],'Taux sortant'!$I$9:$S$167,COLUMN(),0),"")</f>
        <v>9.73</v>
      </c>
      <c r="H1658" s="2">
        <f>IFERROR(VLOOKUP(Tableau2[[#This Row],[PR]],'Taux sortant'!$I$9:$S$167,COLUMN(),0),"")</f>
        <v>6.76</v>
      </c>
      <c r="I1658" s="2">
        <f>IFERROR(VLOOKUP(Tableau2[[#This Row],[PR]],'Taux sortant'!$I$9:$S$167,COLUMN(),0),"")</f>
        <v>6.23</v>
      </c>
      <c r="J1658" s="2">
        <f>IFERROR(VLOOKUP(Tableau2[[#This Row],[PR]],'Taux sortant'!$I$9:$S$167,COLUMN(),0),"")</f>
        <v>0</v>
      </c>
      <c r="K1658" s="2">
        <f>IFERROR(VLOOKUP(Tableau2[[#This Row],[PR]],'Taux sortant'!$I$9:$S$167,COLUMN(),0),"")</f>
        <v>0</v>
      </c>
      <c r="L1658" s="2" t="str">
        <f>IFERROR(VLOOKUP(Tableau2[[#This Row],[PR]],'Taux sortant'!$I$9:$S$167,COLUMN(),0),"")</f>
        <v/>
      </c>
    </row>
    <row r="1659" spans="1:12" x14ac:dyDescent="0.3">
      <c r="A1659" s="1" t="s">
        <v>509</v>
      </c>
      <c r="B1659" s="1" t="s">
        <v>5349</v>
      </c>
      <c r="C1659" s="2" t="str">
        <f>IFERROR(VLOOKUP(Tableau2[[#This Row],[PR]],'Taux sortant'!$I$9:$S$167,COLUMN(),0),"")</f>
        <v/>
      </c>
      <c r="D1659" s="2" t="str">
        <f>IFERROR(VLOOKUP(Tableau2[[#This Row],[PR]],'Taux sortant'!$I$9:$S$167,COLUMN(),0),"")</f>
        <v/>
      </c>
      <c r="E1659" s="2" t="str">
        <f>IFERROR(VLOOKUP(Tableau2[[#This Row],[PR]],'Taux sortant'!$I$9:$S$167,COLUMN(),0),"")</f>
        <v/>
      </c>
      <c r="F1659" s="2" t="str">
        <f>IFERROR(VLOOKUP(Tableau2[[#This Row],[PR]],'Taux sortant'!$I$9:$S$167,COLUMN(),0),"")</f>
        <v/>
      </c>
      <c r="G1659" s="2" t="str">
        <f>IFERROR(VLOOKUP(Tableau2[[#This Row],[PR]],'Taux sortant'!$I$9:$S$167,COLUMN(),0),"")</f>
        <v/>
      </c>
      <c r="H1659" s="2" t="str">
        <f>IFERROR(VLOOKUP(Tableau2[[#This Row],[PR]],'Taux sortant'!$I$9:$S$167,COLUMN(),0),"")</f>
        <v/>
      </c>
      <c r="I1659" s="2" t="str">
        <f>IFERROR(VLOOKUP(Tableau2[[#This Row],[PR]],'Taux sortant'!$I$9:$S$167,COLUMN(),0),"")</f>
        <v/>
      </c>
      <c r="J1659" s="2" t="str">
        <f>IFERROR(VLOOKUP(Tableau2[[#This Row],[PR]],'Taux sortant'!$I$9:$S$167,COLUMN(),0),"")</f>
        <v/>
      </c>
      <c r="K1659" s="2" t="str">
        <f>IFERROR(VLOOKUP(Tableau2[[#This Row],[PR]],'Taux sortant'!$I$9:$S$167,COLUMN(),0),"")</f>
        <v/>
      </c>
      <c r="L1659" s="2" t="str">
        <f>IFERROR(VLOOKUP(Tableau2[[#This Row],[PR]],'Taux sortant'!$I$9:$S$167,COLUMN(),0),"")</f>
        <v/>
      </c>
    </row>
    <row r="1660" spans="1:12" x14ac:dyDescent="0.3">
      <c r="A1660" s="1" t="s">
        <v>509</v>
      </c>
      <c r="B1660" s="1" t="s">
        <v>3211</v>
      </c>
      <c r="C1660" s="2">
        <f>IFERROR(VLOOKUP(Tableau2[[#This Row],[PR]],'Taux sortant'!$I$9:$S$167,COLUMN(),0),"")</f>
        <v>13.98</v>
      </c>
      <c r="D1660" s="2">
        <f>IFERROR(VLOOKUP(Tableau2[[#This Row],[PR]],'Taux sortant'!$I$9:$S$167,COLUMN(),0),"")</f>
        <v>11.58</v>
      </c>
      <c r="E1660" s="2">
        <f>IFERROR(VLOOKUP(Tableau2[[#This Row],[PR]],'Taux sortant'!$I$9:$S$167,COLUMN(),0),"")</f>
        <v>8.7799999999999994</v>
      </c>
      <c r="F1660" s="2">
        <f>IFERROR(VLOOKUP(Tableau2[[#This Row],[PR]],'Taux sortant'!$I$9:$S$167,COLUMN(),0),"")</f>
        <v>7.44</v>
      </c>
      <c r="G1660" s="2">
        <f>IFERROR(VLOOKUP(Tableau2[[#This Row],[PR]],'Taux sortant'!$I$9:$S$167,COLUMN(),0),"")</f>
        <v>6.29</v>
      </c>
      <c r="H1660" s="2">
        <f>IFERROR(VLOOKUP(Tableau2[[#This Row],[PR]],'Taux sortant'!$I$9:$S$167,COLUMN(),0),"")</f>
        <v>5.35</v>
      </c>
      <c r="I1660" s="2">
        <f>IFERROR(VLOOKUP(Tableau2[[#This Row],[PR]],'Taux sortant'!$I$9:$S$167,COLUMN(),0),"")</f>
        <v>4.6100000000000003</v>
      </c>
      <c r="J1660" s="2">
        <f>IFERROR(VLOOKUP(Tableau2[[#This Row],[PR]],'Taux sortant'!$I$9:$S$167,COLUMN(),0),"")</f>
        <v>0</v>
      </c>
      <c r="K1660" s="2">
        <f>IFERROR(VLOOKUP(Tableau2[[#This Row],[PR]],'Taux sortant'!$I$9:$S$167,COLUMN(),0),"")</f>
        <v>0</v>
      </c>
      <c r="L1660" s="2" t="str">
        <f>IFERROR(VLOOKUP(Tableau2[[#This Row],[PR]],'Taux sortant'!$I$9:$S$167,COLUMN(),0),"")</f>
        <v/>
      </c>
    </row>
    <row r="1661" spans="1:12" x14ac:dyDescent="0.3">
      <c r="A1661" s="1" t="s">
        <v>3264</v>
      </c>
      <c r="B1661" s="1" t="s">
        <v>3080</v>
      </c>
      <c r="C1661" s="2">
        <f>IFERROR(VLOOKUP(Tableau2[[#This Row],[PR]],'Taux sortant'!$I$9:$S$167,COLUMN(),0),"")</f>
        <v>14.55</v>
      </c>
      <c r="D1661" s="2">
        <f>IFERROR(VLOOKUP(Tableau2[[#This Row],[PR]],'Taux sortant'!$I$9:$S$167,COLUMN(),0),"")</f>
        <v>12.11</v>
      </c>
      <c r="E1661" s="2">
        <f>IFERROR(VLOOKUP(Tableau2[[#This Row],[PR]],'Taux sortant'!$I$9:$S$167,COLUMN(),0),"")</f>
        <v>9.24</v>
      </c>
      <c r="F1661" s="2">
        <f>IFERROR(VLOOKUP(Tableau2[[#This Row],[PR]],'Taux sortant'!$I$9:$S$167,COLUMN(),0),"")</f>
        <v>7.86</v>
      </c>
      <c r="G1661" s="2">
        <f>IFERROR(VLOOKUP(Tableau2[[#This Row],[PR]],'Taux sortant'!$I$9:$S$167,COLUMN(),0),"")</f>
        <v>6.7</v>
      </c>
      <c r="H1661" s="2">
        <f>IFERROR(VLOOKUP(Tableau2[[#This Row],[PR]],'Taux sortant'!$I$9:$S$167,COLUMN(),0),"")</f>
        <v>5.73</v>
      </c>
      <c r="I1661" s="2">
        <f>IFERROR(VLOOKUP(Tableau2[[#This Row],[PR]],'Taux sortant'!$I$9:$S$167,COLUMN(),0),"")</f>
        <v>4.97</v>
      </c>
      <c r="J1661" s="2">
        <f>IFERROR(VLOOKUP(Tableau2[[#This Row],[PR]],'Taux sortant'!$I$9:$S$167,COLUMN(),0),"")</f>
        <v>0</v>
      </c>
      <c r="K1661" s="2">
        <f>IFERROR(VLOOKUP(Tableau2[[#This Row],[PR]],'Taux sortant'!$I$9:$S$167,COLUMN(),0),"")</f>
        <v>0</v>
      </c>
      <c r="L1661" s="2" t="str">
        <f>IFERROR(VLOOKUP(Tableau2[[#This Row],[PR]],'Taux sortant'!$I$9:$S$167,COLUMN(),0),"")</f>
        <v/>
      </c>
    </row>
    <row r="1662" spans="1:12" x14ac:dyDescent="0.3">
      <c r="A1662" s="1" t="s">
        <v>3266</v>
      </c>
      <c r="B1662" s="1" t="s">
        <v>3134</v>
      </c>
      <c r="C1662" s="2">
        <f>IFERROR(VLOOKUP(Tableau2[[#This Row],[PR]],'Taux sortant'!$I$9:$S$167,COLUMN(),0),"")</f>
        <v>15.34</v>
      </c>
      <c r="D1662" s="2">
        <f>IFERROR(VLOOKUP(Tableau2[[#This Row],[PR]],'Taux sortant'!$I$9:$S$167,COLUMN(),0),"")</f>
        <v>12.85</v>
      </c>
      <c r="E1662" s="2">
        <f>IFERROR(VLOOKUP(Tableau2[[#This Row],[PR]],'Taux sortant'!$I$9:$S$167,COLUMN(),0),"")</f>
        <v>9.94</v>
      </c>
      <c r="F1662" s="2">
        <f>IFERROR(VLOOKUP(Tableau2[[#This Row],[PR]],'Taux sortant'!$I$9:$S$167,COLUMN(),0),"")</f>
        <v>8.5399999999999991</v>
      </c>
      <c r="G1662" s="2">
        <f>IFERROR(VLOOKUP(Tableau2[[#This Row],[PR]],'Taux sortant'!$I$9:$S$167,COLUMN(),0),"")</f>
        <v>7.34</v>
      </c>
      <c r="H1662" s="2">
        <f>IFERROR(VLOOKUP(Tableau2[[#This Row],[PR]],'Taux sortant'!$I$9:$S$167,COLUMN(),0),"")</f>
        <v>6.29</v>
      </c>
      <c r="I1662" s="2">
        <f>IFERROR(VLOOKUP(Tableau2[[#This Row],[PR]],'Taux sortant'!$I$9:$S$167,COLUMN(),0),"")</f>
        <v>5.49</v>
      </c>
      <c r="J1662" s="2">
        <f>IFERROR(VLOOKUP(Tableau2[[#This Row],[PR]],'Taux sortant'!$I$9:$S$167,COLUMN(),0),"")</f>
        <v>0</v>
      </c>
      <c r="K1662" s="2">
        <f>IFERROR(VLOOKUP(Tableau2[[#This Row],[PR]],'Taux sortant'!$I$9:$S$167,COLUMN(),0),"")</f>
        <v>0</v>
      </c>
      <c r="L1662" s="2" t="str">
        <f>IFERROR(VLOOKUP(Tableau2[[#This Row],[PR]],'Taux sortant'!$I$9:$S$167,COLUMN(),0),"")</f>
        <v/>
      </c>
    </row>
    <row r="1663" spans="1:12" x14ac:dyDescent="0.3">
      <c r="A1663" s="1" t="s">
        <v>1649</v>
      </c>
      <c r="B1663" s="1" t="s">
        <v>1535</v>
      </c>
      <c r="C1663" s="2">
        <f>IFERROR(VLOOKUP(Tableau2[[#This Row],[PR]],'Taux sortant'!$I$9:$S$167,COLUMN(),0),"")</f>
        <v>32.31</v>
      </c>
      <c r="D1663" s="2">
        <f>IFERROR(VLOOKUP(Tableau2[[#This Row],[PR]],'Taux sortant'!$I$9:$S$167,COLUMN(),0),"")</f>
        <v>25.84</v>
      </c>
      <c r="E1663" s="2">
        <f>IFERROR(VLOOKUP(Tableau2[[#This Row],[PR]],'Taux sortant'!$I$9:$S$167,COLUMN(),0),"")</f>
        <v>18.78</v>
      </c>
      <c r="F1663" s="2">
        <f>IFERROR(VLOOKUP(Tableau2[[#This Row],[PR]],'Taux sortant'!$I$9:$S$167,COLUMN(),0),"")</f>
        <v>15.36</v>
      </c>
      <c r="G1663" s="2">
        <f>IFERROR(VLOOKUP(Tableau2[[#This Row],[PR]],'Taux sortant'!$I$9:$S$167,COLUMN(),0),"")</f>
        <v>12.71</v>
      </c>
      <c r="H1663" s="2">
        <f>IFERROR(VLOOKUP(Tableau2[[#This Row],[PR]],'Taux sortant'!$I$9:$S$167,COLUMN(),0),"")</f>
        <v>10.58</v>
      </c>
      <c r="I1663" s="2">
        <f>IFERROR(VLOOKUP(Tableau2[[#This Row],[PR]],'Taux sortant'!$I$9:$S$167,COLUMN(),0),"")</f>
        <v>9.08</v>
      </c>
      <c r="J1663" s="2">
        <f>IFERROR(VLOOKUP(Tableau2[[#This Row],[PR]],'Taux sortant'!$I$9:$S$167,COLUMN(),0),"")</f>
        <v>0</v>
      </c>
      <c r="K1663" s="2">
        <f>IFERROR(VLOOKUP(Tableau2[[#This Row],[PR]],'Taux sortant'!$I$9:$S$167,COLUMN(),0),"")</f>
        <v>0</v>
      </c>
      <c r="L1663" s="2" t="str">
        <f>IFERROR(VLOOKUP(Tableau2[[#This Row],[PR]],'Taux sortant'!$I$9:$S$167,COLUMN(),0),"")</f>
        <v/>
      </c>
    </row>
    <row r="1664" spans="1:12" x14ac:dyDescent="0.3">
      <c r="A1664" s="1" t="s">
        <v>1649</v>
      </c>
      <c r="B1664" s="1" t="s">
        <v>3134</v>
      </c>
      <c r="C1664" s="2">
        <f>IFERROR(VLOOKUP(Tableau2[[#This Row],[PR]],'Taux sortant'!$I$9:$S$167,COLUMN(),0),"")</f>
        <v>15.34</v>
      </c>
      <c r="D1664" s="2">
        <f>IFERROR(VLOOKUP(Tableau2[[#This Row],[PR]],'Taux sortant'!$I$9:$S$167,COLUMN(),0),"")</f>
        <v>12.85</v>
      </c>
      <c r="E1664" s="2">
        <f>IFERROR(VLOOKUP(Tableau2[[#This Row],[PR]],'Taux sortant'!$I$9:$S$167,COLUMN(),0),"")</f>
        <v>9.94</v>
      </c>
      <c r="F1664" s="2">
        <f>IFERROR(VLOOKUP(Tableau2[[#This Row],[PR]],'Taux sortant'!$I$9:$S$167,COLUMN(),0),"")</f>
        <v>8.5399999999999991</v>
      </c>
      <c r="G1664" s="2">
        <f>IFERROR(VLOOKUP(Tableau2[[#This Row],[PR]],'Taux sortant'!$I$9:$S$167,COLUMN(),0),"")</f>
        <v>7.34</v>
      </c>
      <c r="H1664" s="2">
        <f>IFERROR(VLOOKUP(Tableau2[[#This Row],[PR]],'Taux sortant'!$I$9:$S$167,COLUMN(),0),"")</f>
        <v>6.29</v>
      </c>
      <c r="I1664" s="2">
        <f>IFERROR(VLOOKUP(Tableau2[[#This Row],[PR]],'Taux sortant'!$I$9:$S$167,COLUMN(),0),"")</f>
        <v>5.49</v>
      </c>
      <c r="J1664" s="2">
        <f>IFERROR(VLOOKUP(Tableau2[[#This Row],[PR]],'Taux sortant'!$I$9:$S$167,COLUMN(),0),"")</f>
        <v>0</v>
      </c>
      <c r="K1664" s="2">
        <f>IFERROR(VLOOKUP(Tableau2[[#This Row],[PR]],'Taux sortant'!$I$9:$S$167,COLUMN(),0),"")</f>
        <v>0</v>
      </c>
      <c r="L1664" s="2" t="str">
        <f>IFERROR(VLOOKUP(Tableau2[[#This Row],[PR]],'Taux sortant'!$I$9:$S$167,COLUMN(),0),"")</f>
        <v/>
      </c>
    </row>
    <row r="1665" spans="1:12" x14ac:dyDescent="0.3">
      <c r="A1665" s="1" t="s">
        <v>512</v>
      </c>
      <c r="B1665" s="1" t="s">
        <v>8</v>
      </c>
      <c r="C1665" s="2">
        <f>IFERROR(VLOOKUP(Tableau2[[#This Row],[PR]],'Taux sortant'!$I$9:$S$167,COLUMN(),0),"")</f>
        <v>30.77</v>
      </c>
      <c r="D1665" s="2">
        <f>IFERROR(VLOOKUP(Tableau2[[#This Row],[PR]],'Taux sortant'!$I$9:$S$167,COLUMN(),0),"")</f>
        <v>22.76</v>
      </c>
      <c r="E1665" s="2">
        <f>IFERROR(VLOOKUP(Tableau2[[#This Row],[PR]],'Taux sortant'!$I$9:$S$167,COLUMN(),0),"")</f>
        <v>16.43</v>
      </c>
      <c r="F1665" s="2">
        <f>IFERROR(VLOOKUP(Tableau2[[#This Row],[PR]],'Taux sortant'!$I$9:$S$167,COLUMN(),0),"")</f>
        <v>12.46</v>
      </c>
      <c r="G1665" s="2">
        <f>IFERROR(VLOOKUP(Tableau2[[#This Row],[PR]],'Taux sortant'!$I$9:$S$167,COLUMN(),0),"")</f>
        <v>7.96</v>
      </c>
      <c r="H1665" s="2">
        <f>IFERROR(VLOOKUP(Tableau2[[#This Row],[PR]],'Taux sortant'!$I$9:$S$167,COLUMN(),0),"")</f>
        <v>5.83</v>
      </c>
      <c r="I1665" s="2">
        <f>IFERROR(VLOOKUP(Tableau2[[#This Row],[PR]],'Taux sortant'!$I$9:$S$167,COLUMN(),0),"")</f>
        <v>4.59</v>
      </c>
      <c r="J1665" s="2">
        <f>IFERROR(VLOOKUP(Tableau2[[#This Row],[PR]],'Taux sortant'!$I$9:$S$167,COLUMN(),0),"")</f>
        <v>0</v>
      </c>
      <c r="K1665" s="2">
        <f>IFERROR(VLOOKUP(Tableau2[[#This Row],[PR]],'Taux sortant'!$I$9:$S$167,COLUMN(),0),"")</f>
        <v>0</v>
      </c>
      <c r="L1665" s="2" t="str">
        <f>IFERROR(VLOOKUP(Tableau2[[#This Row],[PR]],'Taux sortant'!$I$9:$S$167,COLUMN(),0),"")</f>
        <v/>
      </c>
    </row>
    <row r="1666" spans="1:12" x14ac:dyDescent="0.3">
      <c r="A1666" s="1" t="s">
        <v>3271</v>
      </c>
      <c r="B1666" s="1" t="s">
        <v>5349</v>
      </c>
      <c r="C1666" s="2" t="str">
        <f>IFERROR(VLOOKUP(Tableau2[[#This Row],[PR]],'Taux sortant'!$I$9:$S$167,COLUMN(),0),"")</f>
        <v/>
      </c>
      <c r="D1666" s="2" t="str">
        <f>IFERROR(VLOOKUP(Tableau2[[#This Row],[PR]],'Taux sortant'!$I$9:$S$167,COLUMN(),0),"")</f>
        <v/>
      </c>
      <c r="E1666" s="2" t="str">
        <f>IFERROR(VLOOKUP(Tableau2[[#This Row],[PR]],'Taux sortant'!$I$9:$S$167,COLUMN(),0),"")</f>
        <v/>
      </c>
      <c r="F1666" s="2" t="str">
        <f>IFERROR(VLOOKUP(Tableau2[[#This Row],[PR]],'Taux sortant'!$I$9:$S$167,COLUMN(),0),"")</f>
        <v/>
      </c>
      <c r="G1666" s="2" t="str">
        <f>IFERROR(VLOOKUP(Tableau2[[#This Row],[PR]],'Taux sortant'!$I$9:$S$167,COLUMN(),0),"")</f>
        <v/>
      </c>
      <c r="H1666" s="2" t="str">
        <f>IFERROR(VLOOKUP(Tableau2[[#This Row],[PR]],'Taux sortant'!$I$9:$S$167,COLUMN(),0),"")</f>
        <v/>
      </c>
      <c r="I1666" s="2" t="str">
        <f>IFERROR(VLOOKUP(Tableau2[[#This Row],[PR]],'Taux sortant'!$I$9:$S$167,COLUMN(),0),"")</f>
        <v/>
      </c>
      <c r="J1666" s="2" t="str">
        <f>IFERROR(VLOOKUP(Tableau2[[#This Row],[PR]],'Taux sortant'!$I$9:$S$167,COLUMN(),0),"")</f>
        <v/>
      </c>
      <c r="K1666" s="2" t="str">
        <f>IFERROR(VLOOKUP(Tableau2[[#This Row],[PR]],'Taux sortant'!$I$9:$S$167,COLUMN(),0),"")</f>
        <v/>
      </c>
      <c r="L1666" s="2" t="str">
        <f>IFERROR(VLOOKUP(Tableau2[[#This Row],[PR]],'Taux sortant'!$I$9:$S$167,COLUMN(),0),"")</f>
        <v/>
      </c>
    </row>
    <row r="1667" spans="1:12" x14ac:dyDescent="0.3">
      <c r="A1667" s="1" t="s">
        <v>3271</v>
      </c>
      <c r="B1667" s="1" t="s">
        <v>5816</v>
      </c>
      <c r="C1667" s="2" t="str">
        <f>IFERROR(VLOOKUP(Tableau2[[#This Row],[PR]],'Taux sortant'!$I$9:$S$167,COLUMN(),0),"")</f>
        <v/>
      </c>
      <c r="D1667" s="2" t="str">
        <f>IFERROR(VLOOKUP(Tableau2[[#This Row],[PR]],'Taux sortant'!$I$9:$S$167,COLUMN(),0),"")</f>
        <v/>
      </c>
      <c r="E1667" s="2" t="str">
        <f>IFERROR(VLOOKUP(Tableau2[[#This Row],[PR]],'Taux sortant'!$I$9:$S$167,COLUMN(),0),"")</f>
        <v/>
      </c>
      <c r="F1667" s="2" t="str">
        <f>IFERROR(VLOOKUP(Tableau2[[#This Row],[PR]],'Taux sortant'!$I$9:$S$167,COLUMN(),0),"")</f>
        <v/>
      </c>
      <c r="G1667" s="2" t="str">
        <f>IFERROR(VLOOKUP(Tableau2[[#This Row],[PR]],'Taux sortant'!$I$9:$S$167,COLUMN(),0),"")</f>
        <v/>
      </c>
      <c r="H1667" s="2" t="str">
        <f>IFERROR(VLOOKUP(Tableau2[[#This Row],[PR]],'Taux sortant'!$I$9:$S$167,COLUMN(),0),"")</f>
        <v/>
      </c>
      <c r="I1667" s="2" t="str">
        <f>IFERROR(VLOOKUP(Tableau2[[#This Row],[PR]],'Taux sortant'!$I$9:$S$167,COLUMN(),0),"")</f>
        <v/>
      </c>
      <c r="J1667" s="2" t="str">
        <f>IFERROR(VLOOKUP(Tableau2[[#This Row],[PR]],'Taux sortant'!$I$9:$S$167,COLUMN(),0),"")</f>
        <v/>
      </c>
      <c r="K1667" s="2" t="str">
        <f>IFERROR(VLOOKUP(Tableau2[[#This Row],[PR]],'Taux sortant'!$I$9:$S$167,COLUMN(),0),"")</f>
        <v/>
      </c>
      <c r="L1667" s="2" t="str">
        <f>IFERROR(VLOOKUP(Tableau2[[#This Row],[PR]],'Taux sortant'!$I$9:$S$167,COLUMN(),0),"")</f>
        <v/>
      </c>
    </row>
    <row r="1668" spans="1:12" x14ac:dyDescent="0.3">
      <c r="A1668" s="1" t="s">
        <v>3271</v>
      </c>
      <c r="B1668" s="1" t="s">
        <v>3137</v>
      </c>
      <c r="C1668" s="2">
        <f>IFERROR(VLOOKUP(Tableau2[[#This Row],[PR]],'Taux sortant'!$I$9:$S$167,COLUMN(),0),"")</f>
        <v>14.1</v>
      </c>
      <c r="D1668" s="2">
        <f>IFERROR(VLOOKUP(Tableau2[[#This Row],[PR]],'Taux sortant'!$I$9:$S$167,COLUMN(),0),"")</f>
        <v>11.63</v>
      </c>
      <c r="E1668" s="2">
        <f>IFERROR(VLOOKUP(Tableau2[[#This Row],[PR]],'Taux sortant'!$I$9:$S$167,COLUMN(),0),"")</f>
        <v>8.8000000000000007</v>
      </c>
      <c r="F1668" s="2">
        <f>IFERROR(VLOOKUP(Tableau2[[#This Row],[PR]],'Taux sortant'!$I$9:$S$167,COLUMN(),0),"")</f>
        <v>7.43</v>
      </c>
      <c r="G1668" s="2">
        <f>IFERROR(VLOOKUP(Tableau2[[#This Row],[PR]],'Taux sortant'!$I$9:$S$167,COLUMN(),0),"")</f>
        <v>6.26</v>
      </c>
      <c r="H1668" s="2">
        <f>IFERROR(VLOOKUP(Tableau2[[#This Row],[PR]],'Taux sortant'!$I$9:$S$167,COLUMN(),0),"")</f>
        <v>5.33</v>
      </c>
      <c r="I1668" s="2">
        <f>IFERROR(VLOOKUP(Tableau2[[#This Row],[PR]],'Taux sortant'!$I$9:$S$167,COLUMN(),0),"")</f>
        <v>4.58</v>
      </c>
      <c r="J1668" s="2">
        <f>IFERROR(VLOOKUP(Tableau2[[#This Row],[PR]],'Taux sortant'!$I$9:$S$167,COLUMN(),0),"")</f>
        <v>0</v>
      </c>
      <c r="K1668" s="2">
        <f>IFERROR(VLOOKUP(Tableau2[[#This Row],[PR]],'Taux sortant'!$I$9:$S$167,COLUMN(),0),"")</f>
        <v>0</v>
      </c>
      <c r="L1668" s="2" t="str">
        <f>IFERROR(VLOOKUP(Tableau2[[#This Row],[PR]],'Taux sortant'!$I$9:$S$167,COLUMN(),0),"")</f>
        <v/>
      </c>
    </row>
    <row r="1669" spans="1:12" x14ac:dyDescent="0.3">
      <c r="A1669" s="1" t="s">
        <v>515</v>
      </c>
      <c r="B1669" s="1" t="s">
        <v>134</v>
      </c>
      <c r="C1669" s="2">
        <f>IFERROR(VLOOKUP(Tableau2[[#This Row],[PR]],'Taux sortant'!$I$9:$S$167,COLUMN(),0),"")</f>
        <v>20.07</v>
      </c>
      <c r="D1669" s="2">
        <f>IFERROR(VLOOKUP(Tableau2[[#This Row],[PR]],'Taux sortant'!$I$9:$S$167,COLUMN(),0),"")</f>
        <v>15.84</v>
      </c>
      <c r="E1669" s="2">
        <f>IFERROR(VLOOKUP(Tableau2[[#This Row],[PR]],'Taux sortant'!$I$9:$S$167,COLUMN(),0),"")</f>
        <v>11.78</v>
      </c>
      <c r="F1669" s="2">
        <f>IFERROR(VLOOKUP(Tableau2[[#This Row],[PR]],'Taux sortant'!$I$9:$S$167,COLUMN(),0),"")</f>
        <v>8.85</v>
      </c>
      <c r="G1669" s="2">
        <f>IFERROR(VLOOKUP(Tableau2[[#This Row],[PR]],'Taux sortant'!$I$9:$S$167,COLUMN(),0),"")</f>
        <v>6.72</v>
      </c>
      <c r="H1669" s="2">
        <f>IFERROR(VLOOKUP(Tableau2[[#This Row],[PR]],'Taux sortant'!$I$9:$S$167,COLUMN(),0),"")</f>
        <v>5.19</v>
      </c>
      <c r="I1669" s="2">
        <f>IFERROR(VLOOKUP(Tableau2[[#This Row],[PR]],'Taux sortant'!$I$9:$S$167,COLUMN(),0),"")</f>
        <v>4.37</v>
      </c>
      <c r="J1669" s="2">
        <f>IFERROR(VLOOKUP(Tableau2[[#This Row],[PR]],'Taux sortant'!$I$9:$S$167,COLUMN(),0),"")</f>
        <v>0</v>
      </c>
      <c r="K1669" s="2">
        <f>IFERROR(VLOOKUP(Tableau2[[#This Row],[PR]],'Taux sortant'!$I$9:$S$167,COLUMN(),0),"")</f>
        <v>0</v>
      </c>
      <c r="L1669" s="2" t="str">
        <f>IFERROR(VLOOKUP(Tableau2[[#This Row],[PR]],'Taux sortant'!$I$9:$S$167,COLUMN(),0),"")</f>
        <v/>
      </c>
    </row>
    <row r="1670" spans="1:12" x14ac:dyDescent="0.3">
      <c r="A1670" s="1" t="s">
        <v>4336</v>
      </c>
      <c r="B1670" s="1" t="s">
        <v>4147</v>
      </c>
      <c r="C1670" s="2">
        <f>IFERROR(VLOOKUP(Tableau2[[#This Row],[PR]],'Taux sortant'!$I$9:$S$167,COLUMN(),0),"")</f>
        <v>16.62</v>
      </c>
      <c r="D1670" s="2">
        <f>IFERROR(VLOOKUP(Tableau2[[#This Row],[PR]],'Taux sortant'!$I$9:$S$167,COLUMN(),0),"")</f>
        <v>14.01</v>
      </c>
      <c r="E1670" s="2">
        <f>IFERROR(VLOOKUP(Tableau2[[#This Row],[PR]],'Taux sortant'!$I$9:$S$167,COLUMN(),0),"")</f>
        <v>10.98</v>
      </c>
      <c r="F1670" s="2">
        <f>IFERROR(VLOOKUP(Tableau2[[#This Row],[PR]],'Taux sortant'!$I$9:$S$167,COLUMN(),0),"")</f>
        <v>9.49</v>
      </c>
      <c r="G1670" s="2">
        <f>IFERROR(VLOOKUP(Tableau2[[#This Row],[PR]],'Taux sortant'!$I$9:$S$167,COLUMN(),0),"")</f>
        <v>8.1199999999999992</v>
      </c>
      <c r="H1670" s="2">
        <f>IFERROR(VLOOKUP(Tableau2[[#This Row],[PR]],'Taux sortant'!$I$9:$S$167,COLUMN(),0),"")</f>
        <v>6.99</v>
      </c>
      <c r="I1670" s="2">
        <f>IFERROR(VLOOKUP(Tableau2[[#This Row],[PR]],'Taux sortant'!$I$9:$S$167,COLUMN(),0),"")</f>
        <v>6.03</v>
      </c>
      <c r="J1670" s="2">
        <f>IFERROR(VLOOKUP(Tableau2[[#This Row],[PR]],'Taux sortant'!$I$9:$S$167,COLUMN(),0),"")</f>
        <v>2466.4499999999998</v>
      </c>
      <c r="K1670" s="2">
        <f>IFERROR(VLOOKUP(Tableau2[[#This Row],[PR]],'Taux sortant'!$I$9:$S$167,COLUMN(),0),"")</f>
        <v>0</v>
      </c>
      <c r="L1670" s="2" t="str">
        <f>IFERROR(VLOOKUP(Tableau2[[#This Row],[PR]],'Taux sortant'!$I$9:$S$167,COLUMN(),0),"")</f>
        <v/>
      </c>
    </row>
    <row r="1671" spans="1:12" x14ac:dyDescent="0.3">
      <c r="A1671" s="1" t="s">
        <v>4339</v>
      </c>
      <c r="B1671" s="1" t="s">
        <v>4147</v>
      </c>
      <c r="C1671" s="2">
        <f>IFERROR(VLOOKUP(Tableau2[[#This Row],[PR]],'Taux sortant'!$I$9:$S$167,COLUMN(),0),"")</f>
        <v>16.62</v>
      </c>
      <c r="D1671" s="2">
        <f>IFERROR(VLOOKUP(Tableau2[[#This Row],[PR]],'Taux sortant'!$I$9:$S$167,COLUMN(),0),"")</f>
        <v>14.01</v>
      </c>
      <c r="E1671" s="2">
        <f>IFERROR(VLOOKUP(Tableau2[[#This Row],[PR]],'Taux sortant'!$I$9:$S$167,COLUMN(),0),"")</f>
        <v>10.98</v>
      </c>
      <c r="F1671" s="2">
        <f>IFERROR(VLOOKUP(Tableau2[[#This Row],[PR]],'Taux sortant'!$I$9:$S$167,COLUMN(),0),"")</f>
        <v>9.49</v>
      </c>
      <c r="G1671" s="2">
        <f>IFERROR(VLOOKUP(Tableau2[[#This Row],[PR]],'Taux sortant'!$I$9:$S$167,COLUMN(),0),"")</f>
        <v>8.1199999999999992</v>
      </c>
      <c r="H1671" s="2">
        <f>IFERROR(VLOOKUP(Tableau2[[#This Row],[PR]],'Taux sortant'!$I$9:$S$167,COLUMN(),0),"")</f>
        <v>6.99</v>
      </c>
      <c r="I1671" s="2">
        <f>IFERROR(VLOOKUP(Tableau2[[#This Row],[PR]],'Taux sortant'!$I$9:$S$167,COLUMN(),0),"")</f>
        <v>6.03</v>
      </c>
      <c r="J1671" s="2">
        <f>IFERROR(VLOOKUP(Tableau2[[#This Row],[PR]],'Taux sortant'!$I$9:$S$167,COLUMN(),0),"")</f>
        <v>2466.4499999999998</v>
      </c>
      <c r="K1671" s="2">
        <f>IFERROR(VLOOKUP(Tableau2[[#This Row],[PR]],'Taux sortant'!$I$9:$S$167,COLUMN(),0),"")</f>
        <v>0</v>
      </c>
      <c r="L1671" s="2" t="str">
        <f>IFERROR(VLOOKUP(Tableau2[[#This Row],[PR]],'Taux sortant'!$I$9:$S$167,COLUMN(),0),"")</f>
        <v/>
      </c>
    </row>
    <row r="1672" spans="1:12" x14ac:dyDescent="0.3">
      <c r="A1672" s="1" t="s">
        <v>518</v>
      </c>
      <c r="B1672" s="1" t="s">
        <v>53</v>
      </c>
      <c r="C1672" s="2">
        <f>IFERROR(VLOOKUP(Tableau2[[#This Row],[PR]],'Taux sortant'!$I$9:$S$167,COLUMN(),0),"")</f>
        <v>28.13</v>
      </c>
      <c r="D1672" s="2">
        <f>IFERROR(VLOOKUP(Tableau2[[#This Row],[PR]],'Taux sortant'!$I$9:$S$167,COLUMN(),0),"")</f>
        <v>22.97</v>
      </c>
      <c r="E1672" s="2">
        <f>IFERROR(VLOOKUP(Tableau2[[#This Row],[PR]],'Taux sortant'!$I$9:$S$167,COLUMN(),0),"")</f>
        <v>17.190000000000001</v>
      </c>
      <c r="F1672" s="2">
        <f>IFERROR(VLOOKUP(Tableau2[[#This Row],[PR]],'Taux sortant'!$I$9:$S$167,COLUMN(),0),"")</f>
        <v>13.88</v>
      </c>
      <c r="G1672" s="2">
        <f>IFERROR(VLOOKUP(Tableau2[[#This Row],[PR]],'Taux sortant'!$I$9:$S$167,COLUMN(),0),"")</f>
        <v>10.89</v>
      </c>
      <c r="H1672" s="2">
        <f>IFERROR(VLOOKUP(Tableau2[[#This Row],[PR]],'Taux sortant'!$I$9:$S$167,COLUMN(),0),"")</f>
        <v>7.86</v>
      </c>
      <c r="I1672" s="2">
        <f>IFERROR(VLOOKUP(Tableau2[[#This Row],[PR]],'Taux sortant'!$I$9:$S$167,COLUMN(),0),"")</f>
        <v>7.14</v>
      </c>
      <c r="J1672" s="2">
        <f>IFERROR(VLOOKUP(Tableau2[[#This Row],[PR]],'Taux sortant'!$I$9:$S$167,COLUMN(),0),"")</f>
        <v>0</v>
      </c>
      <c r="K1672" s="2">
        <f>IFERROR(VLOOKUP(Tableau2[[#This Row],[PR]],'Taux sortant'!$I$9:$S$167,COLUMN(),0),"")</f>
        <v>0</v>
      </c>
      <c r="L1672" s="2" t="str">
        <f>IFERROR(VLOOKUP(Tableau2[[#This Row],[PR]],'Taux sortant'!$I$9:$S$167,COLUMN(),0),"")</f>
        <v/>
      </c>
    </row>
    <row r="1673" spans="1:12" x14ac:dyDescent="0.3">
      <c r="A1673" s="1" t="s">
        <v>521</v>
      </c>
      <c r="B1673" s="1" t="s">
        <v>15</v>
      </c>
      <c r="C1673" s="2">
        <f>IFERROR(VLOOKUP(Tableau2[[#This Row],[PR]],'Taux sortant'!$I$9:$S$167,COLUMN(),0),"")</f>
        <v>12.05</v>
      </c>
      <c r="D1673" s="2">
        <f>IFERROR(VLOOKUP(Tableau2[[#This Row],[PR]],'Taux sortant'!$I$9:$S$167,COLUMN(),0),"")</f>
        <v>9.57</v>
      </c>
      <c r="E1673" s="2">
        <f>IFERROR(VLOOKUP(Tableau2[[#This Row],[PR]],'Taux sortant'!$I$9:$S$167,COLUMN(),0),"")</f>
        <v>6.79</v>
      </c>
      <c r="F1673" s="2">
        <f>IFERROR(VLOOKUP(Tableau2[[#This Row],[PR]],'Taux sortant'!$I$9:$S$167,COLUMN(),0),"")</f>
        <v>5.47</v>
      </c>
      <c r="G1673" s="2">
        <f>IFERROR(VLOOKUP(Tableau2[[#This Row],[PR]],'Taux sortant'!$I$9:$S$167,COLUMN(),0),"")</f>
        <v>4.49</v>
      </c>
      <c r="H1673" s="2">
        <f>IFERROR(VLOOKUP(Tableau2[[#This Row],[PR]],'Taux sortant'!$I$9:$S$167,COLUMN(),0),"")</f>
        <v>3.66</v>
      </c>
      <c r="I1673" s="2">
        <f>IFERROR(VLOOKUP(Tableau2[[#This Row],[PR]],'Taux sortant'!$I$9:$S$167,COLUMN(),0),"")</f>
        <v>3.12</v>
      </c>
      <c r="J1673" s="2">
        <f>IFERROR(VLOOKUP(Tableau2[[#This Row],[PR]],'Taux sortant'!$I$9:$S$167,COLUMN(),0),"")</f>
        <v>0</v>
      </c>
      <c r="K1673" s="2">
        <f>IFERROR(VLOOKUP(Tableau2[[#This Row],[PR]],'Taux sortant'!$I$9:$S$167,COLUMN(),0),"")</f>
        <v>0</v>
      </c>
      <c r="L1673" s="2" t="str">
        <f>IFERROR(VLOOKUP(Tableau2[[#This Row],[PR]],'Taux sortant'!$I$9:$S$167,COLUMN(),0),"")</f>
        <v/>
      </c>
    </row>
    <row r="1674" spans="1:12" x14ac:dyDescent="0.3">
      <c r="A1674" s="1" t="s">
        <v>6084</v>
      </c>
      <c r="B1674" s="1" t="s">
        <v>5825</v>
      </c>
      <c r="C1674" s="2">
        <f>IFERROR(VLOOKUP(Tableau2[[#This Row],[PR]],'Taux sortant'!$I$9:$S$167,COLUMN(),0),"")</f>
        <v>26.39</v>
      </c>
      <c r="D1674" s="2">
        <f>IFERROR(VLOOKUP(Tableau2[[#This Row],[PR]],'Taux sortant'!$I$9:$S$167,COLUMN(),0),"")</f>
        <v>23</v>
      </c>
      <c r="E1674" s="2">
        <f>IFERROR(VLOOKUP(Tableau2[[#This Row],[PR]],'Taux sortant'!$I$9:$S$167,COLUMN(),0),"")</f>
        <v>19.079999999999998</v>
      </c>
      <c r="F1674" s="2">
        <f>IFERROR(VLOOKUP(Tableau2[[#This Row],[PR]],'Taux sortant'!$I$9:$S$167,COLUMN(),0),"")</f>
        <v>17.13</v>
      </c>
      <c r="G1674" s="2">
        <f>IFERROR(VLOOKUP(Tableau2[[#This Row],[PR]],'Taux sortant'!$I$9:$S$167,COLUMN(),0),"")</f>
        <v>14.96</v>
      </c>
      <c r="H1674" s="2">
        <f>IFERROR(VLOOKUP(Tableau2[[#This Row],[PR]],'Taux sortant'!$I$9:$S$167,COLUMN(),0),"")</f>
        <v>12.83</v>
      </c>
      <c r="I1674" s="2">
        <f>IFERROR(VLOOKUP(Tableau2[[#This Row],[PR]],'Taux sortant'!$I$9:$S$167,COLUMN(),0),"")</f>
        <v>10.93</v>
      </c>
      <c r="J1674" s="2">
        <f>IFERROR(VLOOKUP(Tableau2[[#This Row],[PR]],'Taux sortant'!$I$9:$S$167,COLUMN(),0),"")</f>
        <v>0</v>
      </c>
      <c r="K1674" s="2">
        <f>IFERROR(VLOOKUP(Tableau2[[#This Row],[PR]],'Taux sortant'!$I$9:$S$167,COLUMN(),0),"")</f>
        <v>0</v>
      </c>
      <c r="L1674" s="2" t="str">
        <f>IFERROR(VLOOKUP(Tableau2[[#This Row],[PR]],'Taux sortant'!$I$9:$S$167,COLUMN(),0),"")</f>
        <v/>
      </c>
    </row>
    <row r="1675" spans="1:12" x14ac:dyDescent="0.3">
      <c r="A1675" s="1" t="s">
        <v>3274</v>
      </c>
      <c r="B1675" s="1" t="s">
        <v>3082</v>
      </c>
      <c r="C1675" s="2">
        <f>IFERROR(VLOOKUP(Tableau2[[#This Row],[PR]],'Taux sortant'!$I$9:$S$167,COLUMN(),0),"")</f>
        <v>15.9</v>
      </c>
      <c r="D1675" s="2">
        <f>IFERROR(VLOOKUP(Tableau2[[#This Row],[PR]],'Taux sortant'!$I$9:$S$167,COLUMN(),0),"")</f>
        <v>13.36</v>
      </c>
      <c r="E1675" s="2">
        <f>IFERROR(VLOOKUP(Tableau2[[#This Row],[PR]],'Taux sortant'!$I$9:$S$167,COLUMN(),0),"")</f>
        <v>10.43</v>
      </c>
      <c r="F1675" s="2">
        <f>IFERROR(VLOOKUP(Tableau2[[#This Row],[PR]],'Taux sortant'!$I$9:$S$167,COLUMN(),0),"")</f>
        <v>8.9700000000000006</v>
      </c>
      <c r="G1675" s="2">
        <f>IFERROR(VLOOKUP(Tableau2[[#This Row],[PR]],'Taux sortant'!$I$9:$S$167,COLUMN(),0),"")</f>
        <v>7.72</v>
      </c>
      <c r="H1675" s="2">
        <f>IFERROR(VLOOKUP(Tableau2[[#This Row],[PR]],'Taux sortant'!$I$9:$S$167,COLUMN(),0),"")</f>
        <v>6.68</v>
      </c>
      <c r="I1675" s="2">
        <f>IFERROR(VLOOKUP(Tableau2[[#This Row],[PR]],'Taux sortant'!$I$9:$S$167,COLUMN(),0),"")</f>
        <v>5.85</v>
      </c>
      <c r="J1675" s="2">
        <f>IFERROR(VLOOKUP(Tableau2[[#This Row],[PR]],'Taux sortant'!$I$9:$S$167,COLUMN(),0),"")</f>
        <v>0</v>
      </c>
      <c r="K1675" s="2">
        <f>IFERROR(VLOOKUP(Tableau2[[#This Row],[PR]],'Taux sortant'!$I$9:$S$167,COLUMN(),0),"")</f>
        <v>0</v>
      </c>
      <c r="L1675" s="2" t="str">
        <f>IFERROR(VLOOKUP(Tableau2[[#This Row],[PR]],'Taux sortant'!$I$9:$S$167,COLUMN(),0),"")</f>
        <v/>
      </c>
    </row>
    <row r="1676" spans="1:12" x14ac:dyDescent="0.3">
      <c r="A1676" s="1" t="s">
        <v>524</v>
      </c>
      <c r="B1676" s="1" t="s">
        <v>69</v>
      </c>
      <c r="C1676" s="2">
        <f>IFERROR(VLOOKUP(Tableau2[[#This Row],[PR]],'Taux sortant'!$I$9:$S$167,COLUMN(),0),"")</f>
        <v>23.78</v>
      </c>
      <c r="D1676" s="2">
        <f>IFERROR(VLOOKUP(Tableau2[[#This Row],[PR]],'Taux sortant'!$I$9:$S$167,COLUMN(),0),"")</f>
        <v>20.58</v>
      </c>
      <c r="E1676" s="2">
        <f>IFERROR(VLOOKUP(Tableau2[[#This Row],[PR]],'Taux sortant'!$I$9:$S$167,COLUMN(),0),"")</f>
        <v>16.13</v>
      </c>
      <c r="F1676" s="2">
        <f>IFERROR(VLOOKUP(Tableau2[[#This Row],[PR]],'Taux sortant'!$I$9:$S$167,COLUMN(),0),"")</f>
        <v>12.62</v>
      </c>
      <c r="G1676" s="2">
        <f>IFERROR(VLOOKUP(Tableau2[[#This Row],[PR]],'Taux sortant'!$I$9:$S$167,COLUMN(),0),"")</f>
        <v>9</v>
      </c>
      <c r="H1676" s="2">
        <f>IFERROR(VLOOKUP(Tableau2[[#This Row],[PR]],'Taux sortant'!$I$9:$S$167,COLUMN(),0),"")</f>
        <v>5.95</v>
      </c>
      <c r="I1676" s="2">
        <f>IFERROR(VLOOKUP(Tableau2[[#This Row],[PR]],'Taux sortant'!$I$9:$S$167,COLUMN(),0),"")</f>
        <v>4.28</v>
      </c>
      <c r="J1676" s="2">
        <f>IFERROR(VLOOKUP(Tableau2[[#This Row],[PR]],'Taux sortant'!$I$9:$S$167,COLUMN(),0),"")</f>
        <v>0</v>
      </c>
      <c r="K1676" s="2">
        <f>IFERROR(VLOOKUP(Tableau2[[#This Row],[PR]],'Taux sortant'!$I$9:$S$167,COLUMN(),0),"")</f>
        <v>0</v>
      </c>
      <c r="L1676" s="2" t="str">
        <f>IFERROR(VLOOKUP(Tableau2[[#This Row],[PR]],'Taux sortant'!$I$9:$S$167,COLUMN(),0),"")</f>
        <v/>
      </c>
    </row>
    <row r="1677" spans="1:12" x14ac:dyDescent="0.3">
      <c r="A1677" s="1" t="s">
        <v>6603</v>
      </c>
      <c r="B1677" s="1" t="s">
        <v>6604</v>
      </c>
      <c r="C1677" s="2" t="str">
        <f>IFERROR(VLOOKUP(Tableau2[[#This Row],[PR]],'Taux sortant'!$I$9:$S$167,COLUMN(),0),"")</f>
        <v/>
      </c>
      <c r="D1677" s="2" t="str">
        <f>IFERROR(VLOOKUP(Tableau2[[#This Row],[PR]],'Taux sortant'!$I$9:$S$167,COLUMN(),0),"")</f>
        <v/>
      </c>
      <c r="E1677" s="2" t="str">
        <f>IFERROR(VLOOKUP(Tableau2[[#This Row],[PR]],'Taux sortant'!$I$9:$S$167,COLUMN(),0),"")</f>
        <v/>
      </c>
      <c r="F1677" s="2" t="str">
        <f>IFERROR(VLOOKUP(Tableau2[[#This Row],[PR]],'Taux sortant'!$I$9:$S$167,COLUMN(),0),"")</f>
        <v/>
      </c>
      <c r="G1677" s="2" t="str">
        <f>IFERROR(VLOOKUP(Tableau2[[#This Row],[PR]],'Taux sortant'!$I$9:$S$167,COLUMN(),0),"")</f>
        <v/>
      </c>
      <c r="H1677" s="2" t="str">
        <f>IFERROR(VLOOKUP(Tableau2[[#This Row],[PR]],'Taux sortant'!$I$9:$S$167,COLUMN(),0),"")</f>
        <v/>
      </c>
      <c r="I1677" s="2" t="str">
        <f>IFERROR(VLOOKUP(Tableau2[[#This Row],[PR]],'Taux sortant'!$I$9:$S$167,COLUMN(),0),"")</f>
        <v/>
      </c>
      <c r="J1677" s="2" t="str">
        <f>IFERROR(VLOOKUP(Tableau2[[#This Row],[PR]],'Taux sortant'!$I$9:$S$167,COLUMN(),0),"")</f>
        <v/>
      </c>
      <c r="K1677" s="2" t="str">
        <f>IFERROR(VLOOKUP(Tableau2[[#This Row],[PR]],'Taux sortant'!$I$9:$S$167,COLUMN(),0),"")</f>
        <v/>
      </c>
      <c r="L1677" s="2" t="str">
        <f>IFERROR(VLOOKUP(Tableau2[[#This Row],[PR]],'Taux sortant'!$I$9:$S$167,COLUMN(),0),"")</f>
        <v/>
      </c>
    </row>
    <row r="1678" spans="1:12" x14ac:dyDescent="0.3">
      <c r="A1678" s="1" t="s">
        <v>527</v>
      </c>
      <c r="B1678" s="1" t="s">
        <v>134</v>
      </c>
      <c r="C1678" s="2">
        <f>IFERROR(VLOOKUP(Tableau2[[#This Row],[PR]],'Taux sortant'!$I$9:$S$167,COLUMN(),0),"")</f>
        <v>20.07</v>
      </c>
      <c r="D1678" s="2">
        <f>IFERROR(VLOOKUP(Tableau2[[#This Row],[PR]],'Taux sortant'!$I$9:$S$167,COLUMN(),0),"")</f>
        <v>15.84</v>
      </c>
      <c r="E1678" s="2">
        <f>IFERROR(VLOOKUP(Tableau2[[#This Row],[PR]],'Taux sortant'!$I$9:$S$167,COLUMN(),0),"")</f>
        <v>11.78</v>
      </c>
      <c r="F1678" s="2">
        <f>IFERROR(VLOOKUP(Tableau2[[#This Row],[PR]],'Taux sortant'!$I$9:$S$167,COLUMN(),0),"")</f>
        <v>8.85</v>
      </c>
      <c r="G1678" s="2">
        <f>IFERROR(VLOOKUP(Tableau2[[#This Row],[PR]],'Taux sortant'!$I$9:$S$167,COLUMN(),0),"")</f>
        <v>6.72</v>
      </c>
      <c r="H1678" s="2">
        <f>IFERROR(VLOOKUP(Tableau2[[#This Row],[PR]],'Taux sortant'!$I$9:$S$167,COLUMN(),0),"")</f>
        <v>5.19</v>
      </c>
      <c r="I1678" s="2">
        <f>IFERROR(VLOOKUP(Tableau2[[#This Row],[PR]],'Taux sortant'!$I$9:$S$167,COLUMN(),0),"")</f>
        <v>4.37</v>
      </c>
      <c r="J1678" s="2">
        <f>IFERROR(VLOOKUP(Tableau2[[#This Row],[PR]],'Taux sortant'!$I$9:$S$167,COLUMN(),0),"")</f>
        <v>0</v>
      </c>
      <c r="K1678" s="2">
        <f>IFERROR(VLOOKUP(Tableau2[[#This Row],[PR]],'Taux sortant'!$I$9:$S$167,COLUMN(),0),"")</f>
        <v>0</v>
      </c>
      <c r="L1678" s="2" t="str">
        <f>IFERROR(VLOOKUP(Tableau2[[#This Row],[PR]],'Taux sortant'!$I$9:$S$167,COLUMN(),0),"")</f>
        <v/>
      </c>
    </row>
    <row r="1679" spans="1:12" x14ac:dyDescent="0.3">
      <c r="A1679" s="1" t="s">
        <v>530</v>
      </c>
      <c r="B1679" s="1" t="s">
        <v>247</v>
      </c>
      <c r="C1679" s="2">
        <f>IFERROR(VLOOKUP(Tableau2[[#This Row],[PR]],'Taux sortant'!$I$9:$S$167,COLUMN(),0),"")</f>
        <v>39.42</v>
      </c>
      <c r="D1679" s="2">
        <f>IFERROR(VLOOKUP(Tableau2[[#This Row],[PR]],'Taux sortant'!$I$9:$S$167,COLUMN(),0),"")</f>
        <v>32.03</v>
      </c>
      <c r="E1679" s="2">
        <f>IFERROR(VLOOKUP(Tableau2[[#This Row],[PR]],'Taux sortant'!$I$9:$S$167,COLUMN(),0),"")</f>
        <v>24.86</v>
      </c>
      <c r="F1679" s="2">
        <f>IFERROR(VLOOKUP(Tableau2[[#This Row],[PR]],'Taux sortant'!$I$9:$S$167,COLUMN(),0),"")</f>
        <v>20.84</v>
      </c>
      <c r="G1679" s="2">
        <f>IFERROR(VLOOKUP(Tableau2[[#This Row],[PR]],'Taux sortant'!$I$9:$S$167,COLUMN(),0),"")</f>
        <v>16.22</v>
      </c>
      <c r="H1679" s="2">
        <f>IFERROR(VLOOKUP(Tableau2[[#This Row],[PR]],'Taux sortant'!$I$9:$S$167,COLUMN(),0),"")</f>
        <v>12.79</v>
      </c>
      <c r="I1679" s="2">
        <f>IFERROR(VLOOKUP(Tableau2[[#This Row],[PR]],'Taux sortant'!$I$9:$S$167,COLUMN(),0),"")</f>
        <v>12.02</v>
      </c>
      <c r="J1679" s="2">
        <f>IFERROR(VLOOKUP(Tableau2[[#This Row],[PR]],'Taux sortant'!$I$9:$S$167,COLUMN(),0),"")</f>
        <v>0</v>
      </c>
      <c r="K1679" s="2">
        <f>IFERROR(VLOOKUP(Tableau2[[#This Row],[PR]],'Taux sortant'!$I$9:$S$167,COLUMN(),0),"")</f>
        <v>0</v>
      </c>
      <c r="L1679" s="2" t="str">
        <f>IFERROR(VLOOKUP(Tableau2[[#This Row],[PR]],'Taux sortant'!$I$9:$S$167,COLUMN(),0),"")</f>
        <v/>
      </c>
    </row>
    <row r="1680" spans="1:12" x14ac:dyDescent="0.3">
      <c r="A1680" s="1" t="s">
        <v>533</v>
      </c>
      <c r="B1680" s="1" t="s">
        <v>17</v>
      </c>
      <c r="C1680" s="2">
        <f>IFERROR(VLOOKUP(Tableau2[[#This Row],[PR]],'Taux sortant'!$I$9:$S$167,COLUMN(),0),"")</f>
        <v>15.12</v>
      </c>
      <c r="D1680" s="2">
        <f>IFERROR(VLOOKUP(Tableau2[[#This Row],[PR]],'Taux sortant'!$I$9:$S$167,COLUMN(),0),"")</f>
        <v>12.61</v>
      </c>
      <c r="E1680" s="2">
        <f>IFERROR(VLOOKUP(Tableau2[[#This Row],[PR]],'Taux sortant'!$I$9:$S$167,COLUMN(),0),"")</f>
        <v>9.7200000000000006</v>
      </c>
      <c r="F1680" s="2">
        <f>IFERROR(VLOOKUP(Tableau2[[#This Row],[PR]],'Taux sortant'!$I$9:$S$167,COLUMN(),0),"")</f>
        <v>8.27</v>
      </c>
      <c r="G1680" s="2">
        <f>IFERROR(VLOOKUP(Tableau2[[#This Row],[PR]],'Taux sortant'!$I$9:$S$167,COLUMN(),0),"")</f>
        <v>7.1</v>
      </c>
      <c r="H1680" s="2">
        <f>IFERROR(VLOOKUP(Tableau2[[#This Row],[PR]],'Taux sortant'!$I$9:$S$167,COLUMN(),0),"")</f>
        <v>6.12</v>
      </c>
      <c r="I1680" s="2">
        <f>IFERROR(VLOOKUP(Tableau2[[#This Row],[PR]],'Taux sortant'!$I$9:$S$167,COLUMN(),0),"")</f>
        <v>5.33</v>
      </c>
      <c r="J1680" s="2">
        <f>IFERROR(VLOOKUP(Tableau2[[#This Row],[PR]],'Taux sortant'!$I$9:$S$167,COLUMN(),0),"")</f>
        <v>0</v>
      </c>
      <c r="K1680" s="2">
        <f>IFERROR(VLOOKUP(Tableau2[[#This Row],[PR]],'Taux sortant'!$I$9:$S$167,COLUMN(),0),"")</f>
        <v>0</v>
      </c>
      <c r="L1680" s="2" t="str">
        <f>IFERROR(VLOOKUP(Tableau2[[#This Row],[PR]],'Taux sortant'!$I$9:$S$167,COLUMN(),0),"")</f>
        <v/>
      </c>
    </row>
    <row r="1681" spans="1:12" x14ac:dyDescent="0.3">
      <c r="A1681" s="1" t="s">
        <v>4342</v>
      </c>
      <c r="B1681" s="1" t="s">
        <v>4143</v>
      </c>
      <c r="C1681" s="2" t="str">
        <f>IFERROR(VLOOKUP(Tableau2[[#This Row],[PR]],'Taux sortant'!$I$9:$S$167,COLUMN(),0),"")</f>
        <v/>
      </c>
      <c r="D1681" s="2" t="str">
        <f>IFERROR(VLOOKUP(Tableau2[[#This Row],[PR]],'Taux sortant'!$I$9:$S$167,COLUMN(),0),"")</f>
        <v/>
      </c>
      <c r="E1681" s="2" t="str">
        <f>IFERROR(VLOOKUP(Tableau2[[#This Row],[PR]],'Taux sortant'!$I$9:$S$167,COLUMN(),0),"")</f>
        <v/>
      </c>
      <c r="F1681" s="2" t="str">
        <f>IFERROR(VLOOKUP(Tableau2[[#This Row],[PR]],'Taux sortant'!$I$9:$S$167,COLUMN(),0),"")</f>
        <v/>
      </c>
      <c r="G1681" s="2" t="str">
        <f>IFERROR(VLOOKUP(Tableau2[[#This Row],[PR]],'Taux sortant'!$I$9:$S$167,COLUMN(),0),"")</f>
        <v/>
      </c>
      <c r="H1681" s="2" t="str">
        <f>IFERROR(VLOOKUP(Tableau2[[#This Row],[PR]],'Taux sortant'!$I$9:$S$167,COLUMN(),0),"")</f>
        <v/>
      </c>
      <c r="I1681" s="2" t="str">
        <f>IFERROR(VLOOKUP(Tableau2[[#This Row],[PR]],'Taux sortant'!$I$9:$S$167,COLUMN(),0),"")</f>
        <v/>
      </c>
      <c r="J1681" s="2" t="str">
        <f>IFERROR(VLOOKUP(Tableau2[[#This Row],[PR]],'Taux sortant'!$I$9:$S$167,COLUMN(),0),"")</f>
        <v/>
      </c>
      <c r="K1681" s="2" t="str">
        <f>IFERROR(VLOOKUP(Tableau2[[#This Row],[PR]],'Taux sortant'!$I$9:$S$167,COLUMN(),0),"")</f>
        <v/>
      </c>
      <c r="L1681" s="2" t="str">
        <f>IFERROR(VLOOKUP(Tableau2[[#This Row],[PR]],'Taux sortant'!$I$9:$S$167,COLUMN(),0),"")</f>
        <v/>
      </c>
    </row>
    <row r="1682" spans="1:12" x14ac:dyDescent="0.3">
      <c r="A1682" s="1" t="s">
        <v>6605</v>
      </c>
      <c r="B1682" s="1" t="s">
        <v>6606</v>
      </c>
      <c r="C1682" s="2" t="str">
        <f>IFERROR(VLOOKUP(Tableau2[[#This Row],[PR]],'Taux sortant'!$I$9:$S$167,COLUMN(),0),"")</f>
        <v/>
      </c>
      <c r="D1682" s="2" t="str">
        <f>IFERROR(VLOOKUP(Tableau2[[#This Row],[PR]],'Taux sortant'!$I$9:$S$167,COLUMN(),0),"")</f>
        <v/>
      </c>
      <c r="E1682" s="2" t="str">
        <f>IFERROR(VLOOKUP(Tableau2[[#This Row],[PR]],'Taux sortant'!$I$9:$S$167,COLUMN(),0),"")</f>
        <v/>
      </c>
      <c r="F1682" s="2" t="str">
        <f>IFERROR(VLOOKUP(Tableau2[[#This Row],[PR]],'Taux sortant'!$I$9:$S$167,COLUMN(),0),"")</f>
        <v/>
      </c>
      <c r="G1682" s="2" t="str">
        <f>IFERROR(VLOOKUP(Tableau2[[#This Row],[PR]],'Taux sortant'!$I$9:$S$167,COLUMN(),0),"")</f>
        <v/>
      </c>
      <c r="H1682" s="2" t="str">
        <f>IFERROR(VLOOKUP(Tableau2[[#This Row],[PR]],'Taux sortant'!$I$9:$S$167,COLUMN(),0),"")</f>
        <v/>
      </c>
      <c r="I1682" s="2" t="str">
        <f>IFERROR(VLOOKUP(Tableau2[[#This Row],[PR]],'Taux sortant'!$I$9:$S$167,COLUMN(),0),"")</f>
        <v/>
      </c>
      <c r="J1682" s="2" t="str">
        <f>IFERROR(VLOOKUP(Tableau2[[#This Row],[PR]],'Taux sortant'!$I$9:$S$167,COLUMN(),0),"")</f>
        <v/>
      </c>
      <c r="K1682" s="2" t="str">
        <f>IFERROR(VLOOKUP(Tableau2[[#This Row],[PR]],'Taux sortant'!$I$9:$S$167,COLUMN(),0),"")</f>
        <v/>
      </c>
      <c r="L1682" s="2" t="str">
        <f>IFERROR(VLOOKUP(Tableau2[[#This Row],[PR]],'Taux sortant'!$I$9:$S$167,COLUMN(),0),"")</f>
        <v/>
      </c>
    </row>
    <row r="1683" spans="1:12" x14ac:dyDescent="0.3">
      <c r="A1683" s="1" t="s">
        <v>3277</v>
      </c>
      <c r="B1683" s="1" t="s">
        <v>3105</v>
      </c>
      <c r="C1683" s="2">
        <f>IFERROR(VLOOKUP(Tableau2[[#This Row],[PR]],'Taux sortant'!$I$9:$S$167,COLUMN(),0),"")</f>
        <v>12.93</v>
      </c>
      <c r="D1683" s="2">
        <f>IFERROR(VLOOKUP(Tableau2[[#This Row],[PR]],'Taux sortant'!$I$9:$S$167,COLUMN(),0),"")</f>
        <v>10.59</v>
      </c>
      <c r="E1683" s="2">
        <f>IFERROR(VLOOKUP(Tableau2[[#This Row],[PR]],'Taux sortant'!$I$9:$S$167,COLUMN(),0),"")</f>
        <v>7.91</v>
      </c>
      <c r="F1683" s="2">
        <f>IFERROR(VLOOKUP(Tableau2[[#This Row],[PR]],'Taux sortant'!$I$9:$S$167,COLUMN(),0),"")</f>
        <v>6.66</v>
      </c>
      <c r="G1683" s="2">
        <f>IFERROR(VLOOKUP(Tableau2[[#This Row],[PR]],'Taux sortant'!$I$9:$S$167,COLUMN(),0),"")</f>
        <v>5.64</v>
      </c>
      <c r="H1683" s="2">
        <f>IFERROR(VLOOKUP(Tableau2[[#This Row],[PR]],'Taux sortant'!$I$9:$S$167,COLUMN(),0),"")</f>
        <v>4.78</v>
      </c>
      <c r="I1683" s="2">
        <f>IFERROR(VLOOKUP(Tableau2[[#This Row],[PR]],'Taux sortant'!$I$9:$S$167,COLUMN(),0),"")</f>
        <v>4.1500000000000004</v>
      </c>
      <c r="J1683" s="2">
        <f>IFERROR(VLOOKUP(Tableau2[[#This Row],[PR]],'Taux sortant'!$I$9:$S$167,COLUMN(),0),"")</f>
        <v>0</v>
      </c>
      <c r="K1683" s="2">
        <f>IFERROR(VLOOKUP(Tableau2[[#This Row],[PR]],'Taux sortant'!$I$9:$S$167,COLUMN(),0),"")</f>
        <v>0</v>
      </c>
      <c r="L1683" s="2" t="str">
        <f>IFERROR(VLOOKUP(Tableau2[[#This Row],[PR]],'Taux sortant'!$I$9:$S$167,COLUMN(),0),"")</f>
        <v/>
      </c>
    </row>
    <row r="1684" spans="1:12" x14ac:dyDescent="0.3">
      <c r="A1684" s="1" t="s">
        <v>1529</v>
      </c>
      <c r="B1684" s="1" t="s">
        <v>1529</v>
      </c>
      <c r="C1684" s="2">
        <f>IFERROR(VLOOKUP(Tableau2[[#This Row],[PR]],'Taux sortant'!$I$9:$S$167,COLUMN(),0),"")</f>
        <v>8.85</v>
      </c>
      <c r="D1684" s="2">
        <f>IFERROR(VLOOKUP(Tableau2[[#This Row],[PR]],'Taux sortant'!$I$9:$S$167,COLUMN(),0),"")</f>
        <v>6.89</v>
      </c>
      <c r="E1684" s="2">
        <f>IFERROR(VLOOKUP(Tableau2[[#This Row],[PR]],'Taux sortant'!$I$9:$S$167,COLUMN(),0),"")</f>
        <v>4.7</v>
      </c>
      <c r="F1684" s="2">
        <f>IFERROR(VLOOKUP(Tableau2[[#This Row],[PR]],'Taux sortant'!$I$9:$S$167,COLUMN(),0),"")</f>
        <v>3.63</v>
      </c>
      <c r="G1684" s="2">
        <f>IFERROR(VLOOKUP(Tableau2[[#This Row],[PR]],'Taux sortant'!$I$9:$S$167,COLUMN(),0),"")</f>
        <v>2.93</v>
      </c>
      <c r="H1684" s="2">
        <f>IFERROR(VLOOKUP(Tableau2[[#This Row],[PR]],'Taux sortant'!$I$9:$S$167,COLUMN(),0),"")</f>
        <v>2.4900000000000002</v>
      </c>
      <c r="I1684" s="2">
        <f>IFERROR(VLOOKUP(Tableau2[[#This Row],[PR]],'Taux sortant'!$I$9:$S$167,COLUMN(),0),"")</f>
        <v>2.21</v>
      </c>
      <c r="J1684" s="2">
        <f>IFERROR(VLOOKUP(Tableau2[[#This Row],[PR]],'Taux sortant'!$I$9:$S$167,COLUMN(),0),"")</f>
        <v>0</v>
      </c>
      <c r="K1684" s="2">
        <f>IFERROR(VLOOKUP(Tableau2[[#This Row],[PR]],'Taux sortant'!$I$9:$S$167,COLUMN(),0),"")</f>
        <v>0</v>
      </c>
      <c r="L1684" s="2" t="str">
        <f>IFERROR(VLOOKUP(Tableau2[[#This Row],[PR]],'Taux sortant'!$I$9:$S$167,COLUMN(),0),"")</f>
        <v/>
      </c>
    </row>
    <row r="1685" spans="1:12" x14ac:dyDescent="0.3">
      <c r="A1685" s="1" t="s">
        <v>3280</v>
      </c>
      <c r="B1685" s="1" t="s">
        <v>3095</v>
      </c>
      <c r="C1685" s="2">
        <f>IFERROR(VLOOKUP(Tableau2[[#This Row],[PR]],'Taux sortant'!$I$9:$S$167,COLUMN(),0),"")</f>
        <v>15.5</v>
      </c>
      <c r="D1685" s="2">
        <f>IFERROR(VLOOKUP(Tableau2[[#This Row],[PR]],'Taux sortant'!$I$9:$S$167,COLUMN(),0),"")</f>
        <v>12.99</v>
      </c>
      <c r="E1685" s="2">
        <f>IFERROR(VLOOKUP(Tableau2[[#This Row],[PR]],'Taux sortant'!$I$9:$S$167,COLUMN(),0),"")</f>
        <v>10.07</v>
      </c>
      <c r="F1685" s="2">
        <f>IFERROR(VLOOKUP(Tableau2[[#This Row],[PR]],'Taux sortant'!$I$9:$S$167,COLUMN(),0),"")</f>
        <v>8.6</v>
      </c>
      <c r="G1685" s="2">
        <f>IFERROR(VLOOKUP(Tableau2[[#This Row],[PR]],'Taux sortant'!$I$9:$S$167,COLUMN(),0),"")</f>
        <v>7.36</v>
      </c>
      <c r="H1685" s="2">
        <f>IFERROR(VLOOKUP(Tableau2[[#This Row],[PR]],'Taux sortant'!$I$9:$S$167,COLUMN(),0),"")</f>
        <v>6.34</v>
      </c>
      <c r="I1685" s="2">
        <f>IFERROR(VLOOKUP(Tableau2[[#This Row],[PR]],'Taux sortant'!$I$9:$S$167,COLUMN(),0),"")</f>
        <v>5.51</v>
      </c>
      <c r="J1685" s="2">
        <f>IFERROR(VLOOKUP(Tableau2[[#This Row],[PR]],'Taux sortant'!$I$9:$S$167,COLUMN(),0),"")</f>
        <v>0</v>
      </c>
      <c r="K1685" s="2">
        <f>IFERROR(VLOOKUP(Tableau2[[#This Row],[PR]],'Taux sortant'!$I$9:$S$167,COLUMN(),0),"")</f>
        <v>0</v>
      </c>
      <c r="L1685" s="2" t="str">
        <f>IFERROR(VLOOKUP(Tableau2[[#This Row],[PR]],'Taux sortant'!$I$9:$S$167,COLUMN(),0),"")</f>
        <v/>
      </c>
    </row>
    <row r="1686" spans="1:12" x14ac:dyDescent="0.3">
      <c r="A1686" s="1" t="s">
        <v>536</v>
      </c>
      <c r="B1686" s="1" t="s">
        <v>265</v>
      </c>
      <c r="C1686" s="2">
        <f>IFERROR(VLOOKUP(Tableau2[[#This Row],[PR]],'Taux sortant'!$I$9:$S$167,COLUMN(),0),"")</f>
        <v>62.47</v>
      </c>
      <c r="D1686" s="2">
        <f>IFERROR(VLOOKUP(Tableau2[[#This Row],[PR]],'Taux sortant'!$I$9:$S$167,COLUMN(),0),"")</f>
        <v>53.48</v>
      </c>
      <c r="E1686" s="2">
        <f>IFERROR(VLOOKUP(Tableau2[[#This Row],[PR]],'Taux sortant'!$I$9:$S$167,COLUMN(),0),"")</f>
        <v>45.59</v>
      </c>
      <c r="F1686" s="2">
        <f>IFERROR(VLOOKUP(Tableau2[[#This Row],[PR]],'Taux sortant'!$I$9:$S$167,COLUMN(),0),"")</f>
        <v>39.54</v>
      </c>
      <c r="G1686" s="2">
        <f>IFERROR(VLOOKUP(Tableau2[[#This Row],[PR]],'Taux sortant'!$I$9:$S$167,COLUMN(),0),"")</f>
        <v>28.33</v>
      </c>
      <c r="H1686" s="2">
        <f>IFERROR(VLOOKUP(Tableau2[[#This Row],[PR]],'Taux sortant'!$I$9:$S$167,COLUMN(),0),"")</f>
        <v>20.420000000000002</v>
      </c>
      <c r="I1686" s="2">
        <f>IFERROR(VLOOKUP(Tableau2[[#This Row],[PR]],'Taux sortant'!$I$9:$S$167,COLUMN(),0),"")</f>
        <v>19.600000000000001</v>
      </c>
      <c r="J1686" s="2">
        <f>IFERROR(VLOOKUP(Tableau2[[#This Row],[PR]],'Taux sortant'!$I$9:$S$167,COLUMN(),0),"")</f>
        <v>0</v>
      </c>
      <c r="K1686" s="2">
        <f>IFERROR(VLOOKUP(Tableau2[[#This Row],[PR]],'Taux sortant'!$I$9:$S$167,COLUMN(),0),"")</f>
        <v>0</v>
      </c>
      <c r="L1686" s="2" t="str">
        <f>IFERROR(VLOOKUP(Tableau2[[#This Row],[PR]],'Taux sortant'!$I$9:$S$167,COLUMN(),0),"")</f>
        <v/>
      </c>
    </row>
    <row r="1687" spans="1:12" x14ac:dyDescent="0.3">
      <c r="A1687" s="1" t="s">
        <v>539</v>
      </c>
      <c r="B1687" s="1" t="s">
        <v>102</v>
      </c>
      <c r="C1687" s="2">
        <f>IFERROR(VLOOKUP(Tableau2[[#This Row],[PR]],'Taux sortant'!$I$9:$S$167,COLUMN(),0),"")</f>
        <v>14.5</v>
      </c>
      <c r="D1687" s="2">
        <f>IFERROR(VLOOKUP(Tableau2[[#This Row],[PR]],'Taux sortant'!$I$9:$S$167,COLUMN(),0),"")</f>
        <v>11.83</v>
      </c>
      <c r="E1687" s="2">
        <f>IFERROR(VLOOKUP(Tableau2[[#This Row],[PR]],'Taux sortant'!$I$9:$S$167,COLUMN(),0),"")</f>
        <v>8.74</v>
      </c>
      <c r="F1687" s="2">
        <f>IFERROR(VLOOKUP(Tableau2[[#This Row],[PR]],'Taux sortant'!$I$9:$S$167,COLUMN(),0),"")</f>
        <v>7.26</v>
      </c>
      <c r="G1687" s="2">
        <f>IFERROR(VLOOKUP(Tableau2[[#This Row],[PR]],'Taux sortant'!$I$9:$S$167,COLUMN(),0),"")</f>
        <v>6.21</v>
      </c>
      <c r="H1687" s="2">
        <f>IFERROR(VLOOKUP(Tableau2[[#This Row],[PR]],'Taux sortant'!$I$9:$S$167,COLUMN(),0),"")</f>
        <v>5.33</v>
      </c>
      <c r="I1687" s="2">
        <f>IFERROR(VLOOKUP(Tableau2[[#This Row],[PR]],'Taux sortant'!$I$9:$S$167,COLUMN(),0),"")</f>
        <v>4.8</v>
      </c>
      <c r="J1687" s="2">
        <f>IFERROR(VLOOKUP(Tableau2[[#This Row],[PR]],'Taux sortant'!$I$9:$S$167,COLUMN(),0),"")</f>
        <v>0</v>
      </c>
      <c r="K1687" s="2">
        <f>IFERROR(VLOOKUP(Tableau2[[#This Row],[PR]],'Taux sortant'!$I$9:$S$167,COLUMN(),0),"")</f>
        <v>0</v>
      </c>
      <c r="L1687" s="2" t="str">
        <f>IFERROR(VLOOKUP(Tableau2[[#This Row],[PR]],'Taux sortant'!$I$9:$S$167,COLUMN(),0),"")</f>
        <v/>
      </c>
    </row>
    <row r="1688" spans="1:12" x14ac:dyDescent="0.3">
      <c r="A1688" s="1" t="s">
        <v>1654</v>
      </c>
      <c r="B1688" s="1" t="s">
        <v>1572</v>
      </c>
      <c r="C1688" s="2">
        <f>IFERROR(VLOOKUP(Tableau2[[#This Row],[PR]],'Taux sortant'!$I$9:$S$167,COLUMN(),0),"")</f>
        <v>11.77</v>
      </c>
      <c r="D1688" s="2">
        <f>IFERROR(VLOOKUP(Tableau2[[#This Row],[PR]],'Taux sortant'!$I$9:$S$167,COLUMN(),0),"")</f>
        <v>9.3699999999999992</v>
      </c>
      <c r="E1688" s="2">
        <f>IFERROR(VLOOKUP(Tableau2[[#This Row],[PR]],'Taux sortant'!$I$9:$S$167,COLUMN(),0),"")</f>
        <v>6.64</v>
      </c>
      <c r="F1688" s="2">
        <f>IFERROR(VLOOKUP(Tableau2[[#This Row],[PR]],'Taux sortant'!$I$9:$S$167,COLUMN(),0),"")</f>
        <v>5.36</v>
      </c>
      <c r="G1688" s="2">
        <f>IFERROR(VLOOKUP(Tableau2[[#This Row],[PR]],'Taux sortant'!$I$9:$S$167,COLUMN(),0),"")</f>
        <v>4.43</v>
      </c>
      <c r="H1688" s="2">
        <f>IFERROR(VLOOKUP(Tableau2[[#This Row],[PR]],'Taux sortant'!$I$9:$S$167,COLUMN(),0),"")</f>
        <v>3.65</v>
      </c>
      <c r="I1688" s="2">
        <f>IFERROR(VLOOKUP(Tableau2[[#This Row],[PR]],'Taux sortant'!$I$9:$S$167,COLUMN(),0),"")</f>
        <v>3.13</v>
      </c>
      <c r="J1688" s="2">
        <f>IFERROR(VLOOKUP(Tableau2[[#This Row],[PR]],'Taux sortant'!$I$9:$S$167,COLUMN(),0),"")</f>
        <v>0</v>
      </c>
      <c r="K1688" s="2">
        <f>IFERROR(VLOOKUP(Tableau2[[#This Row],[PR]],'Taux sortant'!$I$9:$S$167,COLUMN(),0),"")</f>
        <v>0</v>
      </c>
      <c r="L1688" s="2" t="str">
        <f>IFERROR(VLOOKUP(Tableau2[[#This Row],[PR]],'Taux sortant'!$I$9:$S$167,COLUMN(),0),"")</f>
        <v/>
      </c>
    </row>
    <row r="1689" spans="1:12" x14ac:dyDescent="0.3">
      <c r="A1689" s="1" t="s">
        <v>542</v>
      </c>
      <c r="B1689" s="1" t="s">
        <v>219</v>
      </c>
      <c r="C1689" s="2">
        <f>IFERROR(VLOOKUP(Tableau2[[#This Row],[PR]],'Taux sortant'!$I$9:$S$167,COLUMN(),0),"")</f>
        <v>12.63</v>
      </c>
      <c r="D1689" s="2">
        <f>IFERROR(VLOOKUP(Tableau2[[#This Row],[PR]],'Taux sortant'!$I$9:$S$167,COLUMN(),0),"")</f>
        <v>10.14</v>
      </c>
      <c r="E1689" s="2">
        <f>IFERROR(VLOOKUP(Tableau2[[#This Row],[PR]],'Taux sortant'!$I$9:$S$167,COLUMN(),0),"")</f>
        <v>7.31</v>
      </c>
      <c r="F1689" s="2">
        <f>IFERROR(VLOOKUP(Tableau2[[#This Row],[PR]],'Taux sortant'!$I$9:$S$167,COLUMN(),0),"")</f>
        <v>5.96</v>
      </c>
      <c r="G1689" s="2">
        <f>IFERROR(VLOOKUP(Tableau2[[#This Row],[PR]],'Taux sortant'!$I$9:$S$167,COLUMN(),0),"")</f>
        <v>4.9800000000000004</v>
      </c>
      <c r="H1689" s="2">
        <f>IFERROR(VLOOKUP(Tableau2[[#This Row],[PR]],'Taux sortant'!$I$9:$S$167,COLUMN(),0),"")</f>
        <v>4.2</v>
      </c>
      <c r="I1689" s="2">
        <f>IFERROR(VLOOKUP(Tableau2[[#This Row],[PR]],'Taux sortant'!$I$9:$S$167,COLUMN(),0),"")</f>
        <v>3.68</v>
      </c>
      <c r="J1689" s="2">
        <f>IFERROR(VLOOKUP(Tableau2[[#This Row],[PR]],'Taux sortant'!$I$9:$S$167,COLUMN(),0),"")</f>
        <v>0</v>
      </c>
      <c r="K1689" s="2">
        <f>IFERROR(VLOOKUP(Tableau2[[#This Row],[PR]],'Taux sortant'!$I$9:$S$167,COLUMN(),0),"")</f>
        <v>0</v>
      </c>
      <c r="L1689" s="2" t="str">
        <f>IFERROR(VLOOKUP(Tableau2[[#This Row],[PR]],'Taux sortant'!$I$9:$S$167,COLUMN(),0),"")</f>
        <v/>
      </c>
    </row>
    <row r="1690" spans="1:12" x14ac:dyDescent="0.3">
      <c r="A1690" s="1" t="s">
        <v>4344</v>
      </c>
      <c r="B1690" s="1" t="s">
        <v>4174</v>
      </c>
      <c r="C1690" s="2">
        <f>IFERROR(VLOOKUP(Tableau2[[#This Row],[PR]],'Taux sortant'!$I$9:$S$167,COLUMN(),0),"")</f>
        <v>18.22</v>
      </c>
      <c r="D1690" s="2">
        <f>IFERROR(VLOOKUP(Tableau2[[#This Row],[PR]],'Taux sortant'!$I$9:$S$167,COLUMN(),0),"")</f>
        <v>15.54</v>
      </c>
      <c r="E1690" s="2">
        <f>IFERROR(VLOOKUP(Tableau2[[#This Row],[PR]],'Taux sortant'!$I$9:$S$167,COLUMN(),0),"")</f>
        <v>12.42</v>
      </c>
      <c r="F1690" s="2">
        <f>IFERROR(VLOOKUP(Tableau2[[#This Row],[PR]],'Taux sortant'!$I$9:$S$167,COLUMN(),0),"")</f>
        <v>10.85</v>
      </c>
      <c r="G1690" s="2">
        <f>IFERROR(VLOOKUP(Tableau2[[#This Row],[PR]],'Taux sortant'!$I$9:$S$167,COLUMN(),0),"")</f>
        <v>9.4499999999999993</v>
      </c>
      <c r="H1690" s="2">
        <f>IFERROR(VLOOKUP(Tableau2[[#This Row],[PR]],'Taux sortant'!$I$9:$S$167,COLUMN(),0),"")</f>
        <v>8.27</v>
      </c>
      <c r="I1690" s="2">
        <f>IFERROR(VLOOKUP(Tableau2[[#This Row],[PR]],'Taux sortant'!$I$9:$S$167,COLUMN(),0),"")</f>
        <v>7.27</v>
      </c>
      <c r="J1690" s="2">
        <f>IFERROR(VLOOKUP(Tableau2[[#This Row],[PR]],'Taux sortant'!$I$9:$S$167,COLUMN(),0),"")</f>
        <v>0</v>
      </c>
      <c r="K1690" s="2">
        <f>IFERROR(VLOOKUP(Tableau2[[#This Row],[PR]],'Taux sortant'!$I$9:$S$167,COLUMN(),0),"")</f>
        <v>0</v>
      </c>
      <c r="L1690" s="2" t="str">
        <f>IFERROR(VLOOKUP(Tableau2[[#This Row],[PR]],'Taux sortant'!$I$9:$S$167,COLUMN(),0),"")</f>
        <v/>
      </c>
    </row>
    <row r="1691" spans="1:12" x14ac:dyDescent="0.3">
      <c r="A1691" s="1" t="s">
        <v>545</v>
      </c>
      <c r="B1691" s="1" t="s">
        <v>372</v>
      </c>
      <c r="C1691" s="2">
        <f>IFERROR(VLOOKUP(Tableau2[[#This Row],[PR]],'Taux sortant'!$I$9:$S$167,COLUMN(),0),"")</f>
        <v>35.869999999999997</v>
      </c>
      <c r="D1691" s="2">
        <f>IFERROR(VLOOKUP(Tableau2[[#This Row],[PR]],'Taux sortant'!$I$9:$S$167,COLUMN(),0),"")</f>
        <v>28.1</v>
      </c>
      <c r="E1691" s="2">
        <f>IFERROR(VLOOKUP(Tableau2[[#This Row],[PR]],'Taux sortant'!$I$9:$S$167,COLUMN(),0),"")</f>
        <v>22.11</v>
      </c>
      <c r="F1691" s="2">
        <f>IFERROR(VLOOKUP(Tableau2[[#This Row],[PR]],'Taux sortant'!$I$9:$S$167,COLUMN(),0),"")</f>
        <v>17.46</v>
      </c>
      <c r="G1691" s="2">
        <f>IFERROR(VLOOKUP(Tableau2[[#This Row],[PR]],'Taux sortant'!$I$9:$S$167,COLUMN(),0),"")</f>
        <v>13.86</v>
      </c>
      <c r="H1691" s="2">
        <f>IFERROR(VLOOKUP(Tableau2[[#This Row],[PR]],'Taux sortant'!$I$9:$S$167,COLUMN(),0),"")</f>
        <v>10.67</v>
      </c>
      <c r="I1691" s="2">
        <f>IFERROR(VLOOKUP(Tableau2[[#This Row],[PR]],'Taux sortant'!$I$9:$S$167,COLUMN(),0),"")</f>
        <v>9.92</v>
      </c>
      <c r="J1691" s="2">
        <f>IFERROR(VLOOKUP(Tableau2[[#This Row],[PR]],'Taux sortant'!$I$9:$S$167,COLUMN(),0),"")</f>
        <v>0</v>
      </c>
      <c r="K1691" s="2">
        <f>IFERROR(VLOOKUP(Tableau2[[#This Row],[PR]],'Taux sortant'!$I$9:$S$167,COLUMN(),0),"")</f>
        <v>0</v>
      </c>
      <c r="L1691" s="2" t="str">
        <f>IFERROR(VLOOKUP(Tableau2[[#This Row],[PR]],'Taux sortant'!$I$9:$S$167,COLUMN(),0),"")</f>
        <v/>
      </c>
    </row>
    <row r="1692" spans="1:12" x14ac:dyDescent="0.3">
      <c r="A1692" s="1" t="s">
        <v>1657</v>
      </c>
      <c r="B1692" s="1" t="s">
        <v>1566</v>
      </c>
      <c r="C1692" s="2" t="str">
        <f>IFERROR(VLOOKUP(Tableau2[[#This Row],[PR]],'Taux sortant'!$I$9:$S$167,COLUMN(),0),"")</f>
        <v/>
      </c>
      <c r="D1692" s="2" t="str">
        <f>IFERROR(VLOOKUP(Tableau2[[#This Row],[PR]],'Taux sortant'!$I$9:$S$167,COLUMN(),0),"")</f>
        <v/>
      </c>
      <c r="E1692" s="2" t="str">
        <f>IFERROR(VLOOKUP(Tableau2[[#This Row],[PR]],'Taux sortant'!$I$9:$S$167,COLUMN(),0),"")</f>
        <v/>
      </c>
      <c r="F1692" s="2" t="str">
        <f>IFERROR(VLOOKUP(Tableau2[[#This Row],[PR]],'Taux sortant'!$I$9:$S$167,COLUMN(),0),"")</f>
        <v/>
      </c>
      <c r="G1692" s="2" t="str">
        <f>IFERROR(VLOOKUP(Tableau2[[#This Row],[PR]],'Taux sortant'!$I$9:$S$167,COLUMN(),0),"")</f>
        <v/>
      </c>
      <c r="H1692" s="2" t="str">
        <f>IFERROR(VLOOKUP(Tableau2[[#This Row],[PR]],'Taux sortant'!$I$9:$S$167,COLUMN(),0),"")</f>
        <v/>
      </c>
      <c r="I1692" s="2" t="str">
        <f>IFERROR(VLOOKUP(Tableau2[[#This Row],[PR]],'Taux sortant'!$I$9:$S$167,COLUMN(),0),"")</f>
        <v/>
      </c>
      <c r="J1692" s="2" t="str">
        <f>IFERROR(VLOOKUP(Tableau2[[#This Row],[PR]],'Taux sortant'!$I$9:$S$167,COLUMN(),0),"")</f>
        <v/>
      </c>
      <c r="K1692" s="2" t="str">
        <f>IFERROR(VLOOKUP(Tableau2[[#This Row],[PR]],'Taux sortant'!$I$9:$S$167,COLUMN(),0),"")</f>
        <v/>
      </c>
      <c r="L1692" s="2" t="str">
        <f>IFERROR(VLOOKUP(Tableau2[[#This Row],[PR]],'Taux sortant'!$I$9:$S$167,COLUMN(),0),"")</f>
        <v/>
      </c>
    </row>
    <row r="1693" spans="1:12" x14ac:dyDescent="0.3">
      <c r="A1693" s="1" t="s">
        <v>1660</v>
      </c>
      <c r="B1693" s="1" t="s">
        <v>1521</v>
      </c>
      <c r="C1693" s="2">
        <f>IFERROR(VLOOKUP(Tableau2[[#This Row],[PR]],'Taux sortant'!$I$9:$S$167,COLUMN(),0),"")</f>
        <v>21.64</v>
      </c>
      <c r="D1693" s="2">
        <f>IFERROR(VLOOKUP(Tableau2[[#This Row],[PR]],'Taux sortant'!$I$9:$S$167,COLUMN(),0),"")</f>
        <v>17.57</v>
      </c>
      <c r="E1693" s="2">
        <f>IFERROR(VLOOKUP(Tableau2[[#This Row],[PR]],'Taux sortant'!$I$9:$S$167,COLUMN(),0),"")</f>
        <v>11.74</v>
      </c>
      <c r="F1693" s="2">
        <f>IFERROR(VLOOKUP(Tableau2[[#This Row],[PR]],'Taux sortant'!$I$9:$S$167,COLUMN(),0),"")</f>
        <v>9.3000000000000007</v>
      </c>
      <c r="G1693" s="2">
        <f>IFERROR(VLOOKUP(Tableau2[[#This Row],[PR]],'Taux sortant'!$I$9:$S$167,COLUMN(),0),"")</f>
        <v>7.56</v>
      </c>
      <c r="H1693" s="2">
        <f>IFERROR(VLOOKUP(Tableau2[[#This Row],[PR]],'Taux sortant'!$I$9:$S$167,COLUMN(),0),"")</f>
        <v>5.09</v>
      </c>
      <c r="I1693" s="2">
        <f>IFERROR(VLOOKUP(Tableau2[[#This Row],[PR]],'Taux sortant'!$I$9:$S$167,COLUMN(),0),"")</f>
        <v>4.7300000000000004</v>
      </c>
      <c r="J1693" s="2">
        <f>IFERROR(VLOOKUP(Tableau2[[#This Row],[PR]],'Taux sortant'!$I$9:$S$167,COLUMN(),0),"")</f>
        <v>0</v>
      </c>
      <c r="K1693" s="2">
        <f>IFERROR(VLOOKUP(Tableau2[[#This Row],[PR]],'Taux sortant'!$I$9:$S$167,COLUMN(),0),"")</f>
        <v>0</v>
      </c>
      <c r="L1693" s="2" t="str">
        <f>IFERROR(VLOOKUP(Tableau2[[#This Row],[PR]],'Taux sortant'!$I$9:$S$167,COLUMN(),0),"")</f>
        <v/>
      </c>
    </row>
    <row r="1694" spans="1:12" x14ac:dyDescent="0.3">
      <c r="A1694" s="1" t="s">
        <v>3282</v>
      </c>
      <c r="B1694" s="1" t="s">
        <v>3115</v>
      </c>
      <c r="C1694" s="2">
        <f>IFERROR(VLOOKUP(Tableau2[[#This Row],[PR]],'Taux sortant'!$I$9:$S$167,COLUMN(),0),"")</f>
        <v>16.05</v>
      </c>
      <c r="D1694" s="2">
        <f>IFERROR(VLOOKUP(Tableau2[[#This Row],[PR]],'Taux sortant'!$I$9:$S$167,COLUMN(),0),"")</f>
        <v>13.51</v>
      </c>
      <c r="E1694" s="2">
        <f>IFERROR(VLOOKUP(Tableau2[[#This Row],[PR]],'Taux sortant'!$I$9:$S$167,COLUMN(),0),"")</f>
        <v>10.52</v>
      </c>
      <c r="F1694" s="2">
        <f>IFERROR(VLOOKUP(Tableau2[[#This Row],[PR]],'Taux sortant'!$I$9:$S$167,COLUMN(),0),"")</f>
        <v>9.0500000000000007</v>
      </c>
      <c r="G1694" s="2">
        <f>IFERROR(VLOOKUP(Tableau2[[#This Row],[PR]],'Taux sortant'!$I$9:$S$167,COLUMN(),0),"")</f>
        <v>7.8</v>
      </c>
      <c r="H1694" s="2">
        <f>IFERROR(VLOOKUP(Tableau2[[#This Row],[PR]],'Taux sortant'!$I$9:$S$167,COLUMN(),0),"")</f>
        <v>6.76</v>
      </c>
      <c r="I1694" s="2">
        <f>IFERROR(VLOOKUP(Tableau2[[#This Row],[PR]],'Taux sortant'!$I$9:$S$167,COLUMN(),0),"")</f>
        <v>5.92</v>
      </c>
      <c r="J1694" s="2">
        <f>IFERROR(VLOOKUP(Tableau2[[#This Row],[PR]],'Taux sortant'!$I$9:$S$167,COLUMN(),0),"")</f>
        <v>0</v>
      </c>
      <c r="K1694" s="2">
        <f>IFERROR(VLOOKUP(Tableau2[[#This Row],[PR]],'Taux sortant'!$I$9:$S$167,COLUMN(),0),"")</f>
        <v>0</v>
      </c>
      <c r="L1694" s="2" t="str">
        <f>IFERROR(VLOOKUP(Tableau2[[#This Row],[PR]],'Taux sortant'!$I$9:$S$167,COLUMN(),0),"")</f>
        <v/>
      </c>
    </row>
    <row r="1695" spans="1:12" x14ac:dyDescent="0.3">
      <c r="A1695" s="1" t="s">
        <v>3285</v>
      </c>
      <c r="B1695" s="1" t="s">
        <v>3169</v>
      </c>
      <c r="C1695" s="2">
        <f>IFERROR(VLOOKUP(Tableau2[[#This Row],[PR]],'Taux sortant'!$I$9:$S$167,COLUMN(),0),"")</f>
        <v>15.12</v>
      </c>
      <c r="D1695" s="2">
        <f>IFERROR(VLOOKUP(Tableau2[[#This Row],[PR]],'Taux sortant'!$I$9:$S$167,COLUMN(),0),"")</f>
        <v>12.61</v>
      </c>
      <c r="E1695" s="2">
        <f>IFERROR(VLOOKUP(Tableau2[[#This Row],[PR]],'Taux sortant'!$I$9:$S$167,COLUMN(),0),"")</f>
        <v>9.7200000000000006</v>
      </c>
      <c r="F1695" s="2">
        <f>IFERROR(VLOOKUP(Tableau2[[#This Row],[PR]],'Taux sortant'!$I$9:$S$167,COLUMN(),0),"")</f>
        <v>8.27</v>
      </c>
      <c r="G1695" s="2">
        <f>IFERROR(VLOOKUP(Tableau2[[#This Row],[PR]],'Taux sortant'!$I$9:$S$167,COLUMN(),0),"")</f>
        <v>7.1</v>
      </c>
      <c r="H1695" s="2">
        <f>IFERROR(VLOOKUP(Tableau2[[#This Row],[PR]],'Taux sortant'!$I$9:$S$167,COLUMN(),0),"")</f>
        <v>6.12</v>
      </c>
      <c r="I1695" s="2">
        <f>IFERROR(VLOOKUP(Tableau2[[#This Row],[PR]],'Taux sortant'!$I$9:$S$167,COLUMN(),0),"")</f>
        <v>5.33</v>
      </c>
      <c r="J1695" s="2">
        <f>IFERROR(VLOOKUP(Tableau2[[#This Row],[PR]],'Taux sortant'!$I$9:$S$167,COLUMN(),0),"")</f>
        <v>0</v>
      </c>
      <c r="K1695" s="2">
        <f>IFERROR(VLOOKUP(Tableau2[[#This Row],[PR]],'Taux sortant'!$I$9:$S$167,COLUMN(),0),"")</f>
        <v>0</v>
      </c>
      <c r="L1695" s="2" t="str">
        <f>IFERROR(VLOOKUP(Tableau2[[#This Row],[PR]],'Taux sortant'!$I$9:$S$167,COLUMN(),0),"")</f>
        <v/>
      </c>
    </row>
    <row r="1696" spans="1:12" x14ac:dyDescent="0.3">
      <c r="A1696" s="1" t="s">
        <v>3288</v>
      </c>
      <c r="B1696" s="1" t="s">
        <v>3078</v>
      </c>
      <c r="C1696" s="2">
        <f>IFERROR(VLOOKUP(Tableau2[[#This Row],[PR]],'Taux sortant'!$I$9:$S$167,COLUMN(),0),"")</f>
        <v>15.34</v>
      </c>
      <c r="D1696" s="2">
        <f>IFERROR(VLOOKUP(Tableau2[[#This Row],[PR]],'Taux sortant'!$I$9:$S$167,COLUMN(),0),"")</f>
        <v>12.85</v>
      </c>
      <c r="E1696" s="2">
        <f>IFERROR(VLOOKUP(Tableau2[[#This Row],[PR]],'Taux sortant'!$I$9:$S$167,COLUMN(),0),"")</f>
        <v>9.94</v>
      </c>
      <c r="F1696" s="2">
        <f>IFERROR(VLOOKUP(Tableau2[[#This Row],[PR]],'Taux sortant'!$I$9:$S$167,COLUMN(),0),"")</f>
        <v>8.5399999999999991</v>
      </c>
      <c r="G1696" s="2">
        <f>IFERROR(VLOOKUP(Tableau2[[#This Row],[PR]],'Taux sortant'!$I$9:$S$167,COLUMN(),0),"")</f>
        <v>7.34</v>
      </c>
      <c r="H1696" s="2">
        <f>IFERROR(VLOOKUP(Tableau2[[#This Row],[PR]],'Taux sortant'!$I$9:$S$167,COLUMN(),0),"")</f>
        <v>6.29</v>
      </c>
      <c r="I1696" s="2">
        <f>IFERROR(VLOOKUP(Tableau2[[#This Row],[PR]],'Taux sortant'!$I$9:$S$167,COLUMN(),0),"")</f>
        <v>5.49</v>
      </c>
      <c r="J1696" s="2">
        <f>IFERROR(VLOOKUP(Tableau2[[#This Row],[PR]],'Taux sortant'!$I$9:$S$167,COLUMN(),0),"")</f>
        <v>0</v>
      </c>
      <c r="K1696" s="2">
        <f>IFERROR(VLOOKUP(Tableau2[[#This Row],[PR]],'Taux sortant'!$I$9:$S$167,COLUMN(),0),"")</f>
        <v>0</v>
      </c>
      <c r="L1696" s="2" t="str">
        <f>IFERROR(VLOOKUP(Tableau2[[#This Row],[PR]],'Taux sortant'!$I$9:$S$167,COLUMN(),0),"")</f>
        <v/>
      </c>
    </row>
    <row r="1697" spans="1:12" x14ac:dyDescent="0.3">
      <c r="A1697" s="1" t="s">
        <v>3290</v>
      </c>
      <c r="B1697" s="1" t="s">
        <v>3078</v>
      </c>
      <c r="C1697" s="2">
        <f>IFERROR(VLOOKUP(Tableau2[[#This Row],[PR]],'Taux sortant'!$I$9:$S$167,COLUMN(),0),"")</f>
        <v>15.34</v>
      </c>
      <c r="D1697" s="2">
        <f>IFERROR(VLOOKUP(Tableau2[[#This Row],[PR]],'Taux sortant'!$I$9:$S$167,COLUMN(),0),"")</f>
        <v>12.85</v>
      </c>
      <c r="E1697" s="2">
        <f>IFERROR(VLOOKUP(Tableau2[[#This Row],[PR]],'Taux sortant'!$I$9:$S$167,COLUMN(),0),"")</f>
        <v>9.94</v>
      </c>
      <c r="F1697" s="2">
        <f>IFERROR(VLOOKUP(Tableau2[[#This Row],[PR]],'Taux sortant'!$I$9:$S$167,COLUMN(),0),"")</f>
        <v>8.5399999999999991</v>
      </c>
      <c r="G1697" s="2">
        <f>IFERROR(VLOOKUP(Tableau2[[#This Row],[PR]],'Taux sortant'!$I$9:$S$167,COLUMN(),0),"")</f>
        <v>7.34</v>
      </c>
      <c r="H1697" s="2">
        <f>IFERROR(VLOOKUP(Tableau2[[#This Row],[PR]],'Taux sortant'!$I$9:$S$167,COLUMN(),0),"")</f>
        <v>6.29</v>
      </c>
      <c r="I1697" s="2">
        <f>IFERROR(VLOOKUP(Tableau2[[#This Row],[PR]],'Taux sortant'!$I$9:$S$167,COLUMN(),0),"")</f>
        <v>5.49</v>
      </c>
      <c r="J1697" s="2">
        <f>IFERROR(VLOOKUP(Tableau2[[#This Row],[PR]],'Taux sortant'!$I$9:$S$167,COLUMN(),0),"")</f>
        <v>0</v>
      </c>
      <c r="K1697" s="2">
        <f>IFERROR(VLOOKUP(Tableau2[[#This Row],[PR]],'Taux sortant'!$I$9:$S$167,COLUMN(),0),"")</f>
        <v>0</v>
      </c>
      <c r="L1697" s="2" t="str">
        <f>IFERROR(VLOOKUP(Tableau2[[#This Row],[PR]],'Taux sortant'!$I$9:$S$167,COLUMN(),0),"")</f>
        <v/>
      </c>
    </row>
    <row r="1698" spans="1:12" x14ac:dyDescent="0.3">
      <c r="A1698" s="1" t="s">
        <v>1663</v>
      </c>
      <c r="B1698" s="1" t="s">
        <v>1610</v>
      </c>
      <c r="C1698" s="2">
        <f>IFERROR(VLOOKUP(Tableau2[[#This Row],[PR]],'Taux sortant'!$I$9:$S$167,COLUMN(),0),"")</f>
        <v>20.27</v>
      </c>
      <c r="D1698" s="2">
        <f>IFERROR(VLOOKUP(Tableau2[[#This Row],[PR]],'Taux sortant'!$I$9:$S$167,COLUMN(),0),"")</f>
        <v>17.12</v>
      </c>
      <c r="E1698" s="2">
        <f>IFERROR(VLOOKUP(Tableau2[[#This Row],[PR]],'Taux sortant'!$I$9:$S$167,COLUMN(),0),"")</f>
        <v>13.15</v>
      </c>
      <c r="F1698" s="2">
        <f>IFERROR(VLOOKUP(Tableau2[[#This Row],[PR]],'Taux sortant'!$I$9:$S$167,COLUMN(),0),"")</f>
        <v>9.51</v>
      </c>
      <c r="G1698" s="2">
        <f>IFERROR(VLOOKUP(Tableau2[[#This Row],[PR]],'Taux sortant'!$I$9:$S$167,COLUMN(),0),"")</f>
        <v>6.45</v>
      </c>
      <c r="H1698" s="2">
        <f>IFERROR(VLOOKUP(Tableau2[[#This Row],[PR]],'Taux sortant'!$I$9:$S$167,COLUMN(),0),"")</f>
        <v>4.6399999999999997</v>
      </c>
      <c r="I1698" s="2">
        <f>IFERROR(VLOOKUP(Tableau2[[#This Row],[PR]],'Taux sortant'!$I$9:$S$167,COLUMN(),0),"")</f>
        <v>3.62</v>
      </c>
      <c r="J1698" s="2">
        <f>IFERROR(VLOOKUP(Tableau2[[#This Row],[PR]],'Taux sortant'!$I$9:$S$167,COLUMN(),0),"")</f>
        <v>0</v>
      </c>
      <c r="K1698" s="2">
        <f>IFERROR(VLOOKUP(Tableau2[[#This Row],[PR]],'Taux sortant'!$I$9:$S$167,COLUMN(),0),"")</f>
        <v>0</v>
      </c>
      <c r="L1698" s="2" t="str">
        <f>IFERROR(VLOOKUP(Tableau2[[#This Row],[PR]],'Taux sortant'!$I$9:$S$167,COLUMN(),0),"")</f>
        <v/>
      </c>
    </row>
    <row r="1699" spans="1:12" x14ac:dyDescent="0.3">
      <c r="A1699" s="1" t="s">
        <v>3292</v>
      </c>
      <c r="B1699" s="1" t="s">
        <v>3115</v>
      </c>
      <c r="C1699" s="2">
        <f>IFERROR(VLOOKUP(Tableau2[[#This Row],[PR]],'Taux sortant'!$I$9:$S$167,COLUMN(),0),"")</f>
        <v>16.05</v>
      </c>
      <c r="D1699" s="2">
        <f>IFERROR(VLOOKUP(Tableau2[[#This Row],[PR]],'Taux sortant'!$I$9:$S$167,COLUMN(),0),"")</f>
        <v>13.51</v>
      </c>
      <c r="E1699" s="2">
        <f>IFERROR(VLOOKUP(Tableau2[[#This Row],[PR]],'Taux sortant'!$I$9:$S$167,COLUMN(),0),"")</f>
        <v>10.52</v>
      </c>
      <c r="F1699" s="2">
        <f>IFERROR(VLOOKUP(Tableau2[[#This Row],[PR]],'Taux sortant'!$I$9:$S$167,COLUMN(),0),"")</f>
        <v>9.0500000000000007</v>
      </c>
      <c r="G1699" s="2">
        <f>IFERROR(VLOOKUP(Tableau2[[#This Row],[PR]],'Taux sortant'!$I$9:$S$167,COLUMN(),0),"")</f>
        <v>7.8</v>
      </c>
      <c r="H1699" s="2">
        <f>IFERROR(VLOOKUP(Tableau2[[#This Row],[PR]],'Taux sortant'!$I$9:$S$167,COLUMN(),0),"")</f>
        <v>6.76</v>
      </c>
      <c r="I1699" s="2">
        <f>IFERROR(VLOOKUP(Tableau2[[#This Row],[PR]],'Taux sortant'!$I$9:$S$167,COLUMN(),0),"")</f>
        <v>5.92</v>
      </c>
      <c r="J1699" s="2">
        <f>IFERROR(VLOOKUP(Tableau2[[#This Row],[PR]],'Taux sortant'!$I$9:$S$167,COLUMN(),0),"")</f>
        <v>0</v>
      </c>
      <c r="K1699" s="2">
        <f>IFERROR(VLOOKUP(Tableau2[[#This Row],[PR]],'Taux sortant'!$I$9:$S$167,COLUMN(),0),"")</f>
        <v>0</v>
      </c>
      <c r="L1699" s="2" t="str">
        <f>IFERROR(VLOOKUP(Tableau2[[#This Row],[PR]],'Taux sortant'!$I$9:$S$167,COLUMN(),0),"")</f>
        <v/>
      </c>
    </row>
    <row r="1700" spans="1:12" x14ac:dyDescent="0.3">
      <c r="A1700" s="1" t="s">
        <v>3295</v>
      </c>
      <c r="B1700" s="1" t="s">
        <v>3127</v>
      </c>
      <c r="C1700" s="2" t="str">
        <f>IFERROR(VLOOKUP(Tableau2[[#This Row],[PR]],'Taux sortant'!$I$9:$S$167,COLUMN(),0),"")</f>
        <v/>
      </c>
      <c r="D1700" s="2" t="str">
        <f>IFERROR(VLOOKUP(Tableau2[[#This Row],[PR]],'Taux sortant'!$I$9:$S$167,COLUMN(),0),"")</f>
        <v/>
      </c>
      <c r="E1700" s="2" t="str">
        <f>IFERROR(VLOOKUP(Tableau2[[#This Row],[PR]],'Taux sortant'!$I$9:$S$167,COLUMN(),0),"")</f>
        <v/>
      </c>
      <c r="F1700" s="2" t="str">
        <f>IFERROR(VLOOKUP(Tableau2[[#This Row],[PR]],'Taux sortant'!$I$9:$S$167,COLUMN(),0),"")</f>
        <v/>
      </c>
      <c r="G1700" s="2" t="str">
        <f>IFERROR(VLOOKUP(Tableau2[[#This Row],[PR]],'Taux sortant'!$I$9:$S$167,COLUMN(),0),"")</f>
        <v/>
      </c>
      <c r="H1700" s="2" t="str">
        <f>IFERROR(VLOOKUP(Tableau2[[#This Row],[PR]],'Taux sortant'!$I$9:$S$167,COLUMN(),0),"")</f>
        <v/>
      </c>
      <c r="I1700" s="2" t="str">
        <f>IFERROR(VLOOKUP(Tableau2[[#This Row],[PR]],'Taux sortant'!$I$9:$S$167,COLUMN(),0),"")</f>
        <v/>
      </c>
      <c r="J1700" s="2" t="str">
        <f>IFERROR(VLOOKUP(Tableau2[[#This Row],[PR]],'Taux sortant'!$I$9:$S$167,COLUMN(),0),"")</f>
        <v/>
      </c>
      <c r="K1700" s="2" t="str">
        <f>IFERROR(VLOOKUP(Tableau2[[#This Row],[PR]],'Taux sortant'!$I$9:$S$167,COLUMN(),0),"")</f>
        <v/>
      </c>
      <c r="L1700" s="2" t="str">
        <f>IFERROR(VLOOKUP(Tableau2[[#This Row],[PR]],'Taux sortant'!$I$9:$S$167,COLUMN(),0),"")</f>
        <v/>
      </c>
    </row>
    <row r="1701" spans="1:12" x14ac:dyDescent="0.3">
      <c r="A1701" s="1" t="s">
        <v>4346</v>
      </c>
      <c r="B1701" s="1" t="s">
        <v>4140</v>
      </c>
      <c r="C1701" s="2" t="str">
        <f>IFERROR(VLOOKUP(Tableau2[[#This Row],[PR]],'Taux sortant'!$I$9:$S$167,COLUMN(),0),"")</f>
        <v/>
      </c>
      <c r="D1701" s="2" t="str">
        <f>IFERROR(VLOOKUP(Tableau2[[#This Row],[PR]],'Taux sortant'!$I$9:$S$167,COLUMN(),0),"")</f>
        <v/>
      </c>
      <c r="E1701" s="2" t="str">
        <f>IFERROR(VLOOKUP(Tableau2[[#This Row],[PR]],'Taux sortant'!$I$9:$S$167,COLUMN(),0),"")</f>
        <v/>
      </c>
      <c r="F1701" s="2" t="str">
        <f>IFERROR(VLOOKUP(Tableau2[[#This Row],[PR]],'Taux sortant'!$I$9:$S$167,COLUMN(),0),"")</f>
        <v/>
      </c>
      <c r="G1701" s="2" t="str">
        <f>IFERROR(VLOOKUP(Tableau2[[#This Row],[PR]],'Taux sortant'!$I$9:$S$167,COLUMN(),0),"")</f>
        <v/>
      </c>
      <c r="H1701" s="2" t="str">
        <f>IFERROR(VLOOKUP(Tableau2[[#This Row],[PR]],'Taux sortant'!$I$9:$S$167,COLUMN(),0),"")</f>
        <v/>
      </c>
      <c r="I1701" s="2" t="str">
        <f>IFERROR(VLOOKUP(Tableau2[[#This Row],[PR]],'Taux sortant'!$I$9:$S$167,COLUMN(),0),"")</f>
        <v/>
      </c>
      <c r="J1701" s="2" t="str">
        <f>IFERROR(VLOOKUP(Tableau2[[#This Row],[PR]],'Taux sortant'!$I$9:$S$167,COLUMN(),0),"")</f>
        <v/>
      </c>
      <c r="K1701" s="2" t="str">
        <f>IFERROR(VLOOKUP(Tableau2[[#This Row],[PR]],'Taux sortant'!$I$9:$S$167,COLUMN(),0),"")</f>
        <v/>
      </c>
      <c r="L1701" s="2" t="str">
        <f>IFERROR(VLOOKUP(Tableau2[[#This Row],[PR]],'Taux sortant'!$I$9:$S$167,COLUMN(),0),"")</f>
        <v/>
      </c>
    </row>
    <row r="1702" spans="1:12" x14ac:dyDescent="0.3">
      <c r="A1702" s="1" t="s">
        <v>548</v>
      </c>
      <c r="B1702" s="1" t="s">
        <v>15</v>
      </c>
      <c r="C1702" s="2">
        <f>IFERROR(VLOOKUP(Tableau2[[#This Row],[PR]],'Taux sortant'!$I$9:$S$167,COLUMN(),0),"")</f>
        <v>12.05</v>
      </c>
      <c r="D1702" s="2">
        <f>IFERROR(VLOOKUP(Tableau2[[#This Row],[PR]],'Taux sortant'!$I$9:$S$167,COLUMN(),0),"")</f>
        <v>9.57</v>
      </c>
      <c r="E1702" s="2">
        <f>IFERROR(VLOOKUP(Tableau2[[#This Row],[PR]],'Taux sortant'!$I$9:$S$167,COLUMN(),0),"")</f>
        <v>6.79</v>
      </c>
      <c r="F1702" s="2">
        <f>IFERROR(VLOOKUP(Tableau2[[#This Row],[PR]],'Taux sortant'!$I$9:$S$167,COLUMN(),0),"")</f>
        <v>5.47</v>
      </c>
      <c r="G1702" s="2">
        <f>IFERROR(VLOOKUP(Tableau2[[#This Row],[PR]],'Taux sortant'!$I$9:$S$167,COLUMN(),0),"")</f>
        <v>4.49</v>
      </c>
      <c r="H1702" s="2">
        <f>IFERROR(VLOOKUP(Tableau2[[#This Row],[PR]],'Taux sortant'!$I$9:$S$167,COLUMN(),0),"")</f>
        <v>3.66</v>
      </c>
      <c r="I1702" s="2">
        <f>IFERROR(VLOOKUP(Tableau2[[#This Row],[PR]],'Taux sortant'!$I$9:$S$167,COLUMN(),0),"")</f>
        <v>3.12</v>
      </c>
      <c r="J1702" s="2">
        <f>IFERROR(VLOOKUP(Tableau2[[#This Row],[PR]],'Taux sortant'!$I$9:$S$167,COLUMN(),0),"")</f>
        <v>0</v>
      </c>
      <c r="K1702" s="2">
        <f>IFERROR(VLOOKUP(Tableau2[[#This Row],[PR]],'Taux sortant'!$I$9:$S$167,COLUMN(),0),"")</f>
        <v>0</v>
      </c>
      <c r="L1702" s="2" t="str">
        <f>IFERROR(VLOOKUP(Tableau2[[#This Row],[PR]],'Taux sortant'!$I$9:$S$167,COLUMN(),0),"")</f>
        <v/>
      </c>
    </row>
    <row r="1703" spans="1:12" x14ac:dyDescent="0.3">
      <c r="A1703" s="1" t="s">
        <v>5446</v>
      </c>
      <c r="B1703" s="1" t="s">
        <v>5362</v>
      </c>
      <c r="C1703" s="2" t="str">
        <f>IFERROR(VLOOKUP(Tableau2[[#This Row],[PR]],'Taux sortant'!$I$9:$S$167,COLUMN(),0),"")</f>
        <v/>
      </c>
      <c r="D1703" s="2" t="str">
        <f>IFERROR(VLOOKUP(Tableau2[[#This Row],[PR]],'Taux sortant'!$I$9:$S$167,COLUMN(),0),"")</f>
        <v/>
      </c>
      <c r="E1703" s="2" t="str">
        <f>IFERROR(VLOOKUP(Tableau2[[#This Row],[PR]],'Taux sortant'!$I$9:$S$167,COLUMN(),0),"")</f>
        <v/>
      </c>
      <c r="F1703" s="2" t="str">
        <f>IFERROR(VLOOKUP(Tableau2[[#This Row],[PR]],'Taux sortant'!$I$9:$S$167,COLUMN(),0),"")</f>
        <v/>
      </c>
      <c r="G1703" s="2" t="str">
        <f>IFERROR(VLOOKUP(Tableau2[[#This Row],[PR]],'Taux sortant'!$I$9:$S$167,COLUMN(),0),"")</f>
        <v/>
      </c>
      <c r="H1703" s="2" t="str">
        <f>IFERROR(VLOOKUP(Tableau2[[#This Row],[PR]],'Taux sortant'!$I$9:$S$167,COLUMN(),0),"")</f>
        <v/>
      </c>
      <c r="I1703" s="2" t="str">
        <f>IFERROR(VLOOKUP(Tableau2[[#This Row],[PR]],'Taux sortant'!$I$9:$S$167,COLUMN(),0),"")</f>
        <v/>
      </c>
      <c r="J1703" s="2" t="str">
        <f>IFERROR(VLOOKUP(Tableau2[[#This Row],[PR]],'Taux sortant'!$I$9:$S$167,COLUMN(),0),"")</f>
        <v/>
      </c>
      <c r="K1703" s="2" t="str">
        <f>IFERROR(VLOOKUP(Tableau2[[#This Row],[PR]],'Taux sortant'!$I$9:$S$167,COLUMN(),0),"")</f>
        <v/>
      </c>
      <c r="L1703" s="2" t="str">
        <f>IFERROR(VLOOKUP(Tableau2[[#This Row],[PR]],'Taux sortant'!$I$9:$S$167,COLUMN(),0),"")</f>
        <v/>
      </c>
    </row>
    <row r="1704" spans="1:12" x14ac:dyDescent="0.3">
      <c r="A1704" s="1" t="s">
        <v>6643</v>
      </c>
      <c r="B1704" s="1" t="s">
        <v>6644</v>
      </c>
      <c r="C1704" s="2" t="str">
        <f>IFERROR(VLOOKUP(Tableau2[[#This Row],[PR]],'Taux sortant'!$I$9:$S$167,COLUMN(),0),"")</f>
        <v/>
      </c>
      <c r="D1704" s="2" t="str">
        <f>IFERROR(VLOOKUP(Tableau2[[#This Row],[PR]],'Taux sortant'!$I$9:$S$167,COLUMN(),0),"")</f>
        <v/>
      </c>
      <c r="E1704" s="2" t="str">
        <f>IFERROR(VLOOKUP(Tableau2[[#This Row],[PR]],'Taux sortant'!$I$9:$S$167,COLUMN(),0),"")</f>
        <v/>
      </c>
      <c r="F1704" s="2" t="str">
        <f>IFERROR(VLOOKUP(Tableau2[[#This Row],[PR]],'Taux sortant'!$I$9:$S$167,COLUMN(),0),"")</f>
        <v/>
      </c>
      <c r="G1704" s="2" t="str">
        <f>IFERROR(VLOOKUP(Tableau2[[#This Row],[PR]],'Taux sortant'!$I$9:$S$167,COLUMN(),0),"")</f>
        <v/>
      </c>
      <c r="H1704" s="2" t="str">
        <f>IFERROR(VLOOKUP(Tableau2[[#This Row],[PR]],'Taux sortant'!$I$9:$S$167,COLUMN(),0),"")</f>
        <v/>
      </c>
      <c r="I1704" s="2" t="str">
        <f>IFERROR(VLOOKUP(Tableau2[[#This Row],[PR]],'Taux sortant'!$I$9:$S$167,COLUMN(),0),"")</f>
        <v/>
      </c>
      <c r="J1704" s="2" t="str">
        <f>IFERROR(VLOOKUP(Tableau2[[#This Row],[PR]],'Taux sortant'!$I$9:$S$167,COLUMN(),0),"")</f>
        <v/>
      </c>
      <c r="K1704" s="2" t="str">
        <f>IFERROR(VLOOKUP(Tableau2[[#This Row],[PR]],'Taux sortant'!$I$9:$S$167,COLUMN(),0),"")</f>
        <v/>
      </c>
      <c r="L1704" s="2" t="str">
        <f>IFERROR(VLOOKUP(Tableau2[[#This Row],[PR]],'Taux sortant'!$I$9:$S$167,COLUMN(),0),"")</f>
        <v/>
      </c>
    </row>
    <row r="1705" spans="1:12" x14ac:dyDescent="0.3">
      <c r="A1705" s="1" t="s">
        <v>551</v>
      </c>
      <c r="B1705" s="1" t="s">
        <v>37</v>
      </c>
      <c r="C1705" s="2">
        <f>IFERROR(VLOOKUP(Tableau2[[#This Row],[PR]],'Taux sortant'!$I$9:$S$167,COLUMN(),0),"")</f>
        <v>25.34</v>
      </c>
      <c r="D1705" s="2">
        <f>IFERROR(VLOOKUP(Tableau2[[#This Row],[PR]],'Taux sortant'!$I$9:$S$167,COLUMN(),0),"")</f>
        <v>21.62</v>
      </c>
      <c r="E1705" s="2">
        <f>IFERROR(VLOOKUP(Tableau2[[#This Row],[PR]],'Taux sortant'!$I$9:$S$167,COLUMN(),0),"")</f>
        <v>15.42</v>
      </c>
      <c r="F1705" s="2">
        <f>IFERROR(VLOOKUP(Tableau2[[#This Row],[PR]],'Taux sortant'!$I$9:$S$167,COLUMN(),0),"")</f>
        <v>12.6</v>
      </c>
      <c r="G1705" s="2">
        <f>IFERROR(VLOOKUP(Tableau2[[#This Row],[PR]],'Taux sortant'!$I$9:$S$167,COLUMN(),0),"")</f>
        <v>9.5500000000000007</v>
      </c>
      <c r="H1705" s="2">
        <f>IFERROR(VLOOKUP(Tableau2[[#This Row],[PR]],'Taux sortant'!$I$9:$S$167,COLUMN(),0),"")</f>
        <v>7.3</v>
      </c>
      <c r="I1705" s="2">
        <f>IFERROR(VLOOKUP(Tableau2[[#This Row],[PR]],'Taux sortant'!$I$9:$S$167,COLUMN(),0),"")</f>
        <v>6.61</v>
      </c>
      <c r="J1705" s="2">
        <f>IFERROR(VLOOKUP(Tableau2[[#This Row],[PR]],'Taux sortant'!$I$9:$S$167,COLUMN(),0),"")</f>
        <v>0</v>
      </c>
      <c r="K1705" s="2">
        <f>IFERROR(VLOOKUP(Tableau2[[#This Row],[PR]],'Taux sortant'!$I$9:$S$167,COLUMN(),0),"")</f>
        <v>0</v>
      </c>
      <c r="L1705" s="2" t="str">
        <f>IFERROR(VLOOKUP(Tableau2[[#This Row],[PR]],'Taux sortant'!$I$9:$S$167,COLUMN(),0),"")</f>
        <v/>
      </c>
    </row>
    <row r="1706" spans="1:12" x14ac:dyDescent="0.3">
      <c r="A1706" s="1" t="s">
        <v>554</v>
      </c>
      <c r="B1706" s="1" t="s">
        <v>105</v>
      </c>
      <c r="C1706" s="2">
        <f>IFERROR(VLOOKUP(Tableau2[[#This Row],[PR]],'Taux sortant'!$I$9:$S$167,COLUMN(),0),"")</f>
        <v>22.68</v>
      </c>
      <c r="D1706" s="2">
        <f>IFERROR(VLOOKUP(Tableau2[[#This Row],[PR]],'Taux sortant'!$I$9:$S$167,COLUMN(),0),"")</f>
        <v>19.600000000000001</v>
      </c>
      <c r="E1706" s="2">
        <f>IFERROR(VLOOKUP(Tableau2[[#This Row],[PR]],'Taux sortant'!$I$9:$S$167,COLUMN(),0),"")</f>
        <v>15.23</v>
      </c>
      <c r="F1706" s="2">
        <f>IFERROR(VLOOKUP(Tableau2[[#This Row],[PR]],'Taux sortant'!$I$9:$S$167,COLUMN(),0),"")</f>
        <v>11.98</v>
      </c>
      <c r="G1706" s="2">
        <f>IFERROR(VLOOKUP(Tableau2[[#This Row],[PR]],'Taux sortant'!$I$9:$S$167,COLUMN(),0),"")</f>
        <v>8.5399999999999991</v>
      </c>
      <c r="H1706" s="2">
        <f>IFERROR(VLOOKUP(Tableau2[[#This Row],[PR]],'Taux sortant'!$I$9:$S$167,COLUMN(),0),"")</f>
        <v>5.65</v>
      </c>
      <c r="I1706" s="2">
        <f>IFERROR(VLOOKUP(Tableau2[[#This Row],[PR]],'Taux sortant'!$I$9:$S$167,COLUMN(),0),"")</f>
        <v>4.07</v>
      </c>
      <c r="J1706" s="2">
        <f>IFERROR(VLOOKUP(Tableau2[[#This Row],[PR]],'Taux sortant'!$I$9:$S$167,COLUMN(),0),"")</f>
        <v>0</v>
      </c>
      <c r="K1706" s="2">
        <f>IFERROR(VLOOKUP(Tableau2[[#This Row],[PR]],'Taux sortant'!$I$9:$S$167,COLUMN(),0),"")</f>
        <v>0</v>
      </c>
      <c r="L1706" s="2" t="str">
        <f>IFERROR(VLOOKUP(Tableau2[[#This Row],[PR]],'Taux sortant'!$I$9:$S$167,COLUMN(),0),"")</f>
        <v/>
      </c>
    </row>
    <row r="1707" spans="1:12" x14ac:dyDescent="0.3">
      <c r="A1707" s="1" t="s">
        <v>557</v>
      </c>
      <c r="B1707" s="1" t="s">
        <v>61</v>
      </c>
      <c r="C1707" s="2">
        <f>IFERROR(VLOOKUP(Tableau2[[#This Row],[PR]],'Taux sortant'!$I$9:$S$167,COLUMN(),0),"")</f>
        <v>12.63</v>
      </c>
      <c r="D1707" s="2">
        <f>IFERROR(VLOOKUP(Tableau2[[#This Row],[PR]],'Taux sortant'!$I$9:$S$167,COLUMN(),0),"")</f>
        <v>10.14</v>
      </c>
      <c r="E1707" s="2">
        <f>IFERROR(VLOOKUP(Tableau2[[#This Row],[PR]],'Taux sortant'!$I$9:$S$167,COLUMN(),0),"")</f>
        <v>7.31</v>
      </c>
      <c r="F1707" s="2">
        <f>IFERROR(VLOOKUP(Tableau2[[#This Row],[PR]],'Taux sortant'!$I$9:$S$167,COLUMN(),0),"")</f>
        <v>5.96</v>
      </c>
      <c r="G1707" s="2">
        <f>IFERROR(VLOOKUP(Tableau2[[#This Row],[PR]],'Taux sortant'!$I$9:$S$167,COLUMN(),0),"")</f>
        <v>4.9800000000000004</v>
      </c>
      <c r="H1707" s="2">
        <f>IFERROR(VLOOKUP(Tableau2[[#This Row],[PR]],'Taux sortant'!$I$9:$S$167,COLUMN(),0),"")</f>
        <v>4.2</v>
      </c>
      <c r="I1707" s="2">
        <f>IFERROR(VLOOKUP(Tableau2[[#This Row],[PR]],'Taux sortant'!$I$9:$S$167,COLUMN(),0),"")</f>
        <v>3.68</v>
      </c>
      <c r="J1707" s="2">
        <f>IFERROR(VLOOKUP(Tableau2[[#This Row],[PR]],'Taux sortant'!$I$9:$S$167,COLUMN(),0),"")</f>
        <v>0</v>
      </c>
      <c r="K1707" s="2">
        <f>IFERROR(VLOOKUP(Tableau2[[#This Row],[PR]],'Taux sortant'!$I$9:$S$167,COLUMN(),0),"")</f>
        <v>0</v>
      </c>
      <c r="L1707" s="2" t="str">
        <f>IFERROR(VLOOKUP(Tableau2[[#This Row],[PR]],'Taux sortant'!$I$9:$S$167,COLUMN(),0),"")</f>
        <v/>
      </c>
    </row>
    <row r="1708" spans="1:12" x14ac:dyDescent="0.3">
      <c r="A1708" s="1" t="s">
        <v>557</v>
      </c>
      <c r="B1708" s="1" t="s">
        <v>5349</v>
      </c>
      <c r="C1708" s="2" t="str">
        <f>IFERROR(VLOOKUP(Tableau2[[#This Row],[PR]],'Taux sortant'!$I$9:$S$167,COLUMN(),0),"")</f>
        <v/>
      </c>
      <c r="D1708" s="2" t="str">
        <f>IFERROR(VLOOKUP(Tableau2[[#This Row],[PR]],'Taux sortant'!$I$9:$S$167,COLUMN(),0),"")</f>
        <v/>
      </c>
      <c r="E1708" s="2" t="str">
        <f>IFERROR(VLOOKUP(Tableau2[[#This Row],[PR]],'Taux sortant'!$I$9:$S$167,COLUMN(),0),"")</f>
        <v/>
      </c>
      <c r="F1708" s="2" t="str">
        <f>IFERROR(VLOOKUP(Tableau2[[#This Row],[PR]],'Taux sortant'!$I$9:$S$167,COLUMN(),0),"")</f>
        <v/>
      </c>
      <c r="G1708" s="2" t="str">
        <f>IFERROR(VLOOKUP(Tableau2[[#This Row],[PR]],'Taux sortant'!$I$9:$S$167,COLUMN(),0),"")</f>
        <v/>
      </c>
      <c r="H1708" s="2" t="str">
        <f>IFERROR(VLOOKUP(Tableau2[[#This Row],[PR]],'Taux sortant'!$I$9:$S$167,COLUMN(),0),"")</f>
        <v/>
      </c>
      <c r="I1708" s="2" t="str">
        <f>IFERROR(VLOOKUP(Tableau2[[#This Row],[PR]],'Taux sortant'!$I$9:$S$167,COLUMN(),0),"")</f>
        <v/>
      </c>
      <c r="J1708" s="2" t="str">
        <f>IFERROR(VLOOKUP(Tableau2[[#This Row],[PR]],'Taux sortant'!$I$9:$S$167,COLUMN(),0),"")</f>
        <v/>
      </c>
      <c r="K1708" s="2" t="str">
        <f>IFERROR(VLOOKUP(Tableau2[[#This Row],[PR]],'Taux sortant'!$I$9:$S$167,COLUMN(),0),"")</f>
        <v/>
      </c>
      <c r="L1708" s="2" t="str">
        <f>IFERROR(VLOOKUP(Tableau2[[#This Row],[PR]],'Taux sortant'!$I$9:$S$167,COLUMN(),0),"")</f>
        <v/>
      </c>
    </row>
    <row r="1709" spans="1:12" x14ac:dyDescent="0.3">
      <c r="A1709" s="1" t="s">
        <v>557</v>
      </c>
      <c r="B1709" s="1" t="s">
        <v>3137</v>
      </c>
      <c r="C1709" s="2">
        <f>IFERROR(VLOOKUP(Tableau2[[#This Row],[PR]],'Taux sortant'!$I$9:$S$167,COLUMN(),0),"")</f>
        <v>14.1</v>
      </c>
      <c r="D1709" s="2">
        <f>IFERROR(VLOOKUP(Tableau2[[#This Row],[PR]],'Taux sortant'!$I$9:$S$167,COLUMN(),0),"")</f>
        <v>11.63</v>
      </c>
      <c r="E1709" s="2">
        <f>IFERROR(VLOOKUP(Tableau2[[#This Row],[PR]],'Taux sortant'!$I$9:$S$167,COLUMN(),0),"")</f>
        <v>8.8000000000000007</v>
      </c>
      <c r="F1709" s="2">
        <f>IFERROR(VLOOKUP(Tableau2[[#This Row],[PR]],'Taux sortant'!$I$9:$S$167,COLUMN(),0),"")</f>
        <v>7.43</v>
      </c>
      <c r="G1709" s="2">
        <f>IFERROR(VLOOKUP(Tableau2[[#This Row],[PR]],'Taux sortant'!$I$9:$S$167,COLUMN(),0),"")</f>
        <v>6.26</v>
      </c>
      <c r="H1709" s="2">
        <f>IFERROR(VLOOKUP(Tableau2[[#This Row],[PR]],'Taux sortant'!$I$9:$S$167,COLUMN(),0),"")</f>
        <v>5.33</v>
      </c>
      <c r="I1709" s="2">
        <f>IFERROR(VLOOKUP(Tableau2[[#This Row],[PR]],'Taux sortant'!$I$9:$S$167,COLUMN(),0),"")</f>
        <v>4.58</v>
      </c>
      <c r="J1709" s="2">
        <f>IFERROR(VLOOKUP(Tableau2[[#This Row],[PR]],'Taux sortant'!$I$9:$S$167,COLUMN(),0),"")</f>
        <v>0</v>
      </c>
      <c r="K1709" s="2">
        <f>IFERROR(VLOOKUP(Tableau2[[#This Row],[PR]],'Taux sortant'!$I$9:$S$167,COLUMN(),0),"")</f>
        <v>0</v>
      </c>
      <c r="L1709" s="2" t="str">
        <f>IFERROR(VLOOKUP(Tableau2[[#This Row],[PR]],'Taux sortant'!$I$9:$S$167,COLUMN(),0),"")</f>
        <v/>
      </c>
    </row>
    <row r="1710" spans="1:12" x14ac:dyDescent="0.3">
      <c r="A1710" s="1" t="s">
        <v>3300</v>
      </c>
      <c r="B1710" s="1" t="s">
        <v>5349</v>
      </c>
      <c r="C1710" s="2" t="str">
        <f>IFERROR(VLOOKUP(Tableau2[[#This Row],[PR]],'Taux sortant'!$I$9:$S$167,COLUMN(),0),"")</f>
        <v/>
      </c>
      <c r="D1710" s="2" t="str">
        <f>IFERROR(VLOOKUP(Tableau2[[#This Row],[PR]],'Taux sortant'!$I$9:$S$167,COLUMN(),0),"")</f>
        <v/>
      </c>
      <c r="E1710" s="2" t="str">
        <f>IFERROR(VLOOKUP(Tableau2[[#This Row],[PR]],'Taux sortant'!$I$9:$S$167,COLUMN(),0),"")</f>
        <v/>
      </c>
      <c r="F1710" s="2" t="str">
        <f>IFERROR(VLOOKUP(Tableau2[[#This Row],[PR]],'Taux sortant'!$I$9:$S$167,COLUMN(),0),"")</f>
        <v/>
      </c>
      <c r="G1710" s="2" t="str">
        <f>IFERROR(VLOOKUP(Tableau2[[#This Row],[PR]],'Taux sortant'!$I$9:$S$167,COLUMN(),0),"")</f>
        <v/>
      </c>
      <c r="H1710" s="2" t="str">
        <f>IFERROR(VLOOKUP(Tableau2[[#This Row],[PR]],'Taux sortant'!$I$9:$S$167,COLUMN(),0),"")</f>
        <v/>
      </c>
      <c r="I1710" s="2" t="str">
        <f>IFERROR(VLOOKUP(Tableau2[[#This Row],[PR]],'Taux sortant'!$I$9:$S$167,COLUMN(),0),"")</f>
        <v/>
      </c>
      <c r="J1710" s="2" t="str">
        <f>IFERROR(VLOOKUP(Tableau2[[#This Row],[PR]],'Taux sortant'!$I$9:$S$167,COLUMN(),0),"")</f>
        <v/>
      </c>
      <c r="K1710" s="2" t="str">
        <f>IFERROR(VLOOKUP(Tableau2[[#This Row],[PR]],'Taux sortant'!$I$9:$S$167,COLUMN(),0),"")</f>
        <v/>
      </c>
      <c r="L1710" s="2" t="str">
        <f>IFERROR(VLOOKUP(Tableau2[[#This Row],[PR]],'Taux sortant'!$I$9:$S$167,COLUMN(),0),"")</f>
        <v/>
      </c>
    </row>
    <row r="1711" spans="1:12" x14ac:dyDescent="0.3">
      <c r="A1711" s="1" t="s">
        <v>3300</v>
      </c>
      <c r="B1711" s="1" t="s">
        <v>3164</v>
      </c>
      <c r="C1711" s="2">
        <f>IFERROR(VLOOKUP(Tableau2[[#This Row],[PR]],'Taux sortant'!$I$9:$S$167,COLUMN(),0),"")</f>
        <v>15.9</v>
      </c>
      <c r="D1711" s="2">
        <f>IFERROR(VLOOKUP(Tableau2[[#This Row],[PR]],'Taux sortant'!$I$9:$S$167,COLUMN(),0),"")</f>
        <v>13.36</v>
      </c>
      <c r="E1711" s="2">
        <f>IFERROR(VLOOKUP(Tableau2[[#This Row],[PR]],'Taux sortant'!$I$9:$S$167,COLUMN(),0),"")</f>
        <v>10.43</v>
      </c>
      <c r="F1711" s="2">
        <f>IFERROR(VLOOKUP(Tableau2[[#This Row],[PR]],'Taux sortant'!$I$9:$S$167,COLUMN(),0),"")</f>
        <v>8.9700000000000006</v>
      </c>
      <c r="G1711" s="2">
        <f>IFERROR(VLOOKUP(Tableau2[[#This Row],[PR]],'Taux sortant'!$I$9:$S$167,COLUMN(),0),"")</f>
        <v>7.72</v>
      </c>
      <c r="H1711" s="2">
        <f>IFERROR(VLOOKUP(Tableau2[[#This Row],[PR]],'Taux sortant'!$I$9:$S$167,COLUMN(),0),"")</f>
        <v>6.68</v>
      </c>
      <c r="I1711" s="2">
        <f>IFERROR(VLOOKUP(Tableau2[[#This Row],[PR]],'Taux sortant'!$I$9:$S$167,COLUMN(),0),"")</f>
        <v>5.85</v>
      </c>
      <c r="J1711" s="2">
        <f>IFERROR(VLOOKUP(Tableau2[[#This Row],[PR]],'Taux sortant'!$I$9:$S$167,COLUMN(),0),"")</f>
        <v>0</v>
      </c>
      <c r="K1711" s="2">
        <f>IFERROR(VLOOKUP(Tableau2[[#This Row],[PR]],'Taux sortant'!$I$9:$S$167,COLUMN(),0),"")</f>
        <v>0</v>
      </c>
      <c r="L1711" s="2" t="str">
        <f>IFERROR(VLOOKUP(Tableau2[[#This Row],[PR]],'Taux sortant'!$I$9:$S$167,COLUMN(),0),"")</f>
        <v/>
      </c>
    </row>
    <row r="1712" spans="1:12" x14ac:dyDescent="0.3">
      <c r="A1712" s="1" t="s">
        <v>3300</v>
      </c>
      <c r="B1712" s="1" t="s">
        <v>4140</v>
      </c>
      <c r="C1712" s="2" t="str">
        <f>IFERROR(VLOOKUP(Tableau2[[#This Row],[PR]],'Taux sortant'!$I$9:$S$167,COLUMN(),0),"")</f>
        <v/>
      </c>
      <c r="D1712" s="2" t="str">
        <f>IFERROR(VLOOKUP(Tableau2[[#This Row],[PR]],'Taux sortant'!$I$9:$S$167,COLUMN(),0),"")</f>
        <v/>
      </c>
      <c r="E1712" s="2" t="str">
        <f>IFERROR(VLOOKUP(Tableau2[[#This Row],[PR]],'Taux sortant'!$I$9:$S$167,COLUMN(),0),"")</f>
        <v/>
      </c>
      <c r="F1712" s="2" t="str">
        <f>IFERROR(VLOOKUP(Tableau2[[#This Row],[PR]],'Taux sortant'!$I$9:$S$167,COLUMN(),0),"")</f>
        <v/>
      </c>
      <c r="G1712" s="2" t="str">
        <f>IFERROR(VLOOKUP(Tableau2[[#This Row],[PR]],'Taux sortant'!$I$9:$S$167,COLUMN(),0),"")</f>
        <v/>
      </c>
      <c r="H1712" s="2" t="str">
        <f>IFERROR(VLOOKUP(Tableau2[[#This Row],[PR]],'Taux sortant'!$I$9:$S$167,COLUMN(),0),"")</f>
        <v/>
      </c>
      <c r="I1712" s="2" t="str">
        <f>IFERROR(VLOOKUP(Tableau2[[#This Row],[PR]],'Taux sortant'!$I$9:$S$167,COLUMN(),0),"")</f>
        <v/>
      </c>
      <c r="J1712" s="2" t="str">
        <f>IFERROR(VLOOKUP(Tableau2[[#This Row],[PR]],'Taux sortant'!$I$9:$S$167,COLUMN(),0),"")</f>
        <v/>
      </c>
      <c r="K1712" s="2" t="str">
        <f>IFERROR(VLOOKUP(Tableau2[[#This Row],[PR]],'Taux sortant'!$I$9:$S$167,COLUMN(),0),"")</f>
        <v/>
      </c>
      <c r="L1712" s="2" t="str">
        <f>IFERROR(VLOOKUP(Tableau2[[#This Row],[PR]],'Taux sortant'!$I$9:$S$167,COLUMN(),0),"")</f>
        <v/>
      </c>
    </row>
    <row r="1713" spans="1:12" x14ac:dyDescent="0.3">
      <c r="A1713" s="1" t="s">
        <v>5451</v>
      </c>
      <c r="B1713" s="1" t="s">
        <v>5351</v>
      </c>
      <c r="C1713" s="2">
        <f>IFERROR(VLOOKUP(Tableau2[[#This Row],[PR]],'Taux sortant'!$I$9:$S$167,COLUMN(),0),"")</f>
        <v>16.170000000000002</v>
      </c>
      <c r="D1713" s="2">
        <f>IFERROR(VLOOKUP(Tableau2[[#This Row],[PR]],'Taux sortant'!$I$9:$S$167,COLUMN(),0),"")</f>
        <v>13.54</v>
      </c>
      <c r="E1713" s="2">
        <f>IFERROR(VLOOKUP(Tableau2[[#This Row],[PR]],'Taux sortant'!$I$9:$S$167,COLUMN(),0),"")</f>
        <v>10.49</v>
      </c>
      <c r="F1713" s="2">
        <f>IFERROR(VLOOKUP(Tableau2[[#This Row],[PR]],'Taux sortant'!$I$9:$S$167,COLUMN(),0),"")</f>
        <v>8.9700000000000006</v>
      </c>
      <c r="G1713" s="2">
        <f>IFERROR(VLOOKUP(Tableau2[[#This Row],[PR]],'Taux sortant'!$I$9:$S$167,COLUMN(),0),"")</f>
        <v>7.62</v>
      </c>
      <c r="H1713" s="2">
        <f>IFERROR(VLOOKUP(Tableau2[[#This Row],[PR]],'Taux sortant'!$I$9:$S$167,COLUMN(),0),"")</f>
        <v>6.52</v>
      </c>
      <c r="I1713" s="2">
        <f>IFERROR(VLOOKUP(Tableau2[[#This Row],[PR]],'Taux sortant'!$I$9:$S$167,COLUMN(),0),"")</f>
        <v>5.64</v>
      </c>
      <c r="J1713" s="2">
        <f>IFERROR(VLOOKUP(Tableau2[[#This Row],[PR]],'Taux sortant'!$I$9:$S$167,COLUMN(),0),"")</f>
        <v>0</v>
      </c>
      <c r="K1713" s="2">
        <f>IFERROR(VLOOKUP(Tableau2[[#This Row],[PR]],'Taux sortant'!$I$9:$S$167,COLUMN(),0),"")</f>
        <v>0</v>
      </c>
      <c r="L1713" s="2" t="str">
        <f>IFERROR(VLOOKUP(Tableau2[[#This Row],[PR]],'Taux sortant'!$I$9:$S$167,COLUMN(),0),"")</f>
        <v/>
      </c>
    </row>
    <row r="1714" spans="1:12" x14ac:dyDescent="0.3">
      <c r="A1714" s="1" t="s">
        <v>6086</v>
      </c>
      <c r="B1714" s="1" t="s">
        <v>5820</v>
      </c>
      <c r="C1714" s="2" t="str">
        <f>IFERROR(VLOOKUP(Tableau2[[#This Row],[PR]],'Taux sortant'!$I$9:$S$167,COLUMN(),0),"")</f>
        <v/>
      </c>
      <c r="D1714" s="2" t="str">
        <f>IFERROR(VLOOKUP(Tableau2[[#This Row],[PR]],'Taux sortant'!$I$9:$S$167,COLUMN(),0),"")</f>
        <v/>
      </c>
      <c r="E1714" s="2" t="str">
        <f>IFERROR(VLOOKUP(Tableau2[[#This Row],[PR]],'Taux sortant'!$I$9:$S$167,COLUMN(),0),"")</f>
        <v/>
      </c>
      <c r="F1714" s="2" t="str">
        <f>IFERROR(VLOOKUP(Tableau2[[#This Row],[PR]],'Taux sortant'!$I$9:$S$167,COLUMN(),0),"")</f>
        <v/>
      </c>
      <c r="G1714" s="2" t="str">
        <f>IFERROR(VLOOKUP(Tableau2[[#This Row],[PR]],'Taux sortant'!$I$9:$S$167,COLUMN(),0),"")</f>
        <v/>
      </c>
      <c r="H1714" s="2" t="str">
        <f>IFERROR(VLOOKUP(Tableau2[[#This Row],[PR]],'Taux sortant'!$I$9:$S$167,COLUMN(),0),"")</f>
        <v/>
      </c>
      <c r="I1714" s="2" t="str">
        <f>IFERROR(VLOOKUP(Tableau2[[#This Row],[PR]],'Taux sortant'!$I$9:$S$167,COLUMN(),0),"")</f>
        <v/>
      </c>
      <c r="J1714" s="2" t="str">
        <f>IFERROR(VLOOKUP(Tableau2[[#This Row],[PR]],'Taux sortant'!$I$9:$S$167,COLUMN(),0),"")</f>
        <v/>
      </c>
      <c r="K1714" s="2" t="str">
        <f>IFERROR(VLOOKUP(Tableau2[[#This Row],[PR]],'Taux sortant'!$I$9:$S$167,COLUMN(),0),"")</f>
        <v/>
      </c>
      <c r="L1714" s="2" t="str">
        <f>IFERROR(VLOOKUP(Tableau2[[#This Row],[PR]],'Taux sortant'!$I$9:$S$167,COLUMN(),0),"")</f>
        <v/>
      </c>
    </row>
    <row r="1715" spans="1:12" x14ac:dyDescent="0.3">
      <c r="A1715" s="1" t="s">
        <v>560</v>
      </c>
      <c r="B1715" s="1" t="s">
        <v>26</v>
      </c>
      <c r="C1715" s="2">
        <f>IFERROR(VLOOKUP(Tableau2[[#This Row],[PR]],'Taux sortant'!$I$9:$S$167,COLUMN(),0),"")</f>
        <v>20.07</v>
      </c>
      <c r="D1715" s="2">
        <f>IFERROR(VLOOKUP(Tableau2[[#This Row],[PR]],'Taux sortant'!$I$9:$S$167,COLUMN(),0),"")</f>
        <v>15.84</v>
      </c>
      <c r="E1715" s="2">
        <f>IFERROR(VLOOKUP(Tableau2[[#This Row],[PR]],'Taux sortant'!$I$9:$S$167,COLUMN(),0),"")</f>
        <v>11.78</v>
      </c>
      <c r="F1715" s="2">
        <f>IFERROR(VLOOKUP(Tableau2[[#This Row],[PR]],'Taux sortant'!$I$9:$S$167,COLUMN(),0),"")</f>
        <v>8.85</v>
      </c>
      <c r="G1715" s="2">
        <f>IFERROR(VLOOKUP(Tableau2[[#This Row],[PR]],'Taux sortant'!$I$9:$S$167,COLUMN(),0),"")</f>
        <v>6.72</v>
      </c>
      <c r="H1715" s="2">
        <f>IFERROR(VLOOKUP(Tableau2[[#This Row],[PR]],'Taux sortant'!$I$9:$S$167,COLUMN(),0),"")</f>
        <v>5.19</v>
      </c>
      <c r="I1715" s="2">
        <f>IFERROR(VLOOKUP(Tableau2[[#This Row],[PR]],'Taux sortant'!$I$9:$S$167,COLUMN(),0),"")</f>
        <v>4.37</v>
      </c>
      <c r="J1715" s="2">
        <f>IFERROR(VLOOKUP(Tableau2[[#This Row],[PR]],'Taux sortant'!$I$9:$S$167,COLUMN(),0),"")</f>
        <v>0</v>
      </c>
      <c r="K1715" s="2">
        <f>IFERROR(VLOOKUP(Tableau2[[#This Row],[PR]],'Taux sortant'!$I$9:$S$167,COLUMN(),0),"")</f>
        <v>0</v>
      </c>
      <c r="L1715" s="2" t="str">
        <f>IFERROR(VLOOKUP(Tableau2[[#This Row],[PR]],'Taux sortant'!$I$9:$S$167,COLUMN(),0),"")</f>
        <v/>
      </c>
    </row>
    <row r="1716" spans="1:12" x14ac:dyDescent="0.3">
      <c r="A1716" s="1" t="s">
        <v>1666</v>
      </c>
      <c r="B1716" s="1" t="s">
        <v>1518</v>
      </c>
      <c r="C1716" s="2">
        <f>IFERROR(VLOOKUP(Tableau2[[#This Row],[PR]],'Taux sortant'!$I$9:$S$167,COLUMN(),0),"")</f>
        <v>10.29</v>
      </c>
      <c r="D1716" s="2">
        <f>IFERROR(VLOOKUP(Tableau2[[#This Row],[PR]],'Taux sortant'!$I$9:$S$167,COLUMN(),0),"")</f>
        <v>8.1199999999999992</v>
      </c>
      <c r="E1716" s="2">
        <f>IFERROR(VLOOKUP(Tableau2[[#This Row],[PR]],'Taux sortant'!$I$9:$S$167,COLUMN(),0),"")</f>
        <v>5.69</v>
      </c>
      <c r="F1716" s="2">
        <f>IFERROR(VLOOKUP(Tableau2[[#This Row],[PR]],'Taux sortant'!$I$9:$S$167,COLUMN(),0),"")</f>
        <v>4.5199999999999996</v>
      </c>
      <c r="G1716" s="2">
        <f>IFERROR(VLOOKUP(Tableau2[[#This Row],[PR]],'Taux sortant'!$I$9:$S$167,COLUMN(),0),"")</f>
        <v>3.74</v>
      </c>
      <c r="H1716" s="2">
        <f>IFERROR(VLOOKUP(Tableau2[[#This Row],[PR]],'Taux sortant'!$I$9:$S$167,COLUMN(),0),"")</f>
        <v>3.28</v>
      </c>
      <c r="I1716" s="2">
        <f>IFERROR(VLOOKUP(Tableau2[[#This Row],[PR]],'Taux sortant'!$I$9:$S$167,COLUMN(),0),"")</f>
        <v>2.99</v>
      </c>
      <c r="J1716" s="2">
        <f>IFERROR(VLOOKUP(Tableau2[[#This Row],[PR]],'Taux sortant'!$I$9:$S$167,COLUMN(),0),"")</f>
        <v>0</v>
      </c>
      <c r="K1716" s="2">
        <f>IFERROR(VLOOKUP(Tableau2[[#This Row],[PR]],'Taux sortant'!$I$9:$S$167,COLUMN(),0),"")</f>
        <v>0</v>
      </c>
      <c r="L1716" s="2" t="str">
        <f>IFERROR(VLOOKUP(Tableau2[[#This Row],[PR]],'Taux sortant'!$I$9:$S$167,COLUMN(),0),"")</f>
        <v/>
      </c>
    </row>
    <row r="1717" spans="1:12" x14ac:dyDescent="0.3">
      <c r="A1717" s="1" t="s">
        <v>5453</v>
      </c>
      <c r="B1717" s="1" t="s">
        <v>5356</v>
      </c>
      <c r="C1717" s="2">
        <f>IFERROR(VLOOKUP(Tableau2[[#This Row],[PR]],'Taux sortant'!$I$9:$S$167,COLUMN(),0),"")</f>
        <v>14.1</v>
      </c>
      <c r="D1717" s="2">
        <f>IFERROR(VLOOKUP(Tableau2[[#This Row],[PR]],'Taux sortant'!$I$9:$S$167,COLUMN(),0),"")</f>
        <v>12.41</v>
      </c>
      <c r="E1717" s="2">
        <f>IFERROR(VLOOKUP(Tableau2[[#This Row],[PR]],'Taux sortant'!$I$9:$S$167,COLUMN(),0),"")</f>
        <v>9.0299999999999994</v>
      </c>
      <c r="F1717" s="2">
        <f>IFERROR(VLOOKUP(Tableau2[[#This Row],[PR]],'Taux sortant'!$I$9:$S$167,COLUMN(),0),"")</f>
        <v>7.34</v>
      </c>
      <c r="G1717" s="2">
        <f>IFERROR(VLOOKUP(Tableau2[[#This Row],[PR]],'Taux sortant'!$I$9:$S$167,COLUMN(),0),"")</f>
        <v>6.12</v>
      </c>
      <c r="H1717" s="2">
        <f>IFERROR(VLOOKUP(Tableau2[[#This Row],[PR]],'Taux sortant'!$I$9:$S$167,COLUMN(),0),"")</f>
        <v>5.37</v>
      </c>
      <c r="I1717" s="2">
        <f>IFERROR(VLOOKUP(Tableau2[[#This Row],[PR]],'Taux sortant'!$I$9:$S$167,COLUMN(),0),"")</f>
        <v>4.6500000000000004</v>
      </c>
      <c r="J1717" s="2">
        <f>IFERROR(VLOOKUP(Tableau2[[#This Row],[PR]],'Taux sortant'!$I$9:$S$167,COLUMN(),0),"")</f>
        <v>0</v>
      </c>
      <c r="K1717" s="2">
        <f>IFERROR(VLOOKUP(Tableau2[[#This Row],[PR]],'Taux sortant'!$I$9:$S$167,COLUMN(),0),"")</f>
        <v>1585.65</v>
      </c>
      <c r="L1717" s="2" t="str">
        <f>IFERROR(VLOOKUP(Tableau2[[#This Row],[PR]],'Taux sortant'!$I$9:$S$167,COLUMN(),0),"")</f>
        <v/>
      </c>
    </row>
    <row r="1718" spans="1:12" x14ac:dyDescent="0.3">
      <c r="A1718" s="1" t="s">
        <v>3303</v>
      </c>
      <c r="B1718" s="1" t="s">
        <v>3113</v>
      </c>
      <c r="C1718" s="2">
        <f>IFERROR(VLOOKUP(Tableau2[[#This Row],[PR]],'Taux sortant'!$I$9:$S$167,COLUMN(),0),"")</f>
        <v>14.22</v>
      </c>
      <c r="D1718" s="2">
        <f>IFERROR(VLOOKUP(Tableau2[[#This Row],[PR]],'Taux sortant'!$I$9:$S$167,COLUMN(),0),"")</f>
        <v>11.82</v>
      </c>
      <c r="E1718" s="2">
        <f>IFERROR(VLOOKUP(Tableau2[[#This Row],[PR]],'Taux sortant'!$I$9:$S$167,COLUMN(),0),"")</f>
        <v>9.02</v>
      </c>
      <c r="F1718" s="2">
        <f>IFERROR(VLOOKUP(Tableau2[[#This Row],[PR]],'Taux sortant'!$I$9:$S$167,COLUMN(),0),"")</f>
        <v>7.68</v>
      </c>
      <c r="G1718" s="2">
        <f>IFERROR(VLOOKUP(Tableau2[[#This Row],[PR]],'Taux sortant'!$I$9:$S$167,COLUMN(),0),"")</f>
        <v>6.52</v>
      </c>
      <c r="H1718" s="2">
        <f>IFERROR(VLOOKUP(Tableau2[[#This Row],[PR]],'Taux sortant'!$I$9:$S$167,COLUMN(),0),"")</f>
        <v>5.54</v>
      </c>
      <c r="I1718" s="2">
        <f>IFERROR(VLOOKUP(Tableau2[[#This Row],[PR]],'Taux sortant'!$I$9:$S$167,COLUMN(),0),"")</f>
        <v>4.76</v>
      </c>
      <c r="J1718" s="2">
        <f>IFERROR(VLOOKUP(Tableau2[[#This Row],[PR]],'Taux sortant'!$I$9:$S$167,COLUMN(),0),"")</f>
        <v>0</v>
      </c>
      <c r="K1718" s="2">
        <f>IFERROR(VLOOKUP(Tableau2[[#This Row],[PR]],'Taux sortant'!$I$9:$S$167,COLUMN(),0),"")</f>
        <v>0</v>
      </c>
      <c r="L1718" s="2" t="str">
        <f>IFERROR(VLOOKUP(Tableau2[[#This Row],[PR]],'Taux sortant'!$I$9:$S$167,COLUMN(),0),"")</f>
        <v/>
      </c>
    </row>
    <row r="1719" spans="1:12" x14ac:dyDescent="0.3">
      <c r="A1719" s="1" t="s">
        <v>4351</v>
      </c>
      <c r="B1719" s="1" t="s">
        <v>4155</v>
      </c>
      <c r="C1719" s="2">
        <f>IFERROR(VLOOKUP(Tableau2[[#This Row],[PR]],'Taux sortant'!$I$9:$S$167,COLUMN(),0),"")</f>
        <v>17.46</v>
      </c>
      <c r="D1719" s="2">
        <f>IFERROR(VLOOKUP(Tableau2[[#This Row],[PR]],'Taux sortant'!$I$9:$S$167,COLUMN(),0),"")</f>
        <v>14.82</v>
      </c>
      <c r="E1719" s="2">
        <f>IFERROR(VLOOKUP(Tableau2[[#This Row],[PR]],'Taux sortant'!$I$9:$S$167,COLUMN(),0),"")</f>
        <v>11.74</v>
      </c>
      <c r="F1719" s="2">
        <f>IFERROR(VLOOKUP(Tableau2[[#This Row],[PR]],'Taux sortant'!$I$9:$S$167,COLUMN(),0),"")</f>
        <v>10.210000000000001</v>
      </c>
      <c r="G1719" s="2">
        <f>IFERROR(VLOOKUP(Tableau2[[#This Row],[PR]],'Taux sortant'!$I$9:$S$167,COLUMN(),0),"")</f>
        <v>8.84</v>
      </c>
      <c r="H1719" s="2">
        <f>IFERROR(VLOOKUP(Tableau2[[#This Row],[PR]],'Taux sortant'!$I$9:$S$167,COLUMN(),0),"")</f>
        <v>7.69</v>
      </c>
      <c r="I1719" s="2">
        <f>IFERROR(VLOOKUP(Tableau2[[#This Row],[PR]],'Taux sortant'!$I$9:$S$167,COLUMN(),0),"")</f>
        <v>6.75</v>
      </c>
      <c r="J1719" s="2">
        <f>IFERROR(VLOOKUP(Tableau2[[#This Row],[PR]],'Taux sortant'!$I$9:$S$167,COLUMN(),0),"")</f>
        <v>0</v>
      </c>
      <c r="K1719" s="2">
        <f>IFERROR(VLOOKUP(Tableau2[[#This Row],[PR]],'Taux sortant'!$I$9:$S$167,COLUMN(),0),"")</f>
        <v>0</v>
      </c>
      <c r="L1719" s="2" t="str">
        <f>IFERROR(VLOOKUP(Tableau2[[#This Row],[PR]],'Taux sortant'!$I$9:$S$167,COLUMN(),0),"")</f>
        <v/>
      </c>
    </row>
    <row r="1720" spans="1:12" x14ac:dyDescent="0.3">
      <c r="A1720" s="1" t="s">
        <v>563</v>
      </c>
      <c r="B1720" s="1" t="s">
        <v>90</v>
      </c>
      <c r="C1720" s="2">
        <f>IFERROR(VLOOKUP(Tableau2[[#This Row],[PR]],'Taux sortant'!$I$9:$S$167,COLUMN(),0),"")</f>
        <v>32.090000000000003</v>
      </c>
      <c r="D1720" s="2">
        <f>IFERROR(VLOOKUP(Tableau2[[#This Row],[PR]],'Taux sortant'!$I$9:$S$167,COLUMN(),0),"")</f>
        <v>26.17</v>
      </c>
      <c r="E1720" s="2">
        <f>IFERROR(VLOOKUP(Tableau2[[#This Row],[PR]],'Taux sortant'!$I$9:$S$167,COLUMN(),0),"")</f>
        <v>20.67</v>
      </c>
      <c r="F1720" s="2">
        <f>IFERROR(VLOOKUP(Tableau2[[#This Row],[PR]],'Taux sortant'!$I$9:$S$167,COLUMN(),0),"")</f>
        <v>17.260000000000002</v>
      </c>
      <c r="G1720" s="2">
        <f>IFERROR(VLOOKUP(Tableau2[[#This Row],[PR]],'Taux sortant'!$I$9:$S$167,COLUMN(),0),"")</f>
        <v>12.15</v>
      </c>
      <c r="H1720" s="2">
        <f>IFERROR(VLOOKUP(Tableau2[[#This Row],[PR]],'Taux sortant'!$I$9:$S$167,COLUMN(),0),"")</f>
        <v>7.95</v>
      </c>
      <c r="I1720" s="2">
        <f>IFERROR(VLOOKUP(Tableau2[[#This Row],[PR]],'Taux sortant'!$I$9:$S$167,COLUMN(),0),"")</f>
        <v>7.21</v>
      </c>
      <c r="J1720" s="2">
        <f>IFERROR(VLOOKUP(Tableau2[[#This Row],[PR]],'Taux sortant'!$I$9:$S$167,COLUMN(),0),"")</f>
        <v>0</v>
      </c>
      <c r="K1720" s="2">
        <f>IFERROR(VLOOKUP(Tableau2[[#This Row],[PR]],'Taux sortant'!$I$9:$S$167,COLUMN(),0),"")</f>
        <v>0</v>
      </c>
      <c r="L1720" s="2" t="str">
        <f>IFERROR(VLOOKUP(Tableau2[[#This Row],[PR]],'Taux sortant'!$I$9:$S$167,COLUMN(),0),"")</f>
        <v/>
      </c>
    </row>
    <row r="1721" spans="1:12" x14ac:dyDescent="0.3">
      <c r="A1721" s="1" t="s">
        <v>565</v>
      </c>
      <c r="B1721" s="1" t="s">
        <v>43</v>
      </c>
      <c r="C1721" s="2">
        <f>IFERROR(VLOOKUP(Tableau2[[#This Row],[PR]],'Taux sortant'!$I$9:$S$167,COLUMN(),0),"")</f>
        <v>13.58</v>
      </c>
      <c r="D1721" s="2">
        <f>IFERROR(VLOOKUP(Tableau2[[#This Row],[PR]],'Taux sortant'!$I$9:$S$167,COLUMN(),0),"")</f>
        <v>10.97</v>
      </c>
      <c r="E1721" s="2">
        <f>IFERROR(VLOOKUP(Tableau2[[#This Row],[PR]],'Taux sortant'!$I$9:$S$167,COLUMN(),0),"")</f>
        <v>8.0500000000000007</v>
      </c>
      <c r="F1721" s="2">
        <f>IFERROR(VLOOKUP(Tableau2[[#This Row],[PR]],'Taux sortant'!$I$9:$S$167,COLUMN(),0),"")</f>
        <v>6.64</v>
      </c>
      <c r="G1721" s="2">
        <f>IFERROR(VLOOKUP(Tableau2[[#This Row],[PR]],'Taux sortant'!$I$9:$S$167,COLUMN(),0),"")</f>
        <v>5.59</v>
      </c>
      <c r="H1721" s="2">
        <f>IFERROR(VLOOKUP(Tableau2[[#This Row],[PR]],'Taux sortant'!$I$9:$S$167,COLUMN(),0),"")</f>
        <v>4.79</v>
      </c>
      <c r="I1721" s="2">
        <f>IFERROR(VLOOKUP(Tableau2[[#This Row],[PR]],'Taux sortant'!$I$9:$S$167,COLUMN(),0),"")</f>
        <v>4.2300000000000004</v>
      </c>
      <c r="J1721" s="2">
        <f>IFERROR(VLOOKUP(Tableau2[[#This Row],[PR]],'Taux sortant'!$I$9:$S$167,COLUMN(),0),"")</f>
        <v>0</v>
      </c>
      <c r="K1721" s="2">
        <f>IFERROR(VLOOKUP(Tableau2[[#This Row],[PR]],'Taux sortant'!$I$9:$S$167,COLUMN(),0),"")</f>
        <v>0</v>
      </c>
      <c r="L1721" s="2" t="str">
        <f>IFERROR(VLOOKUP(Tableau2[[#This Row],[PR]],'Taux sortant'!$I$9:$S$167,COLUMN(),0),"")</f>
        <v/>
      </c>
    </row>
    <row r="1722" spans="1:12" x14ac:dyDescent="0.3">
      <c r="A1722" s="1" t="s">
        <v>568</v>
      </c>
      <c r="B1722" s="1" t="s">
        <v>73</v>
      </c>
      <c r="C1722" s="2">
        <f>IFERROR(VLOOKUP(Tableau2[[#This Row],[PR]],'Taux sortant'!$I$9:$S$167,COLUMN(),0),"")</f>
        <v>18.93</v>
      </c>
      <c r="D1722" s="2">
        <f>IFERROR(VLOOKUP(Tableau2[[#This Row],[PR]],'Taux sortant'!$I$9:$S$167,COLUMN(),0),"")</f>
        <v>14.7</v>
      </c>
      <c r="E1722" s="2">
        <f>IFERROR(VLOOKUP(Tableau2[[#This Row],[PR]],'Taux sortant'!$I$9:$S$167,COLUMN(),0),"")</f>
        <v>10.55</v>
      </c>
      <c r="F1722" s="2">
        <f>IFERROR(VLOOKUP(Tableau2[[#This Row],[PR]],'Taux sortant'!$I$9:$S$167,COLUMN(),0),"")</f>
        <v>8.69</v>
      </c>
      <c r="G1722" s="2">
        <f>IFERROR(VLOOKUP(Tableau2[[#This Row],[PR]],'Taux sortant'!$I$9:$S$167,COLUMN(),0),"")</f>
        <v>6.98</v>
      </c>
      <c r="H1722" s="2">
        <f>IFERROR(VLOOKUP(Tableau2[[#This Row],[PR]],'Taux sortant'!$I$9:$S$167,COLUMN(),0),"")</f>
        <v>5.4</v>
      </c>
      <c r="I1722" s="2">
        <f>IFERROR(VLOOKUP(Tableau2[[#This Row],[PR]],'Taux sortant'!$I$9:$S$167,COLUMN(),0),"")</f>
        <v>4.87</v>
      </c>
      <c r="J1722" s="2">
        <f>IFERROR(VLOOKUP(Tableau2[[#This Row],[PR]],'Taux sortant'!$I$9:$S$167,COLUMN(),0),"")</f>
        <v>0</v>
      </c>
      <c r="K1722" s="2">
        <f>IFERROR(VLOOKUP(Tableau2[[#This Row],[PR]],'Taux sortant'!$I$9:$S$167,COLUMN(),0),"")</f>
        <v>0</v>
      </c>
      <c r="L1722" s="2" t="str">
        <f>IFERROR(VLOOKUP(Tableau2[[#This Row],[PR]],'Taux sortant'!$I$9:$S$167,COLUMN(),0),"")</f>
        <v/>
      </c>
    </row>
    <row r="1723" spans="1:12" x14ac:dyDescent="0.3">
      <c r="A1723" s="1" t="s">
        <v>571</v>
      </c>
      <c r="B1723" s="1" t="s">
        <v>13</v>
      </c>
      <c r="C1723" s="2">
        <f>IFERROR(VLOOKUP(Tableau2[[#This Row],[PR]],'Taux sortant'!$I$9:$S$167,COLUMN(),0),"")</f>
        <v>20.05</v>
      </c>
      <c r="D1723" s="2">
        <f>IFERROR(VLOOKUP(Tableau2[[#This Row],[PR]],'Taux sortant'!$I$9:$S$167,COLUMN(),0),"")</f>
        <v>15.11</v>
      </c>
      <c r="E1723" s="2">
        <f>IFERROR(VLOOKUP(Tableau2[[#This Row],[PR]],'Taux sortant'!$I$9:$S$167,COLUMN(),0),"")</f>
        <v>10.84</v>
      </c>
      <c r="F1723" s="2">
        <f>IFERROR(VLOOKUP(Tableau2[[#This Row],[PR]],'Taux sortant'!$I$9:$S$167,COLUMN(),0),"")</f>
        <v>8.73</v>
      </c>
      <c r="G1723" s="2">
        <f>IFERROR(VLOOKUP(Tableau2[[#This Row],[PR]],'Taux sortant'!$I$9:$S$167,COLUMN(),0),"")</f>
        <v>6.21</v>
      </c>
      <c r="H1723" s="2">
        <f>IFERROR(VLOOKUP(Tableau2[[#This Row],[PR]],'Taux sortant'!$I$9:$S$167,COLUMN(),0),"")</f>
        <v>4.4800000000000004</v>
      </c>
      <c r="I1723" s="2">
        <f>IFERROR(VLOOKUP(Tableau2[[#This Row],[PR]],'Taux sortant'!$I$9:$S$167,COLUMN(),0),"")</f>
        <v>3.71</v>
      </c>
      <c r="J1723" s="2">
        <f>IFERROR(VLOOKUP(Tableau2[[#This Row],[PR]],'Taux sortant'!$I$9:$S$167,COLUMN(),0),"")</f>
        <v>0</v>
      </c>
      <c r="K1723" s="2">
        <f>IFERROR(VLOOKUP(Tableau2[[#This Row],[PR]],'Taux sortant'!$I$9:$S$167,COLUMN(),0),"")</f>
        <v>0</v>
      </c>
      <c r="L1723" s="2" t="str">
        <f>IFERROR(VLOOKUP(Tableau2[[#This Row],[PR]],'Taux sortant'!$I$9:$S$167,COLUMN(),0),"")</f>
        <v/>
      </c>
    </row>
    <row r="1724" spans="1:12" x14ac:dyDescent="0.3">
      <c r="A1724" s="1" t="s">
        <v>5456</v>
      </c>
      <c r="B1724" s="1" t="s">
        <v>5351</v>
      </c>
      <c r="C1724" s="2">
        <f>IFERROR(VLOOKUP(Tableau2[[#This Row],[PR]],'Taux sortant'!$I$9:$S$167,COLUMN(),0),"")</f>
        <v>16.170000000000002</v>
      </c>
      <c r="D1724" s="2">
        <f>IFERROR(VLOOKUP(Tableau2[[#This Row],[PR]],'Taux sortant'!$I$9:$S$167,COLUMN(),0),"")</f>
        <v>13.54</v>
      </c>
      <c r="E1724" s="2">
        <f>IFERROR(VLOOKUP(Tableau2[[#This Row],[PR]],'Taux sortant'!$I$9:$S$167,COLUMN(),0),"")</f>
        <v>10.49</v>
      </c>
      <c r="F1724" s="2">
        <f>IFERROR(VLOOKUP(Tableau2[[#This Row],[PR]],'Taux sortant'!$I$9:$S$167,COLUMN(),0),"")</f>
        <v>8.9700000000000006</v>
      </c>
      <c r="G1724" s="2">
        <f>IFERROR(VLOOKUP(Tableau2[[#This Row],[PR]],'Taux sortant'!$I$9:$S$167,COLUMN(),0),"")</f>
        <v>7.62</v>
      </c>
      <c r="H1724" s="2">
        <f>IFERROR(VLOOKUP(Tableau2[[#This Row],[PR]],'Taux sortant'!$I$9:$S$167,COLUMN(),0),"")</f>
        <v>6.52</v>
      </c>
      <c r="I1724" s="2">
        <f>IFERROR(VLOOKUP(Tableau2[[#This Row],[PR]],'Taux sortant'!$I$9:$S$167,COLUMN(),0),"")</f>
        <v>5.64</v>
      </c>
      <c r="J1724" s="2">
        <f>IFERROR(VLOOKUP(Tableau2[[#This Row],[PR]],'Taux sortant'!$I$9:$S$167,COLUMN(),0),"")</f>
        <v>0</v>
      </c>
      <c r="K1724" s="2">
        <f>IFERROR(VLOOKUP(Tableau2[[#This Row],[PR]],'Taux sortant'!$I$9:$S$167,COLUMN(),0),"")</f>
        <v>0</v>
      </c>
      <c r="L1724" s="2" t="str">
        <f>IFERROR(VLOOKUP(Tableau2[[#This Row],[PR]],'Taux sortant'!$I$9:$S$167,COLUMN(),0),"")</f>
        <v/>
      </c>
    </row>
    <row r="1725" spans="1:12" x14ac:dyDescent="0.3">
      <c r="A1725" s="1" t="s">
        <v>6089</v>
      </c>
      <c r="B1725" s="1" t="s">
        <v>5820</v>
      </c>
      <c r="C1725" s="2" t="str">
        <f>IFERROR(VLOOKUP(Tableau2[[#This Row],[PR]],'Taux sortant'!$I$9:$S$167,COLUMN(),0),"")</f>
        <v/>
      </c>
      <c r="D1725" s="2" t="str">
        <f>IFERROR(VLOOKUP(Tableau2[[#This Row],[PR]],'Taux sortant'!$I$9:$S$167,COLUMN(),0),"")</f>
        <v/>
      </c>
      <c r="E1725" s="2" t="str">
        <f>IFERROR(VLOOKUP(Tableau2[[#This Row],[PR]],'Taux sortant'!$I$9:$S$167,COLUMN(),0),"")</f>
        <v/>
      </c>
      <c r="F1725" s="2" t="str">
        <f>IFERROR(VLOOKUP(Tableau2[[#This Row],[PR]],'Taux sortant'!$I$9:$S$167,COLUMN(),0),"")</f>
        <v/>
      </c>
      <c r="G1725" s="2" t="str">
        <f>IFERROR(VLOOKUP(Tableau2[[#This Row],[PR]],'Taux sortant'!$I$9:$S$167,COLUMN(),0),"")</f>
        <v/>
      </c>
      <c r="H1725" s="2" t="str">
        <f>IFERROR(VLOOKUP(Tableau2[[#This Row],[PR]],'Taux sortant'!$I$9:$S$167,COLUMN(),0),"")</f>
        <v/>
      </c>
      <c r="I1725" s="2" t="str">
        <f>IFERROR(VLOOKUP(Tableau2[[#This Row],[PR]],'Taux sortant'!$I$9:$S$167,COLUMN(),0),"")</f>
        <v/>
      </c>
      <c r="J1725" s="2" t="str">
        <f>IFERROR(VLOOKUP(Tableau2[[#This Row],[PR]],'Taux sortant'!$I$9:$S$167,COLUMN(),0),"")</f>
        <v/>
      </c>
      <c r="K1725" s="2" t="str">
        <f>IFERROR(VLOOKUP(Tableau2[[#This Row],[PR]],'Taux sortant'!$I$9:$S$167,COLUMN(),0),"")</f>
        <v/>
      </c>
      <c r="L1725" s="2" t="str">
        <f>IFERROR(VLOOKUP(Tableau2[[#This Row],[PR]],'Taux sortant'!$I$9:$S$167,COLUMN(),0),"")</f>
        <v/>
      </c>
    </row>
    <row r="1726" spans="1:12" x14ac:dyDescent="0.3">
      <c r="A1726" s="1" t="s">
        <v>574</v>
      </c>
      <c r="B1726" s="1" t="s">
        <v>81</v>
      </c>
      <c r="C1726" s="2">
        <f>IFERROR(VLOOKUP(Tableau2[[#This Row],[PR]],'Taux sortant'!$I$9:$S$167,COLUMN(),0),"")</f>
        <v>21.64</v>
      </c>
      <c r="D1726" s="2">
        <f>IFERROR(VLOOKUP(Tableau2[[#This Row],[PR]],'Taux sortant'!$I$9:$S$167,COLUMN(),0),"")</f>
        <v>17.309999999999999</v>
      </c>
      <c r="E1726" s="2">
        <f>IFERROR(VLOOKUP(Tableau2[[#This Row],[PR]],'Taux sortant'!$I$9:$S$167,COLUMN(),0),"")</f>
        <v>12.45</v>
      </c>
      <c r="F1726" s="2">
        <f>IFERROR(VLOOKUP(Tableau2[[#This Row],[PR]],'Taux sortant'!$I$9:$S$167,COLUMN(),0),"")</f>
        <v>10.1</v>
      </c>
      <c r="G1726" s="2">
        <f>IFERROR(VLOOKUP(Tableau2[[#This Row],[PR]],'Taux sortant'!$I$9:$S$167,COLUMN(),0),"")</f>
        <v>8.23</v>
      </c>
      <c r="H1726" s="2">
        <f>IFERROR(VLOOKUP(Tableau2[[#This Row],[PR]],'Taux sortant'!$I$9:$S$167,COLUMN(),0),"")</f>
        <v>5.96</v>
      </c>
      <c r="I1726" s="2">
        <f>IFERROR(VLOOKUP(Tableau2[[#This Row],[PR]],'Taux sortant'!$I$9:$S$167,COLUMN(),0),"")</f>
        <v>5.44</v>
      </c>
      <c r="J1726" s="2">
        <f>IFERROR(VLOOKUP(Tableau2[[#This Row],[PR]],'Taux sortant'!$I$9:$S$167,COLUMN(),0),"")</f>
        <v>0</v>
      </c>
      <c r="K1726" s="2">
        <f>IFERROR(VLOOKUP(Tableau2[[#This Row],[PR]],'Taux sortant'!$I$9:$S$167,COLUMN(),0),"")</f>
        <v>0</v>
      </c>
      <c r="L1726" s="2" t="str">
        <f>IFERROR(VLOOKUP(Tableau2[[#This Row],[PR]],'Taux sortant'!$I$9:$S$167,COLUMN(),0),"")</f>
        <v/>
      </c>
    </row>
    <row r="1727" spans="1:12" x14ac:dyDescent="0.3">
      <c r="A1727" s="1" t="s">
        <v>574</v>
      </c>
      <c r="B1727" s="1" t="s">
        <v>4140</v>
      </c>
      <c r="C1727" s="2" t="str">
        <f>IFERROR(VLOOKUP(Tableau2[[#This Row],[PR]],'Taux sortant'!$I$9:$S$167,COLUMN(),0),"")</f>
        <v/>
      </c>
      <c r="D1727" s="2" t="str">
        <f>IFERROR(VLOOKUP(Tableau2[[#This Row],[PR]],'Taux sortant'!$I$9:$S$167,COLUMN(),0),"")</f>
        <v/>
      </c>
      <c r="E1727" s="2" t="str">
        <f>IFERROR(VLOOKUP(Tableau2[[#This Row],[PR]],'Taux sortant'!$I$9:$S$167,COLUMN(),0),"")</f>
        <v/>
      </c>
      <c r="F1727" s="2" t="str">
        <f>IFERROR(VLOOKUP(Tableau2[[#This Row],[PR]],'Taux sortant'!$I$9:$S$167,COLUMN(),0),"")</f>
        <v/>
      </c>
      <c r="G1727" s="2" t="str">
        <f>IFERROR(VLOOKUP(Tableau2[[#This Row],[PR]],'Taux sortant'!$I$9:$S$167,COLUMN(),0),"")</f>
        <v/>
      </c>
      <c r="H1727" s="2" t="str">
        <f>IFERROR(VLOOKUP(Tableau2[[#This Row],[PR]],'Taux sortant'!$I$9:$S$167,COLUMN(),0),"")</f>
        <v/>
      </c>
      <c r="I1727" s="2" t="str">
        <f>IFERROR(VLOOKUP(Tableau2[[#This Row],[PR]],'Taux sortant'!$I$9:$S$167,COLUMN(),0),"")</f>
        <v/>
      </c>
      <c r="J1727" s="2" t="str">
        <f>IFERROR(VLOOKUP(Tableau2[[#This Row],[PR]],'Taux sortant'!$I$9:$S$167,COLUMN(),0),"")</f>
        <v/>
      </c>
      <c r="K1727" s="2" t="str">
        <f>IFERROR(VLOOKUP(Tableau2[[#This Row],[PR]],'Taux sortant'!$I$9:$S$167,COLUMN(),0),"")</f>
        <v/>
      </c>
      <c r="L1727" s="2" t="str">
        <f>IFERROR(VLOOKUP(Tableau2[[#This Row],[PR]],'Taux sortant'!$I$9:$S$167,COLUMN(),0),"")</f>
        <v/>
      </c>
    </row>
    <row r="1728" spans="1:12" x14ac:dyDescent="0.3">
      <c r="A1728" s="1" t="s">
        <v>6092</v>
      </c>
      <c r="B1728" s="1" t="s">
        <v>5842</v>
      </c>
      <c r="C1728" s="2">
        <f>IFERROR(VLOOKUP(Tableau2[[#This Row],[PR]],'Taux sortant'!$I$9:$S$167,COLUMN(),0),"")</f>
        <v>34.979999999999997</v>
      </c>
      <c r="D1728" s="2">
        <f>IFERROR(VLOOKUP(Tableau2[[#This Row],[PR]],'Taux sortant'!$I$9:$S$167,COLUMN(),0),"")</f>
        <v>31.16</v>
      </c>
      <c r="E1728" s="2">
        <f>IFERROR(VLOOKUP(Tableau2[[#This Row],[PR]],'Taux sortant'!$I$9:$S$167,COLUMN(),0),"")</f>
        <v>26.49</v>
      </c>
      <c r="F1728" s="2">
        <f>IFERROR(VLOOKUP(Tableau2[[#This Row],[PR]],'Taux sortant'!$I$9:$S$167,COLUMN(),0),"")</f>
        <v>24.22</v>
      </c>
      <c r="G1728" s="2">
        <f>IFERROR(VLOOKUP(Tableau2[[#This Row],[PR]],'Taux sortant'!$I$9:$S$167,COLUMN(),0),"")</f>
        <v>21.78</v>
      </c>
      <c r="H1728" s="2">
        <f>IFERROR(VLOOKUP(Tableau2[[#This Row],[PR]],'Taux sortant'!$I$9:$S$167,COLUMN(),0),"")</f>
        <v>19.420000000000002</v>
      </c>
      <c r="I1728" s="2">
        <f>IFERROR(VLOOKUP(Tableau2[[#This Row],[PR]],'Taux sortant'!$I$9:$S$167,COLUMN(),0),"")</f>
        <v>17.87</v>
      </c>
      <c r="J1728" s="2">
        <f>IFERROR(VLOOKUP(Tableau2[[#This Row],[PR]],'Taux sortant'!$I$9:$S$167,COLUMN(),0),"")</f>
        <v>0</v>
      </c>
      <c r="K1728" s="2">
        <f>IFERROR(VLOOKUP(Tableau2[[#This Row],[PR]],'Taux sortant'!$I$9:$S$167,COLUMN(),0),"")</f>
        <v>0</v>
      </c>
      <c r="L1728" s="2" t="str">
        <f>IFERROR(VLOOKUP(Tableau2[[#This Row],[PR]],'Taux sortant'!$I$9:$S$167,COLUMN(),0),"")</f>
        <v/>
      </c>
    </row>
    <row r="1729" spans="1:12" x14ac:dyDescent="0.3">
      <c r="A1729" s="1" t="s">
        <v>1670</v>
      </c>
      <c r="B1729" s="1" t="s">
        <v>1559</v>
      </c>
      <c r="C1729" s="2">
        <f>IFERROR(VLOOKUP(Tableau2[[#This Row],[PR]],'Taux sortant'!$I$9:$S$167,COLUMN(),0),"")</f>
        <v>30.33</v>
      </c>
      <c r="D1729" s="2">
        <f>IFERROR(VLOOKUP(Tableau2[[#This Row],[PR]],'Taux sortant'!$I$9:$S$167,COLUMN(),0),"")</f>
        <v>27.8</v>
      </c>
      <c r="E1729" s="2">
        <f>IFERROR(VLOOKUP(Tableau2[[#This Row],[PR]],'Taux sortant'!$I$9:$S$167,COLUMN(),0),"")</f>
        <v>20.43</v>
      </c>
      <c r="F1729" s="2">
        <f>IFERROR(VLOOKUP(Tableau2[[#This Row],[PR]],'Taux sortant'!$I$9:$S$167,COLUMN(),0),"")</f>
        <v>15.78</v>
      </c>
      <c r="G1729" s="2">
        <f>IFERROR(VLOOKUP(Tableau2[[#This Row],[PR]],'Taux sortant'!$I$9:$S$167,COLUMN(),0),"")</f>
        <v>11.93</v>
      </c>
      <c r="H1729" s="2">
        <f>IFERROR(VLOOKUP(Tableau2[[#This Row],[PR]],'Taux sortant'!$I$9:$S$167,COLUMN(),0),"")</f>
        <v>7.97</v>
      </c>
      <c r="I1729" s="2">
        <f>IFERROR(VLOOKUP(Tableau2[[#This Row],[PR]],'Taux sortant'!$I$9:$S$167,COLUMN(),0),"")</f>
        <v>7.56</v>
      </c>
      <c r="J1729" s="2">
        <f>IFERROR(VLOOKUP(Tableau2[[#This Row],[PR]],'Taux sortant'!$I$9:$S$167,COLUMN(),0),"")</f>
        <v>0</v>
      </c>
      <c r="K1729" s="2">
        <f>IFERROR(VLOOKUP(Tableau2[[#This Row],[PR]],'Taux sortant'!$I$9:$S$167,COLUMN(),0),"")</f>
        <v>0</v>
      </c>
      <c r="L1729" s="2" t="str">
        <f>IFERROR(VLOOKUP(Tableau2[[#This Row],[PR]],'Taux sortant'!$I$9:$S$167,COLUMN(),0),"")</f>
        <v/>
      </c>
    </row>
    <row r="1730" spans="1:12" x14ac:dyDescent="0.3">
      <c r="A1730" s="1" t="s">
        <v>3306</v>
      </c>
      <c r="B1730" s="1" t="s">
        <v>3107</v>
      </c>
      <c r="C1730" s="2" t="str">
        <f>IFERROR(VLOOKUP(Tableau2[[#This Row],[PR]],'Taux sortant'!$I$9:$S$167,COLUMN(),0),"")</f>
        <v/>
      </c>
      <c r="D1730" s="2" t="str">
        <f>IFERROR(VLOOKUP(Tableau2[[#This Row],[PR]],'Taux sortant'!$I$9:$S$167,COLUMN(),0),"")</f>
        <v/>
      </c>
      <c r="E1730" s="2" t="str">
        <f>IFERROR(VLOOKUP(Tableau2[[#This Row],[PR]],'Taux sortant'!$I$9:$S$167,COLUMN(),0),"")</f>
        <v/>
      </c>
      <c r="F1730" s="2" t="str">
        <f>IFERROR(VLOOKUP(Tableau2[[#This Row],[PR]],'Taux sortant'!$I$9:$S$167,COLUMN(),0),"")</f>
        <v/>
      </c>
      <c r="G1730" s="2" t="str">
        <f>IFERROR(VLOOKUP(Tableau2[[#This Row],[PR]],'Taux sortant'!$I$9:$S$167,COLUMN(),0),"")</f>
        <v/>
      </c>
      <c r="H1730" s="2" t="str">
        <f>IFERROR(VLOOKUP(Tableau2[[#This Row],[PR]],'Taux sortant'!$I$9:$S$167,COLUMN(),0),"")</f>
        <v/>
      </c>
      <c r="I1730" s="2" t="str">
        <f>IFERROR(VLOOKUP(Tableau2[[#This Row],[PR]],'Taux sortant'!$I$9:$S$167,COLUMN(),0),"")</f>
        <v/>
      </c>
      <c r="J1730" s="2" t="str">
        <f>IFERROR(VLOOKUP(Tableau2[[#This Row],[PR]],'Taux sortant'!$I$9:$S$167,COLUMN(),0),"")</f>
        <v/>
      </c>
      <c r="K1730" s="2" t="str">
        <f>IFERROR(VLOOKUP(Tableau2[[#This Row],[PR]],'Taux sortant'!$I$9:$S$167,COLUMN(),0),"")</f>
        <v/>
      </c>
      <c r="L1730" s="2" t="str">
        <f>IFERROR(VLOOKUP(Tableau2[[#This Row],[PR]],'Taux sortant'!$I$9:$S$167,COLUMN(),0),"")</f>
        <v/>
      </c>
    </row>
    <row r="1731" spans="1:12" x14ac:dyDescent="0.3">
      <c r="A1731" s="1" t="s">
        <v>1673</v>
      </c>
      <c r="B1731" s="1" t="s">
        <v>1559</v>
      </c>
      <c r="C1731" s="2">
        <f>IFERROR(VLOOKUP(Tableau2[[#This Row],[PR]],'Taux sortant'!$I$9:$S$167,COLUMN(),0),"")</f>
        <v>30.33</v>
      </c>
      <c r="D1731" s="2">
        <f>IFERROR(VLOOKUP(Tableau2[[#This Row],[PR]],'Taux sortant'!$I$9:$S$167,COLUMN(),0),"")</f>
        <v>27.8</v>
      </c>
      <c r="E1731" s="2">
        <f>IFERROR(VLOOKUP(Tableau2[[#This Row],[PR]],'Taux sortant'!$I$9:$S$167,COLUMN(),0),"")</f>
        <v>20.43</v>
      </c>
      <c r="F1731" s="2">
        <f>IFERROR(VLOOKUP(Tableau2[[#This Row],[PR]],'Taux sortant'!$I$9:$S$167,COLUMN(),0),"")</f>
        <v>15.78</v>
      </c>
      <c r="G1731" s="2">
        <f>IFERROR(VLOOKUP(Tableau2[[#This Row],[PR]],'Taux sortant'!$I$9:$S$167,COLUMN(),0),"")</f>
        <v>11.93</v>
      </c>
      <c r="H1731" s="2">
        <f>IFERROR(VLOOKUP(Tableau2[[#This Row],[PR]],'Taux sortant'!$I$9:$S$167,COLUMN(),0),"")</f>
        <v>7.97</v>
      </c>
      <c r="I1731" s="2">
        <f>IFERROR(VLOOKUP(Tableau2[[#This Row],[PR]],'Taux sortant'!$I$9:$S$167,COLUMN(),0),"")</f>
        <v>7.56</v>
      </c>
      <c r="J1731" s="2">
        <f>IFERROR(VLOOKUP(Tableau2[[#This Row],[PR]],'Taux sortant'!$I$9:$S$167,COLUMN(),0),"")</f>
        <v>0</v>
      </c>
      <c r="K1731" s="2">
        <f>IFERROR(VLOOKUP(Tableau2[[#This Row],[PR]],'Taux sortant'!$I$9:$S$167,COLUMN(),0),"")</f>
        <v>0</v>
      </c>
      <c r="L1731" s="2" t="str">
        <f>IFERROR(VLOOKUP(Tableau2[[#This Row],[PR]],'Taux sortant'!$I$9:$S$167,COLUMN(),0),"")</f>
        <v/>
      </c>
    </row>
    <row r="1732" spans="1:12" x14ac:dyDescent="0.3">
      <c r="A1732" s="1" t="s">
        <v>577</v>
      </c>
      <c r="B1732" s="1" t="s">
        <v>69</v>
      </c>
      <c r="C1732" s="2">
        <f>IFERROR(VLOOKUP(Tableau2[[#This Row],[PR]],'Taux sortant'!$I$9:$S$167,COLUMN(),0),"")</f>
        <v>23.78</v>
      </c>
      <c r="D1732" s="2">
        <f>IFERROR(VLOOKUP(Tableau2[[#This Row],[PR]],'Taux sortant'!$I$9:$S$167,COLUMN(),0),"")</f>
        <v>20.58</v>
      </c>
      <c r="E1732" s="2">
        <f>IFERROR(VLOOKUP(Tableau2[[#This Row],[PR]],'Taux sortant'!$I$9:$S$167,COLUMN(),0),"")</f>
        <v>16.13</v>
      </c>
      <c r="F1732" s="2">
        <f>IFERROR(VLOOKUP(Tableau2[[#This Row],[PR]],'Taux sortant'!$I$9:$S$167,COLUMN(),0),"")</f>
        <v>12.62</v>
      </c>
      <c r="G1732" s="2">
        <f>IFERROR(VLOOKUP(Tableau2[[#This Row],[PR]],'Taux sortant'!$I$9:$S$167,COLUMN(),0),"")</f>
        <v>9</v>
      </c>
      <c r="H1732" s="2">
        <f>IFERROR(VLOOKUP(Tableau2[[#This Row],[PR]],'Taux sortant'!$I$9:$S$167,COLUMN(),0),"")</f>
        <v>5.95</v>
      </c>
      <c r="I1732" s="2">
        <f>IFERROR(VLOOKUP(Tableau2[[#This Row],[PR]],'Taux sortant'!$I$9:$S$167,COLUMN(),0),"")</f>
        <v>4.28</v>
      </c>
      <c r="J1732" s="2">
        <f>IFERROR(VLOOKUP(Tableau2[[#This Row],[PR]],'Taux sortant'!$I$9:$S$167,COLUMN(),0),"")</f>
        <v>0</v>
      </c>
      <c r="K1732" s="2">
        <f>IFERROR(VLOOKUP(Tableau2[[#This Row],[PR]],'Taux sortant'!$I$9:$S$167,COLUMN(),0),"")</f>
        <v>0</v>
      </c>
      <c r="L1732" s="2" t="str">
        <f>IFERROR(VLOOKUP(Tableau2[[#This Row],[PR]],'Taux sortant'!$I$9:$S$167,COLUMN(),0),"")</f>
        <v/>
      </c>
    </row>
    <row r="1733" spans="1:12" x14ac:dyDescent="0.3">
      <c r="A1733" s="1" t="s">
        <v>577</v>
      </c>
      <c r="B1733" s="1" t="s">
        <v>2160</v>
      </c>
      <c r="C1733" s="2">
        <f>IFERROR(VLOOKUP(Tableau2[[#This Row],[PR]],'Taux sortant'!$I$9:$S$167,COLUMN(),0),"")</f>
        <v>16.93</v>
      </c>
      <c r="D1733" s="2">
        <f>IFERROR(VLOOKUP(Tableau2[[#This Row],[PR]],'Taux sortant'!$I$9:$S$167,COLUMN(),0),"")</f>
        <v>14.32</v>
      </c>
      <c r="E1733" s="2">
        <f>IFERROR(VLOOKUP(Tableau2[[#This Row],[PR]],'Taux sortant'!$I$9:$S$167,COLUMN(),0),"")</f>
        <v>11.27</v>
      </c>
      <c r="F1733" s="2">
        <f>IFERROR(VLOOKUP(Tableau2[[#This Row],[PR]],'Taux sortant'!$I$9:$S$167,COLUMN(),0),"")</f>
        <v>9.77</v>
      </c>
      <c r="G1733" s="2">
        <f>IFERROR(VLOOKUP(Tableau2[[#This Row],[PR]],'Taux sortant'!$I$9:$S$167,COLUMN(),0),"")</f>
        <v>8.41</v>
      </c>
      <c r="H1733" s="2">
        <f>IFERROR(VLOOKUP(Tableau2[[#This Row],[PR]],'Taux sortant'!$I$9:$S$167,COLUMN(),0),"")</f>
        <v>7.25</v>
      </c>
      <c r="I1733" s="2">
        <f>IFERROR(VLOOKUP(Tableau2[[#This Row],[PR]],'Taux sortant'!$I$9:$S$167,COLUMN(),0),"")</f>
        <v>6.31</v>
      </c>
      <c r="J1733" s="2">
        <f>IFERROR(VLOOKUP(Tableau2[[#This Row],[PR]],'Taux sortant'!$I$9:$S$167,COLUMN(),0),"")</f>
        <v>0</v>
      </c>
      <c r="K1733" s="2">
        <f>IFERROR(VLOOKUP(Tableau2[[#This Row],[PR]],'Taux sortant'!$I$9:$S$167,COLUMN(),0),"")</f>
        <v>0</v>
      </c>
      <c r="L1733" s="2" t="str">
        <f>IFERROR(VLOOKUP(Tableau2[[#This Row],[PR]],'Taux sortant'!$I$9:$S$167,COLUMN(),0),"")</f>
        <v/>
      </c>
    </row>
    <row r="1734" spans="1:12" x14ac:dyDescent="0.3">
      <c r="A1734" s="1" t="s">
        <v>3309</v>
      </c>
      <c r="B1734" s="1" t="s">
        <v>3211</v>
      </c>
      <c r="C1734" s="2">
        <f>IFERROR(VLOOKUP(Tableau2[[#This Row],[PR]],'Taux sortant'!$I$9:$S$167,COLUMN(),0),"")</f>
        <v>13.98</v>
      </c>
      <c r="D1734" s="2">
        <f>IFERROR(VLOOKUP(Tableau2[[#This Row],[PR]],'Taux sortant'!$I$9:$S$167,COLUMN(),0),"")</f>
        <v>11.58</v>
      </c>
      <c r="E1734" s="2">
        <f>IFERROR(VLOOKUP(Tableau2[[#This Row],[PR]],'Taux sortant'!$I$9:$S$167,COLUMN(),0),"")</f>
        <v>8.7799999999999994</v>
      </c>
      <c r="F1734" s="2">
        <f>IFERROR(VLOOKUP(Tableau2[[#This Row],[PR]],'Taux sortant'!$I$9:$S$167,COLUMN(),0),"")</f>
        <v>7.44</v>
      </c>
      <c r="G1734" s="2">
        <f>IFERROR(VLOOKUP(Tableau2[[#This Row],[PR]],'Taux sortant'!$I$9:$S$167,COLUMN(),0),"")</f>
        <v>6.29</v>
      </c>
      <c r="H1734" s="2">
        <f>IFERROR(VLOOKUP(Tableau2[[#This Row],[PR]],'Taux sortant'!$I$9:$S$167,COLUMN(),0),"")</f>
        <v>5.35</v>
      </c>
      <c r="I1734" s="2">
        <f>IFERROR(VLOOKUP(Tableau2[[#This Row],[PR]],'Taux sortant'!$I$9:$S$167,COLUMN(),0),"")</f>
        <v>4.6100000000000003</v>
      </c>
      <c r="J1734" s="2">
        <f>IFERROR(VLOOKUP(Tableau2[[#This Row],[PR]],'Taux sortant'!$I$9:$S$167,COLUMN(),0),"")</f>
        <v>0</v>
      </c>
      <c r="K1734" s="2">
        <f>IFERROR(VLOOKUP(Tableau2[[#This Row],[PR]],'Taux sortant'!$I$9:$S$167,COLUMN(),0),"")</f>
        <v>0</v>
      </c>
      <c r="L1734" s="2" t="str">
        <f>IFERROR(VLOOKUP(Tableau2[[#This Row],[PR]],'Taux sortant'!$I$9:$S$167,COLUMN(),0),"")</f>
        <v/>
      </c>
    </row>
    <row r="1735" spans="1:12" x14ac:dyDescent="0.3">
      <c r="A1735" s="1" t="s">
        <v>3312</v>
      </c>
      <c r="B1735" s="1" t="s">
        <v>3164</v>
      </c>
      <c r="C1735" s="2">
        <f>IFERROR(VLOOKUP(Tableau2[[#This Row],[PR]],'Taux sortant'!$I$9:$S$167,COLUMN(),0),"")</f>
        <v>15.9</v>
      </c>
      <c r="D1735" s="2">
        <f>IFERROR(VLOOKUP(Tableau2[[#This Row],[PR]],'Taux sortant'!$I$9:$S$167,COLUMN(),0),"")</f>
        <v>13.36</v>
      </c>
      <c r="E1735" s="2">
        <f>IFERROR(VLOOKUP(Tableau2[[#This Row],[PR]],'Taux sortant'!$I$9:$S$167,COLUMN(),0),"")</f>
        <v>10.43</v>
      </c>
      <c r="F1735" s="2">
        <f>IFERROR(VLOOKUP(Tableau2[[#This Row],[PR]],'Taux sortant'!$I$9:$S$167,COLUMN(),0),"")</f>
        <v>8.9700000000000006</v>
      </c>
      <c r="G1735" s="2">
        <f>IFERROR(VLOOKUP(Tableau2[[#This Row],[PR]],'Taux sortant'!$I$9:$S$167,COLUMN(),0),"")</f>
        <v>7.72</v>
      </c>
      <c r="H1735" s="2">
        <f>IFERROR(VLOOKUP(Tableau2[[#This Row],[PR]],'Taux sortant'!$I$9:$S$167,COLUMN(),0),"")</f>
        <v>6.68</v>
      </c>
      <c r="I1735" s="2">
        <f>IFERROR(VLOOKUP(Tableau2[[#This Row],[PR]],'Taux sortant'!$I$9:$S$167,COLUMN(),0),"")</f>
        <v>5.85</v>
      </c>
      <c r="J1735" s="2">
        <f>IFERROR(VLOOKUP(Tableau2[[#This Row],[PR]],'Taux sortant'!$I$9:$S$167,COLUMN(),0),"")</f>
        <v>0</v>
      </c>
      <c r="K1735" s="2">
        <f>IFERROR(VLOOKUP(Tableau2[[#This Row],[PR]],'Taux sortant'!$I$9:$S$167,COLUMN(),0),"")</f>
        <v>0</v>
      </c>
      <c r="L1735" s="2" t="str">
        <f>IFERROR(VLOOKUP(Tableau2[[#This Row],[PR]],'Taux sortant'!$I$9:$S$167,COLUMN(),0),"")</f>
        <v/>
      </c>
    </row>
    <row r="1736" spans="1:12" x14ac:dyDescent="0.3">
      <c r="A1736" s="1" t="s">
        <v>1677</v>
      </c>
      <c r="B1736" s="1" t="s">
        <v>1533</v>
      </c>
      <c r="C1736" s="2">
        <f>IFERROR(VLOOKUP(Tableau2[[#This Row],[PR]],'Taux sortant'!$I$9:$S$167,COLUMN(),0),"")</f>
        <v>9.59</v>
      </c>
      <c r="D1736" s="2">
        <f>IFERROR(VLOOKUP(Tableau2[[#This Row],[PR]],'Taux sortant'!$I$9:$S$167,COLUMN(),0),"")</f>
        <v>7.53</v>
      </c>
      <c r="E1736" s="2">
        <f>IFERROR(VLOOKUP(Tableau2[[#This Row],[PR]],'Taux sortant'!$I$9:$S$167,COLUMN(),0),"")</f>
        <v>5.2</v>
      </c>
      <c r="F1736" s="2">
        <f>IFERROR(VLOOKUP(Tableau2[[#This Row],[PR]],'Taux sortant'!$I$9:$S$167,COLUMN(),0),"")</f>
        <v>4.08</v>
      </c>
      <c r="G1736" s="2">
        <f>IFERROR(VLOOKUP(Tableau2[[#This Row],[PR]],'Taux sortant'!$I$9:$S$167,COLUMN(),0),"")</f>
        <v>3.34</v>
      </c>
      <c r="H1736" s="2">
        <f>IFERROR(VLOOKUP(Tableau2[[#This Row],[PR]],'Taux sortant'!$I$9:$S$167,COLUMN(),0),"")</f>
        <v>2.88</v>
      </c>
      <c r="I1736" s="2">
        <f>IFERROR(VLOOKUP(Tableau2[[#This Row],[PR]],'Taux sortant'!$I$9:$S$167,COLUMN(),0),"")</f>
        <v>2.59</v>
      </c>
      <c r="J1736" s="2">
        <f>IFERROR(VLOOKUP(Tableau2[[#This Row],[PR]],'Taux sortant'!$I$9:$S$167,COLUMN(),0),"")</f>
        <v>0</v>
      </c>
      <c r="K1736" s="2">
        <f>IFERROR(VLOOKUP(Tableau2[[#This Row],[PR]],'Taux sortant'!$I$9:$S$167,COLUMN(),0),"")</f>
        <v>0</v>
      </c>
      <c r="L1736" s="2" t="str">
        <f>IFERROR(VLOOKUP(Tableau2[[#This Row],[PR]],'Taux sortant'!$I$9:$S$167,COLUMN(),0),"")</f>
        <v/>
      </c>
    </row>
    <row r="1737" spans="1:12" x14ac:dyDescent="0.3">
      <c r="A1737" s="1" t="s">
        <v>6095</v>
      </c>
      <c r="B1737" s="1" t="s">
        <v>5816</v>
      </c>
      <c r="C1737" s="2" t="str">
        <f>IFERROR(VLOOKUP(Tableau2[[#This Row],[PR]],'Taux sortant'!$I$9:$S$167,COLUMN(),0),"")</f>
        <v/>
      </c>
      <c r="D1737" s="2" t="str">
        <f>IFERROR(VLOOKUP(Tableau2[[#This Row],[PR]],'Taux sortant'!$I$9:$S$167,COLUMN(),0),"")</f>
        <v/>
      </c>
      <c r="E1737" s="2" t="str">
        <f>IFERROR(VLOOKUP(Tableau2[[#This Row],[PR]],'Taux sortant'!$I$9:$S$167,COLUMN(),0),"")</f>
        <v/>
      </c>
      <c r="F1737" s="2" t="str">
        <f>IFERROR(VLOOKUP(Tableau2[[#This Row],[PR]],'Taux sortant'!$I$9:$S$167,COLUMN(),0),"")</f>
        <v/>
      </c>
      <c r="G1737" s="2" t="str">
        <f>IFERROR(VLOOKUP(Tableau2[[#This Row],[PR]],'Taux sortant'!$I$9:$S$167,COLUMN(),0),"")</f>
        <v/>
      </c>
      <c r="H1737" s="2" t="str">
        <f>IFERROR(VLOOKUP(Tableau2[[#This Row],[PR]],'Taux sortant'!$I$9:$S$167,COLUMN(),0),"")</f>
        <v/>
      </c>
      <c r="I1737" s="2" t="str">
        <f>IFERROR(VLOOKUP(Tableau2[[#This Row],[PR]],'Taux sortant'!$I$9:$S$167,COLUMN(),0),"")</f>
        <v/>
      </c>
      <c r="J1737" s="2" t="str">
        <f>IFERROR(VLOOKUP(Tableau2[[#This Row],[PR]],'Taux sortant'!$I$9:$S$167,COLUMN(),0),"")</f>
        <v/>
      </c>
      <c r="K1737" s="2" t="str">
        <f>IFERROR(VLOOKUP(Tableau2[[#This Row],[PR]],'Taux sortant'!$I$9:$S$167,COLUMN(),0),"")</f>
        <v/>
      </c>
      <c r="L1737" s="2" t="str">
        <f>IFERROR(VLOOKUP(Tableau2[[#This Row],[PR]],'Taux sortant'!$I$9:$S$167,COLUMN(),0),"")</f>
        <v/>
      </c>
    </row>
    <row r="1738" spans="1:12" x14ac:dyDescent="0.3">
      <c r="A1738" s="1" t="s">
        <v>4358</v>
      </c>
      <c r="B1738" s="1" t="s">
        <v>4137</v>
      </c>
      <c r="C1738" s="2">
        <f>IFERROR(VLOOKUP(Tableau2[[#This Row],[PR]],'Taux sortant'!$I$9:$S$167,COLUMN(),0),"")</f>
        <v>19.010000000000002</v>
      </c>
      <c r="D1738" s="2">
        <f>IFERROR(VLOOKUP(Tableau2[[#This Row],[PR]],'Taux sortant'!$I$9:$S$167,COLUMN(),0),"")</f>
        <v>16.18</v>
      </c>
      <c r="E1738" s="2">
        <f>IFERROR(VLOOKUP(Tableau2[[#This Row],[PR]],'Taux sortant'!$I$9:$S$167,COLUMN(),0),"")</f>
        <v>12.86</v>
      </c>
      <c r="F1738" s="2">
        <f>IFERROR(VLOOKUP(Tableau2[[#This Row],[PR]],'Taux sortant'!$I$9:$S$167,COLUMN(),0),"")</f>
        <v>11.2</v>
      </c>
      <c r="G1738" s="2">
        <f>IFERROR(VLOOKUP(Tableau2[[#This Row],[PR]],'Taux sortant'!$I$9:$S$167,COLUMN(),0),"")</f>
        <v>9.61</v>
      </c>
      <c r="H1738" s="2">
        <f>IFERROR(VLOOKUP(Tableau2[[#This Row],[PR]],'Taux sortant'!$I$9:$S$167,COLUMN(),0),"")</f>
        <v>8.19</v>
      </c>
      <c r="I1738" s="2">
        <f>IFERROR(VLOOKUP(Tableau2[[#This Row],[PR]],'Taux sortant'!$I$9:$S$167,COLUMN(),0),"")</f>
        <v>7.02</v>
      </c>
      <c r="J1738" s="2">
        <f>IFERROR(VLOOKUP(Tableau2[[#This Row],[PR]],'Taux sortant'!$I$9:$S$167,COLUMN(),0),"")</f>
        <v>0</v>
      </c>
      <c r="K1738" s="2">
        <f>IFERROR(VLOOKUP(Tableau2[[#This Row],[PR]],'Taux sortant'!$I$9:$S$167,COLUMN(),0),"")</f>
        <v>0</v>
      </c>
      <c r="L1738" s="2" t="str">
        <f>IFERROR(VLOOKUP(Tableau2[[#This Row],[PR]],'Taux sortant'!$I$9:$S$167,COLUMN(),0),"")</f>
        <v/>
      </c>
    </row>
    <row r="1739" spans="1:12" x14ac:dyDescent="0.3">
      <c r="A1739" s="1" t="s">
        <v>4360</v>
      </c>
      <c r="B1739" s="1" t="s">
        <v>4138</v>
      </c>
      <c r="C1739" s="2" t="str">
        <f>IFERROR(VLOOKUP(Tableau2[[#This Row],[PR]],'Taux sortant'!$I$9:$S$167,COLUMN(),0),"")</f>
        <v/>
      </c>
      <c r="D1739" s="2" t="str">
        <f>IFERROR(VLOOKUP(Tableau2[[#This Row],[PR]],'Taux sortant'!$I$9:$S$167,COLUMN(),0),"")</f>
        <v/>
      </c>
      <c r="E1739" s="2" t="str">
        <f>IFERROR(VLOOKUP(Tableau2[[#This Row],[PR]],'Taux sortant'!$I$9:$S$167,COLUMN(),0),"")</f>
        <v/>
      </c>
      <c r="F1739" s="2" t="str">
        <f>IFERROR(VLOOKUP(Tableau2[[#This Row],[PR]],'Taux sortant'!$I$9:$S$167,COLUMN(),0),"")</f>
        <v/>
      </c>
      <c r="G1739" s="2" t="str">
        <f>IFERROR(VLOOKUP(Tableau2[[#This Row],[PR]],'Taux sortant'!$I$9:$S$167,COLUMN(),0),"")</f>
        <v/>
      </c>
      <c r="H1739" s="2" t="str">
        <f>IFERROR(VLOOKUP(Tableau2[[#This Row],[PR]],'Taux sortant'!$I$9:$S$167,COLUMN(),0),"")</f>
        <v/>
      </c>
      <c r="I1739" s="2" t="str">
        <f>IFERROR(VLOOKUP(Tableau2[[#This Row],[PR]],'Taux sortant'!$I$9:$S$167,COLUMN(),0),"")</f>
        <v/>
      </c>
      <c r="J1739" s="2" t="str">
        <f>IFERROR(VLOOKUP(Tableau2[[#This Row],[PR]],'Taux sortant'!$I$9:$S$167,COLUMN(),0),"")</f>
        <v/>
      </c>
      <c r="K1739" s="2" t="str">
        <f>IFERROR(VLOOKUP(Tableau2[[#This Row],[PR]],'Taux sortant'!$I$9:$S$167,COLUMN(),0),"")</f>
        <v/>
      </c>
      <c r="L1739" s="2" t="str">
        <f>IFERROR(VLOOKUP(Tableau2[[#This Row],[PR]],'Taux sortant'!$I$9:$S$167,COLUMN(),0),"")</f>
        <v/>
      </c>
    </row>
    <row r="1740" spans="1:12" x14ac:dyDescent="0.3">
      <c r="A1740" s="1" t="s">
        <v>3315</v>
      </c>
      <c r="B1740" s="1" t="s">
        <v>3095</v>
      </c>
      <c r="C1740" s="2">
        <f>IFERROR(VLOOKUP(Tableau2[[#This Row],[PR]],'Taux sortant'!$I$9:$S$167,COLUMN(),0),"")</f>
        <v>15.5</v>
      </c>
      <c r="D1740" s="2">
        <f>IFERROR(VLOOKUP(Tableau2[[#This Row],[PR]],'Taux sortant'!$I$9:$S$167,COLUMN(),0),"")</f>
        <v>12.99</v>
      </c>
      <c r="E1740" s="2">
        <f>IFERROR(VLOOKUP(Tableau2[[#This Row],[PR]],'Taux sortant'!$I$9:$S$167,COLUMN(),0),"")</f>
        <v>10.07</v>
      </c>
      <c r="F1740" s="2">
        <f>IFERROR(VLOOKUP(Tableau2[[#This Row],[PR]],'Taux sortant'!$I$9:$S$167,COLUMN(),0),"")</f>
        <v>8.6</v>
      </c>
      <c r="G1740" s="2">
        <f>IFERROR(VLOOKUP(Tableau2[[#This Row],[PR]],'Taux sortant'!$I$9:$S$167,COLUMN(),0),"")</f>
        <v>7.36</v>
      </c>
      <c r="H1740" s="2">
        <f>IFERROR(VLOOKUP(Tableau2[[#This Row],[PR]],'Taux sortant'!$I$9:$S$167,COLUMN(),0),"")</f>
        <v>6.34</v>
      </c>
      <c r="I1740" s="2">
        <f>IFERROR(VLOOKUP(Tableau2[[#This Row],[PR]],'Taux sortant'!$I$9:$S$167,COLUMN(),0),"")</f>
        <v>5.51</v>
      </c>
      <c r="J1740" s="2">
        <f>IFERROR(VLOOKUP(Tableau2[[#This Row],[PR]],'Taux sortant'!$I$9:$S$167,COLUMN(),0),"")</f>
        <v>0</v>
      </c>
      <c r="K1740" s="2">
        <f>IFERROR(VLOOKUP(Tableau2[[#This Row],[PR]],'Taux sortant'!$I$9:$S$167,COLUMN(),0),"")</f>
        <v>0</v>
      </c>
      <c r="L1740" s="2" t="str">
        <f>IFERROR(VLOOKUP(Tableau2[[#This Row],[PR]],'Taux sortant'!$I$9:$S$167,COLUMN(),0),"")</f>
        <v/>
      </c>
    </row>
    <row r="1741" spans="1:12" x14ac:dyDescent="0.3">
      <c r="A1741" s="1" t="s">
        <v>5458</v>
      </c>
      <c r="B1741" s="1" t="s">
        <v>5362</v>
      </c>
      <c r="C1741" s="2" t="str">
        <f>IFERROR(VLOOKUP(Tableau2[[#This Row],[PR]],'Taux sortant'!$I$9:$S$167,COLUMN(),0),"")</f>
        <v/>
      </c>
      <c r="D1741" s="2" t="str">
        <f>IFERROR(VLOOKUP(Tableau2[[#This Row],[PR]],'Taux sortant'!$I$9:$S$167,COLUMN(),0),"")</f>
        <v/>
      </c>
      <c r="E1741" s="2" t="str">
        <f>IFERROR(VLOOKUP(Tableau2[[#This Row],[PR]],'Taux sortant'!$I$9:$S$167,COLUMN(),0),"")</f>
        <v/>
      </c>
      <c r="F1741" s="2" t="str">
        <f>IFERROR(VLOOKUP(Tableau2[[#This Row],[PR]],'Taux sortant'!$I$9:$S$167,COLUMN(),0),"")</f>
        <v/>
      </c>
      <c r="G1741" s="2" t="str">
        <f>IFERROR(VLOOKUP(Tableau2[[#This Row],[PR]],'Taux sortant'!$I$9:$S$167,COLUMN(),0),"")</f>
        <v/>
      </c>
      <c r="H1741" s="2" t="str">
        <f>IFERROR(VLOOKUP(Tableau2[[#This Row],[PR]],'Taux sortant'!$I$9:$S$167,COLUMN(),0),"")</f>
        <v/>
      </c>
      <c r="I1741" s="2" t="str">
        <f>IFERROR(VLOOKUP(Tableau2[[#This Row],[PR]],'Taux sortant'!$I$9:$S$167,COLUMN(),0),"")</f>
        <v/>
      </c>
      <c r="J1741" s="2" t="str">
        <f>IFERROR(VLOOKUP(Tableau2[[#This Row],[PR]],'Taux sortant'!$I$9:$S$167,COLUMN(),0),"")</f>
        <v/>
      </c>
      <c r="K1741" s="2" t="str">
        <f>IFERROR(VLOOKUP(Tableau2[[#This Row],[PR]],'Taux sortant'!$I$9:$S$167,COLUMN(),0),"")</f>
        <v/>
      </c>
      <c r="L1741" s="2" t="str">
        <f>IFERROR(VLOOKUP(Tableau2[[#This Row],[PR]],'Taux sortant'!$I$9:$S$167,COLUMN(),0),"")</f>
        <v/>
      </c>
    </row>
    <row r="1742" spans="1:12" x14ac:dyDescent="0.3">
      <c r="A1742" s="1" t="s">
        <v>580</v>
      </c>
      <c r="B1742" s="1" t="s">
        <v>102</v>
      </c>
      <c r="C1742" s="2">
        <f>IFERROR(VLOOKUP(Tableau2[[#This Row],[PR]],'Taux sortant'!$I$9:$S$167,COLUMN(),0),"")</f>
        <v>14.5</v>
      </c>
      <c r="D1742" s="2">
        <f>IFERROR(VLOOKUP(Tableau2[[#This Row],[PR]],'Taux sortant'!$I$9:$S$167,COLUMN(),0),"")</f>
        <v>11.83</v>
      </c>
      <c r="E1742" s="2">
        <f>IFERROR(VLOOKUP(Tableau2[[#This Row],[PR]],'Taux sortant'!$I$9:$S$167,COLUMN(),0),"")</f>
        <v>8.74</v>
      </c>
      <c r="F1742" s="2">
        <f>IFERROR(VLOOKUP(Tableau2[[#This Row],[PR]],'Taux sortant'!$I$9:$S$167,COLUMN(),0),"")</f>
        <v>7.26</v>
      </c>
      <c r="G1742" s="2">
        <f>IFERROR(VLOOKUP(Tableau2[[#This Row],[PR]],'Taux sortant'!$I$9:$S$167,COLUMN(),0),"")</f>
        <v>6.21</v>
      </c>
      <c r="H1742" s="2">
        <f>IFERROR(VLOOKUP(Tableau2[[#This Row],[PR]],'Taux sortant'!$I$9:$S$167,COLUMN(),0),"")</f>
        <v>5.33</v>
      </c>
      <c r="I1742" s="2">
        <f>IFERROR(VLOOKUP(Tableau2[[#This Row],[PR]],'Taux sortant'!$I$9:$S$167,COLUMN(),0),"")</f>
        <v>4.8</v>
      </c>
      <c r="J1742" s="2">
        <f>IFERROR(VLOOKUP(Tableau2[[#This Row],[PR]],'Taux sortant'!$I$9:$S$167,COLUMN(),0),"")</f>
        <v>0</v>
      </c>
      <c r="K1742" s="2">
        <f>IFERROR(VLOOKUP(Tableau2[[#This Row],[PR]],'Taux sortant'!$I$9:$S$167,COLUMN(),0),"")</f>
        <v>0</v>
      </c>
      <c r="L1742" s="2" t="str">
        <f>IFERROR(VLOOKUP(Tableau2[[#This Row],[PR]],'Taux sortant'!$I$9:$S$167,COLUMN(),0),"")</f>
        <v/>
      </c>
    </row>
    <row r="1743" spans="1:12" x14ac:dyDescent="0.3">
      <c r="A1743" s="1" t="s">
        <v>5460</v>
      </c>
      <c r="B1743" s="1" t="s">
        <v>5362</v>
      </c>
      <c r="C1743" s="2" t="str">
        <f>IFERROR(VLOOKUP(Tableau2[[#This Row],[PR]],'Taux sortant'!$I$9:$S$167,COLUMN(),0),"")</f>
        <v/>
      </c>
      <c r="D1743" s="2" t="str">
        <f>IFERROR(VLOOKUP(Tableau2[[#This Row],[PR]],'Taux sortant'!$I$9:$S$167,COLUMN(),0),"")</f>
        <v/>
      </c>
      <c r="E1743" s="2" t="str">
        <f>IFERROR(VLOOKUP(Tableau2[[#This Row],[PR]],'Taux sortant'!$I$9:$S$167,COLUMN(),0),"")</f>
        <v/>
      </c>
      <c r="F1743" s="2" t="str">
        <f>IFERROR(VLOOKUP(Tableau2[[#This Row],[PR]],'Taux sortant'!$I$9:$S$167,COLUMN(),0),"")</f>
        <v/>
      </c>
      <c r="G1743" s="2" t="str">
        <f>IFERROR(VLOOKUP(Tableau2[[#This Row],[PR]],'Taux sortant'!$I$9:$S$167,COLUMN(),0),"")</f>
        <v/>
      </c>
      <c r="H1743" s="2" t="str">
        <f>IFERROR(VLOOKUP(Tableau2[[#This Row],[PR]],'Taux sortant'!$I$9:$S$167,COLUMN(),0),"")</f>
        <v/>
      </c>
      <c r="I1743" s="2" t="str">
        <f>IFERROR(VLOOKUP(Tableau2[[#This Row],[PR]],'Taux sortant'!$I$9:$S$167,COLUMN(),0),"")</f>
        <v/>
      </c>
      <c r="J1743" s="2" t="str">
        <f>IFERROR(VLOOKUP(Tableau2[[#This Row],[PR]],'Taux sortant'!$I$9:$S$167,COLUMN(),0),"")</f>
        <v/>
      </c>
      <c r="K1743" s="2" t="str">
        <f>IFERROR(VLOOKUP(Tableau2[[#This Row],[PR]],'Taux sortant'!$I$9:$S$167,COLUMN(),0),"")</f>
        <v/>
      </c>
      <c r="L1743" s="2" t="str">
        <f>IFERROR(VLOOKUP(Tableau2[[#This Row],[PR]],'Taux sortant'!$I$9:$S$167,COLUMN(),0),"")</f>
        <v/>
      </c>
    </row>
    <row r="1744" spans="1:12" x14ac:dyDescent="0.3">
      <c r="A1744" s="1" t="s">
        <v>1680</v>
      </c>
      <c r="B1744" s="1" t="s">
        <v>1547</v>
      </c>
      <c r="C1744" s="2">
        <f>IFERROR(VLOOKUP(Tableau2[[#This Row],[PR]],'Taux sortant'!$I$9:$S$167,COLUMN(),0),"")</f>
        <v>8.85</v>
      </c>
      <c r="D1744" s="2">
        <f>IFERROR(VLOOKUP(Tableau2[[#This Row],[PR]],'Taux sortant'!$I$9:$S$167,COLUMN(),0),"")</f>
        <v>6.89</v>
      </c>
      <c r="E1744" s="2">
        <f>IFERROR(VLOOKUP(Tableau2[[#This Row],[PR]],'Taux sortant'!$I$9:$S$167,COLUMN(),0),"")</f>
        <v>4.7</v>
      </c>
      <c r="F1744" s="2">
        <f>IFERROR(VLOOKUP(Tableau2[[#This Row],[PR]],'Taux sortant'!$I$9:$S$167,COLUMN(),0),"")</f>
        <v>3.63</v>
      </c>
      <c r="G1744" s="2">
        <f>IFERROR(VLOOKUP(Tableau2[[#This Row],[PR]],'Taux sortant'!$I$9:$S$167,COLUMN(),0),"")</f>
        <v>2.93</v>
      </c>
      <c r="H1744" s="2">
        <f>IFERROR(VLOOKUP(Tableau2[[#This Row],[PR]],'Taux sortant'!$I$9:$S$167,COLUMN(),0),"")</f>
        <v>2.4900000000000002</v>
      </c>
      <c r="I1744" s="2">
        <f>IFERROR(VLOOKUP(Tableau2[[#This Row],[PR]],'Taux sortant'!$I$9:$S$167,COLUMN(),0),"")</f>
        <v>2.21</v>
      </c>
      <c r="J1744" s="2">
        <f>IFERROR(VLOOKUP(Tableau2[[#This Row],[PR]],'Taux sortant'!$I$9:$S$167,COLUMN(),0),"")</f>
        <v>0</v>
      </c>
      <c r="K1744" s="2">
        <f>IFERROR(VLOOKUP(Tableau2[[#This Row],[PR]],'Taux sortant'!$I$9:$S$167,COLUMN(),0),"")</f>
        <v>0</v>
      </c>
      <c r="L1744" s="2" t="str">
        <f>IFERROR(VLOOKUP(Tableau2[[#This Row],[PR]],'Taux sortant'!$I$9:$S$167,COLUMN(),0),"")</f>
        <v/>
      </c>
    </row>
    <row r="1745" spans="1:12" x14ac:dyDescent="0.3">
      <c r="A1745" s="1" t="s">
        <v>583</v>
      </c>
      <c r="B1745" s="1" t="s">
        <v>37</v>
      </c>
      <c r="C1745" s="2">
        <f>IFERROR(VLOOKUP(Tableau2[[#This Row],[PR]],'Taux sortant'!$I$9:$S$167,COLUMN(),0),"")</f>
        <v>25.34</v>
      </c>
      <c r="D1745" s="2">
        <f>IFERROR(VLOOKUP(Tableau2[[#This Row],[PR]],'Taux sortant'!$I$9:$S$167,COLUMN(),0),"")</f>
        <v>21.62</v>
      </c>
      <c r="E1745" s="2">
        <f>IFERROR(VLOOKUP(Tableau2[[#This Row],[PR]],'Taux sortant'!$I$9:$S$167,COLUMN(),0),"")</f>
        <v>15.42</v>
      </c>
      <c r="F1745" s="2">
        <f>IFERROR(VLOOKUP(Tableau2[[#This Row],[PR]],'Taux sortant'!$I$9:$S$167,COLUMN(),0),"")</f>
        <v>12.6</v>
      </c>
      <c r="G1745" s="2">
        <f>IFERROR(VLOOKUP(Tableau2[[#This Row],[PR]],'Taux sortant'!$I$9:$S$167,COLUMN(),0),"")</f>
        <v>9.5500000000000007</v>
      </c>
      <c r="H1745" s="2">
        <f>IFERROR(VLOOKUP(Tableau2[[#This Row],[PR]],'Taux sortant'!$I$9:$S$167,COLUMN(),0),"")</f>
        <v>7.3</v>
      </c>
      <c r="I1745" s="2">
        <f>IFERROR(VLOOKUP(Tableau2[[#This Row],[PR]],'Taux sortant'!$I$9:$S$167,COLUMN(),0),"")</f>
        <v>6.61</v>
      </c>
      <c r="J1745" s="2">
        <f>IFERROR(VLOOKUP(Tableau2[[#This Row],[PR]],'Taux sortant'!$I$9:$S$167,COLUMN(),0),"")</f>
        <v>0</v>
      </c>
      <c r="K1745" s="2">
        <f>IFERROR(VLOOKUP(Tableau2[[#This Row],[PR]],'Taux sortant'!$I$9:$S$167,COLUMN(),0),"")</f>
        <v>0</v>
      </c>
      <c r="L1745" s="2" t="str">
        <f>IFERROR(VLOOKUP(Tableau2[[#This Row],[PR]],'Taux sortant'!$I$9:$S$167,COLUMN(),0),"")</f>
        <v/>
      </c>
    </row>
    <row r="1746" spans="1:12" x14ac:dyDescent="0.3">
      <c r="A1746" s="1" t="s">
        <v>586</v>
      </c>
      <c r="B1746" s="1" t="s">
        <v>46</v>
      </c>
      <c r="C1746" s="2" t="str">
        <f>IFERROR(VLOOKUP(Tableau2[[#This Row],[PR]],'Taux sortant'!$I$9:$S$167,COLUMN(),0),"")</f>
        <v/>
      </c>
      <c r="D1746" s="2" t="str">
        <f>IFERROR(VLOOKUP(Tableau2[[#This Row],[PR]],'Taux sortant'!$I$9:$S$167,COLUMN(),0),"")</f>
        <v/>
      </c>
      <c r="E1746" s="2" t="str">
        <f>IFERROR(VLOOKUP(Tableau2[[#This Row],[PR]],'Taux sortant'!$I$9:$S$167,COLUMN(),0),"")</f>
        <v/>
      </c>
      <c r="F1746" s="2" t="str">
        <f>IFERROR(VLOOKUP(Tableau2[[#This Row],[PR]],'Taux sortant'!$I$9:$S$167,COLUMN(),0),"")</f>
        <v/>
      </c>
      <c r="G1746" s="2" t="str">
        <f>IFERROR(VLOOKUP(Tableau2[[#This Row],[PR]],'Taux sortant'!$I$9:$S$167,COLUMN(),0),"")</f>
        <v/>
      </c>
      <c r="H1746" s="2" t="str">
        <f>IFERROR(VLOOKUP(Tableau2[[#This Row],[PR]],'Taux sortant'!$I$9:$S$167,COLUMN(),0),"")</f>
        <v/>
      </c>
      <c r="I1746" s="2" t="str">
        <f>IFERROR(VLOOKUP(Tableau2[[#This Row],[PR]],'Taux sortant'!$I$9:$S$167,COLUMN(),0),"")</f>
        <v/>
      </c>
      <c r="J1746" s="2" t="str">
        <f>IFERROR(VLOOKUP(Tableau2[[#This Row],[PR]],'Taux sortant'!$I$9:$S$167,COLUMN(),0),"")</f>
        <v/>
      </c>
      <c r="K1746" s="2" t="str">
        <f>IFERROR(VLOOKUP(Tableau2[[#This Row],[PR]],'Taux sortant'!$I$9:$S$167,COLUMN(),0),"")</f>
        <v/>
      </c>
      <c r="L1746" s="2" t="str">
        <f>IFERROR(VLOOKUP(Tableau2[[#This Row],[PR]],'Taux sortant'!$I$9:$S$167,COLUMN(),0),"")</f>
        <v/>
      </c>
    </row>
    <row r="1747" spans="1:12" x14ac:dyDescent="0.3">
      <c r="A1747" s="1" t="s">
        <v>4363</v>
      </c>
      <c r="B1747" s="1" t="s">
        <v>4194</v>
      </c>
      <c r="C1747" s="2">
        <f>IFERROR(VLOOKUP(Tableau2[[#This Row],[PR]],'Taux sortant'!$I$9:$S$167,COLUMN(),0),"")</f>
        <v>19.27</v>
      </c>
      <c r="D1747" s="2">
        <f>IFERROR(VLOOKUP(Tableau2[[#This Row],[PR]],'Taux sortant'!$I$9:$S$167,COLUMN(),0),"")</f>
        <v>16.54</v>
      </c>
      <c r="E1747" s="2">
        <f>IFERROR(VLOOKUP(Tableau2[[#This Row],[PR]],'Taux sortant'!$I$9:$S$167,COLUMN(),0),"")</f>
        <v>13.35</v>
      </c>
      <c r="F1747" s="2">
        <f>IFERROR(VLOOKUP(Tableau2[[#This Row],[PR]],'Taux sortant'!$I$9:$S$167,COLUMN(),0),"")</f>
        <v>11.77</v>
      </c>
      <c r="G1747" s="2">
        <f>IFERROR(VLOOKUP(Tableau2[[#This Row],[PR]],'Taux sortant'!$I$9:$S$167,COLUMN(),0),"")</f>
        <v>10.32</v>
      </c>
      <c r="H1747" s="2">
        <f>IFERROR(VLOOKUP(Tableau2[[#This Row],[PR]],'Taux sortant'!$I$9:$S$167,COLUMN(),0),"")</f>
        <v>9.14</v>
      </c>
      <c r="I1747" s="2">
        <f>IFERROR(VLOOKUP(Tableau2[[#This Row],[PR]],'Taux sortant'!$I$9:$S$167,COLUMN(),0),"")</f>
        <v>8.1199999999999992</v>
      </c>
      <c r="J1747" s="2">
        <f>IFERROR(VLOOKUP(Tableau2[[#This Row],[PR]],'Taux sortant'!$I$9:$S$167,COLUMN(),0),"")</f>
        <v>0</v>
      </c>
      <c r="K1747" s="2">
        <f>IFERROR(VLOOKUP(Tableau2[[#This Row],[PR]],'Taux sortant'!$I$9:$S$167,COLUMN(),0),"")</f>
        <v>0</v>
      </c>
      <c r="L1747" s="2" t="str">
        <f>IFERROR(VLOOKUP(Tableau2[[#This Row],[PR]],'Taux sortant'!$I$9:$S$167,COLUMN(),0),"")</f>
        <v/>
      </c>
    </row>
    <row r="1748" spans="1:12" x14ac:dyDescent="0.3">
      <c r="A1748" s="1" t="s">
        <v>589</v>
      </c>
      <c r="B1748" s="1" t="s">
        <v>13</v>
      </c>
      <c r="C1748" s="2">
        <f>IFERROR(VLOOKUP(Tableau2[[#This Row],[PR]],'Taux sortant'!$I$9:$S$167,COLUMN(),0),"")</f>
        <v>20.05</v>
      </c>
      <c r="D1748" s="2">
        <f>IFERROR(VLOOKUP(Tableau2[[#This Row],[PR]],'Taux sortant'!$I$9:$S$167,COLUMN(),0),"")</f>
        <v>15.11</v>
      </c>
      <c r="E1748" s="2">
        <f>IFERROR(VLOOKUP(Tableau2[[#This Row],[PR]],'Taux sortant'!$I$9:$S$167,COLUMN(),0),"")</f>
        <v>10.84</v>
      </c>
      <c r="F1748" s="2">
        <f>IFERROR(VLOOKUP(Tableau2[[#This Row],[PR]],'Taux sortant'!$I$9:$S$167,COLUMN(),0),"")</f>
        <v>8.73</v>
      </c>
      <c r="G1748" s="2">
        <f>IFERROR(VLOOKUP(Tableau2[[#This Row],[PR]],'Taux sortant'!$I$9:$S$167,COLUMN(),0),"")</f>
        <v>6.21</v>
      </c>
      <c r="H1748" s="2">
        <f>IFERROR(VLOOKUP(Tableau2[[#This Row],[PR]],'Taux sortant'!$I$9:$S$167,COLUMN(),0),"")</f>
        <v>4.4800000000000004</v>
      </c>
      <c r="I1748" s="2">
        <f>IFERROR(VLOOKUP(Tableau2[[#This Row],[PR]],'Taux sortant'!$I$9:$S$167,COLUMN(),0),"")</f>
        <v>3.71</v>
      </c>
      <c r="J1748" s="2">
        <f>IFERROR(VLOOKUP(Tableau2[[#This Row],[PR]],'Taux sortant'!$I$9:$S$167,COLUMN(),0),"")</f>
        <v>0</v>
      </c>
      <c r="K1748" s="2">
        <f>IFERROR(VLOOKUP(Tableau2[[#This Row],[PR]],'Taux sortant'!$I$9:$S$167,COLUMN(),0),"")</f>
        <v>0</v>
      </c>
      <c r="L1748" s="2" t="str">
        <f>IFERROR(VLOOKUP(Tableau2[[#This Row],[PR]],'Taux sortant'!$I$9:$S$167,COLUMN(),0),"")</f>
        <v/>
      </c>
    </row>
    <row r="1749" spans="1:12" x14ac:dyDescent="0.3">
      <c r="A1749" s="1" t="s">
        <v>592</v>
      </c>
      <c r="B1749" s="1" t="s">
        <v>265</v>
      </c>
      <c r="C1749" s="2">
        <f>IFERROR(VLOOKUP(Tableau2[[#This Row],[PR]],'Taux sortant'!$I$9:$S$167,COLUMN(),0),"")</f>
        <v>62.47</v>
      </c>
      <c r="D1749" s="2">
        <f>IFERROR(VLOOKUP(Tableau2[[#This Row],[PR]],'Taux sortant'!$I$9:$S$167,COLUMN(),0),"")</f>
        <v>53.48</v>
      </c>
      <c r="E1749" s="2">
        <f>IFERROR(VLOOKUP(Tableau2[[#This Row],[PR]],'Taux sortant'!$I$9:$S$167,COLUMN(),0),"")</f>
        <v>45.59</v>
      </c>
      <c r="F1749" s="2">
        <f>IFERROR(VLOOKUP(Tableau2[[#This Row],[PR]],'Taux sortant'!$I$9:$S$167,COLUMN(),0),"")</f>
        <v>39.54</v>
      </c>
      <c r="G1749" s="2">
        <f>IFERROR(VLOOKUP(Tableau2[[#This Row],[PR]],'Taux sortant'!$I$9:$S$167,COLUMN(),0),"")</f>
        <v>28.33</v>
      </c>
      <c r="H1749" s="2">
        <f>IFERROR(VLOOKUP(Tableau2[[#This Row],[PR]],'Taux sortant'!$I$9:$S$167,COLUMN(),0),"")</f>
        <v>20.420000000000002</v>
      </c>
      <c r="I1749" s="2">
        <f>IFERROR(VLOOKUP(Tableau2[[#This Row],[PR]],'Taux sortant'!$I$9:$S$167,COLUMN(),0),"")</f>
        <v>19.600000000000001</v>
      </c>
      <c r="J1749" s="2">
        <f>IFERROR(VLOOKUP(Tableau2[[#This Row],[PR]],'Taux sortant'!$I$9:$S$167,COLUMN(),0),"")</f>
        <v>0</v>
      </c>
      <c r="K1749" s="2">
        <f>IFERROR(VLOOKUP(Tableau2[[#This Row],[PR]],'Taux sortant'!$I$9:$S$167,COLUMN(),0),"")</f>
        <v>0</v>
      </c>
      <c r="L1749" s="2" t="str">
        <f>IFERROR(VLOOKUP(Tableau2[[#This Row],[PR]],'Taux sortant'!$I$9:$S$167,COLUMN(),0),"")</f>
        <v/>
      </c>
    </row>
    <row r="1750" spans="1:12" x14ac:dyDescent="0.3">
      <c r="A1750" s="1" t="s">
        <v>595</v>
      </c>
      <c r="B1750" s="1" t="s">
        <v>265</v>
      </c>
      <c r="C1750" s="2">
        <f>IFERROR(VLOOKUP(Tableau2[[#This Row],[PR]],'Taux sortant'!$I$9:$S$167,COLUMN(),0),"")</f>
        <v>62.47</v>
      </c>
      <c r="D1750" s="2">
        <f>IFERROR(VLOOKUP(Tableau2[[#This Row],[PR]],'Taux sortant'!$I$9:$S$167,COLUMN(),0),"")</f>
        <v>53.48</v>
      </c>
      <c r="E1750" s="2">
        <f>IFERROR(VLOOKUP(Tableau2[[#This Row],[PR]],'Taux sortant'!$I$9:$S$167,COLUMN(),0),"")</f>
        <v>45.59</v>
      </c>
      <c r="F1750" s="2">
        <f>IFERROR(VLOOKUP(Tableau2[[#This Row],[PR]],'Taux sortant'!$I$9:$S$167,COLUMN(),0),"")</f>
        <v>39.54</v>
      </c>
      <c r="G1750" s="2">
        <f>IFERROR(VLOOKUP(Tableau2[[#This Row],[PR]],'Taux sortant'!$I$9:$S$167,COLUMN(),0),"")</f>
        <v>28.33</v>
      </c>
      <c r="H1750" s="2">
        <f>IFERROR(VLOOKUP(Tableau2[[#This Row],[PR]],'Taux sortant'!$I$9:$S$167,COLUMN(),0),"")</f>
        <v>20.420000000000002</v>
      </c>
      <c r="I1750" s="2">
        <f>IFERROR(VLOOKUP(Tableau2[[#This Row],[PR]],'Taux sortant'!$I$9:$S$167,COLUMN(),0),"")</f>
        <v>19.600000000000001</v>
      </c>
      <c r="J1750" s="2">
        <f>IFERROR(VLOOKUP(Tableau2[[#This Row],[PR]],'Taux sortant'!$I$9:$S$167,COLUMN(),0),"")</f>
        <v>0</v>
      </c>
      <c r="K1750" s="2">
        <f>IFERROR(VLOOKUP(Tableau2[[#This Row],[PR]],'Taux sortant'!$I$9:$S$167,COLUMN(),0),"")</f>
        <v>0</v>
      </c>
      <c r="L1750" s="2" t="str">
        <f>IFERROR(VLOOKUP(Tableau2[[#This Row],[PR]],'Taux sortant'!$I$9:$S$167,COLUMN(),0),"")</f>
        <v/>
      </c>
    </row>
    <row r="1751" spans="1:12" x14ac:dyDescent="0.3">
      <c r="A1751" s="1" t="s">
        <v>599</v>
      </c>
      <c r="B1751" s="1" t="s">
        <v>92</v>
      </c>
      <c r="C1751" s="2">
        <f>IFERROR(VLOOKUP(Tableau2[[#This Row],[PR]],'Taux sortant'!$I$9:$S$167,COLUMN(),0),"")</f>
        <v>32.090000000000003</v>
      </c>
      <c r="D1751" s="2">
        <f>IFERROR(VLOOKUP(Tableau2[[#This Row],[PR]],'Taux sortant'!$I$9:$S$167,COLUMN(),0),"")</f>
        <v>26.17</v>
      </c>
      <c r="E1751" s="2">
        <f>IFERROR(VLOOKUP(Tableau2[[#This Row],[PR]],'Taux sortant'!$I$9:$S$167,COLUMN(),0),"")</f>
        <v>20.67</v>
      </c>
      <c r="F1751" s="2">
        <f>IFERROR(VLOOKUP(Tableau2[[#This Row],[PR]],'Taux sortant'!$I$9:$S$167,COLUMN(),0),"")</f>
        <v>17.260000000000002</v>
      </c>
      <c r="G1751" s="2">
        <f>IFERROR(VLOOKUP(Tableau2[[#This Row],[PR]],'Taux sortant'!$I$9:$S$167,COLUMN(),0),"")</f>
        <v>12.15</v>
      </c>
      <c r="H1751" s="2">
        <f>IFERROR(VLOOKUP(Tableau2[[#This Row],[PR]],'Taux sortant'!$I$9:$S$167,COLUMN(),0),"")</f>
        <v>7.95</v>
      </c>
      <c r="I1751" s="2">
        <f>IFERROR(VLOOKUP(Tableau2[[#This Row],[PR]],'Taux sortant'!$I$9:$S$167,COLUMN(),0),"")</f>
        <v>7.21</v>
      </c>
      <c r="J1751" s="2">
        <f>IFERROR(VLOOKUP(Tableau2[[#This Row],[PR]],'Taux sortant'!$I$9:$S$167,COLUMN(),0),"")</f>
        <v>0</v>
      </c>
      <c r="K1751" s="2">
        <f>IFERROR(VLOOKUP(Tableau2[[#This Row],[PR]],'Taux sortant'!$I$9:$S$167,COLUMN(),0),"")</f>
        <v>0</v>
      </c>
      <c r="L1751" s="2" t="str">
        <f>IFERROR(VLOOKUP(Tableau2[[#This Row],[PR]],'Taux sortant'!$I$9:$S$167,COLUMN(),0),"")</f>
        <v/>
      </c>
    </row>
    <row r="1752" spans="1:12" x14ac:dyDescent="0.3">
      <c r="A1752" s="1" t="s">
        <v>4364</v>
      </c>
      <c r="B1752" s="1" t="s">
        <v>4222</v>
      </c>
      <c r="C1752" s="2">
        <f>IFERROR(VLOOKUP(Tableau2[[#This Row],[PR]],'Taux sortant'!$I$9:$S$167,COLUMN(),0),"")</f>
        <v>16.93</v>
      </c>
      <c r="D1752" s="2">
        <f>IFERROR(VLOOKUP(Tableau2[[#This Row],[PR]],'Taux sortant'!$I$9:$S$167,COLUMN(),0),"")</f>
        <v>14.32</v>
      </c>
      <c r="E1752" s="2">
        <f>IFERROR(VLOOKUP(Tableau2[[#This Row],[PR]],'Taux sortant'!$I$9:$S$167,COLUMN(),0),"")</f>
        <v>11.27</v>
      </c>
      <c r="F1752" s="2">
        <f>IFERROR(VLOOKUP(Tableau2[[#This Row],[PR]],'Taux sortant'!$I$9:$S$167,COLUMN(),0),"")</f>
        <v>9.77</v>
      </c>
      <c r="G1752" s="2">
        <f>IFERROR(VLOOKUP(Tableau2[[#This Row],[PR]],'Taux sortant'!$I$9:$S$167,COLUMN(),0),"")</f>
        <v>8.41</v>
      </c>
      <c r="H1752" s="2">
        <f>IFERROR(VLOOKUP(Tableau2[[#This Row],[PR]],'Taux sortant'!$I$9:$S$167,COLUMN(),0),"")</f>
        <v>7.25</v>
      </c>
      <c r="I1752" s="2">
        <f>IFERROR(VLOOKUP(Tableau2[[#This Row],[PR]],'Taux sortant'!$I$9:$S$167,COLUMN(),0),"")</f>
        <v>6.31</v>
      </c>
      <c r="J1752" s="2">
        <f>IFERROR(VLOOKUP(Tableau2[[#This Row],[PR]],'Taux sortant'!$I$9:$S$167,COLUMN(),0),"")</f>
        <v>0</v>
      </c>
      <c r="K1752" s="2">
        <f>IFERROR(VLOOKUP(Tableau2[[#This Row],[PR]],'Taux sortant'!$I$9:$S$167,COLUMN(),0),"")</f>
        <v>0</v>
      </c>
      <c r="L1752" s="2" t="str">
        <f>IFERROR(VLOOKUP(Tableau2[[#This Row],[PR]],'Taux sortant'!$I$9:$S$167,COLUMN(),0),"")</f>
        <v/>
      </c>
    </row>
    <row r="1753" spans="1:12" x14ac:dyDescent="0.3">
      <c r="A1753" s="1" t="s">
        <v>5463</v>
      </c>
      <c r="B1753" s="1" t="s">
        <v>5349</v>
      </c>
      <c r="C1753" s="2" t="str">
        <f>IFERROR(VLOOKUP(Tableau2[[#This Row],[PR]],'Taux sortant'!$I$9:$S$167,COLUMN(),0),"")</f>
        <v/>
      </c>
      <c r="D1753" s="2" t="str">
        <f>IFERROR(VLOOKUP(Tableau2[[#This Row],[PR]],'Taux sortant'!$I$9:$S$167,COLUMN(),0),"")</f>
        <v/>
      </c>
      <c r="E1753" s="2" t="str">
        <f>IFERROR(VLOOKUP(Tableau2[[#This Row],[PR]],'Taux sortant'!$I$9:$S$167,COLUMN(),0),"")</f>
        <v/>
      </c>
      <c r="F1753" s="2" t="str">
        <f>IFERROR(VLOOKUP(Tableau2[[#This Row],[PR]],'Taux sortant'!$I$9:$S$167,COLUMN(),0),"")</f>
        <v/>
      </c>
      <c r="G1753" s="2" t="str">
        <f>IFERROR(VLOOKUP(Tableau2[[#This Row],[PR]],'Taux sortant'!$I$9:$S$167,COLUMN(),0),"")</f>
        <v/>
      </c>
      <c r="H1753" s="2" t="str">
        <f>IFERROR(VLOOKUP(Tableau2[[#This Row],[PR]],'Taux sortant'!$I$9:$S$167,COLUMN(),0),"")</f>
        <v/>
      </c>
      <c r="I1753" s="2" t="str">
        <f>IFERROR(VLOOKUP(Tableau2[[#This Row],[PR]],'Taux sortant'!$I$9:$S$167,COLUMN(),0),"")</f>
        <v/>
      </c>
      <c r="J1753" s="2" t="str">
        <f>IFERROR(VLOOKUP(Tableau2[[#This Row],[PR]],'Taux sortant'!$I$9:$S$167,COLUMN(),0),"")</f>
        <v/>
      </c>
      <c r="K1753" s="2" t="str">
        <f>IFERROR(VLOOKUP(Tableau2[[#This Row],[PR]],'Taux sortant'!$I$9:$S$167,COLUMN(),0),"")</f>
        <v/>
      </c>
      <c r="L1753" s="2" t="str">
        <f>IFERROR(VLOOKUP(Tableau2[[#This Row],[PR]],'Taux sortant'!$I$9:$S$167,COLUMN(),0),"")</f>
        <v/>
      </c>
    </row>
    <row r="1754" spans="1:12" x14ac:dyDescent="0.3">
      <c r="A1754" s="1" t="s">
        <v>1684</v>
      </c>
      <c r="B1754" s="1" t="s">
        <v>1540</v>
      </c>
      <c r="C1754" s="2">
        <f>IFERROR(VLOOKUP(Tableau2[[#This Row],[PR]],'Taux sortant'!$I$9:$S$167,COLUMN(),0),"")</f>
        <v>9.59</v>
      </c>
      <c r="D1754" s="2">
        <f>IFERROR(VLOOKUP(Tableau2[[#This Row],[PR]],'Taux sortant'!$I$9:$S$167,COLUMN(),0),"")</f>
        <v>7.53</v>
      </c>
      <c r="E1754" s="2">
        <f>IFERROR(VLOOKUP(Tableau2[[#This Row],[PR]],'Taux sortant'!$I$9:$S$167,COLUMN(),0),"")</f>
        <v>5.2</v>
      </c>
      <c r="F1754" s="2">
        <f>IFERROR(VLOOKUP(Tableau2[[#This Row],[PR]],'Taux sortant'!$I$9:$S$167,COLUMN(),0),"")</f>
        <v>4.08</v>
      </c>
      <c r="G1754" s="2">
        <f>IFERROR(VLOOKUP(Tableau2[[#This Row],[PR]],'Taux sortant'!$I$9:$S$167,COLUMN(),0),"")</f>
        <v>3.34</v>
      </c>
      <c r="H1754" s="2">
        <f>IFERROR(VLOOKUP(Tableau2[[#This Row],[PR]],'Taux sortant'!$I$9:$S$167,COLUMN(),0),"")</f>
        <v>2.88</v>
      </c>
      <c r="I1754" s="2">
        <f>IFERROR(VLOOKUP(Tableau2[[#This Row],[PR]],'Taux sortant'!$I$9:$S$167,COLUMN(),0),"")</f>
        <v>2.59</v>
      </c>
      <c r="J1754" s="2">
        <f>IFERROR(VLOOKUP(Tableau2[[#This Row],[PR]],'Taux sortant'!$I$9:$S$167,COLUMN(),0),"")</f>
        <v>0</v>
      </c>
      <c r="K1754" s="2">
        <f>IFERROR(VLOOKUP(Tableau2[[#This Row],[PR]],'Taux sortant'!$I$9:$S$167,COLUMN(),0),"")</f>
        <v>0</v>
      </c>
      <c r="L1754" s="2" t="str">
        <f>IFERROR(VLOOKUP(Tableau2[[#This Row],[PR]],'Taux sortant'!$I$9:$S$167,COLUMN(),0),"")</f>
        <v/>
      </c>
    </row>
    <row r="1755" spans="1:12" x14ac:dyDescent="0.3">
      <c r="A1755" s="1" t="s">
        <v>4367</v>
      </c>
      <c r="B1755" s="1" t="s">
        <v>4162</v>
      </c>
      <c r="C1755" s="2" t="str">
        <f>IFERROR(VLOOKUP(Tableau2[[#This Row],[PR]],'Taux sortant'!$I$9:$S$167,COLUMN(),0),"")</f>
        <v/>
      </c>
      <c r="D1755" s="2" t="str">
        <f>IFERROR(VLOOKUP(Tableau2[[#This Row],[PR]],'Taux sortant'!$I$9:$S$167,COLUMN(),0),"")</f>
        <v/>
      </c>
      <c r="E1755" s="2" t="str">
        <f>IFERROR(VLOOKUP(Tableau2[[#This Row],[PR]],'Taux sortant'!$I$9:$S$167,COLUMN(),0),"")</f>
        <v/>
      </c>
      <c r="F1755" s="2" t="str">
        <f>IFERROR(VLOOKUP(Tableau2[[#This Row],[PR]],'Taux sortant'!$I$9:$S$167,COLUMN(),0),"")</f>
        <v/>
      </c>
      <c r="G1755" s="2" t="str">
        <f>IFERROR(VLOOKUP(Tableau2[[#This Row],[PR]],'Taux sortant'!$I$9:$S$167,COLUMN(),0),"")</f>
        <v/>
      </c>
      <c r="H1755" s="2" t="str">
        <f>IFERROR(VLOOKUP(Tableau2[[#This Row],[PR]],'Taux sortant'!$I$9:$S$167,COLUMN(),0),"")</f>
        <v/>
      </c>
      <c r="I1755" s="2" t="str">
        <f>IFERROR(VLOOKUP(Tableau2[[#This Row],[PR]],'Taux sortant'!$I$9:$S$167,COLUMN(),0),"")</f>
        <v/>
      </c>
      <c r="J1755" s="2" t="str">
        <f>IFERROR(VLOOKUP(Tableau2[[#This Row],[PR]],'Taux sortant'!$I$9:$S$167,COLUMN(),0),"")</f>
        <v/>
      </c>
      <c r="K1755" s="2" t="str">
        <f>IFERROR(VLOOKUP(Tableau2[[#This Row],[PR]],'Taux sortant'!$I$9:$S$167,COLUMN(),0),"")</f>
        <v/>
      </c>
      <c r="L1755" s="2" t="str">
        <f>IFERROR(VLOOKUP(Tableau2[[#This Row],[PR]],'Taux sortant'!$I$9:$S$167,COLUMN(),0),"")</f>
        <v/>
      </c>
    </row>
    <row r="1756" spans="1:12" x14ac:dyDescent="0.3">
      <c r="A1756" s="1" t="s">
        <v>4370</v>
      </c>
      <c r="B1756" s="1" t="s">
        <v>1182</v>
      </c>
      <c r="C1756" s="2">
        <f>IFERROR(VLOOKUP(Tableau2[[#This Row],[PR]],'Taux sortant'!$I$9:$S$167,COLUMN(),0),"")</f>
        <v>22.64</v>
      </c>
      <c r="D1756" s="2">
        <f>IFERROR(VLOOKUP(Tableau2[[#This Row],[PR]],'Taux sortant'!$I$9:$S$167,COLUMN(),0),"")</f>
        <v>20.190000000000001</v>
      </c>
      <c r="E1756" s="2">
        <f>IFERROR(VLOOKUP(Tableau2[[#This Row],[PR]],'Taux sortant'!$I$9:$S$167,COLUMN(),0),"")</f>
        <v>16.53</v>
      </c>
      <c r="F1756" s="2">
        <f>IFERROR(VLOOKUP(Tableau2[[#This Row],[PR]],'Taux sortant'!$I$9:$S$167,COLUMN(),0),"")</f>
        <v>14.31</v>
      </c>
      <c r="G1756" s="2">
        <f>IFERROR(VLOOKUP(Tableau2[[#This Row],[PR]],'Taux sortant'!$I$9:$S$167,COLUMN(),0),"")</f>
        <v>12.45</v>
      </c>
      <c r="H1756" s="2">
        <f>IFERROR(VLOOKUP(Tableau2[[#This Row],[PR]],'Taux sortant'!$I$9:$S$167,COLUMN(),0),"")</f>
        <v>10.32</v>
      </c>
      <c r="I1756" s="2">
        <f>IFERROR(VLOOKUP(Tableau2[[#This Row],[PR]],'Taux sortant'!$I$9:$S$167,COLUMN(),0),"")</f>
        <v>8.83</v>
      </c>
      <c r="J1756" s="2">
        <f>IFERROR(VLOOKUP(Tableau2[[#This Row],[PR]],'Taux sortant'!$I$9:$S$167,COLUMN(),0),"")</f>
        <v>0</v>
      </c>
      <c r="K1756" s="2">
        <f>IFERROR(VLOOKUP(Tableau2[[#This Row],[PR]],'Taux sortant'!$I$9:$S$167,COLUMN(),0),"")</f>
        <v>0</v>
      </c>
      <c r="L1756" s="2" t="str">
        <f>IFERROR(VLOOKUP(Tableau2[[#This Row],[PR]],'Taux sortant'!$I$9:$S$167,COLUMN(),0),"")</f>
        <v/>
      </c>
    </row>
    <row r="1757" spans="1:12" x14ac:dyDescent="0.3">
      <c r="A1757" s="1" t="s">
        <v>5465</v>
      </c>
      <c r="B1757" s="1" t="s">
        <v>5349</v>
      </c>
      <c r="C1757" s="2" t="str">
        <f>IFERROR(VLOOKUP(Tableau2[[#This Row],[PR]],'Taux sortant'!$I$9:$S$167,COLUMN(),0),"")</f>
        <v/>
      </c>
      <c r="D1757" s="2" t="str">
        <f>IFERROR(VLOOKUP(Tableau2[[#This Row],[PR]],'Taux sortant'!$I$9:$S$167,COLUMN(),0),"")</f>
        <v/>
      </c>
      <c r="E1757" s="2" t="str">
        <f>IFERROR(VLOOKUP(Tableau2[[#This Row],[PR]],'Taux sortant'!$I$9:$S$167,COLUMN(),0),"")</f>
        <v/>
      </c>
      <c r="F1757" s="2" t="str">
        <f>IFERROR(VLOOKUP(Tableau2[[#This Row],[PR]],'Taux sortant'!$I$9:$S$167,COLUMN(),0),"")</f>
        <v/>
      </c>
      <c r="G1757" s="2" t="str">
        <f>IFERROR(VLOOKUP(Tableau2[[#This Row],[PR]],'Taux sortant'!$I$9:$S$167,COLUMN(),0),"")</f>
        <v/>
      </c>
      <c r="H1757" s="2" t="str">
        <f>IFERROR(VLOOKUP(Tableau2[[#This Row],[PR]],'Taux sortant'!$I$9:$S$167,COLUMN(),0),"")</f>
        <v/>
      </c>
      <c r="I1757" s="2" t="str">
        <f>IFERROR(VLOOKUP(Tableau2[[#This Row],[PR]],'Taux sortant'!$I$9:$S$167,COLUMN(),0),"")</f>
        <v/>
      </c>
      <c r="J1757" s="2" t="str">
        <f>IFERROR(VLOOKUP(Tableau2[[#This Row],[PR]],'Taux sortant'!$I$9:$S$167,COLUMN(),0),"")</f>
        <v/>
      </c>
      <c r="K1757" s="2" t="str">
        <f>IFERROR(VLOOKUP(Tableau2[[#This Row],[PR]],'Taux sortant'!$I$9:$S$167,COLUMN(),0),"")</f>
        <v/>
      </c>
      <c r="L1757" s="2" t="str">
        <f>IFERROR(VLOOKUP(Tableau2[[#This Row],[PR]],'Taux sortant'!$I$9:$S$167,COLUMN(),0),"")</f>
        <v/>
      </c>
    </row>
    <row r="1758" spans="1:12" x14ac:dyDescent="0.3">
      <c r="A1758" s="1" t="s">
        <v>3318</v>
      </c>
      <c r="B1758" s="1" t="s">
        <v>3113</v>
      </c>
      <c r="C1758" s="2">
        <f>IFERROR(VLOOKUP(Tableau2[[#This Row],[PR]],'Taux sortant'!$I$9:$S$167,COLUMN(),0),"")</f>
        <v>14.22</v>
      </c>
      <c r="D1758" s="2">
        <f>IFERROR(VLOOKUP(Tableau2[[#This Row],[PR]],'Taux sortant'!$I$9:$S$167,COLUMN(),0),"")</f>
        <v>11.82</v>
      </c>
      <c r="E1758" s="2">
        <f>IFERROR(VLOOKUP(Tableau2[[#This Row],[PR]],'Taux sortant'!$I$9:$S$167,COLUMN(),0),"")</f>
        <v>9.02</v>
      </c>
      <c r="F1758" s="2">
        <f>IFERROR(VLOOKUP(Tableau2[[#This Row],[PR]],'Taux sortant'!$I$9:$S$167,COLUMN(),0),"")</f>
        <v>7.68</v>
      </c>
      <c r="G1758" s="2">
        <f>IFERROR(VLOOKUP(Tableau2[[#This Row],[PR]],'Taux sortant'!$I$9:$S$167,COLUMN(),0),"")</f>
        <v>6.52</v>
      </c>
      <c r="H1758" s="2">
        <f>IFERROR(VLOOKUP(Tableau2[[#This Row],[PR]],'Taux sortant'!$I$9:$S$167,COLUMN(),0),"")</f>
        <v>5.54</v>
      </c>
      <c r="I1758" s="2">
        <f>IFERROR(VLOOKUP(Tableau2[[#This Row],[PR]],'Taux sortant'!$I$9:$S$167,COLUMN(),0),"")</f>
        <v>4.76</v>
      </c>
      <c r="J1758" s="2">
        <f>IFERROR(VLOOKUP(Tableau2[[#This Row],[PR]],'Taux sortant'!$I$9:$S$167,COLUMN(),0),"")</f>
        <v>0</v>
      </c>
      <c r="K1758" s="2">
        <f>IFERROR(VLOOKUP(Tableau2[[#This Row],[PR]],'Taux sortant'!$I$9:$S$167,COLUMN(),0),"")</f>
        <v>0</v>
      </c>
      <c r="L1758" s="2" t="str">
        <f>IFERROR(VLOOKUP(Tableau2[[#This Row],[PR]],'Taux sortant'!$I$9:$S$167,COLUMN(),0),"")</f>
        <v/>
      </c>
    </row>
    <row r="1759" spans="1:12" x14ac:dyDescent="0.3">
      <c r="A1759" s="1" t="s">
        <v>4373</v>
      </c>
      <c r="B1759" s="1" t="s">
        <v>4132</v>
      </c>
      <c r="C1759" s="2">
        <f>IFERROR(VLOOKUP(Tableau2[[#This Row],[PR]],'Taux sortant'!$I$9:$S$167,COLUMN(),0),"")</f>
        <v>20.079999999999998</v>
      </c>
      <c r="D1759" s="2">
        <f>IFERROR(VLOOKUP(Tableau2[[#This Row],[PR]],'Taux sortant'!$I$9:$S$167,COLUMN(),0),"")</f>
        <v>17.18</v>
      </c>
      <c r="E1759" s="2">
        <f>IFERROR(VLOOKUP(Tableau2[[#This Row],[PR]],'Taux sortant'!$I$9:$S$167,COLUMN(),0),"")</f>
        <v>13.8</v>
      </c>
      <c r="F1759" s="2">
        <f>IFERROR(VLOOKUP(Tableau2[[#This Row],[PR]],'Taux sortant'!$I$9:$S$167,COLUMN(),0),"")</f>
        <v>12.12</v>
      </c>
      <c r="G1759" s="2">
        <f>IFERROR(VLOOKUP(Tableau2[[#This Row],[PR]],'Taux sortant'!$I$9:$S$167,COLUMN(),0),"")</f>
        <v>10.5</v>
      </c>
      <c r="H1759" s="2">
        <f>IFERROR(VLOOKUP(Tableau2[[#This Row],[PR]],'Taux sortant'!$I$9:$S$167,COLUMN(),0),"")</f>
        <v>9.0500000000000007</v>
      </c>
      <c r="I1759" s="2">
        <f>IFERROR(VLOOKUP(Tableau2[[#This Row],[PR]],'Taux sortant'!$I$9:$S$167,COLUMN(),0),"")</f>
        <v>7.85</v>
      </c>
      <c r="J1759" s="2">
        <f>IFERROR(VLOOKUP(Tableau2[[#This Row],[PR]],'Taux sortant'!$I$9:$S$167,COLUMN(),0),"")</f>
        <v>0</v>
      </c>
      <c r="K1759" s="2">
        <f>IFERROR(VLOOKUP(Tableau2[[#This Row],[PR]],'Taux sortant'!$I$9:$S$167,COLUMN(),0),"")</f>
        <v>0</v>
      </c>
      <c r="L1759" s="2" t="str">
        <f>IFERROR(VLOOKUP(Tableau2[[#This Row],[PR]],'Taux sortant'!$I$9:$S$167,COLUMN(),0),"")</f>
        <v/>
      </c>
    </row>
    <row r="1760" spans="1:12" x14ac:dyDescent="0.3">
      <c r="A1760" s="1" t="s">
        <v>5468</v>
      </c>
      <c r="B1760" s="1" t="s">
        <v>5362</v>
      </c>
      <c r="C1760" s="2" t="str">
        <f>IFERROR(VLOOKUP(Tableau2[[#This Row],[PR]],'Taux sortant'!$I$9:$S$167,COLUMN(),0),"")</f>
        <v/>
      </c>
      <c r="D1760" s="2" t="str">
        <f>IFERROR(VLOOKUP(Tableau2[[#This Row],[PR]],'Taux sortant'!$I$9:$S$167,COLUMN(),0),"")</f>
        <v/>
      </c>
      <c r="E1760" s="2" t="str">
        <f>IFERROR(VLOOKUP(Tableau2[[#This Row],[PR]],'Taux sortant'!$I$9:$S$167,COLUMN(),0),"")</f>
        <v/>
      </c>
      <c r="F1760" s="2" t="str">
        <f>IFERROR(VLOOKUP(Tableau2[[#This Row],[PR]],'Taux sortant'!$I$9:$S$167,COLUMN(),0),"")</f>
        <v/>
      </c>
      <c r="G1760" s="2" t="str">
        <f>IFERROR(VLOOKUP(Tableau2[[#This Row],[PR]],'Taux sortant'!$I$9:$S$167,COLUMN(),0),"")</f>
        <v/>
      </c>
      <c r="H1760" s="2" t="str">
        <f>IFERROR(VLOOKUP(Tableau2[[#This Row],[PR]],'Taux sortant'!$I$9:$S$167,COLUMN(),0),"")</f>
        <v/>
      </c>
      <c r="I1760" s="2" t="str">
        <f>IFERROR(VLOOKUP(Tableau2[[#This Row],[PR]],'Taux sortant'!$I$9:$S$167,COLUMN(),0),"")</f>
        <v/>
      </c>
      <c r="J1760" s="2" t="str">
        <f>IFERROR(VLOOKUP(Tableau2[[#This Row],[PR]],'Taux sortant'!$I$9:$S$167,COLUMN(),0),"")</f>
        <v/>
      </c>
      <c r="K1760" s="2" t="str">
        <f>IFERROR(VLOOKUP(Tableau2[[#This Row],[PR]],'Taux sortant'!$I$9:$S$167,COLUMN(),0),"")</f>
        <v/>
      </c>
      <c r="L1760" s="2" t="str">
        <f>IFERROR(VLOOKUP(Tableau2[[#This Row],[PR]],'Taux sortant'!$I$9:$S$167,COLUMN(),0),"")</f>
        <v/>
      </c>
    </row>
    <row r="1761" spans="1:12" x14ac:dyDescent="0.3">
      <c r="A1761" s="1" t="s">
        <v>1687</v>
      </c>
      <c r="B1761" s="1" t="s">
        <v>1618</v>
      </c>
      <c r="C1761" s="2">
        <f>IFERROR(VLOOKUP(Tableau2[[#This Row],[PR]],'Taux sortant'!$I$9:$S$167,COLUMN(),0),"")</f>
        <v>20.91</v>
      </c>
      <c r="D1761" s="2">
        <f>IFERROR(VLOOKUP(Tableau2[[#This Row],[PR]],'Taux sortant'!$I$9:$S$167,COLUMN(),0),"")</f>
        <v>16.62</v>
      </c>
      <c r="E1761" s="2">
        <f>IFERROR(VLOOKUP(Tableau2[[#This Row],[PR]],'Taux sortant'!$I$9:$S$167,COLUMN(),0),"")</f>
        <v>12.11</v>
      </c>
      <c r="F1761" s="2">
        <f>IFERROR(VLOOKUP(Tableau2[[#This Row],[PR]],'Taux sortant'!$I$9:$S$167,COLUMN(),0),"")</f>
        <v>9.7100000000000009</v>
      </c>
      <c r="G1761" s="2">
        <f>IFERROR(VLOOKUP(Tableau2[[#This Row],[PR]],'Taux sortant'!$I$9:$S$167,COLUMN(),0),"")</f>
        <v>7</v>
      </c>
      <c r="H1761" s="2">
        <f>IFERROR(VLOOKUP(Tableau2[[#This Row],[PR]],'Taux sortant'!$I$9:$S$167,COLUMN(),0),"")</f>
        <v>4.8099999999999996</v>
      </c>
      <c r="I1761" s="2">
        <f>IFERROR(VLOOKUP(Tableau2[[#This Row],[PR]],'Taux sortant'!$I$9:$S$167,COLUMN(),0),"")</f>
        <v>4.1900000000000004</v>
      </c>
      <c r="J1761" s="2">
        <f>IFERROR(VLOOKUP(Tableau2[[#This Row],[PR]],'Taux sortant'!$I$9:$S$167,COLUMN(),0),"")</f>
        <v>0</v>
      </c>
      <c r="K1761" s="2">
        <f>IFERROR(VLOOKUP(Tableau2[[#This Row],[PR]],'Taux sortant'!$I$9:$S$167,COLUMN(),0),"")</f>
        <v>0</v>
      </c>
      <c r="L1761" s="2" t="str">
        <f>IFERROR(VLOOKUP(Tableau2[[#This Row],[PR]],'Taux sortant'!$I$9:$S$167,COLUMN(),0),"")</f>
        <v/>
      </c>
    </row>
    <row r="1762" spans="1:12" x14ac:dyDescent="0.3">
      <c r="A1762" s="1" t="s">
        <v>4376</v>
      </c>
      <c r="B1762" s="1" t="s">
        <v>4153</v>
      </c>
      <c r="C1762" s="2" t="str">
        <f>IFERROR(VLOOKUP(Tableau2[[#This Row],[PR]],'Taux sortant'!$I$9:$S$167,COLUMN(),0),"")</f>
        <v/>
      </c>
      <c r="D1762" s="2" t="str">
        <f>IFERROR(VLOOKUP(Tableau2[[#This Row],[PR]],'Taux sortant'!$I$9:$S$167,COLUMN(),0),"")</f>
        <v/>
      </c>
      <c r="E1762" s="2" t="str">
        <f>IFERROR(VLOOKUP(Tableau2[[#This Row],[PR]],'Taux sortant'!$I$9:$S$167,COLUMN(),0),"")</f>
        <v/>
      </c>
      <c r="F1762" s="2" t="str">
        <f>IFERROR(VLOOKUP(Tableau2[[#This Row],[PR]],'Taux sortant'!$I$9:$S$167,COLUMN(),0),"")</f>
        <v/>
      </c>
      <c r="G1762" s="2" t="str">
        <f>IFERROR(VLOOKUP(Tableau2[[#This Row],[PR]],'Taux sortant'!$I$9:$S$167,COLUMN(),0),"")</f>
        <v/>
      </c>
      <c r="H1762" s="2" t="str">
        <f>IFERROR(VLOOKUP(Tableau2[[#This Row],[PR]],'Taux sortant'!$I$9:$S$167,COLUMN(),0),"")</f>
        <v/>
      </c>
      <c r="I1762" s="2" t="str">
        <f>IFERROR(VLOOKUP(Tableau2[[#This Row],[PR]],'Taux sortant'!$I$9:$S$167,COLUMN(),0),"")</f>
        <v/>
      </c>
      <c r="J1762" s="2" t="str">
        <f>IFERROR(VLOOKUP(Tableau2[[#This Row],[PR]],'Taux sortant'!$I$9:$S$167,COLUMN(),0),"")</f>
        <v/>
      </c>
      <c r="K1762" s="2" t="str">
        <f>IFERROR(VLOOKUP(Tableau2[[#This Row],[PR]],'Taux sortant'!$I$9:$S$167,COLUMN(),0),"")</f>
        <v/>
      </c>
      <c r="L1762" s="2" t="str">
        <f>IFERROR(VLOOKUP(Tableau2[[#This Row],[PR]],'Taux sortant'!$I$9:$S$167,COLUMN(),0),"")</f>
        <v/>
      </c>
    </row>
    <row r="1763" spans="1:12" x14ac:dyDescent="0.3">
      <c r="A1763" s="1" t="s">
        <v>1690</v>
      </c>
      <c r="B1763" s="1" t="s">
        <v>1540</v>
      </c>
      <c r="C1763" s="2">
        <f>IFERROR(VLOOKUP(Tableau2[[#This Row],[PR]],'Taux sortant'!$I$9:$S$167,COLUMN(),0),"")</f>
        <v>9.59</v>
      </c>
      <c r="D1763" s="2">
        <f>IFERROR(VLOOKUP(Tableau2[[#This Row],[PR]],'Taux sortant'!$I$9:$S$167,COLUMN(),0),"")</f>
        <v>7.53</v>
      </c>
      <c r="E1763" s="2">
        <f>IFERROR(VLOOKUP(Tableau2[[#This Row],[PR]],'Taux sortant'!$I$9:$S$167,COLUMN(),0),"")</f>
        <v>5.2</v>
      </c>
      <c r="F1763" s="2">
        <f>IFERROR(VLOOKUP(Tableau2[[#This Row],[PR]],'Taux sortant'!$I$9:$S$167,COLUMN(),0),"")</f>
        <v>4.08</v>
      </c>
      <c r="G1763" s="2">
        <f>IFERROR(VLOOKUP(Tableau2[[#This Row],[PR]],'Taux sortant'!$I$9:$S$167,COLUMN(),0),"")</f>
        <v>3.34</v>
      </c>
      <c r="H1763" s="2">
        <f>IFERROR(VLOOKUP(Tableau2[[#This Row],[PR]],'Taux sortant'!$I$9:$S$167,COLUMN(),0),"")</f>
        <v>2.88</v>
      </c>
      <c r="I1763" s="2">
        <f>IFERROR(VLOOKUP(Tableau2[[#This Row],[PR]],'Taux sortant'!$I$9:$S$167,COLUMN(),0),"")</f>
        <v>2.59</v>
      </c>
      <c r="J1763" s="2">
        <f>IFERROR(VLOOKUP(Tableau2[[#This Row],[PR]],'Taux sortant'!$I$9:$S$167,COLUMN(),0),"")</f>
        <v>0</v>
      </c>
      <c r="K1763" s="2">
        <f>IFERROR(VLOOKUP(Tableau2[[#This Row],[PR]],'Taux sortant'!$I$9:$S$167,COLUMN(),0),"")</f>
        <v>0</v>
      </c>
      <c r="L1763" s="2" t="str">
        <f>IFERROR(VLOOKUP(Tableau2[[#This Row],[PR]],'Taux sortant'!$I$9:$S$167,COLUMN(),0),"")</f>
        <v/>
      </c>
    </row>
    <row r="1764" spans="1:12" x14ac:dyDescent="0.3">
      <c r="A1764" s="1" t="s">
        <v>4379</v>
      </c>
      <c r="B1764" s="1" t="s">
        <v>4147</v>
      </c>
      <c r="C1764" s="2">
        <f>IFERROR(VLOOKUP(Tableau2[[#This Row],[PR]],'Taux sortant'!$I$9:$S$167,COLUMN(),0),"")</f>
        <v>16.62</v>
      </c>
      <c r="D1764" s="2">
        <f>IFERROR(VLOOKUP(Tableau2[[#This Row],[PR]],'Taux sortant'!$I$9:$S$167,COLUMN(),0),"")</f>
        <v>14.01</v>
      </c>
      <c r="E1764" s="2">
        <f>IFERROR(VLOOKUP(Tableau2[[#This Row],[PR]],'Taux sortant'!$I$9:$S$167,COLUMN(),0),"")</f>
        <v>10.98</v>
      </c>
      <c r="F1764" s="2">
        <f>IFERROR(VLOOKUP(Tableau2[[#This Row],[PR]],'Taux sortant'!$I$9:$S$167,COLUMN(),0),"")</f>
        <v>9.49</v>
      </c>
      <c r="G1764" s="2">
        <f>IFERROR(VLOOKUP(Tableau2[[#This Row],[PR]],'Taux sortant'!$I$9:$S$167,COLUMN(),0),"")</f>
        <v>8.1199999999999992</v>
      </c>
      <c r="H1764" s="2">
        <f>IFERROR(VLOOKUP(Tableau2[[#This Row],[PR]],'Taux sortant'!$I$9:$S$167,COLUMN(),0),"")</f>
        <v>6.99</v>
      </c>
      <c r="I1764" s="2">
        <f>IFERROR(VLOOKUP(Tableau2[[#This Row],[PR]],'Taux sortant'!$I$9:$S$167,COLUMN(),0),"")</f>
        <v>6.03</v>
      </c>
      <c r="J1764" s="2">
        <f>IFERROR(VLOOKUP(Tableau2[[#This Row],[PR]],'Taux sortant'!$I$9:$S$167,COLUMN(),0),"")</f>
        <v>2466.4499999999998</v>
      </c>
      <c r="K1764" s="2">
        <f>IFERROR(VLOOKUP(Tableau2[[#This Row],[PR]],'Taux sortant'!$I$9:$S$167,COLUMN(),0),"")</f>
        <v>0</v>
      </c>
      <c r="L1764" s="2" t="str">
        <f>IFERROR(VLOOKUP(Tableau2[[#This Row],[PR]],'Taux sortant'!$I$9:$S$167,COLUMN(),0),"")</f>
        <v/>
      </c>
    </row>
    <row r="1765" spans="1:12" x14ac:dyDescent="0.3">
      <c r="A1765" s="1" t="s">
        <v>4381</v>
      </c>
      <c r="B1765" s="1" t="s">
        <v>4222</v>
      </c>
      <c r="C1765" s="2">
        <f>IFERROR(VLOOKUP(Tableau2[[#This Row],[PR]],'Taux sortant'!$I$9:$S$167,COLUMN(),0),"")</f>
        <v>16.93</v>
      </c>
      <c r="D1765" s="2">
        <f>IFERROR(VLOOKUP(Tableau2[[#This Row],[PR]],'Taux sortant'!$I$9:$S$167,COLUMN(),0),"")</f>
        <v>14.32</v>
      </c>
      <c r="E1765" s="2">
        <f>IFERROR(VLOOKUP(Tableau2[[#This Row],[PR]],'Taux sortant'!$I$9:$S$167,COLUMN(),0),"")</f>
        <v>11.27</v>
      </c>
      <c r="F1765" s="2">
        <f>IFERROR(VLOOKUP(Tableau2[[#This Row],[PR]],'Taux sortant'!$I$9:$S$167,COLUMN(),0),"")</f>
        <v>9.77</v>
      </c>
      <c r="G1765" s="2">
        <f>IFERROR(VLOOKUP(Tableau2[[#This Row],[PR]],'Taux sortant'!$I$9:$S$167,COLUMN(),0),"")</f>
        <v>8.41</v>
      </c>
      <c r="H1765" s="2">
        <f>IFERROR(VLOOKUP(Tableau2[[#This Row],[PR]],'Taux sortant'!$I$9:$S$167,COLUMN(),0),"")</f>
        <v>7.25</v>
      </c>
      <c r="I1765" s="2">
        <f>IFERROR(VLOOKUP(Tableau2[[#This Row],[PR]],'Taux sortant'!$I$9:$S$167,COLUMN(),0),"")</f>
        <v>6.31</v>
      </c>
      <c r="J1765" s="2">
        <f>IFERROR(VLOOKUP(Tableau2[[#This Row],[PR]],'Taux sortant'!$I$9:$S$167,COLUMN(),0),"")</f>
        <v>0</v>
      </c>
      <c r="K1765" s="2">
        <f>IFERROR(VLOOKUP(Tableau2[[#This Row],[PR]],'Taux sortant'!$I$9:$S$167,COLUMN(),0),"")</f>
        <v>0</v>
      </c>
      <c r="L1765" s="2" t="str">
        <f>IFERROR(VLOOKUP(Tableau2[[#This Row],[PR]],'Taux sortant'!$I$9:$S$167,COLUMN(),0),"")</f>
        <v/>
      </c>
    </row>
    <row r="1766" spans="1:12" x14ac:dyDescent="0.3">
      <c r="A1766" s="1" t="s">
        <v>1693</v>
      </c>
      <c r="B1766" s="1" t="s">
        <v>1518</v>
      </c>
      <c r="C1766" s="2">
        <f>IFERROR(VLOOKUP(Tableau2[[#This Row],[PR]],'Taux sortant'!$I$9:$S$167,COLUMN(),0),"")</f>
        <v>10.29</v>
      </c>
      <c r="D1766" s="2">
        <f>IFERROR(VLOOKUP(Tableau2[[#This Row],[PR]],'Taux sortant'!$I$9:$S$167,COLUMN(),0),"")</f>
        <v>8.1199999999999992</v>
      </c>
      <c r="E1766" s="2">
        <f>IFERROR(VLOOKUP(Tableau2[[#This Row],[PR]],'Taux sortant'!$I$9:$S$167,COLUMN(),0),"")</f>
        <v>5.69</v>
      </c>
      <c r="F1766" s="2">
        <f>IFERROR(VLOOKUP(Tableau2[[#This Row],[PR]],'Taux sortant'!$I$9:$S$167,COLUMN(),0),"")</f>
        <v>4.5199999999999996</v>
      </c>
      <c r="G1766" s="2">
        <f>IFERROR(VLOOKUP(Tableau2[[#This Row],[PR]],'Taux sortant'!$I$9:$S$167,COLUMN(),0),"")</f>
        <v>3.74</v>
      </c>
      <c r="H1766" s="2">
        <f>IFERROR(VLOOKUP(Tableau2[[#This Row],[PR]],'Taux sortant'!$I$9:$S$167,COLUMN(),0),"")</f>
        <v>3.28</v>
      </c>
      <c r="I1766" s="2">
        <f>IFERROR(VLOOKUP(Tableau2[[#This Row],[PR]],'Taux sortant'!$I$9:$S$167,COLUMN(),0),"")</f>
        <v>2.99</v>
      </c>
      <c r="J1766" s="2">
        <f>IFERROR(VLOOKUP(Tableau2[[#This Row],[PR]],'Taux sortant'!$I$9:$S$167,COLUMN(),0),"")</f>
        <v>0</v>
      </c>
      <c r="K1766" s="2">
        <f>IFERROR(VLOOKUP(Tableau2[[#This Row],[PR]],'Taux sortant'!$I$9:$S$167,COLUMN(),0),"")</f>
        <v>0</v>
      </c>
      <c r="L1766" s="2" t="str">
        <f>IFERROR(VLOOKUP(Tableau2[[#This Row],[PR]],'Taux sortant'!$I$9:$S$167,COLUMN(),0),"")</f>
        <v/>
      </c>
    </row>
    <row r="1767" spans="1:12" x14ac:dyDescent="0.3">
      <c r="A1767" s="1" t="s">
        <v>4383</v>
      </c>
      <c r="B1767" s="1" t="s">
        <v>4150</v>
      </c>
      <c r="C1767" s="2">
        <f>IFERROR(VLOOKUP(Tableau2[[#This Row],[PR]],'Taux sortant'!$I$9:$S$167,COLUMN(),0),"")</f>
        <v>19.84</v>
      </c>
      <c r="D1767" s="2">
        <f>IFERROR(VLOOKUP(Tableau2[[#This Row],[PR]],'Taux sortant'!$I$9:$S$167,COLUMN(),0),"")</f>
        <v>16.989999999999998</v>
      </c>
      <c r="E1767" s="2">
        <f>IFERROR(VLOOKUP(Tableau2[[#This Row],[PR]],'Taux sortant'!$I$9:$S$167,COLUMN(),0),"")</f>
        <v>13.65</v>
      </c>
      <c r="F1767" s="2">
        <f>IFERROR(VLOOKUP(Tableau2[[#This Row],[PR]],'Taux sortant'!$I$9:$S$167,COLUMN(),0),"")</f>
        <v>11.98</v>
      </c>
      <c r="G1767" s="2">
        <f>IFERROR(VLOOKUP(Tableau2[[#This Row],[PR]],'Taux sortant'!$I$9:$S$167,COLUMN(),0),"")</f>
        <v>10.41</v>
      </c>
      <c r="H1767" s="2">
        <f>IFERROR(VLOOKUP(Tableau2[[#This Row],[PR]],'Taux sortant'!$I$9:$S$167,COLUMN(),0),"")</f>
        <v>8.9600000000000009</v>
      </c>
      <c r="I1767" s="2">
        <f>IFERROR(VLOOKUP(Tableau2[[#This Row],[PR]],'Taux sortant'!$I$9:$S$167,COLUMN(),0),"")</f>
        <v>7.76</v>
      </c>
      <c r="J1767" s="2">
        <f>IFERROR(VLOOKUP(Tableau2[[#This Row],[PR]],'Taux sortant'!$I$9:$S$167,COLUMN(),0),"")</f>
        <v>0</v>
      </c>
      <c r="K1767" s="2">
        <f>IFERROR(VLOOKUP(Tableau2[[#This Row],[PR]],'Taux sortant'!$I$9:$S$167,COLUMN(),0),"")</f>
        <v>0</v>
      </c>
      <c r="L1767" s="2" t="str">
        <f>IFERROR(VLOOKUP(Tableau2[[#This Row],[PR]],'Taux sortant'!$I$9:$S$167,COLUMN(),0),"")</f>
        <v/>
      </c>
    </row>
    <row r="1768" spans="1:12" x14ac:dyDescent="0.3">
      <c r="A1768" s="1" t="s">
        <v>4385</v>
      </c>
      <c r="B1768" s="1" t="s">
        <v>1182</v>
      </c>
      <c r="C1768" s="2">
        <f>IFERROR(VLOOKUP(Tableau2[[#This Row],[PR]],'Taux sortant'!$I$9:$S$167,COLUMN(),0),"")</f>
        <v>22.64</v>
      </c>
      <c r="D1768" s="2">
        <f>IFERROR(VLOOKUP(Tableau2[[#This Row],[PR]],'Taux sortant'!$I$9:$S$167,COLUMN(),0),"")</f>
        <v>20.190000000000001</v>
      </c>
      <c r="E1768" s="2">
        <f>IFERROR(VLOOKUP(Tableau2[[#This Row],[PR]],'Taux sortant'!$I$9:$S$167,COLUMN(),0),"")</f>
        <v>16.53</v>
      </c>
      <c r="F1768" s="2">
        <f>IFERROR(VLOOKUP(Tableau2[[#This Row],[PR]],'Taux sortant'!$I$9:$S$167,COLUMN(),0),"")</f>
        <v>14.31</v>
      </c>
      <c r="G1768" s="2">
        <f>IFERROR(VLOOKUP(Tableau2[[#This Row],[PR]],'Taux sortant'!$I$9:$S$167,COLUMN(),0),"")</f>
        <v>12.45</v>
      </c>
      <c r="H1768" s="2">
        <f>IFERROR(VLOOKUP(Tableau2[[#This Row],[PR]],'Taux sortant'!$I$9:$S$167,COLUMN(),0),"")</f>
        <v>10.32</v>
      </c>
      <c r="I1768" s="2">
        <f>IFERROR(VLOOKUP(Tableau2[[#This Row],[PR]],'Taux sortant'!$I$9:$S$167,COLUMN(),0),"")</f>
        <v>8.83</v>
      </c>
      <c r="J1768" s="2">
        <f>IFERROR(VLOOKUP(Tableau2[[#This Row],[PR]],'Taux sortant'!$I$9:$S$167,COLUMN(),0),"")</f>
        <v>0</v>
      </c>
      <c r="K1768" s="2">
        <f>IFERROR(VLOOKUP(Tableau2[[#This Row],[PR]],'Taux sortant'!$I$9:$S$167,COLUMN(),0),"")</f>
        <v>0</v>
      </c>
      <c r="L1768" s="2" t="str">
        <f>IFERROR(VLOOKUP(Tableau2[[#This Row],[PR]],'Taux sortant'!$I$9:$S$167,COLUMN(),0),"")</f>
        <v/>
      </c>
    </row>
    <row r="1769" spans="1:12" x14ac:dyDescent="0.3">
      <c r="A1769" s="1" t="s">
        <v>1697</v>
      </c>
      <c r="B1769" s="1" t="s">
        <v>1540</v>
      </c>
      <c r="C1769" s="2">
        <f>IFERROR(VLOOKUP(Tableau2[[#This Row],[PR]],'Taux sortant'!$I$9:$S$167,COLUMN(),0),"")</f>
        <v>9.59</v>
      </c>
      <c r="D1769" s="2">
        <f>IFERROR(VLOOKUP(Tableau2[[#This Row],[PR]],'Taux sortant'!$I$9:$S$167,COLUMN(),0),"")</f>
        <v>7.53</v>
      </c>
      <c r="E1769" s="2">
        <f>IFERROR(VLOOKUP(Tableau2[[#This Row],[PR]],'Taux sortant'!$I$9:$S$167,COLUMN(),0),"")</f>
        <v>5.2</v>
      </c>
      <c r="F1769" s="2">
        <f>IFERROR(VLOOKUP(Tableau2[[#This Row],[PR]],'Taux sortant'!$I$9:$S$167,COLUMN(),0),"")</f>
        <v>4.08</v>
      </c>
      <c r="G1769" s="2">
        <f>IFERROR(VLOOKUP(Tableau2[[#This Row],[PR]],'Taux sortant'!$I$9:$S$167,COLUMN(),0),"")</f>
        <v>3.34</v>
      </c>
      <c r="H1769" s="2">
        <f>IFERROR(VLOOKUP(Tableau2[[#This Row],[PR]],'Taux sortant'!$I$9:$S$167,COLUMN(),0),"")</f>
        <v>2.88</v>
      </c>
      <c r="I1769" s="2">
        <f>IFERROR(VLOOKUP(Tableau2[[#This Row],[PR]],'Taux sortant'!$I$9:$S$167,COLUMN(),0),"")</f>
        <v>2.59</v>
      </c>
      <c r="J1769" s="2">
        <f>IFERROR(VLOOKUP(Tableau2[[#This Row],[PR]],'Taux sortant'!$I$9:$S$167,COLUMN(),0),"")</f>
        <v>0</v>
      </c>
      <c r="K1769" s="2">
        <f>IFERROR(VLOOKUP(Tableau2[[#This Row],[PR]],'Taux sortant'!$I$9:$S$167,COLUMN(),0),"")</f>
        <v>0</v>
      </c>
      <c r="L1769" s="2" t="str">
        <f>IFERROR(VLOOKUP(Tableau2[[#This Row],[PR]],'Taux sortant'!$I$9:$S$167,COLUMN(),0),"")</f>
        <v/>
      </c>
    </row>
    <row r="1770" spans="1:12" x14ac:dyDescent="0.3">
      <c r="A1770" s="1" t="s">
        <v>4388</v>
      </c>
      <c r="B1770" s="1" t="s">
        <v>4153</v>
      </c>
      <c r="C1770" s="2" t="str">
        <f>IFERROR(VLOOKUP(Tableau2[[#This Row],[PR]],'Taux sortant'!$I$9:$S$167,COLUMN(),0),"")</f>
        <v/>
      </c>
      <c r="D1770" s="2" t="str">
        <f>IFERROR(VLOOKUP(Tableau2[[#This Row],[PR]],'Taux sortant'!$I$9:$S$167,COLUMN(),0),"")</f>
        <v/>
      </c>
      <c r="E1770" s="2" t="str">
        <f>IFERROR(VLOOKUP(Tableau2[[#This Row],[PR]],'Taux sortant'!$I$9:$S$167,COLUMN(),0),"")</f>
        <v/>
      </c>
      <c r="F1770" s="2" t="str">
        <f>IFERROR(VLOOKUP(Tableau2[[#This Row],[PR]],'Taux sortant'!$I$9:$S$167,COLUMN(),0),"")</f>
        <v/>
      </c>
      <c r="G1770" s="2" t="str">
        <f>IFERROR(VLOOKUP(Tableau2[[#This Row],[PR]],'Taux sortant'!$I$9:$S$167,COLUMN(),0),"")</f>
        <v/>
      </c>
      <c r="H1770" s="2" t="str">
        <f>IFERROR(VLOOKUP(Tableau2[[#This Row],[PR]],'Taux sortant'!$I$9:$S$167,COLUMN(),0),"")</f>
        <v/>
      </c>
      <c r="I1770" s="2" t="str">
        <f>IFERROR(VLOOKUP(Tableau2[[#This Row],[PR]],'Taux sortant'!$I$9:$S$167,COLUMN(),0),"")</f>
        <v/>
      </c>
      <c r="J1770" s="2" t="str">
        <f>IFERROR(VLOOKUP(Tableau2[[#This Row],[PR]],'Taux sortant'!$I$9:$S$167,COLUMN(),0),"")</f>
        <v/>
      </c>
      <c r="K1770" s="2" t="str">
        <f>IFERROR(VLOOKUP(Tableau2[[#This Row],[PR]],'Taux sortant'!$I$9:$S$167,COLUMN(),0),"")</f>
        <v/>
      </c>
      <c r="L1770" s="2" t="str">
        <f>IFERROR(VLOOKUP(Tableau2[[#This Row],[PR]],'Taux sortant'!$I$9:$S$167,COLUMN(),0),"")</f>
        <v/>
      </c>
    </row>
    <row r="1771" spans="1:12" x14ac:dyDescent="0.3">
      <c r="A1771" s="1" t="s">
        <v>4391</v>
      </c>
      <c r="B1771" s="1" t="s">
        <v>4180</v>
      </c>
      <c r="C1771" s="2">
        <f>IFERROR(VLOOKUP(Tableau2[[#This Row],[PR]],'Taux sortant'!$I$9:$S$167,COLUMN(),0),"")</f>
        <v>22.64</v>
      </c>
      <c r="D1771" s="2">
        <f>IFERROR(VLOOKUP(Tableau2[[#This Row],[PR]],'Taux sortant'!$I$9:$S$167,COLUMN(),0),"")</f>
        <v>20.190000000000001</v>
      </c>
      <c r="E1771" s="2">
        <f>IFERROR(VLOOKUP(Tableau2[[#This Row],[PR]],'Taux sortant'!$I$9:$S$167,COLUMN(),0),"")</f>
        <v>16.53</v>
      </c>
      <c r="F1771" s="2">
        <f>IFERROR(VLOOKUP(Tableau2[[#This Row],[PR]],'Taux sortant'!$I$9:$S$167,COLUMN(),0),"")</f>
        <v>14.31</v>
      </c>
      <c r="G1771" s="2">
        <f>IFERROR(VLOOKUP(Tableau2[[#This Row],[PR]],'Taux sortant'!$I$9:$S$167,COLUMN(),0),"")</f>
        <v>12.45</v>
      </c>
      <c r="H1771" s="2">
        <f>IFERROR(VLOOKUP(Tableau2[[#This Row],[PR]],'Taux sortant'!$I$9:$S$167,COLUMN(),0),"")</f>
        <v>10.32</v>
      </c>
      <c r="I1771" s="2">
        <f>IFERROR(VLOOKUP(Tableau2[[#This Row],[PR]],'Taux sortant'!$I$9:$S$167,COLUMN(),0),"")</f>
        <v>8.83</v>
      </c>
      <c r="J1771" s="2">
        <f>IFERROR(VLOOKUP(Tableau2[[#This Row],[PR]],'Taux sortant'!$I$9:$S$167,COLUMN(),0),"")</f>
        <v>0</v>
      </c>
      <c r="K1771" s="2">
        <f>IFERROR(VLOOKUP(Tableau2[[#This Row],[PR]],'Taux sortant'!$I$9:$S$167,COLUMN(),0),"")</f>
        <v>0</v>
      </c>
      <c r="L1771" s="2" t="str">
        <f>IFERROR(VLOOKUP(Tableau2[[#This Row],[PR]],'Taux sortant'!$I$9:$S$167,COLUMN(),0),"")</f>
        <v/>
      </c>
    </row>
    <row r="1772" spans="1:12" x14ac:dyDescent="0.3">
      <c r="A1772" s="1" t="s">
        <v>4394</v>
      </c>
      <c r="B1772" s="1" t="s">
        <v>4174</v>
      </c>
      <c r="C1772" s="2">
        <f>IFERROR(VLOOKUP(Tableau2[[#This Row],[PR]],'Taux sortant'!$I$9:$S$167,COLUMN(),0),"")</f>
        <v>18.22</v>
      </c>
      <c r="D1772" s="2">
        <f>IFERROR(VLOOKUP(Tableau2[[#This Row],[PR]],'Taux sortant'!$I$9:$S$167,COLUMN(),0),"")</f>
        <v>15.54</v>
      </c>
      <c r="E1772" s="2">
        <f>IFERROR(VLOOKUP(Tableau2[[#This Row],[PR]],'Taux sortant'!$I$9:$S$167,COLUMN(),0),"")</f>
        <v>12.42</v>
      </c>
      <c r="F1772" s="2">
        <f>IFERROR(VLOOKUP(Tableau2[[#This Row],[PR]],'Taux sortant'!$I$9:$S$167,COLUMN(),0),"")</f>
        <v>10.85</v>
      </c>
      <c r="G1772" s="2">
        <f>IFERROR(VLOOKUP(Tableau2[[#This Row],[PR]],'Taux sortant'!$I$9:$S$167,COLUMN(),0),"")</f>
        <v>9.4499999999999993</v>
      </c>
      <c r="H1772" s="2">
        <f>IFERROR(VLOOKUP(Tableau2[[#This Row],[PR]],'Taux sortant'!$I$9:$S$167,COLUMN(),0),"")</f>
        <v>8.27</v>
      </c>
      <c r="I1772" s="2">
        <f>IFERROR(VLOOKUP(Tableau2[[#This Row],[PR]],'Taux sortant'!$I$9:$S$167,COLUMN(),0),"")</f>
        <v>7.27</v>
      </c>
      <c r="J1772" s="2">
        <f>IFERROR(VLOOKUP(Tableau2[[#This Row],[PR]],'Taux sortant'!$I$9:$S$167,COLUMN(),0),"")</f>
        <v>0</v>
      </c>
      <c r="K1772" s="2">
        <f>IFERROR(VLOOKUP(Tableau2[[#This Row],[PR]],'Taux sortant'!$I$9:$S$167,COLUMN(),0),"")</f>
        <v>0</v>
      </c>
      <c r="L1772" s="2" t="str">
        <f>IFERROR(VLOOKUP(Tableau2[[#This Row],[PR]],'Taux sortant'!$I$9:$S$167,COLUMN(),0),"")</f>
        <v/>
      </c>
    </row>
    <row r="1773" spans="1:12" x14ac:dyDescent="0.3">
      <c r="A1773" s="1" t="s">
        <v>5471</v>
      </c>
      <c r="B1773" s="1" t="s">
        <v>5349</v>
      </c>
      <c r="C1773" s="2" t="str">
        <f>IFERROR(VLOOKUP(Tableau2[[#This Row],[PR]],'Taux sortant'!$I$9:$S$167,COLUMN(),0),"")</f>
        <v/>
      </c>
      <c r="D1773" s="2" t="str">
        <f>IFERROR(VLOOKUP(Tableau2[[#This Row],[PR]],'Taux sortant'!$I$9:$S$167,COLUMN(),0),"")</f>
        <v/>
      </c>
      <c r="E1773" s="2" t="str">
        <f>IFERROR(VLOOKUP(Tableau2[[#This Row],[PR]],'Taux sortant'!$I$9:$S$167,COLUMN(),0),"")</f>
        <v/>
      </c>
      <c r="F1773" s="2" t="str">
        <f>IFERROR(VLOOKUP(Tableau2[[#This Row],[PR]],'Taux sortant'!$I$9:$S$167,COLUMN(),0),"")</f>
        <v/>
      </c>
      <c r="G1773" s="2" t="str">
        <f>IFERROR(VLOOKUP(Tableau2[[#This Row],[PR]],'Taux sortant'!$I$9:$S$167,COLUMN(),0),"")</f>
        <v/>
      </c>
      <c r="H1773" s="2" t="str">
        <f>IFERROR(VLOOKUP(Tableau2[[#This Row],[PR]],'Taux sortant'!$I$9:$S$167,COLUMN(),0),"")</f>
        <v/>
      </c>
      <c r="I1773" s="2" t="str">
        <f>IFERROR(VLOOKUP(Tableau2[[#This Row],[PR]],'Taux sortant'!$I$9:$S$167,COLUMN(),0),"")</f>
        <v/>
      </c>
      <c r="J1773" s="2" t="str">
        <f>IFERROR(VLOOKUP(Tableau2[[#This Row],[PR]],'Taux sortant'!$I$9:$S$167,COLUMN(),0),"")</f>
        <v/>
      </c>
      <c r="K1773" s="2" t="str">
        <f>IFERROR(VLOOKUP(Tableau2[[#This Row],[PR]],'Taux sortant'!$I$9:$S$167,COLUMN(),0),"")</f>
        <v/>
      </c>
      <c r="L1773" s="2" t="str">
        <f>IFERROR(VLOOKUP(Tableau2[[#This Row],[PR]],'Taux sortant'!$I$9:$S$167,COLUMN(),0),"")</f>
        <v/>
      </c>
    </row>
    <row r="1774" spans="1:12" x14ac:dyDescent="0.3">
      <c r="A1774" s="1" t="s">
        <v>4396</v>
      </c>
      <c r="B1774" s="1" t="s">
        <v>4140</v>
      </c>
      <c r="C1774" s="2" t="str">
        <f>IFERROR(VLOOKUP(Tableau2[[#This Row],[PR]],'Taux sortant'!$I$9:$S$167,COLUMN(),0),"")</f>
        <v/>
      </c>
      <c r="D1774" s="2" t="str">
        <f>IFERROR(VLOOKUP(Tableau2[[#This Row],[PR]],'Taux sortant'!$I$9:$S$167,COLUMN(),0),"")</f>
        <v/>
      </c>
      <c r="E1774" s="2" t="str">
        <f>IFERROR(VLOOKUP(Tableau2[[#This Row],[PR]],'Taux sortant'!$I$9:$S$167,COLUMN(),0),"")</f>
        <v/>
      </c>
      <c r="F1774" s="2" t="str">
        <f>IFERROR(VLOOKUP(Tableau2[[#This Row],[PR]],'Taux sortant'!$I$9:$S$167,COLUMN(),0),"")</f>
        <v/>
      </c>
      <c r="G1774" s="2" t="str">
        <f>IFERROR(VLOOKUP(Tableau2[[#This Row],[PR]],'Taux sortant'!$I$9:$S$167,COLUMN(),0),"")</f>
        <v/>
      </c>
      <c r="H1774" s="2" t="str">
        <f>IFERROR(VLOOKUP(Tableau2[[#This Row],[PR]],'Taux sortant'!$I$9:$S$167,COLUMN(),0),"")</f>
        <v/>
      </c>
      <c r="I1774" s="2" t="str">
        <f>IFERROR(VLOOKUP(Tableau2[[#This Row],[PR]],'Taux sortant'!$I$9:$S$167,COLUMN(),0),"")</f>
        <v/>
      </c>
      <c r="J1774" s="2" t="str">
        <f>IFERROR(VLOOKUP(Tableau2[[#This Row],[PR]],'Taux sortant'!$I$9:$S$167,COLUMN(),0),"")</f>
        <v/>
      </c>
      <c r="K1774" s="2" t="str">
        <f>IFERROR(VLOOKUP(Tableau2[[#This Row],[PR]],'Taux sortant'!$I$9:$S$167,COLUMN(),0),"")</f>
        <v/>
      </c>
      <c r="L1774" s="2" t="str">
        <f>IFERROR(VLOOKUP(Tableau2[[#This Row],[PR]],'Taux sortant'!$I$9:$S$167,COLUMN(),0),"")</f>
        <v/>
      </c>
    </row>
    <row r="1775" spans="1:12" x14ac:dyDescent="0.3">
      <c r="A1775" s="1" t="s">
        <v>4399</v>
      </c>
      <c r="B1775" s="1" t="s">
        <v>4153</v>
      </c>
      <c r="C1775" s="2" t="str">
        <f>IFERROR(VLOOKUP(Tableau2[[#This Row],[PR]],'Taux sortant'!$I$9:$S$167,COLUMN(),0),"")</f>
        <v/>
      </c>
      <c r="D1775" s="2" t="str">
        <f>IFERROR(VLOOKUP(Tableau2[[#This Row],[PR]],'Taux sortant'!$I$9:$S$167,COLUMN(),0),"")</f>
        <v/>
      </c>
      <c r="E1775" s="2" t="str">
        <f>IFERROR(VLOOKUP(Tableau2[[#This Row],[PR]],'Taux sortant'!$I$9:$S$167,COLUMN(),0),"")</f>
        <v/>
      </c>
      <c r="F1775" s="2" t="str">
        <f>IFERROR(VLOOKUP(Tableau2[[#This Row],[PR]],'Taux sortant'!$I$9:$S$167,COLUMN(),0),"")</f>
        <v/>
      </c>
      <c r="G1775" s="2" t="str">
        <f>IFERROR(VLOOKUP(Tableau2[[#This Row],[PR]],'Taux sortant'!$I$9:$S$167,COLUMN(),0),"")</f>
        <v/>
      </c>
      <c r="H1775" s="2" t="str">
        <f>IFERROR(VLOOKUP(Tableau2[[#This Row],[PR]],'Taux sortant'!$I$9:$S$167,COLUMN(),0),"")</f>
        <v/>
      </c>
      <c r="I1775" s="2" t="str">
        <f>IFERROR(VLOOKUP(Tableau2[[#This Row],[PR]],'Taux sortant'!$I$9:$S$167,COLUMN(),0),"")</f>
        <v/>
      </c>
      <c r="J1775" s="2" t="str">
        <f>IFERROR(VLOOKUP(Tableau2[[#This Row],[PR]],'Taux sortant'!$I$9:$S$167,COLUMN(),0),"")</f>
        <v/>
      </c>
      <c r="K1775" s="2" t="str">
        <f>IFERROR(VLOOKUP(Tableau2[[#This Row],[PR]],'Taux sortant'!$I$9:$S$167,COLUMN(),0),"")</f>
        <v/>
      </c>
      <c r="L1775" s="2" t="str">
        <f>IFERROR(VLOOKUP(Tableau2[[#This Row],[PR]],'Taux sortant'!$I$9:$S$167,COLUMN(),0),"")</f>
        <v/>
      </c>
    </row>
    <row r="1776" spans="1:12" x14ac:dyDescent="0.3">
      <c r="A1776" s="1" t="s">
        <v>4402</v>
      </c>
      <c r="B1776" s="1" t="s">
        <v>4162</v>
      </c>
      <c r="C1776" s="2" t="str">
        <f>IFERROR(VLOOKUP(Tableau2[[#This Row],[PR]],'Taux sortant'!$I$9:$S$167,COLUMN(),0),"")</f>
        <v/>
      </c>
      <c r="D1776" s="2" t="str">
        <f>IFERROR(VLOOKUP(Tableau2[[#This Row],[PR]],'Taux sortant'!$I$9:$S$167,COLUMN(),0),"")</f>
        <v/>
      </c>
      <c r="E1776" s="2" t="str">
        <f>IFERROR(VLOOKUP(Tableau2[[#This Row],[PR]],'Taux sortant'!$I$9:$S$167,COLUMN(),0),"")</f>
        <v/>
      </c>
      <c r="F1776" s="2" t="str">
        <f>IFERROR(VLOOKUP(Tableau2[[#This Row],[PR]],'Taux sortant'!$I$9:$S$167,COLUMN(),0),"")</f>
        <v/>
      </c>
      <c r="G1776" s="2" t="str">
        <f>IFERROR(VLOOKUP(Tableau2[[#This Row],[PR]],'Taux sortant'!$I$9:$S$167,COLUMN(),0),"")</f>
        <v/>
      </c>
      <c r="H1776" s="2" t="str">
        <f>IFERROR(VLOOKUP(Tableau2[[#This Row],[PR]],'Taux sortant'!$I$9:$S$167,COLUMN(),0),"")</f>
        <v/>
      </c>
      <c r="I1776" s="2" t="str">
        <f>IFERROR(VLOOKUP(Tableau2[[#This Row],[PR]],'Taux sortant'!$I$9:$S$167,COLUMN(),0),"")</f>
        <v/>
      </c>
      <c r="J1776" s="2" t="str">
        <f>IFERROR(VLOOKUP(Tableau2[[#This Row],[PR]],'Taux sortant'!$I$9:$S$167,COLUMN(),0),"")</f>
        <v/>
      </c>
      <c r="K1776" s="2" t="str">
        <f>IFERROR(VLOOKUP(Tableau2[[#This Row],[PR]],'Taux sortant'!$I$9:$S$167,COLUMN(),0),"")</f>
        <v/>
      </c>
      <c r="L1776" s="2" t="str">
        <f>IFERROR(VLOOKUP(Tableau2[[#This Row],[PR]],'Taux sortant'!$I$9:$S$167,COLUMN(),0),"")</f>
        <v/>
      </c>
    </row>
    <row r="1777" spans="1:12" x14ac:dyDescent="0.3">
      <c r="A1777" s="1" t="s">
        <v>4405</v>
      </c>
      <c r="B1777" s="1" t="s">
        <v>4162</v>
      </c>
      <c r="C1777" s="2" t="str">
        <f>IFERROR(VLOOKUP(Tableau2[[#This Row],[PR]],'Taux sortant'!$I$9:$S$167,COLUMN(),0),"")</f>
        <v/>
      </c>
      <c r="D1777" s="2" t="str">
        <f>IFERROR(VLOOKUP(Tableau2[[#This Row],[PR]],'Taux sortant'!$I$9:$S$167,COLUMN(),0),"")</f>
        <v/>
      </c>
      <c r="E1777" s="2" t="str">
        <f>IFERROR(VLOOKUP(Tableau2[[#This Row],[PR]],'Taux sortant'!$I$9:$S$167,COLUMN(),0),"")</f>
        <v/>
      </c>
      <c r="F1777" s="2" t="str">
        <f>IFERROR(VLOOKUP(Tableau2[[#This Row],[PR]],'Taux sortant'!$I$9:$S$167,COLUMN(),0),"")</f>
        <v/>
      </c>
      <c r="G1777" s="2" t="str">
        <f>IFERROR(VLOOKUP(Tableau2[[#This Row],[PR]],'Taux sortant'!$I$9:$S$167,COLUMN(),0),"")</f>
        <v/>
      </c>
      <c r="H1777" s="2" t="str">
        <f>IFERROR(VLOOKUP(Tableau2[[#This Row],[PR]],'Taux sortant'!$I$9:$S$167,COLUMN(),0),"")</f>
        <v/>
      </c>
      <c r="I1777" s="2" t="str">
        <f>IFERROR(VLOOKUP(Tableau2[[#This Row],[PR]],'Taux sortant'!$I$9:$S$167,COLUMN(),0),"")</f>
        <v/>
      </c>
      <c r="J1777" s="2" t="str">
        <f>IFERROR(VLOOKUP(Tableau2[[#This Row],[PR]],'Taux sortant'!$I$9:$S$167,COLUMN(),0),"")</f>
        <v/>
      </c>
      <c r="K1777" s="2" t="str">
        <f>IFERROR(VLOOKUP(Tableau2[[#This Row],[PR]],'Taux sortant'!$I$9:$S$167,COLUMN(),0),"")</f>
        <v/>
      </c>
      <c r="L1777" s="2" t="str">
        <f>IFERROR(VLOOKUP(Tableau2[[#This Row],[PR]],'Taux sortant'!$I$9:$S$167,COLUMN(),0),"")</f>
        <v/>
      </c>
    </row>
    <row r="1778" spans="1:12" x14ac:dyDescent="0.3">
      <c r="A1778" s="1" t="s">
        <v>4408</v>
      </c>
      <c r="B1778" s="1" t="s">
        <v>4140</v>
      </c>
      <c r="C1778" s="2" t="str">
        <f>IFERROR(VLOOKUP(Tableau2[[#This Row],[PR]],'Taux sortant'!$I$9:$S$167,COLUMN(),0),"")</f>
        <v/>
      </c>
      <c r="D1778" s="2" t="str">
        <f>IFERROR(VLOOKUP(Tableau2[[#This Row],[PR]],'Taux sortant'!$I$9:$S$167,COLUMN(),0),"")</f>
        <v/>
      </c>
      <c r="E1778" s="2" t="str">
        <f>IFERROR(VLOOKUP(Tableau2[[#This Row],[PR]],'Taux sortant'!$I$9:$S$167,COLUMN(),0),"")</f>
        <v/>
      </c>
      <c r="F1778" s="2" t="str">
        <f>IFERROR(VLOOKUP(Tableau2[[#This Row],[PR]],'Taux sortant'!$I$9:$S$167,COLUMN(),0),"")</f>
        <v/>
      </c>
      <c r="G1778" s="2" t="str">
        <f>IFERROR(VLOOKUP(Tableau2[[#This Row],[PR]],'Taux sortant'!$I$9:$S$167,COLUMN(),0),"")</f>
        <v/>
      </c>
      <c r="H1778" s="2" t="str">
        <f>IFERROR(VLOOKUP(Tableau2[[#This Row],[PR]],'Taux sortant'!$I$9:$S$167,COLUMN(),0),"")</f>
        <v/>
      </c>
      <c r="I1778" s="2" t="str">
        <f>IFERROR(VLOOKUP(Tableau2[[#This Row],[PR]],'Taux sortant'!$I$9:$S$167,COLUMN(),0),"")</f>
        <v/>
      </c>
      <c r="J1778" s="2" t="str">
        <f>IFERROR(VLOOKUP(Tableau2[[#This Row],[PR]],'Taux sortant'!$I$9:$S$167,COLUMN(),0),"")</f>
        <v/>
      </c>
      <c r="K1778" s="2" t="str">
        <f>IFERROR(VLOOKUP(Tableau2[[#This Row],[PR]],'Taux sortant'!$I$9:$S$167,COLUMN(),0),"")</f>
        <v/>
      </c>
      <c r="L1778" s="2" t="str">
        <f>IFERROR(VLOOKUP(Tableau2[[#This Row],[PR]],'Taux sortant'!$I$9:$S$167,COLUMN(),0),"")</f>
        <v/>
      </c>
    </row>
    <row r="1779" spans="1:12" x14ac:dyDescent="0.3">
      <c r="A1779" s="1" t="s">
        <v>6097</v>
      </c>
      <c r="B1779" s="1" t="s">
        <v>5835</v>
      </c>
      <c r="C1779" s="2" t="str">
        <f>IFERROR(VLOOKUP(Tableau2[[#This Row],[PR]],'Taux sortant'!$I$9:$S$167,COLUMN(),0),"")</f>
        <v/>
      </c>
      <c r="D1779" s="2" t="str">
        <f>IFERROR(VLOOKUP(Tableau2[[#This Row],[PR]],'Taux sortant'!$I$9:$S$167,COLUMN(),0),"")</f>
        <v/>
      </c>
      <c r="E1779" s="2" t="str">
        <f>IFERROR(VLOOKUP(Tableau2[[#This Row],[PR]],'Taux sortant'!$I$9:$S$167,COLUMN(),0),"")</f>
        <v/>
      </c>
      <c r="F1779" s="2" t="str">
        <f>IFERROR(VLOOKUP(Tableau2[[#This Row],[PR]],'Taux sortant'!$I$9:$S$167,COLUMN(),0),"")</f>
        <v/>
      </c>
      <c r="G1779" s="2" t="str">
        <f>IFERROR(VLOOKUP(Tableau2[[#This Row],[PR]],'Taux sortant'!$I$9:$S$167,COLUMN(),0),"")</f>
        <v/>
      </c>
      <c r="H1779" s="2" t="str">
        <f>IFERROR(VLOOKUP(Tableau2[[#This Row],[PR]],'Taux sortant'!$I$9:$S$167,COLUMN(),0),"")</f>
        <v/>
      </c>
      <c r="I1779" s="2" t="str">
        <f>IFERROR(VLOOKUP(Tableau2[[#This Row],[PR]],'Taux sortant'!$I$9:$S$167,COLUMN(),0),"")</f>
        <v/>
      </c>
      <c r="J1779" s="2" t="str">
        <f>IFERROR(VLOOKUP(Tableau2[[#This Row],[PR]],'Taux sortant'!$I$9:$S$167,COLUMN(),0),"")</f>
        <v/>
      </c>
      <c r="K1779" s="2" t="str">
        <f>IFERROR(VLOOKUP(Tableau2[[#This Row],[PR]],'Taux sortant'!$I$9:$S$167,COLUMN(),0),"")</f>
        <v/>
      </c>
      <c r="L1779" s="2" t="str">
        <f>IFERROR(VLOOKUP(Tableau2[[#This Row],[PR]],'Taux sortant'!$I$9:$S$167,COLUMN(),0),"")</f>
        <v/>
      </c>
    </row>
    <row r="1780" spans="1:12" x14ac:dyDescent="0.3">
      <c r="A1780" s="1" t="s">
        <v>4411</v>
      </c>
      <c r="B1780" s="1" t="s">
        <v>4194</v>
      </c>
      <c r="C1780" s="2">
        <f>IFERROR(VLOOKUP(Tableau2[[#This Row],[PR]],'Taux sortant'!$I$9:$S$167,COLUMN(),0),"")</f>
        <v>19.27</v>
      </c>
      <c r="D1780" s="2">
        <f>IFERROR(VLOOKUP(Tableau2[[#This Row],[PR]],'Taux sortant'!$I$9:$S$167,COLUMN(),0),"")</f>
        <v>16.54</v>
      </c>
      <c r="E1780" s="2">
        <f>IFERROR(VLOOKUP(Tableau2[[#This Row],[PR]],'Taux sortant'!$I$9:$S$167,COLUMN(),0),"")</f>
        <v>13.35</v>
      </c>
      <c r="F1780" s="2">
        <f>IFERROR(VLOOKUP(Tableau2[[#This Row],[PR]],'Taux sortant'!$I$9:$S$167,COLUMN(),0),"")</f>
        <v>11.77</v>
      </c>
      <c r="G1780" s="2">
        <f>IFERROR(VLOOKUP(Tableau2[[#This Row],[PR]],'Taux sortant'!$I$9:$S$167,COLUMN(),0),"")</f>
        <v>10.32</v>
      </c>
      <c r="H1780" s="2">
        <f>IFERROR(VLOOKUP(Tableau2[[#This Row],[PR]],'Taux sortant'!$I$9:$S$167,COLUMN(),0),"")</f>
        <v>9.14</v>
      </c>
      <c r="I1780" s="2">
        <f>IFERROR(VLOOKUP(Tableau2[[#This Row],[PR]],'Taux sortant'!$I$9:$S$167,COLUMN(),0),"")</f>
        <v>8.1199999999999992</v>
      </c>
      <c r="J1780" s="2">
        <f>IFERROR(VLOOKUP(Tableau2[[#This Row],[PR]],'Taux sortant'!$I$9:$S$167,COLUMN(),0),"")</f>
        <v>0</v>
      </c>
      <c r="K1780" s="2">
        <f>IFERROR(VLOOKUP(Tableau2[[#This Row],[PR]],'Taux sortant'!$I$9:$S$167,COLUMN(),0),"")</f>
        <v>0</v>
      </c>
      <c r="L1780" s="2" t="str">
        <f>IFERROR(VLOOKUP(Tableau2[[#This Row],[PR]],'Taux sortant'!$I$9:$S$167,COLUMN(),0),"")</f>
        <v/>
      </c>
    </row>
    <row r="1781" spans="1:12" x14ac:dyDescent="0.3">
      <c r="A1781" s="1" t="s">
        <v>4414</v>
      </c>
      <c r="B1781" s="1" t="s">
        <v>4169</v>
      </c>
      <c r="C1781" s="2">
        <f>IFERROR(VLOOKUP(Tableau2[[#This Row],[PR]],'Taux sortant'!$I$9:$S$167,COLUMN(),0),"")</f>
        <v>15.83</v>
      </c>
      <c r="D1781" s="2">
        <f>IFERROR(VLOOKUP(Tableau2[[#This Row],[PR]],'Taux sortant'!$I$9:$S$167,COLUMN(),0),"")</f>
        <v>13.3</v>
      </c>
      <c r="E1781" s="2">
        <f>IFERROR(VLOOKUP(Tableau2[[#This Row],[PR]],'Taux sortant'!$I$9:$S$167,COLUMN(),0),"")</f>
        <v>10.32</v>
      </c>
      <c r="F1781" s="2">
        <f>IFERROR(VLOOKUP(Tableau2[[#This Row],[PR]],'Taux sortant'!$I$9:$S$167,COLUMN(),0),"")</f>
        <v>8.84</v>
      </c>
      <c r="G1781" s="2">
        <f>IFERROR(VLOOKUP(Tableau2[[#This Row],[PR]],'Taux sortant'!$I$9:$S$167,COLUMN(),0),"")</f>
        <v>7.55</v>
      </c>
      <c r="H1781" s="2">
        <f>IFERROR(VLOOKUP(Tableau2[[#This Row],[PR]],'Taux sortant'!$I$9:$S$167,COLUMN(),0),"")</f>
        <v>6.43</v>
      </c>
      <c r="I1781" s="2">
        <f>IFERROR(VLOOKUP(Tableau2[[#This Row],[PR]],'Taux sortant'!$I$9:$S$167,COLUMN(),0),"")</f>
        <v>5.52</v>
      </c>
      <c r="J1781" s="2">
        <f>IFERROR(VLOOKUP(Tableau2[[#This Row],[PR]],'Taux sortant'!$I$9:$S$167,COLUMN(),0),"")</f>
        <v>0</v>
      </c>
      <c r="K1781" s="2">
        <f>IFERROR(VLOOKUP(Tableau2[[#This Row],[PR]],'Taux sortant'!$I$9:$S$167,COLUMN(),0),"")</f>
        <v>0</v>
      </c>
      <c r="L1781" s="2" t="str">
        <f>IFERROR(VLOOKUP(Tableau2[[#This Row],[PR]],'Taux sortant'!$I$9:$S$167,COLUMN(),0),"")</f>
        <v/>
      </c>
    </row>
    <row r="1782" spans="1:12" x14ac:dyDescent="0.3">
      <c r="A1782" s="1" t="s">
        <v>4417</v>
      </c>
      <c r="B1782" s="1" t="s">
        <v>4147</v>
      </c>
      <c r="C1782" s="2">
        <f>IFERROR(VLOOKUP(Tableau2[[#This Row],[PR]],'Taux sortant'!$I$9:$S$167,COLUMN(),0),"")</f>
        <v>16.62</v>
      </c>
      <c r="D1782" s="2">
        <f>IFERROR(VLOOKUP(Tableau2[[#This Row],[PR]],'Taux sortant'!$I$9:$S$167,COLUMN(),0),"")</f>
        <v>14.01</v>
      </c>
      <c r="E1782" s="2">
        <f>IFERROR(VLOOKUP(Tableau2[[#This Row],[PR]],'Taux sortant'!$I$9:$S$167,COLUMN(),0),"")</f>
        <v>10.98</v>
      </c>
      <c r="F1782" s="2">
        <f>IFERROR(VLOOKUP(Tableau2[[#This Row],[PR]],'Taux sortant'!$I$9:$S$167,COLUMN(),0),"")</f>
        <v>9.49</v>
      </c>
      <c r="G1782" s="2">
        <f>IFERROR(VLOOKUP(Tableau2[[#This Row],[PR]],'Taux sortant'!$I$9:$S$167,COLUMN(),0),"")</f>
        <v>8.1199999999999992</v>
      </c>
      <c r="H1782" s="2">
        <f>IFERROR(VLOOKUP(Tableau2[[#This Row],[PR]],'Taux sortant'!$I$9:$S$167,COLUMN(),0),"")</f>
        <v>6.99</v>
      </c>
      <c r="I1782" s="2">
        <f>IFERROR(VLOOKUP(Tableau2[[#This Row],[PR]],'Taux sortant'!$I$9:$S$167,COLUMN(),0),"")</f>
        <v>6.03</v>
      </c>
      <c r="J1782" s="2">
        <f>IFERROR(VLOOKUP(Tableau2[[#This Row],[PR]],'Taux sortant'!$I$9:$S$167,COLUMN(),0),"")</f>
        <v>2466.4499999999998</v>
      </c>
      <c r="K1782" s="2">
        <f>IFERROR(VLOOKUP(Tableau2[[#This Row],[PR]],'Taux sortant'!$I$9:$S$167,COLUMN(),0),"")</f>
        <v>0</v>
      </c>
      <c r="L1782" s="2" t="str">
        <f>IFERROR(VLOOKUP(Tableau2[[#This Row],[PR]],'Taux sortant'!$I$9:$S$167,COLUMN(),0),"")</f>
        <v/>
      </c>
    </row>
    <row r="1783" spans="1:12" x14ac:dyDescent="0.3">
      <c r="A1783" s="1" t="s">
        <v>5473</v>
      </c>
      <c r="B1783" s="1" t="s">
        <v>5349</v>
      </c>
      <c r="C1783" s="2" t="str">
        <f>IFERROR(VLOOKUP(Tableau2[[#This Row],[PR]],'Taux sortant'!$I$9:$S$167,COLUMN(),0),"")</f>
        <v/>
      </c>
      <c r="D1783" s="2" t="str">
        <f>IFERROR(VLOOKUP(Tableau2[[#This Row],[PR]],'Taux sortant'!$I$9:$S$167,COLUMN(),0),"")</f>
        <v/>
      </c>
      <c r="E1783" s="2" t="str">
        <f>IFERROR(VLOOKUP(Tableau2[[#This Row],[PR]],'Taux sortant'!$I$9:$S$167,COLUMN(),0),"")</f>
        <v/>
      </c>
      <c r="F1783" s="2" t="str">
        <f>IFERROR(VLOOKUP(Tableau2[[#This Row],[PR]],'Taux sortant'!$I$9:$S$167,COLUMN(),0),"")</f>
        <v/>
      </c>
      <c r="G1783" s="2" t="str">
        <f>IFERROR(VLOOKUP(Tableau2[[#This Row],[PR]],'Taux sortant'!$I$9:$S$167,COLUMN(),0),"")</f>
        <v/>
      </c>
      <c r="H1783" s="2" t="str">
        <f>IFERROR(VLOOKUP(Tableau2[[#This Row],[PR]],'Taux sortant'!$I$9:$S$167,COLUMN(),0),"")</f>
        <v/>
      </c>
      <c r="I1783" s="2" t="str">
        <f>IFERROR(VLOOKUP(Tableau2[[#This Row],[PR]],'Taux sortant'!$I$9:$S$167,COLUMN(),0),"")</f>
        <v/>
      </c>
      <c r="J1783" s="2" t="str">
        <f>IFERROR(VLOOKUP(Tableau2[[#This Row],[PR]],'Taux sortant'!$I$9:$S$167,COLUMN(),0),"")</f>
        <v/>
      </c>
      <c r="K1783" s="2" t="str">
        <f>IFERROR(VLOOKUP(Tableau2[[#This Row],[PR]],'Taux sortant'!$I$9:$S$167,COLUMN(),0),"")</f>
        <v/>
      </c>
      <c r="L1783" s="2" t="str">
        <f>IFERROR(VLOOKUP(Tableau2[[#This Row],[PR]],'Taux sortant'!$I$9:$S$167,COLUMN(),0),"")</f>
        <v/>
      </c>
    </row>
    <row r="1784" spans="1:12" x14ac:dyDescent="0.3">
      <c r="A1784" s="1" t="s">
        <v>4420</v>
      </c>
      <c r="B1784" s="1" t="s">
        <v>1182</v>
      </c>
      <c r="C1784" s="2">
        <f>IFERROR(VLOOKUP(Tableau2[[#This Row],[PR]],'Taux sortant'!$I$9:$S$167,COLUMN(),0),"")</f>
        <v>22.64</v>
      </c>
      <c r="D1784" s="2">
        <f>IFERROR(VLOOKUP(Tableau2[[#This Row],[PR]],'Taux sortant'!$I$9:$S$167,COLUMN(),0),"")</f>
        <v>20.190000000000001</v>
      </c>
      <c r="E1784" s="2">
        <f>IFERROR(VLOOKUP(Tableau2[[#This Row],[PR]],'Taux sortant'!$I$9:$S$167,COLUMN(),0),"")</f>
        <v>16.53</v>
      </c>
      <c r="F1784" s="2">
        <f>IFERROR(VLOOKUP(Tableau2[[#This Row],[PR]],'Taux sortant'!$I$9:$S$167,COLUMN(),0),"")</f>
        <v>14.31</v>
      </c>
      <c r="G1784" s="2">
        <f>IFERROR(VLOOKUP(Tableau2[[#This Row],[PR]],'Taux sortant'!$I$9:$S$167,COLUMN(),0),"")</f>
        <v>12.45</v>
      </c>
      <c r="H1784" s="2">
        <f>IFERROR(VLOOKUP(Tableau2[[#This Row],[PR]],'Taux sortant'!$I$9:$S$167,COLUMN(),0),"")</f>
        <v>10.32</v>
      </c>
      <c r="I1784" s="2">
        <f>IFERROR(VLOOKUP(Tableau2[[#This Row],[PR]],'Taux sortant'!$I$9:$S$167,COLUMN(),0),"")</f>
        <v>8.83</v>
      </c>
      <c r="J1784" s="2">
        <f>IFERROR(VLOOKUP(Tableau2[[#This Row],[PR]],'Taux sortant'!$I$9:$S$167,COLUMN(),0),"")</f>
        <v>0</v>
      </c>
      <c r="K1784" s="2">
        <f>IFERROR(VLOOKUP(Tableau2[[#This Row],[PR]],'Taux sortant'!$I$9:$S$167,COLUMN(),0),"")</f>
        <v>0</v>
      </c>
      <c r="L1784" s="2" t="str">
        <f>IFERROR(VLOOKUP(Tableau2[[#This Row],[PR]],'Taux sortant'!$I$9:$S$167,COLUMN(),0),"")</f>
        <v/>
      </c>
    </row>
    <row r="1785" spans="1:12" x14ac:dyDescent="0.3">
      <c r="A1785" s="1" t="s">
        <v>4423</v>
      </c>
      <c r="B1785" s="1" t="s">
        <v>4194</v>
      </c>
      <c r="C1785" s="2">
        <f>IFERROR(VLOOKUP(Tableau2[[#This Row],[PR]],'Taux sortant'!$I$9:$S$167,COLUMN(),0),"")</f>
        <v>19.27</v>
      </c>
      <c r="D1785" s="2">
        <f>IFERROR(VLOOKUP(Tableau2[[#This Row],[PR]],'Taux sortant'!$I$9:$S$167,COLUMN(),0),"")</f>
        <v>16.54</v>
      </c>
      <c r="E1785" s="2">
        <f>IFERROR(VLOOKUP(Tableau2[[#This Row],[PR]],'Taux sortant'!$I$9:$S$167,COLUMN(),0),"")</f>
        <v>13.35</v>
      </c>
      <c r="F1785" s="2">
        <f>IFERROR(VLOOKUP(Tableau2[[#This Row],[PR]],'Taux sortant'!$I$9:$S$167,COLUMN(),0),"")</f>
        <v>11.77</v>
      </c>
      <c r="G1785" s="2">
        <f>IFERROR(VLOOKUP(Tableau2[[#This Row],[PR]],'Taux sortant'!$I$9:$S$167,COLUMN(),0),"")</f>
        <v>10.32</v>
      </c>
      <c r="H1785" s="2">
        <f>IFERROR(VLOOKUP(Tableau2[[#This Row],[PR]],'Taux sortant'!$I$9:$S$167,COLUMN(),0),"")</f>
        <v>9.14</v>
      </c>
      <c r="I1785" s="2">
        <f>IFERROR(VLOOKUP(Tableau2[[#This Row],[PR]],'Taux sortant'!$I$9:$S$167,COLUMN(),0),"")</f>
        <v>8.1199999999999992</v>
      </c>
      <c r="J1785" s="2">
        <f>IFERROR(VLOOKUP(Tableau2[[#This Row],[PR]],'Taux sortant'!$I$9:$S$167,COLUMN(),0),"")</f>
        <v>0</v>
      </c>
      <c r="K1785" s="2">
        <f>IFERROR(VLOOKUP(Tableau2[[#This Row],[PR]],'Taux sortant'!$I$9:$S$167,COLUMN(),0),"")</f>
        <v>0</v>
      </c>
      <c r="L1785" s="2" t="str">
        <f>IFERROR(VLOOKUP(Tableau2[[#This Row],[PR]],'Taux sortant'!$I$9:$S$167,COLUMN(),0),"")</f>
        <v/>
      </c>
    </row>
    <row r="1786" spans="1:12" x14ac:dyDescent="0.3">
      <c r="A1786" s="1" t="s">
        <v>4426</v>
      </c>
      <c r="B1786" s="1" t="s">
        <v>4153</v>
      </c>
      <c r="C1786" s="2" t="str">
        <f>IFERROR(VLOOKUP(Tableau2[[#This Row],[PR]],'Taux sortant'!$I$9:$S$167,COLUMN(),0),"")</f>
        <v/>
      </c>
      <c r="D1786" s="2" t="str">
        <f>IFERROR(VLOOKUP(Tableau2[[#This Row],[PR]],'Taux sortant'!$I$9:$S$167,COLUMN(),0),"")</f>
        <v/>
      </c>
      <c r="E1786" s="2" t="str">
        <f>IFERROR(VLOOKUP(Tableau2[[#This Row],[PR]],'Taux sortant'!$I$9:$S$167,COLUMN(),0),"")</f>
        <v/>
      </c>
      <c r="F1786" s="2" t="str">
        <f>IFERROR(VLOOKUP(Tableau2[[#This Row],[PR]],'Taux sortant'!$I$9:$S$167,COLUMN(),0),"")</f>
        <v/>
      </c>
      <c r="G1786" s="2" t="str">
        <f>IFERROR(VLOOKUP(Tableau2[[#This Row],[PR]],'Taux sortant'!$I$9:$S$167,COLUMN(),0),"")</f>
        <v/>
      </c>
      <c r="H1786" s="2" t="str">
        <f>IFERROR(VLOOKUP(Tableau2[[#This Row],[PR]],'Taux sortant'!$I$9:$S$167,COLUMN(),0),"")</f>
        <v/>
      </c>
      <c r="I1786" s="2" t="str">
        <f>IFERROR(VLOOKUP(Tableau2[[#This Row],[PR]],'Taux sortant'!$I$9:$S$167,COLUMN(),0),"")</f>
        <v/>
      </c>
      <c r="J1786" s="2" t="str">
        <f>IFERROR(VLOOKUP(Tableau2[[#This Row],[PR]],'Taux sortant'!$I$9:$S$167,COLUMN(),0),"")</f>
        <v/>
      </c>
      <c r="K1786" s="2" t="str">
        <f>IFERROR(VLOOKUP(Tableau2[[#This Row],[PR]],'Taux sortant'!$I$9:$S$167,COLUMN(),0),"")</f>
        <v/>
      </c>
      <c r="L1786" s="2" t="str">
        <f>IFERROR(VLOOKUP(Tableau2[[#This Row],[PR]],'Taux sortant'!$I$9:$S$167,COLUMN(),0),"")</f>
        <v/>
      </c>
    </row>
    <row r="1787" spans="1:12" x14ac:dyDescent="0.3">
      <c r="A1787" s="1" t="s">
        <v>4429</v>
      </c>
      <c r="B1787" s="1" t="s">
        <v>1182</v>
      </c>
      <c r="C1787" s="2">
        <f>IFERROR(VLOOKUP(Tableau2[[#This Row],[PR]],'Taux sortant'!$I$9:$S$167,COLUMN(),0),"")</f>
        <v>22.64</v>
      </c>
      <c r="D1787" s="2">
        <f>IFERROR(VLOOKUP(Tableau2[[#This Row],[PR]],'Taux sortant'!$I$9:$S$167,COLUMN(),0),"")</f>
        <v>20.190000000000001</v>
      </c>
      <c r="E1787" s="2">
        <f>IFERROR(VLOOKUP(Tableau2[[#This Row],[PR]],'Taux sortant'!$I$9:$S$167,COLUMN(),0),"")</f>
        <v>16.53</v>
      </c>
      <c r="F1787" s="2">
        <f>IFERROR(VLOOKUP(Tableau2[[#This Row],[PR]],'Taux sortant'!$I$9:$S$167,COLUMN(),0),"")</f>
        <v>14.31</v>
      </c>
      <c r="G1787" s="2">
        <f>IFERROR(VLOOKUP(Tableau2[[#This Row],[PR]],'Taux sortant'!$I$9:$S$167,COLUMN(),0),"")</f>
        <v>12.45</v>
      </c>
      <c r="H1787" s="2">
        <f>IFERROR(VLOOKUP(Tableau2[[#This Row],[PR]],'Taux sortant'!$I$9:$S$167,COLUMN(),0),"")</f>
        <v>10.32</v>
      </c>
      <c r="I1787" s="2">
        <f>IFERROR(VLOOKUP(Tableau2[[#This Row],[PR]],'Taux sortant'!$I$9:$S$167,COLUMN(),0),"")</f>
        <v>8.83</v>
      </c>
      <c r="J1787" s="2">
        <f>IFERROR(VLOOKUP(Tableau2[[#This Row],[PR]],'Taux sortant'!$I$9:$S$167,COLUMN(),0),"")</f>
        <v>0</v>
      </c>
      <c r="K1787" s="2">
        <f>IFERROR(VLOOKUP(Tableau2[[#This Row],[PR]],'Taux sortant'!$I$9:$S$167,COLUMN(),0),"")</f>
        <v>0</v>
      </c>
      <c r="L1787" s="2" t="str">
        <f>IFERROR(VLOOKUP(Tableau2[[#This Row],[PR]],'Taux sortant'!$I$9:$S$167,COLUMN(),0),"")</f>
        <v/>
      </c>
    </row>
    <row r="1788" spans="1:12" x14ac:dyDescent="0.3">
      <c r="A1788" s="1" t="s">
        <v>3322</v>
      </c>
      <c r="B1788" s="1" t="s">
        <v>3115</v>
      </c>
      <c r="C1788" s="2">
        <f>IFERROR(VLOOKUP(Tableau2[[#This Row],[PR]],'Taux sortant'!$I$9:$S$167,COLUMN(),0),"")</f>
        <v>16.05</v>
      </c>
      <c r="D1788" s="2">
        <f>IFERROR(VLOOKUP(Tableau2[[#This Row],[PR]],'Taux sortant'!$I$9:$S$167,COLUMN(),0),"")</f>
        <v>13.51</v>
      </c>
      <c r="E1788" s="2">
        <f>IFERROR(VLOOKUP(Tableau2[[#This Row],[PR]],'Taux sortant'!$I$9:$S$167,COLUMN(),0),"")</f>
        <v>10.52</v>
      </c>
      <c r="F1788" s="2">
        <f>IFERROR(VLOOKUP(Tableau2[[#This Row],[PR]],'Taux sortant'!$I$9:$S$167,COLUMN(),0),"")</f>
        <v>9.0500000000000007</v>
      </c>
      <c r="G1788" s="2">
        <f>IFERROR(VLOOKUP(Tableau2[[#This Row],[PR]],'Taux sortant'!$I$9:$S$167,COLUMN(),0),"")</f>
        <v>7.8</v>
      </c>
      <c r="H1788" s="2">
        <f>IFERROR(VLOOKUP(Tableau2[[#This Row],[PR]],'Taux sortant'!$I$9:$S$167,COLUMN(),0),"")</f>
        <v>6.76</v>
      </c>
      <c r="I1788" s="2">
        <f>IFERROR(VLOOKUP(Tableau2[[#This Row],[PR]],'Taux sortant'!$I$9:$S$167,COLUMN(),0),"")</f>
        <v>5.92</v>
      </c>
      <c r="J1788" s="2">
        <f>IFERROR(VLOOKUP(Tableau2[[#This Row],[PR]],'Taux sortant'!$I$9:$S$167,COLUMN(),0),"")</f>
        <v>0</v>
      </c>
      <c r="K1788" s="2">
        <f>IFERROR(VLOOKUP(Tableau2[[#This Row],[PR]],'Taux sortant'!$I$9:$S$167,COLUMN(),0),"")</f>
        <v>0</v>
      </c>
      <c r="L1788" s="2" t="str">
        <f>IFERROR(VLOOKUP(Tableau2[[#This Row],[PR]],'Taux sortant'!$I$9:$S$167,COLUMN(),0),"")</f>
        <v/>
      </c>
    </row>
    <row r="1789" spans="1:12" x14ac:dyDescent="0.3">
      <c r="A1789" s="1" t="s">
        <v>3322</v>
      </c>
      <c r="B1789" s="1" t="s">
        <v>4284</v>
      </c>
      <c r="C1789" s="2">
        <f>IFERROR(VLOOKUP(Tableau2[[#This Row],[PR]],'Taux sortant'!$I$9:$S$167,COLUMN(),0),"")</f>
        <v>25.1</v>
      </c>
      <c r="D1789" s="2">
        <f>IFERROR(VLOOKUP(Tableau2[[#This Row],[PR]],'Taux sortant'!$I$9:$S$167,COLUMN(),0),"")</f>
        <v>21.72</v>
      </c>
      <c r="E1789" s="2">
        <f>IFERROR(VLOOKUP(Tableau2[[#This Row],[PR]],'Taux sortant'!$I$9:$S$167,COLUMN(),0),"")</f>
        <v>17.420000000000002</v>
      </c>
      <c r="F1789" s="2">
        <f>IFERROR(VLOOKUP(Tableau2[[#This Row],[PR]],'Taux sortant'!$I$9:$S$167,COLUMN(),0),"")</f>
        <v>14.3</v>
      </c>
      <c r="G1789" s="2">
        <f>IFERROR(VLOOKUP(Tableau2[[#This Row],[PR]],'Taux sortant'!$I$9:$S$167,COLUMN(),0),"")</f>
        <v>12.48</v>
      </c>
      <c r="H1789" s="2">
        <f>IFERROR(VLOOKUP(Tableau2[[#This Row],[PR]],'Taux sortant'!$I$9:$S$167,COLUMN(),0),"")</f>
        <v>9.86</v>
      </c>
      <c r="I1789" s="2">
        <f>IFERROR(VLOOKUP(Tableau2[[#This Row],[PR]],'Taux sortant'!$I$9:$S$167,COLUMN(),0),"")</f>
        <v>8.82</v>
      </c>
      <c r="J1789" s="2">
        <f>IFERROR(VLOOKUP(Tableau2[[#This Row],[PR]],'Taux sortant'!$I$9:$S$167,COLUMN(),0),"")</f>
        <v>0</v>
      </c>
      <c r="K1789" s="2">
        <f>IFERROR(VLOOKUP(Tableau2[[#This Row],[PR]],'Taux sortant'!$I$9:$S$167,COLUMN(),0),"")</f>
        <v>0</v>
      </c>
      <c r="L1789" s="2" t="str">
        <f>IFERROR(VLOOKUP(Tableau2[[#This Row],[PR]],'Taux sortant'!$I$9:$S$167,COLUMN(),0),"")</f>
        <v/>
      </c>
    </row>
    <row r="1790" spans="1:12" x14ac:dyDescent="0.3">
      <c r="A1790" s="1" t="s">
        <v>4432</v>
      </c>
      <c r="B1790" s="1" t="s">
        <v>4174</v>
      </c>
      <c r="C1790" s="2">
        <f>IFERROR(VLOOKUP(Tableau2[[#This Row],[PR]],'Taux sortant'!$I$9:$S$167,COLUMN(),0),"")</f>
        <v>18.22</v>
      </c>
      <c r="D1790" s="2">
        <f>IFERROR(VLOOKUP(Tableau2[[#This Row],[PR]],'Taux sortant'!$I$9:$S$167,COLUMN(),0),"")</f>
        <v>15.54</v>
      </c>
      <c r="E1790" s="2">
        <f>IFERROR(VLOOKUP(Tableau2[[#This Row],[PR]],'Taux sortant'!$I$9:$S$167,COLUMN(),0),"")</f>
        <v>12.42</v>
      </c>
      <c r="F1790" s="2">
        <f>IFERROR(VLOOKUP(Tableau2[[#This Row],[PR]],'Taux sortant'!$I$9:$S$167,COLUMN(),0),"")</f>
        <v>10.85</v>
      </c>
      <c r="G1790" s="2">
        <f>IFERROR(VLOOKUP(Tableau2[[#This Row],[PR]],'Taux sortant'!$I$9:$S$167,COLUMN(),0),"")</f>
        <v>9.4499999999999993</v>
      </c>
      <c r="H1790" s="2">
        <f>IFERROR(VLOOKUP(Tableau2[[#This Row],[PR]],'Taux sortant'!$I$9:$S$167,COLUMN(),0),"")</f>
        <v>8.27</v>
      </c>
      <c r="I1790" s="2">
        <f>IFERROR(VLOOKUP(Tableau2[[#This Row],[PR]],'Taux sortant'!$I$9:$S$167,COLUMN(),0),"")</f>
        <v>7.27</v>
      </c>
      <c r="J1790" s="2">
        <f>IFERROR(VLOOKUP(Tableau2[[#This Row],[PR]],'Taux sortant'!$I$9:$S$167,COLUMN(),0),"")</f>
        <v>0</v>
      </c>
      <c r="K1790" s="2">
        <f>IFERROR(VLOOKUP(Tableau2[[#This Row],[PR]],'Taux sortant'!$I$9:$S$167,COLUMN(),0),"")</f>
        <v>0</v>
      </c>
      <c r="L1790" s="2" t="str">
        <f>IFERROR(VLOOKUP(Tableau2[[#This Row],[PR]],'Taux sortant'!$I$9:$S$167,COLUMN(),0),"")</f>
        <v/>
      </c>
    </row>
    <row r="1791" spans="1:12" x14ac:dyDescent="0.3">
      <c r="A1791" s="1" t="s">
        <v>4435</v>
      </c>
      <c r="B1791" s="1" t="s">
        <v>2160</v>
      </c>
      <c r="C1791" s="2">
        <f>IFERROR(VLOOKUP(Tableau2[[#This Row],[PR]],'Taux sortant'!$I$9:$S$167,COLUMN(),0),"")</f>
        <v>16.93</v>
      </c>
      <c r="D1791" s="2">
        <f>IFERROR(VLOOKUP(Tableau2[[#This Row],[PR]],'Taux sortant'!$I$9:$S$167,COLUMN(),0),"")</f>
        <v>14.32</v>
      </c>
      <c r="E1791" s="2">
        <f>IFERROR(VLOOKUP(Tableau2[[#This Row],[PR]],'Taux sortant'!$I$9:$S$167,COLUMN(),0),"")</f>
        <v>11.27</v>
      </c>
      <c r="F1791" s="2">
        <f>IFERROR(VLOOKUP(Tableau2[[#This Row],[PR]],'Taux sortant'!$I$9:$S$167,COLUMN(),0),"")</f>
        <v>9.77</v>
      </c>
      <c r="G1791" s="2">
        <f>IFERROR(VLOOKUP(Tableau2[[#This Row],[PR]],'Taux sortant'!$I$9:$S$167,COLUMN(),0),"")</f>
        <v>8.41</v>
      </c>
      <c r="H1791" s="2">
        <f>IFERROR(VLOOKUP(Tableau2[[#This Row],[PR]],'Taux sortant'!$I$9:$S$167,COLUMN(),0),"")</f>
        <v>7.25</v>
      </c>
      <c r="I1791" s="2">
        <f>IFERROR(VLOOKUP(Tableau2[[#This Row],[PR]],'Taux sortant'!$I$9:$S$167,COLUMN(),0),"")</f>
        <v>6.31</v>
      </c>
      <c r="J1791" s="2">
        <f>IFERROR(VLOOKUP(Tableau2[[#This Row],[PR]],'Taux sortant'!$I$9:$S$167,COLUMN(),0),"")</f>
        <v>0</v>
      </c>
      <c r="K1791" s="2">
        <f>IFERROR(VLOOKUP(Tableau2[[#This Row],[PR]],'Taux sortant'!$I$9:$S$167,COLUMN(),0),"")</f>
        <v>0</v>
      </c>
      <c r="L1791" s="2" t="str">
        <f>IFERROR(VLOOKUP(Tableau2[[#This Row],[PR]],'Taux sortant'!$I$9:$S$167,COLUMN(),0),"")</f>
        <v/>
      </c>
    </row>
    <row r="1792" spans="1:12" x14ac:dyDescent="0.3">
      <c r="A1792" s="1" t="s">
        <v>3325</v>
      </c>
      <c r="B1792" s="1" t="s">
        <v>3086</v>
      </c>
      <c r="C1792" s="2">
        <f>IFERROR(VLOOKUP(Tableau2[[#This Row],[PR]],'Taux sortant'!$I$9:$S$167,COLUMN(),0),"")</f>
        <v>14.38</v>
      </c>
      <c r="D1792" s="2">
        <f>IFERROR(VLOOKUP(Tableau2[[#This Row],[PR]],'Taux sortant'!$I$9:$S$167,COLUMN(),0),"")</f>
        <v>11.96</v>
      </c>
      <c r="E1792" s="2">
        <f>IFERROR(VLOOKUP(Tableau2[[#This Row],[PR]],'Taux sortant'!$I$9:$S$167,COLUMN(),0),"")</f>
        <v>9.1199999999999992</v>
      </c>
      <c r="F1792" s="2">
        <f>IFERROR(VLOOKUP(Tableau2[[#This Row],[PR]],'Taux sortant'!$I$9:$S$167,COLUMN(),0),"")</f>
        <v>7.74</v>
      </c>
      <c r="G1792" s="2">
        <f>IFERROR(VLOOKUP(Tableau2[[#This Row],[PR]],'Taux sortant'!$I$9:$S$167,COLUMN(),0),"")</f>
        <v>6.58</v>
      </c>
      <c r="H1792" s="2">
        <f>IFERROR(VLOOKUP(Tableau2[[#This Row],[PR]],'Taux sortant'!$I$9:$S$167,COLUMN(),0),"")</f>
        <v>5.57</v>
      </c>
      <c r="I1792" s="2">
        <f>IFERROR(VLOOKUP(Tableau2[[#This Row],[PR]],'Taux sortant'!$I$9:$S$167,COLUMN(),0),"")</f>
        <v>4.78</v>
      </c>
      <c r="J1792" s="2">
        <f>IFERROR(VLOOKUP(Tableau2[[#This Row],[PR]],'Taux sortant'!$I$9:$S$167,COLUMN(),0),"")</f>
        <v>0</v>
      </c>
      <c r="K1792" s="2">
        <f>IFERROR(VLOOKUP(Tableau2[[#This Row],[PR]],'Taux sortant'!$I$9:$S$167,COLUMN(),0),"")</f>
        <v>0</v>
      </c>
      <c r="L1792" s="2" t="str">
        <f>IFERROR(VLOOKUP(Tableau2[[#This Row],[PR]],'Taux sortant'!$I$9:$S$167,COLUMN(),0),"")</f>
        <v/>
      </c>
    </row>
    <row r="1793" spans="1:12" x14ac:dyDescent="0.3">
      <c r="A1793" s="1" t="s">
        <v>3328</v>
      </c>
      <c r="B1793" s="1" t="s">
        <v>3082</v>
      </c>
      <c r="C1793" s="2">
        <f>IFERROR(VLOOKUP(Tableau2[[#This Row],[PR]],'Taux sortant'!$I$9:$S$167,COLUMN(),0),"")</f>
        <v>15.9</v>
      </c>
      <c r="D1793" s="2">
        <f>IFERROR(VLOOKUP(Tableau2[[#This Row],[PR]],'Taux sortant'!$I$9:$S$167,COLUMN(),0),"")</f>
        <v>13.36</v>
      </c>
      <c r="E1793" s="2">
        <f>IFERROR(VLOOKUP(Tableau2[[#This Row],[PR]],'Taux sortant'!$I$9:$S$167,COLUMN(),0),"")</f>
        <v>10.43</v>
      </c>
      <c r="F1793" s="2">
        <f>IFERROR(VLOOKUP(Tableau2[[#This Row],[PR]],'Taux sortant'!$I$9:$S$167,COLUMN(),0),"")</f>
        <v>8.9700000000000006</v>
      </c>
      <c r="G1793" s="2">
        <f>IFERROR(VLOOKUP(Tableau2[[#This Row],[PR]],'Taux sortant'!$I$9:$S$167,COLUMN(),0),"")</f>
        <v>7.72</v>
      </c>
      <c r="H1793" s="2">
        <f>IFERROR(VLOOKUP(Tableau2[[#This Row],[PR]],'Taux sortant'!$I$9:$S$167,COLUMN(),0),"")</f>
        <v>6.68</v>
      </c>
      <c r="I1793" s="2">
        <f>IFERROR(VLOOKUP(Tableau2[[#This Row],[PR]],'Taux sortant'!$I$9:$S$167,COLUMN(),0),"")</f>
        <v>5.85</v>
      </c>
      <c r="J1793" s="2">
        <f>IFERROR(VLOOKUP(Tableau2[[#This Row],[PR]],'Taux sortant'!$I$9:$S$167,COLUMN(),0),"")</f>
        <v>0</v>
      </c>
      <c r="K1793" s="2">
        <f>IFERROR(VLOOKUP(Tableau2[[#This Row],[PR]],'Taux sortant'!$I$9:$S$167,COLUMN(),0),"")</f>
        <v>0</v>
      </c>
      <c r="L1793" s="2" t="str">
        <f>IFERROR(VLOOKUP(Tableau2[[#This Row],[PR]],'Taux sortant'!$I$9:$S$167,COLUMN(),0),"")</f>
        <v/>
      </c>
    </row>
    <row r="1794" spans="1:12" x14ac:dyDescent="0.3">
      <c r="A1794" s="1" t="s">
        <v>5475</v>
      </c>
      <c r="B1794" s="1" t="s">
        <v>5351</v>
      </c>
      <c r="C1794" s="2">
        <f>IFERROR(VLOOKUP(Tableau2[[#This Row],[PR]],'Taux sortant'!$I$9:$S$167,COLUMN(),0),"")</f>
        <v>16.170000000000002</v>
      </c>
      <c r="D1794" s="2">
        <f>IFERROR(VLOOKUP(Tableau2[[#This Row],[PR]],'Taux sortant'!$I$9:$S$167,COLUMN(),0),"")</f>
        <v>13.54</v>
      </c>
      <c r="E1794" s="2">
        <f>IFERROR(VLOOKUP(Tableau2[[#This Row],[PR]],'Taux sortant'!$I$9:$S$167,COLUMN(),0),"")</f>
        <v>10.49</v>
      </c>
      <c r="F1794" s="2">
        <f>IFERROR(VLOOKUP(Tableau2[[#This Row],[PR]],'Taux sortant'!$I$9:$S$167,COLUMN(),0),"")</f>
        <v>8.9700000000000006</v>
      </c>
      <c r="G1794" s="2">
        <f>IFERROR(VLOOKUP(Tableau2[[#This Row],[PR]],'Taux sortant'!$I$9:$S$167,COLUMN(),0),"")</f>
        <v>7.62</v>
      </c>
      <c r="H1794" s="2">
        <f>IFERROR(VLOOKUP(Tableau2[[#This Row],[PR]],'Taux sortant'!$I$9:$S$167,COLUMN(),0),"")</f>
        <v>6.52</v>
      </c>
      <c r="I1794" s="2">
        <f>IFERROR(VLOOKUP(Tableau2[[#This Row],[PR]],'Taux sortant'!$I$9:$S$167,COLUMN(),0),"")</f>
        <v>5.64</v>
      </c>
      <c r="J1794" s="2">
        <f>IFERROR(VLOOKUP(Tableau2[[#This Row],[PR]],'Taux sortant'!$I$9:$S$167,COLUMN(),0),"")</f>
        <v>0</v>
      </c>
      <c r="K1794" s="2">
        <f>IFERROR(VLOOKUP(Tableau2[[#This Row],[PR]],'Taux sortant'!$I$9:$S$167,COLUMN(),0),"")</f>
        <v>0</v>
      </c>
      <c r="L1794" s="2" t="str">
        <f>IFERROR(VLOOKUP(Tableau2[[#This Row],[PR]],'Taux sortant'!$I$9:$S$167,COLUMN(),0),"")</f>
        <v/>
      </c>
    </row>
    <row r="1795" spans="1:12" x14ac:dyDescent="0.3">
      <c r="A1795" s="1" t="s">
        <v>4438</v>
      </c>
      <c r="B1795" s="1" t="s">
        <v>1182</v>
      </c>
      <c r="C1795" s="2">
        <f>IFERROR(VLOOKUP(Tableau2[[#This Row],[PR]],'Taux sortant'!$I$9:$S$167,COLUMN(),0),"")</f>
        <v>22.64</v>
      </c>
      <c r="D1795" s="2">
        <f>IFERROR(VLOOKUP(Tableau2[[#This Row],[PR]],'Taux sortant'!$I$9:$S$167,COLUMN(),0),"")</f>
        <v>20.190000000000001</v>
      </c>
      <c r="E1795" s="2">
        <f>IFERROR(VLOOKUP(Tableau2[[#This Row],[PR]],'Taux sortant'!$I$9:$S$167,COLUMN(),0),"")</f>
        <v>16.53</v>
      </c>
      <c r="F1795" s="2">
        <f>IFERROR(VLOOKUP(Tableau2[[#This Row],[PR]],'Taux sortant'!$I$9:$S$167,COLUMN(),0),"")</f>
        <v>14.31</v>
      </c>
      <c r="G1795" s="2">
        <f>IFERROR(VLOOKUP(Tableau2[[#This Row],[PR]],'Taux sortant'!$I$9:$S$167,COLUMN(),0),"")</f>
        <v>12.45</v>
      </c>
      <c r="H1795" s="2">
        <f>IFERROR(VLOOKUP(Tableau2[[#This Row],[PR]],'Taux sortant'!$I$9:$S$167,COLUMN(),0),"")</f>
        <v>10.32</v>
      </c>
      <c r="I1795" s="2">
        <f>IFERROR(VLOOKUP(Tableau2[[#This Row],[PR]],'Taux sortant'!$I$9:$S$167,COLUMN(),0),"")</f>
        <v>8.83</v>
      </c>
      <c r="J1795" s="2">
        <f>IFERROR(VLOOKUP(Tableau2[[#This Row],[PR]],'Taux sortant'!$I$9:$S$167,COLUMN(),0),"")</f>
        <v>0</v>
      </c>
      <c r="K1795" s="2">
        <f>IFERROR(VLOOKUP(Tableau2[[#This Row],[PR]],'Taux sortant'!$I$9:$S$167,COLUMN(),0),"")</f>
        <v>0</v>
      </c>
      <c r="L1795" s="2" t="str">
        <f>IFERROR(VLOOKUP(Tableau2[[#This Row],[PR]],'Taux sortant'!$I$9:$S$167,COLUMN(),0),"")</f>
        <v/>
      </c>
    </row>
    <row r="1796" spans="1:12" x14ac:dyDescent="0.3">
      <c r="A1796" s="1" t="s">
        <v>3331</v>
      </c>
      <c r="B1796" s="1" t="s">
        <v>3076</v>
      </c>
      <c r="C1796" s="2">
        <f>IFERROR(VLOOKUP(Tableau2[[#This Row],[PR]],'Taux sortant'!$I$9:$S$167,COLUMN(),0),"")</f>
        <v>14.68</v>
      </c>
      <c r="D1796" s="2">
        <f>IFERROR(VLOOKUP(Tableau2[[#This Row],[PR]],'Taux sortant'!$I$9:$S$167,COLUMN(),0),"")</f>
        <v>12.17</v>
      </c>
      <c r="E1796" s="2">
        <f>IFERROR(VLOOKUP(Tableau2[[#This Row],[PR]],'Taux sortant'!$I$9:$S$167,COLUMN(),0),"")</f>
        <v>9.26</v>
      </c>
      <c r="F1796" s="2">
        <f>IFERROR(VLOOKUP(Tableau2[[#This Row],[PR]],'Taux sortant'!$I$9:$S$167,COLUMN(),0),"")</f>
        <v>7.85</v>
      </c>
      <c r="G1796" s="2">
        <f>IFERROR(VLOOKUP(Tableau2[[#This Row],[PR]],'Taux sortant'!$I$9:$S$167,COLUMN(),0),"")</f>
        <v>6.68</v>
      </c>
      <c r="H1796" s="2">
        <f>IFERROR(VLOOKUP(Tableau2[[#This Row],[PR]],'Taux sortant'!$I$9:$S$167,COLUMN(),0),"")</f>
        <v>5.72</v>
      </c>
      <c r="I1796" s="2">
        <f>IFERROR(VLOOKUP(Tableau2[[#This Row],[PR]],'Taux sortant'!$I$9:$S$167,COLUMN(),0),"")</f>
        <v>4.96</v>
      </c>
      <c r="J1796" s="2">
        <f>IFERROR(VLOOKUP(Tableau2[[#This Row],[PR]],'Taux sortant'!$I$9:$S$167,COLUMN(),0),"")</f>
        <v>0</v>
      </c>
      <c r="K1796" s="2">
        <f>IFERROR(VLOOKUP(Tableau2[[#This Row],[PR]],'Taux sortant'!$I$9:$S$167,COLUMN(),0),"")</f>
        <v>0</v>
      </c>
      <c r="L1796" s="2" t="str">
        <f>IFERROR(VLOOKUP(Tableau2[[#This Row],[PR]],'Taux sortant'!$I$9:$S$167,COLUMN(),0),"")</f>
        <v/>
      </c>
    </row>
    <row r="1797" spans="1:12" x14ac:dyDescent="0.3">
      <c r="A1797" s="1" t="s">
        <v>4441</v>
      </c>
      <c r="B1797" s="1" t="s">
        <v>4284</v>
      </c>
      <c r="C1797" s="2">
        <f>IFERROR(VLOOKUP(Tableau2[[#This Row],[PR]],'Taux sortant'!$I$9:$S$167,COLUMN(),0),"")</f>
        <v>25.1</v>
      </c>
      <c r="D1797" s="2">
        <f>IFERROR(VLOOKUP(Tableau2[[#This Row],[PR]],'Taux sortant'!$I$9:$S$167,COLUMN(),0),"")</f>
        <v>21.72</v>
      </c>
      <c r="E1797" s="2">
        <f>IFERROR(VLOOKUP(Tableau2[[#This Row],[PR]],'Taux sortant'!$I$9:$S$167,COLUMN(),0),"")</f>
        <v>17.420000000000002</v>
      </c>
      <c r="F1797" s="2">
        <f>IFERROR(VLOOKUP(Tableau2[[#This Row],[PR]],'Taux sortant'!$I$9:$S$167,COLUMN(),0),"")</f>
        <v>14.3</v>
      </c>
      <c r="G1797" s="2">
        <f>IFERROR(VLOOKUP(Tableau2[[#This Row],[PR]],'Taux sortant'!$I$9:$S$167,COLUMN(),0),"")</f>
        <v>12.48</v>
      </c>
      <c r="H1797" s="2">
        <f>IFERROR(VLOOKUP(Tableau2[[#This Row],[PR]],'Taux sortant'!$I$9:$S$167,COLUMN(),0),"")</f>
        <v>9.86</v>
      </c>
      <c r="I1797" s="2">
        <f>IFERROR(VLOOKUP(Tableau2[[#This Row],[PR]],'Taux sortant'!$I$9:$S$167,COLUMN(),0),"")</f>
        <v>8.82</v>
      </c>
      <c r="J1797" s="2">
        <f>IFERROR(VLOOKUP(Tableau2[[#This Row],[PR]],'Taux sortant'!$I$9:$S$167,COLUMN(),0),"")</f>
        <v>0</v>
      </c>
      <c r="K1797" s="2">
        <f>IFERROR(VLOOKUP(Tableau2[[#This Row],[PR]],'Taux sortant'!$I$9:$S$167,COLUMN(),0),"")</f>
        <v>0</v>
      </c>
      <c r="L1797" s="2" t="str">
        <f>IFERROR(VLOOKUP(Tableau2[[#This Row],[PR]],'Taux sortant'!$I$9:$S$167,COLUMN(),0),"")</f>
        <v/>
      </c>
    </row>
    <row r="1798" spans="1:12" x14ac:dyDescent="0.3">
      <c r="A1798" s="1" t="s">
        <v>4444</v>
      </c>
      <c r="B1798" s="1" t="s">
        <v>1182</v>
      </c>
      <c r="C1798" s="2">
        <f>IFERROR(VLOOKUP(Tableau2[[#This Row],[PR]],'Taux sortant'!$I$9:$S$167,COLUMN(),0),"")</f>
        <v>22.64</v>
      </c>
      <c r="D1798" s="2">
        <f>IFERROR(VLOOKUP(Tableau2[[#This Row],[PR]],'Taux sortant'!$I$9:$S$167,COLUMN(),0),"")</f>
        <v>20.190000000000001</v>
      </c>
      <c r="E1798" s="2">
        <f>IFERROR(VLOOKUP(Tableau2[[#This Row],[PR]],'Taux sortant'!$I$9:$S$167,COLUMN(),0),"")</f>
        <v>16.53</v>
      </c>
      <c r="F1798" s="2">
        <f>IFERROR(VLOOKUP(Tableau2[[#This Row],[PR]],'Taux sortant'!$I$9:$S$167,COLUMN(),0),"")</f>
        <v>14.31</v>
      </c>
      <c r="G1798" s="2">
        <f>IFERROR(VLOOKUP(Tableau2[[#This Row],[PR]],'Taux sortant'!$I$9:$S$167,COLUMN(),0),"")</f>
        <v>12.45</v>
      </c>
      <c r="H1798" s="2">
        <f>IFERROR(VLOOKUP(Tableau2[[#This Row],[PR]],'Taux sortant'!$I$9:$S$167,COLUMN(),0),"")</f>
        <v>10.32</v>
      </c>
      <c r="I1798" s="2">
        <f>IFERROR(VLOOKUP(Tableau2[[#This Row],[PR]],'Taux sortant'!$I$9:$S$167,COLUMN(),0),"")</f>
        <v>8.83</v>
      </c>
      <c r="J1798" s="2">
        <f>IFERROR(VLOOKUP(Tableau2[[#This Row],[PR]],'Taux sortant'!$I$9:$S$167,COLUMN(),0),"")</f>
        <v>0</v>
      </c>
      <c r="K1798" s="2">
        <f>IFERROR(VLOOKUP(Tableau2[[#This Row],[PR]],'Taux sortant'!$I$9:$S$167,COLUMN(),0),"")</f>
        <v>0</v>
      </c>
      <c r="L1798" s="2" t="str">
        <f>IFERROR(VLOOKUP(Tableau2[[#This Row],[PR]],'Taux sortant'!$I$9:$S$167,COLUMN(),0),"")</f>
        <v/>
      </c>
    </row>
    <row r="1799" spans="1:12" x14ac:dyDescent="0.3">
      <c r="A1799" s="1" t="s">
        <v>4446</v>
      </c>
      <c r="B1799" s="1" t="s">
        <v>4162</v>
      </c>
      <c r="C1799" s="2" t="str">
        <f>IFERROR(VLOOKUP(Tableau2[[#This Row],[PR]],'Taux sortant'!$I$9:$S$167,COLUMN(),0),"")</f>
        <v/>
      </c>
      <c r="D1799" s="2" t="str">
        <f>IFERROR(VLOOKUP(Tableau2[[#This Row],[PR]],'Taux sortant'!$I$9:$S$167,COLUMN(),0),"")</f>
        <v/>
      </c>
      <c r="E1799" s="2" t="str">
        <f>IFERROR(VLOOKUP(Tableau2[[#This Row],[PR]],'Taux sortant'!$I$9:$S$167,COLUMN(),0),"")</f>
        <v/>
      </c>
      <c r="F1799" s="2" t="str">
        <f>IFERROR(VLOOKUP(Tableau2[[#This Row],[PR]],'Taux sortant'!$I$9:$S$167,COLUMN(),0),"")</f>
        <v/>
      </c>
      <c r="G1799" s="2" t="str">
        <f>IFERROR(VLOOKUP(Tableau2[[#This Row],[PR]],'Taux sortant'!$I$9:$S$167,COLUMN(),0),"")</f>
        <v/>
      </c>
      <c r="H1799" s="2" t="str">
        <f>IFERROR(VLOOKUP(Tableau2[[#This Row],[PR]],'Taux sortant'!$I$9:$S$167,COLUMN(),0),"")</f>
        <v/>
      </c>
      <c r="I1799" s="2" t="str">
        <f>IFERROR(VLOOKUP(Tableau2[[#This Row],[PR]],'Taux sortant'!$I$9:$S$167,COLUMN(),0),"")</f>
        <v/>
      </c>
      <c r="J1799" s="2" t="str">
        <f>IFERROR(VLOOKUP(Tableau2[[#This Row],[PR]],'Taux sortant'!$I$9:$S$167,COLUMN(),0),"")</f>
        <v/>
      </c>
      <c r="K1799" s="2" t="str">
        <f>IFERROR(VLOOKUP(Tableau2[[#This Row],[PR]],'Taux sortant'!$I$9:$S$167,COLUMN(),0),"")</f>
        <v/>
      </c>
      <c r="L1799" s="2" t="str">
        <f>IFERROR(VLOOKUP(Tableau2[[#This Row],[PR]],'Taux sortant'!$I$9:$S$167,COLUMN(),0),"")</f>
        <v/>
      </c>
    </row>
    <row r="1800" spans="1:12" x14ac:dyDescent="0.3">
      <c r="A1800" s="1" t="s">
        <v>6543</v>
      </c>
      <c r="B1800" s="1" t="s">
        <v>6540</v>
      </c>
      <c r="C1800" s="2" t="str">
        <f>IFERROR(VLOOKUP(Tableau2[[#This Row],[PR]],'Taux sortant'!$I$9:$S$167,COLUMN(),0),"")</f>
        <v/>
      </c>
      <c r="D1800" s="2" t="str">
        <f>IFERROR(VLOOKUP(Tableau2[[#This Row],[PR]],'Taux sortant'!$I$9:$S$167,COLUMN(),0),"")</f>
        <v/>
      </c>
      <c r="E1800" s="2" t="str">
        <f>IFERROR(VLOOKUP(Tableau2[[#This Row],[PR]],'Taux sortant'!$I$9:$S$167,COLUMN(),0),"")</f>
        <v/>
      </c>
      <c r="F1800" s="2" t="str">
        <f>IFERROR(VLOOKUP(Tableau2[[#This Row],[PR]],'Taux sortant'!$I$9:$S$167,COLUMN(),0),"")</f>
        <v/>
      </c>
      <c r="G1800" s="2" t="str">
        <f>IFERROR(VLOOKUP(Tableau2[[#This Row],[PR]],'Taux sortant'!$I$9:$S$167,COLUMN(),0),"")</f>
        <v/>
      </c>
      <c r="H1800" s="2" t="str">
        <f>IFERROR(VLOOKUP(Tableau2[[#This Row],[PR]],'Taux sortant'!$I$9:$S$167,COLUMN(),0),"")</f>
        <v/>
      </c>
      <c r="I1800" s="2" t="str">
        <f>IFERROR(VLOOKUP(Tableau2[[#This Row],[PR]],'Taux sortant'!$I$9:$S$167,COLUMN(),0),"")</f>
        <v/>
      </c>
      <c r="J1800" s="2" t="str">
        <f>IFERROR(VLOOKUP(Tableau2[[#This Row],[PR]],'Taux sortant'!$I$9:$S$167,COLUMN(),0),"")</f>
        <v/>
      </c>
      <c r="K1800" s="2" t="str">
        <f>IFERROR(VLOOKUP(Tableau2[[#This Row],[PR]],'Taux sortant'!$I$9:$S$167,COLUMN(),0),"")</f>
        <v/>
      </c>
      <c r="L1800" s="2" t="str">
        <f>IFERROR(VLOOKUP(Tableau2[[#This Row],[PR]],'Taux sortant'!$I$9:$S$167,COLUMN(),0),"")</f>
        <v/>
      </c>
    </row>
    <row r="1801" spans="1:12" x14ac:dyDescent="0.3">
      <c r="A1801" s="1" t="s">
        <v>5477</v>
      </c>
      <c r="B1801" s="1" t="s">
        <v>5351</v>
      </c>
      <c r="C1801" s="2">
        <f>IFERROR(VLOOKUP(Tableau2[[#This Row],[PR]],'Taux sortant'!$I$9:$S$167,COLUMN(),0),"")</f>
        <v>16.170000000000002</v>
      </c>
      <c r="D1801" s="2">
        <f>IFERROR(VLOOKUP(Tableau2[[#This Row],[PR]],'Taux sortant'!$I$9:$S$167,COLUMN(),0),"")</f>
        <v>13.54</v>
      </c>
      <c r="E1801" s="2">
        <f>IFERROR(VLOOKUP(Tableau2[[#This Row],[PR]],'Taux sortant'!$I$9:$S$167,COLUMN(),0),"")</f>
        <v>10.49</v>
      </c>
      <c r="F1801" s="2">
        <f>IFERROR(VLOOKUP(Tableau2[[#This Row],[PR]],'Taux sortant'!$I$9:$S$167,COLUMN(),0),"")</f>
        <v>8.9700000000000006</v>
      </c>
      <c r="G1801" s="2">
        <f>IFERROR(VLOOKUP(Tableau2[[#This Row],[PR]],'Taux sortant'!$I$9:$S$167,COLUMN(),0),"")</f>
        <v>7.62</v>
      </c>
      <c r="H1801" s="2">
        <f>IFERROR(VLOOKUP(Tableau2[[#This Row],[PR]],'Taux sortant'!$I$9:$S$167,COLUMN(),0),"")</f>
        <v>6.52</v>
      </c>
      <c r="I1801" s="2">
        <f>IFERROR(VLOOKUP(Tableau2[[#This Row],[PR]],'Taux sortant'!$I$9:$S$167,COLUMN(),0),"")</f>
        <v>5.64</v>
      </c>
      <c r="J1801" s="2">
        <f>IFERROR(VLOOKUP(Tableau2[[#This Row],[PR]],'Taux sortant'!$I$9:$S$167,COLUMN(),0),"")</f>
        <v>0</v>
      </c>
      <c r="K1801" s="2">
        <f>IFERROR(VLOOKUP(Tableau2[[#This Row],[PR]],'Taux sortant'!$I$9:$S$167,COLUMN(),0),"")</f>
        <v>0</v>
      </c>
      <c r="L1801" s="2" t="str">
        <f>IFERROR(VLOOKUP(Tableau2[[#This Row],[PR]],'Taux sortant'!$I$9:$S$167,COLUMN(),0),"")</f>
        <v/>
      </c>
    </row>
    <row r="1802" spans="1:12" x14ac:dyDescent="0.3">
      <c r="A1802" s="1" t="s">
        <v>602</v>
      </c>
      <c r="B1802" s="1" t="s">
        <v>15</v>
      </c>
      <c r="C1802" s="2">
        <f>IFERROR(VLOOKUP(Tableau2[[#This Row],[PR]],'Taux sortant'!$I$9:$S$167,COLUMN(),0),"")</f>
        <v>12.05</v>
      </c>
      <c r="D1802" s="2">
        <f>IFERROR(VLOOKUP(Tableau2[[#This Row],[PR]],'Taux sortant'!$I$9:$S$167,COLUMN(),0),"")</f>
        <v>9.57</v>
      </c>
      <c r="E1802" s="2">
        <f>IFERROR(VLOOKUP(Tableau2[[#This Row],[PR]],'Taux sortant'!$I$9:$S$167,COLUMN(),0),"")</f>
        <v>6.79</v>
      </c>
      <c r="F1802" s="2">
        <f>IFERROR(VLOOKUP(Tableau2[[#This Row],[PR]],'Taux sortant'!$I$9:$S$167,COLUMN(),0),"")</f>
        <v>5.47</v>
      </c>
      <c r="G1802" s="2">
        <f>IFERROR(VLOOKUP(Tableau2[[#This Row],[PR]],'Taux sortant'!$I$9:$S$167,COLUMN(),0),"")</f>
        <v>4.49</v>
      </c>
      <c r="H1802" s="2">
        <f>IFERROR(VLOOKUP(Tableau2[[#This Row],[PR]],'Taux sortant'!$I$9:$S$167,COLUMN(),0),"")</f>
        <v>3.66</v>
      </c>
      <c r="I1802" s="2">
        <f>IFERROR(VLOOKUP(Tableau2[[#This Row],[PR]],'Taux sortant'!$I$9:$S$167,COLUMN(),0),"")</f>
        <v>3.12</v>
      </c>
      <c r="J1802" s="2">
        <f>IFERROR(VLOOKUP(Tableau2[[#This Row],[PR]],'Taux sortant'!$I$9:$S$167,COLUMN(),0),"")</f>
        <v>0</v>
      </c>
      <c r="K1802" s="2">
        <f>IFERROR(VLOOKUP(Tableau2[[#This Row],[PR]],'Taux sortant'!$I$9:$S$167,COLUMN(),0),"")</f>
        <v>0</v>
      </c>
      <c r="L1802" s="2" t="str">
        <f>IFERROR(VLOOKUP(Tableau2[[#This Row],[PR]],'Taux sortant'!$I$9:$S$167,COLUMN(),0),"")</f>
        <v/>
      </c>
    </row>
    <row r="1803" spans="1:12" x14ac:dyDescent="0.3">
      <c r="A1803" s="1" t="s">
        <v>4448</v>
      </c>
      <c r="B1803" s="1" t="s">
        <v>4147</v>
      </c>
      <c r="C1803" s="2">
        <f>IFERROR(VLOOKUP(Tableau2[[#This Row],[PR]],'Taux sortant'!$I$9:$S$167,COLUMN(),0),"")</f>
        <v>16.62</v>
      </c>
      <c r="D1803" s="2">
        <f>IFERROR(VLOOKUP(Tableau2[[#This Row],[PR]],'Taux sortant'!$I$9:$S$167,COLUMN(),0),"")</f>
        <v>14.01</v>
      </c>
      <c r="E1803" s="2">
        <f>IFERROR(VLOOKUP(Tableau2[[#This Row],[PR]],'Taux sortant'!$I$9:$S$167,COLUMN(),0),"")</f>
        <v>10.98</v>
      </c>
      <c r="F1803" s="2">
        <f>IFERROR(VLOOKUP(Tableau2[[#This Row],[PR]],'Taux sortant'!$I$9:$S$167,COLUMN(),0),"")</f>
        <v>9.49</v>
      </c>
      <c r="G1803" s="2">
        <f>IFERROR(VLOOKUP(Tableau2[[#This Row],[PR]],'Taux sortant'!$I$9:$S$167,COLUMN(),0),"")</f>
        <v>8.1199999999999992</v>
      </c>
      <c r="H1803" s="2">
        <f>IFERROR(VLOOKUP(Tableau2[[#This Row],[PR]],'Taux sortant'!$I$9:$S$167,COLUMN(),0),"")</f>
        <v>6.99</v>
      </c>
      <c r="I1803" s="2">
        <f>IFERROR(VLOOKUP(Tableau2[[#This Row],[PR]],'Taux sortant'!$I$9:$S$167,COLUMN(),0),"")</f>
        <v>6.03</v>
      </c>
      <c r="J1803" s="2">
        <f>IFERROR(VLOOKUP(Tableau2[[#This Row],[PR]],'Taux sortant'!$I$9:$S$167,COLUMN(),0),"")</f>
        <v>2466.4499999999998</v>
      </c>
      <c r="K1803" s="2">
        <f>IFERROR(VLOOKUP(Tableau2[[#This Row],[PR]],'Taux sortant'!$I$9:$S$167,COLUMN(),0),"")</f>
        <v>0</v>
      </c>
      <c r="L1803" s="2" t="str">
        <f>IFERROR(VLOOKUP(Tableau2[[#This Row],[PR]],'Taux sortant'!$I$9:$S$167,COLUMN(),0),"")</f>
        <v/>
      </c>
    </row>
    <row r="1804" spans="1:12" x14ac:dyDescent="0.3">
      <c r="A1804" s="1" t="s">
        <v>1700</v>
      </c>
      <c r="B1804" s="1" t="s">
        <v>46</v>
      </c>
      <c r="C1804" s="2" t="str">
        <f>IFERROR(VLOOKUP(Tableau2[[#This Row],[PR]],'Taux sortant'!$I$9:$S$167,COLUMN(),0),"")</f>
        <v/>
      </c>
      <c r="D1804" s="2" t="str">
        <f>IFERROR(VLOOKUP(Tableau2[[#This Row],[PR]],'Taux sortant'!$I$9:$S$167,COLUMN(),0),"")</f>
        <v/>
      </c>
      <c r="E1804" s="2" t="str">
        <f>IFERROR(VLOOKUP(Tableau2[[#This Row],[PR]],'Taux sortant'!$I$9:$S$167,COLUMN(),0),"")</f>
        <v/>
      </c>
      <c r="F1804" s="2" t="str">
        <f>IFERROR(VLOOKUP(Tableau2[[#This Row],[PR]],'Taux sortant'!$I$9:$S$167,COLUMN(),0),"")</f>
        <v/>
      </c>
      <c r="G1804" s="2" t="str">
        <f>IFERROR(VLOOKUP(Tableau2[[#This Row],[PR]],'Taux sortant'!$I$9:$S$167,COLUMN(),0),"")</f>
        <v/>
      </c>
      <c r="H1804" s="2" t="str">
        <f>IFERROR(VLOOKUP(Tableau2[[#This Row],[PR]],'Taux sortant'!$I$9:$S$167,COLUMN(),0),"")</f>
        <v/>
      </c>
      <c r="I1804" s="2" t="str">
        <f>IFERROR(VLOOKUP(Tableau2[[#This Row],[PR]],'Taux sortant'!$I$9:$S$167,COLUMN(),0),"")</f>
        <v/>
      </c>
      <c r="J1804" s="2" t="str">
        <f>IFERROR(VLOOKUP(Tableau2[[#This Row],[PR]],'Taux sortant'!$I$9:$S$167,COLUMN(),0),"")</f>
        <v/>
      </c>
      <c r="K1804" s="2" t="str">
        <f>IFERROR(VLOOKUP(Tableau2[[#This Row],[PR]],'Taux sortant'!$I$9:$S$167,COLUMN(),0),"")</f>
        <v/>
      </c>
      <c r="L1804" s="2" t="str">
        <f>IFERROR(VLOOKUP(Tableau2[[#This Row],[PR]],'Taux sortant'!$I$9:$S$167,COLUMN(),0),"")</f>
        <v/>
      </c>
    </row>
    <row r="1805" spans="1:12" x14ac:dyDescent="0.3">
      <c r="A1805" s="1" t="s">
        <v>1703</v>
      </c>
      <c r="B1805" s="1" t="s">
        <v>1518</v>
      </c>
      <c r="C1805" s="2">
        <f>IFERROR(VLOOKUP(Tableau2[[#This Row],[PR]],'Taux sortant'!$I$9:$S$167,COLUMN(),0),"")</f>
        <v>10.29</v>
      </c>
      <c r="D1805" s="2">
        <f>IFERROR(VLOOKUP(Tableau2[[#This Row],[PR]],'Taux sortant'!$I$9:$S$167,COLUMN(),0),"")</f>
        <v>8.1199999999999992</v>
      </c>
      <c r="E1805" s="2">
        <f>IFERROR(VLOOKUP(Tableau2[[#This Row],[PR]],'Taux sortant'!$I$9:$S$167,COLUMN(),0),"")</f>
        <v>5.69</v>
      </c>
      <c r="F1805" s="2">
        <f>IFERROR(VLOOKUP(Tableau2[[#This Row],[PR]],'Taux sortant'!$I$9:$S$167,COLUMN(),0),"")</f>
        <v>4.5199999999999996</v>
      </c>
      <c r="G1805" s="2">
        <f>IFERROR(VLOOKUP(Tableau2[[#This Row],[PR]],'Taux sortant'!$I$9:$S$167,COLUMN(),0),"")</f>
        <v>3.74</v>
      </c>
      <c r="H1805" s="2">
        <f>IFERROR(VLOOKUP(Tableau2[[#This Row],[PR]],'Taux sortant'!$I$9:$S$167,COLUMN(),0),"")</f>
        <v>3.28</v>
      </c>
      <c r="I1805" s="2">
        <f>IFERROR(VLOOKUP(Tableau2[[#This Row],[PR]],'Taux sortant'!$I$9:$S$167,COLUMN(),0),"")</f>
        <v>2.99</v>
      </c>
      <c r="J1805" s="2">
        <f>IFERROR(VLOOKUP(Tableau2[[#This Row],[PR]],'Taux sortant'!$I$9:$S$167,COLUMN(),0),"")</f>
        <v>0</v>
      </c>
      <c r="K1805" s="2">
        <f>IFERROR(VLOOKUP(Tableau2[[#This Row],[PR]],'Taux sortant'!$I$9:$S$167,COLUMN(),0),"")</f>
        <v>0</v>
      </c>
      <c r="L1805" s="2" t="str">
        <f>IFERROR(VLOOKUP(Tableau2[[#This Row],[PR]],'Taux sortant'!$I$9:$S$167,COLUMN(),0),"")</f>
        <v/>
      </c>
    </row>
    <row r="1806" spans="1:12" x14ac:dyDescent="0.3">
      <c r="A1806" s="1" t="s">
        <v>6100</v>
      </c>
      <c r="B1806" s="1" t="s">
        <v>5816</v>
      </c>
      <c r="C1806" s="2" t="str">
        <f>IFERROR(VLOOKUP(Tableau2[[#This Row],[PR]],'Taux sortant'!$I$9:$S$167,COLUMN(),0),"")</f>
        <v/>
      </c>
      <c r="D1806" s="2" t="str">
        <f>IFERROR(VLOOKUP(Tableau2[[#This Row],[PR]],'Taux sortant'!$I$9:$S$167,COLUMN(),0),"")</f>
        <v/>
      </c>
      <c r="E1806" s="2" t="str">
        <f>IFERROR(VLOOKUP(Tableau2[[#This Row],[PR]],'Taux sortant'!$I$9:$S$167,COLUMN(),0),"")</f>
        <v/>
      </c>
      <c r="F1806" s="2" t="str">
        <f>IFERROR(VLOOKUP(Tableau2[[#This Row],[PR]],'Taux sortant'!$I$9:$S$167,COLUMN(),0),"")</f>
        <v/>
      </c>
      <c r="G1806" s="2" t="str">
        <f>IFERROR(VLOOKUP(Tableau2[[#This Row],[PR]],'Taux sortant'!$I$9:$S$167,COLUMN(),0),"")</f>
        <v/>
      </c>
      <c r="H1806" s="2" t="str">
        <f>IFERROR(VLOOKUP(Tableau2[[#This Row],[PR]],'Taux sortant'!$I$9:$S$167,COLUMN(),0),"")</f>
        <v/>
      </c>
      <c r="I1806" s="2" t="str">
        <f>IFERROR(VLOOKUP(Tableau2[[#This Row],[PR]],'Taux sortant'!$I$9:$S$167,COLUMN(),0),"")</f>
        <v/>
      </c>
      <c r="J1806" s="2" t="str">
        <f>IFERROR(VLOOKUP(Tableau2[[#This Row],[PR]],'Taux sortant'!$I$9:$S$167,COLUMN(),0),"")</f>
        <v/>
      </c>
      <c r="K1806" s="2" t="str">
        <f>IFERROR(VLOOKUP(Tableau2[[#This Row],[PR]],'Taux sortant'!$I$9:$S$167,COLUMN(),0),"")</f>
        <v/>
      </c>
      <c r="L1806" s="2" t="str">
        <f>IFERROR(VLOOKUP(Tableau2[[#This Row],[PR]],'Taux sortant'!$I$9:$S$167,COLUMN(),0),"")</f>
        <v/>
      </c>
    </row>
    <row r="1807" spans="1:12" x14ac:dyDescent="0.3">
      <c r="A1807" s="1" t="s">
        <v>4450</v>
      </c>
      <c r="B1807" s="1" t="s">
        <v>4138</v>
      </c>
      <c r="C1807" s="2" t="str">
        <f>IFERROR(VLOOKUP(Tableau2[[#This Row],[PR]],'Taux sortant'!$I$9:$S$167,COLUMN(),0),"")</f>
        <v/>
      </c>
      <c r="D1807" s="2" t="str">
        <f>IFERROR(VLOOKUP(Tableau2[[#This Row],[PR]],'Taux sortant'!$I$9:$S$167,COLUMN(),0),"")</f>
        <v/>
      </c>
      <c r="E1807" s="2" t="str">
        <f>IFERROR(VLOOKUP(Tableau2[[#This Row],[PR]],'Taux sortant'!$I$9:$S$167,COLUMN(),0),"")</f>
        <v/>
      </c>
      <c r="F1807" s="2" t="str">
        <f>IFERROR(VLOOKUP(Tableau2[[#This Row],[PR]],'Taux sortant'!$I$9:$S$167,COLUMN(),0),"")</f>
        <v/>
      </c>
      <c r="G1807" s="2" t="str">
        <f>IFERROR(VLOOKUP(Tableau2[[#This Row],[PR]],'Taux sortant'!$I$9:$S$167,COLUMN(),0),"")</f>
        <v/>
      </c>
      <c r="H1807" s="2" t="str">
        <f>IFERROR(VLOOKUP(Tableau2[[#This Row],[PR]],'Taux sortant'!$I$9:$S$167,COLUMN(),0),"")</f>
        <v/>
      </c>
      <c r="I1807" s="2" t="str">
        <f>IFERROR(VLOOKUP(Tableau2[[#This Row],[PR]],'Taux sortant'!$I$9:$S$167,COLUMN(),0),"")</f>
        <v/>
      </c>
      <c r="J1807" s="2" t="str">
        <f>IFERROR(VLOOKUP(Tableau2[[#This Row],[PR]],'Taux sortant'!$I$9:$S$167,COLUMN(),0),"")</f>
        <v/>
      </c>
      <c r="K1807" s="2" t="str">
        <f>IFERROR(VLOOKUP(Tableau2[[#This Row],[PR]],'Taux sortant'!$I$9:$S$167,COLUMN(),0),"")</f>
        <v/>
      </c>
      <c r="L1807" s="2" t="str">
        <f>IFERROR(VLOOKUP(Tableau2[[#This Row],[PR]],'Taux sortant'!$I$9:$S$167,COLUMN(),0),"")</f>
        <v/>
      </c>
    </row>
    <row r="1808" spans="1:12" x14ac:dyDescent="0.3">
      <c r="A1808" s="1" t="s">
        <v>4452</v>
      </c>
      <c r="B1808" s="1" t="s">
        <v>4162</v>
      </c>
      <c r="C1808" s="2" t="str">
        <f>IFERROR(VLOOKUP(Tableau2[[#This Row],[PR]],'Taux sortant'!$I$9:$S$167,COLUMN(),0),"")</f>
        <v/>
      </c>
      <c r="D1808" s="2" t="str">
        <f>IFERROR(VLOOKUP(Tableau2[[#This Row],[PR]],'Taux sortant'!$I$9:$S$167,COLUMN(),0),"")</f>
        <v/>
      </c>
      <c r="E1808" s="2" t="str">
        <f>IFERROR(VLOOKUP(Tableau2[[#This Row],[PR]],'Taux sortant'!$I$9:$S$167,COLUMN(),0),"")</f>
        <v/>
      </c>
      <c r="F1808" s="2" t="str">
        <f>IFERROR(VLOOKUP(Tableau2[[#This Row],[PR]],'Taux sortant'!$I$9:$S$167,COLUMN(),0),"")</f>
        <v/>
      </c>
      <c r="G1808" s="2" t="str">
        <f>IFERROR(VLOOKUP(Tableau2[[#This Row],[PR]],'Taux sortant'!$I$9:$S$167,COLUMN(),0),"")</f>
        <v/>
      </c>
      <c r="H1808" s="2" t="str">
        <f>IFERROR(VLOOKUP(Tableau2[[#This Row],[PR]],'Taux sortant'!$I$9:$S$167,COLUMN(),0),"")</f>
        <v/>
      </c>
      <c r="I1808" s="2" t="str">
        <f>IFERROR(VLOOKUP(Tableau2[[#This Row],[PR]],'Taux sortant'!$I$9:$S$167,COLUMN(),0),"")</f>
        <v/>
      </c>
      <c r="J1808" s="2" t="str">
        <f>IFERROR(VLOOKUP(Tableau2[[#This Row],[PR]],'Taux sortant'!$I$9:$S$167,COLUMN(),0),"")</f>
        <v/>
      </c>
      <c r="K1808" s="2" t="str">
        <f>IFERROR(VLOOKUP(Tableau2[[#This Row],[PR]],'Taux sortant'!$I$9:$S$167,COLUMN(),0),"")</f>
        <v/>
      </c>
      <c r="L1808" s="2" t="str">
        <f>IFERROR(VLOOKUP(Tableau2[[#This Row],[PR]],'Taux sortant'!$I$9:$S$167,COLUMN(),0),"")</f>
        <v/>
      </c>
    </row>
    <row r="1809" spans="1:12" x14ac:dyDescent="0.3">
      <c r="A1809" s="1" t="s">
        <v>605</v>
      </c>
      <c r="B1809" s="1" t="s">
        <v>33</v>
      </c>
      <c r="C1809" s="2">
        <f>IFERROR(VLOOKUP(Tableau2[[#This Row],[PR]],'Taux sortant'!$I$9:$S$167,COLUMN(),0),"")</f>
        <v>28.13</v>
      </c>
      <c r="D1809" s="2">
        <f>IFERROR(VLOOKUP(Tableau2[[#This Row],[PR]],'Taux sortant'!$I$9:$S$167,COLUMN(),0),"")</f>
        <v>22.97</v>
      </c>
      <c r="E1809" s="2">
        <f>IFERROR(VLOOKUP(Tableau2[[#This Row],[PR]],'Taux sortant'!$I$9:$S$167,COLUMN(),0),"")</f>
        <v>17.190000000000001</v>
      </c>
      <c r="F1809" s="2">
        <f>IFERROR(VLOOKUP(Tableau2[[#This Row],[PR]],'Taux sortant'!$I$9:$S$167,COLUMN(),0),"")</f>
        <v>13.88</v>
      </c>
      <c r="G1809" s="2">
        <f>IFERROR(VLOOKUP(Tableau2[[#This Row],[PR]],'Taux sortant'!$I$9:$S$167,COLUMN(),0),"")</f>
        <v>10.89</v>
      </c>
      <c r="H1809" s="2">
        <f>IFERROR(VLOOKUP(Tableau2[[#This Row],[PR]],'Taux sortant'!$I$9:$S$167,COLUMN(),0),"")</f>
        <v>7.86</v>
      </c>
      <c r="I1809" s="2">
        <f>IFERROR(VLOOKUP(Tableau2[[#This Row],[PR]],'Taux sortant'!$I$9:$S$167,COLUMN(),0),"")</f>
        <v>7.14</v>
      </c>
      <c r="J1809" s="2">
        <f>IFERROR(VLOOKUP(Tableau2[[#This Row],[PR]],'Taux sortant'!$I$9:$S$167,COLUMN(),0),"")</f>
        <v>0</v>
      </c>
      <c r="K1809" s="2">
        <f>IFERROR(VLOOKUP(Tableau2[[#This Row],[PR]],'Taux sortant'!$I$9:$S$167,COLUMN(),0),"")</f>
        <v>0</v>
      </c>
      <c r="L1809" s="2" t="str">
        <f>IFERROR(VLOOKUP(Tableau2[[#This Row],[PR]],'Taux sortant'!$I$9:$S$167,COLUMN(),0),"")</f>
        <v/>
      </c>
    </row>
    <row r="1810" spans="1:12" x14ac:dyDescent="0.3">
      <c r="A1810" s="1" t="s">
        <v>5480</v>
      </c>
      <c r="B1810" s="1" t="s">
        <v>5362</v>
      </c>
      <c r="C1810" s="2" t="str">
        <f>IFERROR(VLOOKUP(Tableau2[[#This Row],[PR]],'Taux sortant'!$I$9:$S$167,COLUMN(),0),"")</f>
        <v/>
      </c>
      <c r="D1810" s="2" t="str">
        <f>IFERROR(VLOOKUP(Tableau2[[#This Row],[PR]],'Taux sortant'!$I$9:$S$167,COLUMN(),0),"")</f>
        <v/>
      </c>
      <c r="E1810" s="2" t="str">
        <f>IFERROR(VLOOKUP(Tableau2[[#This Row],[PR]],'Taux sortant'!$I$9:$S$167,COLUMN(),0),"")</f>
        <v/>
      </c>
      <c r="F1810" s="2" t="str">
        <f>IFERROR(VLOOKUP(Tableau2[[#This Row],[PR]],'Taux sortant'!$I$9:$S$167,COLUMN(),0),"")</f>
        <v/>
      </c>
      <c r="G1810" s="2" t="str">
        <f>IFERROR(VLOOKUP(Tableau2[[#This Row],[PR]],'Taux sortant'!$I$9:$S$167,COLUMN(),0),"")</f>
        <v/>
      </c>
      <c r="H1810" s="2" t="str">
        <f>IFERROR(VLOOKUP(Tableau2[[#This Row],[PR]],'Taux sortant'!$I$9:$S$167,COLUMN(),0),"")</f>
        <v/>
      </c>
      <c r="I1810" s="2" t="str">
        <f>IFERROR(VLOOKUP(Tableau2[[#This Row],[PR]],'Taux sortant'!$I$9:$S$167,COLUMN(),0),"")</f>
        <v/>
      </c>
      <c r="J1810" s="2" t="str">
        <f>IFERROR(VLOOKUP(Tableau2[[#This Row],[PR]],'Taux sortant'!$I$9:$S$167,COLUMN(),0),"")</f>
        <v/>
      </c>
      <c r="K1810" s="2" t="str">
        <f>IFERROR(VLOOKUP(Tableau2[[#This Row],[PR]],'Taux sortant'!$I$9:$S$167,COLUMN(),0),"")</f>
        <v/>
      </c>
      <c r="L1810" s="2" t="str">
        <f>IFERROR(VLOOKUP(Tableau2[[#This Row],[PR]],'Taux sortant'!$I$9:$S$167,COLUMN(),0),"")</f>
        <v/>
      </c>
    </row>
    <row r="1811" spans="1:12" x14ac:dyDescent="0.3">
      <c r="A1811" s="1" t="s">
        <v>5482</v>
      </c>
      <c r="B1811" s="1" t="s">
        <v>5351</v>
      </c>
      <c r="C1811" s="2">
        <f>IFERROR(VLOOKUP(Tableau2[[#This Row],[PR]],'Taux sortant'!$I$9:$S$167,COLUMN(),0),"")</f>
        <v>16.170000000000002</v>
      </c>
      <c r="D1811" s="2">
        <f>IFERROR(VLOOKUP(Tableau2[[#This Row],[PR]],'Taux sortant'!$I$9:$S$167,COLUMN(),0),"")</f>
        <v>13.54</v>
      </c>
      <c r="E1811" s="2">
        <f>IFERROR(VLOOKUP(Tableau2[[#This Row],[PR]],'Taux sortant'!$I$9:$S$167,COLUMN(),0),"")</f>
        <v>10.49</v>
      </c>
      <c r="F1811" s="2">
        <f>IFERROR(VLOOKUP(Tableau2[[#This Row],[PR]],'Taux sortant'!$I$9:$S$167,COLUMN(),0),"")</f>
        <v>8.9700000000000006</v>
      </c>
      <c r="G1811" s="2">
        <f>IFERROR(VLOOKUP(Tableau2[[#This Row],[PR]],'Taux sortant'!$I$9:$S$167,COLUMN(),0),"")</f>
        <v>7.62</v>
      </c>
      <c r="H1811" s="2">
        <f>IFERROR(VLOOKUP(Tableau2[[#This Row],[PR]],'Taux sortant'!$I$9:$S$167,COLUMN(),0),"")</f>
        <v>6.52</v>
      </c>
      <c r="I1811" s="2">
        <f>IFERROR(VLOOKUP(Tableau2[[#This Row],[PR]],'Taux sortant'!$I$9:$S$167,COLUMN(),0),"")</f>
        <v>5.64</v>
      </c>
      <c r="J1811" s="2">
        <f>IFERROR(VLOOKUP(Tableau2[[#This Row],[PR]],'Taux sortant'!$I$9:$S$167,COLUMN(),0),"")</f>
        <v>0</v>
      </c>
      <c r="K1811" s="2">
        <f>IFERROR(VLOOKUP(Tableau2[[#This Row],[PR]],'Taux sortant'!$I$9:$S$167,COLUMN(),0),"")</f>
        <v>0</v>
      </c>
      <c r="L1811" s="2" t="str">
        <f>IFERROR(VLOOKUP(Tableau2[[#This Row],[PR]],'Taux sortant'!$I$9:$S$167,COLUMN(),0),"")</f>
        <v/>
      </c>
    </row>
    <row r="1812" spans="1:12" x14ac:dyDescent="0.3">
      <c r="A1812" s="1" t="s">
        <v>608</v>
      </c>
      <c r="B1812" s="1" t="s">
        <v>372</v>
      </c>
      <c r="C1812" s="2">
        <f>IFERROR(VLOOKUP(Tableau2[[#This Row],[PR]],'Taux sortant'!$I$9:$S$167,COLUMN(),0),"")</f>
        <v>35.869999999999997</v>
      </c>
      <c r="D1812" s="2">
        <f>IFERROR(VLOOKUP(Tableau2[[#This Row],[PR]],'Taux sortant'!$I$9:$S$167,COLUMN(),0),"")</f>
        <v>28.1</v>
      </c>
      <c r="E1812" s="2">
        <f>IFERROR(VLOOKUP(Tableau2[[#This Row],[PR]],'Taux sortant'!$I$9:$S$167,COLUMN(),0),"")</f>
        <v>22.11</v>
      </c>
      <c r="F1812" s="2">
        <f>IFERROR(VLOOKUP(Tableau2[[#This Row],[PR]],'Taux sortant'!$I$9:$S$167,COLUMN(),0),"")</f>
        <v>17.46</v>
      </c>
      <c r="G1812" s="2">
        <f>IFERROR(VLOOKUP(Tableau2[[#This Row],[PR]],'Taux sortant'!$I$9:$S$167,COLUMN(),0),"")</f>
        <v>13.86</v>
      </c>
      <c r="H1812" s="2">
        <f>IFERROR(VLOOKUP(Tableau2[[#This Row],[PR]],'Taux sortant'!$I$9:$S$167,COLUMN(),0),"")</f>
        <v>10.67</v>
      </c>
      <c r="I1812" s="2">
        <f>IFERROR(VLOOKUP(Tableau2[[#This Row],[PR]],'Taux sortant'!$I$9:$S$167,COLUMN(),0),"")</f>
        <v>9.92</v>
      </c>
      <c r="J1812" s="2">
        <f>IFERROR(VLOOKUP(Tableau2[[#This Row],[PR]],'Taux sortant'!$I$9:$S$167,COLUMN(),0),"")</f>
        <v>0</v>
      </c>
      <c r="K1812" s="2">
        <f>IFERROR(VLOOKUP(Tableau2[[#This Row],[PR]],'Taux sortant'!$I$9:$S$167,COLUMN(),0),"")</f>
        <v>0</v>
      </c>
      <c r="L1812" s="2" t="str">
        <f>IFERROR(VLOOKUP(Tableau2[[#This Row],[PR]],'Taux sortant'!$I$9:$S$167,COLUMN(),0),"")</f>
        <v/>
      </c>
    </row>
    <row r="1813" spans="1:12" x14ac:dyDescent="0.3">
      <c r="A1813" s="1" t="s">
        <v>4455</v>
      </c>
      <c r="B1813" s="1" t="s">
        <v>4222</v>
      </c>
      <c r="C1813" s="2">
        <f>IFERROR(VLOOKUP(Tableau2[[#This Row],[PR]],'Taux sortant'!$I$9:$S$167,COLUMN(),0),"")</f>
        <v>16.93</v>
      </c>
      <c r="D1813" s="2">
        <f>IFERROR(VLOOKUP(Tableau2[[#This Row],[PR]],'Taux sortant'!$I$9:$S$167,COLUMN(),0),"")</f>
        <v>14.32</v>
      </c>
      <c r="E1813" s="2">
        <f>IFERROR(VLOOKUP(Tableau2[[#This Row],[PR]],'Taux sortant'!$I$9:$S$167,COLUMN(),0),"")</f>
        <v>11.27</v>
      </c>
      <c r="F1813" s="2">
        <f>IFERROR(VLOOKUP(Tableau2[[#This Row],[PR]],'Taux sortant'!$I$9:$S$167,COLUMN(),0),"")</f>
        <v>9.77</v>
      </c>
      <c r="G1813" s="2">
        <f>IFERROR(VLOOKUP(Tableau2[[#This Row],[PR]],'Taux sortant'!$I$9:$S$167,COLUMN(),0),"")</f>
        <v>8.41</v>
      </c>
      <c r="H1813" s="2">
        <f>IFERROR(VLOOKUP(Tableau2[[#This Row],[PR]],'Taux sortant'!$I$9:$S$167,COLUMN(),0),"")</f>
        <v>7.25</v>
      </c>
      <c r="I1813" s="2">
        <f>IFERROR(VLOOKUP(Tableau2[[#This Row],[PR]],'Taux sortant'!$I$9:$S$167,COLUMN(),0),"")</f>
        <v>6.31</v>
      </c>
      <c r="J1813" s="2">
        <f>IFERROR(VLOOKUP(Tableau2[[#This Row],[PR]],'Taux sortant'!$I$9:$S$167,COLUMN(),0),"")</f>
        <v>0</v>
      </c>
      <c r="K1813" s="2">
        <f>IFERROR(VLOOKUP(Tableau2[[#This Row],[PR]],'Taux sortant'!$I$9:$S$167,COLUMN(),0),"")</f>
        <v>0</v>
      </c>
      <c r="L1813" s="2" t="str">
        <f>IFERROR(VLOOKUP(Tableau2[[#This Row],[PR]],'Taux sortant'!$I$9:$S$167,COLUMN(),0),"")</f>
        <v/>
      </c>
    </row>
    <row r="1814" spans="1:12" x14ac:dyDescent="0.3">
      <c r="A1814" s="1" t="s">
        <v>1706</v>
      </c>
      <c r="B1814" s="1" t="s">
        <v>1576</v>
      </c>
      <c r="C1814" s="2">
        <f>IFERROR(VLOOKUP(Tableau2[[#This Row],[PR]],'Taux sortant'!$I$9:$S$167,COLUMN(),0),"")</f>
        <v>20.7</v>
      </c>
      <c r="D1814" s="2">
        <f>IFERROR(VLOOKUP(Tableau2[[#This Row],[PR]],'Taux sortant'!$I$9:$S$167,COLUMN(),0),"")</f>
        <v>17.239999999999998</v>
      </c>
      <c r="E1814" s="2">
        <f>IFERROR(VLOOKUP(Tableau2[[#This Row],[PR]],'Taux sortant'!$I$9:$S$167,COLUMN(),0),"")</f>
        <v>13.32</v>
      </c>
      <c r="F1814" s="2">
        <f>IFERROR(VLOOKUP(Tableau2[[#This Row],[PR]],'Taux sortant'!$I$9:$S$167,COLUMN(),0),"")</f>
        <v>9.61</v>
      </c>
      <c r="G1814" s="2">
        <f>IFERROR(VLOOKUP(Tableau2[[#This Row],[PR]],'Taux sortant'!$I$9:$S$167,COLUMN(),0),"")</f>
        <v>6.81</v>
      </c>
      <c r="H1814" s="2">
        <f>IFERROR(VLOOKUP(Tableau2[[#This Row],[PR]],'Taux sortant'!$I$9:$S$167,COLUMN(),0),"")</f>
        <v>4.78</v>
      </c>
      <c r="I1814" s="2">
        <f>IFERROR(VLOOKUP(Tableau2[[#This Row],[PR]],'Taux sortant'!$I$9:$S$167,COLUMN(),0),"")</f>
        <v>3.7</v>
      </c>
      <c r="J1814" s="2">
        <f>IFERROR(VLOOKUP(Tableau2[[#This Row],[PR]],'Taux sortant'!$I$9:$S$167,COLUMN(),0),"")</f>
        <v>0</v>
      </c>
      <c r="K1814" s="2">
        <f>IFERROR(VLOOKUP(Tableau2[[#This Row],[PR]],'Taux sortant'!$I$9:$S$167,COLUMN(),0),"")</f>
        <v>0</v>
      </c>
      <c r="L1814" s="2" t="str">
        <f>IFERROR(VLOOKUP(Tableau2[[#This Row],[PR]],'Taux sortant'!$I$9:$S$167,COLUMN(),0),"")</f>
        <v/>
      </c>
    </row>
    <row r="1815" spans="1:12" x14ac:dyDescent="0.3">
      <c r="A1815" s="1" t="s">
        <v>4458</v>
      </c>
      <c r="B1815" s="1" t="s">
        <v>4284</v>
      </c>
      <c r="C1815" s="2">
        <f>IFERROR(VLOOKUP(Tableau2[[#This Row],[PR]],'Taux sortant'!$I$9:$S$167,COLUMN(),0),"")</f>
        <v>25.1</v>
      </c>
      <c r="D1815" s="2">
        <f>IFERROR(VLOOKUP(Tableau2[[#This Row],[PR]],'Taux sortant'!$I$9:$S$167,COLUMN(),0),"")</f>
        <v>21.72</v>
      </c>
      <c r="E1815" s="2">
        <f>IFERROR(VLOOKUP(Tableau2[[#This Row],[PR]],'Taux sortant'!$I$9:$S$167,COLUMN(),0),"")</f>
        <v>17.420000000000002</v>
      </c>
      <c r="F1815" s="2">
        <f>IFERROR(VLOOKUP(Tableau2[[#This Row],[PR]],'Taux sortant'!$I$9:$S$167,COLUMN(),0),"")</f>
        <v>14.3</v>
      </c>
      <c r="G1815" s="2">
        <f>IFERROR(VLOOKUP(Tableau2[[#This Row],[PR]],'Taux sortant'!$I$9:$S$167,COLUMN(),0),"")</f>
        <v>12.48</v>
      </c>
      <c r="H1815" s="2">
        <f>IFERROR(VLOOKUP(Tableau2[[#This Row],[PR]],'Taux sortant'!$I$9:$S$167,COLUMN(),0),"")</f>
        <v>9.86</v>
      </c>
      <c r="I1815" s="2">
        <f>IFERROR(VLOOKUP(Tableau2[[#This Row],[PR]],'Taux sortant'!$I$9:$S$167,COLUMN(),0),"")</f>
        <v>8.82</v>
      </c>
      <c r="J1815" s="2">
        <f>IFERROR(VLOOKUP(Tableau2[[#This Row],[PR]],'Taux sortant'!$I$9:$S$167,COLUMN(),0),"")</f>
        <v>0</v>
      </c>
      <c r="K1815" s="2">
        <f>IFERROR(VLOOKUP(Tableau2[[#This Row],[PR]],'Taux sortant'!$I$9:$S$167,COLUMN(),0),"")</f>
        <v>0</v>
      </c>
      <c r="L1815" s="2" t="str">
        <f>IFERROR(VLOOKUP(Tableau2[[#This Row],[PR]],'Taux sortant'!$I$9:$S$167,COLUMN(),0),"")</f>
        <v/>
      </c>
    </row>
    <row r="1816" spans="1:12" x14ac:dyDescent="0.3">
      <c r="A1816" s="1" t="s">
        <v>6103</v>
      </c>
      <c r="B1816" s="1" t="s">
        <v>3761</v>
      </c>
      <c r="C1816" s="2">
        <f>IFERROR(VLOOKUP(Tableau2[[#This Row],[PR]],'Taux sortant'!$I$9:$S$167,COLUMN(),0),"")</f>
        <v>36.270000000000003</v>
      </c>
      <c r="D1816" s="2">
        <f>IFERROR(VLOOKUP(Tableau2[[#This Row],[PR]],'Taux sortant'!$I$9:$S$167,COLUMN(),0),"")</f>
        <v>33.01</v>
      </c>
      <c r="E1816" s="2">
        <f>IFERROR(VLOOKUP(Tableau2[[#This Row],[PR]],'Taux sortant'!$I$9:$S$167,COLUMN(),0),"")</f>
        <v>28.57</v>
      </c>
      <c r="F1816" s="2">
        <f>IFERROR(VLOOKUP(Tableau2[[#This Row],[PR]],'Taux sortant'!$I$9:$S$167,COLUMN(),0),"")</f>
        <v>25.82</v>
      </c>
      <c r="G1816" s="2">
        <f>IFERROR(VLOOKUP(Tableau2[[#This Row],[PR]],'Taux sortant'!$I$9:$S$167,COLUMN(),0),"")</f>
        <v>22.99</v>
      </c>
      <c r="H1816" s="2">
        <f>IFERROR(VLOOKUP(Tableau2[[#This Row],[PR]],'Taux sortant'!$I$9:$S$167,COLUMN(),0),"")</f>
        <v>19.46</v>
      </c>
      <c r="I1816" s="2">
        <f>IFERROR(VLOOKUP(Tableau2[[#This Row],[PR]],'Taux sortant'!$I$9:$S$167,COLUMN(),0),"")</f>
        <v>16.46</v>
      </c>
      <c r="J1816" s="2">
        <f>IFERROR(VLOOKUP(Tableau2[[#This Row],[PR]],'Taux sortant'!$I$9:$S$167,COLUMN(),0),"")</f>
        <v>0</v>
      </c>
      <c r="K1816" s="2">
        <f>IFERROR(VLOOKUP(Tableau2[[#This Row],[PR]],'Taux sortant'!$I$9:$S$167,COLUMN(),0),"")</f>
        <v>0</v>
      </c>
      <c r="L1816" s="2" t="str">
        <f>IFERROR(VLOOKUP(Tableau2[[#This Row],[PR]],'Taux sortant'!$I$9:$S$167,COLUMN(),0),"")</f>
        <v/>
      </c>
    </row>
    <row r="1817" spans="1:12" x14ac:dyDescent="0.3">
      <c r="A1817" s="1" t="s">
        <v>6106</v>
      </c>
      <c r="B1817" s="1" t="s">
        <v>3761</v>
      </c>
      <c r="C1817" s="2">
        <f>IFERROR(VLOOKUP(Tableau2[[#This Row],[PR]],'Taux sortant'!$I$9:$S$167,COLUMN(),0),"")</f>
        <v>36.270000000000003</v>
      </c>
      <c r="D1817" s="2">
        <f>IFERROR(VLOOKUP(Tableau2[[#This Row],[PR]],'Taux sortant'!$I$9:$S$167,COLUMN(),0),"")</f>
        <v>33.01</v>
      </c>
      <c r="E1817" s="2">
        <f>IFERROR(VLOOKUP(Tableau2[[#This Row],[PR]],'Taux sortant'!$I$9:$S$167,COLUMN(),0),"")</f>
        <v>28.57</v>
      </c>
      <c r="F1817" s="2">
        <f>IFERROR(VLOOKUP(Tableau2[[#This Row],[PR]],'Taux sortant'!$I$9:$S$167,COLUMN(),0),"")</f>
        <v>25.82</v>
      </c>
      <c r="G1817" s="2">
        <f>IFERROR(VLOOKUP(Tableau2[[#This Row],[PR]],'Taux sortant'!$I$9:$S$167,COLUMN(),0),"")</f>
        <v>22.99</v>
      </c>
      <c r="H1817" s="2">
        <f>IFERROR(VLOOKUP(Tableau2[[#This Row],[PR]],'Taux sortant'!$I$9:$S$167,COLUMN(),0),"")</f>
        <v>19.46</v>
      </c>
      <c r="I1817" s="2">
        <f>IFERROR(VLOOKUP(Tableau2[[#This Row],[PR]],'Taux sortant'!$I$9:$S$167,COLUMN(),0),"")</f>
        <v>16.46</v>
      </c>
      <c r="J1817" s="2">
        <f>IFERROR(VLOOKUP(Tableau2[[#This Row],[PR]],'Taux sortant'!$I$9:$S$167,COLUMN(),0),"")</f>
        <v>0</v>
      </c>
      <c r="K1817" s="2">
        <f>IFERROR(VLOOKUP(Tableau2[[#This Row],[PR]],'Taux sortant'!$I$9:$S$167,COLUMN(),0),"")</f>
        <v>0</v>
      </c>
      <c r="L1817" s="2" t="str">
        <f>IFERROR(VLOOKUP(Tableau2[[#This Row],[PR]],'Taux sortant'!$I$9:$S$167,COLUMN(),0),"")</f>
        <v/>
      </c>
    </row>
    <row r="1818" spans="1:12" x14ac:dyDescent="0.3">
      <c r="A1818" s="1" t="s">
        <v>6109</v>
      </c>
      <c r="B1818" s="1" t="s">
        <v>5888</v>
      </c>
      <c r="C1818" s="2">
        <f>IFERROR(VLOOKUP(Tableau2[[#This Row],[PR]],'Taux sortant'!$I$9:$S$167,COLUMN(),0),"")</f>
        <v>34.56</v>
      </c>
      <c r="D1818" s="2">
        <f>IFERROR(VLOOKUP(Tableau2[[#This Row],[PR]],'Taux sortant'!$I$9:$S$167,COLUMN(),0),"")</f>
        <v>30.52</v>
      </c>
      <c r="E1818" s="2">
        <f>IFERROR(VLOOKUP(Tableau2[[#This Row],[PR]],'Taux sortant'!$I$9:$S$167,COLUMN(),0),"")</f>
        <v>26.32</v>
      </c>
      <c r="F1818" s="2">
        <f>IFERROR(VLOOKUP(Tableau2[[#This Row],[PR]],'Taux sortant'!$I$9:$S$167,COLUMN(),0),"")</f>
        <v>23.84</v>
      </c>
      <c r="G1818" s="2">
        <f>IFERROR(VLOOKUP(Tableau2[[#This Row],[PR]],'Taux sortant'!$I$9:$S$167,COLUMN(),0),"")</f>
        <v>21.18</v>
      </c>
      <c r="H1818" s="2">
        <f>IFERROR(VLOOKUP(Tableau2[[#This Row],[PR]],'Taux sortant'!$I$9:$S$167,COLUMN(),0),"")</f>
        <v>17.91</v>
      </c>
      <c r="I1818" s="2">
        <f>IFERROR(VLOOKUP(Tableau2[[#This Row],[PR]],'Taux sortant'!$I$9:$S$167,COLUMN(),0),"")</f>
        <v>15.17</v>
      </c>
      <c r="J1818" s="2">
        <f>IFERROR(VLOOKUP(Tableau2[[#This Row],[PR]],'Taux sortant'!$I$9:$S$167,COLUMN(),0),"")</f>
        <v>0</v>
      </c>
      <c r="K1818" s="2">
        <f>IFERROR(VLOOKUP(Tableau2[[#This Row],[PR]],'Taux sortant'!$I$9:$S$167,COLUMN(),0),"")</f>
        <v>0</v>
      </c>
      <c r="L1818" s="2" t="str">
        <f>IFERROR(VLOOKUP(Tableau2[[#This Row],[PR]],'Taux sortant'!$I$9:$S$167,COLUMN(),0),"")</f>
        <v/>
      </c>
    </row>
    <row r="1819" spans="1:12" x14ac:dyDescent="0.3">
      <c r="A1819" s="1" t="s">
        <v>611</v>
      </c>
      <c r="B1819" s="1" t="s">
        <v>17</v>
      </c>
      <c r="C1819" s="2">
        <f>IFERROR(VLOOKUP(Tableau2[[#This Row],[PR]],'Taux sortant'!$I$9:$S$167,COLUMN(),0),"")</f>
        <v>15.12</v>
      </c>
      <c r="D1819" s="2">
        <f>IFERROR(VLOOKUP(Tableau2[[#This Row],[PR]],'Taux sortant'!$I$9:$S$167,COLUMN(),0),"")</f>
        <v>12.61</v>
      </c>
      <c r="E1819" s="2">
        <f>IFERROR(VLOOKUP(Tableau2[[#This Row],[PR]],'Taux sortant'!$I$9:$S$167,COLUMN(),0),"")</f>
        <v>9.7200000000000006</v>
      </c>
      <c r="F1819" s="2">
        <f>IFERROR(VLOOKUP(Tableau2[[#This Row],[PR]],'Taux sortant'!$I$9:$S$167,COLUMN(),0),"")</f>
        <v>8.27</v>
      </c>
      <c r="G1819" s="2">
        <f>IFERROR(VLOOKUP(Tableau2[[#This Row],[PR]],'Taux sortant'!$I$9:$S$167,COLUMN(),0),"")</f>
        <v>7.1</v>
      </c>
      <c r="H1819" s="2">
        <f>IFERROR(VLOOKUP(Tableau2[[#This Row],[PR]],'Taux sortant'!$I$9:$S$167,COLUMN(),0),"")</f>
        <v>6.12</v>
      </c>
      <c r="I1819" s="2">
        <f>IFERROR(VLOOKUP(Tableau2[[#This Row],[PR]],'Taux sortant'!$I$9:$S$167,COLUMN(),0),"")</f>
        <v>5.33</v>
      </c>
      <c r="J1819" s="2">
        <f>IFERROR(VLOOKUP(Tableau2[[#This Row],[PR]],'Taux sortant'!$I$9:$S$167,COLUMN(),0),"")</f>
        <v>0</v>
      </c>
      <c r="K1819" s="2">
        <f>IFERROR(VLOOKUP(Tableau2[[#This Row],[PR]],'Taux sortant'!$I$9:$S$167,COLUMN(),0),"")</f>
        <v>0</v>
      </c>
      <c r="L1819" s="2" t="str">
        <f>IFERROR(VLOOKUP(Tableau2[[#This Row],[PR]],'Taux sortant'!$I$9:$S$167,COLUMN(),0),"")</f>
        <v/>
      </c>
    </row>
    <row r="1820" spans="1:12" x14ac:dyDescent="0.3">
      <c r="A1820" s="1" t="s">
        <v>4462</v>
      </c>
      <c r="B1820" s="1" t="s">
        <v>2160</v>
      </c>
      <c r="C1820" s="2">
        <f>IFERROR(VLOOKUP(Tableau2[[#This Row],[PR]],'Taux sortant'!$I$9:$S$167,COLUMN(),0),"")</f>
        <v>16.93</v>
      </c>
      <c r="D1820" s="2">
        <f>IFERROR(VLOOKUP(Tableau2[[#This Row],[PR]],'Taux sortant'!$I$9:$S$167,COLUMN(),0),"")</f>
        <v>14.32</v>
      </c>
      <c r="E1820" s="2">
        <f>IFERROR(VLOOKUP(Tableau2[[#This Row],[PR]],'Taux sortant'!$I$9:$S$167,COLUMN(),0),"")</f>
        <v>11.27</v>
      </c>
      <c r="F1820" s="2">
        <f>IFERROR(VLOOKUP(Tableau2[[#This Row],[PR]],'Taux sortant'!$I$9:$S$167,COLUMN(),0),"")</f>
        <v>9.77</v>
      </c>
      <c r="G1820" s="2">
        <f>IFERROR(VLOOKUP(Tableau2[[#This Row],[PR]],'Taux sortant'!$I$9:$S$167,COLUMN(),0),"")</f>
        <v>8.41</v>
      </c>
      <c r="H1820" s="2">
        <f>IFERROR(VLOOKUP(Tableau2[[#This Row],[PR]],'Taux sortant'!$I$9:$S$167,COLUMN(),0),"")</f>
        <v>7.25</v>
      </c>
      <c r="I1820" s="2">
        <f>IFERROR(VLOOKUP(Tableau2[[#This Row],[PR]],'Taux sortant'!$I$9:$S$167,COLUMN(),0),"")</f>
        <v>6.31</v>
      </c>
      <c r="J1820" s="2">
        <f>IFERROR(VLOOKUP(Tableau2[[#This Row],[PR]],'Taux sortant'!$I$9:$S$167,COLUMN(),0),"")</f>
        <v>0</v>
      </c>
      <c r="K1820" s="2">
        <f>IFERROR(VLOOKUP(Tableau2[[#This Row],[PR]],'Taux sortant'!$I$9:$S$167,COLUMN(),0),"")</f>
        <v>0</v>
      </c>
      <c r="L1820" s="2" t="str">
        <f>IFERROR(VLOOKUP(Tableau2[[#This Row],[PR]],'Taux sortant'!$I$9:$S$167,COLUMN(),0),"")</f>
        <v/>
      </c>
    </row>
    <row r="1821" spans="1:12" x14ac:dyDescent="0.3">
      <c r="A1821" s="1" t="s">
        <v>614</v>
      </c>
      <c r="B1821" s="1" t="s">
        <v>5</v>
      </c>
      <c r="C1821" s="2">
        <f>IFERROR(VLOOKUP(Tableau2[[#This Row],[PR]],'Taux sortant'!$I$9:$S$167,COLUMN(),0),"")</f>
        <v>11.64</v>
      </c>
      <c r="D1821" s="2">
        <f>IFERROR(VLOOKUP(Tableau2[[#This Row],[PR]],'Taux sortant'!$I$9:$S$167,COLUMN(),0),"")</f>
        <v>9.2799999999999994</v>
      </c>
      <c r="E1821" s="2">
        <f>IFERROR(VLOOKUP(Tableau2[[#This Row],[PR]],'Taux sortant'!$I$9:$S$167,COLUMN(),0),"")</f>
        <v>6.6</v>
      </c>
      <c r="F1821" s="2">
        <f>IFERROR(VLOOKUP(Tableau2[[#This Row],[PR]],'Taux sortant'!$I$9:$S$167,COLUMN(),0),"")</f>
        <v>5.3</v>
      </c>
      <c r="G1821" s="2">
        <f>IFERROR(VLOOKUP(Tableau2[[#This Row],[PR]],'Taux sortant'!$I$9:$S$167,COLUMN(),0),"")</f>
        <v>4.37</v>
      </c>
      <c r="H1821" s="2">
        <f>IFERROR(VLOOKUP(Tableau2[[#This Row],[PR]],'Taux sortant'!$I$9:$S$167,COLUMN(),0),"")</f>
        <v>3.62</v>
      </c>
      <c r="I1821" s="2">
        <f>IFERROR(VLOOKUP(Tableau2[[#This Row],[PR]],'Taux sortant'!$I$9:$S$167,COLUMN(),0),"")</f>
        <v>3.13</v>
      </c>
      <c r="J1821" s="2">
        <f>IFERROR(VLOOKUP(Tableau2[[#This Row],[PR]],'Taux sortant'!$I$9:$S$167,COLUMN(),0),"")</f>
        <v>0</v>
      </c>
      <c r="K1821" s="2">
        <f>IFERROR(VLOOKUP(Tableau2[[#This Row],[PR]],'Taux sortant'!$I$9:$S$167,COLUMN(),0),"")</f>
        <v>0</v>
      </c>
      <c r="L1821" s="2" t="str">
        <f>IFERROR(VLOOKUP(Tableau2[[#This Row],[PR]],'Taux sortant'!$I$9:$S$167,COLUMN(),0),"")</f>
        <v/>
      </c>
    </row>
    <row r="1822" spans="1:12" x14ac:dyDescent="0.3">
      <c r="A1822" s="1" t="s">
        <v>617</v>
      </c>
      <c r="B1822" s="1" t="s">
        <v>51</v>
      </c>
      <c r="C1822" s="2">
        <f>IFERROR(VLOOKUP(Tableau2[[#This Row],[PR]],'Taux sortant'!$I$9:$S$167,COLUMN(),0),"")</f>
        <v>14</v>
      </c>
      <c r="D1822" s="2">
        <f>IFERROR(VLOOKUP(Tableau2[[#This Row],[PR]],'Taux sortant'!$I$9:$S$167,COLUMN(),0),"")</f>
        <v>11.3</v>
      </c>
      <c r="E1822" s="2">
        <f>IFERROR(VLOOKUP(Tableau2[[#This Row],[PR]],'Taux sortant'!$I$9:$S$167,COLUMN(),0),"")</f>
        <v>8.23</v>
      </c>
      <c r="F1822" s="2">
        <f>IFERROR(VLOOKUP(Tableau2[[#This Row],[PR]],'Taux sortant'!$I$9:$S$167,COLUMN(),0),"")</f>
        <v>6.77</v>
      </c>
      <c r="G1822" s="2">
        <f>IFERROR(VLOOKUP(Tableau2[[#This Row],[PR]],'Taux sortant'!$I$9:$S$167,COLUMN(),0),"")</f>
        <v>5.71</v>
      </c>
      <c r="H1822" s="2">
        <f>IFERROR(VLOOKUP(Tableau2[[#This Row],[PR]],'Taux sortant'!$I$9:$S$167,COLUMN(),0),"")</f>
        <v>4.8099999999999996</v>
      </c>
      <c r="I1822" s="2">
        <f>IFERROR(VLOOKUP(Tableau2[[#This Row],[PR]],'Taux sortant'!$I$9:$S$167,COLUMN(),0),"")</f>
        <v>4.22</v>
      </c>
      <c r="J1822" s="2">
        <f>IFERROR(VLOOKUP(Tableau2[[#This Row],[PR]],'Taux sortant'!$I$9:$S$167,COLUMN(),0),"")</f>
        <v>0</v>
      </c>
      <c r="K1822" s="2">
        <f>IFERROR(VLOOKUP(Tableau2[[#This Row],[PR]],'Taux sortant'!$I$9:$S$167,COLUMN(),0),"")</f>
        <v>0</v>
      </c>
      <c r="L1822" s="2" t="str">
        <f>IFERROR(VLOOKUP(Tableau2[[#This Row],[PR]],'Taux sortant'!$I$9:$S$167,COLUMN(),0),"")</f>
        <v/>
      </c>
    </row>
    <row r="1823" spans="1:12" x14ac:dyDescent="0.3">
      <c r="A1823" s="1" t="s">
        <v>3334</v>
      </c>
      <c r="B1823" s="1" t="s">
        <v>3100</v>
      </c>
      <c r="C1823" s="2" t="str">
        <f>IFERROR(VLOOKUP(Tableau2[[#This Row],[PR]],'Taux sortant'!$I$9:$S$167,COLUMN(),0),"")</f>
        <v/>
      </c>
      <c r="D1823" s="2" t="str">
        <f>IFERROR(VLOOKUP(Tableau2[[#This Row],[PR]],'Taux sortant'!$I$9:$S$167,COLUMN(),0),"")</f>
        <v/>
      </c>
      <c r="E1823" s="2" t="str">
        <f>IFERROR(VLOOKUP(Tableau2[[#This Row],[PR]],'Taux sortant'!$I$9:$S$167,COLUMN(),0),"")</f>
        <v/>
      </c>
      <c r="F1823" s="2" t="str">
        <f>IFERROR(VLOOKUP(Tableau2[[#This Row],[PR]],'Taux sortant'!$I$9:$S$167,COLUMN(),0),"")</f>
        <v/>
      </c>
      <c r="G1823" s="2" t="str">
        <f>IFERROR(VLOOKUP(Tableau2[[#This Row],[PR]],'Taux sortant'!$I$9:$S$167,COLUMN(),0),"")</f>
        <v/>
      </c>
      <c r="H1823" s="2" t="str">
        <f>IFERROR(VLOOKUP(Tableau2[[#This Row],[PR]],'Taux sortant'!$I$9:$S$167,COLUMN(),0),"")</f>
        <v/>
      </c>
      <c r="I1823" s="2" t="str">
        <f>IFERROR(VLOOKUP(Tableau2[[#This Row],[PR]],'Taux sortant'!$I$9:$S$167,COLUMN(),0),"")</f>
        <v/>
      </c>
      <c r="J1823" s="2" t="str">
        <f>IFERROR(VLOOKUP(Tableau2[[#This Row],[PR]],'Taux sortant'!$I$9:$S$167,COLUMN(),0),"")</f>
        <v/>
      </c>
      <c r="K1823" s="2" t="str">
        <f>IFERROR(VLOOKUP(Tableau2[[#This Row],[PR]],'Taux sortant'!$I$9:$S$167,COLUMN(),0),"")</f>
        <v/>
      </c>
      <c r="L1823" s="2" t="str">
        <f>IFERROR(VLOOKUP(Tableau2[[#This Row],[PR]],'Taux sortant'!$I$9:$S$167,COLUMN(),0),"")</f>
        <v/>
      </c>
    </row>
    <row r="1824" spans="1:12" x14ac:dyDescent="0.3">
      <c r="A1824" s="1" t="s">
        <v>6607</v>
      </c>
      <c r="B1824" s="1" t="s">
        <v>6608</v>
      </c>
      <c r="C1824" s="2" t="str">
        <f>IFERROR(VLOOKUP(Tableau2[[#This Row],[PR]],'Taux sortant'!$I$9:$S$167,COLUMN(),0),"")</f>
        <v/>
      </c>
      <c r="D1824" s="2" t="str">
        <f>IFERROR(VLOOKUP(Tableau2[[#This Row],[PR]],'Taux sortant'!$I$9:$S$167,COLUMN(),0),"")</f>
        <v/>
      </c>
      <c r="E1824" s="2" t="str">
        <f>IFERROR(VLOOKUP(Tableau2[[#This Row],[PR]],'Taux sortant'!$I$9:$S$167,COLUMN(),0),"")</f>
        <v/>
      </c>
      <c r="F1824" s="2" t="str">
        <f>IFERROR(VLOOKUP(Tableau2[[#This Row],[PR]],'Taux sortant'!$I$9:$S$167,COLUMN(),0),"")</f>
        <v/>
      </c>
      <c r="G1824" s="2" t="str">
        <f>IFERROR(VLOOKUP(Tableau2[[#This Row],[PR]],'Taux sortant'!$I$9:$S$167,COLUMN(),0),"")</f>
        <v/>
      </c>
      <c r="H1824" s="2" t="str">
        <f>IFERROR(VLOOKUP(Tableau2[[#This Row],[PR]],'Taux sortant'!$I$9:$S$167,COLUMN(),0),"")</f>
        <v/>
      </c>
      <c r="I1824" s="2" t="str">
        <f>IFERROR(VLOOKUP(Tableau2[[#This Row],[PR]],'Taux sortant'!$I$9:$S$167,COLUMN(),0),"")</f>
        <v/>
      </c>
      <c r="J1824" s="2" t="str">
        <f>IFERROR(VLOOKUP(Tableau2[[#This Row],[PR]],'Taux sortant'!$I$9:$S$167,COLUMN(),0),"")</f>
        <v/>
      </c>
      <c r="K1824" s="2" t="str">
        <f>IFERROR(VLOOKUP(Tableau2[[#This Row],[PR]],'Taux sortant'!$I$9:$S$167,COLUMN(),0),"")</f>
        <v/>
      </c>
      <c r="L1824" s="2" t="str">
        <f>IFERROR(VLOOKUP(Tableau2[[#This Row],[PR]],'Taux sortant'!$I$9:$S$167,COLUMN(),0),"")</f>
        <v/>
      </c>
    </row>
    <row r="1825" spans="1:12" x14ac:dyDescent="0.3">
      <c r="A1825" s="1" t="s">
        <v>3109</v>
      </c>
      <c r="B1825" s="1" t="s">
        <v>3109</v>
      </c>
      <c r="C1825" s="2">
        <f>IFERROR(VLOOKUP(Tableau2[[#This Row],[PR]],'Taux sortant'!$I$9:$S$167,COLUMN(),0),"")</f>
        <v>12.34</v>
      </c>
      <c r="D1825" s="2">
        <f>IFERROR(VLOOKUP(Tableau2[[#This Row],[PR]],'Taux sortant'!$I$9:$S$167,COLUMN(),0),"")</f>
        <v>10.06</v>
      </c>
      <c r="E1825" s="2">
        <f>IFERROR(VLOOKUP(Tableau2[[#This Row],[PR]],'Taux sortant'!$I$9:$S$167,COLUMN(),0),"")</f>
        <v>7.45</v>
      </c>
      <c r="F1825" s="2">
        <f>IFERROR(VLOOKUP(Tableau2[[#This Row],[PR]],'Taux sortant'!$I$9:$S$167,COLUMN(),0),"")</f>
        <v>6.22</v>
      </c>
      <c r="G1825" s="2">
        <f>IFERROR(VLOOKUP(Tableau2[[#This Row],[PR]],'Taux sortant'!$I$9:$S$167,COLUMN(),0),"")</f>
        <v>5.23</v>
      </c>
      <c r="H1825" s="2">
        <f>IFERROR(VLOOKUP(Tableau2[[#This Row],[PR]],'Taux sortant'!$I$9:$S$167,COLUMN(),0),"")</f>
        <v>4.43</v>
      </c>
      <c r="I1825" s="2">
        <f>IFERROR(VLOOKUP(Tableau2[[#This Row],[PR]],'Taux sortant'!$I$9:$S$167,COLUMN(),0),"")</f>
        <v>3.8</v>
      </c>
      <c r="J1825" s="2">
        <f>IFERROR(VLOOKUP(Tableau2[[#This Row],[PR]],'Taux sortant'!$I$9:$S$167,COLUMN(),0),"")</f>
        <v>0</v>
      </c>
      <c r="K1825" s="2">
        <f>IFERROR(VLOOKUP(Tableau2[[#This Row],[PR]],'Taux sortant'!$I$9:$S$167,COLUMN(),0),"")</f>
        <v>0</v>
      </c>
      <c r="L1825" s="2" t="str">
        <f>IFERROR(VLOOKUP(Tableau2[[#This Row],[PR]],'Taux sortant'!$I$9:$S$167,COLUMN(),0),"")</f>
        <v/>
      </c>
    </row>
    <row r="1826" spans="1:12" x14ac:dyDescent="0.3">
      <c r="A1826" s="1" t="s">
        <v>620</v>
      </c>
      <c r="B1826" s="1" t="s">
        <v>73</v>
      </c>
      <c r="C1826" s="2">
        <f>IFERROR(VLOOKUP(Tableau2[[#This Row],[PR]],'Taux sortant'!$I$9:$S$167,COLUMN(),0),"")</f>
        <v>18.93</v>
      </c>
      <c r="D1826" s="2">
        <f>IFERROR(VLOOKUP(Tableau2[[#This Row],[PR]],'Taux sortant'!$I$9:$S$167,COLUMN(),0),"")</f>
        <v>14.7</v>
      </c>
      <c r="E1826" s="2">
        <f>IFERROR(VLOOKUP(Tableau2[[#This Row],[PR]],'Taux sortant'!$I$9:$S$167,COLUMN(),0),"")</f>
        <v>10.55</v>
      </c>
      <c r="F1826" s="2">
        <f>IFERROR(VLOOKUP(Tableau2[[#This Row],[PR]],'Taux sortant'!$I$9:$S$167,COLUMN(),0),"")</f>
        <v>8.69</v>
      </c>
      <c r="G1826" s="2">
        <f>IFERROR(VLOOKUP(Tableau2[[#This Row],[PR]],'Taux sortant'!$I$9:$S$167,COLUMN(),0),"")</f>
        <v>6.98</v>
      </c>
      <c r="H1826" s="2">
        <f>IFERROR(VLOOKUP(Tableau2[[#This Row],[PR]],'Taux sortant'!$I$9:$S$167,COLUMN(),0),"")</f>
        <v>5.4</v>
      </c>
      <c r="I1826" s="2">
        <f>IFERROR(VLOOKUP(Tableau2[[#This Row],[PR]],'Taux sortant'!$I$9:$S$167,COLUMN(),0),"")</f>
        <v>4.87</v>
      </c>
      <c r="J1826" s="2">
        <f>IFERROR(VLOOKUP(Tableau2[[#This Row],[PR]],'Taux sortant'!$I$9:$S$167,COLUMN(),0),"")</f>
        <v>0</v>
      </c>
      <c r="K1826" s="2">
        <f>IFERROR(VLOOKUP(Tableau2[[#This Row],[PR]],'Taux sortant'!$I$9:$S$167,COLUMN(),0),"")</f>
        <v>0</v>
      </c>
      <c r="L1826" s="2" t="str">
        <f>IFERROR(VLOOKUP(Tableau2[[#This Row],[PR]],'Taux sortant'!$I$9:$S$167,COLUMN(),0),"")</f>
        <v/>
      </c>
    </row>
    <row r="1827" spans="1:12" x14ac:dyDescent="0.3">
      <c r="A1827" s="1" t="s">
        <v>4465</v>
      </c>
      <c r="B1827" s="1" t="s">
        <v>4137</v>
      </c>
      <c r="C1827" s="2">
        <f>IFERROR(VLOOKUP(Tableau2[[#This Row],[PR]],'Taux sortant'!$I$9:$S$167,COLUMN(),0),"")</f>
        <v>19.010000000000002</v>
      </c>
      <c r="D1827" s="2">
        <f>IFERROR(VLOOKUP(Tableau2[[#This Row],[PR]],'Taux sortant'!$I$9:$S$167,COLUMN(),0),"")</f>
        <v>16.18</v>
      </c>
      <c r="E1827" s="2">
        <f>IFERROR(VLOOKUP(Tableau2[[#This Row],[PR]],'Taux sortant'!$I$9:$S$167,COLUMN(),0),"")</f>
        <v>12.86</v>
      </c>
      <c r="F1827" s="2">
        <f>IFERROR(VLOOKUP(Tableau2[[#This Row],[PR]],'Taux sortant'!$I$9:$S$167,COLUMN(),0),"")</f>
        <v>11.2</v>
      </c>
      <c r="G1827" s="2">
        <f>IFERROR(VLOOKUP(Tableau2[[#This Row],[PR]],'Taux sortant'!$I$9:$S$167,COLUMN(),0),"")</f>
        <v>9.61</v>
      </c>
      <c r="H1827" s="2">
        <f>IFERROR(VLOOKUP(Tableau2[[#This Row],[PR]],'Taux sortant'!$I$9:$S$167,COLUMN(),0),"")</f>
        <v>8.19</v>
      </c>
      <c r="I1827" s="2">
        <f>IFERROR(VLOOKUP(Tableau2[[#This Row],[PR]],'Taux sortant'!$I$9:$S$167,COLUMN(),0),"")</f>
        <v>7.02</v>
      </c>
      <c r="J1827" s="2">
        <f>IFERROR(VLOOKUP(Tableau2[[#This Row],[PR]],'Taux sortant'!$I$9:$S$167,COLUMN(),0),"")</f>
        <v>0</v>
      </c>
      <c r="K1827" s="2">
        <f>IFERROR(VLOOKUP(Tableau2[[#This Row],[PR]],'Taux sortant'!$I$9:$S$167,COLUMN(),0),"")</f>
        <v>0</v>
      </c>
      <c r="L1827" s="2" t="str">
        <f>IFERROR(VLOOKUP(Tableau2[[#This Row],[PR]],'Taux sortant'!$I$9:$S$167,COLUMN(),0),"")</f>
        <v/>
      </c>
    </row>
    <row r="1828" spans="1:12" x14ac:dyDescent="0.3">
      <c r="A1828" s="1" t="s">
        <v>4468</v>
      </c>
      <c r="B1828" s="1" t="s">
        <v>4145</v>
      </c>
      <c r="C1828" s="2">
        <f>IFERROR(VLOOKUP(Tableau2[[#This Row],[PR]],'Taux sortant'!$I$9:$S$167,COLUMN(),0),"")</f>
        <v>22.32</v>
      </c>
      <c r="D1828" s="2">
        <f>IFERROR(VLOOKUP(Tableau2[[#This Row],[PR]],'Taux sortant'!$I$9:$S$167,COLUMN(),0),"")</f>
        <v>19.86</v>
      </c>
      <c r="E1828" s="2">
        <f>IFERROR(VLOOKUP(Tableau2[[#This Row],[PR]],'Taux sortant'!$I$9:$S$167,COLUMN(),0),"")</f>
        <v>16.239999999999998</v>
      </c>
      <c r="F1828" s="2">
        <f>IFERROR(VLOOKUP(Tableau2[[#This Row],[PR]],'Taux sortant'!$I$9:$S$167,COLUMN(),0),"")</f>
        <v>14.04</v>
      </c>
      <c r="G1828" s="2">
        <f>IFERROR(VLOOKUP(Tableau2[[#This Row],[PR]],'Taux sortant'!$I$9:$S$167,COLUMN(),0),"")</f>
        <v>12.21</v>
      </c>
      <c r="H1828" s="2">
        <f>IFERROR(VLOOKUP(Tableau2[[#This Row],[PR]],'Taux sortant'!$I$9:$S$167,COLUMN(),0),"")</f>
        <v>10.16</v>
      </c>
      <c r="I1828" s="2">
        <f>IFERROR(VLOOKUP(Tableau2[[#This Row],[PR]],'Taux sortant'!$I$9:$S$167,COLUMN(),0),"")</f>
        <v>8.69</v>
      </c>
      <c r="J1828" s="2">
        <f>IFERROR(VLOOKUP(Tableau2[[#This Row],[PR]],'Taux sortant'!$I$9:$S$167,COLUMN(),0),"")</f>
        <v>0</v>
      </c>
      <c r="K1828" s="2">
        <f>IFERROR(VLOOKUP(Tableau2[[#This Row],[PR]],'Taux sortant'!$I$9:$S$167,COLUMN(),0),"")</f>
        <v>0</v>
      </c>
      <c r="L1828" s="2" t="str">
        <f>IFERROR(VLOOKUP(Tableau2[[#This Row],[PR]],'Taux sortant'!$I$9:$S$167,COLUMN(),0),"")</f>
        <v/>
      </c>
    </row>
    <row r="1829" spans="1:12" x14ac:dyDescent="0.3">
      <c r="A1829" s="1" t="s">
        <v>3339</v>
      </c>
      <c r="B1829" s="1" t="s">
        <v>3134</v>
      </c>
      <c r="C1829" s="2">
        <f>IFERROR(VLOOKUP(Tableau2[[#This Row],[PR]],'Taux sortant'!$I$9:$S$167,COLUMN(),0),"")</f>
        <v>15.34</v>
      </c>
      <c r="D1829" s="2">
        <f>IFERROR(VLOOKUP(Tableau2[[#This Row],[PR]],'Taux sortant'!$I$9:$S$167,COLUMN(),0),"")</f>
        <v>12.85</v>
      </c>
      <c r="E1829" s="2">
        <f>IFERROR(VLOOKUP(Tableau2[[#This Row],[PR]],'Taux sortant'!$I$9:$S$167,COLUMN(),0),"")</f>
        <v>9.94</v>
      </c>
      <c r="F1829" s="2">
        <f>IFERROR(VLOOKUP(Tableau2[[#This Row],[PR]],'Taux sortant'!$I$9:$S$167,COLUMN(),0),"")</f>
        <v>8.5399999999999991</v>
      </c>
      <c r="G1829" s="2">
        <f>IFERROR(VLOOKUP(Tableau2[[#This Row],[PR]],'Taux sortant'!$I$9:$S$167,COLUMN(),0),"")</f>
        <v>7.34</v>
      </c>
      <c r="H1829" s="2">
        <f>IFERROR(VLOOKUP(Tableau2[[#This Row],[PR]],'Taux sortant'!$I$9:$S$167,COLUMN(),0),"")</f>
        <v>6.29</v>
      </c>
      <c r="I1829" s="2">
        <f>IFERROR(VLOOKUP(Tableau2[[#This Row],[PR]],'Taux sortant'!$I$9:$S$167,COLUMN(),0),"")</f>
        <v>5.49</v>
      </c>
      <c r="J1829" s="2">
        <f>IFERROR(VLOOKUP(Tableau2[[#This Row],[PR]],'Taux sortant'!$I$9:$S$167,COLUMN(),0),"")</f>
        <v>0</v>
      </c>
      <c r="K1829" s="2">
        <f>IFERROR(VLOOKUP(Tableau2[[#This Row],[PR]],'Taux sortant'!$I$9:$S$167,COLUMN(),0),"")</f>
        <v>0</v>
      </c>
      <c r="L1829" s="2" t="str">
        <f>IFERROR(VLOOKUP(Tableau2[[#This Row],[PR]],'Taux sortant'!$I$9:$S$167,COLUMN(),0),"")</f>
        <v/>
      </c>
    </row>
    <row r="1830" spans="1:12" x14ac:dyDescent="0.3">
      <c r="A1830" s="1" t="s">
        <v>3342</v>
      </c>
      <c r="B1830" s="1" t="s">
        <v>3164</v>
      </c>
      <c r="C1830" s="2">
        <f>IFERROR(VLOOKUP(Tableau2[[#This Row],[PR]],'Taux sortant'!$I$9:$S$167,COLUMN(),0),"")</f>
        <v>15.9</v>
      </c>
      <c r="D1830" s="2">
        <f>IFERROR(VLOOKUP(Tableau2[[#This Row],[PR]],'Taux sortant'!$I$9:$S$167,COLUMN(),0),"")</f>
        <v>13.36</v>
      </c>
      <c r="E1830" s="2">
        <f>IFERROR(VLOOKUP(Tableau2[[#This Row],[PR]],'Taux sortant'!$I$9:$S$167,COLUMN(),0),"")</f>
        <v>10.43</v>
      </c>
      <c r="F1830" s="2">
        <f>IFERROR(VLOOKUP(Tableau2[[#This Row],[PR]],'Taux sortant'!$I$9:$S$167,COLUMN(),0),"")</f>
        <v>8.9700000000000006</v>
      </c>
      <c r="G1830" s="2">
        <f>IFERROR(VLOOKUP(Tableau2[[#This Row],[PR]],'Taux sortant'!$I$9:$S$167,COLUMN(),0),"")</f>
        <v>7.72</v>
      </c>
      <c r="H1830" s="2">
        <f>IFERROR(VLOOKUP(Tableau2[[#This Row],[PR]],'Taux sortant'!$I$9:$S$167,COLUMN(),0),"")</f>
        <v>6.68</v>
      </c>
      <c r="I1830" s="2">
        <f>IFERROR(VLOOKUP(Tableau2[[#This Row],[PR]],'Taux sortant'!$I$9:$S$167,COLUMN(),0),"")</f>
        <v>5.85</v>
      </c>
      <c r="J1830" s="2">
        <f>IFERROR(VLOOKUP(Tableau2[[#This Row],[PR]],'Taux sortant'!$I$9:$S$167,COLUMN(),0),"")</f>
        <v>0</v>
      </c>
      <c r="K1830" s="2">
        <f>IFERROR(VLOOKUP(Tableau2[[#This Row],[PR]],'Taux sortant'!$I$9:$S$167,COLUMN(),0),"")</f>
        <v>0</v>
      </c>
      <c r="L1830" s="2" t="str">
        <f>IFERROR(VLOOKUP(Tableau2[[#This Row],[PR]],'Taux sortant'!$I$9:$S$167,COLUMN(),0),"")</f>
        <v/>
      </c>
    </row>
    <row r="1831" spans="1:12" x14ac:dyDescent="0.3">
      <c r="A1831" s="1" t="s">
        <v>3344</v>
      </c>
      <c r="B1831" s="1" t="s">
        <v>3164</v>
      </c>
      <c r="C1831" s="2">
        <f>IFERROR(VLOOKUP(Tableau2[[#This Row],[PR]],'Taux sortant'!$I$9:$S$167,COLUMN(),0),"")</f>
        <v>15.9</v>
      </c>
      <c r="D1831" s="2">
        <f>IFERROR(VLOOKUP(Tableau2[[#This Row],[PR]],'Taux sortant'!$I$9:$S$167,COLUMN(),0),"")</f>
        <v>13.36</v>
      </c>
      <c r="E1831" s="2">
        <f>IFERROR(VLOOKUP(Tableau2[[#This Row],[PR]],'Taux sortant'!$I$9:$S$167,COLUMN(),0),"")</f>
        <v>10.43</v>
      </c>
      <c r="F1831" s="2">
        <f>IFERROR(VLOOKUP(Tableau2[[#This Row],[PR]],'Taux sortant'!$I$9:$S$167,COLUMN(),0),"")</f>
        <v>8.9700000000000006</v>
      </c>
      <c r="G1831" s="2">
        <f>IFERROR(VLOOKUP(Tableau2[[#This Row],[PR]],'Taux sortant'!$I$9:$S$167,COLUMN(),0),"")</f>
        <v>7.72</v>
      </c>
      <c r="H1831" s="2">
        <f>IFERROR(VLOOKUP(Tableau2[[#This Row],[PR]],'Taux sortant'!$I$9:$S$167,COLUMN(),0),"")</f>
        <v>6.68</v>
      </c>
      <c r="I1831" s="2">
        <f>IFERROR(VLOOKUP(Tableau2[[#This Row],[PR]],'Taux sortant'!$I$9:$S$167,COLUMN(),0),"")</f>
        <v>5.85</v>
      </c>
      <c r="J1831" s="2">
        <f>IFERROR(VLOOKUP(Tableau2[[#This Row],[PR]],'Taux sortant'!$I$9:$S$167,COLUMN(),0),"")</f>
        <v>0</v>
      </c>
      <c r="K1831" s="2">
        <f>IFERROR(VLOOKUP(Tableau2[[#This Row],[PR]],'Taux sortant'!$I$9:$S$167,COLUMN(),0),"")</f>
        <v>0</v>
      </c>
      <c r="L1831" s="2" t="str">
        <f>IFERROR(VLOOKUP(Tableau2[[#This Row],[PR]],'Taux sortant'!$I$9:$S$167,COLUMN(),0),"")</f>
        <v/>
      </c>
    </row>
    <row r="1832" spans="1:12" x14ac:dyDescent="0.3">
      <c r="A1832" s="1" t="s">
        <v>3347</v>
      </c>
      <c r="B1832" s="1" t="s">
        <v>3082</v>
      </c>
      <c r="C1832" s="2">
        <f>IFERROR(VLOOKUP(Tableau2[[#This Row],[PR]],'Taux sortant'!$I$9:$S$167,COLUMN(),0),"")</f>
        <v>15.9</v>
      </c>
      <c r="D1832" s="2">
        <f>IFERROR(VLOOKUP(Tableau2[[#This Row],[PR]],'Taux sortant'!$I$9:$S$167,COLUMN(),0),"")</f>
        <v>13.36</v>
      </c>
      <c r="E1832" s="2">
        <f>IFERROR(VLOOKUP(Tableau2[[#This Row],[PR]],'Taux sortant'!$I$9:$S$167,COLUMN(),0),"")</f>
        <v>10.43</v>
      </c>
      <c r="F1832" s="2">
        <f>IFERROR(VLOOKUP(Tableau2[[#This Row],[PR]],'Taux sortant'!$I$9:$S$167,COLUMN(),0),"")</f>
        <v>8.9700000000000006</v>
      </c>
      <c r="G1832" s="2">
        <f>IFERROR(VLOOKUP(Tableau2[[#This Row],[PR]],'Taux sortant'!$I$9:$S$167,COLUMN(),0),"")</f>
        <v>7.72</v>
      </c>
      <c r="H1832" s="2">
        <f>IFERROR(VLOOKUP(Tableau2[[#This Row],[PR]],'Taux sortant'!$I$9:$S$167,COLUMN(),0),"")</f>
        <v>6.68</v>
      </c>
      <c r="I1832" s="2">
        <f>IFERROR(VLOOKUP(Tableau2[[#This Row],[PR]],'Taux sortant'!$I$9:$S$167,COLUMN(),0),"")</f>
        <v>5.85</v>
      </c>
      <c r="J1832" s="2">
        <f>IFERROR(VLOOKUP(Tableau2[[#This Row],[PR]],'Taux sortant'!$I$9:$S$167,COLUMN(),0),"")</f>
        <v>0</v>
      </c>
      <c r="K1832" s="2">
        <f>IFERROR(VLOOKUP(Tableau2[[#This Row],[PR]],'Taux sortant'!$I$9:$S$167,COLUMN(),0),"")</f>
        <v>0</v>
      </c>
      <c r="L1832" s="2" t="str">
        <f>IFERROR(VLOOKUP(Tableau2[[#This Row],[PR]],'Taux sortant'!$I$9:$S$167,COLUMN(),0),"")</f>
        <v/>
      </c>
    </row>
    <row r="1833" spans="1:12" x14ac:dyDescent="0.3">
      <c r="A1833" s="1" t="s">
        <v>3349</v>
      </c>
      <c r="B1833" s="1" t="s">
        <v>3164</v>
      </c>
      <c r="C1833" s="2">
        <f>IFERROR(VLOOKUP(Tableau2[[#This Row],[PR]],'Taux sortant'!$I$9:$S$167,COLUMN(),0),"")</f>
        <v>15.9</v>
      </c>
      <c r="D1833" s="2">
        <f>IFERROR(VLOOKUP(Tableau2[[#This Row],[PR]],'Taux sortant'!$I$9:$S$167,COLUMN(),0),"")</f>
        <v>13.36</v>
      </c>
      <c r="E1833" s="2">
        <f>IFERROR(VLOOKUP(Tableau2[[#This Row],[PR]],'Taux sortant'!$I$9:$S$167,COLUMN(),0),"")</f>
        <v>10.43</v>
      </c>
      <c r="F1833" s="2">
        <f>IFERROR(VLOOKUP(Tableau2[[#This Row],[PR]],'Taux sortant'!$I$9:$S$167,COLUMN(),0),"")</f>
        <v>8.9700000000000006</v>
      </c>
      <c r="G1833" s="2">
        <f>IFERROR(VLOOKUP(Tableau2[[#This Row],[PR]],'Taux sortant'!$I$9:$S$167,COLUMN(),0),"")</f>
        <v>7.72</v>
      </c>
      <c r="H1833" s="2">
        <f>IFERROR(VLOOKUP(Tableau2[[#This Row],[PR]],'Taux sortant'!$I$9:$S$167,COLUMN(),0),"")</f>
        <v>6.68</v>
      </c>
      <c r="I1833" s="2">
        <f>IFERROR(VLOOKUP(Tableau2[[#This Row],[PR]],'Taux sortant'!$I$9:$S$167,COLUMN(),0),"")</f>
        <v>5.85</v>
      </c>
      <c r="J1833" s="2">
        <f>IFERROR(VLOOKUP(Tableau2[[#This Row],[PR]],'Taux sortant'!$I$9:$S$167,COLUMN(),0),"")</f>
        <v>0</v>
      </c>
      <c r="K1833" s="2">
        <f>IFERROR(VLOOKUP(Tableau2[[#This Row],[PR]],'Taux sortant'!$I$9:$S$167,COLUMN(),0),"")</f>
        <v>0</v>
      </c>
      <c r="L1833" s="2" t="str">
        <f>IFERROR(VLOOKUP(Tableau2[[#This Row],[PR]],'Taux sortant'!$I$9:$S$167,COLUMN(),0),"")</f>
        <v/>
      </c>
    </row>
    <row r="1834" spans="1:12" x14ac:dyDescent="0.3">
      <c r="A1834" s="1" t="s">
        <v>1708</v>
      </c>
      <c r="B1834" s="1" t="s">
        <v>1553</v>
      </c>
      <c r="C1834" s="2">
        <f>IFERROR(VLOOKUP(Tableau2[[#This Row],[PR]],'Taux sortant'!$I$9:$S$167,COLUMN(),0),"")</f>
        <v>21.88</v>
      </c>
      <c r="D1834" s="2">
        <f>IFERROR(VLOOKUP(Tableau2[[#This Row],[PR]],'Taux sortant'!$I$9:$S$167,COLUMN(),0),"")</f>
        <v>18.649999999999999</v>
      </c>
      <c r="E1834" s="2">
        <f>IFERROR(VLOOKUP(Tableau2[[#This Row],[PR]],'Taux sortant'!$I$9:$S$167,COLUMN(),0),"")</f>
        <v>14.65</v>
      </c>
      <c r="F1834" s="2">
        <f>IFERROR(VLOOKUP(Tableau2[[#This Row],[PR]],'Taux sortant'!$I$9:$S$167,COLUMN(),0),"")</f>
        <v>11.58</v>
      </c>
      <c r="G1834" s="2">
        <f>IFERROR(VLOOKUP(Tableau2[[#This Row],[PR]],'Taux sortant'!$I$9:$S$167,COLUMN(),0),"")</f>
        <v>8.49</v>
      </c>
      <c r="H1834" s="2">
        <f>IFERROR(VLOOKUP(Tableau2[[#This Row],[PR]],'Taux sortant'!$I$9:$S$167,COLUMN(),0),"")</f>
        <v>5.99</v>
      </c>
      <c r="I1834" s="2">
        <f>IFERROR(VLOOKUP(Tableau2[[#This Row],[PR]],'Taux sortant'!$I$9:$S$167,COLUMN(),0),"")</f>
        <v>4.2300000000000004</v>
      </c>
      <c r="J1834" s="2">
        <f>IFERROR(VLOOKUP(Tableau2[[#This Row],[PR]],'Taux sortant'!$I$9:$S$167,COLUMN(),0),"")</f>
        <v>0</v>
      </c>
      <c r="K1834" s="2">
        <f>IFERROR(VLOOKUP(Tableau2[[#This Row],[PR]],'Taux sortant'!$I$9:$S$167,COLUMN(),0),"")</f>
        <v>0</v>
      </c>
      <c r="L1834" s="2" t="str">
        <f>IFERROR(VLOOKUP(Tableau2[[#This Row],[PR]],'Taux sortant'!$I$9:$S$167,COLUMN(),0),"")</f>
        <v/>
      </c>
    </row>
    <row r="1835" spans="1:12" x14ac:dyDescent="0.3">
      <c r="A1835" s="1" t="s">
        <v>623</v>
      </c>
      <c r="B1835" s="1" t="s">
        <v>11</v>
      </c>
      <c r="C1835" s="2">
        <f>IFERROR(VLOOKUP(Tableau2[[#This Row],[PR]],'Taux sortant'!$I$9:$S$167,COLUMN(),0),"")</f>
        <v>24.25</v>
      </c>
      <c r="D1835" s="2">
        <f>IFERROR(VLOOKUP(Tableau2[[#This Row],[PR]],'Taux sortant'!$I$9:$S$167,COLUMN(),0),"")</f>
        <v>20.16</v>
      </c>
      <c r="E1835" s="2">
        <f>IFERROR(VLOOKUP(Tableau2[[#This Row],[PR]],'Taux sortant'!$I$9:$S$167,COLUMN(),0),"")</f>
        <v>14.11</v>
      </c>
      <c r="F1835" s="2">
        <f>IFERROR(VLOOKUP(Tableau2[[#This Row],[PR]],'Taux sortant'!$I$9:$S$167,COLUMN(),0),"")</f>
        <v>11.64</v>
      </c>
      <c r="G1835" s="2">
        <f>IFERROR(VLOOKUP(Tableau2[[#This Row],[PR]],'Taux sortant'!$I$9:$S$167,COLUMN(),0),"")</f>
        <v>9.73</v>
      </c>
      <c r="H1835" s="2">
        <f>IFERROR(VLOOKUP(Tableau2[[#This Row],[PR]],'Taux sortant'!$I$9:$S$167,COLUMN(),0),"")</f>
        <v>6.76</v>
      </c>
      <c r="I1835" s="2">
        <f>IFERROR(VLOOKUP(Tableau2[[#This Row],[PR]],'Taux sortant'!$I$9:$S$167,COLUMN(),0),"")</f>
        <v>6.23</v>
      </c>
      <c r="J1835" s="2">
        <f>IFERROR(VLOOKUP(Tableau2[[#This Row],[PR]],'Taux sortant'!$I$9:$S$167,COLUMN(),0),"")</f>
        <v>0</v>
      </c>
      <c r="K1835" s="2">
        <f>IFERROR(VLOOKUP(Tableau2[[#This Row],[PR]],'Taux sortant'!$I$9:$S$167,COLUMN(),0),"")</f>
        <v>0</v>
      </c>
      <c r="L1835" s="2" t="str">
        <f>IFERROR(VLOOKUP(Tableau2[[#This Row],[PR]],'Taux sortant'!$I$9:$S$167,COLUMN(),0),"")</f>
        <v/>
      </c>
    </row>
    <row r="1836" spans="1:12" x14ac:dyDescent="0.3">
      <c r="A1836" s="1" t="s">
        <v>626</v>
      </c>
      <c r="B1836" s="1" t="s">
        <v>51</v>
      </c>
      <c r="C1836" s="2">
        <f>IFERROR(VLOOKUP(Tableau2[[#This Row],[PR]],'Taux sortant'!$I$9:$S$167,COLUMN(),0),"")</f>
        <v>14</v>
      </c>
      <c r="D1836" s="2">
        <f>IFERROR(VLOOKUP(Tableau2[[#This Row],[PR]],'Taux sortant'!$I$9:$S$167,COLUMN(),0),"")</f>
        <v>11.3</v>
      </c>
      <c r="E1836" s="2">
        <f>IFERROR(VLOOKUP(Tableau2[[#This Row],[PR]],'Taux sortant'!$I$9:$S$167,COLUMN(),0),"")</f>
        <v>8.23</v>
      </c>
      <c r="F1836" s="2">
        <f>IFERROR(VLOOKUP(Tableau2[[#This Row],[PR]],'Taux sortant'!$I$9:$S$167,COLUMN(),0),"")</f>
        <v>6.77</v>
      </c>
      <c r="G1836" s="2">
        <f>IFERROR(VLOOKUP(Tableau2[[#This Row],[PR]],'Taux sortant'!$I$9:$S$167,COLUMN(),0),"")</f>
        <v>5.71</v>
      </c>
      <c r="H1836" s="2">
        <f>IFERROR(VLOOKUP(Tableau2[[#This Row],[PR]],'Taux sortant'!$I$9:$S$167,COLUMN(),0),"")</f>
        <v>4.8099999999999996</v>
      </c>
      <c r="I1836" s="2">
        <f>IFERROR(VLOOKUP(Tableau2[[#This Row],[PR]],'Taux sortant'!$I$9:$S$167,COLUMN(),0),"")</f>
        <v>4.22</v>
      </c>
      <c r="J1836" s="2">
        <f>IFERROR(VLOOKUP(Tableau2[[#This Row],[PR]],'Taux sortant'!$I$9:$S$167,COLUMN(),0),"")</f>
        <v>0</v>
      </c>
      <c r="K1836" s="2">
        <f>IFERROR(VLOOKUP(Tableau2[[#This Row],[PR]],'Taux sortant'!$I$9:$S$167,COLUMN(),0),"")</f>
        <v>0</v>
      </c>
      <c r="L1836" s="2" t="str">
        <f>IFERROR(VLOOKUP(Tableau2[[#This Row],[PR]],'Taux sortant'!$I$9:$S$167,COLUMN(),0),"")</f>
        <v/>
      </c>
    </row>
    <row r="1837" spans="1:12" x14ac:dyDescent="0.3">
      <c r="A1837" s="1" t="s">
        <v>5485</v>
      </c>
      <c r="B1837" s="1" t="s">
        <v>5349</v>
      </c>
      <c r="C1837" s="2" t="str">
        <f>IFERROR(VLOOKUP(Tableau2[[#This Row],[PR]],'Taux sortant'!$I$9:$S$167,COLUMN(),0),"")</f>
        <v/>
      </c>
      <c r="D1837" s="2" t="str">
        <f>IFERROR(VLOOKUP(Tableau2[[#This Row],[PR]],'Taux sortant'!$I$9:$S$167,COLUMN(),0),"")</f>
        <v/>
      </c>
      <c r="E1837" s="2" t="str">
        <f>IFERROR(VLOOKUP(Tableau2[[#This Row],[PR]],'Taux sortant'!$I$9:$S$167,COLUMN(),0),"")</f>
        <v/>
      </c>
      <c r="F1837" s="2" t="str">
        <f>IFERROR(VLOOKUP(Tableau2[[#This Row],[PR]],'Taux sortant'!$I$9:$S$167,COLUMN(),0),"")</f>
        <v/>
      </c>
      <c r="G1837" s="2" t="str">
        <f>IFERROR(VLOOKUP(Tableau2[[#This Row],[PR]],'Taux sortant'!$I$9:$S$167,COLUMN(),0),"")</f>
        <v/>
      </c>
      <c r="H1837" s="2" t="str">
        <f>IFERROR(VLOOKUP(Tableau2[[#This Row],[PR]],'Taux sortant'!$I$9:$S$167,COLUMN(),0),"")</f>
        <v/>
      </c>
      <c r="I1837" s="2" t="str">
        <f>IFERROR(VLOOKUP(Tableau2[[#This Row],[PR]],'Taux sortant'!$I$9:$S$167,COLUMN(),0),"")</f>
        <v/>
      </c>
      <c r="J1837" s="2" t="str">
        <f>IFERROR(VLOOKUP(Tableau2[[#This Row],[PR]],'Taux sortant'!$I$9:$S$167,COLUMN(),0),"")</f>
        <v/>
      </c>
      <c r="K1837" s="2" t="str">
        <f>IFERROR(VLOOKUP(Tableau2[[#This Row],[PR]],'Taux sortant'!$I$9:$S$167,COLUMN(),0),"")</f>
        <v/>
      </c>
      <c r="L1837" s="2" t="str">
        <f>IFERROR(VLOOKUP(Tableau2[[#This Row],[PR]],'Taux sortant'!$I$9:$S$167,COLUMN(),0),"")</f>
        <v/>
      </c>
    </row>
    <row r="1838" spans="1:12" x14ac:dyDescent="0.3">
      <c r="A1838" s="1" t="s">
        <v>5487</v>
      </c>
      <c r="B1838" s="1" t="s">
        <v>5349</v>
      </c>
      <c r="C1838" s="2" t="str">
        <f>IFERROR(VLOOKUP(Tableau2[[#This Row],[PR]],'Taux sortant'!$I$9:$S$167,COLUMN(),0),"")</f>
        <v/>
      </c>
      <c r="D1838" s="2" t="str">
        <f>IFERROR(VLOOKUP(Tableau2[[#This Row],[PR]],'Taux sortant'!$I$9:$S$167,COLUMN(),0),"")</f>
        <v/>
      </c>
      <c r="E1838" s="2" t="str">
        <f>IFERROR(VLOOKUP(Tableau2[[#This Row],[PR]],'Taux sortant'!$I$9:$S$167,COLUMN(),0),"")</f>
        <v/>
      </c>
      <c r="F1838" s="2" t="str">
        <f>IFERROR(VLOOKUP(Tableau2[[#This Row],[PR]],'Taux sortant'!$I$9:$S$167,COLUMN(),0),"")</f>
        <v/>
      </c>
      <c r="G1838" s="2" t="str">
        <f>IFERROR(VLOOKUP(Tableau2[[#This Row],[PR]],'Taux sortant'!$I$9:$S$167,COLUMN(),0),"")</f>
        <v/>
      </c>
      <c r="H1838" s="2" t="str">
        <f>IFERROR(VLOOKUP(Tableau2[[#This Row],[PR]],'Taux sortant'!$I$9:$S$167,COLUMN(),0),"")</f>
        <v/>
      </c>
      <c r="I1838" s="2" t="str">
        <f>IFERROR(VLOOKUP(Tableau2[[#This Row],[PR]],'Taux sortant'!$I$9:$S$167,COLUMN(),0),"")</f>
        <v/>
      </c>
      <c r="J1838" s="2" t="str">
        <f>IFERROR(VLOOKUP(Tableau2[[#This Row],[PR]],'Taux sortant'!$I$9:$S$167,COLUMN(),0),"")</f>
        <v/>
      </c>
      <c r="K1838" s="2" t="str">
        <f>IFERROR(VLOOKUP(Tableau2[[#This Row],[PR]],'Taux sortant'!$I$9:$S$167,COLUMN(),0),"")</f>
        <v/>
      </c>
      <c r="L1838" s="2" t="str">
        <f>IFERROR(VLOOKUP(Tableau2[[#This Row],[PR]],'Taux sortant'!$I$9:$S$167,COLUMN(),0),"")</f>
        <v/>
      </c>
    </row>
    <row r="1839" spans="1:12" x14ac:dyDescent="0.3">
      <c r="A1839" s="1" t="s">
        <v>629</v>
      </c>
      <c r="B1839" s="1" t="s">
        <v>219</v>
      </c>
      <c r="C1839" s="2">
        <f>IFERROR(VLOOKUP(Tableau2[[#This Row],[PR]],'Taux sortant'!$I$9:$S$167,COLUMN(),0),"")</f>
        <v>12.63</v>
      </c>
      <c r="D1839" s="2">
        <f>IFERROR(VLOOKUP(Tableau2[[#This Row],[PR]],'Taux sortant'!$I$9:$S$167,COLUMN(),0),"")</f>
        <v>10.14</v>
      </c>
      <c r="E1839" s="2">
        <f>IFERROR(VLOOKUP(Tableau2[[#This Row],[PR]],'Taux sortant'!$I$9:$S$167,COLUMN(),0),"")</f>
        <v>7.31</v>
      </c>
      <c r="F1839" s="2">
        <f>IFERROR(VLOOKUP(Tableau2[[#This Row],[PR]],'Taux sortant'!$I$9:$S$167,COLUMN(),0),"")</f>
        <v>5.96</v>
      </c>
      <c r="G1839" s="2">
        <f>IFERROR(VLOOKUP(Tableau2[[#This Row],[PR]],'Taux sortant'!$I$9:$S$167,COLUMN(),0),"")</f>
        <v>4.9800000000000004</v>
      </c>
      <c r="H1839" s="2">
        <f>IFERROR(VLOOKUP(Tableau2[[#This Row],[PR]],'Taux sortant'!$I$9:$S$167,COLUMN(),0),"")</f>
        <v>4.2</v>
      </c>
      <c r="I1839" s="2">
        <f>IFERROR(VLOOKUP(Tableau2[[#This Row],[PR]],'Taux sortant'!$I$9:$S$167,COLUMN(),0),"")</f>
        <v>3.68</v>
      </c>
      <c r="J1839" s="2">
        <f>IFERROR(VLOOKUP(Tableau2[[#This Row],[PR]],'Taux sortant'!$I$9:$S$167,COLUMN(),0),"")</f>
        <v>0</v>
      </c>
      <c r="K1839" s="2">
        <f>IFERROR(VLOOKUP(Tableau2[[#This Row],[PR]],'Taux sortant'!$I$9:$S$167,COLUMN(),0),"")</f>
        <v>0</v>
      </c>
      <c r="L1839" s="2" t="str">
        <f>IFERROR(VLOOKUP(Tableau2[[#This Row],[PR]],'Taux sortant'!$I$9:$S$167,COLUMN(),0),"")</f>
        <v/>
      </c>
    </row>
    <row r="1840" spans="1:12" x14ac:dyDescent="0.3">
      <c r="A1840" s="1" t="s">
        <v>5488</v>
      </c>
      <c r="B1840" s="1" t="s">
        <v>5356</v>
      </c>
      <c r="C1840" s="2">
        <f>IFERROR(VLOOKUP(Tableau2[[#This Row],[PR]],'Taux sortant'!$I$9:$S$167,COLUMN(),0),"")</f>
        <v>14.1</v>
      </c>
      <c r="D1840" s="2">
        <f>IFERROR(VLOOKUP(Tableau2[[#This Row],[PR]],'Taux sortant'!$I$9:$S$167,COLUMN(),0),"")</f>
        <v>12.41</v>
      </c>
      <c r="E1840" s="2">
        <f>IFERROR(VLOOKUP(Tableau2[[#This Row],[PR]],'Taux sortant'!$I$9:$S$167,COLUMN(),0),"")</f>
        <v>9.0299999999999994</v>
      </c>
      <c r="F1840" s="2">
        <f>IFERROR(VLOOKUP(Tableau2[[#This Row],[PR]],'Taux sortant'!$I$9:$S$167,COLUMN(),0),"")</f>
        <v>7.34</v>
      </c>
      <c r="G1840" s="2">
        <f>IFERROR(VLOOKUP(Tableau2[[#This Row],[PR]],'Taux sortant'!$I$9:$S$167,COLUMN(),0),"")</f>
        <v>6.12</v>
      </c>
      <c r="H1840" s="2">
        <f>IFERROR(VLOOKUP(Tableau2[[#This Row],[PR]],'Taux sortant'!$I$9:$S$167,COLUMN(),0),"")</f>
        <v>5.37</v>
      </c>
      <c r="I1840" s="2">
        <f>IFERROR(VLOOKUP(Tableau2[[#This Row],[PR]],'Taux sortant'!$I$9:$S$167,COLUMN(),0),"")</f>
        <v>4.6500000000000004</v>
      </c>
      <c r="J1840" s="2">
        <f>IFERROR(VLOOKUP(Tableau2[[#This Row],[PR]],'Taux sortant'!$I$9:$S$167,COLUMN(),0),"")</f>
        <v>0</v>
      </c>
      <c r="K1840" s="2">
        <f>IFERROR(VLOOKUP(Tableau2[[#This Row],[PR]],'Taux sortant'!$I$9:$S$167,COLUMN(),0),"")</f>
        <v>1585.65</v>
      </c>
      <c r="L1840" s="2" t="str">
        <f>IFERROR(VLOOKUP(Tableau2[[#This Row],[PR]],'Taux sortant'!$I$9:$S$167,COLUMN(),0),"")</f>
        <v/>
      </c>
    </row>
    <row r="1841" spans="1:12" x14ac:dyDescent="0.3">
      <c r="A1841" s="1" t="s">
        <v>632</v>
      </c>
      <c r="B1841" s="1" t="s">
        <v>33</v>
      </c>
      <c r="C1841" s="2">
        <f>IFERROR(VLOOKUP(Tableau2[[#This Row],[PR]],'Taux sortant'!$I$9:$S$167,COLUMN(),0),"")</f>
        <v>28.13</v>
      </c>
      <c r="D1841" s="2">
        <f>IFERROR(VLOOKUP(Tableau2[[#This Row],[PR]],'Taux sortant'!$I$9:$S$167,COLUMN(),0),"")</f>
        <v>22.97</v>
      </c>
      <c r="E1841" s="2">
        <f>IFERROR(VLOOKUP(Tableau2[[#This Row],[PR]],'Taux sortant'!$I$9:$S$167,COLUMN(),0),"")</f>
        <v>17.190000000000001</v>
      </c>
      <c r="F1841" s="2">
        <f>IFERROR(VLOOKUP(Tableau2[[#This Row],[PR]],'Taux sortant'!$I$9:$S$167,COLUMN(),0),"")</f>
        <v>13.88</v>
      </c>
      <c r="G1841" s="2">
        <f>IFERROR(VLOOKUP(Tableau2[[#This Row],[PR]],'Taux sortant'!$I$9:$S$167,COLUMN(),0),"")</f>
        <v>10.89</v>
      </c>
      <c r="H1841" s="2">
        <f>IFERROR(VLOOKUP(Tableau2[[#This Row],[PR]],'Taux sortant'!$I$9:$S$167,COLUMN(),0),"")</f>
        <v>7.86</v>
      </c>
      <c r="I1841" s="2">
        <f>IFERROR(VLOOKUP(Tableau2[[#This Row],[PR]],'Taux sortant'!$I$9:$S$167,COLUMN(),0),"")</f>
        <v>7.14</v>
      </c>
      <c r="J1841" s="2">
        <f>IFERROR(VLOOKUP(Tableau2[[#This Row],[PR]],'Taux sortant'!$I$9:$S$167,COLUMN(),0),"")</f>
        <v>0</v>
      </c>
      <c r="K1841" s="2">
        <f>IFERROR(VLOOKUP(Tableau2[[#This Row],[PR]],'Taux sortant'!$I$9:$S$167,COLUMN(),0),"")</f>
        <v>0</v>
      </c>
      <c r="L1841" s="2" t="str">
        <f>IFERROR(VLOOKUP(Tableau2[[#This Row],[PR]],'Taux sortant'!$I$9:$S$167,COLUMN(),0),"")</f>
        <v/>
      </c>
    </row>
    <row r="1842" spans="1:12" x14ac:dyDescent="0.3">
      <c r="A1842" s="1" t="s">
        <v>4470</v>
      </c>
      <c r="B1842" s="1" t="s">
        <v>4284</v>
      </c>
      <c r="C1842" s="2">
        <f>IFERROR(VLOOKUP(Tableau2[[#This Row],[PR]],'Taux sortant'!$I$9:$S$167,COLUMN(),0),"")</f>
        <v>25.1</v>
      </c>
      <c r="D1842" s="2">
        <f>IFERROR(VLOOKUP(Tableau2[[#This Row],[PR]],'Taux sortant'!$I$9:$S$167,COLUMN(),0),"")</f>
        <v>21.72</v>
      </c>
      <c r="E1842" s="2">
        <f>IFERROR(VLOOKUP(Tableau2[[#This Row],[PR]],'Taux sortant'!$I$9:$S$167,COLUMN(),0),"")</f>
        <v>17.420000000000002</v>
      </c>
      <c r="F1842" s="2">
        <f>IFERROR(VLOOKUP(Tableau2[[#This Row],[PR]],'Taux sortant'!$I$9:$S$167,COLUMN(),0),"")</f>
        <v>14.3</v>
      </c>
      <c r="G1842" s="2">
        <f>IFERROR(VLOOKUP(Tableau2[[#This Row],[PR]],'Taux sortant'!$I$9:$S$167,COLUMN(),0),"")</f>
        <v>12.48</v>
      </c>
      <c r="H1842" s="2">
        <f>IFERROR(VLOOKUP(Tableau2[[#This Row],[PR]],'Taux sortant'!$I$9:$S$167,COLUMN(),0),"")</f>
        <v>9.86</v>
      </c>
      <c r="I1842" s="2">
        <f>IFERROR(VLOOKUP(Tableau2[[#This Row],[PR]],'Taux sortant'!$I$9:$S$167,COLUMN(),0),"")</f>
        <v>8.82</v>
      </c>
      <c r="J1842" s="2">
        <f>IFERROR(VLOOKUP(Tableau2[[#This Row],[PR]],'Taux sortant'!$I$9:$S$167,COLUMN(),0),"")</f>
        <v>0</v>
      </c>
      <c r="K1842" s="2">
        <f>IFERROR(VLOOKUP(Tableau2[[#This Row],[PR]],'Taux sortant'!$I$9:$S$167,COLUMN(),0),"")</f>
        <v>0</v>
      </c>
      <c r="L1842" s="2" t="str">
        <f>IFERROR(VLOOKUP(Tableau2[[#This Row],[PR]],'Taux sortant'!$I$9:$S$167,COLUMN(),0),"")</f>
        <v/>
      </c>
    </row>
    <row r="1843" spans="1:12" x14ac:dyDescent="0.3">
      <c r="A1843" s="1" t="s">
        <v>5491</v>
      </c>
      <c r="B1843" s="1" t="s">
        <v>5349</v>
      </c>
      <c r="C1843" s="2" t="str">
        <f>IFERROR(VLOOKUP(Tableau2[[#This Row],[PR]],'Taux sortant'!$I$9:$S$167,COLUMN(),0),"")</f>
        <v/>
      </c>
      <c r="D1843" s="2" t="str">
        <f>IFERROR(VLOOKUP(Tableau2[[#This Row],[PR]],'Taux sortant'!$I$9:$S$167,COLUMN(),0),"")</f>
        <v/>
      </c>
      <c r="E1843" s="2" t="str">
        <f>IFERROR(VLOOKUP(Tableau2[[#This Row],[PR]],'Taux sortant'!$I$9:$S$167,COLUMN(),0),"")</f>
        <v/>
      </c>
      <c r="F1843" s="2" t="str">
        <f>IFERROR(VLOOKUP(Tableau2[[#This Row],[PR]],'Taux sortant'!$I$9:$S$167,COLUMN(),0),"")</f>
        <v/>
      </c>
      <c r="G1843" s="2" t="str">
        <f>IFERROR(VLOOKUP(Tableau2[[#This Row],[PR]],'Taux sortant'!$I$9:$S$167,COLUMN(),0),"")</f>
        <v/>
      </c>
      <c r="H1843" s="2" t="str">
        <f>IFERROR(VLOOKUP(Tableau2[[#This Row],[PR]],'Taux sortant'!$I$9:$S$167,COLUMN(),0),"")</f>
        <v/>
      </c>
      <c r="I1843" s="2" t="str">
        <f>IFERROR(VLOOKUP(Tableau2[[#This Row],[PR]],'Taux sortant'!$I$9:$S$167,COLUMN(),0),"")</f>
        <v/>
      </c>
      <c r="J1843" s="2" t="str">
        <f>IFERROR(VLOOKUP(Tableau2[[#This Row],[PR]],'Taux sortant'!$I$9:$S$167,COLUMN(),0),"")</f>
        <v/>
      </c>
      <c r="K1843" s="2" t="str">
        <f>IFERROR(VLOOKUP(Tableau2[[#This Row],[PR]],'Taux sortant'!$I$9:$S$167,COLUMN(),0),"")</f>
        <v/>
      </c>
      <c r="L1843" s="2" t="str">
        <f>IFERROR(VLOOKUP(Tableau2[[#This Row],[PR]],'Taux sortant'!$I$9:$S$167,COLUMN(),0),"")</f>
        <v/>
      </c>
    </row>
    <row r="1844" spans="1:12" x14ac:dyDescent="0.3">
      <c r="A1844" s="1" t="s">
        <v>635</v>
      </c>
      <c r="B1844" s="1" t="s">
        <v>8</v>
      </c>
      <c r="C1844" s="2">
        <f>IFERROR(VLOOKUP(Tableau2[[#This Row],[PR]],'Taux sortant'!$I$9:$S$167,COLUMN(),0),"")</f>
        <v>30.77</v>
      </c>
      <c r="D1844" s="2">
        <f>IFERROR(VLOOKUP(Tableau2[[#This Row],[PR]],'Taux sortant'!$I$9:$S$167,COLUMN(),0),"")</f>
        <v>22.76</v>
      </c>
      <c r="E1844" s="2">
        <f>IFERROR(VLOOKUP(Tableau2[[#This Row],[PR]],'Taux sortant'!$I$9:$S$167,COLUMN(),0),"")</f>
        <v>16.43</v>
      </c>
      <c r="F1844" s="2">
        <f>IFERROR(VLOOKUP(Tableau2[[#This Row],[PR]],'Taux sortant'!$I$9:$S$167,COLUMN(),0),"")</f>
        <v>12.46</v>
      </c>
      <c r="G1844" s="2">
        <f>IFERROR(VLOOKUP(Tableau2[[#This Row],[PR]],'Taux sortant'!$I$9:$S$167,COLUMN(),0),"")</f>
        <v>7.96</v>
      </c>
      <c r="H1844" s="2">
        <f>IFERROR(VLOOKUP(Tableau2[[#This Row],[PR]],'Taux sortant'!$I$9:$S$167,COLUMN(),0),"")</f>
        <v>5.83</v>
      </c>
      <c r="I1844" s="2">
        <f>IFERROR(VLOOKUP(Tableau2[[#This Row],[PR]],'Taux sortant'!$I$9:$S$167,COLUMN(),0),"")</f>
        <v>4.59</v>
      </c>
      <c r="J1844" s="2">
        <f>IFERROR(VLOOKUP(Tableau2[[#This Row],[PR]],'Taux sortant'!$I$9:$S$167,COLUMN(),0),"")</f>
        <v>0</v>
      </c>
      <c r="K1844" s="2">
        <f>IFERROR(VLOOKUP(Tableau2[[#This Row],[PR]],'Taux sortant'!$I$9:$S$167,COLUMN(),0),"")</f>
        <v>0</v>
      </c>
      <c r="L1844" s="2" t="str">
        <f>IFERROR(VLOOKUP(Tableau2[[#This Row],[PR]],'Taux sortant'!$I$9:$S$167,COLUMN(),0),"")</f>
        <v/>
      </c>
    </row>
    <row r="1845" spans="1:12" x14ac:dyDescent="0.3">
      <c r="A1845" s="1" t="s">
        <v>638</v>
      </c>
      <c r="B1845" s="1" t="s">
        <v>149</v>
      </c>
      <c r="C1845" s="2">
        <f>IFERROR(VLOOKUP(Tableau2[[#This Row],[PR]],'Taux sortant'!$I$9:$S$167,COLUMN(),0),"")</f>
        <v>21.64</v>
      </c>
      <c r="D1845" s="2">
        <f>IFERROR(VLOOKUP(Tableau2[[#This Row],[PR]],'Taux sortant'!$I$9:$S$167,COLUMN(),0),"")</f>
        <v>17.309999999999999</v>
      </c>
      <c r="E1845" s="2">
        <f>IFERROR(VLOOKUP(Tableau2[[#This Row],[PR]],'Taux sortant'!$I$9:$S$167,COLUMN(),0),"")</f>
        <v>12.45</v>
      </c>
      <c r="F1845" s="2">
        <f>IFERROR(VLOOKUP(Tableau2[[#This Row],[PR]],'Taux sortant'!$I$9:$S$167,COLUMN(),0),"")</f>
        <v>10.1</v>
      </c>
      <c r="G1845" s="2">
        <f>IFERROR(VLOOKUP(Tableau2[[#This Row],[PR]],'Taux sortant'!$I$9:$S$167,COLUMN(),0),"")</f>
        <v>8.23</v>
      </c>
      <c r="H1845" s="2">
        <f>IFERROR(VLOOKUP(Tableau2[[#This Row],[PR]],'Taux sortant'!$I$9:$S$167,COLUMN(),0),"")</f>
        <v>5.96</v>
      </c>
      <c r="I1845" s="2">
        <f>IFERROR(VLOOKUP(Tableau2[[#This Row],[PR]],'Taux sortant'!$I$9:$S$167,COLUMN(),0),"")</f>
        <v>5.44</v>
      </c>
      <c r="J1845" s="2">
        <f>IFERROR(VLOOKUP(Tableau2[[#This Row],[PR]],'Taux sortant'!$I$9:$S$167,COLUMN(),0),"")</f>
        <v>0</v>
      </c>
      <c r="K1845" s="2">
        <f>IFERROR(VLOOKUP(Tableau2[[#This Row],[PR]],'Taux sortant'!$I$9:$S$167,COLUMN(),0),"")</f>
        <v>0</v>
      </c>
      <c r="L1845" s="2" t="str">
        <f>IFERROR(VLOOKUP(Tableau2[[#This Row],[PR]],'Taux sortant'!$I$9:$S$167,COLUMN(),0),"")</f>
        <v/>
      </c>
    </row>
    <row r="1846" spans="1:12" x14ac:dyDescent="0.3">
      <c r="A1846" s="1" t="s">
        <v>638</v>
      </c>
      <c r="B1846" s="1" t="s">
        <v>2160</v>
      </c>
      <c r="C1846" s="2">
        <f>IFERROR(VLOOKUP(Tableau2[[#This Row],[PR]],'Taux sortant'!$I$9:$S$167,COLUMN(),0),"")</f>
        <v>16.93</v>
      </c>
      <c r="D1846" s="2">
        <f>IFERROR(VLOOKUP(Tableau2[[#This Row],[PR]],'Taux sortant'!$I$9:$S$167,COLUMN(),0),"")</f>
        <v>14.32</v>
      </c>
      <c r="E1846" s="2">
        <f>IFERROR(VLOOKUP(Tableau2[[#This Row],[PR]],'Taux sortant'!$I$9:$S$167,COLUMN(),0),"")</f>
        <v>11.27</v>
      </c>
      <c r="F1846" s="2">
        <f>IFERROR(VLOOKUP(Tableau2[[#This Row],[PR]],'Taux sortant'!$I$9:$S$167,COLUMN(),0),"")</f>
        <v>9.77</v>
      </c>
      <c r="G1846" s="2">
        <f>IFERROR(VLOOKUP(Tableau2[[#This Row],[PR]],'Taux sortant'!$I$9:$S$167,COLUMN(),0),"")</f>
        <v>8.41</v>
      </c>
      <c r="H1846" s="2">
        <f>IFERROR(VLOOKUP(Tableau2[[#This Row],[PR]],'Taux sortant'!$I$9:$S$167,COLUMN(),0),"")</f>
        <v>7.25</v>
      </c>
      <c r="I1846" s="2">
        <f>IFERROR(VLOOKUP(Tableau2[[#This Row],[PR]],'Taux sortant'!$I$9:$S$167,COLUMN(),0),"")</f>
        <v>6.31</v>
      </c>
      <c r="J1846" s="2">
        <f>IFERROR(VLOOKUP(Tableau2[[#This Row],[PR]],'Taux sortant'!$I$9:$S$167,COLUMN(),0),"")</f>
        <v>0</v>
      </c>
      <c r="K1846" s="2">
        <f>IFERROR(VLOOKUP(Tableau2[[#This Row],[PR]],'Taux sortant'!$I$9:$S$167,COLUMN(),0),"")</f>
        <v>0</v>
      </c>
      <c r="L1846" s="2" t="str">
        <f>IFERROR(VLOOKUP(Tableau2[[#This Row],[PR]],'Taux sortant'!$I$9:$S$167,COLUMN(),0),"")</f>
        <v/>
      </c>
    </row>
    <row r="1847" spans="1:12" x14ac:dyDescent="0.3">
      <c r="A1847" s="1" t="s">
        <v>638</v>
      </c>
      <c r="B1847" s="1" t="s">
        <v>3100</v>
      </c>
      <c r="C1847" s="2" t="str">
        <f>IFERROR(VLOOKUP(Tableau2[[#This Row],[PR]],'Taux sortant'!$I$9:$S$167,COLUMN(),0),"")</f>
        <v/>
      </c>
      <c r="D1847" s="2" t="str">
        <f>IFERROR(VLOOKUP(Tableau2[[#This Row],[PR]],'Taux sortant'!$I$9:$S$167,COLUMN(),0),"")</f>
        <v/>
      </c>
      <c r="E1847" s="2" t="str">
        <f>IFERROR(VLOOKUP(Tableau2[[#This Row],[PR]],'Taux sortant'!$I$9:$S$167,COLUMN(),0),"")</f>
        <v/>
      </c>
      <c r="F1847" s="2" t="str">
        <f>IFERROR(VLOOKUP(Tableau2[[#This Row],[PR]],'Taux sortant'!$I$9:$S$167,COLUMN(),0),"")</f>
        <v/>
      </c>
      <c r="G1847" s="2" t="str">
        <f>IFERROR(VLOOKUP(Tableau2[[#This Row],[PR]],'Taux sortant'!$I$9:$S$167,COLUMN(),0),"")</f>
        <v/>
      </c>
      <c r="H1847" s="2" t="str">
        <f>IFERROR(VLOOKUP(Tableau2[[#This Row],[PR]],'Taux sortant'!$I$9:$S$167,COLUMN(),0),"")</f>
        <v/>
      </c>
      <c r="I1847" s="2" t="str">
        <f>IFERROR(VLOOKUP(Tableau2[[#This Row],[PR]],'Taux sortant'!$I$9:$S$167,COLUMN(),0),"")</f>
        <v/>
      </c>
      <c r="J1847" s="2" t="str">
        <f>IFERROR(VLOOKUP(Tableau2[[#This Row],[PR]],'Taux sortant'!$I$9:$S$167,COLUMN(),0),"")</f>
        <v/>
      </c>
      <c r="K1847" s="2" t="str">
        <f>IFERROR(VLOOKUP(Tableau2[[#This Row],[PR]],'Taux sortant'!$I$9:$S$167,COLUMN(),0),"")</f>
        <v/>
      </c>
      <c r="L1847" s="2" t="str">
        <f>IFERROR(VLOOKUP(Tableau2[[#This Row],[PR]],'Taux sortant'!$I$9:$S$167,COLUMN(),0),"")</f>
        <v/>
      </c>
    </row>
    <row r="1848" spans="1:12" x14ac:dyDescent="0.3">
      <c r="A1848" s="1" t="s">
        <v>641</v>
      </c>
      <c r="B1848" s="1" t="s">
        <v>31</v>
      </c>
      <c r="C1848" s="2">
        <f>IFERROR(VLOOKUP(Tableau2[[#This Row],[PR]],'Taux sortant'!$I$9:$S$167,COLUMN(),0),"")</f>
        <v>17.95</v>
      </c>
      <c r="D1848" s="2">
        <f>IFERROR(VLOOKUP(Tableau2[[#This Row],[PR]],'Taux sortant'!$I$9:$S$167,COLUMN(),0),"")</f>
        <v>14.25</v>
      </c>
      <c r="E1848" s="2">
        <f>IFERROR(VLOOKUP(Tableau2[[#This Row],[PR]],'Taux sortant'!$I$9:$S$167,COLUMN(),0),"")</f>
        <v>10.85</v>
      </c>
      <c r="F1848" s="2">
        <f>IFERROR(VLOOKUP(Tableau2[[#This Row],[PR]],'Taux sortant'!$I$9:$S$167,COLUMN(),0),"")</f>
        <v>8.92</v>
      </c>
      <c r="G1848" s="2">
        <f>IFERROR(VLOOKUP(Tableau2[[#This Row],[PR]],'Taux sortant'!$I$9:$S$167,COLUMN(),0),"")</f>
        <v>6.44</v>
      </c>
      <c r="H1848" s="2">
        <f>IFERROR(VLOOKUP(Tableau2[[#This Row],[PR]],'Taux sortant'!$I$9:$S$167,COLUMN(),0),"")</f>
        <v>5.07</v>
      </c>
      <c r="I1848" s="2">
        <f>IFERROR(VLOOKUP(Tableau2[[#This Row],[PR]],'Taux sortant'!$I$9:$S$167,COLUMN(),0),"")</f>
        <v>4.2</v>
      </c>
      <c r="J1848" s="2">
        <f>IFERROR(VLOOKUP(Tableau2[[#This Row],[PR]],'Taux sortant'!$I$9:$S$167,COLUMN(),0),"")</f>
        <v>0</v>
      </c>
      <c r="K1848" s="2">
        <f>IFERROR(VLOOKUP(Tableau2[[#This Row],[PR]],'Taux sortant'!$I$9:$S$167,COLUMN(),0),"")</f>
        <v>0</v>
      </c>
      <c r="L1848" s="2" t="str">
        <f>IFERROR(VLOOKUP(Tableau2[[#This Row],[PR]],'Taux sortant'!$I$9:$S$167,COLUMN(),0),"")</f>
        <v/>
      </c>
    </row>
    <row r="1849" spans="1:12" x14ac:dyDescent="0.3">
      <c r="A1849" s="1" t="s">
        <v>644</v>
      </c>
      <c r="B1849" s="1" t="s">
        <v>21</v>
      </c>
      <c r="C1849" s="2">
        <f>IFERROR(VLOOKUP(Tableau2[[#This Row],[PR]],'Taux sortant'!$I$9:$S$167,COLUMN(),0),"")</f>
        <v>20.25</v>
      </c>
      <c r="D1849" s="2">
        <f>IFERROR(VLOOKUP(Tableau2[[#This Row],[PR]],'Taux sortant'!$I$9:$S$167,COLUMN(),0),"")</f>
        <v>16.2</v>
      </c>
      <c r="E1849" s="2">
        <f>IFERROR(VLOOKUP(Tableau2[[#This Row],[PR]],'Taux sortant'!$I$9:$S$167,COLUMN(),0),"")</f>
        <v>11.68</v>
      </c>
      <c r="F1849" s="2">
        <f>IFERROR(VLOOKUP(Tableau2[[#This Row],[PR]],'Taux sortant'!$I$9:$S$167,COLUMN(),0),"")</f>
        <v>9.25</v>
      </c>
      <c r="G1849" s="2">
        <f>IFERROR(VLOOKUP(Tableau2[[#This Row],[PR]],'Taux sortant'!$I$9:$S$167,COLUMN(),0),"")</f>
        <v>7.08</v>
      </c>
      <c r="H1849" s="2">
        <f>IFERROR(VLOOKUP(Tableau2[[#This Row],[PR]],'Taux sortant'!$I$9:$S$167,COLUMN(),0),"")</f>
        <v>5.36</v>
      </c>
      <c r="I1849" s="2">
        <f>IFERROR(VLOOKUP(Tableau2[[#This Row],[PR]],'Taux sortant'!$I$9:$S$167,COLUMN(),0),"")</f>
        <v>4.8499999999999996</v>
      </c>
      <c r="J1849" s="2">
        <f>IFERROR(VLOOKUP(Tableau2[[#This Row],[PR]],'Taux sortant'!$I$9:$S$167,COLUMN(),0),"")</f>
        <v>0</v>
      </c>
      <c r="K1849" s="2">
        <f>IFERROR(VLOOKUP(Tableau2[[#This Row],[PR]],'Taux sortant'!$I$9:$S$167,COLUMN(),0),"")</f>
        <v>0</v>
      </c>
      <c r="L1849" s="2" t="str">
        <f>IFERROR(VLOOKUP(Tableau2[[#This Row],[PR]],'Taux sortant'!$I$9:$S$167,COLUMN(),0),"")</f>
        <v/>
      </c>
    </row>
    <row r="1850" spans="1:12" x14ac:dyDescent="0.3">
      <c r="A1850" s="1" t="s">
        <v>647</v>
      </c>
      <c r="B1850" s="1" t="s">
        <v>92</v>
      </c>
      <c r="C1850" s="2">
        <f>IFERROR(VLOOKUP(Tableau2[[#This Row],[PR]],'Taux sortant'!$I$9:$S$167,COLUMN(),0),"")</f>
        <v>32.090000000000003</v>
      </c>
      <c r="D1850" s="2">
        <f>IFERROR(VLOOKUP(Tableau2[[#This Row],[PR]],'Taux sortant'!$I$9:$S$167,COLUMN(),0),"")</f>
        <v>26.17</v>
      </c>
      <c r="E1850" s="2">
        <f>IFERROR(VLOOKUP(Tableau2[[#This Row],[PR]],'Taux sortant'!$I$9:$S$167,COLUMN(),0),"")</f>
        <v>20.67</v>
      </c>
      <c r="F1850" s="2">
        <f>IFERROR(VLOOKUP(Tableau2[[#This Row],[PR]],'Taux sortant'!$I$9:$S$167,COLUMN(),0),"")</f>
        <v>17.260000000000002</v>
      </c>
      <c r="G1850" s="2">
        <f>IFERROR(VLOOKUP(Tableau2[[#This Row],[PR]],'Taux sortant'!$I$9:$S$167,COLUMN(),0),"")</f>
        <v>12.15</v>
      </c>
      <c r="H1850" s="2">
        <f>IFERROR(VLOOKUP(Tableau2[[#This Row],[PR]],'Taux sortant'!$I$9:$S$167,COLUMN(),0),"")</f>
        <v>7.95</v>
      </c>
      <c r="I1850" s="2">
        <f>IFERROR(VLOOKUP(Tableau2[[#This Row],[PR]],'Taux sortant'!$I$9:$S$167,COLUMN(),0),"")</f>
        <v>7.21</v>
      </c>
      <c r="J1850" s="2">
        <f>IFERROR(VLOOKUP(Tableau2[[#This Row],[PR]],'Taux sortant'!$I$9:$S$167,COLUMN(),0),"")</f>
        <v>0</v>
      </c>
      <c r="K1850" s="2">
        <f>IFERROR(VLOOKUP(Tableau2[[#This Row],[PR]],'Taux sortant'!$I$9:$S$167,COLUMN(),0),"")</f>
        <v>0</v>
      </c>
      <c r="L1850" s="2" t="str">
        <f>IFERROR(VLOOKUP(Tableau2[[#This Row],[PR]],'Taux sortant'!$I$9:$S$167,COLUMN(),0),"")</f>
        <v/>
      </c>
    </row>
    <row r="1851" spans="1:12" x14ac:dyDescent="0.3">
      <c r="A1851" s="1" t="s">
        <v>4474</v>
      </c>
      <c r="B1851" s="1" t="s">
        <v>87</v>
      </c>
      <c r="C1851" s="2">
        <f>IFERROR(VLOOKUP(Tableau2[[#This Row],[PR]],'Taux sortant'!$I$9:$S$167,COLUMN(),0),"")</f>
        <v>18.79</v>
      </c>
      <c r="D1851" s="2">
        <f>IFERROR(VLOOKUP(Tableau2[[#This Row],[PR]],'Taux sortant'!$I$9:$S$167,COLUMN(),0),"")</f>
        <v>15.99</v>
      </c>
      <c r="E1851" s="2">
        <f>IFERROR(VLOOKUP(Tableau2[[#This Row],[PR]],'Taux sortant'!$I$9:$S$167,COLUMN(),0),"")</f>
        <v>12.7</v>
      </c>
      <c r="F1851" s="2">
        <f>IFERROR(VLOOKUP(Tableau2[[#This Row],[PR]],'Taux sortant'!$I$9:$S$167,COLUMN(),0),"")</f>
        <v>11.07</v>
      </c>
      <c r="G1851" s="2">
        <f>IFERROR(VLOOKUP(Tableau2[[#This Row],[PR]],'Taux sortant'!$I$9:$S$167,COLUMN(),0),"")</f>
        <v>9.52</v>
      </c>
      <c r="H1851" s="2">
        <f>IFERROR(VLOOKUP(Tableau2[[#This Row],[PR]],'Taux sortant'!$I$9:$S$167,COLUMN(),0),"")</f>
        <v>8.1</v>
      </c>
      <c r="I1851" s="2">
        <f>IFERROR(VLOOKUP(Tableau2[[#This Row],[PR]],'Taux sortant'!$I$9:$S$167,COLUMN(),0),"")</f>
        <v>6.92</v>
      </c>
      <c r="J1851" s="2">
        <f>IFERROR(VLOOKUP(Tableau2[[#This Row],[PR]],'Taux sortant'!$I$9:$S$167,COLUMN(),0),"")</f>
        <v>0</v>
      </c>
      <c r="K1851" s="2">
        <f>IFERROR(VLOOKUP(Tableau2[[#This Row],[PR]],'Taux sortant'!$I$9:$S$167,COLUMN(),0),"")</f>
        <v>0</v>
      </c>
      <c r="L1851" s="2" t="str">
        <f>IFERROR(VLOOKUP(Tableau2[[#This Row],[PR]],'Taux sortant'!$I$9:$S$167,COLUMN(),0),"")</f>
        <v/>
      </c>
    </row>
    <row r="1852" spans="1:12" x14ac:dyDescent="0.3">
      <c r="A1852" s="1" t="s">
        <v>5493</v>
      </c>
      <c r="B1852" s="1" t="s">
        <v>5362</v>
      </c>
      <c r="C1852" s="2" t="str">
        <f>IFERROR(VLOOKUP(Tableau2[[#This Row],[PR]],'Taux sortant'!$I$9:$S$167,COLUMN(),0),"")</f>
        <v/>
      </c>
      <c r="D1852" s="2" t="str">
        <f>IFERROR(VLOOKUP(Tableau2[[#This Row],[PR]],'Taux sortant'!$I$9:$S$167,COLUMN(),0),"")</f>
        <v/>
      </c>
      <c r="E1852" s="2" t="str">
        <f>IFERROR(VLOOKUP(Tableau2[[#This Row],[PR]],'Taux sortant'!$I$9:$S$167,COLUMN(),0),"")</f>
        <v/>
      </c>
      <c r="F1852" s="2" t="str">
        <f>IFERROR(VLOOKUP(Tableau2[[#This Row],[PR]],'Taux sortant'!$I$9:$S$167,COLUMN(),0),"")</f>
        <v/>
      </c>
      <c r="G1852" s="2" t="str">
        <f>IFERROR(VLOOKUP(Tableau2[[#This Row],[PR]],'Taux sortant'!$I$9:$S$167,COLUMN(),0),"")</f>
        <v/>
      </c>
      <c r="H1852" s="2" t="str">
        <f>IFERROR(VLOOKUP(Tableau2[[#This Row],[PR]],'Taux sortant'!$I$9:$S$167,COLUMN(),0),"")</f>
        <v/>
      </c>
      <c r="I1852" s="2" t="str">
        <f>IFERROR(VLOOKUP(Tableau2[[#This Row],[PR]],'Taux sortant'!$I$9:$S$167,COLUMN(),0),"")</f>
        <v/>
      </c>
      <c r="J1852" s="2" t="str">
        <f>IFERROR(VLOOKUP(Tableau2[[#This Row],[PR]],'Taux sortant'!$I$9:$S$167,COLUMN(),0),"")</f>
        <v/>
      </c>
      <c r="K1852" s="2" t="str">
        <f>IFERROR(VLOOKUP(Tableau2[[#This Row],[PR]],'Taux sortant'!$I$9:$S$167,COLUMN(),0),"")</f>
        <v/>
      </c>
      <c r="L1852" s="2" t="str">
        <f>IFERROR(VLOOKUP(Tableau2[[#This Row],[PR]],'Taux sortant'!$I$9:$S$167,COLUMN(),0),"")</f>
        <v/>
      </c>
    </row>
    <row r="1853" spans="1:12" x14ac:dyDescent="0.3">
      <c r="A1853" s="1" t="s">
        <v>90</v>
      </c>
      <c r="B1853" s="1" t="s">
        <v>90</v>
      </c>
      <c r="C1853" s="2">
        <f>IFERROR(VLOOKUP(Tableau2[[#This Row],[PR]],'Taux sortant'!$I$9:$S$167,COLUMN(),0),"")</f>
        <v>32.090000000000003</v>
      </c>
      <c r="D1853" s="2">
        <f>IFERROR(VLOOKUP(Tableau2[[#This Row],[PR]],'Taux sortant'!$I$9:$S$167,COLUMN(),0),"")</f>
        <v>26.17</v>
      </c>
      <c r="E1853" s="2">
        <f>IFERROR(VLOOKUP(Tableau2[[#This Row],[PR]],'Taux sortant'!$I$9:$S$167,COLUMN(),0),"")</f>
        <v>20.67</v>
      </c>
      <c r="F1853" s="2">
        <f>IFERROR(VLOOKUP(Tableau2[[#This Row],[PR]],'Taux sortant'!$I$9:$S$167,COLUMN(),0),"")</f>
        <v>17.260000000000002</v>
      </c>
      <c r="G1853" s="2">
        <f>IFERROR(VLOOKUP(Tableau2[[#This Row],[PR]],'Taux sortant'!$I$9:$S$167,COLUMN(),0),"")</f>
        <v>12.15</v>
      </c>
      <c r="H1853" s="2">
        <f>IFERROR(VLOOKUP(Tableau2[[#This Row],[PR]],'Taux sortant'!$I$9:$S$167,COLUMN(),0),"")</f>
        <v>7.95</v>
      </c>
      <c r="I1853" s="2">
        <f>IFERROR(VLOOKUP(Tableau2[[#This Row],[PR]],'Taux sortant'!$I$9:$S$167,COLUMN(),0),"")</f>
        <v>7.21</v>
      </c>
      <c r="J1853" s="2">
        <f>IFERROR(VLOOKUP(Tableau2[[#This Row],[PR]],'Taux sortant'!$I$9:$S$167,COLUMN(),0),"")</f>
        <v>0</v>
      </c>
      <c r="K1853" s="2">
        <f>IFERROR(VLOOKUP(Tableau2[[#This Row],[PR]],'Taux sortant'!$I$9:$S$167,COLUMN(),0),"")</f>
        <v>0</v>
      </c>
      <c r="L1853" s="2" t="str">
        <f>IFERROR(VLOOKUP(Tableau2[[#This Row],[PR]],'Taux sortant'!$I$9:$S$167,COLUMN(),0),"")</f>
        <v/>
      </c>
    </row>
    <row r="1854" spans="1:12" x14ac:dyDescent="0.3">
      <c r="A1854" s="1" t="s">
        <v>5496</v>
      </c>
      <c r="B1854" s="1" t="s">
        <v>5356</v>
      </c>
      <c r="C1854" s="2">
        <f>IFERROR(VLOOKUP(Tableau2[[#This Row],[PR]],'Taux sortant'!$I$9:$S$167,COLUMN(),0),"")</f>
        <v>14.1</v>
      </c>
      <c r="D1854" s="2">
        <f>IFERROR(VLOOKUP(Tableau2[[#This Row],[PR]],'Taux sortant'!$I$9:$S$167,COLUMN(),0),"")</f>
        <v>12.41</v>
      </c>
      <c r="E1854" s="2">
        <f>IFERROR(VLOOKUP(Tableau2[[#This Row],[PR]],'Taux sortant'!$I$9:$S$167,COLUMN(),0),"")</f>
        <v>9.0299999999999994</v>
      </c>
      <c r="F1854" s="2">
        <f>IFERROR(VLOOKUP(Tableau2[[#This Row],[PR]],'Taux sortant'!$I$9:$S$167,COLUMN(),0),"")</f>
        <v>7.34</v>
      </c>
      <c r="G1854" s="2">
        <f>IFERROR(VLOOKUP(Tableau2[[#This Row],[PR]],'Taux sortant'!$I$9:$S$167,COLUMN(),0),"")</f>
        <v>6.12</v>
      </c>
      <c r="H1854" s="2">
        <f>IFERROR(VLOOKUP(Tableau2[[#This Row],[PR]],'Taux sortant'!$I$9:$S$167,COLUMN(),0),"")</f>
        <v>5.37</v>
      </c>
      <c r="I1854" s="2">
        <f>IFERROR(VLOOKUP(Tableau2[[#This Row],[PR]],'Taux sortant'!$I$9:$S$167,COLUMN(),0),"")</f>
        <v>4.6500000000000004</v>
      </c>
      <c r="J1854" s="2">
        <f>IFERROR(VLOOKUP(Tableau2[[#This Row],[PR]],'Taux sortant'!$I$9:$S$167,COLUMN(),0),"")</f>
        <v>0</v>
      </c>
      <c r="K1854" s="2">
        <f>IFERROR(VLOOKUP(Tableau2[[#This Row],[PR]],'Taux sortant'!$I$9:$S$167,COLUMN(),0),"")</f>
        <v>1585.65</v>
      </c>
      <c r="L1854" s="2" t="str">
        <f>IFERROR(VLOOKUP(Tableau2[[#This Row],[PR]],'Taux sortant'!$I$9:$S$167,COLUMN(),0),"")</f>
        <v/>
      </c>
    </row>
    <row r="1855" spans="1:12" x14ac:dyDescent="0.3">
      <c r="A1855" s="1" t="s">
        <v>5499</v>
      </c>
      <c r="B1855" s="1" t="s">
        <v>5351</v>
      </c>
      <c r="C1855" s="2">
        <f>IFERROR(VLOOKUP(Tableau2[[#This Row],[PR]],'Taux sortant'!$I$9:$S$167,COLUMN(),0),"")</f>
        <v>16.170000000000002</v>
      </c>
      <c r="D1855" s="2">
        <f>IFERROR(VLOOKUP(Tableau2[[#This Row],[PR]],'Taux sortant'!$I$9:$S$167,COLUMN(),0),"")</f>
        <v>13.54</v>
      </c>
      <c r="E1855" s="2">
        <f>IFERROR(VLOOKUP(Tableau2[[#This Row],[PR]],'Taux sortant'!$I$9:$S$167,COLUMN(),0),"")</f>
        <v>10.49</v>
      </c>
      <c r="F1855" s="2">
        <f>IFERROR(VLOOKUP(Tableau2[[#This Row],[PR]],'Taux sortant'!$I$9:$S$167,COLUMN(),0),"")</f>
        <v>8.9700000000000006</v>
      </c>
      <c r="G1855" s="2">
        <f>IFERROR(VLOOKUP(Tableau2[[#This Row],[PR]],'Taux sortant'!$I$9:$S$167,COLUMN(),0),"")</f>
        <v>7.62</v>
      </c>
      <c r="H1855" s="2">
        <f>IFERROR(VLOOKUP(Tableau2[[#This Row],[PR]],'Taux sortant'!$I$9:$S$167,COLUMN(),0),"")</f>
        <v>6.52</v>
      </c>
      <c r="I1855" s="2">
        <f>IFERROR(VLOOKUP(Tableau2[[#This Row],[PR]],'Taux sortant'!$I$9:$S$167,COLUMN(),0),"")</f>
        <v>5.64</v>
      </c>
      <c r="J1855" s="2">
        <f>IFERROR(VLOOKUP(Tableau2[[#This Row],[PR]],'Taux sortant'!$I$9:$S$167,COLUMN(),0),"")</f>
        <v>0</v>
      </c>
      <c r="K1855" s="2">
        <f>IFERROR(VLOOKUP(Tableau2[[#This Row],[PR]],'Taux sortant'!$I$9:$S$167,COLUMN(),0),"")</f>
        <v>0</v>
      </c>
      <c r="L1855" s="2" t="str">
        <f>IFERROR(VLOOKUP(Tableau2[[#This Row],[PR]],'Taux sortant'!$I$9:$S$167,COLUMN(),0),"")</f>
        <v/>
      </c>
    </row>
    <row r="1856" spans="1:12" x14ac:dyDescent="0.3">
      <c r="A1856" s="1" t="s">
        <v>5502</v>
      </c>
      <c r="B1856" s="1" t="s">
        <v>5356</v>
      </c>
      <c r="C1856" s="2">
        <f>IFERROR(VLOOKUP(Tableau2[[#This Row],[PR]],'Taux sortant'!$I$9:$S$167,COLUMN(),0),"")</f>
        <v>14.1</v>
      </c>
      <c r="D1856" s="2">
        <f>IFERROR(VLOOKUP(Tableau2[[#This Row],[PR]],'Taux sortant'!$I$9:$S$167,COLUMN(),0),"")</f>
        <v>12.41</v>
      </c>
      <c r="E1856" s="2">
        <f>IFERROR(VLOOKUP(Tableau2[[#This Row],[PR]],'Taux sortant'!$I$9:$S$167,COLUMN(),0),"")</f>
        <v>9.0299999999999994</v>
      </c>
      <c r="F1856" s="2">
        <f>IFERROR(VLOOKUP(Tableau2[[#This Row],[PR]],'Taux sortant'!$I$9:$S$167,COLUMN(),0),"")</f>
        <v>7.34</v>
      </c>
      <c r="G1856" s="2">
        <f>IFERROR(VLOOKUP(Tableau2[[#This Row],[PR]],'Taux sortant'!$I$9:$S$167,COLUMN(),0),"")</f>
        <v>6.12</v>
      </c>
      <c r="H1856" s="2">
        <f>IFERROR(VLOOKUP(Tableau2[[#This Row],[PR]],'Taux sortant'!$I$9:$S$167,COLUMN(),0),"")</f>
        <v>5.37</v>
      </c>
      <c r="I1856" s="2">
        <f>IFERROR(VLOOKUP(Tableau2[[#This Row],[PR]],'Taux sortant'!$I$9:$S$167,COLUMN(),0),"")</f>
        <v>4.6500000000000004</v>
      </c>
      <c r="J1856" s="2">
        <f>IFERROR(VLOOKUP(Tableau2[[#This Row],[PR]],'Taux sortant'!$I$9:$S$167,COLUMN(),0),"")</f>
        <v>0</v>
      </c>
      <c r="K1856" s="2">
        <f>IFERROR(VLOOKUP(Tableau2[[#This Row],[PR]],'Taux sortant'!$I$9:$S$167,COLUMN(),0),"")</f>
        <v>1585.65</v>
      </c>
      <c r="L1856" s="2" t="str">
        <f>IFERROR(VLOOKUP(Tableau2[[#This Row],[PR]],'Taux sortant'!$I$9:$S$167,COLUMN(),0),"")</f>
        <v/>
      </c>
    </row>
    <row r="1857" spans="1:12" x14ac:dyDescent="0.3">
      <c r="A1857" s="1" t="s">
        <v>6112</v>
      </c>
      <c r="B1857" s="1" t="s">
        <v>5820</v>
      </c>
      <c r="C1857" s="2" t="str">
        <f>IFERROR(VLOOKUP(Tableau2[[#This Row],[PR]],'Taux sortant'!$I$9:$S$167,COLUMN(),0),"")</f>
        <v/>
      </c>
      <c r="D1857" s="2" t="str">
        <f>IFERROR(VLOOKUP(Tableau2[[#This Row],[PR]],'Taux sortant'!$I$9:$S$167,COLUMN(),0),"")</f>
        <v/>
      </c>
      <c r="E1857" s="2" t="str">
        <f>IFERROR(VLOOKUP(Tableau2[[#This Row],[PR]],'Taux sortant'!$I$9:$S$167,COLUMN(),0),"")</f>
        <v/>
      </c>
      <c r="F1857" s="2" t="str">
        <f>IFERROR(VLOOKUP(Tableau2[[#This Row],[PR]],'Taux sortant'!$I$9:$S$167,COLUMN(),0),"")</f>
        <v/>
      </c>
      <c r="G1857" s="2" t="str">
        <f>IFERROR(VLOOKUP(Tableau2[[#This Row],[PR]],'Taux sortant'!$I$9:$S$167,COLUMN(),0),"")</f>
        <v/>
      </c>
      <c r="H1857" s="2" t="str">
        <f>IFERROR(VLOOKUP(Tableau2[[#This Row],[PR]],'Taux sortant'!$I$9:$S$167,COLUMN(),0),"")</f>
        <v/>
      </c>
      <c r="I1857" s="2" t="str">
        <f>IFERROR(VLOOKUP(Tableau2[[#This Row],[PR]],'Taux sortant'!$I$9:$S$167,COLUMN(),0),"")</f>
        <v/>
      </c>
      <c r="J1857" s="2" t="str">
        <f>IFERROR(VLOOKUP(Tableau2[[#This Row],[PR]],'Taux sortant'!$I$9:$S$167,COLUMN(),0),"")</f>
        <v/>
      </c>
      <c r="K1857" s="2" t="str">
        <f>IFERROR(VLOOKUP(Tableau2[[#This Row],[PR]],'Taux sortant'!$I$9:$S$167,COLUMN(),0),"")</f>
        <v/>
      </c>
      <c r="L1857" s="2" t="str">
        <f>IFERROR(VLOOKUP(Tableau2[[#This Row],[PR]],'Taux sortant'!$I$9:$S$167,COLUMN(),0),"")</f>
        <v/>
      </c>
    </row>
    <row r="1858" spans="1:12" x14ac:dyDescent="0.3">
      <c r="A1858" s="1" t="s">
        <v>5505</v>
      </c>
      <c r="B1858" s="1" t="s">
        <v>5349</v>
      </c>
      <c r="C1858" s="2" t="str">
        <f>IFERROR(VLOOKUP(Tableau2[[#This Row],[PR]],'Taux sortant'!$I$9:$S$167,COLUMN(),0),"")</f>
        <v/>
      </c>
      <c r="D1858" s="2" t="str">
        <f>IFERROR(VLOOKUP(Tableau2[[#This Row],[PR]],'Taux sortant'!$I$9:$S$167,COLUMN(),0),"")</f>
        <v/>
      </c>
      <c r="E1858" s="2" t="str">
        <f>IFERROR(VLOOKUP(Tableau2[[#This Row],[PR]],'Taux sortant'!$I$9:$S$167,COLUMN(),0),"")</f>
        <v/>
      </c>
      <c r="F1858" s="2" t="str">
        <f>IFERROR(VLOOKUP(Tableau2[[#This Row],[PR]],'Taux sortant'!$I$9:$S$167,COLUMN(),0),"")</f>
        <v/>
      </c>
      <c r="G1858" s="2" t="str">
        <f>IFERROR(VLOOKUP(Tableau2[[#This Row],[PR]],'Taux sortant'!$I$9:$S$167,COLUMN(),0),"")</f>
        <v/>
      </c>
      <c r="H1858" s="2" t="str">
        <f>IFERROR(VLOOKUP(Tableau2[[#This Row],[PR]],'Taux sortant'!$I$9:$S$167,COLUMN(),0),"")</f>
        <v/>
      </c>
      <c r="I1858" s="2" t="str">
        <f>IFERROR(VLOOKUP(Tableau2[[#This Row],[PR]],'Taux sortant'!$I$9:$S$167,COLUMN(),0),"")</f>
        <v/>
      </c>
      <c r="J1858" s="2" t="str">
        <f>IFERROR(VLOOKUP(Tableau2[[#This Row],[PR]],'Taux sortant'!$I$9:$S$167,COLUMN(),0),"")</f>
        <v/>
      </c>
      <c r="K1858" s="2" t="str">
        <f>IFERROR(VLOOKUP(Tableau2[[#This Row],[PR]],'Taux sortant'!$I$9:$S$167,COLUMN(),0),"")</f>
        <v/>
      </c>
      <c r="L1858" s="2" t="str">
        <f>IFERROR(VLOOKUP(Tableau2[[#This Row],[PR]],'Taux sortant'!$I$9:$S$167,COLUMN(),0),"")</f>
        <v/>
      </c>
    </row>
    <row r="1859" spans="1:12" x14ac:dyDescent="0.3">
      <c r="A1859" s="1" t="s">
        <v>6115</v>
      </c>
      <c r="B1859" s="1" t="s">
        <v>5820</v>
      </c>
      <c r="C1859" s="2" t="str">
        <f>IFERROR(VLOOKUP(Tableau2[[#This Row],[PR]],'Taux sortant'!$I$9:$S$167,COLUMN(),0),"")</f>
        <v/>
      </c>
      <c r="D1859" s="2" t="str">
        <f>IFERROR(VLOOKUP(Tableau2[[#This Row],[PR]],'Taux sortant'!$I$9:$S$167,COLUMN(),0),"")</f>
        <v/>
      </c>
      <c r="E1859" s="2" t="str">
        <f>IFERROR(VLOOKUP(Tableau2[[#This Row],[PR]],'Taux sortant'!$I$9:$S$167,COLUMN(),0),"")</f>
        <v/>
      </c>
      <c r="F1859" s="2" t="str">
        <f>IFERROR(VLOOKUP(Tableau2[[#This Row],[PR]],'Taux sortant'!$I$9:$S$167,COLUMN(),0),"")</f>
        <v/>
      </c>
      <c r="G1859" s="2" t="str">
        <f>IFERROR(VLOOKUP(Tableau2[[#This Row],[PR]],'Taux sortant'!$I$9:$S$167,COLUMN(),0),"")</f>
        <v/>
      </c>
      <c r="H1859" s="2" t="str">
        <f>IFERROR(VLOOKUP(Tableau2[[#This Row],[PR]],'Taux sortant'!$I$9:$S$167,COLUMN(),0),"")</f>
        <v/>
      </c>
      <c r="I1859" s="2" t="str">
        <f>IFERROR(VLOOKUP(Tableau2[[#This Row],[PR]],'Taux sortant'!$I$9:$S$167,COLUMN(),0),"")</f>
        <v/>
      </c>
      <c r="J1859" s="2" t="str">
        <f>IFERROR(VLOOKUP(Tableau2[[#This Row],[PR]],'Taux sortant'!$I$9:$S$167,COLUMN(),0),"")</f>
        <v/>
      </c>
      <c r="K1859" s="2" t="str">
        <f>IFERROR(VLOOKUP(Tableau2[[#This Row],[PR]],'Taux sortant'!$I$9:$S$167,COLUMN(),0),"")</f>
        <v/>
      </c>
      <c r="L1859" s="2" t="str">
        <f>IFERROR(VLOOKUP(Tableau2[[#This Row],[PR]],'Taux sortant'!$I$9:$S$167,COLUMN(),0),"")</f>
        <v/>
      </c>
    </row>
    <row r="1860" spans="1:12" x14ac:dyDescent="0.3">
      <c r="A1860" s="1" t="s">
        <v>652</v>
      </c>
      <c r="B1860" s="1" t="s">
        <v>5</v>
      </c>
      <c r="C1860" s="2">
        <f>IFERROR(VLOOKUP(Tableau2[[#This Row],[PR]],'Taux sortant'!$I$9:$S$167,COLUMN(),0),"")</f>
        <v>11.64</v>
      </c>
      <c r="D1860" s="2">
        <f>IFERROR(VLOOKUP(Tableau2[[#This Row],[PR]],'Taux sortant'!$I$9:$S$167,COLUMN(),0),"")</f>
        <v>9.2799999999999994</v>
      </c>
      <c r="E1860" s="2">
        <f>IFERROR(VLOOKUP(Tableau2[[#This Row],[PR]],'Taux sortant'!$I$9:$S$167,COLUMN(),0),"")</f>
        <v>6.6</v>
      </c>
      <c r="F1860" s="2">
        <f>IFERROR(VLOOKUP(Tableau2[[#This Row],[PR]],'Taux sortant'!$I$9:$S$167,COLUMN(),0),"")</f>
        <v>5.3</v>
      </c>
      <c r="G1860" s="2">
        <f>IFERROR(VLOOKUP(Tableau2[[#This Row],[PR]],'Taux sortant'!$I$9:$S$167,COLUMN(),0),"")</f>
        <v>4.37</v>
      </c>
      <c r="H1860" s="2">
        <f>IFERROR(VLOOKUP(Tableau2[[#This Row],[PR]],'Taux sortant'!$I$9:$S$167,COLUMN(),0),"")</f>
        <v>3.62</v>
      </c>
      <c r="I1860" s="2">
        <f>IFERROR(VLOOKUP(Tableau2[[#This Row],[PR]],'Taux sortant'!$I$9:$S$167,COLUMN(),0),"")</f>
        <v>3.13</v>
      </c>
      <c r="J1860" s="2">
        <f>IFERROR(VLOOKUP(Tableau2[[#This Row],[PR]],'Taux sortant'!$I$9:$S$167,COLUMN(),0),"")</f>
        <v>0</v>
      </c>
      <c r="K1860" s="2">
        <f>IFERROR(VLOOKUP(Tableau2[[#This Row],[PR]],'Taux sortant'!$I$9:$S$167,COLUMN(),0),"")</f>
        <v>0</v>
      </c>
      <c r="L1860" s="2" t="str">
        <f>IFERROR(VLOOKUP(Tableau2[[#This Row],[PR]],'Taux sortant'!$I$9:$S$167,COLUMN(),0),"")</f>
        <v/>
      </c>
    </row>
    <row r="1861" spans="1:12" x14ac:dyDescent="0.3">
      <c r="A1861" s="1" t="s">
        <v>652</v>
      </c>
      <c r="B1861" s="1" t="s">
        <v>5349</v>
      </c>
      <c r="C1861" s="2" t="str">
        <f>IFERROR(VLOOKUP(Tableau2[[#This Row],[PR]],'Taux sortant'!$I$9:$S$167,COLUMN(),0),"")</f>
        <v/>
      </c>
      <c r="D1861" s="2" t="str">
        <f>IFERROR(VLOOKUP(Tableau2[[#This Row],[PR]],'Taux sortant'!$I$9:$S$167,COLUMN(),0),"")</f>
        <v/>
      </c>
      <c r="E1861" s="2" t="str">
        <f>IFERROR(VLOOKUP(Tableau2[[#This Row],[PR]],'Taux sortant'!$I$9:$S$167,COLUMN(),0),"")</f>
        <v/>
      </c>
      <c r="F1861" s="2" t="str">
        <f>IFERROR(VLOOKUP(Tableau2[[#This Row],[PR]],'Taux sortant'!$I$9:$S$167,COLUMN(),0),"")</f>
        <v/>
      </c>
      <c r="G1861" s="2" t="str">
        <f>IFERROR(VLOOKUP(Tableau2[[#This Row],[PR]],'Taux sortant'!$I$9:$S$167,COLUMN(),0),"")</f>
        <v/>
      </c>
      <c r="H1861" s="2" t="str">
        <f>IFERROR(VLOOKUP(Tableau2[[#This Row],[PR]],'Taux sortant'!$I$9:$S$167,COLUMN(),0),"")</f>
        <v/>
      </c>
      <c r="I1861" s="2" t="str">
        <f>IFERROR(VLOOKUP(Tableau2[[#This Row],[PR]],'Taux sortant'!$I$9:$S$167,COLUMN(),0),"")</f>
        <v/>
      </c>
      <c r="J1861" s="2" t="str">
        <f>IFERROR(VLOOKUP(Tableau2[[#This Row],[PR]],'Taux sortant'!$I$9:$S$167,COLUMN(),0),"")</f>
        <v/>
      </c>
      <c r="K1861" s="2" t="str">
        <f>IFERROR(VLOOKUP(Tableau2[[#This Row],[PR]],'Taux sortant'!$I$9:$S$167,COLUMN(),0),"")</f>
        <v/>
      </c>
      <c r="L1861" s="2" t="str">
        <f>IFERROR(VLOOKUP(Tableau2[[#This Row],[PR]],'Taux sortant'!$I$9:$S$167,COLUMN(),0),"")</f>
        <v/>
      </c>
    </row>
    <row r="1862" spans="1:12" x14ac:dyDescent="0.3">
      <c r="A1862" s="1" t="s">
        <v>4477</v>
      </c>
      <c r="B1862" s="1" t="s">
        <v>4138</v>
      </c>
      <c r="C1862" s="2" t="str">
        <f>IFERROR(VLOOKUP(Tableau2[[#This Row],[PR]],'Taux sortant'!$I$9:$S$167,COLUMN(),0),"")</f>
        <v/>
      </c>
      <c r="D1862" s="2" t="str">
        <f>IFERROR(VLOOKUP(Tableau2[[#This Row],[PR]],'Taux sortant'!$I$9:$S$167,COLUMN(),0),"")</f>
        <v/>
      </c>
      <c r="E1862" s="2" t="str">
        <f>IFERROR(VLOOKUP(Tableau2[[#This Row],[PR]],'Taux sortant'!$I$9:$S$167,COLUMN(),0),"")</f>
        <v/>
      </c>
      <c r="F1862" s="2" t="str">
        <f>IFERROR(VLOOKUP(Tableau2[[#This Row],[PR]],'Taux sortant'!$I$9:$S$167,COLUMN(),0),"")</f>
        <v/>
      </c>
      <c r="G1862" s="2" t="str">
        <f>IFERROR(VLOOKUP(Tableau2[[#This Row],[PR]],'Taux sortant'!$I$9:$S$167,COLUMN(),0),"")</f>
        <v/>
      </c>
      <c r="H1862" s="2" t="str">
        <f>IFERROR(VLOOKUP(Tableau2[[#This Row],[PR]],'Taux sortant'!$I$9:$S$167,COLUMN(),0),"")</f>
        <v/>
      </c>
      <c r="I1862" s="2" t="str">
        <f>IFERROR(VLOOKUP(Tableau2[[#This Row],[PR]],'Taux sortant'!$I$9:$S$167,COLUMN(),0),"")</f>
        <v/>
      </c>
      <c r="J1862" s="2" t="str">
        <f>IFERROR(VLOOKUP(Tableau2[[#This Row],[PR]],'Taux sortant'!$I$9:$S$167,COLUMN(),0),"")</f>
        <v/>
      </c>
      <c r="K1862" s="2" t="str">
        <f>IFERROR(VLOOKUP(Tableau2[[#This Row],[PR]],'Taux sortant'!$I$9:$S$167,COLUMN(),0),"")</f>
        <v/>
      </c>
      <c r="L1862" s="2" t="str">
        <f>IFERROR(VLOOKUP(Tableau2[[#This Row],[PR]],'Taux sortant'!$I$9:$S$167,COLUMN(),0),"")</f>
        <v/>
      </c>
    </row>
    <row r="1863" spans="1:12" x14ac:dyDescent="0.3">
      <c r="A1863" s="1" t="s">
        <v>4477</v>
      </c>
      <c r="B1863" s="1" t="s">
        <v>5362</v>
      </c>
      <c r="C1863" s="2" t="str">
        <f>IFERROR(VLOOKUP(Tableau2[[#This Row],[PR]],'Taux sortant'!$I$9:$S$167,COLUMN(),0),"")</f>
        <v/>
      </c>
      <c r="D1863" s="2" t="str">
        <f>IFERROR(VLOOKUP(Tableau2[[#This Row],[PR]],'Taux sortant'!$I$9:$S$167,COLUMN(),0),"")</f>
        <v/>
      </c>
      <c r="E1863" s="2" t="str">
        <f>IFERROR(VLOOKUP(Tableau2[[#This Row],[PR]],'Taux sortant'!$I$9:$S$167,COLUMN(),0),"")</f>
        <v/>
      </c>
      <c r="F1863" s="2" t="str">
        <f>IFERROR(VLOOKUP(Tableau2[[#This Row],[PR]],'Taux sortant'!$I$9:$S$167,COLUMN(),0),"")</f>
        <v/>
      </c>
      <c r="G1863" s="2" t="str">
        <f>IFERROR(VLOOKUP(Tableau2[[#This Row],[PR]],'Taux sortant'!$I$9:$S$167,COLUMN(),0),"")</f>
        <v/>
      </c>
      <c r="H1863" s="2" t="str">
        <f>IFERROR(VLOOKUP(Tableau2[[#This Row],[PR]],'Taux sortant'!$I$9:$S$167,COLUMN(),0),"")</f>
        <v/>
      </c>
      <c r="I1863" s="2" t="str">
        <f>IFERROR(VLOOKUP(Tableau2[[#This Row],[PR]],'Taux sortant'!$I$9:$S$167,COLUMN(),0),"")</f>
        <v/>
      </c>
      <c r="J1863" s="2" t="str">
        <f>IFERROR(VLOOKUP(Tableau2[[#This Row],[PR]],'Taux sortant'!$I$9:$S$167,COLUMN(),0),"")</f>
        <v/>
      </c>
      <c r="K1863" s="2" t="str">
        <f>IFERROR(VLOOKUP(Tableau2[[#This Row],[PR]],'Taux sortant'!$I$9:$S$167,COLUMN(),0),"")</f>
        <v/>
      </c>
      <c r="L1863" s="2" t="str">
        <f>IFERROR(VLOOKUP(Tableau2[[#This Row],[PR]],'Taux sortant'!$I$9:$S$167,COLUMN(),0),"")</f>
        <v/>
      </c>
    </row>
    <row r="1864" spans="1:12" x14ac:dyDescent="0.3">
      <c r="A1864" s="1" t="s">
        <v>4480</v>
      </c>
      <c r="B1864" s="1" t="s">
        <v>4284</v>
      </c>
      <c r="C1864" s="2">
        <f>IFERROR(VLOOKUP(Tableau2[[#This Row],[PR]],'Taux sortant'!$I$9:$S$167,COLUMN(),0),"")</f>
        <v>25.1</v>
      </c>
      <c r="D1864" s="2">
        <f>IFERROR(VLOOKUP(Tableau2[[#This Row],[PR]],'Taux sortant'!$I$9:$S$167,COLUMN(),0),"")</f>
        <v>21.72</v>
      </c>
      <c r="E1864" s="2">
        <f>IFERROR(VLOOKUP(Tableau2[[#This Row],[PR]],'Taux sortant'!$I$9:$S$167,COLUMN(),0),"")</f>
        <v>17.420000000000002</v>
      </c>
      <c r="F1864" s="2">
        <f>IFERROR(VLOOKUP(Tableau2[[#This Row],[PR]],'Taux sortant'!$I$9:$S$167,COLUMN(),0),"")</f>
        <v>14.3</v>
      </c>
      <c r="G1864" s="2">
        <f>IFERROR(VLOOKUP(Tableau2[[#This Row],[PR]],'Taux sortant'!$I$9:$S$167,COLUMN(),0),"")</f>
        <v>12.48</v>
      </c>
      <c r="H1864" s="2">
        <f>IFERROR(VLOOKUP(Tableau2[[#This Row],[PR]],'Taux sortant'!$I$9:$S$167,COLUMN(),0),"")</f>
        <v>9.86</v>
      </c>
      <c r="I1864" s="2">
        <f>IFERROR(VLOOKUP(Tableau2[[#This Row],[PR]],'Taux sortant'!$I$9:$S$167,COLUMN(),0),"")</f>
        <v>8.82</v>
      </c>
      <c r="J1864" s="2">
        <f>IFERROR(VLOOKUP(Tableau2[[#This Row],[PR]],'Taux sortant'!$I$9:$S$167,COLUMN(),0),"")</f>
        <v>0</v>
      </c>
      <c r="K1864" s="2">
        <f>IFERROR(VLOOKUP(Tableau2[[#This Row],[PR]],'Taux sortant'!$I$9:$S$167,COLUMN(),0),"")</f>
        <v>0</v>
      </c>
      <c r="L1864" s="2" t="str">
        <f>IFERROR(VLOOKUP(Tableau2[[#This Row],[PR]],'Taux sortant'!$I$9:$S$167,COLUMN(),0),"")</f>
        <v/>
      </c>
    </row>
    <row r="1865" spans="1:12" x14ac:dyDescent="0.3">
      <c r="A1865" s="1" t="s">
        <v>3353</v>
      </c>
      <c r="B1865" s="1" t="s">
        <v>3115</v>
      </c>
      <c r="C1865" s="2">
        <f>IFERROR(VLOOKUP(Tableau2[[#This Row],[PR]],'Taux sortant'!$I$9:$S$167,COLUMN(),0),"")</f>
        <v>16.05</v>
      </c>
      <c r="D1865" s="2">
        <f>IFERROR(VLOOKUP(Tableau2[[#This Row],[PR]],'Taux sortant'!$I$9:$S$167,COLUMN(),0),"")</f>
        <v>13.51</v>
      </c>
      <c r="E1865" s="2">
        <f>IFERROR(VLOOKUP(Tableau2[[#This Row],[PR]],'Taux sortant'!$I$9:$S$167,COLUMN(),0),"")</f>
        <v>10.52</v>
      </c>
      <c r="F1865" s="2">
        <f>IFERROR(VLOOKUP(Tableau2[[#This Row],[PR]],'Taux sortant'!$I$9:$S$167,COLUMN(),0),"")</f>
        <v>9.0500000000000007</v>
      </c>
      <c r="G1865" s="2">
        <f>IFERROR(VLOOKUP(Tableau2[[#This Row],[PR]],'Taux sortant'!$I$9:$S$167,COLUMN(),0),"")</f>
        <v>7.8</v>
      </c>
      <c r="H1865" s="2">
        <f>IFERROR(VLOOKUP(Tableau2[[#This Row],[PR]],'Taux sortant'!$I$9:$S$167,COLUMN(),0),"")</f>
        <v>6.76</v>
      </c>
      <c r="I1865" s="2">
        <f>IFERROR(VLOOKUP(Tableau2[[#This Row],[PR]],'Taux sortant'!$I$9:$S$167,COLUMN(),0),"")</f>
        <v>5.92</v>
      </c>
      <c r="J1865" s="2">
        <f>IFERROR(VLOOKUP(Tableau2[[#This Row],[PR]],'Taux sortant'!$I$9:$S$167,COLUMN(),0),"")</f>
        <v>0</v>
      </c>
      <c r="K1865" s="2">
        <f>IFERROR(VLOOKUP(Tableau2[[#This Row],[PR]],'Taux sortant'!$I$9:$S$167,COLUMN(),0),"")</f>
        <v>0</v>
      </c>
      <c r="L1865" s="2" t="str">
        <f>IFERROR(VLOOKUP(Tableau2[[#This Row],[PR]],'Taux sortant'!$I$9:$S$167,COLUMN(),0),"")</f>
        <v/>
      </c>
    </row>
    <row r="1866" spans="1:12" x14ac:dyDescent="0.3">
      <c r="A1866" s="1" t="s">
        <v>3356</v>
      </c>
      <c r="B1866" s="1" t="s">
        <v>3113</v>
      </c>
      <c r="C1866" s="2">
        <f>IFERROR(VLOOKUP(Tableau2[[#This Row],[PR]],'Taux sortant'!$I$9:$S$167,COLUMN(),0),"")</f>
        <v>14.22</v>
      </c>
      <c r="D1866" s="2">
        <f>IFERROR(VLOOKUP(Tableau2[[#This Row],[PR]],'Taux sortant'!$I$9:$S$167,COLUMN(),0),"")</f>
        <v>11.82</v>
      </c>
      <c r="E1866" s="2">
        <f>IFERROR(VLOOKUP(Tableau2[[#This Row],[PR]],'Taux sortant'!$I$9:$S$167,COLUMN(),0),"")</f>
        <v>9.02</v>
      </c>
      <c r="F1866" s="2">
        <f>IFERROR(VLOOKUP(Tableau2[[#This Row],[PR]],'Taux sortant'!$I$9:$S$167,COLUMN(),0),"")</f>
        <v>7.68</v>
      </c>
      <c r="G1866" s="2">
        <f>IFERROR(VLOOKUP(Tableau2[[#This Row],[PR]],'Taux sortant'!$I$9:$S$167,COLUMN(),0),"")</f>
        <v>6.52</v>
      </c>
      <c r="H1866" s="2">
        <f>IFERROR(VLOOKUP(Tableau2[[#This Row],[PR]],'Taux sortant'!$I$9:$S$167,COLUMN(),0),"")</f>
        <v>5.54</v>
      </c>
      <c r="I1866" s="2">
        <f>IFERROR(VLOOKUP(Tableau2[[#This Row],[PR]],'Taux sortant'!$I$9:$S$167,COLUMN(),0),"")</f>
        <v>4.76</v>
      </c>
      <c r="J1866" s="2">
        <f>IFERROR(VLOOKUP(Tableau2[[#This Row],[PR]],'Taux sortant'!$I$9:$S$167,COLUMN(),0),"")</f>
        <v>0</v>
      </c>
      <c r="K1866" s="2">
        <f>IFERROR(VLOOKUP(Tableau2[[#This Row],[PR]],'Taux sortant'!$I$9:$S$167,COLUMN(),0),"")</f>
        <v>0</v>
      </c>
      <c r="L1866" s="2" t="str">
        <f>IFERROR(VLOOKUP(Tableau2[[#This Row],[PR]],'Taux sortant'!$I$9:$S$167,COLUMN(),0),"")</f>
        <v/>
      </c>
    </row>
    <row r="1867" spans="1:12" x14ac:dyDescent="0.3">
      <c r="A1867" s="1" t="s">
        <v>655</v>
      </c>
      <c r="B1867" s="1" t="s">
        <v>51</v>
      </c>
      <c r="C1867" s="2">
        <f>IFERROR(VLOOKUP(Tableau2[[#This Row],[PR]],'Taux sortant'!$I$9:$S$167,COLUMN(),0),"")</f>
        <v>14</v>
      </c>
      <c r="D1867" s="2">
        <f>IFERROR(VLOOKUP(Tableau2[[#This Row],[PR]],'Taux sortant'!$I$9:$S$167,COLUMN(),0),"")</f>
        <v>11.3</v>
      </c>
      <c r="E1867" s="2">
        <f>IFERROR(VLOOKUP(Tableau2[[#This Row],[PR]],'Taux sortant'!$I$9:$S$167,COLUMN(),0),"")</f>
        <v>8.23</v>
      </c>
      <c r="F1867" s="2">
        <f>IFERROR(VLOOKUP(Tableau2[[#This Row],[PR]],'Taux sortant'!$I$9:$S$167,COLUMN(),0),"")</f>
        <v>6.77</v>
      </c>
      <c r="G1867" s="2">
        <f>IFERROR(VLOOKUP(Tableau2[[#This Row],[PR]],'Taux sortant'!$I$9:$S$167,COLUMN(),0),"")</f>
        <v>5.71</v>
      </c>
      <c r="H1867" s="2">
        <f>IFERROR(VLOOKUP(Tableau2[[#This Row],[PR]],'Taux sortant'!$I$9:$S$167,COLUMN(),0),"")</f>
        <v>4.8099999999999996</v>
      </c>
      <c r="I1867" s="2">
        <f>IFERROR(VLOOKUP(Tableau2[[#This Row],[PR]],'Taux sortant'!$I$9:$S$167,COLUMN(),0),"")</f>
        <v>4.22</v>
      </c>
      <c r="J1867" s="2">
        <f>IFERROR(VLOOKUP(Tableau2[[#This Row],[PR]],'Taux sortant'!$I$9:$S$167,COLUMN(),0),"")</f>
        <v>0</v>
      </c>
      <c r="K1867" s="2">
        <f>IFERROR(VLOOKUP(Tableau2[[#This Row],[PR]],'Taux sortant'!$I$9:$S$167,COLUMN(),0),"")</f>
        <v>0</v>
      </c>
      <c r="L1867" s="2" t="str">
        <f>IFERROR(VLOOKUP(Tableau2[[#This Row],[PR]],'Taux sortant'!$I$9:$S$167,COLUMN(),0),"")</f>
        <v/>
      </c>
    </row>
    <row r="1868" spans="1:12" x14ac:dyDescent="0.3">
      <c r="A1868" s="1" t="s">
        <v>658</v>
      </c>
      <c r="B1868" s="1" t="s">
        <v>69</v>
      </c>
      <c r="C1868" s="2">
        <f>IFERROR(VLOOKUP(Tableau2[[#This Row],[PR]],'Taux sortant'!$I$9:$S$167,COLUMN(),0),"")</f>
        <v>23.78</v>
      </c>
      <c r="D1868" s="2">
        <f>IFERROR(VLOOKUP(Tableau2[[#This Row],[PR]],'Taux sortant'!$I$9:$S$167,COLUMN(),0),"")</f>
        <v>20.58</v>
      </c>
      <c r="E1868" s="2">
        <f>IFERROR(VLOOKUP(Tableau2[[#This Row],[PR]],'Taux sortant'!$I$9:$S$167,COLUMN(),0),"")</f>
        <v>16.13</v>
      </c>
      <c r="F1868" s="2">
        <f>IFERROR(VLOOKUP(Tableau2[[#This Row],[PR]],'Taux sortant'!$I$9:$S$167,COLUMN(),0),"")</f>
        <v>12.62</v>
      </c>
      <c r="G1868" s="2">
        <f>IFERROR(VLOOKUP(Tableau2[[#This Row],[PR]],'Taux sortant'!$I$9:$S$167,COLUMN(),0),"")</f>
        <v>9</v>
      </c>
      <c r="H1868" s="2">
        <f>IFERROR(VLOOKUP(Tableau2[[#This Row],[PR]],'Taux sortant'!$I$9:$S$167,COLUMN(),0),"")</f>
        <v>5.95</v>
      </c>
      <c r="I1868" s="2">
        <f>IFERROR(VLOOKUP(Tableau2[[#This Row],[PR]],'Taux sortant'!$I$9:$S$167,COLUMN(),0),"")</f>
        <v>4.28</v>
      </c>
      <c r="J1868" s="2">
        <f>IFERROR(VLOOKUP(Tableau2[[#This Row],[PR]],'Taux sortant'!$I$9:$S$167,COLUMN(),0),"")</f>
        <v>0</v>
      </c>
      <c r="K1868" s="2">
        <f>IFERROR(VLOOKUP(Tableau2[[#This Row],[PR]],'Taux sortant'!$I$9:$S$167,COLUMN(),0),"")</f>
        <v>0</v>
      </c>
      <c r="L1868" s="2" t="str">
        <f>IFERROR(VLOOKUP(Tableau2[[#This Row],[PR]],'Taux sortant'!$I$9:$S$167,COLUMN(),0),"")</f>
        <v/>
      </c>
    </row>
    <row r="1869" spans="1:12" x14ac:dyDescent="0.3">
      <c r="A1869" s="1" t="s">
        <v>658</v>
      </c>
      <c r="B1869" s="1" t="s">
        <v>5351</v>
      </c>
      <c r="C1869" s="2">
        <f>IFERROR(VLOOKUP(Tableau2[[#This Row],[PR]],'Taux sortant'!$I$9:$S$167,COLUMN(),0),"")</f>
        <v>16.170000000000002</v>
      </c>
      <c r="D1869" s="2">
        <f>IFERROR(VLOOKUP(Tableau2[[#This Row],[PR]],'Taux sortant'!$I$9:$S$167,COLUMN(),0),"")</f>
        <v>13.54</v>
      </c>
      <c r="E1869" s="2">
        <f>IFERROR(VLOOKUP(Tableau2[[#This Row],[PR]],'Taux sortant'!$I$9:$S$167,COLUMN(),0),"")</f>
        <v>10.49</v>
      </c>
      <c r="F1869" s="2">
        <f>IFERROR(VLOOKUP(Tableau2[[#This Row],[PR]],'Taux sortant'!$I$9:$S$167,COLUMN(),0),"")</f>
        <v>8.9700000000000006</v>
      </c>
      <c r="G1869" s="2">
        <f>IFERROR(VLOOKUP(Tableau2[[#This Row],[PR]],'Taux sortant'!$I$9:$S$167,COLUMN(),0),"")</f>
        <v>7.62</v>
      </c>
      <c r="H1869" s="2">
        <f>IFERROR(VLOOKUP(Tableau2[[#This Row],[PR]],'Taux sortant'!$I$9:$S$167,COLUMN(),0),"")</f>
        <v>6.52</v>
      </c>
      <c r="I1869" s="2">
        <f>IFERROR(VLOOKUP(Tableau2[[#This Row],[PR]],'Taux sortant'!$I$9:$S$167,COLUMN(),0),"")</f>
        <v>5.64</v>
      </c>
      <c r="J1869" s="2">
        <f>IFERROR(VLOOKUP(Tableau2[[#This Row],[PR]],'Taux sortant'!$I$9:$S$167,COLUMN(),0),"")</f>
        <v>0</v>
      </c>
      <c r="K1869" s="2">
        <f>IFERROR(VLOOKUP(Tableau2[[#This Row],[PR]],'Taux sortant'!$I$9:$S$167,COLUMN(),0),"")</f>
        <v>0</v>
      </c>
      <c r="L1869" s="2" t="str">
        <f>IFERROR(VLOOKUP(Tableau2[[#This Row],[PR]],'Taux sortant'!$I$9:$S$167,COLUMN(),0),"")</f>
        <v/>
      </c>
    </row>
    <row r="1870" spans="1:12" x14ac:dyDescent="0.3">
      <c r="A1870" s="1" t="s">
        <v>661</v>
      </c>
      <c r="B1870" s="1" t="s">
        <v>5</v>
      </c>
      <c r="C1870" s="2">
        <f>IFERROR(VLOOKUP(Tableau2[[#This Row],[PR]],'Taux sortant'!$I$9:$S$167,COLUMN(),0),"")</f>
        <v>11.64</v>
      </c>
      <c r="D1870" s="2">
        <f>IFERROR(VLOOKUP(Tableau2[[#This Row],[PR]],'Taux sortant'!$I$9:$S$167,COLUMN(),0),"")</f>
        <v>9.2799999999999994</v>
      </c>
      <c r="E1870" s="2">
        <f>IFERROR(VLOOKUP(Tableau2[[#This Row],[PR]],'Taux sortant'!$I$9:$S$167,COLUMN(),0),"")</f>
        <v>6.6</v>
      </c>
      <c r="F1870" s="2">
        <f>IFERROR(VLOOKUP(Tableau2[[#This Row],[PR]],'Taux sortant'!$I$9:$S$167,COLUMN(),0),"")</f>
        <v>5.3</v>
      </c>
      <c r="G1870" s="2">
        <f>IFERROR(VLOOKUP(Tableau2[[#This Row],[PR]],'Taux sortant'!$I$9:$S$167,COLUMN(),0),"")</f>
        <v>4.37</v>
      </c>
      <c r="H1870" s="2">
        <f>IFERROR(VLOOKUP(Tableau2[[#This Row],[PR]],'Taux sortant'!$I$9:$S$167,COLUMN(),0),"")</f>
        <v>3.62</v>
      </c>
      <c r="I1870" s="2">
        <f>IFERROR(VLOOKUP(Tableau2[[#This Row],[PR]],'Taux sortant'!$I$9:$S$167,COLUMN(),0),"")</f>
        <v>3.13</v>
      </c>
      <c r="J1870" s="2">
        <f>IFERROR(VLOOKUP(Tableau2[[#This Row],[PR]],'Taux sortant'!$I$9:$S$167,COLUMN(),0),"")</f>
        <v>0</v>
      </c>
      <c r="K1870" s="2">
        <f>IFERROR(VLOOKUP(Tableau2[[#This Row],[PR]],'Taux sortant'!$I$9:$S$167,COLUMN(),0),"")</f>
        <v>0</v>
      </c>
      <c r="L1870" s="2" t="str">
        <f>IFERROR(VLOOKUP(Tableau2[[#This Row],[PR]],'Taux sortant'!$I$9:$S$167,COLUMN(),0),"")</f>
        <v/>
      </c>
    </row>
    <row r="1871" spans="1:12" x14ac:dyDescent="0.3">
      <c r="A1871" s="1" t="s">
        <v>6117</v>
      </c>
      <c r="B1871" s="1" t="s">
        <v>5846</v>
      </c>
      <c r="C1871" s="2" t="str">
        <f>IFERROR(VLOOKUP(Tableau2[[#This Row],[PR]],'Taux sortant'!$I$9:$S$167,COLUMN(),0),"")</f>
        <v/>
      </c>
      <c r="D1871" s="2" t="str">
        <f>IFERROR(VLOOKUP(Tableau2[[#This Row],[PR]],'Taux sortant'!$I$9:$S$167,COLUMN(),0),"")</f>
        <v/>
      </c>
      <c r="E1871" s="2" t="str">
        <f>IFERROR(VLOOKUP(Tableau2[[#This Row],[PR]],'Taux sortant'!$I$9:$S$167,COLUMN(),0),"")</f>
        <v/>
      </c>
      <c r="F1871" s="2" t="str">
        <f>IFERROR(VLOOKUP(Tableau2[[#This Row],[PR]],'Taux sortant'!$I$9:$S$167,COLUMN(),0),"")</f>
        <v/>
      </c>
      <c r="G1871" s="2" t="str">
        <f>IFERROR(VLOOKUP(Tableau2[[#This Row],[PR]],'Taux sortant'!$I$9:$S$167,COLUMN(),0),"")</f>
        <v/>
      </c>
      <c r="H1871" s="2" t="str">
        <f>IFERROR(VLOOKUP(Tableau2[[#This Row],[PR]],'Taux sortant'!$I$9:$S$167,COLUMN(),0),"")</f>
        <v/>
      </c>
      <c r="I1871" s="2" t="str">
        <f>IFERROR(VLOOKUP(Tableau2[[#This Row],[PR]],'Taux sortant'!$I$9:$S$167,COLUMN(),0),"")</f>
        <v/>
      </c>
      <c r="J1871" s="2" t="str">
        <f>IFERROR(VLOOKUP(Tableau2[[#This Row],[PR]],'Taux sortant'!$I$9:$S$167,COLUMN(),0),"")</f>
        <v/>
      </c>
      <c r="K1871" s="2" t="str">
        <f>IFERROR(VLOOKUP(Tableau2[[#This Row],[PR]],'Taux sortant'!$I$9:$S$167,COLUMN(),0),"")</f>
        <v/>
      </c>
      <c r="L1871" s="2" t="str">
        <f>IFERROR(VLOOKUP(Tableau2[[#This Row],[PR]],'Taux sortant'!$I$9:$S$167,COLUMN(),0),"")</f>
        <v/>
      </c>
    </row>
    <row r="1872" spans="1:12" x14ac:dyDescent="0.3">
      <c r="A1872" s="1" t="s">
        <v>664</v>
      </c>
      <c r="B1872" s="1" t="s">
        <v>17</v>
      </c>
      <c r="C1872" s="2">
        <f>IFERROR(VLOOKUP(Tableau2[[#This Row],[PR]],'Taux sortant'!$I$9:$S$167,COLUMN(),0),"")</f>
        <v>15.12</v>
      </c>
      <c r="D1872" s="2">
        <f>IFERROR(VLOOKUP(Tableau2[[#This Row],[PR]],'Taux sortant'!$I$9:$S$167,COLUMN(),0),"")</f>
        <v>12.61</v>
      </c>
      <c r="E1872" s="2">
        <f>IFERROR(VLOOKUP(Tableau2[[#This Row],[PR]],'Taux sortant'!$I$9:$S$167,COLUMN(),0),"")</f>
        <v>9.7200000000000006</v>
      </c>
      <c r="F1872" s="2">
        <f>IFERROR(VLOOKUP(Tableau2[[#This Row],[PR]],'Taux sortant'!$I$9:$S$167,COLUMN(),0),"")</f>
        <v>8.27</v>
      </c>
      <c r="G1872" s="2">
        <f>IFERROR(VLOOKUP(Tableau2[[#This Row],[PR]],'Taux sortant'!$I$9:$S$167,COLUMN(),0),"")</f>
        <v>7.1</v>
      </c>
      <c r="H1872" s="2">
        <f>IFERROR(VLOOKUP(Tableau2[[#This Row],[PR]],'Taux sortant'!$I$9:$S$167,COLUMN(),0),"")</f>
        <v>6.12</v>
      </c>
      <c r="I1872" s="2">
        <f>IFERROR(VLOOKUP(Tableau2[[#This Row],[PR]],'Taux sortant'!$I$9:$S$167,COLUMN(),0),"")</f>
        <v>5.33</v>
      </c>
      <c r="J1872" s="2">
        <f>IFERROR(VLOOKUP(Tableau2[[#This Row],[PR]],'Taux sortant'!$I$9:$S$167,COLUMN(),0),"")</f>
        <v>0</v>
      </c>
      <c r="K1872" s="2">
        <f>IFERROR(VLOOKUP(Tableau2[[#This Row],[PR]],'Taux sortant'!$I$9:$S$167,COLUMN(),0),"")</f>
        <v>0</v>
      </c>
      <c r="L1872" s="2" t="str">
        <f>IFERROR(VLOOKUP(Tableau2[[#This Row],[PR]],'Taux sortant'!$I$9:$S$167,COLUMN(),0),"")</f>
        <v/>
      </c>
    </row>
    <row r="1873" spans="1:12" x14ac:dyDescent="0.3">
      <c r="A1873" s="1" t="s">
        <v>667</v>
      </c>
      <c r="B1873" s="1" t="s">
        <v>73</v>
      </c>
      <c r="C1873" s="2">
        <f>IFERROR(VLOOKUP(Tableau2[[#This Row],[PR]],'Taux sortant'!$I$9:$S$167,COLUMN(),0),"")</f>
        <v>18.93</v>
      </c>
      <c r="D1873" s="2">
        <f>IFERROR(VLOOKUP(Tableau2[[#This Row],[PR]],'Taux sortant'!$I$9:$S$167,COLUMN(),0),"")</f>
        <v>14.7</v>
      </c>
      <c r="E1873" s="2">
        <f>IFERROR(VLOOKUP(Tableau2[[#This Row],[PR]],'Taux sortant'!$I$9:$S$167,COLUMN(),0),"")</f>
        <v>10.55</v>
      </c>
      <c r="F1873" s="2">
        <f>IFERROR(VLOOKUP(Tableau2[[#This Row],[PR]],'Taux sortant'!$I$9:$S$167,COLUMN(),0),"")</f>
        <v>8.69</v>
      </c>
      <c r="G1873" s="2">
        <f>IFERROR(VLOOKUP(Tableau2[[#This Row],[PR]],'Taux sortant'!$I$9:$S$167,COLUMN(),0),"")</f>
        <v>6.98</v>
      </c>
      <c r="H1873" s="2">
        <f>IFERROR(VLOOKUP(Tableau2[[#This Row],[PR]],'Taux sortant'!$I$9:$S$167,COLUMN(),0),"")</f>
        <v>5.4</v>
      </c>
      <c r="I1873" s="2">
        <f>IFERROR(VLOOKUP(Tableau2[[#This Row],[PR]],'Taux sortant'!$I$9:$S$167,COLUMN(),0),"")</f>
        <v>4.87</v>
      </c>
      <c r="J1873" s="2">
        <f>IFERROR(VLOOKUP(Tableau2[[#This Row],[PR]],'Taux sortant'!$I$9:$S$167,COLUMN(),0),"")</f>
        <v>0</v>
      </c>
      <c r="K1873" s="2">
        <f>IFERROR(VLOOKUP(Tableau2[[#This Row],[PR]],'Taux sortant'!$I$9:$S$167,COLUMN(),0),"")</f>
        <v>0</v>
      </c>
      <c r="L1873" s="2" t="str">
        <f>IFERROR(VLOOKUP(Tableau2[[#This Row],[PR]],'Taux sortant'!$I$9:$S$167,COLUMN(),0),"")</f>
        <v/>
      </c>
    </row>
    <row r="1874" spans="1:12" x14ac:dyDescent="0.3">
      <c r="A1874" s="1" t="s">
        <v>4483</v>
      </c>
      <c r="B1874" s="1" t="s">
        <v>4140</v>
      </c>
      <c r="C1874" s="2" t="str">
        <f>IFERROR(VLOOKUP(Tableau2[[#This Row],[PR]],'Taux sortant'!$I$9:$S$167,COLUMN(),0),"")</f>
        <v/>
      </c>
      <c r="D1874" s="2" t="str">
        <f>IFERROR(VLOOKUP(Tableau2[[#This Row],[PR]],'Taux sortant'!$I$9:$S$167,COLUMN(),0),"")</f>
        <v/>
      </c>
      <c r="E1874" s="2" t="str">
        <f>IFERROR(VLOOKUP(Tableau2[[#This Row],[PR]],'Taux sortant'!$I$9:$S$167,COLUMN(),0),"")</f>
        <v/>
      </c>
      <c r="F1874" s="2" t="str">
        <f>IFERROR(VLOOKUP(Tableau2[[#This Row],[PR]],'Taux sortant'!$I$9:$S$167,COLUMN(),0),"")</f>
        <v/>
      </c>
      <c r="G1874" s="2" t="str">
        <f>IFERROR(VLOOKUP(Tableau2[[#This Row],[PR]],'Taux sortant'!$I$9:$S$167,COLUMN(),0),"")</f>
        <v/>
      </c>
      <c r="H1874" s="2" t="str">
        <f>IFERROR(VLOOKUP(Tableau2[[#This Row],[PR]],'Taux sortant'!$I$9:$S$167,COLUMN(),0),"")</f>
        <v/>
      </c>
      <c r="I1874" s="2" t="str">
        <f>IFERROR(VLOOKUP(Tableau2[[#This Row],[PR]],'Taux sortant'!$I$9:$S$167,COLUMN(),0),"")</f>
        <v/>
      </c>
      <c r="J1874" s="2" t="str">
        <f>IFERROR(VLOOKUP(Tableau2[[#This Row],[PR]],'Taux sortant'!$I$9:$S$167,COLUMN(),0),"")</f>
        <v/>
      </c>
      <c r="K1874" s="2" t="str">
        <f>IFERROR(VLOOKUP(Tableau2[[#This Row],[PR]],'Taux sortant'!$I$9:$S$167,COLUMN(),0),"")</f>
        <v/>
      </c>
      <c r="L1874" s="2" t="str">
        <f>IFERROR(VLOOKUP(Tableau2[[#This Row],[PR]],'Taux sortant'!$I$9:$S$167,COLUMN(),0),"")</f>
        <v/>
      </c>
    </row>
    <row r="1875" spans="1:12" x14ac:dyDescent="0.3">
      <c r="A1875" s="1" t="s">
        <v>4483</v>
      </c>
      <c r="B1875" s="1" t="s">
        <v>5356</v>
      </c>
      <c r="C1875" s="2">
        <f>IFERROR(VLOOKUP(Tableau2[[#This Row],[PR]],'Taux sortant'!$I$9:$S$167,COLUMN(),0),"")</f>
        <v>14.1</v>
      </c>
      <c r="D1875" s="2">
        <f>IFERROR(VLOOKUP(Tableau2[[#This Row],[PR]],'Taux sortant'!$I$9:$S$167,COLUMN(),0),"")</f>
        <v>12.41</v>
      </c>
      <c r="E1875" s="2">
        <f>IFERROR(VLOOKUP(Tableau2[[#This Row],[PR]],'Taux sortant'!$I$9:$S$167,COLUMN(),0),"")</f>
        <v>9.0299999999999994</v>
      </c>
      <c r="F1875" s="2">
        <f>IFERROR(VLOOKUP(Tableau2[[#This Row],[PR]],'Taux sortant'!$I$9:$S$167,COLUMN(),0),"")</f>
        <v>7.34</v>
      </c>
      <c r="G1875" s="2">
        <f>IFERROR(VLOOKUP(Tableau2[[#This Row],[PR]],'Taux sortant'!$I$9:$S$167,COLUMN(),0),"")</f>
        <v>6.12</v>
      </c>
      <c r="H1875" s="2">
        <f>IFERROR(VLOOKUP(Tableau2[[#This Row],[PR]],'Taux sortant'!$I$9:$S$167,COLUMN(),0),"")</f>
        <v>5.37</v>
      </c>
      <c r="I1875" s="2">
        <f>IFERROR(VLOOKUP(Tableau2[[#This Row],[PR]],'Taux sortant'!$I$9:$S$167,COLUMN(),0),"")</f>
        <v>4.6500000000000004</v>
      </c>
      <c r="J1875" s="2">
        <f>IFERROR(VLOOKUP(Tableau2[[#This Row],[PR]],'Taux sortant'!$I$9:$S$167,COLUMN(),0),"")</f>
        <v>0</v>
      </c>
      <c r="K1875" s="2">
        <f>IFERROR(VLOOKUP(Tableau2[[#This Row],[PR]],'Taux sortant'!$I$9:$S$167,COLUMN(),0),"")</f>
        <v>1585.65</v>
      </c>
      <c r="L1875" s="2" t="str">
        <f>IFERROR(VLOOKUP(Tableau2[[#This Row],[PR]],'Taux sortant'!$I$9:$S$167,COLUMN(),0),"")</f>
        <v/>
      </c>
    </row>
    <row r="1876" spans="1:12" x14ac:dyDescent="0.3">
      <c r="A1876" s="1" t="s">
        <v>6570</v>
      </c>
      <c r="B1876" s="1" t="s">
        <v>6569</v>
      </c>
      <c r="C1876" s="2" t="str">
        <f>IFERROR(VLOOKUP(Tableau2[[#This Row],[PR]],'Taux sortant'!$I$9:$S$167,COLUMN(),0),"")</f>
        <v/>
      </c>
      <c r="D1876" s="2" t="str">
        <f>IFERROR(VLOOKUP(Tableau2[[#This Row],[PR]],'Taux sortant'!$I$9:$S$167,COLUMN(),0),"")</f>
        <v/>
      </c>
      <c r="E1876" s="2" t="str">
        <f>IFERROR(VLOOKUP(Tableau2[[#This Row],[PR]],'Taux sortant'!$I$9:$S$167,COLUMN(),0),"")</f>
        <v/>
      </c>
      <c r="F1876" s="2" t="str">
        <f>IFERROR(VLOOKUP(Tableau2[[#This Row],[PR]],'Taux sortant'!$I$9:$S$167,COLUMN(),0),"")</f>
        <v/>
      </c>
      <c r="G1876" s="2" t="str">
        <f>IFERROR(VLOOKUP(Tableau2[[#This Row],[PR]],'Taux sortant'!$I$9:$S$167,COLUMN(),0),"")</f>
        <v/>
      </c>
      <c r="H1876" s="2" t="str">
        <f>IFERROR(VLOOKUP(Tableau2[[#This Row],[PR]],'Taux sortant'!$I$9:$S$167,COLUMN(),0),"")</f>
        <v/>
      </c>
      <c r="I1876" s="2" t="str">
        <f>IFERROR(VLOOKUP(Tableau2[[#This Row],[PR]],'Taux sortant'!$I$9:$S$167,COLUMN(),0),"")</f>
        <v/>
      </c>
      <c r="J1876" s="2" t="str">
        <f>IFERROR(VLOOKUP(Tableau2[[#This Row],[PR]],'Taux sortant'!$I$9:$S$167,COLUMN(),0),"")</f>
        <v/>
      </c>
      <c r="K1876" s="2" t="str">
        <f>IFERROR(VLOOKUP(Tableau2[[#This Row],[PR]],'Taux sortant'!$I$9:$S$167,COLUMN(),0),"")</f>
        <v/>
      </c>
      <c r="L1876" s="2" t="str">
        <f>IFERROR(VLOOKUP(Tableau2[[#This Row],[PR]],'Taux sortant'!$I$9:$S$167,COLUMN(),0),"")</f>
        <v/>
      </c>
    </row>
    <row r="1877" spans="1:12" x14ac:dyDescent="0.3">
      <c r="A1877" s="1" t="s">
        <v>6119</v>
      </c>
      <c r="B1877" s="1" t="s">
        <v>5815</v>
      </c>
      <c r="C1877" s="2">
        <f>IFERROR(VLOOKUP(Tableau2[[#This Row],[PR]],'Taux sortant'!$I$9:$S$167,COLUMN(),0),"")</f>
        <v>29.89</v>
      </c>
      <c r="D1877" s="2">
        <f>IFERROR(VLOOKUP(Tableau2[[#This Row],[PR]],'Taux sortant'!$I$9:$S$167,COLUMN(),0),"")</f>
        <v>27.05</v>
      </c>
      <c r="E1877" s="2">
        <f>IFERROR(VLOOKUP(Tableau2[[#This Row],[PR]],'Taux sortant'!$I$9:$S$167,COLUMN(),0),"")</f>
        <v>23.76</v>
      </c>
      <c r="F1877" s="2">
        <f>IFERROR(VLOOKUP(Tableau2[[#This Row],[PR]],'Taux sortant'!$I$9:$S$167,COLUMN(),0),"")</f>
        <v>22.11</v>
      </c>
      <c r="G1877" s="2">
        <f>IFERROR(VLOOKUP(Tableau2[[#This Row],[PR]],'Taux sortant'!$I$9:$S$167,COLUMN(),0),"")</f>
        <v>20.05</v>
      </c>
      <c r="H1877" s="2">
        <f>IFERROR(VLOOKUP(Tableau2[[#This Row],[PR]],'Taux sortant'!$I$9:$S$167,COLUMN(),0),"")</f>
        <v>17.09</v>
      </c>
      <c r="I1877" s="2">
        <f>IFERROR(VLOOKUP(Tableau2[[#This Row],[PR]],'Taux sortant'!$I$9:$S$167,COLUMN(),0),"")</f>
        <v>15.56</v>
      </c>
      <c r="J1877" s="2">
        <f>IFERROR(VLOOKUP(Tableau2[[#This Row],[PR]],'Taux sortant'!$I$9:$S$167,COLUMN(),0),"")</f>
        <v>0</v>
      </c>
      <c r="K1877" s="2">
        <f>IFERROR(VLOOKUP(Tableau2[[#This Row],[PR]],'Taux sortant'!$I$9:$S$167,COLUMN(),0),"")</f>
        <v>0</v>
      </c>
      <c r="L1877" s="2" t="str">
        <f>IFERROR(VLOOKUP(Tableau2[[#This Row],[PR]],'Taux sortant'!$I$9:$S$167,COLUMN(),0),"")</f>
        <v/>
      </c>
    </row>
    <row r="1878" spans="1:12" x14ac:dyDescent="0.3">
      <c r="A1878" s="1" t="s">
        <v>670</v>
      </c>
      <c r="B1878" s="1" t="s">
        <v>87</v>
      </c>
      <c r="C1878" s="2">
        <f>IFERROR(VLOOKUP(Tableau2[[#This Row],[PR]],'Taux sortant'!$I$9:$S$167,COLUMN(),0),"")</f>
        <v>18.79</v>
      </c>
      <c r="D1878" s="2">
        <f>IFERROR(VLOOKUP(Tableau2[[#This Row],[PR]],'Taux sortant'!$I$9:$S$167,COLUMN(),0),"")</f>
        <v>15.99</v>
      </c>
      <c r="E1878" s="2">
        <f>IFERROR(VLOOKUP(Tableau2[[#This Row],[PR]],'Taux sortant'!$I$9:$S$167,COLUMN(),0),"")</f>
        <v>12.7</v>
      </c>
      <c r="F1878" s="2">
        <f>IFERROR(VLOOKUP(Tableau2[[#This Row],[PR]],'Taux sortant'!$I$9:$S$167,COLUMN(),0),"")</f>
        <v>11.07</v>
      </c>
      <c r="G1878" s="2">
        <f>IFERROR(VLOOKUP(Tableau2[[#This Row],[PR]],'Taux sortant'!$I$9:$S$167,COLUMN(),0),"")</f>
        <v>9.52</v>
      </c>
      <c r="H1878" s="2">
        <f>IFERROR(VLOOKUP(Tableau2[[#This Row],[PR]],'Taux sortant'!$I$9:$S$167,COLUMN(),0),"")</f>
        <v>8.1</v>
      </c>
      <c r="I1878" s="2">
        <f>IFERROR(VLOOKUP(Tableau2[[#This Row],[PR]],'Taux sortant'!$I$9:$S$167,COLUMN(),0),"")</f>
        <v>6.92</v>
      </c>
      <c r="J1878" s="2">
        <f>IFERROR(VLOOKUP(Tableau2[[#This Row],[PR]],'Taux sortant'!$I$9:$S$167,COLUMN(),0),"")</f>
        <v>0</v>
      </c>
      <c r="K1878" s="2">
        <f>IFERROR(VLOOKUP(Tableau2[[#This Row],[PR]],'Taux sortant'!$I$9:$S$167,COLUMN(),0),"")</f>
        <v>0</v>
      </c>
      <c r="L1878" s="2" t="str">
        <f>IFERROR(VLOOKUP(Tableau2[[#This Row],[PR]],'Taux sortant'!$I$9:$S$167,COLUMN(),0),"")</f>
        <v/>
      </c>
    </row>
    <row r="1879" spans="1:12" x14ac:dyDescent="0.3">
      <c r="A1879" s="1" t="s">
        <v>673</v>
      </c>
      <c r="B1879" s="1" t="s">
        <v>362</v>
      </c>
      <c r="C1879" s="2">
        <f>IFERROR(VLOOKUP(Tableau2[[#This Row],[PR]],'Taux sortant'!$I$9:$S$167,COLUMN(),0),"")</f>
        <v>61.91</v>
      </c>
      <c r="D1879" s="2">
        <f>IFERROR(VLOOKUP(Tableau2[[#This Row],[PR]],'Taux sortant'!$I$9:$S$167,COLUMN(),0),"")</f>
        <v>53.09</v>
      </c>
      <c r="E1879" s="2">
        <f>IFERROR(VLOOKUP(Tableau2[[#This Row],[PR]],'Taux sortant'!$I$9:$S$167,COLUMN(),0),"")</f>
        <v>45.4</v>
      </c>
      <c r="F1879" s="2">
        <f>IFERROR(VLOOKUP(Tableau2[[#This Row],[PR]],'Taux sortant'!$I$9:$S$167,COLUMN(),0),"")</f>
        <v>39.409999999999997</v>
      </c>
      <c r="G1879" s="2">
        <f>IFERROR(VLOOKUP(Tableau2[[#This Row],[PR]],'Taux sortant'!$I$9:$S$167,COLUMN(),0),"")</f>
        <v>28.25</v>
      </c>
      <c r="H1879" s="2">
        <f>IFERROR(VLOOKUP(Tableau2[[#This Row],[PR]],'Taux sortant'!$I$9:$S$167,COLUMN(),0),"")</f>
        <v>20.43</v>
      </c>
      <c r="I1879" s="2">
        <f>IFERROR(VLOOKUP(Tableau2[[#This Row],[PR]],'Taux sortant'!$I$9:$S$167,COLUMN(),0),"")</f>
        <v>19.690000000000001</v>
      </c>
      <c r="J1879" s="2">
        <f>IFERROR(VLOOKUP(Tableau2[[#This Row],[PR]],'Taux sortant'!$I$9:$S$167,COLUMN(),0),"")</f>
        <v>0</v>
      </c>
      <c r="K1879" s="2">
        <f>IFERROR(VLOOKUP(Tableau2[[#This Row],[PR]],'Taux sortant'!$I$9:$S$167,COLUMN(),0),"")</f>
        <v>0</v>
      </c>
      <c r="L1879" s="2" t="str">
        <f>IFERROR(VLOOKUP(Tableau2[[#This Row],[PR]],'Taux sortant'!$I$9:$S$167,COLUMN(),0),"")</f>
        <v/>
      </c>
    </row>
    <row r="1880" spans="1:12" x14ac:dyDescent="0.3">
      <c r="A1880" s="1" t="s">
        <v>676</v>
      </c>
      <c r="B1880" s="1" t="s">
        <v>37</v>
      </c>
      <c r="C1880" s="2">
        <f>IFERROR(VLOOKUP(Tableau2[[#This Row],[PR]],'Taux sortant'!$I$9:$S$167,COLUMN(),0),"")</f>
        <v>25.34</v>
      </c>
      <c r="D1880" s="2">
        <f>IFERROR(VLOOKUP(Tableau2[[#This Row],[PR]],'Taux sortant'!$I$9:$S$167,COLUMN(),0),"")</f>
        <v>21.62</v>
      </c>
      <c r="E1880" s="2">
        <f>IFERROR(VLOOKUP(Tableau2[[#This Row],[PR]],'Taux sortant'!$I$9:$S$167,COLUMN(),0),"")</f>
        <v>15.42</v>
      </c>
      <c r="F1880" s="2">
        <f>IFERROR(VLOOKUP(Tableau2[[#This Row],[PR]],'Taux sortant'!$I$9:$S$167,COLUMN(),0),"")</f>
        <v>12.6</v>
      </c>
      <c r="G1880" s="2">
        <f>IFERROR(VLOOKUP(Tableau2[[#This Row],[PR]],'Taux sortant'!$I$9:$S$167,COLUMN(),0),"")</f>
        <v>9.5500000000000007</v>
      </c>
      <c r="H1880" s="2">
        <f>IFERROR(VLOOKUP(Tableau2[[#This Row],[PR]],'Taux sortant'!$I$9:$S$167,COLUMN(),0),"")</f>
        <v>7.3</v>
      </c>
      <c r="I1880" s="2">
        <f>IFERROR(VLOOKUP(Tableau2[[#This Row],[PR]],'Taux sortant'!$I$9:$S$167,COLUMN(),0),"")</f>
        <v>6.61</v>
      </c>
      <c r="J1880" s="2">
        <f>IFERROR(VLOOKUP(Tableau2[[#This Row],[PR]],'Taux sortant'!$I$9:$S$167,COLUMN(),0),"")</f>
        <v>0</v>
      </c>
      <c r="K1880" s="2">
        <f>IFERROR(VLOOKUP(Tableau2[[#This Row],[PR]],'Taux sortant'!$I$9:$S$167,COLUMN(),0),"")</f>
        <v>0</v>
      </c>
      <c r="L1880" s="2" t="str">
        <f>IFERROR(VLOOKUP(Tableau2[[#This Row],[PR]],'Taux sortant'!$I$9:$S$167,COLUMN(),0),"")</f>
        <v/>
      </c>
    </row>
    <row r="1881" spans="1:12" x14ac:dyDescent="0.3">
      <c r="A1881" s="1" t="s">
        <v>4486</v>
      </c>
      <c r="B1881" s="1" t="s">
        <v>4147</v>
      </c>
      <c r="C1881" s="2">
        <f>IFERROR(VLOOKUP(Tableau2[[#This Row],[PR]],'Taux sortant'!$I$9:$S$167,COLUMN(),0),"")</f>
        <v>16.62</v>
      </c>
      <c r="D1881" s="2">
        <f>IFERROR(VLOOKUP(Tableau2[[#This Row],[PR]],'Taux sortant'!$I$9:$S$167,COLUMN(),0),"")</f>
        <v>14.01</v>
      </c>
      <c r="E1881" s="2">
        <f>IFERROR(VLOOKUP(Tableau2[[#This Row],[PR]],'Taux sortant'!$I$9:$S$167,COLUMN(),0),"")</f>
        <v>10.98</v>
      </c>
      <c r="F1881" s="2">
        <f>IFERROR(VLOOKUP(Tableau2[[#This Row],[PR]],'Taux sortant'!$I$9:$S$167,COLUMN(),0),"")</f>
        <v>9.49</v>
      </c>
      <c r="G1881" s="2">
        <f>IFERROR(VLOOKUP(Tableau2[[#This Row],[PR]],'Taux sortant'!$I$9:$S$167,COLUMN(),0),"")</f>
        <v>8.1199999999999992</v>
      </c>
      <c r="H1881" s="2">
        <f>IFERROR(VLOOKUP(Tableau2[[#This Row],[PR]],'Taux sortant'!$I$9:$S$167,COLUMN(),0),"")</f>
        <v>6.99</v>
      </c>
      <c r="I1881" s="2">
        <f>IFERROR(VLOOKUP(Tableau2[[#This Row],[PR]],'Taux sortant'!$I$9:$S$167,COLUMN(),0),"")</f>
        <v>6.03</v>
      </c>
      <c r="J1881" s="2">
        <f>IFERROR(VLOOKUP(Tableau2[[#This Row],[PR]],'Taux sortant'!$I$9:$S$167,COLUMN(),0),"")</f>
        <v>2466.4499999999998</v>
      </c>
      <c r="K1881" s="2">
        <f>IFERROR(VLOOKUP(Tableau2[[#This Row],[PR]],'Taux sortant'!$I$9:$S$167,COLUMN(),0),"")</f>
        <v>0</v>
      </c>
      <c r="L1881" s="2" t="str">
        <f>IFERROR(VLOOKUP(Tableau2[[#This Row],[PR]],'Taux sortant'!$I$9:$S$167,COLUMN(),0),"")</f>
        <v/>
      </c>
    </row>
    <row r="1882" spans="1:12" x14ac:dyDescent="0.3">
      <c r="A1882" s="1" t="s">
        <v>6121</v>
      </c>
      <c r="B1882" s="1" t="s">
        <v>3761</v>
      </c>
      <c r="C1882" s="2">
        <f>IFERROR(VLOOKUP(Tableau2[[#This Row],[PR]],'Taux sortant'!$I$9:$S$167,COLUMN(),0),"")</f>
        <v>36.270000000000003</v>
      </c>
      <c r="D1882" s="2">
        <f>IFERROR(VLOOKUP(Tableau2[[#This Row],[PR]],'Taux sortant'!$I$9:$S$167,COLUMN(),0),"")</f>
        <v>33.01</v>
      </c>
      <c r="E1882" s="2">
        <f>IFERROR(VLOOKUP(Tableau2[[#This Row],[PR]],'Taux sortant'!$I$9:$S$167,COLUMN(),0),"")</f>
        <v>28.57</v>
      </c>
      <c r="F1882" s="2">
        <f>IFERROR(VLOOKUP(Tableau2[[#This Row],[PR]],'Taux sortant'!$I$9:$S$167,COLUMN(),0),"")</f>
        <v>25.82</v>
      </c>
      <c r="G1882" s="2">
        <f>IFERROR(VLOOKUP(Tableau2[[#This Row],[PR]],'Taux sortant'!$I$9:$S$167,COLUMN(),0),"")</f>
        <v>22.99</v>
      </c>
      <c r="H1882" s="2">
        <f>IFERROR(VLOOKUP(Tableau2[[#This Row],[PR]],'Taux sortant'!$I$9:$S$167,COLUMN(),0),"")</f>
        <v>19.46</v>
      </c>
      <c r="I1882" s="2">
        <f>IFERROR(VLOOKUP(Tableau2[[#This Row],[PR]],'Taux sortant'!$I$9:$S$167,COLUMN(),0),"")</f>
        <v>16.46</v>
      </c>
      <c r="J1882" s="2">
        <f>IFERROR(VLOOKUP(Tableau2[[#This Row],[PR]],'Taux sortant'!$I$9:$S$167,COLUMN(),0),"")</f>
        <v>0</v>
      </c>
      <c r="K1882" s="2">
        <f>IFERROR(VLOOKUP(Tableau2[[#This Row],[PR]],'Taux sortant'!$I$9:$S$167,COLUMN(),0),"")</f>
        <v>0</v>
      </c>
      <c r="L1882" s="2" t="str">
        <f>IFERROR(VLOOKUP(Tableau2[[#This Row],[PR]],'Taux sortant'!$I$9:$S$167,COLUMN(),0),"")</f>
        <v/>
      </c>
    </row>
    <row r="1883" spans="1:12" x14ac:dyDescent="0.3">
      <c r="A1883" s="1" t="s">
        <v>679</v>
      </c>
      <c r="B1883" s="1" t="s">
        <v>92</v>
      </c>
      <c r="C1883" s="2">
        <f>IFERROR(VLOOKUP(Tableau2[[#This Row],[PR]],'Taux sortant'!$I$9:$S$167,COLUMN(),0),"")</f>
        <v>32.090000000000003</v>
      </c>
      <c r="D1883" s="2">
        <f>IFERROR(VLOOKUP(Tableau2[[#This Row],[PR]],'Taux sortant'!$I$9:$S$167,COLUMN(),0),"")</f>
        <v>26.17</v>
      </c>
      <c r="E1883" s="2">
        <f>IFERROR(VLOOKUP(Tableau2[[#This Row],[PR]],'Taux sortant'!$I$9:$S$167,COLUMN(),0),"")</f>
        <v>20.67</v>
      </c>
      <c r="F1883" s="2">
        <f>IFERROR(VLOOKUP(Tableau2[[#This Row],[PR]],'Taux sortant'!$I$9:$S$167,COLUMN(),0),"")</f>
        <v>17.260000000000002</v>
      </c>
      <c r="G1883" s="2">
        <f>IFERROR(VLOOKUP(Tableau2[[#This Row],[PR]],'Taux sortant'!$I$9:$S$167,COLUMN(),0),"")</f>
        <v>12.15</v>
      </c>
      <c r="H1883" s="2">
        <f>IFERROR(VLOOKUP(Tableau2[[#This Row],[PR]],'Taux sortant'!$I$9:$S$167,COLUMN(),0),"")</f>
        <v>7.95</v>
      </c>
      <c r="I1883" s="2">
        <f>IFERROR(VLOOKUP(Tableau2[[#This Row],[PR]],'Taux sortant'!$I$9:$S$167,COLUMN(),0),"")</f>
        <v>7.21</v>
      </c>
      <c r="J1883" s="2">
        <f>IFERROR(VLOOKUP(Tableau2[[#This Row],[PR]],'Taux sortant'!$I$9:$S$167,COLUMN(),0),"")</f>
        <v>0</v>
      </c>
      <c r="K1883" s="2">
        <f>IFERROR(VLOOKUP(Tableau2[[#This Row],[PR]],'Taux sortant'!$I$9:$S$167,COLUMN(),0),"")</f>
        <v>0</v>
      </c>
      <c r="L1883" s="2" t="str">
        <f>IFERROR(VLOOKUP(Tableau2[[#This Row],[PR]],'Taux sortant'!$I$9:$S$167,COLUMN(),0),"")</f>
        <v/>
      </c>
    </row>
    <row r="1884" spans="1:12" x14ac:dyDescent="0.3">
      <c r="A1884" s="1" t="s">
        <v>4489</v>
      </c>
      <c r="B1884" s="1" t="s">
        <v>4147</v>
      </c>
      <c r="C1884" s="2">
        <f>IFERROR(VLOOKUP(Tableau2[[#This Row],[PR]],'Taux sortant'!$I$9:$S$167,COLUMN(),0),"")</f>
        <v>16.62</v>
      </c>
      <c r="D1884" s="2">
        <f>IFERROR(VLOOKUP(Tableau2[[#This Row],[PR]],'Taux sortant'!$I$9:$S$167,COLUMN(),0),"")</f>
        <v>14.01</v>
      </c>
      <c r="E1884" s="2">
        <f>IFERROR(VLOOKUP(Tableau2[[#This Row],[PR]],'Taux sortant'!$I$9:$S$167,COLUMN(),0),"")</f>
        <v>10.98</v>
      </c>
      <c r="F1884" s="2">
        <f>IFERROR(VLOOKUP(Tableau2[[#This Row],[PR]],'Taux sortant'!$I$9:$S$167,COLUMN(),0),"")</f>
        <v>9.49</v>
      </c>
      <c r="G1884" s="2">
        <f>IFERROR(VLOOKUP(Tableau2[[#This Row],[PR]],'Taux sortant'!$I$9:$S$167,COLUMN(),0),"")</f>
        <v>8.1199999999999992</v>
      </c>
      <c r="H1884" s="2">
        <f>IFERROR(VLOOKUP(Tableau2[[#This Row],[PR]],'Taux sortant'!$I$9:$S$167,COLUMN(),0),"")</f>
        <v>6.99</v>
      </c>
      <c r="I1884" s="2">
        <f>IFERROR(VLOOKUP(Tableau2[[#This Row],[PR]],'Taux sortant'!$I$9:$S$167,COLUMN(),0),"")</f>
        <v>6.03</v>
      </c>
      <c r="J1884" s="2">
        <f>IFERROR(VLOOKUP(Tableau2[[#This Row],[PR]],'Taux sortant'!$I$9:$S$167,COLUMN(),0),"")</f>
        <v>2466.4499999999998</v>
      </c>
      <c r="K1884" s="2">
        <f>IFERROR(VLOOKUP(Tableau2[[#This Row],[PR]],'Taux sortant'!$I$9:$S$167,COLUMN(),0),"")</f>
        <v>0</v>
      </c>
      <c r="L1884" s="2" t="str">
        <f>IFERROR(VLOOKUP(Tableau2[[#This Row],[PR]],'Taux sortant'!$I$9:$S$167,COLUMN(),0),"")</f>
        <v/>
      </c>
    </row>
    <row r="1885" spans="1:12" x14ac:dyDescent="0.3">
      <c r="A1885" s="1" t="s">
        <v>6123</v>
      </c>
      <c r="B1885" s="1" t="s">
        <v>5832</v>
      </c>
      <c r="C1885" s="2">
        <f>IFERROR(VLOOKUP(Tableau2[[#This Row],[PR]],'Taux sortant'!$I$9:$S$167,COLUMN(),0),"")</f>
        <v>31.17</v>
      </c>
      <c r="D1885" s="2">
        <f>IFERROR(VLOOKUP(Tableau2[[#This Row],[PR]],'Taux sortant'!$I$9:$S$167,COLUMN(),0),"")</f>
        <v>27.9</v>
      </c>
      <c r="E1885" s="2">
        <f>IFERROR(VLOOKUP(Tableau2[[#This Row],[PR]],'Taux sortant'!$I$9:$S$167,COLUMN(),0),"")</f>
        <v>24.1</v>
      </c>
      <c r="F1885" s="2">
        <f>IFERROR(VLOOKUP(Tableau2[[#This Row],[PR]],'Taux sortant'!$I$9:$S$167,COLUMN(),0),"")</f>
        <v>22.18</v>
      </c>
      <c r="G1885" s="2">
        <f>IFERROR(VLOOKUP(Tableau2[[#This Row],[PR]],'Taux sortant'!$I$9:$S$167,COLUMN(),0),"")</f>
        <v>19.97</v>
      </c>
      <c r="H1885" s="2">
        <f>IFERROR(VLOOKUP(Tableau2[[#This Row],[PR]],'Taux sortant'!$I$9:$S$167,COLUMN(),0),"")</f>
        <v>17.98</v>
      </c>
      <c r="I1885" s="2">
        <f>IFERROR(VLOOKUP(Tableau2[[#This Row],[PR]],'Taux sortant'!$I$9:$S$167,COLUMN(),0),"")</f>
        <v>16.45</v>
      </c>
      <c r="J1885" s="2">
        <f>IFERROR(VLOOKUP(Tableau2[[#This Row],[PR]],'Taux sortant'!$I$9:$S$167,COLUMN(),0),"")</f>
        <v>0</v>
      </c>
      <c r="K1885" s="2">
        <f>IFERROR(VLOOKUP(Tableau2[[#This Row],[PR]],'Taux sortant'!$I$9:$S$167,COLUMN(),0),"")</f>
        <v>0</v>
      </c>
      <c r="L1885" s="2" t="str">
        <f>IFERROR(VLOOKUP(Tableau2[[#This Row],[PR]],'Taux sortant'!$I$9:$S$167,COLUMN(),0),"")</f>
        <v/>
      </c>
    </row>
    <row r="1886" spans="1:12" x14ac:dyDescent="0.3">
      <c r="A1886" s="1" t="s">
        <v>6126</v>
      </c>
      <c r="B1886" s="1" t="s">
        <v>5902</v>
      </c>
      <c r="C1886" s="2">
        <f>IFERROR(VLOOKUP(Tableau2[[#This Row],[PR]],'Taux sortant'!$I$9:$S$167,COLUMN(),0),"")</f>
        <v>36.44</v>
      </c>
      <c r="D1886" s="2">
        <f>IFERROR(VLOOKUP(Tableau2[[#This Row],[PR]],'Taux sortant'!$I$9:$S$167,COLUMN(),0),"")</f>
        <v>33.200000000000003</v>
      </c>
      <c r="E1886" s="2">
        <f>IFERROR(VLOOKUP(Tableau2[[#This Row],[PR]],'Taux sortant'!$I$9:$S$167,COLUMN(),0),"")</f>
        <v>28.06</v>
      </c>
      <c r="F1886" s="2">
        <f>IFERROR(VLOOKUP(Tableau2[[#This Row],[PR]],'Taux sortant'!$I$9:$S$167,COLUMN(),0),"")</f>
        <v>26.17</v>
      </c>
      <c r="G1886" s="2">
        <f>IFERROR(VLOOKUP(Tableau2[[#This Row],[PR]],'Taux sortant'!$I$9:$S$167,COLUMN(),0),"")</f>
        <v>21.8</v>
      </c>
      <c r="H1886" s="2">
        <f>IFERROR(VLOOKUP(Tableau2[[#This Row],[PR]],'Taux sortant'!$I$9:$S$167,COLUMN(),0),"")</f>
        <v>18.88</v>
      </c>
      <c r="I1886" s="2">
        <f>IFERROR(VLOOKUP(Tableau2[[#This Row],[PR]],'Taux sortant'!$I$9:$S$167,COLUMN(),0),"")</f>
        <v>15.7</v>
      </c>
      <c r="J1886" s="2">
        <f>IFERROR(VLOOKUP(Tableau2[[#This Row],[PR]],'Taux sortant'!$I$9:$S$167,COLUMN(),0),"")</f>
        <v>0</v>
      </c>
      <c r="K1886" s="2">
        <f>IFERROR(VLOOKUP(Tableau2[[#This Row],[PR]],'Taux sortant'!$I$9:$S$167,COLUMN(),0),"")</f>
        <v>0</v>
      </c>
      <c r="L1886" s="2" t="str">
        <f>IFERROR(VLOOKUP(Tableau2[[#This Row],[PR]],'Taux sortant'!$I$9:$S$167,COLUMN(),0),"")</f>
        <v/>
      </c>
    </row>
    <row r="1887" spans="1:12" x14ac:dyDescent="0.3">
      <c r="A1887" s="1" t="s">
        <v>4492</v>
      </c>
      <c r="B1887" s="1" t="s">
        <v>4140</v>
      </c>
      <c r="C1887" s="2" t="str">
        <f>IFERROR(VLOOKUP(Tableau2[[#This Row],[PR]],'Taux sortant'!$I$9:$S$167,COLUMN(),0),"")</f>
        <v/>
      </c>
      <c r="D1887" s="2" t="str">
        <f>IFERROR(VLOOKUP(Tableau2[[#This Row],[PR]],'Taux sortant'!$I$9:$S$167,COLUMN(),0),"")</f>
        <v/>
      </c>
      <c r="E1887" s="2" t="str">
        <f>IFERROR(VLOOKUP(Tableau2[[#This Row],[PR]],'Taux sortant'!$I$9:$S$167,COLUMN(),0),"")</f>
        <v/>
      </c>
      <c r="F1887" s="2" t="str">
        <f>IFERROR(VLOOKUP(Tableau2[[#This Row],[PR]],'Taux sortant'!$I$9:$S$167,COLUMN(),0),"")</f>
        <v/>
      </c>
      <c r="G1887" s="2" t="str">
        <f>IFERROR(VLOOKUP(Tableau2[[#This Row],[PR]],'Taux sortant'!$I$9:$S$167,COLUMN(),0),"")</f>
        <v/>
      </c>
      <c r="H1887" s="2" t="str">
        <f>IFERROR(VLOOKUP(Tableau2[[#This Row],[PR]],'Taux sortant'!$I$9:$S$167,COLUMN(),0),"")</f>
        <v/>
      </c>
      <c r="I1887" s="2" t="str">
        <f>IFERROR(VLOOKUP(Tableau2[[#This Row],[PR]],'Taux sortant'!$I$9:$S$167,COLUMN(),0),"")</f>
        <v/>
      </c>
      <c r="J1887" s="2" t="str">
        <f>IFERROR(VLOOKUP(Tableau2[[#This Row],[PR]],'Taux sortant'!$I$9:$S$167,COLUMN(),0),"")</f>
        <v/>
      </c>
      <c r="K1887" s="2" t="str">
        <f>IFERROR(VLOOKUP(Tableau2[[#This Row],[PR]],'Taux sortant'!$I$9:$S$167,COLUMN(),0),"")</f>
        <v/>
      </c>
      <c r="L1887" s="2" t="str">
        <f>IFERROR(VLOOKUP(Tableau2[[#This Row],[PR]],'Taux sortant'!$I$9:$S$167,COLUMN(),0),"")</f>
        <v/>
      </c>
    </row>
    <row r="1888" spans="1:12" x14ac:dyDescent="0.3">
      <c r="A1888" s="1" t="s">
        <v>5514</v>
      </c>
      <c r="B1888" s="1" t="s">
        <v>5362</v>
      </c>
      <c r="C1888" s="2" t="str">
        <f>IFERROR(VLOOKUP(Tableau2[[#This Row],[PR]],'Taux sortant'!$I$9:$S$167,COLUMN(),0),"")</f>
        <v/>
      </c>
      <c r="D1888" s="2" t="str">
        <f>IFERROR(VLOOKUP(Tableau2[[#This Row],[PR]],'Taux sortant'!$I$9:$S$167,COLUMN(),0),"")</f>
        <v/>
      </c>
      <c r="E1888" s="2" t="str">
        <f>IFERROR(VLOOKUP(Tableau2[[#This Row],[PR]],'Taux sortant'!$I$9:$S$167,COLUMN(),0),"")</f>
        <v/>
      </c>
      <c r="F1888" s="2" t="str">
        <f>IFERROR(VLOOKUP(Tableau2[[#This Row],[PR]],'Taux sortant'!$I$9:$S$167,COLUMN(),0),"")</f>
        <v/>
      </c>
      <c r="G1888" s="2" t="str">
        <f>IFERROR(VLOOKUP(Tableau2[[#This Row],[PR]],'Taux sortant'!$I$9:$S$167,COLUMN(),0),"")</f>
        <v/>
      </c>
      <c r="H1888" s="2" t="str">
        <f>IFERROR(VLOOKUP(Tableau2[[#This Row],[PR]],'Taux sortant'!$I$9:$S$167,COLUMN(),0),"")</f>
        <v/>
      </c>
      <c r="I1888" s="2" t="str">
        <f>IFERROR(VLOOKUP(Tableau2[[#This Row],[PR]],'Taux sortant'!$I$9:$S$167,COLUMN(),0),"")</f>
        <v/>
      </c>
      <c r="J1888" s="2" t="str">
        <f>IFERROR(VLOOKUP(Tableau2[[#This Row],[PR]],'Taux sortant'!$I$9:$S$167,COLUMN(),0),"")</f>
        <v/>
      </c>
      <c r="K1888" s="2" t="str">
        <f>IFERROR(VLOOKUP(Tableau2[[#This Row],[PR]],'Taux sortant'!$I$9:$S$167,COLUMN(),0),"")</f>
        <v/>
      </c>
      <c r="L1888" s="2" t="str">
        <f>IFERROR(VLOOKUP(Tableau2[[#This Row],[PR]],'Taux sortant'!$I$9:$S$167,COLUMN(),0),"")</f>
        <v/>
      </c>
    </row>
    <row r="1889" spans="1:12" x14ac:dyDescent="0.3">
      <c r="A1889" s="1" t="s">
        <v>682</v>
      </c>
      <c r="B1889" s="1" t="s">
        <v>159</v>
      </c>
      <c r="C1889" s="2">
        <f>IFERROR(VLOOKUP(Tableau2[[#This Row],[PR]],'Taux sortant'!$I$9:$S$167,COLUMN(),0),"")</f>
        <v>20.05</v>
      </c>
      <c r="D1889" s="2">
        <f>IFERROR(VLOOKUP(Tableau2[[#This Row],[PR]],'Taux sortant'!$I$9:$S$167,COLUMN(),0),"")</f>
        <v>15.11</v>
      </c>
      <c r="E1889" s="2">
        <f>IFERROR(VLOOKUP(Tableau2[[#This Row],[PR]],'Taux sortant'!$I$9:$S$167,COLUMN(),0),"")</f>
        <v>10.84</v>
      </c>
      <c r="F1889" s="2">
        <f>IFERROR(VLOOKUP(Tableau2[[#This Row],[PR]],'Taux sortant'!$I$9:$S$167,COLUMN(),0),"")</f>
        <v>8.73</v>
      </c>
      <c r="G1889" s="2">
        <f>IFERROR(VLOOKUP(Tableau2[[#This Row],[PR]],'Taux sortant'!$I$9:$S$167,COLUMN(),0),"")</f>
        <v>6.21</v>
      </c>
      <c r="H1889" s="2">
        <f>IFERROR(VLOOKUP(Tableau2[[#This Row],[PR]],'Taux sortant'!$I$9:$S$167,COLUMN(),0),"")</f>
        <v>4.4800000000000004</v>
      </c>
      <c r="I1889" s="2">
        <f>IFERROR(VLOOKUP(Tableau2[[#This Row],[PR]],'Taux sortant'!$I$9:$S$167,COLUMN(),0),"")</f>
        <v>3.71</v>
      </c>
      <c r="J1889" s="2">
        <f>IFERROR(VLOOKUP(Tableau2[[#This Row],[PR]],'Taux sortant'!$I$9:$S$167,COLUMN(),0),"")</f>
        <v>0</v>
      </c>
      <c r="K1889" s="2">
        <f>IFERROR(VLOOKUP(Tableau2[[#This Row],[PR]],'Taux sortant'!$I$9:$S$167,COLUMN(),0),"")</f>
        <v>0</v>
      </c>
      <c r="L1889" s="2" t="str">
        <f>IFERROR(VLOOKUP(Tableau2[[#This Row],[PR]],'Taux sortant'!$I$9:$S$167,COLUMN(),0),"")</f>
        <v/>
      </c>
    </row>
    <row r="1890" spans="1:12" x14ac:dyDescent="0.3">
      <c r="A1890" s="1" t="s">
        <v>682</v>
      </c>
      <c r="B1890" s="1" t="s">
        <v>3080</v>
      </c>
      <c r="C1890" s="2">
        <f>IFERROR(VLOOKUP(Tableau2[[#This Row],[PR]],'Taux sortant'!$I$9:$S$167,COLUMN(),0),"")</f>
        <v>14.55</v>
      </c>
      <c r="D1890" s="2">
        <f>IFERROR(VLOOKUP(Tableau2[[#This Row],[PR]],'Taux sortant'!$I$9:$S$167,COLUMN(),0),"")</f>
        <v>12.11</v>
      </c>
      <c r="E1890" s="2">
        <f>IFERROR(VLOOKUP(Tableau2[[#This Row],[PR]],'Taux sortant'!$I$9:$S$167,COLUMN(),0),"")</f>
        <v>9.24</v>
      </c>
      <c r="F1890" s="2">
        <f>IFERROR(VLOOKUP(Tableau2[[#This Row],[PR]],'Taux sortant'!$I$9:$S$167,COLUMN(),0),"")</f>
        <v>7.86</v>
      </c>
      <c r="G1890" s="2">
        <f>IFERROR(VLOOKUP(Tableau2[[#This Row],[PR]],'Taux sortant'!$I$9:$S$167,COLUMN(),0),"")</f>
        <v>6.7</v>
      </c>
      <c r="H1890" s="2">
        <f>IFERROR(VLOOKUP(Tableau2[[#This Row],[PR]],'Taux sortant'!$I$9:$S$167,COLUMN(),0),"")</f>
        <v>5.73</v>
      </c>
      <c r="I1890" s="2">
        <f>IFERROR(VLOOKUP(Tableau2[[#This Row],[PR]],'Taux sortant'!$I$9:$S$167,COLUMN(),0),"")</f>
        <v>4.97</v>
      </c>
      <c r="J1890" s="2">
        <f>IFERROR(VLOOKUP(Tableau2[[#This Row],[PR]],'Taux sortant'!$I$9:$S$167,COLUMN(),0),"")</f>
        <v>0</v>
      </c>
      <c r="K1890" s="2">
        <f>IFERROR(VLOOKUP(Tableau2[[#This Row],[PR]],'Taux sortant'!$I$9:$S$167,COLUMN(),0),"")</f>
        <v>0</v>
      </c>
      <c r="L1890" s="2" t="str">
        <f>IFERROR(VLOOKUP(Tableau2[[#This Row],[PR]],'Taux sortant'!$I$9:$S$167,COLUMN(),0),"")</f>
        <v/>
      </c>
    </row>
    <row r="1891" spans="1:12" x14ac:dyDescent="0.3">
      <c r="A1891" s="1" t="s">
        <v>685</v>
      </c>
      <c r="B1891" s="1" t="s">
        <v>8</v>
      </c>
      <c r="C1891" s="2">
        <f>IFERROR(VLOOKUP(Tableau2[[#This Row],[PR]],'Taux sortant'!$I$9:$S$167,COLUMN(),0),"")</f>
        <v>30.77</v>
      </c>
      <c r="D1891" s="2">
        <f>IFERROR(VLOOKUP(Tableau2[[#This Row],[PR]],'Taux sortant'!$I$9:$S$167,COLUMN(),0),"")</f>
        <v>22.76</v>
      </c>
      <c r="E1891" s="2">
        <f>IFERROR(VLOOKUP(Tableau2[[#This Row],[PR]],'Taux sortant'!$I$9:$S$167,COLUMN(),0),"")</f>
        <v>16.43</v>
      </c>
      <c r="F1891" s="2">
        <f>IFERROR(VLOOKUP(Tableau2[[#This Row],[PR]],'Taux sortant'!$I$9:$S$167,COLUMN(),0),"")</f>
        <v>12.46</v>
      </c>
      <c r="G1891" s="2">
        <f>IFERROR(VLOOKUP(Tableau2[[#This Row],[PR]],'Taux sortant'!$I$9:$S$167,COLUMN(),0),"")</f>
        <v>7.96</v>
      </c>
      <c r="H1891" s="2">
        <f>IFERROR(VLOOKUP(Tableau2[[#This Row],[PR]],'Taux sortant'!$I$9:$S$167,COLUMN(),0),"")</f>
        <v>5.83</v>
      </c>
      <c r="I1891" s="2">
        <f>IFERROR(VLOOKUP(Tableau2[[#This Row],[PR]],'Taux sortant'!$I$9:$S$167,COLUMN(),0),"")</f>
        <v>4.59</v>
      </c>
      <c r="J1891" s="2">
        <f>IFERROR(VLOOKUP(Tableau2[[#This Row],[PR]],'Taux sortant'!$I$9:$S$167,COLUMN(),0),"")</f>
        <v>0</v>
      </c>
      <c r="K1891" s="2">
        <f>IFERROR(VLOOKUP(Tableau2[[#This Row],[PR]],'Taux sortant'!$I$9:$S$167,COLUMN(),0),"")</f>
        <v>0</v>
      </c>
      <c r="L1891" s="2" t="str">
        <f>IFERROR(VLOOKUP(Tableau2[[#This Row],[PR]],'Taux sortant'!$I$9:$S$167,COLUMN(),0),"")</f>
        <v/>
      </c>
    </row>
    <row r="1892" spans="1:12" x14ac:dyDescent="0.3">
      <c r="A1892" s="1" t="s">
        <v>4495</v>
      </c>
      <c r="B1892" s="1" t="s">
        <v>4132</v>
      </c>
      <c r="C1892" s="2">
        <f>IFERROR(VLOOKUP(Tableau2[[#This Row],[PR]],'Taux sortant'!$I$9:$S$167,COLUMN(),0),"")</f>
        <v>20.079999999999998</v>
      </c>
      <c r="D1892" s="2">
        <f>IFERROR(VLOOKUP(Tableau2[[#This Row],[PR]],'Taux sortant'!$I$9:$S$167,COLUMN(),0),"")</f>
        <v>17.18</v>
      </c>
      <c r="E1892" s="2">
        <f>IFERROR(VLOOKUP(Tableau2[[#This Row],[PR]],'Taux sortant'!$I$9:$S$167,COLUMN(),0),"")</f>
        <v>13.8</v>
      </c>
      <c r="F1892" s="2">
        <f>IFERROR(VLOOKUP(Tableau2[[#This Row],[PR]],'Taux sortant'!$I$9:$S$167,COLUMN(),0),"")</f>
        <v>12.12</v>
      </c>
      <c r="G1892" s="2">
        <f>IFERROR(VLOOKUP(Tableau2[[#This Row],[PR]],'Taux sortant'!$I$9:$S$167,COLUMN(),0),"")</f>
        <v>10.5</v>
      </c>
      <c r="H1892" s="2">
        <f>IFERROR(VLOOKUP(Tableau2[[#This Row],[PR]],'Taux sortant'!$I$9:$S$167,COLUMN(),0),"")</f>
        <v>9.0500000000000007</v>
      </c>
      <c r="I1892" s="2">
        <f>IFERROR(VLOOKUP(Tableau2[[#This Row],[PR]],'Taux sortant'!$I$9:$S$167,COLUMN(),0),"")</f>
        <v>7.85</v>
      </c>
      <c r="J1892" s="2">
        <f>IFERROR(VLOOKUP(Tableau2[[#This Row],[PR]],'Taux sortant'!$I$9:$S$167,COLUMN(),0),"")</f>
        <v>0</v>
      </c>
      <c r="K1892" s="2">
        <f>IFERROR(VLOOKUP(Tableau2[[#This Row],[PR]],'Taux sortant'!$I$9:$S$167,COLUMN(),0),"")</f>
        <v>0</v>
      </c>
      <c r="L1892" s="2" t="str">
        <f>IFERROR(VLOOKUP(Tableau2[[#This Row],[PR]],'Taux sortant'!$I$9:$S$167,COLUMN(),0),"")</f>
        <v/>
      </c>
    </row>
    <row r="1893" spans="1:12" x14ac:dyDescent="0.3">
      <c r="A1893" s="1" t="s">
        <v>688</v>
      </c>
      <c r="B1893" s="1" t="s">
        <v>8</v>
      </c>
      <c r="C1893" s="2">
        <f>IFERROR(VLOOKUP(Tableau2[[#This Row],[PR]],'Taux sortant'!$I$9:$S$167,COLUMN(),0),"")</f>
        <v>30.77</v>
      </c>
      <c r="D1893" s="2">
        <f>IFERROR(VLOOKUP(Tableau2[[#This Row],[PR]],'Taux sortant'!$I$9:$S$167,COLUMN(),0),"")</f>
        <v>22.76</v>
      </c>
      <c r="E1893" s="2">
        <f>IFERROR(VLOOKUP(Tableau2[[#This Row],[PR]],'Taux sortant'!$I$9:$S$167,COLUMN(),0),"")</f>
        <v>16.43</v>
      </c>
      <c r="F1893" s="2">
        <f>IFERROR(VLOOKUP(Tableau2[[#This Row],[PR]],'Taux sortant'!$I$9:$S$167,COLUMN(),0),"")</f>
        <v>12.46</v>
      </c>
      <c r="G1893" s="2">
        <f>IFERROR(VLOOKUP(Tableau2[[#This Row],[PR]],'Taux sortant'!$I$9:$S$167,COLUMN(),0),"")</f>
        <v>7.96</v>
      </c>
      <c r="H1893" s="2">
        <f>IFERROR(VLOOKUP(Tableau2[[#This Row],[PR]],'Taux sortant'!$I$9:$S$167,COLUMN(),0),"")</f>
        <v>5.83</v>
      </c>
      <c r="I1893" s="2">
        <f>IFERROR(VLOOKUP(Tableau2[[#This Row],[PR]],'Taux sortant'!$I$9:$S$167,COLUMN(),0),"")</f>
        <v>4.59</v>
      </c>
      <c r="J1893" s="2">
        <f>IFERROR(VLOOKUP(Tableau2[[#This Row],[PR]],'Taux sortant'!$I$9:$S$167,COLUMN(),0),"")</f>
        <v>0</v>
      </c>
      <c r="K1893" s="2">
        <f>IFERROR(VLOOKUP(Tableau2[[#This Row],[PR]],'Taux sortant'!$I$9:$S$167,COLUMN(),0),"")</f>
        <v>0</v>
      </c>
      <c r="L1893" s="2" t="str">
        <f>IFERROR(VLOOKUP(Tableau2[[#This Row],[PR]],'Taux sortant'!$I$9:$S$167,COLUMN(),0),"")</f>
        <v/>
      </c>
    </row>
    <row r="1894" spans="1:12" x14ac:dyDescent="0.3">
      <c r="A1894" s="1" t="s">
        <v>688</v>
      </c>
      <c r="B1894" s="1" t="s">
        <v>3105</v>
      </c>
      <c r="C1894" s="2">
        <f>IFERROR(VLOOKUP(Tableau2[[#This Row],[PR]],'Taux sortant'!$I$9:$S$167,COLUMN(),0),"")</f>
        <v>12.93</v>
      </c>
      <c r="D1894" s="2">
        <f>IFERROR(VLOOKUP(Tableau2[[#This Row],[PR]],'Taux sortant'!$I$9:$S$167,COLUMN(),0),"")</f>
        <v>10.59</v>
      </c>
      <c r="E1894" s="2">
        <f>IFERROR(VLOOKUP(Tableau2[[#This Row],[PR]],'Taux sortant'!$I$9:$S$167,COLUMN(),0),"")</f>
        <v>7.91</v>
      </c>
      <c r="F1894" s="2">
        <f>IFERROR(VLOOKUP(Tableau2[[#This Row],[PR]],'Taux sortant'!$I$9:$S$167,COLUMN(),0),"")</f>
        <v>6.66</v>
      </c>
      <c r="G1894" s="2">
        <f>IFERROR(VLOOKUP(Tableau2[[#This Row],[PR]],'Taux sortant'!$I$9:$S$167,COLUMN(),0),"")</f>
        <v>5.64</v>
      </c>
      <c r="H1894" s="2">
        <f>IFERROR(VLOOKUP(Tableau2[[#This Row],[PR]],'Taux sortant'!$I$9:$S$167,COLUMN(),0),"")</f>
        <v>4.78</v>
      </c>
      <c r="I1894" s="2">
        <f>IFERROR(VLOOKUP(Tableau2[[#This Row],[PR]],'Taux sortant'!$I$9:$S$167,COLUMN(),0),"")</f>
        <v>4.1500000000000004</v>
      </c>
      <c r="J1894" s="2">
        <f>IFERROR(VLOOKUP(Tableau2[[#This Row],[PR]],'Taux sortant'!$I$9:$S$167,COLUMN(),0),"")</f>
        <v>0</v>
      </c>
      <c r="K1894" s="2">
        <f>IFERROR(VLOOKUP(Tableau2[[#This Row],[PR]],'Taux sortant'!$I$9:$S$167,COLUMN(),0),"")</f>
        <v>0</v>
      </c>
      <c r="L1894" s="2" t="str">
        <f>IFERROR(VLOOKUP(Tableau2[[#This Row],[PR]],'Taux sortant'!$I$9:$S$167,COLUMN(),0),"")</f>
        <v/>
      </c>
    </row>
    <row r="1895" spans="1:12" x14ac:dyDescent="0.3">
      <c r="A1895" s="1" t="s">
        <v>1711</v>
      </c>
      <c r="B1895" s="1" t="s">
        <v>1576</v>
      </c>
      <c r="C1895" s="2">
        <f>IFERROR(VLOOKUP(Tableau2[[#This Row],[PR]],'Taux sortant'!$I$9:$S$167,COLUMN(),0),"")</f>
        <v>20.7</v>
      </c>
      <c r="D1895" s="2">
        <f>IFERROR(VLOOKUP(Tableau2[[#This Row],[PR]],'Taux sortant'!$I$9:$S$167,COLUMN(),0),"")</f>
        <v>17.239999999999998</v>
      </c>
      <c r="E1895" s="2">
        <f>IFERROR(VLOOKUP(Tableau2[[#This Row],[PR]],'Taux sortant'!$I$9:$S$167,COLUMN(),0),"")</f>
        <v>13.32</v>
      </c>
      <c r="F1895" s="2">
        <f>IFERROR(VLOOKUP(Tableau2[[#This Row],[PR]],'Taux sortant'!$I$9:$S$167,COLUMN(),0),"")</f>
        <v>9.61</v>
      </c>
      <c r="G1895" s="2">
        <f>IFERROR(VLOOKUP(Tableau2[[#This Row],[PR]],'Taux sortant'!$I$9:$S$167,COLUMN(),0),"")</f>
        <v>6.81</v>
      </c>
      <c r="H1895" s="2">
        <f>IFERROR(VLOOKUP(Tableau2[[#This Row],[PR]],'Taux sortant'!$I$9:$S$167,COLUMN(),0),"")</f>
        <v>4.78</v>
      </c>
      <c r="I1895" s="2">
        <f>IFERROR(VLOOKUP(Tableau2[[#This Row],[PR]],'Taux sortant'!$I$9:$S$167,COLUMN(),0),"")</f>
        <v>3.7</v>
      </c>
      <c r="J1895" s="2">
        <f>IFERROR(VLOOKUP(Tableau2[[#This Row],[PR]],'Taux sortant'!$I$9:$S$167,COLUMN(),0),"")</f>
        <v>0</v>
      </c>
      <c r="K1895" s="2">
        <f>IFERROR(VLOOKUP(Tableau2[[#This Row],[PR]],'Taux sortant'!$I$9:$S$167,COLUMN(),0),"")</f>
        <v>0</v>
      </c>
      <c r="L1895" s="2" t="str">
        <f>IFERROR(VLOOKUP(Tableau2[[#This Row],[PR]],'Taux sortant'!$I$9:$S$167,COLUMN(),0),"")</f>
        <v/>
      </c>
    </row>
    <row r="1896" spans="1:12" x14ac:dyDescent="0.3">
      <c r="A1896" s="1" t="s">
        <v>1714</v>
      </c>
      <c r="B1896" s="1" t="s">
        <v>1676</v>
      </c>
      <c r="C1896" s="2" t="str">
        <f>IFERROR(VLOOKUP(Tableau2[[#This Row],[PR]],'Taux sortant'!$I$9:$S$167,COLUMN(),0),"")</f>
        <v/>
      </c>
      <c r="D1896" s="2" t="str">
        <f>IFERROR(VLOOKUP(Tableau2[[#This Row],[PR]],'Taux sortant'!$I$9:$S$167,COLUMN(),0),"")</f>
        <v/>
      </c>
      <c r="E1896" s="2" t="str">
        <f>IFERROR(VLOOKUP(Tableau2[[#This Row],[PR]],'Taux sortant'!$I$9:$S$167,COLUMN(),0),"")</f>
        <v/>
      </c>
      <c r="F1896" s="2" t="str">
        <f>IFERROR(VLOOKUP(Tableau2[[#This Row],[PR]],'Taux sortant'!$I$9:$S$167,COLUMN(),0),"")</f>
        <v/>
      </c>
      <c r="G1896" s="2" t="str">
        <f>IFERROR(VLOOKUP(Tableau2[[#This Row],[PR]],'Taux sortant'!$I$9:$S$167,COLUMN(),0),"")</f>
        <v/>
      </c>
      <c r="H1896" s="2" t="str">
        <f>IFERROR(VLOOKUP(Tableau2[[#This Row],[PR]],'Taux sortant'!$I$9:$S$167,COLUMN(),0),"")</f>
        <v/>
      </c>
      <c r="I1896" s="2" t="str">
        <f>IFERROR(VLOOKUP(Tableau2[[#This Row],[PR]],'Taux sortant'!$I$9:$S$167,COLUMN(),0),"")</f>
        <v/>
      </c>
      <c r="J1896" s="2" t="str">
        <f>IFERROR(VLOOKUP(Tableau2[[#This Row],[PR]],'Taux sortant'!$I$9:$S$167,COLUMN(),0),"")</f>
        <v/>
      </c>
      <c r="K1896" s="2" t="str">
        <f>IFERROR(VLOOKUP(Tableau2[[#This Row],[PR]],'Taux sortant'!$I$9:$S$167,COLUMN(),0),"")</f>
        <v/>
      </c>
      <c r="L1896" s="2" t="str">
        <f>IFERROR(VLOOKUP(Tableau2[[#This Row],[PR]],'Taux sortant'!$I$9:$S$167,COLUMN(),0),"")</f>
        <v/>
      </c>
    </row>
    <row r="1897" spans="1:12" x14ac:dyDescent="0.3">
      <c r="A1897" s="1" t="s">
        <v>6129</v>
      </c>
      <c r="B1897" s="1" t="s">
        <v>5832</v>
      </c>
      <c r="C1897" s="2">
        <f>IFERROR(VLOOKUP(Tableau2[[#This Row],[PR]],'Taux sortant'!$I$9:$S$167,COLUMN(),0),"")</f>
        <v>31.17</v>
      </c>
      <c r="D1897" s="2">
        <f>IFERROR(VLOOKUP(Tableau2[[#This Row],[PR]],'Taux sortant'!$I$9:$S$167,COLUMN(),0),"")</f>
        <v>27.9</v>
      </c>
      <c r="E1897" s="2">
        <f>IFERROR(VLOOKUP(Tableau2[[#This Row],[PR]],'Taux sortant'!$I$9:$S$167,COLUMN(),0),"")</f>
        <v>24.1</v>
      </c>
      <c r="F1897" s="2">
        <f>IFERROR(VLOOKUP(Tableau2[[#This Row],[PR]],'Taux sortant'!$I$9:$S$167,COLUMN(),0),"")</f>
        <v>22.18</v>
      </c>
      <c r="G1897" s="2">
        <f>IFERROR(VLOOKUP(Tableau2[[#This Row],[PR]],'Taux sortant'!$I$9:$S$167,COLUMN(),0),"")</f>
        <v>19.97</v>
      </c>
      <c r="H1897" s="2">
        <f>IFERROR(VLOOKUP(Tableau2[[#This Row],[PR]],'Taux sortant'!$I$9:$S$167,COLUMN(),0),"")</f>
        <v>17.98</v>
      </c>
      <c r="I1897" s="2">
        <f>IFERROR(VLOOKUP(Tableau2[[#This Row],[PR]],'Taux sortant'!$I$9:$S$167,COLUMN(),0),"")</f>
        <v>16.45</v>
      </c>
      <c r="J1897" s="2">
        <f>IFERROR(VLOOKUP(Tableau2[[#This Row],[PR]],'Taux sortant'!$I$9:$S$167,COLUMN(),0),"")</f>
        <v>0</v>
      </c>
      <c r="K1897" s="2">
        <f>IFERROR(VLOOKUP(Tableau2[[#This Row],[PR]],'Taux sortant'!$I$9:$S$167,COLUMN(),0),"")</f>
        <v>0</v>
      </c>
      <c r="L1897" s="2" t="str">
        <f>IFERROR(VLOOKUP(Tableau2[[#This Row],[PR]],'Taux sortant'!$I$9:$S$167,COLUMN(),0),"")</f>
        <v/>
      </c>
    </row>
    <row r="1898" spans="1:12" x14ac:dyDescent="0.3">
      <c r="A1898" s="1" t="s">
        <v>691</v>
      </c>
      <c r="B1898" s="1" t="s">
        <v>134</v>
      </c>
      <c r="C1898" s="2">
        <f>IFERROR(VLOOKUP(Tableau2[[#This Row],[PR]],'Taux sortant'!$I$9:$S$167,COLUMN(),0),"")</f>
        <v>20.07</v>
      </c>
      <c r="D1898" s="2">
        <f>IFERROR(VLOOKUP(Tableau2[[#This Row],[PR]],'Taux sortant'!$I$9:$S$167,COLUMN(),0),"")</f>
        <v>15.84</v>
      </c>
      <c r="E1898" s="2">
        <f>IFERROR(VLOOKUP(Tableau2[[#This Row],[PR]],'Taux sortant'!$I$9:$S$167,COLUMN(),0),"")</f>
        <v>11.78</v>
      </c>
      <c r="F1898" s="2">
        <f>IFERROR(VLOOKUP(Tableau2[[#This Row],[PR]],'Taux sortant'!$I$9:$S$167,COLUMN(),0),"")</f>
        <v>8.85</v>
      </c>
      <c r="G1898" s="2">
        <f>IFERROR(VLOOKUP(Tableau2[[#This Row],[PR]],'Taux sortant'!$I$9:$S$167,COLUMN(),0),"")</f>
        <v>6.72</v>
      </c>
      <c r="H1898" s="2">
        <f>IFERROR(VLOOKUP(Tableau2[[#This Row],[PR]],'Taux sortant'!$I$9:$S$167,COLUMN(),0),"")</f>
        <v>5.19</v>
      </c>
      <c r="I1898" s="2">
        <f>IFERROR(VLOOKUP(Tableau2[[#This Row],[PR]],'Taux sortant'!$I$9:$S$167,COLUMN(),0),"")</f>
        <v>4.37</v>
      </c>
      <c r="J1898" s="2">
        <f>IFERROR(VLOOKUP(Tableau2[[#This Row],[PR]],'Taux sortant'!$I$9:$S$167,COLUMN(),0),"")</f>
        <v>0</v>
      </c>
      <c r="K1898" s="2">
        <f>IFERROR(VLOOKUP(Tableau2[[#This Row],[PR]],'Taux sortant'!$I$9:$S$167,COLUMN(),0),"")</f>
        <v>0</v>
      </c>
      <c r="L1898" s="2" t="str">
        <f>IFERROR(VLOOKUP(Tableau2[[#This Row],[PR]],'Taux sortant'!$I$9:$S$167,COLUMN(),0),"")</f>
        <v/>
      </c>
    </row>
    <row r="1899" spans="1:12" x14ac:dyDescent="0.3">
      <c r="A1899" s="1" t="s">
        <v>694</v>
      </c>
      <c r="B1899" s="1" t="s">
        <v>5</v>
      </c>
      <c r="C1899" s="2">
        <f>IFERROR(VLOOKUP(Tableau2[[#This Row],[PR]],'Taux sortant'!$I$9:$S$167,COLUMN(),0),"")</f>
        <v>11.64</v>
      </c>
      <c r="D1899" s="2">
        <f>IFERROR(VLOOKUP(Tableau2[[#This Row],[PR]],'Taux sortant'!$I$9:$S$167,COLUMN(),0),"")</f>
        <v>9.2799999999999994</v>
      </c>
      <c r="E1899" s="2">
        <f>IFERROR(VLOOKUP(Tableau2[[#This Row],[PR]],'Taux sortant'!$I$9:$S$167,COLUMN(),0),"")</f>
        <v>6.6</v>
      </c>
      <c r="F1899" s="2">
        <f>IFERROR(VLOOKUP(Tableau2[[#This Row],[PR]],'Taux sortant'!$I$9:$S$167,COLUMN(),0),"")</f>
        <v>5.3</v>
      </c>
      <c r="G1899" s="2">
        <f>IFERROR(VLOOKUP(Tableau2[[#This Row],[PR]],'Taux sortant'!$I$9:$S$167,COLUMN(),0),"")</f>
        <v>4.37</v>
      </c>
      <c r="H1899" s="2">
        <f>IFERROR(VLOOKUP(Tableau2[[#This Row],[PR]],'Taux sortant'!$I$9:$S$167,COLUMN(),0),"")</f>
        <v>3.62</v>
      </c>
      <c r="I1899" s="2">
        <f>IFERROR(VLOOKUP(Tableau2[[#This Row],[PR]],'Taux sortant'!$I$9:$S$167,COLUMN(),0),"")</f>
        <v>3.13</v>
      </c>
      <c r="J1899" s="2">
        <f>IFERROR(VLOOKUP(Tableau2[[#This Row],[PR]],'Taux sortant'!$I$9:$S$167,COLUMN(),0),"")</f>
        <v>0</v>
      </c>
      <c r="K1899" s="2">
        <f>IFERROR(VLOOKUP(Tableau2[[#This Row],[PR]],'Taux sortant'!$I$9:$S$167,COLUMN(),0),"")</f>
        <v>0</v>
      </c>
      <c r="L1899" s="2" t="str">
        <f>IFERROR(VLOOKUP(Tableau2[[#This Row],[PR]],'Taux sortant'!$I$9:$S$167,COLUMN(),0),"")</f>
        <v/>
      </c>
    </row>
    <row r="1900" spans="1:12" x14ac:dyDescent="0.3">
      <c r="A1900" s="1" t="s">
        <v>696</v>
      </c>
      <c r="B1900" s="1" t="s">
        <v>8</v>
      </c>
      <c r="C1900" s="2">
        <f>IFERROR(VLOOKUP(Tableau2[[#This Row],[PR]],'Taux sortant'!$I$9:$S$167,COLUMN(),0),"")</f>
        <v>30.77</v>
      </c>
      <c r="D1900" s="2">
        <f>IFERROR(VLOOKUP(Tableau2[[#This Row],[PR]],'Taux sortant'!$I$9:$S$167,COLUMN(),0),"")</f>
        <v>22.76</v>
      </c>
      <c r="E1900" s="2">
        <f>IFERROR(VLOOKUP(Tableau2[[#This Row],[PR]],'Taux sortant'!$I$9:$S$167,COLUMN(),0),"")</f>
        <v>16.43</v>
      </c>
      <c r="F1900" s="2">
        <f>IFERROR(VLOOKUP(Tableau2[[#This Row],[PR]],'Taux sortant'!$I$9:$S$167,COLUMN(),0),"")</f>
        <v>12.46</v>
      </c>
      <c r="G1900" s="2">
        <f>IFERROR(VLOOKUP(Tableau2[[#This Row],[PR]],'Taux sortant'!$I$9:$S$167,COLUMN(),0),"")</f>
        <v>7.96</v>
      </c>
      <c r="H1900" s="2">
        <f>IFERROR(VLOOKUP(Tableau2[[#This Row],[PR]],'Taux sortant'!$I$9:$S$167,COLUMN(),0),"")</f>
        <v>5.83</v>
      </c>
      <c r="I1900" s="2">
        <f>IFERROR(VLOOKUP(Tableau2[[#This Row],[PR]],'Taux sortant'!$I$9:$S$167,COLUMN(),0),"")</f>
        <v>4.59</v>
      </c>
      <c r="J1900" s="2">
        <f>IFERROR(VLOOKUP(Tableau2[[#This Row],[PR]],'Taux sortant'!$I$9:$S$167,COLUMN(),0),"")</f>
        <v>0</v>
      </c>
      <c r="K1900" s="2">
        <f>IFERROR(VLOOKUP(Tableau2[[#This Row],[PR]],'Taux sortant'!$I$9:$S$167,COLUMN(),0),"")</f>
        <v>0</v>
      </c>
      <c r="L1900" s="2" t="str">
        <f>IFERROR(VLOOKUP(Tableau2[[#This Row],[PR]],'Taux sortant'!$I$9:$S$167,COLUMN(),0),"")</f>
        <v/>
      </c>
    </row>
    <row r="1901" spans="1:12" x14ac:dyDescent="0.3">
      <c r="A1901" s="1" t="s">
        <v>4498</v>
      </c>
      <c r="B1901" s="1" t="s">
        <v>4143</v>
      </c>
      <c r="C1901" s="2" t="str">
        <f>IFERROR(VLOOKUP(Tableau2[[#This Row],[PR]],'Taux sortant'!$I$9:$S$167,COLUMN(),0),"")</f>
        <v/>
      </c>
      <c r="D1901" s="2" t="str">
        <f>IFERROR(VLOOKUP(Tableau2[[#This Row],[PR]],'Taux sortant'!$I$9:$S$167,COLUMN(),0),"")</f>
        <v/>
      </c>
      <c r="E1901" s="2" t="str">
        <f>IFERROR(VLOOKUP(Tableau2[[#This Row],[PR]],'Taux sortant'!$I$9:$S$167,COLUMN(),0),"")</f>
        <v/>
      </c>
      <c r="F1901" s="2" t="str">
        <f>IFERROR(VLOOKUP(Tableau2[[#This Row],[PR]],'Taux sortant'!$I$9:$S$167,COLUMN(),0),"")</f>
        <v/>
      </c>
      <c r="G1901" s="2" t="str">
        <f>IFERROR(VLOOKUP(Tableau2[[#This Row],[PR]],'Taux sortant'!$I$9:$S$167,COLUMN(),0),"")</f>
        <v/>
      </c>
      <c r="H1901" s="2" t="str">
        <f>IFERROR(VLOOKUP(Tableau2[[#This Row],[PR]],'Taux sortant'!$I$9:$S$167,COLUMN(),0),"")</f>
        <v/>
      </c>
      <c r="I1901" s="2" t="str">
        <f>IFERROR(VLOOKUP(Tableau2[[#This Row],[PR]],'Taux sortant'!$I$9:$S$167,COLUMN(),0),"")</f>
        <v/>
      </c>
      <c r="J1901" s="2" t="str">
        <f>IFERROR(VLOOKUP(Tableau2[[#This Row],[PR]],'Taux sortant'!$I$9:$S$167,COLUMN(),0),"")</f>
        <v/>
      </c>
      <c r="K1901" s="2" t="str">
        <f>IFERROR(VLOOKUP(Tableau2[[#This Row],[PR]],'Taux sortant'!$I$9:$S$167,COLUMN(),0),"")</f>
        <v/>
      </c>
      <c r="L1901" s="2" t="str">
        <f>IFERROR(VLOOKUP(Tableau2[[#This Row],[PR]],'Taux sortant'!$I$9:$S$167,COLUMN(),0),"")</f>
        <v/>
      </c>
    </row>
    <row r="1902" spans="1:12" x14ac:dyDescent="0.3">
      <c r="A1902" s="1" t="s">
        <v>5517</v>
      </c>
      <c r="B1902" s="1" t="s">
        <v>5349</v>
      </c>
      <c r="C1902" s="2" t="str">
        <f>IFERROR(VLOOKUP(Tableau2[[#This Row],[PR]],'Taux sortant'!$I$9:$S$167,COLUMN(),0),"")</f>
        <v/>
      </c>
      <c r="D1902" s="2" t="str">
        <f>IFERROR(VLOOKUP(Tableau2[[#This Row],[PR]],'Taux sortant'!$I$9:$S$167,COLUMN(),0),"")</f>
        <v/>
      </c>
      <c r="E1902" s="2" t="str">
        <f>IFERROR(VLOOKUP(Tableau2[[#This Row],[PR]],'Taux sortant'!$I$9:$S$167,COLUMN(),0),"")</f>
        <v/>
      </c>
      <c r="F1902" s="2" t="str">
        <f>IFERROR(VLOOKUP(Tableau2[[#This Row],[PR]],'Taux sortant'!$I$9:$S$167,COLUMN(),0),"")</f>
        <v/>
      </c>
      <c r="G1902" s="2" t="str">
        <f>IFERROR(VLOOKUP(Tableau2[[#This Row],[PR]],'Taux sortant'!$I$9:$S$167,COLUMN(),0),"")</f>
        <v/>
      </c>
      <c r="H1902" s="2" t="str">
        <f>IFERROR(VLOOKUP(Tableau2[[#This Row],[PR]],'Taux sortant'!$I$9:$S$167,COLUMN(),0),"")</f>
        <v/>
      </c>
      <c r="I1902" s="2" t="str">
        <f>IFERROR(VLOOKUP(Tableau2[[#This Row],[PR]],'Taux sortant'!$I$9:$S$167,COLUMN(),0),"")</f>
        <v/>
      </c>
      <c r="J1902" s="2" t="str">
        <f>IFERROR(VLOOKUP(Tableau2[[#This Row],[PR]],'Taux sortant'!$I$9:$S$167,COLUMN(),0),"")</f>
        <v/>
      </c>
      <c r="K1902" s="2" t="str">
        <f>IFERROR(VLOOKUP(Tableau2[[#This Row],[PR]],'Taux sortant'!$I$9:$S$167,COLUMN(),0),"")</f>
        <v/>
      </c>
      <c r="L1902" s="2" t="str">
        <f>IFERROR(VLOOKUP(Tableau2[[#This Row],[PR]],'Taux sortant'!$I$9:$S$167,COLUMN(),0),"")</f>
        <v/>
      </c>
    </row>
    <row r="1903" spans="1:12" x14ac:dyDescent="0.3">
      <c r="A1903" s="1" t="s">
        <v>1717</v>
      </c>
      <c r="B1903" s="1" t="s">
        <v>1535</v>
      </c>
      <c r="C1903" s="2">
        <f>IFERROR(VLOOKUP(Tableau2[[#This Row],[PR]],'Taux sortant'!$I$9:$S$167,COLUMN(),0),"")</f>
        <v>32.31</v>
      </c>
      <c r="D1903" s="2">
        <f>IFERROR(VLOOKUP(Tableau2[[#This Row],[PR]],'Taux sortant'!$I$9:$S$167,COLUMN(),0),"")</f>
        <v>25.84</v>
      </c>
      <c r="E1903" s="2">
        <f>IFERROR(VLOOKUP(Tableau2[[#This Row],[PR]],'Taux sortant'!$I$9:$S$167,COLUMN(),0),"")</f>
        <v>18.78</v>
      </c>
      <c r="F1903" s="2">
        <f>IFERROR(VLOOKUP(Tableau2[[#This Row],[PR]],'Taux sortant'!$I$9:$S$167,COLUMN(),0),"")</f>
        <v>15.36</v>
      </c>
      <c r="G1903" s="2">
        <f>IFERROR(VLOOKUP(Tableau2[[#This Row],[PR]],'Taux sortant'!$I$9:$S$167,COLUMN(),0),"")</f>
        <v>12.71</v>
      </c>
      <c r="H1903" s="2">
        <f>IFERROR(VLOOKUP(Tableau2[[#This Row],[PR]],'Taux sortant'!$I$9:$S$167,COLUMN(),0),"")</f>
        <v>10.58</v>
      </c>
      <c r="I1903" s="2">
        <f>IFERROR(VLOOKUP(Tableau2[[#This Row],[PR]],'Taux sortant'!$I$9:$S$167,COLUMN(),0),"")</f>
        <v>9.08</v>
      </c>
      <c r="J1903" s="2">
        <f>IFERROR(VLOOKUP(Tableau2[[#This Row],[PR]],'Taux sortant'!$I$9:$S$167,COLUMN(),0),"")</f>
        <v>0</v>
      </c>
      <c r="K1903" s="2">
        <f>IFERROR(VLOOKUP(Tableau2[[#This Row],[PR]],'Taux sortant'!$I$9:$S$167,COLUMN(),0),"")</f>
        <v>0</v>
      </c>
      <c r="L1903" s="2" t="str">
        <f>IFERROR(VLOOKUP(Tableau2[[#This Row],[PR]],'Taux sortant'!$I$9:$S$167,COLUMN(),0),"")</f>
        <v/>
      </c>
    </row>
    <row r="1904" spans="1:12" x14ac:dyDescent="0.3">
      <c r="A1904" s="1" t="s">
        <v>1717</v>
      </c>
      <c r="B1904" s="1" t="s">
        <v>3082</v>
      </c>
      <c r="C1904" s="2">
        <f>IFERROR(VLOOKUP(Tableau2[[#This Row],[PR]],'Taux sortant'!$I$9:$S$167,COLUMN(),0),"")</f>
        <v>15.9</v>
      </c>
      <c r="D1904" s="2">
        <f>IFERROR(VLOOKUP(Tableau2[[#This Row],[PR]],'Taux sortant'!$I$9:$S$167,COLUMN(),0),"")</f>
        <v>13.36</v>
      </c>
      <c r="E1904" s="2">
        <f>IFERROR(VLOOKUP(Tableau2[[#This Row],[PR]],'Taux sortant'!$I$9:$S$167,COLUMN(),0),"")</f>
        <v>10.43</v>
      </c>
      <c r="F1904" s="2">
        <f>IFERROR(VLOOKUP(Tableau2[[#This Row],[PR]],'Taux sortant'!$I$9:$S$167,COLUMN(),0),"")</f>
        <v>8.9700000000000006</v>
      </c>
      <c r="G1904" s="2">
        <f>IFERROR(VLOOKUP(Tableau2[[#This Row],[PR]],'Taux sortant'!$I$9:$S$167,COLUMN(),0),"")</f>
        <v>7.72</v>
      </c>
      <c r="H1904" s="2">
        <f>IFERROR(VLOOKUP(Tableau2[[#This Row],[PR]],'Taux sortant'!$I$9:$S$167,COLUMN(),0),"")</f>
        <v>6.68</v>
      </c>
      <c r="I1904" s="2">
        <f>IFERROR(VLOOKUP(Tableau2[[#This Row],[PR]],'Taux sortant'!$I$9:$S$167,COLUMN(),0),"")</f>
        <v>5.85</v>
      </c>
      <c r="J1904" s="2">
        <f>IFERROR(VLOOKUP(Tableau2[[#This Row],[PR]],'Taux sortant'!$I$9:$S$167,COLUMN(),0),"")</f>
        <v>0</v>
      </c>
      <c r="K1904" s="2">
        <f>IFERROR(VLOOKUP(Tableau2[[#This Row],[PR]],'Taux sortant'!$I$9:$S$167,COLUMN(),0),"")</f>
        <v>0</v>
      </c>
      <c r="L1904" s="2" t="str">
        <f>IFERROR(VLOOKUP(Tableau2[[#This Row],[PR]],'Taux sortant'!$I$9:$S$167,COLUMN(),0),"")</f>
        <v/>
      </c>
    </row>
    <row r="1905" spans="1:12" x14ac:dyDescent="0.3">
      <c r="A1905" s="1" t="s">
        <v>4500</v>
      </c>
      <c r="B1905" s="1" t="s">
        <v>4132</v>
      </c>
      <c r="C1905" s="2">
        <f>IFERROR(VLOOKUP(Tableau2[[#This Row],[PR]],'Taux sortant'!$I$9:$S$167,COLUMN(),0),"")</f>
        <v>20.079999999999998</v>
      </c>
      <c r="D1905" s="2">
        <f>IFERROR(VLOOKUP(Tableau2[[#This Row],[PR]],'Taux sortant'!$I$9:$S$167,COLUMN(),0),"")</f>
        <v>17.18</v>
      </c>
      <c r="E1905" s="2">
        <f>IFERROR(VLOOKUP(Tableau2[[#This Row],[PR]],'Taux sortant'!$I$9:$S$167,COLUMN(),0),"")</f>
        <v>13.8</v>
      </c>
      <c r="F1905" s="2">
        <f>IFERROR(VLOOKUP(Tableau2[[#This Row],[PR]],'Taux sortant'!$I$9:$S$167,COLUMN(),0),"")</f>
        <v>12.12</v>
      </c>
      <c r="G1905" s="2">
        <f>IFERROR(VLOOKUP(Tableau2[[#This Row],[PR]],'Taux sortant'!$I$9:$S$167,COLUMN(),0),"")</f>
        <v>10.5</v>
      </c>
      <c r="H1905" s="2">
        <f>IFERROR(VLOOKUP(Tableau2[[#This Row],[PR]],'Taux sortant'!$I$9:$S$167,COLUMN(),0),"")</f>
        <v>9.0500000000000007</v>
      </c>
      <c r="I1905" s="2">
        <f>IFERROR(VLOOKUP(Tableau2[[#This Row],[PR]],'Taux sortant'!$I$9:$S$167,COLUMN(),0),"")</f>
        <v>7.85</v>
      </c>
      <c r="J1905" s="2">
        <f>IFERROR(VLOOKUP(Tableau2[[#This Row],[PR]],'Taux sortant'!$I$9:$S$167,COLUMN(),0),"")</f>
        <v>0</v>
      </c>
      <c r="K1905" s="2">
        <f>IFERROR(VLOOKUP(Tableau2[[#This Row],[PR]],'Taux sortant'!$I$9:$S$167,COLUMN(),0),"")</f>
        <v>0</v>
      </c>
      <c r="L1905" s="2" t="str">
        <f>IFERROR(VLOOKUP(Tableau2[[#This Row],[PR]],'Taux sortant'!$I$9:$S$167,COLUMN(),0),"")</f>
        <v/>
      </c>
    </row>
    <row r="1906" spans="1:12" x14ac:dyDescent="0.3">
      <c r="A1906" s="1" t="s">
        <v>699</v>
      </c>
      <c r="B1906" s="1" t="s">
        <v>90</v>
      </c>
      <c r="C1906" s="2">
        <f>IFERROR(VLOOKUP(Tableau2[[#This Row],[PR]],'Taux sortant'!$I$9:$S$167,COLUMN(),0),"")</f>
        <v>32.090000000000003</v>
      </c>
      <c r="D1906" s="2">
        <f>IFERROR(VLOOKUP(Tableau2[[#This Row],[PR]],'Taux sortant'!$I$9:$S$167,COLUMN(),0),"")</f>
        <v>26.17</v>
      </c>
      <c r="E1906" s="2">
        <f>IFERROR(VLOOKUP(Tableau2[[#This Row],[PR]],'Taux sortant'!$I$9:$S$167,COLUMN(),0),"")</f>
        <v>20.67</v>
      </c>
      <c r="F1906" s="2">
        <f>IFERROR(VLOOKUP(Tableau2[[#This Row],[PR]],'Taux sortant'!$I$9:$S$167,COLUMN(),0),"")</f>
        <v>17.260000000000002</v>
      </c>
      <c r="G1906" s="2">
        <f>IFERROR(VLOOKUP(Tableau2[[#This Row],[PR]],'Taux sortant'!$I$9:$S$167,COLUMN(),0),"")</f>
        <v>12.15</v>
      </c>
      <c r="H1906" s="2">
        <f>IFERROR(VLOOKUP(Tableau2[[#This Row],[PR]],'Taux sortant'!$I$9:$S$167,COLUMN(),0),"")</f>
        <v>7.95</v>
      </c>
      <c r="I1906" s="2">
        <f>IFERROR(VLOOKUP(Tableau2[[#This Row],[PR]],'Taux sortant'!$I$9:$S$167,COLUMN(),0),"")</f>
        <v>7.21</v>
      </c>
      <c r="J1906" s="2">
        <f>IFERROR(VLOOKUP(Tableau2[[#This Row],[PR]],'Taux sortant'!$I$9:$S$167,COLUMN(),0),"")</f>
        <v>0</v>
      </c>
      <c r="K1906" s="2">
        <f>IFERROR(VLOOKUP(Tableau2[[#This Row],[PR]],'Taux sortant'!$I$9:$S$167,COLUMN(),0),"")</f>
        <v>0</v>
      </c>
      <c r="L1906" s="2" t="str">
        <f>IFERROR(VLOOKUP(Tableau2[[#This Row],[PR]],'Taux sortant'!$I$9:$S$167,COLUMN(),0),"")</f>
        <v/>
      </c>
    </row>
    <row r="1907" spans="1:12" x14ac:dyDescent="0.3">
      <c r="A1907" s="1" t="s">
        <v>1720</v>
      </c>
      <c r="B1907" s="1" t="s">
        <v>1721</v>
      </c>
      <c r="C1907" s="2">
        <f>IFERROR(VLOOKUP(Tableau2[[#This Row],[PR]],'Taux sortant'!$I$9:$S$167,COLUMN(),0),"")</f>
        <v>17.96</v>
      </c>
      <c r="D1907" s="2">
        <f>IFERROR(VLOOKUP(Tableau2[[#This Row],[PR]],'Taux sortant'!$I$9:$S$167,COLUMN(),0),"")</f>
        <v>14.35</v>
      </c>
      <c r="E1907" s="2">
        <f>IFERROR(VLOOKUP(Tableau2[[#This Row],[PR]],'Taux sortant'!$I$9:$S$167,COLUMN(),0),"")</f>
        <v>9.93</v>
      </c>
      <c r="F1907" s="2">
        <f>IFERROR(VLOOKUP(Tableau2[[#This Row],[PR]],'Taux sortant'!$I$9:$S$167,COLUMN(),0),"")</f>
        <v>7.19</v>
      </c>
      <c r="G1907" s="2">
        <f>IFERROR(VLOOKUP(Tableau2[[#This Row],[PR]],'Taux sortant'!$I$9:$S$167,COLUMN(),0),"")</f>
        <v>5.49</v>
      </c>
      <c r="H1907" s="2">
        <f>IFERROR(VLOOKUP(Tableau2[[#This Row],[PR]],'Taux sortant'!$I$9:$S$167,COLUMN(),0),"")</f>
        <v>4.4400000000000004</v>
      </c>
      <c r="I1907" s="2">
        <f>IFERROR(VLOOKUP(Tableau2[[#This Row],[PR]],'Taux sortant'!$I$9:$S$167,COLUMN(),0),"")</f>
        <v>3.84</v>
      </c>
      <c r="J1907" s="2">
        <f>IFERROR(VLOOKUP(Tableau2[[#This Row],[PR]],'Taux sortant'!$I$9:$S$167,COLUMN(),0),"")</f>
        <v>0</v>
      </c>
      <c r="K1907" s="2">
        <f>IFERROR(VLOOKUP(Tableau2[[#This Row],[PR]],'Taux sortant'!$I$9:$S$167,COLUMN(),0),"")</f>
        <v>0</v>
      </c>
      <c r="L1907" s="2" t="str">
        <f>IFERROR(VLOOKUP(Tableau2[[#This Row],[PR]],'Taux sortant'!$I$9:$S$167,COLUMN(),0),"")</f>
        <v/>
      </c>
    </row>
    <row r="1908" spans="1:12" x14ac:dyDescent="0.3">
      <c r="A1908" s="1" t="s">
        <v>6645</v>
      </c>
      <c r="B1908" s="1" t="s">
        <v>6646</v>
      </c>
      <c r="C1908" s="2">
        <f>IFERROR(VLOOKUP(Tableau2[[#This Row],[PR]],'Taux sortant'!$I$9:$S$167,COLUMN(),0),"")</f>
        <v>9.59</v>
      </c>
      <c r="D1908" s="2">
        <f>IFERROR(VLOOKUP(Tableau2[[#This Row],[PR]],'Taux sortant'!$I$9:$S$167,COLUMN(),0),"")</f>
        <v>7.53</v>
      </c>
      <c r="E1908" s="2">
        <f>IFERROR(VLOOKUP(Tableau2[[#This Row],[PR]],'Taux sortant'!$I$9:$S$167,COLUMN(),0),"")</f>
        <v>5.2</v>
      </c>
      <c r="F1908" s="2">
        <f>IFERROR(VLOOKUP(Tableau2[[#This Row],[PR]],'Taux sortant'!$I$9:$S$167,COLUMN(),0),"")</f>
        <v>4.08</v>
      </c>
      <c r="G1908" s="2">
        <f>IFERROR(VLOOKUP(Tableau2[[#This Row],[PR]],'Taux sortant'!$I$9:$S$167,COLUMN(),0),"")</f>
        <v>3.34</v>
      </c>
      <c r="H1908" s="2">
        <f>IFERROR(VLOOKUP(Tableau2[[#This Row],[PR]],'Taux sortant'!$I$9:$S$167,COLUMN(),0),"")</f>
        <v>2.88</v>
      </c>
      <c r="I1908" s="2">
        <f>IFERROR(VLOOKUP(Tableau2[[#This Row],[PR]],'Taux sortant'!$I$9:$S$167,COLUMN(),0),"")</f>
        <v>2.59</v>
      </c>
      <c r="J1908" s="2">
        <f>IFERROR(VLOOKUP(Tableau2[[#This Row],[PR]],'Taux sortant'!$I$9:$S$167,COLUMN(),0),"")</f>
        <v>0</v>
      </c>
      <c r="K1908" s="2">
        <f>IFERROR(VLOOKUP(Tableau2[[#This Row],[PR]],'Taux sortant'!$I$9:$S$167,COLUMN(),0),"")</f>
        <v>0</v>
      </c>
      <c r="L1908" s="2" t="str">
        <f>IFERROR(VLOOKUP(Tableau2[[#This Row],[PR]],'Taux sortant'!$I$9:$S$167,COLUMN(),0),"")</f>
        <v/>
      </c>
    </row>
    <row r="1909" spans="1:12" x14ac:dyDescent="0.3">
      <c r="A1909" s="1" t="s">
        <v>702</v>
      </c>
      <c r="B1909" s="1" t="s">
        <v>87</v>
      </c>
      <c r="C1909" s="2">
        <f>IFERROR(VLOOKUP(Tableau2[[#This Row],[PR]],'Taux sortant'!$I$9:$S$167,COLUMN(),0),"")</f>
        <v>18.79</v>
      </c>
      <c r="D1909" s="2">
        <f>IFERROR(VLOOKUP(Tableau2[[#This Row],[PR]],'Taux sortant'!$I$9:$S$167,COLUMN(),0),"")</f>
        <v>15.99</v>
      </c>
      <c r="E1909" s="2">
        <f>IFERROR(VLOOKUP(Tableau2[[#This Row],[PR]],'Taux sortant'!$I$9:$S$167,COLUMN(),0),"")</f>
        <v>12.7</v>
      </c>
      <c r="F1909" s="2">
        <f>IFERROR(VLOOKUP(Tableau2[[#This Row],[PR]],'Taux sortant'!$I$9:$S$167,COLUMN(),0),"")</f>
        <v>11.07</v>
      </c>
      <c r="G1909" s="2">
        <f>IFERROR(VLOOKUP(Tableau2[[#This Row],[PR]],'Taux sortant'!$I$9:$S$167,COLUMN(),0),"")</f>
        <v>9.52</v>
      </c>
      <c r="H1909" s="2">
        <f>IFERROR(VLOOKUP(Tableau2[[#This Row],[PR]],'Taux sortant'!$I$9:$S$167,COLUMN(),0),"")</f>
        <v>8.1</v>
      </c>
      <c r="I1909" s="2">
        <f>IFERROR(VLOOKUP(Tableau2[[#This Row],[PR]],'Taux sortant'!$I$9:$S$167,COLUMN(),0),"")</f>
        <v>6.92</v>
      </c>
      <c r="J1909" s="2">
        <f>IFERROR(VLOOKUP(Tableau2[[#This Row],[PR]],'Taux sortant'!$I$9:$S$167,COLUMN(),0),"")</f>
        <v>0</v>
      </c>
      <c r="K1909" s="2">
        <f>IFERROR(VLOOKUP(Tableau2[[#This Row],[PR]],'Taux sortant'!$I$9:$S$167,COLUMN(),0),"")</f>
        <v>0</v>
      </c>
      <c r="L1909" s="2" t="str">
        <f>IFERROR(VLOOKUP(Tableau2[[#This Row],[PR]],'Taux sortant'!$I$9:$S$167,COLUMN(),0),"")</f>
        <v/>
      </c>
    </row>
    <row r="1910" spans="1:12" x14ac:dyDescent="0.3">
      <c r="A1910" s="1" t="s">
        <v>705</v>
      </c>
      <c r="B1910" s="1" t="s">
        <v>53</v>
      </c>
      <c r="C1910" s="2">
        <f>IFERROR(VLOOKUP(Tableau2[[#This Row],[PR]],'Taux sortant'!$I$9:$S$167,COLUMN(),0),"")</f>
        <v>28.13</v>
      </c>
      <c r="D1910" s="2">
        <f>IFERROR(VLOOKUP(Tableau2[[#This Row],[PR]],'Taux sortant'!$I$9:$S$167,COLUMN(),0),"")</f>
        <v>22.97</v>
      </c>
      <c r="E1910" s="2">
        <f>IFERROR(VLOOKUP(Tableau2[[#This Row],[PR]],'Taux sortant'!$I$9:$S$167,COLUMN(),0),"")</f>
        <v>17.190000000000001</v>
      </c>
      <c r="F1910" s="2">
        <f>IFERROR(VLOOKUP(Tableau2[[#This Row],[PR]],'Taux sortant'!$I$9:$S$167,COLUMN(),0),"")</f>
        <v>13.88</v>
      </c>
      <c r="G1910" s="2">
        <f>IFERROR(VLOOKUP(Tableau2[[#This Row],[PR]],'Taux sortant'!$I$9:$S$167,COLUMN(),0),"")</f>
        <v>10.89</v>
      </c>
      <c r="H1910" s="2">
        <f>IFERROR(VLOOKUP(Tableau2[[#This Row],[PR]],'Taux sortant'!$I$9:$S$167,COLUMN(),0),"")</f>
        <v>7.86</v>
      </c>
      <c r="I1910" s="2">
        <f>IFERROR(VLOOKUP(Tableau2[[#This Row],[PR]],'Taux sortant'!$I$9:$S$167,COLUMN(),0),"")</f>
        <v>7.14</v>
      </c>
      <c r="J1910" s="2">
        <f>IFERROR(VLOOKUP(Tableau2[[#This Row],[PR]],'Taux sortant'!$I$9:$S$167,COLUMN(),0),"")</f>
        <v>0</v>
      </c>
      <c r="K1910" s="2">
        <f>IFERROR(VLOOKUP(Tableau2[[#This Row],[PR]],'Taux sortant'!$I$9:$S$167,COLUMN(),0),"")</f>
        <v>0</v>
      </c>
      <c r="L1910" s="2" t="str">
        <f>IFERROR(VLOOKUP(Tableau2[[#This Row],[PR]],'Taux sortant'!$I$9:$S$167,COLUMN(),0),"")</f>
        <v/>
      </c>
    </row>
    <row r="1911" spans="1:12" x14ac:dyDescent="0.3">
      <c r="A1911" s="1" t="s">
        <v>1724</v>
      </c>
      <c r="B1911" s="1" t="s">
        <v>1549</v>
      </c>
      <c r="C1911" s="2">
        <f>IFERROR(VLOOKUP(Tableau2[[#This Row],[PR]],'Taux sortant'!$I$9:$S$167,COLUMN(),0),"")</f>
        <v>20.5</v>
      </c>
      <c r="D1911" s="2">
        <f>IFERROR(VLOOKUP(Tableau2[[#This Row],[PR]],'Taux sortant'!$I$9:$S$167,COLUMN(),0),"")</f>
        <v>15.85</v>
      </c>
      <c r="E1911" s="2">
        <f>IFERROR(VLOOKUP(Tableau2[[#This Row],[PR]],'Taux sortant'!$I$9:$S$167,COLUMN(),0),"")</f>
        <v>12.24</v>
      </c>
      <c r="F1911" s="2">
        <f>IFERROR(VLOOKUP(Tableau2[[#This Row],[PR]],'Taux sortant'!$I$9:$S$167,COLUMN(),0),"")</f>
        <v>9.4</v>
      </c>
      <c r="G1911" s="2">
        <f>IFERROR(VLOOKUP(Tableau2[[#This Row],[PR]],'Taux sortant'!$I$9:$S$167,COLUMN(),0),"")</f>
        <v>7.62</v>
      </c>
      <c r="H1911" s="2">
        <f>IFERROR(VLOOKUP(Tableau2[[#This Row],[PR]],'Taux sortant'!$I$9:$S$167,COLUMN(),0),"")</f>
        <v>6.35</v>
      </c>
      <c r="I1911" s="2">
        <f>IFERROR(VLOOKUP(Tableau2[[#This Row],[PR]],'Taux sortant'!$I$9:$S$167,COLUMN(),0),"")</f>
        <v>5.47</v>
      </c>
      <c r="J1911" s="2">
        <f>IFERROR(VLOOKUP(Tableau2[[#This Row],[PR]],'Taux sortant'!$I$9:$S$167,COLUMN(),0),"")</f>
        <v>0</v>
      </c>
      <c r="K1911" s="2">
        <f>IFERROR(VLOOKUP(Tableau2[[#This Row],[PR]],'Taux sortant'!$I$9:$S$167,COLUMN(),0),"")</f>
        <v>0</v>
      </c>
      <c r="L1911" s="2" t="str">
        <f>IFERROR(VLOOKUP(Tableau2[[#This Row],[PR]],'Taux sortant'!$I$9:$S$167,COLUMN(),0),"")</f>
        <v/>
      </c>
    </row>
    <row r="1912" spans="1:12" x14ac:dyDescent="0.3">
      <c r="A1912" s="1" t="s">
        <v>1727</v>
      </c>
      <c r="B1912" s="1" t="s">
        <v>1576</v>
      </c>
      <c r="C1912" s="2">
        <f>IFERROR(VLOOKUP(Tableau2[[#This Row],[PR]],'Taux sortant'!$I$9:$S$167,COLUMN(),0),"")</f>
        <v>20.7</v>
      </c>
      <c r="D1912" s="2">
        <f>IFERROR(VLOOKUP(Tableau2[[#This Row],[PR]],'Taux sortant'!$I$9:$S$167,COLUMN(),0),"")</f>
        <v>17.239999999999998</v>
      </c>
      <c r="E1912" s="2">
        <f>IFERROR(VLOOKUP(Tableau2[[#This Row],[PR]],'Taux sortant'!$I$9:$S$167,COLUMN(),0),"")</f>
        <v>13.32</v>
      </c>
      <c r="F1912" s="2">
        <f>IFERROR(VLOOKUP(Tableau2[[#This Row],[PR]],'Taux sortant'!$I$9:$S$167,COLUMN(),0),"")</f>
        <v>9.61</v>
      </c>
      <c r="G1912" s="2">
        <f>IFERROR(VLOOKUP(Tableau2[[#This Row],[PR]],'Taux sortant'!$I$9:$S$167,COLUMN(),0),"")</f>
        <v>6.81</v>
      </c>
      <c r="H1912" s="2">
        <f>IFERROR(VLOOKUP(Tableau2[[#This Row],[PR]],'Taux sortant'!$I$9:$S$167,COLUMN(),0),"")</f>
        <v>4.78</v>
      </c>
      <c r="I1912" s="2">
        <f>IFERROR(VLOOKUP(Tableau2[[#This Row],[PR]],'Taux sortant'!$I$9:$S$167,COLUMN(),0),"")</f>
        <v>3.7</v>
      </c>
      <c r="J1912" s="2">
        <f>IFERROR(VLOOKUP(Tableau2[[#This Row],[PR]],'Taux sortant'!$I$9:$S$167,COLUMN(),0),"")</f>
        <v>0</v>
      </c>
      <c r="K1912" s="2">
        <f>IFERROR(VLOOKUP(Tableau2[[#This Row],[PR]],'Taux sortant'!$I$9:$S$167,COLUMN(),0),"")</f>
        <v>0</v>
      </c>
      <c r="L1912" s="2" t="str">
        <f>IFERROR(VLOOKUP(Tableau2[[#This Row],[PR]],'Taux sortant'!$I$9:$S$167,COLUMN(),0),"")</f>
        <v/>
      </c>
    </row>
    <row r="1913" spans="1:12" x14ac:dyDescent="0.3">
      <c r="A1913" s="1" t="s">
        <v>6571</v>
      </c>
      <c r="B1913" s="1" t="s">
        <v>6572</v>
      </c>
      <c r="C1913" s="2" t="str">
        <f>IFERROR(VLOOKUP(Tableau2[[#This Row],[PR]],'Taux sortant'!$I$9:$S$167,COLUMN(),0),"")</f>
        <v/>
      </c>
      <c r="D1913" s="2" t="str">
        <f>IFERROR(VLOOKUP(Tableau2[[#This Row],[PR]],'Taux sortant'!$I$9:$S$167,COLUMN(),0),"")</f>
        <v/>
      </c>
      <c r="E1913" s="2" t="str">
        <f>IFERROR(VLOOKUP(Tableau2[[#This Row],[PR]],'Taux sortant'!$I$9:$S$167,COLUMN(),0),"")</f>
        <v/>
      </c>
      <c r="F1913" s="2" t="str">
        <f>IFERROR(VLOOKUP(Tableau2[[#This Row],[PR]],'Taux sortant'!$I$9:$S$167,COLUMN(),0),"")</f>
        <v/>
      </c>
      <c r="G1913" s="2" t="str">
        <f>IFERROR(VLOOKUP(Tableau2[[#This Row],[PR]],'Taux sortant'!$I$9:$S$167,COLUMN(),0),"")</f>
        <v/>
      </c>
      <c r="H1913" s="2" t="str">
        <f>IFERROR(VLOOKUP(Tableau2[[#This Row],[PR]],'Taux sortant'!$I$9:$S$167,COLUMN(),0),"")</f>
        <v/>
      </c>
      <c r="I1913" s="2" t="str">
        <f>IFERROR(VLOOKUP(Tableau2[[#This Row],[PR]],'Taux sortant'!$I$9:$S$167,COLUMN(),0),"")</f>
        <v/>
      </c>
      <c r="J1913" s="2" t="str">
        <f>IFERROR(VLOOKUP(Tableau2[[#This Row],[PR]],'Taux sortant'!$I$9:$S$167,COLUMN(),0),"")</f>
        <v/>
      </c>
      <c r="K1913" s="2" t="str">
        <f>IFERROR(VLOOKUP(Tableau2[[#This Row],[PR]],'Taux sortant'!$I$9:$S$167,COLUMN(),0),"")</f>
        <v/>
      </c>
      <c r="L1913" s="2" t="str">
        <f>IFERROR(VLOOKUP(Tableau2[[#This Row],[PR]],'Taux sortant'!$I$9:$S$167,COLUMN(),0),"")</f>
        <v/>
      </c>
    </row>
    <row r="1914" spans="1:12" x14ac:dyDescent="0.3">
      <c r="A1914" s="1" t="s">
        <v>6573</v>
      </c>
      <c r="B1914" s="1" t="s">
        <v>6574</v>
      </c>
      <c r="C1914" s="2" t="str">
        <f>IFERROR(VLOOKUP(Tableau2[[#This Row],[PR]],'Taux sortant'!$I$9:$S$167,COLUMN(),0),"")</f>
        <v/>
      </c>
      <c r="D1914" s="2" t="str">
        <f>IFERROR(VLOOKUP(Tableau2[[#This Row],[PR]],'Taux sortant'!$I$9:$S$167,COLUMN(),0),"")</f>
        <v/>
      </c>
      <c r="E1914" s="2" t="str">
        <f>IFERROR(VLOOKUP(Tableau2[[#This Row],[PR]],'Taux sortant'!$I$9:$S$167,COLUMN(),0),"")</f>
        <v/>
      </c>
      <c r="F1914" s="2" t="str">
        <f>IFERROR(VLOOKUP(Tableau2[[#This Row],[PR]],'Taux sortant'!$I$9:$S$167,COLUMN(),0),"")</f>
        <v/>
      </c>
      <c r="G1914" s="2" t="str">
        <f>IFERROR(VLOOKUP(Tableau2[[#This Row],[PR]],'Taux sortant'!$I$9:$S$167,COLUMN(),0),"")</f>
        <v/>
      </c>
      <c r="H1914" s="2" t="str">
        <f>IFERROR(VLOOKUP(Tableau2[[#This Row],[PR]],'Taux sortant'!$I$9:$S$167,COLUMN(),0),"")</f>
        <v/>
      </c>
      <c r="I1914" s="2" t="str">
        <f>IFERROR(VLOOKUP(Tableau2[[#This Row],[PR]],'Taux sortant'!$I$9:$S$167,COLUMN(),0),"")</f>
        <v/>
      </c>
      <c r="J1914" s="2" t="str">
        <f>IFERROR(VLOOKUP(Tableau2[[#This Row],[PR]],'Taux sortant'!$I$9:$S$167,COLUMN(),0),"")</f>
        <v/>
      </c>
      <c r="K1914" s="2" t="str">
        <f>IFERROR(VLOOKUP(Tableau2[[#This Row],[PR]],'Taux sortant'!$I$9:$S$167,COLUMN(),0),"")</f>
        <v/>
      </c>
      <c r="L1914" s="2" t="str">
        <f>IFERROR(VLOOKUP(Tableau2[[#This Row],[PR]],'Taux sortant'!$I$9:$S$167,COLUMN(),0),"")</f>
        <v/>
      </c>
    </row>
    <row r="1915" spans="1:12" x14ac:dyDescent="0.3">
      <c r="A1915" s="1" t="s">
        <v>3365</v>
      </c>
      <c r="B1915" s="1" t="s">
        <v>3211</v>
      </c>
      <c r="C1915" s="2">
        <f>IFERROR(VLOOKUP(Tableau2[[#This Row],[PR]],'Taux sortant'!$I$9:$S$167,COLUMN(),0),"")</f>
        <v>13.98</v>
      </c>
      <c r="D1915" s="2">
        <f>IFERROR(VLOOKUP(Tableau2[[#This Row],[PR]],'Taux sortant'!$I$9:$S$167,COLUMN(),0),"")</f>
        <v>11.58</v>
      </c>
      <c r="E1915" s="2">
        <f>IFERROR(VLOOKUP(Tableau2[[#This Row],[PR]],'Taux sortant'!$I$9:$S$167,COLUMN(),0),"")</f>
        <v>8.7799999999999994</v>
      </c>
      <c r="F1915" s="2">
        <f>IFERROR(VLOOKUP(Tableau2[[#This Row],[PR]],'Taux sortant'!$I$9:$S$167,COLUMN(),0),"")</f>
        <v>7.44</v>
      </c>
      <c r="G1915" s="2">
        <f>IFERROR(VLOOKUP(Tableau2[[#This Row],[PR]],'Taux sortant'!$I$9:$S$167,COLUMN(),0),"")</f>
        <v>6.29</v>
      </c>
      <c r="H1915" s="2">
        <f>IFERROR(VLOOKUP(Tableau2[[#This Row],[PR]],'Taux sortant'!$I$9:$S$167,COLUMN(),0),"")</f>
        <v>5.35</v>
      </c>
      <c r="I1915" s="2">
        <f>IFERROR(VLOOKUP(Tableau2[[#This Row],[PR]],'Taux sortant'!$I$9:$S$167,COLUMN(),0),"")</f>
        <v>4.6100000000000003</v>
      </c>
      <c r="J1915" s="2">
        <f>IFERROR(VLOOKUP(Tableau2[[#This Row],[PR]],'Taux sortant'!$I$9:$S$167,COLUMN(),0),"")</f>
        <v>0</v>
      </c>
      <c r="K1915" s="2">
        <f>IFERROR(VLOOKUP(Tableau2[[#This Row],[PR]],'Taux sortant'!$I$9:$S$167,COLUMN(),0),"")</f>
        <v>0</v>
      </c>
      <c r="L1915" s="2" t="str">
        <f>IFERROR(VLOOKUP(Tableau2[[#This Row],[PR]],'Taux sortant'!$I$9:$S$167,COLUMN(),0),"")</f>
        <v/>
      </c>
    </row>
    <row r="1916" spans="1:12" x14ac:dyDescent="0.3">
      <c r="A1916" s="1" t="s">
        <v>4503</v>
      </c>
      <c r="B1916" s="1" t="s">
        <v>4140</v>
      </c>
      <c r="C1916" s="2" t="str">
        <f>IFERROR(VLOOKUP(Tableau2[[#This Row],[PR]],'Taux sortant'!$I$9:$S$167,COLUMN(),0),"")</f>
        <v/>
      </c>
      <c r="D1916" s="2" t="str">
        <f>IFERROR(VLOOKUP(Tableau2[[#This Row],[PR]],'Taux sortant'!$I$9:$S$167,COLUMN(),0),"")</f>
        <v/>
      </c>
      <c r="E1916" s="2" t="str">
        <f>IFERROR(VLOOKUP(Tableau2[[#This Row],[PR]],'Taux sortant'!$I$9:$S$167,COLUMN(),0),"")</f>
        <v/>
      </c>
      <c r="F1916" s="2" t="str">
        <f>IFERROR(VLOOKUP(Tableau2[[#This Row],[PR]],'Taux sortant'!$I$9:$S$167,COLUMN(),0),"")</f>
        <v/>
      </c>
      <c r="G1916" s="2" t="str">
        <f>IFERROR(VLOOKUP(Tableau2[[#This Row],[PR]],'Taux sortant'!$I$9:$S$167,COLUMN(),0),"")</f>
        <v/>
      </c>
      <c r="H1916" s="2" t="str">
        <f>IFERROR(VLOOKUP(Tableau2[[#This Row],[PR]],'Taux sortant'!$I$9:$S$167,COLUMN(),0),"")</f>
        <v/>
      </c>
      <c r="I1916" s="2" t="str">
        <f>IFERROR(VLOOKUP(Tableau2[[#This Row],[PR]],'Taux sortant'!$I$9:$S$167,COLUMN(),0),"")</f>
        <v/>
      </c>
      <c r="J1916" s="2" t="str">
        <f>IFERROR(VLOOKUP(Tableau2[[#This Row],[PR]],'Taux sortant'!$I$9:$S$167,COLUMN(),0),"")</f>
        <v/>
      </c>
      <c r="K1916" s="2" t="str">
        <f>IFERROR(VLOOKUP(Tableau2[[#This Row],[PR]],'Taux sortant'!$I$9:$S$167,COLUMN(),0),"")</f>
        <v/>
      </c>
      <c r="L1916" s="2" t="str">
        <f>IFERROR(VLOOKUP(Tableau2[[#This Row],[PR]],'Taux sortant'!$I$9:$S$167,COLUMN(),0),"")</f>
        <v/>
      </c>
    </row>
    <row r="1917" spans="1:12" x14ac:dyDescent="0.3">
      <c r="A1917" s="1" t="s">
        <v>1730</v>
      </c>
      <c r="B1917" s="1" t="s">
        <v>1676</v>
      </c>
      <c r="C1917" s="2" t="str">
        <f>IFERROR(VLOOKUP(Tableau2[[#This Row],[PR]],'Taux sortant'!$I$9:$S$167,COLUMN(),0),"")</f>
        <v/>
      </c>
      <c r="D1917" s="2" t="str">
        <f>IFERROR(VLOOKUP(Tableau2[[#This Row],[PR]],'Taux sortant'!$I$9:$S$167,COLUMN(),0),"")</f>
        <v/>
      </c>
      <c r="E1917" s="2" t="str">
        <f>IFERROR(VLOOKUP(Tableau2[[#This Row],[PR]],'Taux sortant'!$I$9:$S$167,COLUMN(),0),"")</f>
        <v/>
      </c>
      <c r="F1917" s="2" t="str">
        <f>IFERROR(VLOOKUP(Tableau2[[#This Row],[PR]],'Taux sortant'!$I$9:$S$167,COLUMN(),0),"")</f>
        <v/>
      </c>
      <c r="G1917" s="2" t="str">
        <f>IFERROR(VLOOKUP(Tableau2[[#This Row],[PR]],'Taux sortant'!$I$9:$S$167,COLUMN(),0),"")</f>
        <v/>
      </c>
      <c r="H1917" s="2" t="str">
        <f>IFERROR(VLOOKUP(Tableau2[[#This Row],[PR]],'Taux sortant'!$I$9:$S$167,COLUMN(),0),"")</f>
        <v/>
      </c>
      <c r="I1917" s="2" t="str">
        <f>IFERROR(VLOOKUP(Tableau2[[#This Row],[PR]],'Taux sortant'!$I$9:$S$167,COLUMN(),0),"")</f>
        <v/>
      </c>
      <c r="J1917" s="2" t="str">
        <f>IFERROR(VLOOKUP(Tableau2[[#This Row],[PR]],'Taux sortant'!$I$9:$S$167,COLUMN(),0),"")</f>
        <v/>
      </c>
      <c r="K1917" s="2" t="str">
        <f>IFERROR(VLOOKUP(Tableau2[[#This Row],[PR]],'Taux sortant'!$I$9:$S$167,COLUMN(),0),"")</f>
        <v/>
      </c>
      <c r="L1917" s="2" t="str">
        <f>IFERROR(VLOOKUP(Tableau2[[#This Row],[PR]],'Taux sortant'!$I$9:$S$167,COLUMN(),0),"")</f>
        <v/>
      </c>
    </row>
    <row r="1918" spans="1:12" x14ac:dyDescent="0.3">
      <c r="A1918" s="1" t="s">
        <v>708</v>
      </c>
      <c r="B1918" s="1" t="s">
        <v>69</v>
      </c>
      <c r="C1918" s="2">
        <f>IFERROR(VLOOKUP(Tableau2[[#This Row],[PR]],'Taux sortant'!$I$9:$S$167,COLUMN(),0),"")</f>
        <v>23.78</v>
      </c>
      <c r="D1918" s="2">
        <f>IFERROR(VLOOKUP(Tableau2[[#This Row],[PR]],'Taux sortant'!$I$9:$S$167,COLUMN(),0),"")</f>
        <v>20.58</v>
      </c>
      <c r="E1918" s="2">
        <f>IFERROR(VLOOKUP(Tableau2[[#This Row],[PR]],'Taux sortant'!$I$9:$S$167,COLUMN(),0),"")</f>
        <v>16.13</v>
      </c>
      <c r="F1918" s="2">
        <f>IFERROR(VLOOKUP(Tableau2[[#This Row],[PR]],'Taux sortant'!$I$9:$S$167,COLUMN(),0),"")</f>
        <v>12.62</v>
      </c>
      <c r="G1918" s="2">
        <f>IFERROR(VLOOKUP(Tableau2[[#This Row],[PR]],'Taux sortant'!$I$9:$S$167,COLUMN(),0),"")</f>
        <v>9</v>
      </c>
      <c r="H1918" s="2">
        <f>IFERROR(VLOOKUP(Tableau2[[#This Row],[PR]],'Taux sortant'!$I$9:$S$167,COLUMN(),0),"")</f>
        <v>5.95</v>
      </c>
      <c r="I1918" s="2">
        <f>IFERROR(VLOOKUP(Tableau2[[#This Row],[PR]],'Taux sortant'!$I$9:$S$167,COLUMN(),0),"")</f>
        <v>4.28</v>
      </c>
      <c r="J1918" s="2">
        <f>IFERROR(VLOOKUP(Tableau2[[#This Row],[PR]],'Taux sortant'!$I$9:$S$167,COLUMN(),0),"")</f>
        <v>0</v>
      </c>
      <c r="K1918" s="2">
        <f>IFERROR(VLOOKUP(Tableau2[[#This Row],[PR]],'Taux sortant'!$I$9:$S$167,COLUMN(),0),"")</f>
        <v>0</v>
      </c>
      <c r="L1918" s="2" t="str">
        <f>IFERROR(VLOOKUP(Tableau2[[#This Row],[PR]],'Taux sortant'!$I$9:$S$167,COLUMN(),0),"")</f>
        <v/>
      </c>
    </row>
    <row r="1919" spans="1:12" x14ac:dyDescent="0.3">
      <c r="A1919" s="1" t="s">
        <v>711</v>
      </c>
      <c r="B1919" s="1" t="s">
        <v>15</v>
      </c>
      <c r="C1919" s="2">
        <f>IFERROR(VLOOKUP(Tableau2[[#This Row],[PR]],'Taux sortant'!$I$9:$S$167,COLUMN(),0),"")</f>
        <v>12.05</v>
      </c>
      <c r="D1919" s="2">
        <f>IFERROR(VLOOKUP(Tableau2[[#This Row],[PR]],'Taux sortant'!$I$9:$S$167,COLUMN(),0),"")</f>
        <v>9.57</v>
      </c>
      <c r="E1919" s="2">
        <f>IFERROR(VLOOKUP(Tableau2[[#This Row],[PR]],'Taux sortant'!$I$9:$S$167,COLUMN(),0),"")</f>
        <v>6.79</v>
      </c>
      <c r="F1919" s="2">
        <f>IFERROR(VLOOKUP(Tableau2[[#This Row],[PR]],'Taux sortant'!$I$9:$S$167,COLUMN(),0),"")</f>
        <v>5.47</v>
      </c>
      <c r="G1919" s="2">
        <f>IFERROR(VLOOKUP(Tableau2[[#This Row],[PR]],'Taux sortant'!$I$9:$S$167,COLUMN(),0),"")</f>
        <v>4.49</v>
      </c>
      <c r="H1919" s="2">
        <f>IFERROR(VLOOKUP(Tableau2[[#This Row],[PR]],'Taux sortant'!$I$9:$S$167,COLUMN(),0),"")</f>
        <v>3.66</v>
      </c>
      <c r="I1919" s="2">
        <f>IFERROR(VLOOKUP(Tableau2[[#This Row],[PR]],'Taux sortant'!$I$9:$S$167,COLUMN(),0),"")</f>
        <v>3.12</v>
      </c>
      <c r="J1919" s="2">
        <f>IFERROR(VLOOKUP(Tableau2[[#This Row],[PR]],'Taux sortant'!$I$9:$S$167,COLUMN(),0),"")</f>
        <v>0</v>
      </c>
      <c r="K1919" s="2">
        <f>IFERROR(VLOOKUP(Tableau2[[#This Row],[PR]],'Taux sortant'!$I$9:$S$167,COLUMN(),0),"")</f>
        <v>0</v>
      </c>
      <c r="L1919" s="2" t="str">
        <f>IFERROR(VLOOKUP(Tableau2[[#This Row],[PR]],'Taux sortant'!$I$9:$S$167,COLUMN(),0),"")</f>
        <v/>
      </c>
    </row>
    <row r="1920" spans="1:12" x14ac:dyDescent="0.3">
      <c r="A1920" s="1" t="s">
        <v>4506</v>
      </c>
      <c r="B1920" s="1" t="s">
        <v>2160</v>
      </c>
      <c r="C1920" s="2">
        <f>IFERROR(VLOOKUP(Tableau2[[#This Row],[PR]],'Taux sortant'!$I$9:$S$167,COLUMN(),0),"")</f>
        <v>16.93</v>
      </c>
      <c r="D1920" s="2">
        <f>IFERROR(VLOOKUP(Tableau2[[#This Row],[PR]],'Taux sortant'!$I$9:$S$167,COLUMN(),0),"")</f>
        <v>14.32</v>
      </c>
      <c r="E1920" s="2">
        <f>IFERROR(VLOOKUP(Tableau2[[#This Row],[PR]],'Taux sortant'!$I$9:$S$167,COLUMN(),0),"")</f>
        <v>11.27</v>
      </c>
      <c r="F1920" s="2">
        <f>IFERROR(VLOOKUP(Tableau2[[#This Row],[PR]],'Taux sortant'!$I$9:$S$167,COLUMN(),0),"")</f>
        <v>9.77</v>
      </c>
      <c r="G1920" s="2">
        <f>IFERROR(VLOOKUP(Tableau2[[#This Row],[PR]],'Taux sortant'!$I$9:$S$167,COLUMN(),0),"")</f>
        <v>8.41</v>
      </c>
      <c r="H1920" s="2">
        <f>IFERROR(VLOOKUP(Tableau2[[#This Row],[PR]],'Taux sortant'!$I$9:$S$167,COLUMN(),0),"")</f>
        <v>7.25</v>
      </c>
      <c r="I1920" s="2">
        <f>IFERROR(VLOOKUP(Tableau2[[#This Row],[PR]],'Taux sortant'!$I$9:$S$167,COLUMN(),0),"")</f>
        <v>6.31</v>
      </c>
      <c r="J1920" s="2">
        <f>IFERROR(VLOOKUP(Tableau2[[#This Row],[PR]],'Taux sortant'!$I$9:$S$167,COLUMN(),0),"")</f>
        <v>0</v>
      </c>
      <c r="K1920" s="2">
        <f>IFERROR(VLOOKUP(Tableau2[[#This Row],[PR]],'Taux sortant'!$I$9:$S$167,COLUMN(),0),"")</f>
        <v>0</v>
      </c>
      <c r="L1920" s="2" t="str">
        <f>IFERROR(VLOOKUP(Tableau2[[#This Row],[PR]],'Taux sortant'!$I$9:$S$167,COLUMN(),0),"")</f>
        <v/>
      </c>
    </row>
    <row r="1921" spans="1:12" x14ac:dyDescent="0.3">
      <c r="A1921" s="1" t="s">
        <v>1733</v>
      </c>
      <c r="B1921" s="1" t="s">
        <v>1559</v>
      </c>
      <c r="C1921" s="2">
        <f>IFERROR(VLOOKUP(Tableau2[[#This Row],[PR]],'Taux sortant'!$I$9:$S$167,COLUMN(),0),"")</f>
        <v>30.33</v>
      </c>
      <c r="D1921" s="2">
        <f>IFERROR(VLOOKUP(Tableau2[[#This Row],[PR]],'Taux sortant'!$I$9:$S$167,COLUMN(),0),"")</f>
        <v>27.8</v>
      </c>
      <c r="E1921" s="2">
        <f>IFERROR(VLOOKUP(Tableau2[[#This Row],[PR]],'Taux sortant'!$I$9:$S$167,COLUMN(),0),"")</f>
        <v>20.43</v>
      </c>
      <c r="F1921" s="2">
        <f>IFERROR(VLOOKUP(Tableau2[[#This Row],[PR]],'Taux sortant'!$I$9:$S$167,COLUMN(),0),"")</f>
        <v>15.78</v>
      </c>
      <c r="G1921" s="2">
        <f>IFERROR(VLOOKUP(Tableau2[[#This Row],[PR]],'Taux sortant'!$I$9:$S$167,COLUMN(),0),"")</f>
        <v>11.93</v>
      </c>
      <c r="H1921" s="2">
        <f>IFERROR(VLOOKUP(Tableau2[[#This Row],[PR]],'Taux sortant'!$I$9:$S$167,COLUMN(),0),"")</f>
        <v>7.97</v>
      </c>
      <c r="I1921" s="2">
        <f>IFERROR(VLOOKUP(Tableau2[[#This Row],[PR]],'Taux sortant'!$I$9:$S$167,COLUMN(),0),"")</f>
        <v>7.56</v>
      </c>
      <c r="J1921" s="2">
        <f>IFERROR(VLOOKUP(Tableau2[[#This Row],[PR]],'Taux sortant'!$I$9:$S$167,COLUMN(),0),"")</f>
        <v>0</v>
      </c>
      <c r="K1921" s="2">
        <f>IFERROR(VLOOKUP(Tableau2[[#This Row],[PR]],'Taux sortant'!$I$9:$S$167,COLUMN(),0),"")</f>
        <v>0</v>
      </c>
      <c r="L1921" s="2" t="str">
        <f>IFERROR(VLOOKUP(Tableau2[[#This Row],[PR]],'Taux sortant'!$I$9:$S$167,COLUMN(),0),"")</f>
        <v/>
      </c>
    </row>
    <row r="1922" spans="1:12" x14ac:dyDescent="0.3">
      <c r="A1922" s="1" t="s">
        <v>3367</v>
      </c>
      <c r="B1922" s="1" t="s">
        <v>3080</v>
      </c>
      <c r="C1922" s="2">
        <f>IFERROR(VLOOKUP(Tableau2[[#This Row],[PR]],'Taux sortant'!$I$9:$S$167,COLUMN(),0),"")</f>
        <v>14.55</v>
      </c>
      <c r="D1922" s="2">
        <f>IFERROR(VLOOKUP(Tableau2[[#This Row],[PR]],'Taux sortant'!$I$9:$S$167,COLUMN(),0),"")</f>
        <v>12.11</v>
      </c>
      <c r="E1922" s="2">
        <f>IFERROR(VLOOKUP(Tableau2[[#This Row],[PR]],'Taux sortant'!$I$9:$S$167,COLUMN(),0),"")</f>
        <v>9.24</v>
      </c>
      <c r="F1922" s="2">
        <f>IFERROR(VLOOKUP(Tableau2[[#This Row],[PR]],'Taux sortant'!$I$9:$S$167,COLUMN(),0),"")</f>
        <v>7.86</v>
      </c>
      <c r="G1922" s="2">
        <f>IFERROR(VLOOKUP(Tableau2[[#This Row],[PR]],'Taux sortant'!$I$9:$S$167,COLUMN(),0),"")</f>
        <v>6.7</v>
      </c>
      <c r="H1922" s="2">
        <f>IFERROR(VLOOKUP(Tableau2[[#This Row],[PR]],'Taux sortant'!$I$9:$S$167,COLUMN(),0),"")</f>
        <v>5.73</v>
      </c>
      <c r="I1922" s="2">
        <f>IFERROR(VLOOKUP(Tableau2[[#This Row],[PR]],'Taux sortant'!$I$9:$S$167,COLUMN(),0),"")</f>
        <v>4.97</v>
      </c>
      <c r="J1922" s="2">
        <f>IFERROR(VLOOKUP(Tableau2[[#This Row],[PR]],'Taux sortant'!$I$9:$S$167,COLUMN(),0),"")</f>
        <v>0</v>
      </c>
      <c r="K1922" s="2">
        <f>IFERROR(VLOOKUP(Tableau2[[#This Row],[PR]],'Taux sortant'!$I$9:$S$167,COLUMN(),0),"")</f>
        <v>0</v>
      </c>
      <c r="L1922" s="2" t="str">
        <f>IFERROR(VLOOKUP(Tableau2[[#This Row],[PR]],'Taux sortant'!$I$9:$S$167,COLUMN(),0),"")</f>
        <v/>
      </c>
    </row>
    <row r="1923" spans="1:12" x14ac:dyDescent="0.3">
      <c r="A1923" s="1" t="s">
        <v>3370</v>
      </c>
      <c r="B1923" s="1" t="s">
        <v>3078</v>
      </c>
      <c r="C1923" s="2">
        <f>IFERROR(VLOOKUP(Tableau2[[#This Row],[PR]],'Taux sortant'!$I$9:$S$167,COLUMN(),0),"")</f>
        <v>15.34</v>
      </c>
      <c r="D1923" s="2">
        <f>IFERROR(VLOOKUP(Tableau2[[#This Row],[PR]],'Taux sortant'!$I$9:$S$167,COLUMN(),0),"")</f>
        <v>12.85</v>
      </c>
      <c r="E1923" s="2">
        <f>IFERROR(VLOOKUP(Tableau2[[#This Row],[PR]],'Taux sortant'!$I$9:$S$167,COLUMN(),0),"")</f>
        <v>9.94</v>
      </c>
      <c r="F1923" s="2">
        <f>IFERROR(VLOOKUP(Tableau2[[#This Row],[PR]],'Taux sortant'!$I$9:$S$167,COLUMN(),0),"")</f>
        <v>8.5399999999999991</v>
      </c>
      <c r="G1923" s="2">
        <f>IFERROR(VLOOKUP(Tableau2[[#This Row],[PR]],'Taux sortant'!$I$9:$S$167,COLUMN(),0),"")</f>
        <v>7.34</v>
      </c>
      <c r="H1923" s="2">
        <f>IFERROR(VLOOKUP(Tableau2[[#This Row],[PR]],'Taux sortant'!$I$9:$S$167,COLUMN(),0),"")</f>
        <v>6.29</v>
      </c>
      <c r="I1923" s="2">
        <f>IFERROR(VLOOKUP(Tableau2[[#This Row],[PR]],'Taux sortant'!$I$9:$S$167,COLUMN(),0),"")</f>
        <v>5.49</v>
      </c>
      <c r="J1923" s="2">
        <f>IFERROR(VLOOKUP(Tableau2[[#This Row],[PR]],'Taux sortant'!$I$9:$S$167,COLUMN(),0),"")</f>
        <v>0</v>
      </c>
      <c r="K1923" s="2">
        <f>IFERROR(VLOOKUP(Tableau2[[#This Row],[PR]],'Taux sortant'!$I$9:$S$167,COLUMN(),0),"")</f>
        <v>0</v>
      </c>
      <c r="L1923" s="2" t="str">
        <f>IFERROR(VLOOKUP(Tableau2[[#This Row],[PR]],'Taux sortant'!$I$9:$S$167,COLUMN(),0),"")</f>
        <v/>
      </c>
    </row>
    <row r="1924" spans="1:12" x14ac:dyDescent="0.3">
      <c r="A1924" s="1" t="s">
        <v>4508</v>
      </c>
      <c r="B1924" s="1" t="s">
        <v>4234</v>
      </c>
      <c r="C1924" s="2">
        <f>IFERROR(VLOOKUP(Tableau2[[#This Row],[PR]],'Taux sortant'!$I$9:$S$167,COLUMN(),0),"")</f>
        <v>18.53</v>
      </c>
      <c r="D1924" s="2">
        <f>IFERROR(VLOOKUP(Tableau2[[#This Row],[PR]],'Taux sortant'!$I$9:$S$167,COLUMN(),0),"")</f>
        <v>15.84</v>
      </c>
      <c r="E1924" s="2">
        <f>IFERROR(VLOOKUP(Tableau2[[#This Row],[PR]],'Taux sortant'!$I$9:$S$167,COLUMN(),0),"")</f>
        <v>12.68</v>
      </c>
      <c r="F1924" s="2">
        <f>IFERROR(VLOOKUP(Tableau2[[#This Row],[PR]],'Taux sortant'!$I$9:$S$167,COLUMN(),0),"")</f>
        <v>11.12</v>
      </c>
      <c r="G1924" s="2">
        <f>IFERROR(VLOOKUP(Tableau2[[#This Row],[PR]],'Taux sortant'!$I$9:$S$167,COLUMN(),0),"")</f>
        <v>9.75</v>
      </c>
      <c r="H1924" s="2">
        <f>IFERROR(VLOOKUP(Tableau2[[#This Row],[PR]],'Taux sortant'!$I$9:$S$167,COLUMN(),0),"")</f>
        <v>8.5500000000000007</v>
      </c>
      <c r="I1924" s="2">
        <f>IFERROR(VLOOKUP(Tableau2[[#This Row],[PR]],'Taux sortant'!$I$9:$S$167,COLUMN(),0),"")</f>
        <v>7.57</v>
      </c>
      <c r="J1924" s="2">
        <f>IFERROR(VLOOKUP(Tableau2[[#This Row],[PR]],'Taux sortant'!$I$9:$S$167,COLUMN(),0),"")</f>
        <v>0</v>
      </c>
      <c r="K1924" s="2">
        <f>IFERROR(VLOOKUP(Tableau2[[#This Row],[PR]],'Taux sortant'!$I$9:$S$167,COLUMN(),0),"")</f>
        <v>0</v>
      </c>
      <c r="L1924" s="2" t="str">
        <f>IFERROR(VLOOKUP(Tableau2[[#This Row],[PR]],'Taux sortant'!$I$9:$S$167,COLUMN(),0),"")</f>
        <v/>
      </c>
    </row>
    <row r="1925" spans="1:12" x14ac:dyDescent="0.3">
      <c r="A1925" s="1" t="s">
        <v>714</v>
      </c>
      <c r="B1925" s="1" t="s">
        <v>90</v>
      </c>
      <c r="C1925" s="2">
        <f>IFERROR(VLOOKUP(Tableau2[[#This Row],[PR]],'Taux sortant'!$I$9:$S$167,COLUMN(),0),"")</f>
        <v>32.090000000000003</v>
      </c>
      <c r="D1925" s="2">
        <f>IFERROR(VLOOKUP(Tableau2[[#This Row],[PR]],'Taux sortant'!$I$9:$S$167,COLUMN(),0),"")</f>
        <v>26.17</v>
      </c>
      <c r="E1925" s="2">
        <f>IFERROR(VLOOKUP(Tableau2[[#This Row],[PR]],'Taux sortant'!$I$9:$S$167,COLUMN(),0),"")</f>
        <v>20.67</v>
      </c>
      <c r="F1925" s="2">
        <f>IFERROR(VLOOKUP(Tableau2[[#This Row],[PR]],'Taux sortant'!$I$9:$S$167,COLUMN(),0),"")</f>
        <v>17.260000000000002</v>
      </c>
      <c r="G1925" s="2">
        <f>IFERROR(VLOOKUP(Tableau2[[#This Row],[PR]],'Taux sortant'!$I$9:$S$167,COLUMN(),0),"")</f>
        <v>12.15</v>
      </c>
      <c r="H1925" s="2">
        <f>IFERROR(VLOOKUP(Tableau2[[#This Row],[PR]],'Taux sortant'!$I$9:$S$167,COLUMN(),0),"")</f>
        <v>7.95</v>
      </c>
      <c r="I1925" s="2">
        <f>IFERROR(VLOOKUP(Tableau2[[#This Row],[PR]],'Taux sortant'!$I$9:$S$167,COLUMN(),0),"")</f>
        <v>7.21</v>
      </c>
      <c r="J1925" s="2">
        <f>IFERROR(VLOOKUP(Tableau2[[#This Row],[PR]],'Taux sortant'!$I$9:$S$167,COLUMN(),0),"")</f>
        <v>0</v>
      </c>
      <c r="K1925" s="2">
        <f>IFERROR(VLOOKUP(Tableau2[[#This Row],[PR]],'Taux sortant'!$I$9:$S$167,COLUMN(),0),"")</f>
        <v>0</v>
      </c>
      <c r="L1925" s="2" t="str">
        <f>IFERROR(VLOOKUP(Tableau2[[#This Row],[PR]],'Taux sortant'!$I$9:$S$167,COLUMN(),0),"")</f>
        <v/>
      </c>
    </row>
    <row r="1926" spans="1:12" x14ac:dyDescent="0.3">
      <c r="A1926" s="1" t="s">
        <v>717</v>
      </c>
      <c r="B1926" s="1" t="s">
        <v>109</v>
      </c>
      <c r="C1926" s="2">
        <f>IFERROR(VLOOKUP(Tableau2[[#This Row],[PR]],'Taux sortant'!$I$9:$S$167,COLUMN(),0),"")</f>
        <v>23.78</v>
      </c>
      <c r="D1926" s="2">
        <f>IFERROR(VLOOKUP(Tableau2[[#This Row],[PR]],'Taux sortant'!$I$9:$S$167,COLUMN(),0),"")</f>
        <v>20.58</v>
      </c>
      <c r="E1926" s="2">
        <f>IFERROR(VLOOKUP(Tableau2[[#This Row],[PR]],'Taux sortant'!$I$9:$S$167,COLUMN(),0),"")</f>
        <v>16.13</v>
      </c>
      <c r="F1926" s="2">
        <f>IFERROR(VLOOKUP(Tableau2[[#This Row],[PR]],'Taux sortant'!$I$9:$S$167,COLUMN(),0),"")</f>
        <v>12.62</v>
      </c>
      <c r="G1926" s="2">
        <f>IFERROR(VLOOKUP(Tableau2[[#This Row],[PR]],'Taux sortant'!$I$9:$S$167,COLUMN(),0),"")</f>
        <v>9</v>
      </c>
      <c r="H1926" s="2">
        <f>IFERROR(VLOOKUP(Tableau2[[#This Row],[PR]],'Taux sortant'!$I$9:$S$167,COLUMN(),0),"")</f>
        <v>5.95</v>
      </c>
      <c r="I1926" s="2">
        <f>IFERROR(VLOOKUP(Tableau2[[#This Row],[PR]],'Taux sortant'!$I$9:$S$167,COLUMN(),0),"")</f>
        <v>4.28</v>
      </c>
      <c r="J1926" s="2">
        <f>IFERROR(VLOOKUP(Tableau2[[#This Row],[PR]],'Taux sortant'!$I$9:$S$167,COLUMN(),0),"")</f>
        <v>0</v>
      </c>
      <c r="K1926" s="2">
        <f>IFERROR(VLOOKUP(Tableau2[[#This Row],[PR]],'Taux sortant'!$I$9:$S$167,COLUMN(),0),"")</f>
        <v>0</v>
      </c>
      <c r="L1926" s="2" t="str">
        <f>IFERROR(VLOOKUP(Tableau2[[#This Row],[PR]],'Taux sortant'!$I$9:$S$167,COLUMN(),0),"")</f>
        <v/>
      </c>
    </row>
    <row r="1927" spans="1:12" x14ac:dyDescent="0.3">
      <c r="A1927" s="1" t="s">
        <v>717</v>
      </c>
      <c r="B1927" s="1" t="s">
        <v>3105</v>
      </c>
      <c r="C1927" s="2">
        <f>IFERROR(VLOOKUP(Tableau2[[#This Row],[PR]],'Taux sortant'!$I$9:$S$167,COLUMN(),0),"")</f>
        <v>12.93</v>
      </c>
      <c r="D1927" s="2">
        <f>IFERROR(VLOOKUP(Tableau2[[#This Row],[PR]],'Taux sortant'!$I$9:$S$167,COLUMN(),0),"")</f>
        <v>10.59</v>
      </c>
      <c r="E1927" s="2">
        <f>IFERROR(VLOOKUP(Tableau2[[#This Row],[PR]],'Taux sortant'!$I$9:$S$167,COLUMN(),0),"")</f>
        <v>7.91</v>
      </c>
      <c r="F1927" s="2">
        <f>IFERROR(VLOOKUP(Tableau2[[#This Row],[PR]],'Taux sortant'!$I$9:$S$167,COLUMN(),0),"")</f>
        <v>6.66</v>
      </c>
      <c r="G1927" s="2">
        <f>IFERROR(VLOOKUP(Tableau2[[#This Row],[PR]],'Taux sortant'!$I$9:$S$167,COLUMN(),0),"")</f>
        <v>5.64</v>
      </c>
      <c r="H1927" s="2">
        <f>IFERROR(VLOOKUP(Tableau2[[#This Row],[PR]],'Taux sortant'!$I$9:$S$167,COLUMN(),0),"")</f>
        <v>4.78</v>
      </c>
      <c r="I1927" s="2">
        <f>IFERROR(VLOOKUP(Tableau2[[#This Row],[PR]],'Taux sortant'!$I$9:$S$167,COLUMN(),0),"")</f>
        <v>4.1500000000000004</v>
      </c>
      <c r="J1927" s="2">
        <f>IFERROR(VLOOKUP(Tableau2[[#This Row],[PR]],'Taux sortant'!$I$9:$S$167,COLUMN(),0),"")</f>
        <v>0</v>
      </c>
      <c r="K1927" s="2">
        <f>IFERROR(VLOOKUP(Tableau2[[#This Row],[PR]],'Taux sortant'!$I$9:$S$167,COLUMN(),0),"")</f>
        <v>0</v>
      </c>
      <c r="L1927" s="2" t="str">
        <f>IFERROR(VLOOKUP(Tableau2[[#This Row],[PR]],'Taux sortant'!$I$9:$S$167,COLUMN(),0),"")</f>
        <v/>
      </c>
    </row>
    <row r="1928" spans="1:12" x14ac:dyDescent="0.3">
      <c r="A1928" s="1" t="s">
        <v>720</v>
      </c>
      <c r="B1928" s="1" t="s">
        <v>90</v>
      </c>
      <c r="C1928" s="2">
        <f>IFERROR(VLOOKUP(Tableau2[[#This Row],[PR]],'Taux sortant'!$I$9:$S$167,COLUMN(),0),"")</f>
        <v>32.090000000000003</v>
      </c>
      <c r="D1928" s="2">
        <f>IFERROR(VLOOKUP(Tableau2[[#This Row],[PR]],'Taux sortant'!$I$9:$S$167,COLUMN(),0),"")</f>
        <v>26.17</v>
      </c>
      <c r="E1928" s="2">
        <f>IFERROR(VLOOKUP(Tableau2[[#This Row],[PR]],'Taux sortant'!$I$9:$S$167,COLUMN(),0),"")</f>
        <v>20.67</v>
      </c>
      <c r="F1928" s="2">
        <f>IFERROR(VLOOKUP(Tableau2[[#This Row],[PR]],'Taux sortant'!$I$9:$S$167,COLUMN(),0),"")</f>
        <v>17.260000000000002</v>
      </c>
      <c r="G1928" s="2">
        <f>IFERROR(VLOOKUP(Tableau2[[#This Row],[PR]],'Taux sortant'!$I$9:$S$167,COLUMN(),0),"")</f>
        <v>12.15</v>
      </c>
      <c r="H1928" s="2">
        <f>IFERROR(VLOOKUP(Tableau2[[#This Row],[PR]],'Taux sortant'!$I$9:$S$167,COLUMN(),0),"")</f>
        <v>7.95</v>
      </c>
      <c r="I1928" s="2">
        <f>IFERROR(VLOOKUP(Tableau2[[#This Row],[PR]],'Taux sortant'!$I$9:$S$167,COLUMN(),0),"")</f>
        <v>7.21</v>
      </c>
      <c r="J1928" s="2">
        <f>IFERROR(VLOOKUP(Tableau2[[#This Row],[PR]],'Taux sortant'!$I$9:$S$167,COLUMN(),0),"")</f>
        <v>0</v>
      </c>
      <c r="K1928" s="2">
        <f>IFERROR(VLOOKUP(Tableau2[[#This Row],[PR]],'Taux sortant'!$I$9:$S$167,COLUMN(),0),"")</f>
        <v>0</v>
      </c>
      <c r="L1928" s="2" t="str">
        <f>IFERROR(VLOOKUP(Tableau2[[#This Row],[PR]],'Taux sortant'!$I$9:$S$167,COLUMN(),0),"")</f>
        <v/>
      </c>
    </row>
    <row r="1929" spans="1:12" x14ac:dyDescent="0.3">
      <c r="A1929" s="1" t="s">
        <v>723</v>
      </c>
      <c r="B1929" s="1" t="s">
        <v>26</v>
      </c>
      <c r="C1929" s="2">
        <f>IFERROR(VLOOKUP(Tableau2[[#This Row],[PR]],'Taux sortant'!$I$9:$S$167,COLUMN(),0),"")</f>
        <v>20.07</v>
      </c>
      <c r="D1929" s="2">
        <f>IFERROR(VLOOKUP(Tableau2[[#This Row],[PR]],'Taux sortant'!$I$9:$S$167,COLUMN(),0),"")</f>
        <v>15.84</v>
      </c>
      <c r="E1929" s="2">
        <f>IFERROR(VLOOKUP(Tableau2[[#This Row],[PR]],'Taux sortant'!$I$9:$S$167,COLUMN(),0),"")</f>
        <v>11.78</v>
      </c>
      <c r="F1929" s="2">
        <f>IFERROR(VLOOKUP(Tableau2[[#This Row],[PR]],'Taux sortant'!$I$9:$S$167,COLUMN(),0),"")</f>
        <v>8.85</v>
      </c>
      <c r="G1929" s="2">
        <f>IFERROR(VLOOKUP(Tableau2[[#This Row],[PR]],'Taux sortant'!$I$9:$S$167,COLUMN(),0),"")</f>
        <v>6.72</v>
      </c>
      <c r="H1929" s="2">
        <f>IFERROR(VLOOKUP(Tableau2[[#This Row],[PR]],'Taux sortant'!$I$9:$S$167,COLUMN(),0),"")</f>
        <v>5.19</v>
      </c>
      <c r="I1929" s="2">
        <f>IFERROR(VLOOKUP(Tableau2[[#This Row],[PR]],'Taux sortant'!$I$9:$S$167,COLUMN(),0),"")</f>
        <v>4.37</v>
      </c>
      <c r="J1929" s="2">
        <f>IFERROR(VLOOKUP(Tableau2[[#This Row],[PR]],'Taux sortant'!$I$9:$S$167,COLUMN(),0),"")</f>
        <v>0</v>
      </c>
      <c r="K1929" s="2">
        <f>IFERROR(VLOOKUP(Tableau2[[#This Row],[PR]],'Taux sortant'!$I$9:$S$167,COLUMN(),0),"")</f>
        <v>0</v>
      </c>
      <c r="L1929" s="2" t="str">
        <f>IFERROR(VLOOKUP(Tableau2[[#This Row],[PR]],'Taux sortant'!$I$9:$S$167,COLUMN(),0),"")</f>
        <v/>
      </c>
    </row>
    <row r="1930" spans="1:12" x14ac:dyDescent="0.3">
      <c r="A1930" s="1" t="s">
        <v>3373</v>
      </c>
      <c r="B1930" s="1" t="s">
        <v>3134</v>
      </c>
      <c r="C1930" s="2">
        <f>IFERROR(VLOOKUP(Tableau2[[#This Row],[PR]],'Taux sortant'!$I$9:$S$167,COLUMN(),0),"")</f>
        <v>15.34</v>
      </c>
      <c r="D1930" s="2">
        <f>IFERROR(VLOOKUP(Tableau2[[#This Row],[PR]],'Taux sortant'!$I$9:$S$167,COLUMN(),0),"")</f>
        <v>12.85</v>
      </c>
      <c r="E1930" s="2">
        <f>IFERROR(VLOOKUP(Tableau2[[#This Row],[PR]],'Taux sortant'!$I$9:$S$167,COLUMN(),0),"")</f>
        <v>9.94</v>
      </c>
      <c r="F1930" s="2">
        <f>IFERROR(VLOOKUP(Tableau2[[#This Row],[PR]],'Taux sortant'!$I$9:$S$167,COLUMN(),0),"")</f>
        <v>8.5399999999999991</v>
      </c>
      <c r="G1930" s="2">
        <f>IFERROR(VLOOKUP(Tableau2[[#This Row],[PR]],'Taux sortant'!$I$9:$S$167,COLUMN(),0),"")</f>
        <v>7.34</v>
      </c>
      <c r="H1930" s="2">
        <f>IFERROR(VLOOKUP(Tableau2[[#This Row],[PR]],'Taux sortant'!$I$9:$S$167,COLUMN(),0),"")</f>
        <v>6.29</v>
      </c>
      <c r="I1930" s="2">
        <f>IFERROR(VLOOKUP(Tableau2[[#This Row],[PR]],'Taux sortant'!$I$9:$S$167,COLUMN(),0),"")</f>
        <v>5.49</v>
      </c>
      <c r="J1930" s="2">
        <f>IFERROR(VLOOKUP(Tableau2[[#This Row],[PR]],'Taux sortant'!$I$9:$S$167,COLUMN(),0),"")</f>
        <v>0</v>
      </c>
      <c r="K1930" s="2">
        <f>IFERROR(VLOOKUP(Tableau2[[#This Row],[PR]],'Taux sortant'!$I$9:$S$167,COLUMN(),0),"")</f>
        <v>0</v>
      </c>
      <c r="L1930" s="2" t="str">
        <f>IFERROR(VLOOKUP(Tableau2[[#This Row],[PR]],'Taux sortant'!$I$9:$S$167,COLUMN(),0),"")</f>
        <v/>
      </c>
    </row>
    <row r="1931" spans="1:12" x14ac:dyDescent="0.3">
      <c r="A1931" s="1" t="s">
        <v>1736</v>
      </c>
      <c r="B1931" s="1" t="s">
        <v>1559</v>
      </c>
      <c r="C1931" s="2">
        <f>IFERROR(VLOOKUP(Tableau2[[#This Row],[PR]],'Taux sortant'!$I$9:$S$167,COLUMN(),0),"")</f>
        <v>30.33</v>
      </c>
      <c r="D1931" s="2">
        <f>IFERROR(VLOOKUP(Tableau2[[#This Row],[PR]],'Taux sortant'!$I$9:$S$167,COLUMN(),0),"")</f>
        <v>27.8</v>
      </c>
      <c r="E1931" s="2">
        <f>IFERROR(VLOOKUP(Tableau2[[#This Row],[PR]],'Taux sortant'!$I$9:$S$167,COLUMN(),0),"")</f>
        <v>20.43</v>
      </c>
      <c r="F1931" s="2">
        <f>IFERROR(VLOOKUP(Tableau2[[#This Row],[PR]],'Taux sortant'!$I$9:$S$167,COLUMN(),0),"")</f>
        <v>15.78</v>
      </c>
      <c r="G1931" s="2">
        <f>IFERROR(VLOOKUP(Tableau2[[#This Row],[PR]],'Taux sortant'!$I$9:$S$167,COLUMN(),0),"")</f>
        <v>11.93</v>
      </c>
      <c r="H1931" s="2">
        <f>IFERROR(VLOOKUP(Tableau2[[#This Row],[PR]],'Taux sortant'!$I$9:$S$167,COLUMN(),0),"")</f>
        <v>7.97</v>
      </c>
      <c r="I1931" s="2">
        <f>IFERROR(VLOOKUP(Tableau2[[#This Row],[PR]],'Taux sortant'!$I$9:$S$167,COLUMN(),0),"")</f>
        <v>7.56</v>
      </c>
      <c r="J1931" s="2">
        <f>IFERROR(VLOOKUP(Tableau2[[#This Row],[PR]],'Taux sortant'!$I$9:$S$167,COLUMN(),0),"")</f>
        <v>0</v>
      </c>
      <c r="K1931" s="2">
        <f>IFERROR(VLOOKUP(Tableau2[[#This Row],[PR]],'Taux sortant'!$I$9:$S$167,COLUMN(),0),"")</f>
        <v>0</v>
      </c>
      <c r="L1931" s="2" t="str">
        <f>IFERROR(VLOOKUP(Tableau2[[#This Row],[PR]],'Taux sortant'!$I$9:$S$167,COLUMN(),0),"")</f>
        <v/>
      </c>
    </row>
    <row r="1932" spans="1:12" x14ac:dyDescent="0.3">
      <c r="A1932" s="1" t="s">
        <v>1739</v>
      </c>
      <c r="B1932" s="1" t="s">
        <v>1547</v>
      </c>
      <c r="C1932" s="2">
        <f>IFERROR(VLOOKUP(Tableau2[[#This Row],[PR]],'Taux sortant'!$I$9:$S$167,COLUMN(),0),"")</f>
        <v>8.85</v>
      </c>
      <c r="D1932" s="2">
        <f>IFERROR(VLOOKUP(Tableau2[[#This Row],[PR]],'Taux sortant'!$I$9:$S$167,COLUMN(),0),"")</f>
        <v>6.89</v>
      </c>
      <c r="E1932" s="2">
        <f>IFERROR(VLOOKUP(Tableau2[[#This Row],[PR]],'Taux sortant'!$I$9:$S$167,COLUMN(),0),"")</f>
        <v>4.7</v>
      </c>
      <c r="F1932" s="2">
        <f>IFERROR(VLOOKUP(Tableau2[[#This Row],[PR]],'Taux sortant'!$I$9:$S$167,COLUMN(),0),"")</f>
        <v>3.63</v>
      </c>
      <c r="G1932" s="2">
        <f>IFERROR(VLOOKUP(Tableau2[[#This Row],[PR]],'Taux sortant'!$I$9:$S$167,COLUMN(),0),"")</f>
        <v>2.93</v>
      </c>
      <c r="H1932" s="2">
        <f>IFERROR(VLOOKUP(Tableau2[[#This Row],[PR]],'Taux sortant'!$I$9:$S$167,COLUMN(),0),"")</f>
        <v>2.4900000000000002</v>
      </c>
      <c r="I1932" s="2">
        <f>IFERROR(VLOOKUP(Tableau2[[#This Row],[PR]],'Taux sortant'!$I$9:$S$167,COLUMN(),0),"")</f>
        <v>2.21</v>
      </c>
      <c r="J1932" s="2">
        <f>IFERROR(VLOOKUP(Tableau2[[#This Row],[PR]],'Taux sortant'!$I$9:$S$167,COLUMN(),0),"")</f>
        <v>0</v>
      </c>
      <c r="K1932" s="2">
        <f>IFERROR(VLOOKUP(Tableau2[[#This Row],[PR]],'Taux sortant'!$I$9:$S$167,COLUMN(),0),"")</f>
        <v>0</v>
      </c>
      <c r="L1932" s="2" t="str">
        <f>IFERROR(VLOOKUP(Tableau2[[#This Row],[PR]],'Taux sortant'!$I$9:$S$167,COLUMN(),0),"")</f>
        <v/>
      </c>
    </row>
    <row r="1933" spans="1:12" x14ac:dyDescent="0.3">
      <c r="A1933" s="1" t="s">
        <v>4511</v>
      </c>
      <c r="B1933" s="1" t="s">
        <v>3580</v>
      </c>
      <c r="C1933" s="2">
        <f>IFERROR(VLOOKUP(Tableau2[[#This Row],[PR]],'Taux sortant'!$I$9:$S$167,COLUMN(),0),"")</f>
        <v>18.79</v>
      </c>
      <c r="D1933" s="2">
        <f>IFERROR(VLOOKUP(Tableau2[[#This Row],[PR]],'Taux sortant'!$I$9:$S$167,COLUMN(),0),"")</f>
        <v>15.99</v>
      </c>
      <c r="E1933" s="2">
        <f>IFERROR(VLOOKUP(Tableau2[[#This Row],[PR]],'Taux sortant'!$I$9:$S$167,COLUMN(),0),"")</f>
        <v>12.7</v>
      </c>
      <c r="F1933" s="2">
        <f>IFERROR(VLOOKUP(Tableau2[[#This Row],[PR]],'Taux sortant'!$I$9:$S$167,COLUMN(),0),"")</f>
        <v>11.07</v>
      </c>
      <c r="G1933" s="2">
        <f>IFERROR(VLOOKUP(Tableau2[[#This Row],[PR]],'Taux sortant'!$I$9:$S$167,COLUMN(),0),"")</f>
        <v>9.52</v>
      </c>
      <c r="H1933" s="2">
        <f>IFERROR(VLOOKUP(Tableau2[[#This Row],[PR]],'Taux sortant'!$I$9:$S$167,COLUMN(),0),"")</f>
        <v>8.1</v>
      </c>
      <c r="I1933" s="2">
        <f>IFERROR(VLOOKUP(Tableau2[[#This Row],[PR]],'Taux sortant'!$I$9:$S$167,COLUMN(),0),"")</f>
        <v>6.92</v>
      </c>
      <c r="J1933" s="2">
        <f>IFERROR(VLOOKUP(Tableau2[[#This Row],[PR]],'Taux sortant'!$I$9:$S$167,COLUMN(),0),"")</f>
        <v>0</v>
      </c>
      <c r="K1933" s="2">
        <f>IFERROR(VLOOKUP(Tableau2[[#This Row],[PR]],'Taux sortant'!$I$9:$S$167,COLUMN(),0),"")</f>
        <v>0</v>
      </c>
      <c r="L1933" s="2" t="str">
        <f>IFERROR(VLOOKUP(Tableau2[[#This Row],[PR]],'Taux sortant'!$I$9:$S$167,COLUMN(),0),"")</f>
        <v/>
      </c>
    </row>
    <row r="1934" spans="1:12" x14ac:dyDescent="0.3">
      <c r="A1934" s="1" t="s">
        <v>6132</v>
      </c>
      <c r="B1934" s="1" t="s">
        <v>5820</v>
      </c>
      <c r="C1934" s="2" t="str">
        <f>IFERROR(VLOOKUP(Tableau2[[#This Row],[PR]],'Taux sortant'!$I$9:$S$167,COLUMN(),0),"")</f>
        <v/>
      </c>
      <c r="D1934" s="2" t="str">
        <f>IFERROR(VLOOKUP(Tableau2[[#This Row],[PR]],'Taux sortant'!$I$9:$S$167,COLUMN(),0),"")</f>
        <v/>
      </c>
      <c r="E1934" s="2" t="str">
        <f>IFERROR(VLOOKUP(Tableau2[[#This Row],[PR]],'Taux sortant'!$I$9:$S$167,COLUMN(),0),"")</f>
        <v/>
      </c>
      <c r="F1934" s="2" t="str">
        <f>IFERROR(VLOOKUP(Tableau2[[#This Row],[PR]],'Taux sortant'!$I$9:$S$167,COLUMN(),0),"")</f>
        <v/>
      </c>
      <c r="G1934" s="2" t="str">
        <f>IFERROR(VLOOKUP(Tableau2[[#This Row],[PR]],'Taux sortant'!$I$9:$S$167,COLUMN(),0),"")</f>
        <v/>
      </c>
      <c r="H1934" s="2" t="str">
        <f>IFERROR(VLOOKUP(Tableau2[[#This Row],[PR]],'Taux sortant'!$I$9:$S$167,COLUMN(),0),"")</f>
        <v/>
      </c>
      <c r="I1934" s="2" t="str">
        <f>IFERROR(VLOOKUP(Tableau2[[#This Row],[PR]],'Taux sortant'!$I$9:$S$167,COLUMN(),0),"")</f>
        <v/>
      </c>
      <c r="J1934" s="2" t="str">
        <f>IFERROR(VLOOKUP(Tableau2[[#This Row],[PR]],'Taux sortant'!$I$9:$S$167,COLUMN(),0),"")</f>
        <v/>
      </c>
      <c r="K1934" s="2" t="str">
        <f>IFERROR(VLOOKUP(Tableau2[[#This Row],[PR]],'Taux sortant'!$I$9:$S$167,COLUMN(),0),"")</f>
        <v/>
      </c>
      <c r="L1934" s="2" t="str">
        <f>IFERROR(VLOOKUP(Tableau2[[#This Row],[PR]],'Taux sortant'!$I$9:$S$167,COLUMN(),0),"")</f>
        <v/>
      </c>
    </row>
    <row r="1935" spans="1:12" x14ac:dyDescent="0.3">
      <c r="A1935" s="1" t="s">
        <v>6135</v>
      </c>
      <c r="B1935" s="1" t="s">
        <v>5816</v>
      </c>
      <c r="C1935" s="2" t="str">
        <f>IFERROR(VLOOKUP(Tableau2[[#This Row],[PR]],'Taux sortant'!$I$9:$S$167,COLUMN(),0),"")</f>
        <v/>
      </c>
      <c r="D1935" s="2" t="str">
        <f>IFERROR(VLOOKUP(Tableau2[[#This Row],[PR]],'Taux sortant'!$I$9:$S$167,COLUMN(),0),"")</f>
        <v/>
      </c>
      <c r="E1935" s="2" t="str">
        <f>IFERROR(VLOOKUP(Tableau2[[#This Row],[PR]],'Taux sortant'!$I$9:$S$167,COLUMN(),0),"")</f>
        <v/>
      </c>
      <c r="F1935" s="2" t="str">
        <f>IFERROR(VLOOKUP(Tableau2[[#This Row],[PR]],'Taux sortant'!$I$9:$S$167,COLUMN(),0),"")</f>
        <v/>
      </c>
      <c r="G1935" s="2" t="str">
        <f>IFERROR(VLOOKUP(Tableau2[[#This Row],[PR]],'Taux sortant'!$I$9:$S$167,COLUMN(),0),"")</f>
        <v/>
      </c>
      <c r="H1935" s="2" t="str">
        <f>IFERROR(VLOOKUP(Tableau2[[#This Row],[PR]],'Taux sortant'!$I$9:$S$167,COLUMN(),0),"")</f>
        <v/>
      </c>
      <c r="I1935" s="2" t="str">
        <f>IFERROR(VLOOKUP(Tableau2[[#This Row],[PR]],'Taux sortant'!$I$9:$S$167,COLUMN(),0),"")</f>
        <v/>
      </c>
      <c r="J1935" s="2" t="str">
        <f>IFERROR(VLOOKUP(Tableau2[[#This Row],[PR]],'Taux sortant'!$I$9:$S$167,COLUMN(),0),"")</f>
        <v/>
      </c>
      <c r="K1935" s="2" t="str">
        <f>IFERROR(VLOOKUP(Tableau2[[#This Row],[PR]],'Taux sortant'!$I$9:$S$167,COLUMN(),0),"")</f>
        <v/>
      </c>
      <c r="L1935" s="2" t="str">
        <f>IFERROR(VLOOKUP(Tableau2[[#This Row],[PR]],'Taux sortant'!$I$9:$S$167,COLUMN(),0),"")</f>
        <v/>
      </c>
    </row>
    <row r="1936" spans="1:12" x14ac:dyDescent="0.3">
      <c r="A1936" s="1" t="s">
        <v>5520</v>
      </c>
      <c r="B1936" s="1" t="s">
        <v>5349</v>
      </c>
      <c r="C1936" s="2" t="str">
        <f>IFERROR(VLOOKUP(Tableau2[[#This Row],[PR]],'Taux sortant'!$I$9:$S$167,COLUMN(),0),"")</f>
        <v/>
      </c>
      <c r="D1936" s="2" t="str">
        <f>IFERROR(VLOOKUP(Tableau2[[#This Row],[PR]],'Taux sortant'!$I$9:$S$167,COLUMN(),0),"")</f>
        <v/>
      </c>
      <c r="E1936" s="2" t="str">
        <f>IFERROR(VLOOKUP(Tableau2[[#This Row],[PR]],'Taux sortant'!$I$9:$S$167,COLUMN(),0),"")</f>
        <v/>
      </c>
      <c r="F1936" s="2" t="str">
        <f>IFERROR(VLOOKUP(Tableau2[[#This Row],[PR]],'Taux sortant'!$I$9:$S$167,COLUMN(),0),"")</f>
        <v/>
      </c>
      <c r="G1936" s="2" t="str">
        <f>IFERROR(VLOOKUP(Tableau2[[#This Row],[PR]],'Taux sortant'!$I$9:$S$167,COLUMN(),0),"")</f>
        <v/>
      </c>
      <c r="H1936" s="2" t="str">
        <f>IFERROR(VLOOKUP(Tableau2[[#This Row],[PR]],'Taux sortant'!$I$9:$S$167,COLUMN(),0),"")</f>
        <v/>
      </c>
      <c r="I1936" s="2" t="str">
        <f>IFERROR(VLOOKUP(Tableau2[[#This Row],[PR]],'Taux sortant'!$I$9:$S$167,COLUMN(),0),"")</f>
        <v/>
      </c>
      <c r="J1936" s="2" t="str">
        <f>IFERROR(VLOOKUP(Tableau2[[#This Row],[PR]],'Taux sortant'!$I$9:$S$167,COLUMN(),0),"")</f>
        <v/>
      </c>
      <c r="K1936" s="2" t="str">
        <f>IFERROR(VLOOKUP(Tableau2[[#This Row],[PR]],'Taux sortant'!$I$9:$S$167,COLUMN(),0),"")</f>
        <v/>
      </c>
      <c r="L1936" s="2" t="str">
        <f>IFERROR(VLOOKUP(Tableau2[[#This Row],[PR]],'Taux sortant'!$I$9:$S$167,COLUMN(),0),"")</f>
        <v/>
      </c>
    </row>
    <row r="1937" spans="1:12" x14ac:dyDescent="0.3">
      <c r="A1937" s="1" t="s">
        <v>3375</v>
      </c>
      <c r="B1937" s="1" t="s">
        <v>3086</v>
      </c>
      <c r="C1937" s="2">
        <f>IFERROR(VLOOKUP(Tableau2[[#This Row],[PR]],'Taux sortant'!$I$9:$S$167,COLUMN(),0),"")</f>
        <v>14.38</v>
      </c>
      <c r="D1937" s="2">
        <f>IFERROR(VLOOKUP(Tableau2[[#This Row],[PR]],'Taux sortant'!$I$9:$S$167,COLUMN(),0),"")</f>
        <v>11.96</v>
      </c>
      <c r="E1937" s="2">
        <f>IFERROR(VLOOKUP(Tableau2[[#This Row],[PR]],'Taux sortant'!$I$9:$S$167,COLUMN(),0),"")</f>
        <v>9.1199999999999992</v>
      </c>
      <c r="F1937" s="2">
        <f>IFERROR(VLOOKUP(Tableau2[[#This Row],[PR]],'Taux sortant'!$I$9:$S$167,COLUMN(),0),"")</f>
        <v>7.74</v>
      </c>
      <c r="G1937" s="2">
        <f>IFERROR(VLOOKUP(Tableau2[[#This Row],[PR]],'Taux sortant'!$I$9:$S$167,COLUMN(),0),"")</f>
        <v>6.58</v>
      </c>
      <c r="H1937" s="2">
        <f>IFERROR(VLOOKUP(Tableau2[[#This Row],[PR]],'Taux sortant'!$I$9:$S$167,COLUMN(),0),"")</f>
        <v>5.57</v>
      </c>
      <c r="I1937" s="2">
        <f>IFERROR(VLOOKUP(Tableau2[[#This Row],[PR]],'Taux sortant'!$I$9:$S$167,COLUMN(),0),"")</f>
        <v>4.78</v>
      </c>
      <c r="J1937" s="2">
        <f>IFERROR(VLOOKUP(Tableau2[[#This Row],[PR]],'Taux sortant'!$I$9:$S$167,COLUMN(),0),"")</f>
        <v>0</v>
      </c>
      <c r="K1937" s="2">
        <f>IFERROR(VLOOKUP(Tableau2[[#This Row],[PR]],'Taux sortant'!$I$9:$S$167,COLUMN(),0),"")</f>
        <v>0</v>
      </c>
      <c r="L1937" s="2" t="str">
        <f>IFERROR(VLOOKUP(Tableau2[[#This Row],[PR]],'Taux sortant'!$I$9:$S$167,COLUMN(),0),"")</f>
        <v/>
      </c>
    </row>
    <row r="1938" spans="1:12" x14ac:dyDescent="0.3">
      <c r="A1938" s="1" t="s">
        <v>3378</v>
      </c>
      <c r="B1938" s="1" t="s">
        <v>3107</v>
      </c>
      <c r="C1938" s="2" t="str">
        <f>IFERROR(VLOOKUP(Tableau2[[#This Row],[PR]],'Taux sortant'!$I$9:$S$167,COLUMN(),0),"")</f>
        <v/>
      </c>
      <c r="D1938" s="2" t="str">
        <f>IFERROR(VLOOKUP(Tableau2[[#This Row],[PR]],'Taux sortant'!$I$9:$S$167,COLUMN(),0),"")</f>
        <v/>
      </c>
      <c r="E1938" s="2" t="str">
        <f>IFERROR(VLOOKUP(Tableau2[[#This Row],[PR]],'Taux sortant'!$I$9:$S$167,COLUMN(),0),"")</f>
        <v/>
      </c>
      <c r="F1938" s="2" t="str">
        <f>IFERROR(VLOOKUP(Tableau2[[#This Row],[PR]],'Taux sortant'!$I$9:$S$167,COLUMN(),0),"")</f>
        <v/>
      </c>
      <c r="G1938" s="2" t="str">
        <f>IFERROR(VLOOKUP(Tableau2[[#This Row],[PR]],'Taux sortant'!$I$9:$S$167,COLUMN(),0),"")</f>
        <v/>
      </c>
      <c r="H1938" s="2" t="str">
        <f>IFERROR(VLOOKUP(Tableau2[[#This Row],[PR]],'Taux sortant'!$I$9:$S$167,COLUMN(),0),"")</f>
        <v/>
      </c>
      <c r="I1938" s="2" t="str">
        <f>IFERROR(VLOOKUP(Tableau2[[#This Row],[PR]],'Taux sortant'!$I$9:$S$167,COLUMN(),0),"")</f>
        <v/>
      </c>
      <c r="J1938" s="2" t="str">
        <f>IFERROR(VLOOKUP(Tableau2[[#This Row],[PR]],'Taux sortant'!$I$9:$S$167,COLUMN(),0),"")</f>
        <v/>
      </c>
      <c r="K1938" s="2" t="str">
        <f>IFERROR(VLOOKUP(Tableau2[[#This Row],[PR]],'Taux sortant'!$I$9:$S$167,COLUMN(),0),"")</f>
        <v/>
      </c>
      <c r="L1938" s="2" t="str">
        <f>IFERROR(VLOOKUP(Tableau2[[#This Row],[PR]],'Taux sortant'!$I$9:$S$167,COLUMN(),0),"")</f>
        <v/>
      </c>
    </row>
    <row r="1939" spans="1:12" x14ac:dyDescent="0.3">
      <c r="A1939" s="1" t="s">
        <v>3381</v>
      </c>
      <c r="B1939" s="1" t="s">
        <v>3221</v>
      </c>
      <c r="C1939" s="2" t="str">
        <f>IFERROR(VLOOKUP(Tableau2[[#This Row],[PR]],'Taux sortant'!$I$9:$S$167,COLUMN(),0),"")</f>
        <v/>
      </c>
      <c r="D1939" s="2" t="str">
        <f>IFERROR(VLOOKUP(Tableau2[[#This Row],[PR]],'Taux sortant'!$I$9:$S$167,COLUMN(),0),"")</f>
        <v/>
      </c>
      <c r="E1939" s="2" t="str">
        <f>IFERROR(VLOOKUP(Tableau2[[#This Row],[PR]],'Taux sortant'!$I$9:$S$167,COLUMN(),0),"")</f>
        <v/>
      </c>
      <c r="F1939" s="2" t="str">
        <f>IFERROR(VLOOKUP(Tableau2[[#This Row],[PR]],'Taux sortant'!$I$9:$S$167,COLUMN(),0),"")</f>
        <v/>
      </c>
      <c r="G1939" s="2" t="str">
        <f>IFERROR(VLOOKUP(Tableau2[[#This Row],[PR]],'Taux sortant'!$I$9:$S$167,COLUMN(),0),"")</f>
        <v/>
      </c>
      <c r="H1939" s="2" t="str">
        <f>IFERROR(VLOOKUP(Tableau2[[#This Row],[PR]],'Taux sortant'!$I$9:$S$167,COLUMN(),0),"")</f>
        <v/>
      </c>
      <c r="I1939" s="2" t="str">
        <f>IFERROR(VLOOKUP(Tableau2[[#This Row],[PR]],'Taux sortant'!$I$9:$S$167,COLUMN(),0),"")</f>
        <v/>
      </c>
      <c r="J1939" s="2" t="str">
        <f>IFERROR(VLOOKUP(Tableau2[[#This Row],[PR]],'Taux sortant'!$I$9:$S$167,COLUMN(),0),"")</f>
        <v/>
      </c>
      <c r="K1939" s="2" t="str">
        <f>IFERROR(VLOOKUP(Tableau2[[#This Row],[PR]],'Taux sortant'!$I$9:$S$167,COLUMN(),0),"")</f>
        <v/>
      </c>
      <c r="L1939" s="2" t="str">
        <f>IFERROR(VLOOKUP(Tableau2[[#This Row],[PR]],'Taux sortant'!$I$9:$S$167,COLUMN(),0),"")</f>
        <v/>
      </c>
    </row>
    <row r="1940" spans="1:12" x14ac:dyDescent="0.3">
      <c r="A1940" s="1" t="s">
        <v>3384</v>
      </c>
      <c r="B1940" s="1" t="s">
        <v>3118</v>
      </c>
      <c r="C1940" s="2">
        <f>IFERROR(VLOOKUP(Tableau2[[#This Row],[PR]],'Taux sortant'!$I$9:$S$167,COLUMN(),0),"")</f>
        <v>15.34</v>
      </c>
      <c r="D1940" s="2">
        <f>IFERROR(VLOOKUP(Tableau2[[#This Row],[PR]],'Taux sortant'!$I$9:$S$167,COLUMN(),0),"")</f>
        <v>12.85</v>
      </c>
      <c r="E1940" s="2">
        <f>IFERROR(VLOOKUP(Tableau2[[#This Row],[PR]],'Taux sortant'!$I$9:$S$167,COLUMN(),0),"")</f>
        <v>9.94</v>
      </c>
      <c r="F1940" s="2">
        <f>IFERROR(VLOOKUP(Tableau2[[#This Row],[PR]],'Taux sortant'!$I$9:$S$167,COLUMN(),0),"")</f>
        <v>8.5399999999999991</v>
      </c>
      <c r="G1940" s="2">
        <f>IFERROR(VLOOKUP(Tableau2[[#This Row],[PR]],'Taux sortant'!$I$9:$S$167,COLUMN(),0),"")</f>
        <v>7.34</v>
      </c>
      <c r="H1940" s="2">
        <f>IFERROR(VLOOKUP(Tableau2[[#This Row],[PR]],'Taux sortant'!$I$9:$S$167,COLUMN(),0),"")</f>
        <v>6.29</v>
      </c>
      <c r="I1940" s="2">
        <f>IFERROR(VLOOKUP(Tableau2[[#This Row],[PR]],'Taux sortant'!$I$9:$S$167,COLUMN(),0),"")</f>
        <v>5.49</v>
      </c>
      <c r="J1940" s="2">
        <f>IFERROR(VLOOKUP(Tableau2[[#This Row],[PR]],'Taux sortant'!$I$9:$S$167,COLUMN(),0),"")</f>
        <v>0</v>
      </c>
      <c r="K1940" s="2">
        <f>IFERROR(VLOOKUP(Tableau2[[#This Row],[PR]],'Taux sortant'!$I$9:$S$167,COLUMN(),0),"")</f>
        <v>0</v>
      </c>
      <c r="L1940" s="2" t="str">
        <f>IFERROR(VLOOKUP(Tableau2[[#This Row],[PR]],'Taux sortant'!$I$9:$S$167,COLUMN(),0),"")</f>
        <v/>
      </c>
    </row>
    <row r="1941" spans="1:12" x14ac:dyDescent="0.3">
      <c r="A1941" s="1" t="s">
        <v>726</v>
      </c>
      <c r="B1941" s="1" t="s">
        <v>15</v>
      </c>
      <c r="C1941" s="2">
        <f>IFERROR(VLOOKUP(Tableau2[[#This Row],[PR]],'Taux sortant'!$I$9:$S$167,COLUMN(),0),"")</f>
        <v>12.05</v>
      </c>
      <c r="D1941" s="2">
        <f>IFERROR(VLOOKUP(Tableau2[[#This Row],[PR]],'Taux sortant'!$I$9:$S$167,COLUMN(),0),"")</f>
        <v>9.57</v>
      </c>
      <c r="E1941" s="2">
        <f>IFERROR(VLOOKUP(Tableau2[[#This Row],[PR]],'Taux sortant'!$I$9:$S$167,COLUMN(),0),"")</f>
        <v>6.79</v>
      </c>
      <c r="F1941" s="2">
        <f>IFERROR(VLOOKUP(Tableau2[[#This Row],[PR]],'Taux sortant'!$I$9:$S$167,COLUMN(),0),"")</f>
        <v>5.47</v>
      </c>
      <c r="G1941" s="2">
        <f>IFERROR(VLOOKUP(Tableau2[[#This Row],[PR]],'Taux sortant'!$I$9:$S$167,COLUMN(),0),"")</f>
        <v>4.49</v>
      </c>
      <c r="H1941" s="2">
        <f>IFERROR(VLOOKUP(Tableau2[[#This Row],[PR]],'Taux sortant'!$I$9:$S$167,COLUMN(),0),"")</f>
        <v>3.66</v>
      </c>
      <c r="I1941" s="2">
        <f>IFERROR(VLOOKUP(Tableau2[[#This Row],[PR]],'Taux sortant'!$I$9:$S$167,COLUMN(),0),"")</f>
        <v>3.12</v>
      </c>
      <c r="J1941" s="2">
        <f>IFERROR(VLOOKUP(Tableau2[[#This Row],[PR]],'Taux sortant'!$I$9:$S$167,COLUMN(),0),"")</f>
        <v>0</v>
      </c>
      <c r="K1941" s="2">
        <f>IFERROR(VLOOKUP(Tableau2[[#This Row],[PR]],'Taux sortant'!$I$9:$S$167,COLUMN(),0),"")</f>
        <v>0</v>
      </c>
      <c r="L1941" s="2" t="str">
        <f>IFERROR(VLOOKUP(Tableau2[[#This Row],[PR]],'Taux sortant'!$I$9:$S$167,COLUMN(),0),"")</f>
        <v/>
      </c>
    </row>
    <row r="1942" spans="1:12" x14ac:dyDescent="0.3">
      <c r="A1942" s="1" t="s">
        <v>3387</v>
      </c>
      <c r="B1942" s="1" t="s">
        <v>3086</v>
      </c>
      <c r="C1942" s="2">
        <f>IFERROR(VLOOKUP(Tableau2[[#This Row],[PR]],'Taux sortant'!$I$9:$S$167,COLUMN(),0),"")</f>
        <v>14.38</v>
      </c>
      <c r="D1942" s="2">
        <f>IFERROR(VLOOKUP(Tableau2[[#This Row],[PR]],'Taux sortant'!$I$9:$S$167,COLUMN(),0),"")</f>
        <v>11.96</v>
      </c>
      <c r="E1942" s="2">
        <f>IFERROR(VLOOKUP(Tableau2[[#This Row],[PR]],'Taux sortant'!$I$9:$S$167,COLUMN(),0),"")</f>
        <v>9.1199999999999992</v>
      </c>
      <c r="F1942" s="2">
        <f>IFERROR(VLOOKUP(Tableau2[[#This Row],[PR]],'Taux sortant'!$I$9:$S$167,COLUMN(),0),"")</f>
        <v>7.74</v>
      </c>
      <c r="G1942" s="2">
        <f>IFERROR(VLOOKUP(Tableau2[[#This Row],[PR]],'Taux sortant'!$I$9:$S$167,COLUMN(),0),"")</f>
        <v>6.58</v>
      </c>
      <c r="H1942" s="2">
        <f>IFERROR(VLOOKUP(Tableau2[[#This Row],[PR]],'Taux sortant'!$I$9:$S$167,COLUMN(),0),"")</f>
        <v>5.57</v>
      </c>
      <c r="I1942" s="2">
        <f>IFERROR(VLOOKUP(Tableau2[[#This Row],[PR]],'Taux sortant'!$I$9:$S$167,COLUMN(),0),"")</f>
        <v>4.78</v>
      </c>
      <c r="J1942" s="2">
        <f>IFERROR(VLOOKUP(Tableau2[[#This Row],[PR]],'Taux sortant'!$I$9:$S$167,COLUMN(),0),"")</f>
        <v>0</v>
      </c>
      <c r="K1942" s="2">
        <f>IFERROR(VLOOKUP(Tableau2[[#This Row],[PR]],'Taux sortant'!$I$9:$S$167,COLUMN(),0),"")</f>
        <v>0</v>
      </c>
      <c r="L1942" s="2" t="str">
        <f>IFERROR(VLOOKUP(Tableau2[[#This Row],[PR]],'Taux sortant'!$I$9:$S$167,COLUMN(),0),"")</f>
        <v/>
      </c>
    </row>
    <row r="1943" spans="1:12" x14ac:dyDescent="0.3">
      <c r="A1943" s="1" t="s">
        <v>4514</v>
      </c>
      <c r="B1943" s="1" t="s">
        <v>4147</v>
      </c>
      <c r="C1943" s="2">
        <f>IFERROR(VLOOKUP(Tableau2[[#This Row],[PR]],'Taux sortant'!$I$9:$S$167,COLUMN(),0),"")</f>
        <v>16.62</v>
      </c>
      <c r="D1943" s="2">
        <f>IFERROR(VLOOKUP(Tableau2[[#This Row],[PR]],'Taux sortant'!$I$9:$S$167,COLUMN(),0),"")</f>
        <v>14.01</v>
      </c>
      <c r="E1943" s="2">
        <f>IFERROR(VLOOKUP(Tableau2[[#This Row],[PR]],'Taux sortant'!$I$9:$S$167,COLUMN(),0),"")</f>
        <v>10.98</v>
      </c>
      <c r="F1943" s="2">
        <f>IFERROR(VLOOKUP(Tableau2[[#This Row],[PR]],'Taux sortant'!$I$9:$S$167,COLUMN(),0),"")</f>
        <v>9.49</v>
      </c>
      <c r="G1943" s="2">
        <f>IFERROR(VLOOKUP(Tableau2[[#This Row],[PR]],'Taux sortant'!$I$9:$S$167,COLUMN(),0),"")</f>
        <v>8.1199999999999992</v>
      </c>
      <c r="H1943" s="2">
        <f>IFERROR(VLOOKUP(Tableau2[[#This Row],[PR]],'Taux sortant'!$I$9:$S$167,COLUMN(),0),"")</f>
        <v>6.99</v>
      </c>
      <c r="I1943" s="2">
        <f>IFERROR(VLOOKUP(Tableau2[[#This Row],[PR]],'Taux sortant'!$I$9:$S$167,COLUMN(),0),"")</f>
        <v>6.03</v>
      </c>
      <c r="J1943" s="2">
        <f>IFERROR(VLOOKUP(Tableau2[[#This Row],[PR]],'Taux sortant'!$I$9:$S$167,COLUMN(),0),"")</f>
        <v>2466.4499999999998</v>
      </c>
      <c r="K1943" s="2">
        <f>IFERROR(VLOOKUP(Tableau2[[#This Row],[PR]],'Taux sortant'!$I$9:$S$167,COLUMN(),0),"")</f>
        <v>0</v>
      </c>
      <c r="L1943" s="2" t="str">
        <f>IFERROR(VLOOKUP(Tableau2[[#This Row],[PR]],'Taux sortant'!$I$9:$S$167,COLUMN(),0),"")</f>
        <v/>
      </c>
    </row>
    <row r="1944" spans="1:12" x14ac:dyDescent="0.3">
      <c r="A1944" s="1" t="s">
        <v>4514</v>
      </c>
      <c r="B1944" s="1" t="s">
        <v>5351</v>
      </c>
      <c r="C1944" s="2">
        <f>IFERROR(VLOOKUP(Tableau2[[#This Row],[PR]],'Taux sortant'!$I$9:$S$167,COLUMN(),0),"")</f>
        <v>16.170000000000002</v>
      </c>
      <c r="D1944" s="2">
        <f>IFERROR(VLOOKUP(Tableau2[[#This Row],[PR]],'Taux sortant'!$I$9:$S$167,COLUMN(),0),"")</f>
        <v>13.54</v>
      </c>
      <c r="E1944" s="2">
        <f>IFERROR(VLOOKUP(Tableau2[[#This Row],[PR]],'Taux sortant'!$I$9:$S$167,COLUMN(),0),"")</f>
        <v>10.49</v>
      </c>
      <c r="F1944" s="2">
        <f>IFERROR(VLOOKUP(Tableau2[[#This Row],[PR]],'Taux sortant'!$I$9:$S$167,COLUMN(),0),"")</f>
        <v>8.9700000000000006</v>
      </c>
      <c r="G1944" s="2">
        <f>IFERROR(VLOOKUP(Tableau2[[#This Row],[PR]],'Taux sortant'!$I$9:$S$167,COLUMN(),0),"")</f>
        <v>7.62</v>
      </c>
      <c r="H1944" s="2">
        <f>IFERROR(VLOOKUP(Tableau2[[#This Row],[PR]],'Taux sortant'!$I$9:$S$167,COLUMN(),0),"")</f>
        <v>6.52</v>
      </c>
      <c r="I1944" s="2">
        <f>IFERROR(VLOOKUP(Tableau2[[#This Row],[PR]],'Taux sortant'!$I$9:$S$167,COLUMN(),0),"")</f>
        <v>5.64</v>
      </c>
      <c r="J1944" s="2">
        <f>IFERROR(VLOOKUP(Tableau2[[#This Row],[PR]],'Taux sortant'!$I$9:$S$167,COLUMN(),0),"")</f>
        <v>0</v>
      </c>
      <c r="K1944" s="2">
        <f>IFERROR(VLOOKUP(Tableau2[[#This Row],[PR]],'Taux sortant'!$I$9:$S$167,COLUMN(),0),"")</f>
        <v>0</v>
      </c>
      <c r="L1944" s="2" t="str">
        <f>IFERROR(VLOOKUP(Tableau2[[#This Row],[PR]],'Taux sortant'!$I$9:$S$167,COLUMN(),0),"")</f>
        <v/>
      </c>
    </row>
    <row r="1945" spans="1:12" x14ac:dyDescent="0.3">
      <c r="A1945" s="1" t="s">
        <v>1742</v>
      </c>
      <c r="B1945" s="1" t="s">
        <v>1562</v>
      </c>
      <c r="C1945" s="2">
        <f>IFERROR(VLOOKUP(Tableau2[[#This Row],[PR]],'Taux sortant'!$I$9:$S$167,COLUMN(),0),"")</f>
        <v>19.39</v>
      </c>
      <c r="D1945" s="2">
        <f>IFERROR(VLOOKUP(Tableau2[[#This Row],[PR]],'Taux sortant'!$I$9:$S$167,COLUMN(),0),"")</f>
        <v>15.4</v>
      </c>
      <c r="E1945" s="2">
        <f>IFERROR(VLOOKUP(Tableau2[[#This Row],[PR]],'Taux sortant'!$I$9:$S$167,COLUMN(),0),"")</f>
        <v>11.05</v>
      </c>
      <c r="F1945" s="2">
        <f>IFERROR(VLOOKUP(Tableau2[[#This Row],[PR]],'Taux sortant'!$I$9:$S$167,COLUMN(),0),"")</f>
        <v>8.92</v>
      </c>
      <c r="G1945" s="2">
        <f>IFERROR(VLOOKUP(Tableau2[[#This Row],[PR]],'Taux sortant'!$I$9:$S$167,COLUMN(),0),"")</f>
        <v>7.15</v>
      </c>
      <c r="H1945" s="2">
        <f>IFERROR(VLOOKUP(Tableau2[[#This Row],[PR]],'Taux sortant'!$I$9:$S$167,COLUMN(),0),"")</f>
        <v>5.51</v>
      </c>
      <c r="I1945" s="2">
        <f>IFERROR(VLOOKUP(Tableau2[[#This Row],[PR]],'Taux sortant'!$I$9:$S$167,COLUMN(),0),"")</f>
        <v>4.75</v>
      </c>
      <c r="J1945" s="2">
        <f>IFERROR(VLOOKUP(Tableau2[[#This Row],[PR]],'Taux sortant'!$I$9:$S$167,COLUMN(),0),"")</f>
        <v>0</v>
      </c>
      <c r="K1945" s="2">
        <f>IFERROR(VLOOKUP(Tableau2[[#This Row],[PR]],'Taux sortant'!$I$9:$S$167,COLUMN(),0),"")</f>
        <v>0</v>
      </c>
      <c r="L1945" s="2" t="str">
        <f>IFERROR(VLOOKUP(Tableau2[[#This Row],[PR]],'Taux sortant'!$I$9:$S$167,COLUMN(),0),"")</f>
        <v/>
      </c>
    </row>
    <row r="1946" spans="1:12" x14ac:dyDescent="0.3">
      <c r="A1946" s="1" t="s">
        <v>728</v>
      </c>
      <c r="B1946" s="1" t="s">
        <v>53</v>
      </c>
      <c r="C1946" s="2">
        <f>IFERROR(VLOOKUP(Tableau2[[#This Row],[PR]],'Taux sortant'!$I$9:$S$167,COLUMN(),0),"")</f>
        <v>28.13</v>
      </c>
      <c r="D1946" s="2">
        <f>IFERROR(VLOOKUP(Tableau2[[#This Row],[PR]],'Taux sortant'!$I$9:$S$167,COLUMN(),0),"")</f>
        <v>22.97</v>
      </c>
      <c r="E1946" s="2">
        <f>IFERROR(VLOOKUP(Tableau2[[#This Row],[PR]],'Taux sortant'!$I$9:$S$167,COLUMN(),0),"")</f>
        <v>17.190000000000001</v>
      </c>
      <c r="F1946" s="2">
        <f>IFERROR(VLOOKUP(Tableau2[[#This Row],[PR]],'Taux sortant'!$I$9:$S$167,COLUMN(),0),"")</f>
        <v>13.88</v>
      </c>
      <c r="G1946" s="2">
        <f>IFERROR(VLOOKUP(Tableau2[[#This Row],[PR]],'Taux sortant'!$I$9:$S$167,COLUMN(),0),"")</f>
        <v>10.89</v>
      </c>
      <c r="H1946" s="2">
        <f>IFERROR(VLOOKUP(Tableau2[[#This Row],[PR]],'Taux sortant'!$I$9:$S$167,COLUMN(),0),"")</f>
        <v>7.86</v>
      </c>
      <c r="I1946" s="2">
        <f>IFERROR(VLOOKUP(Tableau2[[#This Row],[PR]],'Taux sortant'!$I$9:$S$167,COLUMN(),0),"")</f>
        <v>7.14</v>
      </c>
      <c r="J1946" s="2">
        <f>IFERROR(VLOOKUP(Tableau2[[#This Row],[PR]],'Taux sortant'!$I$9:$S$167,COLUMN(),0),"")</f>
        <v>0</v>
      </c>
      <c r="K1946" s="2">
        <f>IFERROR(VLOOKUP(Tableau2[[#This Row],[PR]],'Taux sortant'!$I$9:$S$167,COLUMN(),0),"")</f>
        <v>0</v>
      </c>
      <c r="L1946" s="2" t="str">
        <f>IFERROR(VLOOKUP(Tableau2[[#This Row],[PR]],'Taux sortant'!$I$9:$S$167,COLUMN(),0),"")</f>
        <v/>
      </c>
    </row>
    <row r="1947" spans="1:12" x14ac:dyDescent="0.3">
      <c r="A1947" s="1" t="s">
        <v>4517</v>
      </c>
      <c r="B1947" s="1" t="s">
        <v>4147</v>
      </c>
      <c r="C1947" s="2">
        <f>IFERROR(VLOOKUP(Tableau2[[#This Row],[PR]],'Taux sortant'!$I$9:$S$167,COLUMN(),0),"")</f>
        <v>16.62</v>
      </c>
      <c r="D1947" s="2">
        <f>IFERROR(VLOOKUP(Tableau2[[#This Row],[PR]],'Taux sortant'!$I$9:$S$167,COLUMN(),0),"")</f>
        <v>14.01</v>
      </c>
      <c r="E1947" s="2">
        <f>IFERROR(VLOOKUP(Tableau2[[#This Row],[PR]],'Taux sortant'!$I$9:$S$167,COLUMN(),0),"")</f>
        <v>10.98</v>
      </c>
      <c r="F1947" s="2">
        <f>IFERROR(VLOOKUP(Tableau2[[#This Row],[PR]],'Taux sortant'!$I$9:$S$167,COLUMN(),0),"")</f>
        <v>9.49</v>
      </c>
      <c r="G1947" s="2">
        <f>IFERROR(VLOOKUP(Tableau2[[#This Row],[PR]],'Taux sortant'!$I$9:$S$167,COLUMN(),0),"")</f>
        <v>8.1199999999999992</v>
      </c>
      <c r="H1947" s="2">
        <f>IFERROR(VLOOKUP(Tableau2[[#This Row],[PR]],'Taux sortant'!$I$9:$S$167,COLUMN(),0),"")</f>
        <v>6.99</v>
      </c>
      <c r="I1947" s="2">
        <f>IFERROR(VLOOKUP(Tableau2[[#This Row],[PR]],'Taux sortant'!$I$9:$S$167,COLUMN(),0),"")</f>
        <v>6.03</v>
      </c>
      <c r="J1947" s="2">
        <f>IFERROR(VLOOKUP(Tableau2[[#This Row],[PR]],'Taux sortant'!$I$9:$S$167,COLUMN(),0),"")</f>
        <v>2466.4499999999998</v>
      </c>
      <c r="K1947" s="2">
        <f>IFERROR(VLOOKUP(Tableau2[[#This Row],[PR]],'Taux sortant'!$I$9:$S$167,COLUMN(),0),"")</f>
        <v>0</v>
      </c>
      <c r="L1947" s="2" t="str">
        <f>IFERROR(VLOOKUP(Tableau2[[#This Row],[PR]],'Taux sortant'!$I$9:$S$167,COLUMN(),0),"")</f>
        <v/>
      </c>
    </row>
    <row r="1948" spans="1:12" x14ac:dyDescent="0.3">
      <c r="A1948" s="1" t="s">
        <v>4520</v>
      </c>
      <c r="B1948" s="1" t="s">
        <v>87</v>
      </c>
      <c r="C1948" s="2">
        <f>IFERROR(VLOOKUP(Tableau2[[#This Row],[PR]],'Taux sortant'!$I$9:$S$167,COLUMN(),0),"")</f>
        <v>18.79</v>
      </c>
      <c r="D1948" s="2">
        <f>IFERROR(VLOOKUP(Tableau2[[#This Row],[PR]],'Taux sortant'!$I$9:$S$167,COLUMN(),0),"")</f>
        <v>15.99</v>
      </c>
      <c r="E1948" s="2">
        <f>IFERROR(VLOOKUP(Tableau2[[#This Row],[PR]],'Taux sortant'!$I$9:$S$167,COLUMN(),0),"")</f>
        <v>12.7</v>
      </c>
      <c r="F1948" s="2">
        <f>IFERROR(VLOOKUP(Tableau2[[#This Row],[PR]],'Taux sortant'!$I$9:$S$167,COLUMN(),0),"")</f>
        <v>11.07</v>
      </c>
      <c r="G1948" s="2">
        <f>IFERROR(VLOOKUP(Tableau2[[#This Row],[PR]],'Taux sortant'!$I$9:$S$167,COLUMN(),0),"")</f>
        <v>9.52</v>
      </c>
      <c r="H1948" s="2">
        <f>IFERROR(VLOOKUP(Tableau2[[#This Row],[PR]],'Taux sortant'!$I$9:$S$167,COLUMN(),0),"")</f>
        <v>8.1</v>
      </c>
      <c r="I1948" s="2">
        <f>IFERROR(VLOOKUP(Tableau2[[#This Row],[PR]],'Taux sortant'!$I$9:$S$167,COLUMN(),0),"")</f>
        <v>6.92</v>
      </c>
      <c r="J1948" s="2">
        <f>IFERROR(VLOOKUP(Tableau2[[#This Row],[PR]],'Taux sortant'!$I$9:$S$167,COLUMN(),0),"")</f>
        <v>0</v>
      </c>
      <c r="K1948" s="2">
        <f>IFERROR(VLOOKUP(Tableau2[[#This Row],[PR]],'Taux sortant'!$I$9:$S$167,COLUMN(),0),"")</f>
        <v>0</v>
      </c>
      <c r="L1948" s="2" t="str">
        <f>IFERROR(VLOOKUP(Tableau2[[#This Row],[PR]],'Taux sortant'!$I$9:$S$167,COLUMN(),0),"")</f>
        <v/>
      </c>
    </row>
    <row r="1949" spans="1:12" x14ac:dyDescent="0.3">
      <c r="A1949" s="1" t="s">
        <v>1745</v>
      </c>
      <c r="B1949" s="1" t="s">
        <v>1553</v>
      </c>
      <c r="C1949" s="2">
        <f>IFERROR(VLOOKUP(Tableau2[[#This Row],[PR]],'Taux sortant'!$I$9:$S$167,COLUMN(),0),"")</f>
        <v>21.88</v>
      </c>
      <c r="D1949" s="2">
        <f>IFERROR(VLOOKUP(Tableau2[[#This Row],[PR]],'Taux sortant'!$I$9:$S$167,COLUMN(),0),"")</f>
        <v>18.649999999999999</v>
      </c>
      <c r="E1949" s="2">
        <f>IFERROR(VLOOKUP(Tableau2[[#This Row],[PR]],'Taux sortant'!$I$9:$S$167,COLUMN(),0),"")</f>
        <v>14.65</v>
      </c>
      <c r="F1949" s="2">
        <f>IFERROR(VLOOKUP(Tableau2[[#This Row],[PR]],'Taux sortant'!$I$9:$S$167,COLUMN(),0),"")</f>
        <v>11.58</v>
      </c>
      <c r="G1949" s="2">
        <f>IFERROR(VLOOKUP(Tableau2[[#This Row],[PR]],'Taux sortant'!$I$9:$S$167,COLUMN(),0),"")</f>
        <v>8.49</v>
      </c>
      <c r="H1949" s="2">
        <f>IFERROR(VLOOKUP(Tableau2[[#This Row],[PR]],'Taux sortant'!$I$9:$S$167,COLUMN(),0),"")</f>
        <v>5.99</v>
      </c>
      <c r="I1949" s="2">
        <f>IFERROR(VLOOKUP(Tableau2[[#This Row],[PR]],'Taux sortant'!$I$9:$S$167,COLUMN(),0),"")</f>
        <v>4.2300000000000004</v>
      </c>
      <c r="J1949" s="2">
        <f>IFERROR(VLOOKUP(Tableau2[[#This Row],[PR]],'Taux sortant'!$I$9:$S$167,COLUMN(),0),"")</f>
        <v>0</v>
      </c>
      <c r="K1949" s="2">
        <f>IFERROR(VLOOKUP(Tableau2[[#This Row],[PR]],'Taux sortant'!$I$9:$S$167,COLUMN(),0),"")</f>
        <v>0</v>
      </c>
      <c r="L1949" s="2" t="str">
        <f>IFERROR(VLOOKUP(Tableau2[[#This Row],[PR]],'Taux sortant'!$I$9:$S$167,COLUMN(),0),"")</f>
        <v/>
      </c>
    </row>
    <row r="1950" spans="1:12" x14ac:dyDescent="0.3">
      <c r="A1950" s="1" t="s">
        <v>4523</v>
      </c>
      <c r="B1950" s="1" t="s">
        <v>4162</v>
      </c>
      <c r="C1950" s="2" t="str">
        <f>IFERROR(VLOOKUP(Tableau2[[#This Row],[PR]],'Taux sortant'!$I$9:$S$167,COLUMN(),0),"")</f>
        <v/>
      </c>
      <c r="D1950" s="2" t="str">
        <f>IFERROR(VLOOKUP(Tableau2[[#This Row],[PR]],'Taux sortant'!$I$9:$S$167,COLUMN(),0),"")</f>
        <v/>
      </c>
      <c r="E1950" s="2" t="str">
        <f>IFERROR(VLOOKUP(Tableau2[[#This Row],[PR]],'Taux sortant'!$I$9:$S$167,COLUMN(),0),"")</f>
        <v/>
      </c>
      <c r="F1950" s="2" t="str">
        <f>IFERROR(VLOOKUP(Tableau2[[#This Row],[PR]],'Taux sortant'!$I$9:$S$167,COLUMN(),0),"")</f>
        <v/>
      </c>
      <c r="G1950" s="2" t="str">
        <f>IFERROR(VLOOKUP(Tableau2[[#This Row],[PR]],'Taux sortant'!$I$9:$S$167,COLUMN(),0),"")</f>
        <v/>
      </c>
      <c r="H1950" s="2" t="str">
        <f>IFERROR(VLOOKUP(Tableau2[[#This Row],[PR]],'Taux sortant'!$I$9:$S$167,COLUMN(),0),"")</f>
        <v/>
      </c>
      <c r="I1950" s="2" t="str">
        <f>IFERROR(VLOOKUP(Tableau2[[#This Row],[PR]],'Taux sortant'!$I$9:$S$167,COLUMN(),0),"")</f>
        <v/>
      </c>
      <c r="J1950" s="2" t="str">
        <f>IFERROR(VLOOKUP(Tableau2[[#This Row],[PR]],'Taux sortant'!$I$9:$S$167,COLUMN(),0),"")</f>
        <v/>
      </c>
      <c r="K1950" s="2" t="str">
        <f>IFERROR(VLOOKUP(Tableau2[[#This Row],[PR]],'Taux sortant'!$I$9:$S$167,COLUMN(),0),"")</f>
        <v/>
      </c>
      <c r="L1950" s="2" t="str">
        <f>IFERROR(VLOOKUP(Tableau2[[#This Row],[PR]],'Taux sortant'!$I$9:$S$167,COLUMN(),0),"")</f>
        <v/>
      </c>
    </row>
    <row r="1951" spans="1:12" x14ac:dyDescent="0.3">
      <c r="A1951" s="1" t="s">
        <v>4523</v>
      </c>
      <c r="B1951" s="1" t="s">
        <v>5349</v>
      </c>
      <c r="C1951" s="2" t="str">
        <f>IFERROR(VLOOKUP(Tableau2[[#This Row],[PR]],'Taux sortant'!$I$9:$S$167,COLUMN(),0),"")</f>
        <v/>
      </c>
      <c r="D1951" s="2" t="str">
        <f>IFERROR(VLOOKUP(Tableau2[[#This Row],[PR]],'Taux sortant'!$I$9:$S$167,COLUMN(),0),"")</f>
        <v/>
      </c>
      <c r="E1951" s="2" t="str">
        <f>IFERROR(VLOOKUP(Tableau2[[#This Row],[PR]],'Taux sortant'!$I$9:$S$167,COLUMN(),0),"")</f>
        <v/>
      </c>
      <c r="F1951" s="2" t="str">
        <f>IFERROR(VLOOKUP(Tableau2[[#This Row],[PR]],'Taux sortant'!$I$9:$S$167,COLUMN(),0),"")</f>
        <v/>
      </c>
      <c r="G1951" s="2" t="str">
        <f>IFERROR(VLOOKUP(Tableau2[[#This Row],[PR]],'Taux sortant'!$I$9:$S$167,COLUMN(),0),"")</f>
        <v/>
      </c>
      <c r="H1951" s="2" t="str">
        <f>IFERROR(VLOOKUP(Tableau2[[#This Row],[PR]],'Taux sortant'!$I$9:$S$167,COLUMN(),0),"")</f>
        <v/>
      </c>
      <c r="I1951" s="2" t="str">
        <f>IFERROR(VLOOKUP(Tableau2[[#This Row],[PR]],'Taux sortant'!$I$9:$S$167,COLUMN(),0),"")</f>
        <v/>
      </c>
      <c r="J1951" s="2" t="str">
        <f>IFERROR(VLOOKUP(Tableau2[[#This Row],[PR]],'Taux sortant'!$I$9:$S$167,COLUMN(),0),"")</f>
        <v/>
      </c>
      <c r="K1951" s="2" t="str">
        <f>IFERROR(VLOOKUP(Tableau2[[#This Row],[PR]],'Taux sortant'!$I$9:$S$167,COLUMN(),0),"")</f>
        <v/>
      </c>
      <c r="L1951" s="2" t="str">
        <f>IFERROR(VLOOKUP(Tableau2[[#This Row],[PR]],'Taux sortant'!$I$9:$S$167,COLUMN(),0),"")</f>
        <v/>
      </c>
    </row>
    <row r="1952" spans="1:12" x14ac:dyDescent="0.3">
      <c r="A1952" s="1" t="s">
        <v>1748</v>
      </c>
      <c r="B1952" s="1" t="s">
        <v>1749</v>
      </c>
      <c r="C1952" s="2">
        <f>IFERROR(VLOOKUP(Tableau2[[#This Row],[PR]],'Taux sortant'!$I$9:$S$167,COLUMN(),0),"")</f>
        <v>9.59</v>
      </c>
      <c r="D1952" s="2">
        <f>IFERROR(VLOOKUP(Tableau2[[#This Row],[PR]],'Taux sortant'!$I$9:$S$167,COLUMN(),0),"")</f>
        <v>7.53</v>
      </c>
      <c r="E1952" s="2">
        <f>IFERROR(VLOOKUP(Tableau2[[#This Row],[PR]],'Taux sortant'!$I$9:$S$167,COLUMN(),0),"")</f>
        <v>5.2</v>
      </c>
      <c r="F1952" s="2">
        <f>IFERROR(VLOOKUP(Tableau2[[#This Row],[PR]],'Taux sortant'!$I$9:$S$167,COLUMN(),0),"")</f>
        <v>4.08</v>
      </c>
      <c r="G1952" s="2">
        <f>IFERROR(VLOOKUP(Tableau2[[#This Row],[PR]],'Taux sortant'!$I$9:$S$167,COLUMN(),0),"")</f>
        <v>3.34</v>
      </c>
      <c r="H1952" s="2">
        <f>IFERROR(VLOOKUP(Tableau2[[#This Row],[PR]],'Taux sortant'!$I$9:$S$167,COLUMN(),0),"")</f>
        <v>2.88</v>
      </c>
      <c r="I1952" s="2">
        <f>IFERROR(VLOOKUP(Tableau2[[#This Row],[PR]],'Taux sortant'!$I$9:$S$167,COLUMN(),0),"")</f>
        <v>2.59</v>
      </c>
      <c r="J1952" s="2">
        <f>IFERROR(VLOOKUP(Tableau2[[#This Row],[PR]],'Taux sortant'!$I$9:$S$167,COLUMN(),0),"")</f>
        <v>0</v>
      </c>
      <c r="K1952" s="2">
        <f>IFERROR(VLOOKUP(Tableau2[[#This Row],[PR]],'Taux sortant'!$I$9:$S$167,COLUMN(),0),"")</f>
        <v>0</v>
      </c>
      <c r="L1952" s="2" t="str">
        <f>IFERROR(VLOOKUP(Tableau2[[#This Row],[PR]],'Taux sortant'!$I$9:$S$167,COLUMN(),0),"")</f>
        <v/>
      </c>
    </row>
    <row r="1953" spans="1:12" x14ac:dyDescent="0.3">
      <c r="A1953" s="1" t="s">
        <v>1752</v>
      </c>
      <c r="B1953" s="1" t="s">
        <v>1521</v>
      </c>
      <c r="C1953" s="2">
        <f>IFERROR(VLOOKUP(Tableau2[[#This Row],[PR]],'Taux sortant'!$I$9:$S$167,COLUMN(),0),"")</f>
        <v>21.64</v>
      </c>
      <c r="D1953" s="2">
        <f>IFERROR(VLOOKUP(Tableau2[[#This Row],[PR]],'Taux sortant'!$I$9:$S$167,COLUMN(),0),"")</f>
        <v>17.57</v>
      </c>
      <c r="E1953" s="2">
        <f>IFERROR(VLOOKUP(Tableau2[[#This Row],[PR]],'Taux sortant'!$I$9:$S$167,COLUMN(),0),"")</f>
        <v>11.74</v>
      </c>
      <c r="F1953" s="2">
        <f>IFERROR(VLOOKUP(Tableau2[[#This Row],[PR]],'Taux sortant'!$I$9:$S$167,COLUMN(),0),"")</f>
        <v>9.3000000000000007</v>
      </c>
      <c r="G1953" s="2">
        <f>IFERROR(VLOOKUP(Tableau2[[#This Row],[PR]],'Taux sortant'!$I$9:$S$167,COLUMN(),0),"")</f>
        <v>7.56</v>
      </c>
      <c r="H1953" s="2">
        <f>IFERROR(VLOOKUP(Tableau2[[#This Row],[PR]],'Taux sortant'!$I$9:$S$167,COLUMN(),0),"")</f>
        <v>5.09</v>
      </c>
      <c r="I1953" s="2">
        <f>IFERROR(VLOOKUP(Tableau2[[#This Row],[PR]],'Taux sortant'!$I$9:$S$167,COLUMN(),0),"")</f>
        <v>4.7300000000000004</v>
      </c>
      <c r="J1953" s="2">
        <f>IFERROR(VLOOKUP(Tableau2[[#This Row],[PR]],'Taux sortant'!$I$9:$S$167,COLUMN(),0),"")</f>
        <v>0</v>
      </c>
      <c r="K1953" s="2">
        <f>IFERROR(VLOOKUP(Tableau2[[#This Row],[PR]],'Taux sortant'!$I$9:$S$167,COLUMN(),0),"")</f>
        <v>0</v>
      </c>
      <c r="L1953" s="2" t="str">
        <f>IFERROR(VLOOKUP(Tableau2[[#This Row],[PR]],'Taux sortant'!$I$9:$S$167,COLUMN(),0),"")</f>
        <v/>
      </c>
    </row>
    <row r="1954" spans="1:12" x14ac:dyDescent="0.3">
      <c r="A1954" s="1" t="s">
        <v>1755</v>
      </c>
      <c r="B1954" s="1" t="s">
        <v>1610</v>
      </c>
      <c r="C1954" s="2">
        <f>IFERROR(VLOOKUP(Tableau2[[#This Row],[PR]],'Taux sortant'!$I$9:$S$167,COLUMN(),0),"")</f>
        <v>20.27</v>
      </c>
      <c r="D1954" s="2">
        <f>IFERROR(VLOOKUP(Tableau2[[#This Row],[PR]],'Taux sortant'!$I$9:$S$167,COLUMN(),0),"")</f>
        <v>17.12</v>
      </c>
      <c r="E1954" s="2">
        <f>IFERROR(VLOOKUP(Tableau2[[#This Row],[PR]],'Taux sortant'!$I$9:$S$167,COLUMN(),0),"")</f>
        <v>13.15</v>
      </c>
      <c r="F1954" s="2">
        <f>IFERROR(VLOOKUP(Tableau2[[#This Row],[PR]],'Taux sortant'!$I$9:$S$167,COLUMN(),0),"")</f>
        <v>9.51</v>
      </c>
      <c r="G1954" s="2">
        <f>IFERROR(VLOOKUP(Tableau2[[#This Row],[PR]],'Taux sortant'!$I$9:$S$167,COLUMN(),0),"")</f>
        <v>6.45</v>
      </c>
      <c r="H1954" s="2">
        <f>IFERROR(VLOOKUP(Tableau2[[#This Row],[PR]],'Taux sortant'!$I$9:$S$167,COLUMN(),0),"")</f>
        <v>4.6399999999999997</v>
      </c>
      <c r="I1954" s="2">
        <f>IFERROR(VLOOKUP(Tableau2[[#This Row],[PR]],'Taux sortant'!$I$9:$S$167,COLUMN(),0),"")</f>
        <v>3.62</v>
      </c>
      <c r="J1954" s="2">
        <f>IFERROR(VLOOKUP(Tableau2[[#This Row],[PR]],'Taux sortant'!$I$9:$S$167,COLUMN(),0),"")</f>
        <v>0</v>
      </c>
      <c r="K1954" s="2">
        <f>IFERROR(VLOOKUP(Tableau2[[#This Row],[PR]],'Taux sortant'!$I$9:$S$167,COLUMN(),0),"")</f>
        <v>0</v>
      </c>
      <c r="L1954" s="2" t="str">
        <f>IFERROR(VLOOKUP(Tableau2[[#This Row],[PR]],'Taux sortant'!$I$9:$S$167,COLUMN(),0),"")</f>
        <v/>
      </c>
    </row>
    <row r="1955" spans="1:12" x14ac:dyDescent="0.3">
      <c r="A1955" s="1" t="s">
        <v>1758</v>
      </c>
      <c r="B1955" s="1" t="s">
        <v>1676</v>
      </c>
      <c r="C1955" s="2" t="str">
        <f>IFERROR(VLOOKUP(Tableau2[[#This Row],[PR]],'Taux sortant'!$I$9:$S$167,COLUMN(),0),"")</f>
        <v/>
      </c>
      <c r="D1955" s="2" t="str">
        <f>IFERROR(VLOOKUP(Tableau2[[#This Row],[PR]],'Taux sortant'!$I$9:$S$167,COLUMN(),0),"")</f>
        <v/>
      </c>
      <c r="E1955" s="2" t="str">
        <f>IFERROR(VLOOKUP(Tableau2[[#This Row],[PR]],'Taux sortant'!$I$9:$S$167,COLUMN(),0),"")</f>
        <v/>
      </c>
      <c r="F1955" s="2" t="str">
        <f>IFERROR(VLOOKUP(Tableau2[[#This Row],[PR]],'Taux sortant'!$I$9:$S$167,COLUMN(),0),"")</f>
        <v/>
      </c>
      <c r="G1955" s="2" t="str">
        <f>IFERROR(VLOOKUP(Tableau2[[#This Row],[PR]],'Taux sortant'!$I$9:$S$167,COLUMN(),0),"")</f>
        <v/>
      </c>
      <c r="H1955" s="2" t="str">
        <f>IFERROR(VLOOKUP(Tableau2[[#This Row],[PR]],'Taux sortant'!$I$9:$S$167,COLUMN(),0),"")</f>
        <v/>
      </c>
      <c r="I1955" s="2" t="str">
        <f>IFERROR(VLOOKUP(Tableau2[[#This Row],[PR]],'Taux sortant'!$I$9:$S$167,COLUMN(),0),"")</f>
        <v/>
      </c>
      <c r="J1955" s="2" t="str">
        <f>IFERROR(VLOOKUP(Tableau2[[#This Row],[PR]],'Taux sortant'!$I$9:$S$167,COLUMN(),0),"")</f>
        <v/>
      </c>
      <c r="K1955" s="2" t="str">
        <f>IFERROR(VLOOKUP(Tableau2[[#This Row],[PR]],'Taux sortant'!$I$9:$S$167,COLUMN(),0),"")</f>
        <v/>
      </c>
      <c r="L1955" s="2" t="str">
        <f>IFERROR(VLOOKUP(Tableau2[[#This Row],[PR]],'Taux sortant'!$I$9:$S$167,COLUMN(),0),"")</f>
        <v/>
      </c>
    </row>
    <row r="1956" spans="1:12" x14ac:dyDescent="0.3">
      <c r="A1956" s="1" t="s">
        <v>731</v>
      </c>
      <c r="B1956" s="1" t="s">
        <v>247</v>
      </c>
      <c r="C1956" s="2">
        <f>IFERROR(VLOOKUP(Tableau2[[#This Row],[PR]],'Taux sortant'!$I$9:$S$167,COLUMN(),0),"")</f>
        <v>39.42</v>
      </c>
      <c r="D1956" s="2">
        <f>IFERROR(VLOOKUP(Tableau2[[#This Row],[PR]],'Taux sortant'!$I$9:$S$167,COLUMN(),0),"")</f>
        <v>32.03</v>
      </c>
      <c r="E1956" s="2">
        <f>IFERROR(VLOOKUP(Tableau2[[#This Row],[PR]],'Taux sortant'!$I$9:$S$167,COLUMN(),0),"")</f>
        <v>24.86</v>
      </c>
      <c r="F1956" s="2">
        <f>IFERROR(VLOOKUP(Tableau2[[#This Row],[PR]],'Taux sortant'!$I$9:$S$167,COLUMN(),0),"")</f>
        <v>20.84</v>
      </c>
      <c r="G1956" s="2">
        <f>IFERROR(VLOOKUP(Tableau2[[#This Row],[PR]],'Taux sortant'!$I$9:$S$167,COLUMN(),0),"")</f>
        <v>16.22</v>
      </c>
      <c r="H1956" s="2">
        <f>IFERROR(VLOOKUP(Tableau2[[#This Row],[PR]],'Taux sortant'!$I$9:$S$167,COLUMN(),0),"")</f>
        <v>12.79</v>
      </c>
      <c r="I1956" s="2">
        <f>IFERROR(VLOOKUP(Tableau2[[#This Row],[PR]],'Taux sortant'!$I$9:$S$167,COLUMN(),0),"")</f>
        <v>12.02</v>
      </c>
      <c r="J1956" s="2">
        <f>IFERROR(VLOOKUP(Tableau2[[#This Row],[PR]],'Taux sortant'!$I$9:$S$167,COLUMN(),0),"")</f>
        <v>0</v>
      </c>
      <c r="K1956" s="2">
        <f>IFERROR(VLOOKUP(Tableau2[[#This Row],[PR]],'Taux sortant'!$I$9:$S$167,COLUMN(),0),"")</f>
        <v>0</v>
      </c>
      <c r="L1956" s="2" t="str">
        <f>IFERROR(VLOOKUP(Tableau2[[#This Row],[PR]],'Taux sortant'!$I$9:$S$167,COLUMN(),0),"")</f>
        <v/>
      </c>
    </row>
    <row r="1957" spans="1:12" x14ac:dyDescent="0.3">
      <c r="A1957" s="1" t="s">
        <v>734</v>
      </c>
      <c r="B1957" s="1" t="s">
        <v>46</v>
      </c>
      <c r="C1957" s="2" t="str">
        <f>IFERROR(VLOOKUP(Tableau2[[#This Row],[PR]],'Taux sortant'!$I$9:$S$167,COLUMN(),0),"")</f>
        <v/>
      </c>
      <c r="D1957" s="2" t="str">
        <f>IFERROR(VLOOKUP(Tableau2[[#This Row],[PR]],'Taux sortant'!$I$9:$S$167,COLUMN(),0),"")</f>
        <v/>
      </c>
      <c r="E1957" s="2" t="str">
        <f>IFERROR(VLOOKUP(Tableau2[[#This Row],[PR]],'Taux sortant'!$I$9:$S$167,COLUMN(),0),"")</f>
        <v/>
      </c>
      <c r="F1957" s="2" t="str">
        <f>IFERROR(VLOOKUP(Tableau2[[#This Row],[PR]],'Taux sortant'!$I$9:$S$167,COLUMN(),0),"")</f>
        <v/>
      </c>
      <c r="G1957" s="2" t="str">
        <f>IFERROR(VLOOKUP(Tableau2[[#This Row],[PR]],'Taux sortant'!$I$9:$S$167,COLUMN(),0),"")</f>
        <v/>
      </c>
      <c r="H1957" s="2" t="str">
        <f>IFERROR(VLOOKUP(Tableau2[[#This Row],[PR]],'Taux sortant'!$I$9:$S$167,COLUMN(),0),"")</f>
        <v/>
      </c>
      <c r="I1957" s="2" t="str">
        <f>IFERROR(VLOOKUP(Tableau2[[#This Row],[PR]],'Taux sortant'!$I$9:$S$167,COLUMN(),0),"")</f>
        <v/>
      </c>
      <c r="J1957" s="2" t="str">
        <f>IFERROR(VLOOKUP(Tableau2[[#This Row],[PR]],'Taux sortant'!$I$9:$S$167,COLUMN(),0),"")</f>
        <v/>
      </c>
      <c r="K1957" s="2" t="str">
        <f>IFERROR(VLOOKUP(Tableau2[[#This Row],[PR]],'Taux sortant'!$I$9:$S$167,COLUMN(),0),"")</f>
        <v/>
      </c>
      <c r="L1957" s="2" t="str">
        <f>IFERROR(VLOOKUP(Tableau2[[#This Row],[PR]],'Taux sortant'!$I$9:$S$167,COLUMN(),0),"")</f>
        <v/>
      </c>
    </row>
    <row r="1958" spans="1:12" x14ac:dyDescent="0.3">
      <c r="A1958" s="1" t="s">
        <v>5813</v>
      </c>
      <c r="B1958" s="1" t="s">
        <v>2203</v>
      </c>
      <c r="C1958" s="2">
        <f>IFERROR(VLOOKUP(Tableau2[[#This Row],[PR]],'Taux sortant'!$I$9:$S$167,COLUMN(),0),"")</f>
        <v>27.96</v>
      </c>
      <c r="D1958" s="2">
        <f>IFERROR(VLOOKUP(Tableau2[[#This Row],[PR]],'Taux sortant'!$I$9:$S$167,COLUMN(),0),"")</f>
        <v>24.55</v>
      </c>
      <c r="E1958" s="2">
        <f>IFERROR(VLOOKUP(Tableau2[[#This Row],[PR]],'Taux sortant'!$I$9:$S$167,COLUMN(),0),"")</f>
        <v>20.54</v>
      </c>
      <c r="F1958" s="2">
        <f>IFERROR(VLOOKUP(Tableau2[[#This Row],[PR]],'Taux sortant'!$I$9:$S$167,COLUMN(),0),"")</f>
        <v>18.54</v>
      </c>
      <c r="G1958" s="2">
        <f>IFERROR(VLOOKUP(Tableau2[[#This Row],[PR]],'Taux sortant'!$I$9:$S$167,COLUMN(),0),"")</f>
        <v>16.350000000000001</v>
      </c>
      <c r="H1958" s="2">
        <f>IFERROR(VLOOKUP(Tableau2[[#This Row],[PR]],'Taux sortant'!$I$9:$S$167,COLUMN(),0),"")</f>
        <v>14.17</v>
      </c>
      <c r="I1958" s="2">
        <f>IFERROR(VLOOKUP(Tableau2[[#This Row],[PR]],'Taux sortant'!$I$9:$S$167,COLUMN(),0),"")</f>
        <v>12.23</v>
      </c>
      <c r="J1958" s="2">
        <f>IFERROR(VLOOKUP(Tableau2[[#This Row],[PR]],'Taux sortant'!$I$9:$S$167,COLUMN(),0),"")</f>
        <v>0</v>
      </c>
      <c r="K1958" s="2">
        <f>IFERROR(VLOOKUP(Tableau2[[#This Row],[PR]],'Taux sortant'!$I$9:$S$167,COLUMN(),0),"")</f>
        <v>0</v>
      </c>
      <c r="L1958" s="2" t="str">
        <f>IFERROR(VLOOKUP(Tableau2[[#This Row],[PR]],'Taux sortant'!$I$9:$S$167,COLUMN(),0),"")</f>
        <v/>
      </c>
    </row>
    <row r="1959" spans="1:12" x14ac:dyDescent="0.3">
      <c r="A1959" s="1" t="s">
        <v>737</v>
      </c>
      <c r="B1959" s="1" t="s">
        <v>13</v>
      </c>
      <c r="C1959" s="2">
        <f>IFERROR(VLOOKUP(Tableau2[[#This Row],[PR]],'Taux sortant'!$I$9:$S$167,COLUMN(),0),"")</f>
        <v>20.05</v>
      </c>
      <c r="D1959" s="2">
        <f>IFERROR(VLOOKUP(Tableau2[[#This Row],[PR]],'Taux sortant'!$I$9:$S$167,COLUMN(),0),"")</f>
        <v>15.11</v>
      </c>
      <c r="E1959" s="2">
        <f>IFERROR(VLOOKUP(Tableau2[[#This Row],[PR]],'Taux sortant'!$I$9:$S$167,COLUMN(),0),"")</f>
        <v>10.84</v>
      </c>
      <c r="F1959" s="2">
        <f>IFERROR(VLOOKUP(Tableau2[[#This Row],[PR]],'Taux sortant'!$I$9:$S$167,COLUMN(),0),"")</f>
        <v>8.73</v>
      </c>
      <c r="G1959" s="2">
        <f>IFERROR(VLOOKUP(Tableau2[[#This Row],[PR]],'Taux sortant'!$I$9:$S$167,COLUMN(),0),"")</f>
        <v>6.21</v>
      </c>
      <c r="H1959" s="2">
        <f>IFERROR(VLOOKUP(Tableau2[[#This Row],[PR]],'Taux sortant'!$I$9:$S$167,COLUMN(),0),"")</f>
        <v>4.4800000000000004</v>
      </c>
      <c r="I1959" s="2">
        <f>IFERROR(VLOOKUP(Tableau2[[#This Row],[PR]],'Taux sortant'!$I$9:$S$167,COLUMN(),0),"")</f>
        <v>3.71</v>
      </c>
      <c r="J1959" s="2">
        <f>IFERROR(VLOOKUP(Tableau2[[#This Row],[PR]],'Taux sortant'!$I$9:$S$167,COLUMN(),0),"")</f>
        <v>0</v>
      </c>
      <c r="K1959" s="2">
        <f>IFERROR(VLOOKUP(Tableau2[[#This Row],[PR]],'Taux sortant'!$I$9:$S$167,COLUMN(),0),"")</f>
        <v>0</v>
      </c>
      <c r="L1959" s="2" t="str">
        <f>IFERROR(VLOOKUP(Tableau2[[#This Row],[PR]],'Taux sortant'!$I$9:$S$167,COLUMN(),0),"")</f>
        <v/>
      </c>
    </row>
    <row r="1960" spans="1:12" x14ac:dyDescent="0.3">
      <c r="A1960" s="1" t="s">
        <v>740</v>
      </c>
      <c r="B1960" s="1" t="s">
        <v>28</v>
      </c>
      <c r="C1960" s="2">
        <f>IFERROR(VLOOKUP(Tableau2[[#This Row],[PR]],'Taux sortant'!$I$9:$S$167,COLUMN(),0),"")</f>
        <v>13.58</v>
      </c>
      <c r="D1960" s="2">
        <f>IFERROR(VLOOKUP(Tableau2[[#This Row],[PR]],'Taux sortant'!$I$9:$S$167,COLUMN(),0),"")</f>
        <v>10.97</v>
      </c>
      <c r="E1960" s="2">
        <f>IFERROR(VLOOKUP(Tableau2[[#This Row],[PR]],'Taux sortant'!$I$9:$S$167,COLUMN(),0),"")</f>
        <v>8.0500000000000007</v>
      </c>
      <c r="F1960" s="2">
        <f>IFERROR(VLOOKUP(Tableau2[[#This Row],[PR]],'Taux sortant'!$I$9:$S$167,COLUMN(),0),"")</f>
        <v>6.64</v>
      </c>
      <c r="G1960" s="2">
        <f>IFERROR(VLOOKUP(Tableau2[[#This Row],[PR]],'Taux sortant'!$I$9:$S$167,COLUMN(),0),"")</f>
        <v>5.59</v>
      </c>
      <c r="H1960" s="2">
        <f>IFERROR(VLOOKUP(Tableau2[[#This Row],[PR]],'Taux sortant'!$I$9:$S$167,COLUMN(),0),"")</f>
        <v>4.79</v>
      </c>
      <c r="I1960" s="2">
        <f>IFERROR(VLOOKUP(Tableau2[[#This Row],[PR]],'Taux sortant'!$I$9:$S$167,COLUMN(),0),"")</f>
        <v>4.2300000000000004</v>
      </c>
      <c r="J1960" s="2">
        <f>IFERROR(VLOOKUP(Tableau2[[#This Row],[PR]],'Taux sortant'!$I$9:$S$167,COLUMN(),0),"")</f>
        <v>0</v>
      </c>
      <c r="K1960" s="2">
        <f>IFERROR(VLOOKUP(Tableau2[[#This Row],[PR]],'Taux sortant'!$I$9:$S$167,COLUMN(),0),"")</f>
        <v>0</v>
      </c>
      <c r="L1960" s="2" t="str">
        <f>IFERROR(VLOOKUP(Tableau2[[#This Row],[PR]],'Taux sortant'!$I$9:$S$167,COLUMN(),0),"")</f>
        <v/>
      </c>
    </row>
    <row r="1961" spans="1:12" x14ac:dyDescent="0.3">
      <c r="A1961" s="1" t="s">
        <v>740</v>
      </c>
      <c r="B1961" s="1" t="s">
        <v>4162</v>
      </c>
      <c r="C1961" s="2" t="str">
        <f>IFERROR(VLOOKUP(Tableau2[[#This Row],[PR]],'Taux sortant'!$I$9:$S$167,COLUMN(),0),"")</f>
        <v/>
      </c>
      <c r="D1961" s="2" t="str">
        <f>IFERROR(VLOOKUP(Tableau2[[#This Row],[PR]],'Taux sortant'!$I$9:$S$167,COLUMN(),0),"")</f>
        <v/>
      </c>
      <c r="E1961" s="2" t="str">
        <f>IFERROR(VLOOKUP(Tableau2[[#This Row],[PR]],'Taux sortant'!$I$9:$S$167,COLUMN(),0),"")</f>
        <v/>
      </c>
      <c r="F1961" s="2" t="str">
        <f>IFERROR(VLOOKUP(Tableau2[[#This Row],[PR]],'Taux sortant'!$I$9:$S$167,COLUMN(),0),"")</f>
        <v/>
      </c>
      <c r="G1961" s="2" t="str">
        <f>IFERROR(VLOOKUP(Tableau2[[#This Row],[PR]],'Taux sortant'!$I$9:$S$167,COLUMN(),0),"")</f>
        <v/>
      </c>
      <c r="H1961" s="2" t="str">
        <f>IFERROR(VLOOKUP(Tableau2[[#This Row],[PR]],'Taux sortant'!$I$9:$S$167,COLUMN(),0),"")</f>
        <v/>
      </c>
      <c r="I1961" s="2" t="str">
        <f>IFERROR(VLOOKUP(Tableau2[[#This Row],[PR]],'Taux sortant'!$I$9:$S$167,COLUMN(),0),"")</f>
        <v/>
      </c>
      <c r="J1961" s="2" t="str">
        <f>IFERROR(VLOOKUP(Tableau2[[#This Row],[PR]],'Taux sortant'!$I$9:$S$167,COLUMN(),0),"")</f>
        <v/>
      </c>
      <c r="K1961" s="2" t="str">
        <f>IFERROR(VLOOKUP(Tableau2[[#This Row],[PR]],'Taux sortant'!$I$9:$S$167,COLUMN(),0),"")</f>
        <v/>
      </c>
      <c r="L1961" s="2" t="str">
        <f>IFERROR(VLOOKUP(Tableau2[[#This Row],[PR]],'Taux sortant'!$I$9:$S$167,COLUMN(),0),"")</f>
        <v/>
      </c>
    </row>
    <row r="1962" spans="1:12" x14ac:dyDescent="0.3">
      <c r="A1962" s="1" t="s">
        <v>394</v>
      </c>
      <c r="B1962" s="1" t="s">
        <v>5</v>
      </c>
      <c r="C1962" s="2">
        <f>IFERROR(VLOOKUP(Tableau2[[#This Row],[PR]],'Taux sortant'!$I$9:$S$167,COLUMN(),0),"")</f>
        <v>11.64</v>
      </c>
      <c r="D1962" s="2">
        <f>IFERROR(VLOOKUP(Tableau2[[#This Row],[PR]],'Taux sortant'!$I$9:$S$167,COLUMN(),0),"")</f>
        <v>9.2799999999999994</v>
      </c>
      <c r="E1962" s="2">
        <f>IFERROR(VLOOKUP(Tableau2[[#This Row],[PR]],'Taux sortant'!$I$9:$S$167,COLUMN(),0),"")</f>
        <v>6.6</v>
      </c>
      <c r="F1962" s="2">
        <f>IFERROR(VLOOKUP(Tableau2[[#This Row],[PR]],'Taux sortant'!$I$9:$S$167,COLUMN(),0),"")</f>
        <v>5.3</v>
      </c>
      <c r="G1962" s="2">
        <f>IFERROR(VLOOKUP(Tableau2[[#This Row],[PR]],'Taux sortant'!$I$9:$S$167,COLUMN(),0),"")</f>
        <v>4.37</v>
      </c>
      <c r="H1962" s="2">
        <f>IFERROR(VLOOKUP(Tableau2[[#This Row],[PR]],'Taux sortant'!$I$9:$S$167,COLUMN(),0),"")</f>
        <v>3.62</v>
      </c>
      <c r="I1962" s="2">
        <f>IFERROR(VLOOKUP(Tableau2[[#This Row],[PR]],'Taux sortant'!$I$9:$S$167,COLUMN(),0),"")</f>
        <v>3.13</v>
      </c>
      <c r="J1962" s="2">
        <f>IFERROR(VLOOKUP(Tableau2[[#This Row],[PR]],'Taux sortant'!$I$9:$S$167,COLUMN(),0),"")</f>
        <v>0</v>
      </c>
      <c r="K1962" s="2">
        <f>IFERROR(VLOOKUP(Tableau2[[#This Row],[PR]],'Taux sortant'!$I$9:$S$167,COLUMN(),0),"")</f>
        <v>0</v>
      </c>
      <c r="L1962" s="2" t="str">
        <f>IFERROR(VLOOKUP(Tableau2[[#This Row],[PR]],'Taux sortant'!$I$9:$S$167,COLUMN(),0),"")</f>
        <v/>
      </c>
    </row>
    <row r="1963" spans="1:12" x14ac:dyDescent="0.3">
      <c r="A1963" s="1" t="s">
        <v>3390</v>
      </c>
      <c r="B1963" s="1" t="s">
        <v>3086</v>
      </c>
      <c r="C1963" s="2">
        <f>IFERROR(VLOOKUP(Tableau2[[#This Row],[PR]],'Taux sortant'!$I$9:$S$167,COLUMN(),0),"")</f>
        <v>14.38</v>
      </c>
      <c r="D1963" s="2">
        <f>IFERROR(VLOOKUP(Tableau2[[#This Row],[PR]],'Taux sortant'!$I$9:$S$167,COLUMN(),0),"")</f>
        <v>11.96</v>
      </c>
      <c r="E1963" s="2">
        <f>IFERROR(VLOOKUP(Tableau2[[#This Row],[PR]],'Taux sortant'!$I$9:$S$167,COLUMN(),0),"")</f>
        <v>9.1199999999999992</v>
      </c>
      <c r="F1963" s="2">
        <f>IFERROR(VLOOKUP(Tableau2[[#This Row],[PR]],'Taux sortant'!$I$9:$S$167,COLUMN(),0),"")</f>
        <v>7.74</v>
      </c>
      <c r="G1963" s="2">
        <f>IFERROR(VLOOKUP(Tableau2[[#This Row],[PR]],'Taux sortant'!$I$9:$S$167,COLUMN(),0),"")</f>
        <v>6.58</v>
      </c>
      <c r="H1963" s="2">
        <f>IFERROR(VLOOKUP(Tableau2[[#This Row],[PR]],'Taux sortant'!$I$9:$S$167,COLUMN(),0),"")</f>
        <v>5.57</v>
      </c>
      <c r="I1963" s="2">
        <f>IFERROR(VLOOKUP(Tableau2[[#This Row],[PR]],'Taux sortant'!$I$9:$S$167,COLUMN(),0),"")</f>
        <v>4.78</v>
      </c>
      <c r="J1963" s="2">
        <f>IFERROR(VLOOKUP(Tableau2[[#This Row],[PR]],'Taux sortant'!$I$9:$S$167,COLUMN(),0),"")</f>
        <v>0</v>
      </c>
      <c r="K1963" s="2">
        <f>IFERROR(VLOOKUP(Tableau2[[#This Row],[PR]],'Taux sortant'!$I$9:$S$167,COLUMN(),0),"")</f>
        <v>0</v>
      </c>
      <c r="L1963" s="2" t="str">
        <f>IFERROR(VLOOKUP(Tableau2[[#This Row],[PR]],'Taux sortant'!$I$9:$S$167,COLUMN(),0),"")</f>
        <v/>
      </c>
    </row>
    <row r="1964" spans="1:12" x14ac:dyDescent="0.3">
      <c r="A1964" s="1" t="s">
        <v>4527</v>
      </c>
      <c r="B1964" s="1" t="s">
        <v>4147</v>
      </c>
      <c r="C1964" s="2">
        <f>IFERROR(VLOOKUP(Tableau2[[#This Row],[PR]],'Taux sortant'!$I$9:$S$167,COLUMN(),0),"")</f>
        <v>16.62</v>
      </c>
      <c r="D1964" s="2">
        <f>IFERROR(VLOOKUP(Tableau2[[#This Row],[PR]],'Taux sortant'!$I$9:$S$167,COLUMN(),0),"")</f>
        <v>14.01</v>
      </c>
      <c r="E1964" s="2">
        <f>IFERROR(VLOOKUP(Tableau2[[#This Row],[PR]],'Taux sortant'!$I$9:$S$167,COLUMN(),0),"")</f>
        <v>10.98</v>
      </c>
      <c r="F1964" s="2">
        <f>IFERROR(VLOOKUP(Tableau2[[#This Row],[PR]],'Taux sortant'!$I$9:$S$167,COLUMN(),0),"")</f>
        <v>9.49</v>
      </c>
      <c r="G1964" s="2">
        <f>IFERROR(VLOOKUP(Tableau2[[#This Row],[PR]],'Taux sortant'!$I$9:$S$167,COLUMN(),0),"")</f>
        <v>8.1199999999999992</v>
      </c>
      <c r="H1964" s="2">
        <f>IFERROR(VLOOKUP(Tableau2[[#This Row],[PR]],'Taux sortant'!$I$9:$S$167,COLUMN(),0),"")</f>
        <v>6.99</v>
      </c>
      <c r="I1964" s="2">
        <f>IFERROR(VLOOKUP(Tableau2[[#This Row],[PR]],'Taux sortant'!$I$9:$S$167,COLUMN(),0),"")</f>
        <v>6.03</v>
      </c>
      <c r="J1964" s="2">
        <f>IFERROR(VLOOKUP(Tableau2[[#This Row],[PR]],'Taux sortant'!$I$9:$S$167,COLUMN(),0),"")</f>
        <v>2466.4499999999998</v>
      </c>
      <c r="K1964" s="2">
        <f>IFERROR(VLOOKUP(Tableau2[[#This Row],[PR]],'Taux sortant'!$I$9:$S$167,COLUMN(),0),"")</f>
        <v>0</v>
      </c>
      <c r="L1964" s="2" t="str">
        <f>IFERROR(VLOOKUP(Tableau2[[#This Row],[PR]],'Taux sortant'!$I$9:$S$167,COLUMN(),0),"")</f>
        <v/>
      </c>
    </row>
    <row r="1965" spans="1:12" x14ac:dyDescent="0.3">
      <c r="A1965" s="1" t="s">
        <v>397</v>
      </c>
      <c r="B1965" s="1" t="s">
        <v>51</v>
      </c>
      <c r="C1965" s="2">
        <f>IFERROR(VLOOKUP(Tableau2[[#This Row],[PR]],'Taux sortant'!$I$9:$S$167,COLUMN(),0),"")</f>
        <v>14</v>
      </c>
      <c r="D1965" s="2">
        <f>IFERROR(VLOOKUP(Tableau2[[#This Row],[PR]],'Taux sortant'!$I$9:$S$167,COLUMN(),0),"")</f>
        <v>11.3</v>
      </c>
      <c r="E1965" s="2">
        <f>IFERROR(VLOOKUP(Tableau2[[#This Row],[PR]],'Taux sortant'!$I$9:$S$167,COLUMN(),0),"")</f>
        <v>8.23</v>
      </c>
      <c r="F1965" s="2">
        <f>IFERROR(VLOOKUP(Tableau2[[#This Row],[PR]],'Taux sortant'!$I$9:$S$167,COLUMN(),0),"")</f>
        <v>6.77</v>
      </c>
      <c r="G1965" s="2">
        <f>IFERROR(VLOOKUP(Tableau2[[#This Row],[PR]],'Taux sortant'!$I$9:$S$167,COLUMN(),0),"")</f>
        <v>5.71</v>
      </c>
      <c r="H1965" s="2">
        <f>IFERROR(VLOOKUP(Tableau2[[#This Row],[PR]],'Taux sortant'!$I$9:$S$167,COLUMN(),0),"")</f>
        <v>4.8099999999999996</v>
      </c>
      <c r="I1965" s="2">
        <f>IFERROR(VLOOKUP(Tableau2[[#This Row],[PR]],'Taux sortant'!$I$9:$S$167,COLUMN(),0),"")</f>
        <v>4.22</v>
      </c>
      <c r="J1965" s="2">
        <f>IFERROR(VLOOKUP(Tableau2[[#This Row],[PR]],'Taux sortant'!$I$9:$S$167,COLUMN(),0),"")</f>
        <v>0</v>
      </c>
      <c r="K1965" s="2">
        <f>IFERROR(VLOOKUP(Tableau2[[#This Row],[PR]],'Taux sortant'!$I$9:$S$167,COLUMN(),0),"")</f>
        <v>0</v>
      </c>
      <c r="L1965" s="2" t="str">
        <f>IFERROR(VLOOKUP(Tableau2[[#This Row],[PR]],'Taux sortant'!$I$9:$S$167,COLUMN(),0),"")</f>
        <v/>
      </c>
    </row>
    <row r="1966" spans="1:12" x14ac:dyDescent="0.3">
      <c r="A1966" s="1" t="s">
        <v>1761</v>
      </c>
      <c r="B1966" s="1" t="s">
        <v>1562</v>
      </c>
      <c r="C1966" s="2">
        <f>IFERROR(VLOOKUP(Tableau2[[#This Row],[PR]],'Taux sortant'!$I$9:$S$167,COLUMN(),0),"")</f>
        <v>19.39</v>
      </c>
      <c r="D1966" s="2">
        <f>IFERROR(VLOOKUP(Tableau2[[#This Row],[PR]],'Taux sortant'!$I$9:$S$167,COLUMN(),0),"")</f>
        <v>15.4</v>
      </c>
      <c r="E1966" s="2">
        <f>IFERROR(VLOOKUP(Tableau2[[#This Row],[PR]],'Taux sortant'!$I$9:$S$167,COLUMN(),0),"")</f>
        <v>11.05</v>
      </c>
      <c r="F1966" s="2">
        <f>IFERROR(VLOOKUP(Tableau2[[#This Row],[PR]],'Taux sortant'!$I$9:$S$167,COLUMN(),0),"")</f>
        <v>8.92</v>
      </c>
      <c r="G1966" s="2">
        <f>IFERROR(VLOOKUP(Tableau2[[#This Row],[PR]],'Taux sortant'!$I$9:$S$167,COLUMN(),0),"")</f>
        <v>7.15</v>
      </c>
      <c r="H1966" s="2">
        <f>IFERROR(VLOOKUP(Tableau2[[#This Row],[PR]],'Taux sortant'!$I$9:$S$167,COLUMN(),0),"")</f>
        <v>5.51</v>
      </c>
      <c r="I1966" s="2">
        <f>IFERROR(VLOOKUP(Tableau2[[#This Row],[PR]],'Taux sortant'!$I$9:$S$167,COLUMN(),0),"")</f>
        <v>4.75</v>
      </c>
      <c r="J1966" s="2">
        <f>IFERROR(VLOOKUP(Tableau2[[#This Row],[PR]],'Taux sortant'!$I$9:$S$167,COLUMN(),0),"")</f>
        <v>0</v>
      </c>
      <c r="K1966" s="2">
        <f>IFERROR(VLOOKUP(Tableau2[[#This Row],[PR]],'Taux sortant'!$I$9:$S$167,COLUMN(),0),"")</f>
        <v>0</v>
      </c>
      <c r="L1966" s="2" t="str">
        <f>IFERROR(VLOOKUP(Tableau2[[#This Row],[PR]],'Taux sortant'!$I$9:$S$167,COLUMN(),0),"")</f>
        <v/>
      </c>
    </row>
    <row r="1967" spans="1:12" x14ac:dyDescent="0.3">
      <c r="A1967" s="1" t="s">
        <v>1764</v>
      </c>
      <c r="B1967" s="1" t="s">
        <v>1553</v>
      </c>
      <c r="C1967" s="2">
        <f>IFERROR(VLOOKUP(Tableau2[[#This Row],[PR]],'Taux sortant'!$I$9:$S$167,COLUMN(),0),"")</f>
        <v>21.88</v>
      </c>
      <c r="D1967" s="2">
        <f>IFERROR(VLOOKUP(Tableau2[[#This Row],[PR]],'Taux sortant'!$I$9:$S$167,COLUMN(),0),"")</f>
        <v>18.649999999999999</v>
      </c>
      <c r="E1967" s="2">
        <f>IFERROR(VLOOKUP(Tableau2[[#This Row],[PR]],'Taux sortant'!$I$9:$S$167,COLUMN(),0),"")</f>
        <v>14.65</v>
      </c>
      <c r="F1967" s="2">
        <f>IFERROR(VLOOKUP(Tableau2[[#This Row],[PR]],'Taux sortant'!$I$9:$S$167,COLUMN(),0),"")</f>
        <v>11.58</v>
      </c>
      <c r="G1967" s="2">
        <f>IFERROR(VLOOKUP(Tableau2[[#This Row],[PR]],'Taux sortant'!$I$9:$S$167,COLUMN(),0),"")</f>
        <v>8.49</v>
      </c>
      <c r="H1967" s="2">
        <f>IFERROR(VLOOKUP(Tableau2[[#This Row],[PR]],'Taux sortant'!$I$9:$S$167,COLUMN(),0),"")</f>
        <v>5.99</v>
      </c>
      <c r="I1967" s="2">
        <f>IFERROR(VLOOKUP(Tableau2[[#This Row],[PR]],'Taux sortant'!$I$9:$S$167,COLUMN(),0),"")</f>
        <v>4.2300000000000004</v>
      </c>
      <c r="J1967" s="2">
        <f>IFERROR(VLOOKUP(Tableau2[[#This Row],[PR]],'Taux sortant'!$I$9:$S$167,COLUMN(),0),"")</f>
        <v>0</v>
      </c>
      <c r="K1967" s="2">
        <f>IFERROR(VLOOKUP(Tableau2[[#This Row],[PR]],'Taux sortant'!$I$9:$S$167,COLUMN(),0),"")</f>
        <v>0</v>
      </c>
      <c r="L1967" s="2" t="str">
        <f>IFERROR(VLOOKUP(Tableau2[[#This Row],[PR]],'Taux sortant'!$I$9:$S$167,COLUMN(),0),"")</f>
        <v/>
      </c>
    </row>
    <row r="1968" spans="1:12" x14ac:dyDescent="0.3">
      <c r="A1968" s="1" t="s">
        <v>5817</v>
      </c>
      <c r="B1968" s="1" t="s">
        <v>5818</v>
      </c>
      <c r="C1968" s="2">
        <f>IFERROR(VLOOKUP(Tableau2[[#This Row],[PR]],'Taux sortant'!$I$9:$S$167,COLUMN(),0),"")</f>
        <v>37.01</v>
      </c>
      <c r="D1968" s="2">
        <f>IFERROR(VLOOKUP(Tableau2[[#This Row],[PR]],'Taux sortant'!$I$9:$S$167,COLUMN(),0),"")</f>
        <v>32.270000000000003</v>
      </c>
      <c r="E1968" s="2">
        <f>IFERROR(VLOOKUP(Tableau2[[#This Row],[PR]],'Taux sortant'!$I$9:$S$167,COLUMN(),0),"")</f>
        <v>27.48</v>
      </c>
      <c r="F1968" s="2">
        <f>IFERROR(VLOOKUP(Tableau2[[#This Row],[PR]],'Taux sortant'!$I$9:$S$167,COLUMN(),0),"")</f>
        <v>25.08</v>
      </c>
      <c r="G1968" s="2">
        <f>IFERROR(VLOOKUP(Tableau2[[#This Row],[PR]],'Taux sortant'!$I$9:$S$167,COLUMN(),0),"")</f>
        <v>22.19</v>
      </c>
      <c r="H1968" s="2">
        <f>IFERROR(VLOOKUP(Tableau2[[#This Row],[PR]],'Taux sortant'!$I$9:$S$167,COLUMN(),0),"")</f>
        <v>19.739999999999998</v>
      </c>
      <c r="I1968" s="2">
        <f>IFERROR(VLOOKUP(Tableau2[[#This Row],[PR]],'Taux sortant'!$I$9:$S$167,COLUMN(),0),"")</f>
        <v>17.21</v>
      </c>
      <c r="J1968" s="2">
        <f>IFERROR(VLOOKUP(Tableau2[[#This Row],[PR]],'Taux sortant'!$I$9:$S$167,COLUMN(),0),"")</f>
        <v>0</v>
      </c>
      <c r="K1968" s="2">
        <f>IFERROR(VLOOKUP(Tableau2[[#This Row],[PR]],'Taux sortant'!$I$9:$S$167,COLUMN(),0),"")</f>
        <v>0</v>
      </c>
      <c r="L1968" s="2" t="str">
        <f>IFERROR(VLOOKUP(Tableau2[[#This Row],[PR]],'Taux sortant'!$I$9:$S$167,COLUMN(),0),"")</f>
        <v/>
      </c>
    </row>
    <row r="1969" spans="1:12" x14ac:dyDescent="0.3">
      <c r="A1969" s="1" t="s">
        <v>1767</v>
      </c>
      <c r="B1969" s="1" t="s">
        <v>46</v>
      </c>
      <c r="C1969" s="2" t="str">
        <f>IFERROR(VLOOKUP(Tableau2[[#This Row],[PR]],'Taux sortant'!$I$9:$S$167,COLUMN(),0),"")</f>
        <v/>
      </c>
      <c r="D1969" s="2" t="str">
        <f>IFERROR(VLOOKUP(Tableau2[[#This Row],[PR]],'Taux sortant'!$I$9:$S$167,COLUMN(),0),"")</f>
        <v/>
      </c>
      <c r="E1969" s="2" t="str">
        <f>IFERROR(VLOOKUP(Tableau2[[#This Row],[PR]],'Taux sortant'!$I$9:$S$167,COLUMN(),0),"")</f>
        <v/>
      </c>
      <c r="F1969" s="2" t="str">
        <f>IFERROR(VLOOKUP(Tableau2[[#This Row],[PR]],'Taux sortant'!$I$9:$S$167,COLUMN(),0),"")</f>
        <v/>
      </c>
      <c r="G1969" s="2" t="str">
        <f>IFERROR(VLOOKUP(Tableau2[[#This Row],[PR]],'Taux sortant'!$I$9:$S$167,COLUMN(),0),"")</f>
        <v/>
      </c>
      <c r="H1969" s="2" t="str">
        <f>IFERROR(VLOOKUP(Tableau2[[#This Row],[PR]],'Taux sortant'!$I$9:$S$167,COLUMN(),0),"")</f>
        <v/>
      </c>
      <c r="I1969" s="2" t="str">
        <f>IFERROR(VLOOKUP(Tableau2[[#This Row],[PR]],'Taux sortant'!$I$9:$S$167,COLUMN(),0),"")</f>
        <v/>
      </c>
      <c r="J1969" s="2" t="str">
        <f>IFERROR(VLOOKUP(Tableau2[[#This Row],[PR]],'Taux sortant'!$I$9:$S$167,COLUMN(),0),"")</f>
        <v/>
      </c>
      <c r="K1969" s="2" t="str">
        <f>IFERROR(VLOOKUP(Tableau2[[#This Row],[PR]],'Taux sortant'!$I$9:$S$167,COLUMN(),0),"")</f>
        <v/>
      </c>
      <c r="L1969" s="2" t="str">
        <f>IFERROR(VLOOKUP(Tableau2[[#This Row],[PR]],'Taux sortant'!$I$9:$S$167,COLUMN(),0),"")</f>
        <v/>
      </c>
    </row>
    <row r="1970" spans="1:12" x14ac:dyDescent="0.3">
      <c r="A1970" s="1" t="s">
        <v>400</v>
      </c>
      <c r="B1970" s="1" t="s">
        <v>105</v>
      </c>
      <c r="C1970" s="2">
        <f>IFERROR(VLOOKUP(Tableau2[[#This Row],[PR]],'Taux sortant'!$I$9:$S$167,COLUMN(),0),"")</f>
        <v>22.68</v>
      </c>
      <c r="D1970" s="2">
        <f>IFERROR(VLOOKUP(Tableau2[[#This Row],[PR]],'Taux sortant'!$I$9:$S$167,COLUMN(),0),"")</f>
        <v>19.600000000000001</v>
      </c>
      <c r="E1970" s="2">
        <f>IFERROR(VLOOKUP(Tableau2[[#This Row],[PR]],'Taux sortant'!$I$9:$S$167,COLUMN(),0),"")</f>
        <v>15.23</v>
      </c>
      <c r="F1970" s="2">
        <f>IFERROR(VLOOKUP(Tableau2[[#This Row],[PR]],'Taux sortant'!$I$9:$S$167,COLUMN(),0),"")</f>
        <v>11.98</v>
      </c>
      <c r="G1970" s="2">
        <f>IFERROR(VLOOKUP(Tableau2[[#This Row],[PR]],'Taux sortant'!$I$9:$S$167,COLUMN(),0),"")</f>
        <v>8.5399999999999991</v>
      </c>
      <c r="H1970" s="2">
        <f>IFERROR(VLOOKUP(Tableau2[[#This Row],[PR]],'Taux sortant'!$I$9:$S$167,COLUMN(),0),"")</f>
        <v>5.65</v>
      </c>
      <c r="I1970" s="2">
        <f>IFERROR(VLOOKUP(Tableau2[[#This Row],[PR]],'Taux sortant'!$I$9:$S$167,COLUMN(),0),"")</f>
        <v>4.07</v>
      </c>
      <c r="J1970" s="2">
        <f>IFERROR(VLOOKUP(Tableau2[[#This Row],[PR]],'Taux sortant'!$I$9:$S$167,COLUMN(),0),"")</f>
        <v>0</v>
      </c>
      <c r="K1970" s="2">
        <f>IFERROR(VLOOKUP(Tableau2[[#This Row],[PR]],'Taux sortant'!$I$9:$S$167,COLUMN(),0),"")</f>
        <v>0</v>
      </c>
      <c r="L1970" s="2" t="str">
        <f>IFERROR(VLOOKUP(Tableau2[[#This Row],[PR]],'Taux sortant'!$I$9:$S$167,COLUMN(),0),"")</f>
        <v/>
      </c>
    </row>
    <row r="1971" spans="1:12" x14ac:dyDescent="0.3">
      <c r="A1971" s="1" t="s">
        <v>5525</v>
      </c>
      <c r="B1971" s="1" t="s">
        <v>5356</v>
      </c>
      <c r="C1971" s="2">
        <f>IFERROR(VLOOKUP(Tableau2[[#This Row],[PR]],'Taux sortant'!$I$9:$S$167,COLUMN(),0),"")</f>
        <v>14.1</v>
      </c>
      <c r="D1971" s="2">
        <f>IFERROR(VLOOKUP(Tableau2[[#This Row],[PR]],'Taux sortant'!$I$9:$S$167,COLUMN(),0),"")</f>
        <v>12.41</v>
      </c>
      <c r="E1971" s="2">
        <f>IFERROR(VLOOKUP(Tableau2[[#This Row],[PR]],'Taux sortant'!$I$9:$S$167,COLUMN(),0),"")</f>
        <v>9.0299999999999994</v>
      </c>
      <c r="F1971" s="2">
        <f>IFERROR(VLOOKUP(Tableau2[[#This Row],[PR]],'Taux sortant'!$I$9:$S$167,COLUMN(),0),"")</f>
        <v>7.34</v>
      </c>
      <c r="G1971" s="2">
        <f>IFERROR(VLOOKUP(Tableau2[[#This Row],[PR]],'Taux sortant'!$I$9:$S$167,COLUMN(),0),"")</f>
        <v>6.12</v>
      </c>
      <c r="H1971" s="2">
        <f>IFERROR(VLOOKUP(Tableau2[[#This Row],[PR]],'Taux sortant'!$I$9:$S$167,COLUMN(),0),"")</f>
        <v>5.37</v>
      </c>
      <c r="I1971" s="2">
        <f>IFERROR(VLOOKUP(Tableau2[[#This Row],[PR]],'Taux sortant'!$I$9:$S$167,COLUMN(),0),"")</f>
        <v>4.6500000000000004</v>
      </c>
      <c r="J1971" s="2">
        <f>IFERROR(VLOOKUP(Tableau2[[#This Row],[PR]],'Taux sortant'!$I$9:$S$167,COLUMN(),0),"")</f>
        <v>0</v>
      </c>
      <c r="K1971" s="2">
        <f>IFERROR(VLOOKUP(Tableau2[[#This Row],[PR]],'Taux sortant'!$I$9:$S$167,COLUMN(),0),"")</f>
        <v>1585.65</v>
      </c>
      <c r="L1971" s="2" t="str">
        <f>IFERROR(VLOOKUP(Tableau2[[#This Row],[PR]],'Taux sortant'!$I$9:$S$167,COLUMN(),0),"")</f>
        <v/>
      </c>
    </row>
    <row r="1972" spans="1:12" x14ac:dyDescent="0.3">
      <c r="A1972" s="1" t="s">
        <v>3393</v>
      </c>
      <c r="B1972" s="1" t="s">
        <v>3134</v>
      </c>
      <c r="C1972" s="2">
        <f>IFERROR(VLOOKUP(Tableau2[[#This Row],[PR]],'Taux sortant'!$I$9:$S$167,COLUMN(),0),"")</f>
        <v>15.34</v>
      </c>
      <c r="D1972" s="2">
        <f>IFERROR(VLOOKUP(Tableau2[[#This Row],[PR]],'Taux sortant'!$I$9:$S$167,COLUMN(),0),"")</f>
        <v>12.85</v>
      </c>
      <c r="E1972" s="2">
        <f>IFERROR(VLOOKUP(Tableau2[[#This Row],[PR]],'Taux sortant'!$I$9:$S$167,COLUMN(),0),"")</f>
        <v>9.94</v>
      </c>
      <c r="F1972" s="2">
        <f>IFERROR(VLOOKUP(Tableau2[[#This Row],[PR]],'Taux sortant'!$I$9:$S$167,COLUMN(),0),"")</f>
        <v>8.5399999999999991</v>
      </c>
      <c r="G1972" s="2">
        <f>IFERROR(VLOOKUP(Tableau2[[#This Row],[PR]],'Taux sortant'!$I$9:$S$167,COLUMN(),0),"")</f>
        <v>7.34</v>
      </c>
      <c r="H1972" s="2">
        <f>IFERROR(VLOOKUP(Tableau2[[#This Row],[PR]],'Taux sortant'!$I$9:$S$167,COLUMN(),0),"")</f>
        <v>6.29</v>
      </c>
      <c r="I1972" s="2">
        <f>IFERROR(VLOOKUP(Tableau2[[#This Row],[PR]],'Taux sortant'!$I$9:$S$167,COLUMN(),0),"")</f>
        <v>5.49</v>
      </c>
      <c r="J1972" s="2">
        <f>IFERROR(VLOOKUP(Tableau2[[#This Row],[PR]],'Taux sortant'!$I$9:$S$167,COLUMN(),0),"")</f>
        <v>0</v>
      </c>
      <c r="K1972" s="2">
        <f>IFERROR(VLOOKUP(Tableau2[[#This Row],[PR]],'Taux sortant'!$I$9:$S$167,COLUMN(),0),"")</f>
        <v>0</v>
      </c>
      <c r="L1972" s="2" t="str">
        <f>IFERROR(VLOOKUP(Tableau2[[#This Row],[PR]],'Taux sortant'!$I$9:$S$167,COLUMN(),0),"")</f>
        <v/>
      </c>
    </row>
    <row r="1973" spans="1:12" x14ac:dyDescent="0.3">
      <c r="A1973" s="1" t="s">
        <v>5822</v>
      </c>
      <c r="B1973" s="1" t="s">
        <v>5818</v>
      </c>
      <c r="C1973" s="2">
        <f>IFERROR(VLOOKUP(Tableau2[[#This Row],[PR]],'Taux sortant'!$I$9:$S$167,COLUMN(),0),"")</f>
        <v>37.01</v>
      </c>
      <c r="D1973" s="2">
        <f>IFERROR(VLOOKUP(Tableau2[[#This Row],[PR]],'Taux sortant'!$I$9:$S$167,COLUMN(),0),"")</f>
        <v>32.270000000000003</v>
      </c>
      <c r="E1973" s="2">
        <f>IFERROR(VLOOKUP(Tableau2[[#This Row],[PR]],'Taux sortant'!$I$9:$S$167,COLUMN(),0),"")</f>
        <v>27.48</v>
      </c>
      <c r="F1973" s="2">
        <f>IFERROR(VLOOKUP(Tableau2[[#This Row],[PR]],'Taux sortant'!$I$9:$S$167,COLUMN(),0),"")</f>
        <v>25.08</v>
      </c>
      <c r="G1973" s="2">
        <f>IFERROR(VLOOKUP(Tableau2[[#This Row],[PR]],'Taux sortant'!$I$9:$S$167,COLUMN(),0),"")</f>
        <v>22.19</v>
      </c>
      <c r="H1973" s="2">
        <f>IFERROR(VLOOKUP(Tableau2[[#This Row],[PR]],'Taux sortant'!$I$9:$S$167,COLUMN(),0),"")</f>
        <v>19.739999999999998</v>
      </c>
      <c r="I1973" s="2">
        <f>IFERROR(VLOOKUP(Tableau2[[#This Row],[PR]],'Taux sortant'!$I$9:$S$167,COLUMN(),0),"")</f>
        <v>17.21</v>
      </c>
      <c r="J1973" s="2">
        <f>IFERROR(VLOOKUP(Tableau2[[#This Row],[PR]],'Taux sortant'!$I$9:$S$167,COLUMN(),0),"")</f>
        <v>0</v>
      </c>
      <c r="K1973" s="2">
        <f>IFERROR(VLOOKUP(Tableau2[[#This Row],[PR]],'Taux sortant'!$I$9:$S$167,COLUMN(),0),"")</f>
        <v>0</v>
      </c>
      <c r="L1973" s="2" t="str">
        <f>IFERROR(VLOOKUP(Tableau2[[#This Row],[PR]],'Taux sortant'!$I$9:$S$167,COLUMN(),0),"")</f>
        <v/>
      </c>
    </row>
    <row r="1974" spans="1:12" x14ac:dyDescent="0.3">
      <c r="A1974" s="1" t="s">
        <v>403</v>
      </c>
      <c r="B1974" s="1" t="s">
        <v>58</v>
      </c>
      <c r="C1974" s="2">
        <f>IFERROR(VLOOKUP(Tableau2[[#This Row],[PR]],'Taux sortant'!$I$9:$S$167,COLUMN(),0),"")</f>
        <v>25.34</v>
      </c>
      <c r="D1974" s="2">
        <f>IFERROR(VLOOKUP(Tableau2[[#This Row],[PR]],'Taux sortant'!$I$9:$S$167,COLUMN(),0),"")</f>
        <v>21.62</v>
      </c>
      <c r="E1974" s="2">
        <f>IFERROR(VLOOKUP(Tableau2[[#This Row],[PR]],'Taux sortant'!$I$9:$S$167,COLUMN(),0),"")</f>
        <v>15.42</v>
      </c>
      <c r="F1974" s="2">
        <f>IFERROR(VLOOKUP(Tableau2[[#This Row],[PR]],'Taux sortant'!$I$9:$S$167,COLUMN(),0),"")</f>
        <v>12.6</v>
      </c>
      <c r="G1974" s="2">
        <f>IFERROR(VLOOKUP(Tableau2[[#This Row],[PR]],'Taux sortant'!$I$9:$S$167,COLUMN(),0),"")</f>
        <v>9.5500000000000007</v>
      </c>
      <c r="H1974" s="2">
        <f>IFERROR(VLOOKUP(Tableau2[[#This Row],[PR]],'Taux sortant'!$I$9:$S$167,COLUMN(),0),"")</f>
        <v>7.3</v>
      </c>
      <c r="I1974" s="2">
        <f>IFERROR(VLOOKUP(Tableau2[[#This Row],[PR]],'Taux sortant'!$I$9:$S$167,COLUMN(),0),"")</f>
        <v>6.61</v>
      </c>
      <c r="J1974" s="2">
        <f>IFERROR(VLOOKUP(Tableau2[[#This Row],[PR]],'Taux sortant'!$I$9:$S$167,COLUMN(),0),"")</f>
        <v>0</v>
      </c>
      <c r="K1974" s="2">
        <f>IFERROR(VLOOKUP(Tableau2[[#This Row],[PR]],'Taux sortant'!$I$9:$S$167,COLUMN(),0),"")</f>
        <v>0</v>
      </c>
      <c r="L1974" s="2" t="str">
        <f>IFERROR(VLOOKUP(Tableau2[[#This Row],[PR]],'Taux sortant'!$I$9:$S$167,COLUMN(),0),"")</f>
        <v/>
      </c>
    </row>
    <row r="1975" spans="1:12" x14ac:dyDescent="0.3">
      <c r="A1975" s="1" t="s">
        <v>406</v>
      </c>
      <c r="B1975" s="1" t="s">
        <v>105</v>
      </c>
      <c r="C1975" s="2">
        <f>IFERROR(VLOOKUP(Tableau2[[#This Row],[PR]],'Taux sortant'!$I$9:$S$167,COLUMN(),0),"")</f>
        <v>22.68</v>
      </c>
      <c r="D1975" s="2">
        <f>IFERROR(VLOOKUP(Tableau2[[#This Row],[PR]],'Taux sortant'!$I$9:$S$167,COLUMN(),0),"")</f>
        <v>19.600000000000001</v>
      </c>
      <c r="E1975" s="2">
        <f>IFERROR(VLOOKUP(Tableau2[[#This Row],[PR]],'Taux sortant'!$I$9:$S$167,COLUMN(),0),"")</f>
        <v>15.23</v>
      </c>
      <c r="F1975" s="2">
        <f>IFERROR(VLOOKUP(Tableau2[[#This Row],[PR]],'Taux sortant'!$I$9:$S$167,COLUMN(),0),"")</f>
        <v>11.98</v>
      </c>
      <c r="G1975" s="2">
        <f>IFERROR(VLOOKUP(Tableau2[[#This Row],[PR]],'Taux sortant'!$I$9:$S$167,COLUMN(),0),"")</f>
        <v>8.5399999999999991</v>
      </c>
      <c r="H1975" s="2">
        <f>IFERROR(VLOOKUP(Tableau2[[#This Row],[PR]],'Taux sortant'!$I$9:$S$167,COLUMN(),0),"")</f>
        <v>5.65</v>
      </c>
      <c r="I1975" s="2">
        <f>IFERROR(VLOOKUP(Tableau2[[#This Row],[PR]],'Taux sortant'!$I$9:$S$167,COLUMN(),0),"")</f>
        <v>4.07</v>
      </c>
      <c r="J1975" s="2">
        <f>IFERROR(VLOOKUP(Tableau2[[#This Row],[PR]],'Taux sortant'!$I$9:$S$167,COLUMN(),0),"")</f>
        <v>0</v>
      </c>
      <c r="K1975" s="2">
        <f>IFERROR(VLOOKUP(Tableau2[[#This Row],[PR]],'Taux sortant'!$I$9:$S$167,COLUMN(),0),"")</f>
        <v>0</v>
      </c>
      <c r="L1975" s="2" t="str">
        <f>IFERROR(VLOOKUP(Tableau2[[#This Row],[PR]],'Taux sortant'!$I$9:$S$167,COLUMN(),0),"")</f>
        <v/>
      </c>
    </row>
    <row r="1976" spans="1:12" x14ac:dyDescent="0.3">
      <c r="A1976" s="1" t="s">
        <v>409</v>
      </c>
      <c r="B1976" s="1" t="s">
        <v>33</v>
      </c>
      <c r="C1976" s="2">
        <f>IFERROR(VLOOKUP(Tableau2[[#This Row],[PR]],'Taux sortant'!$I$9:$S$167,COLUMN(),0),"")</f>
        <v>28.13</v>
      </c>
      <c r="D1976" s="2">
        <f>IFERROR(VLOOKUP(Tableau2[[#This Row],[PR]],'Taux sortant'!$I$9:$S$167,COLUMN(),0),"")</f>
        <v>22.97</v>
      </c>
      <c r="E1976" s="2">
        <f>IFERROR(VLOOKUP(Tableau2[[#This Row],[PR]],'Taux sortant'!$I$9:$S$167,COLUMN(),0),"")</f>
        <v>17.190000000000001</v>
      </c>
      <c r="F1976" s="2">
        <f>IFERROR(VLOOKUP(Tableau2[[#This Row],[PR]],'Taux sortant'!$I$9:$S$167,COLUMN(),0),"")</f>
        <v>13.88</v>
      </c>
      <c r="G1976" s="2">
        <f>IFERROR(VLOOKUP(Tableau2[[#This Row],[PR]],'Taux sortant'!$I$9:$S$167,COLUMN(),0),"")</f>
        <v>10.89</v>
      </c>
      <c r="H1976" s="2">
        <f>IFERROR(VLOOKUP(Tableau2[[#This Row],[PR]],'Taux sortant'!$I$9:$S$167,COLUMN(),0),"")</f>
        <v>7.86</v>
      </c>
      <c r="I1976" s="2">
        <f>IFERROR(VLOOKUP(Tableau2[[#This Row],[PR]],'Taux sortant'!$I$9:$S$167,COLUMN(),0),"")</f>
        <v>7.14</v>
      </c>
      <c r="J1976" s="2">
        <f>IFERROR(VLOOKUP(Tableau2[[#This Row],[PR]],'Taux sortant'!$I$9:$S$167,COLUMN(),0),"")</f>
        <v>0</v>
      </c>
      <c r="K1976" s="2">
        <f>IFERROR(VLOOKUP(Tableau2[[#This Row],[PR]],'Taux sortant'!$I$9:$S$167,COLUMN(),0),"")</f>
        <v>0</v>
      </c>
      <c r="L1976" s="2" t="str">
        <f>IFERROR(VLOOKUP(Tableau2[[#This Row],[PR]],'Taux sortant'!$I$9:$S$167,COLUMN(),0),"")</f>
        <v/>
      </c>
    </row>
    <row r="1977" spans="1:12" x14ac:dyDescent="0.3">
      <c r="A1977" s="1" t="s">
        <v>3396</v>
      </c>
      <c r="B1977" s="1" t="s">
        <v>17</v>
      </c>
      <c r="C1977" s="2">
        <f>IFERROR(VLOOKUP(Tableau2[[#This Row],[PR]],'Taux sortant'!$I$9:$S$167,COLUMN(),0),"")</f>
        <v>15.12</v>
      </c>
      <c r="D1977" s="2">
        <f>IFERROR(VLOOKUP(Tableau2[[#This Row],[PR]],'Taux sortant'!$I$9:$S$167,COLUMN(),0),"")</f>
        <v>12.61</v>
      </c>
      <c r="E1977" s="2">
        <f>IFERROR(VLOOKUP(Tableau2[[#This Row],[PR]],'Taux sortant'!$I$9:$S$167,COLUMN(),0),"")</f>
        <v>9.7200000000000006</v>
      </c>
      <c r="F1977" s="2">
        <f>IFERROR(VLOOKUP(Tableau2[[#This Row],[PR]],'Taux sortant'!$I$9:$S$167,COLUMN(),0),"")</f>
        <v>8.27</v>
      </c>
      <c r="G1977" s="2">
        <f>IFERROR(VLOOKUP(Tableau2[[#This Row],[PR]],'Taux sortant'!$I$9:$S$167,COLUMN(),0),"")</f>
        <v>7.1</v>
      </c>
      <c r="H1977" s="2">
        <f>IFERROR(VLOOKUP(Tableau2[[#This Row],[PR]],'Taux sortant'!$I$9:$S$167,COLUMN(),0),"")</f>
        <v>6.12</v>
      </c>
      <c r="I1977" s="2">
        <f>IFERROR(VLOOKUP(Tableau2[[#This Row],[PR]],'Taux sortant'!$I$9:$S$167,COLUMN(),0),"")</f>
        <v>5.33</v>
      </c>
      <c r="J1977" s="2">
        <f>IFERROR(VLOOKUP(Tableau2[[#This Row],[PR]],'Taux sortant'!$I$9:$S$167,COLUMN(),0),"")</f>
        <v>0</v>
      </c>
      <c r="K1977" s="2">
        <f>IFERROR(VLOOKUP(Tableau2[[#This Row],[PR]],'Taux sortant'!$I$9:$S$167,COLUMN(),0),"")</f>
        <v>0</v>
      </c>
      <c r="L1977" s="2" t="str">
        <f>IFERROR(VLOOKUP(Tableau2[[#This Row],[PR]],'Taux sortant'!$I$9:$S$167,COLUMN(),0),"")</f>
        <v/>
      </c>
    </row>
    <row r="1978" spans="1:12" x14ac:dyDescent="0.3">
      <c r="A1978" s="1" t="s">
        <v>5528</v>
      </c>
      <c r="B1978" s="1" t="s">
        <v>5356</v>
      </c>
      <c r="C1978" s="2">
        <f>IFERROR(VLOOKUP(Tableau2[[#This Row],[PR]],'Taux sortant'!$I$9:$S$167,COLUMN(),0),"")</f>
        <v>14.1</v>
      </c>
      <c r="D1978" s="2">
        <f>IFERROR(VLOOKUP(Tableau2[[#This Row],[PR]],'Taux sortant'!$I$9:$S$167,COLUMN(),0),"")</f>
        <v>12.41</v>
      </c>
      <c r="E1978" s="2">
        <f>IFERROR(VLOOKUP(Tableau2[[#This Row],[PR]],'Taux sortant'!$I$9:$S$167,COLUMN(),0),"")</f>
        <v>9.0299999999999994</v>
      </c>
      <c r="F1978" s="2">
        <f>IFERROR(VLOOKUP(Tableau2[[#This Row],[PR]],'Taux sortant'!$I$9:$S$167,COLUMN(),0),"")</f>
        <v>7.34</v>
      </c>
      <c r="G1978" s="2">
        <f>IFERROR(VLOOKUP(Tableau2[[#This Row],[PR]],'Taux sortant'!$I$9:$S$167,COLUMN(),0),"")</f>
        <v>6.12</v>
      </c>
      <c r="H1978" s="2">
        <f>IFERROR(VLOOKUP(Tableau2[[#This Row],[PR]],'Taux sortant'!$I$9:$S$167,COLUMN(),0),"")</f>
        <v>5.37</v>
      </c>
      <c r="I1978" s="2">
        <f>IFERROR(VLOOKUP(Tableau2[[#This Row],[PR]],'Taux sortant'!$I$9:$S$167,COLUMN(),0),"")</f>
        <v>4.6500000000000004</v>
      </c>
      <c r="J1978" s="2">
        <f>IFERROR(VLOOKUP(Tableau2[[#This Row],[PR]],'Taux sortant'!$I$9:$S$167,COLUMN(),0),"")</f>
        <v>0</v>
      </c>
      <c r="K1978" s="2">
        <f>IFERROR(VLOOKUP(Tableau2[[#This Row],[PR]],'Taux sortant'!$I$9:$S$167,COLUMN(),0),"")</f>
        <v>1585.65</v>
      </c>
      <c r="L1978" s="2" t="str">
        <f>IFERROR(VLOOKUP(Tableau2[[#This Row],[PR]],'Taux sortant'!$I$9:$S$167,COLUMN(),0),"")</f>
        <v/>
      </c>
    </row>
    <row r="1979" spans="1:12" x14ac:dyDescent="0.3">
      <c r="A1979" s="1" t="s">
        <v>412</v>
      </c>
      <c r="B1979" s="1" t="s">
        <v>81</v>
      </c>
      <c r="C1979" s="2">
        <f>IFERROR(VLOOKUP(Tableau2[[#This Row],[PR]],'Taux sortant'!$I$9:$S$167,COLUMN(),0),"")</f>
        <v>21.64</v>
      </c>
      <c r="D1979" s="2">
        <f>IFERROR(VLOOKUP(Tableau2[[#This Row],[PR]],'Taux sortant'!$I$9:$S$167,COLUMN(),0),"")</f>
        <v>17.309999999999999</v>
      </c>
      <c r="E1979" s="2">
        <f>IFERROR(VLOOKUP(Tableau2[[#This Row],[PR]],'Taux sortant'!$I$9:$S$167,COLUMN(),0),"")</f>
        <v>12.45</v>
      </c>
      <c r="F1979" s="2">
        <f>IFERROR(VLOOKUP(Tableau2[[#This Row],[PR]],'Taux sortant'!$I$9:$S$167,COLUMN(),0),"")</f>
        <v>10.1</v>
      </c>
      <c r="G1979" s="2">
        <f>IFERROR(VLOOKUP(Tableau2[[#This Row],[PR]],'Taux sortant'!$I$9:$S$167,COLUMN(),0),"")</f>
        <v>8.23</v>
      </c>
      <c r="H1979" s="2">
        <f>IFERROR(VLOOKUP(Tableau2[[#This Row],[PR]],'Taux sortant'!$I$9:$S$167,COLUMN(),0),"")</f>
        <v>5.96</v>
      </c>
      <c r="I1979" s="2">
        <f>IFERROR(VLOOKUP(Tableau2[[#This Row],[PR]],'Taux sortant'!$I$9:$S$167,COLUMN(),0),"")</f>
        <v>5.44</v>
      </c>
      <c r="J1979" s="2">
        <f>IFERROR(VLOOKUP(Tableau2[[#This Row],[PR]],'Taux sortant'!$I$9:$S$167,COLUMN(),0),"")</f>
        <v>0</v>
      </c>
      <c r="K1979" s="2">
        <f>IFERROR(VLOOKUP(Tableau2[[#This Row],[PR]],'Taux sortant'!$I$9:$S$167,COLUMN(),0),"")</f>
        <v>0</v>
      </c>
      <c r="L1979" s="2" t="str">
        <f>IFERROR(VLOOKUP(Tableau2[[#This Row],[PR]],'Taux sortant'!$I$9:$S$167,COLUMN(),0),"")</f>
        <v/>
      </c>
    </row>
    <row r="1980" spans="1:12" x14ac:dyDescent="0.3">
      <c r="A1980" s="1" t="s">
        <v>415</v>
      </c>
      <c r="B1980" s="1" t="s">
        <v>102</v>
      </c>
      <c r="C1980" s="2">
        <f>IFERROR(VLOOKUP(Tableau2[[#This Row],[PR]],'Taux sortant'!$I$9:$S$167,COLUMN(),0),"")</f>
        <v>14.5</v>
      </c>
      <c r="D1980" s="2">
        <f>IFERROR(VLOOKUP(Tableau2[[#This Row],[PR]],'Taux sortant'!$I$9:$S$167,COLUMN(),0),"")</f>
        <v>11.83</v>
      </c>
      <c r="E1980" s="2">
        <f>IFERROR(VLOOKUP(Tableau2[[#This Row],[PR]],'Taux sortant'!$I$9:$S$167,COLUMN(),0),"")</f>
        <v>8.74</v>
      </c>
      <c r="F1980" s="2">
        <f>IFERROR(VLOOKUP(Tableau2[[#This Row],[PR]],'Taux sortant'!$I$9:$S$167,COLUMN(),0),"")</f>
        <v>7.26</v>
      </c>
      <c r="G1980" s="2">
        <f>IFERROR(VLOOKUP(Tableau2[[#This Row],[PR]],'Taux sortant'!$I$9:$S$167,COLUMN(),0),"")</f>
        <v>6.21</v>
      </c>
      <c r="H1980" s="2">
        <f>IFERROR(VLOOKUP(Tableau2[[#This Row],[PR]],'Taux sortant'!$I$9:$S$167,COLUMN(),0),"")</f>
        <v>5.33</v>
      </c>
      <c r="I1980" s="2">
        <f>IFERROR(VLOOKUP(Tableau2[[#This Row],[PR]],'Taux sortant'!$I$9:$S$167,COLUMN(),0),"")</f>
        <v>4.8</v>
      </c>
      <c r="J1980" s="2">
        <f>IFERROR(VLOOKUP(Tableau2[[#This Row],[PR]],'Taux sortant'!$I$9:$S$167,COLUMN(),0),"")</f>
        <v>0</v>
      </c>
      <c r="K1980" s="2">
        <f>IFERROR(VLOOKUP(Tableau2[[#This Row],[PR]],'Taux sortant'!$I$9:$S$167,COLUMN(),0),"")</f>
        <v>0</v>
      </c>
      <c r="L1980" s="2" t="str">
        <f>IFERROR(VLOOKUP(Tableau2[[#This Row],[PR]],'Taux sortant'!$I$9:$S$167,COLUMN(),0),"")</f>
        <v/>
      </c>
    </row>
    <row r="1981" spans="1:12" x14ac:dyDescent="0.3">
      <c r="A1981" s="1" t="s">
        <v>4530</v>
      </c>
      <c r="B1981" s="1" t="s">
        <v>4140</v>
      </c>
      <c r="C1981" s="2" t="str">
        <f>IFERROR(VLOOKUP(Tableau2[[#This Row],[PR]],'Taux sortant'!$I$9:$S$167,COLUMN(),0),"")</f>
        <v/>
      </c>
      <c r="D1981" s="2" t="str">
        <f>IFERROR(VLOOKUP(Tableau2[[#This Row],[PR]],'Taux sortant'!$I$9:$S$167,COLUMN(),0),"")</f>
        <v/>
      </c>
      <c r="E1981" s="2" t="str">
        <f>IFERROR(VLOOKUP(Tableau2[[#This Row],[PR]],'Taux sortant'!$I$9:$S$167,COLUMN(),0),"")</f>
        <v/>
      </c>
      <c r="F1981" s="2" t="str">
        <f>IFERROR(VLOOKUP(Tableau2[[#This Row],[PR]],'Taux sortant'!$I$9:$S$167,COLUMN(),0),"")</f>
        <v/>
      </c>
      <c r="G1981" s="2" t="str">
        <f>IFERROR(VLOOKUP(Tableau2[[#This Row],[PR]],'Taux sortant'!$I$9:$S$167,COLUMN(),0),"")</f>
        <v/>
      </c>
      <c r="H1981" s="2" t="str">
        <f>IFERROR(VLOOKUP(Tableau2[[#This Row],[PR]],'Taux sortant'!$I$9:$S$167,COLUMN(),0),"")</f>
        <v/>
      </c>
      <c r="I1981" s="2" t="str">
        <f>IFERROR(VLOOKUP(Tableau2[[#This Row],[PR]],'Taux sortant'!$I$9:$S$167,COLUMN(),0),"")</f>
        <v/>
      </c>
      <c r="J1981" s="2" t="str">
        <f>IFERROR(VLOOKUP(Tableau2[[#This Row],[PR]],'Taux sortant'!$I$9:$S$167,COLUMN(),0),"")</f>
        <v/>
      </c>
      <c r="K1981" s="2" t="str">
        <f>IFERROR(VLOOKUP(Tableau2[[#This Row],[PR]],'Taux sortant'!$I$9:$S$167,COLUMN(),0),"")</f>
        <v/>
      </c>
      <c r="L1981" s="2" t="str">
        <f>IFERROR(VLOOKUP(Tableau2[[#This Row],[PR]],'Taux sortant'!$I$9:$S$167,COLUMN(),0),"")</f>
        <v/>
      </c>
    </row>
    <row r="1982" spans="1:12" x14ac:dyDescent="0.3">
      <c r="A1982" s="1" t="s">
        <v>5826</v>
      </c>
      <c r="B1982" s="1" t="s">
        <v>5825</v>
      </c>
      <c r="C1982" s="2">
        <f>IFERROR(VLOOKUP(Tableau2[[#This Row],[PR]],'Taux sortant'!$I$9:$S$167,COLUMN(),0),"")</f>
        <v>26.39</v>
      </c>
      <c r="D1982" s="2">
        <f>IFERROR(VLOOKUP(Tableau2[[#This Row],[PR]],'Taux sortant'!$I$9:$S$167,COLUMN(),0),"")</f>
        <v>23</v>
      </c>
      <c r="E1982" s="2">
        <f>IFERROR(VLOOKUP(Tableau2[[#This Row],[PR]],'Taux sortant'!$I$9:$S$167,COLUMN(),0),"")</f>
        <v>19.079999999999998</v>
      </c>
      <c r="F1982" s="2">
        <f>IFERROR(VLOOKUP(Tableau2[[#This Row],[PR]],'Taux sortant'!$I$9:$S$167,COLUMN(),0),"")</f>
        <v>17.13</v>
      </c>
      <c r="G1982" s="2">
        <f>IFERROR(VLOOKUP(Tableau2[[#This Row],[PR]],'Taux sortant'!$I$9:$S$167,COLUMN(),0),"")</f>
        <v>14.96</v>
      </c>
      <c r="H1982" s="2">
        <f>IFERROR(VLOOKUP(Tableau2[[#This Row],[PR]],'Taux sortant'!$I$9:$S$167,COLUMN(),0),"")</f>
        <v>12.83</v>
      </c>
      <c r="I1982" s="2">
        <f>IFERROR(VLOOKUP(Tableau2[[#This Row],[PR]],'Taux sortant'!$I$9:$S$167,COLUMN(),0),"")</f>
        <v>10.93</v>
      </c>
      <c r="J1982" s="2">
        <f>IFERROR(VLOOKUP(Tableau2[[#This Row],[PR]],'Taux sortant'!$I$9:$S$167,COLUMN(),0),"")</f>
        <v>0</v>
      </c>
      <c r="K1982" s="2">
        <f>IFERROR(VLOOKUP(Tableau2[[#This Row],[PR]],'Taux sortant'!$I$9:$S$167,COLUMN(),0),"")</f>
        <v>0</v>
      </c>
      <c r="L1982" s="2" t="str">
        <f>IFERROR(VLOOKUP(Tableau2[[#This Row],[PR]],'Taux sortant'!$I$9:$S$167,COLUMN(),0),"")</f>
        <v/>
      </c>
    </row>
    <row r="1983" spans="1:12" x14ac:dyDescent="0.3">
      <c r="A1983" s="1" t="s">
        <v>4533</v>
      </c>
      <c r="B1983" s="1" t="s">
        <v>4143</v>
      </c>
      <c r="C1983" s="2" t="str">
        <f>IFERROR(VLOOKUP(Tableau2[[#This Row],[PR]],'Taux sortant'!$I$9:$S$167,COLUMN(),0),"")</f>
        <v/>
      </c>
      <c r="D1983" s="2" t="str">
        <f>IFERROR(VLOOKUP(Tableau2[[#This Row],[PR]],'Taux sortant'!$I$9:$S$167,COLUMN(),0),"")</f>
        <v/>
      </c>
      <c r="E1983" s="2" t="str">
        <f>IFERROR(VLOOKUP(Tableau2[[#This Row],[PR]],'Taux sortant'!$I$9:$S$167,COLUMN(),0),"")</f>
        <v/>
      </c>
      <c r="F1983" s="2" t="str">
        <f>IFERROR(VLOOKUP(Tableau2[[#This Row],[PR]],'Taux sortant'!$I$9:$S$167,COLUMN(),0),"")</f>
        <v/>
      </c>
      <c r="G1983" s="2" t="str">
        <f>IFERROR(VLOOKUP(Tableau2[[#This Row],[PR]],'Taux sortant'!$I$9:$S$167,COLUMN(),0),"")</f>
        <v/>
      </c>
      <c r="H1983" s="2" t="str">
        <f>IFERROR(VLOOKUP(Tableau2[[#This Row],[PR]],'Taux sortant'!$I$9:$S$167,COLUMN(),0),"")</f>
        <v/>
      </c>
      <c r="I1983" s="2" t="str">
        <f>IFERROR(VLOOKUP(Tableau2[[#This Row],[PR]],'Taux sortant'!$I$9:$S$167,COLUMN(),0),"")</f>
        <v/>
      </c>
      <c r="J1983" s="2" t="str">
        <f>IFERROR(VLOOKUP(Tableau2[[#This Row],[PR]],'Taux sortant'!$I$9:$S$167,COLUMN(),0),"")</f>
        <v/>
      </c>
      <c r="K1983" s="2" t="str">
        <f>IFERROR(VLOOKUP(Tableau2[[#This Row],[PR]],'Taux sortant'!$I$9:$S$167,COLUMN(),0),"")</f>
        <v/>
      </c>
      <c r="L1983" s="2" t="str">
        <f>IFERROR(VLOOKUP(Tableau2[[#This Row],[PR]],'Taux sortant'!$I$9:$S$167,COLUMN(),0),"")</f>
        <v/>
      </c>
    </row>
    <row r="1984" spans="1:12" x14ac:dyDescent="0.3">
      <c r="A1984" s="1" t="s">
        <v>418</v>
      </c>
      <c r="B1984" s="1" t="s">
        <v>43</v>
      </c>
      <c r="C1984" s="2">
        <f>IFERROR(VLOOKUP(Tableau2[[#This Row],[PR]],'Taux sortant'!$I$9:$S$167,COLUMN(),0),"")</f>
        <v>13.58</v>
      </c>
      <c r="D1984" s="2">
        <f>IFERROR(VLOOKUP(Tableau2[[#This Row],[PR]],'Taux sortant'!$I$9:$S$167,COLUMN(),0),"")</f>
        <v>10.97</v>
      </c>
      <c r="E1984" s="2">
        <f>IFERROR(VLOOKUP(Tableau2[[#This Row],[PR]],'Taux sortant'!$I$9:$S$167,COLUMN(),0),"")</f>
        <v>8.0500000000000007</v>
      </c>
      <c r="F1984" s="2">
        <f>IFERROR(VLOOKUP(Tableau2[[#This Row],[PR]],'Taux sortant'!$I$9:$S$167,COLUMN(),0),"")</f>
        <v>6.64</v>
      </c>
      <c r="G1984" s="2">
        <f>IFERROR(VLOOKUP(Tableau2[[#This Row],[PR]],'Taux sortant'!$I$9:$S$167,COLUMN(),0),"")</f>
        <v>5.59</v>
      </c>
      <c r="H1984" s="2">
        <f>IFERROR(VLOOKUP(Tableau2[[#This Row],[PR]],'Taux sortant'!$I$9:$S$167,COLUMN(),0),"")</f>
        <v>4.79</v>
      </c>
      <c r="I1984" s="2">
        <f>IFERROR(VLOOKUP(Tableau2[[#This Row],[PR]],'Taux sortant'!$I$9:$S$167,COLUMN(),0),"")</f>
        <v>4.2300000000000004</v>
      </c>
      <c r="J1984" s="2">
        <f>IFERROR(VLOOKUP(Tableau2[[#This Row],[PR]],'Taux sortant'!$I$9:$S$167,COLUMN(),0),"")</f>
        <v>0</v>
      </c>
      <c r="K1984" s="2">
        <f>IFERROR(VLOOKUP(Tableau2[[#This Row],[PR]],'Taux sortant'!$I$9:$S$167,COLUMN(),0),"")</f>
        <v>0</v>
      </c>
      <c r="L1984" s="2" t="str">
        <f>IFERROR(VLOOKUP(Tableau2[[#This Row],[PR]],'Taux sortant'!$I$9:$S$167,COLUMN(),0),"")</f>
        <v/>
      </c>
    </row>
    <row r="1985" spans="1:12" x14ac:dyDescent="0.3">
      <c r="A1985" s="1" t="s">
        <v>1770</v>
      </c>
      <c r="B1985" s="1" t="s">
        <v>1540</v>
      </c>
      <c r="C1985" s="2">
        <f>IFERROR(VLOOKUP(Tableau2[[#This Row],[PR]],'Taux sortant'!$I$9:$S$167,COLUMN(),0),"")</f>
        <v>9.59</v>
      </c>
      <c r="D1985" s="2">
        <f>IFERROR(VLOOKUP(Tableau2[[#This Row],[PR]],'Taux sortant'!$I$9:$S$167,COLUMN(),0),"")</f>
        <v>7.53</v>
      </c>
      <c r="E1985" s="2">
        <f>IFERROR(VLOOKUP(Tableau2[[#This Row],[PR]],'Taux sortant'!$I$9:$S$167,COLUMN(),0),"")</f>
        <v>5.2</v>
      </c>
      <c r="F1985" s="2">
        <f>IFERROR(VLOOKUP(Tableau2[[#This Row],[PR]],'Taux sortant'!$I$9:$S$167,COLUMN(),0),"")</f>
        <v>4.08</v>
      </c>
      <c r="G1985" s="2">
        <f>IFERROR(VLOOKUP(Tableau2[[#This Row],[PR]],'Taux sortant'!$I$9:$S$167,COLUMN(),0),"")</f>
        <v>3.34</v>
      </c>
      <c r="H1985" s="2">
        <f>IFERROR(VLOOKUP(Tableau2[[#This Row],[PR]],'Taux sortant'!$I$9:$S$167,COLUMN(),0),"")</f>
        <v>2.88</v>
      </c>
      <c r="I1985" s="2">
        <f>IFERROR(VLOOKUP(Tableau2[[#This Row],[PR]],'Taux sortant'!$I$9:$S$167,COLUMN(),0),"")</f>
        <v>2.59</v>
      </c>
      <c r="J1985" s="2">
        <f>IFERROR(VLOOKUP(Tableau2[[#This Row],[PR]],'Taux sortant'!$I$9:$S$167,COLUMN(),0),"")</f>
        <v>0</v>
      </c>
      <c r="K1985" s="2">
        <f>IFERROR(VLOOKUP(Tableau2[[#This Row],[PR]],'Taux sortant'!$I$9:$S$167,COLUMN(),0),"")</f>
        <v>0</v>
      </c>
      <c r="L1985" s="2" t="str">
        <f>IFERROR(VLOOKUP(Tableau2[[#This Row],[PR]],'Taux sortant'!$I$9:$S$167,COLUMN(),0),"")</f>
        <v/>
      </c>
    </row>
    <row r="1986" spans="1:12" x14ac:dyDescent="0.3">
      <c r="A1986" s="1" t="s">
        <v>421</v>
      </c>
      <c r="B1986" s="1" t="s">
        <v>73</v>
      </c>
      <c r="C1986" s="2">
        <f>IFERROR(VLOOKUP(Tableau2[[#This Row],[PR]],'Taux sortant'!$I$9:$S$167,COLUMN(),0),"")</f>
        <v>18.93</v>
      </c>
      <c r="D1986" s="2">
        <f>IFERROR(VLOOKUP(Tableau2[[#This Row],[PR]],'Taux sortant'!$I$9:$S$167,COLUMN(),0),"")</f>
        <v>14.7</v>
      </c>
      <c r="E1986" s="2">
        <f>IFERROR(VLOOKUP(Tableau2[[#This Row],[PR]],'Taux sortant'!$I$9:$S$167,COLUMN(),0),"")</f>
        <v>10.55</v>
      </c>
      <c r="F1986" s="2">
        <f>IFERROR(VLOOKUP(Tableau2[[#This Row],[PR]],'Taux sortant'!$I$9:$S$167,COLUMN(),0),"")</f>
        <v>8.69</v>
      </c>
      <c r="G1986" s="2">
        <f>IFERROR(VLOOKUP(Tableau2[[#This Row],[PR]],'Taux sortant'!$I$9:$S$167,COLUMN(),0),"")</f>
        <v>6.98</v>
      </c>
      <c r="H1986" s="2">
        <f>IFERROR(VLOOKUP(Tableau2[[#This Row],[PR]],'Taux sortant'!$I$9:$S$167,COLUMN(),0),"")</f>
        <v>5.4</v>
      </c>
      <c r="I1986" s="2">
        <f>IFERROR(VLOOKUP(Tableau2[[#This Row],[PR]],'Taux sortant'!$I$9:$S$167,COLUMN(),0),"")</f>
        <v>4.87</v>
      </c>
      <c r="J1986" s="2">
        <f>IFERROR(VLOOKUP(Tableau2[[#This Row],[PR]],'Taux sortant'!$I$9:$S$167,COLUMN(),0),"")</f>
        <v>0</v>
      </c>
      <c r="K1986" s="2">
        <f>IFERROR(VLOOKUP(Tableau2[[#This Row],[PR]],'Taux sortant'!$I$9:$S$167,COLUMN(),0),"")</f>
        <v>0</v>
      </c>
      <c r="L1986" s="2" t="str">
        <f>IFERROR(VLOOKUP(Tableau2[[#This Row],[PR]],'Taux sortant'!$I$9:$S$167,COLUMN(),0),"")</f>
        <v/>
      </c>
    </row>
    <row r="1987" spans="1:12" x14ac:dyDescent="0.3">
      <c r="A1987" s="1" t="s">
        <v>3399</v>
      </c>
      <c r="B1987" s="1" t="s">
        <v>3400</v>
      </c>
      <c r="C1987" s="2">
        <f>IFERROR(VLOOKUP(Tableau2[[#This Row],[PR]],'Taux sortant'!$I$9:$S$167,COLUMN(),0),"")</f>
        <v>14.09</v>
      </c>
      <c r="D1987" s="2">
        <f>IFERROR(VLOOKUP(Tableau2[[#This Row],[PR]],'Taux sortant'!$I$9:$S$167,COLUMN(),0),"")</f>
        <v>11.65</v>
      </c>
      <c r="E1987" s="2">
        <f>IFERROR(VLOOKUP(Tableau2[[#This Row],[PR]],'Taux sortant'!$I$9:$S$167,COLUMN(),0),"")</f>
        <v>8.84</v>
      </c>
      <c r="F1987" s="2">
        <f>IFERROR(VLOOKUP(Tableau2[[#This Row],[PR]],'Taux sortant'!$I$9:$S$167,COLUMN(),0),"")</f>
        <v>7.5</v>
      </c>
      <c r="G1987" s="2">
        <f>IFERROR(VLOOKUP(Tableau2[[#This Row],[PR]],'Taux sortant'!$I$9:$S$167,COLUMN(),0),"")</f>
        <v>6.42</v>
      </c>
      <c r="H1987" s="2">
        <f>IFERROR(VLOOKUP(Tableau2[[#This Row],[PR]],'Taux sortant'!$I$9:$S$167,COLUMN(),0),"")</f>
        <v>5.53</v>
      </c>
      <c r="I1987" s="2">
        <f>IFERROR(VLOOKUP(Tableau2[[#This Row],[PR]],'Taux sortant'!$I$9:$S$167,COLUMN(),0),"")</f>
        <v>4.9000000000000004</v>
      </c>
      <c r="J1987" s="2">
        <f>IFERROR(VLOOKUP(Tableau2[[#This Row],[PR]],'Taux sortant'!$I$9:$S$167,COLUMN(),0),"")</f>
        <v>0</v>
      </c>
      <c r="K1987" s="2">
        <f>IFERROR(VLOOKUP(Tableau2[[#This Row],[PR]],'Taux sortant'!$I$9:$S$167,COLUMN(),0),"")</f>
        <v>0</v>
      </c>
      <c r="L1987" s="2" t="str">
        <f>IFERROR(VLOOKUP(Tableau2[[#This Row],[PR]],'Taux sortant'!$I$9:$S$167,COLUMN(),0),"")</f>
        <v/>
      </c>
    </row>
    <row r="1988" spans="1:12" x14ac:dyDescent="0.3">
      <c r="A1988" s="1" t="s">
        <v>5530</v>
      </c>
      <c r="B1988" s="1" t="s">
        <v>5349</v>
      </c>
      <c r="C1988" s="2" t="str">
        <f>IFERROR(VLOOKUP(Tableau2[[#This Row],[PR]],'Taux sortant'!$I$9:$S$167,COLUMN(),0),"")</f>
        <v/>
      </c>
      <c r="D1988" s="2" t="str">
        <f>IFERROR(VLOOKUP(Tableau2[[#This Row],[PR]],'Taux sortant'!$I$9:$S$167,COLUMN(),0),"")</f>
        <v/>
      </c>
      <c r="E1988" s="2" t="str">
        <f>IFERROR(VLOOKUP(Tableau2[[#This Row],[PR]],'Taux sortant'!$I$9:$S$167,COLUMN(),0),"")</f>
        <v/>
      </c>
      <c r="F1988" s="2" t="str">
        <f>IFERROR(VLOOKUP(Tableau2[[#This Row],[PR]],'Taux sortant'!$I$9:$S$167,COLUMN(),0),"")</f>
        <v/>
      </c>
      <c r="G1988" s="2" t="str">
        <f>IFERROR(VLOOKUP(Tableau2[[#This Row],[PR]],'Taux sortant'!$I$9:$S$167,COLUMN(),0),"")</f>
        <v/>
      </c>
      <c r="H1988" s="2" t="str">
        <f>IFERROR(VLOOKUP(Tableau2[[#This Row],[PR]],'Taux sortant'!$I$9:$S$167,COLUMN(),0),"")</f>
        <v/>
      </c>
      <c r="I1988" s="2" t="str">
        <f>IFERROR(VLOOKUP(Tableau2[[#This Row],[PR]],'Taux sortant'!$I$9:$S$167,COLUMN(),0),"")</f>
        <v/>
      </c>
      <c r="J1988" s="2" t="str">
        <f>IFERROR(VLOOKUP(Tableau2[[#This Row],[PR]],'Taux sortant'!$I$9:$S$167,COLUMN(),0),"")</f>
        <v/>
      </c>
      <c r="K1988" s="2" t="str">
        <f>IFERROR(VLOOKUP(Tableau2[[#This Row],[PR]],'Taux sortant'!$I$9:$S$167,COLUMN(),0),"")</f>
        <v/>
      </c>
      <c r="L1988" s="2" t="str">
        <f>IFERROR(VLOOKUP(Tableau2[[#This Row],[PR]],'Taux sortant'!$I$9:$S$167,COLUMN(),0),"")</f>
        <v/>
      </c>
    </row>
    <row r="1989" spans="1:12" x14ac:dyDescent="0.3">
      <c r="A1989" s="1" t="s">
        <v>4536</v>
      </c>
      <c r="B1989" s="1" t="s">
        <v>4222</v>
      </c>
      <c r="C1989" s="2">
        <f>IFERROR(VLOOKUP(Tableau2[[#This Row],[PR]],'Taux sortant'!$I$9:$S$167,COLUMN(),0),"")</f>
        <v>16.93</v>
      </c>
      <c r="D1989" s="2">
        <f>IFERROR(VLOOKUP(Tableau2[[#This Row],[PR]],'Taux sortant'!$I$9:$S$167,COLUMN(),0),"")</f>
        <v>14.32</v>
      </c>
      <c r="E1989" s="2">
        <f>IFERROR(VLOOKUP(Tableau2[[#This Row],[PR]],'Taux sortant'!$I$9:$S$167,COLUMN(),0),"")</f>
        <v>11.27</v>
      </c>
      <c r="F1989" s="2">
        <f>IFERROR(VLOOKUP(Tableau2[[#This Row],[PR]],'Taux sortant'!$I$9:$S$167,COLUMN(),0),"")</f>
        <v>9.77</v>
      </c>
      <c r="G1989" s="2">
        <f>IFERROR(VLOOKUP(Tableau2[[#This Row],[PR]],'Taux sortant'!$I$9:$S$167,COLUMN(),0),"")</f>
        <v>8.41</v>
      </c>
      <c r="H1989" s="2">
        <f>IFERROR(VLOOKUP(Tableau2[[#This Row],[PR]],'Taux sortant'!$I$9:$S$167,COLUMN(),0),"")</f>
        <v>7.25</v>
      </c>
      <c r="I1989" s="2">
        <f>IFERROR(VLOOKUP(Tableau2[[#This Row],[PR]],'Taux sortant'!$I$9:$S$167,COLUMN(),0),"")</f>
        <v>6.31</v>
      </c>
      <c r="J1989" s="2">
        <f>IFERROR(VLOOKUP(Tableau2[[#This Row],[PR]],'Taux sortant'!$I$9:$S$167,COLUMN(),0),"")</f>
        <v>0</v>
      </c>
      <c r="K1989" s="2">
        <f>IFERROR(VLOOKUP(Tableau2[[#This Row],[PR]],'Taux sortant'!$I$9:$S$167,COLUMN(),0),"")</f>
        <v>0</v>
      </c>
      <c r="L1989" s="2" t="str">
        <f>IFERROR(VLOOKUP(Tableau2[[#This Row],[PR]],'Taux sortant'!$I$9:$S$167,COLUMN(),0),"")</f>
        <v/>
      </c>
    </row>
    <row r="1990" spans="1:12" x14ac:dyDescent="0.3">
      <c r="A1990" s="1" t="s">
        <v>4539</v>
      </c>
      <c r="B1990" s="1" t="s">
        <v>4138</v>
      </c>
      <c r="C1990" s="2" t="str">
        <f>IFERROR(VLOOKUP(Tableau2[[#This Row],[PR]],'Taux sortant'!$I$9:$S$167,COLUMN(),0),"")</f>
        <v/>
      </c>
      <c r="D1990" s="2" t="str">
        <f>IFERROR(VLOOKUP(Tableau2[[#This Row],[PR]],'Taux sortant'!$I$9:$S$167,COLUMN(),0),"")</f>
        <v/>
      </c>
      <c r="E1990" s="2" t="str">
        <f>IFERROR(VLOOKUP(Tableau2[[#This Row],[PR]],'Taux sortant'!$I$9:$S$167,COLUMN(),0),"")</f>
        <v/>
      </c>
      <c r="F1990" s="2" t="str">
        <f>IFERROR(VLOOKUP(Tableau2[[#This Row],[PR]],'Taux sortant'!$I$9:$S$167,COLUMN(),0),"")</f>
        <v/>
      </c>
      <c r="G1990" s="2" t="str">
        <f>IFERROR(VLOOKUP(Tableau2[[#This Row],[PR]],'Taux sortant'!$I$9:$S$167,COLUMN(),0),"")</f>
        <v/>
      </c>
      <c r="H1990" s="2" t="str">
        <f>IFERROR(VLOOKUP(Tableau2[[#This Row],[PR]],'Taux sortant'!$I$9:$S$167,COLUMN(),0),"")</f>
        <v/>
      </c>
      <c r="I1990" s="2" t="str">
        <f>IFERROR(VLOOKUP(Tableau2[[#This Row],[PR]],'Taux sortant'!$I$9:$S$167,COLUMN(),0),"")</f>
        <v/>
      </c>
      <c r="J1990" s="2" t="str">
        <f>IFERROR(VLOOKUP(Tableau2[[#This Row],[PR]],'Taux sortant'!$I$9:$S$167,COLUMN(),0),"")</f>
        <v/>
      </c>
      <c r="K1990" s="2" t="str">
        <f>IFERROR(VLOOKUP(Tableau2[[#This Row],[PR]],'Taux sortant'!$I$9:$S$167,COLUMN(),0),"")</f>
        <v/>
      </c>
      <c r="L1990" s="2" t="str">
        <f>IFERROR(VLOOKUP(Tableau2[[#This Row],[PR]],'Taux sortant'!$I$9:$S$167,COLUMN(),0),"")</f>
        <v/>
      </c>
    </row>
    <row r="1991" spans="1:12" x14ac:dyDescent="0.3">
      <c r="A1991" s="1" t="s">
        <v>424</v>
      </c>
      <c r="B1991" s="1" t="s">
        <v>61</v>
      </c>
      <c r="C1991" s="2">
        <f>IFERROR(VLOOKUP(Tableau2[[#This Row],[PR]],'Taux sortant'!$I$9:$S$167,COLUMN(),0),"")</f>
        <v>12.63</v>
      </c>
      <c r="D1991" s="2">
        <f>IFERROR(VLOOKUP(Tableau2[[#This Row],[PR]],'Taux sortant'!$I$9:$S$167,COLUMN(),0),"")</f>
        <v>10.14</v>
      </c>
      <c r="E1991" s="2">
        <f>IFERROR(VLOOKUP(Tableau2[[#This Row],[PR]],'Taux sortant'!$I$9:$S$167,COLUMN(),0),"")</f>
        <v>7.31</v>
      </c>
      <c r="F1991" s="2">
        <f>IFERROR(VLOOKUP(Tableau2[[#This Row],[PR]],'Taux sortant'!$I$9:$S$167,COLUMN(),0),"")</f>
        <v>5.96</v>
      </c>
      <c r="G1991" s="2">
        <f>IFERROR(VLOOKUP(Tableau2[[#This Row],[PR]],'Taux sortant'!$I$9:$S$167,COLUMN(),0),"")</f>
        <v>4.9800000000000004</v>
      </c>
      <c r="H1991" s="2">
        <f>IFERROR(VLOOKUP(Tableau2[[#This Row],[PR]],'Taux sortant'!$I$9:$S$167,COLUMN(),0),"")</f>
        <v>4.2</v>
      </c>
      <c r="I1991" s="2">
        <f>IFERROR(VLOOKUP(Tableau2[[#This Row],[PR]],'Taux sortant'!$I$9:$S$167,COLUMN(),0),"")</f>
        <v>3.68</v>
      </c>
      <c r="J1991" s="2">
        <f>IFERROR(VLOOKUP(Tableau2[[#This Row],[PR]],'Taux sortant'!$I$9:$S$167,COLUMN(),0),"")</f>
        <v>0</v>
      </c>
      <c r="K1991" s="2">
        <f>IFERROR(VLOOKUP(Tableau2[[#This Row],[PR]],'Taux sortant'!$I$9:$S$167,COLUMN(),0),"")</f>
        <v>0</v>
      </c>
      <c r="L1991" s="2" t="str">
        <f>IFERROR(VLOOKUP(Tableau2[[#This Row],[PR]],'Taux sortant'!$I$9:$S$167,COLUMN(),0),"")</f>
        <v/>
      </c>
    </row>
    <row r="1992" spans="1:12" x14ac:dyDescent="0.3">
      <c r="A1992" s="1" t="s">
        <v>5829</v>
      </c>
      <c r="B1992" s="1" t="s">
        <v>5830</v>
      </c>
      <c r="C1992" s="2">
        <f>IFERROR(VLOOKUP(Tableau2[[#This Row],[PR]],'Taux sortant'!$I$9:$S$167,COLUMN(),0),"")</f>
        <v>27.44</v>
      </c>
      <c r="D1992" s="2">
        <f>IFERROR(VLOOKUP(Tableau2[[#This Row],[PR]],'Taux sortant'!$I$9:$S$167,COLUMN(),0),"")</f>
        <v>24.03</v>
      </c>
      <c r="E1992" s="2">
        <f>IFERROR(VLOOKUP(Tableau2[[#This Row],[PR]],'Taux sortant'!$I$9:$S$167,COLUMN(),0),"")</f>
        <v>20.059999999999999</v>
      </c>
      <c r="F1992" s="2">
        <f>IFERROR(VLOOKUP(Tableau2[[#This Row],[PR]],'Taux sortant'!$I$9:$S$167,COLUMN(),0),"")</f>
        <v>18.07</v>
      </c>
      <c r="G1992" s="2">
        <f>IFERROR(VLOOKUP(Tableau2[[#This Row],[PR]],'Taux sortant'!$I$9:$S$167,COLUMN(),0),"")</f>
        <v>15.88</v>
      </c>
      <c r="H1992" s="2">
        <f>IFERROR(VLOOKUP(Tableau2[[#This Row],[PR]],'Taux sortant'!$I$9:$S$167,COLUMN(),0),"")</f>
        <v>13.73</v>
      </c>
      <c r="I1992" s="2">
        <f>IFERROR(VLOOKUP(Tableau2[[#This Row],[PR]],'Taux sortant'!$I$9:$S$167,COLUMN(),0),"")</f>
        <v>11.82</v>
      </c>
      <c r="J1992" s="2">
        <f>IFERROR(VLOOKUP(Tableau2[[#This Row],[PR]],'Taux sortant'!$I$9:$S$167,COLUMN(),0),"")</f>
        <v>0</v>
      </c>
      <c r="K1992" s="2">
        <f>IFERROR(VLOOKUP(Tableau2[[#This Row],[PR]],'Taux sortant'!$I$9:$S$167,COLUMN(),0),"")</f>
        <v>0</v>
      </c>
      <c r="L1992" s="2" t="str">
        <f>IFERROR(VLOOKUP(Tableau2[[#This Row],[PR]],'Taux sortant'!$I$9:$S$167,COLUMN(),0),"")</f>
        <v/>
      </c>
    </row>
    <row r="1993" spans="1:12" x14ac:dyDescent="0.3">
      <c r="A1993" s="1" t="s">
        <v>5533</v>
      </c>
      <c r="B1993" s="1" t="s">
        <v>5349</v>
      </c>
      <c r="C1993" s="2" t="str">
        <f>IFERROR(VLOOKUP(Tableau2[[#This Row],[PR]],'Taux sortant'!$I$9:$S$167,COLUMN(),0),"")</f>
        <v/>
      </c>
      <c r="D1993" s="2" t="str">
        <f>IFERROR(VLOOKUP(Tableau2[[#This Row],[PR]],'Taux sortant'!$I$9:$S$167,COLUMN(),0),"")</f>
        <v/>
      </c>
      <c r="E1993" s="2" t="str">
        <f>IFERROR(VLOOKUP(Tableau2[[#This Row],[PR]],'Taux sortant'!$I$9:$S$167,COLUMN(),0),"")</f>
        <v/>
      </c>
      <c r="F1993" s="2" t="str">
        <f>IFERROR(VLOOKUP(Tableau2[[#This Row],[PR]],'Taux sortant'!$I$9:$S$167,COLUMN(),0),"")</f>
        <v/>
      </c>
      <c r="G1993" s="2" t="str">
        <f>IFERROR(VLOOKUP(Tableau2[[#This Row],[PR]],'Taux sortant'!$I$9:$S$167,COLUMN(),0),"")</f>
        <v/>
      </c>
      <c r="H1993" s="2" t="str">
        <f>IFERROR(VLOOKUP(Tableau2[[#This Row],[PR]],'Taux sortant'!$I$9:$S$167,COLUMN(),0),"")</f>
        <v/>
      </c>
      <c r="I1993" s="2" t="str">
        <f>IFERROR(VLOOKUP(Tableau2[[#This Row],[PR]],'Taux sortant'!$I$9:$S$167,COLUMN(),0),"")</f>
        <v/>
      </c>
      <c r="J1993" s="2" t="str">
        <f>IFERROR(VLOOKUP(Tableau2[[#This Row],[PR]],'Taux sortant'!$I$9:$S$167,COLUMN(),0),"")</f>
        <v/>
      </c>
      <c r="K1993" s="2" t="str">
        <f>IFERROR(VLOOKUP(Tableau2[[#This Row],[PR]],'Taux sortant'!$I$9:$S$167,COLUMN(),0),"")</f>
        <v/>
      </c>
      <c r="L1993" s="2" t="str">
        <f>IFERROR(VLOOKUP(Tableau2[[#This Row],[PR]],'Taux sortant'!$I$9:$S$167,COLUMN(),0),"")</f>
        <v/>
      </c>
    </row>
    <row r="1994" spans="1:12" x14ac:dyDescent="0.3">
      <c r="A1994" s="1" t="s">
        <v>5536</v>
      </c>
      <c r="B1994" s="1" t="s">
        <v>5349</v>
      </c>
      <c r="C1994" s="2" t="str">
        <f>IFERROR(VLOOKUP(Tableau2[[#This Row],[PR]],'Taux sortant'!$I$9:$S$167,COLUMN(),0),"")</f>
        <v/>
      </c>
      <c r="D1994" s="2" t="str">
        <f>IFERROR(VLOOKUP(Tableau2[[#This Row],[PR]],'Taux sortant'!$I$9:$S$167,COLUMN(),0),"")</f>
        <v/>
      </c>
      <c r="E1994" s="2" t="str">
        <f>IFERROR(VLOOKUP(Tableau2[[#This Row],[PR]],'Taux sortant'!$I$9:$S$167,COLUMN(),0),"")</f>
        <v/>
      </c>
      <c r="F1994" s="2" t="str">
        <f>IFERROR(VLOOKUP(Tableau2[[#This Row],[PR]],'Taux sortant'!$I$9:$S$167,COLUMN(),0),"")</f>
        <v/>
      </c>
      <c r="G1994" s="2" t="str">
        <f>IFERROR(VLOOKUP(Tableau2[[#This Row],[PR]],'Taux sortant'!$I$9:$S$167,COLUMN(),0),"")</f>
        <v/>
      </c>
      <c r="H1994" s="2" t="str">
        <f>IFERROR(VLOOKUP(Tableau2[[#This Row],[PR]],'Taux sortant'!$I$9:$S$167,COLUMN(),0),"")</f>
        <v/>
      </c>
      <c r="I1994" s="2" t="str">
        <f>IFERROR(VLOOKUP(Tableau2[[#This Row],[PR]],'Taux sortant'!$I$9:$S$167,COLUMN(),0),"")</f>
        <v/>
      </c>
      <c r="J1994" s="2" t="str">
        <f>IFERROR(VLOOKUP(Tableau2[[#This Row],[PR]],'Taux sortant'!$I$9:$S$167,COLUMN(),0),"")</f>
        <v/>
      </c>
      <c r="K1994" s="2" t="str">
        <f>IFERROR(VLOOKUP(Tableau2[[#This Row],[PR]],'Taux sortant'!$I$9:$S$167,COLUMN(),0),"")</f>
        <v/>
      </c>
      <c r="L1994" s="2" t="str">
        <f>IFERROR(VLOOKUP(Tableau2[[#This Row],[PR]],'Taux sortant'!$I$9:$S$167,COLUMN(),0),"")</f>
        <v/>
      </c>
    </row>
    <row r="1995" spans="1:12" x14ac:dyDescent="0.3">
      <c r="A1995" s="1" t="s">
        <v>3403</v>
      </c>
      <c r="B1995" s="1" t="s">
        <v>3164</v>
      </c>
      <c r="C1995" s="2">
        <f>IFERROR(VLOOKUP(Tableau2[[#This Row],[PR]],'Taux sortant'!$I$9:$S$167,COLUMN(),0),"")</f>
        <v>15.9</v>
      </c>
      <c r="D1995" s="2">
        <f>IFERROR(VLOOKUP(Tableau2[[#This Row],[PR]],'Taux sortant'!$I$9:$S$167,COLUMN(),0),"")</f>
        <v>13.36</v>
      </c>
      <c r="E1995" s="2">
        <f>IFERROR(VLOOKUP(Tableau2[[#This Row],[PR]],'Taux sortant'!$I$9:$S$167,COLUMN(),0),"")</f>
        <v>10.43</v>
      </c>
      <c r="F1995" s="2">
        <f>IFERROR(VLOOKUP(Tableau2[[#This Row],[PR]],'Taux sortant'!$I$9:$S$167,COLUMN(),0),"")</f>
        <v>8.9700000000000006</v>
      </c>
      <c r="G1995" s="2">
        <f>IFERROR(VLOOKUP(Tableau2[[#This Row],[PR]],'Taux sortant'!$I$9:$S$167,COLUMN(),0),"")</f>
        <v>7.72</v>
      </c>
      <c r="H1995" s="2">
        <f>IFERROR(VLOOKUP(Tableau2[[#This Row],[PR]],'Taux sortant'!$I$9:$S$167,COLUMN(),0),"")</f>
        <v>6.68</v>
      </c>
      <c r="I1995" s="2">
        <f>IFERROR(VLOOKUP(Tableau2[[#This Row],[PR]],'Taux sortant'!$I$9:$S$167,COLUMN(),0),"")</f>
        <v>5.85</v>
      </c>
      <c r="J1995" s="2">
        <f>IFERROR(VLOOKUP(Tableau2[[#This Row],[PR]],'Taux sortant'!$I$9:$S$167,COLUMN(),0),"")</f>
        <v>0</v>
      </c>
      <c r="K1995" s="2">
        <f>IFERROR(VLOOKUP(Tableau2[[#This Row],[PR]],'Taux sortant'!$I$9:$S$167,COLUMN(),0),"")</f>
        <v>0</v>
      </c>
      <c r="L1995" s="2" t="str">
        <f>IFERROR(VLOOKUP(Tableau2[[#This Row],[PR]],'Taux sortant'!$I$9:$S$167,COLUMN(),0),"")</f>
        <v/>
      </c>
    </row>
    <row r="1996" spans="1:12" x14ac:dyDescent="0.3">
      <c r="A1996" s="1" t="s">
        <v>5834</v>
      </c>
      <c r="B1996" s="1" t="s">
        <v>5835</v>
      </c>
      <c r="C1996" s="2" t="str">
        <f>IFERROR(VLOOKUP(Tableau2[[#This Row],[PR]],'Taux sortant'!$I$9:$S$167,COLUMN(),0),"")</f>
        <v/>
      </c>
      <c r="D1996" s="2" t="str">
        <f>IFERROR(VLOOKUP(Tableau2[[#This Row],[PR]],'Taux sortant'!$I$9:$S$167,COLUMN(),0),"")</f>
        <v/>
      </c>
      <c r="E1996" s="2" t="str">
        <f>IFERROR(VLOOKUP(Tableau2[[#This Row],[PR]],'Taux sortant'!$I$9:$S$167,COLUMN(),0),"")</f>
        <v/>
      </c>
      <c r="F1996" s="2" t="str">
        <f>IFERROR(VLOOKUP(Tableau2[[#This Row],[PR]],'Taux sortant'!$I$9:$S$167,COLUMN(),0),"")</f>
        <v/>
      </c>
      <c r="G1996" s="2" t="str">
        <f>IFERROR(VLOOKUP(Tableau2[[#This Row],[PR]],'Taux sortant'!$I$9:$S$167,COLUMN(),0),"")</f>
        <v/>
      </c>
      <c r="H1996" s="2" t="str">
        <f>IFERROR(VLOOKUP(Tableau2[[#This Row],[PR]],'Taux sortant'!$I$9:$S$167,COLUMN(),0),"")</f>
        <v/>
      </c>
      <c r="I1996" s="2" t="str">
        <f>IFERROR(VLOOKUP(Tableau2[[#This Row],[PR]],'Taux sortant'!$I$9:$S$167,COLUMN(),0),"")</f>
        <v/>
      </c>
      <c r="J1996" s="2" t="str">
        <f>IFERROR(VLOOKUP(Tableau2[[#This Row],[PR]],'Taux sortant'!$I$9:$S$167,COLUMN(),0),"")</f>
        <v/>
      </c>
      <c r="K1996" s="2" t="str">
        <f>IFERROR(VLOOKUP(Tableau2[[#This Row],[PR]],'Taux sortant'!$I$9:$S$167,COLUMN(),0),"")</f>
        <v/>
      </c>
      <c r="L1996" s="2" t="str">
        <f>IFERROR(VLOOKUP(Tableau2[[#This Row],[PR]],'Taux sortant'!$I$9:$S$167,COLUMN(),0),"")</f>
        <v/>
      </c>
    </row>
    <row r="1997" spans="1:12" x14ac:dyDescent="0.3">
      <c r="A1997" s="1" t="s">
        <v>427</v>
      </c>
      <c r="B1997" s="1" t="s">
        <v>105</v>
      </c>
      <c r="C1997" s="2">
        <f>IFERROR(VLOOKUP(Tableau2[[#This Row],[PR]],'Taux sortant'!$I$9:$S$167,COLUMN(),0),"")</f>
        <v>22.68</v>
      </c>
      <c r="D1997" s="2">
        <f>IFERROR(VLOOKUP(Tableau2[[#This Row],[PR]],'Taux sortant'!$I$9:$S$167,COLUMN(),0),"")</f>
        <v>19.600000000000001</v>
      </c>
      <c r="E1997" s="2">
        <f>IFERROR(VLOOKUP(Tableau2[[#This Row],[PR]],'Taux sortant'!$I$9:$S$167,COLUMN(),0),"")</f>
        <v>15.23</v>
      </c>
      <c r="F1997" s="2">
        <f>IFERROR(VLOOKUP(Tableau2[[#This Row],[PR]],'Taux sortant'!$I$9:$S$167,COLUMN(),0),"")</f>
        <v>11.98</v>
      </c>
      <c r="G1997" s="2">
        <f>IFERROR(VLOOKUP(Tableau2[[#This Row],[PR]],'Taux sortant'!$I$9:$S$167,COLUMN(),0),"")</f>
        <v>8.5399999999999991</v>
      </c>
      <c r="H1997" s="2">
        <f>IFERROR(VLOOKUP(Tableau2[[#This Row],[PR]],'Taux sortant'!$I$9:$S$167,COLUMN(),0),"")</f>
        <v>5.65</v>
      </c>
      <c r="I1997" s="2">
        <f>IFERROR(VLOOKUP(Tableau2[[#This Row],[PR]],'Taux sortant'!$I$9:$S$167,COLUMN(),0),"")</f>
        <v>4.07</v>
      </c>
      <c r="J1997" s="2">
        <f>IFERROR(VLOOKUP(Tableau2[[#This Row],[PR]],'Taux sortant'!$I$9:$S$167,COLUMN(),0),"")</f>
        <v>0</v>
      </c>
      <c r="K1997" s="2">
        <f>IFERROR(VLOOKUP(Tableau2[[#This Row],[PR]],'Taux sortant'!$I$9:$S$167,COLUMN(),0),"")</f>
        <v>0</v>
      </c>
      <c r="L1997" s="2" t="str">
        <f>IFERROR(VLOOKUP(Tableau2[[#This Row],[PR]],'Taux sortant'!$I$9:$S$167,COLUMN(),0),"")</f>
        <v/>
      </c>
    </row>
    <row r="1998" spans="1:12" x14ac:dyDescent="0.3">
      <c r="A1998" s="1" t="s">
        <v>5837</v>
      </c>
      <c r="B1998" s="1" t="s">
        <v>5838</v>
      </c>
      <c r="C1998" s="2" t="str">
        <f>IFERROR(VLOOKUP(Tableau2[[#This Row],[PR]],'Taux sortant'!$I$9:$S$167,COLUMN(),0),"")</f>
        <v/>
      </c>
      <c r="D1998" s="2" t="str">
        <f>IFERROR(VLOOKUP(Tableau2[[#This Row],[PR]],'Taux sortant'!$I$9:$S$167,COLUMN(),0),"")</f>
        <v/>
      </c>
      <c r="E1998" s="2" t="str">
        <f>IFERROR(VLOOKUP(Tableau2[[#This Row],[PR]],'Taux sortant'!$I$9:$S$167,COLUMN(),0),"")</f>
        <v/>
      </c>
      <c r="F1998" s="2" t="str">
        <f>IFERROR(VLOOKUP(Tableau2[[#This Row],[PR]],'Taux sortant'!$I$9:$S$167,COLUMN(),0),"")</f>
        <v/>
      </c>
      <c r="G1998" s="2" t="str">
        <f>IFERROR(VLOOKUP(Tableau2[[#This Row],[PR]],'Taux sortant'!$I$9:$S$167,COLUMN(),0),"")</f>
        <v/>
      </c>
      <c r="H1998" s="2" t="str">
        <f>IFERROR(VLOOKUP(Tableau2[[#This Row],[PR]],'Taux sortant'!$I$9:$S$167,COLUMN(),0),"")</f>
        <v/>
      </c>
      <c r="I1998" s="2" t="str">
        <f>IFERROR(VLOOKUP(Tableau2[[#This Row],[PR]],'Taux sortant'!$I$9:$S$167,COLUMN(),0),"")</f>
        <v/>
      </c>
      <c r="J1998" s="2" t="str">
        <f>IFERROR(VLOOKUP(Tableau2[[#This Row],[PR]],'Taux sortant'!$I$9:$S$167,COLUMN(),0),"")</f>
        <v/>
      </c>
      <c r="K1998" s="2" t="str">
        <f>IFERROR(VLOOKUP(Tableau2[[#This Row],[PR]],'Taux sortant'!$I$9:$S$167,COLUMN(),0),"")</f>
        <v/>
      </c>
      <c r="L1998" s="2" t="str">
        <f>IFERROR(VLOOKUP(Tableau2[[#This Row],[PR]],'Taux sortant'!$I$9:$S$167,COLUMN(),0),"")</f>
        <v/>
      </c>
    </row>
    <row r="1999" spans="1:12" x14ac:dyDescent="0.3">
      <c r="A1999" s="1" t="s">
        <v>1773</v>
      </c>
      <c r="B1999" s="1" t="s">
        <v>1540</v>
      </c>
      <c r="C1999" s="2">
        <f>IFERROR(VLOOKUP(Tableau2[[#This Row],[PR]],'Taux sortant'!$I$9:$S$167,COLUMN(),0),"")</f>
        <v>9.59</v>
      </c>
      <c r="D1999" s="2">
        <f>IFERROR(VLOOKUP(Tableau2[[#This Row],[PR]],'Taux sortant'!$I$9:$S$167,COLUMN(),0),"")</f>
        <v>7.53</v>
      </c>
      <c r="E1999" s="2">
        <f>IFERROR(VLOOKUP(Tableau2[[#This Row],[PR]],'Taux sortant'!$I$9:$S$167,COLUMN(),0),"")</f>
        <v>5.2</v>
      </c>
      <c r="F1999" s="2">
        <f>IFERROR(VLOOKUP(Tableau2[[#This Row],[PR]],'Taux sortant'!$I$9:$S$167,COLUMN(),0),"")</f>
        <v>4.08</v>
      </c>
      <c r="G1999" s="2">
        <f>IFERROR(VLOOKUP(Tableau2[[#This Row],[PR]],'Taux sortant'!$I$9:$S$167,COLUMN(),0),"")</f>
        <v>3.34</v>
      </c>
      <c r="H1999" s="2">
        <f>IFERROR(VLOOKUP(Tableau2[[#This Row],[PR]],'Taux sortant'!$I$9:$S$167,COLUMN(),0),"")</f>
        <v>2.88</v>
      </c>
      <c r="I1999" s="2">
        <f>IFERROR(VLOOKUP(Tableau2[[#This Row],[PR]],'Taux sortant'!$I$9:$S$167,COLUMN(),0),"")</f>
        <v>2.59</v>
      </c>
      <c r="J1999" s="2">
        <f>IFERROR(VLOOKUP(Tableau2[[#This Row],[PR]],'Taux sortant'!$I$9:$S$167,COLUMN(),0),"")</f>
        <v>0</v>
      </c>
      <c r="K1999" s="2">
        <f>IFERROR(VLOOKUP(Tableau2[[#This Row],[PR]],'Taux sortant'!$I$9:$S$167,COLUMN(),0),"")</f>
        <v>0</v>
      </c>
      <c r="L1999" s="2" t="str">
        <f>IFERROR(VLOOKUP(Tableau2[[#This Row],[PR]],'Taux sortant'!$I$9:$S$167,COLUMN(),0),"")</f>
        <v/>
      </c>
    </row>
    <row r="2000" spans="1:12" x14ac:dyDescent="0.3">
      <c r="A2000" s="1" t="s">
        <v>6544</v>
      </c>
      <c r="B2000" s="1" t="s">
        <v>6545</v>
      </c>
      <c r="C2000" s="2" t="str">
        <f>IFERROR(VLOOKUP(Tableau2[[#This Row],[PR]],'Taux sortant'!$I$9:$S$167,COLUMN(),0),"")</f>
        <v/>
      </c>
      <c r="D2000" s="2" t="str">
        <f>IFERROR(VLOOKUP(Tableau2[[#This Row],[PR]],'Taux sortant'!$I$9:$S$167,COLUMN(),0),"")</f>
        <v/>
      </c>
      <c r="E2000" s="2" t="str">
        <f>IFERROR(VLOOKUP(Tableau2[[#This Row],[PR]],'Taux sortant'!$I$9:$S$167,COLUMN(),0),"")</f>
        <v/>
      </c>
      <c r="F2000" s="2" t="str">
        <f>IFERROR(VLOOKUP(Tableau2[[#This Row],[PR]],'Taux sortant'!$I$9:$S$167,COLUMN(),0),"")</f>
        <v/>
      </c>
      <c r="G2000" s="2" t="str">
        <f>IFERROR(VLOOKUP(Tableau2[[#This Row],[PR]],'Taux sortant'!$I$9:$S$167,COLUMN(),0),"")</f>
        <v/>
      </c>
      <c r="H2000" s="2" t="str">
        <f>IFERROR(VLOOKUP(Tableau2[[#This Row],[PR]],'Taux sortant'!$I$9:$S$167,COLUMN(),0),"")</f>
        <v/>
      </c>
      <c r="I2000" s="2" t="str">
        <f>IFERROR(VLOOKUP(Tableau2[[#This Row],[PR]],'Taux sortant'!$I$9:$S$167,COLUMN(),0),"")</f>
        <v/>
      </c>
      <c r="J2000" s="2" t="str">
        <f>IFERROR(VLOOKUP(Tableau2[[#This Row],[PR]],'Taux sortant'!$I$9:$S$167,COLUMN(),0),"")</f>
        <v/>
      </c>
      <c r="K2000" s="2" t="str">
        <f>IFERROR(VLOOKUP(Tableau2[[#This Row],[PR]],'Taux sortant'!$I$9:$S$167,COLUMN(),0),"")</f>
        <v/>
      </c>
      <c r="L2000" s="2" t="str">
        <f>IFERROR(VLOOKUP(Tableau2[[#This Row],[PR]],'Taux sortant'!$I$9:$S$167,COLUMN(),0),"")</f>
        <v/>
      </c>
    </row>
    <row r="2001" spans="1:12" x14ac:dyDescent="0.3">
      <c r="A2001" s="1" t="s">
        <v>430</v>
      </c>
      <c r="B2001" s="1" t="s">
        <v>31</v>
      </c>
      <c r="C2001" s="2">
        <f>IFERROR(VLOOKUP(Tableau2[[#This Row],[PR]],'Taux sortant'!$I$9:$S$167,COLUMN(),0),"")</f>
        <v>17.95</v>
      </c>
      <c r="D2001" s="2">
        <f>IFERROR(VLOOKUP(Tableau2[[#This Row],[PR]],'Taux sortant'!$I$9:$S$167,COLUMN(),0),"")</f>
        <v>14.25</v>
      </c>
      <c r="E2001" s="2">
        <f>IFERROR(VLOOKUP(Tableau2[[#This Row],[PR]],'Taux sortant'!$I$9:$S$167,COLUMN(),0),"")</f>
        <v>10.85</v>
      </c>
      <c r="F2001" s="2">
        <f>IFERROR(VLOOKUP(Tableau2[[#This Row],[PR]],'Taux sortant'!$I$9:$S$167,COLUMN(),0),"")</f>
        <v>8.92</v>
      </c>
      <c r="G2001" s="2">
        <f>IFERROR(VLOOKUP(Tableau2[[#This Row],[PR]],'Taux sortant'!$I$9:$S$167,COLUMN(),0),"")</f>
        <v>6.44</v>
      </c>
      <c r="H2001" s="2">
        <f>IFERROR(VLOOKUP(Tableau2[[#This Row],[PR]],'Taux sortant'!$I$9:$S$167,COLUMN(),0),"")</f>
        <v>5.07</v>
      </c>
      <c r="I2001" s="2">
        <f>IFERROR(VLOOKUP(Tableau2[[#This Row],[PR]],'Taux sortant'!$I$9:$S$167,COLUMN(),0),"")</f>
        <v>4.2</v>
      </c>
      <c r="J2001" s="2">
        <f>IFERROR(VLOOKUP(Tableau2[[#This Row],[PR]],'Taux sortant'!$I$9:$S$167,COLUMN(),0),"")</f>
        <v>0</v>
      </c>
      <c r="K2001" s="2">
        <f>IFERROR(VLOOKUP(Tableau2[[#This Row],[PR]],'Taux sortant'!$I$9:$S$167,COLUMN(),0),"")</f>
        <v>0</v>
      </c>
      <c r="L2001" s="2" t="str">
        <f>IFERROR(VLOOKUP(Tableau2[[#This Row],[PR]],'Taux sortant'!$I$9:$S$167,COLUMN(),0),"")</f>
        <v/>
      </c>
    </row>
    <row r="2002" spans="1:12" x14ac:dyDescent="0.3">
      <c r="A2002" s="1" t="s">
        <v>433</v>
      </c>
      <c r="B2002" s="1" t="s">
        <v>5</v>
      </c>
      <c r="C2002" s="2">
        <f>IFERROR(VLOOKUP(Tableau2[[#This Row],[PR]],'Taux sortant'!$I$9:$S$167,COLUMN(),0),"")</f>
        <v>11.64</v>
      </c>
      <c r="D2002" s="2">
        <f>IFERROR(VLOOKUP(Tableau2[[#This Row],[PR]],'Taux sortant'!$I$9:$S$167,COLUMN(),0),"")</f>
        <v>9.2799999999999994</v>
      </c>
      <c r="E2002" s="2">
        <f>IFERROR(VLOOKUP(Tableau2[[#This Row],[PR]],'Taux sortant'!$I$9:$S$167,COLUMN(),0),"")</f>
        <v>6.6</v>
      </c>
      <c r="F2002" s="2">
        <f>IFERROR(VLOOKUP(Tableau2[[#This Row],[PR]],'Taux sortant'!$I$9:$S$167,COLUMN(),0),"")</f>
        <v>5.3</v>
      </c>
      <c r="G2002" s="2">
        <f>IFERROR(VLOOKUP(Tableau2[[#This Row],[PR]],'Taux sortant'!$I$9:$S$167,COLUMN(),0),"")</f>
        <v>4.37</v>
      </c>
      <c r="H2002" s="2">
        <f>IFERROR(VLOOKUP(Tableau2[[#This Row],[PR]],'Taux sortant'!$I$9:$S$167,COLUMN(),0),"")</f>
        <v>3.62</v>
      </c>
      <c r="I2002" s="2">
        <f>IFERROR(VLOOKUP(Tableau2[[#This Row],[PR]],'Taux sortant'!$I$9:$S$167,COLUMN(),0),"")</f>
        <v>3.13</v>
      </c>
      <c r="J2002" s="2">
        <f>IFERROR(VLOOKUP(Tableau2[[#This Row],[PR]],'Taux sortant'!$I$9:$S$167,COLUMN(),0),"")</f>
        <v>0</v>
      </c>
      <c r="K2002" s="2">
        <f>IFERROR(VLOOKUP(Tableau2[[#This Row],[PR]],'Taux sortant'!$I$9:$S$167,COLUMN(),0),"")</f>
        <v>0</v>
      </c>
      <c r="L2002" s="2" t="str">
        <f>IFERROR(VLOOKUP(Tableau2[[#This Row],[PR]],'Taux sortant'!$I$9:$S$167,COLUMN(),0),"")</f>
        <v/>
      </c>
    </row>
    <row r="2003" spans="1:12" x14ac:dyDescent="0.3">
      <c r="A2003" s="1" t="s">
        <v>436</v>
      </c>
      <c r="B2003" s="1" t="s">
        <v>58</v>
      </c>
      <c r="C2003" s="2">
        <f>IFERROR(VLOOKUP(Tableau2[[#This Row],[PR]],'Taux sortant'!$I$9:$S$167,COLUMN(),0),"")</f>
        <v>25.34</v>
      </c>
      <c r="D2003" s="2">
        <f>IFERROR(VLOOKUP(Tableau2[[#This Row],[PR]],'Taux sortant'!$I$9:$S$167,COLUMN(),0),"")</f>
        <v>21.62</v>
      </c>
      <c r="E2003" s="2">
        <f>IFERROR(VLOOKUP(Tableau2[[#This Row],[PR]],'Taux sortant'!$I$9:$S$167,COLUMN(),0),"")</f>
        <v>15.42</v>
      </c>
      <c r="F2003" s="2">
        <f>IFERROR(VLOOKUP(Tableau2[[#This Row],[PR]],'Taux sortant'!$I$9:$S$167,COLUMN(),0),"")</f>
        <v>12.6</v>
      </c>
      <c r="G2003" s="2">
        <f>IFERROR(VLOOKUP(Tableau2[[#This Row],[PR]],'Taux sortant'!$I$9:$S$167,COLUMN(),0),"")</f>
        <v>9.5500000000000007</v>
      </c>
      <c r="H2003" s="2">
        <f>IFERROR(VLOOKUP(Tableau2[[#This Row],[PR]],'Taux sortant'!$I$9:$S$167,COLUMN(),0),"")</f>
        <v>7.3</v>
      </c>
      <c r="I2003" s="2">
        <f>IFERROR(VLOOKUP(Tableau2[[#This Row],[PR]],'Taux sortant'!$I$9:$S$167,COLUMN(),0),"")</f>
        <v>6.61</v>
      </c>
      <c r="J2003" s="2">
        <f>IFERROR(VLOOKUP(Tableau2[[#This Row],[PR]],'Taux sortant'!$I$9:$S$167,COLUMN(),0),"")</f>
        <v>0</v>
      </c>
      <c r="K2003" s="2">
        <f>IFERROR(VLOOKUP(Tableau2[[#This Row],[PR]],'Taux sortant'!$I$9:$S$167,COLUMN(),0),"")</f>
        <v>0</v>
      </c>
      <c r="L2003" s="2" t="str">
        <f>IFERROR(VLOOKUP(Tableau2[[#This Row],[PR]],'Taux sortant'!$I$9:$S$167,COLUMN(),0),"")</f>
        <v/>
      </c>
    </row>
    <row r="2004" spans="1:12" x14ac:dyDescent="0.3">
      <c r="A2004" s="1" t="s">
        <v>438</v>
      </c>
      <c r="B2004" s="1" t="s">
        <v>4137</v>
      </c>
      <c r="C2004" s="2">
        <f>IFERROR(VLOOKUP(Tableau2[[#This Row],[PR]],'Taux sortant'!$I$9:$S$167,COLUMN(),0),"")</f>
        <v>19.010000000000002</v>
      </c>
      <c r="D2004" s="2">
        <f>IFERROR(VLOOKUP(Tableau2[[#This Row],[PR]],'Taux sortant'!$I$9:$S$167,COLUMN(),0),"")</f>
        <v>16.18</v>
      </c>
      <c r="E2004" s="2">
        <f>IFERROR(VLOOKUP(Tableau2[[#This Row],[PR]],'Taux sortant'!$I$9:$S$167,COLUMN(),0),"")</f>
        <v>12.86</v>
      </c>
      <c r="F2004" s="2">
        <f>IFERROR(VLOOKUP(Tableau2[[#This Row],[PR]],'Taux sortant'!$I$9:$S$167,COLUMN(),0),"")</f>
        <v>11.2</v>
      </c>
      <c r="G2004" s="2">
        <f>IFERROR(VLOOKUP(Tableau2[[#This Row],[PR]],'Taux sortant'!$I$9:$S$167,COLUMN(),0),"")</f>
        <v>9.61</v>
      </c>
      <c r="H2004" s="2">
        <f>IFERROR(VLOOKUP(Tableau2[[#This Row],[PR]],'Taux sortant'!$I$9:$S$167,COLUMN(),0),"")</f>
        <v>8.19</v>
      </c>
      <c r="I2004" s="2">
        <f>IFERROR(VLOOKUP(Tableau2[[#This Row],[PR]],'Taux sortant'!$I$9:$S$167,COLUMN(),0),"")</f>
        <v>7.02</v>
      </c>
      <c r="J2004" s="2">
        <f>IFERROR(VLOOKUP(Tableau2[[#This Row],[PR]],'Taux sortant'!$I$9:$S$167,COLUMN(),0),"")</f>
        <v>0</v>
      </c>
      <c r="K2004" s="2">
        <f>IFERROR(VLOOKUP(Tableau2[[#This Row],[PR]],'Taux sortant'!$I$9:$S$167,COLUMN(),0),"")</f>
        <v>0</v>
      </c>
      <c r="L2004" s="2" t="str">
        <f>IFERROR(VLOOKUP(Tableau2[[#This Row],[PR]],'Taux sortant'!$I$9:$S$167,COLUMN(),0),"")</f>
        <v/>
      </c>
    </row>
    <row r="2005" spans="1:12" x14ac:dyDescent="0.3">
      <c r="A2005" s="1" t="s">
        <v>438</v>
      </c>
      <c r="B2005" s="1" t="s">
        <v>134</v>
      </c>
      <c r="C2005" s="2">
        <f>IFERROR(VLOOKUP(Tableau2[[#This Row],[PR]],'Taux sortant'!$I$9:$S$167,COLUMN(),0),"")</f>
        <v>20.07</v>
      </c>
      <c r="D2005" s="2">
        <f>IFERROR(VLOOKUP(Tableau2[[#This Row],[PR]],'Taux sortant'!$I$9:$S$167,COLUMN(),0),"")</f>
        <v>15.84</v>
      </c>
      <c r="E2005" s="2">
        <f>IFERROR(VLOOKUP(Tableau2[[#This Row],[PR]],'Taux sortant'!$I$9:$S$167,COLUMN(),0),"")</f>
        <v>11.78</v>
      </c>
      <c r="F2005" s="2">
        <f>IFERROR(VLOOKUP(Tableau2[[#This Row],[PR]],'Taux sortant'!$I$9:$S$167,COLUMN(),0),"")</f>
        <v>8.85</v>
      </c>
      <c r="G2005" s="2">
        <f>IFERROR(VLOOKUP(Tableau2[[#This Row],[PR]],'Taux sortant'!$I$9:$S$167,COLUMN(),0),"")</f>
        <v>6.72</v>
      </c>
      <c r="H2005" s="2">
        <f>IFERROR(VLOOKUP(Tableau2[[#This Row],[PR]],'Taux sortant'!$I$9:$S$167,COLUMN(),0),"")</f>
        <v>5.19</v>
      </c>
      <c r="I2005" s="2">
        <f>IFERROR(VLOOKUP(Tableau2[[#This Row],[PR]],'Taux sortant'!$I$9:$S$167,COLUMN(),0),"")</f>
        <v>4.37</v>
      </c>
      <c r="J2005" s="2">
        <f>IFERROR(VLOOKUP(Tableau2[[#This Row],[PR]],'Taux sortant'!$I$9:$S$167,COLUMN(),0),"")</f>
        <v>0</v>
      </c>
      <c r="K2005" s="2">
        <f>IFERROR(VLOOKUP(Tableau2[[#This Row],[PR]],'Taux sortant'!$I$9:$S$167,COLUMN(),0),"")</f>
        <v>0</v>
      </c>
      <c r="L2005" s="2" t="str">
        <f>IFERROR(VLOOKUP(Tableau2[[#This Row],[PR]],'Taux sortant'!$I$9:$S$167,COLUMN(),0),"")</f>
        <v/>
      </c>
    </row>
    <row r="2006" spans="1:12" x14ac:dyDescent="0.3">
      <c r="A2006" s="1" t="s">
        <v>3406</v>
      </c>
      <c r="B2006" s="1" t="s">
        <v>17</v>
      </c>
      <c r="C2006" s="2">
        <f>IFERROR(VLOOKUP(Tableau2[[#This Row],[PR]],'Taux sortant'!$I$9:$S$167,COLUMN(),0),"")</f>
        <v>15.12</v>
      </c>
      <c r="D2006" s="2">
        <f>IFERROR(VLOOKUP(Tableau2[[#This Row],[PR]],'Taux sortant'!$I$9:$S$167,COLUMN(),0),"")</f>
        <v>12.61</v>
      </c>
      <c r="E2006" s="2">
        <f>IFERROR(VLOOKUP(Tableau2[[#This Row],[PR]],'Taux sortant'!$I$9:$S$167,COLUMN(),0),"")</f>
        <v>9.7200000000000006</v>
      </c>
      <c r="F2006" s="2">
        <f>IFERROR(VLOOKUP(Tableau2[[#This Row],[PR]],'Taux sortant'!$I$9:$S$167,COLUMN(),0),"")</f>
        <v>8.27</v>
      </c>
      <c r="G2006" s="2">
        <f>IFERROR(VLOOKUP(Tableau2[[#This Row],[PR]],'Taux sortant'!$I$9:$S$167,COLUMN(),0),"")</f>
        <v>7.1</v>
      </c>
      <c r="H2006" s="2">
        <f>IFERROR(VLOOKUP(Tableau2[[#This Row],[PR]],'Taux sortant'!$I$9:$S$167,COLUMN(),0),"")</f>
        <v>6.12</v>
      </c>
      <c r="I2006" s="2">
        <f>IFERROR(VLOOKUP(Tableau2[[#This Row],[PR]],'Taux sortant'!$I$9:$S$167,COLUMN(),0),"")</f>
        <v>5.33</v>
      </c>
      <c r="J2006" s="2">
        <f>IFERROR(VLOOKUP(Tableau2[[#This Row],[PR]],'Taux sortant'!$I$9:$S$167,COLUMN(),0),"")</f>
        <v>0</v>
      </c>
      <c r="K2006" s="2">
        <f>IFERROR(VLOOKUP(Tableau2[[#This Row],[PR]],'Taux sortant'!$I$9:$S$167,COLUMN(),0),"")</f>
        <v>0</v>
      </c>
      <c r="L2006" s="2" t="str">
        <f>IFERROR(VLOOKUP(Tableau2[[#This Row],[PR]],'Taux sortant'!$I$9:$S$167,COLUMN(),0),"")</f>
        <v/>
      </c>
    </row>
    <row r="2007" spans="1:12" x14ac:dyDescent="0.3">
      <c r="A2007" s="1" t="s">
        <v>3409</v>
      </c>
      <c r="B2007" s="1" t="s">
        <v>3169</v>
      </c>
      <c r="C2007" s="2">
        <f>IFERROR(VLOOKUP(Tableau2[[#This Row],[PR]],'Taux sortant'!$I$9:$S$167,COLUMN(),0),"")</f>
        <v>15.12</v>
      </c>
      <c r="D2007" s="2">
        <f>IFERROR(VLOOKUP(Tableau2[[#This Row],[PR]],'Taux sortant'!$I$9:$S$167,COLUMN(),0),"")</f>
        <v>12.61</v>
      </c>
      <c r="E2007" s="2">
        <f>IFERROR(VLOOKUP(Tableau2[[#This Row],[PR]],'Taux sortant'!$I$9:$S$167,COLUMN(),0),"")</f>
        <v>9.7200000000000006</v>
      </c>
      <c r="F2007" s="2">
        <f>IFERROR(VLOOKUP(Tableau2[[#This Row],[PR]],'Taux sortant'!$I$9:$S$167,COLUMN(),0),"")</f>
        <v>8.27</v>
      </c>
      <c r="G2007" s="2">
        <f>IFERROR(VLOOKUP(Tableau2[[#This Row],[PR]],'Taux sortant'!$I$9:$S$167,COLUMN(),0),"")</f>
        <v>7.1</v>
      </c>
      <c r="H2007" s="2">
        <f>IFERROR(VLOOKUP(Tableau2[[#This Row],[PR]],'Taux sortant'!$I$9:$S$167,COLUMN(),0),"")</f>
        <v>6.12</v>
      </c>
      <c r="I2007" s="2">
        <f>IFERROR(VLOOKUP(Tableau2[[#This Row],[PR]],'Taux sortant'!$I$9:$S$167,COLUMN(),0),"")</f>
        <v>5.33</v>
      </c>
      <c r="J2007" s="2">
        <f>IFERROR(VLOOKUP(Tableau2[[#This Row],[PR]],'Taux sortant'!$I$9:$S$167,COLUMN(),0),"")</f>
        <v>0</v>
      </c>
      <c r="K2007" s="2">
        <f>IFERROR(VLOOKUP(Tableau2[[#This Row],[PR]],'Taux sortant'!$I$9:$S$167,COLUMN(),0),"")</f>
        <v>0</v>
      </c>
      <c r="L2007" s="2" t="str">
        <f>IFERROR(VLOOKUP(Tableau2[[#This Row],[PR]],'Taux sortant'!$I$9:$S$167,COLUMN(),0),"")</f>
        <v/>
      </c>
    </row>
    <row r="2008" spans="1:12" x14ac:dyDescent="0.3">
      <c r="A2008" s="1" t="s">
        <v>3409</v>
      </c>
      <c r="B2008" s="1" t="s">
        <v>3761</v>
      </c>
      <c r="C2008" s="2">
        <f>IFERROR(VLOOKUP(Tableau2[[#This Row],[PR]],'Taux sortant'!$I$9:$S$167,COLUMN(),0),"")</f>
        <v>36.270000000000003</v>
      </c>
      <c r="D2008" s="2">
        <f>IFERROR(VLOOKUP(Tableau2[[#This Row],[PR]],'Taux sortant'!$I$9:$S$167,COLUMN(),0),"")</f>
        <v>33.01</v>
      </c>
      <c r="E2008" s="2">
        <f>IFERROR(VLOOKUP(Tableau2[[#This Row],[PR]],'Taux sortant'!$I$9:$S$167,COLUMN(),0),"")</f>
        <v>28.57</v>
      </c>
      <c r="F2008" s="2">
        <f>IFERROR(VLOOKUP(Tableau2[[#This Row],[PR]],'Taux sortant'!$I$9:$S$167,COLUMN(),0),"")</f>
        <v>25.82</v>
      </c>
      <c r="G2008" s="2">
        <f>IFERROR(VLOOKUP(Tableau2[[#This Row],[PR]],'Taux sortant'!$I$9:$S$167,COLUMN(),0),"")</f>
        <v>22.99</v>
      </c>
      <c r="H2008" s="2">
        <f>IFERROR(VLOOKUP(Tableau2[[#This Row],[PR]],'Taux sortant'!$I$9:$S$167,COLUMN(),0),"")</f>
        <v>19.46</v>
      </c>
      <c r="I2008" s="2">
        <f>IFERROR(VLOOKUP(Tableau2[[#This Row],[PR]],'Taux sortant'!$I$9:$S$167,COLUMN(),0),"")</f>
        <v>16.46</v>
      </c>
      <c r="J2008" s="2">
        <f>IFERROR(VLOOKUP(Tableau2[[#This Row],[PR]],'Taux sortant'!$I$9:$S$167,COLUMN(),0),"")</f>
        <v>0</v>
      </c>
      <c r="K2008" s="2">
        <f>IFERROR(VLOOKUP(Tableau2[[#This Row],[PR]],'Taux sortant'!$I$9:$S$167,COLUMN(),0),"")</f>
        <v>0</v>
      </c>
      <c r="L2008" s="2" t="str">
        <f>IFERROR(VLOOKUP(Tableau2[[#This Row],[PR]],'Taux sortant'!$I$9:$S$167,COLUMN(),0),"")</f>
        <v/>
      </c>
    </row>
    <row r="2009" spans="1:12" x14ac:dyDescent="0.3">
      <c r="A2009" s="1" t="s">
        <v>4544</v>
      </c>
      <c r="B2009" s="1" t="s">
        <v>4147</v>
      </c>
      <c r="C2009" s="2">
        <f>IFERROR(VLOOKUP(Tableau2[[#This Row],[PR]],'Taux sortant'!$I$9:$S$167,COLUMN(),0),"")</f>
        <v>16.62</v>
      </c>
      <c r="D2009" s="2">
        <f>IFERROR(VLOOKUP(Tableau2[[#This Row],[PR]],'Taux sortant'!$I$9:$S$167,COLUMN(),0),"")</f>
        <v>14.01</v>
      </c>
      <c r="E2009" s="2">
        <f>IFERROR(VLOOKUP(Tableau2[[#This Row],[PR]],'Taux sortant'!$I$9:$S$167,COLUMN(),0),"")</f>
        <v>10.98</v>
      </c>
      <c r="F2009" s="2">
        <f>IFERROR(VLOOKUP(Tableau2[[#This Row],[PR]],'Taux sortant'!$I$9:$S$167,COLUMN(),0),"")</f>
        <v>9.49</v>
      </c>
      <c r="G2009" s="2">
        <f>IFERROR(VLOOKUP(Tableau2[[#This Row],[PR]],'Taux sortant'!$I$9:$S$167,COLUMN(),0),"")</f>
        <v>8.1199999999999992</v>
      </c>
      <c r="H2009" s="2">
        <f>IFERROR(VLOOKUP(Tableau2[[#This Row],[PR]],'Taux sortant'!$I$9:$S$167,COLUMN(),0),"")</f>
        <v>6.99</v>
      </c>
      <c r="I2009" s="2">
        <f>IFERROR(VLOOKUP(Tableau2[[#This Row],[PR]],'Taux sortant'!$I$9:$S$167,COLUMN(),0),"")</f>
        <v>6.03</v>
      </c>
      <c r="J2009" s="2">
        <f>IFERROR(VLOOKUP(Tableau2[[#This Row],[PR]],'Taux sortant'!$I$9:$S$167,COLUMN(),0),"")</f>
        <v>2466.4499999999998</v>
      </c>
      <c r="K2009" s="2">
        <f>IFERROR(VLOOKUP(Tableau2[[#This Row],[PR]],'Taux sortant'!$I$9:$S$167,COLUMN(),0),"")</f>
        <v>0</v>
      </c>
      <c r="L2009" s="2" t="str">
        <f>IFERROR(VLOOKUP(Tableau2[[#This Row],[PR]],'Taux sortant'!$I$9:$S$167,COLUMN(),0),"")</f>
        <v/>
      </c>
    </row>
    <row r="2010" spans="1:12" x14ac:dyDescent="0.3">
      <c r="A2010" s="1" t="s">
        <v>5845</v>
      </c>
      <c r="B2010" s="1" t="s">
        <v>5845</v>
      </c>
      <c r="C2010" s="2">
        <f>IFERROR(VLOOKUP(Tableau2[[#This Row],[PR]],'Taux sortant'!$I$9:$S$167,COLUMN(),0),"")</f>
        <v>36.74</v>
      </c>
      <c r="D2010" s="2">
        <f>IFERROR(VLOOKUP(Tableau2[[#This Row],[PR]],'Taux sortant'!$I$9:$S$167,COLUMN(),0),"")</f>
        <v>33.47</v>
      </c>
      <c r="E2010" s="2">
        <f>IFERROR(VLOOKUP(Tableau2[[#This Row],[PR]],'Taux sortant'!$I$9:$S$167,COLUMN(),0),"")</f>
        <v>28.88</v>
      </c>
      <c r="F2010" s="2">
        <f>IFERROR(VLOOKUP(Tableau2[[#This Row],[PR]],'Taux sortant'!$I$9:$S$167,COLUMN(),0),"")</f>
        <v>26.18</v>
      </c>
      <c r="G2010" s="2">
        <f>IFERROR(VLOOKUP(Tableau2[[#This Row],[PR]],'Taux sortant'!$I$9:$S$167,COLUMN(),0),"")</f>
        <v>23.09</v>
      </c>
      <c r="H2010" s="2">
        <f>IFERROR(VLOOKUP(Tableau2[[#This Row],[PR]],'Taux sortant'!$I$9:$S$167,COLUMN(),0),"")</f>
        <v>20.68</v>
      </c>
      <c r="I2010" s="2">
        <f>IFERROR(VLOOKUP(Tableau2[[#This Row],[PR]],'Taux sortant'!$I$9:$S$167,COLUMN(),0),"")</f>
        <v>18.53</v>
      </c>
      <c r="J2010" s="2">
        <f>IFERROR(VLOOKUP(Tableau2[[#This Row],[PR]],'Taux sortant'!$I$9:$S$167,COLUMN(),0),"")</f>
        <v>0</v>
      </c>
      <c r="K2010" s="2">
        <f>IFERROR(VLOOKUP(Tableau2[[#This Row],[PR]],'Taux sortant'!$I$9:$S$167,COLUMN(),0),"")</f>
        <v>0</v>
      </c>
      <c r="L2010" s="2" t="str">
        <f>IFERROR(VLOOKUP(Tableau2[[#This Row],[PR]],'Taux sortant'!$I$9:$S$167,COLUMN(),0),"")</f>
        <v/>
      </c>
    </row>
    <row r="2011" spans="1:12" x14ac:dyDescent="0.3">
      <c r="A2011" s="1" t="s">
        <v>5848</v>
      </c>
      <c r="B2011" s="1" t="s">
        <v>5845</v>
      </c>
      <c r="C2011" s="2">
        <f>IFERROR(VLOOKUP(Tableau2[[#This Row],[PR]],'Taux sortant'!$I$9:$S$167,COLUMN(),0),"")</f>
        <v>36.74</v>
      </c>
      <c r="D2011" s="2">
        <f>IFERROR(VLOOKUP(Tableau2[[#This Row],[PR]],'Taux sortant'!$I$9:$S$167,COLUMN(),0),"")</f>
        <v>33.47</v>
      </c>
      <c r="E2011" s="2">
        <f>IFERROR(VLOOKUP(Tableau2[[#This Row],[PR]],'Taux sortant'!$I$9:$S$167,COLUMN(),0),"")</f>
        <v>28.88</v>
      </c>
      <c r="F2011" s="2">
        <f>IFERROR(VLOOKUP(Tableau2[[#This Row],[PR]],'Taux sortant'!$I$9:$S$167,COLUMN(),0),"")</f>
        <v>26.18</v>
      </c>
      <c r="G2011" s="2">
        <f>IFERROR(VLOOKUP(Tableau2[[#This Row],[PR]],'Taux sortant'!$I$9:$S$167,COLUMN(),0),"")</f>
        <v>23.09</v>
      </c>
      <c r="H2011" s="2">
        <f>IFERROR(VLOOKUP(Tableau2[[#This Row],[PR]],'Taux sortant'!$I$9:$S$167,COLUMN(),0),"")</f>
        <v>20.68</v>
      </c>
      <c r="I2011" s="2">
        <f>IFERROR(VLOOKUP(Tableau2[[#This Row],[PR]],'Taux sortant'!$I$9:$S$167,COLUMN(),0),"")</f>
        <v>18.53</v>
      </c>
      <c r="J2011" s="2">
        <f>IFERROR(VLOOKUP(Tableau2[[#This Row],[PR]],'Taux sortant'!$I$9:$S$167,COLUMN(),0),"")</f>
        <v>0</v>
      </c>
      <c r="K2011" s="2">
        <f>IFERROR(VLOOKUP(Tableau2[[#This Row],[PR]],'Taux sortant'!$I$9:$S$167,COLUMN(),0),"")</f>
        <v>0</v>
      </c>
      <c r="L2011" s="2" t="str">
        <f>IFERROR(VLOOKUP(Tableau2[[#This Row],[PR]],'Taux sortant'!$I$9:$S$167,COLUMN(),0),"")</f>
        <v/>
      </c>
    </row>
    <row r="2012" spans="1:12" x14ac:dyDescent="0.3">
      <c r="A2012" s="1" t="s">
        <v>441</v>
      </c>
      <c r="B2012" s="1" t="s">
        <v>53</v>
      </c>
      <c r="C2012" s="2">
        <f>IFERROR(VLOOKUP(Tableau2[[#This Row],[PR]],'Taux sortant'!$I$9:$S$167,COLUMN(),0),"")</f>
        <v>28.13</v>
      </c>
      <c r="D2012" s="2">
        <f>IFERROR(VLOOKUP(Tableau2[[#This Row],[PR]],'Taux sortant'!$I$9:$S$167,COLUMN(),0),"")</f>
        <v>22.97</v>
      </c>
      <c r="E2012" s="2">
        <f>IFERROR(VLOOKUP(Tableau2[[#This Row],[PR]],'Taux sortant'!$I$9:$S$167,COLUMN(),0),"")</f>
        <v>17.190000000000001</v>
      </c>
      <c r="F2012" s="2">
        <f>IFERROR(VLOOKUP(Tableau2[[#This Row],[PR]],'Taux sortant'!$I$9:$S$167,COLUMN(),0),"")</f>
        <v>13.88</v>
      </c>
      <c r="G2012" s="2">
        <f>IFERROR(VLOOKUP(Tableau2[[#This Row],[PR]],'Taux sortant'!$I$9:$S$167,COLUMN(),0),"")</f>
        <v>10.89</v>
      </c>
      <c r="H2012" s="2">
        <f>IFERROR(VLOOKUP(Tableau2[[#This Row],[PR]],'Taux sortant'!$I$9:$S$167,COLUMN(),0),"")</f>
        <v>7.86</v>
      </c>
      <c r="I2012" s="2">
        <f>IFERROR(VLOOKUP(Tableau2[[#This Row],[PR]],'Taux sortant'!$I$9:$S$167,COLUMN(),0),"")</f>
        <v>7.14</v>
      </c>
      <c r="J2012" s="2">
        <f>IFERROR(VLOOKUP(Tableau2[[#This Row],[PR]],'Taux sortant'!$I$9:$S$167,COLUMN(),0),"")</f>
        <v>0</v>
      </c>
      <c r="K2012" s="2">
        <f>IFERROR(VLOOKUP(Tableau2[[#This Row],[PR]],'Taux sortant'!$I$9:$S$167,COLUMN(),0),"")</f>
        <v>0</v>
      </c>
      <c r="L2012" s="2" t="str">
        <f>IFERROR(VLOOKUP(Tableau2[[#This Row],[PR]],'Taux sortant'!$I$9:$S$167,COLUMN(),0),"")</f>
        <v/>
      </c>
    </row>
    <row r="2013" spans="1:12" x14ac:dyDescent="0.3">
      <c r="A2013" s="1" t="s">
        <v>4546</v>
      </c>
      <c r="B2013" s="1" t="s">
        <v>4169</v>
      </c>
      <c r="C2013" s="2">
        <f>IFERROR(VLOOKUP(Tableau2[[#This Row],[PR]],'Taux sortant'!$I$9:$S$167,COLUMN(),0),"")</f>
        <v>15.83</v>
      </c>
      <c r="D2013" s="2">
        <f>IFERROR(VLOOKUP(Tableau2[[#This Row],[PR]],'Taux sortant'!$I$9:$S$167,COLUMN(),0),"")</f>
        <v>13.3</v>
      </c>
      <c r="E2013" s="2">
        <f>IFERROR(VLOOKUP(Tableau2[[#This Row],[PR]],'Taux sortant'!$I$9:$S$167,COLUMN(),0),"")</f>
        <v>10.32</v>
      </c>
      <c r="F2013" s="2">
        <f>IFERROR(VLOOKUP(Tableau2[[#This Row],[PR]],'Taux sortant'!$I$9:$S$167,COLUMN(),0),"")</f>
        <v>8.84</v>
      </c>
      <c r="G2013" s="2">
        <f>IFERROR(VLOOKUP(Tableau2[[#This Row],[PR]],'Taux sortant'!$I$9:$S$167,COLUMN(),0),"")</f>
        <v>7.55</v>
      </c>
      <c r="H2013" s="2">
        <f>IFERROR(VLOOKUP(Tableau2[[#This Row],[PR]],'Taux sortant'!$I$9:$S$167,COLUMN(),0),"")</f>
        <v>6.43</v>
      </c>
      <c r="I2013" s="2">
        <f>IFERROR(VLOOKUP(Tableau2[[#This Row],[PR]],'Taux sortant'!$I$9:$S$167,COLUMN(),0),"")</f>
        <v>5.52</v>
      </c>
      <c r="J2013" s="2">
        <f>IFERROR(VLOOKUP(Tableau2[[#This Row],[PR]],'Taux sortant'!$I$9:$S$167,COLUMN(),0),"")</f>
        <v>0</v>
      </c>
      <c r="K2013" s="2">
        <f>IFERROR(VLOOKUP(Tableau2[[#This Row],[PR]],'Taux sortant'!$I$9:$S$167,COLUMN(),0),"")</f>
        <v>0</v>
      </c>
      <c r="L2013" s="2" t="str">
        <f>IFERROR(VLOOKUP(Tableau2[[#This Row],[PR]],'Taux sortant'!$I$9:$S$167,COLUMN(),0),"")</f>
        <v/>
      </c>
    </row>
    <row r="2014" spans="1:12" x14ac:dyDescent="0.3">
      <c r="A2014" s="1" t="s">
        <v>3412</v>
      </c>
      <c r="B2014" s="1" t="s">
        <v>3097</v>
      </c>
      <c r="C2014" s="2">
        <f>IFERROR(VLOOKUP(Tableau2[[#This Row],[PR]],'Taux sortant'!$I$9:$S$167,COLUMN(),0),"")</f>
        <v>15.23</v>
      </c>
      <c r="D2014" s="2">
        <f>IFERROR(VLOOKUP(Tableau2[[#This Row],[PR]],'Taux sortant'!$I$9:$S$167,COLUMN(),0),"")</f>
        <v>12.68</v>
      </c>
      <c r="E2014" s="2">
        <f>IFERROR(VLOOKUP(Tableau2[[#This Row],[PR]],'Taux sortant'!$I$9:$S$167,COLUMN(),0),"")</f>
        <v>9.76</v>
      </c>
      <c r="F2014" s="2">
        <f>IFERROR(VLOOKUP(Tableau2[[#This Row],[PR]],'Taux sortant'!$I$9:$S$167,COLUMN(),0),"")</f>
        <v>8.27</v>
      </c>
      <c r="G2014" s="2">
        <f>IFERROR(VLOOKUP(Tableau2[[#This Row],[PR]],'Taux sortant'!$I$9:$S$167,COLUMN(),0),"")</f>
        <v>7.07</v>
      </c>
      <c r="H2014" s="2">
        <f>IFERROR(VLOOKUP(Tableau2[[#This Row],[PR]],'Taux sortant'!$I$9:$S$167,COLUMN(),0),"")</f>
        <v>6.09</v>
      </c>
      <c r="I2014" s="2">
        <f>IFERROR(VLOOKUP(Tableau2[[#This Row],[PR]],'Taux sortant'!$I$9:$S$167,COLUMN(),0),"")</f>
        <v>5.31</v>
      </c>
      <c r="J2014" s="2">
        <f>IFERROR(VLOOKUP(Tableau2[[#This Row],[PR]],'Taux sortant'!$I$9:$S$167,COLUMN(),0),"")</f>
        <v>0</v>
      </c>
      <c r="K2014" s="2">
        <f>IFERROR(VLOOKUP(Tableau2[[#This Row],[PR]],'Taux sortant'!$I$9:$S$167,COLUMN(),0),"")</f>
        <v>0</v>
      </c>
      <c r="L2014" s="2" t="str">
        <f>IFERROR(VLOOKUP(Tableau2[[#This Row],[PR]],'Taux sortant'!$I$9:$S$167,COLUMN(),0),"")</f>
        <v/>
      </c>
    </row>
    <row r="2015" spans="1:12" x14ac:dyDescent="0.3">
      <c r="A2015" s="1" t="s">
        <v>1775</v>
      </c>
      <c r="B2015" s="1" t="s">
        <v>1540</v>
      </c>
      <c r="C2015" s="2">
        <f>IFERROR(VLOOKUP(Tableau2[[#This Row],[PR]],'Taux sortant'!$I$9:$S$167,COLUMN(),0),"")</f>
        <v>9.59</v>
      </c>
      <c r="D2015" s="2">
        <f>IFERROR(VLOOKUP(Tableau2[[#This Row],[PR]],'Taux sortant'!$I$9:$S$167,COLUMN(),0),"")</f>
        <v>7.53</v>
      </c>
      <c r="E2015" s="2">
        <f>IFERROR(VLOOKUP(Tableau2[[#This Row],[PR]],'Taux sortant'!$I$9:$S$167,COLUMN(),0),"")</f>
        <v>5.2</v>
      </c>
      <c r="F2015" s="2">
        <f>IFERROR(VLOOKUP(Tableau2[[#This Row],[PR]],'Taux sortant'!$I$9:$S$167,COLUMN(),0),"")</f>
        <v>4.08</v>
      </c>
      <c r="G2015" s="2">
        <f>IFERROR(VLOOKUP(Tableau2[[#This Row],[PR]],'Taux sortant'!$I$9:$S$167,COLUMN(),0),"")</f>
        <v>3.34</v>
      </c>
      <c r="H2015" s="2">
        <f>IFERROR(VLOOKUP(Tableau2[[#This Row],[PR]],'Taux sortant'!$I$9:$S$167,COLUMN(),0),"")</f>
        <v>2.88</v>
      </c>
      <c r="I2015" s="2">
        <f>IFERROR(VLOOKUP(Tableau2[[#This Row],[PR]],'Taux sortant'!$I$9:$S$167,COLUMN(),0),"")</f>
        <v>2.59</v>
      </c>
      <c r="J2015" s="2">
        <f>IFERROR(VLOOKUP(Tableau2[[#This Row],[PR]],'Taux sortant'!$I$9:$S$167,COLUMN(),0),"")</f>
        <v>0</v>
      </c>
      <c r="K2015" s="2">
        <f>IFERROR(VLOOKUP(Tableau2[[#This Row],[PR]],'Taux sortant'!$I$9:$S$167,COLUMN(),0),"")</f>
        <v>0</v>
      </c>
      <c r="L2015" s="2" t="str">
        <f>IFERROR(VLOOKUP(Tableau2[[#This Row],[PR]],'Taux sortant'!$I$9:$S$167,COLUMN(),0),"")</f>
        <v/>
      </c>
    </row>
    <row r="2016" spans="1:12" x14ac:dyDescent="0.3">
      <c r="A2016" s="1" t="s">
        <v>1778</v>
      </c>
      <c r="B2016" s="1" t="s">
        <v>1595</v>
      </c>
      <c r="C2016" s="2">
        <f>IFERROR(VLOOKUP(Tableau2[[#This Row],[PR]],'Taux sortant'!$I$9:$S$167,COLUMN(),0),"")</f>
        <v>32.31</v>
      </c>
      <c r="D2016" s="2">
        <f>IFERROR(VLOOKUP(Tableau2[[#This Row],[PR]],'Taux sortant'!$I$9:$S$167,COLUMN(),0),"")</f>
        <v>25.84</v>
      </c>
      <c r="E2016" s="2">
        <f>IFERROR(VLOOKUP(Tableau2[[#This Row],[PR]],'Taux sortant'!$I$9:$S$167,COLUMN(),0),"")</f>
        <v>18.78</v>
      </c>
      <c r="F2016" s="2">
        <f>IFERROR(VLOOKUP(Tableau2[[#This Row],[PR]],'Taux sortant'!$I$9:$S$167,COLUMN(),0),"")</f>
        <v>15.36</v>
      </c>
      <c r="G2016" s="2">
        <f>IFERROR(VLOOKUP(Tableau2[[#This Row],[PR]],'Taux sortant'!$I$9:$S$167,COLUMN(),0),"")</f>
        <v>12.71</v>
      </c>
      <c r="H2016" s="2">
        <f>IFERROR(VLOOKUP(Tableau2[[#This Row],[PR]],'Taux sortant'!$I$9:$S$167,COLUMN(),0),"")</f>
        <v>10.58</v>
      </c>
      <c r="I2016" s="2">
        <f>IFERROR(VLOOKUP(Tableau2[[#This Row],[PR]],'Taux sortant'!$I$9:$S$167,COLUMN(),0),"")</f>
        <v>9.08</v>
      </c>
      <c r="J2016" s="2">
        <f>IFERROR(VLOOKUP(Tableau2[[#This Row],[PR]],'Taux sortant'!$I$9:$S$167,COLUMN(),0),"")</f>
        <v>0</v>
      </c>
      <c r="K2016" s="2">
        <f>IFERROR(VLOOKUP(Tableau2[[#This Row],[PR]],'Taux sortant'!$I$9:$S$167,COLUMN(),0),"")</f>
        <v>0</v>
      </c>
      <c r="L2016" s="2" t="str">
        <f>IFERROR(VLOOKUP(Tableau2[[#This Row],[PR]],'Taux sortant'!$I$9:$S$167,COLUMN(),0),"")</f>
        <v/>
      </c>
    </row>
    <row r="2017" spans="1:12" x14ac:dyDescent="0.3">
      <c r="A2017" s="1" t="s">
        <v>444</v>
      </c>
      <c r="B2017" s="1" t="s">
        <v>28</v>
      </c>
      <c r="C2017" s="2">
        <f>IFERROR(VLOOKUP(Tableau2[[#This Row],[PR]],'Taux sortant'!$I$9:$S$167,COLUMN(),0),"")</f>
        <v>13.58</v>
      </c>
      <c r="D2017" s="2">
        <f>IFERROR(VLOOKUP(Tableau2[[#This Row],[PR]],'Taux sortant'!$I$9:$S$167,COLUMN(),0),"")</f>
        <v>10.97</v>
      </c>
      <c r="E2017" s="2">
        <f>IFERROR(VLOOKUP(Tableau2[[#This Row],[PR]],'Taux sortant'!$I$9:$S$167,COLUMN(),0),"")</f>
        <v>8.0500000000000007</v>
      </c>
      <c r="F2017" s="2">
        <f>IFERROR(VLOOKUP(Tableau2[[#This Row],[PR]],'Taux sortant'!$I$9:$S$167,COLUMN(),0),"")</f>
        <v>6.64</v>
      </c>
      <c r="G2017" s="2">
        <f>IFERROR(VLOOKUP(Tableau2[[#This Row],[PR]],'Taux sortant'!$I$9:$S$167,COLUMN(),0),"")</f>
        <v>5.59</v>
      </c>
      <c r="H2017" s="2">
        <f>IFERROR(VLOOKUP(Tableau2[[#This Row],[PR]],'Taux sortant'!$I$9:$S$167,COLUMN(),0),"")</f>
        <v>4.79</v>
      </c>
      <c r="I2017" s="2">
        <f>IFERROR(VLOOKUP(Tableau2[[#This Row],[PR]],'Taux sortant'!$I$9:$S$167,COLUMN(),0),"")</f>
        <v>4.2300000000000004</v>
      </c>
      <c r="J2017" s="2">
        <f>IFERROR(VLOOKUP(Tableau2[[#This Row],[PR]],'Taux sortant'!$I$9:$S$167,COLUMN(),0),"")</f>
        <v>0</v>
      </c>
      <c r="K2017" s="2">
        <f>IFERROR(VLOOKUP(Tableau2[[#This Row],[PR]],'Taux sortant'!$I$9:$S$167,COLUMN(),0),"")</f>
        <v>0</v>
      </c>
      <c r="L2017" s="2" t="str">
        <f>IFERROR(VLOOKUP(Tableau2[[#This Row],[PR]],'Taux sortant'!$I$9:$S$167,COLUMN(),0),"")</f>
        <v/>
      </c>
    </row>
    <row r="2018" spans="1:12" x14ac:dyDescent="0.3">
      <c r="A2018" s="1" t="s">
        <v>447</v>
      </c>
      <c r="B2018" s="1" t="s">
        <v>6</v>
      </c>
      <c r="C2018" s="2">
        <f>IFERROR(VLOOKUP(Tableau2[[#This Row],[PR]],'Taux sortant'!$I$9:$S$167,COLUMN(),0),"")</f>
        <v>25.34</v>
      </c>
      <c r="D2018" s="2">
        <f>IFERROR(VLOOKUP(Tableau2[[#This Row],[PR]],'Taux sortant'!$I$9:$S$167,COLUMN(),0),"")</f>
        <v>21.62</v>
      </c>
      <c r="E2018" s="2">
        <f>IFERROR(VLOOKUP(Tableau2[[#This Row],[PR]],'Taux sortant'!$I$9:$S$167,COLUMN(),0),"")</f>
        <v>15.42</v>
      </c>
      <c r="F2018" s="2">
        <f>IFERROR(VLOOKUP(Tableau2[[#This Row],[PR]],'Taux sortant'!$I$9:$S$167,COLUMN(),0),"")</f>
        <v>12.6</v>
      </c>
      <c r="G2018" s="2">
        <f>IFERROR(VLOOKUP(Tableau2[[#This Row],[PR]],'Taux sortant'!$I$9:$S$167,COLUMN(),0),"")</f>
        <v>9.5500000000000007</v>
      </c>
      <c r="H2018" s="2">
        <f>IFERROR(VLOOKUP(Tableau2[[#This Row],[PR]],'Taux sortant'!$I$9:$S$167,COLUMN(),0),"")</f>
        <v>7.3</v>
      </c>
      <c r="I2018" s="2">
        <f>IFERROR(VLOOKUP(Tableau2[[#This Row],[PR]],'Taux sortant'!$I$9:$S$167,COLUMN(),0),"")</f>
        <v>6.61</v>
      </c>
      <c r="J2018" s="2">
        <f>IFERROR(VLOOKUP(Tableau2[[#This Row],[PR]],'Taux sortant'!$I$9:$S$167,COLUMN(),0),"")</f>
        <v>0</v>
      </c>
      <c r="K2018" s="2">
        <f>IFERROR(VLOOKUP(Tableau2[[#This Row],[PR]],'Taux sortant'!$I$9:$S$167,COLUMN(),0),"")</f>
        <v>0</v>
      </c>
      <c r="L2018" s="2" t="str">
        <f>IFERROR(VLOOKUP(Tableau2[[#This Row],[PR]],'Taux sortant'!$I$9:$S$167,COLUMN(),0),"")</f>
        <v/>
      </c>
    </row>
    <row r="2019" spans="1:12" x14ac:dyDescent="0.3">
      <c r="A2019" s="1" t="s">
        <v>4549</v>
      </c>
      <c r="B2019" s="1" t="s">
        <v>1182</v>
      </c>
      <c r="C2019" s="2">
        <f>IFERROR(VLOOKUP(Tableau2[[#This Row],[PR]],'Taux sortant'!$I$9:$S$167,COLUMN(),0),"")</f>
        <v>22.64</v>
      </c>
      <c r="D2019" s="2">
        <f>IFERROR(VLOOKUP(Tableau2[[#This Row],[PR]],'Taux sortant'!$I$9:$S$167,COLUMN(),0),"")</f>
        <v>20.190000000000001</v>
      </c>
      <c r="E2019" s="2">
        <f>IFERROR(VLOOKUP(Tableau2[[#This Row],[PR]],'Taux sortant'!$I$9:$S$167,COLUMN(),0),"")</f>
        <v>16.53</v>
      </c>
      <c r="F2019" s="2">
        <f>IFERROR(VLOOKUP(Tableau2[[#This Row],[PR]],'Taux sortant'!$I$9:$S$167,COLUMN(),0),"")</f>
        <v>14.31</v>
      </c>
      <c r="G2019" s="2">
        <f>IFERROR(VLOOKUP(Tableau2[[#This Row],[PR]],'Taux sortant'!$I$9:$S$167,COLUMN(),0),"")</f>
        <v>12.45</v>
      </c>
      <c r="H2019" s="2">
        <f>IFERROR(VLOOKUP(Tableau2[[#This Row],[PR]],'Taux sortant'!$I$9:$S$167,COLUMN(),0),"")</f>
        <v>10.32</v>
      </c>
      <c r="I2019" s="2">
        <f>IFERROR(VLOOKUP(Tableau2[[#This Row],[PR]],'Taux sortant'!$I$9:$S$167,COLUMN(),0),"")</f>
        <v>8.83</v>
      </c>
      <c r="J2019" s="2">
        <f>IFERROR(VLOOKUP(Tableau2[[#This Row],[PR]],'Taux sortant'!$I$9:$S$167,COLUMN(),0),"")</f>
        <v>0</v>
      </c>
      <c r="K2019" s="2">
        <f>IFERROR(VLOOKUP(Tableau2[[#This Row],[PR]],'Taux sortant'!$I$9:$S$167,COLUMN(),0),"")</f>
        <v>0</v>
      </c>
      <c r="L2019" s="2" t="str">
        <f>IFERROR(VLOOKUP(Tableau2[[#This Row],[PR]],'Taux sortant'!$I$9:$S$167,COLUMN(),0),"")</f>
        <v/>
      </c>
    </row>
    <row r="2020" spans="1:12" x14ac:dyDescent="0.3">
      <c r="A2020" s="1" t="s">
        <v>3415</v>
      </c>
      <c r="B2020" s="1" t="s">
        <v>3097</v>
      </c>
      <c r="C2020" s="2">
        <f>IFERROR(VLOOKUP(Tableau2[[#This Row],[PR]],'Taux sortant'!$I$9:$S$167,COLUMN(),0),"")</f>
        <v>15.23</v>
      </c>
      <c r="D2020" s="2">
        <f>IFERROR(VLOOKUP(Tableau2[[#This Row],[PR]],'Taux sortant'!$I$9:$S$167,COLUMN(),0),"")</f>
        <v>12.68</v>
      </c>
      <c r="E2020" s="2">
        <f>IFERROR(VLOOKUP(Tableau2[[#This Row],[PR]],'Taux sortant'!$I$9:$S$167,COLUMN(),0),"")</f>
        <v>9.76</v>
      </c>
      <c r="F2020" s="2">
        <f>IFERROR(VLOOKUP(Tableau2[[#This Row],[PR]],'Taux sortant'!$I$9:$S$167,COLUMN(),0),"")</f>
        <v>8.27</v>
      </c>
      <c r="G2020" s="2">
        <f>IFERROR(VLOOKUP(Tableau2[[#This Row],[PR]],'Taux sortant'!$I$9:$S$167,COLUMN(),0),"")</f>
        <v>7.07</v>
      </c>
      <c r="H2020" s="2">
        <f>IFERROR(VLOOKUP(Tableau2[[#This Row],[PR]],'Taux sortant'!$I$9:$S$167,COLUMN(),0),"")</f>
        <v>6.09</v>
      </c>
      <c r="I2020" s="2">
        <f>IFERROR(VLOOKUP(Tableau2[[#This Row],[PR]],'Taux sortant'!$I$9:$S$167,COLUMN(),0),"")</f>
        <v>5.31</v>
      </c>
      <c r="J2020" s="2">
        <f>IFERROR(VLOOKUP(Tableau2[[#This Row],[PR]],'Taux sortant'!$I$9:$S$167,COLUMN(),0),"")</f>
        <v>0</v>
      </c>
      <c r="K2020" s="2">
        <f>IFERROR(VLOOKUP(Tableau2[[#This Row],[PR]],'Taux sortant'!$I$9:$S$167,COLUMN(),0),"")</f>
        <v>0</v>
      </c>
      <c r="L2020" s="2" t="str">
        <f>IFERROR(VLOOKUP(Tableau2[[#This Row],[PR]],'Taux sortant'!$I$9:$S$167,COLUMN(),0),"")</f>
        <v/>
      </c>
    </row>
    <row r="2021" spans="1:12" x14ac:dyDescent="0.3">
      <c r="A2021" s="1" t="s">
        <v>3418</v>
      </c>
      <c r="B2021" s="1" t="s">
        <v>3097</v>
      </c>
      <c r="C2021" s="2">
        <f>IFERROR(VLOOKUP(Tableau2[[#This Row],[PR]],'Taux sortant'!$I$9:$S$167,COLUMN(),0),"")</f>
        <v>15.23</v>
      </c>
      <c r="D2021" s="2">
        <f>IFERROR(VLOOKUP(Tableau2[[#This Row],[PR]],'Taux sortant'!$I$9:$S$167,COLUMN(),0),"")</f>
        <v>12.68</v>
      </c>
      <c r="E2021" s="2">
        <f>IFERROR(VLOOKUP(Tableau2[[#This Row],[PR]],'Taux sortant'!$I$9:$S$167,COLUMN(),0),"")</f>
        <v>9.76</v>
      </c>
      <c r="F2021" s="2">
        <f>IFERROR(VLOOKUP(Tableau2[[#This Row],[PR]],'Taux sortant'!$I$9:$S$167,COLUMN(),0),"")</f>
        <v>8.27</v>
      </c>
      <c r="G2021" s="2">
        <f>IFERROR(VLOOKUP(Tableau2[[#This Row],[PR]],'Taux sortant'!$I$9:$S$167,COLUMN(),0),"")</f>
        <v>7.07</v>
      </c>
      <c r="H2021" s="2">
        <f>IFERROR(VLOOKUP(Tableau2[[#This Row],[PR]],'Taux sortant'!$I$9:$S$167,COLUMN(),0),"")</f>
        <v>6.09</v>
      </c>
      <c r="I2021" s="2">
        <f>IFERROR(VLOOKUP(Tableau2[[#This Row],[PR]],'Taux sortant'!$I$9:$S$167,COLUMN(),0),"")</f>
        <v>5.31</v>
      </c>
      <c r="J2021" s="2">
        <f>IFERROR(VLOOKUP(Tableau2[[#This Row],[PR]],'Taux sortant'!$I$9:$S$167,COLUMN(),0),"")</f>
        <v>0</v>
      </c>
      <c r="K2021" s="2">
        <f>IFERROR(VLOOKUP(Tableau2[[#This Row],[PR]],'Taux sortant'!$I$9:$S$167,COLUMN(),0),"")</f>
        <v>0</v>
      </c>
      <c r="L2021" s="2" t="str">
        <f>IFERROR(VLOOKUP(Tableau2[[#This Row],[PR]],'Taux sortant'!$I$9:$S$167,COLUMN(),0),"")</f>
        <v/>
      </c>
    </row>
    <row r="2022" spans="1:12" x14ac:dyDescent="0.3">
      <c r="A2022" s="1" t="s">
        <v>4552</v>
      </c>
      <c r="B2022" s="1" t="s">
        <v>4140</v>
      </c>
      <c r="C2022" s="2" t="str">
        <f>IFERROR(VLOOKUP(Tableau2[[#This Row],[PR]],'Taux sortant'!$I$9:$S$167,COLUMN(),0),"")</f>
        <v/>
      </c>
      <c r="D2022" s="2" t="str">
        <f>IFERROR(VLOOKUP(Tableau2[[#This Row],[PR]],'Taux sortant'!$I$9:$S$167,COLUMN(),0),"")</f>
        <v/>
      </c>
      <c r="E2022" s="2" t="str">
        <f>IFERROR(VLOOKUP(Tableau2[[#This Row],[PR]],'Taux sortant'!$I$9:$S$167,COLUMN(),0),"")</f>
        <v/>
      </c>
      <c r="F2022" s="2" t="str">
        <f>IFERROR(VLOOKUP(Tableau2[[#This Row],[PR]],'Taux sortant'!$I$9:$S$167,COLUMN(),0),"")</f>
        <v/>
      </c>
      <c r="G2022" s="2" t="str">
        <f>IFERROR(VLOOKUP(Tableau2[[#This Row],[PR]],'Taux sortant'!$I$9:$S$167,COLUMN(),0),"")</f>
        <v/>
      </c>
      <c r="H2022" s="2" t="str">
        <f>IFERROR(VLOOKUP(Tableau2[[#This Row],[PR]],'Taux sortant'!$I$9:$S$167,COLUMN(),0),"")</f>
        <v/>
      </c>
      <c r="I2022" s="2" t="str">
        <f>IFERROR(VLOOKUP(Tableau2[[#This Row],[PR]],'Taux sortant'!$I$9:$S$167,COLUMN(),0),"")</f>
        <v/>
      </c>
      <c r="J2022" s="2" t="str">
        <f>IFERROR(VLOOKUP(Tableau2[[#This Row],[PR]],'Taux sortant'!$I$9:$S$167,COLUMN(),0),"")</f>
        <v/>
      </c>
      <c r="K2022" s="2" t="str">
        <f>IFERROR(VLOOKUP(Tableau2[[#This Row],[PR]],'Taux sortant'!$I$9:$S$167,COLUMN(),0),"")</f>
        <v/>
      </c>
      <c r="L2022" s="2" t="str">
        <f>IFERROR(VLOOKUP(Tableau2[[#This Row],[PR]],'Taux sortant'!$I$9:$S$167,COLUMN(),0),"")</f>
        <v/>
      </c>
    </row>
    <row r="2023" spans="1:12" x14ac:dyDescent="0.3">
      <c r="A2023" s="1" t="s">
        <v>450</v>
      </c>
      <c r="B2023" s="1" t="s">
        <v>69</v>
      </c>
      <c r="C2023" s="2">
        <f>IFERROR(VLOOKUP(Tableau2[[#This Row],[PR]],'Taux sortant'!$I$9:$S$167,COLUMN(),0),"")</f>
        <v>23.78</v>
      </c>
      <c r="D2023" s="2">
        <f>IFERROR(VLOOKUP(Tableau2[[#This Row],[PR]],'Taux sortant'!$I$9:$S$167,COLUMN(),0),"")</f>
        <v>20.58</v>
      </c>
      <c r="E2023" s="2">
        <f>IFERROR(VLOOKUP(Tableau2[[#This Row],[PR]],'Taux sortant'!$I$9:$S$167,COLUMN(),0),"")</f>
        <v>16.13</v>
      </c>
      <c r="F2023" s="2">
        <f>IFERROR(VLOOKUP(Tableau2[[#This Row],[PR]],'Taux sortant'!$I$9:$S$167,COLUMN(),0),"")</f>
        <v>12.62</v>
      </c>
      <c r="G2023" s="2">
        <f>IFERROR(VLOOKUP(Tableau2[[#This Row],[PR]],'Taux sortant'!$I$9:$S$167,COLUMN(),0),"")</f>
        <v>9</v>
      </c>
      <c r="H2023" s="2">
        <f>IFERROR(VLOOKUP(Tableau2[[#This Row],[PR]],'Taux sortant'!$I$9:$S$167,COLUMN(),0),"")</f>
        <v>5.95</v>
      </c>
      <c r="I2023" s="2">
        <f>IFERROR(VLOOKUP(Tableau2[[#This Row],[PR]],'Taux sortant'!$I$9:$S$167,COLUMN(),0),"")</f>
        <v>4.28</v>
      </c>
      <c r="J2023" s="2">
        <f>IFERROR(VLOOKUP(Tableau2[[#This Row],[PR]],'Taux sortant'!$I$9:$S$167,COLUMN(),0),"")</f>
        <v>0</v>
      </c>
      <c r="K2023" s="2">
        <f>IFERROR(VLOOKUP(Tableau2[[#This Row],[PR]],'Taux sortant'!$I$9:$S$167,COLUMN(),0),"")</f>
        <v>0</v>
      </c>
      <c r="L2023" s="2" t="str">
        <f>IFERROR(VLOOKUP(Tableau2[[#This Row],[PR]],'Taux sortant'!$I$9:$S$167,COLUMN(),0),"")</f>
        <v/>
      </c>
    </row>
    <row r="2024" spans="1:12" x14ac:dyDescent="0.3">
      <c r="A2024" s="1" t="s">
        <v>453</v>
      </c>
      <c r="B2024" s="1" t="s">
        <v>19</v>
      </c>
      <c r="C2024" s="2">
        <f>IFERROR(VLOOKUP(Tableau2[[#This Row],[PR]],'Taux sortant'!$I$9:$S$167,COLUMN(),0),"")</f>
        <v>20.07</v>
      </c>
      <c r="D2024" s="2">
        <f>IFERROR(VLOOKUP(Tableau2[[#This Row],[PR]],'Taux sortant'!$I$9:$S$167,COLUMN(),0),"")</f>
        <v>15.84</v>
      </c>
      <c r="E2024" s="2">
        <f>IFERROR(VLOOKUP(Tableau2[[#This Row],[PR]],'Taux sortant'!$I$9:$S$167,COLUMN(),0),"")</f>
        <v>11.78</v>
      </c>
      <c r="F2024" s="2">
        <f>IFERROR(VLOOKUP(Tableau2[[#This Row],[PR]],'Taux sortant'!$I$9:$S$167,COLUMN(),0),"")</f>
        <v>8.85</v>
      </c>
      <c r="G2024" s="2">
        <f>IFERROR(VLOOKUP(Tableau2[[#This Row],[PR]],'Taux sortant'!$I$9:$S$167,COLUMN(),0),"")</f>
        <v>6.72</v>
      </c>
      <c r="H2024" s="2">
        <f>IFERROR(VLOOKUP(Tableau2[[#This Row],[PR]],'Taux sortant'!$I$9:$S$167,COLUMN(),0),"")</f>
        <v>5.19</v>
      </c>
      <c r="I2024" s="2">
        <f>IFERROR(VLOOKUP(Tableau2[[#This Row],[PR]],'Taux sortant'!$I$9:$S$167,COLUMN(),0),"")</f>
        <v>4.37</v>
      </c>
      <c r="J2024" s="2">
        <f>IFERROR(VLOOKUP(Tableau2[[#This Row],[PR]],'Taux sortant'!$I$9:$S$167,COLUMN(),0),"")</f>
        <v>0</v>
      </c>
      <c r="K2024" s="2">
        <f>IFERROR(VLOOKUP(Tableau2[[#This Row],[PR]],'Taux sortant'!$I$9:$S$167,COLUMN(),0),"")</f>
        <v>0</v>
      </c>
      <c r="L2024" s="2" t="str">
        <f>IFERROR(VLOOKUP(Tableau2[[#This Row],[PR]],'Taux sortant'!$I$9:$S$167,COLUMN(),0),"")</f>
        <v/>
      </c>
    </row>
    <row r="2025" spans="1:12" x14ac:dyDescent="0.3">
      <c r="A2025" s="1" t="s">
        <v>3419</v>
      </c>
      <c r="B2025" s="1" t="s">
        <v>3093</v>
      </c>
      <c r="C2025" s="2">
        <f>IFERROR(VLOOKUP(Tableau2[[#This Row],[PR]],'Taux sortant'!$I$9:$S$167,COLUMN(),0),"")</f>
        <v>15.12</v>
      </c>
      <c r="D2025" s="2">
        <f>IFERROR(VLOOKUP(Tableau2[[#This Row],[PR]],'Taux sortant'!$I$9:$S$167,COLUMN(),0),"")</f>
        <v>12.61</v>
      </c>
      <c r="E2025" s="2">
        <f>IFERROR(VLOOKUP(Tableau2[[#This Row],[PR]],'Taux sortant'!$I$9:$S$167,COLUMN(),0),"")</f>
        <v>9.7200000000000006</v>
      </c>
      <c r="F2025" s="2">
        <f>IFERROR(VLOOKUP(Tableau2[[#This Row],[PR]],'Taux sortant'!$I$9:$S$167,COLUMN(),0),"")</f>
        <v>8.27</v>
      </c>
      <c r="G2025" s="2">
        <f>IFERROR(VLOOKUP(Tableau2[[#This Row],[PR]],'Taux sortant'!$I$9:$S$167,COLUMN(),0),"")</f>
        <v>7.1</v>
      </c>
      <c r="H2025" s="2">
        <f>IFERROR(VLOOKUP(Tableau2[[#This Row],[PR]],'Taux sortant'!$I$9:$S$167,COLUMN(),0),"")</f>
        <v>6.12</v>
      </c>
      <c r="I2025" s="2">
        <f>IFERROR(VLOOKUP(Tableau2[[#This Row],[PR]],'Taux sortant'!$I$9:$S$167,COLUMN(),0),"")</f>
        <v>5.33</v>
      </c>
      <c r="J2025" s="2">
        <f>IFERROR(VLOOKUP(Tableau2[[#This Row],[PR]],'Taux sortant'!$I$9:$S$167,COLUMN(),0),"")</f>
        <v>0</v>
      </c>
      <c r="K2025" s="2">
        <f>IFERROR(VLOOKUP(Tableau2[[#This Row],[PR]],'Taux sortant'!$I$9:$S$167,COLUMN(),0),"")</f>
        <v>0</v>
      </c>
      <c r="L2025" s="2" t="str">
        <f>IFERROR(VLOOKUP(Tableau2[[#This Row],[PR]],'Taux sortant'!$I$9:$S$167,COLUMN(),0),"")</f>
        <v/>
      </c>
    </row>
    <row r="2026" spans="1:12" x14ac:dyDescent="0.3">
      <c r="A2026" s="1" t="s">
        <v>5851</v>
      </c>
      <c r="B2026" s="1" t="s">
        <v>5818</v>
      </c>
      <c r="C2026" s="2">
        <f>IFERROR(VLOOKUP(Tableau2[[#This Row],[PR]],'Taux sortant'!$I$9:$S$167,COLUMN(),0),"")</f>
        <v>37.01</v>
      </c>
      <c r="D2026" s="2">
        <f>IFERROR(VLOOKUP(Tableau2[[#This Row],[PR]],'Taux sortant'!$I$9:$S$167,COLUMN(),0),"")</f>
        <v>32.270000000000003</v>
      </c>
      <c r="E2026" s="2">
        <f>IFERROR(VLOOKUP(Tableau2[[#This Row],[PR]],'Taux sortant'!$I$9:$S$167,COLUMN(),0),"")</f>
        <v>27.48</v>
      </c>
      <c r="F2026" s="2">
        <f>IFERROR(VLOOKUP(Tableau2[[#This Row],[PR]],'Taux sortant'!$I$9:$S$167,COLUMN(),0),"")</f>
        <v>25.08</v>
      </c>
      <c r="G2026" s="2">
        <f>IFERROR(VLOOKUP(Tableau2[[#This Row],[PR]],'Taux sortant'!$I$9:$S$167,COLUMN(),0),"")</f>
        <v>22.19</v>
      </c>
      <c r="H2026" s="2">
        <f>IFERROR(VLOOKUP(Tableau2[[#This Row],[PR]],'Taux sortant'!$I$9:$S$167,COLUMN(),0),"")</f>
        <v>19.739999999999998</v>
      </c>
      <c r="I2026" s="2">
        <f>IFERROR(VLOOKUP(Tableau2[[#This Row],[PR]],'Taux sortant'!$I$9:$S$167,COLUMN(),0),"")</f>
        <v>17.21</v>
      </c>
      <c r="J2026" s="2">
        <f>IFERROR(VLOOKUP(Tableau2[[#This Row],[PR]],'Taux sortant'!$I$9:$S$167,COLUMN(),0),"")</f>
        <v>0</v>
      </c>
      <c r="K2026" s="2">
        <f>IFERROR(VLOOKUP(Tableau2[[#This Row],[PR]],'Taux sortant'!$I$9:$S$167,COLUMN(),0),"")</f>
        <v>0</v>
      </c>
      <c r="L2026" s="2" t="str">
        <f>IFERROR(VLOOKUP(Tableau2[[#This Row],[PR]],'Taux sortant'!$I$9:$S$167,COLUMN(),0),"")</f>
        <v/>
      </c>
    </row>
    <row r="2027" spans="1:12" x14ac:dyDescent="0.3">
      <c r="A2027" s="1" t="s">
        <v>4555</v>
      </c>
      <c r="B2027" s="1" t="s">
        <v>4169</v>
      </c>
      <c r="C2027" s="2">
        <f>IFERROR(VLOOKUP(Tableau2[[#This Row],[PR]],'Taux sortant'!$I$9:$S$167,COLUMN(),0),"")</f>
        <v>15.83</v>
      </c>
      <c r="D2027" s="2">
        <f>IFERROR(VLOOKUP(Tableau2[[#This Row],[PR]],'Taux sortant'!$I$9:$S$167,COLUMN(),0),"")</f>
        <v>13.3</v>
      </c>
      <c r="E2027" s="2">
        <f>IFERROR(VLOOKUP(Tableau2[[#This Row],[PR]],'Taux sortant'!$I$9:$S$167,COLUMN(),0),"")</f>
        <v>10.32</v>
      </c>
      <c r="F2027" s="2">
        <f>IFERROR(VLOOKUP(Tableau2[[#This Row],[PR]],'Taux sortant'!$I$9:$S$167,COLUMN(),0),"")</f>
        <v>8.84</v>
      </c>
      <c r="G2027" s="2">
        <f>IFERROR(VLOOKUP(Tableau2[[#This Row],[PR]],'Taux sortant'!$I$9:$S$167,COLUMN(),0),"")</f>
        <v>7.55</v>
      </c>
      <c r="H2027" s="2">
        <f>IFERROR(VLOOKUP(Tableau2[[#This Row],[PR]],'Taux sortant'!$I$9:$S$167,COLUMN(),0),"")</f>
        <v>6.43</v>
      </c>
      <c r="I2027" s="2">
        <f>IFERROR(VLOOKUP(Tableau2[[#This Row],[PR]],'Taux sortant'!$I$9:$S$167,COLUMN(),0),"")</f>
        <v>5.52</v>
      </c>
      <c r="J2027" s="2">
        <f>IFERROR(VLOOKUP(Tableau2[[#This Row],[PR]],'Taux sortant'!$I$9:$S$167,COLUMN(),0),"")</f>
        <v>0</v>
      </c>
      <c r="K2027" s="2">
        <f>IFERROR(VLOOKUP(Tableau2[[#This Row],[PR]],'Taux sortant'!$I$9:$S$167,COLUMN(),0),"")</f>
        <v>0</v>
      </c>
      <c r="L2027" s="2" t="str">
        <f>IFERROR(VLOOKUP(Tableau2[[#This Row],[PR]],'Taux sortant'!$I$9:$S$167,COLUMN(),0),"")</f>
        <v/>
      </c>
    </row>
    <row r="2028" spans="1:12" x14ac:dyDescent="0.3">
      <c r="A2028" s="1" t="s">
        <v>4558</v>
      </c>
      <c r="B2028" s="1" t="s">
        <v>4147</v>
      </c>
      <c r="C2028" s="2">
        <f>IFERROR(VLOOKUP(Tableau2[[#This Row],[PR]],'Taux sortant'!$I$9:$S$167,COLUMN(),0),"")</f>
        <v>16.62</v>
      </c>
      <c r="D2028" s="2">
        <f>IFERROR(VLOOKUP(Tableau2[[#This Row],[PR]],'Taux sortant'!$I$9:$S$167,COLUMN(),0),"")</f>
        <v>14.01</v>
      </c>
      <c r="E2028" s="2">
        <f>IFERROR(VLOOKUP(Tableau2[[#This Row],[PR]],'Taux sortant'!$I$9:$S$167,COLUMN(),0),"")</f>
        <v>10.98</v>
      </c>
      <c r="F2028" s="2">
        <f>IFERROR(VLOOKUP(Tableau2[[#This Row],[PR]],'Taux sortant'!$I$9:$S$167,COLUMN(),0),"")</f>
        <v>9.49</v>
      </c>
      <c r="G2028" s="2">
        <f>IFERROR(VLOOKUP(Tableau2[[#This Row],[PR]],'Taux sortant'!$I$9:$S$167,COLUMN(),0),"")</f>
        <v>8.1199999999999992</v>
      </c>
      <c r="H2028" s="2">
        <f>IFERROR(VLOOKUP(Tableau2[[#This Row],[PR]],'Taux sortant'!$I$9:$S$167,COLUMN(),0),"")</f>
        <v>6.99</v>
      </c>
      <c r="I2028" s="2">
        <f>IFERROR(VLOOKUP(Tableau2[[#This Row],[PR]],'Taux sortant'!$I$9:$S$167,COLUMN(),0),"")</f>
        <v>6.03</v>
      </c>
      <c r="J2028" s="2">
        <f>IFERROR(VLOOKUP(Tableau2[[#This Row],[PR]],'Taux sortant'!$I$9:$S$167,COLUMN(),0),"")</f>
        <v>2466.4499999999998</v>
      </c>
      <c r="K2028" s="2">
        <f>IFERROR(VLOOKUP(Tableau2[[#This Row],[PR]],'Taux sortant'!$I$9:$S$167,COLUMN(),0),"")</f>
        <v>0</v>
      </c>
      <c r="L2028" s="2" t="str">
        <f>IFERROR(VLOOKUP(Tableau2[[#This Row],[PR]],'Taux sortant'!$I$9:$S$167,COLUMN(),0),"")</f>
        <v/>
      </c>
    </row>
    <row r="2029" spans="1:12" x14ac:dyDescent="0.3">
      <c r="A2029" s="1" t="s">
        <v>4558</v>
      </c>
      <c r="B2029" s="1" t="s">
        <v>5349</v>
      </c>
      <c r="C2029" s="2" t="str">
        <f>IFERROR(VLOOKUP(Tableau2[[#This Row],[PR]],'Taux sortant'!$I$9:$S$167,COLUMN(),0),"")</f>
        <v/>
      </c>
      <c r="D2029" s="2" t="str">
        <f>IFERROR(VLOOKUP(Tableau2[[#This Row],[PR]],'Taux sortant'!$I$9:$S$167,COLUMN(),0),"")</f>
        <v/>
      </c>
      <c r="E2029" s="2" t="str">
        <f>IFERROR(VLOOKUP(Tableau2[[#This Row],[PR]],'Taux sortant'!$I$9:$S$167,COLUMN(),0),"")</f>
        <v/>
      </c>
      <c r="F2029" s="2" t="str">
        <f>IFERROR(VLOOKUP(Tableau2[[#This Row],[PR]],'Taux sortant'!$I$9:$S$167,COLUMN(),0),"")</f>
        <v/>
      </c>
      <c r="G2029" s="2" t="str">
        <f>IFERROR(VLOOKUP(Tableau2[[#This Row],[PR]],'Taux sortant'!$I$9:$S$167,COLUMN(),0),"")</f>
        <v/>
      </c>
      <c r="H2029" s="2" t="str">
        <f>IFERROR(VLOOKUP(Tableau2[[#This Row],[PR]],'Taux sortant'!$I$9:$S$167,COLUMN(),0),"")</f>
        <v/>
      </c>
      <c r="I2029" s="2" t="str">
        <f>IFERROR(VLOOKUP(Tableau2[[#This Row],[PR]],'Taux sortant'!$I$9:$S$167,COLUMN(),0),"")</f>
        <v/>
      </c>
      <c r="J2029" s="2" t="str">
        <f>IFERROR(VLOOKUP(Tableau2[[#This Row],[PR]],'Taux sortant'!$I$9:$S$167,COLUMN(),0),"")</f>
        <v/>
      </c>
      <c r="K2029" s="2" t="str">
        <f>IFERROR(VLOOKUP(Tableau2[[#This Row],[PR]],'Taux sortant'!$I$9:$S$167,COLUMN(),0),"")</f>
        <v/>
      </c>
      <c r="L2029" s="2" t="str">
        <f>IFERROR(VLOOKUP(Tableau2[[#This Row],[PR]],'Taux sortant'!$I$9:$S$167,COLUMN(),0),"")</f>
        <v/>
      </c>
    </row>
    <row r="2030" spans="1:12" x14ac:dyDescent="0.3">
      <c r="A2030" s="1" t="s">
        <v>456</v>
      </c>
      <c r="B2030" s="1" t="s">
        <v>15</v>
      </c>
      <c r="C2030" s="2">
        <f>IFERROR(VLOOKUP(Tableau2[[#This Row],[PR]],'Taux sortant'!$I$9:$S$167,COLUMN(),0),"")</f>
        <v>12.05</v>
      </c>
      <c r="D2030" s="2">
        <f>IFERROR(VLOOKUP(Tableau2[[#This Row],[PR]],'Taux sortant'!$I$9:$S$167,COLUMN(),0),"")</f>
        <v>9.57</v>
      </c>
      <c r="E2030" s="2">
        <f>IFERROR(VLOOKUP(Tableau2[[#This Row],[PR]],'Taux sortant'!$I$9:$S$167,COLUMN(),0),"")</f>
        <v>6.79</v>
      </c>
      <c r="F2030" s="2">
        <f>IFERROR(VLOOKUP(Tableau2[[#This Row],[PR]],'Taux sortant'!$I$9:$S$167,COLUMN(),0),"")</f>
        <v>5.47</v>
      </c>
      <c r="G2030" s="2">
        <f>IFERROR(VLOOKUP(Tableau2[[#This Row],[PR]],'Taux sortant'!$I$9:$S$167,COLUMN(),0),"")</f>
        <v>4.49</v>
      </c>
      <c r="H2030" s="2">
        <f>IFERROR(VLOOKUP(Tableau2[[#This Row],[PR]],'Taux sortant'!$I$9:$S$167,COLUMN(),0),"")</f>
        <v>3.66</v>
      </c>
      <c r="I2030" s="2">
        <f>IFERROR(VLOOKUP(Tableau2[[#This Row],[PR]],'Taux sortant'!$I$9:$S$167,COLUMN(),0),"")</f>
        <v>3.12</v>
      </c>
      <c r="J2030" s="2">
        <f>IFERROR(VLOOKUP(Tableau2[[#This Row],[PR]],'Taux sortant'!$I$9:$S$167,COLUMN(),0),"")</f>
        <v>0</v>
      </c>
      <c r="K2030" s="2">
        <f>IFERROR(VLOOKUP(Tableau2[[#This Row],[PR]],'Taux sortant'!$I$9:$S$167,COLUMN(),0),"")</f>
        <v>0</v>
      </c>
      <c r="L2030" s="2" t="str">
        <f>IFERROR(VLOOKUP(Tableau2[[#This Row],[PR]],'Taux sortant'!$I$9:$S$167,COLUMN(),0),"")</f>
        <v/>
      </c>
    </row>
    <row r="2031" spans="1:12" x14ac:dyDescent="0.3">
      <c r="A2031" s="1" t="s">
        <v>459</v>
      </c>
      <c r="B2031" s="1" t="s">
        <v>58</v>
      </c>
      <c r="C2031" s="2">
        <f>IFERROR(VLOOKUP(Tableau2[[#This Row],[PR]],'Taux sortant'!$I$9:$S$167,COLUMN(),0),"")</f>
        <v>25.34</v>
      </c>
      <c r="D2031" s="2">
        <f>IFERROR(VLOOKUP(Tableau2[[#This Row],[PR]],'Taux sortant'!$I$9:$S$167,COLUMN(),0),"")</f>
        <v>21.62</v>
      </c>
      <c r="E2031" s="2">
        <f>IFERROR(VLOOKUP(Tableau2[[#This Row],[PR]],'Taux sortant'!$I$9:$S$167,COLUMN(),0),"")</f>
        <v>15.42</v>
      </c>
      <c r="F2031" s="2">
        <f>IFERROR(VLOOKUP(Tableau2[[#This Row],[PR]],'Taux sortant'!$I$9:$S$167,COLUMN(),0),"")</f>
        <v>12.6</v>
      </c>
      <c r="G2031" s="2">
        <f>IFERROR(VLOOKUP(Tableau2[[#This Row],[PR]],'Taux sortant'!$I$9:$S$167,COLUMN(),0),"")</f>
        <v>9.5500000000000007</v>
      </c>
      <c r="H2031" s="2">
        <f>IFERROR(VLOOKUP(Tableau2[[#This Row],[PR]],'Taux sortant'!$I$9:$S$167,COLUMN(),0),"")</f>
        <v>7.3</v>
      </c>
      <c r="I2031" s="2">
        <f>IFERROR(VLOOKUP(Tableau2[[#This Row],[PR]],'Taux sortant'!$I$9:$S$167,COLUMN(),0),"")</f>
        <v>6.61</v>
      </c>
      <c r="J2031" s="2">
        <f>IFERROR(VLOOKUP(Tableau2[[#This Row],[PR]],'Taux sortant'!$I$9:$S$167,COLUMN(),0),"")</f>
        <v>0</v>
      </c>
      <c r="K2031" s="2">
        <f>IFERROR(VLOOKUP(Tableau2[[#This Row],[PR]],'Taux sortant'!$I$9:$S$167,COLUMN(),0),"")</f>
        <v>0</v>
      </c>
      <c r="L2031" s="2" t="str">
        <f>IFERROR(VLOOKUP(Tableau2[[#This Row],[PR]],'Taux sortant'!$I$9:$S$167,COLUMN(),0),"")</f>
        <v/>
      </c>
    </row>
    <row r="2032" spans="1:12" x14ac:dyDescent="0.3">
      <c r="A2032" s="1" t="s">
        <v>462</v>
      </c>
      <c r="B2032" s="1" t="s">
        <v>11</v>
      </c>
      <c r="C2032" s="2">
        <f>IFERROR(VLOOKUP(Tableau2[[#This Row],[PR]],'Taux sortant'!$I$9:$S$167,COLUMN(),0),"")</f>
        <v>24.25</v>
      </c>
      <c r="D2032" s="2">
        <f>IFERROR(VLOOKUP(Tableau2[[#This Row],[PR]],'Taux sortant'!$I$9:$S$167,COLUMN(),0),"")</f>
        <v>20.16</v>
      </c>
      <c r="E2032" s="2">
        <f>IFERROR(VLOOKUP(Tableau2[[#This Row],[PR]],'Taux sortant'!$I$9:$S$167,COLUMN(),0),"")</f>
        <v>14.11</v>
      </c>
      <c r="F2032" s="2">
        <f>IFERROR(VLOOKUP(Tableau2[[#This Row],[PR]],'Taux sortant'!$I$9:$S$167,COLUMN(),0),"")</f>
        <v>11.64</v>
      </c>
      <c r="G2032" s="2">
        <f>IFERROR(VLOOKUP(Tableau2[[#This Row],[PR]],'Taux sortant'!$I$9:$S$167,COLUMN(),0),"")</f>
        <v>9.73</v>
      </c>
      <c r="H2032" s="2">
        <f>IFERROR(VLOOKUP(Tableau2[[#This Row],[PR]],'Taux sortant'!$I$9:$S$167,COLUMN(),0),"")</f>
        <v>6.76</v>
      </c>
      <c r="I2032" s="2">
        <f>IFERROR(VLOOKUP(Tableau2[[#This Row],[PR]],'Taux sortant'!$I$9:$S$167,COLUMN(),0),"")</f>
        <v>6.23</v>
      </c>
      <c r="J2032" s="2">
        <f>IFERROR(VLOOKUP(Tableau2[[#This Row],[PR]],'Taux sortant'!$I$9:$S$167,COLUMN(),0),"")</f>
        <v>0</v>
      </c>
      <c r="K2032" s="2">
        <f>IFERROR(VLOOKUP(Tableau2[[#This Row],[PR]],'Taux sortant'!$I$9:$S$167,COLUMN(),0),"")</f>
        <v>0</v>
      </c>
      <c r="L2032" s="2" t="str">
        <f>IFERROR(VLOOKUP(Tableau2[[#This Row],[PR]],'Taux sortant'!$I$9:$S$167,COLUMN(),0),"")</f>
        <v/>
      </c>
    </row>
    <row r="2033" spans="1:12" x14ac:dyDescent="0.3">
      <c r="A2033" s="1" t="s">
        <v>5541</v>
      </c>
      <c r="B2033" s="1" t="s">
        <v>5362</v>
      </c>
      <c r="C2033" s="2" t="str">
        <f>IFERROR(VLOOKUP(Tableau2[[#This Row],[PR]],'Taux sortant'!$I$9:$S$167,COLUMN(),0),"")</f>
        <v/>
      </c>
      <c r="D2033" s="2" t="str">
        <f>IFERROR(VLOOKUP(Tableau2[[#This Row],[PR]],'Taux sortant'!$I$9:$S$167,COLUMN(),0),"")</f>
        <v/>
      </c>
      <c r="E2033" s="2" t="str">
        <f>IFERROR(VLOOKUP(Tableau2[[#This Row],[PR]],'Taux sortant'!$I$9:$S$167,COLUMN(),0),"")</f>
        <v/>
      </c>
      <c r="F2033" s="2" t="str">
        <f>IFERROR(VLOOKUP(Tableau2[[#This Row],[PR]],'Taux sortant'!$I$9:$S$167,COLUMN(),0),"")</f>
        <v/>
      </c>
      <c r="G2033" s="2" t="str">
        <f>IFERROR(VLOOKUP(Tableau2[[#This Row],[PR]],'Taux sortant'!$I$9:$S$167,COLUMN(),0),"")</f>
        <v/>
      </c>
      <c r="H2033" s="2" t="str">
        <f>IFERROR(VLOOKUP(Tableau2[[#This Row],[PR]],'Taux sortant'!$I$9:$S$167,COLUMN(),0),"")</f>
        <v/>
      </c>
      <c r="I2033" s="2" t="str">
        <f>IFERROR(VLOOKUP(Tableau2[[#This Row],[PR]],'Taux sortant'!$I$9:$S$167,COLUMN(),0),"")</f>
        <v/>
      </c>
      <c r="J2033" s="2" t="str">
        <f>IFERROR(VLOOKUP(Tableau2[[#This Row],[PR]],'Taux sortant'!$I$9:$S$167,COLUMN(),0),"")</f>
        <v/>
      </c>
      <c r="K2033" s="2" t="str">
        <f>IFERROR(VLOOKUP(Tableau2[[#This Row],[PR]],'Taux sortant'!$I$9:$S$167,COLUMN(),0),"")</f>
        <v/>
      </c>
      <c r="L2033" s="2" t="str">
        <f>IFERROR(VLOOKUP(Tableau2[[#This Row],[PR]],'Taux sortant'!$I$9:$S$167,COLUMN(),0),"")</f>
        <v/>
      </c>
    </row>
    <row r="2034" spans="1:12" x14ac:dyDescent="0.3">
      <c r="A2034" s="1" t="s">
        <v>1781</v>
      </c>
      <c r="B2034" s="1" t="s">
        <v>1669</v>
      </c>
      <c r="C2034" s="2">
        <f>IFERROR(VLOOKUP(Tableau2[[#This Row],[PR]],'Taux sortant'!$I$9:$S$167,COLUMN(),0),"")</f>
        <v>23.63</v>
      </c>
      <c r="D2034" s="2">
        <f>IFERROR(VLOOKUP(Tableau2[[#This Row],[PR]],'Taux sortant'!$I$9:$S$167,COLUMN(),0),"")</f>
        <v>18.579999999999998</v>
      </c>
      <c r="E2034" s="2">
        <f>IFERROR(VLOOKUP(Tableau2[[#This Row],[PR]],'Taux sortant'!$I$9:$S$167,COLUMN(),0),"")</f>
        <v>13.97</v>
      </c>
      <c r="F2034" s="2">
        <f>IFERROR(VLOOKUP(Tableau2[[#This Row],[PR]],'Taux sortant'!$I$9:$S$167,COLUMN(),0),"")</f>
        <v>11.28</v>
      </c>
      <c r="G2034" s="2">
        <f>IFERROR(VLOOKUP(Tableau2[[#This Row],[PR]],'Taux sortant'!$I$9:$S$167,COLUMN(),0),"")</f>
        <v>8.2799999999999994</v>
      </c>
      <c r="H2034" s="2">
        <f>IFERROR(VLOOKUP(Tableau2[[#This Row],[PR]],'Taux sortant'!$I$9:$S$167,COLUMN(),0),"")</f>
        <v>6.16</v>
      </c>
      <c r="I2034" s="2">
        <f>IFERROR(VLOOKUP(Tableau2[[#This Row],[PR]],'Taux sortant'!$I$9:$S$167,COLUMN(),0),"")</f>
        <v>5.49</v>
      </c>
      <c r="J2034" s="2">
        <f>IFERROR(VLOOKUP(Tableau2[[#This Row],[PR]],'Taux sortant'!$I$9:$S$167,COLUMN(),0),"")</f>
        <v>0</v>
      </c>
      <c r="K2034" s="2">
        <f>IFERROR(VLOOKUP(Tableau2[[#This Row],[PR]],'Taux sortant'!$I$9:$S$167,COLUMN(),0),"")</f>
        <v>0</v>
      </c>
      <c r="L2034" s="2" t="str">
        <f>IFERROR(VLOOKUP(Tableau2[[#This Row],[PR]],'Taux sortant'!$I$9:$S$167,COLUMN(),0),"")</f>
        <v/>
      </c>
    </row>
    <row r="2035" spans="1:12" x14ac:dyDescent="0.3">
      <c r="A2035" s="1" t="s">
        <v>1784</v>
      </c>
      <c r="B2035" s="1" t="s">
        <v>1595</v>
      </c>
      <c r="C2035" s="2">
        <f>IFERROR(VLOOKUP(Tableau2[[#This Row],[PR]],'Taux sortant'!$I$9:$S$167,COLUMN(),0),"")</f>
        <v>32.31</v>
      </c>
      <c r="D2035" s="2">
        <f>IFERROR(VLOOKUP(Tableau2[[#This Row],[PR]],'Taux sortant'!$I$9:$S$167,COLUMN(),0),"")</f>
        <v>25.84</v>
      </c>
      <c r="E2035" s="2">
        <f>IFERROR(VLOOKUP(Tableau2[[#This Row],[PR]],'Taux sortant'!$I$9:$S$167,COLUMN(),0),"")</f>
        <v>18.78</v>
      </c>
      <c r="F2035" s="2">
        <f>IFERROR(VLOOKUP(Tableau2[[#This Row],[PR]],'Taux sortant'!$I$9:$S$167,COLUMN(),0),"")</f>
        <v>15.36</v>
      </c>
      <c r="G2035" s="2">
        <f>IFERROR(VLOOKUP(Tableau2[[#This Row],[PR]],'Taux sortant'!$I$9:$S$167,COLUMN(),0),"")</f>
        <v>12.71</v>
      </c>
      <c r="H2035" s="2">
        <f>IFERROR(VLOOKUP(Tableau2[[#This Row],[PR]],'Taux sortant'!$I$9:$S$167,COLUMN(),0),"")</f>
        <v>10.58</v>
      </c>
      <c r="I2035" s="2">
        <f>IFERROR(VLOOKUP(Tableau2[[#This Row],[PR]],'Taux sortant'!$I$9:$S$167,COLUMN(),0),"")</f>
        <v>9.08</v>
      </c>
      <c r="J2035" s="2">
        <f>IFERROR(VLOOKUP(Tableau2[[#This Row],[PR]],'Taux sortant'!$I$9:$S$167,COLUMN(),0),"")</f>
        <v>0</v>
      </c>
      <c r="K2035" s="2">
        <f>IFERROR(VLOOKUP(Tableau2[[#This Row],[PR]],'Taux sortant'!$I$9:$S$167,COLUMN(),0),"")</f>
        <v>0</v>
      </c>
      <c r="L2035" s="2" t="str">
        <f>IFERROR(VLOOKUP(Tableau2[[#This Row],[PR]],'Taux sortant'!$I$9:$S$167,COLUMN(),0),"")</f>
        <v/>
      </c>
    </row>
    <row r="2036" spans="1:12" x14ac:dyDescent="0.3">
      <c r="A2036" s="1" t="s">
        <v>465</v>
      </c>
      <c r="B2036" s="1" t="s">
        <v>69</v>
      </c>
      <c r="C2036" s="2">
        <f>IFERROR(VLOOKUP(Tableau2[[#This Row],[PR]],'Taux sortant'!$I$9:$S$167,COLUMN(),0),"")</f>
        <v>23.78</v>
      </c>
      <c r="D2036" s="2">
        <f>IFERROR(VLOOKUP(Tableau2[[#This Row],[PR]],'Taux sortant'!$I$9:$S$167,COLUMN(),0),"")</f>
        <v>20.58</v>
      </c>
      <c r="E2036" s="2">
        <f>IFERROR(VLOOKUP(Tableau2[[#This Row],[PR]],'Taux sortant'!$I$9:$S$167,COLUMN(),0),"")</f>
        <v>16.13</v>
      </c>
      <c r="F2036" s="2">
        <f>IFERROR(VLOOKUP(Tableau2[[#This Row],[PR]],'Taux sortant'!$I$9:$S$167,COLUMN(),0),"")</f>
        <v>12.62</v>
      </c>
      <c r="G2036" s="2">
        <f>IFERROR(VLOOKUP(Tableau2[[#This Row],[PR]],'Taux sortant'!$I$9:$S$167,COLUMN(),0),"")</f>
        <v>9</v>
      </c>
      <c r="H2036" s="2">
        <f>IFERROR(VLOOKUP(Tableau2[[#This Row],[PR]],'Taux sortant'!$I$9:$S$167,COLUMN(),0),"")</f>
        <v>5.95</v>
      </c>
      <c r="I2036" s="2">
        <f>IFERROR(VLOOKUP(Tableau2[[#This Row],[PR]],'Taux sortant'!$I$9:$S$167,COLUMN(),0),"")</f>
        <v>4.28</v>
      </c>
      <c r="J2036" s="2">
        <f>IFERROR(VLOOKUP(Tableau2[[#This Row],[PR]],'Taux sortant'!$I$9:$S$167,COLUMN(),0),"")</f>
        <v>0</v>
      </c>
      <c r="K2036" s="2">
        <f>IFERROR(VLOOKUP(Tableau2[[#This Row],[PR]],'Taux sortant'!$I$9:$S$167,COLUMN(),0),"")</f>
        <v>0</v>
      </c>
      <c r="L2036" s="2" t="str">
        <f>IFERROR(VLOOKUP(Tableau2[[#This Row],[PR]],'Taux sortant'!$I$9:$S$167,COLUMN(),0),"")</f>
        <v/>
      </c>
    </row>
    <row r="2037" spans="1:12" x14ac:dyDescent="0.3">
      <c r="A2037" s="1" t="s">
        <v>5854</v>
      </c>
      <c r="B2037" s="1" t="s">
        <v>3761</v>
      </c>
      <c r="C2037" s="2">
        <f>IFERROR(VLOOKUP(Tableau2[[#This Row],[PR]],'Taux sortant'!$I$9:$S$167,COLUMN(),0),"")</f>
        <v>36.270000000000003</v>
      </c>
      <c r="D2037" s="2">
        <f>IFERROR(VLOOKUP(Tableau2[[#This Row],[PR]],'Taux sortant'!$I$9:$S$167,COLUMN(),0),"")</f>
        <v>33.01</v>
      </c>
      <c r="E2037" s="2">
        <f>IFERROR(VLOOKUP(Tableau2[[#This Row],[PR]],'Taux sortant'!$I$9:$S$167,COLUMN(),0),"")</f>
        <v>28.57</v>
      </c>
      <c r="F2037" s="2">
        <f>IFERROR(VLOOKUP(Tableau2[[#This Row],[PR]],'Taux sortant'!$I$9:$S$167,COLUMN(),0),"")</f>
        <v>25.82</v>
      </c>
      <c r="G2037" s="2">
        <f>IFERROR(VLOOKUP(Tableau2[[#This Row],[PR]],'Taux sortant'!$I$9:$S$167,COLUMN(),0),"")</f>
        <v>22.99</v>
      </c>
      <c r="H2037" s="2">
        <f>IFERROR(VLOOKUP(Tableau2[[#This Row],[PR]],'Taux sortant'!$I$9:$S$167,COLUMN(),0),"")</f>
        <v>19.46</v>
      </c>
      <c r="I2037" s="2">
        <f>IFERROR(VLOOKUP(Tableau2[[#This Row],[PR]],'Taux sortant'!$I$9:$S$167,COLUMN(),0),"")</f>
        <v>16.46</v>
      </c>
      <c r="J2037" s="2">
        <f>IFERROR(VLOOKUP(Tableau2[[#This Row],[PR]],'Taux sortant'!$I$9:$S$167,COLUMN(),0),"")</f>
        <v>0</v>
      </c>
      <c r="K2037" s="2">
        <f>IFERROR(VLOOKUP(Tableau2[[#This Row],[PR]],'Taux sortant'!$I$9:$S$167,COLUMN(),0),"")</f>
        <v>0</v>
      </c>
      <c r="L2037" s="2" t="str">
        <f>IFERROR(VLOOKUP(Tableau2[[#This Row],[PR]],'Taux sortant'!$I$9:$S$167,COLUMN(),0),"")</f>
        <v/>
      </c>
    </row>
    <row r="2038" spans="1:12" x14ac:dyDescent="0.3">
      <c r="A2038" s="1" t="s">
        <v>468</v>
      </c>
      <c r="B2038" s="1" t="s">
        <v>46</v>
      </c>
      <c r="C2038" s="2" t="str">
        <f>IFERROR(VLOOKUP(Tableau2[[#This Row],[PR]],'Taux sortant'!$I$9:$S$167,COLUMN(),0),"")</f>
        <v/>
      </c>
      <c r="D2038" s="2" t="str">
        <f>IFERROR(VLOOKUP(Tableau2[[#This Row],[PR]],'Taux sortant'!$I$9:$S$167,COLUMN(),0),"")</f>
        <v/>
      </c>
      <c r="E2038" s="2" t="str">
        <f>IFERROR(VLOOKUP(Tableau2[[#This Row],[PR]],'Taux sortant'!$I$9:$S$167,COLUMN(),0),"")</f>
        <v/>
      </c>
      <c r="F2038" s="2" t="str">
        <f>IFERROR(VLOOKUP(Tableau2[[#This Row],[PR]],'Taux sortant'!$I$9:$S$167,COLUMN(),0),"")</f>
        <v/>
      </c>
      <c r="G2038" s="2" t="str">
        <f>IFERROR(VLOOKUP(Tableau2[[#This Row],[PR]],'Taux sortant'!$I$9:$S$167,COLUMN(),0),"")</f>
        <v/>
      </c>
      <c r="H2038" s="2" t="str">
        <f>IFERROR(VLOOKUP(Tableau2[[#This Row],[PR]],'Taux sortant'!$I$9:$S$167,COLUMN(),0),"")</f>
        <v/>
      </c>
      <c r="I2038" s="2" t="str">
        <f>IFERROR(VLOOKUP(Tableau2[[#This Row],[PR]],'Taux sortant'!$I$9:$S$167,COLUMN(),0),"")</f>
        <v/>
      </c>
      <c r="J2038" s="2" t="str">
        <f>IFERROR(VLOOKUP(Tableau2[[#This Row],[PR]],'Taux sortant'!$I$9:$S$167,COLUMN(),0),"")</f>
        <v/>
      </c>
      <c r="K2038" s="2" t="str">
        <f>IFERROR(VLOOKUP(Tableau2[[#This Row],[PR]],'Taux sortant'!$I$9:$S$167,COLUMN(),0),"")</f>
        <v/>
      </c>
      <c r="L2038" s="2" t="str">
        <f>IFERROR(VLOOKUP(Tableau2[[#This Row],[PR]],'Taux sortant'!$I$9:$S$167,COLUMN(),0),"")</f>
        <v/>
      </c>
    </row>
    <row r="2039" spans="1:12" x14ac:dyDescent="0.3">
      <c r="A2039" s="1" t="s">
        <v>5544</v>
      </c>
      <c r="B2039" s="1" t="s">
        <v>5351</v>
      </c>
      <c r="C2039" s="2">
        <f>IFERROR(VLOOKUP(Tableau2[[#This Row],[PR]],'Taux sortant'!$I$9:$S$167,COLUMN(),0),"")</f>
        <v>16.170000000000002</v>
      </c>
      <c r="D2039" s="2">
        <f>IFERROR(VLOOKUP(Tableau2[[#This Row],[PR]],'Taux sortant'!$I$9:$S$167,COLUMN(),0),"")</f>
        <v>13.54</v>
      </c>
      <c r="E2039" s="2">
        <f>IFERROR(VLOOKUP(Tableau2[[#This Row],[PR]],'Taux sortant'!$I$9:$S$167,COLUMN(),0),"")</f>
        <v>10.49</v>
      </c>
      <c r="F2039" s="2">
        <f>IFERROR(VLOOKUP(Tableau2[[#This Row],[PR]],'Taux sortant'!$I$9:$S$167,COLUMN(),0),"")</f>
        <v>8.9700000000000006</v>
      </c>
      <c r="G2039" s="2">
        <f>IFERROR(VLOOKUP(Tableau2[[#This Row],[PR]],'Taux sortant'!$I$9:$S$167,COLUMN(),0),"")</f>
        <v>7.62</v>
      </c>
      <c r="H2039" s="2">
        <f>IFERROR(VLOOKUP(Tableau2[[#This Row],[PR]],'Taux sortant'!$I$9:$S$167,COLUMN(),0),"")</f>
        <v>6.52</v>
      </c>
      <c r="I2039" s="2">
        <f>IFERROR(VLOOKUP(Tableau2[[#This Row],[PR]],'Taux sortant'!$I$9:$S$167,COLUMN(),0),"")</f>
        <v>5.64</v>
      </c>
      <c r="J2039" s="2">
        <f>IFERROR(VLOOKUP(Tableau2[[#This Row],[PR]],'Taux sortant'!$I$9:$S$167,COLUMN(),0),"")</f>
        <v>0</v>
      </c>
      <c r="K2039" s="2">
        <f>IFERROR(VLOOKUP(Tableau2[[#This Row],[PR]],'Taux sortant'!$I$9:$S$167,COLUMN(),0),"")</f>
        <v>0</v>
      </c>
      <c r="L2039" s="2" t="str">
        <f>IFERROR(VLOOKUP(Tableau2[[#This Row],[PR]],'Taux sortant'!$I$9:$S$167,COLUMN(),0),"")</f>
        <v/>
      </c>
    </row>
    <row r="2040" spans="1:12" x14ac:dyDescent="0.3">
      <c r="A2040" s="1" t="s">
        <v>5547</v>
      </c>
      <c r="B2040" s="1" t="s">
        <v>5351</v>
      </c>
      <c r="C2040" s="2">
        <f>IFERROR(VLOOKUP(Tableau2[[#This Row],[PR]],'Taux sortant'!$I$9:$S$167,COLUMN(),0),"")</f>
        <v>16.170000000000002</v>
      </c>
      <c r="D2040" s="2">
        <f>IFERROR(VLOOKUP(Tableau2[[#This Row],[PR]],'Taux sortant'!$I$9:$S$167,COLUMN(),0),"")</f>
        <v>13.54</v>
      </c>
      <c r="E2040" s="2">
        <f>IFERROR(VLOOKUP(Tableau2[[#This Row],[PR]],'Taux sortant'!$I$9:$S$167,COLUMN(),0),"")</f>
        <v>10.49</v>
      </c>
      <c r="F2040" s="2">
        <f>IFERROR(VLOOKUP(Tableau2[[#This Row],[PR]],'Taux sortant'!$I$9:$S$167,COLUMN(),0),"")</f>
        <v>8.9700000000000006</v>
      </c>
      <c r="G2040" s="2">
        <f>IFERROR(VLOOKUP(Tableau2[[#This Row],[PR]],'Taux sortant'!$I$9:$S$167,COLUMN(),0),"")</f>
        <v>7.62</v>
      </c>
      <c r="H2040" s="2">
        <f>IFERROR(VLOOKUP(Tableau2[[#This Row],[PR]],'Taux sortant'!$I$9:$S$167,COLUMN(),0),"")</f>
        <v>6.52</v>
      </c>
      <c r="I2040" s="2">
        <f>IFERROR(VLOOKUP(Tableau2[[#This Row],[PR]],'Taux sortant'!$I$9:$S$167,COLUMN(),0),"")</f>
        <v>5.64</v>
      </c>
      <c r="J2040" s="2">
        <f>IFERROR(VLOOKUP(Tableau2[[#This Row],[PR]],'Taux sortant'!$I$9:$S$167,COLUMN(),0),"")</f>
        <v>0</v>
      </c>
      <c r="K2040" s="2">
        <f>IFERROR(VLOOKUP(Tableau2[[#This Row],[PR]],'Taux sortant'!$I$9:$S$167,COLUMN(),0),"")</f>
        <v>0</v>
      </c>
      <c r="L2040" s="2" t="str">
        <f>IFERROR(VLOOKUP(Tableau2[[#This Row],[PR]],'Taux sortant'!$I$9:$S$167,COLUMN(),0),"")</f>
        <v/>
      </c>
    </row>
    <row r="2041" spans="1:12" x14ac:dyDescent="0.3">
      <c r="A2041" s="1" t="s">
        <v>3422</v>
      </c>
      <c r="B2041" s="1" t="s">
        <v>3107</v>
      </c>
      <c r="C2041" s="2" t="str">
        <f>IFERROR(VLOOKUP(Tableau2[[#This Row],[PR]],'Taux sortant'!$I$9:$S$167,COLUMN(),0),"")</f>
        <v/>
      </c>
      <c r="D2041" s="2" t="str">
        <f>IFERROR(VLOOKUP(Tableau2[[#This Row],[PR]],'Taux sortant'!$I$9:$S$167,COLUMN(),0),"")</f>
        <v/>
      </c>
      <c r="E2041" s="2" t="str">
        <f>IFERROR(VLOOKUP(Tableau2[[#This Row],[PR]],'Taux sortant'!$I$9:$S$167,COLUMN(),0),"")</f>
        <v/>
      </c>
      <c r="F2041" s="2" t="str">
        <f>IFERROR(VLOOKUP(Tableau2[[#This Row],[PR]],'Taux sortant'!$I$9:$S$167,COLUMN(),0),"")</f>
        <v/>
      </c>
      <c r="G2041" s="2" t="str">
        <f>IFERROR(VLOOKUP(Tableau2[[#This Row],[PR]],'Taux sortant'!$I$9:$S$167,COLUMN(),0),"")</f>
        <v/>
      </c>
      <c r="H2041" s="2" t="str">
        <f>IFERROR(VLOOKUP(Tableau2[[#This Row],[PR]],'Taux sortant'!$I$9:$S$167,COLUMN(),0),"")</f>
        <v/>
      </c>
      <c r="I2041" s="2" t="str">
        <f>IFERROR(VLOOKUP(Tableau2[[#This Row],[PR]],'Taux sortant'!$I$9:$S$167,COLUMN(),0),"")</f>
        <v/>
      </c>
      <c r="J2041" s="2" t="str">
        <f>IFERROR(VLOOKUP(Tableau2[[#This Row],[PR]],'Taux sortant'!$I$9:$S$167,COLUMN(),0),"")</f>
        <v/>
      </c>
      <c r="K2041" s="2" t="str">
        <f>IFERROR(VLOOKUP(Tableau2[[#This Row],[PR]],'Taux sortant'!$I$9:$S$167,COLUMN(),0),"")</f>
        <v/>
      </c>
      <c r="L2041" s="2" t="str">
        <f>IFERROR(VLOOKUP(Tableau2[[#This Row],[PR]],'Taux sortant'!$I$9:$S$167,COLUMN(),0),"")</f>
        <v/>
      </c>
    </row>
    <row r="2042" spans="1:12" x14ac:dyDescent="0.3">
      <c r="A2042" s="1" t="s">
        <v>1787</v>
      </c>
      <c r="B2042" s="1" t="s">
        <v>1521</v>
      </c>
      <c r="C2042" s="2">
        <f>IFERROR(VLOOKUP(Tableau2[[#This Row],[PR]],'Taux sortant'!$I$9:$S$167,COLUMN(),0),"")</f>
        <v>21.64</v>
      </c>
      <c r="D2042" s="2">
        <f>IFERROR(VLOOKUP(Tableau2[[#This Row],[PR]],'Taux sortant'!$I$9:$S$167,COLUMN(),0),"")</f>
        <v>17.57</v>
      </c>
      <c r="E2042" s="2">
        <f>IFERROR(VLOOKUP(Tableau2[[#This Row],[PR]],'Taux sortant'!$I$9:$S$167,COLUMN(),0),"")</f>
        <v>11.74</v>
      </c>
      <c r="F2042" s="2">
        <f>IFERROR(VLOOKUP(Tableau2[[#This Row],[PR]],'Taux sortant'!$I$9:$S$167,COLUMN(),0),"")</f>
        <v>9.3000000000000007</v>
      </c>
      <c r="G2042" s="2">
        <f>IFERROR(VLOOKUP(Tableau2[[#This Row],[PR]],'Taux sortant'!$I$9:$S$167,COLUMN(),0),"")</f>
        <v>7.56</v>
      </c>
      <c r="H2042" s="2">
        <f>IFERROR(VLOOKUP(Tableau2[[#This Row],[PR]],'Taux sortant'!$I$9:$S$167,COLUMN(),0),"")</f>
        <v>5.09</v>
      </c>
      <c r="I2042" s="2">
        <f>IFERROR(VLOOKUP(Tableau2[[#This Row],[PR]],'Taux sortant'!$I$9:$S$167,COLUMN(),0),"")</f>
        <v>4.7300000000000004</v>
      </c>
      <c r="J2042" s="2">
        <f>IFERROR(VLOOKUP(Tableau2[[#This Row],[PR]],'Taux sortant'!$I$9:$S$167,COLUMN(),0),"")</f>
        <v>0</v>
      </c>
      <c r="K2042" s="2">
        <f>IFERROR(VLOOKUP(Tableau2[[#This Row],[PR]],'Taux sortant'!$I$9:$S$167,COLUMN(),0),"")</f>
        <v>0</v>
      </c>
      <c r="L2042" s="2" t="str">
        <f>IFERROR(VLOOKUP(Tableau2[[#This Row],[PR]],'Taux sortant'!$I$9:$S$167,COLUMN(),0),"")</f>
        <v/>
      </c>
    </row>
    <row r="2043" spans="1:12" x14ac:dyDescent="0.3">
      <c r="A2043" s="1" t="s">
        <v>471</v>
      </c>
      <c r="B2043" s="1" t="s">
        <v>28</v>
      </c>
      <c r="C2043" s="2">
        <f>IFERROR(VLOOKUP(Tableau2[[#This Row],[PR]],'Taux sortant'!$I$9:$S$167,COLUMN(),0),"")</f>
        <v>13.58</v>
      </c>
      <c r="D2043" s="2">
        <f>IFERROR(VLOOKUP(Tableau2[[#This Row],[PR]],'Taux sortant'!$I$9:$S$167,COLUMN(),0),"")</f>
        <v>10.97</v>
      </c>
      <c r="E2043" s="2">
        <f>IFERROR(VLOOKUP(Tableau2[[#This Row],[PR]],'Taux sortant'!$I$9:$S$167,COLUMN(),0),"")</f>
        <v>8.0500000000000007</v>
      </c>
      <c r="F2043" s="2">
        <f>IFERROR(VLOOKUP(Tableau2[[#This Row],[PR]],'Taux sortant'!$I$9:$S$167,COLUMN(),0),"")</f>
        <v>6.64</v>
      </c>
      <c r="G2043" s="2">
        <f>IFERROR(VLOOKUP(Tableau2[[#This Row],[PR]],'Taux sortant'!$I$9:$S$167,COLUMN(),0),"")</f>
        <v>5.59</v>
      </c>
      <c r="H2043" s="2">
        <f>IFERROR(VLOOKUP(Tableau2[[#This Row],[PR]],'Taux sortant'!$I$9:$S$167,COLUMN(),0),"")</f>
        <v>4.79</v>
      </c>
      <c r="I2043" s="2">
        <f>IFERROR(VLOOKUP(Tableau2[[#This Row],[PR]],'Taux sortant'!$I$9:$S$167,COLUMN(),0),"")</f>
        <v>4.2300000000000004</v>
      </c>
      <c r="J2043" s="2">
        <f>IFERROR(VLOOKUP(Tableau2[[#This Row],[PR]],'Taux sortant'!$I$9:$S$167,COLUMN(),0),"")</f>
        <v>0</v>
      </c>
      <c r="K2043" s="2">
        <f>IFERROR(VLOOKUP(Tableau2[[#This Row],[PR]],'Taux sortant'!$I$9:$S$167,COLUMN(),0),"")</f>
        <v>0</v>
      </c>
      <c r="L2043" s="2" t="str">
        <f>IFERROR(VLOOKUP(Tableau2[[#This Row],[PR]],'Taux sortant'!$I$9:$S$167,COLUMN(),0),"")</f>
        <v/>
      </c>
    </row>
    <row r="2044" spans="1:12" x14ac:dyDescent="0.3">
      <c r="A2044" s="1" t="s">
        <v>474</v>
      </c>
      <c r="B2044" s="1" t="s">
        <v>362</v>
      </c>
      <c r="C2044" s="2">
        <f>IFERROR(VLOOKUP(Tableau2[[#This Row],[PR]],'Taux sortant'!$I$9:$S$167,COLUMN(),0),"")</f>
        <v>61.91</v>
      </c>
      <c r="D2044" s="2">
        <f>IFERROR(VLOOKUP(Tableau2[[#This Row],[PR]],'Taux sortant'!$I$9:$S$167,COLUMN(),0),"")</f>
        <v>53.09</v>
      </c>
      <c r="E2044" s="2">
        <f>IFERROR(VLOOKUP(Tableau2[[#This Row],[PR]],'Taux sortant'!$I$9:$S$167,COLUMN(),0),"")</f>
        <v>45.4</v>
      </c>
      <c r="F2044" s="2">
        <f>IFERROR(VLOOKUP(Tableau2[[#This Row],[PR]],'Taux sortant'!$I$9:$S$167,COLUMN(),0),"")</f>
        <v>39.409999999999997</v>
      </c>
      <c r="G2044" s="2">
        <f>IFERROR(VLOOKUP(Tableau2[[#This Row],[PR]],'Taux sortant'!$I$9:$S$167,COLUMN(),0),"")</f>
        <v>28.25</v>
      </c>
      <c r="H2044" s="2">
        <f>IFERROR(VLOOKUP(Tableau2[[#This Row],[PR]],'Taux sortant'!$I$9:$S$167,COLUMN(),0),"")</f>
        <v>20.43</v>
      </c>
      <c r="I2044" s="2">
        <f>IFERROR(VLOOKUP(Tableau2[[#This Row],[PR]],'Taux sortant'!$I$9:$S$167,COLUMN(),0),"")</f>
        <v>19.690000000000001</v>
      </c>
      <c r="J2044" s="2">
        <f>IFERROR(VLOOKUP(Tableau2[[#This Row],[PR]],'Taux sortant'!$I$9:$S$167,COLUMN(),0),"")</f>
        <v>0</v>
      </c>
      <c r="K2044" s="2">
        <f>IFERROR(VLOOKUP(Tableau2[[#This Row],[PR]],'Taux sortant'!$I$9:$S$167,COLUMN(),0),"")</f>
        <v>0</v>
      </c>
      <c r="L2044" s="2" t="str">
        <f>IFERROR(VLOOKUP(Tableau2[[#This Row],[PR]],'Taux sortant'!$I$9:$S$167,COLUMN(),0),"")</f>
        <v/>
      </c>
    </row>
    <row r="2045" spans="1:12" x14ac:dyDescent="0.3">
      <c r="A2045" s="1" t="s">
        <v>477</v>
      </c>
      <c r="B2045" s="1" t="s">
        <v>13</v>
      </c>
      <c r="C2045" s="2">
        <f>IFERROR(VLOOKUP(Tableau2[[#This Row],[PR]],'Taux sortant'!$I$9:$S$167,COLUMN(),0),"")</f>
        <v>20.05</v>
      </c>
      <c r="D2045" s="2">
        <f>IFERROR(VLOOKUP(Tableau2[[#This Row],[PR]],'Taux sortant'!$I$9:$S$167,COLUMN(),0),"")</f>
        <v>15.11</v>
      </c>
      <c r="E2045" s="2">
        <f>IFERROR(VLOOKUP(Tableau2[[#This Row],[PR]],'Taux sortant'!$I$9:$S$167,COLUMN(),0),"")</f>
        <v>10.84</v>
      </c>
      <c r="F2045" s="2">
        <f>IFERROR(VLOOKUP(Tableau2[[#This Row],[PR]],'Taux sortant'!$I$9:$S$167,COLUMN(),0),"")</f>
        <v>8.73</v>
      </c>
      <c r="G2045" s="2">
        <f>IFERROR(VLOOKUP(Tableau2[[#This Row],[PR]],'Taux sortant'!$I$9:$S$167,COLUMN(),0),"")</f>
        <v>6.21</v>
      </c>
      <c r="H2045" s="2">
        <f>IFERROR(VLOOKUP(Tableau2[[#This Row],[PR]],'Taux sortant'!$I$9:$S$167,COLUMN(),0),"")</f>
        <v>4.4800000000000004</v>
      </c>
      <c r="I2045" s="2">
        <f>IFERROR(VLOOKUP(Tableau2[[#This Row],[PR]],'Taux sortant'!$I$9:$S$167,COLUMN(),0),"")</f>
        <v>3.71</v>
      </c>
      <c r="J2045" s="2">
        <f>IFERROR(VLOOKUP(Tableau2[[#This Row],[PR]],'Taux sortant'!$I$9:$S$167,COLUMN(),0),"")</f>
        <v>0</v>
      </c>
      <c r="K2045" s="2">
        <f>IFERROR(VLOOKUP(Tableau2[[#This Row],[PR]],'Taux sortant'!$I$9:$S$167,COLUMN(),0),"")</f>
        <v>0</v>
      </c>
      <c r="L2045" s="2" t="str">
        <f>IFERROR(VLOOKUP(Tableau2[[#This Row],[PR]],'Taux sortant'!$I$9:$S$167,COLUMN(),0),"")</f>
        <v/>
      </c>
    </row>
    <row r="2046" spans="1:12" x14ac:dyDescent="0.3">
      <c r="A2046" s="1" t="s">
        <v>6647</v>
      </c>
      <c r="B2046" s="1" t="s">
        <v>6633</v>
      </c>
      <c r="C2046" s="2" t="str">
        <f>IFERROR(VLOOKUP(Tableau2[[#This Row],[PR]],'Taux sortant'!$I$9:$S$167,COLUMN(),0),"")</f>
        <v/>
      </c>
      <c r="D2046" s="2" t="str">
        <f>IFERROR(VLOOKUP(Tableau2[[#This Row],[PR]],'Taux sortant'!$I$9:$S$167,COLUMN(),0),"")</f>
        <v/>
      </c>
      <c r="E2046" s="2" t="str">
        <f>IFERROR(VLOOKUP(Tableau2[[#This Row],[PR]],'Taux sortant'!$I$9:$S$167,COLUMN(),0),"")</f>
        <v/>
      </c>
      <c r="F2046" s="2" t="str">
        <f>IFERROR(VLOOKUP(Tableau2[[#This Row],[PR]],'Taux sortant'!$I$9:$S$167,COLUMN(),0),"")</f>
        <v/>
      </c>
      <c r="G2046" s="2" t="str">
        <f>IFERROR(VLOOKUP(Tableau2[[#This Row],[PR]],'Taux sortant'!$I$9:$S$167,COLUMN(),0),"")</f>
        <v/>
      </c>
      <c r="H2046" s="2" t="str">
        <f>IFERROR(VLOOKUP(Tableau2[[#This Row],[PR]],'Taux sortant'!$I$9:$S$167,COLUMN(),0),"")</f>
        <v/>
      </c>
      <c r="I2046" s="2" t="str">
        <f>IFERROR(VLOOKUP(Tableau2[[#This Row],[PR]],'Taux sortant'!$I$9:$S$167,COLUMN(),0),"")</f>
        <v/>
      </c>
      <c r="J2046" s="2" t="str">
        <f>IFERROR(VLOOKUP(Tableau2[[#This Row],[PR]],'Taux sortant'!$I$9:$S$167,COLUMN(),0),"")</f>
        <v/>
      </c>
      <c r="K2046" s="2" t="str">
        <f>IFERROR(VLOOKUP(Tableau2[[#This Row],[PR]],'Taux sortant'!$I$9:$S$167,COLUMN(),0),"")</f>
        <v/>
      </c>
      <c r="L2046" s="2" t="str">
        <f>IFERROR(VLOOKUP(Tableau2[[#This Row],[PR]],'Taux sortant'!$I$9:$S$167,COLUMN(),0),"")</f>
        <v/>
      </c>
    </row>
    <row r="2047" spans="1:12" x14ac:dyDescent="0.3">
      <c r="A2047" s="1" t="s">
        <v>4560</v>
      </c>
      <c r="B2047" s="1" t="s">
        <v>4162</v>
      </c>
      <c r="C2047" s="2" t="str">
        <f>IFERROR(VLOOKUP(Tableau2[[#This Row],[PR]],'Taux sortant'!$I$9:$S$167,COLUMN(),0),"")</f>
        <v/>
      </c>
      <c r="D2047" s="2" t="str">
        <f>IFERROR(VLOOKUP(Tableau2[[#This Row],[PR]],'Taux sortant'!$I$9:$S$167,COLUMN(),0),"")</f>
        <v/>
      </c>
      <c r="E2047" s="2" t="str">
        <f>IFERROR(VLOOKUP(Tableau2[[#This Row],[PR]],'Taux sortant'!$I$9:$S$167,COLUMN(),0),"")</f>
        <v/>
      </c>
      <c r="F2047" s="2" t="str">
        <f>IFERROR(VLOOKUP(Tableau2[[#This Row],[PR]],'Taux sortant'!$I$9:$S$167,COLUMN(),0),"")</f>
        <v/>
      </c>
      <c r="G2047" s="2" t="str">
        <f>IFERROR(VLOOKUP(Tableau2[[#This Row],[PR]],'Taux sortant'!$I$9:$S$167,COLUMN(),0),"")</f>
        <v/>
      </c>
      <c r="H2047" s="2" t="str">
        <f>IFERROR(VLOOKUP(Tableau2[[#This Row],[PR]],'Taux sortant'!$I$9:$S$167,COLUMN(),0),"")</f>
        <v/>
      </c>
      <c r="I2047" s="2" t="str">
        <f>IFERROR(VLOOKUP(Tableau2[[#This Row],[PR]],'Taux sortant'!$I$9:$S$167,COLUMN(),0),"")</f>
        <v/>
      </c>
      <c r="J2047" s="2" t="str">
        <f>IFERROR(VLOOKUP(Tableau2[[#This Row],[PR]],'Taux sortant'!$I$9:$S$167,COLUMN(),0),"")</f>
        <v/>
      </c>
      <c r="K2047" s="2" t="str">
        <f>IFERROR(VLOOKUP(Tableau2[[#This Row],[PR]],'Taux sortant'!$I$9:$S$167,COLUMN(),0),"")</f>
        <v/>
      </c>
      <c r="L2047" s="2" t="str">
        <f>IFERROR(VLOOKUP(Tableau2[[#This Row],[PR]],'Taux sortant'!$I$9:$S$167,COLUMN(),0),"")</f>
        <v/>
      </c>
    </row>
    <row r="2048" spans="1:12" x14ac:dyDescent="0.3">
      <c r="A2048" s="1" t="s">
        <v>6609</v>
      </c>
      <c r="B2048" s="1" t="s">
        <v>6610</v>
      </c>
      <c r="C2048" s="2" t="str">
        <f>IFERROR(VLOOKUP(Tableau2[[#This Row],[PR]],'Taux sortant'!$I$9:$S$167,COLUMN(),0),"")</f>
        <v/>
      </c>
      <c r="D2048" s="2" t="str">
        <f>IFERROR(VLOOKUP(Tableau2[[#This Row],[PR]],'Taux sortant'!$I$9:$S$167,COLUMN(),0),"")</f>
        <v/>
      </c>
      <c r="E2048" s="2" t="str">
        <f>IFERROR(VLOOKUP(Tableau2[[#This Row],[PR]],'Taux sortant'!$I$9:$S$167,COLUMN(),0),"")</f>
        <v/>
      </c>
      <c r="F2048" s="2" t="str">
        <f>IFERROR(VLOOKUP(Tableau2[[#This Row],[PR]],'Taux sortant'!$I$9:$S$167,COLUMN(),0),"")</f>
        <v/>
      </c>
      <c r="G2048" s="2" t="str">
        <f>IFERROR(VLOOKUP(Tableau2[[#This Row],[PR]],'Taux sortant'!$I$9:$S$167,COLUMN(),0),"")</f>
        <v/>
      </c>
      <c r="H2048" s="2" t="str">
        <f>IFERROR(VLOOKUP(Tableau2[[#This Row],[PR]],'Taux sortant'!$I$9:$S$167,COLUMN(),0),"")</f>
        <v/>
      </c>
      <c r="I2048" s="2" t="str">
        <f>IFERROR(VLOOKUP(Tableau2[[#This Row],[PR]],'Taux sortant'!$I$9:$S$167,COLUMN(),0),"")</f>
        <v/>
      </c>
      <c r="J2048" s="2" t="str">
        <f>IFERROR(VLOOKUP(Tableau2[[#This Row],[PR]],'Taux sortant'!$I$9:$S$167,COLUMN(),0),"")</f>
        <v/>
      </c>
      <c r="K2048" s="2" t="str">
        <f>IFERROR(VLOOKUP(Tableau2[[#This Row],[PR]],'Taux sortant'!$I$9:$S$167,COLUMN(),0),"")</f>
        <v/>
      </c>
      <c r="L2048" s="2" t="str">
        <f>IFERROR(VLOOKUP(Tableau2[[#This Row],[PR]],'Taux sortant'!$I$9:$S$167,COLUMN(),0),"")</f>
        <v/>
      </c>
    </row>
    <row r="2049" spans="1:12" x14ac:dyDescent="0.3">
      <c r="A2049" s="1" t="s">
        <v>480</v>
      </c>
      <c r="B2049" s="1" t="s">
        <v>46</v>
      </c>
      <c r="C2049" s="2" t="str">
        <f>IFERROR(VLOOKUP(Tableau2[[#This Row],[PR]],'Taux sortant'!$I$9:$S$167,COLUMN(),0),"")</f>
        <v/>
      </c>
      <c r="D2049" s="2" t="str">
        <f>IFERROR(VLOOKUP(Tableau2[[#This Row],[PR]],'Taux sortant'!$I$9:$S$167,COLUMN(),0),"")</f>
        <v/>
      </c>
      <c r="E2049" s="2" t="str">
        <f>IFERROR(VLOOKUP(Tableau2[[#This Row],[PR]],'Taux sortant'!$I$9:$S$167,COLUMN(),0),"")</f>
        <v/>
      </c>
      <c r="F2049" s="2" t="str">
        <f>IFERROR(VLOOKUP(Tableau2[[#This Row],[PR]],'Taux sortant'!$I$9:$S$167,COLUMN(),0),"")</f>
        <v/>
      </c>
      <c r="G2049" s="2" t="str">
        <f>IFERROR(VLOOKUP(Tableau2[[#This Row],[PR]],'Taux sortant'!$I$9:$S$167,COLUMN(),0),"")</f>
        <v/>
      </c>
      <c r="H2049" s="2" t="str">
        <f>IFERROR(VLOOKUP(Tableau2[[#This Row],[PR]],'Taux sortant'!$I$9:$S$167,COLUMN(),0),"")</f>
        <v/>
      </c>
      <c r="I2049" s="2" t="str">
        <f>IFERROR(VLOOKUP(Tableau2[[#This Row],[PR]],'Taux sortant'!$I$9:$S$167,COLUMN(),0),"")</f>
        <v/>
      </c>
      <c r="J2049" s="2" t="str">
        <f>IFERROR(VLOOKUP(Tableau2[[#This Row],[PR]],'Taux sortant'!$I$9:$S$167,COLUMN(),0),"")</f>
        <v/>
      </c>
      <c r="K2049" s="2" t="str">
        <f>IFERROR(VLOOKUP(Tableau2[[#This Row],[PR]],'Taux sortant'!$I$9:$S$167,COLUMN(),0),"")</f>
        <v/>
      </c>
      <c r="L2049" s="2" t="str">
        <f>IFERROR(VLOOKUP(Tableau2[[#This Row],[PR]],'Taux sortant'!$I$9:$S$167,COLUMN(),0),"")</f>
        <v/>
      </c>
    </row>
    <row r="2050" spans="1:12" x14ac:dyDescent="0.3">
      <c r="A2050" s="1" t="s">
        <v>5857</v>
      </c>
      <c r="B2050" s="1" t="s">
        <v>5858</v>
      </c>
      <c r="C2050" s="2" t="str">
        <f>IFERROR(VLOOKUP(Tableau2[[#This Row],[PR]],'Taux sortant'!$I$9:$S$167,COLUMN(),0),"")</f>
        <v/>
      </c>
      <c r="D2050" s="2" t="str">
        <f>IFERROR(VLOOKUP(Tableau2[[#This Row],[PR]],'Taux sortant'!$I$9:$S$167,COLUMN(),0),"")</f>
        <v/>
      </c>
      <c r="E2050" s="2" t="str">
        <f>IFERROR(VLOOKUP(Tableau2[[#This Row],[PR]],'Taux sortant'!$I$9:$S$167,COLUMN(),0),"")</f>
        <v/>
      </c>
      <c r="F2050" s="2" t="str">
        <f>IFERROR(VLOOKUP(Tableau2[[#This Row],[PR]],'Taux sortant'!$I$9:$S$167,COLUMN(),0),"")</f>
        <v/>
      </c>
      <c r="G2050" s="2" t="str">
        <f>IFERROR(VLOOKUP(Tableau2[[#This Row],[PR]],'Taux sortant'!$I$9:$S$167,COLUMN(),0),"")</f>
        <v/>
      </c>
      <c r="H2050" s="2" t="str">
        <f>IFERROR(VLOOKUP(Tableau2[[#This Row],[PR]],'Taux sortant'!$I$9:$S$167,COLUMN(),0),"")</f>
        <v/>
      </c>
      <c r="I2050" s="2" t="str">
        <f>IFERROR(VLOOKUP(Tableau2[[#This Row],[PR]],'Taux sortant'!$I$9:$S$167,COLUMN(),0),"")</f>
        <v/>
      </c>
      <c r="J2050" s="2" t="str">
        <f>IFERROR(VLOOKUP(Tableau2[[#This Row],[PR]],'Taux sortant'!$I$9:$S$167,COLUMN(),0),"")</f>
        <v/>
      </c>
      <c r="K2050" s="2" t="str">
        <f>IFERROR(VLOOKUP(Tableau2[[#This Row],[PR]],'Taux sortant'!$I$9:$S$167,COLUMN(),0),"")</f>
        <v/>
      </c>
      <c r="L2050" s="2" t="str">
        <f>IFERROR(VLOOKUP(Tableau2[[#This Row],[PR]],'Taux sortant'!$I$9:$S$167,COLUMN(),0),"")</f>
        <v/>
      </c>
    </row>
    <row r="2051" spans="1:12" x14ac:dyDescent="0.3">
      <c r="A2051" s="1" t="s">
        <v>1791</v>
      </c>
      <c r="B2051" s="1" t="s">
        <v>1587</v>
      </c>
      <c r="C2051" s="2">
        <f>IFERROR(VLOOKUP(Tableau2[[#This Row],[PR]],'Taux sortant'!$I$9:$S$167,COLUMN(),0),"")</f>
        <v>20.91</v>
      </c>
      <c r="D2051" s="2">
        <f>IFERROR(VLOOKUP(Tableau2[[#This Row],[PR]],'Taux sortant'!$I$9:$S$167,COLUMN(),0),"")</f>
        <v>16.62</v>
      </c>
      <c r="E2051" s="2">
        <f>IFERROR(VLOOKUP(Tableau2[[#This Row],[PR]],'Taux sortant'!$I$9:$S$167,COLUMN(),0),"")</f>
        <v>12.11</v>
      </c>
      <c r="F2051" s="2">
        <f>IFERROR(VLOOKUP(Tableau2[[#This Row],[PR]],'Taux sortant'!$I$9:$S$167,COLUMN(),0),"")</f>
        <v>9.7100000000000009</v>
      </c>
      <c r="G2051" s="2">
        <f>IFERROR(VLOOKUP(Tableau2[[#This Row],[PR]],'Taux sortant'!$I$9:$S$167,COLUMN(),0),"")</f>
        <v>7</v>
      </c>
      <c r="H2051" s="2">
        <f>IFERROR(VLOOKUP(Tableau2[[#This Row],[PR]],'Taux sortant'!$I$9:$S$167,COLUMN(),0),"")</f>
        <v>4.8099999999999996</v>
      </c>
      <c r="I2051" s="2">
        <f>IFERROR(VLOOKUP(Tableau2[[#This Row],[PR]],'Taux sortant'!$I$9:$S$167,COLUMN(),0),"")</f>
        <v>4.1900000000000004</v>
      </c>
      <c r="J2051" s="2">
        <f>IFERROR(VLOOKUP(Tableau2[[#This Row],[PR]],'Taux sortant'!$I$9:$S$167,COLUMN(),0),"")</f>
        <v>0</v>
      </c>
      <c r="K2051" s="2">
        <f>IFERROR(VLOOKUP(Tableau2[[#This Row],[PR]],'Taux sortant'!$I$9:$S$167,COLUMN(),0),"")</f>
        <v>0</v>
      </c>
      <c r="L2051" s="2" t="str">
        <f>IFERROR(VLOOKUP(Tableau2[[#This Row],[PR]],'Taux sortant'!$I$9:$S$167,COLUMN(),0),"")</f>
        <v/>
      </c>
    </row>
    <row r="2052" spans="1:12" x14ac:dyDescent="0.3">
      <c r="A2052" s="1" t="s">
        <v>4563</v>
      </c>
      <c r="B2052" s="1" t="s">
        <v>4174</v>
      </c>
      <c r="C2052" s="2">
        <f>IFERROR(VLOOKUP(Tableau2[[#This Row],[PR]],'Taux sortant'!$I$9:$S$167,COLUMN(),0),"")</f>
        <v>18.22</v>
      </c>
      <c r="D2052" s="2">
        <f>IFERROR(VLOOKUP(Tableau2[[#This Row],[PR]],'Taux sortant'!$I$9:$S$167,COLUMN(),0),"")</f>
        <v>15.54</v>
      </c>
      <c r="E2052" s="2">
        <f>IFERROR(VLOOKUP(Tableau2[[#This Row],[PR]],'Taux sortant'!$I$9:$S$167,COLUMN(),0),"")</f>
        <v>12.42</v>
      </c>
      <c r="F2052" s="2">
        <f>IFERROR(VLOOKUP(Tableau2[[#This Row],[PR]],'Taux sortant'!$I$9:$S$167,COLUMN(),0),"")</f>
        <v>10.85</v>
      </c>
      <c r="G2052" s="2">
        <f>IFERROR(VLOOKUP(Tableau2[[#This Row],[PR]],'Taux sortant'!$I$9:$S$167,COLUMN(),0),"")</f>
        <v>9.4499999999999993</v>
      </c>
      <c r="H2052" s="2">
        <f>IFERROR(VLOOKUP(Tableau2[[#This Row],[PR]],'Taux sortant'!$I$9:$S$167,COLUMN(),0),"")</f>
        <v>8.27</v>
      </c>
      <c r="I2052" s="2">
        <f>IFERROR(VLOOKUP(Tableau2[[#This Row],[PR]],'Taux sortant'!$I$9:$S$167,COLUMN(),0),"")</f>
        <v>7.27</v>
      </c>
      <c r="J2052" s="2">
        <f>IFERROR(VLOOKUP(Tableau2[[#This Row],[PR]],'Taux sortant'!$I$9:$S$167,COLUMN(),0),"")</f>
        <v>0</v>
      </c>
      <c r="K2052" s="2">
        <f>IFERROR(VLOOKUP(Tableau2[[#This Row],[PR]],'Taux sortant'!$I$9:$S$167,COLUMN(),0),"")</f>
        <v>0</v>
      </c>
      <c r="L2052" s="2" t="str">
        <f>IFERROR(VLOOKUP(Tableau2[[#This Row],[PR]],'Taux sortant'!$I$9:$S$167,COLUMN(),0),"")</f>
        <v/>
      </c>
    </row>
    <row r="2053" spans="1:12" x14ac:dyDescent="0.3">
      <c r="A2053" s="1" t="s">
        <v>5861</v>
      </c>
      <c r="B2053" s="1" t="s">
        <v>5832</v>
      </c>
      <c r="C2053" s="2">
        <f>IFERROR(VLOOKUP(Tableau2[[#This Row],[PR]],'Taux sortant'!$I$9:$S$167,COLUMN(),0),"")</f>
        <v>31.17</v>
      </c>
      <c r="D2053" s="2">
        <f>IFERROR(VLOOKUP(Tableau2[[#This Row],[PR]],'Taux sortant'!$I$9:$S$167,COLUMN(),0),"")</f>
        <v>27.9</v>
      </c>
      <c r="E2053" s="2">
        <f>IFERROR(VLOOKUP(Tableau2[[#This Row],[PR]],'Taux sortant'!$I$9:$S$167,COLUMN(),0),"")</f>
        <v>24.1</v>
      </c>
      <c r="F2053" s="2">
        <f>IFERROR(VLOOKUP(Tableau2[[#This Row],[PR]],'Taux sortant'!$I$9:$S$167,COLUMN(),0),"")</f>
        <v>22.18</v>
      </c>
      <c r="G2053" s="2">
        <f>IFERROR(VLOOKUP(Tableau2[[#This Row],[PR]],'Taux sortant'!$I$9:$S$167,COLUMN(),0),"")</f>
        <v>19.97</v>
      </c>
      <c r="H2053" s="2">
        <f>IFERROR(VLOOKUP(Tableau2[[#This Row],[PR]],'Taux sortant'!$I$9:$S$167,COLUMN(),0),"")</f>
        <v>17.98</v>
      </c>
      <c r="I2053" s="2">
        <f>IFERROR(VLOOKUP(Tableau2[[#This Row],[PR]],'Taux sortant'!$I$9:$S$167,COLUMN(),0),"")</f>
        <v>16.45</v>
      </c>
      <c r="J2053" s="2">
        <f>IFERROR(VLOOKUP(Tableau2[[#This Row],[PR]],'Taux sortant'!$I$9:$S$167,COLUMN(),0),"")</f>
        <v>0</v>
      </c>
      <c r="K2053" s="2">
        <f>IFERROR(VLOOKUP(Tableau2[[#This Row],[PR]],'Taux sortant'!$I$9:$S$167,COLUMN(),0),"")</f>
        <v>0</v>
      </c>
      <c r="L2053" s="2" t="str">
        <f>IFERROR(VLOOKUP(Tableau2[[#This Row],[PR]],'Taux sortant'!$I$9:$S$167,COLUMN(),0),"")</f>
        <v/>
      </c>
    </row>
    <row r="2054" spans="1:12" x14ac:dyDescent="0.3">
      <c r="A2054" s="1" t="s">
        <v>5549</v>
      </c>
      <c r="B2054" s="1" t="s">
        <v>5349</v>
      </c>
      <c r="C2054" s="2" t="str">
        <f>IFERROR(VLOOKUP(Tableau2[[#This Row],[PR]],'Taux sortant'!$I$9:$S$167,COLUMN(),0),"")</f>
        <v/>
      </c>
      <c r="D2054" s="2" t="str">
        <f>IFERROR(VLOOKUP(Tableau2[[#This Row],[PR]],'Taux sortant'!$I$9:$S$167,COLUMN(),0),"")</f>
        <v/>
      </c>
      <c r="E2054" s="2" t="str">
        <f>IFERROR(VLOOKUP(Tableau2[[#This Row],[PR]],'Taux sortant'!$I$9:$S$167,COLUMN(),0),"")</f>
        <v/>
      </c>
      <c r="F2054" s="2" t="str">
        <f>IFERROR(VLOOKUP(Tableau2[[#This Row],[PR]],'Taux sortant'!$I$9:$S$167,COLUMN(),0),"")</f>
        <v/>
      </c>
      <c r="G2054" s="2" t="str">
        <f>IFERROR(VLOOKUP(Tableau2[[#This Row],[PR]],'Taux sortant'!$I$9:$S$167,COLUMN(),0),"")</f>
        <v/>
      </c>
      <c r="H2054" s="2" t="str">
        <f>IFERROR(VLOOKUP(Tableau2[[#This Row],[PR]],'Taux sortant'!$I$9:$S$167,COLUMN(),0),"")</f>
        <v/>
      </c>
      <c r="I2054" s="2" t="str">
        <f>IFERROR(VLOOKUP(Tableau2[[#This Row],[PR]],'Taux sortant'!$I$9:$S$167,COLUMN(),0),"")</f>
        <v/>
      </c>
      <c r="J2054" s="2" t="str">
        <f>IFERROR(VLOOKUP(Tableau2[[#This Row],[PR]],'Taux sortant'!$I$9:$S$167,COLUMN(),0),"")</f>
        <v/>
      </c>
      <c r="K2054" s="2" t="str">
        <f>IFERROR(VLOOKUP(Tableau2[[#This Row],[PR]],'Taux sortant'!$I$9:$S$167,COLUMN(),0),"")</f>
        <v/>
      </c>
      <c r="L2054" s="2" t="str">
        <f>IFERROR(VLOOKUP(Tableau2[[#This Row],[PR]],'Taux sortant'!$I$9:$S$167,COLUMN(),0),"")</f>
        <v/>
      </c>
    </row>
    <row r="2055" spans="1:12" x14ac:dyDescent="0.3">
      <c r="A2055" s="1" t="s">
        <v>5864</v>
      </c>
      <c r="B2055" s="1" t="s">
        <v>4049</v>
      </c>
      <c r="C2055" s="2">
        <f>IFERROR(VLOOKUP(Tableau2[[#This Row],[PR]],'Taux sortant'!$I$9:$S$167,COLUMN(),0),"")</f>
        <v>29.48</v>
      </c>
      <c r="D2055" s="2">
        <f>IFERROR(VLOOKUP(Tableau2[[#This Row],[PR]],'Taux sortant'!$I$9:$S$167,COLUMN(),0),"")</f>
        <v>25.96</v>
      </c>
      <c r="E2055" s="2">
        <f>IFERROR(VLOOKUP(Tableau2[[#This Row],[PR]],'Taux sortant'!$I$9:$S$167,COLUMN(),0),"")</f>
        <v>21.9</v>
      </c>
      <c r="F2055" s="2">
        <f>IFERROR(VLOOKUP(Tableau2[[#This Row],[PR]],'Taux sortant'!$I$9:$S$167,COLUMN(),0),"")</f>
        <v>19.86</v>
      </c>
      <c r="G2055" s="2">
        <f>IFERROR(VLOOKUP(Tableau2[[#This Row],[PR]],'Taux sortant'!$I$9:$S$167,COLUMN(),0),"")</f>
        <v>17.54</v>
      </c>
      <c r="H2055" s="2">
        <f>IFERROR(VLOOKUP(Tableau2[[#This Row],[PR]],'Taux sortant'!$I$9:$S$167,COLUMN(),0),"")</f>
        <v>15.33</v>
      </c>
      <c r="I2055" s="2">
        <f>IFERROR(VLOOKUP(Tableau2[[#This Row],[PR]],'Taux sortant'!$I$9:$S$167,COLUMN(),0),"")</f>
        <v>13.28</v>
      </c>
      <c r="J2055" s="2">
        <f>IFERROR(VLOOKUP(Tableau2[[#This Row],[PR]],'Taux sortant'!$I$9:$S$167,COLUMN(),0),"")</f>
        <v>0</v>
      </c>
      <c r="K2055" s="2">
        <f>IFERROR(VLOOKUP(Tableau2[[#This Row],[PR]],'Taux sortant'!$I$9:$S$167,COLUMN(),0),"")</f>
        <v>0</v>
      </c>
      <c r="L2055" s="2" t="str">
        <f>IFERROR(VLOOKUP(Tableau2[[#This Row],[PR]],'Taux sortant'!$I$9:$S$167,COLUMN(),0),"")</f>
        <v/>
      </c>
    </row>
    <row r="2056" spans="1:12" x14ac:dyDescent="0.3">
      <c r="A2056" s="1" t="s">
        <v>483</v>
      </c>
      <c r="B2056" s="1" t="s">
        <v>33</v>
      </c>
      <c r="C2056" s="2">
        <f>IFERROR(VLOOKUP(Tableau2[[#This Row],[PR]],'Taux sortant'!$I$9:$S$167,COLUMN(),0),"")</f>
        <v>28.13</v>
      </c>
      <c r="D2056" s="2">
        <f>IFERROR(VLOOKUP(Tableau2[[#This Row],[PR]],'Taux sortant'!$I$9:$S$167,COLUMN(),0),"")</f>
        <v>22.97</v>
      </c>
      <c r="E2056" s="2">
        <f>IFERROR(VLOOKUP(Tableau2[[#This Row],[PR]],'Taux sortant'!$I$9:$S$167,COLUMN(),0),"")</f>
        <v>17.190000000000001</v>
      </c>
      <c r="F2056" s="2">
        <f>IFERROR(VLOOKUP(Tableau2[[#This Row],[PR]],'Taux sortant'!$I$9:$S$167,COLUMN(),0),"")</f>
        <v>13.88</v>
      </c>
      <c r="G2056" s="2">
        <f>IFERROR(VLOOKUP(Tableau2[[#This Row],[PR]],'Taux sortant'!$I$9:$S$167,COLUMN(),0),"")</f>
        <v>10.89</v>
      </c>
      <c r="H2056" s="2">
        <f>IFERROR(VLOOKUP(Tableau2[[#This Row],[PR]],'Taux sortant'!$I$9:$S$167,COLUMN(),0),"")</f>
        <v>7.86</v>
      </c>
      <c r="I2056" s="2">
        <f>IFERROR(VLOOKUP(Tableau2[[#This Row],[PR]],'Taux sortant'!$I$9:$S$167,COLUMN(),0),"")</f>
        <v>7.14</v>
      </c>
      <c r="J2056" s="2">
        <f>IFERROR(VLOOKUP(Tableau2[[#This Row],[PR]],'Taux sortant'!$I$9:$S$167,COLUMN(),0),"")</f>
        <v>0</v>
      </c>
      <c r="K2056" s="2">
        <f>IFERROR(VLOOKUP(Tableau2[[#This Row],[PR]],'Taux sortant'!$I$9:$S$167,COLUMN(),0),"")</f>
        <v>0</v>
      </c>
      <c r="L2056" s="2" t="str">
        <f>IFERROR(VLOOKUP(Tableau2[[#This Row],[PR]],'Taux sortant'!$I$9:$S$167,COLUMN(),0),"")</f>
        <v/>
      </c>
    </row>
    <row r="2057" spans="1:12" x14ac:dyDescent="0.3">
      <c r="A2057" s="1" t="s">
        <v>1793</v>
      </c>
      <c r="B2057" s="1" t="s">
        <v>1518</v>
      </c>
      <c r="C2057" s="2">
        <f>IFERROR(VLOOKUP(Tableau2[[#This Row],[PR]],'Taux sortant'!$I$9:$S$167,COLUMN(),0),"")</f>
        <v>10.29</v>
      </c>
      <c r="D2057" s="2">
        <f>IFERROR(VLOOKUP(Tableau2[[#This Row],[PR]],'Taux sortant'!$I$9:$S$167,COLUMN(),0),"")</f>
        <v>8.1199999999999992</v>
      </c>
      <c r="E2057" s="2">
        <f>IFERROR(VLOOKUP(Tableau2[[#This Row],[PR]],'Taux sortant'!$I$9:$S$167,COLUMN(),0),"")</f>
        <v>5.69</v>
      </c>
      <c r="F2057" s="2">
        <f>IFERROR(VLOOKUP(Tableau2[[#This Row],[PR]],'Taux sortant'!$I$9:$S$167,COLUMN(),0),"")</f>
        <v>4.5199999999999996</v>
      </c>
      <c r="G2057" s="2">
        <f>IFERROR(VLOOKUP(Tableau2[[#This Row],[PR]],'Taux sortant'!$I$9:$S$167,COLUMN(),0),"")</f>
        <v>3.74</v>
      </c>
      <c r="H2057" s="2">
        <f>IFERROR(VLOOKUP(Tableau2[[#This Row],[PR]],'Taux sortant'!$I$9:$S$167,COLUMN(),0),"")</f>
        <v>3.28</v>
      </c>
      <c r="I2057" s="2">
        <f>IFERROR(VLOOKUP(Tableau2[[#This Row],[PR]],'Taux sortant'!$I$9:$S$167,COLUMN(),0),"")</f>
        <v>2.99</v>
      </c>
      <c r="J2057" s="2">
        <f>IFERROR(VLOOKUP(Tableau2[[#This Row],[PR]],'Taux sortant'!$I$9:$S$167,COLUMN(),0),"")</f>
        <v>0</v>
      </c>
      <c r="K2057" s="2">
        <f>IFERROR(VLOOKUP(Tableau2[[#This Row],[PR]],'Taux sortant'!$I$9:$S$167,COLUMN(),0),"")</f>
        <v>0</v>
      </c>
      <c r="L2057" s="2" t="str">
        <f>IFERROR(VLOOKUP(Tableau2[[#This Row],[PR]],'Taux sortant'!$I$9:$S$167,COLUMN(),0),"")</f>
        <v/>
      </c>
    </row>
    <row r="2058" spans="1:12" x14ac:dyDescent="0.3">
      <c r="A2058" s="1" t="s">
        <v>5866</v>
      </c>
      <c r="B2058" s="1" t="s">
        <v>5820</v>
      </c>
      <c r="C2058" s="2" t="str">
        <f>IFERROR(VLOOKUP(Tableau2[[#This Row],[PR]],'Taux sortant'!$I$9:$S$167,COLUMN(),0),"")</f>
        <v/>
      </c>
      <c r="D2058" s="2" t="str">
        <f>IFERROR(VLOOKUP(Tableau2[[#This Row],[PR]],'Taux sortant'!$I$9:$S$167,COLUMN(),0),"")</f>
        <v/>
      </c>
      <c r="E2058" s="2" t="str">
        <f>IFERROR(VLOOKUP(Tableau2[[#This Row],[PR]],'Taux sortant'!$I$9:$S$167,COLUMN(),0),"")</f>
        <v/>
      </c>
      <c r="F2058" s="2" t="str">
        <f>IFERROR(VLOOKUP(Tableau2[[#This Row],[PR]],'Taux sortant'!$I$9:$S$167,COLUMN(),0),"")</f>
        <v/>
      </c>
      <c r="G2058" s="2" t="str">
        <f>IFERROR(VLOOKUP(Tableau2[[#This Row],[PR]],'Taux sortant'!$I$9:$S$167,COLUMN(),0),"")</f>
        <v/>
      </c>
      <c r="H2058" s="2" t="str">
        <f>IFERROR(VLOOKUP(Tableau2[[#This Row],[PR]],'Taux sortant'!$I$9:$S$167,COLUMN(),0),"")</f>
        <v/>
      </c>
      <c r="I2058" s="2" t="str">
        <f>IFERROR(VLOOKUP(Tableau2[[#This Row],[PR]],'Taux sortant'!$I$9:$S$167,COLUMN(),0),"")</f>
        <v/>
      </c>
      <c r="J2058" s="2" t="str">
        <f>IFERROR(VLOOKUP(Tableau2[[#This Row],[PR]],'Taux sortant'!$I$9:$S$167,COLUMN(),0),"")</f>
        <v/>
      </c>
      <c r="K2058" s="2" t="str">
        <f>IFERROR(VLOOKUP(Tableau2[[#This Row],[PR]],'Taux sortant'!$I$9:$S$167,COLUMN(),0),"")</f>
        <v/>
      </c>
      <c r="L2058" s="2" t="str">
        <f>IFERROR(VLOOKUP(Tableau2[[#This Row],[PR]],'Taux sortant'!$I$9:$S$167,COLUMN(),0),"")</f>
        <v/>
      </c>
    </row>
    <row r="2059" spans="1:12" x14ac:dyDescent="0.3">
      <c r="A2059" s="1" t="s">
        <v>3424</v>
      </c>
      <c r="B2059" s="1" t="s">
        <v>3093</v>
      </c>
      <c r="C2059" s="2">
        <f>IFERROR(VLOOKUP(Tableau2[[#This Row],[PR]],'Taux sortant'!$I$9:$S$167,COLUMN(),0),"")</f>
        <v>15.12</v>
      </c>
      <c r="D2059" s="2">
        <f>IFERROR(VLOOKUP(Tableau2[[#This Row],[PR]],'Taux sortant'!$I$9:$S$167,COLUMN(),0),"")</f>
        <v>12.61</v>
      </c>
      <c r="E2059" s="2">
        <f>IFERROR(VLOOKUP(Tableau2[[#This Row],[PR]],'Taux sortant'!$I$9:$S$167,COLUMN(),0),"")</f>
        <v>9.7200000000000006</v>
      </c>
      <c r="F2059" s="2">
        <f>IFERROR(VLOOKUP(Tableau2[[#This Row],[PR]],'Taux sortant'!$I$9:$S$167,COLUMN(),0),"")</f>
        <v>8.27</v>
      </c>
      <c r="G2059" s="2">
        <f>IFERROR(VLOOKUP(Tableau2[[#This Row],[PR]],'Taux sortant'!$I$9:$S$167,COLUMN(),0),"")</f>
        <v>7.1</v>
      </c>
      <c r="H2059" s="2">
        <f>IFERROR(VLOOKUP(Tableau2[[#This Row],[PR]],'Taux sortant'!$I$9:$S$167,COLUMN(),0),"")</f>
        <v>6.12</v>
      </c>
      <c r="I2059" s="2">
        <f>IFERROR(VLOOKUP(Tableau2[[#This Row],[PR]],'Taux sortant'!$I$9:$S$167,COLUMN(),0),"")</f>
        <v>5.33</v>
      </c>
      <c r="J2059" s="2">
        <f>IFERROR(VLOOKUP(Tableau2[[#This Row],[PR]],'Taux sortant'!$I$9:$S$167,COLUMN(),0),"")</f>
        <v>0</v>
      </c>
      <c r="K2059" s="2">
        <f>IFERROR(VLOOKUP(Tableau2[[#This Row],[PR]],'Taux sortant'!$I$9:$S$167,COLUMN(),0),"")</f>
        <v>0</v>
      </c>
      <c r="L2059" s="2" t="str">
        <f>IFERROR(VLOOKUP(Tableau2[[#This Row],[PR]],'Taux sortant'!$I$9:$S$167,COLUMN(),0),"")</f>
        <v/>
      </c>
    </row>
    <row r="2060" spans="1:12" x14ac:dyDescent="0.3">
      <c r="A2060" s="1" t="s">
        <v>3427</v>
      </c>
      <c r="B2060" s="1" t="s">
        <v>3095</v>
      </c>
      <c r="C2060" s="2">
        <f>IFERROR(VLOOKUP(Tableau2[[#This Row],[PR]],'Taux sortant'!$I$9:$S$167,COLUMN(),0),"")</f>
        <v>15.5</v>
      </c>
      <c r="D2060" s="2">
        <f>IFERROR(VLOOKUP(Tableau2[[#This Row],[PR]],'Taux sortant'!$I$9:$S$167,COLUMN(),0),"")</f>
        <v>12.99</v>
      </c>
      <c r="E2060" s="2">
        <f>IFERROR(VLOOKUP(Tableau2[[#This Row],[PR]],'Taux sortant'!$I$9:$S$167,COLUMN(),0),"")</f>
        <v>10.07</v>
      </c>
      <c r="F2060" s="2">
        <f>IFERROR(VLOOKUP(Tableau2[[#This Row],[PR]],'Taux sortant'!$I$9:$S$167,COLUMN(),0),"")</f>
        <v>8.6</v>
      </c>
      <c r="G2060" s="2">
        <f>IFERROR(VLOOKUP(Tableau2[[#This Row],[PR]],'Taux sortant'!$I$9:$S$167,COLUMN(),0),"")</f>
        <v>7.36</v>
      </c>
      <c r="H2060" s="2">
        <f>IFERROR(VLOOKUP(Tableau2[[#This Row],[PR]],'Taux sortant'!$I$9:$S$167,COLUMN(),0),"")</f>
        <v>6.34</v>
      </c>
      <c r="I2060" s="2">
        <f>IFERROR(VLOOKUP(Tableau2[[#This Row],[PR]],'Taux sortant'!$I$9:$S$167,COLUMN(),0),"")</f>
        <v>5.51</v>
      </c>
      <c r="J2060" s="2">
        <f>IFERROR(VLOOKUP(Tableau2[[#This Row],[PR]],'Taux sortant'!$I$9:$S$167,COLUMN(),0),"")</f>
        <v>0</v>
      </c>
      <c r="K2060" s="2">
        <f>IFERROR(VLOOKUP(Tableau2[[#This Row],[PR]],'Taux sortant'!$I$9:$S$167,COLUMN(),0),"")</f>
        <v>0</v>
      </c>
      <c r="L2060" s="2" t="str">
        <f>IFERROR(VLOOKUP(Tableau2[[#This Row],[PR]],'Taux sortant'!$I$9:$S$167,COLUMN(),0),"")</f>
        <v/>
      </c>
    </row>
    <row r="2061" spans="1:12" x14ac:dyDescent="0.3">
      <c r="A2061" s="1" t="s">
        <v>3430</v>
      </c>
      <c r="B2061" s="1" t="s">
        <v>3095</v>
      </c>
      <c r="C2061" s="2">
        <f>IFERROR(VLOOKUP(Tableau2[[#This Row],[PR]],'Taux sortant'!$I$9:$S$167,COLUMN(),0),"")</f>
        <v>15.5</v>
      </c>
      <c r="D2061" s="2">
        <f>IFERROR(VLOOKUP(Tableau2[[#This Row],[PR]],'Taux sortant'!$I$9:$S$167,COLUMN(),0),"")</f>
        <v>12.99</v>
      </c>
      <c r="E2061" s="2">
        <f>IFERROR(VLOOKUP(Tableau2[[#This Row],[PR]],'Taux sortant'!$I$9:$S$167,COLUMN(),0),"")</f>
        <v>10.07</v>
      </c>
      <c r="F2061" s="2">
        <f>IFERROR(VLOOKUP(Tableau2[[#This Row],[PR]],'Taux sortant'!$I$9:$S$167,COLUMN(),0),"")</f>
        <v>8.6</v>
      </c>
      <c r="G2061" s="2">
        <f>IFERROR(VLOOKUP(Tableau2[[#This Row],[PR]],'Taux sortant'!$I$9:$S$167,COLUMN(),0),"")</f>
        <v>7.36</v>
      </c>
      <c r="H2061" s="2">
        <f>IFERROR(VLOOKUP(Tableau2[[#This Row],[PR]],'Taux sortant'!$I$9:$S$167,COLUMN(),0),"")</f>
        <v>6.34</v>
      </c>
      <c r="I2061" s="2">
        <f>IFERROR(VLOOKUP(Tableau2[[#This Row],[PR]],'Taux sortant'!$I$9:$S$167,COLUMN(),0),"")</f>
        <v>5.51</v>
      </c>
      <c r="J2061" s="2">
        <f>IFERROR(VLOOKUP(Tableau2[[#This Row],[PR]],'Taux sortant'!$I$9:$S$167,COLUMN(),0),"")</f>
        <v>0</v>
      </c>
      <c r="K2061" s="2">
        <f>IFERROR(VLOOKUP(Tableau2[[#This Row],[PR]],'Taux sortant'!$I$9:$S$167,COLUMN(),0),"")</f>
        <v>0</v>
      </c>
      <c r="L2061" s="2" t="str">
        <f>IFERROR(VLOOKUP(Tableau2[[#This Row],[PR]],'Taux sortant'!$I$9:$S$167,COLUMN(),0),"")</f>
        <v/>
      </c>
    </row>
    <row r="2062" spans="1:12" x14ac:dyDescent="0.3">
      <c r="A2062" s="1" t="s">
        <v>3433</v>
      </c>
      <c r="B2062" s="1" t="s">
        <v>3105</v>
      </c>
      <c r="C2062" s="2">
        <f>IFERROR(VLOOKUP(Tableau2[[#This Row],[PR]],'Taux sortant'!$I$9:$S$167,COLUMN(),0),"")</f>
        <v>12.93</v>
      </c>
      <c r="D2062" s="2">
        <f>IFERROR(VLOOKUP(Tableau2[[#This Row],[PR]],'Taux sortant'!$I$9:$S$167,COLUMN(),0),"")</f>
        <v>10.59</v>
      </c>
      <c r="E2062" s="2">
        <f>IFERROR(VLOOKUP(Tableau2[[#This Row],[PR]],'Taux sortant'!$I$9:$S$167,COLUMN(),0),"")</f>
        <v>7.91</v>
      </c>
      <c r="F2062" s="2">
        <f>IFERROR(VLOOKUP(Tableau2[[#This Row],[PR]],'Taux sortant'!$I$9:$S$167,COLUMN(),0),"")</f>
        <v>6.66</v>
      </c>
      <c r="G2062" s="2">
        <f>IFERROR(VLOOKUP(Tableau2[[#This Row],[PR]],'Taux sortant'!$I$9:$S$167,COLUMN(),0),"")</f>
        <v>5.64</v>
      </c>
      <c r="H2062" s="2">
        <f>IFERROR(VLOOKUP(Tableau2[[#This Row],[PR]],'Taux sortant'!$I$9:$S$167,COLUMN(),0),"")</f>
        <v>4.78</v>
      </c>
      <c r="I2062" s="2">
        <f>IFERROR(VLOOKUP(Tableau2[[#This Row],[PR]],'Taux sortant'!$I$9:$S$167,COLUMN(),0),"")</f>
        <v>4.1500000000000004</v>
      </c>
      <c r="J2062" s="2">
        <f>IFERROR(VLOOKUP(Tableau2[[#This Row],[PR]],'Taux sortant'!$I$9:$S$167,COLUMN(),0),"")</f>
        <v>0</v>
      </c>
      <c r="K2062" s="2">
        <f>IFERROR(VLOOKUP(Tableau2[[#This Row],[PR]],'Taux sortant'!$I$9:$S$167,COLUMN(),0),"")</f>
        <v>0</v>
      </c>
      <c r="L2062" s="2" t="str">
        <f>IFERROR(VLOOKUP(Tableau2[[#This Row],[PR]],'Taux sortant'!$I$9:$S$167,COLUMN(),0),"")</f>
        <v/>
      </c>
    </row>
    <row r="2063" spans="1:12" x14ac:dyDescent="0.3">
      <c r="A2063" s="1" t="s">
        <v>486</v>
      </c>
      <c r="B2063" s="1" t="s">
        <v>85</v>
      </c>
      <c r="C2063" s="2">
        <f>IFERROR(VLOOKUP(Tableau2[[#This Row],[PR]],'Taux sortant'!$I$9:$S$167,COLUMN(),0),"")</f>
        <v>21.64</v>
      </c>
      <c r="D2063" s="2">
        <f>IFERROR(VLOOKUP(Tableau2[[#This Row],[PR]],'Taux sortant'!$I$9:$S$167,COLUMN(),0),"")</f>
        <v>17.309999999999999</v>
      </c>
      <c r="E2063" s="2">
        <f>IFERROR(VLOOKUP(Tableau2[[#This Row],[PR]],'Taux sortant'!$I$9:$S$167,COLUMN(),0),"")</f>
        <v>12.45</v>
      </c>
      <c r="F2063" s="2">
        <f>IFERROR(VLOOKUP(Tableau2[[#This Row],[PR]],'Taux sortant'!$I$9:$S$167,COLUMN(),0),"")</f>
        <v>10.1</v>
      </c>
      <c r="G2063" s="2">
        <f>IFERROR(VLOOKUP(Tableau2[[#This Row],[PR]],'Taux sortant'!$I$9:$S$167,COLUMN(),0),"")</f>
        <v>8.23</v>
      </c>
      <c r="H2063" s="2">
        <f>IFERROR(VLOOKUP(Tableau2[[#This Row],[PR]],'Taux sortant'!$I$9:$S$167,COLUMN(),0),"")</f>
        <v>5.96</v>
      </c>
      <c r="I2063" s="2">
        <f>IFERROR(VLOOKUP(Tableau2[[#This Row],[PR]],'Taux sortant'!$I$9:$S$167,COLUMN(),0),"")</f>
        <v>5.44</v>
      </c>
      <c r="J2063" s="2">
        <f>IFERROR(VLOOKUP(Tableau2[[#This Row],[PR]],'Taux sortant'!$I$9:$S$167,COLUMN(),0),"")</f>
        <v>0</v>
      </c>
      <c r="K2063" s="2">
        <f>IFERROR(VLOOKUP(Tableau2[[#This Row],[PR]],'Taux sortant'!$I$9:$S$167,COLUMN(),0),"")</f>
        <v>0</v>
      </c>
      <c r="L2063" s="2" t="str">
        <f>IFERROR(VLOOKUP(Tableau2[[#This Row],[PR]],'Taux sortant'!$I$9:$S$167,COLUMN(),0),"")</f>
        <v/>
      </c>
    </row>
    <row r="2064" spans="1:12" x14ac:dyDescent="0.3">
      <c r="A2064" s="1" t="s">
        <v>5869</v>
      </c>
      <c r="B2064" s="1" t="s">
        <v>5832</v>
      </c>
      <c r="C2064" s="2">
        <f>IFERROR(VLOOKUP(Tableau2[[#This Row],[PR]],'Taux sortant'!$I$9:$S$167,COLUMN(),0),"")</f>
        <v>31.17</v>
      </c>
      <c r="D2064" s="2">
        <f>IFERROR(VLOOKUP(Tableau2[[#This Row],[PR]],'Taux sortant'!$I$9:$S$167,COLUMN(),0),"")</f>
        <v>27.9</v>
      </c>
      <c r="E2064" s="2">
        <f>IFERROR(VLOOKUP(Tableau2[[#This Row],[PR]],'Taux sortant'!$I$9:$S$167,COLUMN(),0),"")</f>
        <v>24.1</v>
      </c>
      <c r="F2064" s="2">
        <f>IFERROR(VLOOKUP(Tableau2[[#This Row],[PR]],'Taux sortant'!$I$9:$S$167,COLUMN(),0),"")</f>
        <v>22.18</v>
      </c>
      <c r="G2064" s="2">
        <f>IFERROR(VLOOKUP(Tableau2[[#This Row],[PR]],'Taux sortant'!$I$9:$S$167,COLUMN(),0),"")</f>
        <v>19.97</v>
      </c>
      <c r="H2064" s="2">
        <f>IFERROR(VLOOKUP(Tableau2[[#This Row],[PR]],'Taux sortant'!$I$9:$S$167,COLUMN(),0),"")</f>
        <v>17.98</v>
      </c>
      <c r="I2064" s="2">
        <f>IFERROR(VLOOKUP(Tableau2[[#This Row],[PR]],'Taux sortant'!$I$9:$S$167,COLUMN(),0),"")</f>
        <v>16.45</v>
      </c>
      <c r="J2064" s="2">
        <f>IFERROR(VLOOKUP(Tableau2[[#This Row],[PR]],'Taux sortant'!$I$9:$S$167,COLUMN(),0),"")</f>
        <v>0</v>
      </c>
      <c r="K2064" s="2">
        <f>IFERROR(VLOOKUP(Tableau2[[#This Row],[PR]],'Taux sortant'!$I$9:$S$167,COLUMN(),0),"")</f>
        <v>0</v>
      </c>
      <c r="L2064" s="2" t="str">
        <f>IFERROR(VLOOKUP(Tableau2[[#This Row],[PR]],'Taux sortant'!$I$9:$S$167,COLUMN(),0),"")</f>
        <v/>
      </c>
    </row>
    <row r="2065" spans="1:12" x14ac:dyDescent="0.3">
      <c r="A2065" s="1" t="s">
        <v>3435</v>
      </c>
      <c r="B2065" s="1" t="s">
        <v>3137</v>
      </c>
      <c r="C2065" s="2">
        <f>IFERROR(VLOOKUP(Tableau2[[#This Row],[PR]],'Taux sortant'!$I$9:$S$167,COLUMN(),0),"")</f>
        <v>14.1</v>
      </c>
      <c r="D2065" s="2">
        <f>IFERROR(VLOOKUP(Tableau2[[#This Row],[PR]],'Taux sortant'!$I$9:$S$167,COLUMN(),0),"")</f>
        <v>11.63</v>
      </c>
      <c r="E2065" s="2">
        <f>IFERROR(VLOOKUP(Tableau2[[#This Row],[PR]],'Taux sortant'!$I$9:$S$167,COLUMN(),0),"")</f>
        <v>8.8000000000000007</v>
      </c>
      <c r="F2065" s="2">
        <f>IFERROR(VLOOKUP(Tableau2[[#This Row],[PR]],'Taux sortant'!$I$9:$S$167,COLUMN(),0),"")</f>
        <v>7.43</v>
      </c>
      <c r="G2065" s="2">
        <f>IFERROR(VLOOKUP(Tableau2[[#This Row],[PR]],'Taux sortant'!$I$9:$S$167,COLUMN(),0),"")</f>
        <v>6.26</v>
      </c>
      <c r="H2065" s="2">
        <f>IFERROR(VLOOKUP(Tableau2[[#This Row],[PR]],'Taux sortant'!$I$9:$S$167,COLUMN(),0),"")</f>
        <v>5.33</v>
      </c>
      <c r="I2065" s="2">
        <f>IFERROR(VLOOKUP(Tableau2[[#This Row],[PR]],'Taux sortant'!$I$9:$S$167,COLUMN(),0),"")</f>
        <v>4.58</v>
      </c>
      <c r="J2065" s="2">
        <f>IFERROR(VLOOKUP(Tableau2[[#This Row],[PR]],'Taux sortant'!$I$9:$S$167,COLUMN(),0),"")</f>
        <v>0</v>
      </c>
      <c r="K2065" s="2">
        <f>IFERROR(VLOOKUP(Tableau2[[#This Row],[PR]],'Taux sortant'!$I$9:$S$167,COLUMN(),0),"")</f>
        <v>0</v>
      </c>
      <c r="L2065" s="2" t="str">
        <f>IFERROR(VLOOKUP(Tableau2[[#This Row],[PR]],'Taux sortant'!$I$9:$S$167,COLUMN(),0),"")</f>
        <v/>
      </c>
    </row>
    <row r="2066" spans="1:12" x14ac:dyDescent="0.3">
      <c r="A2066" s="1" t="s">
        <v>4566</v>
      </c>
      <c r="B2066" s="1" t="s">
        <v>4162</v>
      </c>
      <c r="C2066" s="2" t="str">
        <f>IFERROR(VLOOKUP(Tableau2[[#This Row],[PR]],'Taux sortant'!$I$9:$S$167,COLUMN(),0),"")</f>
        <v/>
      </c>
      <c r="D2066" s="2" t="str">
        <f>IFERROR(VLOOKUP(Tableau2[[#This Row],[PR]],'Taux sortant'!$I$9:$S$167,COLUMN(),0),"")</f>
        <v/>
      </c>
      <c r="E2066" s="2" t="str">
        <f>IFERROR(VLOOKUP(Tableau2[[#This Row],[PR]],'Taux sortant'!$I$9:$S$167,COLUMN(),0),"")</f>
        <v/>
      </c>
      <c r="F2066" s="2" t="str">
        <f>IFERROR(VLOOKUP(Tableau2[[#This Row],[PR]],'Taux sortant'!$I$9:$S$167,COLUMN(),0),"")</f>
        <v/>
      </c>
      <c r="G2066" s="2" t="str">
        <f>IFERROR(VLOOKUP(Tableau2[[#This Row],[PR]],'Taux sortant'!$I$9:$S$167,COLUMN(),0),"")</f>
        <v/>
      </c>
      <c r="H2066" s="2" t="str">
        <f>IFERROR(VLOOKUP(Tableau2[[#This Row],[PR]],'Taux sortant'!$I$9:$S$167,COLUMN(),0),"")</f>
        <v/>
      </c>
      <c r="I2066" s="2" t="str">
        <f>IFERROR(VLOOKUP(Tableau2[[#This Row],[PR]],'Taux sortant'!$I$9:$S$167,COLUMN(),0),"")</f>
        <v/>
      </c>
      <c r="J2066" s="2" t="str">
        <f>IFERROR(VLOOKUP(Tableau2[[#This Row],[PR]],'Taux sortant'!$I$9:$S$167,COLUMN(),0),"")</f>
        <v/>
      </c>
      <c r="K2066" s="2" t="str">
        <f>IFERROR(VLOOKUP(Tableau2[[#This Row],[PR]],'Taux sortant'!$I$9:$S$167,COLUMN(),0),"")</f>
        <v/>
      </c>
      <c r="L2066" s="2" t="str">
        <f>IFERROR(VLOOKUP(Tableau2[[#This Row],[PR]],'Taux sortant'!$I$9:$S$167,COLUMN(),0),"")</f>
        <v/>
      </c>
    </row>
    <row r="2067" spans="1:12" x14ac:dyDescent="0.3">
      <c r="A2067" s="1" t="s">
        <v>4566</v>
      </c>
      <c r="B2067" s="1" t="s">
        <v>5842</v>
      </c>
      <c r="C2067" s="2">
        <f>IFERROR(VLOOKUP(Tableau2[[#This Row],[PR]],'Taux sortant'!$I$9:$S$167,COLUMN(),0),"")</f>
        <v>34.979999999999997</v>
      </c>
      <c r="D2067" s="2">
        <f>IFERROR(VLOOKUP(Tableau2[[#This Row],[PR]],'Taux sortant'!$I$9:$S$167,COLUMN(),0),"")</f>
        <v>31.16</v>
      </c>
      <c r="E2067" s="2">
        <f>IFERROR(VLOOKUP(Tableau2[[#This Row],[PR]],'Taux sortant'!$I$9:$S$167,COLUMN(),0),"")</f>
        <v>26.49</v>
      </c>
      <c r="F2067" s="2">
        <f>IFERROR(VLOOKUP(Tableau2[[#This Row],[PR]],'Taux sortant'!$I$9:$S$167,COLUMN(),0),"")</f>
        <v>24.22</v>
      </c>
      <c r="G2067" s="2">
        <f>IFERROR(VLOOKUP(Tableau2[[#This Row],[PR]],'Taux sortant'!$I$9:$S$167,COLUMN(),0),"")</f>
        <v>21.78</v>
      </c>
      <c r="H2067" s="2">
        <f>IFERROR(VLOOKUP(Tableau2[[#This Row],[PR]],'Taux sortant'!$I$9:$S$167,COLUMN(),0),"")</f>
        <v>19.420000000000002</v>
      </c>
      <c r="I2067" s="2">
        <f>IFERROR(VLOOKUP(Tableau2[[#This Row],[PR]],'Taux sortant'!$I$9:$S$167,COLUMN(),0),"")</f>
        <v>17.87</v>
      </c>
      <c r="J2067" s="2">
        <f>IFERROR(VLOOKUP(Tableau2[[#This Row],[PR]],'Taux sortant'!$I$9:$S$167,COLUMN(),0),"")</f>
        <v>0</v>
      </c>
      <c r="K2067" s="2">
        <f>IFERROR(VLOOKUP(Tableau2[[#This Row],[PR]],'Taux sortant'!$I$9:$S$167,COLUMN(),0),"")</f>
        <v>0</v>
      </c>
      <c r="L2067" s="2" t="str">
        <f>IFERROR(VLOOKUP(Tableau2[[#This Row],[PR]],'Taux sortant'!$I$9:$S$167,COLUMN(),0),"")</f>
        <v/>
      </c>
    </row>
    <row r="2068" spans="1:12" x14ac:dyDescent="0.3">
      <c r="A2068" s="1" t="s">
        <v>4569</v>
      </c>
      <c r="B2068" s="1" t="s">
        <v>4143</v>
      </c>
      <c r="C2068" s="2" t="str">
        <f>IFERROR(VLOOKUP(Tableau2[[#This Row],[PR]],'Taux sortant'!$I$9:$S$167,COLUMN(),0),"")</f>
        <v/>
      </c>
      <c r="D2068" s="2" t="str">
        <f>IFERROR(VLOOKUP(Tableau2[[#This Row],[PR]],'Taux sortant'!$I$9:$S$167,COLUMN(),0),"")</f>
        <v/>
      </c>
      <c r="E2068" s="2" t="str">
        <f>IFERROR(VLOOKUP(Tableau2[[#This Row],[PR]],'Taux sortant'!$I$9:$S$167,COLUMN(),0),"")</f>
        <v/>
      </c>
      <c r="F2068" s="2" t="str">
        <f>IFERROR(VLOOKUP(Tableau2[[#This Row],[PR]],'Taux sortant'!$I$9:$S$167,COLUMN(),0),"")</f>
        <v/>
      </c>
      <c r="G2068" s="2" t="str">
        <f>IFERROR(VLOOKUP(Tableau2[[#This Row],[PR]],'Taux sortant'!$I$9:$S$167,COLUMN(),0),"")</f>
        <v/>
      </c>
      <c r="H2068" s="2" t="str">
        <f>IFERROR(VLOOKUP(Tableau2[[#This Row],[PR]],'Taux sortant'!$I$9:$S$167,COLUMN(),0),"")</f>
        <v/>
      </c>
      <c r="I2068" s="2" t="str">
        <f>IFERROR(VLOOKUP(Tableau2[[#This Row],[PR]],'Taux sortant'!$I$9:$S$167,COLUMN(),0),"")</f>
        <v/>
      </c>
      <c r="J2068" s="2" t="str">
        <f>IFERROR(VLOOKUP(Tableau2[[#This Row],[PR]],'Taux sortant'!$I$9:$S$167,COLUMN(),0),"")</f>
        <v/>
      </c>
      <c r="K2068" s="2" t="str">
        <f>IFERROR(VLOOKUP(Tableau2[[#This Row],[PR]],'Taux sortant'!$I$9:$S$167,COLUMN(),0),"")</f>
        <v/>
      </c>
      <c r="L2068" s="2" t="str">
        <f>IFERROR(VLOOKUP(Tableau2[[#This Row],[PR]],'Taux sortant'!$I$9:$S$167,COLUMN(),0),"")</f>
        <v/>
      </c>
    </row>
    <row r="2069" spans="1:12" x14ac:dyDescent="0.3">
      <c r="A2069" s="1" t="s">
        <v>5873</v>
      </c>
      <c r="B2069" s="1" t="s">
        <v>2203</v>
      </c>
      <c r="C2069" s="2">
        <f>IFERROR(VLOOKUP(Tableau2[[#This Row],[PR]],'Taux sortant'!$I$9:$S$167,COLUMN(),0),"")</f>
        <v>27.96</v>
      </c>
      <c r="D2069" s="2">
        <f>IFERROR(VLOOKUP(Tableau2[[#This Row],[PR]],'Taux sortant'!$I$9:$S$167,COLUMN(),0),"")</f>
        <v>24.55</v>
      </c>
      <c r="E2069" s="2">
        <f>IFERROR(VLOOKUP(Tableau2[[#This Row],[PR]],'Taux sortant'!$I$9:$S$167,COLUMN(),0),"")</f>
        <v>20.54</v>
      </c>
      <c r="F2069" s="2">
        <f>IFERROR(VLOOKUP(Tableau2[[#This Row],[PR]],'Taux sortant'!$I$9:$S$167,COLUMN(),0),"")</f>
        <v>18.54</v>
      </c>
      <c r="G2069" s="2">
        <f>IFERROR(VLOOKUP(Tableau2[[#This Row],[PR]],'Taux sortant'!$I$9:$S$167,COLUMN(),0),"")</f>
        <v>16.350000000000001</v>
      </c>
      <c r="H2069" s="2">
        <f>IFERROR(VLOOKUP(Tableau2[[#This Row],[PR]],'Taux sortant'!$I$9:$S$167,COLUMN(),0),"")</f>
        <v>14.17</v>
      </c>
      <c r="I2069" s="2">
        <f>IFERROR(VLOOKUP(Tableau2[[#This Row],[PR]],'Taux sortant'!$I$9:$S$167,COLUMN(),0),"")</f>
        <v>12.23</v>
      </c>
      <c r="J2069" s="2">
        <f>IFERROR(VLOOKUP(Tableau2[[#This Row],[PR]],'Taux sortant'!$I$9:$S$167,COLUMN(),0),"")</f>
        <v>0</v>
      </c>
      <c r="K2069" s="2">
        <f>IFERROR(VLOOKUP(Tableau2[[#This Row],[PR]],'Taux sortant'!$I$9:$S$167,COLUMN(),0),"")</f>
        <v>0</v>
      </c>
      <c r="L2069" s="2" t="str">
        <f>IFERROR(VLOOKUP(Tableau2[[#This Row],[PR]],'Taux sortant'!$I$9:$S$167,COLUMN(),0),"")</f>
        <v/>
      </c>
    </row>
    <row r="2070" spans="1:12" x14ac:dyDescent="0.3">
      <c r="A2070" s="1" t="s">
        <v>4572</v>
      </c>
      <c r="B2070" s="1" t="s">
        <v>4174</v>
      </c>
      <c r="C2070" s="2">
        <f>IFERROR(VLOOKUP(Tableau2[[#This Row],[PR]],'Taux sortant'!$I$9:$S$167,COLUMN(),0),"")</f>
        <v>18.22</v>
      </c>
      <c r="D2070" s="2">
        <f>IFERROR(VLOOKUP(Tableau2[[#This Row],[PR]],'Taux sortant'!$I$9:$S$167,COLUMN(),0),"")</f>
        <v>15.54</v>
      </c>
      <c r="E2070" s="2">
        <f>IFERROR(VLOOKUP(Tableau2[[#This Row],[PR]],'Taux sortant'!$I$9:$S$167,COLUMN(),0),"")</f>
        <v>12.42</v>
      </c>
      <c r="F2070" s="2">
        <f>IFERROR(VLOOKUP(Tableau2[[#This Row],[PR]],'Taux sortant'!$I$9:$S$167,COLUMN(),0),"")</f>
        <v>10.85</v>
      </c>
      <c r="G2070" s="2">
        <f>IFERROR(VLOOKUP(Tableau2[[#This Row],[PR]],'Taux sortant'!$I$9:$S$167,COLUMN(),0),"")</f>
        <v>9.4499999999999993</v>
      </c>
      <c r="H2070" s="2">
        <f>IFERROR(VLOOKUP(Tableau2[[#This Row],[PR]],'Taux sortant'!$I$9:$S$167,COLUMN(),0),"")</f>
        <v>8.27</v>
      </c>
      <c r="I2070" s="2">
        <f>IFERROR(VLOOKUP(Tableau2[[#This Row],[PR]],'Taux sortant'!$I$9:$S$167,COLUMN(),0),"")</f>
        <v>7.27</v>
      </c>
      <c r="J2070" s="2">
        <f>IFERROR(VLOOKUP(Tableau2[[#This Row],[PR]],'Taux sortant'!$I$9:$S$167,COLUMN(),0),"")</f>
        <v>0</v>
      </c>
      <c r="K2070" s="2">
        <f>IFERROR(VLOOKUP(Tableau2[[#This Row],[PR]],'Taux sortant'!$I$9:$S$167,COLUMN(),0),"")</f>
        <v>0</v>
      </c>
      <c r="L2070" s="2" t="str">
        <f>IFERROR(VLOOKUP(Tableau2[[#This Row],[PR]],'Taux sortant'!$I$9:$S$167,COLUMN(),0),"")</f>
        <v/>
      </c>
    </row>
    <row r="2071" spans="1:12" x14ac:dyDescent="0.3">
      <c r="A2071" s="1" t="s">
        <v>4575</v>
      </c>
      <c r="B2071" s="1" t="s">
        <v>4162</v>
      </c>
      <c r="C2071" s="2" t="str">
        <f>IFERROR(VLOOKUP(Tableau2[[#This Row],[PR]],'Taux sortant'!$I$9:$S$167,COLUMN(),0),"")</f>
        <v/>
      </c>
      <c r="D2071" s="2" t="str">
        <f>IFERROR(VLOOKUP(Tableau2[[#This Row],[PR]],'Taux sortant'!$I$9:$S$167,COLUMN(),0),"")</f>
        <v/>
      </c>
      <c r="E2071" s="2" t="str">
        <f>IFERROR(VLOOKUP(Tableau2[[#This Row],[PR]],'Taux sortant'!$I$9:$S$167,COLUMN(),0),"")</f>
        <v/>
      </c>
      <c r="F2071" s="2" t="str">
        <f>IFERROR(VLOOKUP(Tableau2[[#This Row],[PR]],'Taux sortant'!$I$9:$S$167,COLUMN(),0),"")</f>
        <v/>
      </c>
      <c r="G2071" s="2" t="str">
        <f>IFERROR(VLOOKUP(Tableau2[[#This Row],[PR]],'Taux sortant'!$I$9:$S$167,COLUMN(),0),"")</f>
        <v/>
      </c>
      <c r="H2071" s="2" t="str">
        <f>IFERROR(VLOOKUP(Tableau2[[#This Row],[PR]],'Taux sortant'!$I$9:$S$167,COLUMN(),0),"")</f>
        <v/>
      </c>
      <c r="I2071" s="2" t="str">
        <f>IFERROR(VLOOKUP(Tableau2[[#This Row],[PR]],'Taux sortant'!$I$9:$S$167,COLUMN(),0),"")</f>
        <v/>
      </c>
      <c r="J2071" s="2" t="str">
        <f>IFERROR(VLOOKUP(Tableau2[[#This Row],[PR]],'Taux sortant'!$I$9:$S$167,COLUMN(),0),"")</f>
        <v/>
      </c>
      <c r="K2071" s="2" t="str">
        <f>IFERROR(VLOOKUP(Tableau2[[#This Row],[PR]],'Taux sortant'!$I$9:$S$167,COLUMN(),0),"")</f>
        <v/>
      </c>
      <c r="L2071" s="2" t="str">
        <f>IFERROR(VLOOKUP(Tableau2[[#This Row],[PR]],'Taux sortant'!$I$9:$S$167,COLUMN(),0),"")</f>
        <v/>
      </c>
    </row>
    <row r="2072" spans="1:12" x14ac:dyDescent="0.3">
      <c r="A2072" s="1" t="s">
        <v>5877</v>
      </c>
      <c r="B2072" s="1" t="s">
        <v>5825</v>
      </c>
      <c r="C2072" s="2">
        <f>IFERROR(VLOOKUP(Tableau2[[#This Row],[PR]],'Taux sortant'!$I$9:$S$167,COLUMN(),0),"")</f>
        <v>26.39</v>
      </c>
      <c r="D2072" s="2">
        <f>IFERROR(VLOOKUP(Tableau2[[#This Row],[PR]],'Taux sortant'!$I$9:$S$167,COLUMN(),0),"")</f>
        <v>23</v>
      </c>
      <c r="E2072" s="2">
        <f>IFERROR(VLOOKUP(Tableau2[[#This Row],[PR]],'Taux sortant'!$I$9:$S$167,COLUMN(),0),"")</f>
        <v>19.079999999999998</v>
      </c>
      <c r="F2072" s="2">
        <f>IFERROR(VLOOKUP(Tableau2[[#This Row],[PR]],'Taux sortant'!$I$9:$S$167,COLUMN(),0),"")</f>
        <v>17.13</v>
      </c>
      <c r="G2072" s="2">
        <f>IFERROR(VLOOKUP(Tableau2[[#This Row],[PR]],'Taux sortant'!$I$9:$S$167,COLUMN(),0),"")</f>
        <v>14.96</v>
      </c>
      <c r="H2072" s="2">
        <f>IFERROR(VLOOKUP(Tableau2[[#This Row],[PR]],'Taux sortant'!$I$9:$S$167,COLUMN(),0),"")</f>
        <v>12.83</v>
      </c>
      <c r="I2072" s="2">
        <f>IFERROR(VLOOKUP(Tableau2[[#This Row],[PR]],'Taux sortant'!$I$9:$S$167,COLUMN(),0),"")</f>
        <v>10.93</v>
      </c>
      <c r="J2072" s="2">
        <f>IFERROR(VLOOKUP(Tableau2[[#This Row],[PR]],'Taux sortant'!$I$9:$S$167,COLUMN(),0),"")</f>
        <v>0</v>
      </c>
      <c r="K2072" s="2">
        <f>IFERROR(VLOOKUP(Tableau2[[#This Row],[PR]],'Taux sortant'!$I$9:$S$167,COLUMN(),0),"")</f>
        <v>0</v>
      </c>
      <c r="L2072" s="2" t="str">
        <f>IFERROR(VLOOKUP(Tableau2[[#This Row],[PR]],'Taux sortant'!$I$9:$S$167,COLUMN(),0),"")</f>
        <v/>
      </c>
    </row>
    <row r="2073" spans="1:12" x14ac:dyDescent="0.3">
      <c r="A2073" s="1" t="s">
        <v>489</v>
      </c>
      <c r="B2073" s="1" t="s">
        <v>8</v>
      </c>
      <c r="C2073" s="2">
        <f>IFERROR(VLOOKUP(Tableau2[[#This Row],[PR]],'Taux sortant'!$I$9:$S$167,COLUMN(),0),"")</f>
        <v>30.77</v>
      </c>
      <c r="D2073" s="2">
        <f>IFERROR(VLOOKUP(Tableau2[[#This Row],[PR]],'Taux sortant'!$I$9:$S$167,COLUMN(),0),"")</f>
        <v>22.76</v>
      </c>
      <c r="E2073" s="2">
        <f>IFERROR(VLOOKUP(Tableau2[[#This Row],[PR]],'Taux sortant'!$I$9:$S$167,COLUMN(),0),"")</f>
        <v>16.43</v>
      </c>
      <c r="F2073" s="2">
        <f>IFERROR(VLOOKUP(Tableau2[[#This Row],[PR]],'Taux sortant'!$I$9:$S$167,COLUMN(),0),"")</f>
        <v>12.46</v>
      </c>
      <c r="G2073" s="2">
        <f>IFERROR(VLOOKUP(Tableau2[[#This Row],[PR]],'Taux sortant'!$I$9:$S$167,COLUMN(),0),"")</f>
        <v>7.96</v>
      </c>
      <c r="H2073" s="2">
        <f>IFERROR(VLOOKUP(Tableau2[[#This Row],[PR]],'Taux sortant'!$I$9:$S$167,COLUMN(),0),"")</f>
        <v>5.83</v>
      </c>
      <c r="I2073" s="2">
        <f>IFERROR(VLOOKUP(Tableau2[[#This Row],[PR]],'Taux sortant'!$I$9:$S$167,COLUMN(),0),"")</f>
        <v>4.59</v>
      </c>
      <c r="J2073" s="2">
        <f>IFERROR(VLOOKUP(Tableau2[[#This Row],[PR]],'Taux sortant'!$I$9:$S$167,COLUMN(),0),"")</f>
        <v>0</v>
      </c>
      <c r="K2073" s="2">
        <f>IFERROR(VLOOKUP(Tableau2[[#This Row],[PR]],'Taux sortant'!$I$9:$S$167,COLUMN(),0),"")</f>
        <v>0</v>
      </c>
      <c r="L2073" s="2" t="str">
        <f>IFERROR(VLOOKUP(Tableau2[[#This Row],[PR]],'Taux sortant'!$I$9:$S$167,COLUMN(),0),"")</f>
        <v/>
      </c>
    </row>
    <row r="2074" spans="1:12" x14ac:dyDescent="0.3">
      <c r="A2074" s="1" t="s">
        <v>5551</v>
      </c>
      <c r="B2074" s="1" t="s">
        <v>5362</v>
      </c>
      <c r="C2074" s="2" t="str">
        <f>IFERROR(VLOOKUP(Tableau2[[#This Row],[PR]],'Taux sortant'!$I$9:$S$167,COLUMN(),0),"")</f>
        <v/>
      </c>
      <c r="D2074" s="2" t="str">
        <f>IFERROR(VLOOKUP(Tableau2[[#This Row],[PR]],'Taux sortant'!$I$9:$S$167,COLUMN(),0),"")</f>
        <v/>
      </c>
      <c r="E2074" s="2" t="str">
        <f>IFERROR(VLOOKUP(Tableau2[[#This Row],[PR]],'Taux sortant'!$I$9:$S$167,COLUMN(),0),"")</f>
        <v/>
      </c>
      <c r="F2074" s="2" t="str">
        <f>IFERROR(VLOOKUP(Tableau2[[#This Row],[PR]],'Taux sortant'!$I$9:$S$167,COLUMN(),0),"")</f>
        <v/>
      </c>
      <c r="G2074" s="2" t="str">
        <f>IFERROR(VLOOKUP(Tableau2[[#This Row],[PR]],'Taux sortant'!$I$9:$S$167,COLUMN(),0),"")</f>
        <v/>
      </c>
      <c r="H2074" s="2" t="str">
        <f>IFERROR(VLOOKUP(Tableau2[[#This Row],[PR]],'Taux sortant'!$I$9:$S$167,COLUMN(),0),"")</f>
        <v/>
      </c>
      <c r="I2074" s="2" t="str">
        <f>IFERROR(VLOOKUP(Tableau2[[#This Row],[PR]],'Taux sortant'!$I$9:$S$167,COLUMN(),0),"")</f>
        <v/>
      </c>
      <c r="J2074" s="2" t="str">
        <f>IFERROR(VLOOKUP(Tableau2[[#This Row],[PR]],'Taux sortant'!$I$9:$S$167,COLUMN(),0),"")</f>
        <v/>
      </c>
      <c r="K2074" s="2" t="str">
        <f>IFERROR(VLOOKUP(Tableau2[[#This Row],[PR]],'Taux sortant'!$I$9:$S$167,COLUMN(),0),"")</f>
        <v/>
      </c>
      <c r="L2074" s="2" t="str">
        <f>IFERROR(VLOOKUP(Tableau2[[#This Row],[PR]],'Taux sortant'!$I$9:$S$167,COLUMN(),0),"")</f>
        <v/>
      </c>
    </row>
    <row r="2075" spans="1:12" x14ac:dyDescent="0.3">
      <c r="A2075" s="1" t="s">
        <v>5880</v>
      </c>
      <c r="B2075" s="1" t="s">
        <v>5835</v>
      </c>
      <c r="C2075" s="2" t="str">
        <f>IFERROR(VLOOKUP(Tableau2[[#This Row],[PR]],'Taux sortant'!$I$9:$S$167,COLUMN(),0),"")</f>
        <v/>
      </c>
      <c r="D2075" s="2" t="str">
        <f>IFERROR(VLOOKUP(Tableau2[[#This Row],[PR]],'Taux sortant'!$I$9:$S$167,COLUMN(),0),"")</f>
        <v/>
      </c>
      <c r="E2075" s="2" t="str">
        <f>IFERROR(VLOOKUP(Tableau2[[#This Row],[PR]],'Taux sortant'!$I$9:$S$167,COLUMN(),0),"")</f>
        <v/>
      </c>
      <c r="F2075" s="2" t="str">
        <f>IFERROR(VLOOKUP(Tableau2[[#This Row],[PR]],'Taux sortant'!$I$9:$S$167,COLUMN(),0),"")</f>
        <v/>
      </c>
      <c r="G2075" s="2" t="str">
        <f>IFERROR(VLOOKUP(Tableau2[[#This Row],[PR]],'Taux sortant'!$I$9:$S$167,COLUMN(),0),"")</f>
        <v/>
      </c>
      <c r="H2075" s="2" t="str">
        <f>IFERROR(VLOOKUP(Tableau2[[#This Row],[PR]],'Taux sortant'!$I$9:$S$167,COLUMN(),0),"")</f>
        <v/>
      </c>
      <c r="I2075" s="2" t="str">
        <f>IFERROR(VLOOKUP(Tableau2[[#This Row],[PR]],'Taux sortant'!$I$9:$S$167,COLUMN(),0),"")</f>
        <v/>
      </c>
      <c r="J2075" s="2" t="str">
        <f>IFERROR(VLOOKUP(Tableau2[[#This Row],[PR]],'Taux sortant'!$I$9:$S$167,COLUMN(),0),"")</f>
        <v/>
      </c>
      <c r="K2075" s="2" t="str">
        <f>IFERROR(VLOOKUP(Tableau2[[#This Row],[PR]],'Taux sortant'!$I$9:$S$167,COLUMN(),0),"")</f>
        <v/>
      </c>
      <c r="L2075" s="2" t="str">
        <f>IFERROR(VLOOKUP(Tableau2[[#This Row],[PR]],'Taux sortant'!$I$9:$S$167,COLUMN(),0),"")</f>
        <v/>
      </c>
    </row>
    <row r="2076" spans="1:12" x14ac:dyDescent="0.3">
      <c r="A2076" s="1" t="s">
        <v>492</v>
      </c>
      <c r="B2076" s="1" t="s">
        <v>11</v>
      </c>
      <c r="C2076" s="2">
        <f>IFERROR(VLOOKUP(Tableau2[[#This Row],[PR]],'Taux sortant'!$I$9:$S$167,COLUMN(),0),"")</f>
        <v>24.25</v>
      </c>
      <c r="D2076" s="2">
        <f>IFERROR(VLOOKUP(Tableau2[[#This Row],[PR]],'Taux sortant'!$I$9:$S$167,COLUMN(),0),"")</f>
        <v>20.16</v>
      </c>
      <c r="E2076" s="2">
        <f>IFERROR(VLOOKUP(Tableau2[[#This Row],[PR]],'Taux sortant'!$I$9:$S$167,COLUMN(),0),"")</f>
        <v>14.11</v>
      </c>
      <c r="F2076" s="2">
        <f>IFERROR(VLOOKUP(Tableau2[[#This Row],[PR]],'Taux sortant'!$I$9:$S$167,COLUMN(),0),"")</f>
        <v>11.64</v>
      </c>
      <c r="G2076" s="2">
        <f>IFERROR(VLOOKUP(Tableau2[[#This Row],[PR]],'Taux sortant'!$I$9:$S$167,COLUMN(),0),"")</f>
        <v>9.73</v>
      </c>
      <c r="H2076" s="2">
        <f>IFERROR(VLOOKUP(Tableau2[[#This Row],[PR]],'Taux sortant'!$I$9:$S$167,COLUMN(),0),"")</f>
        <v>6.76</v>
      </c>
      <c r="I2076" s="2">
        <f>IFERROR(VLOOKUP(Tableau2[[#This Row],[PR]],'Taux sortant'!$I$9:$S$167,COLUMN(),0),"")</f>
        <v>6.23</v>
      </c>
      <c r="J2076" s="2">
        <f>IFERROR(VLOOKUP(Tableau2[[#This Row],[PR]],'Taux sortant'!$I$9:$S$167,COLUMN(),0),"")</f>
        <v>0</v>
      </c>
      <c r="K2076" s="2">
        <f>IFERROR(VLOOKUP(Tableau2[[#This Row],[PR]],'Taux sortant'!$I$9:$S$167,COLUMN(),0),"")</f>
        <v>0</v>
      </c>
      <c r="L2076" s="2" t="str">
        <f>IFERROR(VLOOKUP(Tableau2[[#This Row],[PR]],'Taux sortant'!$I$9:$S$167,COLUMN(),0),"")</f>
        <v/>
      </c>
    </row>
    <row r="2077" spans="1:12" x14ac:dyDescent="0.3">
      <c r="A2077" s="1" t="s">
        <v>4578</v>
      </c>
      <c r="B2077" s="1" t="s">
        <v>4132</v>
      </c>
      <c r="C2077" s="2">
        <f>IFERROR(VLOOKUP(Tableau2[[#This Row],[PR]],'Taux sortant'!$I$9:$S$167,COLUMN(),0),"")</f>
        <v>20.079999999999998</v>
      </c>
      <c r="D2077" s="2">
        <f>IFERROR(VLOOKUP(Tableau2[[#This Row],[PR]],'Taux sortant'!$I$9:$S$167,COLUMN(),0),"")</f>
        <v>17.18</v>
      </c>
      <c r="E2077" s="2">
        <f>IFERROR(VLOOKUP(Tableau2[[#This Row],[PR]],'Taux sortant'!$I$9:$S$167,COLUMN(),0),"")</f>
        <v>13.8</v>
      </c>
      <c r="F2077" s="2">
        <f>IFERROR(VLOOKUP(Tableau2[[#This Row],[PR]],'Taux sortant'!$I$9:$S$167,COLUMN(),0),"")</f>
        <v>12.12</v>
      </c>
      <c r="G2077" s="2">
        <f>IFERROR(VLOOKUP(Tableau2[[#This Row],[PR]],'Taux sortant'!$I$9:$S$167,COLUMN(),0),"")</f>
        <v>10.5</v>
      </c>
      <c r="H2077" s="2">
        <f>IFERROR(VLOOKUP(Tableau2[[#This Row],[PR]],'Taux sortant'!$I$9:$S$167,COLUMN(),0),"")</f>
        <v>9.0500000000000007</v>
      </c>
      <c r="I2077" s="2">
        <f>IFERROR(VLOOKUP(Tableau2[[#This Row],[PR]],'Taux sortant'!$I$9:$S$167,COLUMN(),0),"")</f>
        <v>7.85</v>
      </c>
      <c r="J2077" s="2">
        <f>IFERROR(VLOOKUP(Tableau2[[#This Row],[PR]],'Taux sortant'!$I$9:$S$167,COLUMN(),0),"")</f>
        <v>0</v>
      </c>
      <c r="K2077" s="2">
        <f>IFERROR(VLOOKUP(Tableau2[[#This Row],[PR]],'Taux sortant'!$I$9:$S$167,COLUMN(),0),"")</f>
        <v>0</v>
      </c>
      <c r="L2077" s="2" t="str">
        <f>IFERROR(VLOOKUP(Tableau2[[#This Row],[PR]],'Taux sortant'!$I$9:$S$167,COLUMN(),0),"")</f>
        <v/>
      </c>
    </row>
    <row r="2078" spans="1:12" x14ac:dyDescent="0.3">
      <c r="A2078" s="1" t="s">
        <v>1797</v>
      </c>
      <c r="B2078" s="1" t="s">
        <v>1523</v>
      </c>
      <c r="C2078" s="2">
        <f>IFERROR(VLOOKUP(Tableau2[[#This Row],[PR]],'Taux sortant'!$I$9:$S$167,COLUMN(),0),"")</f>
        <v>20.91</v>
      </c>
      <c r="D2078" s="2">
        <f>IFERROR(VLOOKUP(Tableau2[[#This Row],[PR]],'Taux sortant'!$I$9:$S$167,COLUMN(),0),"")</f>
        <v>16.62</v>
      </c>
      <c r="E2078" s="2">
        <f>IFERROR(VLOOKUP(Tableau2[[#This Row],[PR]],'Taux sortant'!$I$9:$S$167,COLUMN(),0),"")</f>
        <v>12.11</v>
      </c>
      <c r="F2078" s="2">
        <f>IFERROR(VLOOKUP(Tableau2[[#This Row],[PR]],'Taux sortant'!$I$9:$S$167,COLUMN(),0),"")</f>
        <v>9.7100000000000009</v>
      </c>
      <c r="G2078" s="2">
        <f>IFERROR(VLOOKUP(Tableau2[[#This Row],[PR]],'Taux sortant'!$I$9:$S$167,COLUMN(),0),"")</f>
        <v>7</v>
      </c>
      <c r="H2078" s="2">
        <f>IFERROR(VLOOKUP(Tableau2[[#This Row],[PR]],'Taux sortant'!$I$9:$S$167,COLUMN(),0),"")</f>
        <v>4.8099999999999996</v>
      </c>
      <c r="I2078" s="2">
        <f>IFERROR(VLOOKUP(Tableau2[[#This Row],[PR]],'Taux sortant'!$I$9:$S$167,COLUMN(),0),"")</f>
        <v>4.1900000000000004</v>
      </c>
      <c r="J2078" s="2">
        <f>IFERROR(VLOOKUP(Tableau2[[#This Row],[PR]],'Taux sortant'!$I$9:$S$167,COLUMN(),0),"")</f>
        <v>0</v>
      </c>
      <c r="K2078" s="2">
        <f>IFERROR(VLOOKUP(Tableau2[[#This Row],[PR]],'Taux sortant'!$I$9:$S$167,COLUMN(),0),"")</f>
        <v>0</v>
      </c>
      <c r="L2078" s="2" t="str">
        <f>IFERROR(VLOOKUP(Tableau2[[#This Row],[PR]],'Taux sortant'!$I$9:$S$167,COLUMN(),0),"")</f>
        <v/>
      </c>
    </row>
    <row r="2079" spans="1:12" x14ac:dyDescent="0.3">
      <c r="A2079" s="1" t="s">
        <v>5882</v>
      </c>
      <c r="B2079" s="1" t="s">
        <v>5883</v>
      </c>
      <c r="C2079" s="2" t="str">
        <f>IFERROR(VLOOKUP(Tableau2[[#This Row],[PR]],'Taux sortant'!$I$9:$S$167,COLUMN(),0),"")</f>
        <v/>
      </c>
      <c r="D2079" s="2" t="str">
        <f>IFERROR(VLOOKUP(Tableau2[[#This Row],[PR]],'Taux sortant'!$I$9:$S$167,COLUMN(),0),"")</f>
        <v/>
      </c>
      <c r="E2079" s="2" t="str">
        <f>IFERROR(VLOOKUP(Tableau2[[#This Row],[PR]],'Taux sortant'!$I$9:$S$167,COLUMN(),0),"")</f>
        <v/>
      </c>
      <c r="F2079" s="2" t="str">
        <f>IFERROR(VLOOKUP(Tableau2[[#This Row],[PR]],'Taux sortant'!$I$9:$S$167,COLUMN(),0),"")</f>
        <v/>
      </c>
      <c r="G2079" s="2" t="str">
        <f>IFERROR(VLOOKUP(Tableau2[[#This Row],[PR]],'Taux sortant'!$I$9:$S$167,COLUMN(),0),"")</f>
        <v/>
      </c>
      <c r="H2079" s="2" t="str">
        <f>IFERROR(VLOOKUP(Tableau2[[#This Row],[PR]],'Taux sortant'!$I$9:$S$167,COLUMN(),0),"")</f>
        <v/>
      </c>
      <c r="I2079" s="2" t="str">
        <f>IFERROR(VLOOKUP(Tableau2[[#This Row],[PR]],'Taux sortant'!$I$9:$S$167,COLUMN(),0),"")</f>
        <v/>
      </c>
      <c r="J2079" s="2" t="str">
        <f>IFERROR(VLOOKUP(Tableau2[[#This Row],[PR]],'Taux sortant'!$I$9:$S$167,COLUMN(),0),"")</f>
        <v/>
      </c>
      <c r="K2079" s="2" t="str">
        <f>IFERROR(VLOOKUP(Tableau2[[#This Row],[PR]],'Taux sortant'!$I$9:$S$167,COLUMN(),0),"")</f>
        <v/>
      </c>
      <c r="L2079" s="2" t="str">
        <f>IFERROR(VLOOKUP(Tableau2[[#This Row],[PR]],'Taux sortant'!$I$9:$S$167,COLUMN(),0),"")</f>
        <v/>
      </c>
    </row>
    <row r="2080" spans="1:12" x14ac:dyDescent="0.3">
      <c r="A2080" s="1" t="s">
        <v>495</v>
      </c>
      <c r="B2080" s="1" t="s">
        <v>8</v>
      </c>
      <c r="C2080" s="2">
        <f>IFERROR(VLOOKUP(Tableau2[[#This Row],[PR]],'Taux sortant'!$I$9:$S$167,COLUMN(),0),"")</f>
        <v>30.77</v>
      </c>
      <c r="D2080" s="2">
        <f>IFERROR(VLOOKUP(Tableau2[[#This Row],[PR]],'Taux sortant'!$I$9:$S$167,COLUMN(),0),"")</f>
        <v>22.76</v>
      </c>
      <c r="E2080" s="2">
        <f>IFERROR(VLOOKUP(Tableau2[[#This Row],[PR]],'Taux sortant'!$I$9:$S$167,COLUMN(),0),"")</f>
        <v>16.43</v>
      </c>
      <c r="F2080" s="2">
        <f>IFERROR(VLOOKUP(Tableau2[[#This Row],[PR]],'Taux sortant'!$I$9:$S$167,COLUMN(),0),"")</f>
        <v>12.46</v>
      </c>
      <c r="G2080" s="2">
        <f>IFERROR(VLOOKUP(Tableau2[[#This Row],[PR]],'Taux sortant'!$I$9:$S$167,COLUMN(),0),"")</f>
        <v>7.96</v>
      </c>
      <c r="H2080" s="2">
        <f>IFERROR(VLOOKUP(Tableau2[[#This Row],[PR]],'Taux sortant'!$I$9:$S$167,COLUMN(),0),"")</f>
        <v>5.83</v>
      </c>
      <c r="I2080" s="2">
        <f>IFERROR(VLOOKUP(Tableau2[[#This Row],[PR]],'Taux sortant'!$I$9:$S$167,COLUMN(),0),"")</f>
        <v>4.59</v>
      </c>
      <c r="J2080" s="2">
        <f>IFERROR(VLOOKUP(Tableau2[[#This Row],[PR]],'Taux sortant'!$I$9:$S$167,COLUMN(),0),"")</f>
        <v>0</v>
      </c>
      <c r="K2080" s="2">
        <f>IFERROR(VLOOKUP(Tableau2[[#This Row],[PR]],'Taux sortant'!$I$9:$S$167,COLUMN(),0),"")</f>
        <v>0</v>
      </c>
      <c r="L2080" s="2" t="str">
        <f>IFERROR(VLOOKUP(Tableau2[[#This Row],[PR]],'Taux sortant'!$I$9:$S$167,COLUMN(),0),"")</f>
        <v/>
      </c>
    </row>
    <row r="2081" spans="1:12" x14ac:dyDescent="0.3">
      <c r="A2081" s="1" t="s">
        <v>1800</v>
      </c>
      <c r="B2081" s="1" t="s">
        <v>1557</v>
      </c>
      <c r="C2081" s="2">
        <f>IFERROR(VLOOKUP(Tableau2[[#This Row],[PR]],'Taux sortant'!$I$9:$S$167,COLUMN(),0),"")</f>
        <v>18.14</v>
      </c>
      <c r="D2081" s="2">
        <f>IFERROR(VLOOKUP(Tableau2[[#This Row],[PR]],'Taux sortant'!$I$9:$S$167,COLUMN(),0),"")</f>
        <v>14.95</v>
      </c>
      <c r="E2081" s="2">
        <f>IFERROR(VLOOKUP(Tableau2[[#This Row],[PR]],'Taux sortant'!$I$9:$S$167,COLUMN(),0),"")</f>
        <v>11.82</v>
      </c>
      <c r="F2081" s="2">
        <f>IFERROR(VLOOKUP(Tableau2[[#This Row],[PR]],'Taux sortant'!$I$9:$S$167,COLUMN(),0),"")</f>
        <v>8.19</v>
      </c>
      <c r="G2081" s="2">
        <f>IFERROR(VLOOKUP(Tableau2[[#This Row],[PR]],'Taux sortant'!$I$9:$S$167,COLUMN(),0),"")</f>
        <v>5.73</v>
      </c>
      <c r="H2081" s="2">
        <f>IFERROR(VLOOKUP(Tableau2[[#This Row],[PR]],'Taux sortant'!$I$9:$S$167,COLUMN(),0),"")</f>
        <v>4.3</v>
      </c>
      <c r="I2081" s="2">
        <f>IFERROR(VLOOKUP(Tableau2[[#This Row],[PR]],'Taux sortant'!$I$9:$S$167,COLUMN(),0),"")</f>
        <v>3.94</v>
      </c>
      <c r="J2081" s="2">
        <f>IFERROR(VLOOKUP(Tableau2[[#This Row],[PR]],'Taux sortant'!$I$9:$S$167,COLUMN(),0),"")</f>
        <v>0</v>
      </c>
      <c r="K2081" s="2">
        <f>IFERROR(VLOOKUP(Tableau2[[#This Row],[PR]],'Taux sortant'!$I$9:$S$167,COLUMN(),0),"")</f>
        <v>0</v>
      </c>
      <c r="L2081" s="2" t="str">
        <f>IFERROR(VLOOKUP(Tableau2[[#This Row],[PR]],'Taux sortant'!$I$9:$S$167,COLUMN(),0),"")</f>
        <v/>
      </c>
    </row>
    <row r="2082" spans="1:12" x14ac:dyDescent="0.3">
      <c r="A2082" s="1" t="s">
        <v>1802</v>
      </c>
      <c r="B2082" s="1" t="s">
        <v>1557</v>
      </c>
      <c r="C2082" s="2">
        <f>IFERROR(VLOOKUP(Tableau2[[#This Row],[PR]],'Taux sortant'!$I$9:$S$167,COLUMN(),0),"")</f>
        <v>18.14</v>
      </c>
      <c r="D2082" s="2">
        <f>IFERROR(VLOOKUP(Tableau2[[#This Row],[PR]],'Taux sortant'!$I$9:$S$167,COLUMN(),0),"")</f>
        <v>14.95</v>
      </c>
      <c r="E2082" s="2">
        <f>IFERROR(VLOOKUP(Tableau2[[#This Row],[PR]],'Taux sortant'!$I$9:$S$167,COLUMN(),0),"")</f>
        <v>11.82</v>
      </c>
      <c r="F2082" s="2">
        <f>IFERROR(VLOOKUP(Tableau2[[#This Row],[PR]],'Taux sortant'!$I$9:$S$167,COLUMN(),0),"")</f>
        <v>8.19</v>
      </c>
      <c r="G2082" s="2">
        <f>IFERROR(VLOOKUP(Tableau2[[#This Row],[PR]],'Taux sortant'!$I$9:$S$167,COLUMN(),0),"")</f>
        <v>5.73</v>
      </c>
      <c r="H2082" s="2">
        <f>IFERROR(VLOOKUP(Tableau2[[#This Row],[PR]],'Taux sortant'!$I$9:$S$167,COLUMN(),0),"")</f>
        <v>4.3</v>
      </c>
      <c r="I2082" s="2">
        <f>IFERROR(VLOOKUP(Tableau2[[#This Row],[PR]],'Taux sortant'!$I$9:$S$167,COLUMN(),0),"")</f>
        <v>3.94</v>
      </c>
      <c r="J2082" s="2">
        <f>IFERROR(VLOOKUP(Tableau2[[#This Row],[PR]],'Taux sortant'!$I$9:$S$167,COLUMN(),0),"")</f>
        <v>0</v>
      </c>
      <c r="K2082" s="2">
        <f>IFERROR(VLOOKUP(Tableau2[[#This Row],[PR]],'Taux sortant'!$I$9:$S$167,COLUMN(),0),"")</f>
        <v>0</v>
      </c>
      <c r="L2082" s="2" t="str">
        <f>IFERROR(VLOOKUP(Tableau2[[#This Row],[PR]],'Taux sortant'!$I$9:$S$167,COLUMN(),0),"")</f>
        <v/>
      </c>
    </row>
    <row r="2083" spans="1:12" x14ac:dyDescent="0.3">
      <c r="A2083" s="1" t="s">
        <v>498</v>
      </c>
      <c r="B2083" s="1" t="s">
        <v>4155</v>
      </c>
      <c r="C2083" s="2">
        <f>IFERROR(VLOOKUP(Tableau2[[#This Row],[PR]],'Taux sortant'!$I$9:$S$167,COLUMN(),0),"")</f>
        <v>17.46</v>
      </c>
      <c r="D2083" s="2">
        <f>IFERROR(VLOOKUP(Tableau2[[#This Row],[PR]],'Taux sortant'!$I$9:$S$167,COLUMN(),0),"")</f>
        <v>14.82</v>
      </c>
      <c r="E2083" s="2">
        <f>IFERROR(VLOOKUP(Tableau2[[#This Row],[PR]],'Taux sortant'!$I$9:$S$167,COLUMN(),0),"")</f>
        <v>11.74</v>
      </c>
      <c r="F2083" s="2">
        <f>IFERROR(VLOOKUP(Tableau2[[#This Row],[PR]],'Taux sortant'!$I$9:$S$167,COLUMN(),0),"")</f>
        <v>10.210000000000001</v>
      </c>
      <c r="G2083" s="2">
        <f>IFERROR(VLOOKUP(Tableau2[[#This Row],[PR]],'Taux sortant'!$I$9:$S$167,COLUMN(),0),"")</f>
        <v>8.84</v>
      </c>
      <c r="H2083" s="2">
        <f>IFERROR(VLOOKUP(Tableau2[[#This Row],[PR]],'Taux sortant'!$I$9:$S$167,COLUMN(),0),"")</f>
        <v>7.69</v>
      </c>
      <c r="I2083" s="2">
        <f>IFERROR(VLOOKUP(Tableau2[[#This Row],[PR]],'Taux sortant'!$I$9:$S$167,COLUMN(),0),"")</f>
        <v>6.75</v>
      </c>
      <c r="J2083" s="2">
        <f>IFERROR(VLOOKUP(Tableau2[[#This Row],[PR]],'Taux sortant'!$I$9:$S$167,COLUMN(),0),"")</f>
        <v>0</v>
      </c>
      <c r="K2083" s="2">
        <f>IFERROR(VLOOKUP(Tableau2[[#This Row],[PR]],'Taux sortant'!$I$9:$S$167,COLUMN(),0),"")</f>
        <v>0</v>
      </c>
      <c r="L2083" s="2" t="str">
        <f>IFERROR(VLOOKUP(Tableau2[[#This Row],[PR]],'Taux sortant'!$I$9:$S$167,COLUMN(),0),"")</f>
        <v/>
      </c>
    </row>
    <row r="2084" spans="1:12" x14ac:dyDescent="0.3">
      <c r="A2084" s="1" t="s">
        <v>498</v>
      </c>
      <c r="B2084" s="1" t="s">
        <v>21</v>
      </c>
      <c r="C2084" s="2">
        <f>IFERROR(VLOOKUP(Tableau2[[#This Row],[PR]],'Taux sortant'!$I$9:$S$167,COLUMN(),0),"")</f>
        <v>20.25</v>
      </c>
      <c r="D2084" s="2">
        <f>IFERROR(VLOOKUP(Tableau2[[#This Row],[PR]],'Taux sortant'!$I$9:$S$167,COLUMN(),0),"")</f>
        <v>16.2</v>
      </c>
      <c r="E2084" s="2">
        <f>IFERROR(VLOOKUP(Tableau2[[#This Row],[PR]],'Taux sortant'!$I$9:$S$167,COLUMN(),0),"")</f>
        <v>11.68</v>
      </c>
      <c r="F2084" s="2">
        <f>IFERROR(VLOOKUP(Tableau2[[#This Row],[PR]],'Taux sortant'!$I$9:$S$167,COLUMN(),0),"")</f>
        <v>9.25</v>
      </c>
      <c r="G2084" s="2">
        <f>IFERROR(VLOOKUP(Tableau2[[#This Row],[PR]],'Taux sortant'!$I$9:$S$167,COLUMN(),0),"")</f>
        <v>7.08</v>
      </c>
      <c r="H2084" s="2">
        <f>IFERROR(VLOOKUP(Tableau2[[#This Row],[PR]],'Taux sortant'!$I$9:$S$167,COLUMN(),0),"")</f>
        <v>5.36</v>
      </c>
      <c r="I2084" s="2">
        <f>IFERROR(VLOOKUP(Tableau2[[#This Row],[PR]],'Taux sortant'!$I$9:$S$167,COLUMN(),0),"")</f>
        <v>4.8499999999999996</v>
      </c>
      <c r="J2084" s="2">
        <f>IFERROR(VLOOKUP(Tableau2[[#This Row],[PR]],'Taux sortant'!$I$9:$S$167,COLUMN(),0),"")</f>
        <v>0</v>
      </c>
      <c r="K2084" s="2">
        <f>IFERROR(VLOOKUP(Tableau2[[#This Row],[PR]],'Taux sortant'!$I$9:$S$167,COLUMN(),0),"")</f>
        <v>0</v>
      </c>
      <c r="L2084" s="2" t="str">
        <f>IFERROR(VLOOKUP(Tableau2[[#This Row],[PR]],'Taux sortant'!$I$9:$S$167,COLUMN(),0),"")</f>
        <v/>
      </c>
    </row>
    <row r="2085" spans="1:12" x14ac:dyDescent="0.3">
      <c r="A2085" s="1" t="s">
        <v>1805</v>
      </c>
      <c r="B2085" s="1" t="s">
        <v>1678</v>
      </c>
      <c r="C2085" s="2">
        <f>IFERROR(VLOOKUP(Tableau2[[#This Row],[PR]],'Taux sortant'!$I$9:$S$167,COLUMN(),0),"")</f>
        <v>27.81</v>
      </c>
      <c r="D2085" s="2">
        <f>IFERROR(VLOOKUP(Tableau2[[#This Row],[PR]],'Taux sortant'!$I$9:$S$167,COLUMN(),0),"")</f>
        <v>21.87</v>
      </c>
      <c r="E2085" s="2">
        <f>IFERROR(VLOOKUP(Tableau2[[#This Row],[PR]],'Taux sortant'!$I$9:$S$167,COLUMN(),0),"")</f>
        <v>16.12</v>
      </c>
      <c r="F2085" s="2">
        <f>IFERROR(VLOOKUP(Tableau2[[#This Row],[PR]],'Taux sortant'!$I$9:$S$167,COLUMN(),0),"")</f>
        <v>13.18</v>
      </c>
      <c r="G2085" s="2">
        <f>IFERROR(VLOOKUP(Tableau2[[#This Row],[PR]],'Taux sortant'!$I$9:$S$167,COLUMN(),0),"")</f>
        <v>10.5</v>
      </c>
      <c r="H2085" s="2">
        <f>IFERROR(VLOOKUP(Tableau2[[#This Row],[PR]],'Taux sortant'!$I$9:$S$167,COLUMN(),0),"")</f>
        <v>8.56</v>
      </c>
      <c r="I2085" s="2">
        <f>IFERROR(VLOOKUP(Tableau2[[#This Row],[PR]],'Taux sortant'!$I$9:$S$167,COLUMN(),0),"")</f>
        <v>6.89</v>
      </c>
      <c r="J2085" s="2">
        <f>IFERROR(VLOOKUP(Tableau2[[#This Row],[PR]],'Taux sortant'!$I$9:$S$167,COLUMN(),0),"")</f>
        <v>0</v>
      </c>
      <c r="K2085" s="2">
        <f>IFERROR(VLOOKUP(Tableau2[[#This Row],[PR]],'Taux sortant'!$I$9:$S$167,COLUMN(),0),"")</f>
        <v>0</v>
      </c>
      <c r="L2085" s="2" t="str">
        <f>IFERROR(VLOOKUP(Tableau2[[#This Row],[PR]],'Taux sortant'!$I$9:$S$167,COLUMN(),0),"")</f>
        <v/>
      </c>
    </row>
    <row r="2086" spans="1:12" x14ac:dyDescent="0.3">
      <c r="A2086" s="1" t="s">
        <v>501</v>
      </c>
      <c r="B2086" s="1" t="s">
        <v>247</v>
      </c>
      <c r="C2086" s="2">
        <f>IFERROR(VLOOKUP(Tableau2[[#This Row],[PR]],'Taux sortant'!$I$9:$S$167,COLUMN(),0),"")</f>
        <v>39.42</v>
      </c>
      <c r="D2086" s="2">
        <f>IFERROR(VLOOKUP(Tableau2[[#This Row],[PR]],'Taux sortant'!$I$9:$S$167,COLUMN(),0),"")</f>
        <v>32.03</v>
      </c>
      <c r="E2086" s="2">
        <f>IFERROR(VLOOKUP(Tableau2[[#This Row],[PR]],'Taux sortant'!$I$9:$S$167,COLUMN(),0),"")</f>
        <v>24.86</v>
      </c>
      <c r="F2086" s="2">
        <f>IFERROR(VLOOKUP(Tableau2[[#This Row],[PR]],'Taux sortant'!$I$9:$S$167,COLUMN(),0),"")</f>
        <v>20.84</v>
      </c>
      <c r="G2086" s="2">
        <f>IFERROR(VLOOKUP(Tableau2[[#This Row],[PR]],'Taux sortant'!$I$9:$S$167,COLUMN(),0),"")</f>
        <v>16.22</v>
      </c>
      <c r="H2086" s="2">
        <f>IFERROR(VLOOKUP(Tableau2[[#This Row],[PR]],'Taux sortant'!$I$9:$S$167,COLUMN(),0),"")</f>
        <v>12.79</v>
      </c>
      <c r="I2086" s="2">
        <f>IFERROR(VLOOKUP(Tableau2[[#This Row],[PR]],'Taux sortant'!$I$9:$S$167,COLUMN(),0),"")</f>
        <v>12.02</v>
      </c>
      <c r="J2086" s="2">
        <f>IFERROR(VLOOKUP(Tableau2[[#This Row],[PR]],'Taux sortant'!$I$9:$S$167,COLUMN(),0),"")</f>
        <v>0</v>
      </c>
      <c r="K2086" s="2">
        <f>IFERROR(VLOOKUP(Tableau2[[#This Row],[PR]],'Taux sortant'!$I$9:$S$167,COLUMN(),0),"")</f>
        <v>0</v>
      </c>
      <c r="L2086" s="2" t="str">
        <f>IFERROR(VLOOKUP(Tableau2[[#This Row],[PR]],'Taux sortant'!$I$9:$S$167,COLUMN(),0),"")</f>
        <v/>
      </c>
    </row>
    <row r="2087" spans="1:12" x14ac:dyDescent="0.3">
      <c r="A2087" s="1" t="s">
        <v>4583</v>
      </c>
      <c r="B2087" s="1" t="s">
        <v>4155</v>
      </c>
      <c r="C2087" s="2">
        <f>IFERROR(VLOOKUP(Tableau2[[#This Row],[PR]],'Taux sortant'!$I$9:$S$167,COLUMN(),0),"")</f>
        <v>17.46</v>
      </c>
      <c r="D2087" s="2">
        <f>IFERROR(VLOOKUP(Tableau2[[#This Row],[PR]],'Taux sortant'!$I$9:$S$167,COLUMN(),0),"")</f>
        <v>14.82</v>
      </c>
      <c r="E2087" s="2">
        <f>IFERROR(VLOOKUP(Tableau2[[#This Row],[PR]],'Taux sortant'!$I$9:$S$167,COLUMN(),0),"")</f>
        <v>11.74</v>
      </c>
      <c r="F2087" s="2">
        <f>IFERROR(VLOOKUP(Tableau2[[#This Row],[PR]],'Taux sortant'!$I$9:$S$167,COLUMN(),0),"")</f>
        <v>10.210000000000001</v>
      </c>
      <c r="G2087" s="2">
        <f>IFERROR(VLOOKUP(Tableau2[[#This Row],[PR]],'Taux sortant'!$I$9:$S$167,COLUMN(),0),"")</f>
        <v>8.84</v>
      </c>
      <c r="H2087" s="2">
        <f>IFERROR(VLOOKUP(Tableau2[[#This Row],[PR]],'Taux sortant'!$I$9:$S$167,COLUMN(),0),"")</f>
        <v>7.69</v>
      </c>
      <c r="I2087" s="2">
        <f>IFERROR(VLOOKUP(Tableau2[[#This Row],[PR]],'Taux sortant'!$I$9:$S$167,COLUMN(),0),"")</f>
        <v>6.75</v>
      </c>
      <c r="J2087" s="2">
        <f>IFERROR(VLOOKUP(Tableau2[[#This Row],[PR]],'Taux sortant'!$I$9:$S$167,COLUMN(),0),"")</f>
        <v>0</v>
      </c>
      <c r="K2087" s="2">
        <f>IFERROR(VLOOKUP(Tableau2[[#This Row],[PR]],'Taux sortant'!$I$9:$S$167,COLUMN(),0),"")</f>
        <v>0</v>
      </c>
      <c r="L2087" s="2" t="str">
        <f>IFERROR(VLOOKUP(Tableau2[[#This Row],[PR]],'Taux sortant'!$I$9:$S$167,COLUMN(),0),"")</f>
        <v/>
      </c>
    </row>
    <row r="2088" spans="1:12" x14ac:dyDescent="0.3">
      <c r="A2088" s="1" t="s">
        <v>4586</v>
      </c>
      <c r="B2088" s="1" t="s">
        <v>4155</v>
      </c>
      <c r="C2088" s="2">
        <f>IFERROR(VLOOKUP(Tableau2[[#This Row],[PR]],'Taux sortant'!$I$9:$S$167,COLUMN(),0),"")</f>
        <v>17.46</v>
      </c>
      <c r="D2088" s="2">
        <f>IFERROR(VLOOKUP(Tableau2[[#This Row],[PR]],'Taux sortant'!$I$9:$S$167,COLUMN(),0),"")</f>
        <v>14.82</v>
      </c>
      <c r="E2088" s="2">
        <f>IFERROR(VLOOKUP(Tableau2[[#This Row],[PR]],'Taux sortant'!$I$9:$S$167,COLUMN(),0),"")</f>
        <v>11.74</v>
      </c>
      <c r="F2088" s="2">
        <f>IFERROR(VLOOKUP(Tableau2[[#This Row],[PR]],'Taux sortant'!$I$9:$S$167,COLUMN(),0),"")</f>
        <v>10.210000000000001</v>
      </c>
      <c r="G2088" s="2">
        <f>IFERROR(VLOOKUP(Tableau2[[#This Row],[PR]],'Taux sortant'!$I$9:$S$167,COLUMN(),0),"")</f>
        <v>8.84</v>
      </c>
      <c r="H2088" s="2">
        <f>IFERROR(VLOOKUP(Tableau2[[#This Row],[PR]],'Taux sortant'!$I$9:$S$167,COLUMN(),0),"")</f>
        <v>7.69</v>
      </c>
      <c r="I2088" s="2">
        <f>IFERROR(VLOOKUP(Tableau2[[#This Row],[PR]],'Taux sortant'!$I$9:$S$167,COLUMN(),0),"")</f>
        <v>6.75</v>
      </c>
      <c r="J2088" s="2">
        <f>IFERROR(VLOOKUP(Tableau2[[#This Row],[PR]],'Taux sortant'!$I$9:$S$167,COLUMN(),0),"")</f>
        <v>0</v>
      </c>
      <c r="K2088" s="2">
        <f>IFERROR(VLOOKUP(Tableau2[[#This Row],[PR]],'Taux sortant'!$I$9:$S$167,COLUMN(),0),"")</f>
        <v>0</v>
      </c>
      <c r="L2088" s="2" t="str">
        <f>IFERROR(VLOOKUP(Tableau2[[#This Row],[PR]],'Taux sortant'!$I$9:$S$167,COLUMN(),0),"")</f>
        <v/>
      </c>
    </row>
    <row r="2089" spans="1:12" x14ac:dyDescent="0.3">
      <c r="A2089" s="1" t="s">
        <v>504</v>
      </c>
      <c r="B2089" s="1" t="s">
        <v>4162</v>
      </c>
      <c r="C2089" s="2" t="str">
        <f>IFERROR(VLOOKUP(Tableau2[[#This Row],[PR]],'Taux sortant'!$I$9:$S$167,COLUMN(),0),"")</f>
        <v/>
      </c>
      <c r="D2089" s="2" t="str">
        <f>IFERROR(VLOOKUP(Tableau2[[#This Row],[PR]],'Taux sortant'!$I$9:$S$167,COLUMN(),0),"")</f>
        <v/>
      </c>
      <c r="E2089" s="2" t="str">
        <f>IFERROR(VLOOKUP(Tableau2[[#This Row],[PR]],'Taux sortant'!$I$9:$S$167,COLUMN(),0),"")</f>
        <v/>
      </c>
      <c r="F2089" s="2" t="str">
        <f>IFERROR(VLOOKUP(Tableau2[[#This Row],[PR]],'Taux sortant'!$I$9:$S$167,COLUMN(),0),"")</f>
        <v/>
      </c>
      <c r="G2089" s="2" t="str">
        <f>IFERROR(VLOOKUP(Tableau2[[#This Row],[PR]],'Taux sortant'!$I$9:$S$167,COLUMN(),0),"")</f>
        <v/>
      </c>
      <c r="H2089" s="2" t="str">
        <f>IFERROR(VLOOKUP(Tableau2[[#This Row],[PR]],'Taux sortant'!$I$9:$S$167,COLUMN(),0),"")</f>
        <v/>
      </c>
      <c r="I2089" s="2" t="str">
        <f>IFERROR(VLOOKUP(Tableau2[[#This Row],[PR]],'Taux sortant'!$I$9:$S$167,COLUMN(),0),"")</f>
        <v/>
      </c>
      <c r="J2089" s="2" t="str">
        <f>IFERROR(VLOOKUP(Tableau2[[#This Row],[PR]],'Taux sortant'!$I$9:$S$167,COLUMN(),0),"")</f>
        <v/>
      </c>
      <c r="K2089" s="2" t="str">
        <f>IFERROR(VLOOKUP(Tableau2[[#This Row],[PR]],'Taux sortant'!$I$9:$S$167,COLUMN(),0),"")</f>
        <v/>
      </c>
      <c r="L2089" s="2" t="str">
        <f>IFERROR(VLOOKUP(Tableau2[[#This Row],[PR]],'Taux sortant'!$I$9:$S$167,COLUMN(),0),"")</f>
        <v/>
      </c>
    </row>
    <row r="2090" spans="1:12" x14ac:dyDescent="0.3">
      <c r="A2090" s="1" t="s">
        <v>504</v>
      </c>
      <c r="B2090" s="1" t="s">
        <v>8</v>
      </c>
      <c r="C2090" s="2">
        <f>IFERROR(VLOOKUP(Tableau2[[#This Row],[PR]],'Taux sortant'!$I$9:$S$167,COLUMN(),0),"")</f>
        <v>30.77</v>
      </c>
      <c r="D2090" s="2">
        <f>IFERROR(VLOOKUP(Tableau2[[#This Row],[PR]],'Taux sortant'!$I$9:$S$167,COLUMN(),0),"")</f>
        <v>22.76</v>
      </c>
      <c r="E2090" s="2">
        <f>IFERROR(VLOOKUP(Tableau2[[#This Row],[PR]],'Taux sortant'!$I$9:$S$167,COLUMN(),0),"")</f>
        <v>16.43</v>
      </c>
      <c r="F2090" s="2">
        <f>IFERROR(VLOOKUP(Tableau2[[#This Row],[PR]],'Taux sortant'!$I$9:$S$167,COLUMN(),0),"")</f>
        <v>12.46</v>
      </c>
      <c r="G2090" s="2">
        <f>IFERROR(VLOOKUP(Tableau2[[#This Row],[PR]],'Taux sortant'!$I$9:$S$167,COLUMN(),0),"")</f>
        <v>7.96</v>
      </c>
      <c r="H2090" s="2">
        <f>IFERROR(VLOOKUP(Tableau2[[#This Row],[PR]],'Taux sortant'!$I$9:$S$167,COLUMN(),0),"")</f>
        <v>5.83</v>
      </c>
      <c r="I2090" s="2">
        <f>IFERROR(VLOOKUP(Tableau2[[#This Row],[PR]],'Taux sortant'!$I$9:$S$167,COLUMN(),0),"")</f>
        <v>4.59</v>
      </c>
      <c r="J2090" s="2">
        <f>IFERROR(VLOOKUP(Tableau2[[#This Row],[PR]],'Taux sortant'!$I$9:$S$167,COLUMN(),0),"")</f>
        <v>0</v>
      </c>
      <c r="K2090" s="2">
        <f>IFERROR(VLOOKUP(Tableau2[[#This Row],[PR]],'Taux sortant'!$I$9:$S$167,COLUMN(),0),"")</f>
        <v>0</v>
      </c>
      <c r="L2090" s="2" t="str">
        <f>IFERROR(VLOOKUP(Tableau2[[#This Row],[PR]],'Taux sortant'!$I$9:$S$167,COLUMN(),0),"")</f>
        <v/>
      </c>
    </row>
    <row r="2091" spans="1:12" x14ac:dyDescent="0.3">
      <c r="A2091" s="1" t="s">
        <v>507</v>
      </c>
      <c r="B2091" s="1" t="s">
        <v>247</v>
      </c>
      <c r="C2091" s="2">
        <f>IFERROR(VLOOKUP(Tableau2[[#This Row],[PR]],'Taux sortant'!$I$9:$S$167,COLUMN(),0),"")</f>
        <v>39.42</v>
      </c>
      <c r="D2091" s="2">
        <f>IFERROR(VLOOKUP(Tableau2[[#This Row],[PR]],'Taux sortant'!$I$9:$S$167,COLUMN(),0),"")</f>
        <v>32.03</v>
      </c>
      <c r="E2091" s="2">
        <f>IFERROR(VLOOKUP(Tableau2[[#This Row],[PR]],'Taux sortant'!$I$9:$S$167,COLUMN(),0),"")</f>
        <v>24.86</v>
      </c>
      <c r="F2091" s="2">
        <f>IFERROR(VLOOKUP(Tableau2[[#This Row],[PR]],'Taux sortant'!$I$9:$S$167,COLUMN(),0),"")</f>
        <v>20.84</v>
      </c>
      <c r="G2091" s="2">
        <f>IFERROR(VLOOKUP(Tableau2[[#This Row],[PR]],'Taux sortant'!$I$9:$S$167,COLUMN(),0),"")</f>
        <v>16.22</v>
      </c>
      <c r="H2091" s="2">
        <f>IFERROR(VLOOKUP(Tableau2[[#This Row],[PR]],'Taux sortant'!$I$9:$S$167,COLUMN(),0),"")</f>
        <v>12.79</v>
      </c>
      <c r="I2091" s="2">
        <f>IFERROR(VLOOKUP(Tableau2[[#This Row],[PR]],'Taux sortant'!$I$9:$S$167,COLUMN(),0),"")</f>
        <v>12.02</v>
      </c>
      <c r="J2091" s="2">
        <f>IFERROR(VLOOKUP(Tableau2[[#This Row],[PR]],'Taux sortant'!$I$9:$S$167,COLUMN(),0),"")</f>
        <v>0</v>
      </c>
      <c r="K2091" s="2">
        <f>IFERROR(VLOOKUP(Tableau2[[#This Row],[PR]],'Taux sortant'!$I$9:$S$167,COLUMN(),0),"")</f>
        <v>0</v>
      </c>
      <c r="L2091" s="2" t="str">
        <f>IFERROR(VLOOKUP(Tableau2[[#This Row],[PR]],'Taux sortant'!$I$9:$S$167,COLUMN(),0),"")</f>
        <v/>
      </c>
    </row>
    <row r="2092" spans="1:12" x14ac:dyDescent="0.3">
      <c r="A2092" s="1" t="s">
        <v>5886</v>
      </c>
      <c r="B2092" s="1" t="s">
        <v>5816</v>
      </c>
      <c r="C2092" s="2" t="str">
        <f>IFERROR(VLOOKUP(Tableau2[[#This Row],[PR]],'Taux sortant'!$I$9:$S$167,COLUMN(),0),"")</f>
        <v/>
      </c>
      <c r="D2092" s="2" t="str">
        <f>IFERROR(VLOOKUP(Tableau2[[#This Row],[PR]],'Taux sortant'!$I$9:$S$167,COLUMN(),0),"")</f>
        <v/>
      </c>
      <c r="E2092" s="2" t="str">
        <f>IFERROR(VLOOKUP(Tableau2[[#This Row],[PR]],'Taux sortant'!$I$9:$S$167,COLUMN(),0),"")</f>
        <v/>
      </c>
      <c r="F2092" s="2" t="str">
        <f>IFERROR(VLOOKUP(Tableau2[[#This Row],[PR]],'Taux sortant'!$I$9:$S$167,COLUMN(),0),"")</f>
        <v/>
      </c>
      <c r="G2092" s="2" t="str">
        <f>IFERROR(VLOOKUP(Tableau2[[#This Row],[PR]],'Taux sortant'!$I$9:$S$167,COLUMN(),0),"")</f>
        <v/>
      </c>
      <c r="H2092" s="2" t="str">
        <f>IFERROR(VLOOKUP(Tableau2[[#This Row],[PR]],'Taux sortant'!$I$9:$S$167,COLUMN(),0),"")</f>
        <v/>
      </c>
      <c r="I2092" s="2" t="str">
        <f>IFERROR(VLOOKUP(Tableau2[[#This Row],[PR]],'Taux sortant'!$I$9:$S$167,COLUMN(),0),"")</f>
        <v/>
      </c>
      <c r="J2092" s="2" t="str">
        <f>IFERROR(VLOOKUP(Tableau2[[#This Row],[PR]],'Taux sortant'!$I$9:$S$167,COLUMN(),0),"")</f>
        <v/>
      </c>
      <c r="K2092" s="2" t="str">
        <f>IFERROR(VLOOKUP(Tableau2[[#This Row],[PR]],'Taux sortant'!$I$9:$S$167,COLUMN(),0),"")</f>
        <v/>
      </c>
      <c r="L2092" s="2" t="str">
        <f>IFERROR(VLOOKUP(Tableau2[[#This Row],[PR]],'Taux sortant'!$I$9:$S$167,COLUMN(),0),"")</f>
        <v/>
      </c>
    </row>
    <row r="2093" spans="1:12" x14ac:dyDescent="0.3">
      <c r="A2093" s="1" t="s">
        <v>3211</v>
      </c>
      <c r="B2093" s="1" t="s">
        <v>3211</v>
      </c>
      <c r="C2093" s="2">
        <f>IFERROR(VLOOKUP(Tableau2[[#This Row],[PR]],'Taux sortant'!$I$9:$S$167,COLUMN(),0),"")</f>
        <v>13.98</v>
      </c>
      <c r="D2093" s="2">
        <f>IFERROR(VLOOKUP(Tableau2[[#This Row],[PR]],'Taux sortant'!$I$9:$S$167,COLUMN(),0),"")</f>
        <v>11.58</v>
      </c>
      <c r="E2093" s="2">
        <f>IFERROR(VLOOKUP(Tableau2[[#This Row],[PR]],'Taux sortant'!$I$9:$S$167,COLUMN(),0),"")</f>
        <v>8.7799999999999994</v>
      </c>
      <c r="F2093" s="2">
        <f>IFERROR(VLOOKUP(Tableau2[[#This Row],[PR]],'Taux sortant'!$I$9:$S$167,COLUMN(),0),"")</f>
        <v>7.44</v>
      </c>
      <c r="G2093" s="2">
        <f>IFERROR(VLOOKUP(Tableau2[[#This Row],[PR]],'Taux sortant'!$I$9:$S$167,COLUMN(),0),"")</f>
        <v>6.29</v>
      </c>
      <c r="H2093" s="2">
        <f>IFERROR(VLOOKUP(Tableau2[[#This Row],[PR]],'Taux sortant'!$I$9:$S$167,COLUMN(),0),"")</f>
        <v>5.35</v>
      </c>
      <c r="I2093" s="2">
        <f>IFERROR(VLOOKUP(Tableau2[[#This Row],[PR]],'Taux sortant'!$I$9:$S$167,COLUMN(),0),"")</f>
        <v>4.6100000000000003</v>
      </c>
      <c r="J2093" s="2">
        <f>IFERROR(VLOOKUP(Tableau2[[#This Row],[PR]],'Taux sortant'!$I$9:$S$167,COLUMN(),0),"")</f>
        <v>0</v>
      </c>
      <c r="K2093" s="2">
        <f>IFERROR(VLOOKUP(Tableau2[[#This Row],[PR]],'Taux sortant'!$I$9:$S$167,COLUMN(),0),"")</f>
        <v>0</v>
      </c>
      <c r="L2093" s="2" t="str">
        <f>IFERROR(VLOOKUP(Tableau2[[#This Row],[PR]],'Taux sortant'!$I$9:$S$167,COLUMN(),0),"")</f>
        <v/>
      </c>
    </row>
    <row r="2094" spans="1:12" x14ac:dyDescent="0.3">
      <c r="A2094" s="1" t="s">
        <v>3211</v>
      </c>
      <c r="B2094" s="1" t="s">
        <v>5356</v>
      </c>
      <c r="C2094" s="2">
        <f>IFERROR(VLOOKUP(Tableau2[[#This Row],[PR]],'Taux sortant'!$I$9:$S$167,COLUMN(),0),"")</f>
        <v>14.1</v>
      </c>
      <c r="D2094" s="2">
        <f>IFERROR(VLOOKUP(Tableau2[[#This Row],[PR]],'Taux sortant'!$I$9:$S$167,COLUMN(),0),"")</f>
        <v>12.41</v>
      </c>
      <c r="E2094" s="2">
        <f>IFERROR(VLOOKUP(Tableau2[[#This Row],[PR]],'Taux sortant'!$I$9:$S$167,COLUMN(),0),"")</f>
        <v>9.0299999999999994</v>
      </c>
      <c r="F2094" s="2">
        <f>IFERROR(VLOOKUP(Tableau2[[#This Row],[PR]],'Taux sortant'!$I$9:$S$167,COLUMN(),0),"")</f>
        <v>7.34</v>
      </c>
      <c r="G2094" s="2">
        <f>IFERROR(VLOOKUP(Tableau2[[#This Row],[PR]],'Taux sortant'!$I$9:$S$167,COLUMN(),0),"")</f>
        <v>6.12</v>
      </c>
      <c r="H2094" s="2">
        <f>IFERROR(VLOOKUP(Tableau2[[#This Row],[PR]],'Taux sortant'!$I$9:$S$167,COLUMN(),0),"")</f>
        <v>5.37</v>
      </c>
      <c r="I2094" s="2">
        <f>IFERROR(VLOOKUP(Tableau2[[#This Row],[PR]],'Taux sortant'!$I$9:$S$167,COLUMN(),0),"")</f>
        <v>4.6500000000000004</v>
      </c>
      <c r="J2094" s="2">
        <f>IFERROR(VLOOKUP(Tableau2[[#This Row],[PR]],'Taux sortant'!$I$9:$S$167,COLUMN(),0),"")</f>
        <v>0</v>
      </c>
      <c r="K2094" s="2">
        <f>IFERROR(VLOOKUP(Tableau2[[#This Row],[PR]],'Taux sortant'!$I$9:$S$167,COLUMN(),0),"")</f>
        <v>1585.65</v>
      </c>
      <c r="L2094" s="2" t="str">
        <f>IFERROR(VLOOKUP(Tableau2[[#This Row],[PR]],'Taux sortant'!$I$9:$S$167,COLUMN(),0),"")</f>
        <v/>
      </c>
    </row>
    <row r="2095" spans="1:12" x14ac:dyDescent="0.3">
      <c r="A2095" s="1" t="s">
        <v>3440</v>
      </c>
      <c r="B2095" s="1" t="s">
        <v>3080</v>
      </c>
      <c r="C2095" s="2">
        <f>IFERROR(VLOOKUP(Tableau2[[#This Row],[PR]],'Taux sortant'!$I$9:$S$167,COLUMN(),0),"")</f>
        <v>14.55</v>
      </c>
      <c r="D2095" s="2">
        <f>IFERROR(VLOOKUP(Tableau2[[#This Row],[PR]],'Taux sortant'!$I$9:$S$167,COLUMN(),0),"")</f>
        <v>12.11</v>
      </c>
      <c r="E2095" s="2">
        <f>IFERROR(VLOOKUP(Tableau2[[#This Row],[PR]],'Taux sortant'!$I$9:$S$167,COLUMN(),0),"")</f>
        <v>9.24</v>
      </c>
      <c r="F2095" s="2">
        <f>IFERROR(VLOOKUP(Tableau2[[#This Row],[PR]],'Taux sortant'!$I$9:$S$167,COLUMN(),0),"")</f>
        <v>7.86</v>
      </c>
      <c r="G2095" s="2">
        <f>IFERROR(VLOOKUP(Tableau2[[#This Row],[PR]],'Taux sortant'!$I$9:$S$167,COLUMN(),0),"")</f>
        <v>6.7</v>
      </c>
      <c r="H2095" s="2">
        <f>IFERROR(VLOOKUP(Tableau2[[#This Row],[PR]],'Taux sortant'!$I$9:$S$167,COLUMN(),0),"")</f>
        <v>5.73</v>
      </c>
      <c r="I2095" s="2">
        <f>IFERROR(VLOOKUP(Tableau2[[#This Row],[PR]],'Taux sortant'!$I$9:$S$167,COLUMN(),0),"")</f>
        <v>4.97</v>
      </c>
      <c r="J2095" s="2">
        <f>IFERROR(VLOOKUP(Tableau2[[#This Row],[PR]],'Taux sortant'!$I$9:$S$167,COLUMN(),0),"")</f>
        <v>0</v>
      </c>
      <c r="K2095" s="2">
        <f>IFERROR(VLOOKUP(Tableau2[[#This Row],[PR]],'Taux sortant'!$I$9:$S$167,COLUMN(),0),"")</f>
        <v>0</v>
      </c>
      <c r="L2095" s="2" t="str">
        <f>IFERROR(VLOOKUP(Tableau2[[#This Row],[PR]],'Taux sortant'!$I$9:$S$167,COLUMN(),0),"")</f>
        <v/>
      </c>
    </row>
    <row r="2096" spans="1:12" x14ac:dyDescent="0.3">
      <c r="A2096" s="1" t="s">
        <v>3443</v>
      </c>
      <c r="B2096" s="1" t="s">
        <v>3113</v>
      </c>
      <c r="C2096" s="2">
        <f>IFERROR(VLOOKUP(Tableau2[[#This Row],[PR]],'Taux sortant'!$I$9:$S$167,COLUMN(),0),"")</f>
        <v>14.22</v>
      </c>
      <c r="D2096" s="2">
        <f>IFERROR(VLOOKUP(Tableau2[[#This Row],[PR]],'Taux sortant'!$I$9:$S$167,COLUMN(),0),"")</f>
        <v>11.82</v>
      </c>
      <c r="E2096" s="2">
        <f>IFERROR(VLOOKUP(Tableau2[[#This Row],[PR]],'Taux sortant'!$I$9:$S$167,COLUMN(),0),"")</f>
        <v>9.02</v>
      </c>
      <c r="F2096" s="2">
        <f>IFERROR(VLOOKUP(Tableau2[[#This Row],[PR]],'Taux sortant'!$I$9:$S$167,COLUMN(),0),"")</f>
        <v>7.68</v>
      </c>
      <c r="G2096" s="2">
        <f>IFERROR(VLOOKUP(Tableau2[[#This Row],[PR]],'Taux sortant'!$I$9:$S$167,COLUMN(),0),"")</f>
        <v>6.52</v>
      </c>
      <c r="H2096" s="2">
        <f>IFERROR(VLOOKUP(Tableau2[[#This Row],[PR]],'Taux sortant'!$I$9:$S$167,COLUMN(),0),"")</f>
        <v>5.54</v>
      </c>
      <c r="I2096" s="2">
        <f>IFERROR(VLOOKUP(Tableau2[[#This Row],[PR]],'Taux sortant'!$I$9:$S$167,COLUMN(),0),"")</f>
        <v>4.76</v>
      </c>
      <c r="J2096" s="2">
        <f>IFERROR(VLOOKUP(Tableau2[[#This Row],[PR]],'Taux sortant'!$I$9:$S$167,COLUMN(),0),"")</f>
        <v>0</v>
      </c>
      <c r="K2096" s="2">
        <f>IFERROR(VLOOKUP(Tableau2[[#This Row],[PR]],'Taux sortant'!$I$9:$S$167,COLUMN(),0),"")</f>
        <v>0</v>
      </c>
      <c r="L2096" s="2" t="str">
        <f>IFERROR(VLOOKUP(Tableau2[[#This Row],[PR]],'Taux sortant'!$I$9:$S$167,COLUMN(),0),"")</f>
        <v/>
      </c>
    </row>
    <row r="2097" spans="1:12" x14ac:dyDescent="0.3">
      <c r="A2097" s="1" t="s">
        <v>5556</v>
      </c>
      <c r="B2097" s="1" t="s">
        <v>5362</v>
      </c>
      <c r="C2097" s="2" t="str">
        <f>IFERROR(VLOOKUP(Tableau2[[#This Row],[PR]],'Taux sortant'!$I$9:$S$167,COLUMN(),0),"")</f>
        <v/>
      </c>
      <c r="D2097" s="2" t="str">
        <f>IFERROR(VLOOKUP(Tableau2[[#This Row],[PR]],'Taux sortant'!$I$9:$S$167,COLUMN(),0),"")</f>
        <v/>
      </c>
      <c r="E2097" s="2" t="str">
        <f>IFERROR(VLOOKUP(Tableau2[[#This Row],[PR]],'Taux sortant'!$I$9:$S$167,COLUMN(),0),"")</f>
        <v/>
      </c>
      <c r="F2097" s="2" t="str">
        <f>IFERROR(VLOOKUP(Tableau2[[#This Row],[PR]],'Taux sortant'!$I$9:$S$167,COLUMN(),0),"")</f>
        <v/>
      </c>
      <c r="G2097" s="2" t="str">
        <f>IFERROR(VLOOKUP(Tableau2[[#This Row],[PR]],'Taux sortant'!$I$9:$S$167,COLUMN(),0),"")</f>
        <v/>
      </c>
      <c r="H2097" s="2" t="str">
        <f>IFERROR(VLOOKUP(Tableau2[[#This Row],[PR]],'Taux sortant'!$I$9:$S$167,COLUMN(),0),"")</f>
        <v/>
      </c>
      <c r="I2097" s="2" t="str">
        <f>IFERROR(VLOOKUP(Tableau2[[#This Row],[PR]],'Taux sortant'!$I$9:$S$167,COLUMN(),0),"")</f>
        <v/>
      </c>
      <c r="J2097" s="2" t="str">
        <f>IFERROR(VLOOKUP(Tableau2[[#This Row],[PR]],'Taux sortant'!$I$9:$S$167,COLUMN(),0),"")</f>
        <v/>
      </c>
      <c r="K2097" s="2" t="str">
        <f>IFERROR(VLOOKUP(Tableau2[[#This Row],[PR]],'Taux sortant'!$I$9:$S$167,COLUMN(),0),"")</f>
        <v/>
      </c>
      <c r="L2097" s="2" t="str">
        <f>IFERROR(VLOOKUP(Tableau2[[#This Row],[PR]],'Taux sortant'!$I$9:$S$167,COLUMN(),0),"")</f>
        <v/>
      </c>
    </row>
    <row r="2098" spans="1:12" x14ac:dyDescent="0.3">
      <c r="A2098" s="1" t="s">
        <v>510</v>
      </c>
      <c r="B2098" s="1" t="s">
        <v>61</v>
      </c>
      <c r="C2098" s="2">
        <f>IFERROR(VLOOKUP(Tableau2[[#This Row],[PR]],'Taux sortant'!$I$9:$S$167,COLUMN(),0),"")</f>
        <v>12.63</v>
      </c>
      <c r="D2098" s="2">
        <f>IFERROR(VLOOKUP(Tableau2[[#This Row],[PR]],'Taux sortant'!$I$9:$S$167,COLUMN(),0),"")</f>
        <v>10.14</v>
      </c>
      <c r="E2098" s="2">
        <f>IFERROR(VLOOKUP(Tableau2[[#This Row],[PR]],'Taux sortant'!$I$9:$S$167,COLUMN(),0),"")</f>
        <v>7.31</v>
      </c>
      <c r="F2098" s="2">
        <f>IFERROR(VLOOKUP(Tableau2[[#This Row],[PR]],'Taux sortant'!$I$9:$S$167,COLUMN(),0),"")</f>
        <v>5.96</v>
      </c>
      <c r="G2098" s="2">
        <f>IFERROR(VLOOKUP(Tableau2[[#This Row],[PR]],'Taux sortant'!$I$9:$S$167,COLUMN(),0),"")</f>
        <v>4.9800000000000004</v>
      </c>
      <c r="H2098" s="2">
        <f>IFERROR(VLOOKUP(Tableau2[[#This Row],[PR]],'Taux sortant'!$I$9:$S$167,COLUMN(),0),"")</f>
        <v>4.2</v>
      </c>
      <c r="I2098" s="2">
        <f>IFERROR(VLOOKUP(Tableau2[[#This Row],[PR]],'Taux sortant'!$I$9:$S$167,COLUMN(),0),"")</f>
        <v>3.68</v>
      </c>
      <c r="J2098" s="2">
        <f>IFERROR(VLOOKUP(Tableau2[[#This Row],[PR]],'Taux sortant'!$I$9:$S$167,COLUMN(),0),"")</f>
        <v>0</v>
      </c>
      <c r="K2098" s="2">
        <f>IFERROR(VLOOKUP(Tableau2[[#This Row],[PR]],'Taux sortant'!$I$9:$S$167,COLUMN(),0),"")</f>
        <v>0</v>
      </c>
      <c r="L2098" s="2" t="str">
        <f>IFERROR(VLOOKUP(Tableau2[[#This Row],[PR]],'Taux sortant'!$I$9:$S$167,COLUMN(),0),"")</f>
        <v/>
      </c>
    </row>
    <row r="2099" spans="1:12" x14ac:dyDescent="0.3">
      <c r="A2099" s="1" t="s">
        <v>4590</v>
      </c>
      <c r="B2099" s="1" t="s">
        <v>4150</v>
      </c>
      <c r="C2099" s="2">
        <f>IFERROR(VLOOKUP(Tableau2[[#This Row],[PR]],'Taux sortant'!$I$9:$S$167,COLUMN(),0),"")</f>
        <v>19.84</v>
      </c>
      <c r="D2099" s="2">
        <f>IFERROR(VLOOKUP(Tableau2[[#This Row],[PR]],'Taux sortant'!$I$9:$S$167,COLUMN(),0),"")</f>
        <v>16.989999999999998</v>
      </c>
      <c r="E2099" s="2">
        <f>IFERROR(VLOOKUP(Tableau2[[#This Row],[PR]],'Taux sortant'!$I$9:$S$167,COLUMN(),0),"")</f>
        <v>13.65</v>
      </c>
      <c r="F2099" s="2">
        <f>IFERROR(VLOOKUP(Tableau2[[#This Row],[PR]],'Taux sortant'!$I$9:$S$167,COLUMN(),0),"")</f>
        <v>11.98</v>
      </c>
      <c r="G2099" s="2">
        <f>IFERROR(VLOOKUP(Tableau2[[#This Row],[PR]],'Taux sortant'!$I$9:$S$167,COLUMN(),0),"")</f>
        <v>10.41</v>
      </c>
      <c r="H2099" s="2">
        <f>IFERROR(VLOOKUP(Tableau2[[#This Row],[PR]],'Taux sortant'!$I$9:$S$167,COLUMN(),0),"")</f>
        <v>8.9600000000000009</v>
      </c>
      <c r="I2099" s="2">
        <f>IFERROR(VLOOKUP(Tableau2[[#This Row],[PR]],'Taux sortant'!$I$9:$S$167,COLUMN(),0),"")</f>
        <v>7.76</v>
      </c>
      <c r="J2099" s="2">
        <f>IFERROR(VLOOKUP(Tableau2[[#This Row],[PR]],'Taux sortant'!$I$9:$S$167,COLUMN(),0),"")</f>
        <v>0</v>
      </c>
      <c r="K2099" s="2">
        <f>IFERROR(VLOOKUP(Tableau2[[#This Row],[PR]],'Taux sortant'!$I$9:$S$167,COLUMN(),0),"")</f>
        <v>0</v>
      </c>
      <c r="L2099" s="2" t="str">
        <f>IFERROR(VLOOKUP(Tableau2[[#This Row],[PR]],'Taux sortant'!$I$9:$S$167,COLUMN(),0),"")</f>
        <v/>
      </c>
    </row>
    <row r="2100" spans="1:12" x14ac:dyDescent="0.3">
      <c r="A2100" s="1" t="s">
        <v>5558</v>
      </c>
      <c r="B2100" s="1" t="s">
        <v>5356</v>
      </c>
      <c r="C2100" s="2">
        <f>IFERROR(VLOOKUP(Tableau2[[#This Row],[PR]],'Taux sortant'!$I$9:$S$167,COLUMN(),0),"")</f>
        <v>14.1</v>
      </c>
      <c r="D2100" s="2">
        <f>IFERROR(VLOOKUP(Tableau2[[#This Row],[PR]],'Taux sortant'!$I$9:$S$167,COLUMN(),0),"")</f>
        <v>12.41</v>
      </c>
      <c r="E2100" s="2">
        <f>IFERROR(VLOOKUP(Tableau2[[#This Row],[PR]],'Taux sortant'!$I$9:$S$167,COLUMN(),0),"")</f>
        <v>9.0299999999999994</v>
      </c>
      <c r="F2100" s="2">
        <f>IFERROR(VLOOKUP(Tableau2[[#This Row],[PR]],'Taux sortant'!$I$9:$S$167,COLUMN(),0),"")</f>
        <v>7.34</v>
      </c>
      <c r="G2100" s="2">
        <f>IFERROR(VLOOKUP(Tableau2[[#This Row],[PR]],'Taux sortant'!$I$9:$S$167,COLUMN(),0),"")</f>
        <v>6.12</v>
      </c>
      <c r="H2100" s="2">
        <f>IFERROR(VLOOKUP(Tableau2[[#This Row],[PR]],'Taux sortant'!$I$9:$S$167,COLUMN(),0),"")</f>
        <v>5.37</v>
      </c>
      <c r="I2100" s="2">
        <f>IFERROR(VLOOKUP(Tableau2[[#This Row],[PR]],'Taux sortant'!$I$9:$S$167,COLUMN(),0),"")</f>
        <v>4.6500000000000004</v>
      </c>
      <c r="J2100" s="2">
        <f>IFERROR(VLOOKUP(Tableau2[[#This Row],[PR]],'Taux sortant'!$I$9:$S$167,COLUMN(),0),"")</f>
        <v>0</v>
      </c>
      <c r="K2100" s="2">
        <f>IFERROR(VLOOKUP(Tableau2[[#This Row],[PR]],'Taux sortant'!$I$9:$S$167,COLUMN(),0),"")</f>
        <v>1585.65</v>
      </c>
      <c r="L2100" s="2" t="str">
        <f>IFERROR(VLOOKUP(Tableau2[[#This Row],[PR]],'Taux sortant'!$I$9:$S$167,COLUMN(),0),"")</f>
        <v/>
      </c>
    </row>
    <row r="2101" spans="1:12" x14ac:dyDescent="0.3">
      <c r="A2101" s="1" t="s">
        <v>1808</v>
      </c>
      <c r="B2101" s="1" t="s">
        <v>1749</v>
      </c>
      <c r="C2101" s="2">
        <f>IFERROR(VLOOKUP(Tableau2[[#This Row],[PR]],'Taux sortant'!$I$9:$S$167,COLUMN(),0),"")</f>
        <v>9.59</v>
      </c>
      <c r="D2101" s="2">
        <f>IFERROR(VLOOKUP(Tableau2[[#This Row],[PR]],'Taux sortant'!$I$9:$S$167,COLUMN(),0),"")</f>
        <v>7.53</v>
      </c>
      <c r="E2101" s="2">
        <f>IFERROR(VLOOKUP(Tableau2[[#This Row],[PR]],'Taux sortant'!$I$9:$S$167,COLUMN(),0),"")</f>
        <v>5.2</v>
      </c>
      <c r="F2101" s="2">
        <f>IFERROR(VLOOKUP(Tableau2[[#This Row],[PR]],'Taux sortant'!$I$9:$S$167,COLUMN(),0),"")</f>
        <v>4.08</v>
      </c>
      <c r="G2101" s="2">
        <f>IFERROR(VLOOKUP(Tableau2[[#This Row],[PR]],'Taux sortant'!$I$9:$S$167,COLUMN(),0),"")</f>
        <v>3.34</v>
      </c>
      <c r="H2101" s="2">
        <f>IFERROR(VLOOKUP(Tableau2[[#This Row],[PR]],'Taux sortant'!$I$9:$S$167,COLUMN(),0),"")</f>
        <v>2.88</v>
      </c>
      <c r="I2101" s="2">
        <f>IFERROR(VLOOKUP(Tableau2[[#This Row],[PR]],'Taux sortant'!$I$9:$S$167,COLUMN(),0),"")</f>
        <v>2.59</v>
      </c>
      <c r="J2101" s="2">
        <f>IFERROR(VLOOKUP(Tableau2[[#This Row],[PR]],'Taux sortant'!$I$9:$S$167,COLUMN(),0),"")</f>
        <v>0</v>
      </c>
      <c r="K2101" s="2">
        <f>IFERROR(VLOOKUP(Tableau2[[#This Row],[PR]],'Taux sortant'!$I$9:$S$167,COLUMN(),0),"")</f>
        <v>0</v>
      </c>
      <c r="L2101" s="2" t="str">
        <f>IFERROR(VLOOKUP(Tableau2[[#This Row],[PR]],'Taux sortant'!$I$9:$S$167,COLUMN(),0),"")</f>
        <v/>
      </c>
    </row>
    <row r="2102" spans="1:12" x14ac:dyDescent="0.3">
      <c r="A2102" s="1" t="s">
        <v>4592</v>
      </c>
      <c r="B2102" s="1" t="s">
        <v>4132</v>
      </c>
      <c r="C2102" s="2">
        <f>IFERROR(VLOOKUP(Tableau2[[#This Row],[PR]],'Taux sortant'!$I$9:$S$167,COLUMN(),0),"")</f>
        <v>20.079999999999998</v>
      </c>
      <c r="D2102" s="2">
        <f>IFERROR(VLOOKUP(Tableau2[[#This Row],[PR]],'Taux sortant'!$I$9:$S$167,COLUMN(),0),"")</f>
        <v>17.18</v>
      </c>
      <c r="E2102" s="2">
        <f>IFERROR(VLOOKUP(Tableau2[[#This Row],[PR]],'Taux sortant'!$I$9:$S$167,COLUMN(),0),"")</f>
        <v>13.8</v>
      </c>
      <c r="F2102" s="2">
        <f>IFERROR(VLOOKUP(Tableau2[[#This Row],[PR]],'Taux sortant'!$I$9:$S$167,COLUMN(),0),"")</f>
        <v>12.12</v>
      </c>
      <c r="G2102" s="2">
        <f>IFERROR(VLOOKUP(Tableau2[[#This Row],[PR]],'Taux sortant'!$I$9:$S$167,COLUMN(),0),"")</f>
        <v>10.5</v>
      </c>
      <c r="H2102" s="2">
        <f>IFERROR(VLOOKUP(Tableau2[[#This Row],[PR]],'Taux sortant'!$I$9:$S$167,COLUMN(),0),"")</f>
        <v>9.0500000000000007</v>
      </c>
      <c r="I2102" s="2">
        <f>IFERROR(VLOOKUP(Tableau2[[#This Row],[PR]],'Taux sortant'!$I$9:$S$167,COLUMN(),0),"")</f>
        <v>7.85</v>
      </c>
      <c r="J2102" s="2">
        <f>IFERROR(VLOOKUP(Tableau2[[#This Row],[PR]],'Taux sortant'!$I$9:$S$167,COLUMN(),0),"")</f>
        <v>0</v>
      </c>
      <c r="K2102" s="2">
        <f>IFERROR(VLOOKUP(Tableau2[[#This Row],[PR]],'Taux sortant'!$I$9:$S$167,COLUMN(),0),"")</f>
        <v>0</v>
      </c>
      <c r="L2102" s="2" t="str">
        <f>IFERROR(VLOOKUP(Tableau2[[#This Row],[PR]],'Taux sortant'!$I$9:$S$167,COLUMN(),0),"")</f>
        <v/>
      </c>
    </row>
    <row r="2103" spans="1:12" x14ac:dyDescent="0.3">
      <c r="A2103" s="1" t="s">
        <v>3446</v>
      </c>
      <c r="B2103" s="1" t="s">
        <v>3211</v>
      </c>
      <c r="C2103" s="2">
        <f>IFERROR(VLOOKUP(Tableau2[[#This Row],[PR]],'Taux sortant'!$I$9:$S$167,COLUMN(),0),"")</f>
        <v>13.98</v>
      </c>
      <c r="D2103" s="2">
        <f>IFERROR(VLOOKUP(Tableau2[[#This Row],[PR]],'Taux sortant'!$I$9:$S$167,COLUMN(),0),"")</f>
        <v>11.58</v>
      </c>
      <c r="E2103" s="2">
        <f>IFERROR(VLOOKUP(Tableau2[[#This Row],[PR]],'Taux sortant'!$I$9:$S$167,COLUMN(),0),"")</f>
        <v>8.7799999999999994</v>
      </c>
      <c r="F2103" s="2">
        <f>IFERROR(VLOOKUP(Tableau2[[#This Row],[PR]],'Taux sortant'!$I$9:$S$167,COLUMN(),0),"")</f>
        <v>7.44</v>
      </c>
      <c r="G2103" s="2">
        <f>IFERROR(VLOOKUP(Tableau2[[#This Row],[PR]],'Taux sortant'!$I$9:$S$167,COLUMN(),0),"")</f>
        <v>6.29</v>
      </c>
      <c r="H2103" s="2">
        <f>IFERROR(VLOOKUP(Tableau2[[#This Row],[PR]],'Taux sortant'!$I$9:$S$167,COLUMN(),0),"")</f>
        <v>5.35</v>
      </c>
      <c r="I2103" s="2">
        <f>IFERROR(VLOOKUP(Tableau2[[#This Row],[PR]],'Taux sortant'!$I$9:$S$167,COLUMN(),0),"")</f>
        <v>4.6100000000000003</v>
      </c>
      <c r="J2103" s="2">
        <f>IFERROR(VLOOKUP(Tableau2[[#This Row],[PR]],'Taux sortant'!$I$9:$S$167,COLUMN(),0),"")</f>
        <v>0</v>
      </c>
      <c r="K2103" s="2">
        <f>IFERROR(VLOOKUP(Tableau2[[#This Row],[PR]],'Taux sortant'!$I$9:$S$167,COLUMN(),0),"")</f>
        <v>0</v>
      </c>
      <c r="L2103" s="2" t="str">
        <f>IFERROR(VLOOKUP(Tableau2[[#This Row],[PR]],'Taux sortant'!$I$9:$S$167,COLUMN(),0),"")</f>
        <v/>
      </c>
    </row>
    <row r="2104" spans="1:12" x14ac:dyDescent="0.3">
      <c r="A2104" s="1" t="s">
        <v>513</v>
      </c>
      <c r="B2104" s="1" t="s">
        <v>53</v>
      </c>
      <c r="C2104" s="2">
        <f>IFERROR(VLOOKUP(Tableau2[[#This Row],[PR]],'Taux sortant'!$I$9:$S$167,COLUMN(),0),"")</f>
        <v>28.13</v>
      </c>
      <c r="D2104" s="2">
        <f>IFERROR(VLOOKUP(Tableau2[[#This Row],[PR]],'Taux sortant'!$I$9:$S$167,COLUMN(),0),"")</f>
        <v>22.97</v>
      </c>
      <c r="E2104" s="2">
        <f>IFERROR(VLOOKUP(Tableau2[[#This Row],[PR]],'Taux sortant'!$I$9:$S$167,COLUMN(),0),"")</f>
        <v>17.190000000000001</v>
      </c>
      <c r="F2104" s="2">
        <f>IFERROR(VLOOKUP(Tableau2[[#This Row],[PR]],'Taux sortant'!$I$9:$S$167,COLUMN(),0),"")</f>
        <v>13.88</v>
      </c>
      <c r="G2104" s="2">
        <f>IFERROR(VLOOKUP(Tableau2[[#This Row],[PR]],'Taux sortant'!$I$9:$S$167,COLUMN(),0),"")</f>
        <v>10.89</v>
      </c>
      <c r="H2104" s="2">
        <f>IFERROR(VLOOKUP(Tableau2[[#This Row],[PR]],'Taux sortant'!$I$9:$S$167,COLUMN(),0),"")</f>
        <v>7.86</v>
      </c>
      <c r="I2104" s="2">
        <f>IFERROR(VLOOKUP(Tableau2[[#This Row],[PR]],'Taux sortant'!$I$9:$S$167,COLUMN(),0),"")</f>
        <v>7.14</v>
      </c>
      <c r="J2104" s="2">
        <f>IFERROR(VLOOKUP(Tableau2[[#This Row],[PR]],'Taux sortant'!$I$9:$S$167,COLUMN(),0),"")</f>
        <v>0</v>
      </c>
      <c r="K2104" s="2">
        <f>IFERROR(VLOOKUP(Tableau2[[#This Row],[PR]],'Taux sortant'!$I$9:$S$167,COLUMN(),0),"")</f>
        <v>0</v>
      </c>
      <c r="L2104" s="2" t="str">
        <f>IFERROR(VLOOKUP(Tableau2[[#This Row],[PR]],'Taux sortant'!$I$9:$S$167,COLUMN(),0),"")</f>
        <v/>
      </c>
    </row>
    <row r="2105" spans="1:12" x14ac:dyDescent="0.3">
      <c r="A2105" s="1" t="s">
        <v>513</v>
      </c>
      <c r="B2105" s="1" t="s">
        <v>5356</v>
      </c>
      <c r="C2105" s="2">
        <f>IFERROR(VLOOKUP(Tableau2[[#This Row],[PR]],'Taux sortant'!$I$9:$S$167,COLUMN(),0),"")</f>
        <v>14.1</v>
      </c>
      <c r="D2105" s="2">
        <f>IFERROR(VLOOKUP(Tableau2[[#This Row],[PR]],'Taux sortant'!$I$9:$S$167,COLUMN(),0),"")</f>
        <v>12.41</v>
      </c>
      <c r="E2105" s="2">
        <f>IFERROR(VLOOKUP(Tableau2[[#This Row],[PR]],'Taux sortant'!$I$9:$S$167,COLUMN(),0),"")</f>
        <v>9.0299999999999994</v>
      </c>
      <c r="F2105" s="2">
        <f>IFERROR(VLOOKUP(Tableau2[[#This Row],[PR]],'Taux sortant'!$I$9:$S$167,COLUMN(),0),"")</f>
        <v>7.34</v>
      </c>
      <c r="G2105" s="2">
        <f>IFERROR(VLOOKUP(Tableau2[[#This Row],[PR]],'Taux sortant'!$I$9:$S$167,COLUMN(),0),"")</f>
        <v>6.12</v>
      </c>
      <c r="H2105" s="2">
        <f>IFERROR(VLOOKUP(Tableau2[[#This Row],[PR]],'Taux sortant'!$I$9:$S$167,COLUMN(),0),"")</f>
        <v>5.37</v>
      </c>
      <c r="I2105" s="2">
        <f>IFERROR(VLOOKUP(Tableau2[[#This Row],[PR]],'Taux sortant'!$I$9:$S$167,COLUMN(),0),"")</f>
        <v>4.6500000000000004</v>
      </c>
      <c r="J2105" s="2">
        <f>IFERROR(VLOOKUP(Tableau2[[#This Row],[PR]],'Taux sortant'!$I$9:$S$167,COLUMN(),0),"")</f>
        <v>0</v>
      </c>
      <c r="K2105" s="2">
        <f>IFERROR(VLOOKUP(Tableau2[[#This Row],[PR]],'Taux sortant'!$I$9:$S$167,COLUMN(),0),"")</f>
        <v>1585.65</v>
      </c>
      <c r="L2105" s="2" t="str">
        <f>IFERROR(VLOOKUP(Tableau2[[#This Row],[PR]],'Taux sortant'!$I$9:$S$167,COLUMN(),0),"")</f>
        <v/>
      </c>
    </row>
    <row r="2106" spans="1:12" x14ac:dyDescent="0.3">
      <c r="A2106" s="1" t="s">
        <v>4595</v>
      </c>
      <c r="B2106" s="1" t="s">
        <v>4147</v>
      </c>
      <c r="C2106" s="2">
        <f>IFERROR(VLOOKUP(Tableau2[[#This Row],[PR]],'Taux sortant'!$I$9:$S$167,COLUMN(),0),"")</f>
        <v>16.62</v>
      </c>
      <c r="D2106" s="2">
        <f>IFERROR(VLOOKUP(Tableau2[[#This Row],[PR]],'Taux sortant'!$I$9:$S$167,COLUMN(),0),"")</f>
        <v>14.01</v>
      </c>
      <c r="E2106" s="2">
        <f>IFERROR(VLOOKUP(Tableau2[[#This Row],[PR]],'Taux sortant'!$I$9:$S$167,COLUMN(),0),"")</f>
        <v>10.98</v>
      </c>
      <c r="F2106" s="2">
        <f>IFERROR(VLOOKUP(Tableau2[[#This Row],[PR]],'Taux sortant'!$I$9:$S$167,COLUMN(),0),"")</f>
        <v>9.49</v>
      </c>
      <c r="G2106" s="2">
        <f>IFERROR(VLOOKUP(Tableau2[[#This Row],[PR]],'Taux sortant'!$I$9:$S$167,COLUMN(),0),"")</f>
        <v>8.1199999999999992</v>
      </c>
      <c r="H2106" s="2">
        <f>IFERROR(VLOOKUP(Tableau2[[#This Row],[PR]],'Taux sortant'!$I$9:$S$167,COLUMN(),0),"")</f>
        <v>6.99</v>
      </c>
      <c r="I2106" s="2">
        <f>IFERROR(VLOOKUP(Tableau2[[#This Row],[PR]],'Taux sortant'!$I$9:$S$167,COLUMN(),0),"")</f>
        <v>6.03</v>
      </c>
      <c r="J2106" s="2">
        <f>IFERROR(VLOOKUP(Tableau2[[#This Row],[PR]],'Taux sortant'!$I$9:$S$167,COLUMN(),0),"")</f>
        <v>2466.4499999999998</v>
      </c>
      <c r="K2106" s="2">
        <f>IFERROR(VLOOKUP(Tableau2[[#This Row],[PR]],'Taux sortant'!$I$9:$S$167,COLUMN(),0),"")</f>
        <v>0</v>
      </c>
      <c r="L2106" s="2" t="str">
        <f>IFERROR(VLOOKUP(Tableau2[[#This Row],[PR]],'Taux sortant'!$I$9:$S$167,COLUMN(),0),"")</f>
        <v/>
      </c>
    </row>
    <row r="2107" spans="1:12" x14ac:dyDescent="0.3">
      <c r="A2107" s="1" t="s">
        <v>4595</v>
      </c>
      <c r="B2107" s="1" t="s">
        <v>5349</v>
      </c>
      <c r="C2107" s="2" t="str">
        <f>IFERROR(VLOOKUP(Tableau2[[#This Row],[PR]],'Taux sortant'!$I$9:$S$167,COLUMN(),0),"")</f>
        <v/>
      </c>
      <c r="D2107" s="2" t="str">
        <f>IFERROR(VLOOKUP(Tableau2[[#This Row],[PR]],'Taux sortant'!$I$9:$S$167,COLUMN(),0),"")</f>
        <v/>
      </c>
      <c r="E2107" s="2" t="str">
        <f>IFERROR(VLOOKUP(Tableau2[[#This Row],[PR]],'Taux sortant'!$I$9:$S$167,COLUMN(),0),"")</f>
        <v/>
      </c>
      <c r="F2107" s="2" t="str">
        <f>IFERROR(VLOOKUP(Tableau2[[#This Row],[PR]],'Taux sortant'!$I$9:$S$167,COLUMN(),0),"")</f>
        <v/>
      </c>
      <c r="G2107" s="2" t="str">
        <f>IFERROR(VLOOKUP(Tableau2[[#This Row],[PR]],'Taux sortant'!$I$9:$S$167,COLUMN(),0),"")</f>
        <v/>
      </c>
      <c r="H2107" s="2" t="str">
        <f>IFERROR(VLOOKUP(Tableau2[[#This Row],[PR]],'Taux sortant'!$I$9:$S$167,COLUMN(),0),"")</f>
        <v/>
      </c>
      <c r="I2107" s="2" t="str">
        <f>IFERROR(VLOOKUP(Tableau2[[#This Row],[PR]],'Taux sortant'!$I$9:$S$167,COLUMN(),0),"")</f>
        <v/>
      </c>
      <c r="J2107" s="2" t="str">
        <f>IFERROR(VLOOKUP(Tableau2[[#This Row],[PR]],'Taux sortant'!$I$9:$S$167,COLUMN(),0),"")</f>
        <v/>
      </c>
      <c r="K2107" s="2" t="str">
        <f>IFERROR(VLOOKUP(Tableau2[[#This Row],[PR]],'Taux sortant'!$I$9:$S$167,COLUMN(),0),"")</f>
        <v/>
      </c>
      <c r="L2107" s="2" t="str">
        <f>IFERROR(VLOOKUP(Tableau2[[#This Row],[PR]],'Taux sortant'!$I$9:$S$167,COLUMN(),0),"")</f>
        <v/>
      </c>
    </row>
    <row r="2108" spans="1:12" x14ac:dyDescent="0.3">
      <c r="A2108" s="1" t="s">
        <v>3448</v>
      </c>
      <c r="B2108" s="1" t="s">
        <v>3095</v>
      </c>
      <c r="C2108" s="2">
        <f>IFERROR(VLOOKUP(Tableau2[[#This Row],[PR]],'Taux sortant'!$I$9:$S$167,COLUMN(),0),"")</f>
        <v>15.5</v>
      </c>
      <c r="D2108" s="2">
        <f>IFERROR(VLOOKUP(Tableau2[[#This Row],[PR]],'Taux sortant'!$I$9:$S$167,COLUMN(),0),"")</f>
        <v>12.99</v>
      </c>
      <c r="E2108" s="2">
        <f>IFERROR(VLOOKUP(Tableau2[[#This Row],[PR]],'Taux sortant'!$I$9:$S$167,COLUMN(),0),"")</f>
        <v>10.07</v>
      </c>
      <c r="F2108" s="2">
        <f>IFERROR(VLOOKUP(Tableau2[[#This Row],[PR]],'Taux sortant'!$I$9:$S$167,COLUMN(),0),"")</f>
        <v>8.6</v>
      </c>
      <c r="G2108" s="2">
        <f>IFERROR(VLOOKUP(Tableau2[[#This Row],[PR]],'Taux sortant'!$I$9:$S$167,COLUMN(),0),"")</f>
        <v>7.36</v>
      </c>
      <c r="H2108" s="2">
        <f>IFERROR(VLOOKUP(Tableau2[[#This Row],[PR]],'Taux sortant'!$I$9:$S$167,COLUMN(),0),"")</f>
        <v>6.34</v>
      </c>
      <c r="I2108" s="2">
        <f>IFERROR(VLOOKUP(Tableau2[[#This Row],[PR]],'Taux sortant'!$I$9:$S$167,COLUMN(),0),"")</f>
        <v>5.51</v>
      </c>
      <c r="J2108" s="2">
        <f>IFERROR(VLOOKUP(Tableau2[[#This Row],[PR]],'Taux sortant'!$I$9:$S$167,COLUMN(),0),"")</f>
        <v>0</v>
      </c>
      <c r="K2108" s="2">
        <f>IFERROR(VLOOKUP(Tableau2[[#This Row],[PR]],'Taux sortant'!$I$9:$S$167,COLUMN(),0),"")</f>
        <v>0</v>
      </c>
      <c r="L2108" s="2" t="str">
        <f>IFERROR(VLOOKUP(Tableau2[[#This Row],[PR]],'Taux sortant'!$I$9:$S$167,COLUMN(),0),"")</f>
        <v/>
      </c>
    </row>
    <row r="2109" spans="1:12" x14ac:dyDescent="0.3">
      <c r="A2109" s="1" t="s">
        <v>3450</v>
      </c>
      <c r="B2109" s="1" t="s">
        <v>3211</v>
      </c>
      <c r="C2109" s="2">
        <f>IFERROR(VLOOKUP(Tableau2[[#This Row],[PR]],'Taux sortant'!$I$9:$S$167,COLUMN(),0),"")</f>
        <v>13.98</v>
      </c>
      <c r="D2109" s="2">
        <f>IFERROR(VLOOKUP(Tableau2[[#This Row],[PR]],'Taux sortant'!$I$9:$S$167,COLUMN(),0),"")</f>
        <v>11.58</v>
      </c>
      <c r="E2109" s="2">
        <f>IFERROR(VLOOKUP(Tableau2[[#This Row],[PR]],'Taux sortant'!$I$9:$S$167,COLUMN(),0),"")</f>
        <v>8.7799999999999994</v>
      </c>
      <c r="F2109" s="2">
        <f>IFERROR(VLOOKUP(Tableau2[[#This Row],[PR]],'Taux sortant'!$I$9:$S$167,COLUMN(),0),"")</f>
        <v>7.44</v>
      </c>
      <c r="G2109" s="2">
        <f>IFERROR(VLOOKUP(Tableau2[[#This Row],[PR]],'Taux sortant'!$I$9:$S$167,COLUMN(),0),"")</f>
        <v>6.29</v>
      </c>
      <c r="H2109" s="2">
        <f>IFERROR(VLOOKUP(Tableau2[[#This Row],[PR]],'Taux sortant'!$I$9:$S$167,COLUMN(),0),"")</f>
        <v>5.35</v>
      </c>
      <c r="I2109" s="2">
        <f>IFERROR(VLOOKUP(Tableau2[[#This Row],[PR]],'Taux sortant'!$I$9:$S$167,COLUMN(),0),"")</f>
        <v>4.6100000000000003</v>
      </c>
      <c r="J2109" s="2">
        <f>IFERROR(VLOOKUP(Tableau2[[#This Row],[PR]],'Taux sortant'!$I$9:$S$167,COLUMN(),0),"")</f>
        <v>0</v>
      </c>
      <c r="K2109" s="2">
        <f>IFERROR(VLOOKUP(Tableau2[[#This Row],[PR]],'Taux sortant'!$I$9:$S$167,COLUMN(),0),"")</f>
        <v>0</v>
      </c>
      <c r="L2109" s="2" t="str">
        <f>IFERROR(VLOOKUP(Tableau2[[#This Row],[PR]],'Taux sortant'!$I$9:$S$167,COLUMN(),0),"")</f>
        <v/>
      </c>
    </row>
    <row r="2110" spans="1:12" x14ac:dyDescent="0.3">
      <c r="A2110" s="1" t="s">
        <v>5896</v>
      </c>
      <c r="B2110" s="1" t="s">
        <v>5815</v>
      </c>
      <c r="C2110" s="2">
        <f>IFERROR(VLOOKUP(Tableau2[[#This Row],[PR]],'Taux sortant'!$I$9:$S$167,COLUMN(),0),"")</f>
        <v>29.89</v>
      </c>
      <c r="D2110" s="2">
        <f>IFERROR(VLOOKUP(Tableau2[[#This Row],[PR]],'Taux sortant'!$I$9:$S$167,COLUMN(),0),"")</f>
        <v>27.05</v>
      </c>
      <c r="E2110" s="2">
        <f>IFERROR(VLOOKUP(Tableau2[[#This Row],[PR]],'Taux sortant'!$I$9:$S$167,COLUMN(),0),"")</f>
        <v>23.76</v>
      </c>
      <c r="F2110" s="2">
        <f>IFERROR(VLOOKUP(Tableau2[[#This Row],[PR]],'Taux sortant'!$I$9:$S$167,COLUMN(),0),"")</f>
        <v>22.11</v>
      </c>
      <c r="G2110" s="2">
        <f>IFERROR(VLOOKUP(Tableau2[[#This Row],[PR]],'Taux sortant'!$I$9:$S$167,COLUMN(),0),"")</f>
        <v>20.05</v>
      </c>
      <c r="H2110" s="2">
        <f>IFERROR(VLOOKUP(Tableau2[[#This Row],[PR]],'Taux sortant'!$I$9:$S$167,COLUMN(),0),"")</f>
        <v>17.09</v>
      </c>
      <c r="I2110" s="2">
        <f>IFERROR(VLOOKUP(Tableau2[[#This Row],[PR]],'Taux sortant'!$I$9:$S$167,COLUMN(),0),"")</f>
        <v>15.56</v>
      </c>
      <c r="J2110" s="2">
        <f>IFERROR(VLOOKUP(Tableau2[[#This Row],[PR]],'Taux sortant'!$I$9:$S$167,COLUMN(),0),"")</f>
        <v>0</v>
      </c>
      <c r="K2110" s="2">
        <f>IFERROR(VLOOKUP(Tableau2[[#This Row],[PR]],'Taux sortant'!$I$9:$S$167,COLUMN(),0),"")</f>
        <v>0</v>
      </c>
      <c r="L2110" s="2" t="str">
        <f>IFERROR(VLOOKUP(Tableau2[[#This Row],[PR]],'Taux sortant'!$I$9:$S$167,COLUMN(),0),"")</f>
        <v/>
      </c>
    </row>
    <row r="2111" spans="1:12" x14ac:dyDescent="0.3">
      <c r="A2111" s="1" t="s">
        <v>5563</v>
      </c>
      <c r="B2111" s="1" t="s">
        <v>5351</v>
      </c>
      <c r="C2111" s="2">
        <f>IFERROR(VLOOKUP(Tableau2[[#This Row],[PR]],'Taux sortant'!$I$9:$S$167,COLUMN(),0),"")</f>
        <v>16.170000000000002</v>
      </c>
      <c r="D2111" s="2">
        <f>IFERROR(VLOOKUP(Tableau2[[#This Row],[PR]],'Taux sortant'!$I$9:$S$167,COLUMN(),0),"")</f>
        <v>13.54</v>
      </c>
      <c r="E2111" s="2">
        <f>IFERROR(VLOOKUP(Tableau2[[#This Row],[PR]],'Taux sortant'!$I$9:$S$167,COLUMN(),0),"")</f>
        <v>10.49</v>
      </c>
      <c r="F2111" s="2">
        <f>IFERROR(VLOOKUP(Tableau2[[#This Row],[PR]],'Taux sortant'!$I$9:$S$167,COLUMN(),0),"")</f>
        <v>8.9700000000000006</v>
      </c>
      <c r="G2111" s="2">
        <f>IFERROR(VLOOKUP(Tableau2[[#This Row],[PR]],'Taux sortant'!$I$9:$S$167,COLUMN(),0),"")</f>
        <v>7.62</v>
      </c>
      <c r="H2111" s="2">
        <f>IFERROR(VLOOKUP(Tableau2[[#This Row],[PR]],'Taux sortant'!$I$9:$S$167,COLUMN(),0),"")</f>
        <v>6.52</v>
      </c>
      <c r="I2111" s="2">
        <f>IFERROR(VLOOKUP(Tableau2[[#This Row],[PR]],'Taux sortant'!$I$9:$S$167,COLUMN(),0),"")</f>
        <v>5.64</v>
      </c>
      <c r="J2111" s="2">
        <f>IFERROR(VLOOKUP(Tableau2[[#This Row],[PR]],'Taux sortant'!$I$9:$S$167,COLUMN(),0),"")</f>
        <v>0</v>
      </c>
      <c r="K2111" s="2">
        <f>IFERROR(VLOOKUP(Tableau2[[#This Row],[PR]],'Taux sortant'!$I$9:$S$167,COLUMN(),0),"")</f>
        <v>0</v>
      </c>
      <c r="L2111" s="2" t="str">
        <f>IFERROR(VLOOKUP(Tableau2[[#This Row],[PR]],'Taux sortant'!$I$9:$S$167,COLUMN(),0),"")</f>
        <v/>
      </c>
    </row>
    <row r="2112" spans="1:12" x14ac:dyDescent="0.3">
      <c r="A2112" s="1" t="s">
        <v>5890</v>
      </c>
      <c r="B2112" s="1" t="s">
        <v>5891</v>
      </c>
      <c r="C2112" s="2">
        <f>IFERROR(VLOOKUP(Tableau2[[#This Row],[PR]],'Taux sortant'!$I$9:$S$167,COLUMN(),0),"")</f>
        <v>26.39</v>
      </c>
      <c r="D2112" s="2">
        <f>IFERROR(VLOOKUP(Tableau2[[#This Row],[PR]],'Taux sortant'!$I$9:$S$167,COLUMN(),0),"")</f>
        <v>23</v>
      </c>
      <c r="E2112" s="2">
        <f>IFERROR(VLOOKUP(Tableau2[[#This Row],[PR]],'Taux sortant'!$I$9:$S$167,COLUMN(),0),"")</f>
        <v>19.079999999999998</v>
      </c>
      <c r="F2112" s="2">
        <f>IFERROR(VLOOKUP(Tableau2[[#This Row],[PR]],'Taux sortant'!$I$9:$S$167,COLUMN(),0),"")</f>
        <v>17.13</v>
      </c>
      <c r="G2112" s="2">
        <f>IFERROR(VLOOKUP(Tableau2[[#This Row],[PR]],'Taux sortant'!$I$9:$S$167,COLUMN(),0),"")</f>
        <v>14.96</v>
      </c>
      <c r="H2112" s="2">
        <f>IFERROR(VLOOKUP(Tableau2[[#This Row],[PR]],'Taux sortant'!$I$9:$S$167,COLUMN(),0),"")</f>
        <v>12.83</v>
      </c>
      <c r="I2112" s="2">
        <f>IFERROR(VLOOKUP(Tableau2[[#This Row],[PR]],'Taux sortant'!$I$9:$S$167,COLUMN(),0),"")</f>
        <v>10.93</v>
      </c>
      <c r="J2112" s="2">
        <f>IFERROR(VLOOKUP(Tableau2[[#This Row],[PR]],'Taux sortant'!$I$9:$S$167,COLUMN(),0),"")</f>
        <v>0</v>
      </c>
      <c r="K2112" s="2">
        <f>IFERROR(VLOOKUP(Tableau2[[#This Row],[PR]],'Taux sortant'!$I$9:$S$167,COLUMN(),0),"")</f>
        <v>0</v>
      </c>
      <c r="L2112" s="2" t="str">
        <f>IFERROR(VLOOKUP(Tableau2[[#This Row],[PR]],'Taux sortant'!$I$9:$S$167,COLUMN(),0),"")</f>
        <v/>
      </c>
    </row>
    <row r="2113" spans="1:12" x14ac:dyDescent="0.3">
      <c r="A2113" s="1" t="s">
        <v>5894</v>
      </c>
      <c r="B2113" s="1" t="s">
        <v>5832</v>
      </c>
      <c r="C2113" s="2">
        <f>IFERROR(VLOOKUP(Tableau2[[#This Row],[PR]],'Taux sortant'!$I$9:$S$167,COLUMN(),0),"")</f>
        <v>31.17</v>
      </c>
      <c r="D2113" s="2">
        <f>IFERROR(VLOOKUP(Tableau2[[#This Row],[PR]],'Taux sortant'!$I$9:$S$167,COLUMN(),0),"")</f>
        <v>27.9</v>
      </c>
      <c r="E2113" s="2">
        <f>IFERROR(VLOOKUP(Tableau2[[#This Row],[PR]],'Taux sortant'!$I$9:$S$167,COLUMN(),0),"")</f>
        <v>24.1</v>
      </c>
      <c r="F2113" s="2">
        <f>IFERROR(VLOOKUP(Tableau2[[#This Row],[PR]],'Taux sortant'!$I$9:$S$167,COLUMN(),0),"")</f>
        <v>22.18</v>
      </c>
      <c r="G2113" s="2">
        <f>IFERROR(VLOOKUP(Tableau2[[#This Row],[PR]],'Taux sortant'!$I$9:$S$167,COLUMN(),0),"")</f>
        <v>19.97</v>
      </c>
      <c r="H2113" s="2">
        <f>IFERROR(VLOOKUP(Tableau2[[#This Row],[PR]],'Taux sortant'!$I$9:$S$167,COLUMN(),0),"")</f>
        <v>17.98</v>
      </c>
      <c r="I2113" s="2">
        <f>IFERROR(VLOOKUP(Tableau2[[#This Row],[PR]],'Taux sortant'!$I$9:$S$167,COLUMN(),0),"")</f>
        <v>16.45</v>
      </c>
      <c r="J2113" s="2">
        <f>IFERROR(VLOOKUP(Tableau2[[#This Row],[PR]],'Taux sortant'!$I$9:$S$167,COLUMN(),0),"")</f>
        <v>0</v>
      </c>
      <c r="K2113" s="2">
        <f>IFERROR(VLOOKUP(Tableau2[[#This Row],[PR]],'Taux sortant'!$I$9:$S$167,COLUMN(),0),"")</f>
        <v>0</v>
      </c>
      <c r="L2113" s="2" t="str">
        <f>IFERROR(VLOOKUP(Tableau2[[#This Row],[PR]],'Taux sortant'!$I$9:$S$167,COLUMN(),0),"")</f>
        <v/>
      </c>
    </row>
    <row r="2114" spans="1:12" x14ac:dyDescent="0.3">
      <c r="A2114" s="1" t="s">
        <v>4598</v>
      </c>
      <c r="B2114" s="1" t="s">
        <v>4137</v>
      </c>
      <c r="C2114" s="2">
        <f>IFERROR(VLOOKUP(Tableau2[[#This Row],[PR]],'Taux sortant'!$I$9:$S$167,COLUMN(),0),"")</f>
        <v>19.010000000000002</v>
      </c>
      <c r="D2114" s="2">
        <f>IFERROR(VLOOKUP(Tableau2[[#This Row],[PR]],'Taux sortant'!$I$9:$S$167,COLUMN(),0),"")</f>
        <v>16.18</v>
      </c>
      <c r="E2114" s="2">
        <f>IFERROR(VLOOKUP(Tableau2[[#This Row],[PR]],'Taux sortant'!$I$9:$S$167,COLUMN(),0),"")</f>
        <v>12.86</v>
      </c>
      <c r="F2114" s="2">
        <f>IFERROR(VLOOKUP(Tableau2[[#This Row],[PR]],'Taux sortant'!$I$9:$S$167,COLUMN(),0),"")</f>
        <v>11.2</v>
      </c>
      <c r="G2114" s="2">
        <f>IFERROR(VLOOKUP(Tableau2[[#This Row],[PR]],'Taux sortant'!$I$9:$S$167,COLUMN(),0),"")</f>
        <v>9.61</v>
      </c>
      <c r="H2114" s="2">
        <f>IFERROR(VLOOKUP(Tableau2[[#This Row],[PR]],'Taux sortant'!$I$9:$S$167,COLUMN(),0),"")</f>
        <v>8.19</v>
      </c>
      <c r="I2114" s="2">
        <f>IFERROR(VLOOKUP(Tableau2[[#This Row],[PR]],'Taux sortant'!$I$9:$S$167,COLUMN(),0),"")</f>
        <v>7.02</v>
      </c>
      <c r="J2114" s="2">
        <f>IFERROR(VLOOKUP(Tableau2[[#This Row],[PR]],'Taux sortant'!$I$9:$S$167,COLUMN(),0),"")</f>
        <v>0</v>
      </c>
      <c r="K2114" s="2">
        <f>IFERROR(VLOOKUP(Tableau2[[#This Row],[PR]],'Taux sortant'!$I$9:$S$167,COLUMN(),0),"")</f>
        <v>0</v>
      </c>
      <c r="L2114" s="2" t="str">
        <f>IFERROR(VLOOKUP(Tableau2[[#This Row],[PR]],'Taux sortant'!$I$9:$S$167,COLUMN(),0),"")</f>
        <v/>
      </c>
    </row>
    <row r="2115" spans="1:12" x14ac:dyDescent="0.3">
      <c r="A2115" s="1" t="s">
        <v>5898</v>
      </c>
      <c r="B2115" s="1" t="s">
        <v>5842</v>
      </c>
      <c r="C2115" s="2">
        <f>IFERROR(VLOOKUP(Tableau2[[#This Row],[PR]],'Taux sortant'!$I$9:$S$167,COLUMN(),0),"")</f>
        <v>34.979999999999997</v>
      </c>
      <c r="D2115" s="2">
        <f>IFERROR(VLOOKUP(Tableau2[[#This Row],[PR]],'Taux sortant'!$I$9:$S$167,COLUMN(),0),"")</f>
        <v>31.16</v>
      </c>
      <c r="E2115" s="2">
        <f>IFERROR(VLOOKUP(Tableau2[[#This Row],[PR]],'Taux sortant'!$I$9:$S$167,COLUMN(),0),"")</f>
        <v>26.49</v>
      </c>
      <c r="F2115" s="2">
        <f>IFERROR(VLOOKUP(Tableau2[[#This Row],[PR]],'Taux sortant'!$I$9:$S$167,COLUMN(),0),"")</f>
        <v>24.22</v>
      </c>
      <c r="G2115" s="2">
        <f>IFERROR(VLOOKUP(Tableau2[[#This Row],[PR]],'Taux sortant'!$I$9:$S$167,COLUMN(),0),"")</f>
        <v>21.78</v>
      </c>
      <c r="H2115" s="2">
        <f>IFERROR(VLOOKUP(Tableau2[[#This Row],[PR]],'Taux sortant'!$I$9:$S$167,COLUMN(),0),"")</f>
        <v>19.420000000000002</v>
      </c>
      <c r="I2115" s="2">
        <f>IFERROR(VLOOKUP(Tableau2[[#This Row],[PR]],'Taux sortant'!$I$9:$S$167,COLUMN(),0),"")</f>
        <v>17.87</v>
      </c>
      <c r="J2115" s="2">
        <f>IFERROR(VLOOKUP(Tableau2[[#This Row],[PR]],'Taux sortant'!$I$9:$S$167,COLUMN(),0),"")</f>
        <v>0</v>
      </c>
      <c r="K2115" s="2">
        <f>IFERROR(VLOOKUP(Tableau2[[#This Row],[PR]],'Taux sortant'!$I$9:$S$167,COLUMN(),0),"")</f>
        <v>0</v>
      </c>
      <c r="L2115" s="2" t="str">
        <f>IFERROR(VLOOKUP(Tableau2[[#This Row],[PR]],'Taux sortant'!$I$9:$S$167,COLUMN(),0),"")</f>
        <v/>
      </c>
    </row>
    <row r="2116" spans="1:12" x14ac:dyDescent="0.3">
      <c r="A2116" s="1" t="s">
        <v>516</v>
      </c>
      <c r="B2116" s="1" t="s">
        <v>81</v>
      </c>
      <c r="C2116" s="2">
        <f>IFERROR(VLOOKUP(Tableau2[[#This Row],[PR]],'Taux sortant'!$I$9:$S$167,COLUMN(),0),"")</f>
        <v>21.64</v>
      </c>
      <c r="D2116" s="2">
        <f>IFERROR(VLOOKUP(Tableau2[[#This Row],[PR]],'Taux sortant'!$I$9:$S$167,COLUMN(),0),"")</f>
        <v>17.309999999999999</v>
      </c>
      <c r="E2116" s="2">
        <f>IFERROR(VLOOKUP(Tableau2[[#This Row],[PR]],'Taux sortant'!$I$9:$S$167,COLUMN(),0),"")</f>
        <v>12.45</v>
      </c>
      <c r="F2116" s="2">
        <f>IFERROR(VLOOKUP(Tableau2[[#This Row],[PR]],'Taux sortant'!$I$9:$S$167,COLUMN(),0),"")</f>
        <v>10.1</v>
      </c>
      <c r="G2116" s="2">
        <f>IFERROR(VLOOKUP(Tableau2[[#This Row],[PR]],'Taux sortant'!$I$9:$S$167,COLUMN(),0),"")</f>
        <v>8.23</v>
      </c>
      <c r="H2116" s="2">
        <f>IFERROR(VLOOKUP(Tableau2[[#This Row],[PR]],'Taux sortant'!$I$9:$S$167,COLUMN(),0),"")</f>
        <v>5.96</v>
      </c>
      <c r="I2116" s="2">
        <f>IFERROR(VLOOKUP(Tableau2[[#This Row],[PR]],'Taux sortant'!$I$9:$S$167,COLUMN(),0),"")</f>
        <v>5.44</v>
      </c>
      <c r="J2116" s="2">
        <f>IFERROR(VLOOKUP(Tableau2[[#This Row],[PR]],'Taux sortant'!$I$9:$S$167,COLUMN(),0),"")</f>
        <v>0</v>
      </c>
      <c r="K2116" s="2">
        <f>IFERROR(VLOOKUP(Tableau2[[#This Row],[PR]],'Taux sortant'!$I$9:$S$167,COLUMN(),0),"")</f>
        <v>0</v>
      </c>
      <c r="L2116" s="2" t="str">
        <f>IFERROR(VLOOKUP(Tableau2[[#This Row],[PR]],'Taux sortant'!$I$9:$S$167,COLUMN(),0),"")</f>
        <v/>
      </c>
    </row>
    <row r="2117" spans="1:12" x14ac:dyDescent="0.3">
      <c r="A2117" s="1" t="s">
        <v>3453</v>
      </c>
      <c r="B2117" s="1" t="s">
        <v>3107</v>
      </c>
      <c r="C2117" s="2" t="str">
        <f>IFERROR(VLOOKUP(Tableau2[[#This Row],[PR]],'Taux sortant'!$I$9:$S$167,COLUMN(),0),"")</f>
        <v/>
      </c>
      <c r="D2117" s="2" t="str">
        <f>IFERROR(VLOOKUP(Tableau2[[#This Row],[PR]],'Taux sortant'!$I$9:$S$167,COLUMN(),0),"")</f>
        <v/>
      </c>
      <c r="E2117" s="2" t="str">
        <f>IFERROR(VLOOKUP(Tableau2[[#This Row],[PR]],'Taux sortant'!$I$9:$S$167,COLUMN(),0),"")</f>
        <v/>
      </c>
      <c r="F2117" s="2" t="str">
        <f>IFERROR(VLOOKUP(Tableau2[[#This Row],[PR]],'Taux sortant'!$I$9:$S$167,COLUMN(),0),"")</f>
        <v/>
      </c>
      <c r="G2117" s="2" t="str">
        <f>IFERROR(VLOOKUP(Tableau2[[#This Row],[PR]],'Taux sortant'!$I$9:$S$167,COLUMN(),0),"")</f>
        <v/>
      </c>
      <c r="H2117" s="2" t="str">
        <f>IFERROR(VLOOKUP(Tableau2[[#This Row],[PR]],'Taux sortant'!$I$9:$S$167,COLUMN(),0),"")</f>
        <v/>
      </c>
      <c r="I2117" s="2" t="str">
        <f>IFERROR(VLOOKUP(Tableau2[[#This Row],[PR]],'Taux sortant'!$I$9:$S$167,COLUMN(),0),"")</f>
        <v/>
      </c>
      <c r="J2117" s="2" t="str">
        <f>IFERROR(VLOOKUP(Tableau2[[#This Row],[PR]],'Taux sortant'!$I$9:$S$167,COLUMN(),0),"")</f>
        <v/>
      </c>
      <c r="K2117" s="2" t="str">
        <f>IFERROR(VLOOKUP(Tableau2[[#This Row],[PR]],'Taux sortant'!$I$9:$S$167,COLUMN(),0),"")</f>
        <v/>
      </c>
      <c r="L2117" s="2" t="str">
        <f>IFERROR(VLOOKUP(Tableau2[[#This Row],[PR]],'Taux sortant'!$I$9:$S$167,COLUMN(),0),"")</f>
        <v/>
      </c>
    </row>
    <row r="2118" spans="1:12" x14ac:dyDescent="0.3">
      <c r="A2118" s="1" t="s">
        <v>519</v>
      </c>
      <c r="B2118" s="1" t="s">
        <v>61</v>
      </c>
      <c r="C2118" s="2">
        <f>IFERROR(VLOOKUP(Tableau2[[#This Row],[PR]],'Taux sortant'!$I$9:$S$167,COLUMN(),0),"")</f>
        <v>12.63</v>
      </c>
      <c r="D2118" s="2">
        <f>IFERROR(VLOOKUP(Tableau2[[#This Row],[PR]],'Taux sortant'!$I$9:$S$167,COLUMN(),0),"")</f>
        <v>10.14</v>
      </c>
      <c r="E2118" s="2">
        <f>IFERROR(VLOOKUP(Tableau2[[#This Row],[PR]],'Taux sortant'!$I$9:$S$167,COLUMN(),0),"")</f>
        <v>7.31</v>
      </c>
      <c r="F2118" s="2">
        <f>IFERROR(VLOOKUP(Tableau2[[#This Row],[PR]],'Taux sortant'!$I$9:$S$167,COLUMN(),0),"")</f>
        <v>5.96</v>
      </c>
      <c r="G2118" s="2">
        <f>IFERROR(VLOOKUP(Tableau2[[#This Row],[PR]],'Taux sortant'!$I$9:$S$167,COLUMN(),0),"")</f>
        <v>4.9800000000000004</v>
      </c>
      <c r="H2118" s="2">
        <f>IFERROR(VLOOKUP(Tableau2[[#This Row],[PR]],'Taux sortant'!$I$9:$S$167,COLUMN(),0),"")</f>
        <v>4.2</v>
      </c>
      <c r="I2118" s="2">
        <f>IFERROR(VLOOKUP(Tableau2[[#This Row],[PR]],'Taux sortant'!$I$9:$S$167,COLUMN(),0),"")</f>
        <v>3.68</v>
      </c>
      <c r="J2118" s="2">
        <f>IFERROR(VLOOKUP(Tableau2[[#This Row],[PR]],'Taux sortant'!$I$9:$S$167,COLUMN(),0),"")</f>
        <v>0</v>
      </c>
      <c r="K2118" s="2">
        <f>IFERROR(VLOOKUP(Tableau2[[#This Row],[PR]],'Taux sortant'!$I$9:$S$167,COLUMN(),0),"")</f>
        <v>0</v>
      </c>
      <c r="L2118" s="2" t="str">
        <f>IFERROR(VLOOKUP(Tableau2[[#This Row],[PR]],'Taux sortant'!$I$9:$S$167,COLUMN(),0),"")</f>
        <v/>
      </c>
    </row>
    <row r="2119" spans="1:12" x14ac:dyDescent="0.3">
      <c r="A2119" s="1" t="s">
        <v>1811</v>
      </c>
      <c r="B2119" s="1" t="s">
        <v>1559</v>
      </c>
      <c r="C2119" s="2">
        <f>IFERROR(VLOOKUP(Tableau2[[#This Row],[PR]],'Taux sortant'!$I$9:$S$167,COLUMN(),0),"")</f>
        <v>30.33</v>
      </c>
      <c r="D2119" s="2">
        <f>IFERROR(VLOOKUP(Tableau2[[#This Row],[PR]],'Taux sortant'!$I$9:$S$167,COLUMN(),0),"")</f>
        <v>27.8</v>
      </c>
      <c r="E2119" s="2">
        <f>IFERROR(VLOOKUP(Tableau2[[#This Row],[PR]],'Taux sortant'!$I$9:$S$167,COLUMN(),0),"")</f>
        <v>20.43</v>
      </c>
      <c r="F2119" s="2">
        <f>IFERROR(VLOOKUP(Tableau2[[#This Row],[PR]],'Taux sortant'!$I$9:$S$167,COLUMN(),0),"")</f>
        <v>15.78</v>
      </c>
      <c r="G2119" s="2">
        <f>IFERROR(VLOOKUP(Tableau2[[#This Row],[PR]],'Taux sortant'!$I$9:$S$167,COLUMN(),0),"")</f>
        <v>11.93</v>
      </c>
      <c r="H2119" s="2">
        <f>IFERROR(VLOOKUP(Tableau2[[#This Row],[PR]],'Taux sortant'!$I$9:$S$167,COLUMN(),0),"")</f>
        <v>7.97</v>
      </c>
      <c r="I2119" s="2">
        <f>IFERROR(VLOOKUP(Tableau2[[#This Row],[PR]],'Taux sortant'!$I$9:$S$167,COLUMN(),0),"")</f>
        <v>7.56</v>
      </c>
      <c r="J2119" s="2">
        <f>IFERROR(VLOOKUP(Tableau2[[#This Row],[PR]],'Taux sortant'!$I$9:$S$167,COLUMN(),0),"")</f>
        <v>0</v>
      </c>
      <c r="K2119" s="2">
        <f>IFERROR(VLOOKUP(Tableau2[[#This Row],[PR]],'Taux sortant'!$I$9:$S$167,COLUMN(),0),"")</f>
        <v>0</v>
      </c>
      <c r="L2119" s="2" t="str">
        <f>IFERROR(VLOOKUP(Tableau2[[#This Row],[PR]],'Taux sortant'!$I$9:$S$167,COLUMN(),0),"")</f>
        <v/>
      </c>
    </row>
    <row r="2120" spans="1:12" x14ac:dyDescent="0.3">
      <c r="A2120" s="1" t="s">
        <v>1814</v>
      </c>
      <c r="B2120" s="1" t="s">
        <v>1518</v>
      </c>
      <c r="C2120" s="2">
        <f>IFERROR(VLOOKUP(Tableau2[[#This Row],[PR]],'Taux sortant'!$I$9:$S$167,COLUMN(),0),"")</f>
        <v>10.29</v>
      </c>
      <c r="D2120" s="2">
        <f>IFERROR(VLOOKUP(Tableau2[[#This Row],[PR]],'Taux sortant'!$I$9:$S$167,COLUMN(),0),"")</f>
        <v>8.1199999999999992</v>
      </c>
      <c r="E2120" s="2">
        <f>IFERROR(VLOOKUP(Tableau2[[#This Row],[PR]],'Taux sortant'!$I$9:$S$167,COLUMN(),0),"")</f>
        <v>5.69</v>
      </c>
      <c r="F2120" s="2">
        <f>IFERROR(VLOOKUP(Tableau2[[#This Row],[PR]],'Taux sortant'!$I$9:$S$167,COLUMN(),0),"")</f>
        <v>4.5199999999999996</v>
      </c>
      <c r="G2120" s="2">
        <f>IFERROR(VLOOKUP(Tableau2[[#This Row],[PR]],'Taux sortant'!$I$9:$S$167,COLUMN(),0),"")</f>
        <v>3.74</v>
      </c>
      <c r="H2120" s="2">
        <f>IFERROR(VLOOKUP(Tableau2[[#This Row],[PR]],'Taux sortant'!$I$9:$S$167,COLUMN(),0),"")</f>
        <v>3.28</v>
      </c>
      <c r="I2120" s="2">
        <f>IFERROR(VLOOKUP(Tableau2[[#This Row],[PR]],'Taux sortant'!$I$9:$S$167,COLUMN(),0),"")</f>
        <v>2.99</v>
      </c>
      <c r="J2120" s="2">
        <f>IFERROR(VLOOKUP(Tableau2[[#This Row],[PR]],'Taux sortant'!$I$9:$S$167,COLUMN(),0),"")</f>
        <v>0</v>
      </c>
      <c r="K2120" s="2">
        <f>IFERROR(VLOOKUP(Tableau2[[#This Row],[PR]],'Taux sortant'!$I$9:$S$167,COLUMN(),0),"")</f>
        <v>0</v>
      </c>
      <c r="L2120" s="2" t="str">
        <f>IFERROR(VLOOKUP(Tableau2[[#This Row],[PR]],'Taux sortant'!$I$9:$S$167,COLUMN(),0),"")</f>
        <v/>
      </c>
    </row>
    <row r="2121" spans="1:12" x14ac:dyDescent="0.3">
      <c r="A2121" s="1" t="s">
        <v>522</v>
      </c>
      <c r="B2121" s="1" t="s">
        <v>219</v>
      </c>
      <c r="C2121" s="2">
        <f>IFERROR(VLOOKUP(Tableau2[[#This Row],[PR]],'Taux sortant'!$I$9:$S$167,COLUMN(),0),"")</f>
        <v>12.63</v>
      </c>
      <c r="D2121" s="2">
        <f>IFERROR(VLOOKUP(Tableau2[[#This Row],[PR]],'Taux sortant'!$I$9:$S$167,COLUMN(),0),"")</f>
        <v>10.14</v>
      </c>
      <c r="E2121" s="2">
        <f>IFERROR(VLOOKUP(Tableau2[[#This Row],[PR]],'Taux sortant'!$I$9:$S$167,COLUMN(),0),"")</f>
        <v>7.31</v>
      </c>
      <c r="F2121" s="2">
        <f>IFERROR(VLOOKUP(Tableau2[[#This Row],[PR]],'Taux sortant'!$I$9:$S$167,COLUMN(),0),"")</f>
        <v>5.96</v>
      </c>
      <c r="G2121" s="2">
        <f>IFERROR(VLOOKUP(Tableau2[[#This Row],[PR]],'Taux sortant'!$I$9:$S$167,COLUMN(),0),"")</f>
        <v>4.9800000000000004</v>
      </c>
      <c r="H2121" s="2">
        <f>IFERROR(VLOOKUP(Tableau2[[#This Row],[PR]],'Taux sortant'!$I$9:$S$167,COLUMN(),0),"")</f>
        <v>4.2</v>
      </c>
      <c r="I2121" s="2">
        <f>IFERROR(VLOOKUP(Tableau2[[#This Row],[PR]],'Taux sortant'!$I$9:$S$167,COLUMN(),0),"")</f>
        <v>3.68</v>
      </c>
      <c r="J2121" s="2">
        <f>IFERROR(VLOOKUP(Tableau2[[#This Row],[PR]],'Taux sortant'!$I$9:$S$167,COLUMN(),0),"")</f>
        <v>0</v>
      </c>
      <c r="K2121" s="2">
        <f>IFERROR(VLOOKUP(Tableau2[[#This Row],[PR]],'Taux sortant'!$I$9:$S$167,COLUMN(),0),"")</f>
        <v>0</v>
      </c>
      <c r="L2121" s="2" t="str">
        <f>IFERROR(VLOOKUP(Tableau2[[#This Row],[PR]],'Taux sortant'!$I$9:$S$167,COLUMN(),0),"")</f>
        <v/>
      </c>
    </row>
    <row r="2122" spans="1:12" x14ac:dyDescent="0.3">
      <c r="A2122" s="1" t="s">
        <v>3456</v>
      </c>
      <c r="B2122" s="1" t="s">
        <v>3100</v>
      </c>
      <c r="C2122" s="2" t="str">
        <f>IFERROR(VLOOKUP(Tableau2[[#This Row],[PR]],'Taux sortant'!$I$9:$S$167,COLUMN(),0),"")</f>
        <v/>
      </c>
      <c r="D2122" s="2" t="str">
        <f>IFERROR(VLOOKUP(Tableau2[[#This Row],[PR]],'Taux sortant'!$I$9:$S$167,COLUMN(),0),"")</f>
        <v/>
      </c>
      <c r="E2122" s="2" t="str">
        <f>IFERROR(VLOOKUP(Tableau2[[#This Row],[PR]],'Taux sortant'!$I$9:$S$167,COLUMN(),0),"")</f>
        <v/>
      </c>
      <c r="F2122" s="2" t="str">
        <f>IFERROR(VLOOKUP(Tableau2[[#This Row],[PR]],'Taux sortant'!$I$9:$S$167,COLUMN(),0),"")</f>
        <v/>
      </c>
      <c r="G2122" s="2" t="str">
        <f>IFERROR(VLOOKUP(Tableau2[[#This Row],[PR]],'Taux sortant'!$I$9:$S$167,COLUMN(),0),"")</f>
        <v/>
      </c>
      <c r="H2122" s="2" t="str">
        <f>IFERROR(VLOOKUP(Tableau2[[#This Row],[PR]],'Taux sortant'!$I$9:$S$167,COLUMN(),0),"")</f>
        <v/>
      </c>
      <c r="I2122" s="2" t="str">
        <f>IFERROR(VLOOKUP(Tableau2[[#This Row],[PR]],'Taux sortant'!$I$9:$S$167,COLUMN(),0),"")</f>
        <v/>
      </c>
      <c r="J2122" s="2" t="str">
        <f>IFERROR(VLOOKUP(Tableau2[[#This Row],[PR]],'Taux sortant'!$I$9:$S$167,COLUMN(),0),"")</f>
        <v/>
      </c>
      <c r="K2122" s="2" t="str">
        <f>IFERROR(VLOOKUP(Tableau2[[#This Row],[PR]],'Taux sortant'!$I$9:$S$167,COLUMN(),0),"")</f>
        <v/>
      </c>
      <c r="L2122" s="2" t="str">
        <f>IFERROR(VLOOKUP(Tableau2[[#This Row],[PR]],'Taux sortant'!$I$9:$S$167,COLUMN(),0),"")</f>
        <v/>
      </c>
    </row>
    <row r="2123" spans="1:12" x14ac:dyDescent="0.3">
      <c r="A2123" s="1" t="s">
        <v>5901</v>
      </c>
      <c r="B2123" s="1" t="s">
        <v>5902</v>
      </c>
      <c r="C2123" s="2">
        <f>IFERROR(VLOOKUP(Tableau2[[#This Row],[PR]],'Taux sortant'!$I$9:$S$167,COLUMN(),0),"")</f>
        <v>36.44</v>
      </c>
      <c r="D2123" s="2">
        <f>IFERROR(VLOOKUP(Tableau2[[#This Row],[PR]],'Taux sortant'!$I$9:$S$167,COLUMN(),0),"")</f>
        <v>33.200000000000003</v>
      </c>
      <c r="E2123" s="2">
        <f>IFERROR(VLOOKUP(Tableau2[[#This Row],[PR]],'Taux sortant'!$I$9:$S$167,COLUMN(),0),"")</f>
        <v>28.06</v>
      </c>
      <c r="F2123" s="2">
        <f>IFERROR(VLOOKUP(Tableau2[[#This Row],[PR]],'Taux sortant'!$I$9:$S$167,COLUMN(),0),"")</f>
        <v>26.17</v>
      </c>
      <c r="G2123" s="2">
        <f>IFERROR(VLOOKUP(Tableau2[[#This Row],[PR]],'Taux sortant'!$I$9:$S$167,COLUMN(),0),"")</f>
        <v>21.8</v>
      </c>
      <c r="H2123" s="2">
        <f>IFERROR(VLOOKUP(Tableau2[[#This Row],[PR]],'Taux sortant'!$I$9:$S$167,COLUMN(),0),"")</f>
        <v>18.88</v>
      </c>
      <c r="I2123" s="2">
        <f>IFERROR(VLOOKUP(Tableau2[[#This Row],[PR]],'Taux sortant'!$I$9:$S$167,COLUMN(),0),"")</f>
        <v>15.7</v>
      </c>
      <c r="J2123" s="2">
        <f>IFERROR(VLOOKUP(Tableau2[[#This Row],[PR]],'Taux sortant'!$I$9:$S$167,COLUMN(),0),"")</f>
        <v>0</v>
      </c>
      <c r="K2123" s="2">
        <f>IFERROR(VLOOKUP(Tableau2[[#This Row],[PR]],'Taux sortant'!$I$9:$S$167,COLUMN(),0),"")</f>
        <v>0</v>
      </c>
      <c r="L2123" s="2" t="str">
        <f>IFERROR(VLOOKUP(Tableau2[[#This Row],[PR]],'Taux sortant'!$I$9:$S$167,COLUMN(),0),"")</f>
        <v/>
      </c>
    </row>
    <row r="2124" spans="1:12" x14ac:dyDescent="0.3">
      <c r="A2124" s="1" t="s">
        <v>525</v>
      </c>
      <c r="B2124" s="1" t="s">
        <v>13</v>
      </c>
      <c r="C2124" s="2">
        <f>IFERROR(VLOOKUP(Tableau2[[#This Row],[PR]],'Taux sortant'!$I$9:$S$167,COLUMN(),0),"")</f>
        <v>20.05</v>
      </c>
      <c r="D2124" s="2">
        <f>IFERROR(VLOOKUP(Tableau2[[#This Row],[PR]],'Taux sortant'!$I$9:$S$167,COLUMN(),0),"")</f>
        <v>15.11</v>
      </c>
      <c r="E2124" s="2">
        <f>IFERROR(VLOOKUP(Tableau2[[#This Row],[PR]],'Taux sortant'!$I$9:$S$167,COLUMN(),0),"")</f>
        <v>10.84</v>
      </c>
      <c r="F2124" s="2">
        <f>IFERROR(VLOOKUP(Tableau2[[#This Row],[PR]],'Taux sortant'!$I$9:$S$167,COLUMN(),0),"")</f>
        <v>8.73</v>
      </c>
      <c r="G2124" s="2">
        <f>IFERROR(VLOOKUP(Tableau2[[#This Row],[PR]],'Taux sortant'!$I$9:$S$167,COLUMN(),0),"")</f>
        <v>6.21</v>
      </c>
      <c r="H2124" s="2">
        <f>IFERROR(VLOOKUP(Tableau2[[#This Row],[PR]],'Taux sortant'!$I$9:$S$167,COLUMN(),0),"")</f>
        <v>4.4800000000000004</v>
      </c>
      <c r="I2124" s="2">
        <f>IFERROR(VLOOKUP(Tableau2[[#This Row],[PR]],'Taux sortant'!$I$9:$S$167,COLUMN(),0),"")</f>
        <v>3.71</v>
      </c>
      <c r="J2124" s="2">
        <f>IFERROR(VLOOKUP(Tableau2[[#This Row],[PR]],'Taux sortant'!$I$9:$S$167,COLUMN(),0),"")</f>
        <v>0</v>
      </c>
      <c r="K2124" s="2">
        <f>IFERROR(VLOOKUP(Tableau2[[#This Row],[PR]],'Taux sortant'!$I$9:$S$167,COLUMN(),0),"")</f>
        <v>0</v>
      </c>
      <c r="L2124" s="2" t="str">
        <f>IFERROR(VLOOKUP(Tableau2[[#This Row],[PR]],'Taux sortant'!$I$9:$S$167,COLUMN(),0),"")</f>
        <v/>
      </c>
    </row>
    <row r="2125" spans="1:12" x14ac:dyDescent="0.3">
      <c r="A2125" s="1" t="s">
        <v>4601</v>
      </c>
      <c r="B2125" s="1" t="s">
        <v>4132</v>
      </c>
      <c r="C2125" s="2">
        <f>IFERROR(VLOOKUP(Tableau2[[#This Row],[PR]],'Taux sortant'!$I$9:$S$167,COLUMN(),0),"")</f>
        <v>20.079999999999998</v>
      </c>
      <c r="D2125" s="2">
        <f>IFERROR(VLOOKUP(Tableau2[[#This Row],[PR]],'Taux sortant'!$I$9:$S$167,COLUMN(),0),"")</f>
        <v>17.18</v>
      </c>
      <c r="E2125" s="2">
        <f>IFERROR(VLOOKUP(Tableau2[[#This Row],[PR]],'Taux sortant'!$I$9:$S$167,COLUMN(),0),"")</f>
        <v>13.8</v>
      </c>
      <c r="F2125" s="2">
        <f>IFERROR(VLOOKUP(Tableau2[[#This Row],[PR]],'Taux sortant'!$I$9:$S$167,COLUMN(),0),"")</f>
        <v>12.12</v>
      </c>
      <c r="G2125" s="2">
        <f>IFERROR(VLOOKUP(Tableau2[[#This Row],[PR]],'Taux sortant'!$I$9:$S$167,COLUMN(),0),"")</f>
        <v>10.5</v>
      </c>
      <c r="H2125" s="2">
        <f>IFERROR(VLOOKUP(Tableau2[[#This Row],[PR]],'Taux sortant'!$I$9:$S$167,COLUMN(),0),"")</f>
        <v>9.0500000000000007</v>
      </c>
      <c r="I2125" s="2">
        <f>IFERROR(VLOOKUP(Tableau2[[#This Row],[PR]],'Taux sortant'!$I$9:$S$167,COLUMN(),0),"")</f>
        <v>7.85</v>
      </c>
      <c r="J2125" s="2">
        <f>IFERROR(VLOOKUP(Tableau2[[#This Row],[PR]],'Taux sortant'!$I$9:$S$167,COLUMN(),0),"")</f>
        <v>0</v>
      </c>
      <c r="K2125" s="2">
        <f>IFERROR(VLOOKUP(Tableau2[[#This Row],[PR]],'Taux sortant'!$I$9:$S$167,COLUMN(),0),"")</f>
        <v>0</v>
      </c>
      <c r="L2125" s="2" t="str">
        <f>IFERROR(VLOOKUP(Tableau2[[#This Row],[PR]],'Taux sortant'!$I$9:$S$167,COLUMN(),0),"")</f>
        <v/>
      </c>
    </row>
    <row r="2126" spans="1:12" x14ac:dyDescent="0.3">
      <c r="A2126" s="1" t="s">
        <v>528</v>
      </c>
      <c r="B2126" s="1" t="s">
        <v>219</v>
      </c>
      <c r="C2126" s="2">
        <f>IFERROR(VLOOKUP(Tableau2[[#This Row],[PR]],'Taux sortant'!$I$9:$S$167,COLUMN(),0),"")</f>
        <v>12.63</v>
      </c>
      <c r="D2126" s="2">
        <f>IFERROR(VLOOKUP(Tableau2[[#This Row],[PR]],'Taux sortant'!$I$9:$S$167,COLUMN(),0),"")</f>
        <v>10.14</v>
      </c>
      <c r="E2126" s="2">
        <f>IFERROR(VLOOKUP(Tableau2[[#This Row],[PR]],'Taux sortant'!$I$9:$S$167,COLUMN(),0),"")</f>
        <v>7.31</v>
      </c>
      <c r="F2126" s="2">
        <f>IFERROR(VLOOKUP(Tableau2[[#This Row],[PR]],'Taux sortant'!$I$9:$S$167,COLUMN(),0),"")</f>
        <v>5.96</v>
      </c>
      <c r="G2126" s="2">
        <f>IFERROR(VLOOKUP(Tableau2[[#This Row],[PR]],'Taux sortant'!$I$9:$S$167,COLUMN(),0),"")</f>
        <v>4.9800000000000004</v>
      </c>
      <c r="H2126" s="2">
        <f>IFERROR(VLOOKUP(Tableau2[[#This Row],[PR]],'Taux sortant'!$I$9:$S$167,COLUMN(),0),"")</f>
        <v>4.2</v>
      </c>
      <c r="I2126" s="2">
        <f>IFERROR(VLOOKUP(Tableau2[[#This Row],[PR]],'Taux sortant'!$I$9:$S$167,COLUMN(),0),"")</f>
        <v>3.68</v>
      </c>
      <c r="J2126" s="2">
        <f>IFERROR(VLOOKUP(Tableau2[[#This Row],[PR]],'Taux sortant'!$I$9:$S$167,COLUMN(),0),"")</f>
        <v>0</v>
      </c>
      <c r="K2126" s="2">
        <f>IFERROR(VLOOKUP(Tableau2[[#This Row],[PR]],'Taux sortant'!$I$9:$S$167,COLUMN(),0),"")</f>
        <v>0</v>
      </c>
      <c r="L2126" s="2" t="str">
        <f>IFERROR(VLOOKUP(Tableau2[[#This Row],[PR]],'Taux sortant'!$I$9:$S$167,COLUMN(),0),"")</f>
        <v/>
      </c>
    </row>
    <row r="2127" spans="1:12" x14ac:dyDescent="0.3">
      <c r="A2127" s="1" t="s">
        <v>4604</v>
      </c>
      <c r="B2127" s="1" t="s">
        <v>4153</v>
      </c>
      <c r="C2127" s="2" t="str">
        <f>IFERROR(VLOOKUP(Tableau2[[#This Row],[PR]],'Taux sortant'!$I$9:$S$167,COLUMN(),0),"")</f>
        <v/>
      </c>
      <c r="D2127" s="2" t="str">
        <f>IFERROR(VLOOKUP(Tableau2[[#This Row],[PR]],'Taux sortant'!$I$9:$S$167,COLUMN(),0),"")</f>
        <v/>
      </c>
      <c r="E2127" s="2" t="str">
        <f>IFERROR(VLOOKUP(Tableau2[[#This Row],[PR]],'Taux sortant'!$I$9:$S$167,COLUMN(),0),"")</f>
        <v/>
      </c>
      <c r="F2127" s="2" t="str">
        <f>IFERROR(VLOOKUP(Tableau2[[#This Row],[PR]],'Taux sortant'!$I$9:$S$167,COLUMN(),0),"")</f>
        <v/>
      </c>
      <c r="G2127" s="2" t="str">
        <f>IFERROR(VLOOKUP(Tableau2[[#This Row],[PR]],'Taux sortant'!$I$9:$S$167,COLUMN(),0),"")</f>
        <v/>
      </c>
      <c r="H2127" s="2" t="str">
        <f>IFERROR(VLOOKUP(Tableau2[[#This Row],[PR]],'Taux sortant'!$I$9:$S$167,COLUMN(),0),"")</f>
        <v/>
      </c>
      <c r="I2127" s="2" t="str">
        <f>IFERROR(VLOOKUP(Tableau2[[#This Row],[PR]],'Taux sortant'!$I$9:$S$167,COLUMN(),0),"")</f>
        <v/>
      </c>
      <c r="J2127" s="2" t="str">
        <f>IFERROR(VLOOKUP(Tableau2[[#This Row],[PR]],'Taux sortant'!$I$9:$S$167,COLUMN(),0),"")</f>
        <v/>
      </c>
      <c r="K2127" s="2" t="str">
        <f>IFERROR(VLOOKUP(Tableau2[[#This Row],[PR]],'Taux sortant'!$I$9:$S$167,COLUMN(),0),"")</f>
        <v/>
      </c>
      <c r="L2127" s="2" t="str">
        <f>IFERROR(VLOOKUP(Tableau2[[#This Row],[PR]],'Taux sortant'!$I$9:$S$167,COLUMN(),0),"")</f>
        <v/>
      </c>
    </row>
    <row r="2128" spans="1:12" x14ac:dyDescent="0.3">
      <c r="A2128" s="1" t="s">
        <v>3080</v>
      </c>
      <c r="B2128" s="1" t="s">
        <v>3080</v>
      </c>
      <c r="C2128" s="2">
        <f>IFERROR(VLOOKUP(Tableau2[[#This Row],[PR]],'Taux sortant'!$I$9:$S$167,COLUMN(),0),"")</f>
        <v>14.55</v>
      </c>
      <c r="D2128" s="2">
        <f>IFERROR(VLOOKUP(Tableau2[[#This Row],[PR]],'Taux sortant'!$I$9:$S$167,COLUMN(),0),"")</f>
        <v>12.11</v>
      </c>
      <c r="E2128" s="2">
        <f>IFERROR(VLOOKUP(Tableau2[[#This Row],[PR]],'Taux sortant'!$I$9:$S$167,COLUMN(),0),"")</f>
        <v>9.24</v>
      </c>
      <c r="F2128" s="2">
        <f>IFERROR(VLOOKUP(Tableau2[[#This Row],[PR]],'Taux sortant'!$I$9:$S$167,COLUMN(),0),"")</f>
        <v>7.86</v>
      </c>
      <c r="G2128" s="2">
        <f>IFERROR(VLOOKUP(Tableau2[[#This Row],[PR]],'Taux sortant'!$I$9:$S$167,COLUMN(),0),"")</f>
        <v>6.7</v>
      </c>
      <c r="H2128" s="2">
        <f>IFERROR(VLOOKUP(Tableau2[[#This Row],[PR]],'Taux sortant'!$I$9:$S$167,COLUMN(),0),"")</f>
        <v>5.73</v>
      </c>
      <c r="I2128" s="2">
        <f>IFERROR(VLOOKUP(Tableau2[[#This Row],[PR]],'Taux sortant'!$I$9:$S$167,COLUMN(),0),"")</f>
        <v>4.97</v>
      </c>
      <c r="J2128" s="2">
        <f>IFERROR(VLOOKUP(Tableau2[[#This Row],[PR]],'Taux sortant'!$I$9:$S$167,COLUMN(),0),"")</f>
        <v>0</v>
      </c>
      <c r="K2128" s="2">
        <f>IFERROR(VLOOKUP(Tableau2[[#This Row],[PR]],'Taux sortant'!$I$9:$S$167,COLUMN(),0),"")</f>
        <v>0</v>
      </c>
      <c r="L2128" s="2" t="str">
        <f>IFERROR(VLOOKUP(Tableau2[[#This Row],[PR]],'Taux sortant'!$I$9:$S$167,COLUMN(),0),"")</f>
        <v/>
      </c>
    </row>
    <row r="2129" spans="1:12" x14ac:dyDescent="0.3">
      <c r="A2129" s="1" t="s">
        <v>5905</v>
      </c>
      <c r="B2129" s="1" t="s">
        <v>5888</v>
      </c>
      <c r="C2129" s="2">
        <f>IFERROR(VLOOKUP(Tableau2[[#This Row],[PR]],'Taux sortant'!$I$9:$S$167,COLUMN(),0),"")</f>
        <v>34.56</v>
      </c>
      <c r="D2129" s="2">
        <f>IFERROR(VLOOKUP(Tableau2[[#This Row],[PR]],'Taux sortant'!$I$9:$S$167,COLUMN(),0),"")</f>
        <v>30.52</v>
      </c>
      <c r="E2129" s="2">
        <f>IFERROR(VLOOKUP(Tableau2[[#This Row],[PR]],'Taux sortant'!$I$9:$S$167,COLUMN(),0),"")</f>
        <v>26.32</v>
      </c>
      <c r="F2129" s="2">
        <f>IFERROR(VLOOKUP(Tableau2[[#This Row],[PR]],'Taux sortant'!$I$9:$S$167,COLUMN(),0),"")</f>
        <v>23.84</v>
      </c>
      <c r="G2129" s="2">
        <f>IFERROR(VLOOKUP(Tableau2[[#This Row],[PR]],'Taux sortant'!$I$9:$S$167,COLUMN(),0),"")</f>
        <v>21.18</v>
      </c>
      <c r="H2129" s="2">
        <f>IFERROR(VLOOKUP(Tableau2[[#This Row],[PR]],'Taux sortant'!$I$9:$S$167,COLUMN(),0),"")</f>
        <v>17.91</v>
      </c>
      <c r="I2129" s="2">
        <f>IFERROR(VLOOKUP(Tableau2[[#This Row],[PR]],'Taux sortant'!$I$9:$S$167,COLUMN(),0),"")</f>
        <v>15.17</v>
      </c>
      <c r="J2129" s="2">
        <f>IFERROR(VLOOKUP(Tableau2[[#This Row],[PR]],'Taux sortant'!$I$9:$S$167,COLUMN(),0),"")</f>
        <v>0</v>
      </c>
      <c r="K2129" s="2">
        <f>IFERROR(VLOOKUP(Tableau2[[#This Row],[PR]],'Taux sortant'!$I$9:$S$167,COLUMN(),0),"")</f>
        <v>0</v>
      </c>
      <c r="L2129" s="2" t="str">
        <f>IFERROR(VLOOKUP(Tableau2[[#This Row],[PR]],'Taux sortant'!$I$9:$S$167,COLUMN(),0),"")</f>
        <v/>
      </c>
    </row>
    <row r="2130" spans="1:12" x14ac:dyDescent="0.3">
      <c r="A2130" s="1" t="s">
        <v>3461</v>
      </c>
      <c r="B2130" s="1" t="s">
        <v>3137</v>
      </c>
      <c r="C2130" s="2">
        <f>IFERROR(VLOOKUP(Tableau2[[#This Row],[PR]],'Taux sortant'!$I$9:$S$167,COLUMN(),0),"")</f>
        <v>14.1</v>
      </c>
      <c r="D2130" s="2">
        <f>IFERROR(VLOOKUP(Tableau2[[#This Row],[PR]],'Taux sortant'!$I$9:$S$167,COLUMN(),0),"")</f>
        <v>11.63</v>
      </c>
      <c r="E2130" s="2">
        <f>IFERROR(VLOOKUP(Tableau2[[#This Row],[PR]],'Taux sortant'!$I$9:$S$167,COLUMN(),0),"")</f>
        <v>8.8000000000000007</v>
      </c>
      <c r="F2130" s="2">
        <f>IFERROR(VLOOKUP(Tableau2[[#This Row],[PR]],'Taux sortant'!$I$9:$S$167,COLUMN(),0),"")</f>
        <v>7.43</v>
      </c>
      <c r="G2130" s="2">
        <f>IFERROR(VLOOKUP(Tableau2[[#This Row],[PR]],'Taux sortant'!$I$9:$S$167,COLUMN(),0),"")</f>
        <v>6.26</v>
      </c>
      <c r="H2130" s="2">
        <f>IFERROR(VLOOKUP(Tableau2[[#This Row],[PR]],'Taux sortant'!$I$9:$S$167,COLUMN(),0),"")</f>
        <v>5.33</v>
      </c>
      <c r="I2130" s="2">
        <f>IFERROR(VLOOKUP(Tableau2[[#This Row],[PR]],'Taux sortant'!$I$9:$S$167,COLUMN(),0),"")</f>
        <v>4.58</v>
      </c>
      <c r="J2130" s="2">
        <f>IFERROR(VLOOKUP(Tableau2[[#This Row],[PR]],'Taux sortant'!$I$9:$S$167,COLUMN(),0),"")</f>
        <v>0</v>
      </c>
      <c r="K2130" s="2">
        <f>IFERROR(VLOOKUP(Tableau2[[#This Row],[PR]],'Taux sortant'!$I$9:$S$167,COLUMN(),0),"")</f>
        <v>0</v>
      </c>
      <c r="L2130" s="2" t="str">
        <f>IFERROR(VLOOKUP(Tableau2[[#This Row],[PR]],'Taux sortant'!$I$9:$S$167,COLUMN(),0),"")</f>
        <v/>
      </c>
    </row>
    <row r="2131" spans="1:12" x14ac:dyDescent="0.3">
      <c r="A2131" s="1" t="s">
        <v>5908</v>
      </c>
      <c r="B2131" s="1" t="s">
        <v>5830</v>
      </c>
      <c r="C2131" s="2">
        <f>IFERROR(VLOOKUP(Tableau2[[#This Row],[PR]],'Taux sortant'!$I$9:$S$167,COLUMN(),0),"")</f>
        <v>27.44</v>
      </c>
      <c r="D2131" s="2">
        <f>IFERROR(VLOOKUP(Tableau2[[#This Row],[PR]],'Taux sortant'!$I$9:$S$167,COLUMN(),0),"")</f>
        <v>24.03</v>
      </c>
      <c r="E2131" s="2">
        <f>IFERROR(VLOOKUP(Tableau2[[#This Row],[PR]],'Taux sortant'!$I$9:$S$167,COLUMN(),0),"")</f>
        <v>20.059999999999999</v>
      </c>
      <c r="F2131" s="2">
        <f>IFERROR(VLOOKUP(Tableau2[[#This Row],[PR]],'Taux sortant'!$I$9:$S$167,COLUMN(),0),"")</f>
        <v>18.07</v>
      </c>
      <c r="G2131" s="2">
        <f>IFERROR(VLOOKUP(Tableau2[[#This Row],[PR]],'Taux sortant'!$I$9:$S$167,COLUMN(),0),"")</f>
        <v>15.88</v>
      </c>
      <c r="H2131" s="2">
        <f>IFERROR(VLOOKUP(Tableau2[[#This Row],[PR]],'Taux sortant'!$I$9:$S$167,COLUMN(),0),"")</f>
        <v>13.73</v>
      </c>
      <c r="I2131" s="2">
        <f>IFERROR(VLOOKUP(Tableau2[[#This Row],[PR]],'Taux sortant'!$I$9:$S$167,COLUMN(),0),"")</f>
        <v>11.82</v>
      </c>
      <c r="J2131" s="2">
        <f>IFERROR(VLOOKUP(Tableau2[[#This Row],[PR]],'Taux sortant'!$I$9:$S$167,COLUMN(),0),"")</f>
        <v>0</v>
      </c>
      <c r="K2131" s="2">
        <f>IFERROR(VLOOKUP(Tableau2[[#This Row],[PR]],'Taux sortant'!$I$9:$S$167,COLUMN(),0),"")</f>
        <v>0</v>
      </c>
      <c r="L2131" s="2" t="str">
        <f>IFERROR(VLOOKUP(Tableau2[[#This Row],[PR]],'Taux sortant'!$I$9:$S$167,COLUMN(),0),"")</f>
        <v/>
      </c>
    </row>
    <row r="2132" spans="1:12" x14ac:dyDescent="0.3">
      <c r="A2132" s="1" t="s">
        <v>5566</v>
      </c>
      <c r="B2132" s="1" t="s">
        <v>5349</v>
      </c>
      <c r="C2132" s="2" t="str">
        <f>IFERROR(VLOOKUP(Tableau2[[#This Row],[PR]],'Taux sortant'!$I$9:$S$167,COLUMN(),0),"")</f>
        <v/>
      </c>
      <c r="D2132" s="2" t="str">
        <f>IFERROR(VLOOKUP(Tableau2[[#This Row],[PR]],'Taux sortant'!$I$9:$S$167,COLUMN(),0),"")</f>
        <v/>
      </c>
      <c r="E2132" s="2" t="str">
        <f>IFERROR(VLOOKUP(Tableau2[[#This Row],[PR]],'Taux sortant'!$I$9:$S$167,COLUMN(),0),"")</f>
        <v/>
      </c>
      <c r="F2132" s="2" t="str">
        <f>IFERROR(VLOOKUP(Tableau2[[#This Row],[PR]],'Taux sortant'!$I$9:$S$167,COLUMN(),0),"")</f>
        <v/>
      </c>
      <c r="G2132" s="2" t="str">
        <f>IFERROR(VLOOKUP(Tableau2[[#This Row],[PR]],'Taux sortant'!$I$9:$S$167,COLUMN(),0),"")</f>
        <v/>
      </c>
      <c r="H2132" s="2" t="str">
        <f>IFERROR(VLOOKUP(Tableau2[[#This Row],[PR]],'Taux sortant'!$I$9:$S$167,COLUMN(),0),"")</f>
        <v/>
      </c>
      <c r="I2132" s="2" t="str">
        <f>IFERROR(VLOOKUP(Tableau2[[#This Row],[PR]],'Taux sortant'!$I$9:$S$167,COLUMN(),0),"")</f>
        <v/>
      </c>
      <c r="J2132" s="2" t="str">
        <f>IFERROR(VLOOKUP(Tableau2[[#This Row],[PR]],'Taux sortant'!$I$9:$S$167,COLUMN(),0),"")</f>
        <v/>
      </c>
      <c r="K2132" s="2" t="str">
        <f>IFERROR(VLOOKUP(Tableau2[[#This Row],[PR]],'Taux sortant'!$I$9:$S$167,COLUMN(),0),"")</f>
        <v/>
      </c>
      <c r="L2132" s="2" t="str">
        <f>IFERROR(VLOOKUP(Tableau2[[#This Row],[PR]],'Taux sortant'!$I$9:$S$167,COLUMN(),0),"")</f>
        <v/>
      </c>
    </row>
    <row r="2133" spans="1:12" x14ac:dyDescent="0.3">
      <c r="A2133" s="1" t="s">
        <v>1818</v>
      </c>
      <c r="B2133" s="1" t="s">
        <v>1559</v>
      </c>
      <c r="C2133" s="2">
        <f>IFERROR(VLOOKUP(Tableau2[[#This Row],[PR]],'Taux sortant'!$I$9:$S$167,COLUMN(),0),"")</f>
        <v>30.33</v>
      </c>
      <c r="D2133" s="2">
        <f>IFERROR(VLOOKUP(Tableau2[[#This Row],[PR]],'Taux sortant'!$I$9:$S$167,COLUMN(),0),"")</f>
        <v>27.8</v>
      </c>
      <c r="E2133" s="2">
        <f>IFERROR(VLOOKUP(Tableau2[[#This Row],[PR]],'Taux sortant'!$I$9:$S$167,COLUMN(),0),"")</f>
        <v>20.43</v>
      </c>
      <c r="F2133" s="2">
        <f>IFERROR(VLOOKUP(Tableau2[[#This Row],[PR]],'Taux sortant'!$I$9:$S$167,COLUMN(),0),"")</f>
        <v>15.78</v>
      </c>
      <c r="G2133" s="2">
        <f>IFERROR(VLOOKUP(Tableau2[[#This Row],[PR]],'Taux sortant'!$I$9:$S$167,COLUMN(),0),"")</f>
        <v>11.93</v>
      </c>
      <c r="H2133" s="2">
        <f>IFERROR(VLOOKUP(Tableau2[[#This Row],[PR]],'Taux sortant'!$I$9:$S$167,COLUMN(),0),"")</f>
        <v>7.97</v>
      </c>
      <c r="I2133" s="2">
        <f>IFERROR(VLOOKUP(Tableau2[[#This Row],[PR]],'Taux sortant'!$I$9:$S$167,COLUMN(),0),"")</f>
        <v>7.56</v>
      </c>
      <c r="J2133" s="2">
        <f>IFERROR(VLOOKUP(Tableau2[[#This Row],[PR]],'Taux sortant'!$I$9:$S$167,COLUMN(),0),"")</f>
        <v>0</v>
      </c>
      <c r="K2133" s="2">
        <f>IFERROR(VLOOKUP(Tableau2[[#This Row],[PR]],'Taux sortant'!$I$9:$S$167,COLUMN(),0),"")</f>
        <v>0</v>
      </c>
      <c r="L2133" s="2" t="str">
        <f>IFERROR(VLOOKUP(Tableau2[[#This Row],[PR]],'Taux sortant'!$I$9:$S$167,COLUMN(),0),"")</f>
        <v/>
      </c>
    </row>
    <row r="2134" spans="1:12" x14ac:dyDescent="0.3">
      <c r="A2134" s="1" t="s">
        <v>1821</v>
      </c>
      <c r="B2134" s="1" t="s">
        <v>1796</v>
      </c>
      <c r="C2134" s="2">
        <f>IFERROR(VLOOKUP(Tableau2[[#This Row],[PR]],'Taux sortant'!$I$9:$S$167,COLUMN(),0),"")</f>
        <v>31.65</v>
      </c>
      <c r="D2134" s="2">
        <f>IFERROR(VLOOKUP(Tableau2[[#This Row],[PR]],'Taux sortant'!$I$9:$S$167,COLUMN(),0),"")</f>
        <v>24.86</v>
      </c>
      <c r="E2134" s="2">
        <f>IFERROR(VLOOKUP(Tableau2[[#This Row],[PR]],'Taux sortant'!$I$9:$S$167,COLUMN(),0),"")</f>
        <v>19.670000000000002</v>
      </c>
      <c r="F2134" s="2">
        <f>IFERROR(VLOOKUP(Tableau2[[#This Row],[PR]],'Taux sortant'!$I$9:$S$167,COLUMN(),0),"")</f>
        <v>16.059999999999999</v>
      </c>
      <c r="G2134" s="2">
        <f>IFERROR(VLOOKUP(Tableau2[[#This Row],[PR]],'Taux sortant'!$I$9:$S$167,COLUMN(),0),"")</f>
        <v>13.44</v>
      </c>
      <c r="H2134" s="2">
        <f>IFERROR(VLOOKUP(Tableau2[[#This Row],[PR]],'Taux sortant'!$I$9:$S$167,COLUMN(),0),"")</f>
        <v>11.34</v>
      </c>
      <c r="I2134" s="2">
        <f>IFERROR(VLOOKUP(Tableau2[[#This Row],[PR]],'Taux sortant'!$I$9:$S$167,COLUMN(),0),"")</f>
        <v>8.75</v>
      </c>
      <c r="J2134" s="2">
        <f>IFERROR(VLOOKUP(Tableau2[[#This Row],[PR]],'Taux sortant'!$I$9:$S$167,COLUMN(),0),"")</f>
        <v>0</v>
      </c>
      <c r="K2134" s="2">
        <f>IFERROR(VLOOKUP(Tableau2[[#This Row],[PR]],'Taux sortant'!$I$9:$S$167,COLUMN(),0),"")</f>
        <v>0</v>
      </c>
      <c r="L2134" s="2" t="str">
        <f>IFERROR(VLOOKUP(Tableau2[[#This Row],[PR]],'Taux sortant'!$I$9:$S$167,COLUMN(),0),"")</f>
        <v/>
      </c>
    </row>
    <row r="2135" spans="1:12" x14ac:dyDescent="0.3">
      <c r="A2135" s="1" t="s">
        <v>5911</v>
      </c>
      <c r="B2135" s="1" t="s">
        <v>5815</v>
      </c>
      <c r="C2135" s="2">
        <f>IFERROR(VLOOKUP(Tableau2[[#This Row],[PR]],'Taux sortant'!$I$9:$S$167,COLUMN(),0),"")</f>
        <v>29.89</v>
      </c>
      <c r="D2135" s="2">
        <f>IFERROR(VLOOKUP(Tableau2[[#This Row],[PR]],'Taux sortant'!$I$9:$S$167,COLUMN(),0),"")</f>
        <v>27.05</v>
      </c>
      <c r="E2135" s="2">
        <f>IFERROR(VLOOKUP(Tableau2[[#This Row],[PR]],'Taux sortant'!$I$9:$S$167,COLUMN(),0),"")</f>
        <v>23.76</v>
      </c>
      <c r="F2135" s="2">
        <f>IFERROR(VLOOKUP(Tableau2[[#This Row],[PR]],'Taux sortant'!$I$9:$S$167,COLUMN(),0),"")</f>
        <v>22.11</v>
      </c>
      <c r="G2135" s="2">
        <f>IFERROR(VLOOKUP(Tableau2[[#This Row],[PR]],'Taux sortant'!$I$9:$S$167,COLUMN(),0),"")</f>
        <v>20.05</v>
      </c>
      <c r="H2135" s="2">
        <f>IFERROR(VLOOKUP(Tableau2[[#This Row],[PR]],'Taux sortant'!$I$9:$S$167,COLUMN(),0),"")</f>
        <v>17.09</v>
      </c>
      <c r="I2135" s="2">
        <f>IFERROR(VLOOKUP(Tableau2[[#This Row],[PR]],'Taux sortant'!$I$9:$S$167,COLUMN(),0),"")</f>
        <v>15.56</v>
      </c>
      <c r="J2135" s="2">
        <f>IFERROR(VLOOKUP(Tableau2[[#This Row],[PR]],'Taux sortant'!$I$9:$S$167,COLUMN(),0),"")</f>
        <v>0</v>
      </c>
      <c r="K2135" s="2">
        <f>IFERROR(VLOOKUP(Tableau2[[#This Row],[PR]],'Taux sortant'!$I$9:$S$167,COLUMN(),0),"")</f>
        <v>0</v>
      </c>
      <c r="L2135" s="2" t="str">
        <f>IFERROR(VLOOKUP(Tableau2[[#This Row],[PR]],'Taux sortant'!$I$9:$S$167,COLUMN(),0),"")</f>
        <v/>
      </c>
    </row>
    <row r="2136" spans="1:12" x14ac:dyDescent="0.3">
      <c r="A2136" s="1" t="s">
        <v>531</v>
      </c>
      <c r="B2136" s="1" t="s">
        <v>5</v>
      </c>
      <c r="C2136" s="2">
        <f>IFERROR(VLOOKUP(Tableau2[[#This Row],[PR]],'Taux sortant'!$I$9:$S$167,COLUMN(),0),"")</f>
        <v>11.64</v>
      </c>
      <c r="D2136" s="2">
        <f>IFERROR(VLOOKUP(Tableau2[[#This Row],[PR]],'Taux sortant'!$I$9:$S$167,COLUMN(),0),"")</f>
        <v>9.2799999999999994</v>
      </c>
      <c r="E2136" s="2">
        <f>IFERROR(VLOOKUP(Tableau2[[#This Row],[PR]],'Taux sortant'!$I$9:$S$167,COLUMN(),0),"")</f>
        <v>6.6</v>
      </c>
      <c r="F2136" s="2">
        <f>IFERROR(VLOOKUP(Tableau2[[#This Row],[PR]],'Taux sortant'!$I$9:$S$167,COLUMN(),0),"")</f>
        <v>5.3</v>
      </c>
      <c r="G2136" s="2">
        <f>IFERROR(VLOOKUP(Tableau2[[#This Row],[PR]],'Taux sortant'!$I$9:$S$167,COLUMN(),0),"")</f>
        <v>4.37</v>
      </c>
      <c r="H2136" s="2">
        <f>IFERROR(VLOOKUP(Tableau2[[#This Row],[PR]],'Taux sortant'!$I$9:$S$167,COLUMN(),0),"")</f>
        <v>3.62</v>
      </c>
      <c r="I2136" s="2">
        <f>IFERROR(VLOOKUP(Tableau2[[#This Row],[PR]],'Taux sortant'!$I$9:$S$167,COLUMN(),0),"")</f>
        <v>3.13</v>
      </c>
      <c r="J2136" s="2">
        <f>IFERROR(VLOOKUP(Tableau2[[#This Row],[PR]],'Taux sortant'!$I$9:$S$167,COLUMN(),0),"")</f>
        <v>0</v>
      </c>
      <c r="K2136" s="2">
        <f>IFERROR(VLOOKUP(Tableau2[[#This Row],[PR]],'Taux sortant'!$I$9:$S$167,COLUMN(),0),"")</f>
        <v>0</v>
      </c>
      <c r="L2136" s="2" t="str">
        <f>IFERROR(VLOOKUP(Tableau2[[#This Row],[PR]],'Taux sortant'!$I$9:$S$167,COLUMN(),0),"")</f>
        <v/>
      </c>
    </row>
    <row r="2137" spans="1:12" x14ac:dyDescent="0.3">
      <c r="A2137" s="1" t="s">
        <v>5914</v>
      </c>
      <c r="B2137" s="1" t="s">
        <v>5816</v>
      </c>
      <c r="C2137" s="2" t="str">
        <f>IFERROR(VLOOKUP(Tableau2[[#This Row],[PR]],'Taux sortant'!$I$9:$S$167,COLUMN(),0),"")</f>
        <v/>
      </c>
      <c r="D2137" s="2" t="str">
        <f>IFERROR(VLOOKUP(Tableau2[[#This Row],[PR]],'Taux sortant'!$I$9:$S$167,COLUMN(),0),"")</f>
        <v/>
      </c>
      <c r="E2137" s="2" t="str">
        <f>IFERROR(VLOOKUP(Tableau2[[#This Row],[PR]],'Taux sortant'!$I$9:$S$167,COLUMN(),0),"")</f>
        <v/>
      </c>
      <c r="F2137" s="2" t="str">
        <f>IFERROR(VLOOKUP(Tableau2[[#This Row],[PR]],'Taux sortant'!$I$9:$S$167,COLUMN(),0),"")</f>
        <v/>
      </c>
      <c r="G2137" s="2" t="str">
        <f>IFERROR(VLOOKUP(Tableau2[[#This Row],[PR]],'Taux sortant'!$I$9:$S$167,COLUMN(),0),"")</f>
        <v/>
      </c>
      <c r="H2137" s="2" t="str">
        <f>IFERROR(VLOOKUP(Tableau2[[#This Row],[PR]],'Taux sortant'!$I$9:$S$167,COLUMN(),0),"")</f>
        <v/>
      </c>
      <c r="I2137" s="2" t="str">
        <f>IFERROR(VLOOKUP(Tableau2[[#This Row],[PR]],'Taux sortant'!$I$9:$S$167,COLUMN(),0),"")</f>
        <v/>
      </c>
      <c r="J2137" s="2" t="str">
        <f>IFERROR(VLOOKUP(Tableau2[[#This Row],[PR]],'Taux sortant'!$I$9:$S$167,COLUMN(),0),"")</f>
        <v/>
      </c>
      <c r="K2137" s="2" t="str">
        <f>IFERROR(VLOOKUP(Tableau2[[#This Row],[PR]],'Taux sortant'!$I$9:$S$167,COLUMN(),0),"")</f>
        <v/>
      </c>
      <c r="L2137" s="2" t="str">
        <f>IFERROR(VLOOKUP(Tableau2[[#This Row],[PR]],'Taux sortant'!$I$9:$S$167,COLUMN(),0),"")</f>
        <v/>
      </c>
    </row>
    <row r="2138" spans="1:12" x14ac:dyDescent="0.3">
      <c r="A2138" s="1" t="s">
        <v>5917</v>
      </c>
      <c r="B2138" s="1" t="s">
        <v>5816</v>
      </c>
      <c r="C2138" s="2" t="str">
        <f>IFERROR(VLOOKUP(Tableau2[[#This Row],[PR]],'Taux sortant'!$I$9:$S$167,COLUMN(),0),"")</f>
        <v/>
      </c>
      <c r="D2138" s="2" t="str">
        <f>IFERROR(VLOOKUP(Tableau2[[#This Row],[PR]],'Taux sortant'!$I$9:$S$167,COLUMN(),0),"")</f>
        <v/>
      </c>
      <c r="E2138" s="2" t="str">
        <f>IFERROR(VLOOKUP(Tableau2[[#This Row],[PR]],'Taux sortant'!$I$9:$S$167,COLUMN(),0),"")</f>
        <v/>
      </c>
      <c r="F2138" s="2" t="str">
        <f>IFERROR(VLOOKUP(Tableau2[[#This Row],[PR]],'Taux sortant'!$I$9:$S$167,COLUMN(),0),"")</f>
        <v/>
      </c>
      <c r="G2138" s="2" t="str">
        <f>IFERROR(VLOOKUP(Tableau2[[#This Row],[PR]],'Taux sortant'!$I$9:$S$167,COLUMN(),0),"")</f>
        <v/>
      </c>
      <c r="H2138" s="2" t="str">
        <f>IFERROR(VLOOKUP(Tableau2[[#This Row],[PR]],'Taux sortant'!$I$9:$S$167,COLUMN(),0),"")</f>
        <v/>
      </c>
      <c r="I2138" s="2" t="str">
        <f>IFERROR(VLOOKUP(Tableau2[[#This Row],[PR]],'Taux sortant'!$I$9:$S$167,COLUMN(),0),"")</f>
        <v/>
      </c>
      <c r="J2138" s="2" t="str">
        <f>IFERROR(VLOOKUP(Tableau2[[#This Row],[PR]],'Taux sortant'!$I$9:$S$167,COLUMN(),0),"")</f>
        <v/>
      </c>
      <c r="K2138" s="2" t="str">
        <f>IFERROR(VLOOKUP(Tableau2[[#This Row],[PR]],'Taux sortant'!$I$9:$S$167,COLUMN(),0),"")</f>
        <v/>
      </c>
      <c r="L2138" s="2" t="str">
        <f>IFERROR(VLOOKUP(Tableau2[[#This Row],[PR]],'Taux sortant'!$I$9:$S$167,COLUMN(),0),"")</f>
        <v/>
      </c>
    </row>
    <row r="2139" spans="1:12" x14ac:dyDescent="0.3">
      <c r="A2139" s="1" t="s">
        <v>534</v>
      </c>
      <c r="B2139" s="1" t="s">
        <v>31</v>
      </c>
      <c r="C2139" s="2">
        <f>IFERROR(VLOOKUP(Tableau2[[#This Row],[PR]],'Taux sortant'!$I$9:$S$167,COLUMN(),0),"")</f>
        <v>17.95</v>
      </c>
      <c r="D2139" s="2">
        <f>IFERROR(VLOOKUP(Tableau2[[#This Row],[PR]],'Taux sortant'!$I$9:$S$167,COLUMN(),0),"")</f>
        <v>14.25</v>
      </c>
      <c r="E2139" s="2">
        <f>IFERROR(VLOOKUP(Tableau2[[#This Row],[PR]],'Taux sortant'!$I$9:$S$167,COLUMN(),0),"")</f>
        <v>10.85</v>
      </c>
      <c r="F2139" s="2">
        <f>IFERROR(VLOOKUP(Tableau2[[#This Row],[PR]],'Taux sortant'!$I$9:$S$167,COLUMN(),0),"")</f>
        <v>8.92</v>
      </c>
      <c r="G2139" s="2">
        <f>IFERROR(VLOOKUP(Tableau2[[#This Row],[PR]],'Taux sortant'!$I$9:$S$167,COLUMN(),0),"")</f>
        <v>6.44</v>
      </c>
      <c r="H2139" s="2">
        <f>IFERROR(VLOOKUP(Tableau2[[#This Row],[PR]],'Taux sortant'!$I$9:$S$167,COLUMN(),0),"")</f>
        <v>5.07</v>
      </c>
      <c r="I2139" s="2">
        <f>IFERROR(VLOOKUP(Tableau2[[#This Row],[PR]],'Taux sortant'!$I$9:$S$167,COLUMN(),0),"")</f>
        <v>4.2</v>
      </c>
      <c r="J2139" s="2">
        <f>IFERROR(VLOOKUP(Tableau2[[#This Row],[PR]],'Taux sortant'!$I$9:$S$167,COLUMN(),0),"")</f>
        <v>0</v>
      </c>
      <c r="K2139" s="2">
        <f>IFERROR(VLOOKUP(Tableau2[[#This Row],[PR]],'Taux sortant'!$I$9:$S$167,COLUMN(),0),"")</f>
        <v>0</v>
      </c>
      <c r="L2139" s="2" t="str">
        <f>IFERROR(VLOOKUP(Tableau2[[#This Row],[PR]],'Taux sortant'!$I$9:$S$167,COLUMN(),0),"")</f>
        <v/>
      </c>
    </row>
    <row r="2140" spans="1:12" x14ac:dyDescent="0.3">
      <c r="A2140" s="1" t="s">
        <v>5920</v>
      </c>
      <c r="B2140" s="1" t="s">
        <v>5846</v>
      </c>
      <c r="C2140" s="2" t="str">
        <f>IFERROR(VLOOKUP(Tableau2[[#This Row],[PR]],'Taux sortant'!$I$9:$S$167,COLUMN(),0),"")</f>
        <v/>
      </c>
      <c r="D2140" s="2" t="str">
        <f>IFERROR(VLOOKUP(Tableau2[[#This Row],[PR]],'Taux sortant'!$I$9:$S$167,COLUMN(),0),"")</f>
        <v/>
      </c>
      <c r="E2140" s="2" t="str">
        <f>IFERROR(VLOOKUP(Tableau2[[#This Row],[PR]],'Taux sortant'!$I$9:$S$167,COLUMN(),0),"")</f>
        <v/>
      </c>
      <c r="F2140" s="2" t="str">
        <f>IFERROR(VLOOKUP(Tableau2[[#This Row],[PR]],'Taux sortant'!$I$9:$S$167,COLUMN(),0),"")</f>
        <v/>
      </c>
      <c r="G2140" s="2" t="str">
        <f>IFERROR(VLOOKUP(Tableau2[[#This Row],[PR]],'Taux sortant'!$I$9:$S$167,COLUMN(),0),"")</f>
        <v/>
      </c>
      <c r="H2140" s="2" t="str">
        <f>IFERROR(VLOOKUP(Tableau2[[#This Row],[PR]],'Taux sortant'!$I$9:$S$167,COLUMN(),0),"")</f>
        <v/>
      </c>
      <c r="I2140" s="2" t="str">
        <f>IFERROR(VLOOKUP(Tableau2[[#This Row],[PR]],'Taux sortant'!$I$9:$S$167,COLUMN(),0),"")</f>
        <v/>
      </c>
      <c r="J2140" s="2" t="str">
        <f>IFERROR(VLOOKUP(Tableau2[[#This Row],[PR]],'Taux sortant'!$I$9:$S$167,COLUMN(),0),"")</f>
        <v/>
      </c>
      <c r="K2140" s="2" t="str">
        <f>IFERROR(VLOOKUP(Tableau2[[#This Row],[PR]],'Taux sortant'!$I$9:$S$167,COLUMN(),0),"")</f>
        <v/>
      </c>
      <c r="L2140" s="2" t="str">
        <f>IFERROR(VLOOKUP(Tableau2[[#This Row],[PR]],'Taux sortant'!$I$9:$S$167,COLUMN(),0),"")</f>
        <v/>
      </c>
    </row>
    <row r="2141" spans="1:12" x14ac:dyDescent="0.3">
      <c r="A2141" s="1" t="s">
        <v>5922</v>
      </c>
      <c r="B2141" s="1" t="s">
        <v>5816</v>
      </c>
      <c r="C2141" s="2" t="str">
        <f>IFERROR(VLOOKUP(Tableau2[[#This Row],[PR]],'Taux sortant'!$I$9:$S$167,COLUMN(),0),"")</f>
        <v/>
      </c>
      <c r="D2141" s="2" t="str">
        <f>IFERROR(VLOOKUP(Tableau2[[#This Row],[PR]],'Taux sortant'!$I$9:$S$167,COLUMN(),0),"")</f>
        <v/>
      </c>
      <c r="E2141" s="2" t="str">
        <f>IFERROR(VLOOKUP(Tableau2[[#This Row],[PR]],'Taux sortant'!$I$9:$S$167,COLUMN(),0),"")</f>
        <v/>
      </c>
      <c r="F2141" s="2" t="str">
        <f>IFERROR(VLOOKUP(Tableau2[[#This Row],[PR]],'Taux sortant'!$I$9:$S$167,COLUMN(),0),"")</f>
        <v/>
      </c>
      <c r="G2141" s="2" t="str">
        <f>IFERROR(VLOOKUP(Tableau2[[#This Row],[PR]],'Taux sortant'!$I$9:$S$167,COLUMN(),0),"")</f>
        <v/>
      </c>
      <c r="H2141" s="2" t="str">
        <f>IFERROR(VLOOKUP(Tableau2[[#This Row],[PR]],'Taux sortant'!$I$9:$S$167,COLUMN(),0),"")</f>
        <v/>
      </c>
      <c r="I2141" s="2" t="str">
        <f>IFERROR(VLOOKUP(Tableau2[[#This Row],[PR]],'Taux sortant'!$I$9:$S$167,COLUMN(),0),"")</f>
        <v/>
      </c>
      <c r="J2141" s="2" t="str">
        <f>IFERROR(VLOOKUP(Tableau2[[#This Row],[PR]],'Taux sortant'!$I$9:$S$167,COLUMN(),0),"")</f>
        <v/>
      </c>
      <c r="K2141" s="2" t="str">
        <f>IFERROR(VLOOKUP(Tableau2[[#This Row],[PR]],'Taux sortant'!$I$9:$S$167,COLUMN(),0),"")</f>
        <v/>
      </c>
      <c r="L2141" s="2" t="str">
        <f>IFERROR(VLOOKUP(Tableau2[[#This Row],[PR]],'Taux sortant'!$I$9:$S$167,COLUMN(),0),"")</f>
        <v/>
      </c>
    </row>
    <row r="2142" spans="1:12" x14ac:dyDescent="0.3">
      <c r="A2142" s="1" t="s">
        <v>5924</v>
      </c>
      <c r="B2142" s="1" t="s">
        <v>5832</v>
      </c>
      <c r="C2142" s="2">
        <f>IFERROR(VLOOKUP(Tableau2[[#This Row],[PR]],'Taux sortant'!$I$9:$S$167,COLUMN(),0),"")</f>
        <v>31.17</v>
      </c>
      <c r="D2142" s="2">
        <f>IFERROR(VLOOKUP(Tableau2[[#This Row],[PR]],'Taux sortant'!$I$9:$S$167,COLUMN(),0),"")</f>
        <v>27.9</v>
      </c>
      <c r="E2142" s="2">
        <f>IFERROR(VLOOKUP(Tableau2[[#This Row],[PR]],'Taux sortant'!$I$9:$S$167,COLUMN(),0),"")</f>
        <v>24.1</v>
      </c>
      <c r="F2142" s="2">
        <f>IFERROR(VLOOKUP(Tableau2[[#This Row],[PR]],'Taux sortant'!$I$9:$S$167,COLUMN(),0),"")</f>
        <v>22.18</v>
      </c>
      <c r="G2142" s="2">
        <f>IFERROR(VLOOKUP(Tableau2[[#This Row],[PR]],'Taux sortant'!$I$9:$S$167,COLUMN(),0),"")</f>
        <v>19.97</v>
      </c>
      <c r="H2142" s="2">
        <f>IFERROR(VLOOKUP(Tableau2[[#This Row],[PR]],'Taux sortant'!$I$9:$S$167,COLUMN(),0),"")</f>
        <v>17.98</v>
      </c>
      <c r="I2142" s="2">
        <f>IFERROR(VLOOKUP(Tableau2[[#This Row],[PR]],'Taux sortant'!$I$9:$S$167,COLUMN(),0),"")</f>
        <v>16.45</v>
      </c>
      <c r="J2142" s="2">
        <f>IFERROR(VLOOKUP(Tableau2[[#This Row],[PR]],'Taux sortant'!$I$9:$S$167,COLUMN(),0),"")</f>
        <v>0</v>
      </c>
      <c r="K2142" s="2">
        <f>IFERROR(VLOOKUP(Tableau2[[#This Row],[PR]],'Taux sortant'!$I$9:$S$167,COLUMN(),0),"")</f>
        <v>0</v>
      </c>
      <c r="L2142" s="2" t="str">
        <f>IFERROR(VLOOKUP(Tableau2[[#This Row],[PR]],'Taux sortant'!$I$9:$S$167,COLUMN(),0),"")</f>
        <v/>
      </c>
    </row>
    <row r="2143" spans="1:12" x14ac:dyDescent="0.3">
      <c r="A2143" s="1" t="s">
        <v>537</v>
      </c>
      <c r="B2143" s="1" t="s">
        <v>372</v>
      </c>
      <c r="C2143" s="2">
        <f>IFERROR(VLOOKUP(Tableau2[[#This Row],[PR]],'Taux sortant'!$I$9:$S$167,COLUMN(),0),"")</f>
        <v>35.869999999999997</v>
      </c>
      <c r="D2143" s="2">
        <f>IFERROR(VLOOKUP(Tableau2[[#This Row],[PR]],'Taux sortant'!$I$9:$S$167,COLUMN(),0),"")</f>
        <v>28.1</v>
      </c>
      <c r="E2143" s="2">
        <f>IFERROR(VLOOKUP(Tableau2[[#This Row],[PR]],'Taux sortant'!$I$9:$S$167,COLUMN(),0),"")</f>
        <v>22.11</v>
      </c>
      <c r="F2143" s="2">
        <f>IFERROR(VLOOKUP(Tableau2[[#This Row],[PR]],'Taux sortant'!$I$9:$S$167,COLUMN(),0),"")</f>
        <v>17.46</v>
      </c>
      <c r="G2143" s="2">
        <f>IFERROR(VLOOKUP(Tableau2[[#This Row],[PR]],'Taux sortant'!$I$9:$S$167,COLUMN(),0),"")</f>
        <v>13.86</v>
      </c>
      <c r="H2143" s="2">
        <f>IFERROR(VLOOKUP(Tableau2[[#This Row],[PR]],'Taux sortant'!$I$9:$S$167,COLUMN(),0),"")</f>
        <v>10.67</v>
      </c>
      <c r="I2143" s="2">
        <f>IFERROR(VLOOKUP(Tableau2[[#This Row],[PR]],'Taux sortant'!$I$9:$S$167,COLUMN(),0),"")</f>
        <v>9.92</v>
      </c>
      <c r="J2143" s="2">
        <f>IFERROR(VLOOKUP(Tableau2[[#This Row],[PR]],'Taux sortant'!$I$9:$S$167,COLUMN(),0),"")</f>
        <v>0</v>
      </c>
      <c r="K2143" s="2">
        <f>IFERROR(VLOOKUP(Tableau2[[#This Row],[PR]],'Taux sortant'!$I$9:$S$167,COLUMN(),0),"")</f>
        <v>0</v>
      </c>
      <c r="L2143" s="2" t="str">
        <f>IFERROR(VLOOKUP(Tableau2[[#This Row],[PR]],'Taux sortant'!$I$9:$S$167,COLUMN(),0),"")</f>
        <v/>
      </c>
    </row>
    <row r="2144" spans="1:12" x14ac:dyDescent="0.3">
      <c r="A2144" s="1" t="s">
        <v>4607</v>
      </c>
      <c r="B2144" s="1" t="s">
        <v>4137</v>
      </c>
      <c r="C2144" s="2">
        <f>IFERROR(VLOOKUP(Tableau2[[#This Row],[PR]],'Taux sortant'!$I$9:$S$167,COLUMN(),0),"")</f>
        <v>19.010000000000002</v>
      </c>
      <c r="D2144" s="2">
        <f>IFERROR(VLOOKUP(Tableau2[[#This Row],[PR]],'Taux sortant'!$I$9:$S$167,COLUMN(),0),"")</f>
        <v>16.18</v>
      </c>
      <c r="E2144" s="2">
        <f>IFERROR(VLOOKUP(Tableau2[[#This Row],[PR]],'Taux sortant'!$I$9:$S$167,COLUMN(),0),"")</f>
        <v>12.86</v>
      </c>
      <c r="F2144" s="2">
        <f>IFERROR(VLOOKUP(Tableau2[[#This Row],[PR]],'Taux sortant'!$I$9:$S$167,COLUMN(),0),"")</f>
        <v>11.2</v>
      </c>
      <c r="G2144" s="2">
        <f>IFERROR(VLOOKUP(Tableau2[[#This Row],[PR]],'Taux sortant'!$I$9:$S$167,COLUMN(),0),"")</f>
        <v>9.61</v>
      </c>
      <c r="H2144" s="2">
        <f>IFERROR(VLOOKUP(Tableau2[[#This Row],[PR]],'Taux sortant'!$I$9:$S$167,COLUMN(),0),"")</f>
        <v>8.19</v>
      </c>
      <c r="I2144" s="2">
        <f>IFERROR(VLOOKUP(Tableau2[[#This Row],[PR]],'Taux sortant'!$I$9:$S$167,COLUMN(),0),"")</f>
        <v>7.02</v>
      </c>
      <c r="J2144" s="2">
        <f>IFERROR(VLOOKUP(Tableau2[[#This Row],[PR]],'Taux sortant'!$I$9:$S$167,COLUMN(),0),"")</f>
        <v>0</v>
      </c>
      <c r="K2144" s="2">
        <f>IFERROR(VLOOKUP(Tableau2[[#This Row],[PR]],'Taux sortant'!$I$9:$S$167,COLUMN(),0),"")</f>
        <v>0</v>
      </c>
      <c r="L2144" s="2" t="str">
        <f>IFERROR(VLOOKUP(Tableau2[[#This Row],[PR]],'Taux sortant'!$I$9:$S$167,COLUMN(),0),"")</f>
        <v/>
      </c>
    </row>
    <row r="2145" spans="1:12" x14ac:dyDescent="0.3">
      <c r="A2145" s="1" t="s">
        <v>3464</v>
      </c>
      <c r="B2145" s="1" t="s">
        <v>3086</v>
      </c>
      <c r="C2145" s="2">
        <f>IFERROR(VLOOKUP(Tableau2[[#This Row],[PR]],'Taux sortant'!$I$9:$S$167,COLUMN(),0),"")</f>
        <v>14.38</v>
      </c>
      <c r="D2145" s="2">
        <f>IFERROR(VLOOKUP(Tableau2[[#This Row],[PR]],'Taux sortant'!$I$9:$S$167,COLUMN(),0),"")</f>
        <v>11.96</v>
      </c>
      <c r="E2145" s="2">
        <f>IFERROR(VLOOKUP(Tableau2[[#This Row],[PR]],'Taux sortant'!$I$9:$S$167,COLUMN(),0),"")</f>
        <v>9.1199999999999992</v>
      </c>
      <c r="F2145" s="2">
        <f>IFERROR(VLOOKUP(Tableau2[[#This Row],[PR]],'Taux sortant'!$I$9:$S$167,COLUMN(),0),"")</f>
        <v>7.74</v>
      </c>
      <c r="G2145" s="2">
        <f>IFERROR(VLOOKUP(Tableau2[[#This Row],[PR]],'Taux sortant'!$I$9:$S$167,COLUMN(),0),"")</f>
        <v>6.58</v>
      </c>
      <c r="H2145" s="2">
        <f>IFERROR(VLOOKUP(Tableau2[[#This Row],[PR]],'Taux sortant'!$I$9:$S$167,COLUMN(),0),"")</f>
        <v>5.57</v>
      </c>
      <c r="I2145" s="2">
        <f>IFERROR(VLOOKUP(Tableau2[[#This Row],[PR]],'Taux sortant'!$I$9:$S$167,COLUMN(),0),"")</f>
        <v>4.78</v>
      </c>
      <c r="J2145" s="2">
        <f>IFERROR(VLOOKUP(Tableau2[[#This Row],[PR]],'Taux sortant'!$I$9:$S$167,COLUMN(),0),"")</f>
        <v>0</v>
      </c>
      <c r="K2145" s="2">
        <f>IFERROR(VLOOKUP(Tableau2[[#This Row],[PR]],'Taux sortant'!$I$9:$S$167,COLUMN(),0),"")</f>
        <v>0</v>
      </c>
      <c r="L2145" s="2" t="str">
        <f>IFERROR(VLOOKUP(Tableau2[[#This Row],[PR]],'Taux sortant'!$I$9:$S$167,COLUMN(),0),"")</f>
        <v/>
      </c>
    </row>
    <row r="2146" spans="1:12" x14ac:dyDescent="0.3">
      <c r="A2146" s="1" t="s">
        <v>5569</v>
      </c>
      <c r="B2146" s="1" t="s">
        <v>5349</v>
      </c>
      <c r="C2146" s="2" t="str">
        <f>IFERROR(VLOOKUP(Tableau2[[#This Row],[PR]],'Taux sortant'!$I$9:$S$167,COLUMN(),0),"")</f>
        <v/>
      </c>
      <c r="D2146" s="2" t="str">
        <f>IFERROR(VLOOKUP(Tableau2[[#This Row],[PR]],'Taux sortant'!$I$9:$S$167,COLUMN(),0),"")</f>
        <v/>
      </c>
      <c r="E2146" s="2" t="str">
        <f>IFERROR(VLOOKUP(Tableau2[[#This Row],[PR]],'Taux sortant'!$I$9:$S$167,COLUMN(),0),"")</f>
        <v/>
      </c>
      <c r="F2146" s="2" t="str">
        <f>IFERROR(VLOOKUP(Tableau2[[#This Row],[PR]],'Taux sortant'!$I$9:$S$167,COLUMN(),0),"")</f>
        <v/>
      </c>
      <c r="G2146" s="2" t="str">
        <f>IFERROR(VLOOKUP(Tableau2[[#This Row],[PR]],'Taux sortant'!$I$9:$S$167,COLUMN(),0),"")</f>
        <v/>
      </c>
      <c r="H2146" s="2" t="str">
        <f>IFERROR(VLOOKUP(Tableau2[[#This Row],[PR]],'Taux sortant'!$I$9:$S$167,COLUMN(),0),"")</f>
        <v/>
      </c>
      <c r="I2146" s="2" t="str">
        <f>IFERROR(VLOOKUP(Tableau2[[#This Row],[PR]],'Taux sortant'!$I$9:$S$167,COLUMN(),0),"")</f>
        <v/>
      </c>
      <c r="J2146" s="2" t="str">
        <f>IFERROR(VLOOKUP(Tableau2[[#This Row],[PR]],'Taux sortant'!$I$9:$S$167,COLUMN(),0),"")</f>
        <v/>
      </c>
      <c r="K2146" s="2" t="str">
        <f>IFERROR(VLOOKUP(Tableau2[[#This Row],[PR]],'Taux sortant'!$I$9:$S$167,COLUMN(),0),"")</f>
        <v/>
      </c>
      <c r="L2146" s="2" t="str">
        <f>IFERROR(VLOOKUP(Tableau2[[#This Row],[PR]],'Taux sortant'!$I$9:$S$167,COLUMN(),0),"")</f>
        <v/>
      </c>
    </row>
    <row r="2147" spans="1:12" x14ac:dyDescent="0.3">
      <c r="A2147" s="1" t="s">
        <v>5926</v>
      </c>
      <c r="B2147" s="1" t="s">
        <v>5888</v>
      </c>
      <c r="C2147" s="2">
        <f>IFERROR(VLOOKUP(Tableau2[[#This Row],[PR]],'Taux sortant'!$I$9:$S$167,COLUMN(),0),"")</f>
        <v>34.56</v>
      </c>
      <c r="D2147" s="2">
        <f>IFERROR(VLOOKUP(Tableau2[[#This Row],[PR]],'Taux sortant'!$I$9:$S$167,COLUMN(),0),"")</f>
        <v>30.52</v>
      </c>
      <c r="E2147" s="2">
        <f>IFERROR(VLOOKUP(Tableau2[[#This Row],[PR]],'Taux sortant'!$I$9:$S$167,COLUMN(),0),"")</f>
        <v>26.32</v>
      </c>
      <c r="F2147" s="2">
        <f>IFERROR(VLOOKUP(Tableau2[[#This Row],[PR]],'Taux sortant'!$I$9:$S$167,COLUMN(),0),"")</f>
        <v>23.84</v>
      </c>
      <c r="G2147" s="2">
        <f>IFERROR(VLOOKUP(Tableau2[[#This Row],[PR]],'Taux sortant'!$I$9:$S$167,COLUMN(),0),"")</f>
        <v>21.18</v>
      </c>
      <c r="H2147" s="2">
        <f>IFERROR(VLOOKUP(Tableau2[[#This Row],[PR]],'Taux sortant'!$I$9:$S$167,COLUMN(),0),"")</f>
        <v>17.91</v>
      </c>
      <c r="I2147" s="2">
        <f>IFERROR(VLOOKUP(Tableau2[[#This Row],[PR]],'Taux sortant'!$I$9:$S$167,COLUMN(),0),"")</f>
        <v>15.17</v>
      </c>
      <c r="J2147" s="2">
        <f>IFERROR(VLOOKUP(Tableau2[[#This Row],[PR]],'Taux sortant'!$I$9:$S$167,COLUMN(),0),"")</f>
        <v>0</v>
      </c>
      <c r="K2147" s="2">
        <f>IFERROR(VLOOKUP(Tableau2[[#This Row],[PR]],'Taux sortant'!$I$9:$S$167,COLUMN(),0),"")</f>
        <v>0</v>
      </c>
      <c r="L2147" s="2" t="str">
        <f>IFERROR(VLOOKUP(Tableau2[[#This Row],[PR]],'Taux sortant'!$I$9:$S$167,COLUMN(),0),"")</f>
        <v/>
      </c>
    </row>
    <row r="2148" spans="1:12" x14ac:dyDescent="0.3">
      <c r="A2148" s="1" t="s">
        <v>4610</v>
      </c>
      <c r="B2148" s="1" t="s">
        <v>3580</v>
      </c>
      <c r="C2148" s="2">
        <f>IFERROR(VLOOKUP(Tableau2[[#This Row],[PR]],'Taux sortant'!$I$9:$S$167,COLUMN(),0),"")</f>
        <v>18.79</v>
      </c>
      <c r="D2148" s="2">
        <f>IFERROR(VLOOKUP(Tableau2[[#This Row],[PR]],'Taux sortant'!$I$9:$S$167,COLUMN(),0),"")</f>
        <v>15.99</v>
      </c>
      <c r="E2148" s="2">
        <f>IFERROR(VLOOKUP(Tableau2[[#This Row],[PR]],'Taux sortant'!$I$9:$S$167,COLUMN(),0),"")</f>
        <v>12.7</v>
      </c>
      <c r="F2148" s="2">
        <f>IFERROR(VLOOKUP(Tableau2[[#This Row],[PR]],'Taux sortant'!$I$9:$S$167,COLUMN(),0),"")</f>
        <v>11.07</v>
      </c>
      <c r="G2148" s="2">
        <f>IFERROR(VLOOKUP(Tableau2[[#This Row],[PR]],'Taux sortant'!$I$9:$S$167,COLUMN(),0),"")</f>
        <v>9.52</v>
      </c>
      <c r="H2148" s="2">
        <f>IFERROR(VLOOKUP(Tableau2[[#This Row],[PR]],'Taux sortant'!$I$9:$S$167,COLUMN(),0),"")</f>
        <v>8.1</v>
      </c>
      <c r="I2148" s="2">
        <f>IFERROR(VLOOKUP(Tableau2[[#This Row],[PR]],'Taux sortant'!$I$9:$S$167,COLUMN(),0),"")</f>
        <v>6.92</v>
      </c>
      <c r="J2148" s="2">
        <f>IFERROR(VLOOKUP(Tableau2[[#This Row],[PR]],'Taux sortant'!$I$9:$S$167,COLUMN(),0),"")</f>
        <v>0</v>
      </c>
      <c r="K2148" s="2">
        <f>IFERROR(VLOOKUP(Tableau2[[#This Row],[PR]],'Taux sortant'!$I$9:$S$167,COLUMN(),0),"")</f>
        <v>0</v>
      </c>
      <c r="L2148" s="2" t="str">
        <f>IFERROR(VLOOKUP(Tableau2[[#This Row],[PR]],'Taux sortant'!$I$9:$S$167,COLUMN(),0),"")</f>
        <v/>
      </c>
    </row>
    <row r="2149" spans="1:12" x14ac:dyDescent="0.3">
      <c r="A2149" s="1" t="s">
        <v>4612</v>
      </c>
      <c r="B2149" s="1" t="s">
        <v>87</v>
      </c>
      <c r="C2149" s="2">
        <f>IFERROR(VLOOKUP(Tableau2[[#This Row],[PR]],'Taux sortant'!$I$9:$S$167,COLUMN(),0),"")</f>
        <v>18.79</v>
      </c>
      <c r="D2149" s="2">
        <f>IFERROR(VLOOKUP(Tableau2[[#This Row],[PR]],'Taux sortant'!$I$9:$S$167,COLUMN(),0),"")</f>
        <v>15.99</v>
      </c>
      <c r="E2149" s="2">
        <f>IFERROR(VLOOKUP(Tableau2[[#This Row],[PR]],'Taux sortant'!$I$9:$S$167,COLUMN(),0),"")</f>
        <v>12.7</v>
      </c>
      <c r="F2149" s="2">
        <f>IFERROR(VLOOKUP(Tableau2[[#This Row],[PR]],'Taux sortant'!$I$9:$S$167,COLUMN(),0),"")</f>
        <v>11.07</v>
      </c>
      <c r="G2149" s="2">
        <f>IFERROR(VLOOKUP(Tableau2[[#This Row],[PR]],'Taux sortant'!$I$9:$S$167,COLUMN(),0),"")</f>
        <v>9.52</v>
      </c>
      <c r="H2149" s="2">
        <f>IFERROR(VLOOKUP(Tableau2[[#This Row],[PR]],'Taux sortant'!$I$9:$S$167,COLUMN(),0),"")</f>
        <v>8.1</v>
      </c>
      <c r="I2149" s="2">
        <f>IFERROR(VLOOKUP(Tableau2[[#This Row],[PR]],'Taux sortant'!$I$9:$S$167,COLUMN(),0),"")</f>
        <v>6.92</v>
      </c>
      <c r="J2149" s="2">
        <f>IFERROR(VLOOKUP(Tableau2[[#This Row],[PR]],'Taux sortant'!$I$9:$S$167,COLUMN(),0),"")</f>
        <v>0</v>
      </c>
      <c r="K2149" s="2">
        <f>IFERROR(VLOOKUP(Tableau2[[#This Row],[PR]],'Taux sortant'!$I$9:$S$167,COLUMN(),0),"")</f>
        <v>0</v>
      </c>
      <c r="L2149" s="2" t="str">
        <f>IFERROR(VLOOKUP(Tableau2[[#This Row],[PR]],'Taux sortant'!$I$9:$S$167,COLUMN(),0),"")</f>
        <v/>
      </c>
    </row>
    <row r="2150" spans="1:12" x14ac:dyDescent="0.3">
      <c r="A2150" s="1" t="s">
        <v>3467</v>
      </c>
      <c r="B2150" s="1" t="s">
        <v>3086</v>
      </c>
      <c r="C2150" s="2">
        <f>IFERROR(VLOOKUP(Tableau2[[#This Row],[PR]],'Taux sortant'!$I$9:$S$167,COLUMN(),0),"")</f>
        <v>14.38</v>
      </c>
      <c r="D2150" s="2">
        <f>IFERROR(VLOOKUP(Tableau2[[#This Row],[PR]],'Taux sortant'!$I$9:$S$167,COLUMN(),0),"")</f>
        <v>11.96</v>
      </c>
      <c r="E2150" s="2">
        <f>IFERROR(VLOOKUP(Tableau2[[#This Row],[PR]],'Taux sortant'!$I$9:$S$167,COLUMN(),0),"")</f>
        <v>9.1199999999999992</v>
      </c>
      <c r="F2150" s="2">
        <f>IFERROR(VLOOKUP(Tableau2[[#This Row],[PR]],'Taux sortant'!$I$9:$S$167,COLUMN(),0),"")</f>
        <v>7.74</v>
      </c>
      <c r="G2150" s="2">
        <f>IFERROR(VLOOKUP(Tableau2[[#This Row],[PR]],'Taux sortant'!$I$9:$S$167,COLUMN(),0),"")</f>
        <v>6.58</v>
      </c>
      <c r="H2150" s="2">
        <f>IFERROR(VLOOKUP(Tableau2[[#This Row],[PR]],'Taux sortant'!$I$9:$S$167,COLUMN(),0),"")</f>
        <v>5.57</v>
      </c>
      <c r="I2150" s="2">
        <f>IFERROR(VLOOKUP(Tableau2[[#This Row],[PR]],'Taux sortant'!$I$9:$S$167,COLUMN(),0),"")</f>
        <v>4.78</v>
      </c>
      <c r="J2150" s="2">
        <f>IFERROR(VLOOKUP(Tableau2[[#This Row],[PR]],'Taux sortant'!$I$9:$S$167,COLUMN(),0),"")</f>
        <v>0</v>
      </c>
      <c r="K2150" s="2">
        <f>IFERROR(VLOOKUP(Tableau2[[#This Row],[PR]],'Taux sortant'!$I$9:$S$167,COLUMN(),0),"")</f>
        <v>0</v>
      </c>
      <c r="L2150" s="2" t="str">
        <f>IFERROR(VLOOKUP(Tableau2[[#This Row],[PR]],'Taux sortant'!$I$9:$S$167,COLUMN(),0),"")</f>
        <v/>
      </c>
    </row>
    <row r="2151" spans="1:12" x14ac:dyDescent="0.3">
      <c r="A2151" s="1" t="s">
        <v>5929</v>
      </c>
      <c r="B2151" s="1" t="s">
        <v>5832</v>
      </c>
      <c r="C2151" s="2">
        <f>IFERROR(VLOOKUP(Tableau2[[#This Row],[PR]],'Taux sortant'!$I$9:$S$167,COLUMN(),0),"")</f>
        <v>31.17</v>
      </c>
      <c r="D2151" s="2">
        <f>IFERROR(VLOOKUP(Tableau2[[#This Row],[PR]],'Taux sortant'!$I$9:$S$167,COLUMN(),0),"")</f>
        <v>27.9</v>
      </c>
      <c r="E2151" s="2">
        <f>IFERROR(VLOOKUP(Tableau2[[#This Row],[PR]],'Taux sortant'!$I$9:$S$167,COLUMN(),0),"")</f>
        <v>24.1</v>
      </c>
      <c r="F2151" s="2">
        <f>IFERROR(VLOOKUP(Tableau2[[#This Row],[PR]],'Taux sortant'!$I$9:$S$167,COLUMN(),0),"")</f>
        <v>22.18</v>
      </c>
      <c r="G2151" s="2">
        <f>IFERROR(VLOOKUP(Tableau2[[#This Row],[PR]],'Taux sortant'!$I$9:$S$167,COLUMN(),0),"")</f>
        <v>19.97</v>
      </c>
      <c r="H2151" s="2">
        <f>IFERROR(VLOOKUP(Tableau2[[#This Row],[PR]],'Taux sortant'!$I$9:$S$167,COLUMN(),0),"")</f>
        <v>17.98</v>
      </c>
      <c r="I2151" s="2">
        <f>IFERROR(VLOOKUP(Tableau2[[#This Row],[PR]],'Taux sortant'!$I$9:$S$167,COLUMN(),0),"")</f>
        <v>16.45</v>
      </c>
      <c r="J2151" s="2">
        <f>IFERROR(VLOOKUP(Tableau2[[#This Row],[PR]],'Taux sortant'!$I$9:$S$167,COLUMN(),0),"")</f>
        <v>0</v>
      </c>
      <c r="K2151" s="2">
        <f>IFERROR(VLOOKUP(Tableau2[[#This Row],[PR]],'Taux sortant'!$I$9:$S$167,COLUMN(),0),"")</f>
        <v>0</v>
      </c>
      <c r="L2151" s="2" t="str">
        <f>IFERROR(VLOOKUP(Tableau2[[#This Row],[PR]],'Taux sortant'!$I$9:$S$167,COLUMN(),0),"")</f>
        <v/>
      </c>
    </row>
    <row r="2152" spans="1:12" x14ac:dyDescent="0.3">
      <c r="A2152" s="1" t="s">
        <v>540</v>
      </c>
      <c r="B2152" s="1" t="s">
        <v>53</v>
      </c>
      <c r="C2152" s="2">
        <f>IFERROR(VLOOKUP(Tableau2[[#This Row],[PR]],'Taux sortant'!$I$9:$S$167,COLUMN(),0),"")</f>
        <v>28.13</v>
      </c>
      <c r="D2152" s="2">
        <f>IFERROR(VLOOKUP(Tableau2[[#This Row],[PR]],'Taux sortant'!$I$9:$S$167,COLUMN(),0),"")</f>
        <v>22.97</v>
      </c>
      <c r="E2152" s="2">
        <f>IFERROR(VLOOKUP(Tableau2[[#This Row],[PR]],'Taux sortant'!$I$9:$S$167,COLUMN(),0),"")</f>
        <v>17.190000000000001</v>
      </c>
      <c r="F2152" s="2">
        <f>IFERROR(VLOOKUP(Tableau2[[#This Row],[PR]],'Taux sortant'!$I$9:$S$167,COLUMN(),0),"")</f>
        <v>13.88</v>
      </c>
      <c r="G2152" s="2">
        <f>IFERROR(VLOOKUP(Tableau2[[#This Row],[PR]],'Taux sortant'!$I$9:$S$167,COLUMN(),0),"")</f>
        <v>10.89</v>
      </c>
      <c r="H2152" s="2">
        <f>IFERROR(VLOOKUP(Tableau2[[#This Row],[PR]],'Taux sortant'!$I$9:$S$167,COLUMN(),0),"")</f>
        <v>7.86</v>
      </c>
      <c r="I2152" s="2">
        <f>IFERROR(VLOOKUP(Tableau2[[#This Row],[PR]],'Taux sortant'!$I$9:$S$167,COLUMN(),0),"")</f>
        <v>7.14</v>
      </c>
      <c r="J2152" s="2">
        <f>IFERROR(VLOOKUP(Tableau2[[#This Row],[PR]],'Taux sortant'!$I$9:$S$167,COLUMN(),0),"")</f>
        <v>0</v>
      </c>
      <c r="K2152" s="2">
        <f>IFERROR(VLOOKUP(Tableau2[[#This Row],[PR]],'Taux sortant'!$I$9:$S$167,COLUMN(),0),"")</f>
        <v>0</v>
      </c>
      <c r="L2152" s="2" t="str">
        <f>IFERROR(VLOOKUP(Tableau2[[#This Row],[PR]],'Taux sortant'!$I$9:$S$167,COLUMN(),0),"")</f>
        <v/>
      </c>
    </row>
    <row r="2153" spans="1:12" x14ac:dyDescent="0.3">
      <c r="A2153" s="1" t="s">
        <v>1824</v>
      </c>
      <c r="B2153" s="1" t="s">
        <v>1638</v>
      </c>
      <c r="C2153" s="2">
        <f>IFERROR(VLOOKUP(Tableau2[[#This Row],[PR]],'Taux sortant'!$I$9:$S$167,COLUMN(),0),"")</f>
        <v>12.27</v>
      </c>
      <c r="D2153" s="2">
        <f>IFERROR(VLOOKUP(Tableau2[[#This Row],[PR]],'Taux sortant'!$I$9:$S$167,COLUMN(),0),"")</f>
        <v>9.8800000000000008</v>
      </c>
      <c r="E2153" s="2">
        <f>IFERROR(VLOOKUP(Tableau2[[#This Row],[PR]],'Taux sortant'!$I$9:$S$167,COLUMN(),0),"")</f>
        <v>7.16</v>
      </c>
      <c r="F2153" s="2">
        <f>IFERROR(VLOOKUP(Tableau2[[#This Row],[PR]],'Taux sortant'!$I$9:$S$167,COLUMN(),0),"")</f>
        <v>5.85</v>
      </c>
      <c r="G2153" s="2">
        <f>IFERROR(VLOOKUP(Tableau2[[#This Row],[PR]],'Taux sortant'!$I$9:$S$167,COLUMN(),0),"")</f>
        <v>4.97</v>
      </c>
      <c r="H2153" s="2">
        <f>IFERROR(VLOOKUP(Tableau2[[#This Row],[PR]],'Taux sortant'!$I$9:$S$167,COLUMN(),0),"")</f>
        <v>4.47</v>
      </c>
      <c r="I2153" s="2">
        <f>IFERROR(VLOOKUP(Tableau2[[#This Row],[PR]],'Taux sortant'!$I$9:$S$167,COLUMN(),0),"")</f>
        <v>4.1100000000000003</v>
      </c>
      <c r="J2153" s="2">
        <f>IFERROR(VLOOKUP(Tableau2[[#This Row],[PR]],'Taux sortant'!$I$9:$S$167,COLUMN(),0),"")</f>
        <v>0</v>
      </c>
      <c r="K2153" s="2">
        <f>IFERROR(VLOOKUP(Tableau2[[#This Row],[PR]],'Taux sortant'!$I$9:$S$167,COLUMN(),0),"")</f>
        <v>0</v>
      </c>
      <c r="L2153" s="2" t="str">
        <f>IFERROR(VLOOKUP(Tableau2[[#This Row],[PR]],'Taux sortant'!$I$9:$S$167,COLUMN(),0),"")</f>
        <v/>
      </c>
    </row>
    <row r="2154" spans="1:12" x14ac:dyDescent="0.3">
      <c r="A2154" s="1" t="s">
        <v>1826</v>
      </c>
      <c r="B2154" s="1" t="s">
        <v>1535</v>
      </c>
      <c r="C2154" s="2">
        <f>IFERROR(VLOOKUP(Tableau2[[#This Row],[PR]],'Taux sortant'!$I$9:$S$167,COLUMN(),0),"")</f>
        <v>32.31</v>
      </c>
      <c r="D2154" s="2">
        <f>IFERROR(VLOOKUP(Tableau2[[#This Row],[PR]],'Taux sortant'!$I$9:$S$167,COLUMN(),0),"")</f>
        <v>25.84</v>
      </c>
      <c r="E2154" s="2">
        <f>IFERROR(VLOOKUP(Tableau2[[#This Row],[PR]],'Taux sortant'!$I$9:$S$167,COLUMN(),0),"")</f>
        <v>18.78</v>
      </c>
      <c r="F2154" s="2">
        <f>IFERROR(VLOOKUP(Tableau2[[#This Row],[PR]],'Taux sortant'!$I$9:$S$167,COLUMN(),0),"")</f>
        <v>15.36</v>
      </c>
      <c r="G2154" s="2">
        <f>IFERROR(VLOOKUP(Tableau2[[#This Row],[PR]],'Taux sortant'!$I$9:$S$167,COLUMN(),0),"")</f>
        <v>12.71</v>
      </c>
      <c r="H2154" s="2">
        <f>IFERROR(VLOOKUP(Tableau2[[#This Row],[PR]],'Taux sortant'!$I$9:$S$167,COLUMN(),0),"")</f>
        <v>10.58</v>
      </c>
      <c r="I2154" s="2">
        <f>IFERROR(VLOOKUP(Tableau2[[#This Row],[PR]],'Taux sortant'!$I$9:$S$167,COLUMN(),0),"")</f>
        <v>9.08</v>
      </c>
      <c r="J2154" s="2">
        <f>IFERROR(VLOOKUP(Tableau2[[#This Row],[PR]],'Taux sortant'!$I$9:$S$167,COLUMN(),0),"")</f>
        <v>0</v>
      </c>
      <c r="K2154" s="2">
        <f>IFERROR(VLOOKUP(Tableau2[[#This Row],[PR]],'Taux sortant'!$I$9:$S$167,COLUMN(),0),"")</f>
        <v>0</v>
      </c>
      <c r="L2154" s="2" t="str">
        <f>IFERROR(VLOOKUP(Tableau2[[#This Row],[PR]],'Taux sortant'!$I$9:$S$167,COLUMN(),0),"")</f>
        <v/>
      </c>
    </row>
    <row r="2155" spans="1:12" x14ac:dyDescent="0.3">
      <c r="A2155" s="1" t="s">
        <v>5572</v>
      </c>
      <c r="B2155" s="1" t="s">
        <v>5349</v>
      </c>
      <c r="C2155" s="2" t="str">
        <f>IFERROR(VLOOKUP(Tableau2[[#This Row],[PR]],'Taux sortant'!$I$9:$S$167,COLUMN(),0),"")</f>
        <v/>
      </c>
      <c r="D2155" s="2" t="str">
        <f>IFERROR(VLOOKUP(Tableau2[[#This Row],[PR]],'Taux sortant'!$I$9:$S$167,COLUMN(),0),"")</f>
        <v/>
      </c>
      <c r="E2155" s="2" t="str">
        <f>IFERROR(VLOOKUP(Tableau2[[#This Row],[PR]],'Taux sortant'!$I$9:$S$167,COLUMN(),0),"")</f>
        <v/>
      </c>
      <c r="F2155" s="2" t="str">
        <f>IFERROR(VLOOKUP(Tableau2[[#This Row],[PR]],'Taux sortant'!$I$9:$S$167,COLUMN(),0),"")</f>
        <v/>
      </c>
      <c r="G2155" s="2" t="str">
        <f>IFERROR(VLOOKUP(Tableau2[[#This Row],[PR]],'Taux sortant'!$I$9:$S$167,COLUMN(),0),"")</f>
        <v/>
      </c>
      <c r="H2155" s="2" t="str">
        <f>IFERROR(VLOOKUP(Tableau2[[#This Row],[PR]],'Taux sortant'!$I$9:$S$167,COLUMN(),0),"")</f>
        <v/>
      </c>
      <c r="I2155" s="2" t="str">
        <f>IFERROR(VLOOKUP(Tableau2[[#This Row],[PR]],'Taux sortant'!$I$9:$S$167,COLUMN(),0),"")</f>
        <v/>
      </c>
      <c r="J2155" s="2" t="str">
        <f>IFERROR(VLOOKUP(Tableau2[[#This Row],[PR]],'Taux sortant'!$I$9:$S$167,COLUMN(),0),"")</f>
        <v/>
      </c>
      <c r="K2155" s="2" t="str">
        <f>IFERROR(VLOOKUP(Tableau2[[#This Row],[PR]],'Taux sortant'!$I$9:$S$167,COLUMN(),0),"")</f>
        <v/>
      </c>
      <c r="L2155" s="2" t="str">
        <f>IFERROR(VLOOKUP(Tableau2[[#This Row],[PR]],'Taux sortant'!$I$9:$S$167,COLUMN(),0),"")</f>
        <v/>
      </c>
    </row>
    <row r="2156" spans="1:12" x14ac:dyDescent="0.3">
      <c r="A2156" s="1" t="s">
        <v>5931</v>
      </c>
      <c r="B2156" s="1" t="s">
        <v>5818</v>
      </c>
      <c r="C2156" s="2">
        <f>IFERROR(VLOOKUP(Tableau2[[#This Row],[PR]],'Taux sortant'!$I$9:$S$167,COLUMN(),0),"")</f>
        <v>37.01</v>
      </c>
      <c r="D2156" s="2">
        <f>IFERROR(VLOOKUP(Tableau2[[#This Row],[PR]],'Taux sortant'!$I$9:$S$167,COLUMN(),0),"")</f>
        <v>32.270000000000003</v>
      </c>
      <c r="E2156" s="2">
        <f>IFERROR(VLOOKUP(Tableau2[[#This Row],[PR]],'Taux sortant'!$I$9:$S$167,COLUMN(),0),"")</f>
        <v>27.48</v>
      </c>
      <c r="F2156" s="2">
        <f>IFERROR(VLOOKUP(Tableau2[[#This Row],[PR]],'Taux sortant'!$I$9:$S$167,COLUMN(),0),"")</f>
        <v>25.08</v>
      </c>
      <c r="G2156" s="2">
        <f>IFERROR(VLOOKUP(Tableau2[[#This Row],[PR]],'Taux sortant'!$I$9:$S$167,COLUMN(),0),"")</f>
        <v>22.19</v>
      </c>
      <c r="H2156" s="2">
        <f>IFERROR(VLOOKUP(Tableau2[[#This Row],[PR]],'Taux sortant'!$I$9:$S$167,COLUMN(),0),"")</f>
        <v>19.739999999999998</v>
      </c>
      <c r="I2156" s="2">
        <f>IFERROR(VLOOKUP(Tableau2[[#This Row],[PR]],'Taux sortant'!$I$9:$S$167,COLUMN(),0),"")</f>
        <v>17.21</v>
      </c>
      <c r="J2156" s="2">
        <f>IFERROR(VLOOKUP(Tableau2[[#This Row],[PR]],'Taux sortant'!$I$9:$S$167,COLUMN(),0),"")</f>
        <v>0</v>
      </c>
      <c r="K2156" s="2">
        <f>IFERROR(VLOOKUP(Tableau2[[#This Row],[PR]],'Taux sortant'!$I$9:$S$167,COLUMN(),0),"")</f>
        <v>0</v>
      </c>
      <c r="L2156" s="2" t="str">
        <f>IFERROR(VLOOKUP(Tableau2[[#This Row],[PR]],'Taux sortant'!$I$9:$S$167,COLUMN(),0),"")</f>
        <v/>
      </c>
    </row>
    <row r="2157" spans="1:12" x14ac:dyDescent="0.3">
      <c r="A2157" s="1" t="s">
        <v>1535</v>
      </c>
      <c r="B2157" s="1" t="s">
        <v>1535</v>
      </c>
      <c r="C2157" s="2">
        <f>IFERROR(VLOOKUP(Tableau2[[#This Row],[PR]],'Taux sortant'!$I$9:$S$167,COLUMN(),0),"")</f>
        <v>32.31</v>
      </c>
      <c r="D2157" s="2">
        <f>IFERROR(VLOOKUP(Tableau2[[#This Row],[PR]],'Taux sortant'!$I$9:$S$167,COLUMN(),0),"")</f>
        <v>25.84</v>
      </c>
      <c r="E2157" s="2">
        <f>IFERROR(VLOOKUP(Tableau2[[#This Row],[PR]],'Taux sortant'!$I$9:$S$167,COLUMN(),0),"")</f>
        <v>18.78</v>
      </c>
      <c r="F2157" s="2">
        <f>IFERROR(VLOOKUP(Tableau2[[#This Row],[PR]],'Taux sortant'!$I$9:$S$167,COLUMN(),0),"")</f>
        <v>15.36</v>
      </c>
      <c r="G2157" s="2">
        <f>IFERROR(VLOOKUP(Tableau2[[#This Row],[PR]],'Taux sortant'!$I$9:$S$167,COLUMN(),0),"")</f>
        <v>12.71</v>
      </c>
      <c r="H2157" s="2">
        <f>IFERROR(VLOOKUP(Tableau2[[#This Row],[PR]],'Taux sortant'!$I$9:$S$167,COLUMN(),0),"")</f>
        <v>10.58</v>
      </c>
      <c r="I2157" s="2">
        <f>IFERROR(VLOOKUP(Tableau2[[#This Row],[PR]],'Taux sortant'!$I$9:$S$167,COLUMN(),0),"")</f>
        <v>9.08</v>
      </c>
      <c r="J2157" s="2">
        <f>IFERROR(VLOOKUP(Tableau2[[#This Row],[PR]],'Taux sortant'!$I$9:$S$167,COLUMN(),0),"")</f>
        <v>0</v>
      </c>
      <c r="K2157" s="2">
        <f>IFERROR(VLOOKUP(Tableau2[[#This Row],[PR]],'Taux sortant'!$I$9:$S$167,COLUMN(),0),"")</f>
        <v>0</v>
      </c>
      <c r="L2157" s="2" t="str">
        <f>IFERROR(VLOOKUP(Tableau2[[#This Row],[PR]],'Taux sortant'!$I$9:$S$167,COLUMN(),0),"")</f>
        <v/>
      </c>
    </row>
    <row r="2158" spans="1:12" x14ac:dyDescent="0.3">
      <c r="A2158" s="1" t="s">
        <v>1830</v>
      </c>
      <c r="B2158" s="1" t="s">
        <v>1535</v>
      </c>
      <c r="C2158" s="2">
        <f>IFERROR(VLOOKUP(Tableau2[[#This Row],[PR]],'Taux sortant'!$I$9:$S$167,COLUMN(),0),"")</f>
        <v>32.31</v>
      </c>
      <c r="D2158" s="2">
        <f>IFERROR(VLOOKUP(Tableau2[[#This Row],[PR]],'Taux sortant'!$I$9:$S$167,COLUMN(),0),"")</f>
        <v>25.84</v>
      </c>
      <c r="E2158" s="2">
        <f>IFERROR(VLOOKUP(Tableau2[[#This Row],[PR]],'Taux sortant'!$I$9:$S$167,COLUMN(),0),"")</f>
        <v>18.78</v>
      </c>
      <c r="F2158" s="2">
        <f>IFERROR(VLOOKUP(Tableau2[[#This Row],[PR]],'Taux sortant'!$I$9:$S$167,COLUMN(),0),"")</f>
        <v>15.36</v>
      </c>
      <c r="G2158" s="2">
        <f>IFERROR(VLOOKUP(Tableau2[[#This Row],[PR]],'Taux sortant'!$I$9:$S$167,COLUMN(),0),"")</f>
        <v>12.71</v>
      </c>
      <c r="H2158" s="2">
        <f>IFERROR(VLOOKUP(Tableau2[[#This Row],[PR]],'Taux sortant'!$I$9:$S$167,COLUMN(),0),"")</f>
        <v>10.58</v>
      </c>
      <c r="I2158" s="2">
        <f>IFERROR(VLOOKUP(Tableau2[[#This Row],[PR]],'Taux sortant'!$I$9:$S$167,COLUMN(),0),"")</f>
        <v>9.08</v>
      </c>
      <c r="J2158" s="2">
        <f>IFERROR(VLOOKUP(Tableau2[[#This Row],[PR]],'Taux sortant'!$I$9:$S$167,COLUMN(),0),"")</f>
        <v>0</v>
      </c>
      <c r="K2158" s="2">
        <f>IFERROR(VLOOKUP(Tableau2[[#This Row],[PR]],'Taux sortant'!$I$9:$S$167,COLUMN(),0),"")</f>
        <v>0</v>
      </c>
      <c r="L2158" s="2" t="str">
        <f>IFERROR(VLOOKUP(Tableau2[[#This Row],[PR]],'Taux sortant'!$I$9:$S$167,COLUMN(),0),"")</f>
        <v/>
      </c>
    </row>
    <row r="2159" spans="1:12" x14ac:dyDescent="0.3">
      <c r="A2159" s="1" t="s">
        <v>4615</v>
      </c>
      <c r="B2159" s="1" t="s">
        <v>4134</v>
      </c>
      <c r="C2159" s="2">
        <f>IFERROR(VLOOKUP(Tableau2[[#This Row],[PR]],'Taux sortant'!$I$9:$S$167,COLUMN(),0),"")</f>
        <v>18.260000000000002</v>
      </c>
      <c r="D2159" s="2">
        <f>IFERROR(VLOOKUP(Tableau2[[#This Row],[PR]],'Taux sortant'!$I$9:$S$167,COLUMN(),0),"")</f>
        <v>15.47</v>
      </c>
      <c r="E2159" s="2">
        <f>IFERROR(VLOOKUP(Tableau2[[#This Row],[PR]],'Taux sortant'!$I$9:$S$167,COLUMN(),0),"")</f>
        <v>12.23</v>
      </c>
      <c r="F2159" s="2">
        <f>IFERROR(VLOOKUP(Tableau2[[#This Row],[PR]],'Taux sortant'!$I$9:$S$167,COLUMN(),0),"")</f>
        <v>10.64</v>
      </c>
      <c r="G2159" s="2">
        <f>IFERROR(VLOOKUP(Tableau2[[#This Row],[PR]],'Taux sortant'!$I$9:$S$167,COLUMN(),0),"")</f>
        <v>9.09</v>
      </c>
      <c r="H2159" s="2">
        <f>IFERROR(VLOOKUP(Tableau2[[#This Row],[PR]],'Taux sortant'!$I$9:$S$167,COLUMN(),0),"")</f>
        <v>7.69</v>
      </c>
      <c r="I2159" s="2">
        <f>IFERROR(VLOOKUP(Tableau2[[#This Row],[PR]],'Taux sortant'!$I$9:$S$167,COLUMN(),0),"")</f>
        <v>6.52</v>
      </c>
      <c r="J2159" s="2">
        <f>IFERROR(VLOOKUP(Tableau2[[#This Row],[PR]],'Taux sortant'!$I$9:$S$167,COLUMN(),0),"")</f>
        <v>0</v>
      </c>
      <c r="K2159" s="2">
        <f>IFERROR(VLOOKUP(Tableau2[[#This Row],[PR]],'Taux sortant'!$I$9:$S$167,COLUMN(),0),"")</f>
        <v>0</v>
      </c>
      <c r="L2159" s="2" t="str">
        <f>IFERROR(VLOOKUP(Tableau2[[#This Row],[PR]],'Taux sortant'!$I$9:$S$167,COLUMN(),0),"")</f>
        <v/>
      </c>
    </row>
    <row r="2160" spans="1:12" x14ac:dyDescent="0.3">
      <c r="A2160" s="1" t="s">
        <v>4615</v>
      </c>
      <c r="B2160" s="1" t="s">
        <v>5349</v>
      </c>
      <c r="C2160" s="2" t="str">
        <f>IFERROR(VLOOKUP(Tableau2[[#This Row],[PR]],'Taux sortant'!$I$9:$S$167,COLUMN(),0),"")</f>
        <v/>
      </c>
      <c r="D2160" s="2" t="str">
        <f>IFERROR(VLOOKUP(Tableau2[[#This Row],[PR]],'Taux sortant'!$I$9:$S$167,COLUMN(),0),"")</f>
        <v/>
      </c>
      <c r="E2160" s="2" t="str">
        <f>IFERROR(VLOOKUP(Tableau2[[#This Row],[PR]],'Taux sortant'!$I$9:$S$167,COLUMN(),0),"")</f>
        <v/>
      </c>
      <c r="F2160" s="2" t="str">
        <f>IFERROR(VLOOKUP(Tableau2[[#This Row],[PR]],'Taux sortant'!$I$9:$S$167,COLUMN(),0),"")</f>
        <v/>
      </c>
      <c r="G2160" s="2" t="str">
        <f>IFERROR(VLOOKUP(Tableau2[[#This Row],[PR]],'Taux sortant'!$I$9:$S$167,COLUMN(),0),"")</f>
        <v/>
      </c>
      <c r="H2160" s="2" t="str">
        <f>IFERROR(VLOOKUP(Tableau2[[#This Row],[PR]],'Taux sortant'!$I$9:$S$167,COLUMN(),0),"")</f>
        <v/>
      </c>
      <c r="I2160" s="2" t="str">
        <f>IFERROR(VLOOKUP(Tableau2[[#This Row],[PR]],'Taux sortant'!$I$9:$S$167,COLUMN(),0),"")</f>
        <v/>
      </c>
      <c r="J2160" s="2" t="str">
        <f>IFERROR(VLOOKUP(Tableau2[[#This Row],[PR]],'Taux sortant'!$I$9:$S$167,COLUMN(),0),"")</f>
        <v/>
      </c>
      <c r="K2160" s="2" t="str">
        <f>IFERROR(VLOOKUP(Tableau2[[#This Row],[PR]],'Taux sortant'!$I$9:$S$167,COLUMN(),0),"")</f>
        <v/>
      </c>
      <c r="L2160" s="2" t="str">
        <f>IFERROR(VLOOKUP(Tableau2[[#This Row],[PR]],'Taux sortant'!$I$9:$S$167,COLUMN(),0),"")</f>
        <v/>
      </c>
    </row>
    <row r="2161" spans="1:12" x14ac:dyDescent="0.3">
      <c r="A2161" s="1" t="s">
        <v>3470</v>
      </c>
      <c r="B2161" s="1" t="s">
        <v>3169</v>
      </c>
      <c r="C2161" s="2">
        <f>IFERROR(VLOOKUP(Tableau2[[#This Row],[PR]],'Taux sortant'!$I$9:$S$167,COLUMN(),0),"")</f>
        <v>15.12</v>
      </c>
      <c r="D2161" s="2">
        <f>IFERROR(VLOOKUP(Tableau2[[#This Row],[PR]],'Taux sortant'!$I$9:$S$167,COLUMN(),0),"")</f>
        <v>12.61</v>
      </c>
      <c r="E2161" s="2">
        <f>IFERROR(VLOOKUP(Tableau2[[#This Row],[PR]],'Taux sortant'!$I$9:$S$167,COLUMN(),0),"")</f>
        <v>9.7200000000000006</v>
      </c>
      <c r="F2161" s="2">
        <f>IFERROR(VLOOKUP(Tableau2[[#This Row],[PR]],'Taux sortant'!$I$9:$S$167,COLUMN(),0),"")</f>
        <v>8.27</v>
      </c>
      <c r="G2161" s="2">
        <f>IFERROR(VLOOKUP(Tableau2[[#This Row],[PR]],'Taux sortant'!$I$9:$S$167,COLUMN(),0),"")</f>
        <v>7.1</v>
      </c>
      <c r="H2161" s="2">
        <f>IFERROR(VLOOKUP(Tableau2[[#This Row],[PR]],'Taux sortant'!$I$9:$S$167,COLUMN(),0),"")</f>
        <v>6.12</v>
      </c>
      <c r="I2161" s="2">
        <f>IFERROR(VLOOKUP(Tableau2[[#This Row],[PR]],'Taux sortant'!$I$9:$S$167,COLUMN(),0),"")</f>
        <v>5.33</v>
      </c>
      <c r="J2161" s="2">
        <f>IFERROR(VLOOKUP(Tableau2[[#This Row],[PR]],'Taux sortant'!$I$9:$S$167,COLUMN(),0),"")</f>
        <v>0</v>
      </c>
      <c r="K2161" s="2">
        <f>IFERROR(VLOOKUP(Tableau2[[#This Row],[PR]],'Taux sortant'!$I$9:$S$167,COLUMN(),0),"")</f>
        <v>0</v>
      </c>
      <c r="L2161" s="2" t="str">
        <f>IFERROR(VLOOKUP(Tableau2[[#This Row],[PR]],'Taux sortant'!$I$9:$S$167,COLUMN(),0),"")</f>
        <v/>
      </c>
    </row>
    <row r="2162" spans="1:12" x14ac:dyDescent="0.3">
      <c r="A2162" s="1" t="s">
        <v>543</v>
      </c>
      <c r="B2162" s="1" t="s">
        <v>98</v>
      </c>
      <c r="C2162" s="2">
        <f>IFERROR(VLOOKUP(Tableau2[[#This Row],[PR]],'Taux sortant'!$I$9:$S$167,COLUMN(),0),"")</f>
        <v>16.73</v>
      </c>
      <c r="D2162" s="2">
        <f>IFERROR(VLOOKUP(Tableau2[[#This Row],[PR]],'Taux sortant'!$I$9:$S$167,COLUMN(),0),"")</f>
        <v>12.79</v>
      </c>
      <c r="E2162" s="2">
        <f>IFERROR(VLOOKUP(Tableau2[[#This Row],[PR]],'Taux sortant'!$I$9:$S$167,COLUMN(),0),"")</f>
        <v>9.3000000000000007</v>
      </c>
      <c r="F2162" s="2">
        <f>IFERROR(VLOOKUP(Tableau2[[#This Row],[PR]],'Taux sortant'!$I$9:$S$167,COLUMN(),0),"")</f>
        <v>7.66</v>
      </c>
      <c r="G2162" s="2">
        <f>IFERROR(VLOOKUP(Tableau2[[#This Row],[PR]],'Taux sortant'!$I$9:$S$167,COLUMN(),0),"")</f>
        <v>5.55</v>
      </c>
      <c r="H2162" s="2">
        <f>IFERROR(VLOOKUP(Tableau2[[#This Row],[PR]],'Taux sortant'!$I$9:$S$167,COLUMN(),0),"")</f>
        <v>4.54</v>
      </c>
      <c r="I2162" s="2">
        <f>IFERROR(VLOOKUP(Tableau2[[#This Row],[PR]],'Taux sortant'!$I$9:$S$167,COLUMN(),0),"")</f>
        <v>4.05</v>
      </c>
      <c r="J2162" s="2">
        <f>IFERROR(VLOOKUP(Tableau2[[#This Row],[PR]],'Taux sortant'!$I$9:$S$167,COLUMN(),0),"")</f>
        <v>0</v>
      </c>
      <c r="K2162" s="2">
        <f>IFERROR(VLOOKUP(Tableau2[[#This Row],[PR]],'Taux sortant'!$I$9:$S$167,COLUMN(),0),"")</f>
        <v>0</v>
      </c>
      <c r="L2162" s="2" t="str">
        <f>IFERROR(VLOOKUP(Tableau2[[#This Row],[PR]],'Taux sortant'!$I$9:$S$167,COLUMN(),0),"")</f>
        <v/>
      </c>
    </row>
    <row r="2163" spans="1:12" x14ac:dyDescent="0.3">
      <c r="A2163" s="1" t="s">
        <v>5934</v>
      </c>
      <c r="B2163" s="1" t="s">
        <v>5902</v>
      </c>
      <c r="C2163" s="2">
        <f>IFERROR(VLOOKUP(Tableau2[[#This Row],[PR]],'Taux sortant'!$I$9:$S$167,COLUMN(),0),"")</f>
        <v>36.44</v>
      </c>
      <c r="D2163" s="2">
        <f>IFERROR(VLOOKUP(Tableau2[[#This Row],[PR]],'Taux sortant'!$I$9:$S$167,COLUMN(),0),"")</f>
        <v>33.200000000000003</v>
      </c>
      <c r="E2163" s="2">
        <f>IFERROR(VLOOKUP(Tableau2[[#This Row],[PR]],'Taux sortant'!$I$9:$S$167,COLUMN(),0),"")</f>
        <v>28.06</v>
      </c>
      <c r="F2163" s="2">
        <f>IFERROR(VLOOKUP(Tableau2[[#This Row],[PR]],'Taux sortant'!$I$9:$S$167,COLUMN(),0),"")</f>
        <v>26.17</v>
      </c>
      <c r="G2163" s="2">
        <f>IFERROR(VLOOKUP(Tableau2[[#This Row],[PR]],'Taux sortant'!$I$9:$S$167,COLUMN(),0),"")</f>
        <v>21.8</v>
      </c>
      <c r="H2163" s="2">
        <f>IFERROR(VLOOKUP(Tableau2[[#This Row],[PR]],'Taux sortant'!$I$9:$S$167,COLUMN(),0),"")</f>
        <v>18.88</v>
      </c>
      <c r="I2163" s="2">
        <f>IFERROR(VLOOKUP(Tableau2[[#This Row],[PR]],'Taux sortant'!$I$9:$S$167,COLUMN(),0),"")</f>
        <v>15.7</v>
      </c>
      <c r="J2163" s="2">
        <f>IFERROR(VLOOKUP(Tableau2[[#This Row],[PR]],'Taux sortant'!$I$9:$S$167,COLUMN(),0),"")</f>
        <v>0</v>
      </c>
      <c r="K2163" s="2">
        <f>IFERROR(VLOOKUP(Tableau2[[#This Row],[PR]],'Taux sortant'!$I$9:$S$167,COLUMN(),0),"")</f>
        <v>0</v>
      </c>
      <c r="L2163" s="2" t="str">
        <f>IFERROR(VLOOKUP(Tableau2[[#This Row],[PR]],'Taux sortant'!$I$9:$S$167,COLUMN(),0),"")</f>
        <v/>
      </c>
    </row>
    <row r="2164" spans="1:12" x14ac:dyDescent="0.3">
      <c r="A2164" s="1" t="s">
        <v>3473</v>
      </c>
      <c r="B2164" s="1" t="s">
        <v>3118</v>
      </c>
      <c r="C2164" s="2">
        <f>IFERROR(VLOOKUP(Tableau2[[#This Row],[PR]],'Taux sortant'!$I$9:$S$167,COLUMN(),0),"")</f>
        <v>15.34</v>
      </c>
      <c r="D2164" s="2">
        <f>IFERROR(VLOOKUP(Tableau2[[#This Row],[PR]],'Taux sortant'!$I$9:$S$167,COLUMN(),0),"")</f>
        <v>12.85</v>
      </c>
      <c r="E2164" s="2">
        <f>IFERROR(VLOOKUP(Tableau2[[#This Row],[PR]],'Taux sortant'!$I$9:$S$167,COLUMN(),0),"")</f>
        <v>9.94</v>
      </c>
      <c r="F2164" s="2">
        <f>IFERROR(VLOOKUP(Tableau2[[#This Row],[PR]],'Taux sortant'!$I$9:$S$167,COLUMN(),0),"")</f>
        <v>8.5399999999999991</v>
      </c>
      <c r="G2164" s="2">
        <f>IFERROR(VLOOKUP(Tableau2[[#This Row],[PR]],'Taux sortant'!$I$9:$S$167,COLUMN(),0),"")</f>
        <v>7.34</v>
      </c>
      <c r="H2164" s="2">
        <f>IFERROR(VLOOKUP(Tableau2[[#This Row],[PR]],'Taux sortant'!$I$9:$S$167,COLUMN(),0),"")</f>
        <v>6.29</v>
      </c>
      <c r="I2164" s="2">
        <f>IFERROR(VLOOKUP(Tableau2[[#This Row],[PR]],'Taux sortant'!$I$9:$S$167,COLUMN(),0),"")</f>
        <v>5.49</v>
      </c>
      <c r="J2164" s="2">
        <f>IFERROR(VLOOKUP(Tableau2[[#This Row],[PR]],'Taux sortant'!$I$9:$S$167,COLUMN(),0),"")</f>
        <v>0</v>
      </c>
      <c r="K2164" s="2">
        <f>IFERROR(VLOOKUP(Tableau2[[#This Row],[PR]],'Taux sortant'!$I$9:$S$167,COLUMN(),0),"")</f>
        <v>0</v>
      </c>
      <c r="L2164" s="2" t="str">
        <f>IFERROR(VLOOKUP(Tableau2[[#This Row],[PR]],'Taux sortant'!$I$9:$S$167,COLUMN(),0),"")</f>
        <v/>
      </c>
    </row>
    <row r="2165" spans="1:12" x14ac:dyDescent="0.3">
      <c r="A2165" s="1" t="s">
        <v>4616</v>
      </c>
      <c r="B2165" s="1" t="s">
        <v>4138</v>
      </c>
      <c r="C2165" s="2" t="str">
        <f>IFERROR(VLOOKUP(Tableau2[[#This Row],[PR]],'Taux sortant'!$I$9:$S$167,COLUMN(),0),"")</f>
        <v/>
      </c>
      <c r="D2165" s="2" t="str">
        <f>IFERROR(VLOOKUP(Tableau2[[#This Row],[PR]],'Taux sortant'!$I$9:$S$167,COLUMN(),0),"")</f>
        <v/>
      </c>
      <c r="E2165" s="2" t="str">
        <f>IFERROR(VLOOKUP(Tableau2[[#This Row],[PR]],'Taux sortant'!$I$9:$S$167,COLUMN(),0),"")</f>
        <v/>
      </c>
      <c r="F2165" s="2" t="str">
        <f>IFERROR(VLOOKUP(Tableau2[[#This Row],[PR]],'Taux sortant'!$I$9:$S$167,COLUMN(),0),"")</f>
        <v/>
      </c>
      <c r="G2165" s="2" t="str">
        <f>IFERROR(VLOOKUP(Tableau2[[#This Row],[PR]],'Taux sortant'!$I$9:$S$167,COLUMN(),0),"")</f>
        <v/>
      </c>
      <c r="H2165" s="2" t="str">
        <f>IFERROR(VLOOKUP(Tableau2[[#This Row],[PR]],'Taux sortant'!$I$9:$S$167,COLUMN(),0),"")</f>
        <v/>
      </c>
      <c r="I2165" s="2" t="str">
        <f>IFERROR(VLOOKUP(Tableau2[[#This Row],[PR]],'Taux sortant'!$I$9:$S$167,COLUMN(),0),"")</f>
        <v/>
      </c>
      <c r="J2165" s="2" t="str">
        <f>IFERROR(VLOOKUP(Tableau2[[#This Row],[PR]],'Taux sortant'!$I$9:$S$167,COLUMN(),0),"")</f>
        <v/>
      </c>
      <c r="K2165" s="2" t="str">
        <f>IFERROR(VLOOKUP(Tableau2[[#This Row],[PR]],'Taux sortant'!$I$9:$S$167,COLUMN(),0),"")</f>
        <v/>
      </c>
      <c r="L2165" s="2" t="str">
        <f>IFERROR(VLOOKUP(Tableau2[[#This Row],[PR]],'Taux sortant'!$I$9:$S$167,COLUMN(),0),"")</f>
        <v/>
      </c>
    </row>
    <row r="2166" spans="1:12" x14ac:dyDescent="0.3">
      <c r="A2166" s="1" t="s">
        <v>3476</v>
      </c>
      <c r="B2166" s="1" t="s">
        <v>3118</v>
      </c>
      <c r="C2166" s="2">
        <f>IFERROR(VLOOKUP(Tableau2[[#This Row],[PR]],'Taux sortant'!$I$9:$S$167,COLUMN(),0),"")</f>
        <v>15.34</v>
      </c>
      <c r="D2166" s="2">
        <f>IFERROR(VLOOKUP(Tableau2[[#This Row],[PR]],'Taux sortant'!$I$9:$S$167,COLUMN(),0),"")</f>
        <v>12.85</v>
      </c>
      <c r="E2166" s="2">
        <f>IFERROR(VLOOKUP(Tableau2[[#This Row],[PR]],'Taux sortant'!$I$9:$S$167,COLUMN(),0),"")</f>
        <v>9.94</v>
      </c>
      <c r="F2166" s="2">
        <f>IFERROR(VLOOKUP(Tableau2[[#This Row],[PR]],'Taux sortant'!$I$9:$S$167,COLUMN(),0),"")</f>
        <v>8.5399999999999991</v>
      </c>
      <c r="G2166" s="2">
        <f>IFERROR(VLOOKUP(Tableau2[[#This Row],[PR]],'Taux sortant'!$I$9:$S$167,COLUMN(),0),"")</f>
        <v>7.34</v>
      </c>
      <c r="H2166" s="2">
        <f>IFERROR(VLOOKUP(Tableau2[[#This Row],[PR]],'Taux sortant'!$I$9:$S$167,COLUMN(),0),"")</f>
        <v>6.29</v>
      </c>
      <c r="I2166" s="2">
        <f>IFERROR(VLOOKUP(Tableau2[[#This Row],[PR]],'Taux sortant'!$I$9:$S$167,COLUMN(),0),"")</f>
        <v>5.49</v>
      </c>
      <c r="J2166" s="2">
        <f>IFERROR(VLOOKUP(Tableau2[[#This Row],[PR]],'Taux sortant'!$I$9:$S$167,COLUMN(),0),"")</f>
        <v>0</v>
      </c>
      <c r="K2166" s="2">
        <f>IFERROR(VLOOKUP(Tableau2[[#This Row],[PR]],'Taux sortant'!$I$9:$S$167,COLUMN(),0),"")</f>
        <v>0</v>
      </c>
      <c r="L2166" s="2" t="str">
        <f>IFERROR(VLOOKUP(Tableau2[[#This Row],[PR]],'Taux sortant'!$I$9:$S$167,COLUMN(),0),"")</f>
        <v/>
      </c>
    </row>
    <row r="2167" spans="1:12" x14ac:dyDescent="0.3">
      <c r="A2167" s="1" t="s">
        <v>3479</v>
      </c>
      <c r="B2167" s="1" t="s">
        <v>3107</v>
      </c>
      <c r="C2167" s="2" t="str">
        <f>IFERROR(VLOOKUP(Tableau2[[#This Row],[PR]],'Taux sortant'!$I$9:$S$167,COLUMN(),0),"")</f>
        <v/>
      </c>
      <c r="D2167" s="2" t="str">
        <f>IFERROR(VLOOKUP(Tableau2[[#This Row],[PR]],'Taux sortant'!$I$9:$S$167,COLUMN(),0),"")</f>
        <v/>
      </c>
      <c r="E2167" s="2" t="str">
        <f>IFERROR(VLOOKUP(Tableau2[[#This Row],[PR]],'Taux sortant'!$I$9:$S$167,COLUMN(),0),"")</f>
        <v/>
      </c>
      <c r="F2167" s="2" t="str">
        <f>IFERROR(VLOOKUP(Tableau2[[#This Row],[PR]],'Taux sortant'!$I$9:$S$167,COLUMN(),0),"")</f>
        <v/>
      </c>
      <c r="G2167" s="2" t="str">
        <f>IFERROR(VLOOKUP(Tableau2[[#This Row],[PR]],'Taux sortant'!$I$9:$S$167,COLUMN(),0),"")</f>
        <v/>
      </c>
      <c r="H2167" s="2" t="str">
        <f>IFERROR(VLOOKUP(Tableau2[[#This Row],[PR]],'Taux sortant'!$I$9:$S$167,COLUMN(),0),"")</f>
        <v/>
      </c>
      <c r="I2167" s="2" t="str">
        <f>IFERROR(VLOOKUP(Tableau2[[#This Row],[PR]],'Taux sortant'!$I$9:$S$167,COLUMN(),0),"")</f>
        <v/>
      </c>
      <c r="J2167" s="2" t="str">
        <f>IFERROR(VLOOKUP(Tableau2[[#This Row],[PR]],'Taux sortant'!$I$9:$S$167,COLUMN(),0),"")</f>
        <v/>
      </c>
      <c r="K2167" s="2" t="str">
        <f>IFERROR(VLOOKUP(Tableau2[[#This Row],[PR]],'Taux sortant'!$I$9:$S$167,COLUMN(),0),"")</f>
        <v/>
      </c>
      <c r="L2167" s="2" t="str">
        <f>IFERROR(VLOOKUP(Tableau2[[#This Row],[PR]],'Taux sortant'!$I$9:$S$167,COLUMN(),0),"")</f>
        <v/>
      </c>
    </row>
    <row r="2168" spans="1:12" x14ac:dyDescent="0.3">
      <c r="A2168" s="1" t="s">
        <v>3482</v>
      </c>
      <c r="B2168" s="1" t="s">
        <v>3211</v>
      </c>
      <c r="C2168" s="2">
        <f>IFERROR(VLOOKUP(Tableau2[[#This Row],[PR]],'Taux sortant'!$I$9:$S$167,COLUMN(),0),"")</f>
        <v>13.98</v>
      </c>
      <c r="D2168" s="2">
        <f>IFERROR(VLOOKUP(Tableau2[[#This Row],[PR]],'Taux sortant'!$I$9:$S$167,COLUMN(),0),"")</f>
        <v>11.58</v>
      </c>
      <c r="E2168" s="2">
        <f>IFERROR(VLOOKUP(Tableau2[[#This Row],[PR]],'Taux sortant'!$I$9:$S$167,COLUMN(),0),"")</f>
        <v>8.7799999999999994</v>
      </c>
      <c r="F2168" s="2">
        <f>IFERROR(VLOOKUP(Tableau2[[#This Row],[PR]],'Taux sortant'!$I$9:$S$167,COLUMN(),0),"")</f>
        <v>7.44</v>
      </c>
      <c r="G2168" s="2">
        <f>IFERROR(VLOOKUP(Tableau2[[#This Row],[PR]],'Taux sortant'!$I$9:$S$167,COLUMN(),0),"")</f>
        <v>6.29</v>
      </c>
      <c r="H2168" s="2">
        <f>IFERROR(VLOOKUP(Tableau2[[#This Row],[PR]],'Taux sortant'!$I$9:$S$167,COLUMN(),0),"")</f>
        <v>5.35</v>
      </c>
      <c r="I2168" s="2">
        <f>IFERROR(VLOOKUP(Tableau2[[#This Row],[PR]],'Taux sortant'!$I$9:$S$167,COLUMN(),0),"")</f>
        <v>4.6100000000000003</v>
      </c>
      <c r="J2168" s="2">
        <f>IFERROR(VLOOKUP(Tableau2[[#This Row],[PR]],'Taux sortant'!$I$9:$S$167,COLUMN(),0),"")</f>
        <v>0</v>
      </c>
      <c r="K2168" s="2">
        <f>IFERROR(VLOOKUP(Tableau2[[#This Row],[PR]],'Taux sortant'!$I$9:$S$167,COLUMN(),0),"")</f>
        <v>0</v>
      </c>
      <c r="L2168" s="2" t="str">
        <f>IFERROR(VLOOKUP(Tableau2[[#This Row],[PR]],'Taux sortant'!$I$9:$S$167,COLUMN(),0),"")</f>
        <v/>
      </c>
    </row>
    <row r="2169" spans="1:12" x14ac:dyDescent="0.3">
      <c r="A2169" s="1" t="s">
        <v>4618</v>
      </c>
      <c r="B2169" s="1" t="s">
        <v>4143</v>
      </c>
      <c r="C2169" s="2" t="str">
        <f>IFERROR(VLOOKUP(Tableau2[[#This Row],[PR]],'Taux sortant'!$I$9:$S$167,COLUMN(),0),"")</f>
        <v/>
      </c>
      <c r="D2169" s="2" t="str">
        <f>IFERROR(VLOOKUP(Tableau2[[#This Row],[PR]],'Taux sortant'!$I$9:$S$167,COLUMN(),0),"")</f>
        <v/>
      </c>
      <c r="E2169" s="2" t="str">
        <f>IFERROR(VLOOKUP(Tableau2[[#This Row],[PR]],'Taux sortant'!$I$9:$S$167,COLUMN(),0),"")</f>
        <v/>
      </c>
      <c r="F2169" s="2" t="str">
        <f>IFERROR(VLOOKUP(Tableau2[[#This Row],[PR]],'Taux sortant'!$I$9:$S$167,COLUMN(),0),"")</f>
        <v/>
      </c>
      <c r="G2169" s="2" t="str">
        <f>IFERROR(VLOOKUP(Tableau2[[#This Row],[PR]],'Taux sortant'!$I$9:$S$167,COLUMN(),0),"")</f>
        <v/>
      </c>
      <c r="H2169" s="2" t="str">
        <f>IFERROR(VLOOKUP(Tableau2[[#This Row],[PR]],'Taux sortant'!$I$9:$S$167,COLUMN(),0),"")</f>
        <v/>
      </c>
      <c r="I2169" s="2" t="str">
        <f>IFERROR(VLOOKUP(Tableau2[[#This Row],[PR]],'Taux sortant'!$I$9:$S$167,COLUMN(),0),"")</f>
        <v/>
      </c>
      <c r="J2169" s="2" t="str">
        <f>IFERROR(VLOOKUP(Tableau2[[#This Row],[PR]],'Taux sortant'!$I$9:$S$167,COLUMN(),0),"")</f>
        <v/>
      </c>
      <c r="K2169" s="2" t="str">
        <f>IFERROR(VLOOKUP(Tableau2[[#This Row],[PR]],'Taux sortant'!$I$9:$S$167,COLUMN(),0),"")</f>
        <v/>
      </c>
      <c r="L2169" s="2" t="str">
        <f>IFERROR(VLOOKUP(Tableau2[[#This Row],[PR]],'Taux sortant'!$I$9:$S$167,COLUMN(),0),"")</f>
        <v/>
      </c>
    </row>
    <row r="2170" spans="1:12" x14ac:dyDescent="0.3">
      <c r="A2170" s="1" t="s">
        <v>1835</v>
      </c>
      <c r="B2170" s="1" t="s">
        <v>1682</v>
      </c>
      <c r="C2170" s="2">
        <f>IFERROR(VLOOKUP(Tableau2[[#This Row],[PR]],'Taux sortant'!$I$9:$S$167,COLUMN(),0),"")</f>
        <v>9.59</v>
      </c>
      <c r="D2170" s="2">
        <f>IFERROR(VLOOKUP(Tableau2[[#This Row],[PR]],'Taux sortant'!$I$9:$S$167,COLUMN(),0),"")</f>
        <v>7.53</v>
      </c>
      <c r="E2170" s="2">
        <f>IFERROR(VLOOKUP(Tableau2[[#This Row],[PR]],'Taux sortant'!$I$9:$S$167,COLUMN(),0),"")</f>
        <v>5.2</v>
      </c>
      <c r="F2170" s="2">
        <f>IFERROR(VLOOKUP(Tableau2[[#This Row],[PR]],'Taux sortant'!$I$9:$S$167,COLUMN(),0),"")</f>
        <v>4.08</v>
      </c>
      <c r="G2170" s="2">
        <f>IFERROR(VLOOKUP(Tableau2[[#This Row],[PR]],'Taux sortant'!$I$9:$S$167,COLUMN(),0),"")</f>
        <v>3.34</v>
      </c>
      <c r="H2170" s="2">
        <f>IFERROR(VLOOKUP(Tableau2[[#This Row],[PR]],'Taux sortant'!$I$9:$S$167,COLUMN(),0),"")</f>
        <v>2.88</v>
      </c>
      <c r="I2170" s="2">
        <f>IFERROR(VLOOKUP(Tableau2[[#This Row],[PR]],'Taux sortant'!$I$9:$S$167,COLUMN(),0),"")</f>
        <v>2.59</v>
      </c>
      <c r="J2170" s="2">
        <f>IFERROR(VLOOKUP(Tableau2[[#This Row],[PR]],'Taux sortant'!$I$9:$S$167,COLUMN(),0),"")</f>
        <v>0</v>
      </c>
      <c r="K2170" s="2">
        <f>IFERROR(VLOOKUP(Tableau2[[#This Row],[PR]],'Taux sortant'!$I$9:$S$167,COLUMN(),0),"")</f>
        <v>0</v>
      </c>
      <c r="L2170" s="2" t="str">
        <f>IFERROR(VLOOKUP(Tableau2[[#This Row],[PR]],'Taux sortant'!$I$9:$S$167,COLUMN(),0),"")</f>
        <v/>
      </c>
    </row>
    <row r="2171" spans="1:12" x14ac:dyDescent="0.3">
      <c r="A2171" s="1" t="s">
        <v>5936</v>
      </c>
      <c r="B2171" s="1" t="s">
        <v>5820</v>
      </c>
      <c r="C2171" s="2" t="str">
        <f>IFERROR(VLOOKUP(Tableau2[[#This Row],[PR]],'Taux sortant'!$I$9:$S$167,COLUMN(),0),"")</f>
        <v/>
      </c>
      <c r="D2171" s="2" t="str">
        <f>IFERROR(VLOOKUP(Tableau2[[#This Row],[PR]],'Taux sortant'!$I$9:$S$167,COLUMN(),0),"")</f>
        <v/>
      </c>
      <c r="E2171" s="2" t="str">
        <f>IFERROR(VLOOKUP(Tableau2[[#This Row],[PR]],'Taux sortant'!$I$9:$S$167,COLUMN(),0),"")</f>
        <v/>
      </c>
      <c r="F2171" s="2" t="str">
        <f>IFERROR(VLOOKUP(Tableau2[[#This Row],[PR]],'Taux sortant'!$I$9:$S$167,COLUMN(),0),"")</f>
        <v/>
      </c>
      <c r="G2171" s="2" t="str">
        <f>IFERROR(VLOOKUP(Tableau2[[#This Row],[PR]],'Taux sortant'!$I$9:$S$167,COLUMN(),0),"")</f>
        <v/>
      </c>
      <c r="H2171" s="2" t="str">
        <f>IFERROR(VLOOKUP(Tableau2[[#This Row],[PR]],'Taux sortant'!$I$9:$S$167,COLUMN(),0),"")</f>
        <v/>
      </c>
      <c r="I2171" s="2" t="str">
        <f>IFERROR(VLOOKUP(Tableau2[[#This Row],[PR]],'Taux sortant'!$I$9:$S$167,COLUMN(),0),"")</f>
        <v/>
      </c>
      <c r="J2171" s="2" t="str">
        <f>IFERROR(VLOOKUP(Tableau2[[#This Row],[PR]],'Taux sortant'!$I$9:$S$167,COLUMN(),0),"")</f>
        <v/>
      </c>
      <c r="K2171" s="2" t="str">
        <f>IFERROR(VLOOKUP(Tableau2[[#This Row],[PR]],'Taux sortant'!$I$9:$S$167,COLUMN(),0),"")</f>
        <v/>
      </c>
      <c r="L2171" s="2" t="str">
        <f>IFERROR(VLOOKUP(Tableau2[[#This Row],[PR]],'Taux sortant'!$I$9:$S$167,COLUMN(),0),"")</f>
        <v/>
      </c>
    </row>
    <row r="2172" spans="1:12" x14ac:dyDescent="0.3">
      <c r="A2172" s="1" t="s">
        <v>4621</v>
      </c>
      <c r="B2172" s="1" t="s">
        <v>4137</v>
      </c>
      <c r="C2172" s="2">
        <f>IFERROR(VLOOKUP(Tableau2[[#This Row],[PR]],'Taux sortant'!$I$9:$S$167,COLUMN(),0),"")</f>
        <v>19.010000000000002</v>
      </c>
      <c r="D2172" s="2">
        <f>IFERROR(VLOOKUP(Tableau2[[#This Row],[PR]],'Taux sortant'!$I$9:$S$167,COLUMN(),0),"")</f>
        <v>16.18</v>
      </c>
      <c r="E2172" s="2">
        <f>IFERROR(VLOOKUP(Tableau2[[#This Row],[PR]],'Taux sortant'!$I$9:$S$167,COLUMN(),0),"")</f>
        <v>12.86</v>
      </c>
      <c r="F2172" s="2">
        <f>IFERROR(VLOOKUP(Tableau2[[#This Row],[PR]],'Taux sortant'!$I$9:$S$167,COLUMN(),0),"")</f>
        <v>11.2</v>
      </c>
      <c r="G2172" s="2">
        <f>IFERROR(VLOOKUP(Tableau2[[#This Row],[PR]],'Taux sortant'!$I$9:$S$167,COLUMN(),0),"")</f>
        <v>9.61</v>
      </c>
      <c r="H2172" s="2">
        <f>IFERROR(VLOOKUP(Tableau2[[#This Row],[PR]],'Taux sortant'!$I$9:$S$167,COLUMN(),0),"")</f>
        <v>8.19</v>
      </c>
      <c r="I2172" s="2">
        <f>IFERROR(VLOOKUP(Tableau2[[#This Row],[PR]],'Taux sortant'!$I$9:$S$167,COLUMN(),0),"")</f>
        <v>7.02</v>
      </c>
      <c r="J2172" s="2">
        <f>IFERROR(VLOOKUP(Tableau2[[#This Row],[PR]],'Taux sortant'!$I$9:$S$167,COLUMN(),0),"")</f>
        <v>0</v>
      </c>
      <c r="K2172" s="2">
        <f>IFERROR(VLOOKUP(Tableau2[[#This Row],[PR]],'Taux sortant'!$I$9:$S$167,COLUMN(),0),"")</f>
        <v>0</v>
      </c>
      <c r="L2172" s="2" t="str">
        <f>IFERROR(VLOOKUP(Tableau2[[#This Row],[PR]],'Taux sortant'!$I$9:$S$167,COLUMN(),0),"")</f>
        <v/>
      </c>
    </row>
    <row r="2173" spans="1:12" x14ac:dyDescent="0.3">
      <c r="A2173" s="1" t="s">
        <v>546</v>
      </c>
      <c r="B2173" s="1" t="s">
        <v>15</v>
      </c>
      <c r="C2173" s="2">
        <f>IFERROR(VLOOKUP(Tableau2[[#This Row],[PR]],'Taux sortant'!$I$9:$S$167,COLUMN(),0),"")</f>
        <v>12.05</v>
      </c>
      <c r="D2173" s="2">
        <f>IFERROR(VLOOKUP(Tableau2[[#This Row],[PR]],'Taux sortant'!$I$9:$S$167,COLUMN(),0),"")</f>
        <v>9.57</v>
      </c>
      <c r="E2173" s="2">
        <f>IFERROR(VLOOKUP(Tableau2[[#This Row],[PR]],'Taux sortant'!$I$9:$S$167,COLUMN(),0),"")</f>
        <v>6.79</v>
      </c>
      <c r="F2173" s="2">
        <f>IFERROR(VLOOKUP(Tableau2[[#This Row],[PR]],'Taux sortant'!$I$9:$S$167,COLUMN(),0),"")</f>
        <v>5.47</v>
      </c>
      <c r="G2173" s="2">
        <f>IFERROR(VLOOKUP(Tableau2[[#This Row],[PR]],'Taux sortant'!$I$9:$S$167,COLUMN(),0),"")</f>
        <v>4.49</v>
      </c>
      <c r="H2173" s="2">
        <f>IFERROR(VLOOKUP(Tableau2[[#This Row],[PR]],'Taux sortant'!$I$9:$S$167,COLUMN(),0),"")</f>
        <v>3.66</v>
      </c>
      <c r="I2173" s="2">
        <f>IFERROR(VLOOKUP(Tableau2[[#This Row],[PR]],'Taux sortant'!$I$9:$S$167,COLUMN(),0),"")</f>
        <v>3.12</v>
      </c>
      <c r="J2173" s="2">
        <f>IFERROR(VLOOKUP(Tableau2[[#This Row],[PR]],'Taux sortant'!$I$9:$S$167,COLUMN(),0),"")</f>
        <v>0</v>
      </c>
      <c r="K2173" s="2">
        <f>IFERROR(VLOOKUP(Tableau2[[#This Row],[PR]],'Taux sortant'!$I$9:$S$167,COLUMN(),0),"")</f>
        <v>0</v>
      </c>
      <c r="L2173" s="2" t="str">
        <f>IFERROR(VLOOKUP(Tableau2[[#This Row],[PR]],'Taux sortant'!$I$9:$S$167,COLUMN(),0),"")</f>
        <v/>
      </c>
    </row>
    <row r="2174" spans="1:12" x14ac:dyDescent="0.3">
      <c r="A2174" s="1" t="s">
        <v>546</v>
      </c>
      <c r="B2174" s="1" t="s">
        <v>5349</v>
      </c>
      <c r="C2174" s="2" t="str">
        <f>IFERROR(VLOOKUP(Tableau2[[#This Row],[PR]],'Taux sortant'!$I$9:$S$167,COLUMN(),0),"")</f>
        <v/>
      </c>
      <c r="D2174" s="2" t="str">
        <f>IFERROR(VLOOKUP(Tableau2[[#This Row],[PR]],'Taux sortant'!$I$9:$S$167,COLUMN(),0),"")</f>
        <v/>
      </c>
      <c r="E2174" s="2" t="str">
        <f>IFERROR(VLOOKUP(Tableau2[[#This Row],[PR]],'Taux sortant'!$I$9:$S$167,COLUMN(),0),"")</f>
        <v/>
      </c>
      <c r="F2174" s="2" t="str">
        <f>IFERROR(VLOOKUP(Tableau2[[#This Row],[PR]],'Taux sortant'!$I$9:$S$167,COLUMN(),0),"")</f>
        <v/>
      </c>
      <c r="G2174" s="2" t="str">
        <f>IFERROR(VLOOKUP(Tableau2[[#This Row],[PR]],'Taux sortant'!$I$9:$S$167,COLUMN(),0),"")</f>
        <v/>
      </c>
      <c r="H2174" s="2" t="str">
        <f>IFERROR(VLOOKUP(Tableau2[[#This Row],[PR]],'Taux sortant'!$I$9:$S$167,COLUMN(),0),"")</f>
        <v/>
      </c>
      <c r="I2174" s="2" t="str">
        <f>IFERROR(VLOOKUP(Tableau2[[#This Row],[PR]],'Taux sortant'!$I$9:$S$167,COLUMN(),0),"")</f>
        <v/>
      </c>
      <c r="J2174" s="2" t="str">
        <f>IFERROR(VLOOKUP(Tableau2[[#This Row],[PR]],'Taux sortant'!$I$9:$S$167,COLUMN(),0),"")</f>
        <v/>
      </c>
      <c r="K2174" s="2" t="str">
        <f>IFERROR(VLOOKUP(Tableau2[[#This Row],[PR]],'Taux sortant'!$I$9:$S$167,COLUMN(),0),"")</f>
        <v/>
      </c>
      <c r="L2174" s="2" t="str">
        <f>IFERROR(VLOOKUP(Tableau2[[#This Row],[PR]],'Taux sortant'!$I$9:$S$167,COLUMN(),0),"")</f>
        <v/>
      </c>
    </row>
    <row r="2175" spans="1:12" x14ac:dyDescent="0.3">
      <c r="A2175" s="1" t="s">
        <v>1838</v>
      </c>
      <c r="B2175" s="1" t="s">
        <v>1540</v>
      </c>
      <c r="C2175" s="2">
        <f>IFERROR(VLOOKUP(Tableau2[[#This Row],[PR]],'Taux sortant'!$I$9:$S$167,COLUMN(),0),"")</f>
        <v>9.59</v>
      </c>
      <c r="D2175" s="2">
        <f>IFERROR(VLOOKUP(Tableau2[[#This Row],[PR]],'Taux sortant'!$I$9:$S$167,COLUMN(),0),"")</f>
        <v>7.53</v>
      </c>
      <c r="E2175" s="2">
        <f>IFERROR(VLOOKUP(Tableau2[[#This Row],[PR]],'Taux sortant'!$I$9:$S$167,COLUMN(),0),"")</f>
        <v>5.2</v>
      </c>
      <c r="F2175" s="2">
        <f>IFERROR(VLOOKUP(Tableau2[[#This Row],[PR]],'Taux sortant'!$I$9:$S$167,COLUMN(),0),"")</f>
        <v>4.08</v>
      </c>
      <c r="G2175" s="2">
        <f>IFERROR(VLOOKUP(Tableau2[[#This Row],[PR]],'Taux sortant'!$I$9:$S$167,COLUMN(),0),"")</f>
        <v>3.34</v>
      </c>
      <c r="H2175" s="2">
        <f>IFERROR(VLOOKUP(Tableau2[[#This Row],[PR]],'Taux sortant'!$I$9:$S$167,COLUMN(),0),"")</f>
        <v>2.88</v>
      </c>
      <c r="I2175" s="2">
        <f>IFERROR(VLOOKUP(Tableau2[[#This Row],[PR]],'Taux sortant'!$I$9:$S$167,COLUMN(),0),"")</f>
        <v>2.59</v>
      </c>
      <c r="J2175" s="2">
        <f>IFERROR(VLOOKUP(Tableau2[[#This Row],[PR]],'Taux sortant'!$I$9:$S$167,COLUMN(),0),"")</f>
        <v>0</v>
      </c>
      <c r="K2175" s="2">
        <f>IFERROR(VLOOKUP(Tableau2[[#This Row],[PR]],'Taux sortant'!$I$9:$S$167,COLUMN(),0),"")</f>
        <v>0</v>
      </c>
      <c r="L2175" s="2" t="str">
        <f>IFERROR(VLOOKUP(Tableau2[[#This Row],[PR]],'Taux sortant'!$I$9:$S$167,COLUMN(),0),"")</f>
        <v/>
      </c>
    </row>
    <row r="2176" spans="1:12" x14ac:dyDescent="0.3">
      <c r="A2176" s="1" t="s">
        <v>549</v>
      </c>
      <c r="B2176" s="1" t="s">
        <v>41</v>
      </c>
      <c r="C2176" s="2">
        <f>IFERROR(VLOOKUP(Tableau2[[#This Row],[PR]],'Taux sortant'!$I$9:$S$167,COLUMN(),0),"")</f>
        <v>49.81</v>
      </c>
      <c r="D2176" s="2">
        <f>IFERROR(VLOOKUP(Tableau2[[#This Row],[PR]],'Taux sortant'!$I$9:$S$167,COLUMN(),0),"")</f>
        <v>45.27</v>
      </c>
      <c r="E2176" s="2">
        <f>IFERROR(VLOOKUP(Tableau2[[#This Row],[PR]],'Taux sortant'!$I$9:$S$167,COLUMN(),0),"")</f>
        <v>34.64</v>
      </c>
      <c r="F2176" s="2">
        <f>IFERROR(VLOOKUP(Tableau2[[#This Row],[PR]],'Taux sortant'!$I$9:$S$167,COLUMN(),0),"")</f>
        <v>29.4</v>
      </c>
      <c r="G2176" s="2">
        <f>IFERROR(VLOOKUP(Tableau2[[#This Row],[PR]],'Taux sortant'!$I$9:$S$167,COLUMN(),0),"")</f>
        <v>24.47</v>
      </c>
      <c r="H2176" s="2">
        <f>IFERROR(VLOOKUP(Tableau2[[#This Row],[PR]],'Taux sortant'!$I$9:$S$167,COLUMN(),0),"")</f>
        <v>15.63</v>
      </c>
      <c r="I2176" s="2">
        <f>IFERROR(VLOOKUP(Tableau2[[#This Row],[PR]],'Taux sortant'!$I$9:$S$167,COLUMN(),0),"")</f>
        <v>14.81</v>
      </c>
      <c r="J2176" s="2">
        <f>IFERROR(VLOOKUP(Tableau2[[#This Row],[PR]],'Taux sortant'!$I$9:$S$167,COLUMN(),0),"")</f>
        <v>0</v>
      </c>
      <c r="K2176" s="2">
        <f>IFERROR(VLOOKUP(Tableau2[[#This Row],[PR]],'Taux sortant'!$I$9:$S$167,COLUMN(),0),"")</f>
        <v>0</v>
      </c>
      <c r="L2176" s="2" t="str">
        <f>IFERROR(VLOOKUP(Tableau2[[#This Row],[PR]],'Taux sortant'!$I$9:$S$167,COLUMN(),0),"")</f>
        <v/>
      </c>
    </row>
    <row r="2177" spans="1:12" x14ac:dyDescent="0.3">
      <c r="A2177" s="1" t="s">
        <v>3484</v>
      </c>
      <c r="B2177" s="1" t="s">
        <v>3100</v>
      </c>
      <c r="C2177" s="2" t="str">
        <f>IFERROR(VLOOKUP(Tableau2[[#This Row],[PR]],'Taux sortant'!$I$9:$S$167,COLUMN(),0),"")</f>
        <v/>
      </c>
      <c r="D2177" s="2" t="str">
        <f>IFERROR(VLOOKUP(Tableau2[[#This Row],[PR]],'Taux sortant'!$I$9:$S$167,COLUMN(),0),"")</f>
        <v/>
      </c>
      <c r="E2177" s="2" t="str">
        <f>IFERROR(VLOOKUP(Tableau2[[#This Row],[PR]],'Taux sortant'!$I$9:$S$167,COLUMN(),0),"")</f>
        <v/>
      </c>
      <c r="F2177" s="2" t="str">
        <f>IFERROR(VLOOKUP(Tableau2[[#This Row],[PR]],'Taux sortant'!$I$9:$S$167,COLUMN(),0),"")</f>
        <v/>
      </c>
      <c r="G2177" s="2" t="str">
        <f>IFERROR(VLOOKUP(Tableau2[[#This Row],[PR]],'Taux sortant'!$I$9:$S$167,COLUMN(),0),"")</f>
        <v/>
      </c>
      <c r="H2177" s="2" t="str">
        <f>IFERROR(VLOOKUP(Tableau2[[#This Row],[PR]],'Taux sortant'!$I$9:$S$167,COLUMN(),0),"")</f>
        <v/>
      </c>
      <c r="I2177" s="2" t="str">
        <f>IFERROR(VLOOKUP(Tableau2[[#This Row],[PR]],'Taux sortant'!$I$9:$S$167,COLUMN(),0),"")</f>
        <v/>
      </c>
      <c r="J2177" s="2" t="str">
        <f>IFERROR(VLOOKUP(Tableau2[[#This Row],[PR]],'Taux sortant'!$I$9:$S$167,COLUMN(),0),"")</f>
        <v/>
      </c>
      <c r="K2177" s="2" t="str">
        <f>IFERROR(VLOOKUP(Tableau2[[#This Row],[PR]],'Taux sortant'!$I$9:$S$167,COLUMN(),0),"")</f>
        <v/>
      </c>
      <c r="L2177" s="2" t="str">
        <f>IFERROR(VLOOKUP(Tableau2[[#This Row],[PR]],'Taux sortant'!$I$9:$S$167,COLUMN(),0),"")</f>
        <v/>
      </c>
    </row>
    <row r="2178" spans="1:12" x14ac:dyDescent="0.3">
      <c r="A2178" s="1" t="s">
        <v>1841</v>
      </c>
      <c r="B2178" s="1" t="s">
        <v>46</v>
      </c>
      <c r="C2178" s="2" t="str">
        <f>IFERROR(VLOOKUP(Tableau2[[#This Row],[PR]],'Taux sortant'!$I$9:$S$167,COLUMN(),0),"")</f>
        <v/>
      </c>
      <c r="D2178" s="2" t="str">
        <f>IFERROR(VLOOKUP(Tableau2[[#This Row],[PR]],'Taux sortant'!$I$9:$S$167,COLUMN(),0),"")</f>
        <v/>
      </c>
      <c r="E2178" s="2" t="str">
        <f>IFERROR(VLOOKUP(Tableau2[[#This Row],[PR]],'Taux sortant'!$I$9:$S$167,COLUMN(),0),"")</f>
        <v/>
      </c>
      <c r="F2178" s="2" t="str">
        <f>IFERROR(VLOOKUP(Tableau2[[#This Row],[PR]],'Taux sortant'!$I$9:$S$167,COLUMN(),0),"")</f>
        <v/>
      </c>
      <c r="G2178" s="2" t="str">
        <f>IFERROR(VLOOKUP(Tableau2[[#This Row],[PR]],'Taux sortant'!$I$9:$S$167,COLUMN(),0),"")</f>
        <v/>
      </c>
      <c r="H2178" s="2" t="str">
        <f>IFERROR(VLOOKUP(Tableau2[[#This Row],[PR]],'Taux sortant'!$I$9:$S$167,COLUMN(),0),"")</f>
        <v/>
      </c>
      <c r="I2178" s="2" t="str">
        <f>IFERROR(VLOOKUP(Tableau2[[#This Row],[PR]],'Taux sortant'!$I$9:$S$167,COLUMN(),0),"")</f>
        <v/>
      </c>
      <c r="J2178" s="2" t="str">
        <f>IFERROR(VLOOKUP(Tableau2[[#This Row],[PR]],'Taux sortant'!$I$9:$S$167,COLUMN(),0),"")</f>
        <v/>
      </c>
      <c r="K2178" s="2" t="str">
        <f>IFERROR(VLOOKUP(Tableau2[[#This Row],[PR]],'Taux sortant'!$I$9:$S$167,COLUMN(),0),"")</f>
        <v/>
      </c>
      <c r="L2178" s="2" t="str">
        <f>IFERROR(VLOOKUP(Tableau2[[#This Row],[PR]],'Taux sortant'!$I$9:$S$167,COLUMN(),0),"")</f>
        <v/>
      </c>
    </row>
    <row r="2179" spans="1:12" x14ac:dyDescent="0.3">
      <c r="A2179" s="1" t="s">
        <v>1844</v>
      </c>
      <c r="B2179" s="1" t="s">
        <v>1572</v>
      </c>
      <c r="C2179" s="2">
        <f>IFERROR(VLOOKUP(Tableau2[[#This Row],[PR]],'Taux sortant'!$I$9:$S$167,COLUMN(),0),"")</f>
        <v>11.77</v>
      </c>
      <c r="D2179" s="2">
        <f>IFERROR(VLOOKUP(Tableau2[[#This Row],[PR]],'Taux sortant'!$I$9:$S$167,COLUMN(),0),"")</f>
        <v>9.3699999999999992</v>
      </c>
      <c r="E2179" s="2">
        <f>IFERROR(VLOOKUP(Tableau2[[#This Row],[PR]],'Taux sortant'!$I$9:$S$167,COLUMN(),0),"")</f>
        <v>6.64</v>
      </c>
      <c r="F2179" s="2">
        <f>IFERROR(VLOOKUP(Tableau2[[#This Row],[PR]],'Taux sortant'!$I$9:$S$167,COLUMN(),0),"")</f>
        <v>5.36</v>
      </c>
      <c r="G2179" s="2">
        <f>IFERROR(VLOOKUP(Tableau2[[#This Row],[PR]],'Taux sortant'!$I$9:$S$167,COLUMN(),0),"")</f>
        <v>4.43</v>
      </c>
      <c r="H2179" s="2">
        <f>IFERROR(VLOOKUP(Tableau2[[#This Row],[PR]],'Taux sortant'!$I$9:$S$167,COLUMN(),0),"")</f>
        <v>3.65</v>
      </c>
      <c r="I2179" s="2">
        <f>IFERROR(VLOOKUP(Tableau2[[#This Row],[PR]],'Taux sortant'!$I$9:$S$167,COLUMN(),0),"")</f>
        <v>3.13</v>
      </c>
      <c r="J2179" s="2">
        <f>IFERROR(VLOOKUP(Tableau2[[#This Row],[PR]],'Taux sortant'!$I$9:$S$167,COLUMN(),0),"")</f>
        <v>0</v>
      </c>
      <c r="K2179" s="2">
        <f>IFERROR(VLOOKUP(Tableau2[[#This Row],[PR]],'Taux sortant'!$I$9:$S$167,COLUMN(),0),"")</f>
        <v>0</v>
      </c>
      <c r="L2179" s="2" t="str">
        <f>IFERROR(VLOOKUP(Tableau2[[#This Row],[PR]],'Taux sortant'!$I$9:$S$167,COLUMN(),0),"")</f>
        <v/>
      </c>
    </row>
    <row r="2180" spans="1:12" x14ac:dyDescent="0.3">
      <c r="A2180" s="1" t="s">
        <v>1847</v>
      </c>
      <c r="B2180" s="1" t="s">
        <v>1572</v>
      </c>
      <c r="C2180" s="2">
        <f>IFERROR(VLOOKUP(Tableau2[[#This Row],[PR]],'Taux sortant'!$I$9:$S$167,COLUMN(),0),"")</f>
        <v>11.77</v>
      </c>
      <c r="D2180" s="2">
        <f>IFERROR(VLOOKUP(Tableau2[[#This Row],[PR]],'Taux sortant'!$I$9:$S$167,COLUMN(),0),"")</f>
        <v>9.3699999999999992</v>
      </c>
      <c r="E2180" s="2">
        <f>IFERROR(VLOOKUP(Tableau2[[#This Row],[PR]],'Taux sortant'!$I$9:$S$167,COLUMN(),0),"")</f>
        <v>6.64</v>
      </c>
      <c r="F2180" s="2">
        <f>IFERROR(VLOOKUP(Tableau2[[#This Row],[PR]],'Taux sortant'!$I$9:$S$167,COLUMN(),0),"")</f>
        <v>5.36</v>
      </c>
      <c r="G2180" s="2">
        <f>IFERROR(VLOOKUP(Tableau2[[#This Row],[PR]],'Taux sortant'!$I$9:$S$167,COLUMN(),0),"")</f>
        <v>4.43</v>
      </c>
      <c r="H2180" s="2">
        <f>IFERROR(VLOOKUP(Tableau2[[#This Row],[PR]],'Taux sortant'!$I$9:$S$167,COLUMN(),0),"")</f>
        <v>3.65</v>
      </c>
      <c r="I2180" s="2">
        <f>IFERROR(VLOOKUP(Tableau2[[#This Row],[PR]],'Taux sortant'!$I$9:$S$167,COLUMN(),0),"")</f>
        <v>3.13</v>
      </c>
      <c r="J2180" s="2">
        <f>IFERROR(VLOOKUP(Tableau2[[#This Row],[PR]],'Taux sortant'!$I$9:$S$167,COLUMN(),0),"")</f>
        <v>0</v>
      </c>
      <c r="K2180" s="2">
        <f>IFERROR(VLOOKUP(Tableau2[[#This Row],[PR]],'Taux sortant'!$I$9:$S$167,COLUMN(),0),"")</f>
        <v>0</v>
      </c>
      <c r="L2180" s="2" t="str">
        <f>IFERROR(VLOOKUP(Tableau2[[#This Row],[PR]],'Taux sortant'!$I$9:$S$167,COLUMN(),0),"")</f>
        <v/>
      </c>
    </row>
    <row r="2181" spans="1:12" x14ac:dyDescent="0.3">
      <c r="A2181" s="1" t="s">
        <v>4623</v>
      </c>
      <c r="B2181" s="1" t="s">
        <v>4180</v>
      </c>
      <c r="C2181" s="2">
        <f>IFERROR(VLOOKUP(Tableau2[[#This Row],[PR]],'Taux sortant'!$I$9:$S$167,COLUMN(),0),"")</f>
        <v>22.64</v>
      </c>
      <c r="D2181" s="2">
        <f>IFERROR(VLOOKUP(Tableau2[[#This Row],[PR]],'Taux sortant'!$I$9:$S$167,COLUMN(),0),"")</f>
        <v>20.190000000000001</v>
      </c>
      <c r="E2181" s="2">
        <f>IFERROR(VLOOKUP(Tableau2[[#This Row],[PR]],'Taux sortant'!$I$9:$S$167,COLUMN(),0),"")</f>
        <v>16.53</v>
      </c>
      <c r="F2181" s="2">
        <f>IFERROR(VLOOKUP(Tableau2[[#This Row],[PR]],'Taux sortant'!$I$9:$S$167,COLUMN(),0),"")</f>
        <v>14.31</v>
      </c>
      <c r="G2181" s="2">
        <f>IFERROR(VLOOKUP(Tableau2[[#This Row],[PR]],'Taux sortant'!$I$9:$S$167,COLUMN(),0),"")</f>
        <v>12.45</v>
      </c>
      <c r="H2181" s="2">
        <f>IFERROR(VLOOKUP(Tableau2[[#This Row],[PR]],'Taux sortant'!$I$9:$S$167,COLUMN(),0),"")</f>
        <v>10.32</v>
      </c>
      <c r="I2181" s="2">
        <f>IFERROR(VLOOKUP(Tableau2[[#This Row],[PR]],'Taux sortant'!$I$9:$S$167,COLUMN(),0),"")</f>
        <v>8.83</v>
      </c>
      <c r="J2181" s="2">
        <f>IFERROR(VLOOKUP(Tableau2[[#This Row],[PR]],'Taux sortant'!$I$9:$S$167,COLUMN(),0),"")</f>
        <v>0</v>
      </c>
      <c r="K2181" s="2">
        <f>IFERROR(VLOOKUP(Tableau2[[#This Row],[PR]],'Taux sortant'!$I$9:$S$167,COLUMN(),0),"")</f>
        <v>0</v>
      </c>
      <c r="L2181" s="2" t="str">
        <f>IFERROR(VLOOKUP(Tableau2[[#This Row],[PR]],'Taux sortant'!$I$9:$S$167,COLUMN(),0),"")</f>
        <v/>
      </c>
    </row>
    <row r="2182" spans="1:12" x14ac:dyDescent="0.3">
      <c r="A2182" s="1" t="s">
        <v>552</v>
      </c>
      <c r="B2182" s="1" t="s">
        <v>51</v>
      </c>
      <c r="C2182" s="2">
        <f>IFERROR(VLOOKUP(Tableau2[[#This Row],[PR]],'Taux sortant'!$I$9:$S$167,COLUMN(),0),"")</f>
        <v>14</v>
      </c>
      <c r="D2182" s="2">
        <f>IFERROR(VLOOKUP(Tableau2[[#This Row],[PR]],'Taux sortant'!$I$9:$S$167,COLUMN(),0),"")</f>
        <v>11.3</v>
      </c>
      <c r="E2182" s="2">
        <f>IFERROR(VLOOKUP(Tableau2[[#This Row],[PR]],'Taux sortant'!$I$9:$S$167,COLUMN(),0),"")</f>
        <v>8.23</v>
      </c>
      <c r="F2182" s="2">
        <f>IFERROR(VLOOKUP(Tableau2[[#This Row],[PR]],'Taux sortant'!$I$9:$S$167,COLUMN(),0),"")</f>
        <v>6.77</v>
      </c>
      <c r="G2182" s="2">
        <f>IFERROR(VLOOKUP(Tableau2[[#This Row],[PR]],'Taux sortant'!$I$9:$S$167,COLUMN(),0),"")</f>
        <v>5.71</v>
      </c>
      <c r="H2182" s="2">
        <f>IFERROR(VLOOKUP(Tableau2[[#This Row],[PR]],'Taux sortant'!$I$9:$S$167,COLUMN(),0),"")</f>
        <v>4.8099999999999996</v>
      </c>
      <c r="I2182" s="2">
        <f>IFERROR(VLOOKUP(Tableau2[[#This Row],[PR]],'Taux sortant'!$I$9:$S$167,COLUMN(),0),"")</f>
        <v>4.22</v>
      </c>
      <c r="J2182" s="2">
        <f>IFERROR(VLOOKUP(Tableau2[[#This Row],[PR]],'Taux sortant'!$I$9:$S$167,COLUMN(),0),"")</f>
        <v>0</v>
      </c>
      <c r="K2182" s="2">
        <f>IFERROR(VLOOKUP(Tableau2[[#This Row],[PR]],'Taux sortant'!$I$9:$S$167,COLUMN(),0),"")</f>
        <v>0</v>
      </c>
      <c r="L2182" s="2" t="str">
        <f>IFERROR(VLOOKUP(Tableau2[[#This Row],[PR]],'Taux sortant'!$I$9:$S$167,COLUMN(),0),"")</f>
        <v/>
      </c>
    </row>
    <row r="2183" spans="1:12" x14ac:dyDescent="0.3">
      <c r="A2183" s="1" t="s">
        <v>3487</v>
      </c>
      <c r="B2183" s="1" t="s">
        <v>3105</v>
      </c>
      <c r="C2183" s="2">
        <f>IFERROR(VLOOKUP(Tableau2[[#This Row],[PR]],'Taux sortant'!$I$9:$S$167,COLUMN(),0),"")</f>
        <v>12.93</v>
      </c>
      <c r="D2183" s="2">
        <f>IFERROR(VLOOKUP(Tableau2[[#This Row],[PR]],'Taux sortant'!$I$9:$S$167,COLUMN(),0),"")</f>
        <v>10.59</v>
      </c>
      <c r="E2183" s="2">
        <f>IFERROR(VLOOKUP(Tableau2[[#This Row],[PR]],'Taux sortant'!$I$9:$S$167,COLUMN(),0),"")</f>
        <v>7.91</v>
      </c>
      <c r="F2183" s="2">
        <f>IFERROR(VLOOKUP(Tableau2[[#This Row],[PR]],'Taux sortant'!$I$9:$S$167,COLUMN(),0),"")</f>
        <v>6.66</v>
      </c>
      <c r="G2183" s="2">
        <f>IFERROR(VLOOKUP(Tableau2[[#This Row],[PR]],'Taux sortant'!$I$9:$S$167,COLUMN(),0),"")</f>
        <v>5.64</v>
      </c>
      <c r="H2183" s="2">
        <f>IFERROR(VLOOKUP(Tableau2[[#This Row],[PR]],'Taux sortant'!$I$9:$S$167,COLUMN(),0),"")</f>
        <v>4.78</v>
      </c>
      <c r="I2183" s="2">
        <f>IFERROR(VLOOKUP(Tableau2[[#This Row],[PR]],'Taux sortant'!$I$9:$S$167,COLUMN(),0),"")</f>
        <v>4.1500000000000004</v>
      </c>
      <c r="J2183" s="2">
        <f>IFERROR(VLOOKUP(Tableau2[[#This Row],[PR]],'Taux sortant'!$I$9:$S$167,COLUMN(),0),"")</f>
        <v>0</v>
      </c>
      <c r="K2183" s="2">
        <f>IFERROR(VLOOKUP(Tableau2[[#This Row],[PR]],'Taux sortant'!$I$9:$S$167,COLUMN(),0),"")</f>
        <v>0</v>
      </c>
      <c r="L2183" s="2" t="str">
        <f>IFERROR(VLOOKUP(Tableau2[[#This Row],[PR]],'Taux sortant'!$I$9:$S$167,COLUMN(),0),"")</f>
        <v/>
      </c>
    </row>
    <row r="2184" spans="1:12" x14ac:dyDescent="0.3">
      <c r="A2184" s="1" t="s">
        <v>5938</v>
      </c>
      <c r="B2184" s="1" t="s">
        <v>5816</v>
      </c>
      <c r="C2184" s="2" t="str">
        <f>IFERROR(VLOOKUP(Tableau2[[#This Row],[PR]],'Taux sortant'!$I$9:$S$167,COLUMN(),0),"")</f>
        <v/>
      </c>
      <c r="D2184" s="2" t="str">
        <f>IFERROR(VLOOKUP(Tableau2[[#This Row],[PR]],'Taux sortant'!$I$9:$S$167,COLUMN(),0),"")</f>
        <v/>
      </c>
      <c r="E2184" s="2" t="str">
        <f>IFERROR(VLOOKUP(Tableau2[[#This Row],[PR]],'Taux sortant'!$I$9:$S$167,COLUMN(),0),"")</f>
        <v/>
      </c>
      <c r="F2184" s="2" t="str">
        <f>IFERROR(VLOOKUP(Tableau2[[#This Row],[PR]],'Taux sortant'!$I$9:$S$167,COLUMN(),0),"")</f>
        <v/>
      </c>
      <c r="G2184" s="2" t="str">
        <f>IFERROR(VLOOKUP(Tableau2[[#This Row],[PR]],'Taux sortant'!$I$9:$S$167,COLUMN(),0),"")</f>
        <v/>
      </c>
      <c r="H2184" s="2" t="str">
        <f>IFERROR(VLOOKUP(Tableau2[[#This Row],[PR]],'Taux sortant'!$I$9:$S$167,COLUMN(),0),"")</f>
        <v/>
      </c>
      <c r="I2184" s="2" t="str">
        <f>IFERROR(VLOOKUP(Tableau2[[#This Row],[PR]],'Taux sortant'!$I$9:$S$167,COLUMN(),0),"")</f>
        <v/>
      </c>
      <c r="J2184" s="2" t="str">
        <f>IFERROR(VLOOKUP(Tableau2[[#This Row],[PR]],'Taux sortant'!$I$9:$S$167,COLUMN(),0),"")</f>
        <v/>
      </c>
      <c r="K2184" s="2" t="str">
        <f>IFERROR(VLOOKUP(Tableau2[[#This Row],[PR]],'Taux sortant'!$I$9:$S$167,COLUMN(),0),"")</f>
        <v/>
      </c>
      <c r="L2184" s="2" t="str">
        <f>IFERROR(VLOOKUP(Tableau2[[#This Row],[PR]],'Taux sortant'!$I$9:$S$167,COLUMN(),0),"")</f>
        <v/>
      </c>
    </row>
    <row r="2185" spans="1:12" x14ac:dyDescent="0.3">
      <c r="A2185" s="1" t="s">
        <v>5941</v>
      </c>
      <c r="B2185" s="1" t="s">
        <v>5891</v>
      </c>
      <c r="C2185" s="2">
        <f>IFERROR(VLOOKUP(Tableau2[[#This Row],[PR]],'Taux sortant'!$I$9:$S$167,COLUMN(),0),"")</f>
        <v>26.39</v>
      </c>
      <c r="D2185" s="2">
        <f>IFERROR(VLOOKUP(Tableau2[[#This Row],[PR]],'Taux sortant'!$I$9:$S$167,COLUMN(),0),"")</f>
        <v>23</v>
      </c>
      <c r="E2185" s="2">
        <f>IFERROR(VLOOKUP(Tableau2[[#This Row],[PR]],'Taux sortant'!$I$9:$S$167,COLUMN(),0),"")</f>
        <v>19.079999999999998</v>
      </c>
      <c r="F2185" s="2">
        <f>IFERROR(VLOOKUP(Tableau2[[#This Row],[PR]],'Taux sortant'!$I$9:$S$167,COLUMN(),0),"")</f>
        <v>17.13</v>
      </c>
      <c r="G2185" s="2">
        <f>IFERROR(VLOOKUP(Tableau2[[#This Row],[PR]],'Taux sortant'!$I$9:$S$167,COLUMN(),0),"")</f>
        <v>14.96</v>
      </c>
      <c r="H2185" s="2">
        <f>IFERROR(VLOOKUP(Tableau2[[#This Row],[PR]],'Taux sortant'!$I$9:$S$167,COLUMN(),0),"")</f>
        <v>12.83</v>
      </c>
      <c r="I2185" s="2">
        <f>IFERROR(VLOOKUP(Tableau2[[#This Row],[PR]],'Taux sortant'!$I$9:$S$167,COLUMN(),0),"")</f>
        <v>10.93</v>
      </c>
      <c r="J2185" s="2">
        <f>IFERROR(VLOOKUP(Tableau2[[#This Row],[PR]],'Taux sortant'!$I$9:$S$167,COLUMN(),0),"")</f>
        <v>0</v>
      </c>
      <c r="K2185" s="2">
        <f>IFERROR(VLOOKUP(Tableau2[[#This Row],[PR]],'Taux sortant'!$I$9:$S$167,COLUMN(),0),"")</f>
        <v>0</v>
      </c>
      <c r="L2185" s="2" t="str">
        <f>IFERROR(VLOOKUP(Tableau2[[#This Row],[PR]],'Taux sortant'!$I$9:$S$167,COLUMN(),0),"")</f>
        <v/>
      </c>
    </row>
    <row r="2186" spans="1:12" x14ac:dyDescent="0.3">
      <c r="A2186" s="1" t="s">
        <v>555</v>
      </c>
      <c r="B2186" s="1" t="s">
        <v>92</v>
      </c>
      <c r="C2186" s="2">
        <f>IFERROR(VLOOKUP(Tableau2[[#This Row],[PR]],'Taux sortant'!$I$9:$S$167,COLUMN(),0),"")</f>
        <v>32.090000000000003</v>
      </c>
      <c r="D2186" s="2">
        <f>IFERROR(VLOOKUP(Tableau2[[#This Row],[PR]],'Taux sortant'!$I$9:$S$167,COLUMN(),0),"")</f>
        <v>26.17</v>
      </c>
      <c r="E2186" s="2">
        <f>IFERROR(VLOOKUP(Tableau2[[#This Row],[PR]],'Taux sortant'!$I$9:$S$167,COLUMN(),0),"")</f>
        <v>20.67</v>
      </c>
      <c r="F2186" s="2">
        <f>IFERROR(VLOOKUP(Tableau2[[#This Row],[PR]],'Taux sortant'!$I$9:$S$167,COLUMN(),0),"")</f>
        <v>17.260000000000002</v>
      </c>
      <c r="G2186" s="2">
        <f>IFERROR(VLOOKUP(Tableau2[[#This Row],[PR]],'Taux sortant'!$I$9:$S$167,COLUMN(),0),"")</f>
        <v>12.15</v>
      </c>
      <c r="H2186" s="2">
        <f>IFERROR(VLOOKUP(Tableau2[[#This Row],[PR]],'Taux sortant'!$I$9:$S$167,COLUMN(),0),"")</f>
        <v>7.95</v>
      </c>
      <c r="I2186" s="2">
        <f>IFERROR(VLOOKUP(Tableau2[[#This Row],[PR]],'Taux sortant'!$I$9:$S$167,COLUMN(),0),"")</f>
        <v>7.21</v>
      </c>
      <c r="J2186" s="2">
        <f>IFERROR(VLOOKUP(Tableau2[[#This Row],[PR]],'Taux sortant'!$I$9:$S$167,COLUMN(),0),"")</f>
        <v>0</v>
      </c>
      <c r="K2186" s="2">
        <f>IFERROR(VLOOKUP(Tableau2[[#This Row],[PR]],'Taux sortant'!$I$9:$S$167,COLUMN(),0),"")</f>
        <v>0</v>
      </c>
      <c r="L2186" s="2" t="str">
        <f>IFERROR(VLOOKUP(Tableau2[[#This Row],[PR]],'Taux sortant'!$I$9:$S$167,COLUMN(),0),"")</f>
        <v/>
      </c>
    </row>
    <row r="2187" spans="1:12" x14ac:dyDescent="0.3">
      <c r="A2187" s="1" t="s">
        <v>4626</v>
      </c>
      <c r="B2187" s="1" t="s">
        <v>4140</v>
      </c>
      <c r="C2187" s="2" t="str">
        <f>IFERROR(VLOOKUP(Tableau2[[#This Row],[PR]],'Taux sortant'!$I$9:$S$167,COLUMN(),0),"")</f>
        <v/>
      </c>
      <c r="D2187" s="2" t="str">
        <f>IFERROR(VLOOKUP(Tableau2[[#This Row],[PR]],'Taux sortant'!$I$9:$S$167,COLUMN(),0),"")</f>
        <v/>
      </c>
      <c r="E2187" s="2" t="str">
        <f>IFERROR(VLOOKUP(Tableau2[[#This Row],[PR]],'Taux sortant'!$I$9:$S$167,COLUMN(),0),"")</f>
        <v/>
      </c>
      <c r="F2187" s="2" t="str">
        <f>IFERROR(VLOOKUP(Tableau2[[#This Row],[PR]],'Taux sortant'!$I$9:$S$167,COLUMN(),0),"")</f>
        <v/>
      </c>
      <c r="G2187" s="2" t="str">
        <f>IFERROR(VLOOKUP(Tableau2[[#This Row],[PR]],'Taux sortant'!$I$9:$S$167,COLUMN(),0),"")</f>
        <v/>
      </c>
      <c r="H2187" s="2" t="str">
        <f>IFERROR(VLOOKUP(Tableau2[[#This Row],[PR]],'Taux sortant'!$I$9:$S$167,COLUMN(),0),"")</f>
        <v/>
      </c>
      <c r="I2187" s="2" t="str">
        <f>IFERROR(VLOOKUP(Tableau2[[#This Row],[PR]],'Taux sortant'!$I$9:$S$167,COLUMN(),0),"")</f>
        <v/>
      </c>
      <c r="J2187" s="2" t="str">
        <f>IFERROR(VLOOKUP(Tableau2[[#This Row],[PR]],'Taux sortant'!$I$9:$S$167,COLUMN(),0),"")</f>
        <v/>
      </c>
      <c r="K2187" s="2" t="str">
        <f>IFERROR(VLOOKUP(Tableau2[[#This Row],[PR]],'Taux sortant'!$I$9:$S$167,COLUMN(),0),"")</f>
        <v/>
      </c>
      <c r="L2187" s="2" t="str">
        <f>IFERROR(VLOOKUP(Tableau2[[#This Row],[PR]],'Taux sortant'!$I$9:$S$167,COLUMN(),0),"")</f>
        <v/>
      </c>
    </row>
    <row r="2188" spans="1:12" x14ac:dyDescent="0.3">
      <c r="A2188" s="1" t="s">
        <v>5579</v>
      </c>
      <c r="B2188" s="1" t="s">
        <v>5356</v>
      </c>
      <c r="C2188" s="2">
        <f>IFERROR(VLOOKUP(Tableau2[[#This Row],[PR]],'Taux sortant'!$I$9:$S$167,COLUMN(),0),"")</f>
        <v>14.1</v>
      </c>
      <c r="D2188" s="2">
        <f>IFERROR(VLOOKUP(Tableau2[[#This Row],[PR]],'Taux sortant'!$I$9:$S$167,COLUMN(),0),"")</f>
        <v>12.41</v>
      </c>
      <c r="E2188" s="2">
        <f>IFERROR(VLOOKUP(Tableau2[[#This Row],[PR]],'Taux sortant'!$I$9:$S$167,COLUMN(),0),"")</f>
        <v>9.0299999999999994</v>
      </c>
      <c r="F2188" s="2">
        <f>IFERROR(VLOOKUP(Tableau2[[#This Row],[PR]],'Taux sortant'!$I$9:$S$167,COLUMN(),0),"")</f>
        <v>7.34</v>
      </c>
      <c r="G2188" s="2">
        <f>IFERROR(VLOOKUP(Tableau2[[#This Row],[PR]],'Taux sortant'!$I$9:$S$167,COLUMN(),0),"")</f>
        <v>6.12</v>
      </c>
      <c r="H2188" s="2">
        <f>IFERROR(VLOOKUP(Tableau2[[#This Row],[PR]],'Taux sortant'!$I$9:$S$167,COLUMN(),0),"")</f>
        <v>5.37</v>
      </c>
      <c r="I2188" s="2">
        <f>IFERROR(VLOOKUP(Tableau2[[#This Row],[PR]],'Taux sortant'!$I$9:$S$167,COLUMN(),0),"")</f>
        <v>4.6500000000000004</v>
      </c>
      <c r="J2188" s="2">
        <f>IFERROR(VLOOKUP(Tableau2[[#This Row],[PR]],'Taux sortant'!$I$9:$S$167,COLUMN(),0),"")</f>
        <v>0</v>
      </c>
      <c r="K2188" s="2">
        <f>IFERROR(VLOOKUP(Tableau2[[#This Row],[PR]],'Taux sortant'!$I$9:$S$167,COLUMN(),0),"")</f>
        <v>1585.65</v>
      </c>
      <c r="L2188" s="2" t="str">
        <f>IFERROR(VLOOKUP(Tableau2[[#This Row],[PR]],'Taux sortant'!$I$9:$S$167,COLUMN(),0),"")</f>
        <v/>
      </c>
    </row>
    <row r="2189" spans="1:12" x14ac:dyDescent="0.3">
      <c r="A2189" s="1" t="s">
        <v>5943</v>
      </c>
      <c r="B2189" s="1" t="s">
        <v>5888</v>
      </c>
      <c r="C2189" s="2">
        <f>IFERROR(VLOOKUP(Tableau2[[#This Row],[PR]],'Taux sortant'!$I$9:$S$167,COLUMN(),0),"")</f>
        <v>34.56</v>
      </c>
      <c r="D2189" s="2">
        <f>IFERROR(VLOOKUP(Tableau2[[#This Row],[PR]],'Taux sortant'!$I$9:$S$167,COLUMN(),0),"")</f>
        <v>30.52</v>
      </c>
      <c r="E2189" s="2">
        <f>IFERROR(VLOOKUP(Tableau2[[#This Row],[PR]],'Taux sortant'!$I$9:$S$167,COLUMN(),0),"")</f>
        <v>26.32</v>
      </c>
      <c r="F2189" s="2">
        <f>IFERROR(VLOOKUP(Tableau2[[#This Row],[PR]],'Taux sortant'!$I$9:$S$167,COLUMN(),0),"")</f>
        <v>23.84</v>
      </c>
      <c r="G2189" s="2">
        <f>IFERROR(VLOOKUP(Tableau2[[#This Row],[PR]],'Taux sortant'!$I$9:$S$167,COLUMN(),0),"")</f>
        <v>21.18</v>
      </c>
      <c r="H2189" s="2">
        <f>IFERROR(VLOOKUP(Tableau2[[#This Row],[PR]],'Taux sortant'!$I$9:$S$167,COLUMN(),0),"")</f>
        <v>17.91</v>
      </c>
      <c r="I2189" s="2">
        <f>IFERROR(VLOOKUP(Tableau2[[#This Row],[PR]],'Taux sortant'!$I$9:$S$167,COLUMN(),0),"")</f>
        <v>15.17</v>
      </c>
      <c r="J2189" s="2">
        <f>IFERROR(VLOOKUP(Tableau2[[#This Row],[PR]],'Taux sortant'!$I$9:$S$167,COLUMN(),0),"")</f>
        <v>0</v>
      </c>
      <c r="K2189" s="2">
        <f>IFERROR(VLOOKUP(Tableau2[[#This Row],[PR]],'Taux sortant'!$I$9:$S$167,COLUMN(),0),"")</f>
        <v>0</v>
      </c>
      <c r="L2189" s="2" t="str">
        <f>IFERROR(VLOOKUP(Tableau2[[#This Row],[PR]],'Taux sortant'!$I$9:$S$167,COLUMN(),0),"")</f>
        <v/>
      </c>
    </row>
    <row r="2190" spans="1:12" x14ac:dyDescent="0.3">
      <c r="A2190" s="1" t="s">
        <v>558</v>
      </c>
      <c r="B2190" s="1" t="s">
        <v>8</v>
      </c>
      <c r="C2190" s="2">
        <f>IFERROR(VLOOKUP(Tableau2[[#This Row],[PR]],'Taux sortant'!$I$9:$S$167,COLUMN(),0),"")</f>
        <v>30.77</v>
      </c>
      <c r="D2190" s="2">
        <f>IFERROR(VLOOKUP(Tableau2[[#This Row],[PR]],'Taux sortant'!$I$9:$S$167,COLUMN(),0),"")</f>
        <v>22.76</v>
      </c>
      <c r="E2190" s="2">
        <f>IFERROR(VLOOKUP(Tableau2[[#This Row],[PR]],'Taux sortant'!$I$9:$S$167,COLUMN(),0),"")</f>
        <v>16.43</v>
      </c>
      <c r="F2190" s="2">
        <f>IFERROR(VLOOKUP(Tableau2[[#This Row],[PR]],'Taux sortant'!$I$9:$S$167,COLUMN(),0),"")</f>
        <v>12.46</v>
      </c>
      <c r="G2190" s="2">
        <f>IFERROR(VLOOKUP(Tableau2[[#This Row],[PR]],'Taux sortant'!$I$9:$S$167,COLUMN(),0),"")</f>
        <v>7.96</v>
      </c>
      <c r="H2190" s="2">
        <f>IFERROR(VLOOKUP(Tableau2[[#This Row],[PR]],'Taux sortant'!$I$9:$S$167,COLUMN(),0),"")</f>
        <v>5.83</v>
      </c>
      <c r="I2190" s="2">
        <f>IFERROR(VLOOKUP(Tableau2[[#This Row],[PR]],'Taux sortant'!$I$9:$S$167,COLUMN(),0),"")</f>
        <v>4.59</v>
      </c>
      <c r="J2190" s="2">
        <f>IFERROR(VLOOKUP(Tableau2[[#This Row],[PR]],'Taux sortant'!$I$9:$S$167,COLUMN(),0),"")</f>
        <v>0</v>
      </c>
      <c r="K2190" s="2">
        <f>IFERROR(VLOOKUP(Tableau2[[#This Row],[PR]],'Taux sortant'!$I$9:$S$167,COLUMN(),0),"")</f>
        <v>0</v>
      </c>
      <c r="L2190" s="2" t="str">
        <f>IFERROR(VLOOKUP(Tableau2[[#This Row],[PR]],'Taux sortant'!$I$9:$S$167,COLUMN(),0),"")</f>
        <v/>
      </c>
    </row>
    <row r="2191" spans="1:12" x14ac:dyDescent="0.3">
      <c r="A2191" s="1" t="s">
        <v>5946</v>
      </c>
      <c r="B2191" s="1" t="s">
        <v>5820</v>
      </c>
      <c r="C2191" s="2" t="str">
        <f>IFERROR(VLOOKUP(Tableau2[[#This Row],[PR]],'Taux sortant'!$I$9:$S$167,COLUMN(),0),"")</f>
        <v/>
      </c>
      <c r="D2191" s="2" t="str">
        <f>IFERROR(VLOOKUP(Tableau2[[#This Row],[PR]],'Taux sortant'!$I$9:$S$167,COLUMN(),0),"")</f>
        <v/>
      </c>
      <c r="E2191" s="2" t="str">
        <f>IFERROR(VLOOKUP(Tableau2[[#This Row],[PR]],'Taux sortant'!$I$9:$S$167,COLUMN(),0),"")</f>
        <v/>
      </c>
      <c r="F2191" s="2" t="str">
        <f>IFERROR(VLOOKUP(Tableau2[[#This Row],[PR]],'Taux sortant'!$I$9:$S$167,COLUMN(),0),"")</f>
        <v/>
      </c>
      <c r="G2191" s="2" t="str">
        <f>IFERROR(VLOOKUP(Tableau2[[#This Row],[PR]],'Taux sortant'!$I$9:$S$167,COLUMN(),0),"")</f>
        <v/>
      </c>
      <c r="H2191" s="2" t="str">
        <f>IFERROR(VLOOKUP(Tableau2[[#This Row],[PR]],'Taux sortant'!$I$9:$S$167,COLUMN(),0),"")</f>
        <v/>
      </c>
      <c r="I2191" s="2" t="str">
        <f>IFERROR(VLOOKUP(Tableau2[[#This Row],[PR]],'Taux sortant'!$I$9:$S$167,COLUMN(),0),"")</f>
        <v/>
      </c>
      <c r="J2191" s="2" t="str">
        <f>IFERROR(VLOOKUP(Tableau2[[#This Row],[PR]],'Taux sortant'!$I$9:$S$167,COLUMN(),0),"")</f>
        <v/>
      </c>
      <c r="K2191" s="2" t="str">
        <f>IFERROR(VLOOKUP(Tableau2[[#This Row],[PR]],'Taux sortant'!$I$9:$S$167,COLUMN(),0),"")</f>
        <v/>
      </c>
      <c r="L2191" s="2" t="str">
        <f>IFERROR(VLOOKUP(Tableau2[[#This Row],[PR]],'Taux sortant'!$I$9:$S$167,COLUMN(),0),"")</f>
        <v/>
      </c>
    </row>
    <row r="2192" spans="1:12" x14ac:dyDescent="0.3">
      <c r="A2192" s="1" t="s">
        <v>1850</v>
      </c>
      <c r="B2192" s="1" t="s">
        <v>112</v>
      </c>
      <c r="C2192" s="2">
        <f>IFERROR(VLOOKUP(Tableau2[[#This Row],[PR]],'Taux sortant'!$I$9:$S$167,COLUMN(),0),"")</f>
        <v>19.39</v>
      </c>
      <c r="D2192" s="2">
        <f>IFERROR(VLOOKUP(Tableau2[[#This Row],[PR]],'Taux sortant'!$I$9:$S$167,COLUMN(),0),"")</f>
        <v>15.4</v>
      </c>
      <c r="E2192" s="2">
        <f>IFERROR(VLOOKUP(Tableau2[[#This Row],[PR]],'Taux sortant'!$I$9:$S$167,COLUMN(),0),"")</f>
        <v>11.05</v>
      </c>
      <c r="F2192" s="2">
        <f>IFERROR(VLOOKUP(Tableau2[[#This Row],[PR]],'Taux sortant'!$I$9:$S$167,COLUMN(),0),"")</f>
        <v>8.92</v>
      </c>
      <c r="G2192" s="2">
        <f>IFERROR(VLOOKUP(Tableau2[[#This Row],[PR]],'Taux sortant'!$I$9:$S$167,COLUMN(),0),"")</f>
        <v>7.15</v>
      </c>
      <c r="H2192" s="2">
        <f>IFERROR(VLOOKUP(Tableau2[[#This Row],[PR]],'Taux sortant'!$I$9:$S$167,COLUMN(),0),"")</f>
        <v>5.51</v>
      </c>
      <c r="I2192" s="2">
        <f>IFERROR(VLOOKUP(Tableau2[[#This Row],[PR]],'Taux sortant'!$I$9:$S$167,COLUMN(),0),"")</f>
        <v>4.75</v>
      </c>
      <c r="J2192" s="2">
        <f>IFERROR(VLOOKUP(Tableau2[[#This Row],[PR]],'Taux sortant'!$I$9:$S$167,COLUMN(),0),"")</f>
        <v>0</v>
      </c>
      <c r="K2192" s="2">
        <f>IFERROR(VLOOKUP(Tableau2[[#This Row],[PR]],'Taux sortant'!$I$9:$S$167,COLUMN(),0),"")</f>
        <v>0</v>
      </c>
      <c r="L2192" s="2" t="str">
        <f>IFERROR(VLOOKUP(Tableau2[[#This Row],[PR]],'Taux sortant'!$I$9:$S$167,COLUMN(),0),"")</f>
        <v/>
      </c>
    </row>
    <row r="2193" spans="1:12" x14ac:dyDescent="0.3">
      <c r="A2193" s="1" t="s">
        <v>4629</v>
      </c>
      <c r="B2193" s="1" t="s">
        <v>4137</v>
      </c>
      <c r="C2193" s="2">
        <f>IFERROR(VLOOKUP(Tableau2[[#This Row],[PR]],'Taux sortant'!$I$9:$S$167,COLUMN(),0),"")</f>
        <v>19.010000000000002</v>
      </c>
      <c r="D2193" s="2">
        <f>IFERROR(VLOOKUP(Tableau2[[#This Row],[PR]],'Taux sortant'!$I$9:$S$167,COLUMN(),0),"")</f>
        <v>16.18</v>
      </c>
      <c r="E2193" s="2">
        <f>IFERROR(VLOOKUP(Tableau2[[#This Row],[PR]],'Taux sortant'!$I$9:$S$167,COLUMN(),0),"")</f>
        <v>12.86</v>
      </c>
      <c r="F2193" s="2">
        <f>IFERROR(VLOOKUP(Tableau2[[#This Row],[PR]],'Taux sortant'!$I$9:$S$167,COLUMN(),0),"")</f>
        <v>11.2</v>
      </c>
      <c r="G2193" s="2">
        <f>IFERROR(VLOOKUP(Tableau2[[#This Row],[PR]],'Taux sortant'!$I$9:$S$167,COLUMN(),0),"")</f>
        <v>9.61</v>
      </c>
      <c r="H2193" s="2">
        <f>IFERROR(VLOOKUP(Tableau2[[#This Row],[PR]],'Taux sortant'!$I$9:$S$167,COLUMN(),0),"")</f>
        <v>8.19</v>
      </c>
      <c r="I2193" s="2">
        <f>IFERROR(VLOOKUP(Tableau2[[#This Row],[PR]],'Taux sortant'!$I$9:$S$167,COLUMN(),0),"")</f>
        <v>7.02</v>
      </c>
      <c r="J2193" s="2">
        <f>IFERROR(VLOOKUP(Tableau2[[#This Row],[PR]],'Taux sortant'!$I$9:$S$167,COLUMN(),0),"")</f>
        <v>0</v>
      </c>
      <c r="K2193" s="2">
        <f>IFERROR(VLOOKUP(Tableau2[[#This Row],[PR]],'Taux sortant'!$I$9:$S$167,COLUMN(),0),"")</f>
        <v>0</v>
      </c>
      <c r="L2193" s="2" t="str">
        <f>IFERROR(VLOOKUP(Tableau2[[#This Row],[PR]],'Taux sortant'!$I$9:$S$167,COLUMN(),0),"")</f>
        <v/>
      </c>
    </row>
    <row r="2194" spans="1:12" x14ac:dyDescent="0.3">
      <c r="A2194" s="1" t="s">
        <v>3490</v>
      </c>
      <c r="B2194" s="1" t="s">
        <v>3137</v>
      </c>
      <c r="C2194" s="2">
        <f>IFERROR(VLOOKUP(Tableau2[[#This Row],[PR]],'Taux sortant'!$I$9:$S$167,COLUMN(),0),"")</f>
        <v>14.1</v>
      </c>
      <c r="D2194" s="2">
        <f>IFERROR(VLOOKUP(Tableau2[[#This Row],[PR]],'Taux sortant'!$I$9:$S$167,COLUMN(),0),"")</f>
        <v>11.63</v>
      </c>
      <c r="E2194" s="2">
        <f>IFERROR(VLOOKUP(Tableau2[[#This Row],[PR]],'Taux sortant'!$I$9:$S$167,COLUMN(),0),"")</f>
        <v>8.8000000000000007</v>
      </c>
      <c r="F2194" s="2">
        <f>IFERROR(VLOOKUP(Tableau2[[#This Row],[PR]],'Taux sortant'!$I$9:$S$167,COLUMN(),0),"")</f>
        <v>7.43</v>
      </c>
      <c r="G2194" s="2">
        <f>IFERROR(VLOOKUP(Tableau2[[#This Row],[PR]],'Taux sortant'!$I$9:$S$167,COLUMN(),0),"")</f>
        <v>6.26</v>
      </c>
      <c r="H2194" s="2">
        <f>IFERROR(VLOOKUP(Tableau2[[#This Row],[PR]],'Taux sortant'!$I$9:$S$167,COLUMN(),0),"")</f>
        <v>5.33</v>
      </c>
      <c r="I2194" s="2">
        <f>IFERROR(VLOOKUP(Tableau2[[#This Row],[PR]],'Taux sortant'!$I$9:$S$167,COLUMN(),0),"")</f>
        <v>4.58</v>
      </c>
      <c r="J2194" s="2">
        <f>IFERROR(VLOOKUP(Tableau2[[#This Row],[PR]],'Taux sortant'!$I$9:$S$167,COLUMN(),0),"")</f>
        <v>0</v>
      </c>
      <c r="K2194" s="2">
        <f>IFERROR(VLOOKUP(Tableau2[[#This Row],[PR]],'Taux sortant'!$I$9:$S$167,COLUMN(),0),"")</f>
        <v>0</v>
      </c>
      <c r="L2194" s="2" t="str">
        <f>IFERROR(VLOOKUP(Tableau2[[#This Row],[PR]],'Taux sortant'!$I$9:$S$167,COLUMN(),0),"")</f>
        <v/>
      </c>
    </row>
    <row r="2195" spans="1:12" x14ac:dyDescent="0.3">
      <c r="A2195" s="1" t="s">
        <v>3492</v>
      </c>
      <c r="B2195" s="1" t="s">
        <v>3105</v>
      </c>
      <c r="C2195" s="2">
        <f>IFERROR(VLOOKUP(Tableau2[[#This Row],[PR]],'Taux sortant'!$I$9:$S$167,COLUMN(),0),"")</f>
        <v>12.93</v>
      </c>
      <c r="D2195" s="2">
        <f>IFERROR(VLOOKUP(Tableau2[[#This Row],[PR]],'Taux sortant'!$I$9:$S$167,COLUMN(),0),"")</f>
        <v>10.59</v>
      </c>
      <c r="E2195" s="2">
        <f>IFERROR(VLOOKUP(Tableau2[[#This Row],[PR]],'Taux sortant'!$I$9:$S$167,COLUMN(),0),"")</f>
        <v>7.91</v>
      </c>
      <c r="F2195" s="2">
        <f>IFERROR(VLOOKUP(Tableau2[[#This Row],[PR]],'Taux sortant'!$I$9:$S$167,COLUMN(),0),"")</f>
        <v>6.66</v>
      </c>
      <c r="G2195" s="2">
        <f>IFERROR(VLOOKUP(Tableau2[[#This Row],[PR]],'Taux sortant'!$I$9:$S$167,COLUMN(),0),"")</f>
        <v>5.64</v>
      </c>
      <c r="H2195" s="2">
        <f>IFERROR(VLOOKUP(Tableau2[[#This Row],[PR]],'Taux sortant'!$I$9:$S$167,COLUMN(),0),"")</f>
        <v>4.78</v>
      </c>
      <c r="I2195" s="2">
        <f>IFERROR(VLOOKUP(Tableau2[[#This Row],[PR]],'Taux sortant'!$I$9:$S$167,COLUMN(),0),"")</f>
        <v>4.1500000000000004</v>
      </c>
      <c r="J2195" s="2">
        <f>IFERROR(VLOOKUP(Tableau2[[#This Row],[PR]],'Taux sortant'!$I$9:$S$167,COLUMN(),0),"")</f>
        <v>0</v>
      </c>
      <c r="K2195" s="2">
        <f>IFERROR(VLOOKUP(Tableau2[[#This Row],[PR]],'Taux sortant'!$I$9:$S$167,COLUMN(),0),"")</f>
        <v>0</v>
      </c>
      <c r="L2195" s="2" t="str">
        <f>IFERROR(VLOOKUP(Tableau2[[#This Row],[PR]],'Taux sortant'!$I$9:$S$167,COLUMN(),0),"")</f>
        <v/>
      </c>
    </row>
    <row r="2196" spans="1:12" x14ac:dyDescent="0.3">
      <c r="A2196" s="1" t="s">
        <v>561</v>
      </c>
      <c r="B2196" s="1" t="s">
        <v>102</v>
      </c>
      <c r="C2196" s="2">
        <f>IFERROR(VLOOKUP(Tableau2[[#This Row],[PR]],'Taux sortant'!$I$9:$S$167,COLUMN(),0),"")</f>
        <v>14.5</v>
      </c>
      <c r="D2196" s="2">
        <f>IFERROR(VLOOKUP(Tableau2[[#This Row],[PR]],'Taux sortant'!$I$9:$S$167,COLUMN(),0),"")</f>
        <v>11.83</v>
      </c>
      <c r="E2196" s="2">
        <f>IFERROR(VLOOKUP(Tableau2[[#This Row],[PR]],'Taux sortant'!$I$9:$S$167,COLUMN(),0),"")</f>
        <v>8.74</v>
      </c>
      <c r="F2196" s="2">
        <f>IFERROR(VLOOKUP(Tableau2[[#This Row],[PR]],'Taux sortant'!$I$9:$S$167,COLUMN(),0),"")</f>
        <v>7.26</v>
      </c>
      <c r="G2196" s="2">
        <f>IFERROR(VLOOKUP(Tableau2[[#This Row],[PR]],'Taux sortant'!$I$9:$S$167,COLUMN(),0),"")</f>
        <v>6.21</v>
      </c>
      <c r="H2196" s="2">
        <f>IFERROR(VLOOKUP(Tableau2[[#This Row],[PR]],'Taux sortant'!$I$9:$S$167,COLUMN(),0),"")</f>
        <v>5.33</v>
      </c>
      <c r="I2196" s="2">
        <f>IFERROR(VLOOKUP(Tableau2[[#This Row],[PR]],'Taux sortant'!$I$9:$S$167,COLUMN(),0),"")</f>
        <v>4.8</v>
      </c>
      <c r="J2196" s="2">
        <f>IFERROR(VLOOKUP(Tableau2[[#This Row],[PR]],'Taux sortant'!$I$9:$S$167,COLUMN(),0),"")</f>
        <v>0</v>
      </c>
      <c r="K2196" s="2">
        <f>IFERROR(VLOOKUP(Tableau2[[#This Row],[PR]],'Taux sortant'!$I$9:$S$167,COLUMN(),0),"")</f>
        <v>0</v>
      </c>
      <c r="L2196" s="2" t="str">
        <f>IFERROR(VLOOKUP(Tableau2[[#This Row],[PR]],'Taux sortant'!$I$9:$S$167,COLUMN(),0),"")</f>
        <v/>
      </c>
    </row>
    <row r="2197" spans="1:12" x14ac:dyDescent="0.3">
      <c r="A2197" s="1" t="s">
        <v>4632</v>
      </c>
      <c r="B2197" s="1" t="s">
        <v>4155</v>
      </c>
      <c r="C2197" s="2">
        <f>IFERROR(VLOOKUP(Tableau2[[#This Row],[PR]],'Taux sortant'!$I$9:$S$167,COLUMN(),0),"")</f>
        <v>17.46</v>
      </c>
      <c r="D2197" s="2">
        <f>IFERROR(VLOOKUP(Tableau2[[#This Row],[PR]],'Taux sortant'!$I$9:$S$167,COLUMN(),0),"")</f>
        <v>14.82</v>
      </c>
      <c r="E2197" s="2">
        <f>IFERROR(VLOOKUP(Tableau2[[#This Row],[PR]],'Taux sortant'!$I$9:$S$167,COLUMN(),0),"")</f>
        <v>11.74</v>
      </c>
      <c r="F2197" s="2">
        <f>IFERROR(VLOOKUP(Tableau2[[#This Row],[PR]],'Taux sortant'!$I$9:$S$167,COLUMN(),0),"")</f>
        <v>10.210000000000001</v>
      </c>
      <c r="G2197" s="2">
        <f>IFERROR(VLOOKUP(Tableau2[[#This Row],[PR]],'Taux sortant'!$I$9:$S$167,COLUMN(),0),"")</f>
        <v>8.84</v>
      </c>
      <c r="H2197" s="2">
        <f>IFERROR(VLOOKUP(Tableau2[[#This Row],[PR]],'Taux sortant'!$I$9:$S$167,COLUMN(),0),"")</f>
        <v>7.69</v>
      </c>
      <c r="I2197" s="2">
        <f>IFERROR(VLOOKUP(Tableau2[[#This Row],[PR]],'Taux sortant'!$I$9:$S$167,COLUMN(),0),"")</f>
        <v>6.75</v>
      </c>
      <c r="J2197" s="2">
        <f>IFERROR(VLOOKUP(Tableau2[[#This Row],[PR]],'Taux sortant'!$I$9:$S$167,COLUMN(),0),"")</f>
        <v>0</v>
      </c>
      <c r="K2197" s="2">
        <f>IFERROR(VLOOKUP(Tableau2[[#This Row],[PR]],'Taux sortant'!$I$9:$S$167,COLUMN(),0),"")</f>
        <v>0</v>
      </c>
      <c r="L2197" s="2" t="str">
        <f>IFERROR(VLOOKUP(Tableau2[[#This Row],[PR]],'Taux sortant'!$I$9:$S$167,COLUMN(),0),"")</f>
        <v/>
      </c>
    </row>
    <row r="2198" spans="1:12" x14ac:dyDescent="0.3">
      <c r="A2198" s="1" t="s">
        <v>3495</v>
      </c>
      <c r="B2198" s="1" t="s">
        <v>17</v>
      </c>
      <c r="C2198" s="2">
        <f>IFERROR(VLOOKUP(Tableau2[[#This Row],[PR]],'Taux sortant'!$I$9:$S$167,COLUMN(),0),"")</f>
        <v>15.12</v>
      </c>
      <c r="D2198" s="2">
        <f>IFERROR(VLOOKUP(Tableau2[[#This Row],[PR]],'Taux sortant'!$I$9:$S$167,COLUMN(),0),"")</f>
        <v>12.61</v>
      </c>
      <c r="E2198" s="2">
        <f>IFERROR(VLOOKUP(Tableau2[[#This Row],[PR]],'Taux sortant'!$I$9:$S$167,COLUMN(),0),"")</f>
        <v>9.7200000000000006</v>
      </c>
      <c r="F2198" s="2">
        <f>IFERROR(VLOOKUP(Tableau2[[#This Row],[PR]],'Taux sortant'!$I$9:$S$167,COLUMN(),0),"")</f>
        <v>8.27</v>
      </c>
      <c r="G2198" s="2">
        <f>IFERROR(VLOOKUP(Tableau2[[#This Row],[PR]],'Taux sortant'!$I$9:$S$167,COLUMN(),0),"")</f>
        <v>7.1</v>
      </c>
      <c r="H2198" s="2">
        <f>IFERROR(VLOOKUP(Tableau2[[#This Row],[PR]],'Taux sortant'!$I$9:$S$167,COLUMN(),0),"")</f>
        <v>6.12</v>
      </c>
      <c r="I2198" s="2">
        <f>IFERROR(VLOOKUP(Tableau2[[#This Row],[PR]],'Taux sortant'!$I$9:$S$167,COLUMN(),0),"")</f>
        <v>5.33</v>
      </c>
      <c r="J2198" s="2">
        <f>IFERROR(VLOOKUP(Tableau2[[#This Row],[PR]],'Taux sortant'!$I$9:$S$167,COLUMN(),0),"")</f>
        <v>0</v>
      </c>
      <c r="K2198" s="2">
        <f>IFERROR(VLOOKUP(Tableau2[[#This Row],[PR]],'Taux sortant'!$I$9:$S$167,COLUMN(),0),"")</f>
        <v>0</v>
      </c>
      <c r="L2198" s="2" t="str">
        <f>IFERROR(VLOOKUP(Tableau2[[#This Row],[PR]],'Taux sortant'!$I$9:$S$167,COLUMN(),0),"")</f>
        <v/>
      </c>
    </row>
    <row r="2199" spans="1:12" x14ac:dyDescent="0.3">
      <c r="A2199" s="1" t="s">
        <v>4635</v>
      </c>
      <c r="B2199" s="1" t="s">
        <v>4155</v>
      </c>
      <c r="C2199" s="2">
        <f>IFERROR(VLOOKUP(Tableau2[[#This Row],[PR]],'Taux sortant'!$I$9:$S$167,COLUMN(),0),"")</f>
        <v>17.46</v>
      </c>
      <c r="D2199" s="2">
        <f>IFERROR(VLOOKUP(Tableau2[[#This Row],[PR]],'Taux sortant'!$I$9:$S$167,COLUMN(),0),"")</f>
        <v>14.82</v>
      </c>
      <c r="E2199" s="2">
        <f>IFERROR(VLOOKUP(Tableau2[[#This Row],[PR]],'Taux sortant'!$I$9:$S$167,COLUMN(),0),"")</f>
        <v>11.74</v>
      </c>
      <c r="F2199" s="2">
        <f>IFERROR(VLOOKUP(Tableau2[[#This Row],[PR]],'Taux sortant'!$I$9:$S$167,COLUMN(),0),"")</f>
        <v>10.210000000000001</v>
      </c>
      <c r="G2199" s="2">
        <f>IFERROR(VLOOKUP(Tableau2[[#This Row],[PR]],'Taux sortant'!$I$9:$S$167,COLUMN(),0),"")</f>
        <v>8.84</v>
      </c>
      <c r="H2199" s="2">
        <f>IFERROR(VLOOKUP(Tableau2[[#This Row],[PR]],'Taux sortant'!$I$9:$S$167,COLUMN(),0),"")</f>
        <v>7.69</v>
      </c>
      <c r="I2199" s="2">
        <f>IFERROR(VLOOKUP(Tableau2[[#This Row],[PR]],'Taux sortant'!$I$9:$S$167,COLUMN(),0),"")</f>
        <v>6.75</v>
      </c>
      <c r="J2199" s="2">
        <f>IFERROR(VLOOKUP(Tableau2[[#This Row],[PR]],'Taux sortant'!$I$9:$S$167,COLUMN(),0),"")</f>
        <v>0</v>
      </c>
      <c r="K2199" s="2">
        <f>IFERROR(VLOOKUP(Tableau2[[#This Row],[PR]],'Taux sortant'!$I$9:$S$167,COLUMN(),0),"")</f>
        <v>0</v>
      </c>
      <c r="L2199" s="2" t="str">
        <f>IFERROR(VLOOKUP(Tableau2[[#This Row],[PR]],'Taux sortant'!$I$9:$S$167,COLUMN(),0),"")</f>
        <v/>
      </c>
    </row>
    <row r="2200" spans="1:12" x14ac:dyDescent="0.3">
      <c r="A2200" s="1" t="s">
        <v>564</v>
      </c>
      <c r="B2200" s="1" t="s">
        <v>81</v>
      </c>
      <c r="C2200" s="2">
        <f>IFERROR(VLOOKUP(Tableau2[[#This Row],[PR]],'Taux sortant'!$I$9:$S$167,COLUMN(),0),"")</f>
        <v>21.64</v>
      </c>
      <c r="D2200" s="2">
        <f>IFERROR(VLOOKUP(Tableau2[[#This Row],[PR]],'Taux sortant'!$I$9:$S$167,COLUMN(),0),"")</f>
        <v>17.309999999999999</v>
      </c>
      <c r="E2200" s="2">
        <f>IFERROR(VLOOKUP(Tableau2[[#This Row],[PR]],'Taux sortant'!$I$9:$S$167,COLUMN(),0),"")</f>
        <v>12.45</v>
      </c>
      <c r="F2200" s="2">
        <f>IFERROR(VLOOKUP(Tableau2[[#This Row],[PR]],'Taux sortant'!$I$9:$S$167,COLUMN(),0),"")</f>
        <v>10.1</v>
      </c>
      <c r="G2200" s="2">
        <f>IFERROR(VLOOKUP(Tableau2[[#This Row],[PR]],'Taux sortant'!$I$9:$S$167,COLUMN(),0),"")</f>
        <v>8.23</v>
      </c>
      <c r="H2200" s="2">
        <f>IFERROR(VLOOKUP(Tableau2[[#This Row],[PR]],'Taux sortant'!$I$9:$S$167,COLUMN(),0),"")</f>
        <v>5.96</v>
      </c>
      <c r="I2200" s="2">
        <f>IFERROR(VLOOKUP(Tableau2[[#This Row],[PR]],'Taux sortant'!$I$9:$S$167,COLUMN(),0),"")</f>
        <v>5.44</v>
      </c>
      <c r="J2200" s="2">
        <f>IFERROR(VLOOKUP(Tableau2[[#This Row],[PR]],'Taux sortant'!$I$9:$S$167,COLUMN(),0),"")</f>
        <v>0</v>
      </c>
      <c r="K2200" s="2">
        <f>IFERROR(VLOOKUP(Tableau2[[#This Row],[PR]],'Taux sortant'!$I$9:$S$167,COLUMN(),0),"")</f>
        <v>0</v>
      </c>
      <c r="L2200" s="2" t="str">
        <f>IFERROR(VLOOKUP(Tableau2[[#This Row],[PR]],'Taux sortant'!$I$9:$S$167,COLUMN(),0),"")</f>
        <v/>
      </c>
    </row>
    <row r="2201" spans="1:12" x14ac:dyDescent="0.3">
      <c r="A2201" s="1" t="s">
        <v>3497</v>
      </c>
      <c r="B2201" s="1" t="s">
        <v>3086</v>
      </c>
      <c r="C2201" s="2">
        <f>IFERROR(VLOOKUP(Tableau2[[#This Row],[PR]],'Taux sortant'!$I$9:$S$167,COLUMN(),0),"")</f>
        <v>14.38</v>
      </c>
      <c r="D2201" s="2">
        <f>IFERROR(VLOOKUP(Tableau2[[#This Row],[PR]],'Taux sortant'!$I$9:$S$167,COLUMN(),0),"")</f>
        <v>11.96</v>
      </c>
      <c r="E2201" s="2">
        <f>IFERROR(VLOOKUP(Tableau2[[#This Row],[PR]],'Taux sortant'!$I$9:$S$167,COLUMN(),0),"")</f>
        <v>9.1199999999999992</v>
      </c>
      <c r="F2201" s="2">
        <f>IFERROR(VLOOKUP(Tableau2[[#This Row],[PR]],'Taux sortant'!$I$9:$S$167,COLUMN(),0),"")</f>
        <v>7.74</v>
      </c>
      <c r="G2201" s="2">
        <f>IFERROR(VLOOKUP(Tableau2[[#This Row],[PR]],'Taux sortant'!$I$9:$S$167,COLUMN(),0),"")</f>
        <v>6.58</v>
      </c>
      <c r="H2201" s="2">
        <f>IFERROR(VLOOKUP(Tableau2[[#This Row],[PR]],'Taux sortant'!$I$9:$S$167,COLUMN(),0),"")</f>
        <v>5.57</v>
      </c>
      <c r="I2201" s="2">
        <f>IFERROR(VLOOKUP(Tableau2[[#This Row],[PR]],'Taux sortant'!$I$9:$S$167,COLUMN(),0),"")</f>
        <v>4.78</v>
      </c>
      <c r="J2201" s="2">
        <f>IFERROR(VLOOKUP(Tableau2[[#This Row],[PR]],'Taux sortant'!$I$9:$S$167,COLUMN(),0),"")</f>
        <v>0</v>
      </c>
      <c r="K2201" s="2">
        <f>IFERROR(VLOOKUP(Tableau2[[#This Row],[PR]],'Taux sortant'!$I$9:$S$167,COLUMN(),0),"")</f>
        <v>0</v>
      </c>
      <c r="L2201" s="2" t="str">
        <f>IFERROR(VLOOKUP(Tableau2[[#This Row],[PR]],'Taux sortant'!$I$9:$S$167,COLUMN(),0),"")</f>
        <v/>
      </c>
    </row>
    <row r="2202" spans="1:12" x14ac:dyDescent="0.3">
      <c r="A2202" s="1" t="s">
        <v>4638</v>
      </c>
      <c r="B2202" s="1" t="s">
        <v>4147</v>
      </c>
      <c r="C2202" s="2">
        <f>IFERROR(VLOOKUP(Tableau2[[#This Row],[PR]],'Taux sortant'!$I$9:$S$167,COLUMN(),0),"")</f>
        <v>16.62</v>
      </c>
      <c r="D2202" s="2">
        <f>IFERROR(VLOOKUP(Tableau2[[#This Row],[PR]],'Taux sortant'!$I$9:$S$167,COLUMN(),0),"")</f>
        <v>14.01</v>
      </c>
      <c r="E2202" s="2">
        <f>IFERROR(VLOOKUP(Tableau2[[#This Row],[PR]],'Taux sortant'!$I$9:$S$167,COLUMN(),0),"")</f>
        <v>10.98</v>
      </c>
      <c r="F2202" s="2">
        <f>IFERROR(VLOOKUP(Tableau2[[#This Row],[PR]],'Taux sortant'!$I$9:$S$167,COLUMN(),0),"")</f>
        <v>9.49</v>
      </c>
      <c r="G2202" s="2">
        <f>IFERROR(VLOOKUP(Tableau2[[#This Row],[PR]],'Taux sortant'!$I$9:$S$167,COLUMN(),0),"")</f>
        <v>8.1199999999999992</v>
      </c>
      <c r="H2202" s="2">
        <f>IFERROR(VLOOKUP(Tableau2[[#This Row],[PR]],'Taux sortant'!$I$9:$S$167,COLUMN(),0),"")</f>
        <v>6.99</v>
      </c>
      <c r="I2202" s="2">
        <f>IFERROR(VLOOKUP(Tableau2[[#This Row],[PR]],'Taux sortant'!$I$9:$S$167,COLUMN(),0),"")</f>
        <v>6.03</v>
      </c>
      <c r="J2202" s="2">
        <f>IFERROR(VLOOKUP(Tableau2[[#This Row],[PR]],'Taux sortant'!$I$9:$S$167,COLUMN(),0),"")</f>
        <v>2466.4499999999998</v>
      </c>
      <c r="K2202" s="2">
        <f>IFERROR(VLOOKUP(Tableau2[[#This Row],[PR]],'Taux sortant'!$I$9:$S$167,COLUMN(),0),"")</f>
        <v>0</v>
      </c>
      <c r="L2202" s="2" t="str">
        <f>IFERROR(VLOOKUP(Tableau2[[#This Row],[PR]],'Taux sortant'!$I$9:$S$167,COLUMN(),0),"")</f>
        <v/>
      </c>
    </row>
    <row r="2203" spans="1:12" x14ac:dyDescent="0.3">
      <c r="A2203" s="1" t="s">
        <v>566</v>
      </c>
      <c r="B2203" s="1" t="s">
        <v>109</v>
      </c>
      <c r="C2203" s="2">
        <f>IFERROR(VLOOKUP(Tableau2[[#This Row],[PR]],'Taux sortant'!$I$9:$S$167,COLUMN(),0),"")</f>
        <v>23.78</v>
      </c>
      <c r="D2203" s="2">
        <f>IFERROR(VLOOKUP(Tableau2[[#This Row],[PR]],'Taux sortant'!$I$9:$S$167,COLUMN(),0),"")</f>
        <v>20.58</v>
      </c>
      <c r="E2203" s="2">
        <f>IFERROR(VLOOKUP(Tableau2[[#This Row],[PR]],'Taux sortant'!$I$9:$S$167,COLUMN(),0),"")</f>
        <v>16.13</v>
      </c>
      <c r="F2203" s="2">
        <f>IFERROR(VLOOKUP(Tableau2[[#This Row],[PR]],'Taux sortant'!$I$9:$S$167,COLUMN(),0),"")</f>
        <v>12.62</v>
      </c>
      <c r="G2203" s="2">
        <f>IFERROR(VLOOKUP(Tableau2[[#This Row],[PR]],'Taux sortant'!$I$9:$S$167,COLUMN(),0),"")</f>
        <v>9</v>
      </c>
      <c r="H2203" s="2">
        <f>IFERROR(VLOOKUP(Tableau2[[#This Row],[PR]],'Taux sortant'!$I$9:$S$167,COLUMN(),0),"")</f>
        <v>5.95</v>
      </c>
      <c r="I2203" s="2">
        <f>IFERROR(VLOOKUP(Tableau2[[#This Row],[PR]],'Taux sortant'!$I$9:$S$167,COLUMN(),0),"")</f>
        <v>4.28</v>
      </c>
      <c r="J2203" s="2">
        <f>IFERROR(VLOOKUP(Tableau2[[#This Row],[PR]],'Taux sortant'!$I$9:$S$167,COLUMN(),0),"")</f>
        <v>0</v>
      </c>
      <c r="K2203" s="2">
        <f>IFERROR(VLOOKUP(Tableau2[[#This Row],[PR]],'Taux sortant'!$I$9:$S$167,COLUMN(),0),"")</f>
        <v>0</v>
      </c>
      <c r="L2203" s="2" t="str">
        <f>IFERROR(VLOOKUP(Tableau2[[#This Row],[PR]],'Taux sortant'!$I$9:$S$167,COLUMN(),0),"")</f>
        <v/>
      </c>
    </row>
    <row r="2204" spans="1:12" x14ac:dyDescent="0.3">
      <c r="A2204" s="1" t="s">
        <v>3500</v>
      </c>
      <c r="B2204" s="1" t="s">
        <v>3164</v>
      </c>
      <c r="C2204" s="2">
        <f>IFERROR(VLOOKUP(Tableau2[[#This Row],[PR]],'Taux sortant'!$I$9:$S$167,COLUMN(),0),"")</f>
        <v>15.9</v>
      </c>
      <c r="D2204" s="2">
        <f>IFERROR(VLOOKUP(Tableau2[[#This Row],[PR]],'Taux sortant'!$I$9:$S$167,COLUMN(),0),"")</f>
        <v>13.36</v>
      </c>
      <c r="E2204" s="2">
        <f>IFERROR(VLOOKUP(Tableau2[[#This Row],[PR]],'Taux sortant'!$I$9:$S$167,COLUMN(),0),"")</f>
        <v>10.43</v>
      </c>
      <c r="F2204" s="2">
        <f>IFERROR(VLOOKUP(Tableau2[[#This Row],[PR]],'Taux sortant'!$I$9:$S$167,COLUMN(),0),"")</f>
        <v>8.9700000000000006</v>
      </c>
      <c r="G2204" s="2">
        <f>IFERROR(VLOOKUP(Tableau2[[#This Row],[PR]],'Taux sortant'!$I$9:$S$167,COLUMN(),0),"")</f>
        <v>7.72</v>
      </c>
      <c r="H2204" s="2">
        <f>IFERROR(VLOOKUP(Tableau2[[#This Row],[PR]],'Taux sortant'!$I$9:$S$167,COLUMN(),0),"")</f>
        <v>6.68</v>
      </c>
      <c r="I2204" s="2">
        <f>IFERROR(VLOOKUP(Tableau2[[#This Row],[PR]],'Taux sortant'!$I$9:$S$167,COLUMN(),0),"")</f>
        <v>5.85</v>
      </c>
      <c r="J2204" s="2">
        <f>IFERROR(VLOOKUP(Tableau2[[#This Row],[PR]],'Taux sortant'!$I$9:$S$167,COLUMN(),0),"")</f>
        <v>0</v>
      </c>
      <c r="K2204" s="2">
        <f>IFERROR(VLOOKUP(Tableau2[[#This Row],[PR]],'Taux sortant'!$I$9:$S$167,COLUMN(),0),"")</f>
        <v>0</v>
      </c>
      <c r="L2204" s="2" t="str">
        <f>IFERROR(VLOOKUP(Tableau2[[#This Row],[PR]],'Taux sortant'!$I$9:$S$167,COLUMN(),0),"")</f>
        <v/>
      </c>
    </row>
    <row r="2205" spans="1:12" x14ac:dyDescent="0.3">
      <c r="A2205" s="1" t="s">
        <v>4641</v>
      </c>
      <c r="B2205" s="1" t="s">
        <v>4147</v>
      </c>
      <c r="C2205" s="2">
        <f>IFERROR(VLOOKUP(Tableau2[[#This Row],[PR]],'Taux sortant'!$I$9:$S$167,COLUMN(),0),"")</f>
        <v>16.62</v>
      </c>
      <c r="D2205" s="2">
        <f>IFERROR(VLOOKUP(Tableau2[[#This Row],[PR]],'Taux sortant'!$I$9:$S$167,COLUMN(),0),"")</f>
        <v>14.01</v>
      </c>
      <c r="E2205" s="2">
        <f>IFERROR(VLOOKUP(Tableau2[[#This Row],[PR]],'Taux sortant'!$I$9:$S$167,COLUMN(),0),"")</f>
        <v>10.98</v>
      </c>
      <c r="F2205" s="2">
        <f>IFERROR(VLOOKUP(Tableau2[[#This Row],[PR]],'Taux sortant'!$I$9:$S$167,COLUMN(),0),"")</f>
        <v>9.49</v>
      </c>
      <c r="G2205" s="2">
        <f>IFERROR(VLOOKUP(Tableau2[[#This Row],[PR]],'Taux sortant'!$I$9:$S$167,COLUMN(),0),"")</f>
        <v>8.1199999999999992</v>
      </c>
      <c r="H2205" s="2">
        <f>IFERROR(VLOOKUP(Tableau2[[#This Row],[PR]],'Taux sortant'!$I$9:$S$167,COLUMN(),0),"")</f>
        <v>6.99</v>
      </c>
      <c r="I2205" s="2">
        <f>IFERROR(VLOOKUP(Tableau2[[#This Row],[PR]],'Taux sortant'!$I$9:$S$167,COLUMN(),0),"")</f>
        <v>6.03</v>
      </c>
      <c r="J2205" s="2">
        <f>IFERROR(VLOOKUP(Tableau2[[#This Row],[PR]],'Taux sortant'!$I$9:$S$167,COLUMN(),0),"")</f>
        <v>2466.4499999999998</v>
      </c>
      <c r="K2205" s="2">
        <f>IFERROR(VLOOKUP(Tableau2[[#This Row],[PR]],'Taux sortant'!$I$9:$S$167,COLUMN(),0),"")</f>
        <v>0</v>
      </c>
      <c r="L2205" s="2" t="str">
        <f>IFERROR(VLOOKUP(Tableau2[[#This Row],[PR]],'Taux sortant'!$I$9:$S$167,COLUMN(),0),"")</f>
        <v/>
      </c>
    </row>
    <row r="2206" spans="1:12" x14ac:dyDescent="0.3">
      <c r="A2206" s="1" t="s">
        <v>569</v>
      </c>
      <c r="B2206" s="1" t="s">
        <v>8</v>
      </c>
      <c r="C2206" s="2">
        <f>IFERROR(VLOOKUP(Tableau2[[#This Row],[PR]],'Taux sortant'!$I$9:$S$167,COLUMN(),0),"")</f>
        <v>30.77</v>
      </c>
      <c r="D2206" s="2">
        <f>IFERROR(VLOOKUP(Tableau2[[#This Row],[PR]],'Taux sortant'!$I$9:$S$167,COLUMN(),0),"")</f>
        <v>22.76</v>
      </c>
      <c r="E2206" s="2">
        <f>IFERROR(VLOOKUP(Tableau2[[#This Row],[PR]],'Taux sortant'!$I$9:$S$167,COLUMN(),0),"")</f>
        <v>16.43</v>
      </c>
      <c r="F2206" s="2">
        <f>IFERROR(VLOOKUP(Tableau2[[#This Row],[PR]],'Taux sortant'!$I$9:$S$167,COLUMN(),0),"")</f>
        <v>12.46</v>
      </c>
      <c r="G2206" s="2">
        <f>IFERROR(VLOOKUP(Tableau2[[#This Row],[PR]],'Taux sortant'!$I$9:$S$167,COLUMN(),0),"")</f>
        <v>7.96</v>
      </c>
      <c r="H2206" s="2">
        <f>IFERROR(VLOOKUP(Tableau2[[#This Row],[PR]],'Taux sortant'!$I$9:$S$167,COLUMN(),0),"")</f>
        <v>5.83</v>
      </c>
      <c r="I2206" s="2">
        <f>IFERROR(VLOOKUP(Tableau2[[#This Row],[PR]],'Taux sortant'!$I$9:$S$167,COLUMN(),0),"")</f>
        <v>4.59</v>
      </c>
      <c r="J2206" s="2">
        <f>IFERROR(VLOOKUP(Tableau2[[#This Row],[PR]],'Taux sortant'!$I$9:$S$167,COLUMN(),0),"")</f>
        <v>0</v>
      </c>
      <c r="K2206" s="2">
        <f>IFERROR(VLOOKUP(Tableau2[[#This Row],[PR]],'Taux sortant'!$I$9:$S$167,COLUMN(),0),"")</f>
        <v>0</v>
      </c>
      <c r="L2206" s="2" t="str">
        <f>IFERROR(VLOOKUP(Tableau2[[#This Row],[PR]],'Taux sortant'!$I$9:$S$167,COLUMN(),0),"")</f>
        <v/>
      </c>
    </row>
    <row r="2207" spans="1:12" x14ac:dyDescent="0.3">
      <c r="A2207" s="1" t="s">
        <v>572</v>
      </c>
      <c r="B2207" s="1" t="s">
        <v>5</v>
      </c>
      <c r="C2207" s="2">
        <f>IFERROR(VLOOKUP(Tableau2[[#This Row],[PR]],'Taux sortant'!$I$9:$S$167,COLUMN(),0),"")</f>
        <v>11.64</v>
      </c>
      <c r="D2207" s="2">
        <f>IFERROR(VLOOKUP(Tableau2[[#This Row],[PR]],'Taux sortant'!$I$9:$S$167,COLUMN(),0),"")</f>
        <v>9.2799999999999994</v>
      </c>
      <c r="E2207" s="2">
        <f>IFERROR(VLOOKUP(Tableau2[[#This Row],[PR]],'Taux sortant'!$I$9:$S$167,COLUMN(),0),"")</f>
        <v>6.6</v>
      </c>
      <c r="F2207" s="2">
        <f>IFERROR(VLOOKUP(Tableau2[[#This Row],[PR]],'Taux sortant'!$I$9:$S$167,COLUMN(),0),"")</f>
        <v>5.3</v>
      </c>
      <c r="G2207" s="2">
        <f>IFERROR(VLOOKUP(Tableau2[[#This Row],[PR]],'Taux sortant'!$I$9:$S$167,COLUMN(),0),"")</f>
        <v>4.37</v>
      </c>
      <c r="H2207" s="2">
        <f>IFERROR(VLOOKUP(Tableau2[[#This Row],[PR]],'Taux sortant'!$I$9:$S$167,COLUMN(),0),"")</f>
        <v>3.62</v>
      </c>
      <c r="I2207" s="2">
        <f>IFERROR(VLOOKUP(Tableau2[[#This Row],[PR]],'Taux sortant'!$I$9:$S$167,COLUMN(),0),"")</f>
        <v>3.13</v>
      </c>
      <c r="J2207" s="2">
        <f>IFERROR(VLOOKUP(Tableau2[[#This Row],[PR]],'Taux sortant'!$I$9:$S$167,COLUMN(),0),"")</f>
        <v>0</v>
      </c>
      <c r="K2207" s="2">
        <f>IFERROR(VLOOKUP(Tableau2[[#This Row],[PR]],'Taux sortant'!$I$9:$S$167,COLUMN(),0),"")</f>
        <v>0</v>
      </c>
      <c r="L2207" s="2" t="str">
        <f>IFERROR(VLOOKUP(Tableau2[[#This Row],[PR]],'Taux sortant'!$I$9:$S$167,COLUMN(),0),"")</f>
        <v/>
      </c>
    </row>
    <row r="2208" spans="1:12" x14ac:dyDescent="0.3">
      <c r="A2208" s="1" t="s">
        <v>575</v>
      </c>
      <c r="B2208" s="1" t="s">
        <v>6</v>
      </c>
      <c r="C2208" s="2">
        <f>IFERROR(VLOOKUP(Tableau2[[#This Row],[PR]],'Taux sortant'!$I$9:$S$167,COLUMN(),0),"")</f>
        <v>25.34</v>
      </c>
      <c r="D2208" s="2">
        <f>IFERROR(VLOOKUP(Tableau2[[#This Row],[PR]],'Taux sortant'!$I$9:$S$167,COLUMN(),0),"")</f>
        <v>21.62</v>
      </c>
      <c r="E2208" s="2">
        <f>IFERROR(VLOOKUP(Tableau2[[#This Row],[PR]],'Taux sortant'!$I$9:$S$167,COLUMN(),0),"")</f>
        <v>15.42</v>
      </c>
      <c r="F2208" s="2">
        <f>IFERROR(VLOOKUP(Tableau2[[#This Row],[PR]],'Taux sortant'!$I$9:$S$167,COLUMN(),0),"")</f>
        <v>12.6</v>
      </c>
      <c r="G2208" s="2">
        <f>IFERROR(VLOOKUP(Tableau2[[#This Row],[PR]],'Taux sortant'!$I$9:$S$167,COLUMN(),0),"")</f>
        <v>9.5500000000000007</v>
      </c>
      <c r="H2208" s="2">
        <f>IFERROR(VLOOKUP(Tableau2[[#This Row],[PR]],'Taux sortant'!$I$9:$S$167,COLUMN(),0),"")</f>
        <v>7.3</v>
      </c>
      <c r="I2208" s="2">
        <f>IFERROR(VLOOKUP(Tableau2[[#This Row],[PR]],'Taux sortant'!$I$9:$S$167,COLUMN(),0),"")</f>
        <v>6.61</v>
      </c>
      <c r="J2208" s="2">
        <f>IFERROR(VLOOKUP(Tableau2[[#This Row],[PR]],'Taux sortant'!$I$9:$S$167,COLUMN(),0),"")</f>
        <v>0</v>
      </c>
      <c r="K2208" s="2">
        <f>IFERROR(VLOOKUP(Tableau2[[#This Row],[PR]],'Taux sortant'!$I$9:$S$167,COLUMN(),0),"")</f>
        <v>0</v>
      </c>
      <c r="L2208" s="2" t="str">
        <f>IFERROR(VLOOKUP(Tableau2[[#This Row],[PR]],'Taux sortant'!$I$9:$S$167,COLUMN(),0),"")</f>
        <v/>
      </c>
    </row>
    <row r="2209" spans="1:12" x14ac:dyDescent="0.3">
      <c r="A2209" s="1" t="s">
        <v>578</v>
      </c>
      <c r="B2209" s="1" t="s">
        <v>85</v>
      </c>
      <c r="C2209" s="2">
        <f>IFERROR(VLOOKUP(Tableau2[[#This Row],[PR]],'Taux sortant'!$I$9:$S$167,COLUMN(),0),"")</f>
        <v>21.64</v>
      </c>
      <c r="D2209" s="2">
        <f>IFERROR(VLOOKUP(Tableau2[[#This Row],[PR]],'Taux sortant'!$I$9:$S$167,COLUMN(),0),"")</f>
        <v>17.309999999999999</v>
      </c>
      <c r="E2209" s="2">
        <f>IFERROR(VLOOKUP(Tableau2[[#This Row],[PR]],'Taux sortant'!$I$9:$S$167,COLUMN(),0),"")</f>
        <v>12.45</v>
      </c>
      <c r="F2209" s="2">
        <f>IFERROR(VLOOKUP(Tableau2[[#This Row],[PR]],'Taux sortant'!$I$9:$S$167,COLUMN(),0),"")</f>
        <v>10.1</v>
      </c>
      <c r="G2209" s="2">
        <f>IFERROR(VLOOKUP(Tableau2[[#This Row],[PR]],'Taux sortant'!$I$9:$S$167,COLUMN(),0),"")</f>
        <v>8.23</v>
      </c>
      <c r="H2209" s="2">
        <f>IFERROR(VLOOKUP(Tableau2[[#This Row],[PR]],'Taux sortant'!$I$9:$S$167,COLUMN(),0),"")</f>
        <v>5.96</v>
      </c>
      <c r="I2209" s="2">
        <f>IFERROR(VLOOKUP(Tableau2[[#This Row],[PR]],'Taux sortant'!$I$9:$S$167,COLUMN(),0),"")</f>
        <v>5.44</v>
      </c>
      <c r="J2209" s="2">
        <f>IFERROR(VLOOKUP(Tableau2[[#This Row],[PR]],'Taux sortant'!$I$9:$S$167,COLUMN(),0),"")</f>
        <v>0</v>
      </c>
      <c r="K2209" s="2">
        <f>IFERROR(VLOOKUP(Tableau2[[#This Row],[PR]],'Taux sortant'!$I$9:$S$167,COLUMN(),0),"")</f>
        <v>0</v>
      </c>
      <c r="L2209" s="2" t="str">
        <f>IFERROR(VLOOKUP(Tableau2[[#This Row],[PR]],'Taux sortant'!$I$9:$S$167,COLUMN(),0),"")</f>
        <v/>
      </c>
    </row>
    <row r="2210" spans="1:12" x14ac:dyDescent="0.3">
      <c r="A2210" s="1" t="s">
        <v>1853</v>
      </c>
      <c r="B2210" s="1" t="s">
        <v>1518</v>
      </c>
      <c r="C2210" s="2">
        <f>IFERROR(VLOOKUP(Tableau2[[#This Row],[PR]],'Taux sortant'!$I$9:$S$167,COLUMN(),0),"")</f>
        <v>10.29</v>
      </c>
      <c r="D2210" s="2">
        <f>IFERROR(VLOOKUP(Tableau2[[#This Row],[PR]],'Taux sortant'!$I$9:$S$167,COLUMN(),0),"")</f>
        <v>8.1199999999999992</v>
      </c>
      <c r="E2210" s="2">
        <f>IFERROR(VLOOKUP(Tableau2[[#This Row],[PR]],'Taux sortant'!$I$9:$S$167,COLUMN(),0),"")</f>
        <v>5.69</v>
      </c>
      <c r="F2210" s="2">
        <f>IFERROR(VLOOKUP(Tableau2[[#This Row],[PR]],'Taux sortant'!$I$9:$S$167,COLUMN(),0),"")</f>
        <v>4.5199999999999996</v>
      </c>
      <c r="G2210" s="2">
        <f>IFERROR(VLOOKUP(Tableau2[[#This Row],[PR]],'Taux sortant'!$I$9:$S$167,COLUMN(),0),"")</f>
        <v>3.74</v>
      </c>
      <c r="H2210" s="2">
        <f>IFERROR(VLOOKUP(Tableau2[[#This Row],[PR]],'Taux sortant'!$I$9:$S$167,COLUMN(),0),"")</f>
        <v>3.28</v>
      </c>
      <c r="I2210" s="2">
        <f>IFERROR(VLOOKUP(Tableau2[[#This Row],[PR]],'Taux sortant'!$I$9:$S$167,COLUMN(),0),"")</f>
        <v>2.99</v>
      </c>
      <c r="J2210" s="2">
        <f>IFERROR(VLOOKUP(Tableau2[[#This Row],[PR]],'Taux sortant'!$I$9:$S$167,COLUMN(),0),"")</f>
        <v>0</v>
      </c>
      <c r="K2210" s="2">
        <f>IFERROR(VLOOKUP(Tableau2[[#This Row],[PR]],'Taux sortant'!$I$9:$S$167,COLUMN(),0),"")</f>
        <v>0</v>
      </c>
      <c r="L2210" s="2" t="str">
        <f>IFERROR(VLOOKUP(Tableau2[[#This Row],[PR]],'Taux sortant'!$I$9:$S$167,COLUMN(),0),"")</f>
        <v/>
      </c>
    </row>
    <row r="2211" spans="1:12" x14ac:dyDescent="0.3">
      <c r="A2211" s="1" t="s">
        <v>5582</v>
      </c>
      <c r="B2211" s="1" t="s">
        <v>5356</v>
      </c>
      <c r="C2211" s="2">
        <f>IFERROR(VLOOKUP(Tableau2[[#This Row],[PR]],'Taux sortant'!$I$9:$S$167,COLUMN(),0),"")</f>
        <v>14.1</v>
      </c>
      <c r="D2211" s="2">
        <f>IFERROR(VLOOKUP(Tableau2[[#This Row],[PR]],'Taux sortant'!$I$9:$S$167,COLUMN(),0),"")</f>
        <v>12.41</v>
      </c>
      <c r="E2211" s="2">
        <f>IFERROR(VLOOKUP(Tableau2[[#This Row],[PR]],'Taux sortant'!$I$9:$S$167,COLUMN(),0),"")</f>
        <v>9.0299999999999994</v>
      </c>
      <c r="F2211" s="2">
        <f>IFERROR(VLOOKUP(Tableau2[[#This Row],[PR]],'Taux sortant'!$I$9:$S$167,COLUMN(),0),"")</f>
        <v>7.34</v>
      </c>
      <c r="G2211" s="2">
        <f>IFERROR(VLOOKUP(Tableau2[[#This Row],[PR]],'Taux sortant'!$I$9:$S$167,COLUMN(),0),"")</f>
        <v>6.12</v>
      </c>
      <c r="H2211" s="2">
        <f>IFERROR(VLOOKUP(Tableau2[[#This Row],[PR]],'Taux sortant'!$I$9:$S$167,COLUMN(),0),"")</f>
        <v>5.37</v>
      </c>
      <c r="I2211" s="2">
        <f>IFERROR(VLOOKUP(Tableau2[[#This Row],[PR]],'Taux sortant'!$I$9:$S$167,COLUMN(),0),"")</f>
        <v>4.6500000000000004</v>
      </c>
      <c r="J2211" s="2">
        <f>IFERROR(VLOOKUP(Tableau2[[#This Row],[PR]],'Taux sortant'!$I$9:$S$167,COLUMN(),0),"")</f>
        <v>0</v>
      </c>
      <c r="K2211" s="2">
        <f>IFERROR(VLOOKUP(Tableau2[[#This Row],[PR]],'Taux sortant'!$I$9:$S$167,COLUMN(),0),"")</f>
        <v>1585.65</v>
      </c>
      <c r="L2211" s="2" t="str">
        <f>IFERROR(VLOOKUP(Tableau2[[#This Row],[PR]],'Taux sortant'!$I$9:$S$167,COLUMN(),0),"")</f>
        <v/>
      </c>
    </row>
    <row r="2212" spans="1:12" x14ac:dyDescent="0.3">
      <c r="A2212" s="1" t="s">
        <v>581</v>
      </c>
      <c r="B2212" s="1" t="s">
        <v>81</v>
      </c>
      <c r="C2212" s="2">
        <f>IFERROR(VLOOKUP(Tableau2[[#This Row],[PR]],'Taux sortant'!$I$9:$S$167,COLUMN(),0),"")</f>
        <v>21.64</v>
      </c>
      <c r="D2212" s="2">
        <f>IFERROR(VLOOKUP(Tableau2[[#This Row],[PR]],'Taux sortant'!$I$9:$S$167,COLUMN(),0),"")</f>
        <v>17.309999999999999</v>
      </c>
      <c r="E2212" s="2">
        <f>IFERROR(VLOOKUP(Tableau2[[#This Row],[PR]],'Taux sortant'!$I$9:$S$167,COLUMN(),0),"")</f>
        <v>12.45</v>
      </c>
      <c r="F2212" s="2">
        <f>IFERROR(VLOOKUP(Tableau2[[#This Row],[PR]],'Taux sortant'!$I$9:$S$167,COLUMN(),0),"")</f>
        <v>10.1</v>
      </c>
      <c r="G2212" s="2">
        <f>IFERROR(VLOOKUP(Tableau2[[#This Row],[PR]],'Taux sortant'!$I$9:$S$167,COLUMN(),0),"")</f>
        <v>8.23</v>
      </c>
      <c r="H2212" s="2">
        <f>IFERROR(VLOOKUP(Tableau2[[#This Row],[PR]],'Taux sortant'!$I$9:$S$167,COLUMN(),0),"")</f>
        <v>5.96</v>
      </c>
      <c r="I2212" s="2">
        <f>IFERROR(VLOOKUP(Tableau2[[#This Row],[PR]],'Taux sortant'!$I$9:$S$167,COLUMN(),0),"")</f>
        <v>5.44</v>
      </c>
      <c r="J2212" s="2">
        <f>IFERROR(VLOOKUP(Tableau2[[#This Row],[PR]],'Taux sortant'!$I$9:$S$167,COLUMN(),0),"")</f>
        <v>0</v>
      </c>
      <c r="K2212" s="2">
        <f>IFERROR(VLOOKUP(Tableau2[[#This Row],[PR]],'Taux sortant'!$I$9:$S$167,COLUMN(),0),"")</f>
        <v>0</v>
      </c>
      <c r="L2212" s="2" t="str">
        <f>IFERROR(VLOOKUP(Tableau2[[#This Row],[PR]],'Taux sortant'!$I$9:$S$167,COLUMN(),0),"")</f>
        <v/>
      </c>
    </row>
    <row r="2213" spans="1:12" x14ac:dyDescent="0.3">
      <c r="A2213" s="1" t="s">
        <v>4644</v>
      </c>
      <c r="B2213" s="1" t="s">
        <v>4138</v>
      </c>
      <c r="C2213" s="2" t="str">
        <f>IFERROR(VLOOKUP(Tableau2[[#This Row],[PR]],'Taux sortant'!$I$9:$S$167,COLUMN(),0),"")</f>
        <v/>
      </c>
      <c r="D2213" s="2" t="str">
        <f>IFERROR(VLOOKUP(Tableau2[[#This Row],[PR]],'Taux sortant'!$I$9:$S$167,COLUMN(),0),"")</f>
        <v/>
      </c>
      <c r="E2213" s="2" t="str">
        <f>IFERROR(VLOOKUP(Tableau2[[#This Row],[PR]],'Taux sortant'!$I$9:$S$167,COLUMN(),0),"")</f>
        <v/>
      </c>
      <c r="F2213" s="2" t="str">
        <f>IFERROR(VLOOKUP(Tableau2[[#This Row],[PR]],'Taux sortant'!$I$9:$S$167,COLUMN(),0),"")</f>
        <v/>
      </c>
      <c r="G2213" s="2" t="str">
        <f>IFERROR(VLOOKUP(Tableau2[[#This Row],[PR]],'Taux sortant'!$I$9:$S$167,COLUMN(),0),"")</f>
        <v/>
      </c>
      <c r="H2213" s="2" t="str">
        <f>IFERROR(VLOOKUP(Tableau2[[#This Row],[PR]],'Taux sortant'!$I$9:$S$167,COLUMN(),0),"")</f>
        <v/>
      </c>
      <c r="I2213" s="2" t="str">
        <f>IFERROR(VLOOKUP(Tableau2[[#This Row],[PR]],'Taux sortant'!$I$9:$S$167,COLUMN(),0),"")</f>
        <v/>
      </c>
      <c r="J2213" s="2" t="str">
        <f>IFERROR(VLOOKUP(Tableau2[[#This Row],[PR]],'Taux sortant'!$I$9:$S$167,COLUMN(),0),"")</f>
        <v/>
      </c>
      <c r="K2213" s="2" t="str">
        <f>IFERROR(VLOOKUP(Tableau2[[#This Row],[PR]],'Taux sortant'!$I$9:$S$167,COLUMN(),0),"")</f>
        <v/>
      </c>
      <c r="L2213" s="2" t="str">
        <f>IFERROR(VLOOKUP(Tableau2[[#This Row],[PR]],'Taux sortant'!$I$9:$S$167,COLUMN(),0),"")</f>
        <v/>
      </c>
    </row>
    <row r="2214" spans="1:12" x14ac:dyDescent="0.3">
      <c r="A2214" s="1" t="s">
        <v>584</v>
      </c>
      <c r="B2214" s="1" t="s">
        <v>31</v>
      </c>
      <c r="C2214" s="2">
        <f>IFERROR(VLOOKUP(Tableau2[[#This Row],[PR]],'Taux sortant'!$I$9:$S$167,COLUMN(),0),"")</f>
        <v>17.95</v>
      </c>
      <c r="D2214" s="2">
        <f>IFERROR(VLOOKUP(Tableau2[[#This Row],[PR]],'Taux sortant'!$I$9:$S$167,COLUMN(),0),"")</f>
        <v>14.25</v>
      </c>
      <c r="E2214" s="2">
        <f>IFERROR(VLOOKUP(Tableau2[[#This Row],[PR]],'Taux sortant'!$I$9:$S$167,COLUMN(),0),"")</f>
        <v>10.85</v>
      </c>
      <c r="F2214" s="2">
        <f>IFERROR(VLOOKUP(Tableau2[[#This Row],[PR]],'Taux sortant'!$I$9:$S$167,COLUMN(),0),"")</f>
        <v>8.92</v>
      </c>
      <c r="G2214" s="2">
        <f>IFERROR(VLOOKUP(Tableau2[[#This Row],[PR]],'Taux sortant'!$I$9:$S$167,COLUMN(),0),"")</f>
        <v>6.44</v>
      </c>
      <c r="H2214" s="2">
        <f>IFERROR(VLOOKUP(Tableau2[[#This Row],[PR]],'Taux sortant'!$I$9:$S$167,COLUMN(),0),"")</f>
        <v>5.07</v>
      </c>
      <c r="I2214" s="2">
        <f>IFERROR(VLOOKUP(Tableau2[[#This Row],[PR]],'Taux sortant'!$I$9:$S$167,COLUMN(),0),"")</f>
        <v>4.2</v>
      </c>
      <c r="J2214" s="2">
        <f>IFERROR(VLOOKUP(Tableau2[[#This Row],[PR]],'Taux sortant'!$I$9:$S$167,COLUMN(),0),"")</f>
        <v>0</v>
      </c>
      <c r="K2214" s="2">
        <f>IFERROR(VLOOKUP(Tableau2[[#This Row],[PR]],'Taux sortant'!$I$9:$S$167,COLUMN(),0),"")</f>
        <v>0</v>
      </c>
      <c r="L2214" s="2" t="str">
        <f>IFERROR(VLOOKUP(Tableau2[[#This Row],[PR]],'Taux sortant'!$I$9:$S$167,COLUMN(),0),"")</f>
        <v/>
      </c>
    </row>
    <row r="2215" spans="1:12" x14ac:dyDescent="0.3">
      <c r="A2215" s="1" t="s">
        <v>584</v>
      </c>
      <c r="B2215" s="1" t="s">
        <v>440</v>
      </c>
      <c r="C2215" s="2">
        <f>IFERROR(VLOOKUP(Tableau2[[#This Row],[PR]],'Taux sortant'!$I$9:$S$167,COLUMN(),0),"")</f>
        <v>26.92</v>
      </c>
      <c r="D2215" s="2">
        <f>IFERROR(VLOOKUP(Tableau2[[#This Row],[PR]],'Taux sortant'!$I$9:$S$167,COLUMN(),0),"")</f>
        <v>23.53</v>
      </c>
      <c r="E2215" s="2">
        <f>IFERROR(VLOOKUP(Tableau2[[#This Row],[PR]],'Taux sortant'!$I$9:$S$167,COLUMN(),0),"")</f>
        <v>19.57</v>
      </c>
      <c r="F2215" s="2">
        <f>IFERROR(VLOOKUP(Tableau2[[#This Row],[PR]],'Taux sortant'!$I$9:$S$167,COLUMN(),0),"")</f>
        <v>17.600000000000001</v>
      </c>
      <c r="G2215" s="2">
        <f>IFERROR(VLOOKUP(Tableau2[[#This Row],[PR]],'Taux sortant'!$I$9:$S$167,COLUMN(),0),"")</f>
        <v>15.43</v>
      </c>
      <c r="H2215" s="2">
        <f>IFERROR(VLOOKUP(Tableau2[[#This Row],[PR]],'Taux sortant'!$I$9:$S$167,COLUMN(),0),"")</f>
        <v>13.28</v>
      </c>
      <c r="I2215" s="2">
        <f>IFERROR(VLOOKUP(Tableau2[[#This Row],[PR]],'Taux sortant'!$I$9:$S$167,COLUMN(),0),"")</f>
        <v>11.37</v>
      </c>
      <c r="J2215" s="2">
        <f>IFERROR(VLOOKUP(Tableau2[[#This Row],[PR]],'Taux sortant'!$I$9:$S$167,COLUMN(),0),"")</f>
        <v>0</v>
      </c>
      <c r="K2215" s="2">
        <f>IFERROR(VLOOKUP(Tableau2[[#This Row],[PR]],'Taux sortant'!$I$9:$S$167,COLUMN(),0),"")</f>
        <v>0</v>
      </c>
      <c r="L2215" s="2" t="str">
        <f>IFERROR(VLOOKUP(Tableau2[[#This Row],[PR]],'Taux sortant'!$I$9:$S$167,COLUMN(),0),"")</f>
        <v/>
      </c>
    </row>
    <row r="2216" spans="1:12" x14ac:dyDescent="0.3">
      <c r="A2216" s="1" t="s">
        <v>587</v>
      </c>
      <c r="B2216" s="1" t="s">
        <v>109</v>
      </c>
      <c r="C2216" s="2">
        <f>IFERROR(VLOOKUP(Tableau2[[#This Row],[PR]],'Taux sortant'!$I$9:$S$167,COLUMN(),0),"")</f>
        <v>23.78</v>
      </c>
      <c r="D2216" s="2">
        <f>IFERROR(VLOOKUP(Tableau2[[#This Row],[PR]],'Taux sortant'!$I$9:$S$167,COLUMN(),0),"")</f>
        <v>20.58</v>
      </c>
      <c r="E2216" s="2">
        <f>IFERROR(VLOOKUP(Tableau2[[#This Row],[PR]],'Taux sortant'!$I$9:$S$167,COLUMN(),0),"")</f>
        <v>16.13</v>
      </c>
      <c r="F2216" s="2">
        <f>IFERROR(VLOOKUP(Tableau2[[#This Row],[PR]],'Taux sortant'!$I$9:$S$167,COLUMN(),0),"")</f>
        <v>12.62</v>
      </c>
      <c r="G2216" s="2">
        <f>IFERROR(VLOOKUP(Tableau2[[#This Row],[PR]],'Taux sortant'!$I$9:$S$167,COLUMN(),0),"")</f>
        <v>9</v>
      </c>
      <c r="H2216" s="2">
        <f>IFERROR(VLOOKUP(Tableau2[[#This Row],[PR]],'Taux sortant'!$I$9:$S$167,COLUMN(),0),"")</f>
        <v>5.95</v>
      </c>
      <c r="I2216" s="2">
        <f>IFERROR(VLOOKUP(Tableau2[[#This Row],[PR]],'Taux sortant'!$I$9:$S$167,COLUMN(),0),"")</f>
        <v>4.28</v>
      </c>
      <c r="J2216" s="2">
        <f>IFERROR(VLOOKUP(Tableau2[[#This Row],[PR]],'Taux sortant'!$I$9:$S$167,COLUMN(),0),"")</f>
        <v>0</v>
      </c>
      <c r="K2216" s="2">
        <f>IFERROR(VLOOKUP(Tableau2[[#This Row],[PR]],'Taux sortant'!$I$9:$S$167,COLUMN(),0),"")</f>
        <v>0</v>
      </c>
      <c r="L2216" s="2" t="str">
        <f>IFERROR(VLOOKUP(Tableau2[[#This Row],[PR]],'Taux sortant'!$I$9:$S$167,COLUMN(),0),"")</f>
        <v/>
      </c>
    </row>
    <row r="2217" spans="1:12" x14ac:dyDescent="0.3">
      <c r="A2217" s="1" t="s">
        <v>5585</v>
      </c>
      <c r="B2217" s="1" t="s">
        <v>5349</v>
      </c>
      <c r="C2217" s="2" t="str">
        <f>IFERROR(VLOOKUP(Tableau2[[#This Row],[PR]],'Taux sortant'!$I$9:$S$167,COLUMN(),0),"")</f>
        <v/>
      </c>
      <c r="D2217" s="2" t="str">
        <f>IFERROR(VLOOKUP(Tableau2[[#This Row],[PR]],'Taux sortant'!$I$9:$S$167,COLUMN(),0),"")</f>
        <v/>
      </c>
      <c r="E2217" s="2" t="str">
        <f>IFERROR(VLOOKUP(Tableau2[[#This Row],[PR]],'Taux sortant'!$I$9:$S$167,COLUMN(),0),"")</f>
        <v/>
      </c>
      <c r="F2217" s="2" t="str">
        <f>IFERROR(VLOOKUP(Tableau2[[#This Row],[PR]],'Taux sortant'!$I$9:$S$167,COLUMN(),0),"")</f>
        <v/>
      </c>
      <c r="G2217" s="2" t="str">
        <f>IFERROR(VLOOKUP(Tableau2[[#This Row],[PR]],'Taux sortant'!$I$9:$S$167,COLUMN(),0),"")</f>
        <v/>
      </c>
      <c r="H2217" s="2" t="str">
        <f>IFERROR(VLOOKUP(Tableau2[[#This Row],[PR]],'Taux sortant'!$I$9:$S$167,COLUMN(),0),"")</f>
        <v/>
      </c>
      <c r="I2217" s="2" t="str">
        <f>IFERROR(VLOOKUP(Tableau2[[#This Row],[PR]],'Taux sortant'!$I$9:$S$167,COLUMN(),0),"")</f>
        <v/>
      </c>
      <c r="J2217" s="2" t="str">
        <f>IFERROR(VLOOKUP(Tableau2[[#This Row],[PR]],'Taux sortant'!$I$9:$S$167,COLUMN(),0),"")</f>
        <v/>
      </c>
      <c r="K2217" s="2" t="str">
        <f>IFERROR(VLOOKUP(Tableau2[[#This Row],[PR]],'Taux sortant'!$I$9:$S$167,COLUMN(),0),"")</f>
        <v/>
      </c>
      <c r="L2217" s="2" t="str">
        <f>IFERROR(VLOOKUP(Tableau2[[#This Row],[PR]],'Taux sortant'!$I$9:$S$167,COLUMN(),0),"")</f>
        <v/>
      </c>
    </row>
    <row r="2218" spans="1:12" x14ac:dyDescent="0.3">
      <c r="A2218" s="1" t="s">
        <v>590</v>
      </c>
      <c r="B2218" s="1" t="s">
        <v>3164</v>
      </c>
      <c r="C2218" s="2">
        <f>IFERROR(VLOOKUP(Tableau2[[#This Row],[PR]],'Taux sortant'!$I$9:$S$167,COLUMN(),0),"")</f>
        <v>15.9</v>
      </c>
      <c r="D2218" s="2">
        <f>IFERROR(VLOOKUP(Tableau2[[#This Row],[PR]],'Taux sortant'!$I$9:$S$167,COLUMN(),0),"")</f>
        <v>13.36</v>
      </c>
      <c r="E2218" s="2">
        <f>IFERROR(VLOOKUP(Tableau2[[#This Row],[PR]],'Taux sortant'!$I$9:$S$167,COLUMN(),0),"")</f>
        <v>10.43</v>
      </c>
      <c r="F2218" s="2">
        <f>IFERROR(VLOOKUP(Tableau2[[#This Row],[PR]],'Taux sortant'!$I$9:$S$167,COLUMN(),0),"")</f>
        <v>8.9700000000000006</v>
      </c>
      <c r="G2218" s="2">
        <f>IFERROR(VLOOKUP(Tableau2[[#This Row],[PR]],'Taux sortant'!$I$9:$S$167,COLUMN(),0),"")</f>
        <v>7.72</v>
      </c>
      <c r="H2218" s="2">
        <f>IFERROR(VLOOKUP(Tableau2[[#This Row],[PR]],'Taux sortant'!$I$9:$S$167,COLUMN(),0),"")</f>
        <v>6.68</v>
      </c>
      <c r="I2218" s="2">
        <f>IFERROR(VLOOKUP(Tableau2[[#This Row],[PR]],'Taux sortant'!$I$9:$S$167,COLUMN(),0),"")</f>
        <v>5.85</v>
      </c>
      <c r="J2218" s="2">
        <f>IFERROR(VLOOKUP(Tableau2[[#This Row],[PR]],'Taux sortant'!$I$9:$S$167,COLUMN(),0),"")</f>
        <v>0</v>
      </c>
      <c r="K2218" s="2">
        <f>IFERROR(VLOOKUP(Tableau2[[#This Row],[PR]],'Taux sortant'!$I$9:$S$167,COLUMN(),0),"")</f>
        <v>0</v>
      </c>
      <c r="L2218" s="2" t="str">
        <f>IFERROR(VLOOKUP(Tableau2[[#This Row],[PR]],'Taux sortant'!$I$9:$S$167,COLUMN(),0),"")</f>
        <v/>
      </c>
    </row>
    <row r="2219" spans="1:12" x14ac:dyDescent="0.3">
      <c r="A2219" s="1" t="s">
        <v>590</v>
      </c>
      <c r="B2219" s="1" t="s">
        <v>102</v>
      </c>
      <c r="C2219" s="2">
        <f>IFERROR(VLOOKUP(Tableau2[[#This Row],[PR]],'Taux sortant'!$I$9:$S$167,COLUMN(),0),"")</f>
        <v>14.5</v>
      </c>
      <c r="D2219" s="2">
        <f>IFERROR(VLOOKUP(Tableau2[[#This Row],[PR]],'Taux sortant'!$I$9:$S$167,COLUMN(),0),"")</f>
        <v>11.83</v>
      </c>
      <c r="E2219" s="2">
        <f>IFERROR(VLOOKUP(Tableau2[[#This Row],[PR]],'Taux sortant'!$I$9:$S$167,COLUMN(),0),"")</f>
        <v>8.74</v>
      </c>
      <c r="F2219" s="2">
        <f>IFERROR(VLOOKUP(Tableau2[[#This Row],[PR]],'Taux sortant'!$I$9:$S$167,COLUMN(),0),"")</f>
        <v>7.26</v>
      </c>
      <c r="G2219" s="2">
        <f>IFERROR(VLOOKUP(Tableau2[[#This Row],[PR]],'Taux sortant'!$I$9:$S$167,COLUMN(),0),"")</f>
        <v>6.21</v>
      </c>
      <c r="H2219" s="2">
        <f>IFERROR(VLOOKUP(Tableau2[[#This Row],[PR]],'Taux sortant'!$I$9:$S$167,COLUMN(),0),"")</f>
        <v>5.33</v>
      </c>
      <c r="I2219" s="2">
        <f>IFERROR(VLOOKUP(Tableau2[[#This Row],[PR]],'Taux sortant'!$I$9:$S$167,COLUMN(),0),"")</f>
        <v>4.8</v>
      </c>
      <c r="J2219" s="2">
        <f>IFERROR(VLOOKUP(Tableau2[[#This Row],[PR]],'Taux sortant'!$I$9:$S$167,COLUMN(),0),"")</f>
        <v>0</v>
      </c>
      <c r="K2219" s="2">
        <f>IFERROR(VLOOKUP(Tableau2[[#This Row],[PR]],'Taux sortant'!$I$9:$S$167,COLUMN(),0),"")</f>
        <v>0</v>
      </c>
      <c r="L2219" s="2" t="str">
        <f>IFERROR(VLOOKUP(Tableau2[[#This Row],[PR]],'Taux sortant'!$I$9:$S$167,COLUMN(),0),"")</f>
        <v/>
      </c>
    </row>
    <row r="2220" spans="1:12" x14ac:dyDescent="0.3">
      <c r="A2220" s="1" t="s">
        <v>590</v>
      </c>
      <c r="B2220" s="1" t="s">
        <v>5349</v>
      </c>
      <c r="C2220" s="2" t="str">
        <f>IFERROR(VLOOKUP(Tableau2[[#This Row],[PR]],'Taux sortant'!$I$9:$S$167,COLUMN(),0),"")</f>
        <v/>
      </c>
      <c r="D2220" s="2" t="str">
        <f>IFERROR(VLOOKUP(Tableau2[[#This Row],[PR]],'Taux sortant'!$I$9:$S$167,COLUMN(),0),"")</f>
        <v/>
      </c>
      <c r="E2220" s="2" t="str">
        <f>IFERROR(VLOOKUP(Tableau2[[#This Row],[PR]],'Taux sortant'!$I$9:$S$167,COLUMN(),0),"")</f>
        <v/>
      </c>
      <c r="F2220" s="2" t="str">
        <f>IFERROR(VLOOKUP(Tableau2[[#This Row],[PR]],'Taux sortant'!$I$9:$S$167,COLUMN(),0),"")</f>
        <v/>
      </c>
      <c r="G2220" s="2" t="str">
        <f>IFERROR(VLOOKUP(Tableau2[[#This Row],[PR]],'Taux sortant'!$I$9:$S$167,COLUMN(),0),"")</f>
        <v/>
      </c>
      <c r="H2220" s="2" t="str">
        <f>IFERROR(VLOOKUP(Tableau2[[#This Row],[PR]],'Taux sortant'!$I$9:$S$167,COLUMN(),0),"")</f>
        <v/>
      </c>
      <c r="I2220" s="2" t="str">
        <f>IFERROR(VLOOKUP(Tableau2[[#This Row],[PR]],'Taux sortant'!$I$9:$S$167,COLUMN(),0),"")</f>
        <v/>
      </c>
      <c r="J2220" s="2" t="str">
        <f>IFERROR(VLOOKUP(Tableau2[[#This Row],[PR]],'Taux sortant'!$I$9:$S$167,COLUMN(),0),"")</f>
        <v/>
      </c>
      <c r="K2220" s="2" t="str">
        <f>IFERROR(VLOOKUP(Tableau2[[#This Row],[PR]],'Taux sortant'!$I$9:$S$167,COLUMN(),0),"")</f>
        <v/>
      </c>
      <c r="L2220" s="2" t="str">
        <f>IFERROR(VLOOKUP(Tableau2[[#This Row],[PR]],'Taux sortant'!$I$9:$S$167,COLUMN(),0),"")</f>
        <v/>
      </c>
    </row>
    <row r="2221" spans="1:12" x14ac:dyDescent="0.3">
      <c r="A2221" s="1" t="s">
        <v>4647</v>
      </c>
      <c r="B2221" s="1" t="s">
        <v>4140</v>
      </c>
      <c r="C2221" s="2" t="str">
        <f>IFERROR(VLOOKUP(Tableau2[[#This Row],[PR]],'Taux sortant'!$I$9:$S$167,COLUMN(),0),"")</f>
        <v/>
      </c>
      <c r="D2221" s="2" t="str">
        <f>IFERROR(VLOOKUP(Tableau2[[#This Row],[PR]],'Taux sortant'!$I$9:$S$167,COLUMN(),0),"")</f>
        <v/>
      </c>
      <c r="E2221" s="2" t="str">
        <f>IFERROR(VLOOKUP(Tableau2[[#This Row],[PR]],'Taux sortant'!$I$9:$S$167,COLUMN(),0),"")</f>
        <v/>
      </c>
      <c r="F2221" s="2" t="str">
        <f>IFERROR(VLOOKUP(Tableau2[[#This Row],[PR]],'Taux sortant'!$I$9:$S$167,COLUMN(),0),"")</f>
        <v/>
      </c>
      <c r="G2221" s="2" t="str">
        <f>IFERROR(VLOOKUP(Tableau2[[#This Row],[PR]],'Taux sortant'!$I$9:$S$167,COLUMN(),0),"")</f>
        <v/>
      </c>
      <c r="H2221" s="2" t="str">
        <f>IFERROR(VLOOKUP(Tableau2[[#This Row],[PR]],'Taux sortant'!$I$9:$S$167,COLUMN(),0),"")</f>
        <v/>
      </c>
      <c r="I2221" s="2" t="str">
        <f>IFERROR(VLOOKUP(Tableau2[[#This Row],[PR]],'Taux sortant'!$I$9:$S$167,COLUMN(),0),"")</f>
        <v/>
      </c>
      <c r="J2221" s="2" t="str">
        <f>IFERROR(VLOOKUP(Tableau2[[#This Row],[PR]],'Taux sortant'!$I$9:$S$167,COLUMN(),0),"")</f>
        <v/>
      </c>
      <c r="K2221" s="2" t="str">
        <f>IFERROR(VLOOKUP(Tableau2[[#This Row],[PR]],'Taux sortant'!$I$9:$S$167,COLUMN(),0),"")</f>
        <v/>
      </c>
      <c r="L2221" s="2" t="str">
        <f>IFERROR(VLOOKUP(Tableau2[[#This Row],[PR]],'Taux sortant'!$I$9:$S$167,COLUMN(),0),"")</f>
        <v/>
      </c>
    </row>
    <row r="2222" spans="1:12" x14ac:dyDescent="0.3">
      <c r="A2222" s="1" t="s">
        <v>4649</v>
      </c>
      <c r="B2222" s="1" t="s">
        <v>2160</v>
      </c>
      <c r="C2222" s="2">
        <f>IFERROR(VLOOKUP(Tableau2[[#This Row],[PR]],'Taux sortant'!$I$9:$S$167,COLUMN(),0),"")</f>
        <v>16.93</v>
      </c>
      <c r="D2222" s="2">
        <f>IFERROR(VLOOKUP(Tableau2[[#This Row],[PR]],'Taux sortant'!$I$9:$S$167,COLUMN(),0),"")</f>
        <v>14.32</v>
      </c>
      <c r="E2222" s="2">
        <f>IFERROR(VLOOKUP(Tableau2[[#This Row],[PR]],'Taux sortant'!$I$9:$S$167,COLUMN(),0),"")</f>
        <v>11.27</v>
      </c>
      <c r="F2222" s="2">
        <f>IFERROR(VLOOKUP(Tableau2[[#This Row],[PR]],'Taux sortant'!$I$9:$S$167,COLUMN(),0),"")</f>
        <v>9.77</v>
      </c>
      <c r="G2222" s="2">
        <f>IFERROR(VLOOKUP(Tableau2[[#This Row],[PR]],'Taux sortant'!$I$9:$S$167,COLUMN(),0),"")</f>
        <v>8.41</v>
      </c>
      <c r="H2222" s="2">
        <f>IFERROR(VLOOKUP(Tableau2[[#This Row],[PR]],'Taux sortant'!$I$9:$S$167,COLUMN(),0),"")</f>
        <v>7.25</v>
      </c>
      <c r="I2222" s="2">
        <f>IFERROR(VLOOKUP(Tableau2[[#This Row],[PR]],'Taux sortant'!$I$9:$S$167,COLUMN(),0),"")</f>
        <v>6.31</v>
      </c>
      <c r="J2222" s="2">
        <f>IFERROR(VLOOKUP(Tableau2[[#This Row],[PR]],'Taux sortant'!$I$9:$S$167,COLUMN(),0),"")</f>
        <v>0</v>
      </c>
      <c r="K2222" s="2">
        <f>IFERROR(VLOOKUP(Tableau2[[#This Row],[PR]],'Taux sortant'!$I$9:$S$167,COLUMN(),0),"")</f>
        <v>0</v>
      </c>
      <c r="L2222" s="2" t="str">
        <f>IFERROR(VLOOKUP(Tableau2[[#This Row],[PR]],'Taux sortant'!$I$9:$S$167,COLUMN(),0),"")</f>
        <v/>
      </c>
    </row>
    <row r="2223" spans="1:12" x14ac:dyDescent="0.3">
      <c r="A2223" s="1" t="s">
        <v>4652</v>
      </c>
      <c r="B2223" s="1" t="s">
        <v>4140</v>
      </c>
      <c r="C2223" s="2" t="str">
        <f>IFERROR(VLOOKUP(Tableau2[[#This Row],[PR]],'Taux sortant'!$I$9:$S$167,COLUMN(),0),"")</f>
        <v/>
      </c>
      <c r="D2223" s="2" t="str">
        <f>IFERROR(VLOOKUP(Tableau2[[#This Row],[PR]],'Taux sortant'!$I$9:$S$167,COLUMN(),0),"")</f>
        <v/>
      </c>
      <c r="E2223" s="2" t="str">
        <f>IFERROR(VLOOKUP(Tableau2[[#This Row],[PR]],'Taux sortant'!$I$9:$S$167,COLUMN(),0),"")</f>
        <v/>
      </c>
      <c r="F2223" s="2" t="str">
        <f>IFERROR(VLOOKUP(Tableau2[[#This Row],[PR]],'Taux sortant'!$I$9:$S$167,COLUMN(),0),"")</f>
        <v/>
      </c>
      <c r="G2223" s="2" t="str">
        <f>IFERROR(VLOOKUP(Tableau2[[#This Row],[PR]],'Taux sortant'!$I$9:$S$167,COLUMN(),0),"")</f>
        <v/>
      </c>
      <c r="H2223" s="2" t="str">
        <f>IFERROR(VLOOKUP(Tableau2[[#This Row],[PR]],'Taux sortant'!$I$9:$S$167,COLUMN(),0),"")</f>
        <v/>
      </c>
      <c r="I2223" s="2" t="str">
        <f>IFERROR(VLOOKUP(Tableau2[[#This Row],[PR]],'Taux sortant'!$I$9:$S$167,COLUMN(),0),"")</f>
        <v/>
      </c>
      <c r="J2223" s="2" t="str">
        <f>IFERROR(VLOOKUP(Tableau2[[#This Row],[PR]],'Taux sortant'!$I$9:$S$167,COLUMN(),0),"")</f>
        <v/>
      </c>
      <c r="K2223" s="2" t="str">
        <f>IFERROR(VLOOKUP(Tableau2[[#This Row],[PR]],'Taux sortant'!$I$9:$S$167,COLUMN(),0),"")</f>
        <v/>
      </c>
      <c r="L2223" s="2" t="str">
        <f>IFERROR(VLOOKUP(Tableau2[[#This Row],[PR]],'Taux sortant'!$I$9:$S$167,COLUMN(),0),"")</f>
        <v/>
      </c>
    </row>
    <row r="2224" spans="1:12" x14ac:dyDescent="0.3">
      <c r="A2224" s="1" t="s">
        <v>5590</v>
      </c>
      <c r="B2224" s="1" t="s">
        <v>5349</v>
      </c>
      <c r="C2224" s="2" t="str">
        <f>IFERROR(VLOOKUP(Tableau2[[#This Row],[PR]],'Taux sortant'!$I$9:$S$167,COLUMN(),0),"")</f>
        <v/>
      </c>
      <c r="D2224" s="2" t="str">
        <f>IFERROR(VLOOKUP(Tableau2[[#This Row],[PR]],'Taux sortant'!$I$9:$S$167,COLUMN(),0),"")</f>
        <v/>
      </c>
      <c r="E2224" s="2" t="str">
        <f>IFERROR(VLOOKUP(Tableau2[[#This Row],[PR]],'Taux sortant'!$I$9:$S$167,COLUMN(),0),"")</f>
        <v/>
      </c>
      <c r="F2224" s="2" t="str">
        <f>IFERROR(VLOOKUP(Tableau2[[#This Row],[PR]],'Taux sortant'!$I$9:$S$167,COLUMN(),0),"")</f>
        <v/>
      </c>
      <c r="G2224" s="2" t="str">
        <f>IFERROR(VLOOKUP(Tableau2[[#This Row],[PR]],'Taux sortant'!$I$9:$S$167,COLUMN(),0),"")</f>
        <v/>
      </c>
      <c r="H2224" s="2" t="str">
        <f>IFERROR(VLOOKUP(Tableau2[[#This Row],[PR]],'Taux sortant'!$I$9:$S$167,COLUMN(),0),"")</f>
        <v/>
      </c>
      <c r="I2224" s="2" t="str">
        <f>IFERROR(VLOOKUP(Tableau2[[#This Row],[PR]],'Taux sortant'!$I$9:$S$167,COLUMN(),0),"")</f>
        <v/>
      </c>
      <c r="J2224" s="2" t="str">
        <f>IFERROR(VLOOKUP(Tableau2[[#This Row],[PR]],'Taux sortant'!$I$9:$S$167,COLUMN(),0),"")</f>
        <v/>
      </c>
      <c r="K2224" s="2" t="str">
        <f>IFERROR(VLOOKUP(Tableau2[[#This Row],[PR]],'Taux sortant'!$I$9:$S$167,COLUMN(),0),"")</f>
        <v/>
      </c>
      <c r="L2224" s="2" t="str">
        <f>IFERROR(VLOOKUP(Tableau2[[#This Row],[PR]],'Taux sortant'!$I$9:$S$167,COLUMN(),0),"")</f>
        <v/>
      </c>
    </row>
    <row r="2225" spans="1:12" x14ac:dyDescent="0.3">
      <c r="A2225" s="1" t="s">
        <v>4655</v>
      </c>
      <c r="B2225" s="1" t="s">
        <v>4140</v>
      </c>
      <c r="C2225" s="2" t="str">
        <f>IFERROR(VLOOKUP(Tableau2[[#This Row],[PR]],'Taux sortant'!$I$9:$S$167,COLUMN(),0),"")</f>
        <v/>
      </c>
      <c r="D2225" s="2" t="str">
        <f>IFERROR(VLOOKUP(Tableau2[[#This Row],[PR]],'Taux sortant'!$I$9:$S$167,COLUMN(),0),"")</f>
        <v/>
      </c>
      <c r="E2225" s="2" t="str">
        <f>IFERROR(VLOOKUP(Tableau2[[#This Row],[PR]],'Taux sortant'!$I$9:$S$167,COLUMN(),0),"")</f>
        <v/>
      </c>
      <c r="F2225" s="2" t="str">
        <f>IFERROR(VLOOKUP(Tableau2[[#This Row],[PR]],'Taux sortant'!$I$9:$S$167,COLUMN(),0),"")</f>
        <v/>
      </c>
      <c r="G2225" s="2" t="str">
        <f>IFERROR(VLOOKUP(Tableau2[[#This Row],[PR]],'Taux sortant'!$I$9:$S$167,COLUMN(),0),"")</f>
        <v/>
      </c>
      <c r="H2225" s="2" t="str">
        <f>IFERROR(VLOOKUP(Tableau2[[#This Row],[PR]],'Taux sortant'!$I$9:$S$167,COLUMN(),0),"")</f>
        <v/>
      </c>
      <c r="I2225" s="2" t="str">
        <f>IFERROR(VLOOKUP(Tableau2[[#This Row],[PR]],'Taux sortant'!$I$9:$S$167,COLUMN(),0),"")</f>
        <v/>
      </c>
      <c r="J2225" s="2" t="str">
        <f>IFERROR(VLOOKUP(Tableau2[[#This Row],[PR]],'Taux sortant'!$I$9:$S$167,COLUMN(),0),"")</f>
        <v/>
      </c>
      <c r="K2225" s="2" t="str">
        <f>IFERROR(VLOOKUP(Tableau2[[#This Row],[PR]],'Taux sortant'!$I$9:$S$167,COLUMN(),0),"")</f>
        <v/>
      </c>
      <c r="L2225" s="2" t="str">
        <f>IFERROR(VLOOKUP(Tableau2[[#This Row],[PR]],'Taux sortant'!$I$9:$S$167,COLUMN(),0),"")</f>
        <v/>
      </c>
    </row>
    <row r="2226" spans="1:12" x14ac:dyDescent="0.3">
      <c r="A2226" s="1" t="s">
        <v>4657</v>
      </c>
      <c r="B2226" s="1" t="s">
        <v>4140</v>
      </c>
      <c r="C2226" s="2" t="str">
        <f>IFERROR(VLOOKUP(Tableau2[[#This Row],[PR]],'Taux sortant'!$I$9:$S$167,COLUMN(),0),"")</f>
        <v/>
      </c>
      <c r="D2226" s="2" t="str">
        <f>IFERROR(VLOOKUP(Tableau2[[#This Row],[PR]],'Taux sortant'!$I$9:$S$167,COLUMN(),0),"")</f>
        <v/>
      </c>
      <c r="E2226" s="2" t="str">
        <f>IFERROR(VLOOKUP(Tableau2[[#This Row],[PR]],'Taux sortant'!$I$9:$S$167,COLUMN(),0),"")</f>
        <v/>
      </c>
      <c r="F2226" s="2" t="str">
        <f>IFERROR(VLOOKUP(Tableau2[[#This Row],[PR]],'Taux sortant'!$I$9:$S$167,COLUMN(),0),"")</f>
        <v/>
      </c>
      <c r="G2226" s="2" t="str">
        <f>IFERROR(VLOOKUP(Tableau2[[#This Row],[PR]],'Taux sortant'!$I$9:$S$167,COLUMN(),0),"")</f>
        <v/>
      </c>
      <c r="H2226" s="2" t="str">
        <f>IFERROR(VLOOKUP(Tableau2[[#This Row],[PR]],'Taux sortant'!$I$9:$S$167,COLUMN(),0),"")</f>
        <v/>
      </c>
      <c r="I2226" s="2" t="str">
        <f>IFERROR(VLOOKUP(Tableau2[[#This Row],[PR]],'Taux sortant'!$I$9:$S$167,COLUMN(),0),"")</f>
        <v/>
      </c>
      <c r="J2226" s="2" t="str">
        <f>IFERROR(VLOOKUP(Tableau2[[#This Row],[PR]],'Taux sortant'!$I$9:$S$167,COLUMN(),0),"")</f>
        <v/>
      </c>
      <c r="K2226" s="2" t="str">
        <f>IFERROR(VLOOKUP(Tableau2[[#This Row],[PR]],'Taux sortant'!$I$9:$S$167,COLUMN(),0),"")</f>
        <v/>
      </c>
      <c r="L2226" s="2" t="str">
        <f>IFERROR(VLOOKUP(Tableau2[[#This Row],[PR]],'Taux sortant'!$I$9:$S$167,COLUMN(),0),"")</f>
        <v/>
      </c>
    </row>
    <row r="2227" spans="1:12" x14ac:dyDescent="0.3">
      <c r="A2227" s="1" t="s">
        <v>4660</v>
      </c>
      <c r="B2227" s="1" t="s">
        <v>4143</v>
      </c>
      <c r="C2227" s="2" t="str">
        <f>IFERROR(VLOOKUP(Tableau2[[#This Row],[PR]],'Taux sortant'!$I$9:$S$167,COLUMN(),0),"")</f>
        <v/>
      </c>
      <c r="D2227" s="2" t="str">
        <f>IFERROR(VLOOKUP(Tableau2[[#This Row],[PR]],'Taux sortant'!$I$9:$S$167,COLUMN(),0),"")</f>
        <v/>
      </c>
      <c r="E2227" s="2" t="str">
        <f>IFERROR(VLOOKUP(Tableau2[[#This Row],[PR]],'Taux sortant'!$I$9:$S$167,COLUMN(),0),"")</f>
        <v/>
      </c>
      <c r="F2227" s="2" t="str">
        <f>IFERROR(VLOOKUP(Tableau2[[#This Row],[PR]],'Taux sortant'!$I$9:$S$167,COLUMN(),0),"")</f>
        <v/>
      </c>
      <c r="G2227" s="2" t="str">
        <f>IFERROR(VLOOKUP(Tableau2[[#This Row],[PR]],'Taux sortant'!$I$9:$S$167,COLUMN(),0),"")</f>
        <v/>
      </c>
      <c r="H2227" s="2" t="str">
        <f>IFERROR(VLOOKUP(Tableau2[[#This Row],[PR]],'Taux sortant'!$I$9:$S$167,COLUMN(),0),"")</f>
        <v/>
      </c>
      <c r="I2227" s="2" t="str">
        <f>IFERROR(VLOOKUP(Tableau2[[#This Row],[PR]],'Taux sortant'!$I$9:$S$167,COLUMN(),0),"")</f>
        <v/>
      </c>
      <c r="J2227" s="2" t="str">
        <f>IFERROR(VLOOKUP(Tableau2[[#This Row],[PR]],'Taux sortant'!$I$9:$S$167,COLUMN(),0),"")</f>
        <v/>
      </c>
      <c r="K2227" s="2" t="str">
        <f>IFERROR(VLOOKUP(Tableau2[[#This Row],[PR]],'Taux sortant'!$I$9:$S$167,COLUMN(),0),"")</f>
        <v/>
      </c>
      <c r="L2227" s="2" t="str">
        <f>IFERROR(VLOOKUP(Tableau2[[#This Row],[PR]],'Taux sortant'!$I$9:$S$167,COLUMN(),0),"")</f>
        <v/>
      </c>
    </row>
    <row r="2228" spans="1:12" x14ac:dyDescent="0.3">
      <c r="A2228" s="1" t="s">
        <v>5593</v>
      </c>
      <c r="B2228" s="1" t="s">
        <v>5349</v>
      </c>
      <c r="C2228" s="2" t="str">
        <f>IFERROR(VLOOKUP(Tableau2[[#This Row],[PR]],'Taux sortant'!$I$9:$S$167,COLUMN(),0),"")</f>
        <v/>
      </c>
      <c r="D2228" s="2" t="str">
        <f>IFERROR(VLOOKUP(Tableau2[[#This Row],[PR]],'Taux sortant'!$I$9:$S$167,COLUMN(),0),"")</f>
        <v/>
      </c>
      <c r="E2228" s="2" t="str">
        <f>IFERROR(VLOOKUP(Tableau2[[#This Row],[PR]],'Taux sortant'!$I$9:$S$167,COLUMN(),0),"")</f>
        <v/>
      </c>
      <c r="F2228" s="2" t="str">
        <f>IFERROR(VLOOKUP(Tableau2[[#This Row],[PR]],'Taux sortant'!$I$9:$S$167,COLUMN(),0),"")</f>
        <v/>
      </c>
      <c r="G2228" s="2" t="str">
        <f>IFERROR(VLOOKUP(Tableau2[[#This Row],[PR]],'Taux sortant'!$I$9:$S$167,COLUMN(),0),"")</f>
        <v/>
      </c>
      <c r="H2228" s="2" t="str">
        <f>IFERROR(VLOOKUP(Tableau2[[#This Row],[PR]],'Taux sortant'!$I$9:$S$167,COLUMN(),0),"")</f>
        <v/>
      </c>
      <c r="I2228" s="2" t="str">
        <f>IFERROR(VLOOKUP(Tableau2[[#This Row],[PR]],'Taux sortant'!$I$9:$S$167,COLUMN(),0),"")</f>
        <v/>
      </c>
      <c r="J2228" s="2" t="str">
        <f>IFERROR(VLOOKUP(Tableau2[[#This Row],[PR]],'Taux sortant'!$I$9:$S$167,COLUMN(),0),"")</f>
        <v/>
      </c>
      <c r="K2228" s="2" t="str">
        <f>IFERROR(VLOOKUP(Tableau2[[#This Row],[PR]],'Taux sortant'!$I$9:$S$167,COLUMN(),0),"")</f>
        <v/>
      </c>
      <c r="L2228" s="2" t="str">
        <f>IFERROR(VLOOKUP(Tableau2[[#This Row],[PR]],'Taux sortant'!$I$9:$S$167,COLUMN(),0),"")</f>
        <v/>
      </c>
    </row>
    <row r="2229" spans="1:12" x14ac:dyDescent="0.3">
      <c r="A2229" s="1" t="s">
        <v>5596</v>
      </c>
      <c r="B2229" s="1" t="s">
        <v>5351</v>
      </c>
      <c r="C2229" s="2">
        <f>IFERROR(VLOOKUP(Tableau2[[#This Row],[PR]],'Taux sortant'!$I$9:$S$167,COLUMN(),0),"")</f>
        <v>16.170000000000002</v>
      </c>
      <c r="D2229" s="2">
        <f>IFERROR(VLOOKUP(Tableau2[[#This Row],[PR]],'Taux sortant'!$I$9:$S$167,COLUMN(),0),"")</f>
        <v>13.54</v>
      </c>
      <c r="E2229" s="2">
        <f>IFERROR(VLOOKUP(Tableau2[[#This Row],[PR]],'Taux sortant'!$I$9:$S$167,COLUMN(),0),"")</f>
        <v>10.49</v>
      </c>
      <c r="F2229" s="2">
        <f>IFERROR(VLOOKUP(Tableau2[[#This Row],[PR]],'Taux sortant'!$I$9:$S$167,COLUMN(),0),"")</f>
        <v>8.9700000000000006</v>
      </c>
      <c r="G2229" s="2">
        <f>IFERROR(VLOOKUP(Tableau2[[#This Row],[PR]],'Taux sortant'!$I$9:$S$167,COLUMN(),0),"")</f>
        <v>7.62</v>
      </c>
      <c r="H2229" s="2">
        <f>IFERROR(VLOOKUP(Tableau2[[#This Row],[PR]],'Taux sortant'!$I$9:$S$167,COLUMN(),0),"")</f>
        <v>6.52</v>
      </c>
      <c r="I2229" s="2">
        <f>IFERROR(VLOOKUP(Tableau2[[#This Row],[PR]],'Taux sortant'!$I$9:$S$167,COLUMN(),0),"")</f>
        <v>5.64</v>
      </c>
      <c r="J2229" s="2">
        <f>IFERROR(VLOOKUP(Tableau2[[#This Row],[PR]],'Taux sortant'!$I$9:$S$167,COLUMN(),0),"")</f>
        <v>0</v>
      </c>
      <c r="K2229" s="2">
        <f>IFERROR(VLOOKUP(Tableau2[[#This Row],[PR]],'Taux sortant'!$I$9:$S$167,COLUMN(),0),"")</f>
        <v>0</v>
      </c>
      <c r="L2229" s="2" t="str">
        <f>IFERROR(VLOOKUP(Tableau2[[#This Row],[PR]],'Taux sortant'!$I$9:$S$167,COLUMN(),0),"")</f>
        <v/>
      </c>
    </row>
    <row r="2230" spans="1:12" x14ac:dyDescent="0.3">
      <c r="A2230" s="1" t="s">
        <v>4663</v>
      </c>
      <c r="B2230" s="1" t="s">
        <v>4140</v>
      </c>
      <c r="C2230" s="2" t="str">
        <f>IFERROR(VLOOKUP(Tableau2[[#This Row],[PR]],'Taux sortant'!$I$9:$S$167,COLUMN(),0),"")</f>
        <v/>
      </c>
      <c r="D2230" s="2" t="str">
        <f>IFERROR(VLOOKUP(Tableau2[[#This Row],[PR]],'Taux sortant'!$I$9:$S$167,COLUMN(),0),"")</f>
        <v/>
      </c>
      <c r="E2230" s="2" t="str">
        <f>IFERROR(VLOOKUP(Tableau2[[#This Row],[PR]],'Taux sortant'!$I$9:$S$167,COLUMN(),0),"")</f>
        <v/>
      </c>
      <c r="F2230" s="2" t="str">
        <f>IFERROR(VLOOKUP(Tableau2[[#This Row],[PR]],'Taux sortant'!$I$9:$S$167,COLUMN(),0),"")</f>
        <v/>
      </c>
      <c r="G2230" s="2" t="str">
        <f>IFERROR(VLOOKUP(Tableau2[[#This Row],[PR]],'Taux sortant'!$I$9:$S$167,COLUMN(),0),"")</f>
        <v/>
      </c>
      <c r="H2230" s="2" t="str">
        <f>IFERROR(VLOOKUP(Tableau2[[#This Row],[PR]],'Taux sortant'!$I$9:$S$167,COLUMN(),0),"")</f>
        <v/>
      </c>
      <c r="I2230" s="2" t="str">
        <f>IFERROR(VLOOKUP(Tableau2[[#This Row],[PR]],'Taux sortant'!$I$9:$S$167,COLUMN(),0),"")</f>
        <v/>
      </c>
      <c r="J2230" s="2" t="str">
        <f>IFERROR(VLOOKUP(Tableau2[[#This Row],[PR]],'Taux sortant'!$I$9:$S$167,COLUMN(),0),"")</f>
        <v/>
      </c>
      <c r="K2230" s="2" t="str">
        <f>IFERROR(VLOOKUP(Tableau2[[#This Row],[PR]],'Taux sortant'!$I$9:$S$167,COLUMN(),0),"")</f>
        <v/>
      </c>
      <c r="L2230" s="2" t="str">
        <f>IFERROR(VLOOKUP(Tableau2[[#This Row],[PR]],'Taux sortant'!$I$9:$S$167,COLUMN(),0),"")</f>
        <v/>
      </c>
    </row>
    <row r="2231" spans="1:12" x14ac:dyDescent="0.3">
      <c r="A2231" s="1" t="s">
        <v>4663</v>
      </c>
      <c r="B2231" s="1" t="s">
        <v>5362</v>
      </c>
      <c r="C2231" s="2" t="str">
        <f>IFERROR(VLOOKUP(Tableau2[[#This Row],[PR]],'Taux sortant'!$I$9:$S$167,COLUMN(),0),"")</f>
        <v/>
      </c>
      <c r="D2231" s="2" t="str">
        <f>IFERROR(VLOOKUP(Tableau2[[#This Row],[PR]],'Taux sortant'!$I$9:$S$167,COLUMN(),0),"")</f>
        <v/>
      </c>
      <c r="E2231" s="2" t="str">
        <f>IFERROR(VLOOKUP(Tableau2[[#This Row],[PR]],'Taux sortant'!$I$9:$S$167,COLUMN(),0),"")</f>
        <v/>
      </c>
      <c r="F2231" s="2" t="str">
        <f>IFERROR(VLOOKUP(Tableau2[[#This Row],[PR]],'Taux sortant'!$I$9:$S$167,COLUMN(),0),"")</f>
        <v/>
      </c>
      <c r="G2231" s="2" t="str">
        <f>IFERROR(VLOOKUP(Tableau2[[#This Row],[PR]],'Taux sortant'!$I$9:$S$167,COLUMN(),0),"")</f>
        <v/>
      </c>
      <c r="H2231" s="2" t="str">
        <f>IFERROR(VLOOKUP(Tableau2[[#This Row],[PR]],'Taux sortant'!$I$9:$S$167,COLUMN(),0),"")</f>
        <v/>
      </c>
      <c r="I2231" s="2" t="str">
        <f>IFERROR(VLOOKUP(Tableau2[[#This Row],[PR]],'Taux sortant'!$I$9:$S$167,COLUMN(),0),"")</f>
        <v/>
      </c>
      <c r="J2231" s="2" t="str">
        <f>IFERROR(VLOOKUP(Tableau2[[#This Row],[PR]],'Taux sortant'!$I$9:$S$167,COLUMN(),0),"")</f>
        <v/>
      </c>
      <c r="K2231" s="2" t="str">
        <f>IFERROR(VLOOKUP(Tableau2[[#This Row],[PR]],'Taux sortant'!$I$9:$S$167,COLUMN(),0),"")</f>
        <v/>
      </c>
      <c r="L2231" s="2" t="str">
        <f>IFERROR(VLOOKUP(Tableau2[[#This Row],[PR]],'Taux sortant'!$I$9:$S$167,COLUMN(),0),"")</f>
        <v/>
      </c>
    </row>
    <row r="2232" spans="1:12" x14ac:dyDescent="0.3">
      <c r="A2232" s="1" t="s">
        <v>4666</v>
      </c>
      <c r="B2232" s="1" t="s">
        <v>4169</v>
      </c>
      <c r="C2232" s="2">
        <f>IFERROR(VLOOKUP(Tableau2[[#This Row],[PR]],'Taux sortant'!$I$9:$S$167,COLUMN(),0),"")</f>
        <v>15.83</v>
      </c>
      <c r="D2232" s="2">
        <f>IFERROR(VLOOKUP(Tableau2[[#This Row],[PR]],'Taux sortant'!$I$9:$S$167,COLUMN(),0),"")</f>
        <v>13.3</v>
      </c>
      <c r="E2232" s="2">
        <f>IFERROR(VLOOKUP(Tableau2[[#This Row],[PR]],'Taux sortant'!$I$9:$S$167,COLUMN(),0),"")</f>
        <v>10.32</v>
      </c>
      <c r="F2232" s="2">
        <f>IFERROR(VLOOKUP(Tableau2[[#This Row],[PR]],'Taux sortant'!$I$9:$S$167,COLUMN(),0),"")</f>
        <v>8.84</v>
      </c>
      <c r="G2232" s="2">
        <f>IFERROR(VLOOKUP(Tableau2[[#This Row],[PR]],'Taux sortant'!$I$9:$S$167,COLUMN(),0),"")</f>
        <v>7.55</v>
      </c>
      <c r="H2232" s="2">
        <f>IFERROR(VLOOKUP(Tableau2[[#This Row],[PR]],'Taux sortant'!$I$9:$S$167,COLUMN(),0),"")</f>
        <v>6.43</v>
      </c>
      <c r="I2232" s="2">
        <f>IFERROR(VLOOKUP(Tableau2[[#This Row],[PR]],'Taux sortant'!$I$9:$S$167,COLUMN(),0),"")</f>
        <v>5.52</v>
      </c>
      <c r="J2232" s="2">
        <f>IFERROR(VLOOKUP(Tableau2[[#This Row],[PR]],'Taux sortant'!$I$9:$S$167,COLUMN(),0),"")</f>
        <v>0</v>
      </c>
      <c r="K2232" s="2">
        <f>IFERROR(VLOOKUP(Tableau2[[#This Row],[PR]],'Taux sortant'!$I$9:$S$167,COLUMN(),0),"")</f>
        <v>0</v>
      </c>
      <c r="L2232" s="2" t="str">
        <f>IFERROR(VLOOKUP(Tableau2[[#This Row],[PR]],'Taux sortant'!$I$9:$S$167,COLUMN(),0),"")</f>
        <v/>
      </c>
    </row>
    <row r="2233" spans="1:12" x14ac:dyDescent="0.3">
      <c r="A2233" s="1" t="s">
        <v>5601</v>
      </c>
      <c r="B2233" s="1" t="s">
        <v>5349</v>
      </c>
      <c r="C2233" s="2" t="str">
        <f>IFERROR(VLOOKUP(Tableau2[[#This Row],[PR]],'Taux sortant'!$I$9:$S$167,COLUMN(),0),"")</f>
        <v/>
      </c>
      <c r="D2233" s="2" t="str">
        <f>IFERROR(VLOOKUP(Tableau2[[#This Row],[PR]],'Taux sortant'!$I$9:$S$167,COLUMN(),0),"")</f>
        <v/>
      </c>
      <c r="E2233" s="2" t="str">
        <f>IFERROR(VLOOKUP(Tableau2[[#This Row],[PR]],'Taux sortant'!$I$9:$S$167,COLUMN(),0),"")</f>
        <v/>
      </c>
      <c r="F2233" s="2" t="str">
        <f>IFERROR(VLOOKUP(Tableau2[[#This Row],[PR]],'Taux sortant'!$I$9:$S$167,COLUMN(),0),"")</f>
        <v/>
      </c>
      <c r="G2233" s="2" t="str">
        <f>IFERROR(VLOOKUP(Tableau2[[#This Row],[PR]],'Taux sortant'!$I$9:$S$167,COLUMN(),0),"")</f>
        <v/>
      </c>
      <c r="H2233" s="2" t="str">
        <f>IFERROR(VLOOKUP(Tableau2[[#This Row],[PR]],'Taux sortant'!$I$9:$S$167,COLUMN(),0),"")</f>
        <v/>
      </c>
      <c r="I2233" s="2" t="str">
        <f>IFERROR(VLOOKUP(Tableau2[[#This Row],[PR]],'Taux sortant'!$I$9:$S$167,COLUMN(),0),"")</f>
        <v/>
      </c>
      <c r="J2233" s="2" t="str">
        <f>IFERROR(VLOOKUP(Tableau2[[#This Row],[PR]],'Taux sortant'!$I$9:$S$167,COLUMN(),0),"")</f>
        <v/>
      </c>
      <c r="K2233" s="2" t="str">
        <f>IFERROR(VLOOKUP(Tableau2[[#This Row],[PR]],'Taux sortant'!$I$9:$S$167,COLUMN(),0),"")</f>
        <v/>
      </c>
      <c r="L2233" s="2" t="str">
        <f>IFERROR(VLOOKUP(Tableau2[[#This Row],[PR]],'Taux sortant'!$I$9:$S$167,COLUMN(),0),"")</f>
        <v/>
      </c>
    </row>
    <row r="2234" spans="1:12" x14ac:dyDescent="0.3">
      <c r="A2234" s="1" t="s">
        <v>4669</v>
      </c>
      <c r="B2234" s="1" t="s">
        <v>4134</v>
      </c>
      <c r="C2234" s="2">
        <f>IFERROR(VLOOKUP(Tableau2[[#This Row],[PR]],'Taux sortant'!$I$9:$S$167,COLUMN(),0),"")</f>
        <v>18.260000000000002</v>
      </c>
      <c r="D2234" s="2">
        <f>IFERROR(VLOOKUP(Tableau2[[#This Row],[PR]],'Taux sortant'!$I$9:$S$167,COLUMN(),0),"")</f>
        <v>15.47</v>
      </c>
      <c r="E2234" s="2">
        <f>IFERROR(VLOOKUP(Tableau2[[#This Row],[PR]],'Taux sortant'!$I$9:$S$167,COLUMN(),0),"")</f>
        <v>12.23</v>
      </c>
      <c r="F2234" s="2">
        <f>IFERROR(VLOOKUP(Tableau2[[#This Row],[PR]],'Taux sortant'!$I$9:$S$167,COLUMN(),0),"")</f>
        <v>10.64</v>
      </c>
      <c r="G2234" s="2">
        <f>IFERROR(VLOOKUP(Tableau2[[#This Row],[PR]],'Taux sortant'!$I$9:$S$167,COLUMN(),0),"")</f>
        <v>9.09</v>
      </c>
      <c r="H2234" s="2">
        <f>IFERROR(VLOOKUP(Tableau2[[#This Row],[PR]],'Taux sortant'!$I$9:$S$167,COLUMN(),0),"")</f>
        <v>7.69</v>
      </c>
      <c r="I2234" s="2">
        <f>IFERROR(VLOOKUP(Tableau2[[#This Row],[PR]],'Taux sortant'!$I$9:$S$167,COLUMN(),0),"")</f>
        <v>6.52</v>
      </c>
      <c r="J2234" s="2">
        <f>IFERROR(VLOOKUP(Tableau2[[#This Row],[PR]],'Taux sortant'!$I$9:$S$167,COLUMN(),0),"")</f>
        <v>0</v>
      </c>
      <c r="K2234" s="2">
        <f>IFERROR(VLOOKUP(Tableau2[[#This Row],[PR]],'Taux sortant'!$I$9:$S$167,COLUMN(),0),"")</f>
        <v>0</v>
      </c>
      <c r="L2234" s="2" t="str">
        <f>IFERROR(VLOOKUP(Tableau2[[#This Row],[PR]],'Taux sortant'!$I$9:$S$167,COLUMN(),0),"")</f>
        <v/>
      </c>
    </row>
    <row r="2235" spans="1:12" x14ac:dyDescent="0.3">
      <c r="A2235" s="1" t="s">
        <v>4672</v>
      </c>
      <c r="B2235" s="1" t="s">
        <v>4140</v>
      </c>
      <c r="C2235" s="2" t="str">
        <f>IFERROR(VLOOKUP(Tableau2[[#This Row],[PR]],'Taux sortant'!$I$9:$S$167,COLUMN(),0),"")</f>
        <v/>
      </c>
      <c r="D2235" s="2" t="str">
        <f>IFERROR(VLOOKUP(Tableau2[[#This Row],[PR]],'Taux sortant'!$I$9:$S$167,COLUMN(),0),"")</f>
        <v/>
      </c>
      <c r="E2235" s="2" t="str">
        <f>IFERROR(VLOOKUP(Tableau2[[#This Row],[PR]],'Taux sortant'!$I$9:$S$167,COLUMN(),0),"")</f>
        <v/>
      </c>
      <c r="F2235" s="2" t="str">
        <f>IFERROR(VLOOKUP(Tableau2[[#This Row],[PR]],'Taux sortant'!$I$9:$S$167,COLUMN(),0),"")</f>
        <v/>
      </c>
      <c r="G2235" s="2" t="str">
        <f>IFERROR(VLOOKUP(Tableau2[[#This Row],[PR]],'Taux sortant'!$I$9:$S$167,COLUMN(),0),"")</f>
        <v/>
      </c>
      <c r="H2235" s="2" t="str">
        <f>IFERROR(VLOOKUP(Tableau2[[#This Row],[PR]],'Taux sortant'!$I$9:$S$167,COLUMN(),0),"")</f>
        <v/>
      </c>
      <c r="I2235" s="2" t="str">
        <f>IFERROR(VLOOKUP(Tableau2[[#This Row],[PR]],'Taux sortant'!$I$9:$S$167,COLUMN(),0),"")</f>
        <v/>
      </c>
      <c r="J2235" s="2" t="str">
        <f>IFERROR(VLOOKUP(Tableau2[[#This Row],[PR]],'Taux sortant'!$I$9:$S$167,COLUMN(),0),"")</f>
        <v/>
      </c>
      <c r="K2235" s="2" t="str">
        <f>IFERROR(VLOOKUP(Tableau2[[#This Row],[PR]],'Taux sortant'!$I$9:$S$167,COLUMN(),0),"")</f>
        <v/>
      </c>
      <c r="L2235" s="2" t="str">
        <f>IFERROR(VLOOKUP(Tableau2[[#This Row],[PR]],'Taux sortant'!$I$9:$S$167,COLUMN(),0),"")</f>
        <v/>
      </c>
    </row>
    <row r="2236" spans="1:12" x14ac:dyDescent="0.3">
      <c r="A2236" s="1" t="s">
        <v>5950</v>
      </c>
      <c r="B2236" s="1" t="s">
        <v>5835</v>
      </c>
      <c r="C2236" s="2" t="str">
        <f>IFERROR(VLOOKUP(Tableau2[[#This Row],[PR]],'Taux sortant'!$I$9:$S$167,COLUMN(),0),"")</f>
        <v/>
      </c>
      <c r="D2236" s="2" t="str">
        <f>IFERROR(VLOOKUP(Tableau2[[#This Row],[PR]],'Taux sortant'!$I$9:$S$167,COLUMN(),0),"")</f>
        <v/>
      </c>
      <c r="E2236" s="2" t="str">
        <f>IFERROR(VLOOKUP(Tableau2[[#This Row],[PR]],'Taux sortant'!$I$9:$S$167,COLUMN(),0),"")</f>
        <v/>
      </c>
      <c r="F2236" s="2" t="str">
        <f>IFERROR(VLOOKUP(Tableau2[[#This Row],[PR]],'Taux sortant'!$I$9:$S$167,COLUMN(),0),"")</f>
        <v/>
      </c>
      <c r="G2236" s="2" t="str">
        <f>IFERROR(VLOOKUP(Tableau2[[#This Row],[PR]],'Taux sortant'!$I$9:$S$167,COLUMN(),0),"")</f>
        <v/>
      </c>
      <c r="H2236" s="2" t="str">
        <f>IFERROR(VLOOKUP(Tableau2[[#This Row],[PR]],'Taux sortant'!$I$9:$S$167,COLUMN(),0),"")</f>
        <v/>
      </c>
      <c r="I2236" s="2" t="str">
        <f>IFERROR(VLOOKUP(Tableau2[[#This Row],[PR]],'Taux sortant'!$I$9:$S$167,COLUMN(),0),"")</f>
        <v/>
      </c>
      <c r="J2236" s="2" t="str">
        <f>IFERROR(VLOOKUP(Tableau2[[#This Row],[PR]],'Taux sortant'!$I$9:$S$167,COLUMN(),0),"")</f>
        <v/>
      </c>
      <c r="K2236" s="2" t="str">
        <f>IFERROR(VLOOKUP(Tableau2[[#This Row],[PR]],'Taux sortant'!$I$9:$S$167,COLUMN(),0),"")</f>
        <v/>
      </c>
      <c r="L2236" s="2" t="str">
        <f>IFERROR(VLOOKUP(Tableau2[[#This Row],[PR]],'Taux sortant'!$I$9:$S$167,COLUMN(),0),"")</f>
        <v/>
      </c>
    </row>
    <row r="2237" spans="1:12" x14ac:dyDescent="0.3">
      <c r="A2237" s="1" t="s">
        <v>5603</v>
      </c>
      <c r="B2237" s="1" t="s">
        <v>5349</v>
      </c>
      <c r="C2237" s="2" t="str">
        <f>IFERROR(VLOOKUP(Tableau2[[#This Row],[PR]],'Taux sortant'!$I$9:$S$167,COLUMN(),0),"")</f>
        <v/>
      </c>
      <c r="D2237" s="2" t="str">
        <f>IFERROR(VLOOKUP(Tableau2[[#This Row],[PR]],'Taux sortant'!$I$9:$S$167,COLUMN(),0),"")</f>
        <v/>
      </c>
      <c r="E2237" s="2" t="str">
        <f>IFERROR(VLOOKUP(Tableau2[[#This Row],[PR]],'Taux sortant'!$I$9:$S$167,COLUMN(),0),"")</f>
        <v/>
      </c>
      <c r="F2237" s="2" t="str">
        <f>IFERROR(VLOOKUP(Tableau2[[#This Row],[PR]],'Taux sortant'!$I$9:$S$167,COLUMN(),0),"")</f>
        <v/>
      </c>
      <c r="G2237" s="2" t="str">
        <f>IFERROR(VLOOKUP(Tableau2[[#This Row],[PR]],'Taux sortant'!$I$9:$S$167,COLUMN(),0),"")</f>
        <v/>
      </c>
      <c r="H2237" s="2" t="str">
        <f>IFERROR(VLOOKUP(Tableau2[[#This Row],[PR]],'Taux sortant'!$I$9:$S$167,COLUMN(),0),"")</f>
        <v/>
      </c>
      <c r="I2237" s="2" t="str">
        <f>IFERROR(VLOOKUP(Tableau2[[#This Row],[PR]],'Taux sortant'!$I$9:$S$167,COLUMN(),0),"")</f>
        <v/>
      </c>
      <c r="J2237" s="2" t="str">
        <f>IFERROR(VLOOKUP(Tableau2[[#This Row],[PR]],'Taux sortant'!$I$9:$S$167,COLUMN(),0),"")</f>
        <v/>
      </c>
      <c r="K2237" s="2" t="str">
        <f>IFERROR(VLOOKUP(Tableau2[[#This Row],[PR]],'Taux sortant'!$I$9:$S$167,COLUMN(),0),"")</f>
        <v/>
      </c>
      <c r="L2237" s="2" t="str">
        <f>IFERROR(VLOOKUP(Tableau2[[#This Row],[PR]],'Taux sortant'!$I$9:$S$167,COLUMN(),0),"")</f>
        <v/>
      </c>
    </row>
    <row r="2238" spans="1:12" x14ac:dyDescent="0.3">
      <c r="A2238" s="1" t="s">
        <v>3504</v>
      </c>
      <c r="B2238" s="1" t="s">
        <v>3100</v>
      </c>
      <c r="C2238" s="2" t="str">
        <f>IFERROR(VLOOKUP(Tableau2[[#This Row],[PR]],'Taux sortant'!$I$9:$S$167,COLUMN(),0),"")</f>
        <v/>
      </c>
      <c r="D2238" s="2" t="str">
        <f>IFERROR(VLOOKUP(Tableau2[[#This Row],[PR]],'Taux sortant'!$I$9:$S$167,COLUMN(),0),"")</f>
        <v/>
      </c>
      <c r="E2238" s="2" t="str">
        <f>IFERROR(VLOOKUP(Tableau2[[#This Row],[PR]],'Taux sortant'!$I$9:$S$167,COLUMN(),0),"")</f>
        <v/>
      </c>
      <c r="F2238" s="2" t="str">
        <f>IFERROR(VLOOKUP(Tableau2[[#This Row],[PR]],'Taux sortant'!$I$9:$S$167,COLUMN(),0),"")</f>
        <v/>
      </c>
      <c r="G2238" s="2" t="str">
        <f>IFERROR(VLOOKUP(Tableau2[[#This Row],[PR]],'Taux sortant'!$I$9:$S$167,COLUMN(),0),"")</f>
        <v/>
      </c>
      <c r="H2238" s="2" t="str">
        <f>IFERROR(VLOOKUP(Tableau2[[#This Row],[PR]],'Taux sortant'!$I$9:$S$167,COLUMN(),0),"")</f>
        <v/>
      </c>
      <c r="I2238" s="2" t="str">
        <f>IFERROR(VLOOKUP(Tableau2[[#This Row],[PR]],'Taux sortant'!$I$9:$S$167,COLUMN(),0),"")</f>
        <v/>
      </c>
      <c r="J2238" s="2" t="str">
        <f>IFERROR(VLOOKUP(Tableau2[[#This Row],[PR]],'Taux sortant'!$I$9:$S$167,COLUMN(),0),"")</f>
        <v/>
      </c>
      <c r="K2238" s="2" t="str">
        <f>IFERROR(VLOOKUP(Tableau2[[#This Row],[PR]],'Taux sortant'!$I$9:$S$167,COLUMN(),0),"")</f>
        <v/>
      </c>
      <c r="L2238" s="2" t="str">
        <f>IFERROR(VLOOKUP(Tableau2[[#This Row],[PR]],'Taux sortant'!$I$9:$S$167,COLUMN(),0),"")</f>
        <v/>
      </c>
    </row>
    <row r="2239" spans="1:12" x14ac:dyDescent="0.3">
      <c r="A2239" s="1" t="s">
        <v>4675</v>
      </c>
      <c r="B2239" s="1" t="s">
        <v>4140</v>
      </c>
      <c r="C2239" s="2" t="str">
        <f>IFERROR(VLOOKUP(Tableau2[[#This Row],[PR]],'Taux sortant'!$I$9:$S$167,COLUMN(),0),"")</f>
        <v/>
      </c>
      <c r="D2239" s="2" t="str">
        <f>IFERROR(VLOOKUP(Tableau2[[#This Row],[PR]],'Taux sortant'!$I$9:$S$167,COLUMN(),0),"")</f>
        <v/>
      </c>
      <c r="E2239" s="2" t="str">
        <f>IFERROR(VLOOKUP(Tableau2[[#This Row],[PR]],'Taux sortant'!$I$9:$S$167,COLUMN(),0),"")</f>
        <v/>
      </c>
      <c r="F2239" s="2" t="str">
        <f>IFERROR(VLOOKUP(Tableau2[[#This Row],[PR]],'Taux sortant'!$I$9:$S$167,COLUMN(),0),"")</f>
        <v/>
      </c>
      <c r="G2239" s="2" t="str">
        <f>IFERROR(VLOOKUP(Tableau2[[#This Row],[PR]],'Taux sortant'!$I$9:$S$167,COLUMN(),0),"")</f>
        <v/>
      </c>
      <c r="H2239" s="2" t="str">
        <f>IFERROR(VLOOKUP(Tableau2[[#This Row],[PR]],'Taux sortant'!$I$9:$S$167,COLUMN(),0),"")</f>
        <v/>
      </c>
      <c r="I2239" s="2" t="str">
        <f>IFERROR(VLOOKUP(Tableau2[[#This Row],[PR]],'Taux sortant'!$I$9:$S$167,COLUMN(),0),"")</f>
        <v/>
      </c>
      <c r="J2239" s="2" t="str">
        <f>IFERROR(VLOOKUP(Tableau2[[#This Row],[PR]],'Taux sortant'!$I$9:$S$167,COLUMN(),0),"")</f>
        <v/>
      </c>
      <c r="K2239" s="2" t="str">
        <f>IFERROR(VLOOKUP(Tableau2[[#This Row],[PR]],'Taux sortant'!$I$9:$S$167,COLUMN(),0),"")</f>
        <v/>
      </c>
      <c r="L2239" s="2" t="str">
        <f>IFERROR(VLOOKUP(Tableau2[[#This Row],[PR]],'Taux sortant'!$I$9:$S$167,COLUMN(),0),"")</f>
        <v/>
      </c>
    </row>
    <row r="2240" spans="1:12" x14ac:dyDescent="0.3">
      <c r="A2240" s="1" t="s">
        <v>5606</v>
      </c>
      <c r="B2240" s="1" t="s">
        <v>5349</v>
      </c>
      <c r="C2240" s="2" t="str">
        <f>IFERROR(VLOOKUP(Tableau2[[#This Row],[PR]],'Taux sortant'!$I$9:$S$167,COLUMN(),0),"")</f>
        <v/>
      </c>
      <c r="D2240" s="2" t="str">
        <f>IFERROR(VLOOKUP(Tableau2[[#This Row],[PR]],'Taux sortant'!$I$9:$S$167,COLUMN(),0),"")</f>
        <v/>
      </c>
      <c r="E2240" s="2" t="str">
        <f>IFERROR(VLOOKUP(Tableau2[[#This Row],[PR]],'Taux sortant'!$I$9:$S$167,COLUMN(),0),"")</f>
        <v/>
      </c>
      <c r="F2240" s="2" t="str">
        <f>IFERROR(VLOOKUP(Tableau2[[#This Row],[PR]],'Taux sortant'!$I$9:$S$167,COLUMN(),0),"")</f>
        <v/>
      </c>
      <c r="G2240" s="2" t="str">
        <f>IFERROR(VLOOKUP(Tableau2[[#This Row],[PR]],'Taux sortant'!$I$9:$S$167,COLUMN(),0),"")</f>
        <v/>
      </c>
      <c r="H2240" s="2" t="str">
        <f>IFERROR(VLOOKUP(Tableau2[[#This Row],[PR]],'Taux sortant'!$I$9:$S$167,COLUMN(),0),"")</f>
        <v/>
      </c>
      <c r="I2240" s="2" t="str">
        <f>IFERROR(VLOOKUP(Tableau2[[#This Row],[PR]],'Taux sortant'!$I$9:$S$167,COLUMN(),0),"")</f>
        <v/>
      </c>
      <c r="J2240" s="2" t="str">
        <f>IFERROR(VLOOKUP(Tableau2[[#This Row],[PR]],'Taux sortant'!$I$9:$S$167,COLUMN(),0),"")</f>
        <v/>
      </c>
      <c r="K2240" s="2" t="str">
        <f>IFERROR(VLOOKUP(Tableau2[[#This Row],[PR]],'Taux sortant'!$I$9:$S$167,COLUMN(),0),"")</f>
        <v/>
      </c>
      <c r="L2240" s="2" t="str">
        <f>IFERROR(VLOOKUP(Tableau2[[#This Row],[PR]],'Taux sortant'!$I$9:$S$167,COLUMN(),0),"")</f>
        <v/>
      </c>
    </row>
    <row r="2241" spans="1:12" x14ac:dyDescent="0.3">
      <c r="A2241" s="1" t="s">
        <v>3507</v>
      </c>
      <c r="B2241" s="1" t="s">
        <v>3086</v>
      </c>
      <c r="C2241" s="2">
        <f>IFERROR(VLOOKUP(Tableau2[[#This Row],[PR]],'Taux sortant'!$I$9:$S$167,COLUMN(),0),"")</f>
        <v>14.38</v>
      </c>
      <c r="D2241" s="2">
        <f>IFERROR(VLOOKUP(Tableau2[[#This Row],[PR]],'Taux sortant'!$I$9:$S$167,COLUMN(),0),"")</f>
        <v>11.96</v>
      </c>
      <c r="E2241" s="2">
        <f>IFERROR(VLOOKUP(Tableau2[[#This Row],[PR]],'Taux sortant'!$I$9:$S$167,COLUMN(),0),"")</f>
        <v>9.1199999999999992</v>
      </c>
      <c r="F2241" s="2">
        <f>IFERROR(VLOOKUP(Tableau2[[#This Row],[PR]],'Taux sortant'!$I$9:$S$167,COLUMN(),0),"")</f>
        <v>7.74</v>
      </c>
      <c r="G2241" s="2">
        <f>IFERROR(VLOOKUP(Tableau2[[#This Row],[PR]],'Taux sortant'!$I$9:$S$167,COLUMN(),0),"")</f>
        <v>6.58</v>
      </c>
      <c r="H2241" s="2">
        <f>IFERROR(VLOOKUP(Tableau2[[#This Row],[PR]],'Taux sortant'!$I$9:$S$167,COLUMN(),0),"")</f>
        <v>5.57</v>
      </c>
      <c r="I2241" s="2">
        <f>IFERROR(VLOOKUP(Tableau2[[#This Row],[PR]],'Taux sortant'!$I$9:$S$167,COLUMN(),0),"")</f>
        <v>4.78</v>
      </c>
      <c r="J2241" s="2">
        <f>IFERROR(VLOOKUP(Tableau2[[#This Row],[PR]],'Taux sortant'!$I$9:$S$167,COLUMN(),0),"")</f>
        <v>0</v>
      </c>
      <c r="K2241" s="2">
        <f>IFERROR(VLOOKUP(Tableau2[[#This Row],[PR]],'Taux sortant'!$I$9:$S$167,COLUMN(),0),"")</f>
        <v>0</v>
      </c>
      <c r="L2241" s="2" t="str">
        <f>IFERROR(VLOOKUP(Tableau2[[#This Row],[PR]],'Taux sortant'!$I$9:$S$167,COLUMN(),0),"")</f>
        <v/>
      </c>
    </row>
    <row r="2242" spans="1:12" x14ac:dyDescent="0.3">
      <c r="A2242" s="1" t="s">
        <v>3507</v>
      </c>
      <c r="B2242" s="1" t="s">
        <v>4145</v>
      </c>
      <c r="C2242" s="2">
        <f>IFERROR(VLOOKUP(Tableau2[[#This Row],[PR]],'Taux sortant'!$I$9:$S$167,COLUMN(),0),"")</f>
        <v>22.32</v>
      </c>
      <c r="D2242" s="2">
        <f>IFERROR(VLOOKUP(Tableau2[[#This Row],[PR]],'Taux sortant'!$I$9:$S$167,COLUMN(),0),"")</f>
        <v>19.86</v>
      </c>
      <c r="E2242" s="2">
        <f>IFERROR(VLOOKUP(Tableau2[[#This Row],[PR]],'Taux sortant'!$I$9:$S$167,COLUMN(),0),"")</f>
        <v>16.239999999999998</v>
      </c>
      <c r="F2242" s="2">
        <f>IFERROR(VLOOKUP(Tableau2[[#This Row],[PR]],'Taux sortant'!$I$9:$S$167,COLUMN(),0),"")</f>
        <v>14.04</v>
      </c>
      <c r="G2242" s="2">
        <f>IFERROR(VLOOKUP(Tableau2[[#This Row],[PR]],'Taux sortant'!$I$9:$S$167,COLUMN(),0),"")</f>
        <v>12.21</v>
      </c>
      <c r="H2242" s="2">
        <f>IFERROR(VLOOKUP(Tableau2[[#This Row],[PR]],'Taux sortant'!$I$9:$S$167,COLUMN(),0),"")</f>
        <v>10.16</v>
      </c>
      <c r="I2242" s="2">
        <f>IFERROR(VLOOKUP(Tableau2[[#This Row],[PR]],'Taux sortant'!$I$9:$S$167,COLUMN(),0),"")</f>
        <v>8.69</v>
      </c>
      <c r="J2242" s="2">
        <f>IFERROR(VLOOKUP(Tableau2[[#This Row],[PR]],'Taux sortant'!$I$9:$S$167,COLUMN(),0),"")</f>
        <v>0</v>
      </c>
      <c r="K2242" s="2">
        <f>IFERROR(VLOOKUP(Tableau2[[#This Row],[PR]],'Taux sortant'!$I$9:$S$167,COLUMN(),0),"")</f>
        <v>0</v>
      </c>
      <c r="L2242" s="2" t="str">
        <f>IFERROR(VLOOKUP(Tableau2[[#This Row],[PR]],'Taux sortant'!$I$9:$S$167,COLUMN(),0),"")</f>
        <v/>
      </c>
    </row>
    <row r="2243" spans="1:12" x14ac:dyDescent="0.3">
      <c r="A2243" s="1" t="s">
        <v>3507</v>
      </c>
      <c r="B2243" s="1" t="s">
        <v>5362</v>
      </c>
      <c r="C2243" s="2" t="str">
        <f>IFERROR(VLOOKUP(Tableau2[[#This Row],[PR]],'Taux sortant'!$I$9:$S$167,COLUMN(),0),"")</f>
        <v/>
      </c>
      <c r="D2243" s="2" t="str">
        <f>IFERROR(VLOOKUP(Tableau2[[#This Row],[PR]],'Taux sortant'!$I$9:$S$167,COLUMN(),0),"")</f>
        <v/>
      </c>
      <c r="E2243" s="2" t="str">
        <f>IFERROR(VLOOKUP(Tableau2[[#This Row],[PR]],'Taux sortant'!$I$9:$S$167,COLUMN(),0),"")</f>
        <v/>
      </c>
      <c r="F2243" s="2" t="str">
        <f>IFERROR(VLOOKUP(Tableau2[[#This Row],[PR]],'Taux sortant'!$I$9:$S$167,COLUMN(),0),"")</f>
        <v/>
      </c>
      <c r="G2243" s="2" t="str">
        <f>IFERROR(VLOOKUP(Tableau2[[#This Row],[PR]],'Taux sortant'!$I$9:$S$167,COLUMN(),0),"")</f>
        <v/>
      </c>
      <c r="H2243" s="2" t="str">
        <f>IFERROR(VLOOKUP(Tableau2[[#This Row],[PR]],'Taux sortant'!$I$9:$S$167,COLUMN(),0),"")</f>
        <v/>
      </c>
      <c r="I2243" s="2" t="str">
        <f>IFERROR(VLOOKUP(Tableau2[[#This Row],[PR]],'Taux sortant'!$I$9:$S$167,COLUMN(),0),"")</f>
        <v/>
      </c>
      <c r="J2243" s="2" t="str">
        <f>IFERROR(VLOOKUP(Tableau2[[#This Row],[PR]],'Taux sortant'!$I$9:$S$167,COLUMN(),0),"")</f>
        <v/>
      </c>
      <c r="K2243" s="2" t="str">
        <f>IFERROR(VLOOKUP(Tableau2[[#This Row],[PR]],'Taux sortant'!$I$9:$S$167,COLUMN(),0),"")</f>
        <v/>
      </c>
      <c r="L2243" s="2" t="str">
        <f>IFERROR(VLOOKUP(Tableau2[[#This Row],[PR]],'Taux sortant'!$I$9:$S$167,COLUMN(),0),"")</f>
        <v/>
      </c>
    </row>
    <row r="2244" spans="1:12" x14ac:dyDescent="0.3">
      <c r="A2244" s="1" t="s">
        <v>3507</v>
      </c>
      <c r="B2244" s="1" t="s">
        <v>5846</v>
      </c>
      <c r="C2244" s="2" t="str">
        <f>IFERROR(VLOOKUP(Tableau2[[#This Row],[PR]],'Taux sortant'!$I$9:$S$167,COLUMN(),0),"")</f>
        <v/>
      </c>
      <c r="D2244" s="2" t="str">
        <f>IFERROR(VLOOKUP(Tableau2[[#This Row],[PR]],'Taux sortant'!$I$9:$S$167,COLUMN(),0),"")</f>
        <v/>
      </c>
      <c r="E2244" s="2" t="str">
        <f>IFERROR(VLOOKUP(Tableau2[[#This Row],[PR]],'Taux sortant'!$I$9:$S$167,COLUMN(),0),"")</f>
        <v/>
      </c>
      <c r="F2244" s="2" t="str">
        <f>IFERROR(VLOOKUP(Tableau2[[#This Row],[PR]],'Taux sortant'!$I$9:$S$167,COLUMN(),0),"")</f>
        <v/>
      </c>
      <c r="G2244" s="2" t="str">
        <f>IFERROR(VLOOKUP(Tableau2[[#This Row],[PR]],'Taux sortant'!$I$9:$S$167,COLUMN(),0),"")</f>
        <v/>
      </c>
      <c r="H2244" s="2" t="str">
        <f>IFERROR(VLOOKUP(Tableau2[[#This Row],[PR]],'Taux sortant'!$I$9:$S$167,COLUMN(),0),"")</f>
        <v/>
      </c>
      <c r="I2244" s="2" t="str">
        <f>IFERROR(VLOOKUP(Tableau2[[#This Row],[PR]],'Taux sortant'!$I$9:$S$167,COLUMN(),0),"")</f>
        <v/>
      </c>
      <c r="J2244" s="2" t="str">
        <f>IFERROR(VLOOKUP(Tableau2[[#This Row],[PR]],'Taux sortant'!$I$9:$S$167,COLUMN(),0),"")</f>
        <v/>
      </c>
      <c r="K2244" s="2" t="str">
        <f>IFERROR(VLOOKUP(Tableau2[[#This Row],[PR]],'Taux sortant'!$I$9:$S$167,COLUMN(),0),"")</f>
        <v/>
      </c>
      <c r="L2244" s="2" t="str">
        <f>IFERROR(VLOOKUP(Tableau2[[#This Row],[PR]],'Taux sortant'!$I$9:$S$167,COLUMN(),0),"")</f>
        <v/>
      </c>
    </row>
    <row r="2245" spans="1:12" x14ac:dyDescent="0.3">
      <c r="A2245" s="1" t="s">
        <v>593</v>
      </c>
      <c r="B2245" s="1" t="s">
        <v>98</v>
      </c>
      <c r="C2245" s="2">
        <f>IFERROR(VLOOKUP(Tableau2[[#This Row],[PR]],'Taux sortant'!$I$9:$S$167,COLUMN(),0),"")</f>
        <v>16.73</v>
      </c>
      <c r="D2245" s="2">
        <f>IFERROR(VLOOKUP(Tableau2[[#This Row],[PR]],'Taux sortant'!$I$9:$S$167,COLUMN(),0),"")</f>
        <v>12.79</v>
      </c>
      <c r="E2245" s="2">
        <f>IFERROR(VLOOKUP(Tableau2[[#This Row],[PR]],'Taux sortant'!$I$9:$S$167,COLUMN(),0),"")</f>
        <v>9.3000000000000007</v>
      </c>
      <c r="F2245" s="2">
        <f>IFERROR(VLOOKUP(Tableau2[[#This Row],[PR]],'Taux sortant'!$I$9:$S$167,COLUMN(),0),"")</f>
        <v>7.66</v>
      </c>
      <c r="G2245" s="2">
        <f>IFERROR(VLOOKUP(Tableau2[[#This Row],[PR]],'Taux sortant'!$I$9:$S$167,COLUMN(),0),"")</f>
        <v>5.55</v>
      </c>
      <c r="H2245" s="2">
        <f>IFERROR(VLOOKUP(Tableau2[[#This Row],[PR]],'Taux sortant'!$I$9:$S$167,COLUMN(),0),"")</f>
        <v>4.54</v>
      </c>
      <c r="I2245" s="2">
        <f>IFERROR(VLOOKUP(Tableau2[[#This Row],[PR]],'Taux sortant'!$I$9:$S$167,COLUMN(),0),"")</f>
        <v>4.05</v>
      </c>
      <c r="J2245" s="2">
        <f>IFERROR(VLOOKUP(Tableau2[[#This Row],[PR]],'Taux sortant'!$I$9:$S$167,COLUMN(),0),"")</f>
        <v>0</v>
      </c>
      <c r="K2245" s="2">
        <f>IFERROR(VLOOKUP(Tableau2[[#This Row],[PR]],'Taux sortant'!$I$9:$S$167,COLUMN(),0),"")</f>
        <v>0</v>
      </c>
      <c r="L2245" s="2" t="str">
        <f>IFERROR(VLOOKUP(Tableau2[[#This Row],[PR]],'Taux sortant'!$I$9:$S$167,COLUMN(),0),"")</f>
        <v/>
      </c>
    </row>
    <row r="2246" spans="1:12" x14ac:dyDescent="0.3">
      <c r="A2246" s="1" t="s">
        <v>3510</v>
      </c>
      <c r="B2246" s="1" t="s">
        <v>3113</v>
      </c>
      <c r="C2246" s="2">
        <f>IFERROR(VLOOKUP(Tableau2[[#This Row],[PR]],'Taux sortant'!$I$9:$S$167,COLUMN(),0),"")</f>
        <v>14.22</v>
      </c>
      <c r="D2246" s="2">
        <f>IFERROR(VLOOKUP(Tableau2[[#This Row],[PR]],'Taux sortant'!$I$9:$S$167,COLUMN(),0),"")</f>
        <v>11.82</v>
      </c>
      <c r="E2246" s="2">
        <f>IFERROR(VLOOKUP(Tableau2[[#This Row],[PR]],'Taux sortant'!$I$9:$S$167,COLUMN(),0),"")</f>
        <v>9.02</v>
      </c>
      <c r="F2246" s="2">
        <f>IFERROR(VLOOKUP(Tableau2[[#This Row],[PR]],'Taux sortant'!$I$9:$S$167,COLUMN(),0),"")</f>
        <v>7.68</v>
      </c>
      <c r="G2246" s="2">
        <f>IFERROR(VLOOKUP(Tableau2[[#This Row],[PR]],'Taux sortant'!$I$9:$S$167,COLUMN(),0),"")</f>
        <v>6.52</v>
      </c>
      <c r="H2246" s="2">
        <f>IFERROR(VLOOKUP(Tableau2[[#This Row],[PR]],'Taux sortant'!$I$9:$S$167,COLUMN(),0),"")</f>
        <v>5.54</v>
      </c>
      <c r="I2246" s="2">
        <f>IFERROR(VLOOKUP(Tableau2[[#This Row],[PR]],'Taux sortant'!$I$9:$S$167,COLUMN(),0),"")</f>
        <v>4.76</v>
      </c>
      <c r="J2246" s="2">
        <f>IFERROR(VLOOKUP(Tableau2[[#This Row],[PR]],'Taux sortant'!$I$9:$S$167,COLUMN(),0),"")</f>
        <v>0</v>
      </c>
      <c r="K2246" s="2">
        <f>IFERROR(VLOOKUP(Tableau2[[#This Row],[PR]],'Taux sortant'!$I$9:$S$167,COLUMN(),0),"")</f>
        <v>0</v>
      </c>
      <c r="L2246" s="2" t="str">
        <f>IFERROR(VLOOKUP(Tableau2[[#This Row],[PR]],'Taux sortant'!$I$9:$S$167,COLUMN(),0),"")</f>
        <v/>
      </c>
    </row>
    <row r="2247" spans="1:12" x14ac:dyDescent="0.3">
      <c r="A2247" s="1" t="s">
        <v>3513</v>
      </c>
      <c r="B2247" s="1" t="s">
        <v>3113</v>
      </c>
      <c r="C2247" s="2">
        <f>IFERROR(VLOOKUP(Tableau2[[#This Row],[PR]],'Taux sortant'!$I$9:$S$167,COLUMN(),0),"")</f>
        <v>14.22</v>
      </c>
      <c r="D2247" s="2">
        <f>IFERROR(VLOOKUP(Tableau2[[#This Row],[PR]],'Taux sortant'!$I$9:$S$167,COLUMN(),0),"")</f>
        <v>11.82</v>
      </c>
      <c r="E2247" s="2">
        <f>IFERROR(VLOOKUP(Tableau2[[#This Row],[PR]],'Taux sortant'!$I$9:$S$167,COLUMN(),0),"")</f>
        <v>9.02</v>
      </c>
      <c r="F2247" s="2">
        <f>IFERROR(VLOOKUP(Tableau2[[#This Row],[PR]],'Taux sortant'!$I$9:$S$167,COLUMN(),0),"")</f>
        <v>7.68</v>
      </c>
      <c r="G2247" s="2">
        <f>IFERROR(VLOOKUP(Tableau2[[#This Row],[PR]],'Taux sortant'!$I$9:$S$167,COLUMN(),0),"")</f>
        <v>6.52</v>
      </c>
      <c r="H2247" s="2">
        <f>IFERROR(VLOOKUP(Tableau2[[#This Row],[PR]],'Taux sortant'!$I$9:$S$167,COLUMN(),0),"")</f>
        <v>5.54</v>
      </c>
      <c r="I2247" s="2">
        <f>IFERROR(VLOOKUP(Tableau2[[#This Row],[PR]],'Taux sortant'!$I$9:$S$167,COLUMN(),0),"")</f>
        <v>4.76</v>
      </c>
      <c r="J2247" s="2">
        <f>IFERROR(VLOOKUP(Tableau2[[#This Row],[PR]],'Taux sortant'!$I$9:$S$167,COLUMN(),0),"")</f>
        <v>0</v>
      </c>
      <c r="K2247" s="2">
        <f>IFERROR(VLOOKUP(Tableau2[[#This Row],[PR]],'Taux sortant'!$I$9:$S$167,COLUMN(),0),"")</f>
        <v>0</v>
      </c>
      <c r="L2247" s="2" t="str">
        <f>IFERROR(VLOOKUP(Tableau2[[#This Row],[PR]],'Taux sortant'!$I$9:$S$167,COLUMN(),0),"")</f>
        <v/>
      </c>
    </row>
    <row r="2248" spans="1:12" x14ac:dyDescent="0.3">
      <c r="A2248" s="1" t="s">
        <v>5954</v>
      </c>
      <c r="B2248" s="1" t="s">
        <v>5816</v>
      </c>
      <c r="C2248" s="2" t="str">
        <f>IFERROR(VLOOKUP(Tableau2[[#This Row],[PR]],'Taux sortant'!$I$9:$S$167,COLUMN(),0),"")</f>
        <v/>
      </c>
      <c r="D2248" s="2" t="str">
        <f>IFERROR(VLOOKUP(Tableau2[[#This Row],[PR]],'Taux sortant'!$I$9:$S$167,COLUMN(),0),"")</f>
        <v/>
      </c>
      <c r="E2248" s="2" t="str">
        <f>IFERROR(VLOOKUP(Tableau2[[#This Row],[PR]],'Taux sortant'!$I$9:$S$167,COLUMN(),0),"")</f>
        <v/>
      </c>
      <c r="F2248" s="2" t="str">
        <f>IFERROR(VLOOKUP(Tableau2[[#This Row],[PR]],'Taux sortant'!$I$9:$S$167,COLUMN(),0),"")</f>
        <v/>
      </c>
      <c r="G2248" s="2" t="str">
        <f>IFERROR(VLOOKUP(Tableau2[[#This Row],[PR]],'Taux sortant'!$I$9:$S$167,COLUMN(),0),"")</f>
        <v/>
      </c>
      <c r="H2248" s="2" t="str">
        <f>IFERROR(VLOOKUP(Tableau2[[#This Row],[PR]],'Taux sortant'!$I$9:$S$167,COLUMN(),0),"")</f>
        <v/>
      </c>
      <c r="I2248" s="2" t="str">
        <f>IFERROR(VLOOKUP(Tableau2[[#This Row],[PR]],'Taux sortant'!$I$9:$S$167,COLUMN(),0),"")</f>
        <v/>
      </c>
      <c r="J2248" s="2" t="str">
        <f>IFERROR(VLOOKUP(Tableau2[[#This Row],[PR]],'Taux sortant'!$I$9:$S$167,COLUMN(),0),"")</f>
        <v/>
      </c>
      <c r="K2248" s="2" t="str">
        <f>IFERROR(VLOOKUP(Tableau2[[#This Row],[PR]],'Taux sortant'!$I$9:$S$167,COLUMN(),0),"")</f>
        <v/>
      </c>
      <c r="L2248" s="2" t="str">
        <f>IFERROR(VLOOKUP(Tableau2[[#This Row],[PR]],'Taux sortant'!$I$9:$S$167,COLUMN(),0),"")</f>
        <v/>
      </c>
    </row>
    <row r="2249" spans="1:12" x14ac:dyDescent="0.3">
      <c r="A2249" s="1" t="s">
        <v>1856</v>
      </c>
      <c r="B2249" s="1" t="s">
        <v>1678</v>
      </c>
      <c r="C2249" s="2">
        <f>IFERROR(VLOOKUP(Tableau2[[#This Row],[PR]],'Taux sortant'!$I$9:$S$167,COLUMN(),0),"")</f>
        <v>27.81</v>
      </c>
      <c r="D2249" s="2">
        <f>IFERROR(VLOOKUP(Tableau2[[#This Row],[PR]],'Taux sortant'!$I$9:$S$167,COLUMN(),0),"")</f>
        <v>21.87</v>
      </c>
      <c r="E2249" s="2">
        <f>IFERROR(VLOOKUP(Tableau2[[#This Row],[PR]],'Taux sortant'!$I$9:$S$167,COLUMN(),0),"")</f>
        <v>16.12</v>
      </c>
      <c r="F2249" s="2">
        <f>IFERROR(VLOOKUP(Tableau2[[#This Row],[PR]],'Taux sortant'!$I$9:$S$167,COLUMN(),0),"")</f>
        <v>13.18</v>
      </c>
      <c r="G2249" s="2">
        <f>IFERROR(VLOOKUP(Tableau2[[#This Row],[PR]],'Taux sortant'!$I$9:$S$167,COLUMN(),0),"")</f>
        <v>10.5</v>
      </c>
      <c r="H2249" s="2">
        <f>IFERROR(VLOOKUP(Tableau2[[#This Row],[PR]],'Taux sortant'!$I$9:$S$167,COLUMN(),0),"")</f>
        <v>8.56</v>
      </c>
      <c r="I2249" s="2">
        <f>IFERROR(VLOOKUP(Tableau2[[#This Row],[PR]],'Taux sortant'!$I$9:$S$167,COLUMN(),0),"")</f>
        <v>6.89</v>
      </c>
      <c r="J2249" s="2">
        <f>IFERROR(VLOOKUP(Tableau2[[#This Row],[PR]],'Taux sortant'!$I$9:$S$167,COLUMN(),0),"")</f>
        <v>0</v>
      </c>
      <c r="K2249" s="2">
        <f>IFERROR(VLOOKUP(Tableau2[[#This Row],[PR]],'Taux sortant'!$I$9:$S$167,COLUMN(),0),"")</f>
        <v>0</v>
      </c>
      <c r="L2249" s="2" t="str">
        <f>IFERROR(VLOOKUP(Tableau2[[#This Row],[PR]],'Taux sortant'!$I$9:$S$167,COLUMN(),0),"")</f>
        <v/>
      </c>
    </row>
    <row r="2250" spans="1:12" x14ac:dyDescent="0.3">
      <c r="A2250" s="1" t="s">
        <v>596</v>
      </c>
      <c r="B2250" s="1" t="s">
        <v>26</v>
      </c>
      <c r="C2250" s="2">
        <f>IFERROR(VLOOKUP(Tableau2[[#This Row],[PR]],'Taux sortant'!$I$9:$S$167,COLUMN(),0),"")</f>
        <v>20.07</v>
      </c>
      <c r="D2250" s="2">
        <f>IFERROR(VLOOKUP(Tableau2[[#This Row],[PR]],'Taux sortant'!$I$9:$S$167,COLUMN(),0),"")</f>
        <v>15.84</v>
      </c>
      <c r="E2250" s="2">
        <f>IFERROR(VLOOKUP(Tableau2[[#This Row],[PR]],'Taux sortant'!$I$9:$S$167,COLUMN(),0),"")</f>
        <v>11.78</v>
      </c>
      <c r="F2250" s="2">
        <f>IFERROR(VLOOKUP(Tableau2[[#This Row],[PR]],'Taux sortant'!$I$9:$S$167,COLUMN(),0),"")</f>
        <v>8.85</v>
      </c>
      <c r="G2250" s="2">
        <f>IFERROR(VLOOKUP(Tableau2[[#This Row],[PR]],'Taux sortant'!$I$9:$S$167,COLUMN(),0),"")</f>
        <v>6.72</v>
      </c>
      <c r="H2250" s="2">
        <f>IFERROR(VLOOKUP(Tableau2[[#This Row],[PR]],'Taux sortant'!$I$9:$S$167,COLUMN(),0),"")</f>
        <v>5.19</v>
      </c>
      <c r="I2250" s="2">
        <f>IFERROR(VLOOKUP(Tableau2[[#This Row],[PR]],'Taux sortant'!$I$9:$S$167,COLUMN(),0),"")</f>
        <v>4.37</v>
      </c>
      <c r="J2250" s="2">
        <f>IFERROR(VLOOKUP(Tableau2[[#This Row],[PR]],'Taux sortant'!$I$9:$S$167,COLUMN(),0),"")</f>
        <v>0</v>
      </c>
      <c r="K2250" s="2">
        <f>IFERROR(VLOOKUP(Tableau2[[#This Row],[PR]],'Taux sortant'!$I$9:$S$167,COLUMN(),0),"")</f>
        <v>0</v>
      </c>
      <c r="L2250" s="2" t="str">
        <f>IFERROR(VLOOKUP(Tableau2[[#This Row],[PR]],'Taux sortant'!$I$9:$S$167,COLUMN(),0),"")</f>
        <v/>
      </c>
    </row>
    <row r="2251" spans="1:12" x14ac:dyDescent="0.3">
      <c r="A2251" s="1" t="s">
        <v>600</v>
      </c>
      <c r="B2251" s="1" t="s">
        <v>31</v>
      </c>
      <c r="C2251" s="2">
        <f>IFERROR(VLOOKUP(Tableau2[[#This Row],[PR]],'Taux sortant'!$I$9:$S$167,COLUMN(),0),"")</f>
        <v>17.95</v>
      </c>
      <c r="D2251" s="2">
        <f>IFERROR(VLOOKUP(Tableau2[[#This Row],[PR]],'Taux sortant'!$I$9:$S$167,COLUMN(),0),"")</f>
        <v>14.25</v>
      </c>
      <c r="E2251" s="2">
        <f>IFERROR(VLOOKUP(Tableau2[[#This Row],[PR]],'Taux sortant'!$I$9:$S$167,COLUMN(),0),"")</f>
        <v>10.85</v>
      </c>
      <c r="F2251" s="2">
        <f>IFERROR(VLOOKUP(Tableau2[[#This Row],[PR]],'Taux sortant'!$I$9:$S$167,COLUMN(),0),"")</f>
        <v>8.92</v>
      </c>
      <c r="G2251" s="2">
        <f>IFERROR(VLOOKUP(Tableau2[[#This Row],[PR]],'Taux sortant'!$I$9:$S$167,COLUMN(),0),"")</f>
        <v>6.44</v>
      </c>
      <c r="H2251" s="2">
        <f>IFERROR(VLOOKUP(Tableau2[[#This Row],[PR]],'Taux sortant'!$I$9:$S$167,COLUMN(),0),"")</f>
        <v>5.07</v>
      </c>
      <c r="I2251" s="2">
        <f>IFERROR(VLOOKUP(Tableau2[[#This Row],[PR]],'Taux sortant'!$I$9:$S$167,COLUMN(),0),"")</f>
        <v>4.2</v>
      </c>
      <c r="J2251" s="2">
        <f>IFERROR(VLOOKUP(Tableau2[[#This Row],[PR]],'Taux sortant'!$I$9:$S$167,COLUMN(),0),"")</f>
        <v>0</v>
      </c>
      <c r="K2251" s="2">
        <f>IFERROR(VLOOKUP(Tableau2[[#This Row],[PR]],'Taux sortant'!$I$9:$S$167,COLUMN(),0),"")</f>
        <v>0</v>
      </c>
      <c r="L2251" s="2" t="str">
        <f>IFERROR(VLOOKUP(Tableau2[[#This Row],[PR]],'Taux sortant'!$I$9:$S$167,COLUMN(),0),"")</f>
        <v/>
      </c>
    </row>
    <row r="2252" spans="1:12" x14ac:dyDescent="0.3">
      <c r="A2252" s="1" t="s">
        <v>4679</v>
      </c>
      <c r="B2252" s="1" t="s">
        <v>4147</v>
      </c>
      <c r="C2252" s="2">
        <f>IFERROR(VLOOKUP(Tableau2[[#This Row],[PR]],'Taux sortant'!$I$9:$S$167,COLUMN(),0),"")</f>
        <v>16.62</v>
      </c>
      <c r="D2252" s="2">
        <f>IFERROR(VLOOKUP(Tableau2[[#This Row],[PR]],'Taux sortant'!$I$9:$S$167,COLUMN(),0),"")</f>
        <v>14.01</v>
      </c>
      <c r="E2252" s="2">
        <f>IFERROR(VLOOKUP(Tableau2[[#This Row],[PR]],'Taux sortant'!$I$9:$S$167,COLUMN(),0),"")</f>
        <v>10.98</v>
      </c>
      <c r="F2252" s="2">
        <f>IFERROR(VLOOKUP(Tableau2[[#This Row],[PR]],'Taux sortant'!$I$9:$S$167,COLUMN(),0),"")</f>
        <v>9.49</v>
      </c>
      <c r="G2252" s="2">
        <f>IFERROR(VLOOKUP(Tableau2[[#This Row],[PR]],'Taux sortant'!$I$9:$S$167,COLUMN(),0),"")</f>
        <v>8.1199999999999992</v>
      </c>
      <c r="H2252" s="2">
        <f>IFERROR(VLOOKUP(Tableau2[[#This Row],[PR]],'Taux sortant'!$I$9:$S$167,COLUMN(),0),"")</f>
        <v>6.99</v>
      </c>
      <c r="I2252" s="2">
        <f>IFERROR(VLOOKUP(Tableau2[[#This Row],[PR]],'Taux sortant'!$I$9:$S$167,COLUMN(),0),"")</f>
        <v>6.03</v>
      </c>
      <c r="J2252" s="2">
        <f>IFERROR(VLOOKUP(Tableau2[[#This Row],[PR]],'Taux sortant'!$I$9:$S$167,COLUMN(),0),"")</f>
        <v>2466.4499999999998</v>
      </c>
      <c r="K2252" s="2">
        <f>IFERROR(VLOOKUP(Tableau2[[#This Row],[PR]],'Taux sortant'!$I$9:$S$167,COLUMN(),0),"")</f>
        <v>0</v>
      </c>
      <c r="L2252" s="2" t="str">
        <f>IFERROR(VLOOKUP(Tableau2[[#This Row],[PR]],'Taux sortant'!$I$9:$S$167,COLUMN(),0),"")</f>
        <v/>
      </c>
    </row>
    <row r="2253" spans="1:12" x14ac:dyDescent="0.3">
      <c r="A2253" s="1" t="s">
        <v>603</v>
      </c>
      <c r="B2253" s="1" t="s">
        <v>53</v>
      </c>
      <c r="C2253" s="2">
        <f>IFERROR(VLOOKUP(Tableau2[[#This Row],[PR]],'Taux sortant'!$I$9:$S$167,COLUMN(),0),"")</f>
        <v>28.13</v>
      </c>
      <c r="D2253" s="2">
        <f>IFERROR(VLOOKUP(Tableau2[[#This Row],[PR]],'Taux sortant'!$I$9:$S$167,COLUMN(),0),"")</f>
        <v>22.97</v>
      </c>
      <c r="E2253" s="2">
        <f>IFERROR(VLOOKUP(Tableau2[[#This Row],[PR]],'Taux sortant'!$I$9:$S$167,COLUMN(),0),"")</f>
        <v>17.190000000000001</v>
      </c>
      <c r="F2253" s="2">
        <f>IFERROR(VLOOKUP(Tableau2[[#This Row],[PR]],'Taux sortant'!$I$9:$S$167,COLUMN(),0),"")</f>
        <v>13.88</v>
      </c>
      <c r="G2253" s="2">
        <f>IFERROR(VLOOKUP(Tableau2[[#This Row],[PR]],'Taux sortant'!$I$9:$S$167,COLUMN(),0),"")</f>
        <v>10.89</v>
      </c>
      <c r="H2253" s="2">
        <f>IFERROR(VLOOKUP(Tableau2[[#This Row],[PR]],'Taux sortant'!$I$9:$S$167,COLUMN(),0),"")</f>
        <v>7.86</v>
      </c>
      <c r="I2253" s="2">
        <f>IFERROR(VLOOKUP(Tableau2[[#This Row],[PR]],'Taux sortant'!$I$9:$S$167,COLUMN(),0),"")</f>
        <v>7.14</v>
      </c>
      <c r="J2253" s="2">
        <f>IFERROR(VLOOKUP(Tableau2[[#This Row],[PR]],'Taux sortant'!$I$9:$S$167,COLUMN(),0),"")</f>
        <v>0</v>
      </c>
      <c r="K2253" s="2">
        <f>IFERROR(VLOOKUP(Tableau2[[#This Row],[PR]],'Taux sortant'!$I$9:$S$167,COLUMN(),0),"")</f>
        <v>0</v>
      </c>
      <c r="L2253" s="2" t="str">
        <f>IFERROR(VLOOKUP(Tableau2[[#This Row],[PR]],'Taux sortant'!$I$9:$S$167,COLUMN(),0),"")</f>
        <v/>
      </c>
    </row>
    <row r="2254" spans="1:12" x14ac:dyDescent="0.3">
      <c r="A2254" s="1" t="s">
        <v>4681</v>
      </c>
      <c r="B2254" s="1" t="s">
        <v>4140</v>
      </c>
      <c r="C2254" s="2" t="str">
        <f>IFERROR(VLOOKUP(Tableau2[[#This Row],[PR]],'Taux sortant'!$I$9:$S$167,COLUMN(),0),"")</f>
        <v/>
      </c>
      <c r="D2254" s="2" t="str">
        <f>IFERROR(VLOOKUP(Tableau2[[#This Row],[PR]],'Taux sortant'!$I$9:$S$167,COLUMN(),0),"")</f>
        <v/>
      </c>
      <c r="E2254" s="2" t="str">
        <f>IFERROR(VLOOKUP(Tableau2[[#This Row],[PR]],'Taux sortant'!$I$9:$S$167,COLUMN(),0),"")</f>
        <v/>
      </c>
      <c r="F2254" s="2" t="str">
        <f>IFERROR(VLOOKUP(Tableau2[[#This Row],[PR]],'Taux sortant'!$I$9:$S$167,COLUMN(),0),"")</f>
        <v/>
      </c>
      <c r="G2254" s="2" t="str">
        <f>IFERROR(VLOOKUP(Tableau2[[#This Row],[PR]],'Taux sortant'!$I$9:$S$167,COLUMN(),0),"")</f>
        <v/>
      </c>
      <c r="H2254" s="2" t="str">
        <f>IFERROR(VLOOKUP(Tableau2[[#This Row],[PR]],'Taux sortant'!$I$9:$S$167,COLUMN(),0),"")</f>
        <v/>
      </c>
      <c r="I2254" s="2" t="str">
        <f>IFERROR(VLOOKUP(Tableau2[[#This Row],[PR]],'Taux sortant'!$I$9:$S$167,COLUMN(),0),"")</f>
        <v/>
      </c>
      <c r="J2254" s="2" t="str">
        <f>IFERROR(VLOOKUP(Tableau2[[#This Row],[PR]],'Taux sortant'!$I$9:$S$167,COLUMN(),0),"")</f>
        <v/>
      </c>
      <c r="K2254" s="2" t="str">
        <f>IFERROR(VLOOKUP(Tableau2[[#This Row],[PR]],'Taux sortant'!$I$9:$S$167,COLUMN(),0),"")</f>
        <v/>
      </c>
      <c r="L2254" s="2" t="str">
        <f>IFERROR(VLOOKUP(Tableau2[[#This Row],[PR]],'Taux sortant'!$I$9:$S$167,COLUMN(),0),"")</f>
        <v/>
      </c>
    </row>
    <row r="2255" spans="1:12" x14ac:dyDescent="0.3">
      <c r="A2255" s="1" t="s">
        <v>606</v>
      </c>
      <c r="B2255" s="1" t="s">
        <v>161</v>
      </c>
      <c r="C2255" s="2">
        <f>IFERROR(VLOOKUP(Tableau2[[#This Row],[PR]],'Taux sortant'!$I$9:$S$167,COLUMN(),0),"")</f>
        <v>35.869999999999997</v>
      </c>
      <c r="D2255" s="2">
        <f>IFERROR(VLOOKUP(Tableau2[[#This Row],[PR]],'Taux sortant'!$I$9:$S$167,COLUMN(),0),"")</f>
        <v>28.1</v>
      </c>
      <c r="E2255" s="2">
        <f>IFERROR(VLOOKUP(Tableau2[[#This Row],[PR]],'Taux sortant'!$I$9:$S$167,COLUMN(),0),"")</f>
        <v>22.11</v>
      </c>
      <c r="F2255" s="2">
        <f>IFERROR(VLOOKUP(Tableau2[[#This Row],[PR]],'Taux sortant'!$I$9:$S$167,COLUMN(),0),"")</f>
        <v>17.46</v>
      </c>
      <c r="G2255" s="2">
        <f>IFERROR(VLOOKUP(Tableau2[[#This Row],[PR]],'Taux sortant'!$I$9:$S$167,COLUMN(),0),"")</f>
        <v>13.86</v>
      </c>
      <c r="H2255" s="2">
        <f>IFERROR(VLOOKUP(Tableau2[[#This Row],[PR]],'Taux sortant'!$I$9:$S$167,COLUMN(),0),"")</f>
        <v>10.67</v>
      </c>
      <c r="I2255" s="2">
        <f>IFERROR(VLOOKUP(Tableau2[[#This Row],[PR]],'Taux sortant'!$I$9:$S$167,COLUMN(),0),"")</f>
        <v>9.92</v>
      </c>
      <c r="J2255" s="2">
        <f>IFERROR(VLOOKUP(Tableau2[[#This Row],[PR]],'Taux sortant'!$I$9:$S$167,COLUMN(),0),"")</f>
        <v>0</v>
      </c>
      <c r="K2255" s="2">
        <f>IFERROR(VLOOKUP(Tableau2[[#This Row],[PR]],'Taux sortant'!$I$9:$S$167,COLUMN(),0),"")</f>
        <v>0</v>
      </c>
      <c r="L2255" s="2" t="str">
        <f>IFERROR(VLOOKUP(Tableau2[[#This Row],[PR]],'Taux sortant'!$I$9:$S$167,COLUMN(),0),"")</f>
        <v/>
      </c>
    </row>
    <row r="2256" spans="1:12" x14ac:dyDescent="0.3">
      <c r="A2256" s="1" t="s">
        <v>4682</v>
      </c>
      <c r="B2256" s="1" t="s">
        <v>4174</v>
      </c>
      <c r="C2256" s="2">
        <f>IFERROR(VLOOKUP(Tableau2[[#This Row],[PR]],'Taux sortant'!$I$9:$S$167,COLUMN(),0),"")</f>
        <v>18.22</v>
      </c>
      <c r="D2256" s="2">
        <f>IFERROR(VLOOKUP(Tableau2[[#This Row],[PR]],'Taux sortant'!$I$9:$S$167,COLUMN(),0),"")</f>
        <v>15.54</v>
      </c>
      <c r="E2256" s="2">
        <f>IFERROR(VLOOKUP(Tableau2[[#This Row],[PR]],'Taux sortant'!$I$9:$S$167,COLUMN(),0),"")</f>
        <v>12.42</v>
      </c>
      <c r="F2256" s="2">
        <f>IFERROR(VLOOKUP(Tableau2[[#This Row],[PR]],'Taux sortant'!$I$9:$S$167,COLUMN(),0),"")</f>
        <v>10.85</v>
      </c>
      <c r="G2256" s="2">
        <f>IFERROR(VLOOKUP(Tableau2[[#This Row],[PR]],'Taux sortant'!$I$9:$S$167,COLUMN(),0),"")</f>
        <v>9.4499999999999993</v>
      </c>
      <c r="H2256" s="2">
        <f>IFERROR(VLOOKUP(Tableau2[[#This Row],[PR]],'Taux sortant'!$I$9:$S$167,COLUMN(),0),"")</f>
        <v>8.27</v>
      </c>
      <c r="I2256" s="2">
        <f>IFERROR(VLOOKUP(Tableau2[[#This Row],[PR]],'Taux sortant'!$I$9:$S$167,COLUMN(),0),"")</f>
        <v>7.27</v>
      </c>
      <c r="J2256" s="2">
        <f>IFERROR(VLOOKUP(Tableau2[[#This Row],[PR]],'Taux sortant'!$I$9:$S$167,COLUMN(),0),"")</f>
        <v>0</v>
      </c>
      <c r="K2256" s="2">
        <f>IFERROR(VLOOKUP(Tableau2[[#This Row],[PR]],'Taux sortant'!$I$9:$S$167,COLUMN(),0),"")</f>
        <v>0</v>
      </c>
      <c r="L2256" s="2" t="str">
        <f>IFERROR(VLOOKUP(Tableau2[[#This Row],[PR]],'Taux sortant'!$I$9:$S$167,COLUMN(),0),"")</f>
        <v/>
      </c>
    </row>
    <row r="2257" spans="1:12" x14ac:dyDescent="0.3">
      <c r="A2257" s="1" t="s">
        <v>4685</v>
      </c>
      <c r="B2257" s="1" t="s">
        <v>4143</v>
      </c>
      <c r="C2257" s="2" t="str">
        <f>IFERROR(VLOOKUP(Tableau2[[#This Row],[PR]],'Taux sortant'!$I$9:$S$167,COLUMN(),0),"")</f>
        <v/>
      </c>
      <c r="D2257" s="2" t="str">
        <f>IFERROR(VLOOKUP(Tableau2[[#This Row],[PR]],'Taux sortant'!$I$9:$S$167,COLUMN(),0),"")</f>
        <v/>
      </c>
      <c r="E2257" s="2" t="str">
        <f>IFERROR(VLOOKUP(Tableau2[[#This Row],[PR]],'Taux sortant'!$I$9:$S$167,COLUMN(),0),"")</f>
        <v/>
      </c>
      <c r="F2257" s="2" t="str">
        <f>IFERROR(VLOOKUP(Tableau2[[#This Row],[PR]],'Taux sortant'!$I$9:$S$167,COLUMN(),0),"")</f>
        <v/>
      </c>
      <c r="G2257" s="2" t="str">
        <f>IFERROR(VLOOKUP(Tableau2[[#This Row],[PR]],'Taux sortant'!$I$9:$S$167,COLUMN(),0),"")</f>
        <v/>
      </c>
      <c r="H2257" s="2" t="str">
        <f>IFERROR(VLOOKUP(Tableau2[[#This Row],[PR]],'Taux sortant'!$I$9:$S$167,COLUMN(),0),"")</f>
        <v/>
      </c>
      <c r="I2257" s="2" t="str">
        <f>IFERROR(VLOOKUP(Tableau2[[#This Row],[PR]],'Taux sortant'!$I$9:$S$167,COLUMN(),0),"")</f>
        <v/>
      </c>
      <c r="J2257" s="2" t="str">
        <f>IFERROR(VLOOKUP(Tableau2[[#This Row],[PR]],'Taux sortant'!$I$9:$S$167,COLUMN(),0),"")</f>
        <v/>
      </c>
      <c r="K2257" s="2" t="str">
        <f>IFERROR(VLOOKUP(Tableau2[[#This Row],[PR]],'Taux sortant'!$I$9:$S$167,COLUMN(),0),"")</f>
        <v/>
      </c>
      <c r="L2257" s="2" t="str">
        <f>IFERROR(VLOOKUP(Tableau2[[#This Row],[PR]],'Taux sortant'!$I$9:$S$167,COLUMN(),0),"")</f>
        <v/>
      </c>
    </row>
    <row r="2258" spans="1:12" x14ac:dyDescent="0.3">
      <c r="A2258" s="1" t="s">
        <v>3515</v>
      </c>
      <c r="B2258" s="1" t="s">
        <v>3086</v>
      </c>
      <c r="C2258" s="2">
        <f>IFERROR(VLOOKUP(Tableau2[[#This Row],[PR]],'Taux sortant'!$I$9:$S$167,COLUMN(),0),"")</f>
        <v>14.38</v>
      </c>
      <c r="D2258" s="2">
        <f>IFERROR(VLOOKUP(Tableau2[[#This Row],[PR]],'Taux sortant'!$I$9:$S$167,COLUMN(),0),"")</f>
        <v>11.96</v>
      </c>
      <c r="E2258" s="2">
        <f>IFERROR(VLOOKUP(Tableau2[[#This Row],[PR]],'Taux sortant'!$I$9:$S$167,COLUMN(),0),"")</f>
        <v>9.1199999999999992</v>
      </c>
      <c r="F2258" s="2">
        <f>IFERROR(VLOOKUP(Tableau2[[#This Row],[PR]],'Taux sortant'!$I$9:$S$167,COLUMN(),0),"")</f>
        <v>7.74</v>
      </c>
      <c r="G2258" s="2">
        <f>IFERROR(VLOOKUP(Tableau2[[#This Row],[PR]],'Taux sortant'!$I$9:$S$167,COLUMN(),0),"")</f>
        <v>6.58</v>
      </c>
      <c r="H2258" s="2">
        <f>IFERROR(VLOOKUP(Tableau2[[#This Row],[PR]],'Taux sortant'!$I$9:$S$167,COLUMN(),0),"")</f>
        <v>5.57</v>
      </c>
      <c r="I2258" s="2">
        <f>IFERROR(VLOOKUP(Tableau2[[#This Row],[PR]],'Taux sortant'!$I$9:$S$167,COLUMN(),0),"")</f>
        <v>4.78</v>
      </c>
      <c r="J2258" s="2">
        <f>IFERROR(VLOOKUP(Tableau2[[#This Row],[PR]],'Taux sortant'!$I$9:$S$167,COLUMN(),0),"")</f>
        <v>0</v>
      </c>
      <c r="K2258" s="2">
        <f>IFERROR(VLOOKUP(Tableau2[[#This Row],[PR]],'Taux sortant'!$I$9:$S$167,COLUMN(),0),"")</f>
        <v>0</v>
      </c>
      <c r="L2258" s="2" t="str">
        <f>IFERROR(VLOOKUP(Tableau2[[#This Row],[PR]],'Taux sortant'!$I$9:$S$167,COLUMN(),0),"")</f>
        <v/>
      </c>
    </row>
    <row r="2259" spans="1:12" x14ac:dyDescent="0.3">
      <c r="A2259" s="1" t="s">
        <v>609</v>
      </c>
      <c r="B2259" s="1" t="s">
        <v>11</v>
      </c>
      <c r="C2259" s="2">
        <f>IFERROR(VLOOKUP(Tableau2[[#This Row],[PR]],'Taux sortant'!$I$9:$S$167,COLUMN(),0),"")</f>
        <v>24.25</v>
      </c>
      <c r="D2259" s="2">
        <f>IFERROR(VLOOKUP(Tableau2[[#This Row],[PR]],'Taux sortant'!$I$9:$S$167,COLUMN(),0),"")</f>
        <v>20.16</v>
      </c>
      <c r="E2259" s="2">
        <f>IFERROR(VLOOKUP(Tableau2[[#This Row],[PR]],'Taux sortant'!$I$9:$S$167,COLUMN(),0),"")</f>
        <v>14.11</v>
      </c>
      <c r="F2259" s="2">
        <f>IFERROR(VLOOKUP(Tableau2[[#This Row],[PR]],'Taux sortant'!$I$9:$S$167,COLUMN(),0),"")</f>
        <v>11.64</v>
      </c>
      <c r="G2259" s="2">
        <f>IFERROR(VLOOKUP(Tableau2[[#This Row],[PR]],'Taux sortant'!$I$9:$S$167,COLUMN(),0),"")</f>
        <v>9.73</v>
      </c>
      <c r="H2259" s="2">
        <f>IFERROR(VLOOKUP(Tableau2[[#This Row],[PR]],'Taux sortant'!$I$9:$S$167,COLUMN(),0),"")</f>
        <v>6.76</v>
      </c>
      <c r="I2259" s="2">
        <f>IFERROR(VLOOKUP(Tableau2[[#This Row],[PR]],'Taux sortant'!$I$9:$S$167,COLUMN(),0),"")</f>
        <v>6.23</v>
      </c>
      <c r="J2259" s="2">
        <f>IFERROR(VLOOKUP(Tableau2[[#This Row],[PR]],'Taux sortant'!$I$9:$S$167,COLUMN(),0),"")</f>
        <v>0</v>
      </c>
      <c r="K2259" s="2">
        <f>IFERROR(VLOOKUP(Tableau2[[#This Row],[PR]],'Taux sortant'!$I$9:$S$167,COLUMN(),0),"")</f>
        <v>0</v>
      </c>
      <c r="L2259" s="2" t="str">
        <f>IFERROR(VLOOKUP(Tableau2[[#This Row],[PR]],'Taux sortant'!$I$9:$S$167,COLUMN(),0),"")</f>
        <v/>
      </c>
    </row>
    <row r="2260" spans="1:12" x14ac:dyDescent="0.3">
      <c r="A2260" s="1" t="s">
        <v>612</v>
      </c>
      <c r="B2260" s="1" t="s">
        <v>33</v>
      </c>
      <c r="C2260" s="2">
        <f>IFERROR(VLOOKUP(Tableau2[[#This Row],[PR]],'Taux sortant'!$I$9:$S$167,COLUMN(),0),"")</f>
        <v>28.13</v>
      </c>
      <c r="D2260" s="2">
        <f>IFERROR(VLOOKUP(Tableau2[[#This Row],[PR]],'Taux sortant'!$I$9:$S$167,COLUMN(),0),"")</f>
        <v>22.97</v>
      </c>
      <c r="E2260" s="2">
        <f>IFERROR(VLOOKUP(Tableau2[[#This Row],[PR]],'Taux sortant'!$I$9:$S$167,COLUMN(),0),"")</f>
        <v>17.190000000000001</v>
      </c>
      <c r="F2260" s="2">
        <f>IFERROR(VLOOKUP(Tableau2[[#This Row],[PR]],'Taux sortant'!$I$9:$S$167,COLUMN(),0),"")</f>
        <v>13.88</v>
      </c>
      <c r="G2260" s="2">
        <f>IFERROR(VLOOKUP(Tableau2[[#This Row],[PR]],'Taux sortant'!$I$9:$S$167,COLUMN(),0),"")</f>
        <v>10.89</v>
      </c>
      <c r="H2260" s="2">
        <f>IFERROR(VLOOKUP(Tableau2[[#This Row],[PR]],'Taux sortant'!$I$9:$S$167,COLUMN(),0),"")</f>
        <v>7.86</v>
      </c>
      <c r="I2260" s="2">
        <f>IFERROR(VLOOKUP(Tableau2[[#This Row],[PR]],'Taux sortant'!$I$9:$S$167,COLUMN(),0),"")</f>
        <v>7.14</v>
      </c>
      <c r="J2260" s="2">
        <f>IFERROR(VLOOKUP(Tableau2[[#This Row],[PR]],'Taux sortant'!$I$9:$S$167,COLUMN(),0),"")</f>
        <v>0</v>
      </c>
      <c r="K2260" s="2">
        <f>IFERROR(VLOOKUP(Tableau2[[#This Row],[PR]],'Taux sortant'!$I$9:$S$167,COLUMN(),0),"")</f>
        <v>0</v>
      </c>
      <c r="L2260" s="2" t="str">
        <f>IFERROR(VLOOKUP(Tableau2[[#This Row],[PR]],'Taux sortant'!$I$9:$S$167,COLUMN(),0),"")</f>
        <v/>
      </c>
    </row>
    <row r="2261" spans="1:12" x14ac:dyDescent="0.3">
      <c r="A2261" s="1" t="s">
        <v>3517</v>
      </c>
      <c r="B2261" s="1" t="s">
        <v>3086</v>
      </c>
      <c r="C2261" s="2">
        <f>IFERROR(VLOOKUP(Tableau2[[#This Row],[PR]],'Taux sortant'!$I$9:$S$167,COLUMN(),0),"")</f>
        <v>14.38</v>
      </c>
      <c r="D2261" s="2">
        <f>IFERROR(VLOOKUP(Tableau2[[#This Row],[PR]],'Taux sortant'!$I$9:$S$167,COLUMN(),0),"")</f>
        <v>11.96</v>
      </c>
      <c r="E2261" s="2">
        <f>IFERROR(VLOOKUP(Tableau2[[#This Row],[PR]],'Taux sortant'!$I$9:$S$167,COLUMN(),0),"")</f>
        <v>9.1199999999999992</v>
      </c>
      <c r="F2261" s="2">
        <f>IFERROR(VLOOKUP(Tableau2[[#This Row],[PR]],'Taux sortant'!$I$9:$S$167,COLUMN(),0),"")</f>
        <v>7.74</v>
      </c>
      <c r="G2261" s="2">
        <f>IFERROR(VLOOKUP(Tableau2[[#This Row],[PR]],'Taux sortant'!$I$9:$S$167,COLUMN(),0),"")</f>
        <v>6.58</v>
      </c>
      <c r="H2261" s="2">
        <f>IFERROR(VLOOKUP(Tableau2[[#This Row],[PR]],'Taux sortant'!$I$9:$S$167,COLUMN(),0),"")</f>
        <v>5.57</v>
      </c>
      <c r="I2261" s="2">
        <f>IFERROR(VLOOKUP(Tableau2[[#This Row],[PR]],'Taux sortant'!$I$9:$S$167,COLUMN(),0),"")</f>
        <v>4.78</v>
      </c>
      <c r="J2261" s="2">
        <f>IFERROR(VLOOKUP(Tableau2[[#This Row],[PR]],'Taux sortant'!$I$9:$S$167,COLUMN(),0),"")</f>
        <v>0</v>
      </c>
      <c r="K2261" s="2">
        <f>IFERROR(VLOOKUP(Tableau2[[#This Row],[PR]],'Taux sortant'!$I$9:$S$167,COLUMN(),0),"")</f>
        <v>0</v>
      </c>
      <c r="L2261" s="2" t="str">
        <f>IFERROR(VLOOKUP(Tableau2[[#This Row],[PR]],'Taux sortant'!$I$9:$S$167,COLUMN(),0),"")</f>
        <v/>
      </c>
    </row>
    <row r="2262" spans="1:12" x14ac:dyDescent="0.3">
      <c r="A2262" s="1" t="s">
        <v>5957</v>
      </c>
      <c r="B2262" s="1" t="s">
        <v>5820</v>
      </c>
      <c r="C2262" s="2" t="str">
        <f>IFERROR(VLOOKUP(Tableau2[[#This Row],[PR]],'Taux sortant'!$I$9:$S$167,COLUMN(),0),"")</f>
        <v/>
      </c>
      <c r="D2262" s="2" t="str">
        <f>IFERROR(VLOOKUP(Tableau2[[#This Row],[PR]],'Taux sortant'!$I$9:$S$167,COLUMN(),0),"")</f>
        <v/>
      </c>
      <c r="E2262" s="2" t="str">
        <f>IFERROR(VLOOKUP(Tableau2[[#This Row],[PR]],'Taux sortant'!$I$9:$S$167,COLUMN(),0),"")</f>
        <v/>
      </c>
      <c r="F2262" s="2" t="str">
        <f>IFERROR(VLOOKUP(Tableau2[[#This Row],[PR]],'Taux sortant'!$I$9:$S$167,COLUMN(),0),"")</f>
        <v/>
      </c>
      <c r="G2262" s="2" t="str">
        <f>IFERROR(VLOOKUP(Tableau2[[#This Row],[PR]],'Taux sortant'!$I$9:$S$167,COLUMN(),0),"")</f>
        <v/>
      </c>
      <c r="H2262" s="2" t="str">
        <f>IFERROR(VLOOKUP(Tableau2[[#This Row],[PR]],'Taux sortant'!$I$9:$S$167,COLUMN(),0),"")</f>
        <v/>
      </c>
      <c r="I2262" s="2" t="str">
        <f>IFERROR(VLOOKUP(Tableau2[[#This Row],[PR]],'Taux sortant'!$I$9:$S$167,COLUMN(),0),"")</f>
        <v/>
      </c>
      <c r="J2262" s="2" t="str">
        <f>IFERROR(VLOOKUP(Tableau2[[#This Row],[PR]],'Taux sortant'!$I$9:$S$167,COLUMN(),0),"")</f>
        <v/>
      </c>
      <c r="K2262" s="2" t="str">
        <f>IFERROR(VLOOKUP(Tableau2[[#This Row],[PR]],'Taux sortant'!$I$9:$S$167,COLUMN(),0),"")</f>
        <v/>
      </c>
      <c r="L2262" s="2" t="str">
        <f>IFERROR(VLOOKUP(Tableau2[[#This Row],[PR]],'Taux sortant'!$I$9:$S$167,COLUMN(),0),"")</f>
        <v/>
      </c>
    </row>
    <row r="2263" spans="1:12" x14ac:dyDescent="0.3">
      <c r="A2263" s="1" t="s">
        <v>615</v>
      </c>
      <c r="B2263" s="1" t="s">
        <v>13</v>
      </c>
      <c r="C2263" s="2">
        <f>IFERROR(VLOOKUP(Tableau2[[#This Row],[PR]],'Taux sortant'!$I$9:$S$167,COLUMN(),0),"")</f>
        <v>20.05</v>
      </c>
      <c r="D2263" s="2">
        <f>IFERROR(VLOOKUP(Tableau2[[#This Row],[PR]],'Taux sortant'!$I$9:$S$167,COLUMN(),0),"")</f>
        <v>15.11</v>
      </c>
      <c r="E2263" s="2">
        <f>IFERROR(VLOOKUP(Tableau2[[#This Row],[PR]],'Taux sortant'!$I$9:$S$167,COLUMN(),0),"")</f>
        <v>10.84</v>
      </c>
      <c r="F2263" s="2">
        <f>IFERROR(VLOOKUP(Tableau2[[#This Row],[PR]],'Taux sortant'!$I$9:$S$167,COLUMN(),0),"")</f>
        <v>8.73</v>
      </c>
      <c r="G2263" s="2">
        <f>IFERROR(VLOOKUP(Tableau2[[#This Row],[PR]],'Taux sortant'!$I$9:$S$167,COLUMN(),0),"")</f>
        <v>6.21</v>
      </c>
      <c r="H2263" s="2">
        <f>IFERROR(VLOOKUP(Tableau2[[#This Row],[PR]],'Taux sortant'!$I$9:$S$167,COLUMN(),0),"")</f>
        <v>4.4800000000000004</v>
      </c>
      <c r="I2263" s="2">
        <f>IFERROR(VLOOKUP(Tableau2[[#This Row],[PR]],'Taux sortant'!$I$9:$S$167,COLUMN(),0),"")</f>
        <v>3.71</v>
      </c>
      <c r="J2263" s="2">
        <f>IFERROR(VLOOKUP(Tableau2[[#This Row],[PR]],'Taux sortant'!$I$9:$S$167,COLUMN(),0),"")</f>
        <v>0</v>
      </c>
      <c r="K2263" s="2">
        <f>IFERROR(VLOOKUP(Tableau2[[#This Row],[PR]],'Taux sortant'!$I$9:$S$167,COLUMN(),0),"")</f>
        <v>0</v>
      </c>
      <c r="L2263" s="2" t="str">
        <f>IFERROR(VLOOKUP(Tableau2[[#This Row],[PR]],'Taux sortant'!$I$9:$S$167,COLUMN(),0),"")</f>
        <v/>
      </c>
    </row>
    <row r="2264" spans="1:12" x14ac:dyDescent="0.3">
      <c r="A2264" s="1" t="s">
        <v>618</v>
      </c>
      <c r="B2264" s="1" t="s">
        <v>4147</v>
      </c>
      <c r="C2264" s="2">
        <f>IFERROR(VLOOKUP(Tableau2[[#This Row],[PR]],'Taux sortant'!$I$9:$S$167,COLUMN(),0),"")</f>
        <v>16.62</v>
      </c>
      <c r="D2264" s="2">
        <f>IFERROR(VLOOKUP(Tableau2[[#This Row],[PR]],'Taux sortant'!$I$9:$S$167,COLUMN(),0),"")</f>
        <v>14.01</v>
      </c>
      <c r="E2264" s="2">
        <f>IFERROR(VLOOKUP(Tableau2[[#This Row],[PR]],'Taux sortant'!$I$9:$S$167,COLUMN(),0),"")</f>
        <v>10.98</v>
      </c>
      <c r="F2264" s="2">
        <f>IFERROR(VLOOKUP(Tableau2[[#This Row],[PR]],'Taux sortant'!$I$9:$S$167,COLUMN(),0),"")</f>
        <v>9.49</v>
      </c>
      <c r="G2264" s="2">
        <f>IFERROR(VLOOKUP(Tableau2[[#This Row],[PR]],'Taux sortant'!$I$9:$S$167,COLUMN(),0),"")</f>
        <v>8.1199999999999992</v>
      </c>
      <c r="H2264" s="2">
        <f>IFERROR(VLOOKUP(Tableau2[[#This Row],[PR]],'Taux sortant'!$I$9:$S$167,COLUMN(),0),"")</f>
        <v>6.99</v>
      </c>
      <c r="I2264" s="2">
        <f>IFERROR(VLOOKUP(Tableau2[[#This Row],[PR]],'Taux sortant'!$I$9:$S$167,COLUMN(),0),"")</f>
        <v>6.03</v>
      </c>
      <c r="J2264" s="2">
        <f>IFERROR(VLOOKUP(Tableau2[[#This Row],[PR]],'Taux sortant'!$I$9:$S$167,COLUMN(),0),"")</f>
        <v>2466.4499999999998</v>
      </c>
      <c r="K2264" s="2">
        <f>IFERROR(VLOOKUP(Tableau2[[#This Row],[PR]],'Taux sortant'!$I$9:$S$167,COLUMN(),0),"")</f>
        <v>0</v>
      </c>
      <c r="L2264" s="2" t="str">
        <f>IFERROR(VLOOKUP(Tableau2[[#This Row],[PR]],'Taux sortant'!$I$9:$S$167,COLUMN(),0),"")</f>
        <v/>
      </c>
    </row>
    <row r="2265" spans="1:12" x14ac:dyDescent="0.3">
      <c r="A2265" s="1" t="s">
        <v>618</v>
      </c>
      <c r="B2265" s="1" t="s">
        <v>63</v>
      </c>
      <c r="C2265" s="2">
        <f>IFERROR(VLOOKUP(Tableau2[[#This Row],[PR]],'Taux sortant'!$I$9:$S$167,COLUMN(),0),"")</f>
        <v>13.04</v>
      </c>
      <c r="D2265" s="2">
        <f>IFERROR(VLOOKUP(Tableau2[[#This Row],[PR]],'Taux sortant'!$I$9:$S$167,COLUMN(),0),"")</f>
        <v>10.46</v>
      </c>
      <c r="E2265" s="2">
        <f>IFERROR(VLOOKUP(Tableau2[[#This Row],[PR]],'Taux sortant'!$I$9:$S$167,COLUMN(),0),"")</f>
        <v>7.52</v>
      </c>
      <c r="F2265" s="2">
        <f>IFERROR(VLOOKUP(Tableau2[[#This Row],[PR]],'Taux sortant'!$I$9:$S$167,COLUMN(),0),"")</f>
        <v>6.12</v>
      </c>
      <c r="G2265" s="2">
        <f>IFERROR(VLOOKUP(Tableau2[[#This Row],[PR]],'Taux sortant'!$I$9:$S$167,COLUMN(),0),"")</f>
        <v>5.09</v>
      </c>
      <c r="H2265" s="2">
        <f>IFERROR(VLOOKUP(Tableau2[[#This Row],[PR]],'Taux sortant'!$I$9:$S$167,COLUMN(),0),"")</f>
        <v>4.2300000000000004</v>
      </c>
      <c r="I2265" s="2">
        <f>IFERROR(VLOOKUP(Tableau2[[#This Row],[PR]],'Taux sortant'!$I$9:$S$167,COLUMN(),0),"")</f>
        <v>3.67</v>
      </c>
      <c r="J2265" s="2">
        <f>IFERROR(VLOOKUP(Tableau2[[#This Row],[PR]],'Taux sortant'!$I$9:$S$167,COLUMN(),0),"")</f>
        <v>0</v>
      </c>
      <c r="K2265" s="2">
        <f>IFERROR(VLOOKUP(Tableau2[[#This Row],[PR]],'Taux sortant'!$I$9:$S$167,COLUMN(),0),"")</f>
        <v>0</v>
      </c>
      <c r="L2265" s="2" t="str">
        <f>IFERROR(VLOOKUP(Tableau2[[#This Row],[PR]],'Taux sortant'!$I$9:$S$167,COLUMN(),0),"")</f>
        <v/>
      </c>
    </row>
    <row r="2266" spans="1:12" x14ac:dyDescent="0.3">
      <c r="A2266" s="1" t="s">
        <v>5960</v>
      </c>
      <c r="B2266" s="1" t="s">
        <v>5844</v>
      </c>
      <c r="C2266" s="2" t="str">
        <f>IFERROR(VLOOKUP(Tableau2[[#This Row],[PR]],'Taux sortant'!$I$9:$S$167,COLUMN(),0),"")</f>
        <v/>
      </c>
      <c r="D2266" s="2" t="str">
        <f>IFERROR(VLOOKUP(Tableau2[[#This Row],[PR]],'Taux sortant'!$I$9:$S$167,COLUMN(),0),"")</f>
        <v/>
      </c>
      <c r="E2266" s="2" t="str">
        <f>IFERROR(VLOOKUP(Tableau2[[#This Row],[PR]],'Taux sortant'!$I$9:$S$167,COLUMN(),0),"")</f>
        <v/>
      </c>
      <c r="F2266" s="2" t="str">
        <f>IFERROR(VLOOKUP(Tableau2[[#This Row],[PR]],'Taux sortant'!$I$9:$S$167,COLUMN(),0),"")</f>
        <v/>
      </c>
      <c r="G2266" s="2" t="str">
        <f>IFERROR(VLOOKUP(Tableau2[[#This Row],[PR]],'Taux sortant'!$I$9:$S$167,COLUMN(),0),"")</f>
        <v/>
      </c>
      <c r="H2266" s="2" t="str">
        <f>IFERROR(VLOOKUP(Tableau2[[#This Row],[PR]],'Taux sortant'!$I$9:$S$167,COLUMN(),0),"")</f>
        <v/>
      </c>
      <c r="I2266" s="2" t="str">
        <f>IFERROR(VLOOKUP(Tableau2[[#This Row],[PR]],'Taux sortant'!$I$9:$S$167,COLUMN(),0),"")</f>
        <v/>
      </c>
      <c r="J2266" s="2" t="str">
        <f>IFERROR(VLOOKUP(Tableau2[[#This Row],[PR]],'Taux sortant'!$I$9:$S$167,COLUMN(),0),"")</f>
        <v/>
      </c>
      <c r="K2266" s="2" t="str">
        <f>IFERROR(VLOOKUP(Tableau2[[#This Row],[PR]],'Taux sortant'!$I$9:$S$167,COLUMN(),0),"")</f>
        <v/>
      </c>
      <c r="L2266" s="2" t="str">
        <f>IFERROR(VLOOKUP(Tableau2[[#This Row],[PR]],'Taux sortant'!$I$9:$S$167,COLUMN(),0),"")</f>
        <v/>
      </c>
    </row>
    <row r="2267" spans="1:12" x14ac:dyDescent="0.3">
      <c r="A2267" s="1" t="s">
        <v>5963</v>
      </c>
      <c r="B2267" s="1" t="s">
        <v>3761</v>
      </c>
      <c r="C2267" s="2">
        <f>IFERROR(VLOOKUP(Tableau2[[#This Row],[PR]],'Taux sortant'!$I$9:$S$167,COLUMN(),0),"")</f>
        <v>36.270000000000003</v>
      </c>
      <c r="D2267" s="2">
        <f>IFERROR(VLOOKUP(Tableau2[[#This Row],[PR]],'Taux sortant'!$I$9:$S$167,COLUMN(),0),"")</f>
        <v>33.01</v>
      </c>
      <c r="E2267" s="2">
        <f>IFERROR(VLOOKUP(Tableau2[[#This Row],[PR]],'Taux sortant'!$I$9:$S$167,COLUMN(),0),"")</f>
        <v>28.57</v>
      </c>
      <c r="F2267" s="2">
        <f>IFERROR(VLOOKUP(Tableau2[[#This Row],[PR]],'Taux sortant'!$I$9:$S$167,COLUMN(),0),"")</f>
        <v>25.82</v>
      </c>
      <c r="G2267" s="2">
        <f>IFERROR(VLOOKUP(Tableau2[[#This Row],[PR]],'Taux sortant'!$I$9:$S$167,COLUMN(),0),"")</f>
        <v>22.99</v>
      </c>
      <c r="H2267" s="2">
        <f>IFERROR(VLOOKUP(Tableau2[[#This Row],[PR]],'Taux sortant'!$I$9:$S$167,COLUMN(),0),"")</f>
        <v>19.46</v>
      </c>
      <c r="I2267" s="2">
        <f>IFERROR(VLOOKUP(Tableau2[[#This Row],[PR]],'Taux sortant'!$I$9:$S$167,COLUMN(),0),"")</f>
        <v>16.46</v>
      </c>
      <c r="J2267" s="2">
        <f>IFERROR(VLOOKUP(Tableau2[[#This Row],[PR]],'Taux sortant'!$I$9:$S$167,COLUMN(),0),"")</f>
        <v>0</v>
      </c>
      <c r="K2267" s="2">
        <f>IFERROR(VLOOKUP(Tableau2[[#This Row],[PR]],'Taux sortant'!$I$9:$S$167,COLUMN(),0),"")</f>
        <v>0</v>
      </c>
      <c r="L2267" s="2" t="str">
        <f>IFERROR(VLOOKUP(Tableau2[[#This Row],[PR]],'Taux sortant'!$I$9:$S$167,COLUMN(),0),"")</f>
        <v/>
      </c>
    </row>
    <row r="2268" spans="1:12" x14ac:dyDescent="0.3">
      <c r="A2268" s="1" t="s">
        <v>5965</v>
      </c>
      <c r="B2268" s="1" t="s">
        <v>5820</v>
      </c>
      <c r="C2268" s="2" t="str">
        <f>IFERROR(VLOOKUP(Tableau2[[#This Row],[PR]],'Taux sortant'!$I$9:$S$167,COLUMN(),0),"")</f>
        <v/>
      </c>
      <c r="D2268" s="2" t="str">
        <f>IFERROR(VLOOKUP(Tableau2[[#This Row],[PR]],'Taux sortant'!$I$9:$S$167,COLUMN(),0),"")</f>
        <v/>
      </c>
      <c r="E2268" s="2" t="str">
        <f>IFERROR(VLOOKUP(Tableau2[[#This Row],[PR]],'Taux sortant'!$I$9:$S$167,COLUMN(),0),"")</f>
        <v/>
      </c>
      <c r="F2268" s="2" t="str">
        <f>IFERROR(VLOOKUP(Tableau2[[#This Row],[PR]],'Taux sortant'!$I$9:$S$167,COLUMN(),0),"")</f>
        <v/>
      </c>
      <c r="G2268" s="2" t="str">
        <f>IFERROR(VLOOKUP(Tableau2[[#This Row],[PR]],'Taux sortant'!$I$9:$S$167,COLUMN(),0),"")</f>
        <v/>
      </c>
      <c r="H2268" s="2" t="str">
        <f>IFERROR(VLOOKUP(Tableau2[[#This Row],[PR]],'Taux sortant'!$I$9:$S$167,COLUMN(),0),"")</f>
        <v/>
      </c>
      <c r="I2268" s="2" t="str">
        <f>IFERROR(VLOOKUP(Tableau2[[#This Row],[PR]],'Taux sortant'!$I$9:$S$167,COLUMN(),0),"")</f>
        <v/>
      </c>
      <c r="J2268" s="2" t="str">
        <f>IFERROR(VLOOKUP(Tableau2[[#This Row],[PR]],'Taux sortant'!$I$9:$S$167,COLUMN(),0),"")</f>
        <v/>
      </c>
      <c r="K2268" s="2" t="str">
        <f>IFERROR(VLOOKUP(Tableau2[[#This Row],[PR]],'Taux sortant'!$I$9:$S$167,COLUMN(),0),"")</f>
        <v/>
      </c>
      <c r="L2268" s="2" t="str">
        <f>IFERROR(VLOOKUP(Tableau2[[#This Row],[PR]],'Taux sortant'!$I$9:$S$167,COLUMN(),0),"")</f>
        <v/>
      </c>
    </row>
    <row r="2269" spans="1:12" x14ac:dyDescent="0.3">
      <c r="A2269" s="1" t="s">
        <v>5610</v>
      </c>
      <c r="B2269" s="1" t="s">
        <v>5349</v>
      </c>
      <c r="C2269" s="2" t="str">
        <f>IFERROR(VLOOKUP(Tableau2[[#This Row],[PR]],'Taux sortant'!$I$9:$S$167,COLUMN(),0),"")</f>
        <v/>
      </c>
      <c r="D2269" s="2" t="str">
        <f>IFERROR(VLOOKUP(Tableau2[[#This Row],[PR]],'Taux sortant'!$I$9:$S$167,COLUMN(),0),"")</f>
        <v/>
      </c>
      <c r="E2269" s="2" t="str">
        <f>IFERROR(VLOOKUP(Tableau2[[#This Row],[PR]],'Taux sortant'!$I$9:$S$167,COLUMN(),0),"")</f>
        <v/>
      </c>
      <c r="F2269" s="2" t="str">
        <f>IFERROR(VLOOKUP(Tableau2[[#This Row],[PR]],'Taux sortant'!$I$9:$S$167,COLUMN(),0),"")</f>
        <v/>
      </c>
      <c r="G2269" s="2" t="str">
        <f>IFERROR(VLOOKUP(Tableau2[[#This Row],[PR]],'Taux sortant'!$I$9:$S$167,COLUMN(),0),"")</f>
        <v/>
      </c>
      <c r="H2269" s="2" t="str">
        <f>IFERROR(VLOOKUP(Tableau2[[#This Row],[PR]],'Taux sortant'!$I$9:$S$167,COLUMN(),0),"")</f>
        <v/>
      </c>
      <c r="I2269" s="2" t="str">
        <f>IFERROR(VLOOKUP(Tableau2[[#This Row],[PR]],'Taux sortant'!$I$9:$S$167,COLUMN(),0),"")</f>
        <v/>
      </c>
      <c r="J2269" s="2" t="str">
        <f>IFERROR(VLOOKUP(Tableau2[[#This Row],[PR]],'Taux sortant'!$I$9:$S$167,COLUMN(),0),"")</f>
        <v/>
      </c>
      <c r="K2269" s="2" t="str">
        <f>IFERROR(VLOOKUP(Tableau2[[#This Row],[PR]],'Taux sortant'!$I$9:$S$167,COLUMN(),0),"")</f>
        <v/>
      </c>
      <c r="L2269" s="2" t="str">
        <f>IFERROR(VLOOKUP(Tableau2[[#This Row],[PR]],'Taux sortant'!$I$9:$S$167,COLUMN(),0),"")</f>
        <v/>
      </c>
    </row>
    <row r="2270" spans="1:12" x14ac:dyDescent="0.3">
      <c r="A2270" s="1" t="s">
        <v>5968</v>
      </c>
      <c r="B2270" s="1" t="s">
        <v>5842</v>
      </c>
      <c r="C2270" s="2">
        <f>IFERROR(VLOOKUP(Tableau2[[#This Row],[PR]],'Taux sortant'!$I$9:$S$167,COLUMN(),0),"")</f>
        <v>34.979999999999997</v>
      </c>
      <c r="D2270" s="2">
        <f>IFERROR(VLOOKUP(Tableau2[[#This Row],[PR]],'Taux sortant'!$I$9:$S$167,COLUMN(),0),"")</f>
        <v>31.16</v>
      </c>
      <c r="E2270" s="2">
        <f>IFERROR(VLOOKUP(Tableau2[[#This Row],[PR]],'Taux sortant'!$I$9:$S$167,COLUMN(),0),"")</f>
        <v>26.49</v>
      </c>
      <c r="F2270" s="2">
        <f>IFERROR(VLOOKUP(Tableau2[[#This Row],[PR]],'Taux sortant'!$I$9:$S$167,COLUMN(),0),"")</f>
        <v>24.22</v>
      </c>
      <c r="G2270" s="2">
        <f>IFERROR(VLOOKUP(Tableau2[[#This Row],[PR]],'Taux sortant'!$I$9:$S$167,COLUMN(),0),"")</f>
        <v>21.78</v>
      </c>
      <c r="H2270" s="2">
        <f>IFERROR(VLOOKUP(Tableau2[[#This Row],[PR]],'Taux sortant'!$I$9:$S$167,COLUMN(),0),"")</f>
        <v>19.420000000000002</v>
      </c>
      <c r="I2270" s="2">
        <f>IFERROR(VLOOKUP(Tableau2[[#This Row],[PR]],'Taux sortant'!$I$9:$S$167,COLUMN(),0),"")</f>
        <v>17.87</v>
      </c>
      <c r="J2270" s="2">
        <f>IFERROR(VLOOKUP(Tableau2[[#This Row],[PR]],'Taux sortant'!$I$9:$S$167,COLUMN(),0),"")</f>
        <v>0</v>
      </c>
      <c r="K2270" s="2">
        <f>IFERROR(VLOOKUP(Tableau2[[#This Row],[PR]],'Taux sortant'!$I$9:$S$167,COLUMN(),0),"")</f>
        <v>0</v>
      </c>
      <c r="L2270" s="2" t="str">
        <f>IFERROR(VLOOKUP(Tableau2[[#This Row],[PR]],'Taux sortant'!$I$9:$S$167,COLUMN(),0),"")</f>
        <v/>
      </c>
    </row>
    <row r="2271" spans="1:12" x14ac:dyDescent="0.3">
      <c r="A2271" s="1" t="s">
        <v>5613</v>
      </c>
      <c r="B2271" s="1" t="s">
        <v>5356</v>
      </c>
      <c r="C2271" s="2">
        <f>IFERROR(VLOOKUP(Tableau2[[#This Row],[PR]],'Taux sortant'!$I$9:$S$167,COLUMN(),0),"")</f>
        <v>14.1</v>
      </c>
      <c r="D2271" s="2">
        <f>IFERROR(VLOOKUP(Tableau2[[#This Row],[PR]],'Taux sortant'!$I$9:$S$167,COLUMN(),0),"")</f>
        <v>12.41</v>
      </c>
      <c r="E2271" s="2">
        <f>IFERROR(VLOOKUP(Tableau2[[#This Row],[PR]],'Taux sortant'!$I$9:$S$167,COLUMN(),0),"")</f>
        <v>9.0299999999999994</v>
      </c>
      <c r="F2271" s="2">
        <f>IFERROR(VLOOKUP(Tableau2[[#This Row],[PR]],'Taux sortant'!$I$9:$S$167,COLUMN(),0),"")</f>
        <v>7.34</v>
      </c>
      <c r="G2271" s="2">
        <f>IFERROR(VLOOKUP(Tableau2[[#This Row],[PR]],'Taux sortant'!$I$9:$S$167,COLUMN(),0),"")</f>
        <v>6.12</v>
      </c>
      <c r="H2271" s="2">
        <f>IFERROR(VLOOKUP(Tableau2[[#This Row],[PR]],'Taux sortant'!$I$9:$S$167,COLUMN(),0),"")</f>
        <v>5.37</v>
      </c>
      <c r="I2271" s="2">
        <f>IFERROR(VLOOKUP(Tableau2[[#This Row],[PR]],'Taux sortant'!$I$9:$S$167,COLUMN(),0),"")</f>
        <v>4.6500000000000004</v>
      </c>
      <c r="J2271" s="2">
        <f>IFERROR(VLOOKUP(Tableau2[[#This Row],[PR]],'Taux sortant'!$I$9:$S$167,COLUMN(),0),"")</f>
        <v>0</v>
      </c>
      <c r="K2271" s="2">
        <f>IFERROR(VLOOKUP(Tableau2[[#This Row],[PR]],'Taux sortant'!$I$9:$S$167,COLUMN(),0),"")</f>
        <v>1585.65</v>
      </c>
      <c r="L2271" s="2" t="str">
        <f>IFERROR(VLOOKUP(Tableau2[[#This Row],[PR]],'Taux sortant'!$I$9:$S$167,COLUMN(),0),"")</f>
        <v/>
      </c>
    </row>
    <row r="2272" spans="1:12" x14ac:dyDescent="0.3">
      <c r="A2272" s="1" t="s">
        <v>3520</v>
      </c>
      <c r="B2272" s="1" t="s">
        <v>17</v>
      </c>
      <c r="C2272" s="2">
        <f>IFERROR(VLOOKUP(Tableau2[[#This Row],[PR]],'Taux sortant'!$I$9:$S$167,COLUMN(),0),"")</f>
        <v>15.12</v>
      </c>
      <c r="D2272" s="2">
        <f>IFERROR(VLOOKUP(Tableau2[[#This Row],[PR]],'Taux sortant'!$I$9:$S$167,COLUMN(),0),"")</f>
        <v>12.61</v>
      </c>
      <c r="E2272" s="2">
        <f>IFERROR(VLOOKUP(Tableau2[[#This Row],[PR]],'Taux sortant'!$I$9:$S$167,COLUMN(),0),"")</f>
        <v>9.7200000000000006</v>
      </c>
      <c r="F2272" s="2">
        <f>IFERROR(VLOOKUP(Tableau2[[#This Row],[PR]],'Taux sortant'!$I$9:$S$167,COLUMN(),0),"")</f>
        <v>8.27</v>
      </c>
      <c r="G2272" s="2">
        <f>IFERROR(VLOOKUP(Tableau2[[#This Row],[PR]],'Taux sortant'!$I$9:$S$167,COLUMN(),0),"")</f>
        <v>7.1</v>
      </c>
      <c r="H2272" s="2">
        <f>IFERROR(VLOOKUP(Tableau2[[#This Row],[PR]],'Taux sortant'!$I$9:$S$167,COLUMN(),0),"")</f>
        <v>6.12</v>
      </c>
      <c r="I2272" s="2">
        <f>IFERROR(VLOOKUP(Tableau2[[#This Row],[PR]],'Taux sortant'!$I$9:$S$167,COLUMN(),0),"")</f>
        <v>5.33</v>
      </c>
      <c r="J2272" s="2">
        <f>IFERROR(VLOOKUP(Tableau2[[#This Row],[PR]],'Taux sortant'!$I$9:$S$167,COLUMN(),0),"")</f>
        <v>0</v>
      </c>
      <c r="K2272" s="2">
        <f>IFERROR(VLOOKUP(Tableau2[[#This Row],[PR]],'Taux sortant'!$I$9:$S$167,COLUMN(),0),"")</f>
        <v>0</v>
      </c>
      <c r="L2272" s="2" t="str">
        <f>IFERROR(VLOOKUP(Tableau2[[#This Row],[PR]],'Taux sortant'!$I$9:$S$167,COLUMN(),0),"")</f>
        <v/>
      </c>
    </row>
    <row r="2273" spans="1:12" x14ac:dyDescent="0.3">
      <c r="A2273" s="1" t="s">
        <v>4690</v>
      </c>
      <c r="B2273" s="1" t="s">
        <v>4138</v>
      </c>
      <c r="C2273" s="2" t="str">
        <f>IFERROR(VLOOKUP(Tableau2[[#This Row],[PR]],'Taux sortant'!$I$9:$S$167,COLUMN(),0),"")</f>
        <v/>
      </c>
      <c r="D2273" s="2" t="str">
        <f>IFERROR(VLOOKUP(Tableau2[[#This Row],[PR]],'Taux sortant'!$I$9:$S$167,COLUMN(),0),"")</f>
        <v/>
      </c>
      <c r="E2273" s="2" t="str">
        <f>IFERROR(VLOOKUP(Tableau2[[#This Row],[PR]],'Taux sortant'!$I$9:$S$167,COLUMN(),0),"")</f>
        <v/>
      </c>
      <c r="F2273" s="2" t="str">
        <f>IFERROR(VLOOKUP(Tableau2[[#This Row],[PR]],'Taux sortant'!$I$9:$S$167,COLUMN(),0),"")</f>
        <v/>
      </c>
      <c r="G2273" s="2" t="str">
        <f>IFERROR(VLOOKUP(Tableau2[[#This Row],[PR]],'Taux sortant'!$I$9:$S$167,COLUMN(),0),"")</f>
        <v/>
      </c>
      <c r="H2273" s="2" t="str">
        <f>IFERROR(VLOOKUP(Tableau2[[#This Row],[PR]],'Taux sortant'!$I$9:$S$167,COLUMN(),0),"")</f>
        <v/>
      </c>
      <c r="I2273" s="2" t="str">
        <f>IFERROR(VLOOKUP(Tableau2[[#This Row],[PR]],'Taux sortant'!$I$9:$S$167,COLUMN(),0),"")</f>
        <v/>
      </c>
      <c r="J2273" s="2" t="str">
        <f>IFERROR(VLOOKUP(Tableau2[[#This Row],[PR]],'Taux sortant'!$I$9:$S$167,COLUMN(),0),"")</f>
        <v/>
      </c>
      <c r="K2273" s="2" t="str">
        <f>IFERROR(VLOOKUP(Tableau2[[#This Row],[PR]],'Taux sortant'!$I$9:$S$167,COLUMN(),0),"")</f>
        <v/>
      </c>
      <c r="L2273" s="2" t="str">
        <f>IFERROR(VLOOKUP(Tableau2[[#This Row],[PR]],'Taux sortant'!$I$9:$S$167,COLUMN(),0),"")</f>
        <v/>
      </c>
    </row>
    <row r="2274" spans="1:12" x14ac:dyDescent="0.3">
      <c r="A2274" s="1" t="s">
        <v>621</v>
      </c>
      <c r="B2274" s="1" t="s">
        <v>90</v>
      </c>
      <c r="C2274" s="2">
        <f>IFERROR(VLOOKUP(Tableau2[[#This Row],[PR]],'Taux sortant'!$I$9:$S$167,COLUMN(),0),"")</f>
        <v>32.090000000000003</v>
      </c>
      <c r="D2274" s="2">
        <f>IFERROR(VLOOKUP(Tableau2[[#This Row],[PR]],'Taux sortant'!$I$9:$S$167,COLUMN(),0),"")</f>
        <v>26.17</v>
      </c>
      <c r="E2274" s="2">
        <f>IFERROR(VLOOKUP(Tableau2[[#This Row],[PR]],'Taux sortant'!$I$9:$S$167,COLUMN(),0),"")</f>
        <v>20.67</v>
      </c>
      <c r="F2274" s="2">
        <f>IFERROR(VLOOKUP(Tableau2[[#This Row],[PR]],'Taux sortant'!$I$9:$S$167,COLUMN(),0),"")</f>
        <v>17.260000000000002</v>
      </c>
      <c r="G2274" s="2">
        <f>IFERROR(VLOOKUP(Tableau2[[#This Row],[PR]],'Taux sortant'!$I$9:$S$167,COLUMN(),0),"")</f>
        <v>12.15</v>
      </c>
      <c r="H2274" s="2">
        <f>IFERROR(VLOOKUP(Tableau2[[#This Row],[PR]],'Taux sortant'!$I$9:$S$167,COLUMN(),0),"")</f>
        <v>7.95</v>
      </c>
      <c r="I2274" s="2">
        <f>IFERROR(VLOOKUP(Tableau2[[#This Row],[PR]],'Taux sortant'!$I$9:$S$167,COLUMN(),0),"")</f>
        <v>7.21</v>
      </c>
      <c r="J2274" s="2">
        <f>IFERROR(VLOOKUP(Tableau2[[#This Row],[PR]],'Taux sortant'!$I$9:$S$167,COLUMN(),0),"")</f>
        <v>0</v>
      </c>
      <c r="K2274" s="2">
        <f>IFERROR(VLOOKUP(Tableau2[[#This Row],[PR]],'Taux sortant'!$I$9:$S$167,COLUMN(),0),"")</f>
        <v>0</v>
      </c>
      <c r="L2274" s="2" t="str">
        <f>IFERROR(VLOOKUP(Tableau2[[#This Row],[PR]],'Taux sortant'!$I$9:$S$167,COLUMN(),0),"")</f>
        <v/>
      </c>
    </row>
    <row r="2275" spans="1:12" x14ac:dyDescent="0.3">
      <c r="A2275" s="1" t="s">
        <v>624</v>
      </c>
      <c r="B2275" s="1" t="s">
        <v>8</v>
      </c>
      <c r="C2275" s="2">
        <f>IFERROR(VLOOKUP(Tableau2[[#This Row],[PR]],'Taux sortant'!$I$9:$S$167,COLUMN(),0),"")</f>
        <v>30.77</v>
      </c>
      <c r="D2275" s="2">
        <f>IFERROR(VLOOKUP(Tableau2[[#This Row],[PR]],'Taux sortant'!$I$9:$S$167,COLUMN(),0),"")</f>
        <v>22.76</v>
      </c>
      <c r="E2275" s="2">
        <f>IFERROR(VLOOKUP(Tableau2[[#This Row],[PR]],'Taux sortant'!$I$9:$S$167,COLUMN(),0),"")</f>
        <v>16.43</v>
      </c>
      <c r="F2275" s="2">
        <f>IFERROR(VLOOKUP(Tableau2[[#This Row],[PR]],'Taux sortant'!$I$9:$S$167,COLUMN(),0),"")</f>
        <v>12.46</v>
      </c>
      <c r="G2275" s="2">
        <f>IFERROR(VLOOKUP(Tableau2[[#This Row],[PR]],'Taux sortant'!$I$9:$S$167,COLUMN(),0),"")</f>
        <v>7.96</v>
      </c>
      <c r="H2275" s="2">
        <f>IFERROR(VLOOKUP(Tableau2[[#This Row],[PR]],'Taux sortant'!$I$9:$S$167,COLUMN(),0),"")</f>
        <v>5.83</v>
      </c>
      <c r="I2275" s="2">
        <f>IFERROR(VLOOKUP(Tableau2[[#This Row],[PR]],'Taux sortant'!$I$9:$S$167,COLUMN(),0),"")</f>
        <v>4.59</v>
      </c>
      <c r="J2275" s="2">
        <f>IFERROR(VLOOKUP(Tableau2[[#This Row],[PR]],'Taux sortant'!$I$9:$S$167,COLUMN(),0),"")</f>
        <v>0</v>
      </c>
      <c r="K2275" s="2">
        <f>IFERROR(VLOOKUP(Tableau2[[#This Row],[PR]],'Taux sortant'!$I$9:$S$167,COLUMN(),0),"")</f>
        <v>0</v>
      </c>
      <c r="L2275" s="2" t="str">
        <f>IFERROR(VLOOKUP(Tableau2[[#This Row],[PR]],'Taux sortant'!$I$9:$S$167,COLUMN(),0),"")</f>
        <v/>
      </c>
    </row>
    <row r="2276" spans="1:12" x14ac:dyDescent="0.3">
      <c r="A2276" s="1" t="s">
        <v>4693</v>
      </c>
      <c r="B2276" s="1" t="s">
        <v>4138</v>
      </c>
      <c r="C2276" s="2" t="str">
        <f>IFERROR(VLOOKUP(Tableau2[[#This Row],[PR]],'Taux sortant'!$I$9:$S$167,COLUMN(),0),"")</f>
        <v/>
      </c>
      <c r="D2276" s="2" t="str">
        <f>IFERROR(VLOOKUP(Tableau2[[#This Row],[PR]],'Taux sortant'!$I$9:$S$167,COLUMN(),0),"")</f>
        <v/>
      </c>
      <c r="E2276" s="2" t="str">
        <f>IFERROR(VLOOKUP(Tableau2[[#This Row],[PR]],'Taux sortant'!$I$9:$S$167,COLUMN(),0),"")</f>
        <v/>
      </c>
      <c r="F2276" s="2" t="str">
        <f>IFERROR(VLOOKUP(Tableau2[[#This Row],[PR]],'Taux sortant'!$I$9:$S$167,COLUMN(),0),"")</f>
        <v/>
      </c>
      <c r="G2276" s="2" t="str">
        <f>IFERROR(VLOOKUP(Tableau2[[#This Row],[PR]],'Taux sortant'!$I$9:$S$167,COLUMN(),0),"")</f>
        <v/>
      </c>
      <c r="H2276" s="2" t="str">
        <f>IFERROR(VLOOKUP(Tableau2[[#This Row],[PR]],'Taux sortant'!$I$9:$S$167,COLUMN(),0),"")</f>
        <v/>
      </c>
      <c r="I2276" s="2" t="str">
        <f>IFERROR(VLOOKUP(Tableau2[[#This Row],[PR]],'Taux sortant'!$I$9:$S$167,COLUMN(),0),"")</f>
        <v/>
      </c>
      <c r="J2276" s="2" t="str">
        <f>IFERROR(VLOOKUP(Tableau2[[#This Row],[PR]],'Taux sortant'!$I$9:$S$167,COLUMN(),0),"")</f>
        <v/>
      </c>
      <c r="K2276" s="2" t="str">
        <f>IFERROR(VLOOKUP(Tableau2[[#This Row],[PR]],'Taux sortant'!$I$9:$S$167,COLUMN(),0),"")</f>
        <v/>
      </c>
      <c r="L2276" s="2" t="str">
        <f>IFERROR(VLOOKUP(Tableau2[[#This Row],[PR]],'Taux sortant'!$I$9:$S$167,COLUMN(),0),"")</f>
        <v/>
      </c>
    </row>
    <row r="2277" spans="1:12" x14ac:dyDescent="0.3">
      <c r="A2277" s="1" t="s">
        <v>627</v>
      </c>
      <c r="B2277" s="1" t="s">
        <v>15</v>
      </c>
      <c r="C2277" s="2">
        <f>IFERROR(VLOOKUP(Tableau2[[#This Row],[PR]],'Taux sortant'!$I$9:$S$167,COLUMN(),0),"")</f>
        <v>12.05</v>
      </c>
      <c r="D2277" s="2">
        <f>IFERROR(VLOOKUP(Tableau2[[#This Row],[PR]],'Taux sortant'!$I$9:$S$167,COLUMN(),0),"")</f>
        <v>9.57</v>
      </c>
      <c r="E2277" s="2">
        <f>IFERROR(VLOOKUP(Tableau2[[#This Row],[PR]],'Taux sortant'!$I$9:$S$167,COLUMN(),0),"")</f>
        <v>6.79</v>
      </c>
      <c r="F2277" s="2">
        <f>IFERROR(VLOOKUP(Tableau2[[#This Row],[PR]],'Taux sortant'!$I$9:$S$167,COLUMN(),0),"")</f>
        <v>5.47</v>
      </c>
      <c r="G2277" s="2">
        <f>IFERROR(VLOOKUP(Tableau2[[#This Row],[PR]],'Taux sortant'!$I$9:$S$167,COLUMN(),0),"")</f>
        <v>4.49</v>
      </c>
      <c r="H2277" s="2">
        <f>IFERROR(VLOOKUP(Tableau2[[#This Row],[PR]],'Taux sortant'!$I$9:$S$167,COLUMN(),0),"")</f>
        <v>3.66</v>
      </c>
      <c r="I2277" s="2">
        <f>IFERROR(VLOOKUP(Tableau2[[#This Row],[PR]],'Taux sortant'!$I$9:$S$167,COLUMN(),0),"")</f>
        <v>3.12</v>
      </c>
      <c r="J2277" s="2">
        <f>IFERROR(VLOOKUP(Tableau2[[#This Row],[PR]],'Taux sortant'!$I$9:$S$167,COLUMN(),0),"")</f>
        <v>0</v>
      </c>
      <c r="K2277" s="2">
        <f>IFERROR(VLOOKUP(Tableau2[[#This Row],[PR]],'Taux sortant'!$I$9:$S$167,COLUMN(),0),"")</f>
        <v>0</v>
      </c>
      <c r="L2277" s="2" t="str">
        <f>IFERROR(VLOOKUP(Tableau2[[#This Row],[PR]],'Taux sortant'!$I$9:$S$167,COLUMN(),0),"")</f>
        <v/>
      </c>
    </row>
    <row r="2278" spans="1:12" x14ac:dyDescent="0.3">
      <c r="A2278" s="1" t="s">
        <v>630</v>
      </c>
      <c r="B2278" s="1" t="s">
        <v>69</v>
      </c>
      <c r="C2278" s="2">
        <f>IFERROR(VLOOKUP(Tableau2[[#This Row],[PR]],'Taux sortant'!$I$9:$S$167,COLUMN(),0),"")</f>
        <v>23.78</v>
      </c>
      <c r="D2278" s="2">
        <f>IFERROR(VLOOKUP(Tableau2[[#This Row],[PR]],'Taux sortant'!$I$9:$S$167,COLUMN(),0),"")</f>
        <v>20.58</v>
      </c>
      <c r="E2278" s="2">
        <f>IFERROR(VLOOKUP(Tableau2[[#This Row],[PR]],'Taux sortant'!$I$9:$S$167,COLUMN(),0),"")</f>
        <v>16.13</v>
      </c>
      <c r="F2278" s="2">
        <f>IFERROR(VLOOKUP(Tableau2[[#This Row],[PR]],'Taux sortant'!$I$9:$S$167,COLUMN(),0),"")</f>
        <v>12.62</v>
      </c>
      <c r="G2278" s="2">
        <f>IFERROR(VLOOKUP(Tableau2[[#This Row],[PR]],'Taux sortant'!$I$9:$S$167,COLUMN(),0),"")</f>
        <v>9</v>
      </c>
      <c r="H2278" s="2">
        <f>IFERROR(VLOOKUP(Tableau2[[#This Row],[PR]],'Taux sortant'!$I$9:$S$167,COLUMN(),0),"")</f>
        <v>5.95</v>
      </c>
      <c r="I2278" s="2">
        <f>IFERROR(VLOOKUP(Tableau2[[#This Row],[PR]],'Taux sortant'!$I$9:$S$167,COLUMN(),0),"")</f>
        <v>4.28</v>
      </c>
      <c r="J2278" s="2">
        <f>IFERROR(VLOOKUP(Tableau2[[#This Row],[PR]],'Taux sortant'!$I$9:$S$167,COLUMN(),0),"")</f>
        <v>0</v>
      </c>
      <c r="K2278" s="2">
        <f>IFERROR(VLOOKUP(Tableau2[[#This Row],[PR]],'Taux sortant'!$I$9:$S$167,COLUMN(),0),"")</f>
        <v>0</v>
      </c>
      <c r="L2278" s="2" t="str">
        <f>IFERROR(VLOOKUP(Tableau2[[#This Row],[PR]],'Taux sortant'!$I$9:$S$167,COLUMN(),0),"")</f>
        <v/>
      </c>
    </row>
    <row r="2279" spans="1:12" x14ac:dyDescent="0.3">
      <c r="A2279" s="1" t="s">
        <v>3523</v>
      </c>
      <c r="B2279" s="1" t="s">
        <v>3100</v>
      </c>
      <c r="C2279" s="2" t="str">
        <f>IFERROR(VLOOKUP(Tableau2[[#This Row],[PR]],'Taux sortant'!$I$9:$S$167,COLUMN(),0),"")</f>
        <v/>
      </c>
      <c r="D2279" s="2" t="str">
        <f>IFERROR(VLOOKUP(Tableau2[[#This Row],[PR]],'Taux sortant'!$I$9:$S$167,COLUMN(),0),"")</f>
        <v/>
      </c>
      <c r="E2279" s="2" t="str">
        <f>IFERROR(VLOOKUP(Tableau2[[#This Row],[PR]],'Taux sortant'!$I$9:$S$167,COLUMN(),0),"")</f>
        <v/>
      </c>
      <c r="F2279" s="2" t="str">
        <f>IFERROR(VLOOKUP(Tableau2[[#This Row],[PR]],'Taux sortant'!$I$9:$S$167,COLUMN(),0),"")</f>
        <v/>
      </c>
      <c r="G2279" s="2" t="str">
        <f>IFERROR(VLOOKUP(Tableau2[[#This Row],[PR]],'Taux sortant'!$I$9:$S$167,COLUMN(),0),"")</f>
        <v/>
      </c>
      <c r="H2279" s="2" t="str">
        <f>IFERROR(VLOOKUP(Tableau2[[#This Row],[PR]],'Taux sortant'!$I$9:$S$167,COLUMN(),0),"")</f>
        <v/>
      </c>
      <c r="I2279" s="2" t="str">
        <f>IFERROR(VLOOKUP(Tableau2[[#This Row],[PR]],'Taux sortant'!$I$9:$S$167,COLUMN(),0),"")</f>
        <v/>
      </c>
      <c r="J2279" s="2" t="str">
        <f>IFERROR(VLOOKUP(Tableau2[[#This Row],[PR]],'Taux sortant'!$I$9:$S$167,COLUMN(),0),"")</f>
        <v/>
      </c>
      <c r="K2279" s="2" t="str">
        <f>IFERROR(VLOOKUP(Tableau2[[#This Row],[PR]],'Taux sortant'!$I$9:$S$167,COLUMN(),0),"")</f>
        <v/>
      </c>
      <c r="L2279" s="2" t="str">
        <f>IFERROR(VLOOKUP(Tableau2[[#This Row],[PR]],'Taux sortant'!$I$9:$S$167,COLUMN(),0),"")</f>
        <v/>
      </c>
    </row>
    <row r="2280" spans="1:12" x14ac:dyDescent="0.3">
      <c r="A2280" s="1" t="s">
        <v>3523</v>
      </c>
      <c r="B2280" s="1" t="s">
        <v>4155</v>
      </c>
      <c r="C2280" s="2">
        <f>IFERROR(VLOOKUP(Tableau2[[#This Row],[PR]],'Taux sortant'!$I$9:$S$167,COLUMN(),0),"")</f>
        <v>17.46</v>
      </c>
      <c r="D2280" s="2">
        <f>IFERROR(VLOOKUP(Tableau2[[#This Row],[PR]],'Taux sortant'!$I$9:$S$167,COLUMN(),0),"")</f>
        <v>14.82</v>
      </c>
      <c r="E2280" s="2">
        <f>IFERROR(VLOOKUP(Tableau2[[#This Row],[PR]],'Taux sortant'!$I$9:$S$167,COLUMN(),0),"")</f>
        <v>11.74</v>
      </c>
      <c r="F2280" s="2">
        <f>IFERROR(VLOOKUP(Tableau2[[#This Row],[PR]],'Taux sortant'!$I$9:$S$167,COLUMN(),0),"")</f>
        <v>10.210000000000001</v>
      </c>
      <c r="G2280" s="2">
        <f>IFERROR(VLOOKUP(Tableau2[[#This Row],[PR]],'Taux sortant'!$I$9:$S$167,COLUMN(),0),"")</f>
        <v>8.84</v>
      </c>
      <c r="H2280" s="2">
        <f>IFERROR(VLOOKUP(Tableau2[[#This Row],[PR]],'Taux sortant'!$I$9:$S$167,COLUMN(),0),"")</f>
        <v>7.69</v>
      </c>
      <c r="I2280" s="2">
        <f>IFERROR(VLOOKUP(Tableau2[[#This Row],[PR]],'Taux sortant'!$I$9:$S$167,COLUMN(),0),"")</f>
        <v>6.75</v>
      </c>
      <c r="J2280" s="2">
        <f>IFERROR(VLOOKUP(Tableau2[[#This Row],[PR]],'Taux sortant'!$I$9:$S$167,COLUMN(),0),"")</f>
        <v>0</v>
      </c>
      <c r="K2280" s="2">
        <f>IFERROR(VLOOKUP(Tableau2[[#This Row],[PR]],'Taux sortant'!$I$9:$S$167,COLUMN(),0),"")</f>
        <v>0</v>
      </c>
      <c r="L2280" s="2" t="str">
        <f>IFERROR(VLOOKUP(Tableau2[[#This Row],[PR]],'Taux sortant'!$I$9:$S$167,COLUMN(),0),"")</f>
        <v/>
      </c>
    </row>
    <row r="2281" spans="1:12" x14ac:dyDescent="0.3">
      <c r="A2281" s="1" t="s">
        <v>633</v>
      </c>
      <c r="B2281" s="1" t="s">
        <v>372</v>
      </c>
      <c r="C2281" s="2">
        <f>IFERROR(VLOOKUP(Tableau2[[#This Row],[PR]],'Taux sortant'!$I$9:$S$167,COLUMN(),0),"")</f>
        <v>35.869999999999997</v>
      </c>
      <c r="D2281" s="2">
        <f>IFERROR(VLOOKUP(Tableau2[[#This Row],[PR]],'Taux sortant'!$I$9:$S$167,COLUMN(),0),"")</f>
        <v>28.1</v>
      </c>
      <c r="E2281" s="2">
        <f>IFERROR(VLOOKUP(Tableau2[[#This Row],[PR]],'Taux sortant'!$I$9:$S$167,COLUMN(),0),"")</f>
        <v>22.11</v>
      </c>
      <c r="F2281" s="2">
        <f>IFERROR(VLOOKUP(Tableau2[[#This Row],[PR]],'Taux sortant'!$I$9:$S$167,COLUMN(),0),"")</f>
        <v>17.46</v>
      </c>
      <c r="G2281" s="2">
        <f>IFERROR(VLOOKUP(Tableau2[[#This Row],[PR]],'Taux sortant'!$I$9:$S$167,COLUMN(),0),"")</f>
        <v>13.86</v>
      </c>
      <c r="H2281" s="2">
        <f>IFERROR(VLOOKUP(Tableau2[[#This Row],[PR]],'Taux sortant'!$I$9:$S$167,COLUMN(),0),"")</f>
        <v>10.67</v>
      </c>
      <c r="I2281" s="2">
        <f>IFERROR(VLOOKUP(Tableau2[[#This Row],[PR]],'Taux sortant'!$I$9:$S$167,COLUMN(),0),"")</f>
        <v>9.92</v>
      </c>
      <c r="J2281" s="2">
        <f>IFERROR(VLOOKUP(Tableau2[[#This Row],[PR]],'Taux sortant'!$I$9:$S$167,COLUMN(),0),"")</f>
        <v>0</v>
      </c>
      <c r="K2281" s="2">
        <f>IFERROR(VLOOKUP(Tableau2[[#This Row],[PR]],'Taux sortant'!$I$9:$S$167,COLUMN(),0),"")</f>
        <v>0</v>
      </c>
      <c r="L2281" s="2" t="str">
        <f>IFERROR(VLOOKUP(Tableau2[[#This Row],[PR]],'Taux sortant'!$I$9:$S$167,COLUMN(),0),"")</f>
        <v/>
      </c>
    </row>
    <row r="2282" spans="1:12" x14ac:dyDescent="0.3">
      <c r="A2282" s="1" t="s">
        <v>1859</v>
      </c>
      <c r="B2282" s="1" t="s">
        <v>1540</v>
      </c>
      <c r="C2282" s="2">
        <f>IFERROR(VLOOKUP(Tableau2[[#This Row],[PR]],'Taux sortant'!$I$9:$S$167,COLUMN(),0),"")</f>
        <v>9.59</v>
      </c>
      <c r="D2282" s="2">
        <f>IFERROR(VLOOKUP(Tableau2[[#This Row],[PR]],'Taux sortant'!$I$9:$S$167,COLUMN(),0),"")</f>
        <v>7.53</v>
      </c>
      <c r="E2282" s="2">
        <f>IFERROR(VLOOKUP(Tableau2[[#This Row],[PR]],'Taux sortant'!$I$9:$S$167,COLUMN(),0),"")</f>
        <v>5.2</v>
      </c>
      <c r="F2282" s="2">
        <f>IFERROR(VLOOKUP(Tableau2[[#This Row],[PR]],'Taux sortant'!$I$9:$S$167,COLUMN(),0),"")</f>
        <v>4.08</v>
      </c>
      <c r="G2282" s="2">
        <f>IFERROR(VLOOKUP(Tableau2[[#This Row],[PR]],'Taux sortant'!$I$9:$S$167,COLUMN(),0),"")</f>
        <v>3.34</v>
      </c>
      <c r="H2282" s="2">
        <f>IFERROR(VLOOKUP(Tableau2[[#This Row],[PR]],'Taux sortant'!$I$9:$S$167,COLUMN(),0),"")</f>
        <v>2.88</v>
      </c>
      <c r="I2282" s="2">
        <f>IFERROR(VLOOKUP(Tableau2[[#This Row],[PR]],'Taux sortant'!$I$9:$S$167,COLUMN(),0),"")</f>
        <v>2.59</v>
      </c>
      <c r="J2282" s="2">
        <f>IFERROR(VLOOKUP(Tableau2[[#This Row],[PR]],'Taux sortant'!$I$9:$S$167,COLUMN(),0),"")</f>
        <v>0</v>
      </c>
      <c r="K2282" s="2">
        <f>IFERROR(VLOOKUP(Tableau2[[#This Row],[PR]],'Taux sortant'!$I$9:$S$167,COLUMN(),0),"")</f>
        <v>0</v>
      </c>
      <c r="L2282" s="2" t="str">
        <f>IFERROR(VLOOKUP(Tableau2[[#This Row],[PR]],'Taux sortant'!$I$9:$S$167,COLUMN(),0),"")</f>
        <v/>
      </c>
    </row>
    <row r="2283" spans="1:12" x14ac:dyDescent="0.3">
      <c r="A2283" s="1" t="s">
        <v>5971</v>
      </c>
      <c r="B2283" s="1" t="s">
        <v>5835</v>
      </c>
      <c r="C2283" s="2" t="str">
        <f>IFERROR(VLOOKUP(Tableau2[[#This Row],[PR]],'Taux sortant'!$I$9:$S$167,COLUMN(),0),"")</f>
        <v/>
      </c>
      <c r="D2283" s="2" t="str">
        <f>IFERROR(VLOOKUP(Tableau2[[#This Row],[PR]],'Taux sortant'!$I$9:$S$167,COLUMN(),0),"")</f>
        <v/>
      </c>
      <c r="E2283" s="2" t="str">
        <f>IFERROR(VLOOKUP(Tableau2[[#This Row],[PR]],'Taux sortant'!$I$9:$S$167,COLUMN(),0),"")</f>
        <v/>
      </c>
      <c r="F2283" s="2" t="str">
        <f>IFERROR(VLOOKUP(Tableau2[[#This Row],[PR]],'Taux sortant'!$I$9:$S$167,COLUMN(),0),"")</f>
        <v/>
      </c>
      <c r="G2283" s="2" t="str">
        <f>IFERROR(VLOOKUP(Tableau2[[#This Row],[PR]],'Taux sortant'!$I$9:$S$167,COLUMN(),0),"")</f>
        <v/>
      </c>
      <c r="H2283" s="2" t="str">
        <f>IFERROR(VLOOKUP(Tableau2[[#This Row],[PR]],'Taux sortant'!$I$9:$S$167,COLUMN(),0),"")</f>
        <v/>
      </c>
      <c r="I2283" s="2" t="str">
        <f>IFERROR(VLOOKUP(Tableau2[[#This Row],[PR]],'Taux sortant'!$I$9:$S$167,COLUMN(),0),"")</f>
        <v/>
      </c>
      <c r="J2283" s="2" t="str">
        <f>IFERROR(VLOOKUP(Tableau2[[#This Row],[PR]],'Taux sortant'!$I$9:$S$167,COLUMN(),0),"")</f>
        <v/>
      </c>
      <c r="K2283" s="2" t="str">
        <f>IFERROR(VLOOKUP(Tableau2[[#This Row],[PR]],'Taux sortant'!$I$9:$S$167,COLUMN(),0),"")</f>
        <v/>
      </c>
      <c r="L2283" s="2" t="str">
        <f>IFERROR(VLOOKUP(Tableau2[[#This Row],[PR]],'Taux sortant'!$I$9:$S$167,COLUMN(),0),"")</f>
        <v/>
      </c>
    </row>
    <row r="2284" spans="1:12" x14ac:dyDescent="0.3">
      <c r="A2284" s="1" t="s">
        <v>5616</v>
      </c>
      <c r="B2284" s="1" t="s">
        <v>5349</v>
      </c>
      <c r="C2284" s="2" t="str">
        <f>IFERROR(VLOOKUP(Tableau2[[#This Row],[PR]],'Taux sortant'!$I$9:$S$167,COLUMN(),0),"")</f>
        <v/>
      </c>
      <c r="D2284" s="2" t="str">
        <f>IFERROR(VLOOKUP(Tableau2[[#This Row],[PR]],'Taux sortant'!$I$9:$S$167,COLUMN(),0),"")</f>
        <v/>
      </c>
      <c r="E2284" s="2" t="str">
        <f>IFERROR(VLOOKUP(Tableau2[[#This Row],[PR]],'Taux sortant'!$I$9:$S$167,COLUMN(),0),"")</f>
        <v/>
      </c>
      <c r="F2284" s="2" t="str">
        <f>IFERROR(VLOOKUP(Tableau2[[#This Row],[PR]],'Taux sortant'!$I$9:$S$167,COLUMN(),0),"")</f>
        <v/>
      </c>
      <c r="G2284" s="2" t="str">
        <f>IFERROR(VLOOKUP(Tableau2[[#This Row],[PR]],'Taux sortant'!$I$9:$S$167,COLUMN(),0),"")</f>
        <v/>
      </c>
      <c r="H2284" s="2" t="str">
        <f>IFERROR(VLOOKUP(Tableau2[[#This Row],[PR]],'Taux sortant'!$I$9:$S$167,COLUMN(),0),"")</f>
        <v/>
      </c>
      <c r="I2284" s="2" t="str">
        <f>IFERROR(VLOOKUP(Tableau2[[#This Row],[PR]],'Taux sortant'!$I$9:$S$167,COLUMN(),0),"")</f>
        <v/>
      </c>
      <c r="J2284" s="2" t="str">
        <f>IFERROR(VLOOKUP(Tableau2[[#This Row],[PR]],'Taux sortant'!$I$9:$S$167,COLUMN(),0),"")</f>
        <v/>
      </c>
      <c r="K2284" s="2" t="str">
        <f>IFERROR(VLOOKUP(Tableau2[[#This Row],[PR]],'Taux sortant'!$I$9:$S$167,COLUMN(),0),"")</f>
        <v/>
      </c>
      <c r="L2284" s="2" t="str">
        <f>IFERROR(VLOOKUP(Tableau2[[#This Row],[PR]],'Taux sortant'!$I$9:$S$167,COLUMN(),0),"")</f>
        <v/>
      </c>
    </row>
    <row r="2285" spans="1:12" x14ac:dyDescent="0.3">
      <c r="A2285" s="1" t="s">
        <v>636</v>
      </c>
      <c r="B2285" s="1" t="s">
        <v>69</v>
      </c>
      <c r="C2285" s="2">
        <f>IFERROR(VLOOKUP(Tableau2[[#This Row],[PR]],'Taux sortant'!$I$9:$S$167,COLUMN(),0),"")</f>
        <v>23.78</v>
      </c>
      <c r="D2285" s="2">
        <f>IFERROR(VLOOKUP(Tableau2[[#This Row],[PR]],'Taux sortant'!$I$9:$S$167,COLUMN(),0),"")</f>
        <v>20.58</v>
      </c>
      <c r="E2285" s="2">
        <f>IFERROR(VLOOKUP(Tableau2[[#This Row],[PR]],'Taux sortant'!$I$9:$S$167,COLUMN(),0),"")</f>
        <v>16.13</v>
      </c>
      <c r="F2285" s="2">
        <f>IFERROR(VLOOKUP(Tableau2[[#This Row],[PR]],'Taux sortant'!$I$9:$S$167,COLUMN(),0),"")</f>
        <v>12.62</v>
      </c>
      <c r="G2285" s="2">
        <f>IFERROR(VLOOKUP(Tableau2[[#This Row],[PR]],'Taux sortant'!$I$9:$S$167,COLUMN(),0),"")</f>
        <v>9</v>
      </c>
      <c r="H2285" s="2">
        <f>IFERROR(VLOOKUP(Tableau2[[#This Row],[PR]],'Taux sortant'!$I$9:$S$167,COLUMN(),0),"")</f>
        <v>5.95</v>
      </c>
      <c r="I2285" s="2">
        <f>IFERROR(VLOOKUP(Tableau2[[#This Row],[PR]],'Taux sortant'!$I$9:$S$167,COLUMN(),0),"")</f>
        <v>4.28</v>
      </c>
      <c r="J2285" s="2">
        <f>IFERROR(VLOOKUP(Tableau2[[#This Row],[PR]],'Taux sortant'!$I$9:$S$167,COLUMN(),0),"")</f>
        <v>0</v>
      </c>
      <c r="K2285" s="2">
        <f>IFERROR(VLOOKUP(Tableau2[[#This Row],[PR]],'Taux sortant'!$I$9:$S$167,COLUMN(),0),"")</f>
        <v>0</v>
      </c>
      <c r="L2285" s="2" t="str">
        <f>IFERROR(VLOOKUP(Tableau2[[#This Row],[PR]],'Taux sortant'!$I$9:$S$167,COLUMN(),0),"")</f>
        <v/>
      </c>
    </row>
    <row r="2286" spans="1:12" x14ac:dyDescent="0.3">
      <c r="A2286" s="1" t="s">
        <v>639</v>
      </c>
      <c r="B2286" s="1" t="s">
        <v>92</v>
      </c>
      <c r="C2286" s="2">
        <f>IFERROR(VLOOKUP(Tableau2[[#This Row],[PR]],'Taux sortant'!$I$9:$S$167,COLUMN(),0),"")</f>
        <v>32.090000000000003</v>
      </c>
      <c r="D2286" s="2">
        <f>IFERROR(VLOOKUP(Tableau2[[#This Row],[PR]],'Taux sortant'!$I$9:$S$167,COLUMN(),0),"")</f>
        <v>26.17</v>
      </c>
      <c r="E2286" s="2">
        <f>IFERROR(VLOOKUP(Tableau2[[#This Row],[PR]],'Taux sortant'!$I$9:$S$167,COLUMN(),0),"")</f>
        <v>20.67</v>
      </c>
      <c r="F2286" s="2">
        <f>IFERROR(VLOOKUP(Tableau2[[#This Row],[PR]],'Taux sortant'!$I$9:$S$167,COLUMN(),0),"")</f>
        <v>17.260000000000002</v>
      </c>
      <c r="G2286" s="2">
        <f>IFERROR(VLOOKUP(Tableau2[[#This Row],[PR]],'Taux sortant'!$I$9:$S$167,COLUMN(),0),"")</f>
        <v>12.15</v>
      </c>
      <c r="H2286" s="2">
        <f>IFERROR(VLOOKUP(Tableau2[[#This Row],[PR]],'Taux sortant'!$I$9:$S$167,COLUMN(),0),"")</f>
        <v>7.95</v>
      </c>
      <c r="I2286" s="2">
        <f>IFERROR(VLOOKUP(Tableau2[[#This Row],[PR]],'Taux sortant'!$I$9:$S$167,COLUMN(),0),"")</f>
        <v>7.21</v>
      </c>
      <c r="J2286" s="2">
        <f>IFERROR(VLOOKUP(Tableau2[[#This Row],[PR]],'Taux sortant'!$I$9:$S$167,COLUMN(),0),"")</f>
        <v>0</v>
      </c>
      <c r="K2286" s="2">
        <f>IFERROR(VLOOKUP(Tableau2[[#This Row],[PR]],'Taux sortant'!$I$9:$S$167,COLUMN(),0),"")</f>
        <v>0</v>
      </c>
      <c r="L2286" s="2" t="str">
        <f>IFERROR(VLOOKUP(Tableau2[[#This Row],[PR]],'Taux sortant'!$I$9:$S$167,COLUMN(),0),"")</f>
        <v/>
      </c>
    </row>
    <row r="2287" spans="1:12" x14ac:dyDescent="0.3">
      <c r="A2287" s="1" t="s">
        <v>1862</v>
      </c>
      <c r="B2287" s="1" t="s">
        <v>1521</v>
      </c>
      <c r="C2287" s="2">
        <f>IFERROR(VLOOKUP(Tableau2[[#This Row],[PR]],'Taux sortant'!$I$9:$S$167,COLUMN(),0),"")</f>
        <v>21.64</v>
      </c>
      <c r="D2287" s="2">
        <f>IFERROR(VLOOKUP(Tableau2[[#This Row],[PR]],'Taux sortant'!$I$9:$S$167,COLUMN(),0),"")</f>
        <v>17.57</v>
      </c>
      <c r="E2287" s="2">
        <f>IFERROR(VLOOKUP(Tableau2[[#This Row],[PR]],'Taux sortant'!$I$9:$S$167,COLUMN(),0),"")</f>
        <v>11.74</v>
      </c>
      <c r="F2287" s="2">
        <f>IFERROR(VLOOKUP(Tableau2[[#This Row],[PR]],'Taux sortant'!$I$9:$S$167,COLUMN(),0),"")</f>
        <v>9.3000000000000007</v>
      </c>
      <c r="G2287" s="2">
        <f>IFERROR(VLOOKUP(Tableau2[[#This Row],[PR]],'Taux sortant'!$I$9:$S$167,COLUMN(),0),"")</f>
        <v>7.56</v>
      </c>
      <c r="H2287" s="2">
        <f>IFERROR(VLOOKUP(Tableau2[[#This Row],[PR]],'Taux sortant'!$I$9:$S$167,COLUMN(),0),"")</f>
        <v>5.09</v>
      </c>
      <c r="I2287" s="2">
        <f>IFERROR(VLOOKUP(Tableau2[[#This Row],[PR]],'Taux sortant'!$I$9:$S$167,COLUMN(),0),"")</f>
        <v>4.7300000000000004</v>
      </c>
      <c r="J2287" s="2">
        <f>IFERROR(VLOOKUP(Tableau2[[#This Row],[PR]],'Taux sortant'!$I$9:$S$167,COLUMN(),0),"")</f>
        <v>0</v>
      </c>
      <c r="K2287" s="2">
        <f>IFERROR(VLOOKUP(Tableau2[[#This Row],[PR]],'Taux sortant'!$I$9:$S$167,COLUMN(),0),"")</f>
        <v>0</v>
      </c>
      <c r="L2287" s="2" t="str">
        <f>IFERROR(VLOOKUP(Tableau2[[#This Row],[PR]],'Taux sortant'!$I$9:$S$167,COLUMN(),0),"")</f>
        <v/>
      </c>
    </row>
    <row r="2288" spans="1:12" x14ac:dyDescent="0.3">
      <c r="A2288" s="1" t="s">
        <v>642</v>
      </c>
      <c r="B2288" s="1" t="s">
        <v>17</v>
      </c>
      <c r="C2288" s="2">
        <f>IFERROR(VLOOKUP(Tableau2[[#This Row],[PR]],'Taux sortant'!$I$9:$S$167,COLUMN(),0),"")</f>
        <v>15.12</v>
      </c>
      <c r="D2288" s="2">
        <f>IFERROR(VLOOKUP(Tableau2[[#This Row],[PR]],'Taux sortant'!$I$9:$S$167,COLUMN(),0),"")</f>
        <v>12.61</v>
      </c>
      <c r="E2288" s="2">
        <f>IFERROR(VLOOKUP(Tableau2[[#This Row],[PR]],'Taux sortant'!$I$9:$S$167,COLUMN(),0),"")</f>
        <v>9.7200000000000006</v>
      </c>
      <c r="F2288" s="2">
        <f>IFERROR(VLOOKUP(Tableau2[[#This Row],[PR]],'Taux sortant'!$I$9:$S$167,COLUMN(),0),"")</f>
        <v>8.27</v>
      </c>
      <c r="G2288" s="2">
        <f>IFERROR(VLOOKUP(Tableau2[[#This Row],[PR]],'Taux sortant'!$I$9:$S$167,COLUMN(),0),"")</f>
        <v>7.1</v>
      </c>
      <c r="H2288" s="2">
        <f>IFERROR(VLOOKUP(Tableau2[[#This Row],[PR]],'Taux sortant'!$I$9:$S$167,COLUMN(),0),"")</f>
        <v>6.12</v>
      </c>
      <c r="I2288" s="2">
        <f>IFERROR(VLOOKUP(Tableau2[[#This Row],[PR]],'Taux sortant'!$I$9:$S$167,COLUMN(),0),"")</f>
        <v>5.33</v>
      </c>
      <c r="J2288" s="2">
        <f>IFERROR(VLOOKUP(Tableau2[[#This Row],[PR]],'Taux sortant'!$I$9:$S$167,COLUMN(),0),"")</f>
        <v>0</v>
      </c>
      <c r="K2288" s="2">
        <f>IFERROR(VLOOKUP(Tableau2[[#This Row],[PR]],'Taux sortant'!$I$9:$S$167,COLUMN(),0),"")</f>
        <v>0</v>
      </c>
      <c r="L2288" s="2" t="str">
        <f>IFERROR(VLOOKUP(Tableau2[[#This Row],[PR]],'Taux sortant'!$I$9:$S$167,COLUMN(),0),"")</f>
        <v/>
      </c>
    </row>
    <row r="2289" spans="1:12" x14ac:dyDescent="0.3">
      <c r="A2289" s="1" t="s">
        <v>642</v>
      </c>
      <c r="B2289" s="1" t="s">
        <v>4134</v>
      </c>
      <c r="C2289" s="2">
        <f>IFERROR(VLOOKUP(Tableau2[[#This Row],[PR]],'Taux sortant'!$I$9:$S$167,COLUMN(),0),"")</f>
        <v>18.260000000000002</v>
      </c>
      <c r="D2289" s="2">
        <f>IFERROR(VLOOKUP(Tableau2[[#This Row],[PR]],'Taux sortant'!$I$9:$S$167,COLUMN(),0),"")</f>
        <v>15.47</v>
      </c>
      <c r="E2289" s="2">
        <f>IFERROR(VLOOKUP(Tableau2[[#This Row],[PR]],'Taux sortant'!$I$9:$S$167,COLUMN(),0),"")</f>
        <v>12.23</v>
      </c>
      <c r="F2289" s="2">
        <f>IFERROR(VLOOKUP(Tableau2[[#This Row],[PR]],'Taux sortant'!$I$9:$S$167,COLUMN(),0),"")</f>
        <v>10.64</v>
      </c>
      <c r="G2289" s="2">
        <f>IFERROR(VLOOKUP(Tableau2[[#This Row],[PR]],'Taux sortant'!$I$9:$S$167,COLUMN(),0),"")</f>
        <v>9.09</v>
      </c>
      <c r="H2289" s="2">
        <f>IFERROR(VLOOKUP(Tableau2[[#This Row],[PR]],'Taux sortant'!$I$9:$S$167,COLUMN(),0),"")</f>
        <v>7.69</v>
      </c>
      <c r="I2289" s="2">
        <f>IFERROR(VLOOKUP(Tableau2[[#This Row],[PR]],'Taux sortant'!$I$9:$S$167,COLUMN(),0),"")</f>
        <v>6.52</v>
      </c>
      <c r="J2289" s="2">
        <f>IFERROR(VLOOKUP(Tableau2[[#This Row],[PR]],'Taux sortant'!$I$9:$S$167,COLUMN(),0),"")</f>
        <v>0</v>
      </c>
      <c r="K2289" s="2">
        <f>IFERROR(VLOOKUP(Tableau2[[#This Row],[PR]],'Taux sortant'!$I$9:$S$167,COLUMN(),0),"")</f>
        <v>0</v>
      </c>
      <c r="L2289" s="2" t="str">
        <f>IFERROR(VLOOKUP(Tableau2[[#This Row],[PR]],'Taux sortant'!$I$9:$S$167,COLUMN(),0),"")</f>
        <v/>
      </c>
    </row>
    <row r="2290" spans="1:12" x14ac:dyDescent="0.3">
      <c r="A2290" s="1" t="s">
        <v>642</v>
      </c>
      <c r="B2290" s="1" t="s">
        <v>8</v>
      </c>
      <c r="C2290" s="2">
        <f>IFERROR(VLOOKUP(Tableau2[[#This Row],[PR]],'Taux sortant'!$I$9:$S$167,COLUMN(),0),"")</f>
        <v>30.77</v>
      </c>
      <c r="D2290" s="2">
        <f>IFERROR(VLOOKUP(Tableau2[[#This Row],[PR]],'Taux sortant'!$I$9:$S$167,COLUMN(),0),"")</f>
        <v>22.76</v>
      </c>
      <c r="E2290" s="2">
        <f>IFERROR(VLOOKUP(Tableau2[[#This Row],[PR]],'Taux sortant'!$I$9:$S$167,COLUMN(),0),"")</f>
        <v>16.43</v>
      </c>
      <c r="F2290" s="2">
        <f>IFERROR(VLOOKUP(Tableau2[[#This Row],[PR]],'Taux sortant'!$I$9:$S$167,COLUMN(),0),"")</f>
        <v>12.46</v>
      </c>
      <c r="G2290" s="2">
        <f>IFERROR(VLOOKUP(Tableau2[[#This Row],[PR]],'Taux sortant'!$I$9:$S$167,COLUMN(),0),"")</f>
        <v>7.96</v>
      </c>
      <c r="H2290" s="2">
        <f>IFERROR(VLOOKUP(Tableau2[[#This Row],[PR]],'Taux sortant'!$I$9:$S$167,COLUMN(),0),"")</f>
        <v>5.83</v>
      </c>
      <c r="I2290" s="2">
        <f>IFERROR(VLOOKUP(Tableau2[[#This Row],[PR]],'Taux sortant'!$I$9:$S$167,COLUMN(),0),"")</f>
        <v>4.59</v>
      </c>
      <c r="J2290" s="2">
        <f>IFERROR(VLOOKUP(Tableau2[[#This Row],[PR]],'Taux sortant'!$I$9:$S$167,COLUMN(),0),"")</f>
        <v>0</v>
      </c>
      <c r="K2290" s="2">
        <f>IFERROR(VLOOKUP(Tableau2[[#This Row],[PR]],'Taux sortant'!$I$9:$S$167,COLUMN(),0),"")</f>
        <v>0</v>
      </c>
      <c r="L2290" s="2" t="str">
        <f>IFERROR(VLOOKUP(Tableau2[[#This Row],[PR]],'Taux sortant'!$I$9:$S$167,COLUMN(),0),"")</f>
        <v/>
      </c>
    </row>
    <row r="2291" spans="1:12" x14ac:dyDescent="0.3">
      <c r="A2291" s="1" t="s">
        <v>3528</v>
      </c>
      <c r="B2291" s="1" t="s">
        <v>3093</v>
      </c>
      <c r="C2291" s="2">
        <f>IFERROR(VLOOKUP(Tableau2[[#This Row],[PR]],'Taux sortant'!$I$9:$S$167,COLUMN(),0),"")</f>
        <v>15.12</v>
      </c>
      <c r="D2291" s="2">
        <f>IFERROR(VLOOKUP(Tableau2[[#This Row],[PR]],'Taux sortant'!$I$9:$S$167,COLUMN(),0),"")</f>
        <v>12.61</v>
      </c>
      <c r="E2291" s="2">
        <f>IFERROR(VLOOKUP(Tableau2[[#This Row],[PR]],'Taux sortant'!$I$9:$S$167,COLUMN(),0),"")</f>
        <v>9.7200000000000006</v>
      </c>
      <c r="F2291" s="2">
        <f>IFERROR(VLOOKUP(Tableau2[[#This Row],[PR]],'Taux sortant'!$I$9:$S$167,COLUMN(),0),"")</f>
        <v>8.27</v>
      </c>
      <c r="G2291" s="2">
        <f>IFERROR(VLOOKUP(Tableau2[[#This Row],[PR]],'Taux sortant'!$I$9:$S$167,COLUMN(),0),"")</f>
        <v>7.1</v>
      </c>
      <c r="H2291" s="2">
        <f>IFERROR(VLOOKUP(Tableau2[[#This Row],[PR]],'Taux sortant'!$I$9:$S$167,COLUMN(),0),"")</f>
        <v>6.12</v>
      </c>
      <c r="I2291" s="2">
        <f>IFERROR(VLOOKUP(Tableau2[[#This Row],[PR]],'Taux sortant'!$I$9:$S$167,COLUMN(),0),"")</f>
        <v>5.33</v>
      </c>
      <c r="J2291" s="2">
        <f>IFERROR(VLOOKUP(Tableau2[[#This Row],[PR]],'Taux sortant'!$I$9:$S$167,COLUMN(),0),"")</f>
        <v>0</v>
      </c>
      <c r="K2291" s="2">
        <f>IFERROR(VLOOKUP(Tableau2[[#This Row],[PR]],'Taux sortant'!$I$9:$S$167,COLUMN(),0),"")</f>
        <v>0</v>
      </c>
      <c r="L2291" s="2" t="str">
        <f>IFERROR(VLOOKUP(Tableau2[[#This Row],[PR]],'Taux sortant'!$I$9:$S$167,COLUMN(),0),"")</f>
        <v/>
      </c>
    </row>
    <row r="2292" spans="1:12" x14ac:dyDescent="0.3">
      <c r="A2292" s="1" t="s">
        <v>5619</v>
      </c>
      <c r="B2292" s="1" t="s">
        <v>5349</v>
      </c>
      <c r="C2292" s="2" t="str">
        <f>IFERROR(VLOOKUP(Tableau2[[#This Row],[PR]],'Taux sortant'!$I$9:$S$167,COLUMN(),0),"")</f>
        <v/>
      </c>
      <c r="D2292" s="2" t="str">
        <f>IFERROR(VLOOKUP(Tableau2[[#This Row],[PR]],'Taux sortant'!$I$9:$S$167,COLUMN(),0),"")</f>
        <v/>
      </c>
      <c r="E2292" s="2" t="str">
        <f>IFERROR(VLOOKUP(Tableau2[[#This Row],[PR]],'Taux sortant'!$I$9:$S$167,COLUMN(),0),"")</f>
        <v/>
      </c>
      <c r="F2292" s="2" t="str">
        <f>IFERROR(VLOOKUP(Tableau2[[#This Row],[PR]],'Taux sortant'!$I$9:$S$167,COLUMN(),0),"")</f>
        <v/>
      </c>
      <c r="G2292" s="2" t="str">
        <f>IFERROR(VLOOKUP(Tableau2[[#This Row],[PR]],'Taux sortant'!$I$9:$S$167,COLUMN(),0),"")</f>
        <v/>
      </c>
      <c r="H2292" s="2" t="str">
        <f>IFERROR(VLOOKUP(Tableau2[[#This Row],[PR]],'Taux sortant'!$I$9:$S$167,COLUMN(),0),"")</f>
        <v/>
      </c>
      <c r="I2292" s="2" t="str">
        <f>IFERROR(VLOOKUP(Tableau2[[#This Row],[PR]],'Taux sortant'!$I$9:$S$167,COLUMN(),0),"")</f>
        <v/>
      </c>
      <c r="J2292" s="2" t="str">
        <f>IFERROR(VLOOKUP(Tableau2[[#This Row],[PR]],'Taux sortant'!$I$9:$S$167,COLUMN(),0),"")</f>
        <v/>
      </c>
      <c r="K2292" s="2" t="str">
        <f>IFERROR(VLOOKUP(Tableau2[[#This Row],[PR]],'Taux sortant'!$I$9:$S$167,COLUMN(),0),"")</f>
        <v/>
      </c>
      <c r="L2292" s="2" t="str">
        <f>IFERROR(VLOOKUP(Tableau2[[#This Row],[PR]],'Taux sortant'!$I$9:$S$167,COLUMN(),0),"")</f>
        <v/>
      </c>
    </row>
    <row r="2293" spans="1:12" x14ac:dyDescent="0.3">
      <c r="A2293" s="1" t="s">
        <v>5622</v>
      </c>
      <c r="B2293" s="1" t="s">
        <v>5349</v>
      </c>
      <c r="C2293" s="2" t="str">
        <f>IFERROR(VLOOKUP(Tableau2[[#This Row],[PR]],'Taux sortant'!$I$9:$S$167,COLUMN(),0),"")</f>
        <v/>
      </c>
      <c r="D2293" s="2" t="str">
        <f>IFERROR(VLOOKUP(Tableau2[[#This Row],[PR]],'Taux sortant'!$I$9:$S$167,COLUMN(),0),"")</f>
        <v/>
      </c>
      <c r="E2293" s="2" t="str">
        <f>IFERROR(VLOOKUP(Tableau2[[#This Row],[PR]],'Taux sortant'!$I$9:$S$167,COLUMN(),0),"")</f>
        <v/>
      </c>
      <c r="F2293" s="2" t="str">
        <f>IFERROR(VLOOKUP(Tableau2[[#This Row],[PR]],'Taux sortant'!$I$9:$S$167,COLUMN(),0),"")</f>
        <v/>
      </c>
      <c r="G2293" s="2" t="str">
        <f>IFERROR(VLOOKUP(Tableau2[[#This Row],[PR]],'Taux sortant'!$I$9:$S$167,COLUMN(),0),"")</f>
        <v/>
      </c>
      <c r="H2293" s="2" t="str">
        <f>IFERROR(VLOOKUP(Tableau2[[#This Row],[PR]],'Taux sortant'!$I$9:$S$167,COLUMN(),0),"")</f>
        <v/>
      </c>
      <c r="I2293" s="2" t="str">
        <f>IFERROR(VLOOKUP(Tableau2[[#This Row],[PR]],'Taux sortant'!$I$9:$S$167,COLUMN(),0),"")</f>
        <v/>
      </c>
      <c r="J2293" s="2" t="str">
        <f>IFERROR(VLOOKUP(Tableau2[[#This Row],[PR]],'Taux sortant'!$I$9:$S$167,COLUMN(),0),"")</f>
        <v/>
      </c>
      <c r="K2293" s="2" t="str">
        <f>IFERROR(VLOOKUP(Tableau2[[#This Row],[PR]],'Taux sortant'!$I$9:$S$167,COLUMN(),0),"")</f>
        <v/>
      </c>
      <c r="L2293" s="2" t="str">
        <f>IFERROR(VLOOKUP(Tableau2[[#This Row],[PR]],'Taux sortant'!$I$9:$S$167,COLUMN(),0),"")</f>
        <v/>
      </c>
    </row>
    <row r="2294" spans="1:12" x14ac:dyDescent="0.3">
      <c r="A2294" s="1" t="s">
        <v>5623</v>
      </c>
      <c r="B2294" s="1" t="s">
        <v>5356</v>
      </c>
      <c r="C2294" s="2">
        <f>IFERROR(VLOOKUP(Tableau2[[#This Row],[PR]],'Taux sortant'!$I$9:$S$167,COLUMN(),0),"")</f>
        <v>14.1</v>
      </c>
      <c r="D2294" s="2">
        <f>IFERROR(VLOOKUP(Tableau2[[#This Row],[PR]],'Taux sortant'!$I$9:$S$167,COLUMN(),0),"")</f>
        <v>12.41</v>
      </c>
      <c r="E2294" s="2">
        <f>IFERROR(VLOOKUP(Tableau2[[#This Row],[PR]],'Taux sortant'!$I$9:$S$167,COLUMN(),0),"")</f>
        <v>9.0299999999999994</v>
      </c>
      <c r="F2294" s="2">
        <f>IFERROR(VLOOKUP(Tableau2[[#This Row],[PR]],'Taux sortant'!$I$9:$S$167,COLUMN(),0),"")</f>
        <v>7.34</v>
      </c>
      <c r="G2294" s="2">
        <f>IFERROR(VLOOKUP(Tableau2[[#This Row],[PR]],'Taux sortant'!$I$9:$S$167,COLUMN(),0),"")</f>
        <v>6.12</v>
      </c>
      <c r="H2294" s="2">
        <f>IFERROR(VLOOKUP(Tableau2[[#This Row],[PR]],'Taux sortant'!$I$9:$S$167,COLUMN(),0),"")</f>
        <v>5.37</v>
      </c>
      <c r="I2294" s="2">
        <f>IFERROR(VLOOKUP(Tableau2[[#This Row],[PR]],'Taux sortant'!$I$9:$S$167,COLUMN(),0),"")</f>
        <v>4.6500000000000004</v>
      </c>
      <c r="J2294" s="2">
        <f>IFERROR(VLOOKUP(Tableau2[[#This Row],[PR]],'Taux sortant'!$I$9:$S$167,COLUMN(),0),"")</f>
        <v>0</v>
      </c>
      <c r="K2294" s="2">
        <f>IFERROR(VLOOKUP(Tableau2[[#This Row],[PR]],'Taux sortant'!$I$9:$S$167,COLUMN(),0),"")</f>
        <v>1585.65</v>
      </c>
      <c r="L2294" s="2" t="str">
        <f>IFERROR(VLOOKUP(Tableau2[[#This Row],[PR]],'Taux sortant'!$I$9:$S$167,COLUMN(),0),"")</f>
        <v/>
      </c>
    </row>
    <row r="2295" spans="1:12" x14ac:dyDescent="0.3">
      <c r="A2295" s="1" t="s">
        <v>3530</v>
      </c>
      <c r="B2295" s="1" t="s">
        <v>3082</v>
      </c>
      <c r="C2295" s="2">
        <f>IFERROR(VLOOKUP(Tableau2[[#This Row],[PR]],'Taux sortant'!$I$9:$S$167,COLUMN(),0),"")</f>
        <v>15.9</v>
      </c>
      <c r="D2295" s="2">
        <f>IFERROR(VLOOKUP(Tableau2[[#This Row],[PR]],'Taux sortant'!$I$9:$S$167,COLUMN(),0),"")</f>
        <v>13.36</v>
      </c>
      <c r="E2295" s="2">
        <f>IFERROR(VLOOKUP(Tableau2[[#This Row],[PR]],'Taux sortant'!$I$9:$S$167,COLUMN(),0),"")</f>
        <v>10.43</v>
      </c>
      <c r="F2295" s="2">
        <f>IFERROR(VLOOKUP(Tableau2[[#This Row],[PR]],'Taux sortant'!$I$9:$S$167,COLUMN(),0),"")</f>
        <v>8.9700000000000006</v>
      </c>
      <c r="G2295" s="2">
        <f>IFERROR(VLOOKUP(Tableau2[[#This Row],[PR]],'Taux sortant'!$I$9:$S$167,COLUMN(),0),"")</f>
        <v>7.72</v>
      </c>
      <c r="H2295" s="2">
        <f>IFERROR(VLOOKUP(Tableau2[[#This Row],[PR]],'Taux sortant'!$I$9:$S$167,COLUMN(),0),"")</f>
        <v>6.68</v>
      </c>
      <c r="I2295" s="2">
        <f>IFERROR(VLOOKUP(Tableau2[[#This Row],[PR]],'Taux sortant'!$I$9:$S$167,COLUMN(),0),"")</f>
        <v>5.85</v>
      </c>
      <c r="J2295" s="2">
        <f>IFERROR(VLOOKUP(Tableau2[[#This Row],[PR]],'Taux sortant'!$I$9:$S$167,COLUMN(),0),"")</f>
        <v>0</v>
      </c>
      <c r="K2295" s="2">
        <f>IFERROR(VLOOKUP(Tableau2[[#This Row],[PR]],'Taux sortant'!$I$9:$S$167,COLUMN(),0),"")</f>
        <v>0</v>
      </c>
      <c r="L2295" s="2" t="str">
        <f>IFERROR(VLOOKUP(Tableau2[[#This Row],[PR]],'Taux sortant'!$I$9:$S$167,COLUMN(),0),"")</f>
        <v/>
      </c>
    </row>
    <row r="2296" spans="1:12" x14ac:dyDescent="0.3">
      <c r="A2296" s="1" t="s">
        <v>1866</v>
      </c>
      <c r="B2296" s="1" t="s">
        <v>1559</v>
      </c>
      <c r="C2296" s="2">
        <f>IFERROR(VLOOKUP(Tableau2[[#This Row],[PR]],'Taux sortant'!$I$9:$S$167,COLUMN(),0),"")</f>
        <v>30.33</v>
      </c>
      <c r="D2296" s="2">
        <f>IFERROR(VLOOKUP(Tableau2[[#This Row],[PR]],'Taux sortant'!$I$9:$S$167,COLUMN(),0),"")</f>
        <v>27.8</v>
      </c>
      <c r="E2296" s="2">
        <f>IFERROR(VLOOKUP(Tableau2[[#This Row],[PR]],'Taux sortant'!$I$9:$S$167,COLUMN(),0),"")</f>
        <v>20.43</v>
      </c>
      <c r="F2296" s="2">
        <f>IFERROR(VLOOKUP(Tableau2[[#This Row],[PR]],'Taux sortant'!$I$9:$S$167,COLUMN(),0),"")</f>
        <v>15.78</v>
      </c>
      <c r="G2296" s="2">
        <f>IFERROR(VLOOKUP(Tableau2[[#This Row],[PR]],'Taux sortant'!$I$9:$S$167,COLUMN(),0),"")</f>
        <v>11.93</v>
      </c>
      <c r="H2296" s="2">
        <f>IFERROR(VLOOKUP(Tableau2[[#This Row],[PR]],'Taux sortant'!$I$9:$S$167,COLUMN(),0),"")</f>
        <v>7.97</v>
      </c>
      <c r="I2296" s="2">
        <f>IFERROR(VLOOKUP(Tableau2[[#This Row],[PR]],'Taux sortant'!$I$9:$S$167,COLUMN(),0),"")</f>
        <v>7.56</v>
      </c>
      <c r="J2296" s="2">
        <f>IFERROR(VLOOKUP(Tableau2[[#This Row],[PR]],'Taux sortant'!$I$9:$S$167,COLUMN(),0),"")</f>
        <v>0</v>
      </c>
      <c r="K2296" s="2">
        <f>IFERROR(VLOOKUP(Tableau2[[#This Row],[PR]],'Taux sortant'!$I$9:$S$167,COLUMN(),0),"")</f>
        <v>0</v>
      </c>
      <c r="L2296" s="2" t="str">
        <f>IFERROR(VLOOKUP(Tableau2[[#This Row],[PR]],'Taux sortant'!$I$9:$S$167,COLUMN(),0),"")</f>
        <v/>
      </c>
    </row>
    <row r="2297" spans="1:12" x14ac:dyDescent="0.3">
      <c r="A2297" s="1" t="s">
        <v>1518</v>
      </c>
      <c r="B2297" s="1" t="s">
        <v>1518</v>
      </c>
      <c r="C2297" s="2">
        <f>IFERROR(VLOOKUP(Tableau2[[#This Row],[PR]],'Taux sortant'!$I$9:$S$167,COLUMN(),0),"")</f>
        <v>10.29</v>
      </c>
      <c r="D2297" s="2">
        <f>IFERROR(VLOOKUP(Tableau2[[#This Row],[PR]],'Taux sortant'!$I$9:$S$167,COLUMN(),0),"")</f>
        <v>8.1199999999999992</v>
      </c>
      <c r="E2297" s="2">
        <f>IFERROR(VLOOKUP(Tableau2[[#This Row],[PR]],'Taux sortant'!$I$9:$S$167,COLUMN(),0),"")</f>
        <v>5.69</v>
      </c>
      <c r="F2297" s="2">
        <f>IFERROR(VLOOKUP(Tableau2[[#This Row],[PR]],'Taux sortant'!$I$9:$S$167,COLUMN(),0),"")</f>
        <v>4.5199999999999996</v>
      </c>
      <c r="G2297" s="2">
        <f>IFERROR(VLOOKUP(Tableau2[[#This Row],[PR]],'Taux sortant'!$I$9:$S$167,COLUMN(),0),"")</f>
        <v>3.74</v>
      </c>
      <c r="H2297" s="2">
        <f>IFERROR(VLOOKUP(Tableau2[[#This Row],[PR]],'Taux sortant'!$I$9:$S$167,COLUMN(),0),"")</f>
        <v>3.28</v>
      </c>
      <c r="I2297" s="2">
        <f>IFERROR(VLOOKUP(Tableau2[[#This Row],[PR]],'Taux sortant'!$I$9:$S$167,COLUMN(),0),"")</f>
        <v>2.99</v>
      </c>
      <c r="J2297" s="2">
        <f>IFERROR(VLOOKUP(Tableau2[[#This Row],[PR]],'Taux sortant'!$I$9:$S$167,COLUMN(),0),"")</f>
        <v>0</v>
      </c>
      <c r="K2297" s="2">
        <f>IFERROR(VLOOKUP(Tableau2[[#This Row],[PR]],'Taux sortant'!$I$9:$S$167,COLUMN(),0),"")</f>
        <v>0</v>
      </c>
      <c r="L2297" s="2" t="str">
        <f>IFERROR(VLOOKUP(Tableau2[[#This Row],[PR]],'Taux sortant'!$I$9:$S$167,COLUMN(),0),"")</f>
        <v/>
      </c>
    </row>
    <row r="2298" spans="1:12" x14ac:dyDescent="0.3">
      <c r="A2298" s="1" t="s">
        <v>3533</v>
      </c>
      <c r="B2298" s="1" t="s">
        <v>3097</v>
      </c>
      <c r="C2298" s="2">
        <f>IFERROR(VLOOKUP(Tableau2[[#This Row],[PR]],'Taux sortant'!$I$9:$S$167,COLUMN(),0),"")</f>
        <v>15.23</v>
      </c>
      <c r="D2298" s="2">
        <f>IFERROR(VLOOKUP(Tableau2[[#This Row],[PR]],'Taux sortant'!$I$9:$S$167,COLUMN(),0),"")</f>
        <v>12.68</v>
      </c>
      <c r="E2298" s="2">
        <f>IFERROR(VLOOKUP(Tableau2[[#This Row],[PR]],'Taux sortant'!$I$9:$S$167,COLUMN(),0),"")</f>
        <v>9.76</v>
      </c>
      <c r="F2298" s="2">
        <f>IFERROR(VLOOKUP(Tableau2[[#This Row],[PR]],'Taux sortant'!$I$9:$S$167,COLUMN(),0),"")</f>
        <v>8.27</v>
      </c>
      <c r="G2298" s="2">
        <f>IFERROR(VLOOKUP(Tableau2[[#This Row],[PR]],'Taux sortant'!$I$9:$S$167,COLUMN(),0),"")</f>
        <v>7.07</v>
      </c>
      <c r="H2298" s="2">
        <f>IFERROR(VLOOKUP(Tableau2[[#This Row],[PR]],'Taux sortant'!$I$9:$S$167,COLUMN(),0),"")</f>
        <v>6.09</v>
      </c>
      <c r="I2298" s="2">
        <f>IFERROR(VLOOKUP(Tableau2[[#This Row],[PR]],'Taux sortant'!$I$9:$S$167,COLUMN(),0),"")</f>
        <v>5.31</v>
      </c>
      <c r="J2298" s="2">
        <f>IFERROR(VLOOKUP(Tableau2[[#This Row],[PR]],'Taux sortant'!$I$9:$S$167,COLUMN(),0),"")</f>
        <v>0</v>
      </c>
      <c r="K2298" s="2">
        <f>IFERROR(VLOOKUP(Tableau2[[#This Row],[PR]],'Taux sortant'!$I$9:$S$167,COLUMN(),0),"")</f>
        <v>0</v>
      </c>
      <c r="L2298" s="2" t="str">
        <f>IFERROR(VLOOKUP(Tableau2[[#This Row],[PR]],'Taux sortant'!$I$9:$S$167,COLUMN(),0),"")</f>
        <v/>
      </c>
    </row>
    <row r="2299" spans="1:12" x14ac:dyDescent="0.3">
      <c r="A2299" s="1" t="s">
        <v>4700</v>
      </c>
      <c r="B2299" s="1" t="s">
        <v>4234</v>
      </c>
      <c r="C2299" s="2">
        <f>IFERROR(VLOOKUP(Tableau2[[#This Row],[PR]],'Taux sortant'!$I$9:$S$167,COLUMN(),0),"")</f>
        <v>18.53</v>
      </c>
      <c r="D2299" s="2">
        <f>IFERROR(VLOOKUP(Tableau2[[#This Row],[PR]],'Taux sortant'!$I$9:$S$167,COLUMN(),0),"")</f>
        <v>15.84</v>
      </c>
      <c r="E2299" s="2">
        <f>IFERROR(VLOOKUP(Tableau2[[#This Row],[PR]],'Taux sortant'!$I$9:$S$167,COLUMN(),0),"")</f>
        <v>12.68</v>
      </c>
      <c r="F2299" s="2">
        <f>IFERROR(VLOOKUP(Tableau2[[#This Row],[PR]],'Taux sortant'!$I$9:$S$167,COLUMN(),0),"")</f>
        <v>11.12</v>
      </c>
      <c r="G2299" s="2">
        <f>IFERROR(VLOOKUP(Tableau2[[#This Row],[PR]],'Taux sortant'!$I$9:$S$167,COLUMN(),0),"")</f>
        <v>9.75</v>
      </c>
      <c r="H2299" s="2">
        <f>IFERROR(VLOOKUP(Tableau2[[#This Row],[PR]],'Taux sortant'!$I$9:$S$167,COLUMN(),0),"")</f>
        <v>8.5500000000000007</v>
      </c>
      <c r="I2299" s="2">
        <f>IFERROR(VLOOKUP(Tableau2[[#This Row],[PR]],'Taux sortant'!$I$9:$S$167,COLUMN(),0),"")</f>
        <v>7.57</v>
      </c>
      <c r="J2299" s="2">
        <f>IFERROR(VLOOKUP(Tableau2[[#This Row],[PR]],'Taux sortant'!$I$9:$S$167,COLUMN(),0),"")</f>
        <v>0</v>
      </c>
      <c r="K2299" s="2">
        <f>IFERROR(VLOOKUP(Tableau2[[#This Row],[PR]],'Taux sortant'!$I$9:$S$167,COLUMN(),0),"")</f>
        <v>0</v>
      </c>
      <c r="L2299" s="2" t="str">
        <f>IFERROR(VLOOKUP(Tableau2[[#This Row],[PR]],'Taux sortant'!$I$9:$S$167,COLUMN(),0),"")</f>
        <v/>
      </c>
    </row>
    <row r="2300" spans="1:12" x14ac:dyDescent="0.3">
      <c r="A2300" s="1" t="s">
        <v>5974</v>
      </c>
      <c r="B2300" s="1" t="s">
        <v>5832</v>
      </c>
      <c r="C2300" s="2">
        <f>IFERROR(VLOOKUP(Tableau2[[#This Row],[PR]],'Taux sortant'!$I$9:$S$167,COLUMN(),0),"")</f>
        <v>31.17</v>
      </c>
      <c r="D2300" s="2">
        <f>IFERROR(VLOOKUP(Tableau2[[#This Row],[PR]],'Taux sortant'!$I$9:$S$167,COLUMN(),0),"")</f>
        <v>27.9</v>
      </c>
      <c r="E2300" s="2">
        <f>IFERROR(VLOOKUP(Tableau2[[#This Row],[PR]],'Taux sortant'!$I$9:$S$167,COLUMN(),0),"")</f>
        <v>24.1</v>
      </c>
      <c r="F2300" s="2">
        <f>IFERROR(VLOOKUP(Tableau2[[#This Row],[PR]],'Taux sortant'!$I$9:$S$167,COLUMN(),0),"")</f>
        <v>22.18</v>
      </c>
      <c r="G2300" s="2">
        <f>IFERROR(VLOOKUP(Tableau2[[#This Row],[PR]],'Taux sortant'!$I$9:$S$167,COLUMN(),0),"")</f>
        <v>19.97</v>
      </c>
      <c r="H2300" s="2">
        <f>IFERROR(VLOOKUP(Tableau2[[#This Row],[PR]],'Taux sortant'!$I$9:$S$167,COLUMN(),0),"")</f>
        <v>17.98</v>
      </c>
      <c r="I2300" s="2">
        <f>IFERROR(VLOOKUP(Tableau2[[#This Row],[PR]],'Taux sortant'!$I$9:$S$167,COLUMN(),0),"")</f>
        <v>16.45</v>
      </c>
      <c r="J2300" s="2">
        <f>IFERROR(VLOOKUP(Tableau2[[#This Row],[PR]],'Taux sortant'!$I$9:$S$167,COLUMN(),0),"")</f>
        <v>0</v>
      </c>
      <c r="K2300" s="2">
        <f>IFERROR(VLOOKUP(Tableau2[[#This Row],[PR]],'Taux sortant'!$I$9:$S$167,COLUMN(),0),"")</f>
        <v>0</v>
      </c>
      <c r="L2300" s="2" t="str">
        <f>IFERROR(VLOOKUP(Tableau2[[#This Row],[PR]],'Taux sortant'!$I$9:$S$167,COLUMN(),0),"")</f>
        <v/>
      </c>
    </row>
    <row r="2301" spans="1:12" x14ac:dyDescent="0.3">
      <c r="A2301" s="1" t="s">
        <v>3536</v>
      </c>
      <c r="B2301" s="1" t="s">
        <v>3076</v>
      </c>
      <c r="C2301" s="2">
        <f>IFERROR(VLOOKUP(Tableau2[[#This Row],[PR]],'Taux sortant'!$I$9:$S$167,COLUMN(),0),"")</f>
        <v>14.68</v>
      </c>
      <c r="D2301" s="2">
        <f>IFERROR(VLOOKUP(Tableau2[[#This Row],[PR]],'Taux sortant'!$I$9:$S$167,COLUMN(),0),"")</f>
        <v>12.17</v>
      </c>
      <c r="E2301" s="2">
        <f>IFERROR(VLOOKUP(Tableau2[[#This Row],[PR]],'Taux sortant'!$I$9:$S$167,COLUMN(),0),"")</f>
        <v>9.26</v>
      </c>
      <c r="F2301" s="2">
        <f>IFERROR(VLOOKUP(Tableau2[[#This Row],[PR]],'Taux sortant'!$I$9:$S$167,COLUMN(),0),"")</f>
        <v>7.85</v>
      </c>
      <c r="G2301" s="2">
        <f>IFERROR(VLOOKUP(Tableau2[[#This Row],[PR]],'Taux sortant'!$I$9:$S$167,COLUMN(),0),"")</f>
        <v>6.68</v>
      </c>
      <c r="H2301" s="2">
        <f>IFERROR(VLOOKUP(Tableau2[[#This Row],[PR]],'Taux sortant'!$I$9:$S$167,COLUMN(),0),"")</f>
        <v>5.72</v>
      </c>
      <c r="I2301" s="2">
        <f>IFERROR(VLOOKUP(Tableau2[[#This Row],[PR]],'Taux sortant'!$I$9:$S$167,COLUMN(),0),"")</f>
        <v>4.96</v>
      </c>
      <c r="J2301" s="2">
        <f>IFERROR(VLOOKUP(Tableau2[[#This Row],[PR]],'Taux sortant'!$I$9:$S$167,COLUMN(),0),"")</f>
        <v>0</v>
      </c>
      <c r="K2301" s="2">
        <f>IFERROR(VLOOKUP(Tableau2[[#This Row],[PR]],'Taux sortant'!$I$9:$S$167,COLUMN(),0),"")</f>
        <v>0</v>
      </c>
      <c r="L2301" s="2" t="str">
        <f>IFERROR(VLOOKUP(Tableau2[[#This Row],[PR]],'Taux sortant'!$I$9:$S$167,COLUMN(),0),"")</f>
        <v/>
      </c>
    </row>
    <row r="2302" spans="1:12" x14ac:dyDescent="0.3">
      <c r="A2302" s="1" t="s">
        <v>3539</v>
      </c>
      <c r="B2302" s="1" t="s">
        <v>3086</v>
      </c>
      <c r="C2302" s="2">
        <f>IFERROR(VLOOKUP(Tableau2[[#This Row],[PR]],'Taux sortant'!$I$9:$S$167,COLUMN(),0),"")</f>
        <v>14.38</v>
      </c>
      <c r="D2302" s="2">
        <f>IFERROR(VLOOKUP(Tableau2[[#This Row],[PR]],'Taux sortant'!$I$9:$S$167,COLUMN(),0),"")</f>
        <v>11.96</v>
      </c>
      <c r="E2302" s="2">
        <f>IFERROR(VLOOKUP(Tableau2[[#This Row],[PR]],'Taux sortant'!$I$9:$S$167,COLUMN(),0),"")</f>
        <v>9.1199999999999992</v>
      </c>
      <c r="F2302" s="2">
        <f>IFERROR(VLOOKUP(Tableau2[[#This Row],[PR]],'Taux sortant'!$I$9:$S$167,COLUMN(),0),"")</f>
        <v>7.74</v>
      </c>
      <c r="G2302" s="2">
        <f>IFERROR(VLOOKUP(Tableau2[[#This Row],[PR]],'Taux sortant'!$I$9:$S$167,COLUMN(),0),"")</f>
        <v>6.58</v>
      </c>
      <c r="H2302" s="2">
        <f>IFERROR(VLOOKUP(Tableau2[[#This Row],[PR]],'Taux sortant'!$I$9:$S$167,COLUMN(),0),"")</f>
        <v>5.57</v>
      </c>
      <c r="I2302" s="2">
        <f>IFERROR(VLOOKUP(Tableau2[[#This Row],[PR]],'Taux sortant'!$I$9:$S$167,COLUMN(),0),"")</f>
        <v>4.78</v>
      </c>
      <c r="J2302" s="2">
        <f>IFERROR(VLOOKUP(Tableau2[[#This Row],[PR]],'Taux sortant'!$I$9:$S$167,COLUMN(),0),"")</f>
        <v>0</v>
      </c>
      <c r="K2302" s="2">
        <f>IFERROR(VLOOKUP(Tableau2[[#This Row],[PR]],'Taux sortant'!$I$9:$S$167,COLUMN(),0),"")</f>
        <v>0</v>
      </c>
      <c r="L2302" s="2" t="str">
        <f>IFERROR(VLOOKUP(Tableau2[[#This Row],[PR]],'Taux sortant'!$I$9:$S$167,COLUMN(),0),"")</f>
        <v/>
      </c>
    </row>
    <row r="2303" spans="1:12" x14ac:dyDescent="0.3">
      <c r="A2303" s="1" t="s">
        <v>3539</v>
      </c>
      <c r="B2303" s="1" t="s">
        <v>5825</v>
      </c>
      <c r="C2303" s="2">
        <f>IFERROR(VLOOKUP(Tableau2[[#This Row],[PR]],'Taux sortant'!$I$9:$S$167,COLUMN(),0),"")</f>
        <v>26.39</v>
      </c>
      <c r="D2303" s="2">
        <f>IFERROR(VLOOKUP(Tableau2[[#This Row],[PR]],'Taux sortant'!$I$9:$S$167,COLUMN(),0),"")</f>
        <v>23</v>
      </c>
      <c r="E2303" s="2">
        <f>IFERROR(VLOOKUP(Tableau2[[#This Row],[PR]],'Taux sortant'!$I$9:$S$167,COLUMN(),0),"")</f>
        <v>19.079999999999998</v>
      </c>
      <c r="F2303" s="2">
        <f>IFERROR(VLOOKUP(Tableau2[[#This Row],[PR]],'Taux sortant'!$I$9:$S$167,COLUMN(),0),"")</f>
        <v>17.13</v>
      </c>
      <c r="G2303" s="2">
        <f>IFERROR(VLOOKUP(Tableau2[[#This Row],[PR]],'Taux sortant'!$I$9:$S$167,COLUMN(),0),"")</f>
        <v>14.96</v>
      </c>
      <c r="H2303" s="2">
        <f>IFERROR(VLOOKUP(Tableau2[[#This Row],[PR]],'Taux sortant'!$I$9:$S$167,COLUMN(),0),"")</f>
        <v>12.83</v>
      </c>
      <c r="I2303" s="2">
        <f>IFERROR(VLOOKUP(Tableau2[[#This Row],[PR]],'Taux sortant'!$I$9:$S$167,COLUMN(),0),"")</f>
        <v>10.93</v>
      </c>
      <c r="J2303" s="2">
        <f>IFERROR(VLOOKUP(Tableau2[[#This Row],[PR]],'Taux sortant'!$I$9:$S$167,COLUMN(),0),"")</f>
        <v>0</v>
      </c>
      <c r="K2303" s="2">
        <f>IFERROR(VLOOKUP(Tableau2[[#This Row],[PR]],'Taux sortant'!$I$9:$S$167,COLUMN(),0),"")</f>
        <v>0</v>
      </c>
      <c r="L2303" s="2" t="str">
        <f>IFERROR(VLOOKUP(Tableau2[[#This Row],[PR]],'Taux sortant'!$I$9:$S$167,COLUMN(),0),"")</f>
        <v/>
      </c>
    </row>
    <row r="2304" spans="1:12" x14ac:dyDescent="0.3">
      <c r="A2304" s="1" t="s">
        <v>5979</v>
      </c>
      <c r="B2304" s="1" t="s">
        <v>5825</v>
      </c>
      <c r="C2304" s="2">
        <f>IFERROR(VLOOKUP(Tableau2[[#This Row],[PR]],'Taux sortant'!$I$9:$S$167,COLUMN(),0),"")</f>
        <v>26.39</v>
      </c>
      <c r="D2304" s="2">
        <f>IFERROR(VLOOKUP(Tableau2[[#This Row],[PR]],'Taux sortant'!$I$9:$S$167,COLUMN(),0),"")</f>
        <v>23</v>
      </c>
      <c r="E2304" s="2">
        <f>IFERROR(VLOOKUP(Tableau2[[#This Row],[PR]],'Taux sortant'!$I$9:$S$167,COLUMN(),0),"")</f>
        <v>19.079999999999998</v>
      </c>
      <c r="F2304" s="2">
        <f>IFERROR(VLOOKUP(Tableau2[[#This Row],[PR]],'Taux sortant'!$I$9:$S$167,COLUMN(),0),"")</f>
        <v>17.13</v>
      </c>
      <c r="G2304" s="2">
        <f>IFERROR(VLOOKUP(Tableau2[[#This Row],[PR]],'Taux sortant'!$I$9:$S$167,COLUMN(),0),"")</f>
        <v>14.96</v>
      </c>
      <c r="H2304" s="2">
        <f>IFERROR(VLOOKUP(Tableau2[[#This Row],[PR]],'Taux sortant'!$I$9:$S$167,COLUMN(),0),"")</f>
        <v>12.83</v>
      </c>
      <c r="I2304" s="2">
        <f>IFERROR(VLOOKUP(Tableau2[[#This Row],[PR]],'Taux sortant'!$I$9:$S$167,COLUMN(),0),"")</f>
        <v>10.93</v>
      </c>
      <c r="J2304" s="2">
        <f>IFERROR(VLOOKUP(Tableau2[[#This Row],[PR]],'Taux sortant'!$I$9:$S$167,COLUMN(),0),"")</f>
        <v>0</v>
      </c>
      <c r="K2304" s="2">
        <f>IFERROR(VLOOKUP(Tableau2[[#This Row],[PR]],'Taux sortant'!$I$9:$S$167,COLUMN(),0),"")</f>
        <v>0</v>
      </c>
      <c r="L2304" s="2" t="str">
        <f>IFERROR(VLOOKUP(Tableau2[[#This Row],[PR]],'Taux sortant'!$I$9:$S$167,COLUMN(),0),"")</f>
        <v/>
      </c>
    </row>
    <row r="2305" spans="1:12" x14ac:dyDescent="0.3">
      <c r="A2305" s="1" t="s">
        <v>5982</v>
      </c>
      <c r="B2305" s="1" t="s">
        <v>5825</v>
      </c>
      <c r="C2305" s="2">
        <f>IFERROR(VLOOKUP(Tableau2[[#This Row],[PR]],'Taux sortant'!$I$9:$S$167,COLUMN(),0),"")</f>
        <v>26.39</v>
      </c>
      <c r="D2305" s="2">
        <f>IFERROR(VLOOKUP(Tableau2[[#This Row],[PR]],'Taux sortant'!$I$9:$S$167,COLUMN(),0),"")</f>
        <v>23</v>
      </c>
      <c r="E2305" s="2">
        <f>IFERROR(VLOOKUP(Tableau2[[#This Row],[PR]],'Taux sortant'!$I$9:$S$167,COLUMN(),0),"")</f>
        <v>19.079999999999998</v>
      </c>
      <c r="F2305" s="2">
        <f>IFERROR(VLOOKUP(Tableau2[[#This Row],[PR]],'Taux sortant'!$I$9:$S$167,COLUMN(),0),"")</f>
        <v>17.13</v>
      </c>
      <c r="G2305" s="2">
        <f>IFERROR(VLOOKUP(Tableau2[[#This Row],[PR]],'Taux sortant'!$I$9:$S$167,COLUMN(),0),"")</f>
        <v>14.96</v>
      </c>
      <c r="H2305" s="2">
        <f>IFERROR(VLOOKUP(Tableau2[[#This Row],[PR]],'Taux sortant'!$I$9:$S$167,COLUMN(),0),"")</f>
        <v>12.83</v>
      </c>
      <c r="I2305" s="2">
        <f>IFERROR(VLOOKUP(Tableau2[[#This Row],[PR]],'Taux sortant'!$I$9:$S$167,COLUMN(),0),"")</f>
        <v>10.93</v>
      </c>
      <c r="J2305" s="2">
        <f>IFERROR(VLOOKUP(Tableau2[[#This Row],[PR]],'Taux sortant'!$I$9:$S$167,COLUMN(),0),"")</f>
        <v>0</v>
      </c>
      <c r="K2305" s="2">
        <f>IFERROR(VLOOKUP(Tableau2[[#This Row],[PR]],'Taux sortant'!$I$9:$S$167,COLUMN(),0),"")</f>
        <v>0</v>
      </c>
      <c r="L2305" s="2" t="str">
        <f>IFERROR(VLOOKUP(Tableau2[[#This Row],[PR]],'Taux sortant'!$I$9:$S$167,COLUMN(),0),"")</f>
        <v/>
      </c>
    </row>
    <row r="2306" spans="1:12" x14ac:dyDescent="0.3">
      <c r="A2306" s="1" t="s">
        <v>3542</v>
      </c>
      <c r="B2306" s="1" t="s">
        <v>3086</v>
      </c>
      <c r="C2306" s="2">
        <f>IFERROR(VLOOKUP(Tableau2[[#This Row],[PR]],'Taux sortant'!$I$9:$S$167,COLUMN(),0),"")</f>
        <v>14.38</v>
      </c>
      <c r="D2306" s="2">
        <f>IFERROR(VLOOKUP(Tableau2[[#This Row],[PR]],'Taux sortant'!$I$9:$S$167,COLUMN(),0),"")</f>
        <v>11.96</v>
      </c>
      <c r="E2306" s="2">
        <f>IFERROR(VLOOKUP(Tableau2[[#This Row],[PR]],'Taux sortant'!$I$9:$S$167,COLUMN(),0),"")</f>
        <v>9.1199999999999992</v>
      </c>
      <c r="F2306" s="2">
        <f>IFERROR(VLOOKUP(Tableau2[[#This Row],[PR]],'Taux sortant'!$I$9:$S$167,COLUMN(),0),"")</f>
        <v>7.74</v>
      </c>
      <c r="G2306" s="2">
        <f>IFERROR(VLOOKUP(Tableau2[[#This Row],[PR]],'Taux sortant'!$I$9:$S$167,COLUMN(),0),"")</f>
        <v>6.58</v>
      </c>
      <c r="H2306" s="2">
        <f>IFERROR(VLOOKUP(Tableau2[[#This Row],[PR]],'Taux sortant'!$I$9:$S$167,COLUMN(),0),"")</f>
        <v>5.57</v>
      </c>
      <c r="I2306" s="2">
        <f>IFERROR(VLOOKUP(Tableau2[[#This Row],[PR]],'Taux sortant'!$I$9:$S$167,COLUMN(),0),"")</f>
        <v>4.78</v>
      </c>
      <c r="J2306" s="2">
        <f>IFERROR(VLOOKUP(Tableau2[[#This Row],[PR]],'Taux sortant'!$I$9:$S$167,COLUMN(),0),"")</f>
        <v>0</v>
      </c>
      <c r="K2306" s="2">
        <f>IFERROR(VLOOKUP(Tableau2[[#This Row],[PR]],'Taux sortant'!$I$9:$S$167,COLUMN(),0),"")</f>
        <v>0</v>
      </c>
      <c r="L2306" s="2" t="str">
        <f>IFERROR(VLOOKUP(Tableau2[[#This Row],[PR]],'Taux sortant'!$I$9:$S$167,COLUMN(),0),"")</f>
        <v/>
      </c>
    </row>
    <row r="2307" spans="1:12" x14ac:dyDescent="0.3">
      <c r="A2307" s="1" t="s">
        <v>5985</v>
      </c>
      <c r="B2307" s="1" t="s">
        <v>5832</v>
      </c>
      <c r="C2307" s="2">
        <f>IFERROR(VLOOKUP(Tableau2[[#This Row],[PR]],'Taux sortant'!$I$9:$S$167,COLUMN(),0),"")</f>
        <v>31.17</v>
      </c>
      <c r="D2307" s="2">
        <f>IFERROR(VLOOKUP(Tableau2[[#This Row],[PR]],'Taux sortant'!$I$9:$S$167,COLUMN(),0),"")</f>
        <v>27.9</v>
      </c>
      <c r="E2307" s="2">
        <f>IFERROR(VLOOKUP(Tableau2[[#This Row],[PR]],'Taux sortant'!$I$9:$S$167,COLUMN(),0),"")</f>
        <v>24.1</v>
      </c>
      <c r="F2307" s="2">
        <f>IFERROR(VLOOKUP(Tableau2[[#This Row],[PR]],'Taux sortant'!$I$9:$S$167,COLUMN(),0),"")</f>
        <v>22.18</v>
      </c>
      <c r="G2307" s="2">
        <f>IFERROR(VLOOKUP(Tableau2[[#This Row],[PR]],'Taux sortant'!$I$9:$S$167,COLUMN(),0),"")</f>
        <v>19.97</v>
      </c>
      <c r="H2307" s="2">
        <f>IFERROR(VLOOKUP(Tableau2[[#This Row],[PR]],'Taux sortant'!$I$9:$S$167,COLUMN(),0),"")</f>
        <v>17.98</v>
      </c>
      <c r="I2307" s="2">
        <f>IFERROR(VLOOKUP(Tableau2[[#This Row],[PR]],'Taux sortant'!$I$9:$S$167,COLUMN(),0),"")</f>
        <v>16.45</v>
      </c>
      <c r="J2307" s="2">
        <f>IFERROR(VLOOKUP(Tableau2[[#This Row],[PR]],'Taux sortant'!$I$9:$S$167,COLUMN(),0),"")</f>
        <v>0</v>
      </c>
      <c r="K2307" s="2">
        <f>IFERROR(VLOOKUP(Tableau2[[#This Row],[PR]],'Taux sortant'!$I$9:$S$167,COLUMN(),0),"")</f>
        <v>0</v>
      </c>
      <c r="L2307" s="2" t="str">
        <f>IFERROR(VLOOKUP(Tableau2[[#This Row],[PR]],'Taux sortant'!$I$9:$S$167,COLUMN(),0),"")</f>
        <v/>
      </c>
    </row>
    <row r="2308" spans="1:12" x14ac:dyDescent="0.3">
      <c r="A2308" s="1" t="s">
        <v>645</v>
      </c>
      <c r="B2308" s="1" t="s">
        <v>26</v>
      </c>
      <c r="C2308" s="2">
        <f>IFERROR(VLOOKUP(Tableau2[[#This Row],[PR]],'Taux sortant'!$I$9:$S$167,COLUMN(),0),"")</f>
        <v>20.07</v>
      </c>
      <c r="D2308" s="2">
        <f>IFERROR(VLOOKUP(Tableau2[[#This Row],[PR]],'Taux sortant'!$I$9:$S$167,COLUMN(),0),"")</f>
        <v>15.84</v>
      </c>
      <c r="E2308" s="2">
        <f>IFERROR(VLOOKUP(Tableau2[[#This Row],[PR]],'Taux sortant'!$I$9:$S$167,COLUMN(),0),"")</f>
        <v>11.78</v>
      </c>
      <c r="F2308" s="2">
        <f>IFERROR(VLOOKUP(Tableau2[[#This Row],[PR]],'Taux sortant'!$I$9:$S$167,COLUMN(),0),"")</f>
        <v>8.85</v>
      </c>
      <c r="G2308" s="2">
        <f>IFERROR(VLOOKUP(Tableau2[[#This Row],[PR]],'Taux sortant'!$I$9:$S$167,COLUMN(),0),"")</f>
        <v>6.72</v>
      </c>
      <c r="H2308" s="2">
        <f>IFERROR(VLOOKUP(Tableau2[[#This Row],[PR]],'Taux sortant'!$I$9:$S$167,COLUMN(),0),"")</f>
        <v>5.19</v>
      </c>
      <c r="I2308" s="2">
        <f>IFERROR(VLOOKUP(Tableau2[[#This Row],[PR]],'Taux sortant'!$I$9:$S$167,COLUMN(),0),"")</f>
        <v>4.37</v>
      </c>
      <c r="J2308" s="2">
        <f>IFERROR(VLOOKUP(Tableau2[[#This Row],[PR]],'Taux sortant'!$I$9:$S$167,COLUMN(),0),"")</f>
        <v>0</v>
      </c>
      <c r="K2308" s="2">
        <f>IFERROR(VLOOKUP(Tableau2[[#This Row],[PR]],'Taux sortant'!$I$9:$S$167,COLUMN(),0),"")</f>
        <v>0</v>
      </c>
      <c r="L2308" s="2" t="str">
        <f>IFERROR(VLOOKUP(Tableau2[[#This Row],[PR]],'Taux sortant'!$I$9:$S$167,COLUMN(),0),"")</f>
        <v/>
      </c>
    </row>
    <row r="2309" spans="1:12" x14ac:dyDescent="0.3">
      <c r="A2309" s="1" t="s">
        <v>5988</v>
      </c>
      <c r="B2309" s="1" t="s">
        <v>5883</v>
      </c>
      <c r="C2309" s="2" t="str">
        <f>IFERROR(VLOOKUP(Tableau2[[#This Row],[PR]],'Taux sortant'!$I$9:$S$167,COLUMN(),0),"")</f>
        <v/>
      </c>
      <c r="D2309" s="2" t="str">
        <f>IFERROR(VLOOKUP(Tableau2[[#This Row],[PR]],'Taux sortant'!$I$9:$S$167,COLUMN(),0),"")</f>
        <v/>
      </c>
      <c r="E2309" s="2" t="str">
        <f>IFERROR(VLOOKUP(Tableau2[[#This Row],[PR]],'Taux sortant'!$I$9:$S$167,COLUMN(),0),"")</f>
        <v/>
      </c>
      <c r="F2309" s="2" t="str">
        <f>IFERROR(VLOOKUP(Tableau2[[#This Row],[PR]],'Taux sortant'!$I$9:$S$167,COLUMN(),0),"")</f>
        <v/>
      </c>
      <c r="G2309" s="2" t="str">
        <f>IFERROR(VLOOKUP(Tableau2[[#This Row],[PR]],'Taux sortant'!$I$9:$S$167,COLUMN(),0),"")</f>
        <v/>
      </c>
      <c r="H2309" s="2" t="str">
        <f>IFERROR(VLOOKUP(Tableau2[[#This Row],[PR]],'Taux sortant'!$I$9:$S$167,COLUMN(),0),"")</f>
        <v/>
      </c>
      <c r="I2309" s="2" t="str">
        <f>IFERROR(VLOOKUP(Tableau2[[#This Row],[PR]],'Taux sortant'!$I$9:$S$167,COLUMN(),0),"")</f>
        <v/>
      </c>
      <c r="J2309" s="2" t="str">
        <f>IFERROR(VLOOKUP(Tableau2[[#This Row],[PR]],'Taux sortant'!$I$9:$S$167,COLUMN(),0),"")</f>
        <v/>
      </c>
      <c r="K2309" s="2" t="str">
        <f>IFERROR(VLOOKUP(Tableau2[[#This Row],[PR]],'Taux sortant'!$I$9:$S$167,COLUMN(),0),"")</f>
        <v/>
      </c>
      <c r="L2309" s="2" t="str">
        <f>IFERROR(VLOOKUP(Tableau2[[#This Row],[PR]],'Taux sortant'!$I$9:$S$167,COLUMN(),0),"")</f>
        <v/>
      </c>
    </row>
    <row r="2310" spans="1:12" x14ac:dyDescent="0.3">
      <c r="A2310" s="1" t="s">
        <v>1871</v>
      </c>
      <c r="B2310" s="1" t="s">
        <v>1535</v>
      </c>
      <c r="C2310" s="2">
        <f>IFERROR(VLOOKUP(Tableau2[[#This Row],[PR]],'Taux sortant'!$I$9:$S$167,COLUMN(),0),"")</f>
        <v>32.31</v>
      </c>
      <c r="D2310" s="2">
        <f>IFERROR(VLOOKUP(Tableau2[[#This Row],[PR]],'Taux sortant'!$I$9:$S$167,COLUMN(),0),"")</f>
        <v>25.84</v>
      </c>
      <c r="E2310" s="2">
        <f>IFERROR(VLOOKUP(Tableau2[[#This Row],[PR]],'Taux sortant'!$I$9:$S$167,COLUMN(),0),"")</f>
        <v>18.78</v>
      </c>
      <c r="F2310" s="2">
        <f>IFERROR(VLOOKUP(Tableau2[[#This Row],[PR]],'Taux sortant'!$I$9:$S$167,COLUMN(),0),"")</f>
        <v>15.36</v>
      </c>
      <c r="G2310" s="2">
        <f>IFERROR(VLOOKUP(Tableau2[[#This Row],[PR]],'Taux sortant'!$I$9:$S$167,COLUMN(),0),"")</f>
        <v>12.71</v>
      </c>
      <c r="H2310" s="2">
        <f>IFERROR(VLOOKUP(Tableau2[[#This Row],[PR]],'Taux sortant'!$I$9:$S$167,COLUMN(),0),"")</f>
        <v>10.58</v>
      </c>
      <c r="I2310" s="2">
        <f>IFERROR(VLOOKUP(Tableau2[[#This Row],[PR]],'Taux sortant'!$I$9:$S$167,COLUMN(),0),"")</f>
        <v>9.08</v>
      </c>
      <c r="J2310" s="2">
        <f>IFERROR(VLOOKUP(Tableau2[[#This Row],[PR]],'Taux sortant'!$I$9:$S$167,COLUMN(),0),"")</f>
        <v>0</v>
      </c>
      <c r="K2310" s="2">
        <f>IFERROR(VLOOKUP(Tableau2[[#This Row],[PR]],'Taux sortant'!$I$9:$S$167,COLUMN(),0),"")</f>
        <v>0</v>
      </c>
      <c r="L2310" s="2" t="str">
        <f>IFERROR(VLOOKUP(Tableau2[[#This Row],[PR]],'Taux sortant'!$I$9:$S$167,COLUMN(),0),"")</f>
        <v/>
      </c>
    </row>
    <row r="2311" spans="1:12" x14ac:dyDescent="0.3">
      <c r="A2311" s="1" t="s">
        <v>4703</v>
      </c>
      <c r="B2311" s="1" t="s">
        <v>4153</v>
      </c>
      <c r="C2311" s="2" t="str">
        <f>IFERROR(VLOOKUP(Tableau2[[#This Row],[PR]],'Taux sortant'!$I$9:$S$167,COLUMN(),0),"")</f>
        <v/>
      </c>
      <c r="D2311" s="2" t="str">
        <f>IFERROR(VLOOKUP(Tableau2[[#This Row],[PR]],'Taux sortant'!$I$9:$S$167,COLUMN(),0),"")</f>
        <v/>
      </c>
      <c r="E2311" s="2" t="str">
        <f>IFERROR(VLOOKUP(Tableau2[[#This Row],[PR]],'Taux sortant'!$I$9:$S$167,COLUMN(),0),"")</f>
        <v/>
      </c>
      <c r="F2311" s="2" t="str">
        <f>IFERROR(VLOOKUP(Tableau2[[#This Row],[PR]],'Taux sortant'!$I$9:$S$167,COLUMN(),0),"")</f>
        <v/>
      </c>
      <c r="G2311" s="2" t="str">
        <f>IFERROR(VLOOKUP(Tableau2[[#This Row],[PR]],'Taux sortant'!$I$9:$S$167,COLUMN(),0),"")</f>
        <v/>
      </c>
      <c r="H2311" s="2" t="str">
        <f>IFERROR(VLOOKUP(Tableau2[[#This Row],[PR]],'Taux sortant'!$I$9:$S$167,COLUMN(),0),"")</f>
        <v/>
      </c>
      <c r="I2311" s="2" t="str">
        <f>IFERROR(VLOOKUP(Tableau2[[#This Row],[PR]],'Taux sortant'!$I$9:$S$167,COLUMN(),0),"")</f>
        <v/>
      </c>
      <c r="J2311" s="2" t="str">
        <f>IFERROR(VLOOKUP(Tableau2[[#This Row],[PR]],'Taux sortant'!$I$9:$S$167,COLUMN(),0),"")</f>
        <v/>
      </c>
      <c r="K2311" s="2" t="str">
        <f>IFERROR(VLOOKUP(Tableau2[[#This Row],[PR]],'Taux sortant'!$I$9:$S$167,COLUMN(),0),"")</f>
        <v/>
      </c>
      <c r="L2311" s="2" t="str">
        <f>IFERROR(VLOOKUP(Tableau2[[#This Row],[PR]],'Taux sortant'!$I$9:$S$167,COLUMN(),0),"")</f>
        <v/>
      </c>
    </row>
    <row r="2312" spans="1:12" x14ac:dyDescent="0.3">
      <c r="A2312" s="1" t="s">
        <v>3544</v>
      </c>
      <c r="B2312" s="1" t="s">
        <v>3076</v>
      </c>
      <c r="C2312" s="2">
        <f>IFERROR(VLOOKUP(Tableau2[[#This Row],[PR]],'Taux sortant'!$I$9:$S$167,COLUMN(),0),"")</f>
        <v>14.68</v>
      </c>
      <c r="D2312" s="2">
        <f>IFERROR(VLOOKUP(Tableau2[[#This Row],[PR]],'Taux sortant'!$I$9:$S$167,COLUMN(),0),"")</f>
        <v>12.17</v>
      </c>
      <c r="E2312" s="2">
        <f>IFERROR(VLOOKUP(Tableau2[[#This Row],[PR]],'Taux sortant'!$I$9:$S$167,COLUMN(),0),"")</f>
        <v>9.26</v>
      </c>
      <c r="F2312" s="2">
        <f>IFERROR(VLOOKUP(Tableau2[[#This Row],[PR]],'Taux sortant'!$I$9:$S$167,COLUMN(),0),"")</f>
        <v>7.85</v>
      </c>
      <c r="G2312" s="2">
        <f>IFERROR(VLOOKUP(Tableau2[[#This Row],[PR]],'Taux sortant'!$I$9:$S$167,COLUMN(),0),"")</f>
        <v>6.68</v>
      </c>
      <c r="H2312" s="2">
        <f>IFERROR(VLOOKUP(Tableau2[[#This Row],[PR]],'Taux sortant'!$I$9:$S$167,COLUMN(),0),"")</f>
        <v>5.72</v>
      </c>
      <c r="I2312" s="2">
        <f>IFERROR(VLOOKUP(Tableau2[[#This Row],[PR]],'Taux sortant'!$I$9:$S$167,COLUMN(),0),"")</f>
        <v>4.96</v>
      </c>
      <c r="J2312" s="2">
        <f>IFERROR(VLOOKUP(Tableau2[[#This Row],[PR]],'Taux sortant'!$I$9:$S$167,COLUMN(),0),"")</f>
        <v>0</v>
      </c>
      <c r="K2312" s="2">
        <f>IFERROR(VLOOKUP(Tableau2[[#This Row],[PR]],'Taux sortant'!$I$9:$S$167,COLUMN(),0),"")</f>
        <v>0</v>
      </c>
      <c r="L2312" s="2" t="str">
        <f>IFERROR(VLOOKUP(Tableau2[[#This Row],[PR]],'Taux sortant'!$I$9:$S$167,COLUMN(),0),"")</f>
        <v/>
      </c>
    </row>
    <row r="2313" spans="1:12" x14ac:dyDescent="0.3">
      <c r="A2313" s="1" t="s">
        <v>4706</v>
      </c>
      <c r="B2313" s="1" t="s">
        <v>4140</v>
      </c>
      <c r="C2313" s="2" t="str">
        <f>IFERROR(VLOOKUP(Tableau2[[#This Row],[PR]],'Taux sortant'!$I$9:$S$167,COLUMN(),0),"")</f>
        <v/>
      </c>
      <c r="D2313" s="2" t="str">
        <f>IFERROR(VLOOKUP(Tableau2[[#This Row],[PR]],'Taux sortant'!$I$9:$S$167,COLUMN(),0),"")</f>
        <v/>
      </c>
      <c r="E2313" s="2" t="str">
        <f>IFERROR(VLOOKUP(Tableau2[[#This Row],[PR]],'Taux sortant'!$I$9:$S$167,COLUMN(),0),"")</f>
        <v/>
      </c>
      <c r="F2313" s="2" t="str">
        <f>IFERROR(VLOOKUP(Tableau2[[#This Row],[PR]],'Taux sortant'!$I$9:$S$167,COLUMN(),0),"")</f>
        <v/>
      </c>
      <c r="G2313" s="2" t="str">
        <f>IFERROR(VLOOKUP(Tableau2[[#This Row],[PR]],'Taux sortant'!$I$9:$S$167,COLUMN(),0),"")</f>
        <v/>
      </c>
      <c r="H2313" s="2" t="str">
        <f>IFERROR(VLOOKUP(Tableau2[[#This Row],[PR]],'Taux sortant'!$I$9:$S$167,COLUMN(),0),"")</f>
        <v/>
      </c>
      <c r="I2313" s="2" t="str">
        <f>IFERROR(VLOOKUP(Tableau2[[#This Row],[PR]],'Taux sortant'!$I$9:$S$167,COLUMN(),0),"")</f>
        <v/>
      </c>
      <c r="J2313" s="2" t="str">
        <f>IFERROR(VLOOKUP(Tableau2[[#This Row],[PR]],'Taux sortant'!$I$9:$S$167,COLUMN(),0),"")</f>
        <v/>
      </c>
      <c r="K2313" s="2" t="str">
        <f>IFERROR(VLOOKUP(Tableau2[[#This Row],[PR]],'Taux sortant'!$I$9:$S$167,COLUMN(),0),"")</f>
        <v/>
      </c>
      <c r="L2313" s="2" t="str">
        <f>IFERROR(VLOOKUP(Tableau2[[#This Row],[PR]],'Taux sortant'!$I$9:$S$167,COLUMN(),0),"")</f>
        <v/>
      </c>
    </row>
    <row r="2314" spans="1:12" x14ac:dyDescent="0.3">
      <c r="A2314" s="1" t="s">
        <v>3105</v>
      </c>
      <c r="B2314" s="1" t="s">
        <v>3105</v>
      </c>
      <c r="C2314" s="2">
        <f>IFERROR(VLOOKUP(Tableau2[[#This Row],[PR]],'Taux sortant'!$I$9:$S$167,COLUMN(),0),"")</f>
        <v>12.93</v>
      </c>
      <c r="D2314" s="2">
        <f>IFERROR(VLOOKUP(Tableau2[[#This Row],[PR]],'Taux sortant'!$I$9:$S$167,COLUMN(),0),"")</f>
        <v>10.59</v>
      </c>
      <c r="E2314" s="2">
        <f>IFERROR(VLOOKUP(Tableau2[[#This Row],[PR]],'Taux sortant'!$I$9:$S$167,COLUMN(),0),"")</f>
        <v>7.91</v>
      </c>
      <c r="F2314" s="2">
        <f>IFERROR(VLOOKUP(Tableau2[[#This Row],[PR]],'Taux sortant'!$I$9:$S$167,COLUMN(),0),"")</f>
        <v>6.66</v>
      </c>
      <c r="G2314" s="2">
        <f>IFERROR(VLOOKUP(Tableau2[[#This Row],[PR]],'Taux sortant'!$I$9:$S$167,COLUMN(),0),"")</f>
        <v>5.64</v>
      </c>
      <c r="H2314" s="2">
        <f>IFERROR(VLOOKUP(Tableau2[[#This Row],[PR]],'Taux sortant'!$I$9:$S$167,COLUMN(),0),"")</f>
        <v>4.78</v>
      </c>
      <c r="I2314" s="2">
        <f>IFERROR(VLOOKUP(Tableau2[[#This Row],[PR]],'Taux sortant'!$I$9:$S$167,COLUMN(),0),"")</f>
        <v>4.1500000000000004</v>
      </c>
      <c r="J2314" s="2">
        <f>IFERROR(VLOOKUP(Tableau2[[#This Row],[PR]],'Taux sortant'!$I$9:$S$167,COLUMN(),0),"")</f>
        <v>0</v>
      </c>
      <c r="K2314" s="2">
        <f>IFERROR(VLOOKUP(Tableau2[[#This Row],[PR]],'Taux sortant'!$I$9:$S$167,COLUMN(),0),"")</f>
        <v>0</v>
      </c>
      <c r="L2314" s="2" t="str">
        <f>IFERROR(VLOOKUP(Tableau2[[#This Row],[PR]],'Taux sortant'!$I$9:$S$167,COLUMN(),0),"")</f>
        <v/>
      </c>
    </row>
    <row r="2315" spans="1:12" x14ac:dyDescent="0.3">
      <c r="A2315" s="1" t="s">
        <v>5991</v>
      </c>
      <c r="B2315" s="1" t="s">
        <v>3105</v>
      </c>
      <c r="C2315" s="2">
        <f>IFERROR(VLOOKUP(Tableau2[[#This Row],[PR]],'Taux sortant'!$I$9:$S$167,COLUMN(),0),"")</f>
        <v>12.93</v>
      </c>
      <c r="D2315" s="2">
        <f>IFERROR(VLOOKUP(Tableau2[[#This Row],[PR]],'Taux sortant'!$I$9:$S$167,COLUMN(),0),"")</f>
        <v>10.59</v>
      </c>
      <c r="E2315" s="2">
        <f>IFERROR(VLOOKUP(Tableau2[[#This Row],[PR]],'Taux sortant'!$I$9:$S$167,COLUMN(),0),"")</f>
        <v>7.91</v>
      </c>
      <c r="F2315" s="2">
        <f>IFERROR(VLOOKUP(Tableau2[[#This Row],[PR]],'Taux sortant'!$I$9:$S$167,COLUMN(),0),"")</f>
        <v>6.66</v>
      </c>
      <c r="G2315" s="2">
        <f>IFERROR(VLOOKUP(Tableau2[[#This Row],[PR]],'Taux sortant'!$I$9:$S$167,COLUMN(),0),"")</f>
        <v>5.64</v>
      </c>
      <c r="H2315" s="2">
        <f>IFERROR(VLOOKUP(Tableau2[[#This Row],[PR]],'Taux sortant'!$I$9:$S$167,COLUMN(),0),"")</f>
        <v>4.78</v>
      </c>
      <c r="I2315" s="2">
        <f>IFERROR(VLOOKUP(Tableau2[[#This Row],[PR]],'Taux sortant'!$I$9:$S$167,COLUMN(),0),"")</f>
        <v>4.1500000000000004</v>
      </c>
      <c r="J2315" s="2">
        <f>IFERROR(VLOOKUP(Tableau2[[#This Row],[PR]],'Taux sortant'!$I$9:$S$167,COLUMN(),0),"")</f>
        <v>0</v>
      </c>
      <c r="K2315" s="2">
        <f>IFERROR(VLOOKUP(Tableau2[[#This Row],[PR]],'Taux sortant'!$I$9:$S$167,COLUMN(),0),"")</f>
        <v>0</v>
      </c>
      <c r="L2315" s="2" t="str">
        <f>IFERROR(VLOOKUP(Tableau2[[#This Row],[PR]],'Taux sortant'!$I$9:$S$167,COLUMN(),0),"")</f>
        <v/>
      </c>
    </row>
    <row r="2316" spans="1:12" x14ac:dyDescent="0.3">
      <c r="A2316" s="1" t="s">
        <v>4709</v>
      </c>
      <c r="B2316" s="1" t="s">
        <v>4132</v>
      </c>
      <c r="C2316" s="2">
        <f>IFERROR(VLOOKUP(Tableau2[[#This Row],[PR]],'Taux sortant'!$I$9:$S$167,COLUMN(),0),"")</f>
        <v>20.079999999999998</v>
      </c>
      <c r="D2316" s="2">
        <f>IFERROR(VLOOKUP(Tableau2[[#This Row],[PR]],'Taux sortant'!$I$9:$S$167,COLUMN(),0),"")</f>
        <v>17.18</v>
      </c>
      <c r="E2316" s="2">
        <f>IFERROR(VLOOKUP(Tableau2[[#This Row],[PR]],'Taux sortant'!$I$9:$S$167,COLUMN(),0),"")</f>
        <v>13.8</v>
      </c>
      <c r="F2316" s="2">
        <f>IFERROR(VLOOKUP(Tableau2[[#This Row],[PR]],'Taux sortant'!$I$9:$S$167,COLUMN(),0),"")</f>
        <v>12.12</v>
      </c>
      <c r="G2316" s="2">
        <f>IFERROR(VLOOKUP(Tableau2[[#This Row],[PR]],'Taux sortant'!$I$9:$S$167,COLUMN(),0),"")</f>
        <v>10.5</v>
      </c>
      <c r="H2316" s="2">
        <f>IFERROR(VLOOKUP(Tableau2[[#This Row],[PR]],'Taux sortant'!$I$9:$S$167,COLUMN(),0),"")</f>
        <v>9.0500000000000007</v>
      </c>
      <c r="I2316" s="2">
        <f>IFERROR(VLOOKUP(Tableau2[[#This Row],[PR]],'Taux sortant'!$I$9:$S$167,COLUMN(),0),"")</f>
        <v>7.85</v>
      </c>
      <c r="J2316" s="2">
        <f>IFERROR(VLOOKUP(Tableau2[[#This Row],[PR]],'Taux sortant'!$I$9:$S$167,COLUMN(),0),"")</f>
        <v>0</v>
      </c>
      <c r="K2316" s="2">
        <f>IFERROR(VLOOKUP(Tableau2[[#This Row],[PR]],'Taux sortant'!$I$9:$S$167,COLUMN(),0),"")</f>
        <v>0</v>
      </c>
      <c r="L2316" s="2" t="str">
        <f>IFERROR(VLOOKUP(Tableau2[[#This Row],[PR]],'Taux sortant'!$I$9:$S$167,COLUMN(),0),"")</f>
        <v/>
      </c>
    </row>
    <row r="2317" spans="1:12" x14ac:dyDescent="0.3">
      <c r="A2317" s="1" t="s">
        <v>3548</v>
      </c>
      <c r="B2317" s="1" t="s">
        <v>3321</v>
      </c>
      <c r="C2317" s="2" t="str">
        <f>IFERROR(VLOOKUP(Tableau2[[#This Row],[PR]],'Taux sortant'!$I$9:$S$167,COLUMN(),0),"")</f>
        <v/>
      </c>
      <c r="D2317" s="2" t="str">
        <f>IFERROR(VLOOKUP(Tableau2[[#This Row],[PR]],'Taux sortant'!$I$9:$S$167,COLUMN(),0),"")</f>
        <v/>
      </c>
      <c r="E2317" s="2" t="str">
        <f>IFERROR(VLOOKUP(Tableau2[[#This Row],[PR]],'Taux sortant'!$I$9:$S$167,COLUMN(),0),"")</f>
        <v/>
      </c>
      <c r="F2317" s="2" t="str">
        <f>IFERROR(VLOOKUP(Tableau2[[#This Row],[PR]],'Taux sortant'!$I$9:$S$167,COLUMN(),0),"")</f>
        <v/>
      </c>
      <c r="G2317" s="2" t="str">
        <f>IFERROR(VLOOKUP(Tableau2[[#This Row],[PR]],'Taux sortant'!$I$9:$S$167,COLUMN(),0),"")</f>
        <v/>
      </c>
      <c r="H2317" s="2" t="str">
        <f>IFERROR(VLOOKUP(Tableau2[[#This Row],[PR]],'Taux sortant'!$I$9:$S$167,COLUMN(),0),"")</f>
        <v/>
      </c>
      <c r="I2317" s="2" t="str">
        <f>IFERROR(VLOOKUP(Tableau2[[#This Row],[PR]],'Taux sortant'!$I$9:$S$167,COLUMN(),0),"")</f>
        <v/>
      </c>
      <c r="J2317" s="2" t="str">
        <f>IFERROR(VLOOKUP(Tableau2[[#This Row],[PR]],'Taux sortant'!$I$9:$S$167,COLUMN(),0),"")</f>
        <v/>
      </c>
      <c r="K2317" s="2" t="str">
        <f>IFERROR(VLOOKUP(Tableau2[[#This Row],[PR]],'Taux sortant'!$I$9:$S$167,COLUMN(),0),"")</f>
        <v/>
      </c>
      <c r="L2317" s="2" t="str">
        <f>IFERROR(VLOOKUP(Tableau2[[#This Row],[PR]],'Taux sortant'!$I$9:$S$167,COLUMN(),0),"")</f>
        <v/>
      </c>
    </row>
    <row r="2318" spans="1:12" x14ac:dyDescent="0.3">
      <c r="A2318" s="1" t="s">
        <v>5993</v>
      </c>
      <c r="B2318" s="1" t="s">
        <v>2203</v>
      </c>
      <c r="C2318" s="2">
        <f>IFERROR(VLOOKUP(Tableau2[[#This Row],[PR]],'Taux sortant'!$I$9:$S$167,COLUMN(),0),"")</f>
        <v>27.96</v>
      </c>
      <c r="D2318" s="2">
        <f>IFERROR(VLOOKUP(Tableau2[[#This Row],[PR]],'Taux sortant'!$I$9:$S$167,COLUMN(),0),"")</f>
        <v>24.55</v>
      </c>
      <c r="E2318" s="2">
        <f>IFERROR(VLOOKUP(Tableau2[[#This Row],[PR]],'Taux sortant'!$I$9:$S$167,COLUMN(),0),"")</f>
        <v>20.54</v>
      </c>
      <c r="F2318" s="2">
        <f>IFERROR(VLOOKUP(Tableau2[[#This Row],[PR]],'Taux sortant'!$I$9:$S$167,COLUMN(),0),"")</f>
        <v>18.54</v>
      </c>
      <c r="G2318" s="2">
        <f>IFERROR(VLOOKUP(Tableau2[[#This Row],[PR]],'Taux sortant'!$I$9:$S$167,COLUMN(),0),"")</f>
        <v>16.350000000000001</v>
      </c>
      <c r="H2318" s="2">
        <f>IFERROR(VLOOKUP(Tableau2[[#This Row],[PR]],'Taux sortant'!$I$9:$S$167,COLUMN(),0),"")</f>
        <v>14.17</v>
      </c>
      <c r="I2318" s="2">
        <f>IFERROR(VLOOKUP(Tableau2[[#This Row],[PR]],'Taux sortant'!$I$9:$S$167,COLUMN(),0),"")</f>
        <v>12.23</v>
      </c>
      <c r="J2318" s="2">
        <f>IFERROR(VLOOKUP(Tableau2[[#This Row],[PR]],'Taux sortant'!$I$9:$S$167,COLUMN(),0),"")</f>
        <v>0</v>
      </c>
      <c r="K2318" s="2">
        <f>IFERROR(VLOOKUP(Tableau2[[#This Row],[PR]],'Taux sortant'!$I$9:$S$167,COLUMN(),0),"")</f>
        <v>0</v>
      </c>
      <c r="L2318" s="2" t="str">
        <f>IFERROR(VLOOKUP(Tableau2[[#This Row],[PR]],'Taux sortant'!$I$9:$S$167,COLUMN(),0),"")</f>
        <v/>
      </c>
    </row>
    <row r="2319" spans="1:12" x14ac:dyDescent="0.3">
      <c r="A2319" s="1" t="s">
        <v>3551</v>
      </c>
      <c r="B2319" s="1" t="s">
        <v>3169</v>
      </c>
      <c r="C2319" s="2">
        <f>IFERROR(VLOOKUP(Tableau2[[#This Row],[PR]],'Taux sortant'!$I$9:$S$167,COLUMN(),0),"")</f>
        <v>15.12</v>
      </c>
      <c r="D2319" s="2">
        <f>IFERROR(VLOOKUP(Tableau2[[#This Row],[PR]],'Taux sortant'!$I$9:$S$167,COLUMN(),0),"")</f>
        <v>12.61</v>
      </c>
      <c r="E2319" s="2">
        <f>IFERROR(VLOOKUP(Tableau2[[#This Row],[PR]],'Taux sortant'!$I$9:$S$167,COLUMN(),0),"")</f>
        <v>9.7200000000000006</v>
      </c>
      <c r="F2319" s="2">
        <f>IFERROR(VLOOKUP(Tableau2[[#This Row],[PR]],'Taux sortant'!$I$9:$S$167,COLUMN(),0),"")</f>
        <v>8.27</v>
      </c>
      <c r="G2319" s="2">
        <f>IFERROR(VLOOKUP(Tableau2[[#This Row],[PR]],'Taux sortant'!$I$9:$S$167,COLUMN(),0),"")</f>
        <v>7.1</v>
      </c>
      <c r="H2319" s="2">
        <f>IFERROR(VLOOKUP(Tableau2[[#This Row],[PR]],'Taux sortant'!$I$9:$S$167,COLUMN(),0),"")</f>
        <v>6.12</v>
      </c>
      <c r="I2319" s="2">
        <f>IFERROR(VLOOKUP(Tableau2[[#This Row],[PR]],'Taux sortant'!$I$9:$S$167,COLUMN(),0),"")</f>
        <v>5.33</v>
      </c>
      <c r="J2319" s="2">
        <f>IFERROR(VLOOKUP(Tableau2[[#This Row],[PR]],'Taux sortant'!$I$9:$S$167,COLUMN(),0),"")</f>
        <v>0</v>
      </c>
      <c r="K2319" s="2">
        <f>IFERROR(VLOOKUP(Tableau2[[#This Row],[PR]],'Taux sortant'!$I$9:$S$167,COLUMN(),0),"")</f>
        <v>0</v>
      </c>
      <c r="L2319" s="2" t="str">
        <f>IFERROR(VLOOKUP(Tableau2[[#This Row],[PR]],'Taux sortant'!$I$9:$S$167,COLUMN(),0),"")</f>
        <v/>
      </c>
    </row>
    <row r="2320" spans="1:12" x14ac:dyDescent="0.3">
      <c r="A2320" s="1" t="s">
        <v>3551</v>
      </c>
      <c r="B2320" s="1" t="s">
        <v>4147</v>
      </c>
      <c r="C2320" s="2">
        <f>IFERROR(VLOOKUP(Tableau2[[#This Row],[PR]],'Taux sortant'!$I$9:$S$167,COLUMN(),0),"")</f>
        <v>16.62</v>
      </c>
      <c r="D2320" s="2">
        <f>IFERROR(VLOOKUP(Tableau2[[#This Row],[PR]],'Taux sortant'!$I$9:$S$167,COLUMN(),0),"")</f>
        <v>14.01</v>
      </c>
      <c r="E2320" s="2">
        <f>IFERROR(VLOOKUP(Tableau2[[#This Row],[PR]],'Taux sortant'!$I$9:$S$167,COLUMN(),0),"")</f>
        <v>10.98</v>
      </c>
      <c r="F2320" s="2">
        <f>IFERROR(VLOOKUP(Tableau2[[#This Row],[PR]],'Taux sortant'!$I$9:$S$167,COLUMN(),0),"")</f>
        <v>9.49</v>
      </c>
      <c r="G2320" s="2">
        <f>IFERROR(VLOOKUP(Tableau2[[#This Row],[PR]],'Taux sortant'!$I$9:$S$167,COLUMN(),0),"")</f>
        <v>8.1199999999999992</v>
      </c>
      <c r="H2320" s="2">
        <f>IFERROR(VLOOKUP(Tableau2[[#This Row],[PR]],'Taux sortant'!$I$9:$S$167,COLUMN(),0),"")</f>
        <v>6.99</v>
      </c>
      <c r="I2320" s="2">
        <f>IFERROR(VLOOKUP(Tableau2[[#This Row],[PR]],'Taux sortant'!$I$9:$S$167,COLUMN(),0),"")</f>
        <v>6.03</v>
      </c>
      <c r="J2320" s="2">
        <f>IFERROR(VLOOKUP(Tableau2[[#This Row],[PR]],'Taux sortant'!$I$9:$S$167,COLUMN(),0),"")</f>
        <v>2466.4499999999998</v>
      </c>
      <c r="K2320" s="2">
        <f>IFERROR(VLOOKUP(Tableau2[[#This Row],[PR]],'Taux sortant'!$I$9:$S$167,COLUMN(),0),"")</f>
        <v>0</v>
      </c>
      <c r="L2320" s="2" t="str">
        <f>IFERROR(VLOOKUP(Tableau2[[#This Row],[PR]],'Taux sortant'!$I$9:$S$167,COLUMN(),0),"")</f>
        <v/>
      </c>
    </row>
    <row r="2321" spans="1:12" x14ac:dyDescent="0.3">
      <c r="A2321" s="1" t="s">
        <v>4714</v>
      </c>
      <c r="B2321" s="1" t="s">
        <v>4137</v>
      </c>
      <c r="C2321" s="2">
        <f>IFERROR(VLOOKUP(Tableau2[[#This Row],[PR]],'Taux sortant'!$I$9:$S$167,COLUMN(),0),"")</f>
        <v>19.010000000000002</v>
      </c>
      <c r="D2321" s="2">
        <f>IFERROR(VLOOKUP(Tableau2[[#This Row],[PR]],'Taux sortant'!$I$9:$S$167,COLUMN(),0),"")</f>
        <v>16.18</v>
      </c>
      <c r="E2321" s="2">
        <f>IFERROR(VLOOKUP(Tableau2[[#This Row],[PR]],'Taux sortant'!$I$9:$S$167,COLUMN(),0),"")</f>
        <v>12.86</v>
      </c>
      <c r="F2321" s="2">
        <f>IFERROR(VLOOKUP(Tableau2[[#This Row],[PR]],'Taux sortant'!$I$9:$S$167,COLUMN(),0),"")</f>
        <v>11.2</v>
      </c>
      <c r="G2321" s="2">
        <f>IFERROR(VLOOKUP(Tableau2[[#This Row],[PR]],'Taux sortant'!$I$9:$S$167,COLUMN(),0),"")</f>
        <v>9.61</v>
      </c>
      <c r="H2321" s="2">
        <f>IFERROR(VLOOKUP(Tableau2[[#This Row],[PR]],'Taux sortant'!$I$9:$S$167,COLUMN(),0),"")</f>
        <v>8.19</v>
      </c>
      <c r="I2321" s="2">
        <f>IFERROR(VLOOKUP(Tableau2[[#This Row],[PR]],'Taux sortant'!$I$9:$S$167,COLUMN(),0),"")</f>
        <v>7.02</v>
      </c>
      <c r="J2321" s="2">
        <f>IFERROR(VLOOKUP(Tableau2[[#This Row],[PR]],'Taux sortant'!$I$9:$S$167,COLUMN(),0),"")</f>
        <v>0</v>
      </c>
      <c r="K2321" s="2">
        <f>IFERROR(VLOOKUP(Tableau2[[#This Row],[PR]],'Taux sortant'!$I$9:$S$167,COLUMN(),0),"")</f>
        <v>0</v>
      </c>
      <c r="L2321" s="2" t="str">
        <f>IFERROR(VLOOKUP(Tableau2[[#This Row],[PR]],'Taux sortant'!$I$9:$S$167,COLUMN(),0),"")</f>
        <v/>
      </c>
    </row>
    <row r="2322" spans="1:12" x14ac:dyDescent="0.3">
      <c r="A2322" s="1" t="s">
        <v>5996</v>
      </c>
      <c r="B2322" s="1" t="s">
        <v>5832</v>
      </c>
      <c r="C2322" s="2">
        <f>IFERROR(VLOOKUP(Tableau2[[#This Row],[PR]],'Taux sortant'!$I$9:$S$167,COLUMN(),0),"")</f>
        <v>31.17</v>
      </c>
      <c r="D2322" s="2">
        <f>IFERROR(VLOOKUP(Tableau2[[#This Row],[PR]],'Taux sortant'!$I$9:$S$167,COLUMN(),0),"")</f>
        <v>27.9</v>
      </c>
      <c r="E2322" s="2">
        <f>IFERROR(VLOOKUP(Tableau2[[#This Row],[PR]],'Taux sortant'!$I$9:$S$167,COLUMN(),0),"")</f>
        <v>24.1</v>
      </c>
      <c r="F2322" s="2">
        <f>IFERROR(VLOOKUP(Tableau2[[#This Row],[PR]],'Taux sortant'!$I$9:$S$167,COLUMN(),0),"")</f>
        <v>22.18</v>
      </c>
      <c r="G2322" s="2">
        <f>IFERROR(VLOOKUP(Tableau2[[#This Row],[PR]],'Taux sortant'!$I$9:$S$167,COLUMN(),0),"")</f>
        <v>19.97</v>
      </c>
      <c r="H2322" s="2">
        <f>IFERROR(VLOOKUP(Tableau2[[#This Row],[PR]],'Taux sortant'!$I$9:$S$167,COLUMN(),0),"")</f>
        <v>17.98</v>
      </c>
      <c r="I2322" s="2">
        <f>IFERROR(VLOOKUP(Tableau2[[#This Row],[PR]],'Taux sortant'!$I$9:$S$167,COLUMN(),0),"")</f>
        <v>16.45</v>
      </c>
      <c r="J2322" s="2">
        <f>IFERROR(VLOOKUP(Tableau2[[#This Row],[PR]],'Taux sortant'!$I$9:$S$167,COLUMN(),0),"")</f>
        <v>0</v>
      </c>
      <c r="K2322" s="2">
        <f>IFERROR(VLOOKUP(Tableau2[[#This Row],[PR]],'Taux sortant'!$I$9:$S$167,COLUMN(),0),"")</f>
        <v>0</v>
      </c>
      <c r="L2322" s="2" t="str">
        <f>IFERROR(VLOOKUP(Tableau2[[#This Row],[PR]],'Taux sortant'!$I$9:$S$167,COLUMN(),0),"")</f>
        <v/>
      </c>
    </row>
    <row r="2323" spans="1:12" x14ac:dyDescent="0.3">
      <c r="A2323" s="1" t="s">
        <v>3554</v>
      </c>
      <c r="B2323" s="1" t="s">
        <v>3321</v>
      </c>
      <c r="C2323" s="2" t="str">
        <f>IFERROR(VLOOKUP(Tableau2[[#This Row],[PR]],'Taux sortant'!$I$9:$S$167,COLUMN(),0),"")</f>
        <v/>
      </c>
      <c r="D2323" s="2" t="str">
        <f>IFERROR(VLOOKUP(Tableau2[[#This Row],[PR]],'Taux sortant'!$I$9:$S$167,COLUMN(),0),"")</f>
        <v/>
      </c>
      <c r="E2323" s="2" t="str">
        <f>IFERROR(VLOOKUP(Tableau2[[#This Row],[PR]],'Taux sortant'!$I$9:$S$167,COLUMN(),0),"")</f>
        <v/>
      </c>
      <c r="F2323" s="2" t="str">
        <f>IFERROR(VLOOKUP(Tableau2[[#This Row],[PR]],'Taux sortant'!$I$9:$S$167,COLUMN(),0),"")</f>
        <v/>
      </c>
      <c r="G2323" s="2" t="str">
        <f>IFERROR(VLOOKUP(Tableau2[[#This Row],[PR]],'Taux sortant'!$I$9:$S$167,COLUMN(),0),"")</f>
        <v/>
      </c>
      <c r="H2323" s="2" t="str">
        <f>IFERROR(VLOOKUP(Tableau2[[#This Row],[PR]],'Taux sortant'!$I$9:$S$167,COLUMN(),0),"")</f>
        <v/>
      </c>
      <c r="I2323" s="2" t="str">
        <f>IFERROR(VLOOKUP(Tableau2[[#This Row],[PR]],'Taux sortant'!$I$9:$S$167,COLUMN(),0),"")</f>
        <v/>
      </c>
      <c r="J2323" s="2" t="str">
        <f>IFERROR(VLOOKUP(Tableau2[[#This Row],[PR]],'Taux sortant'!$I$9:$S$167,COLUMN(),0),"")</f>
        <v/>
      </c>
      <c r="K2323" s="2" t="str">
        <f>IFERROR(VLOOKUP(Tableau2[[#This Row],[PR]],'Taux sortant'!$I$9:$S$167,COLUMN(),0),"")</f>
        <v/>
      </c>
      <c r="L2323" s="2" t="str">
        <f>IFERROR(VLOOKUP(Tableau2[[#This Row],[PR]],'Taux sortant'!$I$9:$S$167,COLUMN(),0),"")</f>
        <v/>
      </c>
    </row>
    <row r="2324" spans="1:12" x14ac:dyDescent="0.3">
      <c r="A2324" s="1" t="s">
        <v>3557</v>
      </c>
      <c r="B2324" s="1" t="s">
        <v>3321</v>
      </c>
      <c r="C2324" s="2" t="str">
        <f>IFERROR(VLOOKUP(Tableau2[[#This Row],[PR]],'Taux sortant'!$I$9:$S$167,COLUMN(),0),"")</f>
        <v/>
      </c>
      <c r="D2324" s="2" t="str">
        <f>IFERROR(VLOOKUP(Tableau2[[#This Row],[PR]],'Taux sortant'!$I$9:$S$167,COLUMN(),0),"")</f>
        <v/>
      </c>
      <c r="E2324" s="2" t="str">
        <f>IFERROR(VLOOKUP(Tableau2[[#This Row],[PR]],'Taux sortant'!$I$9:$S$167,COLUMN(),0),"")</f>
        <v/>
      </c>
      <c r="F2324" s="2" t="str">
        <f>IFERROR(VLOOKUP(Tableau2[[#This Row],[PR]],'Taux sortant'!$I$9:$S$167,COLUMN(),0),"")</f>
        <v/>
      </c>
      <c r="G2324" s="2" t="str">
        <f>IFERROR(VLOOKUP(Tableau2[[#This Row],[PR]],'Taux sortant'!$I$9:$S$167,COLUMN(),0),"")</f>
        <v/>
      </c>
      <c r="H2324" s="2" t="str">
        <f>IFERROR(VLOOKUP(Tableau2[[#This Row],[PR]],'Taux sortant'!$I$9:$S$167,COLUMN(),0),"")</f>
        <v/>
      </c>
      <c r="I2324" s="2" t="str">
        <f>IFERROR(VLOOKUP(Tableau2[[#This Row],[PR]],'Taux sortant'!$I$9:$S$167,COLUMN(),0),"")</f>
        <v/>
      </c>
      <c r="J2324" s="2" t="str">
        <f>IFERROR(VLOOKUP(Tableau2[[#This Row],[PR]],'Taux sortant'!$I$9:$S$167,COLUMN(),0),"")</f>
        <v/>
      </c>
      <c r="K2324" s="2" t="str">
        <f>IFERROR(VLOOKUP(Tableau2[[#This Row],[PR]],'Taux sortant'!$I$9:$S$167,COLUMN(),0),"")</f>
        <v/>
      </c>
      <c r="L2324" s="2" t="str">
        <f>IFERROR(VLOOKUP(Tableau2[[#This Row],[PR]],'Taux sortant'!$I$9:$S$167,COLUMN(),0),"")</f>
        <v/>
      </c>
    </row>
    <row r="2325" spans="1:12" x14ac:dyDescent="0.3">
      <c r="A2325" s="1" t="s">
        <v>4717</v>
      </c>
      <c r="B2325" s="1" t="s">
        <v>4132</v>
      </c>
      <c r="C2325" s="2">
        <f>IFERROR(VLOOKUP(Tableau2[[#This Row],[PR]],'Taux sortant'!$I$9:$S$167,COLUMN(),0),"")</f>
        <v>20.079999999999998</v>
      </c>
      <c r="D2325" s="2">
        <f>IFERROR(VLOOKUP(Tableau2[[#This Row],[PR]],'Taux sortant'!$I$9:$S$167,COLUMN(),0),"")</f>
        <v>17.18</v>
      </c>
      <c r="E2325" s="2">
        <f>IFERROR(VLOOKUP(Tableau2[[#This Row],[PR]],'Taux sortant'!$I$9:$S$167,COLUMN(),0),"")</f>
        <v>13.8</v>
      </c>
      <c r="F2325" s="2">
        <f>IFERROR(VLOOKUP(Tableau2[[#This Row],[PR]],'Taux sortant'!$I$9:$S$167,COLUMN(),0),"")</f>
        <v>12.12</v>
      </c>
      <c r="G2325" s="2">
        <f>IFERROR(VLOOKUP(Tableau2[[#This Row],[PR]],'Taux sortant'!$I$9:$S$167,COLUMN(),0),"")</f>
        <v>10.5</v>
      </c>
      <c r="H2325" s="2">
        <f>IFERROR(VLOOKUP(Tableau2[[#This Row],[PR]],'Taux sortant'!$I$9:$S$167,COLUMN(),0),"")</f>
        <v>9.0500000000000007</v>
      </c>
      <c r="I2325" s="2">
        <f>IFERROR(VLOOKUP(Tableau2[[#This Row],[PR]],'Taux sortant'!$I$9:$S$167,COLUMN(),0),"")</f>
        <v>7.85</v>
      </c>
      <c r="J2325" s="2">
        <f>IFERROR(VLOOKUP(Tableau2[[#This Row],[PR]],'Taux sortant'!$I$9:$S$167,COLUMN(),0),"")</f>
        <v>0</v>
      </c>
      <c r="K2325" s="2">
        <f>IFERROR(VLOOKUP(Tableau2[[#This Row],[PR]],'Taux sortant'!$I$9:$S$167,COLUMN(),0),"")</f>
        <v>0</v>
      </c>
      <c r="L2325" s="2" t="str">
        <f>IFERROR(VLOOKUP(Tableau2[[#This Row],[PR]],'Taux sortant'!$I$9:$S$167,COLUMN(),0),"")</f>
        <v/>
      </c>
    </row>
    <row r="2326" spans="1:12" x14ac:dyDescent="0.3">
      <c r="A2326" s="1" t="s">
        <v>6611</v>
      </c>
      <c r="B2326" s="1" t="s">
        <v>6612</v>
      </c>
      <c r="C2326" s="2" t="str">
        <f>IFERROR(VLOOKUP(Tableau2[[#This Row],[PR]],'Taux sortant'!$I$9:$S$167,COLUMN(),0),"")</f>
        <v/>
      </c>
      <c r="D2326" s="2" t="str">
        <f>IFERROR(VLOOKUP(Tableau2[[#This Row],[PR]],'Taux sortant'!$I$9:$S$167,COLUMN(),0),"")</f>
        <v/>
      </c>
      <c r="E2326" s="2" t="str">
        <f>IFERROR(VLOOKUP(Tableau2[[#This Row],[PR]],'Taux sortant'!$I$9:$S$167,COLUMN(),0),"")</f>
        <v/>
      </c>
      <c r="F2326" s="2" t="str">
        <f>IFERROR(VLOOKUP(Tableau2[[#This Row],[PR]],'Taux sortant'!$I$9:$S$167,COLUMN(),0),"")</f>
        <v/>
      </c>
      <c r="G2326" s="2" t="str">
        <f>IFERROR(VLOOKUP(Tableau2[[#This Row],[PR]],'Taux sortant'!$I$9:$S$167,COLUMN(),0),"")</f>
        <v/>
      </c>
      <c r="H2326" s="2" t="str">
        <f>IFERROR(VLOOKUP(Tableau2[[#This Row],[PR]],'Taux sortant'!$I$9:$S$167,COLUMN(),0),"")</f>
        <v/>
      </c>
      <c r="I2326" s="2" t="str">
        <f>IFERROR(VLOOKUP(Tableau2[[#This Row],[PR]],'Taux sortant'!$I$9:$S$167,COLUMN(),0),"")</f>
        <v/>
      </c>
      <c r="J2326" s="2" t="str">
        <f>IFERROR(VLOOKUP(Tableau2[[#This Row],[PR]],'Taux sortant'!$I$9:$S$167,COLUMN(),0),"")</f>
        <v/>
      </c>
      <c r="K2326" s="2" t="str">
        <f>IFERROR(VLOOKUP(Tableau2[[#This Row],[PR]],'Taux sortant'!$I$9:$S$167,COLUMN(),0),"")</f>
        <v/>
      </c>
      <c r="L2326" s="2" t="str">
        <f>IFERROR(VLOOKUP(Tableau2[[#This Row],[PR]],'Taux sortant'!$I$9:$S$167,COLUMN(),0),"")</f>
        <v/>
      </c>
    </row>
    <row r="2327" spans="1:12" x14ac:dyDescent="0.3">
      <c r="A2327" s="1" t="s">
        <v>4720</v>
      </c>
      <c r="B2327" s="1" t="s">
        <v>4134</v>
      </c>
      <c r="C2327" s="2">
        <f>IFERROR(VLOOKUP(Tableau2[[#This Row],[PR]],'Taux sortant'!$I$9:$S$167,COLUMN(),0),"")</f>
        <v>18.260000000000002</v>
      </c>
      <c r="D2327" s="2">
        <f>IFERROR(VLOOKUP(Tableau2[[#This Row],[PR]],'Taux sortant'!$I$9:$S$167,COLUMN(),0),"")</f>
        <v>15.47</v>
      </c>
      <c r="E2327" s="2">
        <f>IFERROR(VLOOKUP(Tableau2[[#This Row],[PR]],'Taux sortant'!$I$9:$S$167,COLUMN(),0),"")</f>
        <v>12.23</v>
      </c>
      <c r="F2327" s="2">
        <f>IFERROR(VLOOKUP(Tableau2[[#This Row],[PR]],'Taux sortant'!$I$9:$S$167,COLUMN(),0),"")</f>
        <v>10.64</v>
      </c>
      <c r="G2327" s="2">
        <f>IFERROR(VLOOKUP(Tableau2[[#This Row],[PR]],'Taux sortant'!$I$9:$S$167,COLUMN(),0),"")</f>
        <v>9.09</v>
      </c>
      <c r="H2327" s="2">
        <f>IFERROR(VLOOKUP(Tableau2[[#This Row],[PR]],'Taux sortant'!$I$9:$S$167,COLUMN(),0),"")</f>
        <v>7.69</v>
      </c>
      <c r="I2327" s="2">
        <f>IFERROR(VLOOKUP(Tableau2[[#This Row],[PR]],'Taux sortant'!$I$9:$S$167,COLUMN(),0),"")</f>
        <v>6.52</v>
      </c>
      <c r="J2327" s="2">
        <f>IFERROR(VLOOKUP(Tableau2[[#This Row],[PR]],'Taux sortant'!$I$9:$S$167,COLUMN(),0),"")</f>
        <v>0</v>
      </c>
      <c r="K2327" s="2">
        <f>IFERROR(VLOOKUP(Tableau2[[#This Row],[PR]],'Taux sortant'!$I$9:$S$167,COLUMN(),0),"")</f>
        <v>0</v>
      </c>
      <c r="L2327" s="2" t="str">
        <f>IFERROR(VLOOKUP(Tableau2[[#This Row],[PR]],'Taux sortant'!$I$9:$S$167,COLUMN(),0),"")</f>
        <v/>
      </c>
    </row>
    <row r="2328" spans="1:12" x14ac:dyDescent="0.3">
      <c r="A2328" s="1" t="s">
        <v>1874</v>
      </c>
      <c r="B2328" s="1" t="s">
        <v>1553</v>
      </c>
      <c r="C2328" s="2">
        <f>IFERROR(VLOOKUP(Tableau2[[#This Row],[PR]],'Taux sortant'!$I$9:$S$167,COLUMN(),0),"")</f>
        <v>21.88</v>
      </c>
      <c r="D2328" s="2">
        <f>IFERROR(VLOOKUP(Tableau2[[#This Row],[PR]],'Taux sortant'!$I$9:$S$167,COLUMN(),0),"")</f>
        <v>18.649999999999999</v>
      </c>
      <c r="E2328" s="2">
        <f>IFERROR(VLOOKUP(Tableau2[[#This Row],[PR]],'Taux sortant'!$I$9:$S$167,COLUMN(),0),"")</f>
        <v>14.65</v>
      </c>
      <c r="F2328" s="2">
        <f>IFERROR(VLOOKUP(Tableau2[[#This Row],[PR]],'Taux sortant'!$I$9:$S$167,COLUMN(),0),"")</f>
        <v>11.58</v>
      </c>
      <c r="G2328" s="2">
        <f>IFERROR(VLOOKUP(Tableau2[[#This Row],[PR]],'Taux sortant'!$I$9:$S$167,COLUMN(),0),"")</f>
        <v>8.49</v>
      </c>
      <c r="H2328" s="2">
        <f>IFERROR(VLOOKUP(Tableau2[[#This Row],[PR]],'Taux sortant'!$I$9:$S$167,COLUMN(),0),"")</f>
        <v>5.99</v>
      </c>
      <c r="I2328" s="2">
        <f>IFERROR(VLOOKUP(Tableau2[[#This Row],[PR]],'Taux sortant'!$I$9:$S$167,COLUMN(),0),"")</f>
        <v>4.2300000000000004</v>
      </c>
      <c r="J2328" s="2">
        <f>IFERROR(VLOOKUP(Tableau2[[#This Row],[PR]],'Taux sortant'!$I$9:$S$167,COLUMN(),0),"")</f>
        <v>0</v>
      </c>
      <c r="K2328" s="2">
        <f>IFERROR(VLOOKUP(Tableau2[[#This Row],[PR]],'Taux sortant'!$I$9:$S$167,COLUMN(),0),"")</f>
        <v>0</v>
      </c>
      <c r="L2328" s="2" t="str">
        <f>IFERROR(VLOOKUP(Tableau2[[#This Row],[PR]],'Taux sortant'!$I$9:$S$167,COLUMN(),0),"")</f>
        <v/>
      </c>
    </row>
    <row r="2329" spans="1:12" x14ac:dyDescent="0.3">
      <c r="A2329" s="1" t="s">
        <v>4722</v>
      </c>
      <c r="B2329" s="1" t="s">
        <v>4132</v>
      </c>
      <c r="C2329" s="2">
        <f>IFERROR(VLOOKUP(Tableau2[[#This Row],[PR]],'Taux sortant'!$I$9:$S$167,COLUMN(),0),"")</f>
        <v>20.079999999999998</v>
      </c>
      <c r="D2329" s="2">
        <f>IFERROR(VLOOKUP(Tableau2[[#This Row],[PR]],'Taux sortant'!$I$9:$S$167,COLUMN(),0),"")</f>
        <v>17.18</v>
      </c>
      <c r="E2329" s="2">
        <f>IFERROR(VLOOKUP(Tableau2[[#This Row],[PR]],'Taux sortant'!$I$9:$S$167,COLUMN(),0),"")</f>
        <v>13.8</v>
      </c>
      <c r="F2329" s="2">
        <f>IFERROR(VLOOKUP(Tableau2[[#This Row],[PR]],'Taux sortant'!$I$9:$S$167,COLUMN(),0),"")</f>
        <v>12.12</v>
      </c>
      <c r="G2329" s="2">
        <f>IFERROR(VLOOKUP(Tableau2[[#This Row],[PR]],'Taux sortant'!$I$9:$S$167,COLUMN(),0),"")</f>
        <v>10.5</v>
      </c>
      <c r="H2329" s="2">
        <f>IFERROR(VLOOKUP(Tableau2[[#This Row],[PR]],'Taux sortant'!$I$9:$S$167,COLUMN(),0),"")</f>
        <v>9.0500000000000007</v>
      </c>
      <c r="I2329" s="2">
        <f>IFERROR(VLOOKUP(Tableau2[[#This Row],[PR]],'Taux sortant'!$I$9:$S$167,COLUMN(),0),"")</f>
        <v>7.85</v>
      </c>
      <c r="J2329" s="2">
        <f>IFERROR(VLOOKUP(Tableau2[[#This Row],[PR]],'Taux sortant'!$I$9:$S$167,COLUMN(),0),"")</f>
        <v>0</v>
      </c>
      <c r="K2329" s="2">
        <f>IFERROR(VLOOKUP(Tableau2[[#This Row],[PR]],'Taux sortant'!$I$9:$S$167,COLUMN(),0),"")</f>
        <v>0</v>
      </c>
      <c r="L2329" s="2" t="str">
        <f>IFERROR(VLOOKUP(Tableau2[[#This Row],[PR]],'Taux sortant'!$I$9:$S$167,COLUMN(),0),"")</f>
        <v/>
      </c>
    </row>
    <row r="2330" spans="1:12" x14ac:dyDescent="0.3">
      <c r="A2330" s="1" t="s">
        <v>4722</v>
      </c>
      <c r="B2330" s="1" t="s">
        <v>5362</v>
      </c>
      <c r="C2330" s="2" t="str">
        <f>IFERROR(VLOOKUP(Tableau2[[#This Row],[PR]],'Taux sortant'!$I$9:$S$167,COLUMN(),0),"")</f>
        <v/>
      </c>
      <c r="D2330" s="2" t="str">
        <f>IFERROR(VLOOKUP(Tableau2[[#This Row],[PR]],'Taux sortant'!$I$9:$S$167,COLUMN(),0),"")</f>
        <v/>
      </c>
      <c r="E2330" s="2" t="str">
        <f>IFERROR(VLOOKUP(Tableau2[[#This Row],[PR]],'Taux sortant'!$I$9:$S$167,COLUMN(),0),"")</f>
        <v/>
      </c>
      <c r="F2330" s="2" t="str">
        <f>IFERROR(VLOOKUP(Tableau2[[#This Row],[PR]],'Taux sortant'!$I$9:$S$167,COLUMN(),0),"")</f>
        <v/>
      </c>
      <c r="G2330" s="2" t="str">
        <f>IFERROR(VLOOKUP(Tableau2[[#This Row],[PR]],'Taux sortant'!$I$9:$S$167,COLUMN(),0),"")</f>
        <v/>
      </c>
      <c r="H2330" s="2" t="str">
        <f>IFERROR(VLOOKUP(Tableau2[[#This Row],[PR]],'Taux sortant'!$I$9:$S$167,COLUMN(),0),"")</f>
        <v/>
      </c>
      <c r="I2330" s="2" t="str">
        <f>IFERROR(VLOOKUP(Tableau2[[#This Row],[PR]],'Taux sortant'!$I$9:$S$167,COLUMN(),0),"")</f>
        <v/>
      </c>
      <c r="J2330" s="2" t="str">
        <f>IFERROR(VLOOKUP(Tableau2[[#This Row],[PR]],'Taux sortant'!$I$9:$S$167,COLUMN(),0),"")</f>
        <v/>
      </c>
      <c r="K2330" s="2" t="str">
        <f>IFERROR(VLOOKUP(Tableau2[[#This Row],[PR]],'Taux sortant'!$I$9:$S$167,COLUMN(),0),"")</f>
        <v/>
      </c>
      <c r="L2330" s="2" t="str">
        <f>IFERROR(VLOOKUP(Tableau2[[#This Row],[PR]],'Taux sortant'!$I$9:$S$167,COLUMN(),0),"")</f>
        <v/>
      </c>
    </row>
    <row r="2331" spans="1:12" x14ac:dyDescent="0.3">
      <c r="A2331" s="1" t="s">
        <v>3560</v>
      </c>
      <c r="B2331" s="1" t="s">
        <v>3105</v>
      </c>
      <c r="C2331" s="2">
        <f>IFERROR(VLOOKUP(Tableau2[[#This Row],[PR]],'Taux sortant'!$I$9:$S$167,COLUMN(),0),"")</f>
        <v>12.93</v>
      </c>
      <c r="D2331" s="2">
        <f>IFERROR(VLOOKUP(Tableau2[[#This Row],[PR]],'Taux sortant'!$I$9:$S$167,COLUMN(),0),"")</f>
        <v>10.59</v>
      </c>
      <c r="E2331" s="2">
        <f>IFERROR(VLOOKUP(Tableau2[[#This Row],[PR]],'Taux sortant'!$I$9:$S$167,COLUMN(),0),"")</f>
        <v>7.91</v>
      </c>
      <c r="F2331" s="2">
        <f>IFERROR(VLOOKUP(Tableau2[[#This Row],[PR]],'Taux sortant'!$I$9:$S$167,COLUMN(),0),"")</f>
        <v>6.66</v>
      </c>
      <c r="G2331" s="2">
        <f>IFERROR(VLOOKUP(Tableau2[[#This Row],[PR]],'Taux sortant'!$I$9:$S$167,COLUMN(),0),"")</f>
        <v>5.64</v>
      </c>
      <c r="H2331" s="2">
        <f>IFERROR(VLOOKUP(Tableau2[[#This Row],[PR]],'Taux sortant'!$I$9:$S$167,COLUMN(),0),"")</f>
        <v>4.78</v>
      </c>
      <c r="I2331" s="2">
        <f>IFERROR(VLOOKUP(Tableau2[[#This Row],[PR]],'Taux sortant'!$I$9:$S$167,COLUMN(),0),"")</f>
        <v>4.1500000000000004</v>
      </c>
      <c r="J2331" s="2">
        <f>IFERROR(VLOOKUP(Tableau2[[#This Row],[PR]],'Taux sortant'!$I$9:$S$167,COLUMN(),0),"")</f>
        <v>0</v>
      </c>
      <c r="K2331" s="2">
        <f>IFERROR(VLOOKUP(Tableau2[[#This Row],[PR]],'Taux sortant'!$I$9:$S$167,COLUMN(),0),"")</f>
        <v>0</v>
      </c>
      <c r="L2331" s="2" t="str">
        <f>IFERROR(VLOOKUP(Tableau2[[#This Row],[PR]],'Taux sortant'!$I$9:$S$167,COLUMN(),0),"")</f>
        <v/>
      </c>
    </row>
    <row r="2332" spans="1:12" x14ac:dyDescent="0.3">
      <c r="A2332" s="1" t="s">
        <v>1877</v>
      </c>
      <c r="B2332" s="1" t="s">
        <v>1695</v>
      </c>
      <c r="C2332" s="2">
        <f>IFERROR(VLOOKUP(Tableau2[[#This Row],[PR]],'Taux sortant'!$I$9:$S$167,COLUMN(),0),"")</f>
        <v>9.59</v>
      </c>
      <c r="D2332" s="2">
        <f>IFERROR(VLOOKUP(Tableau2[[#This Row],[PR]],'Taux sortant'!$I$9:$S$167,COLUMN(),0),"")</f>
        <v>7.53</v>
      </c>
      <c r="E2332" s="2">
        <f>IFERROR(VLOOKUP(Tableau2[[#This Row],[PR]],'Taux sortant'!$I$9:$S$167,COLUMN(),0),"")</f>
        <v>5.2</v>
      </c>
      <c r="F2332" s="2">
        <f>IFERROR(VLOOKUP(Tableau2[[#This Row],[PR]],'Taux sortant'!$I$9:$S$167,COLUMN(),0),"")</f>
        <v>4.08</v>
      </c>
      <c r="G2332" s="2">
        <f>IFERROR(VLOOKUP(Tableau2[[#This Row],[PR]],'Taux sortant'!$I$9:$S$167,COLUMN(),0),"")</f>
        <v>3.34</v>
      </c>
      <c r="H2332" s="2">
        <f>IFERROR(VLOOKUP(Tableau2[[#This Row],[PR]],'Taux sortant'!$I$9:$S$167,COLUMN(),0),"")</f>
        <v>2.88</v>
      </c>
      <c r="I2332" s="2">
        <f>IFERROR(VLOOKUP(Tableau2[[#This Row],[PR]],'Taux sortant'!$I$9:$S$167,COLUMN(),0),"")</f>
        <v>2.59</v>
      </c>
      <c r="J2332" s="2">
        <f>IFERROR(VLOOKUP(Tableau2[[#This Row],[PR]],'Taux sortant'!$I$9:$S$167,COLUMN(),0),"")</f>
        <v>0</v>
      </c>
      <c r="K2332" s="2">
        <f>IFERROR(VLOOKUP(Tableau2[[#This Row],[PR]],'Taux sortant'!$I$9:$S$167,COLUMN(),0),"")</f>
        <v>0</v>
      </c>
      <c r="L2332" s="2" t="str">
        <f>IFERROR(VLOOKUP(Tableau2[[#This Row],[PR]],'Taux sortant'!$I$9:$S$167,COLUMN(),0),"")</f>
        <v/>
      </c>
    </row>
    <row r="2333" spans="1:12" x14ac:dyDescent="0.3">
      <c r="A2333" s="1" t="s">
        <v>5350</v>
      </c>
      <c r="B2333" s="1" t="s">
        <v>5351</v>
      </c>
      <c r="C2333" s="2">
        <f>IFERROR(VLOOKUP(Tableau2[[#This Row],[PR]],'Taux sortant'!$I$9:$S$167,COLUMN(),0),"")</f>
        <v>16.170000000000002</v>
      </c>
      <c r="D2333" s="2">
        <f>IFERROR(VLOOKUP(Tableau2[[#This Row],[PR]],'Taux sortant'!$I$9:$S$167,COLUMN(),0),"")</f>
        <v>13.54</v>
      </c>
      <c r="E2333" s="2">
        <f>IFERROR(VLOOKUP(Tableau2[[#This Row],[PR]],'Taux sortant'!$I$9:$S$167,COLUMN(),0),"")</f>
        <v>10.49</v>
      </c>
      <c r="F2333" s="2">
        <f>IFERROR(VLOOKUP(Tableau2[[#This Row],[PR]],'Taux sortant'!$I$9:$S$167,COLUMN(),0),"")</f>
        <v>8.9700000000000006</v>
      </c>
      <c r="G2333" s="2">
        <f>IFERROR(VLOOKUP(Tableau2[[#This Row],[PR]],'Taux sortant'!$I$9:$S$167,COLUMN(),0),"")</f>
        <v>7.62</v>
      </c>
      <c r="H2333" s="2">
        <f>IFERROR(VLOOKUP(Tableau2[[#This Row],[PR]],'Taux sortant'!$I$9:$S$167,COLUMN(),0),"")</f>
        <v>6.52</v>
      </c>
      <c r="I2333" s="2">
        <f>IFERROR(VLOOKUP(Tableau2[[#This Row],[PR]],'Taux sortant'!$I$9:$S$167,COLUMN(),0),"")</f>
        <v>5.64</v>
      </c>
      <c r="J2333" s="2">
        <f>IFERROR(VLOOKUP(Tableau2[[#This Row],[PR]],'Taux sortant'!$I$9:$S$167,COLUMN(),0),"")</f>
        <v>0</v>
      </c>
      <c r="K2333" s="2">
        <f>IFERROR(VLOOKUP(Tableau2[[#This Row],[PR]],'Taux sortant'!$I$9:$S$167,COLUMN(),0),"")</f>
        <v>0</v>
      </c>
      <c r="L2333" s="2" t="str">
        <f>IFERROR(VLOOKUP(Tableau2[[#This Row],[PR]],'Taux sortant'!$I$9:$S$167,COLUMN(),0),"")</f>
        <v/>
      </c>
    </row>
    <row r="2334" spans="1:12" x14ac:dyDescent="0.3">
      <c r="A2334" s="1" t="s">
        <v>648</v>
      </c>
      <c r="B2334" s="1" t="s">
        <v>67</v>
      </c>
      <c r="C2334" s="2">
        <f>IFERROR(VLOOKUP(Tableau2[[#This Row],[PR]],'Taux sortant'!$I$9:$S$167,COLUMN(),0),"")</f>
        <v>13.04</v>
      </c>
      <c r="D2334" s="2">
        <f>IFERROR(VLOOKUP(Tableau2[[#This Row],[PR]],'Taux sortant'!$I$9:$S$167,COLUMN(),0),"")</f>
        <v>10.46</v>
      </c>
      <c r="E2334" s="2">
        <f>IFERROR(VLOOKUP(Tableau2[[#This Row],[PR]],'Taux sortant'!$I$9:$S$167,COLUMN(),0),"")</f>
        <v>7.52</v>
      </c>
      <c r="F2334" s="2">
        <f>IFERROR(VLOOKUP(Tableau2[[#This Row],[PR]],'Taux sortant'!$I$9:$S$167,COLUMN(),0),"")</f>
        <v>6.12</v>
      </c>
      <c r="G2334" s="2">
        <f>IFERROR(VLOOKUP(Tableau2[[#This Row],[PR]],'Taux sortant'!$I$9:$S$167,COLUMN(),0),"")</f>
        <v>5.09</v>
      </c>
      <c r="H2334" s="2">
        <f>IFERROR(VLOOKUP(Tableau2[[#This Row],[PR]],'Taux sortant'!$I$9:$S$167,COLUMN(),0),"")</f>
        <v>4.2300000000000004</v>
      </c>
      <c r="I2334" s="2">
        <f>IFERROR(VLOOKUP(Tableau2[[#This Row],[PR]],'Taux sortant'!$I$9:$S$167,COLUMN(),0),"")</f>
        <v>3.67</v>
      </c>
      <c r="J2334" s="2">
        <f>IFERROR(VLOOKUP(Tableau2[[#This Row],[PR]],'Taux sortant'!$I$9:$S$167,COLUMN(),0),"")</f>
        <v>0</v>
      </c>
      <c r="K2334" s="2">
        <f>IFERROR(VLOOKUP(Tableau2[[#This Row],[PR]],'Taux sortant'!$I$9:$S$167,COLUMN(),0),"")</f>
        <v>0</v>
      </c>
      <c r="L2334" s="2" t="str">
        <f>IFERROR(VLOOKUP(Tableau2[[#This Row],[PR]],'Taux sortant'!$I$9:$S$167,COLUMN(),0),"")</f>
        <v/>
      </c>
    </row>
    <row r="2335" spans="1:12" x14ac:dyDescent="0.3">
      <c r="A2335" s="1" t="s">
        <v>1902</v>
      </c>
      <c r="B2335" s="1" t="s">
        <v>1682</v>
      </c>
      <c r="C2335" s="2">
        <f>IFERROR(VLOOKUP(Tableau2[[#This Row],[PR]],'Taux sortant'!$I$9:$S$167,COLUMN(),0),"")</f>
        <v>9.59</v>
      </c>
      <c r="D2335" s="2">
        <f>IFERROR(VLOOKUP(Tableau2[[#This Row],[PR]],'Taux sortant'!$I$9:$S$167,COLUMN(),0),"")</f>
        <v>7.53</v>
      </c>
      <c r="E2335" s="2">
        <f>IFERROR(VLOOKUP(Tableau2[[#This Row],[PR]],'Taux sortant'!$I$9:$S$167,COLUMN(),0),"")</f>
        <v>5.2</v>
      </c>
      <c r="F2335" s="2">
        <f>IFERROR(VLOOKUP(Tableau2[[#This Row],[PR]],'Taux sortant'!$I$9:$S$167,COLUMN(),0),"")</f>
        <v>4.08</v>
      </c>
      <c r="G2335" s="2">
        <f>IFERROR(VLOOKUP(Tableau2[[#This Row],[PR]],'Taux sortant'!$I$9:$S$167,COLUMN(),0),"")</f>
        <v>3.34</v>
      </c>
      <c r="H2335" s="2">
        <f>IFERROR(VLOOKUP(Tableau2[[#This Row],[PR]],'Taux sortant'!$I$9:$S$167,COLUMN(),0),"")</f>
        <v>2.88</v>
      </c>
      <c r="I2335" s="2">
        <f>IFERROR(VLOOKUP(Tableau2[[#This Row],[PR]],'Taux sortant'!$I$9:$S$167,COLUMN(),0),"")</f>
        <v>2.59</v>
      </c>
      <c r="J2335" s="2">
        <f>IFERROR(VLOOKUP(Tableau2[[#This Row],[PR]],'Taux sortant'!$I$9:$S$167,COLUMN(),0),"")</f>
        <v>0</v>
      </c>
      <c r="K2335" s="2">
        <f>IFERROR(VLOOKUP(Tableau2[[#This Row],[PR]],'Taux sortant'!$I$9:$S$167,COLUMN(),0),"")</f>
        <v>0</v>
      </c>
      <c r="L2335" s="2" t="str">
        <f>IFERROR(VLOOKUP(Tableau2[[#This Row],[PR]],'Taux sortant'!$I$9:$S$167,COLUMN(),0),"")</f>
        <v/>
      </c>
    </row>
    <row r="2336" spans="1:12" x14ac:dyDescent="0.3">
      <c r="A2336" s="1" t="s">
        <v>3563</v>
      </c>
      <c r="B2336" s="1" t="s">
        <v>3097</v>
      </c>
      <c r="C2336" s="2">
        <f>IFERROR(VLOOKUP(Tableau2[[#This Row],[PR]],'Taux sortant'!$I$9:$S$167,COLUMN(),0),"")</f>
        <v>15.23</v>
      </c>
      <c r="D2336" s="2">
        <f>IFERROR(VLOOKUP(Tableau2[[#This Row],[PR]],'Taux sortant'!$I$9:$S$167,COLUMN(),0),"")</f>
        <v>12.68</v>
      </c>
      <c r="E2336" s="2">
        <f>IFERROR(VLOOKUP(Tableau2[[#This Row],[PR]],'Taux sortant'!$I$9:$S$167,COLUMN(),0),"")</f>
        <v>9.76</v>
      </c>
      <c r="F2336" s="2">
        <f>IFERROR(VLOOKUP(Tableau2[[#This Row],[PR]],'Taux sortant'!$I$9:$S$167,COLUMN(),0),"")</f>
        <v>8.27</v>
      </c>
      <c r="G2336" s="2">
        <f>IFERROR(VLOOKUP(Tableau2[[#This Row],[PR]],'Taux sortant'!$I$9:$S$167,COLUMN(),0),"")</f>
        <v>7.07</v>
      </c>
      <c r="H2336" s="2">
        <f>IFERROR(VLOOKUP(Tableau2[[#This Row],[PR]],'Taux sortant'!$I$9:$S$167,COLUMN(),0),"")</f>
        <v>6.09</v>
      </c>
      <c r="I2336" s="2">
        <f>IFERROR(VLOOKUP(Tableau2[[#This Row],[PR]],'Taux sortant'!$I$9:$S$167,COLUMN(),0),"")</f>
        <v>5.31</v>
      </c>
      <c r="J2336" s="2">
        <f>IFERROR(VLOOKUP(Tableau2[[#This Row],[PR]],'Taux sortant'!$I$9:$S$167,COLUMN(),0),"")</f>
        <v>0</v>
      </c>
      <c r="K2336" s="2">
        <f>IFERROR(VLOOKUP(Tableau2[[#This Row],[PR]],'Taux sortant'!$I$9:$S$167,COLUMN(),0),"")</f>
        <v>0</v>
      </c>
      <c r="L2336" s="2" t="str">
        <f>IFERROR(VLOOKUP(Tableau2[[#This Row],[PR]],'Taux sortant'!$I$9:$S$167,COLUMN(),0),"")</f>
        <v/>
      </c>
    </row>
    <row r="2337" spans="1:12" x14ac:dyDescent="0.3">
      <c r="A2337" s="1" t="s">
        <v>3566</v>
      </c>
      <c r="B2337" s="1" t="s">
        <v>3078</v>
      </c>
      <c r="C2337" s="2">
        <f>IFERROR(VLOOKUP(Tableau2[[#This Row],[PR]],'Taux sortant'!$I$9:$S$167,COLUMN(),0),"")</f>
        <v>15.34</v>
      </c>
      <c r="D2337" s="2">
        <f>IFERROR(VLOOKUP(Tableau2[[#This Row],[PR]],'Taux sortant'!$I$9:$S$167,COLUMN(),0),"")</f>
        <v>12.85</v>
      </c>
      <c r="E2337" s="2">
        <f>IFERROR(VLOOKUP(Tableau2[[#This Row],[PR]],'Taux sortant'!$I$9:$S$167,COLUMN(),0),"")</f>
        <v>9.94</v>
      </c>
      <c r="F2337" s="2">
        <f>IFERROR(VLOOKUP(Tableau2[[#This Row],[PR]],'Taux sortant'!$I$9:$S$167,COLUMN(),0),"")</f>
        <v>8.5399999999999991</v>
      </c>
      <c r="G2337" s="2">
        <f>IFERROR(VLOOKUP(Tableau2[[#This Row],[PR]],'Taux sortant'!$I$9:$S$167,COLUMN(),0),"")</f>
        <v>7.34</v>
      </c>
      <c r="H2337" s="2">
        <f>IFERROR(VLOOKUP(Tableau2[[#This Row],[PR]],'Taux sortant'!$I$9:$S$167,COLUMN(),0),"")</f>
        <v>6.29</v>
      </c>
      <c r="I2337" s="2">
        <f>IFERROR(VLOOKUP(Tableau2[[#This Row],[PR]],'Taux sortant'!$I$9:$S$167,COLUMN(),0),"")</f>
        <v>5.49</v>
      </c>
      <c r="J2337" s="2">
        <f>IFERROR(VLOOKUP(Tableau2[[#This Row],[PR]],'Taux sortant'!$I$9:$S$167,COLUMN(),0),"")</f>
        <v>0</v>
      </c>
      <c r="K2337" s="2">
        <f>IFERROR(VLOOKUP(Tableau2[[#This Row],[PR]],'Taux sortant'!$I$9:$S$167,COLUMN(),0),"")</f>
        <v>0</v>
      </c>
      <c r="L2337" s="2" t="str">
        <f>IFERROR(VLOOKUP(Tableau2[[#This Row],[PR]],'Taux sortant'!$I$9:$S$167,COLUMN(),0),"")</f>
        <v/>
      </c>
    </row>
    <row r="2338" spans="1:12" x14ac:dyDescent="0.3">
      <c r="A2338" s="1" t="s">
        <v>1880</v>
      </c>
      <c r="B2338" s="1" t="s">
        <v>1682</v>
      </c>
      <c r="C2338" s="2">
        <f>IFERROR(VLOOKUP(Tableau2[[#This Row],[PR]],'Taux sortant'!$I$9:$S$167,COLUMN(),0),"")</f>
        <v>9.59</v>
      </c>
      <c r="D2338" s="2">
        <f>IFERROR(VLOOKUP(Tableau2[[#This Row],[PR]],'Taux sortant'!$I$9:$S$167,COLUMN(),0),"")</f>
        <v>7.53</v>
      </c>
      <c r="E2338" s="2">
        <f>IFERROR(VLOOKUP(Tableau2[[#This Row],[PR]],'Taux sortant'!$I$9:$S$167,COLUMN(),0),"")</f>
        <v>5.2</v>
      </c>
      <c r="F2338" s="2">
        <f>IFERROR(VLOOKUP(Tableau2[[#This Row],[PR]],'Taux sortant'!$I$9:$S$167,COLUMN(),0),"")</f>
        <v>4.08</v>
      </c>
      <c r="G2338" s="2">
        <f>IFERROR(VLOOKUP(Tableau2[[#This Row],[PR]],'Taux sortant'!$I$9:$S$167,COLUMN(),0),"")</f>
        <v>3.34</v>
      </c>
      <c r="H2338" s="2">
        <f>IFERROR(VLOOKUP(Tableau2[[#This Row],[PR]],'Taux sortant'!$I$9:$S$167,COLUMN(),0),"")</f>
        <v>2.88</v>
      </c>
      <c r="I2338" s="2">
        <f>IFERROR(VLOOKUP(Tableau2[[#This Row],[PR]],'Taux sortant'!$I$9:$S$167,COLUMN(),0),"")</f>
        <v>2.59</v>
      </c>
      <c r="J2338" s="2">
        <f>IFERROR(VLOOKUP(Tableau2[[#This Row],[PR]],'Taux sortant'!$I$9:$S$167,COLUMN(),0),"")</f>
        <v>0</v>
      </c>
      <c r="K2338" s="2">
        <f>IFERROR(VLOOKUP(Tableau2[[#This Row],[PR]],'Taux sortant'!$I$9:$S$167,COLUMN(),0),"")</f>
        <v>0</v>
      </c>
      <c r="L2338" s="2" t="str">
        <f>IFERROR(VLOOKUP(Tableau2[[#This Row],[PR]],'Taux sortant'!$I$9:$S$167,COLUMN(),0),"")</f>
        <v/>
      </c>
    </row>
    <row r="2339" spans="1:12" x14ac:dyDescent="0.3">
      <c r="A2339" s="1" t="s">
        <v>3569</v>
      </c>
      <c r="B2339" s="1" t="s">
        <v>3076</v>
      </c>
      <c r="C2339" s="2">
        <f>IFERROR(VLOOKUP(Tableau2[[#This Row],[PR]],'Taux sortant'!$I$9:$S$167,COLUMN(),0),"")</f>
        <v>14.68</v>
      </c>
      <c r="D2339" s="2">
        <f>IFERROR(VLOOKUP(Tableau2[[#This Row],[PR]],'Taux sortant'!$I$9:$S$167,COLUMN(),0),"")</f>
        <v>12.17</v>
      </c>
      <c r="E2339" s="2">
        <f>IFERROR(VLOOKUP(Tableau2[[#This Row],[PR]],'Taux sortant'!$I$9:$S$167,COLUMN(),0),"")</f>
        <v>9.26</v>
      </c>
      <c r="F2339" s="2">
        <f>IFERROR(VLOOKUP(Tableau2[[#This Row],[PR]],'Taux sortant'!$I$9:$S$167,COLUMN(),0),"")</f>
        <v>7.85</v>
      </c>
      <c r="G2339" s="2">
        <f>IFERROR(VLOOKUP(Tableau2[[#This Row],[PR]],'Taux sortant'!$I$9:$S$167,COLUMN(),0),"")</f>
        <v>6.68</v>
      </c>
      <c r="H2339" s="2">
        <f>IFERROR(VLOOKUP(Tableau2[[#This Row],[PR]],'Taux sortant'!$I$9:$S$167,COLUMN(),0),"")</f>
        <v>5.72</v>
      </c>
      <c r="I2339" s="2">
        <f>IFERROR(VLOOKUP(Tableau2[[#This Row],[PR]],'Taux sortant'!$I$9:$S$167,COLUMN(),0),"")</f>
        <v>4.96</v>
      </c>
      <c r="J2339" s="2">
        <f>IFERROR(VLOOKUP(Tableau2[[#This Row],[PR]],'Taux sortant'!$I$9:$S$167,COLUMN(),0),"")</f>
        <v>0</v>
      </c>
      <c r="K2339" s="2">
        <f>IFERROR(VLOOKUP(Tableau2[[#This Row],[PR]],'Taux sortant'!$I$9:$S$167,COLUMN(),0),"")</f>
        <v>0</v>
      </c>
      <c r="L2339" s="2" t="str">
        <f>IFERROR(VLOOKUP(Tableau2[[#This Row],[PR]],'Taux sortant'!$I$9:$S$167,COLUMN(),0),"")</f>
        <v/>
      </c>
    </row>
    <row r="2340" spans="1:12" x14ac:dyDescent="0.3">
      <c r="A2340" s="1" t="s">
        <v>1883</v>
      </c>
      <c r="B2340" s="1" t="s">
        <v>1676</v>
      </c>
      <c r="C2340" s="2" t="str">
        <f>IFERROR(VLOOKUP(Tableau2[[#This Row],[PR]],'Taux sortant'!$I$9:$S$167,COLUMN(),0),"")</f>
        <v/>
      </c>
      <c r="D2340" s="2" t="str">
        <f>IFERROR(VLOOKUP(Tableau2[[#This Row],[PR]],'Taux sortant'!$I$9:$S$167,COLUMN(),0),"")</f>
        <v/>
      </c>
      <c r="E2340" s="2" t="str">
        <f>IFERROR(VLOOKUP(Tableau2[[#This Row],[PR]],'Taux sortant'!$I$9:$S$167,COLUMN(),0),"")</f>
        <v/>
      </c>
      <c r="F2340" s="2" t="str">
        <f>IFERROR(VLOOKUP(Tableau2[[#This Row],[PR]],'Taux sortant'!$I$9:$S$167,COLUMN(),0),"")</f>
        <v/>
      </c>
      <c r="G2340" s="2" t="str">
        <f>IFERROR(VLOOKUP(Tableau2[[#This Row],[PR]],'Taux sortant'!$I$9:$S$167,COLUMN(),0),"")</f>
        <v/>
      </c>
      <c r="H2340" s="2" t="str">
        <f>IFERROR(VLOOKUP(Tableau2[[#This Row],[PR]],'Taux sortant'!$I$9:$S$167,COLUMN(),0),"")</f>
        <v/>
      </c>
      <c r="I2340" s="2" t="str">
        <f>IFERROR(VLOOKUP(Tableau2[[#This Row],[PR]],'Taux sortant'!$I$9:$S$167,COLUMN(),0),"")</f>
        <v/>
      </c>
      <c r="J2340" s="2" t="str">
        <f>IFERROR(VLOOKUP(Tableau2[[#This Row],[PR]],'Taux sortant'!$I$9:$S$167,COLUMN(),0),"")</f>
        <v/>
      </c>
      <c r="K2340" s="2" t="str">
        <f>IFERROR(VLOOKUP(Tableau2[[#This Row],[PR]],'Taux sortant'!$I$9:$S$167,COLUMN(),0),"")</f>
        <v/>
      </c>
      <c r="L2340" s="2" t="str">
        <f>IFERROR(VLOOKUP(Tableau2[[#This Row],[PR]],'Taux sortant'!$I$9:$S$167,COLUMN(),0),"")</f>
        <v/>
      </c>
    </row>
    <row r="2341" spans="1:12" x14ac:dyDescent="0.3">
      <c r="A2341" s="1" t="s">
        <v>4725</v>
      </c>
      <c r="B2341" s="1" t="s">
        <v>4132</v>
      </c>
      <c r="C2341" s="2">
        <f>IFERROR(VLOOKUP(Tableau2[[#This Row],[PR]],'Taux sortant'!$I$9:$S$167,COLUMN(),0),"")</f>
        <v>20.079999999999998</v>
      </c>
      <c r="D2341" s="2">
        <f>IFERROR(VLOOKUP(Tableau2[[#This Row],[PR]],'Taux sortant'!$I$9:$S$167,COLUMN(),0),"")</f>
        <v>17.18</v>
      </c>
      <c r="E2341" s="2">
        <f>IFERROR(VLOOKUP(Tableau2[[#This Row],[PR]],'Taux sortant'!$I$9:$S$167,COLUMN(),0),"")</f>
        <v>13.8</v>
      </c>
      <c r="F2341" s="2">
        <f>IFERROR(VLOOKUP(Tableau2[[#This Row],[PR]],'Taux sortant'!$I$9:$S$167,COLUMN(),0),"")</f>
        <v>12.12</v>
      </c>
      <c r="G2341" s="2">
        <f>IFERROR(VLOOKUP(Tableau2[[#This Row],[PR]],'Taux sortant'!$I$9:$S$167,COLUMN(),0),"")</f>
        <v>10.5</v>
      </c>
      <c r="H2341" s="2">
        <f>IFERROR(VLOOKUP(Tableau2[[#This Row],[PR]],'Taux sortant'!$I$9:$S$167,COLUMN(),0),"")</f>
        <v>9.0500000000000007</v>
      </c>
      <c r="I2341" s="2">
        <f>IFERROR(VLOOKUP(Tableau2[[#This Row],[PR]],'Taux sortant'!$I$9:$S$167,COLUMN(),0),"")</f>
        <v>7.85</v>
      </c>
      <c r="J2341" s="2">
        <f>IFERROR(VLOOKUP(Tableau2[[#This Row],[PR]],'Taux sortant'!$I$9:$S$167,COLUMN(),0),"")</f>
        <v>0</v>
      </c>
      <c r="K2341" s="2">
        <f>IFERROR(VLOOKUP(Tableau2[[#This Row],[PR]],'Taux sortant'!$I$9:$S$167,COLUMN(),0),"")</f>
        <v>0</v>
      </c>
      <c r="L2341" s="2" t="str">
        <f>IFERROR(VLOOKUP(Tableau2[[#This Row],[PR]],'Taux sortant'!$I$9:$S$167,COLUMN(),0),"")</f>
        <v/>
      </c>
    </row>
    <row r="2342" spans="1:12" x14ac:dyDescent="0.3">
      <c r="A2342" s="1" t="s">
        <v>1886</v>
      </c>
      <c r="B2342" s="1" t="s">
        <v>1557</v>
      </c>
      <c r="C2342" s="2">
        <f>IFERROR(VLOOKUP(Tableau2[[#This Row],[PR]],'Taux sortant'!$I$9:$S$167,COLUMN(),0),"")</f>
        <v>18.14</v>
      </c>
      <c r="D2342" s="2">
        <f>IFERROR(VLOOKUP(Tableau2[[#This Row],[PR]],'Taux sortant'!$I$9:$S$167,COLUMN(),0),"")</f>
        <v>14.95</v>
      </c>
      <c r="E2342" s="2">
        <f>IFERROR(VLOOKUP(Tableau2[[#This Row],[PR]],'Taux sortant'!$I$9:$S$167,COLUMN(),0),"")</f>
        <v>11.82</v>
      </c>
      <c r="F2342" s="2">
        <f>IFERROR(VLOOKUP(Tableau2[[#This Row],[PR]],'Taux sortant'!$I$9:$S$167,COLUMN(),0),"")</f>
        <v>8.19</v>
      </c>
      <c r="G2342" s="2">
        <f>IFERROR(VLOOKUP(Tableau2[[#This Row],[PR]],'Taux sortant'!$I$9:$S$167,COLUMN(),0),"")</f>
        <v>5.73</v>
      </c>
      <c r="H2342" s="2">
        <f>IFERROR(VLOOKUP(Tableau2[[#This Row],[PR]],'Taux sortant'!$I$9:$S$167,COLUMN(),0),"")</f>
        <v>4.3</v>
      </c>
      <c r="I2342" s="2">
        <f>IFERROR(VLOOKUP(Tableau2[[#This Row],[PR]],'Taux sortant'!$I$9:$S$167,COLUMN(),0),"")</f>
        <v>3.94</v>
      </c>
      <c r="J2342" s="2">
        <f>IFERROR(VLOOKUP(Tableau2[[#This Row],[PR]],'Taux sortant'!$I$9:$S$167,COLUMN(),0),"")</f>
        <v>0</v>
      </c>
      <c r="K2342" s="2">
        <f>IFERROR(VLOOKUP(Tableau2[[#This Row],[PR]],'Taux sortant'!$I$9:$S$167,COLUMN(),0),"")</f>
        <v>0</v>
      </c>
      <c r="L2342" s="2" t="str">
        <f>IFERROR(VLOOKUP(Tableau2[[#This Row],[PR]],'Taux sortant'!$I$9:$S$167,COLUMN(),0),"")</f>
        <v/>
      </c>
    </row>
    <row r="2343" spans="1:12" x14ac:dyDescent="0.3">
      <c r="A2343" s="1" t="s">
        <v>650</v>
      </c>
      <c r="B2343" s="1" t="s">
        <v>134</v>
      </c>
      <c r="C2343" s="2">
        <f>IFERROR(VLOOKUP(Tableau2[[#This Row],[PR]],'Taux sortant'!$I$9:$S$167,COLUMN(),0),"")</f>
        <v>20.07</v>
      </c>
      <c r="D2343" s="2">
        <f>IFERROR(VLOOKUP(Tableau2[[#This Row],[PR]],'Taux sortant'!$I$9:$S$167,COLUMN(),0),"")</f>
        <v>15.84</v>
      </c>
      <c r="E2343" s="2">
        <f>IFERROR(VLOOKUP(Tableau2[[#This Row],[PR]],'Taux sortant'!$I$9:$S$167,COLUMN(),0),"")</f>
        <v>11.78</v>
      </c>
      <c r="F2343" s="2">
        <f>IFERROR(VLOOKUP(Tableau2[[#This Row],[PR]],'Taux sortant'!$I$9:$S$167,COLUMN(),0),"")</f>
        <v>8.85</v>
      </c>
      <c r="G2343" s="2">
        <f>IFERROR(VLOOKUP(Tableau2[[#This Row],[PR]],'Taux sortant'!$I$9:$S$167,COLUMN(),0),"")</f>
        <v>6.72</v>
      </c>
      <c r="H2343" s="2">
        <f>IFERROR(VLOOKUP(Tableau2[[#This Row],[PR]],'Taux sortant'!$I$9:$S$167,COLUMN(),0),"")</f>
        <v>5.19</v>
      </c>
      <c r="I2343" s="2">
        <f>IFERROR(VLOOKUP(Tableau2[[#This Row],[PR]],'Taux sortant'!$I$9:$S$167,COLUMN(),0),"")</f>
        <v>4.37</v>
      </c>
      <c r="J2343" s="2">
        <f>IFERROR(VLOOKUP(Tableau2[[#This Row],[PR]],'Taux sortant'!$I$9:$S$167,COLUMN(),0),"")</f>
        <v>0</v>
      </c>
      <c r="K2343" s="2">
        <f>IFERROR(VLOOKUP(Tableau2[[#This Row],[PR]],'Taux sortant'!$I$9:$S$167,COLUMN(),0),"")</f>
        <v>0</v>
      </c>
      <c r="L2343" s="2" t="str">
        <f>IFERROR(VLOOKUP(Tableau2[[#This Row],[PR]],'Taux sortant'!$I$9:$S$167,COLUMN(),0),"")</f>
        <v/>
      </c>
    </row>
    <row r="2344" spans="1:12" x14ac:dyDescent="0.3">
      <c r="A2344" s="1" t="s">
        <v>1889</v>
      </c>
      <c r="B2344" s="1" t="s">
        <v>1535</v>
      </c>
      <c r="C2344" s="2">
        <f>IFERROR(VLOOKUP(Tableau2[[#This Row],[PR]],'Taux sortant'!$I$9:$S$167,COLUMN(),0),"")</f>
        <v>32.31</v>
      </c>
      <c r="D2344" s="2">
        <f>IFERROR(VLOOKUP(Tableau2[[#This Row],[PR]],'Taux sortant'!$I$9:$S$167,COLUMN(),0),"")</f>
        <v>25.84</v>
      </c>
      <c r="E2344" s="2">
        <f>IFERROR(VLOOKUP(Tableau2[[#This Row],[PR]],'Taux sortant'!$I$9:$S$167,COLUMN(),0),"")</f>
        <v>18.78</v>
      </c>
      <c r="F2344" s="2">
        <f>IFERROR(VLOOKUP(Tableau2[[#This Row],[PR]],'Taux sortant'!$I$9:$S$167,COLUMN(),0),"")</f>
        <v>15.36</v>
      </c>
      <c r="G2344" s="2">
        <f>IFERROR(VLOOKUP(Tableau2[[#This Row],[PR]],'Taux sortant'!$I$9:$S$167,COLUMN(),0),"")</f>
        <v>12.71</v>
      </c>
      <c r="H2344" s="2">
        <f>IFERROR(VLOOKUP(Tableau2[[#This Row],[PR]],'Taux sortant'!$I$9:$S$167,COLUMN(),0),"")</f>
        <v>10.58</v>
      </c>
      <c r="I2344" s="2">
        <f>IFERROR(VLOOKUP(Tableau2[[#This Row],[PR]],'Taux sortant'!$I$9:$S$167,COLUMN(),0),"")</f>
        <v>9.08</v>
      </c>
      <c r="J2344" s="2">
        <f>IFERROR(VLOOKUP(Tableau2[[#This Row],[PR]],'Taux sortant'!$I$9:$S$167,COLUMN(),0),"")</f>
        <v>0</v>
      </c>
      <c r="K2344" s="2">
        <f>IFERROR(VLOOKUP(Tableau2[[#This Row],[PR]],'Taux sortant'!$I$9:$S$167,COLUMN(),0),"")</f>
        <v>0</v>
      </c>
      <c r="L2344" s="2" t="str">
        <f>IFERROR(VLOOKUP(Tableau2[[#This Row],[PR]],'Taux sortant'!$I$9:$S$167,COLUMN(),0),"")</f>
        <v/>
      </c>
    </row>
    <row r="2345" spans="1:12" x14ac:dyDescent="0.3">
      <c r="A2345" s="1" t="s">
        <v>1892</v>
      </c>
      <c r="B2345" s="1" t="s">
        <v>1535</v>
      </c>
      <c r="C2345" s="2">
        <f>IFERROR(VLOOKUP(Tableau2[[#This Row],[PR]],'Taux sortant'!$I$9:$S$167,COLUMN(),0),"")</f>
        <v>32.31</v>
      </c>
      <c r="D2345" s="2">
        <f>IFERROR(VLOOKUP(Tableau2[[#This Row],[PR]],'Taux sortant'!$I$9:$S$167,COLUMN(),0),"")</f>
        <v>25.84</v>
      </c>
      <c r="E2345" s="2">
        <f>IFERROR(VLOOKUP(Tableau2[[#This Row],[PR]],'Taux sortant'!$I$9:$S$167,COLUMN(),0),"")</f>
        <v>18.78</v>
      </c>
      <c r="F2345" s="2">
        <f>IFERROR(VLOOKUP(Tableau2[[#This Row],[PR]],'Taux sortant'!$I$9:$S$167,COLUMN(),0),"")</f>
        <v>15.36</v>
      </c>
      <c r="G2345" s="2">
        <f>IFERROR(VLOOKUP(Tableau2[[#This Row],[PR]],'Taux sortant'!$I$9:$S$167,COLUMN(),0),"")</f>
        <v>12.71</v>
      </c>
      <c r="H2345" s="2">
        <f>IFERROR(VLOOKUP(Tableau2[[#This Row],[PR]],'Taux sortant'!$I$9:$S$167,COLUMN(),0),"")</f>
        <v>10.58</v>
      </c>
      <c r="I2345" s="2">
        <f>IFERROR(VLOOKUP(Tableau2[[#This Row],[PR]],'Taux sortant'!$I$9:$S$167,COLUMN(),0),"")</f>
        <v>9.08</v>
      </c>
      <c r="J2345" s="2">
        <f>IFERROR(VLOOKUP(Tableau2[[#This Row],[PR]],'Taux sortant'!$I$9:$S$167,COLUMN(),0),"")</f>
        <v>0</v>
      </c>
      <c r="K2345" s="2">
        <f>IFERROR(VLOOKUP(Tableau2[[#This Row],[PR]],'Taux sortant'!$I$9:$S$167,COLUMN(),0),"")</f>
        <v>0</v>
      </c>
      <c r="L2345" s="2" t="str">
        <f>IFERROR(VLOOKUP(Tableau2[[#This Row],[PR]],'Taux sortant'!$I$9:$S$167,COLUMN(),0),"")</f>
        <v/>
      </c>
    </row>
    <row r="2346" spans="1:12" x14ac:dyDescent="0.3">
      <c r="A2346" s="1" t="s">
        <v>1895</v>
      </c>
      <c r="B2346" s="1" t="s">
        <v>1595</v>
      </c>
      <c r="C2346" s="2">
        <f>IFERROR(VLOOKUP(Tableau2[[#This Row],[PR]],'Taux sortant'!$I$9:$S$167,COLUMN(),0),"")</f>
        <v>32.31</v>
      </c>
      <c r="D2346" s="2">
        <f>IFERROR(VLOOKUP(Tableau2[[#This Row],[PR]],'Taux sortant'!$I$9:$S$167,COLUMN(),0),"")</f>
        <v>25.84</v>
      </c>
      <c r="E2346" s="2">
        <f>IFERROR(VLOOKUP(Tableau2[[#This Row],[PR]],'Taux sortant'!$I$9:$S$167,COLUMN(),0),"")</f>
        <v>18.78</v>
      </c>
      <c r="F2346" s="2">
        <f>IFERROR(VLOOKUP(Tableau2[[#This Row],[PR]],'Taux sortant'!$I$9:$S$167,COLUMN(),0),"")</f>
        <v>15.36</v>
      </c>
      <c r="G2346" s="2">
        <f>IFERROR(VLOOKUP(Tableau2[[#This Row],[PR]],'Taux sortant'!$I$9:$S$167,COLUMN(),0),"")</f>
        <v>12.71</v>
      </c>
      <c r="H2346" s="2">
        <f>IFERROR(VLOOKUP(Tableau2[[#This Row],[PR]],'Taux sortant'!$I$9:$S$167,COLUMN(),0),"")</f>
        <v>10.58</v>
      </c>
      <c r="I2346" s="2">
        <f>IFERROR(VLOOKUP(Tableau2[[#This Row],[PR]],'Taux sortant'!$I$9:$S$167,COLUMN(),0),"")</f>
        <v>9.08</v>
      </c>
      <c r="J2346" s="2">
        <f>IFERROR(VLOOKUP(Tableau2[[#This Row],[PR]],'Taux sortant'!$I$9:$S$167,COLUMN(),0),"")</f>
        <v>0</v>
      </c>
      <c r="K2346" s="2">
        <f>IFERROR(VLOOKUP(Tableau2[[#This Row],[PR]],'Taux sortant'!$I$9:$S$167,COLUMN(),0),"")</f>
        <v>0</v>
      </c>
      <c r="L2346" s="2" t="str">
        <f>IFERROR(VLOOKUP(Tableau2[[#This Row],[PR]],'Taux sortant'!$I$9:$S$167,COLUMN(),0),"")</f>
        <v/>
      </c>
    </row>
    <row r="2347" spans="1:12" x14ac:dyDescent="0.3">
      <c r="A2347" s="1" t="s">
        <v>1896</v>
      </c>
      <c r="B2347" s="1" t="s">
        <v>1669</v>
      </c>
      <c r="C2347" s="2">
        <f>IFERROR(VLOOKUP(Tableau2[[#This Row],[PR]],'Taux sortant'!$I$9:$S$167,COLUMN(),0),"")</f>
        <v>23.63</v>
      </c>
      <c r="D2347" s="2">
        <f>IFERROR(VLOOKUP(Tableau2[[#This Row],[PR]],'Taux sortant'!$I$9:$S$167,COLUMN(),0),"")</f>
        <v>18.579999999999998</v>
      </c>
      <c r="E2347" s="2">
        <f>IFERROR(VLOOKUP(Tableau2[[#This Row],[PR]],'Taux sortant'!$I$9:$S$167,COLUMN(),0),"")</f>
        <v>13.97</v>
      </c>
      <c r="F2347" s="2">
        <f>IFERROR(VLOOKUP(Tableau2[[#This Row],[PR]],'Taux sortant'!$I$9:$S$167,COLUMN(),0),"")</f>
        <v>11.28</v>
      </c>
      <c r="G2347" s="2">
        <f>IFERROR(VLOOKUP(Tableau2[[#This Row],[PR]],'Taux sortant'!$I$9:$S$167,COLUMN(),0),"")</f>
        <v>8.2799999999999994</v>
      </c>
      <c r="H2347" s="2">
        <f>IFERROR(VLOOKUP(Tableau2[[#This Row],[PR]],'Taux sortant'!$I$9:$S$167,COLUMN(),0),"")</f>
        <v>6.16</v>
      </c>
      <c r="I2347" s="2">
        <f>IFERROR(VLOOKUP(Tableau2[[#This Row],[PR]],'Taux sortant'!$I$9:$S$167,COLUMN(),0),"")</f>
        <v>5.49</v>
      </c>
      <c r="J2347" s="2">
        <f>IFERROR(VLOOKUP(Tableau2[[#This Row],[PR]],'Taux sortant'!$I$9:$S$167,COLUMN(),0),"")</f>
        <v>0</v>
      </c>
      <c r="K2347" s="2">
        <f>IFERROR(VLOOKUP(Tableau2[[#This Row],[PR]],'Taux sortant'!$I$9:$S$167,COLUMN(),0),"")</f>
        <v>0</v>
      </c>
      <c r="L2347" s="2" t="str">
        <f>IFERROR(VLOOKUP(Tableau2[[#This Row],[PR]],'Taux sortant'!$I$9:$S$167,COLUMN(),0),"")</f>
        <v/>
      </c>
    </row>
    <row r="2348" spans="1:12" x14ac:dyDescent="0.3">
      <c r="A2348" s="1" t="s">
        <v>1899</v>
      </c>
      <c r="B2348" s="1" t="s">
        <v>1682</v>
      </c>
      <c r="C2348" s="2">
        <f>IFERROR(VLOOKUP(Tableau2[[#This Row],[PR]],'Taux sortant'!$I$9:$S$167,COLUMN(),0),"")</f>
        <v>9.59</v>
      </c>
      <c r="D2348" s="2">
        <f>IFERROR(VLOOKUP(Tableau2[[#This Row],[PR]],'Taux sortant'!$I$9:$S$167,COLUMN(),0),"")</f>
        <v>7.53</v>
      </c>
      <c r="E2348" s="2">
        <f>IFERROR(VLOOKUP(Tableau2[[#This Row],[PR]],'Taux sortant'!$I$9:$S$167,COLUMN(),0),"")</f>
        <v>5.2</v>
      </c>
      <c r="F2348" s="2">
        <f>IFERROR(VLOOKUP(Tableau2[[#This Row],[PR]],'Taux sortant'!$I$9:$S$167,COLUMN(),0),"")</f>
        <v>4.08</v>
      </c>
      <c r="G2348" s="2">
        <f>IFERROR(VLOOKUP(Tableau2[[#This Row],[PR]],'Taux sortant'!$I$9:$S$167,COLUMN(),0),"")</f>
        <v>3.34</v>
      </c>
      <c r="H2348" s="2">
        <f>IFERROR(VLOOKUP(Tableau2[[#This Row],[PR]],'Taux sortant'!$I$9:$S$167,COLUMN(),0),"")</f>
        <v>2.88</v>
      </c>
      <c r="I2348" s="2">
        <f>IFERROR(VLOOKUP(Tableau2[[#This Row],[PR]],'Taux sortant'!$I$9:$S$167,COLUMN(),0),"")</f>
        <v>2.59</v>
      </c>
      <c r="J2348" s="2">
        <f>IFERROR(VLOOKUP(Tableau2[[#This Row],[PR]],'Taux sortant'!$I$9:$S$167,COLUMN(),0),"")</f>
        <v>0</v>
      </c>
      <c r="K2348" s="2">
        <f>IFERROR(VLOOKUP(Tableau2[[#This Row],[PR]],'Taux sortant'!$I$9:$S$167,COLUMN(),0),"")</f>
        <v>0</v>
      </c>
      <c r="L2348" s="2" t="str">
        <f>IFERROR(VLOOKUP(Tableau2[[#This Row],[PR]],'Taux sortant'!$I$9:$S$167,COLUMN(),0),"")</f>
        <v/>
      </c>
    </row>
    <row r="2349" spans="1:12" x14ac:dyDescent="0.3">
      <c r="A2349" s="1" t="s">
        <v>4728</v>
      </c>
      <c r="B2349" s="1" t="s">
        <v>4234</v>
      </c>
      <c r="C2349" s="2">
        <f>IFERROR(VLOOKUP(Tableau2[[#This Row],[PR]],'Taux sortant'!$I$9:$S$167,COLUMN(),0),"")</f>
        <v>18.53</v>
      </c>
      <c r="D2349" s="2">
        <f>IFERROR(VLOOKUP(Tableau2[[#This Row],[PR]],'Taux sortant'!$I$9:$S$167,COLUMN(),0),"")</f>
        <v>15.84</v>
      </c>
      <c r="E2349" s="2">
        <f>IFERROR(VLOOKUP(Tableau2[[#This Row],[PR]],'Taux sortant'!$I$9:$S$167,COLUMN(),0),"")</f>
        <v>12.68</v>
      </c>
      <c r="F2349" s="2">
        <f>IFERROR(VLOOKUP(Tableau2[[#This Row],[PR]],'Taux sortant'!$I$9:$S$167,COLUMN(),0),"")</f>
        <v>11.12</v>
      </c>
      <c r="G2349" s="2">
        <f>IFERROR(VLOOKUP(Tableau2[[#This Row],[PR]],'Taux sortant'!$I$9:$S$167,COLUMN(),0),"")</f>
        <v>9.75</v>
      </c>
      <c r="H2349" s="2">
        <f>IFERROR(VLOOKUP(Tableau2[[#This Row],[PR]],'Taux sortant'!$I$9:$S$167,COLUMN(),0),"")</f>
        <v>8.5500000000000007</v>
      </c>
      <c r="I2349" s="2">
        <f>IFERROR(VLOOKUP(Tableau2[[#This Row],[PR]],'Taux sortant'!$I$9:$S$167,COLUMN(),0),"")</f>
        <v>7.57</v>
      </c>
      <c r="J2349" s="2">
        <f>IFERROR(VLOOKUP(Tableau2[[#This Row],[PR]],'Taux sortant'!$I$9:$S$167,COLUMN(),0),"")</f>
        <v>0</v>
      </c>
      <c r="K2349" s="2">
        <f>IFERROR(VLOOKUP(Tableau2[[#This Row],[PR]],'Taux sortant'!$I$9:$S$167,COLUMN(),0),"")</f>
        <v>0</v>
      </c>
      <c r="L2349" s="2" t="str">
        <f>IFERROR(VLOOKUP(Tableau2[[#This Row],[PR]],'Taux sortant'!$I$9:$S$167,COLUMN(),0),"")</f>
        <v/>
      </c>
    </row>
    <row r="2350" spans="1:12" x14ac:dyDescent="0.3">
      <c r="A2350" s="1" t="s">
        <v>5999</v>
      </c>
      <c r="B2350" s="1" t="s">
        <v>3761</v>
      </c>
      <c r="C2350" s="2">
        <f>IFERROR(VLOOKUP(Tableau2[[#This Row],[PR]],'Taux sortant'!$I$9:$S$167,COLUMN(),0),"")</f>
        <v>36.270000000000003</v>
      </c>
      <c r="D2350" s="2">
        <f>IFERROR(VLOOKUP(Tableau2[[#This Row],[PR]],'Taux sortant'!$I$9:$S$167,COLUMN(),0),"")</f>
        <v>33.01</v>
      </c>
      <c r="E2350" s="2">
        <f>IFERROR(VLOOKUP(Tableau2[[#This Row],[PR]],'Taux sortant'!$I$9:$S$167,COLUMN(),0),"")</f>
        <v>28.57</v>
      </c>
      <c r="F2350" s="2">
        <f>IFERROR(VLOOKUP(Tableau2[[#This Row],[PR]],'Taux sortant'!$I$9:$S$167,COLUMN(),0),"")</f>
        <v>25.82</v>
      </c>
      <c r="G2350" s="2">
        <f>IFERROR(VLOOKUP(Tableau2[[#This Row],[PR]],'Taux sortant'!$I$9:$S$167,COLUMN(),0),"")</f>
        <v>22.99</v>
      </c>
      <c r="H2350" s="2">
        <f>IFERROR(VLOOKUP(Tableau2[[#This Row],[PR]],'Taux sortant'!$I$9:$S$167,COLUMN(),0),"")</f>
        <v>19.46</v>
      </c>
      <c r="I2350" s="2">
        <f>IFERROR(VLOOKUP(Tableau2[[#This Row],[PR]],'Taux sortant'!$I$9:$S$167,COLUMN(),0),"")</f>
        <v>16.46</v>
      </c>
      <c r="J2350" s="2">
        <f>IFERROR(VLOOKUP(Tableau2[[#This Row],[PR]],'Taux sortant'!$I$9:$S$167,COLUMN(),0),"")</f>
        <v>0</v>
      </c>
      <c r="K2350" s="2">
        <f>IFERROR(VLOOKUP(Tableau2[[#This Row],[PR]],'Taux sortant'!$I$9:$S$167,COLUMN(),0),"")</f>
        <v>0</v>
      </c>
      <c r="L2350" s="2" t="str">
        <f>IFERROR(VLOOKUP(Tableau2[[#This Row],[PR]],'Taux sortant'!$I$9:$S$167,COLUMN(),0),"")</f>
        <v/>
      </c>
    </row>
    <row r="2351" spans="1:12" x14ac:dyDescent="0.3">
      <c r="A2351" s="1" t="s">
        <v>5354</v>
      </c>
      <c r="B2351" s="1" t="s">
        <v>5349</v>
      </c>
      <c r="C2351" s="2" t="str">
        <f>IFERROR(VLOOKUP(Tableau2[[#This Row],[PR]],'Taux sortant'!$I$9:$S$167,COLUMN(),0),"")</f>
        <v/>
      </c>
      <c r="D2351" s="2" t="str">
        <f>IFERROR(VLOOKUP(Tableau2[[#This Row],[PR]],'Taux sortant'!$I$9:$S$167,COLUMN(),0),"")</f>
        <v/>
      </c>
      <c r="E2351" s="2" t="str">
        <f>IFERROR(VLOOKUP(Tableau2[[#This Row],[PR]],'Taux sortant'!$I$9:$S$167,COLUMN(),0),"")</f>
        <v/>
      </c>
      <c r="F2351" s="2" t="str">
        <f>IFERROR(VLOOKUP(Tableau2[[#This Row],[PR]],'Taux sortant'!$I$9:$S$167,COLUMN(),0),"")</f>
        <v/>
      </c>
      <c r="G2351" s="2" t="str">
        <f>IFERROR(VLOOKUP(Tableau2[[#This Row],[PR]],'Taux sortant'!$I$9:$S$167,COLUMN(),0),"")</f>
        <v/>
      </c>
      <c r="H2351" s="2" t="str">
        <f>IFERROR(VLOOKUP(Tableau2[[#This Row],[PR]],'Taux sortant'!$I$9:$S$167,COLUMN(),0),"")</f>
        <v/>
      </c>
      <c r="I2351" s="2" t="str">
        <f>IFERROR(VLOOKUP(Tableau2[[#This Row],[PR]],'Taux sortant'!$I$9:$S$167,COLUMN(),0),"")</f>
        <v/>
      </c>
      <c r="J2351" s="2" t="str">
        <f>IFERROR(VLOOKUP(Tableau2[[#This Row],[PR]],'Taux sortant'!$I$9:$S$167,COLUMN(),0),"")</f>
        <v/>
      </c>
      <c r="K2351" s="2" t="str">
        <f>IFERROR(VLOOKUP(Tableau2[[#This Row],[PR]],'Taux sortant'!$I$9:$S$167,COLUMN(),0),"")</f>
        <v/>
      </c>
      <c r="L2351" s="2" t="str">
        <f>IFERROR(VLOOKUP(Tableau2[[#This Row],[PR]],'Taux sortant'!$I$9:$S$167,COLUMN(),0),"")</f>
        <v/>
      </c>
    </row>
    <row r="2352" spans="1:12" x14ac:dyDescent="0.3">
      <c r="A2352" s="1" t="s">
        <v>653</v>
      </c>
      <c r="B2352" s="1" t="s">
        <v>58</v>
      </c>
      <c r="C2352" s="2">
        <f>IFERROR(VLOOKUP(Tableau2[[#This Row],[PR]],'Taux sortant'!$I$9:$S$167,COLUMN(),0),"")</f>
        <v>25.34</v>
      </c>
      <c r="D2352" s="2">
        <f>IFERROR(VLOOKUP(Tableau2[[#This Row],[PR]],'Taux sortant'!$I$9:$S$167,COLUMN(),0),"")</f>
        <v>21.62</v>
      </c>
      <c r="E2352" s="2">
        <f>IFERROR(VLOOKUP(Tableau2[[#This Row],[PR]],'Taux sortant'!$I$9:$S$167,COLUMN(),0),"")</f>
        <v>15.42</v>
      </c>
      <c r="F2352" s="2">
        <f>IFERROR(VLOOKUP(Tableau2[[#This Row],[PR]],'Taux sortant'!$I$9:$S$167,COLUMN(),0),"")</f>
        <v>12.6</v>
      </c>
      <c r="G2352" s="2">
        <f>IFERROR(VLOOKUP(Tableau2[[#This Row],[PR]],'Taux sortant'!$I$9:$S$167,COLUMN(),0),"")</f>
        <v>9.5500000000000007</v>
      </c>
      <c r="H2352" s="2">
        <f>IFERROR(VLOOKUP(Tableau2[[#This Row],[PR]],'Taux sortant'!$I$9:$S$167,COLUMN(),0),"")</f>
        <v>7.3</v>
      </c>
      <c r="I2352" s="2">
        <f>IFERROR(VLOOKUP(Tableau2[[#This Row],[PR]],'Taux sortant'!$I$9:$S$167,COLUMN(),0),"")</f>
        <v>6.61</v>
      </c>
      <c r="J2352" s="2">
        <f>IFERROR(VLOOKUP(Tableau2[[#This Row],[PR]],'Taux sortant'!$I$9:$S$167,COLUMN(),0),"")</f>
        <v>0</v>
      </c>
      <c r="K2352" s="2">
        <f>IFERROR(VLOOKUP(Tableau2[[#This Row],[PR]],'Taux sortant'!$I$9:$S$167,COLUMN(),0),"")</f>
        <v>0</v>
      </c>
      <c r="L2352" s="2" t="str">
        <f>IFERROR(VLOOKUP(Tableau2[[#This Row],[PR]],'Taux sortant'!$I$9:$S$167,COLUMN(),0),"")</f>
        <v/>
      </c>
    </row>
    <row r="2353" spans="1:12" x14ac:dyDescent="0.3">
      <c r="A2353" s="1" t="s">
        <v>1905</v>
      </c>
      <c r="B2353" s="1" t="s">
        <v>1540</v>
      </c>
      <c r="C2353" s="2">
        <f>IFERROR(VLOOKUP(Tableau2[[#This Row],[PR]],'Taux sortant'!$I$9:$S$167,COLUMN(),0),"")</f>
        <v>9.59</v>
      </c>
      <c r="D2353" s="2">
        <f>IFERROR(VLOOKUP(Tableau2[[#This Row],[PR]],'Taux sortant'!$I$9:$S$167,COLUMN(),0),"")</f>
        <v>7.53</v>
      </c>
      <c r="E2353" s="2">
        <f>IFERROR(VLOOKUP(Tableau2[[#This Row],[PR]],'Taux sortant'!$I$9:$S$167,COLUMN(),0),"")</f>
        <v>5.2</v>
      </c>
      <c r="F2353" s="2">
        <f>IFERROR(VLOOKUP(Tableau2[[#This Row],[PR]],'Taux sortant'!$I$9:$S$167,COLUMN(),0),"")</f>
        <v>4.08</v>
      </c>
      <c r="G2353" s="2">
        <f>IFERROR(VLOOKUP(Tableau2[[#This Row],[PR]],'Taux sortant'!$I$9:$S$167,COLUMN(),0),"")</f>
        <v>3.34</v>
      </c>
      <c r="H2353" s="2">
        <f>IFERROR(VLOOKUP(Tableau2[[#This Row],[PR]],'Taux sortant'!$I$9:$S$167,COLUMN(),0),"")</f>
        <v>2.88</v>
      </c>
      <c r="I2353" s="2">
        <f>IFERROR(VLOOKUP(Tableau2[[#This Row],[PR]],'Taux sortant'!$I$9:$S$167,COLUMN(),0),"")</f>
        <v>2.59</v>
      </c>
      <c r="J2353" s="2">
        <f>IFERROR(VLOOKUP(Tableau2[[#This Row],[PR]],'Taux sortant'!$I$9:$S$167,COLUMN(),0),"")</f>
        <v>0</v>
      </c>
      <c r="K2353" s="2">
        <f>IFERROR(VLOOKUP(Tableau2[[#This Row],[PR]],'Taux sortant'!$I$9:$S$167,COLUMN(),0),"")</f>
        <v>0</v>
      </c>
      <c r="L2353" s="2" t="str">
        <f>IFERROR(VLOOKUP(Tableau2[[#This Row],[PR]],'Taux sortant'!$I$9:$S$167,COLUMN(),0),"")</f>
        <v/>
      </c>
    </row>
    <row r="2354" spans="1:12" x14ac:dyDescent="0.3">
      <c r="A2354" s="1" t="s">
        <v>1908</v>
      </c>
      <c r="B2354" s="1" t="s">
        <v>1529</v>
      </c>
      <c r="C2354" s="2">
        <f>IFERROR(VLOOKUP(Tableau2[[#This Row],[PR]],'Taux sortant'!$I$9:$S$167,COLUMN(),0),"")</f>
        <v>8.85</v>
      </c>
      <c r="D2354" s="2">
        <f>IFERROR(VLOOKUP(Tableau2[[#This Row],[PR]],'Taux sortant'!$I$9:$S$167,COLUMN(),0),"")</f>
        <v>6.89</v>
      </c>
      <c r="E2354" s="2">
        <f>IFERROR(VLOOKUP(Tableau2[[#This Row],[PR]],'Taux sortant'!$I$9:$S$167,COLUMN(),0),"")</f>
        <v>4.7</v>
      </c>
      <c r="F2354" s="2">
        <f>IFERROR(VLOOKUP(Tableau2[[#This Row],[PR]],'Taux sortant'!$I$9:$S$167,COLUMN(),0),"")</f>
        <v>3.63</v>
      </c>
      <c r="G2354" s="2">
        <f>IFERROR(VLOOKUP(Tableau2[[#This Row],[PR]],'Taux sortant'!$I$9:$S$167,COLUMN(),0),"")</f>
        <v>2.93</v>
      </c>
      <c r="H2354" s="2">
        <f>IFERROR(VLOOKUP(Tableau2[[#This Row],[PR]],'Taux sortant'!$I$9:$S$167,COLUMN(),0),"")</f>
        <v>2.4900000000000002</v>
      </c>
      <c r="I2354" s="2">
        <f>IFERROR(VLOOKUP(Tableau2[[#This Row],[PR]],'Taux sortant'!$I$9:$S$167,COLUMN(),0),"")</f>
        <v>2.21</v>
      </c>
      <c r="J2354" s="2">
        <f>IFERROR(VLOOKUP(Tableau2[[#This Row],[PR]],'Taux sortant'!$I$9:$S$167,COLUMN(),0),"")</f>
        <v>0</v>
      </c>
      <c r="K2354" s="2">
        <f>IFERROR(VLOOKUP(Tableau2[[#This Row],[PR]],'Taux sortant'!$I$9:$S$167,COLUMN(),0),"")</f>
        <v>0</v>
      </c>
      <c r="L2354" s="2" t="str">
        <f>IFERROR(VLOOKUP(Tableau2[[#This Row],[PR]],'Taux sortant'!$I$9:$S$167,COLUMN(),0),"")</f>
        <v/>
      </c>
    </row>
    <row r="2355" spans="1:12" x14ac:dyDescent="0.3">
      <c r="A2355" s="1" t="s">
        <v>656</v>
      </c>
      <c r="B2355" s="1" t="s">
        <v>2160</v>
      </c>
      <c r="C2355" s="2">
        <f>IFERROR(VLOOKUP(Tableau2[[#This Row],[PR]],'Taux sortant'!$I$9:$S$167,COLUMN(),0),"")</f>
        <v>16.93</v>
      </c>
      <c r="D2355" s="2">
        <f>IFERROR(VLOOKUP(Tableau2[[#This Row],[PR]],'Taux sortant'!$I$9:$S$167,COLUMN(),0),"")</f>
        <v>14.32</v>
      </c>
      <c r="E2355" s="2">
        <f>IFERROR(VLOOKUP(Tableau2[[#This Row],[PR]],'Taux sortant'!$I$9:$S$167,COLUMN(),0),"")</f>
        <v>11.27</v>
      </c>
      <c r="F2355" s="2">
        <f>IFERROR(VLOOKUP(Tableau2[[#This Row],[PR]],'Taux sortant'!$I$9:$S$167,COLUMN(),0),"")</f>
        <v>9.77</v>
      </c>
      <c r="G2355" s="2">
        <f>IFERROR(VLOOKUP(Tableau2[[#This Row],[PR]],'Taux sortant'!$I$9:$S$167,COLUMN(),0),"")</f>
        <v>8.41</v>
      </c>
      <c r="H2355" s="2">
        <f>IFERROR(VLOOKUP(Tableau2[[#This Row],[PR]],'Taux sortant'!$I$9:$S$167,COLUMN(),0),"")</f>
        <v>7.25</v>
      </c>
      <c r="I2355" s="2">
        <f>IFERROR(VLOOKUP(Tableau2[[#This Row],[PR]],'Taux sortant'!$I$9:$S$167,COLUMN(),0),"")</f>
        <v>6.31</v>
      </c>
      <c r="J2355" s="2">
        <f>IFERROR(VLOOKUP(Tableau2[[#This Row],[PR]],'Taux sortant'!$I$9:$S$167,COLUMN(),0),"")</f>
        <v>0</v>
      </c>
      <c r="K2355" s="2">
        <f>IFERROR(VLOOKUP(Tableau2[[#This Row],[PR]],'Taux sortant'!$I$9:$S$167,COLUMN(),0),"")</f>
        <v>0</v>
      </c>
      <c r="L2355" s="2" t="str">
        <f>IFERROR(VLOOKUP(Tableau2[[#This Row],[PR]],'Taux sortant'!$I$9:$S$167,COLUMN(),0),"")</f>
        <v/>
      </c>
    </row>
    <row r="2356" spans="1:12" x14ac:dyDescent="0.3">
      <c r="A2356" s="1" t="s">
        <v>656</v>
      </c>
      <c r="B2356" s="1" t="s">
        <v>26</v>
      </c>
      <c r="C2356" s="2">
        <f>IFERROR(VLOOKUP(Tableau2[[#This Row],[PR]],'Taux sortant'!$I$9:$S$167,COLUMN(),0),"")</f>
        <v>20.07</v>
      </c>
      <c r="D2356" s="2">
        <f>IFERROR(VLOOKUP(Tableau2[[#This Row],[PR]],'Taux sortant'!$I$9:$S$167,COLUMN(),0),"")</f>
        <v>15.84</v>
      </c>
      <c r="E2356" s="2">
        <f>IFERROR(VLOOKUP(Tableau2[[#This Row],[PR]],'Taux sortant'!$I$9:$S$167,COLUMN(),0),"")</f>
        <v>11.78</v>
      </c>
      <c r="F2356" s="2">
        <f>IFERROR(VLOOKUP(Tableau2[[#This Row],[PR]],'Taux sortant'!$I$9:$S$167,COLUMN(),0),"")</f>
        <v>8.85</v>
      </c>
      <c r="G2356" s="2">
        <f>IFERROR(VLOOKUP(Tableau2[[#This Row],[PR]],'Taux sortant'!$I$9:$S$167,COLUMN(),0),"")</f>
        <v>6.72</v>
      </c>
      <c r="H2356" s="2">
        <f>IFERROR(VLOOKUP(Tableau2[[#This Row],[PR]],'Taux sortant'!$I$9:$S$167,COLUMN(),0),"")</f>
        <v>5.19</v>
      </c>
      <c r="I2356" s="2">
        <f>IFERROR(VLOOKUP(Tableau2[[#This Row],[PR]],'Taux sortant'!$I$9:$S$167,COLUMN(),0),"")</f>
        <v>4.37</v>
      </c>
      <c r="J2356" s="2">
        <f>IFERROR(VLOOKUP(Tableau2[[#This Row],[PR]],'Taux sortant'!$I$9:$S$167,COLUMN(),0),"")</f>
        <v>0</v>
      </c>
      <c r="K2356" s="2">
        <f>IFERROR(VLOOKUP(Tableau2[[#This Row],[PR]],'Taux sortant'!$I$9:$S$167,COLUMN(),0),"")</f>
        <v>0</v>
      </c>
      <c r="L2356" s="2" t="str">
        <f>IFERROR(VLOOKUP(Tableau2[[#This Row],[PR]],'Taux sortant'!$I$9:$S$167,COLUMN(),0),"")</f>
        <v/>
      </c>
    </row>
    <row r="2357" spans="1:12" x14ac:dyDescent="0.3">
      <c r="A2357" s="1" t="s">
        <v>4733</v>
      </c>
      <c r="B2357" s="1" t="s">
        <v>4234</v>
      </c>
      <c r="C2357" s="2">
        <f>IFERROR(VLOOKUP(Tableau2[[#This Row],[PR]],'Taux sortant'!$I$9:$S$167,COLUMN(),0),"")</f>
        <v>18.53</v>
      </c>
      <c r="D2357" s="2">
        <f>IFERROR(VLOOKUP(Tableau2[[#This Row],[PR]],'Taux sortant'!$I$9:$S$167,COLUMN(),0),"")</f>
        <v>15.84</v>
      </c>
      <c r="E2357" s="2">
        <f>IFERROR(VLOOKUP(Tableau2[[#This Row],[PR]],'Taux sortant'!$I$9:$S$167,COLUMN(),0),"")</f>
        <v>12.68</v>
      </c>
      <c r="F2357" s="2">
        <f>IFERROR(VLOOKUP(Tableau2[[#This Row],[PR]],'Taux sortant'!$I$9:$S$167,COLUMN(),0),"")</f>
        <v>11.12</v>
      </c>
      <c r="G2357" s="2">
        <f>IFERROR(VLOOKUP(Tableau2[[#This Row],[PR]],'Taux sortant'!$I$9:$S$167,COLUMN(),0),"")</f>
        <v>9.75</v>
      </c>
      <c r="H2357" s="2">
        <f>IFERROR(VLOOKUP(Tableau2[[#This Row],[PR]],'Taux sortant'!$I$9:$S$167,COLUMN(),0),"")</f>
        <v>8.5500000000000007</v>
      </c>
      <c r="I2357" s="2">
        <f>IFERROR(VLOOKUP(Tableau2[[#This Row],[PR]],'Taux sortant'!$I$9:$S$167,COLUMN(),0),"")</f>
        <v>7.57</v>
      </c>
      <c r="J2357" s="2">
        <f>IFERROR(VLOOKUP(Tableau2[[#This Row],[PR]],'Taux sortant'!$I$9:$S$167,COLUMN(),0),"")</f>
        <v>0</v>
      </c>
      <c r="K2357" s="2">
        <f>IFERROR(VLOOKUP(Tableau2[[#This Row],[PR]],'Taux sortant'!$I$9:$S$167,COLUMN(),0),"")</f>
        <v>0</v>
      </c>
      <c r="L2357" s="2" t="str">
        <f>IFERROR(VLOOKUP(Tableau2[[#This Row],[PR]],'Taux sortant'!$I$9:$S$167,COLUMN(),0),"")</f>
        <v/>
      </c>
    </row>
    <row r="2358" spans="1:12" x14ac:dyDescent="0.3">
      <c r="A2358" s="1" t="s">
        <v>4736</v>
      </c>
      <c r="B2358" s="1" t="s">
        <v>4150</v>
      </c>
      <c r="C2358" s="2">
        <f>IFERROR(VLOOKUP(Tableau2[[#This Row],[PR]],'Taux sortant'!$I$9:$S$167,COLUMN(),0),"")</f>
        <v>19.84</v>
      </c>
      <c r="D2358" s="2">
        <f>IFERROR(VLOOKUP(Tableau2[[#This Row],[PR]],'Taux sortant'!$I$9:$S$167,COLUMN(),0),"")</f>
        <v>16.989999999999998</v>
      </c>
      <c r="E2358" s="2">
        <f>IFERROR(VLOOKUP(Tableau2[[#This Row],[PR]],'Taux sortant'!$I$9:$S$167,COLUMN(),0),"")</f>
        <v>13.65</v>
      </c>
      <c r="F2358" s="2">
        <f>IFERROR(VLOOKUP(Tableau2[[#This Row],[PR]],'Taux sortant'!$I$9:$S$167,COLUMN(),0),"")</f>
        <v>11.98</v>
      </c>
      <c r="G2358" s="2">
        <f>IFERROR(VLOOKUP(Tableau2[[#This Row],[PR]],'Taux sortant'!$I$9:$S$167,COLUMN(),0),"")</f>
        <v>10.41</v>
      </c>
      <c r="H2358" s="2">
        <f>IFERROR(VLOOKUP(Tableau2[[#This Row],[PR]],'Taux sortant'!$I$9:$S$167,COLUMN(),0),"")</f>
        <v>8.9600000000000009</v>
      </c>
      <c r="I2358" s="2">
        <f>IFERROR(VLOOKUP(Tableau2[[#This Row],[PR]],'Taux sortant'!$I$9:$S$167,COLUMN(),0),"")</f>
        <v>7.76</v>
      </c>
      <c r="J2358" s="2">
        <f>IFERROR(VLOOKUP(Tableau2[[#This Row],[PR]],'Taux sortant'!$I$9:$S$167,COLUMN(),0),"")</f>
        <v>0</v>
      </c>
      <c r="K2358" s="2">
        <f>IFERROR(VLOOKUP(Tableau2[[#This Row],[PR]],'Taux sortant'!$I$9:$S$167,COLUMN(),0),"")</f>
        <v>0</v>
      </c>
      <c r="L2358" s="2" t="str">
        <f>IFERROR(VLOOKUP(Tableau2[[#This Row],[PR]],'Taux sortant'!$I$9:$S$167,COLUMN(),0),"")</f>
        <v/>
      </c>
    </row>
    <row r="2359" spans="1:12" x14ac:dyDescent="0.3">
      <c r="A2359" s="1" t="s">
        <v>4739</v>
      </c>
      <c r="B2359" s="1" t="s">
        <v>4150</v>
      </c>
      <c r="C2359" s="2">
        <f>IFERROR(VLOOKUP(Tableau2[[#This Row],[PR]],'Taux sortant'!$I$9:$S$167,COLUMN(),0),"")</f>
        <v>19.84</v>
      </c>
      <c r="D2359" s="2">
        <f>IFERROR(VLOOKUP(Tableau2[[#This Row],[PR]],'Taux sortant'!$I$9:$S$167,COLUMN(),0),"")</f>
        <v>16.989999999999998</v>
      </c>
      <c r="E2359" s="2">
        <f>IFERROR(VLOOKUP(Tableau2[[#This Row],[PR]],'Taux sortant'!$I$9:$S$167,COLUMN(),0),"")</f>
        <v>13.65</v>
      </c>
      <c r="F2359" s="2">
        <f>IFERROR(VLOOKUP(Tableau2[[#This Row],[PR]],'Taux sortant'!$I$9:$S$167,COLUMN(),0),"")</f>
        <v>11.98</v>
      </c>
      <c r="G2359" s="2">
        <f>IFERROR(VLOOKUP(Tableau2[[#This Row],[PR]],'Taux sortant'!$I$9:$S$167,COLUMN(),0),"")</f>
        <v>10.41</v>
      </c>
      <c r="H2359" s="2">
        <f>IFERROR(VLOOKUP(Tableau2[[#This Row],[PR]],'Taux sortant'!$I$9:$S$167,COLUMN(),0),"")</f>
        <v>8.9600000000000009</v>
      </c>
      <c r="I2359" s="2">
        <f>IFERROR(VLOOKUP(Tableau2[[#This Row],[PR]],'Taux sortant'!$I$9:$S$167,COLUMN(),0),"")</f>
        <v>7.76</v>
      </c>
      <c r="J2359" s="2">
        <f>IFERROR(VLOOKUP(Tableau2[[#This Row],[PR]],'Taux sortant'!$I$9:$S$167,COLUMN(),0),"")</f>
        <v>0</v>
      </c>
      <c r="K2359" s="2">
        <f>IFERROR(VLOOKUP(Tableau2[[#This Row],[PR]],'Taux sortant'!$I$9:$S$167,COLUMN(),0),"")</f>
        <v>0</v>
      </c>
      <c r="L2359" s="2" t="str">
        <f>IFERROR(VLOOKUP(Tableau2[[#This Row],[PR]],'Taux sortant'!$I$9:$S$167,COLUMN(),0),"")</f>
        <v/>
      </c>
    </row>
    <row r="2360" spans="1:12" x14ac:dyDescent="0.3">
      <c r="A2360" s="1" t="s">
        <v>4741</v>
      </c>
      <c r="B2360" s="1" t="s">
        <v>4150</v>
      </c>
      <c r="C2360" s="2">
        <f>IFERROR(VLOOKUP(Tableau2[[#This Row],[PR]],'Taux sortant'!$I$9:$S$167,COLUMN(),0),"")</f>
        <v>19.84</v>
      </c>
      <c r="D2360" s="2">
        <f>IFERROR(VLOOKUP(Tableau2[[#This Row],[PR]],'Taux sortant'!$I$9:$S$167,COLUMN(),0),"")</f>
        <v>16.989999999999998</v>
      </c>
      <c r="E2360" s="2">
        <f>IFERROR(VLOOKUP(Tableau2[[#This Row],[PR]],'Taux sortant'!$I$9:$S$167,COLUMN(),0),"")</f>
        <v>13.65</v>
      </c>
      <c r="F2360" s="2">
        <f>IFERROR(VLOOKUP(Tableau2[[#This Row],[PR]],'Taux sortant'!$I$9:$S$167,COLUMN(),0),"")</f>
        <v>11.98</v>
      </c>
      <c r="G2360" s="2">
        <f>IFERROR(VLOOKUP(Tableau2[[#This Row],[PR]],'Taux sortant'!$I$9:$S$167,COLUMN(),0),"")</f>
        <v>10.41</v>
      </c>
      <c r="H2360" s="2">
        <f>IFERROR(VLOOKUP(Tableau2[[#This Row],[PR]],'Taux sortant'!$I$9:$S$167,COLUMN(),0),"")</f>
        <v>8.9600000000000009</v>
      </c>
      <c r="I2360" s="2">
        <f>IFERROR(VLOOKUP(Tableau2[[#This Row],[PR]],'Taux sortant'!$I$9:$S$167,COLUMN(),0),"")</f>
        <v>7.76</v>
      </c>
      <c r="J2360" s="2">
        <f>IFERROR(VLOOKUP(Tableau2[[#This Row],[PR]],'Taux sortant'!$I$9:$S$167,COLUMN(),0),"")</f>
        <v>0</v>
      </c>
      <c r="K2360" s="2">
        <f>IFERROR(VLOOKUP(Tableau2[[#This Row],[PR]],'Taux sortant'!$I$9:$S$167,COLUMN(),0),"")</f>
        <v>0</v>
      </c>
      <c r="L2360" s="2" t="str">
        <f>IFERROR(VLOOKUP(Tableau2[[#This Row],[PR]],'Taux sortant'!$I$9:$S$167,COLUMN(),0),"")</f>
        <v/>
      </c>
    </row>
    <row r="2361" spans="1:12" x14ac:dyDescent="0.3">
      <c r="A2361" s="1" t="s">
        <v>659</v>
      </c>
      <c r="B2361" s="1" t="s">
        <v>28</v>
      </c>
      <c r="C2361" s="2">
        <f>IFERROR(VLOOKUP(Tableau2[[#This Row],[PR]],'Taux sortant'!$I$9:$S$167,COLUMN(),0),"")</f>
        <v>13.58</v>
      </c>
      <c r="D2361" s="2">
        <f>IFERROR(VLOOKUP(Tableau2[[#This Row],[PR]],'Taux sortant'!$I$9:$S$167,COLUMN(),0),"")</f>
        <v>10.97</v>
      </c>
      <c r="E2361" s="2">
        <f>IFERROR(VLOOKUP(Tableau2[[#This Row],[PR]],'Taux sortant'!$I$9:$S$167,COLUMN(),0),"")</f>
        <v>8.0500000000000007</v>
      </c>
      <c r="F2361" s="2">
        <f>IFERROR(VLOOKUP(Tableau2[[#This Row],[PR]],'Taux sortant'!$I$9:$S$167,COLUMN(),0),"")</f>
        <v>6.64</v>
      </c>
      <c r="G2361" s="2">
        <f>IFERROR(VLOOKUP(Tableau2[[#This Row],[PR]],'Taux sortant'!$I$9:$S$167,COLUMN(),0),"")</f>
        <v>5.59</v>
      </c>
      <c r="H2361" s="2">
        <f>IFERROR(VLOOKUP(Tableau2[[#This Row],[PR]],'Taux sortant'!$I$9:$S$167,COLUMN(),0),"")</f>
        <v>4.79</v>
      </c>
      <c r="I2361" s="2">
        <f>IFERROR(VLOOKUP(Tableau2[[#This Row],[PR]],'Taux sortant'!$I$9:$S$167,COLUMN(),0),"")</f>
        <v>4.2300000000000004</v>
      </c>
      <c r="J2361" s="2">
        <f>IFERROR(VLOOKUP(Tableau2[[#This Row],[PR]],'Taux sortant'!$I$9:$S$167,COLUMN(),0),"")</f>
        <v>0</v>
      </c>
      <c r="K2361" s="2">
        <f>IFERROR(VLOOKUP(Tableau2[[#This Row],[PR]],'Taux sortant'!$I$9:$S$167,COLUMN(),0),"")</f>
        <v>0</v>
      </c>
      <c r="L2361" s="2" t="str">
        <f>IFERROR(VLOOKUP(Tableau2[[#This Row],[PR]],'Taux sortant'!$I$9:$S$167,COLUMN(),0),"")</f>
        <v/>
      </c>
    </row>
    <row r="2362" spans="1:12" x14ac:dyDescent="0.3">
      <c r="A2362" s="1" t="s">
        <v>662</v>
      </c>
      <c r="B2362" s="1" t="s">
        <v>598</v>
      </c>
      <c r="C2362" s="2">
        <f>IFERROR(VLOOKUP(Tableau2[[#This Row],[PR]],'Taux sortant'!$I$9:$S$167,COLUMN(),0),"")</f>
        <v>62.48</v>
      </c>
      <c r="D2362" s="2">
        <f>IFERROR(VLOOKUP(Tableau2[[#This Row],[PR]],'Taux sortant'!$I$9:$S$167,COLUMN(),0),"")</f>
        <v>53.48</v>
      </c>
      <c r="E2362" s="2">
        <f>IFERROR(VLOOKUP(Tableau2[[#This Row],[PR]],'Taux sortant'!$I$9:$S$167,COLUMN(),0),"")</f>
        <v>45.59</v>
      </c>
      <c r="F2362" s="2">
        <f>IFERROR(VLOOKUP(Tableau2[[#This Row],[PR]],'Taux sortant'!$I$9:$S$167,COLUMN(),0),"")</f>
        <v>39.54</v>
      </c>
      <c r="G2362" s="2">
        <f>IFERROR(VLOOKUP(Tableau2[[#This Row],[PR]],'Taux sortant'!$I$9:$S$167,COLUMN(),0),"")</f>
        <v>28.33</v>
      </c>
      <c r="H2362" s="2">
        <f>IFERROR(VLOOKUP(Tableau2[[#This Row],[PR]],'Taux sortant'!$I$9:$S$167,COLUMN(),0),"")</f>
        <v>20.420000000000002</v>
      </c>
      <c r="I2362" s="2">
        <f>IFERROR(VLOOKUP(Tableau2[[#This Row],[PR]],'Taux sortant'!$I$9:$S$167,COLUMN(),0),"")</f>
        <v>19.600000000000001</v>
      </c>
      <c r="J2362" s="2">
        <f>IFERROR(VLOOKUP(Tableau2[[#This Row],[PR]],'Taux sortant'!$I$9:$S$167,COLUMN(),0),"")</f>
        <v>0</v>
      </c>
      <c r="K2362" s="2">
        <f>IFERROR(VLOOKUP(Tableau2[[#This Row],[PR]],'Taux sortant'!$I$9:$S$167,COLUMN(),0),"")</f>
        <v>0</v>
      </c>
      <c r="L2362" s="2" t="str">
        <f>IFERROR(VLOOKUP(Tableau2[[#This Row],[PR]],'Taux sortant'!$I$9:$S$167,COLUMN(),0),"")</f>
        <v/>
      </c>
    </row>
    <row r="2363" spans="1:12" x14ac:dyDescent="0.3">
      <c r="A2363" s="1" t="s">
        <v>6002</v>
      </c>
      <c r="B2363" s="1" t="s">
        <v>5815</v>
      </c>
      <c r="C2363" s="2">
        <f>IFERROR(VLOOKUP(Tableau2[[#This Row],[PR]],'Taux sortant'!$I$9:$S$167,COLUMN(),0),"")</f>
        <v>29.89</v>
      </c>
      <c r="D2363" s="2">
        <f>IFERROR(VLOOKUP(Tableau2[[#This Row],[PR]],'Taux sortant'!$I$9:$S$167,COLUMN(),0),"")</f>
        <v>27.05</v>
      </c>
      <c r="E2363" s="2">
        <f>IFERROR(VLOOKUP(Tableau2[[#This Row],[PR]],'Taux sortant'!$I$9:$S$167,COLUMN(),0),"")</f>
        <v>23.76</v>
      </c>
      <c r="F2363" s="2">
        <f>IFERROR(VLOOKUP(Tableau2[[#This Row],[PR]],'Taux sortant'!$I$9:$S$167,COLUMN(),0),"")</f>
        <v>22.11</v>
      </c>
      <c r="G2363" s="2">
        <f>IFERROR(VLOOKUP(Tableau2[[#This Row],[PR]],'Taux sortant'!$I$9:$S$167,COLUMN(),0),"")</f>
        <v>20.05</v>
      </c>
      <c r="H2363" s="2">
        <f>IFERROR(VLOOKUP(Tableau2[[#This Row],[PR]],'Taux sortant'!$I$9:$S$167,COLUMN(),0),"")</f>
        <v>17.09</v>
      </c>
      <c r="I2363" s="2">
        <f>IFERROR(VLOOKUP(Tableau2[[#This Row],[PR]],'Taux sortant'!$I$9:$S$167,COLUMN(),0),"")</f>
        <v>15.56</v>
      </c>
      <c r="J2363" s="2">
        <f>IFERROR(VLOOKUP(Tableau2[[#This Row],[PR]],'Taux sortant'!$I$9:$S$167,COLUMN(),0),"")</f>
        <v>0</v>
      </c>
      <c r="K2363" s="2">
        <f>IFERROR(VLOOKUP(Tableau2[[#This Row],[PR]],'Taux sortant'!$I$9:$S$167,COLUMN(),0),"")</f>
        <v>0</v>
      </c>
      <c r="L2363" s="2" t="str">
        <f>IFERROR(VLOOKUP(Tableau2[[#This Row],[PR]],'Taux sortant'!$I$9:$S$167,COLUMN(),0),"")</f>
        <v/>
      </c>
    </row>
    <row r="2364" spans="1:12" x14ac:dyDescent="0.3">
      <c r="A2364" s="1" t="s">
        <v>665</v>
      </c>
      <c r="B2364" s="1" t="s">
        <v>6</v>
      </c>
      <c r="C2364" s="2">
        <f>IFERROR(VLOOKUP(Tableau2[[#This Row],[PR]],'Taux sortant'!$I$9:$S$167,COLUMN(),0),"")</f>
        <v>25.34</v>
      </c>
      <c r="D2364" s="2">
        <f>IFERROR(VLOOKUP(Tableau2[[#This Row],[PR]],'Taux sortant'!$I$9:$S$167,COLUMN(),0),"")</f>
        <v>21.62</v>
      </c>
      <c r="E2364" s="2">
        <f>IFERROR(VLOOKUP(Tableau2[[#This Row],[PR]],'Taux sortant'!$I$9:$S$167,COLUMN(),0),"")</f>
        <v>15.42</v>
      </c>
      <c r="F2364" s="2">
        <f>IFERROR(VLOOKUP(Tableau2[[#This Row],[PR]],'Taux sortant'!$I$9:$S$167,COLUMN(),0),"")</f>
        <v>12.6</v>
      </c>
      <c r="G2364" s="2">
        <f>IFERROR(VLOOKUP(Tableau2[[#This Row],[PR]],'Taux sortant'!$I$9:$S$167,COLUMN(),0),"")</f>
        <v>9.5500000000000007</v>
      </c>
      <c r="H2364" s="2">
        <f>IFERROR(VLOOKUP(Tableau2[[#This Row],[PR]],'Taux sortant'!$I$9:$S$167,COLUMN(),0),"")</f>
        <v>7.3</v>
      </c>
      <c r="I2364" s="2">
        <f>IFERROR(VLOOKUP(Tableau2[[#This Row],[PR]],'Taux sortant'!$I$9:$S$167,COLUMN(),0),"")</f>
        <v>6.61</v>
      </c>
      <c r="J2364" s="2">
        <f>IFERROR(VLOOKUP(Tableau2[[#This Row],[PR]],'Taux sortant'!$I$9:$S$167,COLUMN(),0),"")</f>
        <v>0</v>
      </c>
      <c r="K2364" s="2">
        <f>IFERROR(VLOOKUP(Tableau2[[#This Row],[PR]],'Taux sortant'!$I$9:$S$167,COLUMN(),0),"")</f>
        <v>0</v>
      </c>
      <c r="L2364" s="2" t="str">
        <f>IFERROR(VLOOKUP(Tableau2[[#This Row],[PR]],'Taux sortant'!$I$9:$S$167,COLUMN(),0),"")</f>
        <v/>
      </c>
    </row>
    <row r="2365" spans="1:12" x14ac:dyDescent="0.3">
      <c r="A2365" s="1" t="s">
        <v>3572</v>
      </c>
      <c r="B2365" s="1" t="s">
        <v>3082</v>
      </c>
      <c r="C2365" s="2">
        <f>IFERROR(VLOOKUP(Tableau2[[#This Row],[PR]],'Taux sortant'!$I$9:$S$167,COLUMN(),0),"")</f>
        <v>15.9</v>
      </c>
      <c r="D2365" s="2">
        <f>IFERROR(VLOOKUP(Tableau2[[#This Row],[PR]],'Taux sortant'!$I$9:$S$167,COLUMN(),0),"")</f>
        <v>13.36</v>
      </c>
      <c r="E2365" s="2">
        <f>IFERROR(VLOOKUP(Tableau2[[#This Row],[PR]],'Taux sortant'!$I$9:$S$167,COLUMN(),0),"")</f>
        <v>10.43</v>
      </c>
      <c r="F2365" s="2">
        <f>IFERROR(VLOOKUP(Tableau2[[#This Row],[PR]],'Taux sortant'!$I$9:$S$167,COLUMN(),0),"")</f>
        <v>8.9700000000000006</v>
      </c>
      <c r="G2365" s="2">
        <f>IFERROR(VLOOKUP(Tableau2[[#This Row],[PR]],'Taux sortant'!$I$9:$S$167,COLUMN(),0),"")</f>
        <v>7.72</v>
      </c>
      <c r="H2365" s="2">
        <f>IFERROR(VLOOKUP(Tableau2[[#This Row],[PR]],'Taux sortant'!$I$9:$S$167,COLUMN(),0),"")</f>
        <v>6.68</v>
      </c>
      <c r="I2365" s="2">
        <f>IFERROR(VLOOKUP(Tableau2[[#This Row],[PR]],'Taux sortant'!$I$9:$S$167,COLUMN(),0),"")</f>
        <v>5.85</v>
      </c>
      <c r="J2365" s="2">
        <f>IFERROR(VLOOKUP(Tableau2[[#This Row],[PR]],'Taux sortant'!$I$9:$S$167,COLUMN(),0),"")</f>
        <v>0</v>
      </c>
      <c r="K2365" s="2">
        <f>IFERROR(VLOOKUP(Tableau2[[#This Row],[PR]],'Taux sortant'!$I$9:$S$167,COLUMN(),0),"")</f>
        <v>0</v>
      </c>
      <c r="L2365" s="2" t="str">
        <f>IFERROR(VLOOKUP(Tableau2[[#This Row],[PR]],'Taux sortant'!$I$9:$S$167,COLUMN(),0),"")</f>
        <v/>
      </c>
    </row>
    <row r="2366" spans="1:12" x14ac:dyDescent="0.3">
      <c r="A2366" s="1" t="s">
        <v>6005</v>
      </c>
      <c r="B2366" s="1" t="s">
        <v>5842</v>
      </c>
      <c r="C2366" s="2">
        <f>IFERROR(VLOOKUP(Tableau2[[#This Row],[PR]],'Taux sortant'!$I$9:$S$167,COLUMN(),0),"")</f>
        <v>34.979999999999997</v>
      </c>
      <c r="D2366" s="2">
        <f>IFERROR(VLOOKUP(Tableau2[[#This Row],[PR]],'Taux sortant'!$I$9:$S$167,COLUMN(),0),"")</f>
        <v>31.16</v>
      </c>
      <c r="E2366" s="2">
        <f>IFERROR(VLOOKUP(Tableau2[[#This Row],[PR]],'Taux sortant'!$I$9:$S$167,COLUMN(),0),"")</f>
        <v>26.49</v>
      </c>
      <c r="F2366" s="2">
        <f>IFERROR(VLOOKUP(Tableau2[[#This Row],[PR]],'Taux sortant'!$I$9:$S$167,COLUMN(),0),"")</f>
        <v>24.22</v>
      </c>
      <c r="G2366" s="2">
        <f>IFERROR(VLOOKUP(Tableau2[[#This Row],[PR]],'Taux sortant'!$I$9:$S$167,COLUMN(),0),"")</f>
        <v>21.78</v>
      </c>
      <c r="H2366" s="2">
        <f>IFERROR(VLOOKUP(Tableau2[[#This Row],[PR]],'Taux sortant'!$I$9:$S$167,COLUMN(),0),"")</f>
        <v>19.420000000000002</v>
      </c>
      <c r="I2366" s="2">
        <f>IFERROR(VLOOKUP(Tableau2[[#This Row],[PR]],'Taux sortant'!$I$9:$S$167,COLUMN(),0),"")</f>
        <v>17.87</v>
      </c>
      <c r="J2366" s="2">
        <f>IFERROR(VLOOKUP(Tableau2[[#This Row],[PR]],'Taux sortant'!$I$9:$S$167,COLUMN(),0),"")</f>
        <v>0</v>
      </c>
      <c r="K2366" s="2">
        <f>IFERROR(VLOOKUP(Tableau2[[#This Row],[PR]],'Taux sortant'!$I$9:$S$167,COLUMN(),0),"")</f>
        <v>0</v>
      </c>
      <c r="L2366" s="2" t="str">
        <f>IFERROR(VLOOKUP(Tableau2[[#This Row],[PR]],'Taux sortant'!$I$9:$S$167,COLUMN(),0),"")</f>
        <v/>
      </c>
    </row>
    <row r="2367" spans="1:12" x14ac:dyDescent="0.3">
      <c r="A2367" s="1" t="s">
        <v>6008</v>
      </c>
      <c r="B2367" s="1" t="s">
        <v>3761</v>
      </c>
      <c r="C2367" s="2">
        <f>IFERROR(VLOOKUP(Tableau2[[#This Row],[PR]],'Taux sortant'!$I$9:$S$167,COLUMN(),0),"")</f>
        <v>36.270000000000003</v>
      </c>
      <c r="D2367" s="2">
        <f>IFERROR(VLOOKUP(Tableau2[[#This Row],[PR]],'Taux sortant'!$I$9:$S$167,COLUMN(),0),"")</f>
        <v>33.01</v>
      </c>
      <c r="E2367" s="2">
        <f>IFERROR(VLOOKUP(Tableau2[[#This Row],[PR]],'Taux sortant'!$I$9:$S$167,COLUMN(),0),"")</f>
        <v>28.57</v>
      </c>
      <c r="F2367" s="2">
        <f>IFERROR(VLOOKUP(Tableau2[[#This Row],[PR]],'Taux sortant'!$I$9:$S$167,COLUMN(),0),"")</f>
        <v>25.82</v>
      </c>
      <c r="G2367" s="2">
        <f>IFERROR(VLOOKUP(Tableau2[[#This Row],[PR]],'Taux sortant'!$I$9:$S$167,COLUMN(),0),"")</f>
        <v>22.99</v>
      </c>
      <c r="H2367" s="2">
        <f>IFERROR(VLOOKUP(Tableau2[[#This Row],[PR]],'Taux sortant'!$I$9:$S$167,COLUMN(),0),"")</f>
        <v>19.46</v>
      </c>
      <c r="I2367" s="2">
        <f>IFERROR(VLOOKUP(Tableau2[[#This Row],[PR]],'Taux sortant'!$I$9:$S$167,COLUMN(),0),"")</f>
        <v>16.46</v>
      </c>
      <c r="J2367" s="2">
        <f>IFERROR(VLOOKUP(Tableau2[[#This Row],[PR]],'Taux sortant'!$I$9:$S$167,COLUMN(),0),"")</f>
        <v>0</v>
      </c>
      <c r="K2367" s="2">
        <f>IFERROR(VLOOKUP(Tableau2[[#This Row],[PR]],'Taux sortant'!$I$9:$S$167,COLUMN(),0),"")</f>
        <v>0</v>
      </c>
      <c r="L2367" s="2" t="str">
        <f>IFERROR(VLOOKUP(Tableau2[[#This Row],[PR]],'Taux sortant'!$I$9:$S$167,COLUMN(),0),"")</f>
        <v/>
      </c>
    </row>
    <row r="2368" spans="1:12" x14ac:dyDescent="0.3">
      <c r="A2368" s="1" t="s">
        <v>6011</v>
      </c>
      <c r="B2368" s="1" t="s">
        <v>5825</v>
      </c>
      <c r="C2368" s="2">
        <f>IFERROR(VLOOKUP(Tableau2[[#This Row],[PR]],'Taux sortant'!$I$9:$S$167,COLUMN(),0),"")</f>
        <v>26.39</v>
      </c>
      <c r="D2368" s="2">
        <f>IFERROR(VLOOKUP(Tableau2[[#This Row],[PR]],'Taux sortant'!$I$9:$S$167,COLUMN(),0),"")</f>
        <v>23</v>
      </c>
      <c r="E2368" s="2">
        <f>IFERROR(VLOOKUP(Tableau2[[#This Row],[PR]],'Taux sortant'!$I$9:$S$167,COLUMN(),0),"")</f>
        <v>19.079999999999998</v>
      </c>
      <c r="F2368" s="2">
        <f>IFERROR(VLOOKUP(Tableau2[[#This Row],[PR]],'Taux sortant'!$I$9:$S$167,COLUMN(),0),"")</f>
        <v>17.13</v>
      </c>
      <c r="G2368" s="2">
        <f>IFERROR(VLOOKUP(Tableau2[[#This Row],[PR]],'Taux sortant'!$I$9:$S$167,COLUMN(),0),"")</f>
        <v>14.96</v>
      </c>
      <c r="H2368" s="2">
        <f>IFERROR(VLOOKUP(Tableau2[[#This Row],[PR]],'Taux sortant'!$I$9:$S$167,COLUMN(),0),"")</f>
        <v>12.83</v>
      </c>
      <c r="I2368" s="2">
        <f>IFERROR(VLOOKUP(Tableau2[[#This Row],[PR]],'Taux sortant'!$I$9:$S$167,COLUMN(),0),"")</f>
        <v>10.93</v>
      </c>
      <c r="J2368" s="2">
        <f>IFERROR(VLOOKUP(Tableau2[[#This Row],[PR]],'Taux sortant'!$I$9:$S$167,COLUMN(),0),"")</f>
        <v>0</v>
      </c>
      <c r="K2368" s="2">
        <f>IFERROR(VLOOKUP(Tableau2[[#This Row],[PR]],'Taux sortant'!$I$9:$S$167,COLUMN(),0),"")</f>
        <v>0</v>
      </c>
      <c r="L2368" s="2" t="str">
        <f>IFERROR(VLOOKUP(Tableau2[[#This Row],[PR]],'Taux sortant'!$I$9:$S$167,COLUMN(),0),"")</f>
        <v/>
      </c>
    </row>
    <row r="2369" spans="1:12" x14ac:dyDescent="0.3">
      <c r="A2369" s="1" t="s">
        <v>4744</v>
      </c>
      <c r="B2369" s="1" t="s">
        <v>4169</v>
      </c>
      <c r="C2369" s="2">
        <f>IFERROR(VLOOKUP(Tableau2[[#This Row],[PR]],'Taux sortant'!$I$9:$S$167,COLUMN(),0),"")</f>
        <v>15.83</v>
      </c>
      <c r="D2369" s="2">
        <f>IFERROR(VLOOKUP(Tableau2[[#This Row],[PR]],'Taux sortant'!$I$9:$S$167,COLUMN(),0),"")</f>
        <v>13.3</v>
      </c>
      <c r="E2369" s="2">
        <f>IFERROR(VLOOKUP(Tableau2[[#This Row],[PR]],'Taux sortant'!$I$9:$S$167,COLUMN(),0),"")</f>
        <v>10.32</v>
      </c>
      <c r="F2369" s="2">
        <f>IFERROR(VLOOKUP(Tableau2[[#This Row],[PR]],'Taux sortant'!$I$9:$S$167,COLUMN(),0),"")</f>
        <v>8.84</v>
      </c>
      <c r="G2369" s="2">
        <f>IFERROR(VLOOKUP(Tableau2[[#This Row],[PR]],'Taux sortant'!$I$9:$S$167,COLUMN(),0),"")</f>
        <v>7.55</v>
      </c>
      <c r="H2369" s="2">
        <f>IFERROR(VLOOKUP(Tableau2[[#This Row],[PR]],'Taux sortant'!$I$9:$S$167,COLUMN(),0),"")</f>
        <v>6.43</v>
      </c>
      <c r="I2369" s="2">
        <f>IFERROR(VLOOKUP(Tableau2[[#This Row],[PR]],'Taux sortant'!$I$9:$S$167,COLUMN(),0),"")</f>
        <v>5.52</v>
      </c>
      <c r="J2369" s="2">
        <f>IFERROR(VLOOKUP(Tableau2[[#This Row],[PR]],'Taux sortant'!$I$9:$S$167,COLUMN(),0),"")</f>
        <v>0</v>
      </c>
      <c r="K2369" s="2">
        <f>IFERROR(VLOOKUP(Tableau2[[#This Row],[PR]],'Taux sortant'!$I$9:$S$167,COLUMN(),0),"")</f>
        <v>0</v>
      </c>
      <c r="L2369" s="2" t="str">
        <f>IFERROR(VLOOKUP(Tableau2[[#This Row],[PR]],'Taux sortant'!$I$9:$S$167,COLUMN(),0),"")</f>
        <v/>
      </c>
    </row>
    <row r="2370" spans="1:12" x14ac:dyDescent="0.3">
      <c r="A2370" s="1" t="s">
        <v>3575</v>
      </c>
      <c r="B2370" s="1" t="s">
        <v>3137</v>
      </c>
      <c r="C2370" s="2">
        <f>IFERROR(VLOOKUP(Tableau2[[#This Row],[PR]],'Taux sortant'!$I$9:$S$167,COLUMN(),0),"")</f>
        <v>14.1</v>
      </c>
      <c r="D2370" s="2">
        <f>IFERROR(VLOOKUP(Tableau2[[#This Row],[PR]],'Taux sortant'!$I$9:$S$167,COLUMN(),0),"")</f>
        <v>11.63</v>
      </c>
      <c r="E2370" s="2">
        <f>IFERROR(VLOOKUP(Tableau2[[#This Row],[PR]],'Taux sortant'!$I$9:$S$167,COLUMN(),0),"")</f>
        <v>8.8000000000000007</v>
      </c>
      <c r="F2370" s="2">
        <f>IFERROR(VLOOKUP(Tableau2[[#This Row],[PR]],'Taux sortant'!$I$9:$S$167,COLUMN(),0),"")</f>
        <v>7.43</v>
      </c>
      <c r="G2370" s="2">
        <f>IFERROR(VLOOKUP(Tableau2[[#This Row],[PR]],'Taux sortant'!$I$9:$S$167,COLUMN(),0),"")</f>
        <v>6.26</v>
      </c>
      <c r="H2370" s="2">
        <f>IFERROR(VLOOKUP(Tableau2[[#This Row],[PR]],'Taux sortant'!$I$9:$S$167,COLUMN(),0),"")</f>
        <v>5.33</v>
      </c>
      <c r="I2370" s="2">
        <f>IFERROR(VLOOKUP(Tableau2[[#This Row],[PR]],'Taux sortant'!$I$9:$S$167,COLUMN(),0),"")</f>
        <v>4.58</v>
      </c>
      <c r="J2370" s="2">
        <f>IFERROR(VLOOKUP(Tableau2[[#This Row],[PR]],'Taux sortant'!$I$9:$S$167,COLUMN(),0),"")</f>
        <v>0</v>
      </c>
      <c r="K2370" s="2">
        <f>IFERROR(VLOOKUP(Tableau2[[#This Row],[PR]],'Taux sortant'!$I$9:$S$167,COLUMN(),0),"")</f>
        <v>0</v>
      </c>
      <c r="L2370" s="2" t="str">
        <f>IFERROR(VLOOKUP(Tableau2[[#This Row],[PR]],'Taux sortant'!$I$9:$S$167,COLUMN(),0),"")</f>
        <v/>
      </c>
    </row>
    <row r="2371" spans="1:12" x14ac:dyDescent="0.3">
      <c r="A2371" s="1" t="s">
        <v>6014</v>
      </c>
      <c r="B2371" s="1" t="s">
        <v>5835</v>
      </c>
      <c r="C2371" s="2" t="str">
        <f>IFERROR(VLOOKUP(Tableau2[[#This Row],[PR]],'Taux sortant'!$I$9:$S$167,COLUMN(),0),"")</f>
        <v/>
      </c>
      <c r="D2371" s="2" t="str">
        <f>IFERROR(VLOOKUP(Tableau2[[#This Row],[PR]],'Taux sortant'!$I$9:$S$167,COLUMN(),0),"")</f>
        <v/>
      </c>
      <c r="E2371" s="2" t="str">
        <f>IFERROR(VLOOKUP(Tableau2[[#This Row],[PR]],'Taux sortant'!$I$9:$S$167,COLUMN(),0),"")</f>
        <v/>
      </c>
      <c r="F2371" s="2" t="str">
        <f>IFERROR(VLOOKUP(Tableau2[[#This Row],[PR]],'Taux sortant'!$I$9:$S$167,COLUMN(),0),"")</f>
        <v/>
      </c>
      <c r="G2371" s="2" t="str">
        <f>IFERROR(VLOOKUP(Tableau2[[#This Row],[PR]],'Taux sortant'!$I$9:$S$167,COLUMN(),0),"")</f>
        <v/>
      </c>
      <c r="H2371" s="2" t="str">
        <f>IFERROR(VLOOKUP(Tableau2[[#This Row],[PR]],'Taux sortant'!$I$9:$S$167,COLUMN(),0),"")</f>
        <v/>
      </c>
      <c r="I2371" s="2" t="str">
        <f>IFERROR(VLOOKUP(Tableau2[[#This Row],[PR]],'Taux sortant'!$I$9:$S$167,COLUMN(),0),"")</f>
        <v/>
      </c>
      <c r="J2371" s="2" t="str">
        <f>IFERROR(VLOOKUP(Tableau2[[#This Row],[PR]],'Taux sortant'!$I$9:$S$167,COLUMN(),0),"")</f>
        <v/>
      </c>
      <c r="K2371" s="2" t="str">
        <f>IFERROR(VLOOKUP(Tableau2[[#This Row],[PR]],'Taux sortant'!$I$9:$S$167,COLUMN(),0),"")</f>
        <v/>
      </c>
      <c r="L2371" s="2" t="str">
        <f>IFERROR(VLOOKUP(Tableau2[[#This Row],[PR]],'Taux sortant'!$I$9:$S$167,COLUMN(),0),"")</f>
        <v/>
      </c>
    </row>
    <row r="2372" spans="1:12" x14ac:dyDescent="0.3">
      <c r="A2372" s="1" t="s">
        <v>668</v>
      </c>
      <c r="B2372" s="1" t="s">
        <v>73</v>
      </c>
      <c r="C2372" s="2">
        <f>IFERROR(VLOOKUP(Tableau2[[#This Row],[PR]],'Taux sortant'!$I$9:$S$167,COLUMN(),0),"")</f>
        <v>18.93</v>
      </c>
      <c r="D2372" s="2">
        <f>IFERROR(VLOOKUP(Tableau2[[#This Row],[PR]],'Taux sortant'!$I$9:$S$167,COLUMN(),0),"")</f>
        <v>14.7</v>
      </c>
      <c r="E2372" s="2">
        <f>IFERROR(VLOOKUP(Tableau2[[#This Row],[PR]],'Taux sortant'!$I$9:$S$167,COLUMN(),0),"")</f>
        <v>10.55</v>
      </c>
      <c r="F2372" s="2">
        <f>IFERROR(VLOOKUP(Tableau2[[#This Row],[PR]],'Taux sortant'!$I$9:$S$167,COLUMN(),0),"")</f>
        <v>8.69</v>
      </c>
      <c r="G2372" s="2">
        <f>IFERROR(VLOOKUP(Tableau2[[#This Row],[PR]],'Taux sortant'!$I$9:$S$167,COLUMN(),0),"")</f>
        <v>6.98</v>
      </c>
      <c r="H2372" s="2">
        <f>IFERROR(VLOOKUP(Tableau2[[#This Row],[PR]],'Taux sortant'!$I$9:$S$167,COLUMN(),0),"")</f>
        <v>5.4</v>
      </c>
      <c r="I2372" s="2">
        <f>IFERROR(VLOOKUP(Tableau2[[#This Row],[PR]],'Taux sortant'!$I$9:$S$167,COLUMN(),0),"")</f>
        <v>4.87</v>
      </c>
      <c r="J2372" s="2">
        <f>IFERROR(VLOOKUP(Tableau2[[#This Row],[PR]],'Taux sortant'!$I$9:$S$167,COLUMN(),0),"")</f>
        <v>0</v>
      </c>
      <c r="K2372" s="2">
        <f>IFERROR(VLOOKUP(Tableau2[[#This Row],[PR]],'Taux sortant'!$I$9:$S$167,COLUMN(),0),"")</f>
        <v>0</v>
      </c>
      <c r="L2372" s="2" t="str">
        <f>IFERROR(VLOOKUP(Tableau2[[#This Row],[PR]],'Taux sortant'!$I$9:$S$167,COLUMN(),0),"")</f>
        <v/>
      </c>
    </row>
    <row r="2373" spans="1:12" x14ac:dyDescent="0.3">
      <c r="A2373" s="1" t="s">
        <v>5358</v>
      </c>
      <c r="B2373" s="1" t="s">
        <v>5356</v>
      </c>
      <c r="C2373" s="2">
        <f>IFERROR(VLOOKUP(Tableau2[[#This Row],[PR]],'Taux sortant'!$I$9:$S$167,COLUMN(),0),"")</f>
        <v>14.1</v>
      </c>
      <c r="D2373" s="2">
        <f>IFERROR(VLOOKUP(Tableau2[[#This Row],[PR]],'Taux sortant'!$I$9:$S$167,COLUMN(),0),"")</f>
        <v>12.41</v>
      </c>
      <c r="E2373" s="2">
        <f>IFERROR(VLOOKUP(Tableau2[[#This Row],[PR]],'Taux sortant'!$I$9:$S$167,COLUMN(),0),"")</f>
        <v>9.0299999999999994</v>
      </c>
      <c r="F2373" s="2">
        <f>IFERROR(VLOOKUP(Tableau2[[#This Row],[PR]],'Taux sortant'!$I$9:$S$167,COLUMN(),0),"")</f>
        <v>7.34</v>
      </c>
      <c r="G2373" s="2">
        <f>IFERROR(VLOOKUP(Tableau2[[#This Row],[PR]],'Taux sortant'!$I$9:$S$167,COLUMN(),0),"")</f>
        <v>6.12</v>
      </c>
      <c r="H2373" s="2">
        <f>IFERROR(VLOOKUP(Tableau2[[#This Row],[PR]],'Taux sortant'!$I$9:$S$167,COLUMN(),0),"")</f>
        <v>5.37</v>
      </c>
      <c r="I2373" s="2">
        <f>IFERROR(VLOOKUP(Tableau2[[#This Row],[PR]],'Taux sortant'!$I$9:$S$167,COLUMN(),0),"")</f>
        <v>4.6500000000000004</v>
      </c>
      <c r="J2373" s="2">
        <f>IFERROR(VLOOKUP(Tableau2[[#This Row],[PR]],'Taux sortant'!$I$9:$S$167,COLUMN(),0),"")</f>
        <v>0</v>
      </c>
      <c r="K2373" s="2">
        <f>IFERROR(VLOOKUP(Tableau2[[#This Row],[PR]],'Taux sortant'!$I$9:$S$167,COLUMN(),0),"")</f>
        <v>1585.65</v>
      </c>
      <c r="L2373" s="2" t="str">
        <f>IFERROR(VLOOKUP(Tableau2[[#This Row],[PR]],'Taux sortant'!$I$9:$S$167,COLUMN(),0),"")</f>
        <v/>
      </c>
    </row>
    <row r="2374" spans="1:12" x14ac:dyDescent="0.3">
      <c r="A2374" s="1" t="s">
        <v>3578</v>
      </c>
      <c r="B2374" s="1" t="s">
        <v>3084</v>
      </c>
      <c r="C2374" s="2">
        <f>IFERROR(VLOOKUP(Tableau2[[#This Row],[PR]],'Taux sortant'!$I$9:$S$167,COLUMN(),0),"")</f>
        <v>15.12</v>
      </c>
      <c r="D2374" s="2">
        <f>IFERROR(VLOOKUP(Tableau2[[#This Row],[PR]],'Taux sortant'!$I$9:$S$167,COLUMN(),0),"")</f>
        <v>12.61</v>
      </c>
      <c r="E2374" s="2">
        <f>IFERROR(VLOOKUP(Tableau2[[#This Row],[PR]],'Taux sortant'!$I$9:$S$167,COLUMN(),0),"")</f>
        <v>9.7200000000000006</v>
      </c>
      <c r="F2374" s="2">
        <f>IFERROR(VLOOKUP(Tableau2[[#This Row],[PR]],'Taux sortant'!$I$9:$S$167,COLUMN(),0),"")</f>
        <v>8.27</v>
      </c>
      <c r="G2374" s="2">
        <f>IFERROR(VLOOKUP(Tableau2[[#This Row],[PR]],'Taux sortant'!$I$9:$S$167,COLUMN(),0),"")</f>
        <v>7.1</v>
      </c>
      <c r="H2374" s="2">
        <f>IFERROR(VLOOKUP(Tableau2[[#This Row],[PR]],'Taux sortant'!$I$9:$S$167,COLUMN(),0),"")</f>
        <v>6.12</v>
      </c>
      <c r="I2374" s="2">
        <f>IFERROR(VLOOKUP(Tableau2[[#This Row],[PR]],'Taux sortant'!$I$9:$S$167,COLUMN(),0),"")</f>
        <v>5.33</v>
      </c>
      <c r="J2374" s="2">
        <f>IFERROR(VLOOKUP(Tableau2[[#This Row],[PR]],'Taux sortant'!$I$9:$S$167,COLUMN(),0),"")</f>
        <v>0</v>
      </c>
      <c r="K2374" s="2">
        <f>IFERROR(VLOOKUP(Tableau2[[#This Row],[PR]],'Taux sortant'!$I$9:$S$167,COLUMN(),0),"")</f>
        <v>0</v>
      </c>
      <c r="L2374" s="2" t="str">
        <f>IFERROR(VLOOKUP(Tableau2[[#This Row],[PR]],'Taux sortant'!$I$9:$S$167,COLUMN(),0),"")</f>
        <v/>
      </c>
    </row>
    <row r="2375" spans="1:12" x14ac:dyDescent="0.3">
      <c r="A2375" s="1" t="s">
        <v>3578</v>
      </c>
      <c r="B2375" s="1" t="s">
        <v>2160</v>
      </c>
      <c r="C2375" s="2">
        <f>IFERROR(VLOOKUP(Tableau2[[#This Row],[PR]],'Taux sortant'!$I$9:$S$167,COLUMN(),0),"")</f>
        <v>16.93</v>
      </c>
      <c r="D2375" s="2">
        <f>IFERROR(VLOOKUP(Tableau2[[#This Row],[PR]],'Taux sortant'!$I$9:$S$167,COLUMN(),0),"")</f>
        <v>14.32</v>
      </c>
      <c r="E2375" s="2">
        <f>IFERROR(VLOOKUP(Tableau2[[#This Row],[PR]],'Taux sortant'!$I$9:$S$167,COLUMN(),0),"")</f>
        <v>11.27</v>
      </c>
      <c r="F2375" s="2">
        <f>IFERROR(VLOOKUP(Tableau2[[#This Row],[PR]],'Taux sortant'!$I$9:$S$167,COLUMN(),0),"")</f>
        <v>9.77</v>
      </c>
      <c r="G2375" s="2">
        <f>IFERROR(VLOOKUP(Tableau2[[#This Row],[PR]],'Taux sortant'!$I$9:$S$167,COLUMN(),0),"")</f>
        <v>8.41</v>
      </c>
      <c r="H2375" s="2">
        <f>IFERROR(VLOOKUP(Tableau2[[#This Row],[PR]],'Taux sortant'!$I$9:$S$167,COLUMN(),0),"")</f>
        <v>7.25</v>
      </c>
      <c r="I2375" s="2">
        <f>IFERROR(VLOOKUP(Tableau2[[#This Row],[PR]],'Taux sortant'!$I$9:$S$167,COLUMN(),0),"")</f>
        <v>6.31</v>
      </c>
      <c r="J2375" s="2">
        <f>IFERROR(VLOOKUP(Tableau2[[#This Row],[PR]],'Taux sortant'!$I$9:$S$167,COLUMN(),0),"")</f>
        <v>0</v>
      </c>
      <c r="K2375" s="2">
        <f>IFERROR(VLOOKUP(Tableau2[[#This Row],[PR]],'Taux sortant'!$I$9:$S$167,COLUMN(),0),"")</f>
        <v>0</v>
      </c>
      <c r="L2375" s="2" t="str">
        <f>IFERROR(VLOOKUP(Tableau2[[#This Row],[PR]],'Taux sortant'!$I$9:$S$167,COLUMN(),0),"")</f>
        <v/>
      </c>
    </row>
    <row r="2376" spans="1:12" x14ac:dyDescent="0.3">
      <c r="A2376" s="1" t="s">
        <v>4749</v>
      </c>
      <c r="B2376" s="1" t="s">
        <v>87</v>
      </c>
      <c r="C2376" s="2">
        <f>IFERROR(VLOOKUP(Tableau2[[#This Row],[PR]],'Taux sortant'!$I$9:$S$167,COLUMN(),0),"")</f>
        <v>18.79</v>
      </c>
      <c r="D2376" s="2">
        <f>IFERROR(VLOOKUP(Tableau2[[#This Row],[PR]],'Taux sortant'!$I$9:$S$167,COLUMN(),0),"")</f>
        <v>15.99</v>
      </c>
      <c r="E2376" s="2">
        <f>IFERROR(VLOOKUP(Tableau2[[#This Row],[PR]],'Taux sortant'!$I$9:$S$167,COLUMN(),0),"")</f>
        <v>12.7</v>
      </c>
      <c r="F2376" s="2">
        <f>IFERROR(VLOOKUP(Tableau2[[#This Row],[PR]],'Taux sortant'!$I$9:$S$167,COLUMN(),0),"")</f>
        <v>11.07</v>
      </c>
      <c r="G2376" s="2">
        <f>IFERROR(VLOOKUP(Tableau2[[#This Row],[PR]],'Taux sortant'!$I$9:$S$167,COLUMN(),0),"")</f>
        <v>9.52</v>
      </c>
      <c r="H2376" s="2">
        <f>IFERROR(VLOOKUP(Tableau2[[#This Row],[PR]],'Taux sortant'!$I$9:$S$167,COLUMN(),0),"")</f>
        <v>8.1</v>
      </c>
      <c r="I2376" s="2">
        <f>IFERROR(VLOOKUP(Tableau2[[#This Row],[PR]],'Taux sortant'!$I$9:$S$167,COLUMN(),0),"")</f>
        <v>6.92</v>
      </c>
      <c r="J2376" s="2">
        <f>IFERROR(VLOOKUP(Tableau2[[#This Row],[PR]],'Taux sortant'!$I$9:$S$167,COLUMN(),0),"")</f>
        <v>0</v>
      </c>
      <c r="K2376" s="2">
        <f>IFERROR(VLOOKUP(Tableau2[[#This Row],[PR]],'Taux sortant'!$I$9:$S$167,COLUMN(),0),"")</f>
        <v>0</v>
      </c>
      <c r="L2376" s="2" t="str">
        <f>IFERROR(VLOOKUP(Tableau2[[#This Row],[PR]],'Taux sortant'!$I$9:$S$167,COLUMN(),0),"")</f>
        <v/>
      </c>
    </row>
    <row r="2377" spans="1:12" x14ac:dyDescent="0.3">
      <c r="A2377" s="1" t="s">
        <v>4752</v>
      </c>
      <c r="B2377" s="1" t="s">
        <v>4162</v>
      </c>
      <c r="C2377" s="2" t="str">
        <f>IFERROR(VLOOKUP(Tableau2[[#This Row],[PR]],'Taux sortant'!$I$9:$S$167,COLUMN(),0),"")</f>
        <v/>
      </c>
      <c r="D2377" s="2" t="str">
        <f>IFERROR(VLOOKUP(Tableau2[[#This Row],[PR]],'Taux sortant'!$I$9:$S$167,COLUMN(),0),"")</f>
        <v/>
      </c>
      <c r="E2377" s="2" t="str">
        <f>IFERROR(VLOOKUP(Tableau2[[#This Row],[PR]],'Taux sortant'!$I$9:$S$167,COLUMN(),0),"")</f>
        <v/>
      </c>
      <c r="F2377" s="2" t="str">
        <f>IFERROR(VLOOKUP(Tableau2[[#This Row],[PR]],'Taux sortant'!$I$9:$S$167,COLUMN(),0),"")</f>
        <v/>
      </c>
      <c r="G2377" s="2" t="str">
        <f>IFERROR(VLOOKUP(Tableau2[[#This Row],[PR]],'Taux sortant'!$I$9:$S$167,COLUMN(),0),"")</f>
        <v/>
      </c>
      <c r="H2377" s="2" t="str">
        <f>IFERROR(VLOOKUP(Tableau2[[#This Row],[PR]],'Taux sortant'!$I$9:$S$167,COLUMN(),0),"")</f>
        <v/>
      </c>
      <c r="I2377" s="2" t="str">
        <f>IFERROR(VLOOKUP(Tableau2[[#This Row],[PR]],'Taux sortant'!$I$9:$S$167,COLUMN(),0),"")</f>
        <v/>
      </c>
      <c r="J2377" s="2" t="str">
        <f>IFERROR(VLOOKUP(Tableau2[[#This Row],[PR]],'Taux sortant'!$I$9:$S$167,COLUMN(),0),"")</f>
        <v/>
      </c>
      <c r="K2377" s="2" t="str">
        <f>IFERROR(VLOOKUP(Tableau2[[#This Row],[PR]],'Taux sortant'!$I$9:$S$167,COLUMN(),0),"")</f>
        <v/>
      </c>
      <c r="L2377" s="2" t="str">
        <f>IFERROR(VLOOKUP(Tableau2[[#This Row],[PR]],'Taux sortant'!$I$9:$S$167,COLUMN(),0),"")</f>
        <v/>
      </c>
    </row>
    <row r="2378" spans="1:12" x14ac:dyDescent="0.3">
      <c r="A2378" s="1" t="s">
        <v>6017</v>
      </c>
      <c r="B2378" s="1" t="s">
        <v>3761</v>
      </c>
      <c r="C2378" s="2">
        <f>IFERROR(VLOOKUP(Tableau2[[#This Row],[PR]],'Taux sortant'!$I$9:$S$167,COLUMN(),0),"")</f>
        <v>36.270000000000003</v>
      </c>
      <c r="D2378" s="2">
        <f>IFERROR(VLOOKUP(Tableau2[[#This Row],[PR]],'Taux sortant'!$I$9:$S$167,COLUMN(),0),"")</f>
        <v>33.01</v>
      </c>
      <c r="E2378" s="2">
        <f>IFERROR(VLOOKUP(Tableau2[[#This Row],[PR]],'Taux sortant'!$I$9:$S$167,COLUMN(),0),"")</f>
        <v>28.57</v>
      </c>
      <c r="F2378" s="2">
        <f>IFERROR(VLOOKUP(Tableau2[[#This Row],[PR]],'Taux sortant'!$I$9:$S$167,COLUMN(),0),"")</f>
        <v>25.82</v>
      </c>
      <c r="G2378" s="2">
        <f>IFERROR(VLOOKUP(Tableau2[[#This Row],[PR]],'Taux sortant'!$I$9:$S$167,COLUMN(),0),"")</f>
        <v>22.99</v>
      </c>
      <c r="H2378" s="2">
        <f>IFERROR(VLOOKUP(Tableau2[[#This Row],[PR]],'Taux sortant'!$I$9:$S$167,COLUMN(),0),"")</f>
        <v>19.46</v>
      </c>
      <c r="I2378" s="2">
        <f>IFERROR(VLOOKUP(Tableau2[[#This Row],[PR]],'Taux sortant'!$I$9:$S$167,COLUMN(),0),"")</f>
        <v>16.46</v>
      </c>
      <c r="J2378" s="2">
        <f>IFERROR(VLOOKUP(Tableau2[[#This Row],[PR]],'Taux sortant'!$I$9:$S$167,COLUMN(),0),"")</f>
        <v>0</v>
      </c>
      <c r="K2378" s="2">
        <f>IFERROR(VLOOKUP(Tableau2[[#This Row],[PR]],'Taux sortant'!$I$9:$S$167,COLUMN(),0),"")</f>
        <v>0</v>
      </c>
      <c r="L2378" s="2" t="str">
        <f>IFERROR(VLOOKUP(Tableau2[[#This Row],[PR]],'Taux sortant'!$I$9:$S$167,COLUMN(),0),"")</f>
        <v/>
      </c>
    </row>
    <row r="2379" spans="1:12" x14ac:dyDescent="0.3">
      <c r="A2379" s="1" t="s">
        <v>6019</v>
      </c>
      <c r="B2379" s="1" t="s">
        <v>3761</v>
      </c>
      <c r="C2379" s="2">
        <f>IFERROR(VLOOKUP(Tableau2[[#This Row],[PR]],'Taux sortant'!$I$9:$S$167,COLUMN(),0),"")</f>
        <v>36.270000000000003</v>
      </c>
      <c r="D2379" s="2">
        <f>IFERROR(VLOOKUP(Tableau2[[#This Row],[PR]],'Taux sortant'!$I$9:$S$167,COLUMN(),0),"")</f>
        <v>33.01</v>
      </c>
      <c r="E2379" s="2">
        <f>IFERROR(VLOOKUP(Tableau2[[#This Row],[PR]],'Taux sortant'!$I$9:$S$167,COLUMN(),0),"")</f>
        <v>28.57</v>
      </c>
      <c r="F2379" s="2">
        <f>IFERROR(VLOOKUP(Tableau2[[#This Row],[PR]],'Taux sortant'!$I$9:$S$167,COLUMN(),0),"")</f>
        <v>25.82</v>
      </c>
      <c r="G2379" s="2">
        <f>IFERROR(VLOOKUP(Tableau2[[#This Row],[PR]],'Taux sortant'!$I$9:$S$167,COLUMN(),0),"")</f>
        <v>22.99</v>
      </c>
      <c r="H2379" s="2">
        <f>IFERROR(VLOOKUP(Tableau2[[#This Row],[PR]],'Taux sortant'!$I$9:$S$167,COLUMN(),0),"")</f>
        <v>19.46</v>
      </c>
      <c r="I2379" s="2">
        <f>IFERROR(VLOOKUP(Tableau2[[#This Row],[PR]],'Taux sortant'!$I$9:$S$167,COLUMN(),0),"")</f>
        <v>16.46</v>
      </c>
      <c r="J2379" s="2">
        <f>IFERROR(VLOOKUP(Tableau2[[#This Row],[PR]],'Taux sortant'!$I$9:$S$167,COLUMN(),0),"")</f>
        <v>0</v>
      </c>
      <c r="K2379" s="2">
        <f>IFERROR(VLOOKUP(Tableau2[[#This Row],[PR]],'Taux sortant'!$I$9:$S$167,COLUMN(),0),"")</f>
        <v>0</v>
      </c>
      <c r="L2379" s="2" t="str">
        <f>IFERROR(VLOOKUP(Tableau2[[#This Row],[PR]],'Taux sortant'!$I$9:$S$167,COLUMN(),0),"")</f>
        <v/>
      </c>
    </row>
    <row r="2380" spans="1:12" x14ac:dyDescent="0.3">
      <c r="A2380" s="1" t="s">
        <v>5360</v>
      </c>
      <c r="B2380" s="1" t="s">
        <v>5349</v>
      </c>
      <c r="C2380" s="2" t="str">
        <f>IFERROR(VLOOKUP(Tableau2[[#This Row],[PR]],'Taux sortant'!$I$9:$S$167,COLUMN(),0),"")</f>
        <v/>
      </c>
      <c r="D2380" s="2" t="str">
        <f>IFERROR(VLOOKUP(Tableau2[[#This Row],[PR]],'Taux sortant'!$I$9:$S$167,COLUMN(),0),"")</f>
        <v/>
      </c>
      <c r="E2380" s="2" t="str">
        <f>IFERROR(VLOOKUP(Tableau2[[#This Row],[PR]],'Taux sortant'!$I$9:$S$167,COLUMN(),0),"")</f>
        <v/>
      </c>
      <c r="F2380" s="2" t="str">
        <f>IFERROR(VLOOKUP(Tableau2[[#This Row],[PR]],'Taux sortant'!$I$9:$S$167,COLUMN(),0),"")</f>
        <v/>
      </c>
      <c r="G2380" s="2" t="str">
        <f>IFERROR(VLOOKUP(Tableau2[[#This Row],[PR]],'Taux sortant'!$I$9:$S$167,COLUMN(),0),"")</f>
        <v/>
      </c>
      <c r="H2380" s="2" t="str">
        <f>IFERROR(VLOOKUP(Tableau2[[#This Row],[PR]],'Taux sortant'!$I$9:$S$167,COLUMN(),0),"")</f>
        <v/>
      </c>
      <c r="I2380" s="2" t="str">
        <f>IFERROR(VLOOKUP(Tableau2[[#This Row],[PR]],'Taux sortant'!$I$9:$S$167,COLUMN(),0),"")</f>
        <v/>
      </c>
      <c r="J2380" s="2" t="str">
        <f>IFERROR(VLOOKUP(Tableau2[[#This Row],[PR]],'Taux sortant'!$I$9:$S$167,COLUMN(),0),"")</f>
        <v/>
      </c>
      <c r="K2380" s="2" t="str">
        <f>IFERROR(VLOOKUP(Tableau2[[#This Row],[PR]],'Taux sortant'!$I$9:$S$167,COLUMN(),0),"")</f>
        <v/>
      </c>
      <c r="L2380" s="2" t="str">
        <f>IFERROR(VLOOKUP(Tableau2[[#This Row],[PR]],'Taux sortant'!$I$9:$S$167,COLUMN(),0),"")</f>
        <v/>
      </c>
    </row>
    <row r="2381" spans="1:12" x14ac:dyDescent="0.3">
      <c r="A2381" s="1" t="s">
        <v>4755</v>
      </c>
      <c r="B2381" s="1" t="s">
        <v>4169</v>
      </c>
      <c r="C2381" s="2">
        <f>IFERROR(VLOOKUP(Tableau2[[#This Row],[PR]],'Taux sortant'!$I$9:$S$167,COLUMN(),0),"")</f>
        <v>15.83</v>
      </c>
      <c r="D2381" s="2">
        <f>IFERROR(VLOOKUP(Tableau2[[#This Row],[PR]],'Taux sortant'!$I$9:$S$167,COLUMN(),0),"")</f>
        <v>13.3</v>
      </c>
      <c r="E2381" s="2">
        <f>IFERROR(VLOOKUP(Tableau2[[#This Row],[PR]],'Taux sortant'!$I$9:$S$167,COLUMN(),0),"")</f>
        <v>10.32</v>
      </c>
      <c r="F2381" s="2">
        <f>IFERROR(VLOOKUP(Tableau2[[#This Row],[PR]],'Taux sortant'!$I$9:$S$167,COLUMN(),0),"")</f>
        <v>8.84</v>
      </c>
      <c r="G2381" s="2">
        <f>IFERROR(VLOOKUP(Tableau2[[#This Row],[PR]],'Taux sortant'!$I$9:$S$167,COLUMN(),0),"")</f>
        <v>7.55</v>
      </c>
      <c r="H2381" s="2">
        <f>IFERROR(VLOOKUP(Tableau2[[#This Row],[PR]],'Taux sortant'!$I$9:$S$167,COLUMN(),0),"")</f>
        <v>6.43</v>
      </c>
      <c r="I2381" s="2">
        <f>IFERROR(VLOOKUP(Tableau2[[#This Row],[PR]],'Taux sortant'!$I$9:$S$167,COLUMN(),0),"")</f>
        <v>5.52</v>
      </c>
      <c r="J2381" s="2">
        <f>IFERROR(VLOOKUP(Tableau2[[#This Row],[PR]],'Taux sortant'!$I$9:$S$167,COLUMN(),0),"")</f>
        <v>0</v>
      </c>
      <c r="K2381" s="2">
        <f>IFERROR(VLOOKUP(Tableau2[[#This Row],[PR]],'Taux sortant'!$I$9:$S$167,COLUMN(),0),"")</f>
        <v>0</v>
      </c>
      <c r="L2381" s="2" t="str">
        <f>IFERROR(VLOOKUP(Tableau2[[#This Row],[PR]],'Taux sortant'!$I$9:$S$167,COLUMN(),0),"")</f>
        <v/>
      </c>
    </row>
    <row r="2382" spans="1:12" x14ac:dyDescent="0.3">
      <c r="A2382" s="1" t="s">
        <v>6022</v>
      </c>
      <c r="B2382" s="1" t="s">
        <v>5888</v>
      </c>
      <c r="C2382" s="2">
        <f>IFERROR(VLOOKUP(Tableau2[[#This Row],[PR]],'Taux sortant'!$I$9:$S$167,COLUMN(),0),"")</f>
        <v>34.56</v>
      </c>
      <c r="D2382" s="2">
        <f>IFERROR(VLOOKUP(Tableau2[[#This Row],[PR]],'Taux sortant'!$I$9:$S$167,COLUMN(),0),"")</f>
        <v>30.52</v>
      </c>
      <c r="E2382" s="2">
        <f>IFERROR(VLOOKUP(Tableau2[[#This Row],[PR]],'Taux sortant'!$I$9:$S$167,COLUMN(),0),"")</f>
        <v>26.32</v>
      </c>
      <c r="F2382" s="2">
        <f>IFERROR(VLOOKUP(Tableau2[[#This Row],[PR]],'Taux sortant'!$I$9:$S$167,COLUMN(),0),"")</f>
        <v>23.84</v>
      </c>
      <c r="G2382" s="2">
        <f>IFERROR(VLOOKUP(Tableau2[[#This Row],[PR]],'Taux sortant'!$I$9:$S$167,COLUMN(),0),"")</f>
        <v>21.18</v>
      </c>
      <c r="H2382" s="2">
        <f>IFERROR(VLOOKUP(Tableau2[[#This Row],[PR]],'Taux sortant'!$I$9:$S$167,COLUMN(),0),"")</f>
        <v>17.91</v>
      </c>
      <c r="I2382" s="2">
        <f>IFERROR(VLOOKUP(Tableau2[[#This Row],[PR]],'Taux sortant'!$I$9:$S$167,COLUMN(),0),"")</f>
        <v>15.17</v>
      </c>
      <c r="J2382" s="2">
        <f>IFERROR(VLOOKUP(Tableau2[[#This Row],[PR]],'Taux sortant'!$I$9:$S$167,COLUMN(),0),"")</f>
        <v>0</v>
      </c>
      <c r="K2382" s="2">
        <f>IFERROR(VLOOKUP(Tableau2[[#This Row],[PR]],'Taux sortant'!$I$9:$S$167,COLUMN(),0),"")</f>
        <v>0</v>
      </c>
      <c r="L2382" s="2" t="str">
        <f>IFERROR(VLOOKUP(Tableau2[[#This Row],[PR]],'Taux sortant'!$I$9:$S$167,COLUMN(),0),"")</f>
        <v/>
      </c>
    </row>
    <row r="2383" spans="1:12" x14ac:dyDescent="0.3">
      <c r="A2383" s="1" t="s">
        <v>3581</v>
      </c>
      <c r="B2383" s="1" t="s">
        <v>3109</v>
      </c>
      <c r="C2383" s="2">
        <f>IFERROR(VLOOKUP(Tableau2[[#This Row],[PR]],'Taux sortant'!$I$9:$S$167,COLUMN(),0),"")</f>
        <v>12.34</v>
      </c>
      <c r="D2383" s="2">
        <f>IFERROR(VLOOKUP(Tableau2[[#This Row],[PR]],'Taux sortant'!$I$9:$S$167,COLUMN(),0),"")</f>
        <v>10.06</v>
      </c>
      <c r="E2383" s="2">
        <f>IFERROR(VLOOKUP(Tableau2[[#This Row],[PR]],'Taux sortant'!$I$9:$S$167,COLUMN(),0),"")</f>
        <v>7.45</v>
      </c>
      <c r="F2383" s="2">
        <f>IFERROR(VLOOKUP(Tableau2[[#This Row],[PR]],'Taux sortant'!$I$9:$S$167,COLUMN(),0),"")</f>
        <v>6.22</v>
      </c>
      <c r="G2383" s="2">
        <f>IFERROR(VLOOKUP(Tableau2[[#This Row],[PR]],'Taux sortant'!$I$9:$S$167,COLUMN(),0),"")</f>
        <v>5.23</v>
      </c>
      <c r="H2383" s="2">
        <f>IFERROR(VLOOKUP(Tableau2[[#This Row],[PR]],'Taux sortant'!$I$9:$S$167,COLUMN(),0),"")</f>
        <v>4.43</v>
      </c>
      <c r="I2383" s="2">
        <f>IFERROR(VLOOKUP(Tableau2[[#This Row],[PR]],'Taux sortant'!$I$9:$S$167,COLUMN(),0),"")</f>
        <v>3.8</v>
      </c>
      <c r="J2383" s="2">
        <f>IFERROR(VLOOKUP(Tableau2[[#This Row],[PR]],'Taux sortant'!$I$9:$S$167,COLUMN(),0),"")</f>
        <v>0</v>
      </c>
      <c r="K2383" s="2">
        <f>IFERROR(VLOOKUP(Tableau2[[#This Row],[PR]],'Taux sortant'!$I$9:$S$167,COLUMN(),0),"")</f>
        <v>0</v>
      </c>
      <c r="L2383" s="2" t="str">
        <f>IFERROR(VLOOKUP(Tableau2[[#This Row],[PR]],'Taux sortant'!$I$9:$S$167,COLUMN(),0),"")</f>
        <v/>
      </c>
    </row>
    <row r="2384" spans="1:12" x14ac:dyDescent="0.3">
      <c r="A2384" s="1" t="s">
        <v>3583</v>
      </c>
      <c r="B2384" s="1" t="s">
        <v>17</v>
      </c>
      <c r="C2384" s="2">
        <f>IFERROR(VLOOKUP(Tableau2[[#This Row],[PR]],'Taux sortant'!$I$9:$S$167,COLUMN(),0),"")</f>
        <v>15.12</v>
      </c>
      <c r="D2384" s="2">
        <f>IFERROR(VLOOKUP(Tableau2[[#This Row],[PR]],'Taux sortant'!$I$9:$S$167,COLUMN(),0),"")</f>
        <v>12.61</v>
      </c>
      <c r="E2384" s="2">
        <f>IFERROR(VLOOKUP(Tableau2[[#This Row],[PR]],'Taux sortant'!$I$9:$S$167,COLUMN(),0),"")</f>
        <v>9.7200000000000006</v>
      </c>
      <c r="F2384" s="2">
        <f>IFERROR(VLOOKUP(Tableau2[[#This Row],[PR]],'Taux sortant'!$I$9:$S$167,COLUMN(),0),"")</f>
        <v>8.27</v>
      </c>
      <c r="G2384" s="2">
        <f>IFERROR(VLOOKUP(Tableau2[[#This Row],[PR]],'Taux sortant'!$I$9:$S$167,COLUMN(),0),"")</f>
        <v>7.1</v>
      </c>
      <c r="H2384" s="2">
        <f>IFERROR(VLOOKUP(Tableau2[[#This Row],[PR]],'Taux sortant'!$I$9:$S$167,COLUMN(),0),"")</f>
        <v>6.12</v>
      </c>
      <c r="I2384" s="2">
        <f>IFERROR(VLOOKUP(Tableau2[[#This Row],[PR]],'Taux sortant'!$I$9:$S$167,COLUMN(),0),"")</f>
        <v>5.33</v>
      </c>
      <c r="J2384" s="2">
        <f>IFERROR(VLOOKUP(Tableau2[[#This Row],[PR]],'Taux sortant'!$I$9:$S$167,COLUMN(),0),"")</f>
        <v>0</v>
      </c>
      <c r="K2384" s="2">
        <f>IFERROR(VLOOKUP(Tableau2[[#This Row],[PR]],'Taux sortant'!$I$9:$S$167,COLUMN(),0),"")</f>
        <v>0</v>
      </c>
      <c r="L2384" s="2" t="str">
        <f>IFERROR(VLOOKUP(Tableau2[[#This Row],[PR]],'Taux sortant'!$I$9:$S$167,COLUMN(),0),"")</f>
        <v/>
      </c>
    </row>
    <row r="2385" spans="1:12" x14ac:dyDescent="0.3">
      <c r="A2385" s="1" t="s">
        <v>3583</v>
      </c>
      <c r="B2385" s="1" t="s">
        <v>5351</v>
      </c>
      <c r="C2385" s="2">
        <f>IFERROR(VLOOKUP(Tableau2[[#This Row],[PR]],'Taux sortant'!$I$9:$S$167,COLUMN(),0),"")</f>
        <v>16.170000000000002</v>
      </c>
      <c r="D2385" s="2">
        <f>IFERROR(VLOOKUP(Tableau2[[#This Row],[PR]],'Taux sortant'!$I$9:$S$167,COLUMN(),0),"")</f>
        <v>13.54</v>
      </c>
      <c r="E2385" s="2">
        <f>IFERROR(VLOOKUP(Tableau2[[#This Row],[PR]],'Taux sortant'!$I$9:$S$167,COLUMN(),0),"")</f>
        <v>10.49</v>
      </c>
      <c r="F2385" s="2">
        <f>IFERROR(VLOOKUP(Tableau2[[#This Row],[PR]],'Taux sortant'!$I$9:$S$167,COLUMN(),0),"")</f>
        <v>8.9700000000000006</v>
      </c>
      <c r="G2385" s="2">
        <f>IFERROR(VLOOKUP(Tableau2[[#This Row],[PR]],'Taux sortant'!$I$9:$S$167,COLUMN(),0),"")</f>
        <v>7.62</v>
      </c>
      <c r="H2385" s="2">
        <f>IFERROR(VLOOKUP(Tableau2[[#This Row],[PR]],'Taux sortant'!$I$9:$S$167,COLUMN(),0),"")</f>
        <v>6.52</v>
      </c>
      <c r="I2385" s="2">
        <f>IFERROR(VLOOKUP(Tableau2[[#This Row],[PR]],'Taux sortant'!$I$9:$S$167,COLUMN(),0),"")</f>
        <v>5.64</v>
      </c>
      <c r="J2385" s="2">
        <f>IFERROR(VLOOKUP(Tableau2[[#This Row],[PR]],'Taux sortant'!$I$9:$S$167,COLUMN(),0),"")</f>
        <v>0</v>
      </c>
      <c r="K2385" s="2">
        <f>IFERROR(VLOOKUP(Tableau2[[#This Row],[PR]],'Taux sortant'!$I$9:$S$167,COLUMN(),0),"")</f>
        <v>0</v>
      </c>
      <c r="L2385" s="2" t="str">
        <f>IFERROR(VLOOKUP(Tableau2[[#This Row],[PR]],'Taux sortant'!$I$9:$S$167,COLUMN(),0),"")</f>
        <v/>
      </c>
    </row>
    <row r="2386" spans="1:12" x14ac:dyDescent="0.3">
      <c r="A2386" s="1" t="s">
        <v>671</v>
      </c>
      <c r="B2386" s="1" t="s">
        <v>81</v>
      </c>
      <c r="C2386" s="2">
        <f>IFERROR(VLOOKUP(Tableau2[[#This Row],[PR]],'Taux sortant'!$I$9:$S$167,COLUMN(),0),"")</f>
        <v>21.64</v>
      </c>
      <c r="D2386" s="2">
        <f>IFERROR(VLOOKUP(Tableau2[[#This Row],[PR]],'Taux sortant'!$I$9:$S$167,COLUMN(),0),"")</f>
        <v>17.309999999999999</v>
      </c>
      <c r="E2386" s="2">
        <f>IFERROR(VLOOKUP(Tableau2[[#This Row],[PR]],'Taux sortant'!$I$9:$S$167,COLUMN(),0),"")</f>
        <v>12.45</v>
      </c>
      <c r="F2386" s="2">
        <f>IFERROR(VLOOKUP(Tableau2[[#This Row],[PR]],'Taux sortant'!$I$9:$S$167,COLUMN(),0),"")</f>
        <v>10.1</v>
      </c>
      <c r="G2386" s="2">
        <f>IFERROR(VLOOKUP(Tableau2[[#This Row],[PR]],'Taux sortant'!$I$9:$S$167,COLUMN(),0),"")</f>
        <v>8.23</v>
      </c>
      <c r="H2386" s="2">
        <f>IFERROR(VLOOKUP(Tableau2[[#This Row],[PR]],'Taux sortant'!$I$9:$S$167,COLUMN(),0),"")</f>
        <v>5.96</v>
      </c>
      <c r="I2386" s="2">
        <f>IFERROR(VLOOKUP(Tableau2[[#This Row],[PR]],'Taux sortant'!$I$9:$S$167,COLUMN(),0),"")</f>
        <v>5.44</v>
      </c>
      <c r="J2386" s="2">
        <f>IFERROR(VLOOKUP(Tableau2[[#This Row],[PR]],'Taux sortant'!$I$9:$S$167,COLUMN(),0),"")</f>
        <v>0</v>
      </c>
      <c r="K2386" s="2">
        <f>IFERROR(VLOOKUP(Tableau2[[#This Row],[PR]],'Taux sortant'!$I$9:$S$167,COLUMN(),0),"")</f>
        <v>0</v>
      </c>
      <c r="L2386" s="2" t="str">
        <f>IFERROR(VLOOKUP(Tableau2[[#This Row],[PR]],'Taux sortant'!$I$9:$S$167,COLUMN(),0),"")</f>
        <v/>
      </c>
    </row>
    <row r="2387" spans="1:12" x14ac:dyDescent="0.3">
      <c r="A2387" s="1" t="s">
        <v>674</v>
      </c>
      <c r="B2387" s="1" t="s">
        <v>63</v>
      </c>
      <c r="C2387" s="2">
        <f>IFERROR(VLOOKUP(Tableau2[[#This Row],[PR]],'Taux sortant'!$I$9:$S$167,COLUMN(),0),"")</f>
        <v>13.04</v>
      </c>
      <c r="D2387" s="2">
        <f>IFERROR(VLOOKUP(Tableau2[[#This Row],[PR]],'Taux sortant'!$I$9:$S$167,COLUMN(),0),"")</f>
        <v>10.46</v>
      </c>
      <c r="E2387" s="2">
        <f>IFERROR(VLOOKUP(Tableau2[[#This Row],[PR]],'Taux sortant'!$I$9:$S$167,COLUMN(),0),"")</f>
        <v>7.52</v>
      </c>
      <c r="F2387" s="2">
        <f>IFERROR(VLOOKUP(Tableau2[[#This Row],[PR]],'Taux sortant'!$I$9:$S$167,COLUMN(),0),"")</f>
        <v>6.12</v>
      </c>
      <c r="G2387" s="2">
        <f>IFERROR(VLOOKUP(Tableau2[[#This Row],[PR]],'Taux sortant'!$I$9:$S$167,COLUMN(),0),"")</f>
        <v>5.09</v>
      </c>
      <c r="H2387" s="2">
        <f>IFERROR(VLOOKUP(Tableau2[[#This Row],[PR]],'Taux sortant'!$I$9:$S$167,COLUMN(),0),"")</f>
        <v>4.2300000000000004</v>
      </c>
      <c r="I2387" s="2">
        <f>IFERROR(VLOOKUP(Tableau2[[#This Row],[PR]],'Taux sortant'!$I$9:$S$167,COLUMN(),0),"")</f>
        <v>3.67</v>
      </c>
      <c r="J2387" s="2">
        <f>IFERROR(VLOOKUP(Tableau2[[#This Row],[PR]],'Taux sortant'!$I$9:$S$167,COLUMN(),0),"")</f>
        <v>0</v>
      </c>
      <c r="K2387" s="2">
        <f>IFERROR(VLOOKUP(Tableau2[[#This Row],[PR]],'Taux sortant'!$I$9:$S$167,COLUMN(),0),"")</f>
        <v>0</v>
      </c>
      <c r="L2387" s="2" t="str">
        <f>IFERROR(VLOOKUP(Tableau2[[#This Row],[PR]],'Taux sortant'!$I$9:$S$167,COLUMN(),0),"")</f>
        <v/>
      </c>
    </row>
    <row r="2388" spans="1:12" x14ac:dyDescent="0.3">
      <c r="A2388" s="1" t="s">
        <v>1911</v>
      </c>
      <c r="B2388" s="1" t="s">
        <v>1547</v>
      </c>
      <c r="C2388" s="2">
        <f>IFERROR(VLOOKUP(Tableau2[[#This Row],[PR]],'Taux sortant'!$I$9:$S$167,COLUMN(),0),"")</f>
        <v>8.85</v>
      </c>
      <c r="D2388" s="2">
        <f>IFERROR(VLOOKUP(Tableau2[[#This Row],[PR]],'Taux sortant'!$I$9:$S$167,COLUMN(),0),"")</f>
        <v>6.89</v>
      </c>
      <c r="E2388" s="2">
        <f>IFERROR(VLOOKUP(Tableau2[[#This Row],[PR]],'Taux sortant'!$I$9:$S$167,COLUMN(),0),"")</f>
        <v>4.7</v>
      </c>
      <c r="F2388" s="2">
        <f>IFERROR(VLOOKUP(Tableau2[[#This Row],[PR]],'Taux sortant'!$I$9:$S$167,COLUMN(),0),"")</f>
        <v>3.63</v>
      </c>
      <c r="G2388" s="2">
        <f>IFERROR(VLOOKUP(Tableau2[[#This Row],[PR]],'Taux sortant'!$I$9:$S$167,COLUMN(),0),"")</f>
        <v>2.93</v>
      </c>
      <c r="H2388" s="2">
        <f>IFERROR(VLOOKUP(Tableau2[[#This Row],[PR]],'Taux sortant'!$I$9:$S$167,COLUMN(),0),"")</f>
        <v>2.4900000000000002</v>
      </c>
      <c r="I2388" s="2">
        <f>IFERROR(VLOOKUP(Tableau2[[#This Row],[PR]],'Taux sortant'!$I$9:$S$167,COLUMN(),0),"")</f>
        <v>2.21</v>
      </c>
      <c r="J2388" s="2">
        <f>IFERROR(VLOOKUP(Tableau2[[#This Row],[PR]],'Taux sortant'!$I$9:$S$167,COLUMN(),0),"")</f>
        <v>0</v>
      </c>
      <c r="K2388" s="2">
        <f>IFERROR(VLOOKUP(Tableau2[[#This Row],[PR]],'Taux sortant'!$I$9:$S$167,COLUMN(),0),"")</f>
        <v>0</v>
      </c>
      <c r="L2388" s="2" t="str">
        <f>IFERROR(VLOOKUP(Tableau2[[#This Row],[PR]],'Taux sortant'!$I$9:$S$167,COLUMN(),0),"")</f>
        <v/>
      </c>
    </row>
    <row r="2389" spans="1:12" x14ac:dyDescent="0.3">
      <c r="A2389" s="1" t="s">
        <v>1911</v>
      </c>
      <c r="B2389" s="1" t="s">
        <v>17</v>
      </c>
      <c r="C2389" s="2">
        <f>IFERROR(VLOOKUP(Tableau2[[#This Row],[PR]],'Taux sortant'!$I$9:$S$167,COLUMN(),0),"")</f>
        <v>15.12</v>
      </c>
      <c r="D2389" s="2">
        <f>IFERROR(VLOOKUP(Tableau2[[#This Row],[PR]],'Taux sortant'!$I$9:$S$167,COLUMN(),0),"")</f>
        <v>12.61</v>
      </c>
      <c r="E2389" s="2">
        <f>IFERROR(VLOOKUP(Tableau2[[#This Row],[PR]],'Taux sortant'!$I$9:$S$167,COLUMN(),0),"")</f>
        <v>9.7200000000000006</v>
      </c>
      <c r="F2389" s="2">
        <f>IFERROR(VLOOKUP(Tableau2[[#This Row],[PR]],'Taux sortant'!$I$9:$S$167,COLUMN(),0),"")</f>
        <v>8.27</v>
      </c>
      <c r="G2389" s="2">
        <f>IFERROR(VLOOKUP(Tableau2[[#This Row],[PR]],'Taux sortant'!$I$9:$S$167,COLUMN(),0),"")</f>
        <v>7.1</v>
      </c>
      <c r="H2389" s="2">
        <f>IFERROR(VLOOKUP(Tableau2[[#This Row],[PR]],'Taux sortant'!$I$9:$S$167,COLUMN(),0),"")</f>
        <v>6.12</v>
      </c>
      <c r="I2389" s="2">
        <f>IFERROR(VLOOKUP(Tableau2[[#This Row],[PR]],'Taux sortant'!$I$9:$S$167,COLUMN(),0),"")</f>
        <v>5.33</v>
      </c>
      <c r="J2389" s="2">
        <f>IFERROR(VLOOKUP(Tableau2[[#This Row],[PR]],'Taux sortant'!$I$9:$S$167,COLUMN(),0),"")</f>
        <v>0</v>
      </c>
      <c r="K2389" s="2">
        <f>IFERROR(VLOOKUP(Tableau2[[#This Row],[PR]],'Taux sortant'!$I$9:$S$167,COLUMN(),0),"")</f>
        <v>0</v>
      </c>
      <c r="L2389" s="2" t="str">
        <f>IFERROR(VLOOKUP(Tableau2[[#This Row],[PR]],'Taux sortant'!$I$9:$S$167,COLUMN(),0),"")</f>
        <v/>
      </c>
    </row>
    <row r="2390" spans="1:12" x14ac:dyDescent="0.3">
      <c r="A2390" s="1" t="s">
        <v>1911</v>
      </c>
      <c r="B2390" s="1" t="s">
        <v>4194</v>
      </c>
      <c r="C2390" s="2">
        <f>IFERROR(VLOOKUP(Tableau2[[#This Row],[PR]],'Taux sortant'!$I$9:$S$167,COLUMN(),0),"")</f>
        <v>19.27</v>
      </c>
      <c r="D2390" s="2">
        <f>IFERROR(VLOOKUP(Tableau2[[#This Row],[PR]],'Taux sortant'!$I$9:$S$167,COLUMN(),0),"")</f>
        <v>16.54</v>
      </c>
      <c r="E2390" s="2">
        <f>IFERROR(VLOOKUP(Tableau2[[#This Row],[PR]],'Taux sortant'!$I$9:$S$167,COLUMN(),0),"")</f>
        <v>13.35</v>
      </c>
      <c r="F2390" s="2">
        <f>IFERROR(VLOOKUP(Tableau2[[#This Row],[PR]],'Taux sortant'!$I$9:$S$167,COLUMN(),0),"")</f>
        <v>11.77</v>
      </c>
      <c r="G2390" s="2">
        <f>IFERROR(VLOOKUP(Tableau2[[#This Row],[PR]],'Taux sortant'!$I$9:$S$167,COLUMN(),0),"")</f>
        <v>10.32</v>
      </c>
      <c r="H2390" s="2">
        <f>IFERROR(VLOOKUP(Tableau2[[#This Row],[PR]],'Taux sortant'!$I$9:$S$167,COLUMN(),0),"")</f>
        <v>9.14</v>
      </c>
      <c r="I2390" s="2">
        <f>IFERROR(VLOOKUP(Tableau2[[#This Row],[PR]],'Taux sortant'!$I$9:$S$167,COLUMN(),0),"")</f>
        <v>8.1199999999999992</v>
      </c>
      <c r="J2390" s="2">
        <f>IFERROR(VLOOKUP(Tableau2[[#This Row],[PR]],'Taux sortant'!$I$9:$S$167,COLUMN(),0),"")</f>
        <v>0</v>
      </c>
      <c r="K2390" s="2">
        <f>IFERROR(VLOOKUP(Tableau2[[#This Row],[PR]],'Taux sortant'!$I$9:$S$167,COLUMN(),0),"")</f>
        <v>0</v>
      </c>
      <c r="L2390" s="2" t="str">
        <f>IFERROR(VLOOKUP(Tableau2[[#This Row],[PR]],'Taux sortant'!$I$9:$S$167,COLUMN(),0),"")</f>
        <v/>
      </c>
    </row>
    <row r="2391" spans="1:12" x14ac:dyDescent="0.3">
      <c r="A2391" s="1" t="s">
        <v>1911</v>
      </c>
      <c r="B2391" s="1" t="s">
        <v>5349</v>
      </c>
      <c r="C2391" s="2" t="str">
        <f>IFERROR(VLOOKUP(Tableau2[[#This Row],[PR]],'Taux sortant'!$I$9:$S$167,COLUMN(),0),"")</f>
        <v/>
      </c>
      <c r="D2391" s="2" t="str">
        <f>IFERROR(VLOOKUP(Tableau2[[#This Row],[PR]],'Taux sortant'!$I$9:$S$167,COLUMN(),0),"")</f>
        <v/>
      </c>
      <c r="E2391" s="2" t="str">
        <f>IFERROR(VLOOKUP(Tableau2[[#This Row],[PR]],'Taux sortant'!$I$9:$S$167,COLUMN(),0),"")</f>
        <v/>
      </c>
      <c r="F2391" s="2" t="str">
        <f>IFERROR(VLOOKUP(Tableau2[[#This Row],[PR]],'Taux sortant'!$I$9:$S$167,COLUMN(),0),"")</f>
        <v/>
      </c>
      <c r="G2391" s="2" t="str">
        <f>IFERROR(VLOOKUP(Tableau2[[#This Row],[PR]],'Taux sortant'!$I$9:$S$167,COLUMN(),0),"")</f>
        <v/>
      </c>
      <c r="H2391" s="2" t="str">
        <f>IFERROR(VLOOKUP(Tableau2[[#This Row],[PR]],'Taux sortant'!$I$9:$S$167,COLUMN(),0),"")</f>
        <v/>
      </c>
      <c r="I2391" s="2" t="str">
        <f>IFERROR(VLOOKUP(Tableau2[[#This Row],[PR]],'Taux sortant'!$I$9:$S$167,COLUMN(),0),"")</f>
        <v/>
      </c>
      <c r="J2391" s="2" t="str">
        <f>IFERROR(VLOOKUP(Tableau2[[#This Row],[PR]],'Taux sortant'!$I$9:$S$167,COLUMN(),0),"")</f>
        <v/>
      </c>
      <c r="K2391" s="2" t="str">
        <f>IFERROR(VLOOKUP(Tableau2[[#This Row],[PR]],'Taux sortant'!$I$9:$S$167,COLUMN(),0),"")</f>
        <v/>
      </c>
      <c r="L2391" s="2" t="str">
        <f>IFERROR(VLOOKUP(Tableau2[[#This Row],[PR]],'Taux sortant'!$I$9:$S$167,COLUMN(),0),"")</f>
        <v/>
      </c>
    </row>
    <row r="2392" spans="1:12" x14ac:dyDescent="0.3">
      <c r="A2392" s="1" t="s">
        <v>4760</v>
      </c>
      <c r="B2392" s="1" t="s">
        <v>4169</v>
      </c>
      <c r="C2392" s="2">
        <f>IFERROR(VLOOKUP(Tableau2[[#This Row],[PR]],'Taux sortant'!$I$9:$S$167,COLUMN(),0),"")</f>
        <v>15.83</v>
      </c>
      <c r="D2392" s="2">
        <f>IFERROR(VLOOKUP(Tableau2[[#This Row],[PR]],'Taux sortant'!$I$9:$S$167,COLUMN(),0),"")</f>
        <v>13.3</v>
      </c>
      <c r="E2392" s="2">
        <f>IFERROR(VLOOKUP(Tableau2[[#This Row],[PR]],'Taux sortant'!$I$9:$S$167,COLUMN(),0),"")</f>
        <v>10.32</v>
      </c>
      <c r="F2392" s="2">
        <f>IFERROR(VLOOKUP(Tableau2[[#This Row],[PR]],'Taux sortant'!$I$9:$S$167,COLUMN(),0),"")</f>
        <v>8.84</v>
      </c>
      <c r="G2392" s="2">
        <f>IFERROR(VLOOKUP(Tableau2[[#This Row],[PR]],'Taux sortant'!$I$9:$S$167,COLUMN(),0),"")</f>
        <v>7.55</v>
      </c>
      <c r="H2392" s="2">
        <f>IFERROR(VLOOKUP(Tableau2[[#This Row],[PR]],'Taux sortant'!$I$9:$S$167,COLUMN(),0),"")</f>
        <v>6.43</v>
      </c>
      <c r="I2392" s="2">
        <f>IFERROR(VLOOKUP(Tableau2[[#This Row],[PR]],'Taux sortant'!$I$9:$S$167,COLUMN(),0),"")</f>
        <v>5.52</v>
      </c>
      <c r="J2392" s="2">
        <f>IFERROR(VLOOKUP(Tableau2[[#This Row],[PR]],'Taux sortant'!$I$9:$S$167,COLUMN(),0),"")</f>
        <v>0</v>
      </c>
      <c r="K2392" s="2">
        <f>IFERROR(VLOOKUP(Tableau2[[#This Row],[PR]],'Taux sortant'!$I$9:$S$167,COLUMN(),0),"")</f>
        <v>0</v>
      </c>
      <c r="L2392" s="2" t="str">
        <f>IFERROR(VLOOKUP(Tableau2[[#This Row],[PR]],'Taux sortant'!$I$9:$S$167,COLUMN(),0),"")</f>
        <v/>
      </c>
    </row>
    <row r="2393" spans="1:12" x14ac:dyDescent="0.3">
      <c r="A2393" s="1" t="s">
        <v>4762</v>
      </c>
      <c r="B2393" s="1" t="s">
        <v>4134</v>
      </c>
      <c r="C2393" s="2">
        <f>IFERROR(VLOOKUP(Tableau2[[#This Row],[PR]],'Taux sortant'!$I$9:$S$167,COLUMN(),0),"")</f>
        <v>18.260000000000002</v>
      </c>
      <c r="D2393" s="2">
        <f>IFERROR(VLOOKUP(Tableau2[[#This Row],[PR]],'Taux sortant'!$I$9:$S$167,COLUMN(),0),"")</f>
        <v>15.47</v>
      </c>
      <c r="E2393" s="2">
        <f>IFERROR(VLOOKUP(Tableau2[[#This Row],[PR]],'Taux sortant'!$I$9:$S$167,COLUMN(),0),"")</f>
        <v>12.23</v>
      </c>
      <c r="F2393" s="2">
        <f>IFERROR(VLOOKUP(Tableau2[[#This Row],[PR]],'Taux sortant'!$I$9:$S$167,COLUMN(),0),"")</f>
        <v>10.64</v>
      </c>
      <c r="G2393" s="2">
        <f>IFERROR(VLOOKUP(Tableau2[[#This Row],[PR]],'Taux sortant'!$I$9:$S$167,COLUMN(),0),"")</f>
        <v>9.09</v>
      </c>
      <c r="H2393" s="2">
        <f>IFERROR(VLOOKUP(Tableau2[[#This Row],[PR]],'Taux sortant'!$I$9:$S$167,COLUMN(),0),"")</f>
        <v>7.69</v>
      </c>
      <c r="I2393" s="2">
        <f>IFERROR(VLOOKUP(Tableau2[[#This Row],[PR]],'Taux sortant'!$I$9:$S$167,COLUMN(),0),"")</f>
        <v>6.52</v>
      </c>
      <c r="J2393" s="2">
        <f>IFERROR(VLOOKUP(Tableau2[[#This Row],[PR]],'Taux sortant'!$I$9:$S$167,COLUMN(),0),"")</f>
        <v>0</v>
      </c>
      <c r="K2393" s="2">
        <f>IFERROR(VLOOKUP(Tableau2[[#This Row],[PR]],'Taux sortant'!$I$9:$S$167,COLUMN(),0),"")</f>
        <v>0</v>
      </c>
      <c r="L2393" s="2" t="str">
        <f>IFERROR(VLOOKUP(Tableau2[[#This Row],[PR]],'Taux sortant'!$I$9:$S$167,COLUMN(),0),"")</f>
        <v/>
      </c>
    </row>
    <row r="2394" spans="1:12" x14ac:dyDescent="0.3">
      <c r="A2394" s="1" t="s">
        <v>4765</v>
      </c>
      <c r="B2394" s="1" t="s">
        <v>4194</v>
      </c>
      <c r="C2394" s="2">
        <f>IFERROR(VLOOKUP(Tableau2[[#This Row],[PR]],'Taux sortant'!$I$9:$S$167,COLUMN(),0),"")</f>
        <v>19.27</v>
      </c>
      <c r="D2394" s="2">
        <f>IFERROR(VLOOKUP(Tableau2[[#This Row],[PR]],'Taux sortant'!$I$9:$S$167,COLUMN(),0),"")</f>
        <v>16.54</v>
      </c>
      <c r="E2394" s="2">
        <f>IFERROR(VLOOKUP(Tableau2[[#This Row],[PR]],'Taux sortant'!$I$9:$S$167,COLUMN(),0),"")</f>
        <v>13.35</v>
      </c>
      <c r="F2394" s="2">
        <f>IFERROR(VLOOKUP(Tableau2[[#This Row],[PR]],'Taux sortant'!$I$9:$S$167,COLUMN(),0),"")</f>
        <v>11.77</v>
      </c>
      <c r="G2394" s="2">
        <f>IFERROR(VLOOKUP(Tableau2[[#This Row],[PR]],'Taux sortant'!$I$9:$S$167,COLUMN(),0),"")</f>
        <v>10.32</v>
      </c>
      <c r="H2394" s="2">
        <f>IFERROR(VLOOKUP(Tableau2[[#This Row],[PR]],'Taux sortant'!$I$9:$S$167,COLUMN(),0),"")</f>
        <v>9.14</v>
      </c>
      <c r="I2394" s="2">
        <f>IFERROR(VLOOKUP(Tableau2[[#This Row],[PR]],'Taux sortant'!$I$9:$S$167,COLUMN(),0),"")</f>
        <v>8.1199999999999992</v>
      </c>
      <c r="J2394" s="2">
        <f>IFERROR(VLOOKUP(Tableau2[[#This Row],[PR]],'Taux sortant'!$I$9:$S$167,COLUMN(),0),"")</f>
        <v>0</v>
      </c>
      <c r="K2394" s="2">
        <f>IFERROR(VLOOKUP(Tableau2[[#This Row],[PR]],'Taux sortant'!$I$9:$S$167,COLUMN(),0),"")</f>
        <v>0</v>
      </c>
      <c r="L2394" s="2" t="str">
        <f>IFERROR(VLOOKUP(Tableau2[[#This Row],[PR]],'Taux sortant'!$I$9:$S$167,COLUMN(),0),"")</f>
        <v/>
      </c>
    </row>
    <row r="2395" spans="1:12" x14ac:dyDescent="0.3">
      <c r="A2395" s="1" t="s">
        <v>1914</v>
      </c>
      <c r="B2395" s="1" t="s">
        <v>1547</v>
      </c>
      <c r="C2395" s="2">
        <f>IFERROR(VLOOKUP(Tableau2[[#This Row],[PR]],'Taux sortant'!$I$9:$S$167,COLUMN(),0),"")</f>
        <v>8.85</v>
      </c>
      <c r="D2395" s="2">
        <f>IFERROR(VLOOKUP(Tableau2[[#This Row],[PR]],'Taux sortant'!$I$9:$S$167,COLUMN(),0),"")</f>
        <v>6.89</v>
      </c>
      <c r="E2395" s="2">
        <f>IFERROR(VLOOKUP(Tableau2[[#This Row],[PR]],'Taux sortant'!$I$9:$S$167,COLUMN(),0),"")</f>
        <v>4.7</v>
      </c>
      <c r="F2395" s="2">
        <f>IFERROR(VLOOKUP(Tableau2[[#This Row],[PR]],'Taux sortant'!$I$9:$S$167,COLUMN(),0),"")</f>
        <v>3.63</v>
      </c>
      <c r="G2395" s="2">
        <f>IFERROR(VLOOKUP(Tableau2[[#This Row],[PR]],'Taux sortant'!$I$9:$S$167,COLUMN(),0),"")</f>
        <v>2.93</v>
      </c>
      <c r="H2395" s="2">
        <f>IFERROR(VLOOKUP(Tableau2[[#This Row],[PR]],'Taux sortant'!$I$9:$S$167,COLUMN(),0),"")</f>
        <v>2.4900000000000002</v>
      </c>
      <c r="I2395" s="2">
        <f>IFERROR(VLOOKUP(Tableau2[[#This Row],[PR]],'Taux sortant'!$I$9:$S$167,COLUMN(),0),"")</f>
        <v>2.21</v>
      </c>
      <c r="J2395" s="2">
        <f>IFERROR(VLOOKUP(Tableau2[[#This Row],[PR]],'Taux sortant'!$I$9:$S$167,COLUMN(),0),"")</f>
        <v>0</v>
      </c>
      <c r="K2395" s="2">
        <f>IFERROR(VLOOKUP(Tableau2[[#This Row],[PR]],'Taux sortant'!$I$9:$S$167,COLUMN(),0),"")</f>
        <v>0</v>
      </c>
      <c r="L2395" s="2" t="str">
        <f>IFERROR(VLOOKUP(Tableau2[[#This Row],[PR]],'Taux sortant'!$I$9:$S$167,COLUMN(),0),"")</f>
        <v/>
      </c>
    </row>
    <row r="2396" spans="1:12" x14ac:dyDescent="0.3">
      <c r="A2396" s="1" t="s">
        <v>4768</v>
      </c>
      <c r="B2396" s="1" t="s">
        <v>87</v>
      </c>
      <c r="C2396" s="2">
        <f>IFERROR(VLOOKUP(Tableau2[[#This Row],[PR]],'Taux sortant'!$I$9:$S$167,COLUMN(),0),"")</f>
        <v>18.79</v>
      </c>
      <c r="D2396" s="2">
        <f>IFERROR(VLOOKUP(Tableau2[[#This Row],[PR]],'Taux sortant'!$I$9:$S$167,COLUMN(),0),"")</f>
        <v>15.99</v>
      </c>
      <c r="E2396" s="2">
        <f>IFERROR(VLOOKUP(Tableau2[[#This Row],[PR]],'Taux sortant'!$I$9:$S$167,COLUMN(),0),"")</f>
        <v>12.7</v>
      </c>
      <c r="F2396" s="2">
        <f>IFERROR(VLOOKUP(Tableau2[[#This Row],[PR]],'Taux sortant'!$I$9:$S$167,COLUMN(),0),"")</f>
        <v>11.07</v>
      </c>
      <c r="G2396" s="2">
        <f>IFERROR(VLOOKUP(Tableau2[[#This Row],[PR]],'Taux sortant'!$I$9:$S$167,COLUMN(),0),"")</f>
        <v>9.52</v>
      </c>
      <c r="H2396" s="2">
        <f>IFERROR(VLOOKUP(Tableau2[[#This Row],[PR]],'Taux sortant'!$I$9:$S$167,COLUMN(),0),"")</f>
        <v>8.1</v>
      </c>
      <c r="I2396" s="2">
        <f>IFERROR(VLOOKUP(Tableau2[[#This Row],[PR]],'Taux sortant'!$I$9:$S$167,COLUMN(),0),"")</f>
        <v>6.92</v>
      </c>
      <c r="J2396" s="2">
        <f>IFERROR(VLOOKUP(Tableau2[[#This Row],[PR]],'Taux sortant'!$I$9:$S$167,COLUMN(),0),"")</f>
        <v>0</v>
      </c>
      <c r="K2396" s="2">
        <f>IFERROR(VLOOKUP(Tableau2[[#This Row],[PR]],'Taux sortant'!$I$9:$S$167,COLUMN(),0),"")</f>
        <v>0</v>
      </c>
      <c r="L2396" s="2" t="str">
        <f>IFERROR(VLOOKUP(Tableau2[[#This Row],[PR]],'Taux sortant'!$I$9:$S$167,COLUMN(),0),"")</f>
        <v/>
      </c>
    </row>
    <row r="2397" spans="1:12" x14ac:dyDescent="0.3">
      <c r="A2397" s="1" t="s">
        <v>1917</v>
      </c>
      <c r="B2397" s="1" t="s">
        <v>1540</v>
      </c>
      <c r="C2397" s="2">
        <f>IFERROR(VLOOKUP(Tableau2[[#This Row],[PR]],'Taux sortant'!$I$9:$S$167,COLUMN(),0),"")</f>
        <v>9.59</v>
      </c>
      <c r="D2397" s="2">
        <f>IFERROR(VLOOKUP(Tableau2[[#This Row],[PR]],'Taux sortant'!$I$9:$S$167,COLUMN(),0),"")</f>
        <v>7.53</v>
      </c>
      <c r="E2397" s="2">
        <f>IFERROR(VLOOKUP(Tableau2[[#This Row],[PR]],'Taux sortant'!$I$9:$S$167,COLUMN(),0),"")</f>
        <v>5.2</v>
      </c>
      <c r="F2397" s="2">
        <f>IFERROR(VLOOKUP(Tableau2[[#This Row],[PR]],'Taux sortant'!$I$9:$S$167,COLUMN(),0),"")</f>
        <v>4.08</v>
      </c>
      <c r="G2397" s="2">
        <f>IFERROR(VLOOKUP(Tableau2[[#This Row],[PR]],'Taux sortant'!$I$9:$S$167,COLUMN(),0),"")</f>
        <v>3.34</v>
      </c>
      <c r="H2397" s="2">
        <f>IFERROR(VLOOKUP(Tableau2[[#This Row],[PR]],'Taux sortant'!$I$9:$S$167,COLUMN(),0),"")</f>
        <v>2.88</v>
      </c>
      <c r="I2397" s="2">
        <f>IFERROR(VLOOKUP(Tableau2[[#This Row],[PR]],'Taux sortant'!$I$9:$S$167,COLUMN(),0),"")</f>
        <v>2.59</v>
      </c>
      <c r="J2397" s="2">
        <f>IFERROR(VLOOKUP(Tableau2[[#This Row],[PR]],'Taux sortant'!$I$9:$S$167,COLUMN(),0),"")</f>
        <v>0</v>
      </c>
      <c r="K2397" s="2">
        <f>IFERROR(VLOOKUP(Tableau2[[#This Row],[PR]],'Taux sortant'!$I$9:$S$167,COLUMN(),0),"")</f>
        <v>0</v>
      </c>
      <c r="L2397" s="2" t="str">
        <f>IFERROR(VLOOKUP(Tableau2[[#This Row],[PR]],'Taux sortant'!$I$9:$S$167,COLUMN(),0),"")</f>
        <v/>
      </c>
    </row>
    <row r="2398" spans="1:12" x14ac:dyDescent="0.3">
      <c r="A2398" s="1" t="s">
        <v>5366</v>
      </c>
      <c r="B2398" s="1" t="s">
        <v>5362</v>
      </c>
      <c r="C2398" s="2" t="str">
        <f>IFERROR(VLOOKUP(Tableau2[[#This Row],[PR]],'Taux sortant'!$I$9:$S$167,COLUMN(),0),"")</f>
        <v/>
      </c>
      <c r="D2398" s="2" t="str">
        <f>IFERROR(VLOOKUP(Tableau2[[#This Row],[PR]],'Taux sortant'!$I$9:$S$167,COLUMN(),0),"")</f>
        <v/>
      </c>
      <c r="E2398" s="2" t="str">
        <f>IFERROR(VLOOKUP(Tableau2[[#This Row],[PR]],'Taux sortant'!$I$9:$S$167,COLUMN(),0),"")</f>
        <v/>
      </c>
      <c r="F2398" s="2" t="str">
        <f>IFERROR(VLOOKUP(Tableau2[[#This Row],[PR]],'Taux sortant'!$I$9:$S$167,COLUMN(),0),"")</f>
        <v/>
      </c>
      <c r="G2398" s="2" t="str">
        <f>IFERROR(VLOOKUP(Tableau2[[#This Row],[PR]],'Taux sortant'!$I$9:$S$167,COLUMN(),0),"")</f>
        <v/>
      </c>
      <c r="H2398" s="2" t="str">
        <f>IFERROR(VLOOKUP(Tableau2[[#This Row],[PR]],'Taux sortant'!$I$9:$S$167,COLUMN(),0),"")</f>
        <v/>
      </c>
      <c r="I2398" s="2" t="str">
        <f>IFERROR(VLOOKUP(Tableau2[[#This Row],[PR]],'Taux sortant'!$I$9:$S$167,COLUMN(),0),"")</f>
        <v/>
      </c>
      <c r="J2398" s="2" t="str">
        <f>IFERROR(VLOOKUP(Tableau2[[#This Row],[PR]],'Taux sortant'!$I$9:$S$167,COLUMN(),0),"")</f>
        <v/>
      </c>
      <c r="K2398" s="2" t="str">
        <f>IFERROR(VLOOKUP(Tableau2[[#This Row],[PR]],'Taux sortant'!$I$9:$S$167,COLUMN(),0),"")</f>
        <v/>
      </c>
      <c r="L2398" s="2" t="str">
        <f>IFERROR(VLOOKUP(Tableau2[[#This Row],[PR]],'Taux sortant'!$I$9:$S$167,COLUMN(),0),"")</f>
        <v/>
      </c>
    </row>
    <row r="2399" spans="1:12" x14ac:dyDescent="0.3">
      <c r="A2399" s="1" t="s">
        <v>6025</v>
      </c>
      <c r="B2399" s="1" t="s">
        <v>5816</v>
      </c>
      <c r="C2399" s="2" t="str">
        <f>IFERROR(VLOOKUP(Tableau2[[#This Row],[PR]],'Taux sortant'!$I$9:$S$167,COLUMN(),0),"")</f>
        <v/>
      </c>
      <c r="D2399" s="2" t="str">
        <f>IFERROR(VLOOKUP(Tableau2[[#This Row],[PR]],'Taux sortant'!$I$9:$S$167,COLUMN(),0),"")</f>
        <v/>
      </c>
      <c r="E2399" s="2" t="str">
        <f>IFERROR(VLOOKUP(Tableau2[[#This Row],[PR]],'Taux sortant'!$I$9:$S$167,COLUMN(),0),"")</f>
        <v/>
      </c>
      <c r="F2399" s="2" t="str">
        <f>IFERROR(VLOOKUP(Tableau2[[#This Row],[PR]],'Taux sortant'!$I$9:$S$167,COLUMN(),0),"")</f>
        <v/>
      </c>
      <c r="G2399" s="2" t="str">
        <f>IFERROR(VLOOKUP(Tableau2[[#This Row],[PR]],'Taux sortant'!$I$9:$S$167,COLUMN(),0),"")</f>
        <v/>
      </c>
      <c r="H2399" s="2" t="str">
        <f>IFERROR(VLOOKUP(Tableau2[[#This Row],[PR]],'Taux sortant'!$I$9:$S$167,COLUMN(),0),"")</f>
        <v/>
      </c>
      <c r="I2399" s="2" t="str">
        <f>IFERROR(VLOOKUP(Tableau2[[#This Row],[PR]],'Taux sortant'!$I$9:$S$167,COLUMN(),0),"")</f>
        <v/>
      </c>
      <c r="J2399" s="2" t="str">
        <f>IFERROR(VLOOKUP(Tableau2[[#This Row],[PR]],'Taux sortant'!$I$9:$S$167,COLUMN(),0),"")</f>
        <v/>
      </c>
      <c r="K2399" s="2" t="str">
        <f>IFERROR(VLOOKUP(Tableau2[[#This Row],[PR]],'Taux sortant'!$I$9:$S$167,COLUMN(),0),"")</f>
        <v/>
      </c>
      <c r="L2399" s="2" t="str">
        <f>IFERROR(VLOOKUP(Tableau2[[#This Row],[PR]],'Taux sortant'!$I$9:$S$167,COLUMN(),0),"")</f>
        <v/>
      </c>
    </row>
    <row r="2400" spans="1:12" x14ac:dyDescent="0.3">
      <c r="A2400" s="1" t="s">
        <v>6028</v>
      </c>
      <c r="B2400" s="1" t="s">
        <v>5815</v>
      </c>
      <c r="C2400" s="2">
        <f>IFERROR(VLOOKUP(Tableau2[[#This Row],[PR]],'Taux sortant'!$I$9:$S$167,COLUMN(),0),"")</f>
        <v>29.89</v>
      </c>
      <c r="D2400" s="2">
        <f>IFERROR(VLOOKUP(Tableau2[[#This Row],[PR]],'Taux sortant'!$I$9:$S$167,COLUMN(),0),"")</f>
        <v>27.05</v>
      </c>
      <c r="E2400" s="2">
        <f>IFERROR(VLOOKUP(Tableau2[[#This Row],[PR]],'Taux sortant'!$I$9:$S$167,COLUMN(),0),"")</f>
        <v>23.76</v>
      </c>
      <c r="F2400" s="2">
        <f>IFERROR(VLOOKUP(Tableau2[[#This Row],[PR]],'Taux sortant'!$I$9:$S$167,COLUMN(),0),"")</f>
        <v>22.11</v>
      </c>
      <c r="G2400" s="2">
        <f>IFERROR(VLOOKUP(Tableau2[[#This Row],[PR]],'Taux sortant'!$I$9:$S$167,COLUMN(),0),"")</f>
        <v>20.05</v>
      </c>
      <c r="H2400" s="2">
        <f>IFERROR(VLOOKUP(Tableau2[[#This Row],[PR]],'Taux sortant'!$I$9:$S$167,COLUMN(),0),"")</f>
        <v>17.09</v>
      </c>
      <c r="I2400" s="2">
        <f>IFERROR(VLOOKUP(Tableau2[[#This Row],[PR]],'Taux sortant'!$I$9:$S$167,COLUMN(),0),"")</f>
        <v>15.56</v>
      </c>
      <c r="J2400" s="2">
        <f>IFERROR(VLOOKUP(Tableau2[[#This Row],[PR]],'Taux sortant'!$I$9:$S$167,COLUMN(),0),"")</f>
        <v>0</v>
      </c>
      <c r="K2400" s="2">
        <f>IFERROR(VLOOKUP(Tableau2[[#This Row],[PR]],'Taux sortant'!$I$9:$S$167,COLUMN(),0),"")</f>
        <v>0</v>
      </c>
      <c r="L2400" s="2" t="str">
        <f>IFERROR(VLOOKUP(Tableau2[[#This Row],[PR]],'Taux sortant'!$I$9:$S$167,COLUMN(),0),"")</f>
        <v/>
      </c>
    </row>
    <row r="2401" spans="1:12" x14ac:dyDescent="0.3">
      <c r="A2401" s="1" t="s">
        <v>6031</v>
      </c>
      <c r="B2401" s="1" t="s">
        <v>5816</v>
      </c>
      <c r="C2401" s="2" t="str">
        <f>IFERROR(VLOOKUP(Tableau2[[#This Row],[PR]],'Taux sortant'!$I$9:$S$167,COLUMN(),0),"")</f>
        <v/>
      </c>
      <c r="D2401" s="2" t="str">
        <f>IFERROR(VLOOKUP(Tableau2[[#This Row],[PR]],'Taux sortant'!$I$9:$S$167,COLUMN(),0),"")</f>
        <v/>
      </c>
      <c r="E2401" s="2" t="str">
        <f>IFERROR(VLOOKUP(Tableau2[[#This Row],[PR]],'Taux sortant'!$I$9:$S$167,COLUMN(),0),"")</f>
        <v/>
      </c>
      <c r="F2401" s="2" t="str">
        <f>IFERROR(VLOOKUP(Tableau2[[#This Row],[PR]],'Taux sortant'!$I$9:$S$167,COLUMN(),0),"")</f>
        <v/>
      </c>
      <c r="G2401" s="2" t="str">
        <f>IFERROR(VLOOKUP(Tableau2[[#This Row],[PR]],'Taux sortant'!$I$9:$S$167,COLUMN(),0),"")</f>
        <v/>
      </c>
      <c r="H2401" s="2" t="str">
        <f>IFERROR(VLOOKUP(Tableau2[[#This Row],[PR]],'Taux sortant'!$I$9:$S$167,COLUMN(),0),"")</f>
        <v/>
      </c>
      <c r="I2401" s="2" t="str">
        <f>IFERROR(VLOOKUP(Tableau2[[#This Row],[PR]],'Taux sortant'!$I$9:$S$167,COLUMN(),0),"")</f>
        <v/>
      </c>
      <c r="J2401" s="2" t="str">
        <f>IFERROR(VLOOKUP(Tableau2[[#This Row],[PR]],'Taux sortant'!$I$9:$S$167,COLUMN(),0),"")</f>
        <v/>
      </c>
      <c r="K2401" s="2" t="str">
        <f>IFERROR(VLOOKUP(Tableau2[[#This Row],[PR]],'Taux sortant'!$I$9:$S$167,COLUMN(),0),"")</f>
        <v/>
      </c>
      <c r="L2401" s="2" t="str">
        <f>IFERROR(VLOOKUP(Tableau2[[#This Row],[PR]],'Taux sortant'!$I$9:$S$167,COLUMN(),0),"")</f>
        <v/>
      </c>
    </row>
    <row r="2402" spans="1:12" x14ac:dyDescent="0.3">
      <c r="A2402" s="1" t="s">
        <v>677</v>
      </c>
      <c r="B2402" s="1" t="s">
        <v>61</v>
      </c>
      <c r="C2402" s="2">
        <f>IFERROR(VLOOKUP(Tableau2[[#This Row],[PR]],'Taux sortant'!$I$9:$S$167,COLUMN(),0),"")</f>
        <v>12.63</v>
      </c>
      <c r="D2402" s="2">
        <f>IFERROR(VLOOKUP(Tableau2[[#This Row],[PR]],'Taux sortant'!$I$9:$S$167,COLUMN(),0),"")</f>
        <v>10.14</v>
      </c>
      <c r="E2402" s="2">
        <f>IFERROR(VLOOKUP(Tableau2[[#This Row],[PR]],'Taux sortant'!$I$9:$S$167,COLUMN(),0),"")</f>
        <v>7.31</v>
      </c>
      <c r="F2402" s="2">
        <f>IFERROR(VLOOKUP(Tableau2[[#This Row],[PR]],'Taux sortant'!$I$9:$S$167,COLUMN(),0),"")</f>
        <v>5.96</v>
      </c>
      <c r="G2402" s="2">
        <f>IFERROR(VLOOKUP(Tableau2[[#This Row],[PR]],'Taux sortant'!$I$9:$S$167,COLUMN(),0),"")</f>
        <v>4.9800000000000004</v>
      </c>
      <c r="H2402" s="2">
        <f>IFERROR(VLOOKUP(Tableau2[[#This Row],[PR]],'Taux sortant'!$I$9:$S$167,COLUMN(),0),"")</f>
        <v>4.2</v>
      </c>
      <c r="I2402" s="2">
        <f>IFERROR(VLOOKUP(Tableau2[[#This Row],[PR]],'Taux sortant'!$I$9:$S$167,COLUMN(),0),"")</f>
        <v>3.68</v>
      </c>
      <c r="J2402" s="2">
        <f>IFERROR(VLOOKUP(Tableau2[[#This Row],[PR]],'Taux sortant'!$I$9:$S$167,COLUMN(),0),"")</f>
        <v>0</v>
      </c>
      <c r="K2402" s="2">
        <f>IFERROR(VLOOKUP(Tableau2[[#This Row],[PR]],'Taux sortant'!$I$9:$S$167,COLUMN(),0),"")</f>
        <v>0</v>
      </c>
      <c r="L2402" s="2" t="str">
        <f>IFERROR(VLOOKUP(Tableau2[[#This Row],[PR]],'Taux sortant'!$I$9:$S$167,COLUMN(),0),"")</f>
        <v/>
      </c>
    </row>
    <row r="2403" spans="1:12" x14ac:dyDescent="0.3">
      <c r="A2403" s="1" t="s">
        <v>5368</v>
      </c>
      <c r="B2403" s="1" t="s">
        <v>5349</v>
      </c>
      <c r="C2403" s="2" t="str">
        <f>IFERROR(VLOOKUP(Tableau2[[#This Row],[PR]],'Taux sortant'!$I$9:$S$167,COLUMN(),0),"")</f>
        <v/>
      </c>
      <c r="D2403" s="2" t="str">
        <f>IFERROR(VLOOKUP(Tableau2[[#This Row],[PR]],'Taux sortant'!$I$9:$S$167,COLUMN(),0),"")</f>
        <v/>
      </c>
      <c r="E2403" s="2" t="str">
        <f>IFERROR(VLOOKUP(Tableau2[[#This Row],[PR]],'Taux sortant'!$I$9:$S$167,COLUMN(),0),"")</f>
        <v/>
      </c>
      <c r="F2403" s="2" t="str">
        <f>IFERROR(VLOOKUP(Tableau2[[#This Row],[PR]],'Taux sortant'!$I$9:$S$167,COLUMN(),0),"")</f>
        <v/>
      </c>
      <c r="G2403" s="2" t="str">
        <f>IFERROR(VLOOKUP(Tableau2[[#This Row],[PR]],'Taux sortant'!$I$9:$S$167,COLUMN(),0),"")</f>
        <v/>
      </c>
      <c r="H2403" s="2" t="str">
        <f>IFERROR(VLOOKUP(Tableau2[[#This Row],[PR]],'Taux sortant'!$I$9:$S$167,COLUMN(),0),"")</f>
        <v/>
      </c>
      <c r="I2403" s="2" t="str">
        <f>IFERROR(VLOOKUP(Tableau2[[#This Row],[PR]],'Taux sortant'!$I$9:$S$167,COLUMN(),0),"")</f>
        <v/>
      </c>
      <c r="J2403" s="2" t="str">
        <f>IFERROR(VLOOKUP(Tableau2[[#This Row],[PR]],'Taux sortant'!$I$9:$S$167,COLUMN(),0),"")</f>
        <v/>
      </c>
      <c r="K2403" s="2" t="str">
        <f>IFERROR(VLOOKUP(Tableau2[[#This Row],[PR]],'Taux sortant'!$I$9:$S$167,COLUMN(),0),"")</f>
        <v/>
      </c>
      <c r="L2403" s="2" t="str">
        <f>IFERROR(VLOOKUP(Tableau2[[#This Row],[PR]],'Taux sortant'!$I$9:$S$167,COLUMN(),0),"")</f>
        <v/>
      </c>
    </row>
    <row r="2404" spans="1:12" x14ac:dyDescent="0.3">
      <c r="A2404" s="1" t="s">
        <v>4769</v>
      </c>
      <c r="B2404" s="1" t="s">
        <v>4222</v>
      </c>
      <c r="C2404" s="2">
        <f>IFERROR(VLOOKUP(Tableau2[[#This Row],[PR]],'Taux sortant'!$I$9:$S$167,COLUMN(),0),"")</f>
        <v>16.93</v>
      </c>
      <c r="D2404" s="2">
        <f>IFERROR(VLOOKUP(Tableau2[[#This Row],[PR]],'Taux sortant'!$I$9:$S$167,COLUMN(),0),"")</f>
        <v>14.32</v>
      </c>
      <c r="E2404" s="2">
        <f>IFERROR(VLOOKUP(Tableau2[[#This Row],[PR]],'Taux sortant'!$I$9:$S$167,COLUMN(),0),"")</f>
        <v>11.27</v>
      </c>
      <c r="F2404" s="2">
        <f>IFERROR(VLOOKUP(Tableau2[[#This Row],[PR]],'Taux sortant'!$I$9:$S$167,COLUMN(),0),"")</f>
        <v>9.77</v>
      </c>
      <c r="G2404" s="2">
        <f>IFERROR(VLOOKUP(Tableau2[[#This Row],[PR]],'Taux sortant'!$I$9:$S$167,COLUMN(),0),"")</f>
        <v>8.41</v>
      </c>
      <c r="H2404" s="2">
        <f>IFERROR(VLOOKUP(Tableau2[[#This Row],[PR]],'Taux sortant'!$I$9:$S$167,COLUMN(),0),"")</f>
        <v>7.25</v>
      </c>
      <c r="I2404" s="2">
        <f>IFERROR(VLOOKUP(Tableau2[[#This Row],[PR]],'Taux sortant'!$I$9:$S$167,COLUMN(),0),"")</f>
        <v>6.31</v>
      </c>
      <c r="J2404" s="2">
        <f>IFERROR(VLOOKUP(Tableau2[[#This Row],[PR]],'Taux sortant'!$I$9:$S$167,COLUMN(),0),"")</f>
        <v>0</v>
      </c>
      <c r="K2404" s="2">
        <f>IFERROR(VLOOKUP(Tableau2[[#This Row],[PR]],'Taux sortant'!$I$9:$S$167,COLUMN(),0),"")</f>
        <v>0</v>
      </c>
      <c r="L2404" s="2" t="str">
        <f>IFERROR(VLOOKUP(Tableau2[[#This Row],[PR]],'Taux sortant'!$I$9:$S$167,COLUMN(),0),"")</f>
        <v/>
      </c>
    </row>
    <row r="2405" spans="1:12" x14ac:dyDescent="0.3">
      <c r="A2405" s="1" t="s">
        <v>4772</v>
      </c>
      <c r="B2405" s="1" t="s">
        <v>4134</v>
      </c>
      <c r="C2405" s="2">
        <f>IFERROR(VLOOKUP(Tableau2[[#This Row],[PR]],'Taux sortant'!$I$9:$S$167,COLUMN(),0),"")</f>
        <v>18.260000000000002</v>
      </c>
      <c r="D2405" s="2">
        <f>IFERROR(VLOOKUP(Tableau2[[#This Row],[PR]],'Taux sortant'!$I$9:$S$167,COLUMN(),0),"")</f>
        <v>15.47</v>
      </c>
      <c r="E2405" s="2">
        <f>IFERROR(VLOOKUP(Tableau2[[#This Row],[PR]],'Taux sortant'!$I$9:$S$167,COLUMN(),0),"")</f>
        <v>12.23</v>
      </c>
      <c r="F2405" s="2">
        <f>IFERROR(VLOOKUP(Tableau2[[#This Row],[PR]],'Taux sortant'!$I$9:$S$167,COLUMN(),0),"")</f>
        <v>10.64</v>
      </c>
      <c r="G2405" s="2">
        <f>IFERROR(VLOOKUP(Tableau2[[#This Row],[PR]],'Taux sortant'!$I$9:$S$167,COLUMN(),0),"")</f>
        <v>9.09</v>
      </c>
      <c r="H2405" s="2">
        <f>IFERROR(VLOOKUP(Tableau2[[#This Row],[PR]],'Taux sortant'!$I$9:$S$167,COLUMN(),0),"")</f>
        <v>7.69</v>
      </c>
      <c r="I2405" s="2">
        <f>IFERROR(VLOOKUP(Tableau2[[#This Row],[PR]],'Taux sortant'!$I$9:$S$167,COLUMN(),0),"")</f>
        <v>6.52</v>
      </c>
      <c r="J2405" s="2">
        <f>IFERROR(VLOOKUP(Tableau2[[#This Row],[PR]],'Taux sortant'!$I$9:$S$167,COLUMN(),0),"")</f>
        <v>0</v>
      </c>
      <c r="K2405" s="2">
        <f>IFERROR(VLOOKUP(Tableau2[[#This Row],[PR]],'Taux sortant'!$I$9:$S$167,COLUMN(),0),"")</f>
        <v>0</v>
      </c>
      <c r="L2405" s="2" t="str">
        <f>IFERROR(VLOOKUP(Tableau2[[#This Row],[PR]],'Taux sortant'!$I$9:$S$167,COLUMN(),0),"")</f>
        <v/>
      </c>
    </row>
    <row r="2406" spans="1:12" x14ac:dyDescent="0.3">
      <c r="A2406" s="1" t="s">
        <v>4772</v>
      </c>
      <c r="B2406" s="1" t="s">
        <v>5349</v>
      </c>
      <c r="C2406" s="2" t="str">
        <f>IFERROR(VLOOKUP(Tableau2[[#This Row],[PR]],'Taux sortant'!$I$9:$S$167,COLUMN(),0),"")</f>
        <v/>
      </c>
      <c r="D2406" s="2" t="str">
        <f>IFERROR(VLOOKUP(Tableau2[[#This Row],[PR]],'Taux sortant'!$I$9:$S$167,COLUMN(),0),"")</f>
        <v/>
      </c>
      <c r="E2406" s="2" t="str">
        <f>IFERROR(VLOOKUP(Tableau2[[#This Row],[PR]],'Taux sortant'!$I$9:$S$167,COLUMN(),0),"")</f>
        <v/>
      </c>
      <c r="F2406" s="2" t="str">
        <f>IFERROR(VLOOKUP(Tableau2[[#This Row],[PR]],'Taux sortant'!$I$9:$S$167,COLUMN(),0),"")</f>
        <v/>
      </c>
      <c r="G2406" s="2" t="str">
        <f>IFERROR(VLOOKUP(Tableau2[[#This Row],[PR]],'Taux sortant'!$I$9:$S$167,COLUMN(),0),"")</f>
        <v/>
      </c>
      <c r="H2406" s="2" t="str">
        <f>IFERROR(VLOOKUP(Tableau2[[#This Row],[PR]],'Taux sortant'!$I$9:$S$167,COLUMN(),0),"")</f>
        <v/>
      </c>
      <c r="I2406" s="2" t="str">
        <f>IFERROR(VLOOKUP(Tableau2[[#This Row],[PR]],'Taux sortant'!$I$9:$S$167,COLUMN(),0),"")</f>
        <v/>
      </c>
      <c r="J2406" s="2" t="str">
        <f>IFERROR(VLOOKUP(Tableau2[[#This Row],[PR]],'Taux sortant'!$I$9:$S$167,COLUMN(),0),"")</f>
        <v/>
      </c>
      <c r="K2406" s="2" t="str">
        <f>IFERROR(VLOOKUP(Tableau2[[#This Row],[PR]],'Taux sortant'!$I$9:$S$167,COLUMN(),0),"")</f>
        <v/>
      </c>
      <c r="L2406" s="2" t="str">
        <f>IFERROR(VLOOKUP(Tableau2[[#This Row],[PR]],'Taux sortant'!$I$9:$S$167,COLUMN(),0),"")</f>
        <v/>
      </c>
    </row>
    <row r="2407" spans="1:12" x14ac:dyDescent="0.3">
      <c r="A2407" s="1" t="s">
        <v>3588</v>
      </c>
      <c r="B2407" s="1" t="s">
        <v>3086</v>
      </c>
      <c r="C2407" s="2">
        <f>IFERROR(VLOOKUP(Tableau2[[#This Row],[PR]],'Taux sortant'!$I$9:$S$167,COLUMN(),0),"")</f>
        <v>14.38</v>
      </c>
      <c r="D2407" s="2">
        <f>IFERROR(VLOOKUP(Tableau2[[#This Row],[PR]],'Taux sortant'!$I$9:$S$167,COLUMN(),0),"")</f>
        <v>11.96</v>
      </c>
      <c r="E2407" s="2">
        <f>IFERROR(VLOOKUP(Tableau2[[#This Row],[PR]],'Taux sortant'!$I$9:$S$167,COLUMN(),0),"")</f>
        <v>9.1199999999999992</v>
      </c>
      <c r="F2407" s="2">
        <f>IFERROR(VLOOKUP(Tableau2[[#This Row],[PR]],'Taux sortant'!$I$9:$S$167,COLUMN(),0),"")</f>
        <v>7.74</v>
      </c>
      <c r="G2407" s="2">
        <f>IFERROR(VLOOKUP(Tableau2[[#This Row],[PR]],'Taux sortant'!$I$9:$S$167,COLUMN(),0),"")</f>
        <v>6.58</v>
      </c>
      <c r="H2407" s="2">
        <f>IFERROR(VLOOKUP(Tableau2[[#This Row],[PR]],'Taux sortant'!$I$9:$S$167,COLUMN(),0),"")</f>
        <v>5.57</v>
      </c>
      <c r="I2407" s="2">
        <f>IFERROR(VLOOKUP(Tableau2[[#This Row],[PR]],'Taux sortant'!$I$9:$S$167,COLUMN(),0),"")</f>
        <v>4.78</v>
      </c>
      <c r="J2407" s="2">
        <f>IFERROR(VLOOKUP(Tableau2[[#This Row],[PR]],'Taux sortant'!$I$9:$S$167,COLUMN(),0),"")</f>
        <v>0</v>
      </c>
      <c r="K2407" s="2">
        <f>IFERROR(VLOOKUP(Tableau2[[#This Row],[PR]],'Taux sortant'!$I$9:$S$167,COLUMN(),0),"")</f>
        <v>0</v>
      </c>
      <c r="L2407" s="2" t="str">
        <f>IFERROR(VLOOKUP(Tableau2[[#This Row],[PR]],'Taux sortant'!$I$9:$S$167,COLUMN(),0),"")</f>
        <v/>
      </c>
    </row>
    <row r="2408" spans="1:12" x14ac:dyDescent="0.3">
      <c r="A2408" s="1" t="s">
        <v>680</v>
      </c>
      <c r="B2408" s="1" t="s">
        <v>3580</v>
      </c>
      <c r="C2408" s="2">
        <f>IFERROR(VLOOKUP(Tableau2[[#This Row],[PR]],'Taux sortant'!$I$9:$S$167,COLUMN(),0),"")</f>
        <v>18.79</v>
      </c>
      <c r="D2408" s="2">
        <f>IFERROR(VLOOKUP(Tableau2[[#This Row],[PR]],'Taux sortant'!$I$9:$S$167,COLUMN(),0),"")</f>
        <v>15.99</v>
      </c>
      <c r="E2408" s="2">
        <f>IFERROR(VLOOKUP(Tableau2[[#This Row],[PR]],'Taux sortant'!$I$9:$S$167,COLUMN(),0),"")</f>
        <v>12.7</v>
      </c>
      <c r="F2408" s="2">
        <f>IFERROR(VLOOKUP(Tableau2[[#This Row],[PR]],'Taux sortant'!$I$9:$S$167,COLUMN(),0),"")</f>
        <v>11.07</v>
      </c>
      <c r="G2408" s="2">
        <f>IFERROR(VLOOKUP(Tableau2[[#This Row],[PR]],'Taux sortant'!$I$9:$S$167,COLUMN(),0),"")</f>
        <v>9.52</v>
      </c>
      <c r="H2408" s="2">
        <f>IFERROR(VLOOKUP(Tableau2[[#This Row],[PR]],'Taux sortant'!$I$9:$S$167,COLUMN(),0),"")</f>
        <v>8.1</v>
      </c>
      <c r="I2408" s="2">
        <f>IFERROR(VLOOKUP(Tableau2[[#This Row],[PR]],'Taux sortant'!$I$9:$S$167,COLUMN(),0),"")</f>
        <v>6.92</v>
      </c>
      <c r="J2408" s="2">
        <f>IFERROR(VLOOKUP(Tableau2[[#This Row],[PR]],'Taux sortant'!$I$9:$S$167,COLUMN(),0),"")</f>
        <v>0</v>
      </c>
      <c r="K2408" s="2">
        <f>IFERROR(VLOOKUP(Tableau2[[#This Row],[PR]],'Taux sortant'!$I$9:$S$167,COLUMN(),0),"")</f>
        <v>0</v>
      </c>
      <c r="L2408" s="2" t="str">
        <f>IFERROR(VLOOKUP(Tableau2[[#This Row],[PR]],'Taux sortant'!$I$9:$S$167,COLUMN(),0),"")</f>
        <v/>
      </c>
    </row>
    <row r="2409" spans="1:12" x14ac:dyDescent="0.3">
      <c r="A2409" s="1" t="s">
        <v>680</v>
      </c>
      <c r="B2409" s="1" t="s">
        <v>15</v>
      </c>
      <c r="C2409" s="2">
        <f>IFERROR(VLOOKUP(Tableau2[[#This Row],[PR]],'Taux sortant'!$I$9:$S$167,COLUMN(),0),"")</f>
        <v>12.05</v>
      </c>
      <c r="D2409" s="2">
        <f>IFERROR(VLOOKUP(Tableau2[[#This Row],[PR]],'Taux sortant'!$I$9:$S$167,COLUMN(),0),"")</f>
        <v>9.57</v>
      </c>
      <c r="E2409" s="2">
        <f>IFERROR(VLOOKUP(Tableau2[[#This Row],[PR]],'Taux sortant'!$I$9:$S$167,COLUMN(),0),"")</f>
        <v>6.79</v>
      </c>
      <c r="F2409" s="2">
        <f>IFERROR(VLOOKUP(Tableau2[[#This Row],[PR]],'Taux sortant'!$I$9:$S$167,COLUMN(),0),"")</f>
        <v>5.47</v>
      </c>
      <c r="G2409" s="2">
        <f>IFERROR(VLOOKUP(Tableau2[[#This Row],[PR]],'Taux sortant'!$I$9:$S$167,COLUMN(),0),"")</f>
        <v>4.49</v>
      </c>
      <c r="H2409" s="2">
        <f>IFERROR(VLOOKUP(Tableau2[[#This Row],[PR]],'Taux sortant'!$I$9:$S$167,COLUMN(),0),"")</f>
        <v>3.66</v>
      </c>
      <c r="I2409" s="2">
        <f>IFERROR(VLOOKUP(Tableau2[[#This Row],[PR]],'Taux sortant'!$I$9:$S$167,COLUMN(),0),"")</f>
        <v>3.12</v>
      </c>
      <c r="J2409" s="2">
        <f>IFERROR(VLOOKUP(Tableau2[[#This Row],[PR]],'Taux sortant'!$I$9:$S$167,COLUMN(),0),"")</f>
        <v>0</v>
      </c>
      <c r="K2409" s="2">
        <f>IFERROR(VLOOKUP(Tableau2[[#This Row],[PR]],'Taux sortant'!$I$9:$S$167,COLUMN(),0),"")</f>
        <v>0</v>
      </c>
      <c r="L2409" s="2" t="str">
        <f>IFERROR(VLOOKUP(Tableau2[[#This Row],[PR]],'Taux sortant'!$I$9:$S$167,COLUMN(),0),"")</f>
        <v/>
      </c>
    </row>
    <row r="2410" spans="1:12" x14ac:dyDescent="0.3">
      <c r="A2410" s="1" t="s">
        <v>1920</v>
      </c>
      <c r="B2410" s="1" t="s">
        <v>1610</v>
      </c>
      <c r="C2410" s="2">
        <f>IFERROR(VLOOKUP(Tableau2[[#This Row],[PR]],'Taux sortant'!$I$9:$S$167,COLUMN(),0),"")</f>
        <v>20.27</v>
      </c>
      <c r="D2410" s="2">
        <f>IFERROR(VLOOKUP(Tableau2[[#This Row],[PR]],'Taux sortant'!$I$9:$S$167,COLUMN(),0),"")</f>
        <v>17.12</v>
      </c>
      <c r="E2410" s="2">
        <f>IFERROR(VLOOKUP(Tableau2[[#This Row],[PR]],'Taux sortant'!$I$9:$S$167,COLUMN(),0),"")</f>
        <v>13.15</v>
      </c>
      <c r="F2410" s="2">
        <f>IFERROR(VLOOKUP(Tableau2[[#This Row],[PR]],'Taux sortant'!$I$9:$S$167,COLUMN(),0),"")</f>
        <v>9.51</v>
      </c>
      <c r="G2410" s="2">
        <f>IFERROR(VLOOKUP(Tableau2[[#This Row],[PR]],'Taux sortant'!$I$9:$S$167,COLUMN(),0),"")</f>
        <v>6.45</v>
      </c>
      <c r="H2410" s="2">
        <f>IFERROR(VLOOKUP(Tableau2[[#This Row],[PR]],'Taux sortant'!$I$9:$S$167,COLUMN(),0),"")</f>
        <v>4.6399999999999997</v>
      </c>
      <c r="I2410" s="2">
        <f>IFERROR(VLOOKUP(Tableau2[[#This Row],[PR]],'Taux sortant'!$I$9:$S$167,COLUMN(),0),"")</f>
        <v>3.62</v>
      </c>
      <c r="J2410" s="2">
        <f>IFERROR(VLOOKUP(Tableau2[[#This Row],[PR]],'Taux sortant'!$I$9:$S$167,COLUMN(),0),"")</f>
        <v>0</v>
      </c>
      <c r="K2410" s="2">
        <f>IFERROR(VLOOKUP(Tableau2[[#This Row],[PR]],'Taux sortant'!$I$9:$S$167,COLUMN(),0),"")</f>
        <v>0</v>
      </c>
      <c r="L2410" s="2" t="str">
        <f>IFERROR(VLOOKUP(Tableau2[[#This Row],[PR]],'Taux sortant'!$I$9:$S$167,COLUMN(),0),"")</f>
        <v/>
      </c>
    </row>
    <row r="2411" spans="1:12" x14ac:dyDescent="0.3">
      <c r="A2411" s="1" t="s">
        <v>6034</v>
      </c>
      <c r="B2411" s="1" t="s">
        <v>5883</v>
      </c>
      <c r="C2411" s="2" t="str">
        <f>IFERROR(VLOOKUP(Tableau2[[#This Row],[PR]],'Taux sortant'!$I$9:$S$167,COLUMN(),0),"")</f>
        <v/>
      </c>
      <c r="D2411" s="2" t="str">
        <f>IFERROR(VLOOKUP(Tableau2[[#This Row],[PR]],'Taux sortant'!$I$9:$S$167,COLUMN(),0),"")</f>
        <v/>
      </c>
      <c r="E2411" s="2" t="str">
        <f>IFERROR(VLOOKUP(Tableau2[[#This Row],[PR]],'Taux sortant'!$I$9:$S$167,COLUMN(),0),"")</f>
        <v/>
      </c>
      <c r="F2411" s="2" t="str">
        <f>IFERROR(VLOOKUP(Tableau2[[#This Row],[PR]],'Taux sortant'!$I$9:$S$167,COLUMN(),0),"")</f>
        <v/>
      </c>
      <c r="G2411" s="2" t="str">
        <f>IFERROR(VLOOKUP(Tableau2[[#This Row],[PR]],'Taux sortant'!$I$9:$S$167,COLUMN(),0),"")</f>
        <v/>
      </c>
      <c r="H2411" s="2" t="str">
        <f>IFERROR(VLOOKUP(Tableau2[[#This Row],[PR]],'Taux sortant'!$I$9:$S$167,COLUMN(),0),"")</f>
        <v/>
      </c>
      <c r="I2411" s="2" t="str">
        <f>IFERROR(VLOOKUP(Tableau2[[#This Row],[PR]],'Taux sortant'!$I$9:$S$167,COLUMN(),0),"")</f>
        <v/>
      </c>
      <c r="J2411" s="2" t="str">
        <f>IFERROR(VLOOKUP(Tableau2[[#This Row],[PR]],'Taux sortant'!$I$9:$S$167,COLUMN(),0),"")</f>
        <v/>
      </c>
      <c r="K2411" s="2" t="str">
        <f>IFERROR(VLOOKUP(Tableau2[[#This Row],[PR]],'Taux sortant'!$I$9:$S$167,COLUMN(),0),"")</f>
        <v/>
      </c>
      <c r="L2411" s="2" t="str">
        <f>IFERROR(VLOOKUP(Tableau2[[#This Row],[PR]],'Taux sortant'!$I$9:$S$167,COLUMN(),0),"")</f>
        <v/>
      </c>
    </row>
    <row r="2412" spans="1:12" x14ac:dyDescent="0.3">
      <c r="A2412" s="1" t="s">
        <v>683</v>
      </c>
      <c r="B2412" s="1" t="s">
        <v>11</v>
      </c>
      <c r="C2412" s="2">
        <f>IFERROR(VLOOKUP(Tableau2[[#This Row],[PR]],'Taux sortant'!$I$9:$S$167,COLUMN(),0),"")</f>
        <v>24.25</v>
      </c>
      <c r="D2412" s="2">
        <f>IFERROR(VLOOKUP(Tableau2[[#This Row],[PR]],'Taux sortant'!$I$9:$S$167,COLUMN(),0),"")</f>
        <v>20.16</v>
      </c>
      <c r="E2412" s="2">
        <f>IFERROR(VLOOKUP(Tableau2[[#This Row],[PR]],'Taux sortant'!$I$9:$S$167,COLUMN(),0),"")</f>
        <v>14.11</v>
      </c>
      <c r="F2412" s="2">
        <f>IFERROR(VLOOKUP(Tableau2[[#This Row],[PR]],'Taux sortant'!$I$9:$S$167,COLUMN(),0),"")</f>
        <v>11.64</v>
      </c>
      <c r="G2412" s="2">
        <f>IFERROR(VLOOKUP(Tableau2[[#This Row],[PR]],'Taux sortant'!$I$9:$S$167,COLUMN(),0),"")</f>
        <v>9.73</v>
      </c>
      <c r="H2412" s="2">
        <f>IFERROR(VLOOKUP(Tableau2[[#This Row],[PR]],'Taux sortant'!$I$9:$S$167,COLUMN(),0),"")</f>
        <v>6.76</v>
      </c>
      <c r="I2412" s="2">
        <f>IFERROR(VLOOKUP(Tableau2[[#This Row],[PR]],'Taux sortant'!$I$9:$S$167,COLUMN(),0),"")</f>
        <v>6.23</v>
      </c>
      <c r="J2412" s="2">
        <f>IFERROR(VLOOKUP(Tableau2[[#This Row],[PR]],'Taux sortant'!$I$9:$S$167,COLUMN(),0),"")</f>
        <v>0</v>
      </c>
      <c r="K2412" s="2">
        <f>IFERROR(VLOOKUP(Tableau2[[#This Row],[PR]],'Taux sortant'!$I$9:$S$167,COLUMN(),0),"")</f>
        <v>0</v>
      </c>
      <c r="L2412" s="2" t="str">
        <f>IFERROR(VLOOKUP(Tableau2[[#This Row],[PR]],'Taux sortant'!$I$9:$S$167,COLUMN(),0),"")</f>
        <v/>
      </c>
    </row>
    <row r="2413" spans="1:12" x14ac:dyDescent="0.3">
      <c r="A2413" s="1" t="s">
        <v>686</v>
      </c>
      <c r="B2413" s="1" t="s">
        <v>28</v>
      </c>
      <c r="C2413" s="2">
        <f>IFERROR(VLOOKUP(Tableau2[[#This Row],[PR]],'Taux sortant'!$I$9:$S$167,COLUMN(),0),"")</f>
        <v>13.58</v>
      </c>
      <c r="D2413" s="2">
        <f>IFERROR(VLOOKUP(Tableau2[[#This Row],[PR]],'Taux sortant'!$I$9:$S$167,COLUMN(),0),"")</f>
        <v>10.97</v>
      </c>
      <c r="E2413" s="2">
        <f>IFERROR(VLOOKUP(Tableau2[[#This Row],[PR]],'Taux sortant'!$I$9:$S$167,COLUMN(),0),"")</f>
        <v>8.0500000000000007</v>
      </c>
      <c r="F2413" s="2">
        <f>IFERROR(VLOOKUP(Tableau2[[#This Row],[PR]],'Taux sortant'!$I$9:$S$167,COLUMN(),0),"")</f>
        <v>6.64</v>
      </c>
      <c r="G2413" s="2">
        <f>IFERROR(VLOOKUP(Tableau2[[#This Row],[PR]],'Taux sortant'!$I$9:$S$167,COLUMN(),0),"")</f>
        <v>5.59</v>
      </c>
      <c r="H2413" s="2">
        <f>IFERROR(VLOOKUP(Tableau2[[#This Row],[PR]],'Taux sortant'!$I$9:$S$167,COLUMN(),0),"")</f>
        <v>4.79</v>
      </c>
      <c r="I2413" s="2">
        <f>IFERROR(VLOOKUP(Tableau2[[#This Row],[PR]],'Taux sortant'!$I$9:$S$167,COLUMN(),0),"")</f>
        <v>4.2300000000000004</v>
      </c>
      <c r="J2413" s="2">
        <f>IFERROR(VLOOKUP(Tableau2[[#This Row],[PR]],'Taux sortant'!$I$9:$S$167,COLUMN(),0),"")</f>
        <v>0</v>
      </c>
      <c r="K2413" s="2">
        <f>IFERROR(VLOOKUP(Tableau2[[#This Row],[PR]],'Taux sortant'!$I$9:$S$167,COLUMN(),0),"")</f>
        <v>0</v>
      </c>
      <c r="L2413" s="2" t="str">
        <f>IFERROR(VLOOKUP(Tableau2[[#This Row],[PR]],'Taux sortant'!$I$9:$S$167,COLUMN(),0),"")</f>
        <v/>
      </c>
    </row>
    <row r="2414" spans="1:12" x14ac:dyDescent="0.3">
      <c r="A2414" s="1" t="s">
        <v>6037</v>
      </c>
      <c r="B2414" s="1" t="s">
        <v>3761</v>
      </c>
      <c r="C2414" s="2">
        <f>IFERROR(VLOOKUP(Tableau2[[#This Row],[PR]],'Taux sortant'!$I$9:$S$167,COLUMN(),0),"")</f>
        <v>36.270000000000003</v>
      </c>
      <c r="D2414" s="2">
        <f>IFERROR(VLOOKUP(Tableau2[[#This Row],[PR]],'Taux sortant'!$I$9:$S$167,COLUMN(),0),"")</f>
        <v>33.01</v>
      </c>
      <c r="E2414" s="2">
        <f>IFERROR(VLOOKUP(Tableau2[[#This Row],[PR]],'Taux sortant'!$I$9:$S$167,COLUMN(),0),"")</f>
        <v>28.57</v>
      </c>
      <c r="F2414" s="2">
        <f>IFERROR(VLOOKUP(Tableau2[[#This Row],[PR]],'Taux sortant'!$I$9:$S$167,COLUMN(),0),"")</f>
        <v>25.82</v>
      </c>
      <c r="G2414" s="2">
        <f>IFERROR(VLOOKUP(Tableau2[[#This Row],[PR]],'Taux sortant'!$I$9:$S$167,COLUMN(),0),"")</f>
        <v>22.99</v>
      </c>
      <c r="H2414" s="2">
        <f>IFERROR(VLOOKUP(Tableau2[[#This Row],[PR]],'Taux sortant'!$I$9:$S$167,COLUMN(),0),"")</f>
        <v>19.46</v>
      </c>
      <c r="I2414" s="2">
        <f>IFERROR(VLOOKUP(Tableau2[[#This Row],[PR]],'Taux sortant'!$I$9:$S$167,COLUMN(),0),"")</f>
        <v>16.46</v>
      </c>
      <c r="J2414" s="2">
        <f>IFERROR(VLOOKUP(Tableau2[[#This Row],[PR]],'Taux sortant'!$I$9:$S$167,COLUMN(),0),"")</f>
        <v>0</v>
      </c>
      <c r="K2414" s="2">
        <f>IFERROR(VLOOKUP(Tableau2[[#This Row],[PR]],'Taux sortant'!$I$9:$S$167,COLUMN(),0),"")</f>
        <v>0</v>
      </c>
      <c r="L2414" s="2" t="str">
        <f>IFERROR(VLOOKUP(Tableau2[[#This Row],[PR]],'Taux sortant'!$I$9:$S$167,COLUMN(),0),"")</f>
        <v/>
      </c>
    </row>
    <row r="2415" spans="1:12" x14ac:dyDescent="0.3">
      <c r="A2415" s="1" t="s">
        <v>1923</v>
      </c>
      <c r="B2415" s="1" t="s">
        <v>1543</v>
      </c>
      <c r="C2415" s="2">
        <f>IFERROR(VLOOKUP(Tableau2[[#This Row],[PR]],'Taux sortant'!$I$9:$S$167,COLUMN(),0),"")</f>
        <v>23.63</v>
      </c>
      <c r="D2415" s="2">
        <f>IFERROR(VLOOKUP(Tableau2[[#This Row],[PR]],'Taux sortant'!$I$9:$S$167,COLUMN(),0),"")</f>
        <v>18.579999999999998</v>
      </c>
      <c r="E2415" s="2">
        <f>IFERROR(VLOOKUP(Tableau2[[#This Row],[PR]],'Taux sortant'!$I$9:$S$167,COLUMN(),0),"")</f>
        <v>13.97</v>
      </c>
      <c r="F2415" s="2">
        <f>IFERROR(VLOOKUP(Tableau2[[#This Row],[PR]],'Taux sortant'!$I$9:$S$167,COLUMN(),0),"")</f>
        <v>11.28</v>
      </c>
      <c r="G2415" s="2">
        <f>IFERROR(VLOOKUP(Tableau2[[#This Row],[PR]],'Taux sortant'!$I$9:$S$167,COLUMN(),0),"")</f>
        <v>8.2799999999999994</v>
      </c>
      <c r="H2415" s="2">
        <f>IFERROR(VLOOKUP(Tableau2[[#This Row],[PR]],'Taux sortant'!$I$9:$S$167,COLUMN(),0),"")</f>
        <v>6.16</v>
      </c>
      <c r="I2415" s="2">
        <f>IFERROR(VLOOKUP(Tableau2[[#This Row],[PR]],'Taux sortant'!$I$9:$S$167,COLUMN(),0),"")</f>
        <v>5.49</v>
      </c>
      <c r="J2415" s="2">
        <f>IFERROR(VLOOKUP(Tableau2[[#This Row],[PR]],'Taux sortant'!$I$9:$S$167,COLUMN(),0),"")</f>
        <v>0</v>
      </c>
      <c r="K2415" s="2">
        <f>IFERROR(VLOOKUP(Tableau2[[#This Row],[PR]],'Taux sortant'!$I$9:$S$167,COLUMN(),0),"")</f>
        <v>0</v>
      </c>
      <c r="L2415" s="2" t="str">
        <f>IFERROR(VLOOKUP(Tableau2[[#This Row],[PR]],'Taux sortant'!$I$9:$S$167,COLUMN(),0),"")</f>
        <v/>
      </c>
    </row>
    <row r="2416" spans="1:12" x14ac:dyDescent="0.3">
      <c r="A2416" s="1" t="s">
        <v>689</v>
      </c>
      <c r="B2416" s="1" t="s">
        <v>372</v>
      </c>
      <c r="C2416" s="2">
        <f>IFERROR(VLOOKUP(Tableau2[[#This Row],[PR]],'Taux sortant'!$I$9:$S$167,COLUMN(),0),"")</f>
        <v>35.869999999999997</v>
      </c>
      <c r="D2416" s="2">
        <f>IFERROR(VLOOKUP(Tableau2[[#This Row],[PR]],'Taux sortant'!$I$9:$S$167,COLUMN(),0),"")</f>
        <v>28.1</v>
      </c>
      <c r="E2416" s="2">
        <f>IFERROR(VLOOKUP(Tableau2[[#This Row],[PR]],'Taux sortant'!$I$9:$S$167,COLUMN(),0),"")</f>
        <v>22.11</v>
      </c>
      <c r="F2416" s="2">
        <f>IFERROR(VLOOKUP(Tableau2[[#This Row],[PR]],'Taux sortant'!$I$9:$S$167,COLUMN(),0),"")</f>
        <v>17.46</v>
      </c>
      <c r="G2416" s="2">
        <f>IFERROR(VLOOKUP(Tableau2[[#This Row],[PR]],'Taux sortant'!$I$9:$S$167,COLUMN(),0),"")</f>
        <v>13.86</v>
      </c>
      <c r="H2416" s="2">
        <f>IFERROR(VLOOKUP(Tableau2[[#This Row],[PR]],'Taux sortant'!$I$9:$S$167,COLUMN(),0),"")</f>
        <v>10.67</v>
      </c>
      <c r="I2416" s="2">
        <f>IFERROR(VLOOKUP(Tableau2[[#This Row],[PR]],'Taux sortant'!$I$9:$S$167,COLUMN(),0),"")</f>
        <v>9.92</v>
      </c>
      <c r="J2416" s="2">
        <f>IFERROR(VLOOKUP(Tableau2[[#This Row],[PR]],'Taux sortant'!$I$9:$S$167,COLUMN(),0),"")</f>
        <v>0</v>
      </c>
      <c r="K2416" s="2">
        <f>IFERROR(VLOOKUP(Tableau2[[#This Row],[PR]],'Taux sortant'!$I$9:$S$167,COLUMN(),0),"")</f>
        <v>0</v>
      </c>
      <c r="L2416" s="2" t="str">
        <f>IFERROR(VLOOKUP(Tableau2[[#This Row],[PR]],'Taux sortant'!$I$9:$S$167,COLUMN(),0),"")</f>
        <v/>
      </c>
    </row>
    <row r="2417" spans="1:12" x14ac:dyDescent="0.3">
      <c r="A2417" s="1" t="s">
        <v>1926</v>
      </c>
      <c r="B2417" s="1" t="s">
        <v>1595</v>
      </c>
      <c r="C2417" s="2">
        <f>IFERROR(VLOOKUP(Tableau2[[#This Row],[PR]],'Taux sortant'!$I$9:$S$167,COLUMN(),0),"")</f>
        <v>32.31</v>
      </c>
      <c r="D2417" s="2">
        <f>IFERROR(VLOOKUP(Tableau2[[#This Row],[PR]],'Taux sortant'!$I$9:$S$167,COLUMN(),0),"")</f>
        <v>25.84</v>
      </c>
      <c r="E2417" s="2">
        <f>IFERROR(VLOOKUP(Tableau2[[#This Row],[PR]],'Taux sortant'!$I$9:$S$167,COLUMN(),0),"")</f>
        <v>18.78</v>
      </c>
      <c r="F2417" s="2">
        <f>IFERROR(VLOOKUP(Tableau2[[#This Row],[PR]],'Taux sortant'!$I$9:$S$167,COLUMN(),0),"")</f>
        <v>15.36</v>
      </c>
      <c r="G2417" s="2">
        <f>IFERROR(VLOOKUP(Tableau2[[#This Row],[PR]],'Taux sortant'!$I$9:$S$167,COLUMN(),0),"")</f>
        <v>12.71</v>
      </c>
      <c r="H2417" s="2">
        <f>IFERROR(VLOOKUP(Tableau2[[#This Row],[PR]],'Taux sortant'!$I$9:$S$167,COLUMN(),0),"")</f>
        <v>10.58</v>
      </c>
      <c r="I2417" s="2">
        <f>IFERROR(VLOOKUP(Tableau2[[#This Row],[PR]],'Taux sortant'!$I$9:$S$167,COLUMN(),0),"")</f>
        <v>9.08</v>
      </c>
      <c r="J2417" s="2">
        <f>IFERROR(VLOOKUP(Tableau2[[#This Row],[PR]],'Taux sortant'!$I$9:$S$167,COLUMN(),0),"")</f>
        <v>0</v>
      </c>
      <c r="K2417" s="2">
        <f>IFERROR(VLOOKUP(Tableau2[[#This Row],[PR]],'Taux sortant'!$I$9:$S$167,COLUMN(),0),"")</f>
        <v>0</v>
      </c>
      <c r="L2417" s="2" t="str">
        <f>IFERROR(VLOOKUP(Tableau2[[#This Row],[PR]],'Taux sortant'!$I$9:$S$167,COLUMN(),0),"")</f>
        <v/>
      </c>
    </row>
    <row r="2418" spans="1:12" x14ac:dyDescent="0.3">
      <c r="A2418" s="1" t="s">
        <v>6040</v>
      </c>
      <c r="B2418" s="1" t="s">
        <v>5888</v>
      </c>
      <c r="C2418" s="2">
        <f>IFERROR(VLOOKUP(Tableau2[[#This Row],[PR]],'Taux sortant'!$I$9:$S$167,COLUMN(),0),"")</f>
        <v>34.56</v>
      </c>
      <c r="D2418" s="2">
        <f>IFERROR(VLOOKUP(Tableau2[[#This Row],[PR]],'Taux sortant'!$I$9:$S$167,COLUMN(),0),"")</f>
        <v>30.52</v>
      </c>
      <c r="E2418" s="2">
        <f>IFERROR(VLOOKUP(Tableau2[[#This Row],[PR]],'Taux sortant'!$I$9:$S$167,COLUMN(),0),"")</f>
        <v>26.32</v>
      </c>
      <c r="F2418" s="2">
        <f>IFERROR(VLOOKUP(Tableau2[[#This Row],[PR]],'Taux sortant'!$I$9:$S$167,COLUMN(),0),"")</f>
        <v>23.84</v>
      </c>
      <c r="G2418" s="2">
        <f>IFERROR(VLOOKUP(Tableau2[[#This Row],[PR]],'Taux sortant'!$I$9:$S$167,COLUMN(),0),"")</f>
        <v>21.18</v>
      </c>
      <c r="H2418" s="2">
        <f>IFERROR(VLOOKUP(Tableau2[[#This Row],[PR]],'Taux sortant'!$I$9:$S$167,COLUMN(),0),"")</f>
        <v>17.91</v>
      </c>
      <c r="I2418" s="2">
        <f>IFERROR(VLOOKUP(Tableau2[[#This Row],[PR]],'Taux sortant'!$I$9:$S$167,COLUMN(),0),"")</f>
        <v>15.17</v>
      </c>
      <c r="J2418" s="2">
        <f>IFERROR(VLOOKUP(Tableau2[[#This Row],[PR]],'Taux sortant'!$I$9:$S$167,COLUMN(),0),"")</f>
        <v>0</v>
      </c>
      <c r="K2418" s="2">
        <f>IFERROR(VLOOKUP(Tableau2[[#This Row],[PR]],'Taux sortant'!$I$9:$S$167,COLUMN(),0),"")</f>
        <v>0</v>
      </c>
      <c r="L2418" s="2" t="str">
        <f>IFERROR(VLOOKUP(Tableau2[[#This Row],[PR]],'Taux sortant'!$I$9:$S$167,COLUMN(),0),"")</f>
        <v/>
      </c>
    </row>
    <row r="2419" spans="1:12" x14ac:dyDescent="0.3">
      <c r="A2419" s="1" t="s">
        <v>4463</v>
      </c>
      <c r="B2419" s="1" t="s">
        <v>4180</v>
      </c>
      <c r="C2419" s="2">
        <f>IFERROR(VLOOKUP(Tableau2[[#This Row],[PR]],'Taux sortant'!$I$9:$S$167,COLUMN(),0),"")</f>
        <v>22.64</v>
      </c>
      <c r="D2419" s="2">
        <f>IFERROR(VLOOKUP(Tableau2[[#This Row],[PR]],'Taux sortant'!$I$9:$S$167,COLUMN(),0),"")</f>
        <v>20.190000000000001</v>
      </c>
      <c r="E2419" s="2">
        <f>IFERROR(VLOOKUP(Tableau2[[#This Row],[PR]],'Taux sortant'!$I$9:$S$167,COLUMN(),0),"")</f>
        <v>16.53</v>
      </c>
      <c r="F2419" s="2">
        <f>IFERROR(VLOOKUP(Tableau2[[#This Row],[PR]],'Taux sortant'!$I$9:$S$167,COLUMN(),0),"")</f>
        <v>14.31</v>
      </c>
      <c r="G2419" s="2">
        <f>IFERROR(VLOOKUP(Tableau2[[#This Row],[PR]],'Taux sortant'!$I$9:$S$167,COLUMN(),0),"")</f>
        <v>12.45</v>
      </c>
      <c r="H2419" s="2">
        <f>IFERROR(VLOOKUP(Tableau2[[#This Row],[PR]],'Taux sortant'!$I$9:$S$167,COLUMN(),0),"")</f>
        <v>10.32</v>
      </c>
      <c r="I2419" s="2">
        <f>IFERROR(VLOOKUP(Tableau2[[#This Row],[PR]],'Taux sortant'!$I$9:$S$167,COLUMN(),0),"")</f>
        <v>8.83</v>
      </c>
      <c r="J2419" s="2">
        <f>IFERROR(VLOOKUP(Tableau2[[#This Row],[PR]],'Taux sortant'!$I$9:$S$167,COLUMN(),0),"")</f>
        <v>0</v>
      </c>
      <c r="K2419" s="2">
        <f>IFERROR(VLOOKUP(Tableau2[[#This Row],[PR]],'Taux sortant'!$I$9:$S$167,COLUMN(),0),"")</f>
        <v>0</v>
      </c>
      <c r="L2419" s="2" t="str">
        <f>IFERROR(VLOOKUP(Tableau2[[#This Row],[PR]],'Taux sortant'!$I$9:$S$167,COLUMN(),0),"")</f>
        <v/>
      </c>
    </row>
    <row r="2420" spans="1:12" x14ac:dyDescent="0.3">
      <c r="A2420" s="1" t="s">
        <v>1929</v>
      </c>
      <c r="B2420" s="1" t="s">
        <v>1570</v>
      </c>
      <c r="C2420" s="2">
        <f>IFERROR(VLOOKUP(Tableau2[[#This Row],[PR]],'Taux sortant'!$I$9:$S$167,COLUMN(),0),"")</f>
        <v>19.86</v>
      </c>
      <c r="D2420" s="2">
        <f>IFERROR(VLOOKUP(Tableau2[[#This Row],[PR]],'Taux sortant'!$I$9:$S$167,COLUMN(),0),"")</f>
        <v>14.64</v>
      </c>
      <c r="E2420" s="2">
        <f>IFERROR(VLOOKUP(Tableau2[[#This Row],[PR]],'Taux sortant'!$I$9:$S$167,COLUMN(),0),"")</f>
        <v>10.78</v>
      </c>
      <c r="F2420" s="2">
        <f>IFERROR(VLOOKUP(Tableau2[[#This Row],[PR]],'Taux sortant'!$I$9:$S$167,COLUMN(),0),"")</f>
        <v>8.1199999999999992</v>
      </c>
      <c r="G2420" s="2">
        <f>IFERROR(VLOOKUP(Tableau2[[#This Row],[PR]],'Taux sortant'!$I$9:$S$167,COLUMN(),0),"")</f>
        <v>6.83</v>
      </c>
      <c r="H2420" s="2">
        <f>IFERROR(VLOOKUP(Tableau2[[#This Row],[PR]],'Taux sortant'!$I$9:$S$167,COLUMN(),0),"")</f>
        <v>5.07</v>
      </c>
      <c r="I2420" s="2">
        <f>IFERROR(VLOOKUP(Tableau2[[#This Row],[PR]],'Taux sortant'!$I$9:$S$167,COLUMN(),0),"")</f>
        <v>4.43</v>
      </c>
      <c r="J2420" s="2">
        <f>IFERROR(VLOOKUP(Tableau2[[#This Row],[PR]],'Taux sortant'!$I$9:$S$167,COLUMN(),0),"")</f>
        <v>0</v>
      </c>
      <c r="K2420" s="2">
        <f>IFERROR(VLOOKUP(Tableau2[[#This Row],[PR]],'Taux sortant'!$I$9:$S$167,COLUMN(),0),"")</f>
        <v>0</v>
      </c>
      <c r="L2420" s="2" t="str">
        <f>IFERROR(VLOOKUP(Tableau2[[#This Row],[PR]],'Taux sortant'!$I$9:$S$167,COLUMN(),0),"")</f>
        <v/>
      </c>
    </row>
    <row r="2421" spans="1:12" x14ac:dyDescent="0.3">
      <c r="A2421" s="1" t="s">
        <v>4466</v>
      </c>
      <c r="B2421" s="1" t="s">
        <v>4137</v>
      </c>
      <c r="C2421" s="2">
        <f>IFERROR(VLOOKUP(Tableau2[[#This Row],[PR]],'Taux sortant'!$I$9:$S$167,COLUMN(),0),"")</f>
        <v>19.010000000000002</v>
      </c>
      <c r="D2421" s="2">
        <f>IFERROR(VLOOKUP(Tableau2[[#This Row],[PR]],'Taux sortant'!$I$9:$S$167,COLUMN(),0),"")</f>
        <v>16.18</v>
      </c>
      <c r="E2421" s="2">
        <f>IFERROR(VLOOKUP(Tableau2[[#This Row],[PR]],'Taux sortant'!$I$9:$S$167,COLUMN(),0),"")</f>
        <v>12.86</v>
      </c>
      <c r="F2421" s="2">
        <f>IFERROR(VLOOKUP(Tableau2[[#This Row],[PR]],'Taux sortant'!$I$9:$S$167,COLUMN(),0),"")</f>
        <v>11.2</v>
      </c>
      <c r="G2421" s="2">
        <f>IFERROR(VLOOKUP(Tableau2[[#This Row],[PR]],'Taux sortant'!$I$9:$S$167,COLUMN(),0),"")</f>
        <v>9.61</v>
      </c>
      <c r="H2421" s="2">
        <f>IFERROR(VLOOKUP(Tableau2[[#This Row],[PR]],'Taux sortant'!$I$9:$S$167,COLUMN(),0),"")</f>
        <v>8.19</v>
      </c>
      <c r="I2421" s="2">
        <f>IFERROR(VLOOKUP(Tableau2[[#This Row],[PR]],'Taux sortant'!$I$9:$S$167,COLUMN(),0),"")</f>
        <v>7.02</v>
      </c>
      <c r="J2421" s="2">
        <f>IFERROR(VLOOKUP(Tableau2[[#This Row],[PR]],'Taux sortant'!$I$9:$S$167,COLUMN(),0),"")</f>
        <v>0</v>
      </c>
      <c r="K2421" s="2">
        <f>IFERROR(VLOOKUP(Tableau2[[#This Row],[PR]],'Taux sortant'!$I$9:$S$167,COLUMN(),0),"")</f>
        <v>0</v>
      </c>
      <c r="L2421" s="2" t="str">
        <f>IFERROR(VLOOKUP(Tableau2[[#This Row],[PR]],'Taux sortant'!$I$9:$S$167,COLUMN(),0),"")</f>
        <v/>
      </c>
    </row>
    <row r="2422" spans="1:12" x14ac:dyDescent="0.3">
      <c r="A2422" s="1" t="s">
        <v>692</v>
      </c>
      <c r="B2422" s="1" t="s">
        <v>5</v>
      </c>
      <c r="C2422" s="2">
        <f>IFERROR(VLOOKUP(Tableau2[[#This Row],[PR]],'Taux sortant'!$I$9:$S$167,COLUMN(),0),"")</f>
        <v>11.64</v>
      </c>
      <c r="D2422" s="2">
        <f>IFERROR(VLOOKUP(Tableau2[[#This Row],[PR]],'Taux sortant'!$I$9:$S$167,COLUMN(),0),"")</f>
        <v>9.2799999999999994</v>
      </c>
      <c r="E2422" s="2">
        <f>IFERROR(VLOOKUP(Tableau2[[#This Row],[PR]],'Taux sortant'!$I$9:$S$167,COLUMN(),0),"")</f>
        <v>6.6</v>
      </c>
      <c r="F2422" s="2">
        <f>IFERROR(VLOOKUP(Tableau2[[#This Row],[PR]],'Taux sortant'!$I$9:$S$167,COLUMN(),0),"")</f>
        <v>5.3</v>
      </c>
      <c r="G2422" s="2">
        <f>IFERROR(VLOOKUP(Tableau2[[#This Row],[PR]],'Taux sortant'!$I$9:$S$167,COLUMN(),0),"")</f>
        <v>4.37</v>
      </c>
      <c r="H2422" s="2">
        <f>IFERROR(VLOOKUP(Tableau2[[#This Row],[PR]],'Taux sortant'!$I$9:$S$167,COLUMN(),0),"")</f>
        <v>3.62</v>
      </c>
      <c r="I2422" s="2">
        <f>IFERROR(VLOOKUP(Tableau2[[#This Row],[PR]],'Taux sortant'!$I$9:$S$167,COLUMN(),0),"")</f>
        <v>3.13</v>
      </c>
      <c r="J2422" s="2">
        <f>IFERROR(VLOOKUP(Tableau2[[#This Row],[PR]],'Taux sortant'!$I$9:$S$167,COLUMN(),0),"")</f>
        <v>0</v>
      </c>
      <c r="K2422" s="2">
        <f>IFERROR(VLOOKUP(Tableau2[[#This Row],[PR]],'Taux sortant'!$I$9:$S$167,COLUMN(),0),"")</f>
        <v>0</v>
      </c>
      <c r="L2422" s="2" t="str">
        <f>IFERROR(VLOOKUP(Tableau2[[#This Row],[PR]],'Taux sortant'!$I$9:$S$167,COLUMN(),0),"")</f>
        <v/>
      </c>
    </row>
    <row r="2423" spans="1:12" x14ac:dyDescent="0.3">
      <c r="A2423" s="1" t="s">
        <v>1932</v>
      </c>
      <c r="B2423" s="1" t="s">
        <v>1559</v>
      </c>
      <c r="C2423" s="2">
        <f>IFERROR(VLOOKUP(Tableau2[[#This Row],[PR]],'Taux sortant'!$I$9:$S$167,COLUMN(),0),"")</f>
        <v>30.33</v>
      </c>
      <c r="D2423" s="2">
        <f>IFERROR(VLOOKUP(Tableau2[[#This Row],[PR]],'Taux sortant'!$I$9:$S$167,COLUMN(),0),"")</f>
        <v>27.8</v>
      </c>
      <c r="E2423" s="2">
        <f>IFERROR(VLOOKUP(Tableau2[[#This Row],[PR]],'Taux sortant'!$I$9:$S$167,COLUMN(),0),"")</f>
        <v>20.43</v>
      </c>
      <c r="F2423" s="2">
        <f>IFERROR(VLOOKUP(Tableau2[[#This Row],[PR]],'Taux sortant'!$I$9:$S$167,COLUMN(),0),"")</f>
        <v>15.78</v>
      </c>
      <c r="G2423" s="2">
        <f>IFERROR(VLOOKUP(Tableau2[[#This Row],[PR]],'Taux sortant'!$I$9:$S$167,COLUMN(),0),"")</f>
        <v>11.93</v>
      </c>
      <c r="H2423" s="2">
        <f>IFERROR(VLOOKUP(Tableau2[[#This Row],[PR]],'Taux sortant'!$I$9:$S$167,COLUMN(),0),"")</f>
        <v>7.97</v>
      </c>
      <c r="I2423" s="2">
        <f>IFERROR(VLOOKUP(Tableau2[[#This Row],[PR]],'Taux sortant'!$I$9:$S$167,COLUMN(),0),"")</f>
        <v>7.56</v>
      </c>
      <c r="J2423" s="2">
        <f>IFERROR(VLOOKUP(Tableau2[[#This Row],[PR]],'Taux sortant'!$I$9:$S$167,COLUMN(),0),"")</f>
        <v>0</v>
      </c>
      <c r="K2423" s="2">
        <f>IFERROR(VLOOKUP(Tableau2[[#This Row],[PR]],'Taux sortant'!$I$9:$S$167,COLUMN(),0),"")</f>
        <v>0</v>
      </c>
      <c r="L2423" s="2" t="str">
        <f>IFERROR(VLOOKUP(Tableau2[[#This Row],[PR]],'Taux sortant'!$I$9:$S$167,COLUMN(),0),"")</f>
        <v/>
      </c>
    </row>
    <row r="2424" spans="1:12" x14ac:dyDescent="0.3">
      <c r="A2424" s="1" t="s">
        <v>5372</v>
      </c>
      <c r="B2424" s="1" t="s">
        <v>5349</v>
      </c>
      <c r="C2424" s="2" t="str">
        <f>IFERROR(VLOOKUP(Tableau2[[#This Row],[PR]],'Taux sortant'!$I$9:$S$167,COLUMN(),0),"")</f>
        <v/>
      </c>
      <c r="D2424" s="2" t="str">
        <f>IFERROR(VLOOKUP(Tableau2[[#This Row],[PR]],'Taux sortant'!$I$9:$S$167,COLUMN(),0),"")</f>
        <v/>
      </c>
      <c r="E2424" s="2" t="str">
        <f>IFERROR(VLOOKUP(Tableau2[[#This Row],[PR]],'Taux sortant'!$I$9:$S$167,COLUMN(),0),"")</f>
        <v/>
      </c>
      <c r="F2424" s="2" t="str">
        <f>IFERROR(VLOOKUP(Tableau2[[#This Row],[PR]],'Taux sortant'!$I$9:$S$167,COLUMN(),0),"")</f>
        <v/>
      </c>
      <c r="G2424" s="2" t="str">
        <f>IFERROR(VLOOKUP(Tableau2[[#This Row],[PR]],'Taux sortant'!$I$9:$S$167,COLUMN(),0),"")</f>
        <v/>
      </c>
      <c r="H2424" s="2" t="str">
        <f>IFERROR(VLOOKUP(Tableau2[[#This Row],[PR]],'Taux sortant'!$I$9:$S$167,COLUMN(),0),"")</f>
        <v/>
      </c>
      <c r="I2424" s="2" t="str">
        <f>IFERROR(VLOOKUP(Tableau2[[#This Row],[PR]],'Taux sortant'!$I$9:$S$167,COLUMN(),0),"")</f>
        <v/>
      </c>
      <c r="J2424" s="2" t="str">
        <f>IFERROR(VLOOKUP(Tableau2[[#This Row],[PR]],'Taux sortant'!$I$9:$S$167,COLUMN(),0),"")</f>
        <v/>
      </c>
      <c r="K2424" s="2" t="str">
        <f>IFERROR(VLOOKUP(Tableau2[[#This Row],[PR]],'Taux sortant'!$I$9:$S$167,COLUMN(),0),"")</f>
        <v/>
      </c>
      <c r="L2424" s="2" t="str">
        <f>IFERROR(VLOOKUP(Tableau2[[#This Row],[PR]],'Taux sortant'!$I$9:$S$167,COLUMN(),0),"")</f>
        <v/>
      </c>
    </row>
    <row r="2425" spans="1:12" x14ac:dyDescent="0.3">
      <c r="A2425" s="1" t="s">
        <v>1934</v>
      </c>
      <c r="B2425" s="1" t="s">
        <v>1559</v>
      </c>
      <c r="C2425" s="2">
        <f>IFERROR(VLOOKUP(Tableau2[[#This Row],[PR]],'Taux sortant'!$I$9:$S$167,COLUMN(),0),"")</f>
        <v>30.33</v>
      </c>
      <c r="D2425" s="2">
        <f>IFERROR(VLOOKUP(Tableau2[[#This Row],[PR]],'Taux sortant'!$I$9:$S$167,COLUMN(),0),"")</f>
        <v>27.8</v>
      </c>
      <c r="E2425" s="2">
        <f>IFERROR(VLOOKUP(Tableau2[[#This Row],[PR]],'Taux sortant'!$I$9:$S$167,COLUMN(),0),"")</f>
        <v>20.43</v>
      </c>
      <c r="F2425" s="2">
        <f>IFERROR(VLOOKUP(Tableau2[[#This Row],[PR]],'Taux sortant'!$I$9:$S$167,COLUMN(),0),"")</f>
        <v>15.78</v>
      </c>
      <c r="G2425" s="2">
        <f>IFERROR(VLOOKUP(Tableau2[[#This Row],[PR]],'Taux sortant'!$I$9:$S$167,COLUMN(),0),"")</f>
        <v>11.93</v>
      </c>
      <c r="H2425" s="2">
        <f>IFERROR(VLOOKUP(Tableau2[[#This Row],[PR]],'Taux sortant'!$I$9:$S$167,COLUMN(),0),"")</f>
        <v>7.97</v>
      </c>
      <c r="I2425" s="2">
        <f>IFERROR(VLOOKUP(Tableau2[[#This Row],[PR]],'Taux sortant'!$I$9:$S$167,COLUMN(),0),"")</f>
        <v>7.56</v>
      </c>
      <c r="J2425" s="2">
        <f>IFERROR(VLOOKUP(Tableau2[[#This Row],[PR]],'Taux sortant'!$I$9:$S$167,COLUMN(),0),"")</f>
        <v>0</v>
      </c>
      <c r="K2425" s="2">
        <f>IFERROR(VLOOKUP(Tableau2[[#This Row],[PR]],'Taux sortant'!$I$9:$S$167,COLUMN(),0),"")</f>
        <v>0</v>
      </c>
      <c r="L2425" s="2" t="str">
        <f>IFERROR(VLOOKUP(Tableau2[[#This Row],[PR]],'Taux sortant'!$I$9:$S$167,COLUMN(),0),"")</f>
        <v/>
      </c>
    </row>
    <row r="2426" spans="1:12" x14ac:dyDescent="0.3">
      <c r="A2426" s="1" t="s">
        <v>6043</v>
      </c>
      <c r="B2426" s="1" t="s">
        <v>5818</v>
      </c>
      <c r="C2426" s="2">
        <f>IFERROR(VLOOKUP(Tableau2[[#This Row],[PR]],'Taux sortant'!$I$9:$S$167,COLUMN(),0),"")</f>
        <v>37.01</v>
      </c>
      <c r="D2426" s="2">
        <f>IFERROR(VLOOKUP(Tableau2[[#This Row],[PR]],'Taux sortant'!$I$9:$S$167,COLUMN(),0),"")</f>
        <v>32.270000000000003</v>
      </c>
      <c r="E2426" s="2">
        <f>IFERROR(VLOOKUP(Tableau2[[#This Row],[PR]],'Taux sortant'!$I$9:$S$167,COLUMN(),0),"")</f>
        <v>27.48</v>
      </c>
      <c r="F2426" s="2">
        <f>IFERROR(VLOOKUP(Tableau2[[#This Row],[PR]],'Taux sortant'!$I$9:$S$167,COLUMN(),0),"")</f>
        <v>25.08</v>
      </c>
      <c r="G2426" s="2">
        <f>IFERROR(VLOOKUP(Tableau2[[#This Row],[PR]],'Taux sortant'!$I$9:$S$167,COLUMN(),0),"")</f>
        <v>22.19</v>
      </c>
      <c r="H2426" s="2">
        <f>IFERROR(VLOOKUP(Tableau2[[#This Row],[PR]],'Taux sortant'!$I$9:$S$167,COLUMN(),0),"")</f>
        <v>19.739999999999998</v>
      </c>
      <c r="I2426" s="2">
        <f>IFERROR(VLOOKUP(Tableau2[[#This Row],[PR]],'Taux sortant'!$I$9:$S$167,COLUMN(),0),"")</f>
        <v>17.21</v>
      </c>
      <c r="J2426" s="2">
        <f>IFERROR(VLOOKUP(Tableau2[[#This Row],[PR]],'Taux sortant'!$I$9:$S$167,COLUMN(),0),"")</f>
        <v>0</v>
      </c>
      <c r="K2426" s="2">
        <f>IFERROR(VLOOKUP(Tableau2[[#This Row],[PR]],'Taux sortant'!$I$9:$S$167,COLUMN(),0),"")</f>
        <v>0</v>
      </c>
      <c r="L2426" s="2" t="str">
        <f>IFERROR(VLOOKUP(Tableau2[[#This Row],[PR]],'Taux sortant'!$I$9:$S$167,COLUMN(),0),"")</f>
        <v/>
      </c>
    </row>
    <row r="2427" spans="1:12" x14ac:dyDescent="0.3">
      <c r="A2427" s="1" t="s">
        <v>4469</v>
      </c>
      <c r="B2427" s="1" t="s">
        <v>4162</v>
      </c>
      <c r="C2427" s="2" t="str">
        <f>IFERROR(VLOOKUP(Tableau2[[#This Row],[PR]],'Taux sortant'!$I$9:$S$167,COLUMN(),0),"")</f>
        <v/>
      </c>
      <c r="D2427" s="2" t="str">
        <f>IFERROR(VLOOKUP(Tableau2[[#This Row],[PR]],'Taux sortant'!$I$9:$S$167,COLUMN(),0),"")</f>
        <v/>
      </c>
      <c r="E2427" s="2" t="str">
        <f>IFERROR(VLOOKUP(Tableau2[[#This Row],[PR]],'Taux sortant'!$I$9:$S$167,COLUMN(),0),"")</f>
        <v/>
      </c>
      <c r="F2427" s="2" t="str">
        <f>IFERROR(VLOOKUP(Tableau2[[#This Row],[PR]],'Taux sortant'!$I$9:$S$167,COLUMN(),0),"")</f>
        <v/>
      </c>
      <c r="G2427" s="2" t="str">
        <f>IFERROR(VLOOKUP(Tableau2[[#This Row],[PR]],'Taux sortant'!$I$9:$S$167,COLUMN(),0),"")</f>
        <v/>
      </c>
      <c r="H2427" s="2" t="str">
        <f>IFERROR(VLOOKUP(Tableau2[[#This Row],[PR]],'Taux sortant'!$I$9:$S$167,COLUMN(),0),"")</f>
        <v/>
      </c>
      <c r="I2427" s="2" t="str">
        <f>IFERROR(VLOOKUP(Tableau2[[#This Row],[PR]],'Taux sortant'!$I$9:$S$167,COLUMN(),0),"")</f>
        <v/>
      </c>
      <c r="J2427" s="2" t="str">
        <f>IFERROR(VLOOKUP(Tableau2[[#This Row],[PR]],'Taux sortant'!$I$9:$S$167,COLUMN(),0),"")</f>
        <v/>
      </c>
      <c r="K2427" s="2" t="str">
        <f>IFERROR(VLOOKUP(Tableau2[[#This Row],[PR]],'Taux sortant'!$I$9:$S$167,COLUMN(),0),"")</f>
        <v/>
      </c>
      <c r="L2427" s="2" t="str">
        <f>IFERROR(VLOOKUP(Tableau2[[#This Row],[PR]],'Taux sortant'!$I$9:$S$167,COLUMN(),0),"")</f>
        <v/>
      </c>
    </row>
    <row r="2428" spans="1:12" x14ac:dyDescent="0.3">
      <c r="A2428" s="1" t="s">
        <v>695</v>
      </c>
      <c r="B2428" s="1" t="s">
        <v>46</v>
      </c>
      <c r="C2428" s="2" t="str">
        <f>IFERROR(VLOOKUP(Tableau2[[#This Row],[PR]],'Taux sortant'!$I$9:$S$167,COLUMN(),0),"")</f>
        <v/>
      </c>
      <c r="D2428" s="2" t="str">
        <f>IFERROR(VLOOKUP(Tableau2[[#This Row],[PR]],'Taux sortant'!$I$9:$S$167,COLUMN(),0),"")</f>
        <v/>
      </c>
      <c r="E2428" s="2" t="str">
        <f>IFERROR(VLOOKUP(Tableau2[[#This Row],[PR]],'Taux sortant'!$I$9:$S$167,COLUMN(),0),"")</f>
        <v/>
      </c>
      <c r="F2428" s="2" t="str">
        <f>IFERROR(VLOOKUP(Tableau2[[#This Row],[PR]],'Taux sortant'!$I$9:$S$167,COLUMN(),0),"")</f>
        <v/>
      </c>
      <c r="G2428" s="2" t="str">
        <f>IFERROR(VLOOKUP(Tableau2[[#This Row],[PR]],'Taux sortant'!$I$9:$S$167,COLUMN(),0),"")</f>
        <v/>
      </c>
      <c r="H2428" s="2" t="str">
        <f>IFERROR(VLOOKUP(Tableau2[[#This Row],[PR]],'Taux sortant'!$I$9:$S$167,COLUMN(),0),"")</f>
        <v/>
      </c>
      <c r="I2428" s="2" t="str">
        <f>IFERROR(VLOOKUP(Tableau2[[#This Row],[PR]],'Taux sortant'!$I$9:$S$167,COLUMN(),0),"")</f>
        <v/>
      </c>
      <c r="J2428" s="2" t="str">
        <f>IFERROR(VLOOKUP(Tableau2[[#This Row],[PR]],'Taux sortant'!$I$9:$S$167,COLUMN(),0),"")</f>
        <v/>
      </c>
      <c r="K2428" s="2" t="str">
        <f>IFERROR(VLOOKUP(Tableau2[[#This Row],[PR]],'Taux sortant'!$I$9:$S$167,COLUMN(),0),"")</f>
        <v/>
      </c>
      <c r="L2428" s="2" t="str">
        <f>IFERROR(VLOOKUP(Tableau2[[#This Row],[PR]],'Taux sortant'!$I$9:$S$167,COLUMN(),0),"")</f>
        <v/>
      </c>
    </row>
    <row r="2429" spans="1:12" x14ac:dyDescent="0.3">
      <c r="A2429" s="1" t="s">
        <v>6046</v>
      </c>
      <c r="B2429" s="1" t="s">
        <v>5815</v>
      </c>
      <c r="C2429" s="2">
        <f>IFERROR(VLOOKUP(Tableau2[[#This Row],[PR]],'Taux sortant'!$I$9:$S$167,COLUMN(),0),"")</f>
        <v>29.89</v>
      </c>
      <c r="D2429" s="2">
        <f>IFERROR(VLOOKUP(Tableau2[[#This Row],[PR]],'Taux sortant'!$I$9:$S$167,COLUMN(),0),"")</f>
        <v>27.05</v>
      </c>
      <c r="E2429" s="2">
        <f>IFERROR(VLOOKUP(Tableau2[[#This Row],[PR]],'Taux sortant'!$I$9:$S$167,COLUMN(),0),"")</f>
        <v>23.76</v>
      </c>
      <c r="F2429" s="2">
        <f>IFERROR(VLOOKUP(Tableau2[[#This Row],[PR]],'Taux sortant'!$I$9:$S$167,COLUMN(),0),"")</f>
        <v>22.11</v>
      </c>
      <c r="G2429" s="2">
        <f>IFERROR(VLOOKUP(Tableau2[[#This Row],[PR]],'Taux sortant'!$I$9:$S$167,COLUMN(),0),"")</f>
        <v>20.05</v>
      </c>
      <c r="H2429" s="2">
        <f>IFERROR(VLOOKUP(Tableau2[[#This Row],[PR]],'Taux sortant'!$I$9:$S$167,COLUMN(),0),"")</f>
        <v>17.09</v>
      </c>
      <c r="I2429" s="2">
        <f>IFERROR(VLOOKUP(Tableau2[[#This Row],[PR]],'Taux sortant'!$I$9:$S$167,COLUMN(),0),"")</f>
        <v>15.56</v>
      </c>
      <c r="J2429" s="2">
        <f>IFERROR(VLOOKUP(Tableau2[[#This Row],[PR]],'Taux sortant'!$I$9:$S$167,COLUMN(),0),"")</f>
        <v>0</v>
      </c>
      <c r="K2429" s="2">
        <f>IFERROR(VLOOKUP(Tableau2[[#This Row],[PR]],'Taux sortant'!$I$9:$S$167,COLUMN(),0),"")</f>
        <v>0</v>
      </c>
      <c r="L2429" s="2" t="str">
        <f>IFERROR(VLOOKUP(Tableau2[[#This Row],[PR]],'Taux sortant'!$I$9:$S$167,COLUMN(),0),"")</f>
        <v/>
      </c>
    </row>
    <row r="2430" spans="1:12" x14ac:dyDescent="0.3">
      <c r="A2430" s="1" t="s">
        <v>4471</v>
      </c>
      <c r="B2430" s="1" t="s">
        <v>4150</v>
      </c>
      <c r="C2430" s="2">
        <f>IFERROR(VLOOKUP(Tableau2[[#This Row],[PR]],'Taux sortant'!$I$9:$S$167,COLUMN(),0),"")</f>
        <v>19.84</v>
      </c>
      <c r="D2430" s="2">
        <f>IFERROR(VLOOKUP(Tableau2[[#This Row],[PR]],'Taux sortant'!$I$9:$S$167,COLUMN(),0),"")</f>
        <v>16.989999999999998</v>
      </c>
      <c r="E2430" s="2">
        <f>IFERROR(VLOOKUP(Tableau2[[#This Row],[PR]],'Taux sortant'!$I$9:$S$167,COLUMN(),0),"")</f>
        <v>13.65</v>
      </c>
      <c r="F2430" s="2">
        <f>IFERROR(VLOOKUP(Tableau2[[#This Row],[PR]],'Taux sortant'!$I$9:$S$167,COLUMN(),0),"")</f>
        <v>11.98</v>
      </c>
      <c r="G2430" s="2">
        <f>IFERROR(VLOOKUP(Tableau2[[#This Row],[PR]],'Taux sortant'!$I$9:$S$167,COLUMN(),0),"")</f>
        <v>10.41</v>
      </c>
      <c r="H2430" s="2">
        <f>IFERROR(VLOOKUP(Tableau2[[#This Row],[PR]],'Taux sortant'!$I$9:$S$167,COLUMN(),0),"")</f>
        <v>8.9600000000000009</v>
      </c>
      <c r="I2430" s="2">
        <f>IFERROR(VLOOKUP(Tableau2[[#This Row],[PR]],'Taux sortant'!$I$9:$S$167,COLUMN(),0),"")</f>
        <v>7.76</v>
      </c>
      <c r="J2430" s="2">
        <f>IFERROR(VLOOKUP(Tableau2[[#This Row],[PR]],'Taux sortant'!$I$9:$S$167,COLUMN(),0),"")</f>
        <v>0</v>
      </c>
      <c r="K2430" s="2">
        <f>IFERROR(VLOOKUP(Tableau2[[#This Row],[PR]],'Taux sortant'!$I$9:$S$167,COLUMN(),0),"")</f>
        <v>0</v>
      </c>
      <c r="L2430" s="2" t="str">
        <f>IFERROR(VLOOKUP(Tableau2[[#This Row],[PR]],'Taux sortant'!$I$9:$S$167,COLUMN(),0),"")</f>
        <v/>
      </c>
    </row>
    <row r="2431" spans="1:12" x14ac:dyDescent="0.3">
      <c r="A2431" s="1" t="s">
        <v>6049</v>
      </c>
      <c r="B2431" s="1" t="s">
        <v>3761</v>
      </c>
      <c r="C2431" s="2">
        <f>IFERROR(VLOOKUP(Tableau2[[#This Row],[PR]],'Taux sortant'!$I$9:$S$167,COLUMN(),0),"")</f>
        <v>36.270000000000003</v>
      </c>
      <c r="D2431" s="2">
        <f>IFERROR(VLOOKUP(Tableau2[[#This Row],[PR]],'Taux sortant'!$I$9:$S$167,COLUMN(),0),"")</f>
        <v>33.01</v>
      </c>
      <c r="E2431" s="2">
        <f>IFERROR(VLOOKUP(Tableau2[[#This Row],[PR]],'Taux sortant'!$I$9:$S$167,COLUMN(),0),"")</f>
        <v>28.57</v>
      </c>
      <c r="F2431" s="2">
        <f>IFERROR(VLOOKUP(Tableau2[[#This Row],[PR]],'Taux sortant'!$I$9:$S$167,COLUMN(),0),"")</f>
        <v>25.82</v>
      </c>
      <c r="G2431" s="2">
        <f>IFERROR(VLOOKUP(Tableau2[[#This Row],[PR]],'Taux sortant'!$I$9:$S$167,COLUMN(),0),"")</f>
        <v>22.99</v>
      </c>
      <c r="H2431" s="2">
        <f>IFERROR(VLOOKUP(Tableau2[[#This Row],[PR]],'Taux sortant'!$I$9:$S$167,COLUMN(),0),"")</f>
        <v>19.46</v>
      </c>
      <c r="I2431" s="2">
        <f>IFERROR(VLOOKUP(Tableau2[[#This Row],[PR]],'Taux sortant'!$I$9:$S$167,COLUMN(),0),"")</f>
        <v>16.46</v>
      </c>
      <c r="J2431" s="2">
        <f>IFERROR(VLOOKUP(Tableau2[[#This Row],[PR]],'Taux sortant'!$I$9:$S$167,COLUMN(),0),"")</f>
        <v>0</v>
      </c>
      <c r="K2431" s="2">
        <f>IFERROR(VLOOKUP(Tableau2[[#This Row],[PR]],'Taux sortant'!$I$9:$S$167,COLUMN(),0),"")</f>
        <v>0</v>
      </c>
      <c r="L2431" s="2" t="str">
        <f>IFERROR(VLOOKUP(Tableau2[[#This Row],[PR]],'Taux sortant'!$I$9:$S$167,COLUMN(),0),"")</f>
        <v/>
      </c>
    </row>
    <row r="2432" spans="1:12" x14ac:dyDescent="0.3">
      <c r="A2432" s="1" t="s">
        <v>4472</v>
      </c>
      <c r="B2432" s="1" t="s">
        <v>1182</v>
      </c>
      <c r="C2432" s="2">
        <f>IFERROR(VLOOKUP(Tableau2[[#This Row],[PR]],'Taux sortant'!$I$9:$S$167,COLUMN(),0),"")</f>
        <v>22.64</v>
      </c>
      <c r="D2432" s="2">
        <f>IFERROR(VLOOKUP(Tableau2[[#This Row],[PR]],'Taux sortant'!$I$9:$S$167,COLUMN(),0),"")</f>
        <v>20.190000000000001</v>
      </c>
      <c r="E2432" s="2">
        <f>IFERROR(VLOOKUP(Tableau2[[#This Row],[PR]],'Taux sortant'!$I$9:$S$167,COLUMN(),0),"")</f>
        <v>16.53</v>
      </c>
      <c r="F2432" s="2">
        <f>IFERROR(VLOOKUP(Tableau2[[#This Row],[PR]],'Taux sortant'!$I$9:$S$167,COLUMN(),0),"")</f>
        <v>14.31</v>
      </c>
      <c r="G2432" s="2">
        <f>IFERROR(VLOOKUP(Tableau2[[#This Row],[PR]],'Taux sortant'!$I$9:$S$167,COLUMN(),0),"")</f>
        <v>12.45</v>
      </c>
      <c r="H2432" s="2">
        <f>IFERROR(VLOOKUP(Tableau2[[#This Row],[PR]],'Taux sortant'!$I$9:$S$167,COLUMN(),0),"")</f>
        <v>10.32</v>
      </c>
      <c r="I2432" s="2">
        <f>IFERROR(VLOOKUP(Tableau2[[#This Row],[PR]],'Taux sortant'!$I$9:$S$167,COLUMN(),0),"")</f>
        <v>8.83</v>
      </c>
      <c r="J2432" s="2">
        <f>IFERROR(VLOOKUP(Tableau2[[#This Row],[PR]],'Taux sortant'!$I$9:$S$167,COLUMN(),0),"")</f>
        <v>0</v>
      </c>
      <c r="K2432" s="2">
        <f>IFERROR(VLOOKUP(Tableau2[[#This Row],[PR]],'Taux sortant'!$I$9:$S$167,COLUMN(),0),"")</f>
        <v>0</v>
      </c>
      <c r="L2432" s="2" t="str">
        <f>IFERROR(VLOOKUP(Tableau2[[#This Row],[PR]],'Taux sortant'!$I$9:$S$167,COLUMN(),0),"")</f>
        <v/>
      </c>
    </row>
    <row r="2433" spans="1:12" x14ac:dyDescent="0.3">
      <c r="A2433" s="1" t="s">
        <v>3591</v>
      </c>
      <c r="B2433" s="1" t="s">
        <v>3137</v>
      </c>
      <c r="C2433" s="2">
        <f>IFERROR(VLOOKUP(Tableau2[[#This Row],[PR]],'Taux sortant'!$I$9:$S$167,COLUMN(),0),"")</f>
        <v>14.1</v>
      </c>
      <c r="D2433" s="2">
        <f>IFERROR(VLOOKUP(Tableau2[[#This Row],[PR]],'Taux sortant'!$I$9:$S$167,COLUMN(),0),"")</f>
        <v>11.63</v>
      </c>
      <c r="E2433" s="2">
        <f>IFERROR(VLOOKUP(Tableau2[[#This Row],[PR]],'Taux sortant'!$I$9:$S$167,COLUMN(),0),"")</f>
        <v>8.8000000000000007</v>
      </c>
      <c r="F2433" s="2">
        <f>IFERROR(VLOOKUP(Tableau2[[#This Row],[PR]],'Taux sortant'!$I$9:$S$167,COLUMN(),0),"")</f>
        <v>7.43</v>
      </c>
      <c r="G2433" s="2">
        <f>IFERROR(VLOOKUP(Tableau2[[#This Row],[PR]],'Taux sortant'!$I$9:$S$167,COLUMN(),0),"")</f>
        <v>6.26</v>
      </c>
      <c r="H2433" s="2">
        <f>IFERROR(VLOOKUP(Tableau2[[#This Row],[PR]],'Taux sortant'!$I$9:$S$167,COLUMN(),0),"")</f>
        <v>5.33</v>
      </c>
      <c r="I2433" s="2">
        <f>IFERROR(VLOOKUP(Tableau2[[#This Row],[PR]],'Taux sortant'!$I$9:$S$167,COLUMN(),0),"")</f>
        <v>4.58</v>
      </c>
      <c r="J2433" s="2">
        <f>IFERROR(VLOOKUP(Tableau2[[#This Row],[PR]],'Taux sortant'!$I$9:$S$167,COLUMN(),0),"")</f>
        <v>0</v>
      </c>
      <c r="K2433" s="2">
        <f>IFERROR(VLOOKUP(Tableau2[[#This Row],[PR]],'Taux sortant'!$I$9:$S$167,COLUMN(),0),"")</f>
        <v>0</v>
      </c>
      <c r="L2433" s="2" t="str">
        <f>IFERROR(VLOOKUP(Tableau2[[#This Row],[PR]],'Taux sortant'!$I$9:$S$167,COLUMN(),0),"")</f>
        <v/>
      </c>
    </row>
    <row r="2434" spans="1:12" x14ac:dyDescent="0.3">
      <c r="A2434" s="1" t="s">
        <v>697</v>
      </c>
      <c r="B2434" s="1" t="s">
        <v>51</v>
      </c>
      <c r="C2434" s="2">
        <f>IFERROR(VLOOKUP(Tableau2[[#This Row],[PR]],'Taux sortant'!$I$9:$S$167,COLUMN(),0),"")</f>
        <v>14</v>
      </c>
      <c r="D2434" s="2">
        <f>IFERROR(VLOOKUP(Tableau2[[#This Row],[PR]],'Taux sortant'!$I$9:$S$167,COLUMN(),0),"")</f>
        <v>11.3</v>
      </c>
      <c r="E2434" s="2">
        <f>IFERROR(VLOOKUP(Tableau2[[#This Row],[PR]],'Taux sortant'!$I$9:$S$167,COLUMN(),0),"")</f>
        <v>8.23</v>
      </c>
      <c r="F2434" s="2">
        <f>IFERROR(VLOOKUP(Tableau2[[#This Row],[PR]],'Taux sortant'!$I$9:$S$167,COLUMN(),0),"")</f>
        <v>6.77</v>
      </c>
      <c r="G2434" s="2">
        <f>IFERROR(VLOOKUP(Tableau2[[#This Row],[PR]],'Taux sortant'!$I$9:$S$167,COLUMN(),0),"")</f>
        <v>5.71</v>
      </c>
      <c r="H2434" s="2">
        <f>IFERROR(VLOOKUP(Tableau2[[#This Row],[PR]],'Taux sortant'!$I$9:$S$167,COLUMN(),0),"")</f>
        <v>4.8099999999999996</v>
      </c>
      <c r="I2434" s="2">
        <f>IFERROR(VLOOKUP(Tableau2[[#This Row],[PR]],'Taux sortant'!$I$9:$S$167,COLUMN(),0),"")</f>
        <v>4.22</v>
      </c>
      <c r="J2434" s="2">
        <f>IFERROR(VLOOKUP(Tableau2[[#This Row],[PR]],'Taux sortant'!$I$9:$S$167,COLUMN(),0),"")</f>
        <v>0</v>
      </c>
      <c r="K2434" s="2">
        <f>IFERROR(VLOOKUP(Tableau2[[#This Row],[PR]],'Taux sortant'!$I$9:$S$167,COLUMN(),0),"")</f>
        <v>0</v>
      </c>
      <c r="L2434" s="2" t="str">
        <f>IFERROR(VLOOKUP(Tableau2[[#This Row],[PR]],'Taux sortant'!$I$9:$S$167,COLUMN(),0),"")</f>
        <v/>
      </c>
    </row>
    <row r="2435" spans="1:12" x14ac:dyDescent="0.3">
      <c r="A2435" s="1" t="s">
        <v>1936</v>
      </c>
      <c r="B2435" s="1" t="s">
        <v>1566</v>
      </c>
      <c r="C2435" s="2" t="str">
        <f>IFERROR(VLOOKUP(Tableau2[[#This Row],[PR]],'Taux sortant'!$I$9:$S$167,COLUMN(),0),"")</f>
        <v/>
      </c>
      <c r="D2435" s="2" t="str">
        <f>IFERROR(VLOOKUP(Tableau2[[#This Row],[PR]],'Taux sortant'!$I$9:$S$167,COLUMN(),0),"")</f>
        <v/>
      </c>
      <c r="E2435" s="2" t="str">
        <f>IFERROR(VLOOKUP(Tableau2[[#This Row],[PR]],'Taux sortant'!$I$9:$S$167,COLUMN(),0),"")</f>
        <v/>
      </c>
      <c r="F2435" s="2" t="str">
        <f>IFERROR(VLOOKUP(Tableau2[[#This Row],[PR]],'Taux sortant'!$I$9:$S$167,COLUMN(),0),"")</f>
        <v/>
      </c>
      <c r="G2435" s="2" t="str">
        <f>IFERROR(VLOOKUP(Tableau2[[#This Row],[PR]],'Taux sortant'!$I$9:$S$167,COLUMN(),0),"")</f>
        <v/>
      </c>
      <c r="H2435" s="2" t="str">
        <f>IFERROR(VLOOKUP(Tableau2[[#This Row],[PR]],'Taux sortant'!$I$9:$S$167,COLUMN(),0),"")</f>
        <v/>
      </c>
      <c r="I2435" s="2" t="str">
        <f>IFERROR(VLOOKUP(Tableau2[[#This Row],[PR]],'Taux sortant'!$I$9:$S$167,COLUMN(),0),"")</f>
        <v/>
      </c>
      <c r="J2435" s="2" t="str">
        <f>IFERROR(VLOOKUP(Tableau2[[#This Row],[PR]],'Taux sortant'!$I$9:$S$167,COLUMN(),0),"")</f>
        <v/>
      </c>
      <c r="K2435" s="2" t="str">
        <f>IFERROR(VLOOKUP(Tableau2[[#This Row],[PR]],'Taux sortant'!$I$9:$S$167,COLUMN(),0),"")</f>
        <v/>
      </c>
      <c r="L2435" s="2" t="str">
        <f>IFERROR(VLOOKUP(Tableau2[[#This Row],[PR]],'Taux sortant'!$I$9:$S$167,COLUMN(),0),"")</f>
        <v/>
      </c>
    </row>
    <row r="2436" spans="1:12" x14ac:dyDescent="0.3">
      <c r="A2436" s="1" t="s">
        <v>4475</v>
      </c>
      <c r="B2436" s="1" t="s">
        <v>4143</v>
      </c>
      <c r="C2436" s="2" t="str">
        <f>IFERROR(VLOOKUP(Tableau2[[#This Row],[PR]],'Taux sortant'!$I$9:$S$167,COLUMN(),0),"")</f>
        <v/>
      </c>
      <c r="D2436" s="2" t="str">
        <f>IFERROR(VLOOKUP(Tableau2[[#This Row],[PR]],'Taux sortant'!$I$9:$S$167,COLUMN(),0),"")</f>
        <v/>
      </c>
      <c r="E2436" s="2" t="str">
        <f>IFERROR(VLOOKUP(Tableau2[[#This Row],[PR]],'Taux sortant'!$I$9:$S$167,COLUMN(),0),"")</f>
        <v/>
      </c>
      <c r="F2436" s="2" t="str">
        <f>IFERROR(VLOOKUP(Tableau2[[#This Row],[PR]],'Taux sortant'!$I$9:$S$167,COLUMN(),0),"")</f>
        <v/>
      </c>
      <c r="G2436" s="2" t="str">
        <f>IFERROR(VLOOKUP(Tableau2[[#This Row],[PR]],'Taux sortant'!$I$9:$S$167,COLUMN(),0),"")</f>
        <v/>
      </c>
      <c r="H2436" s="2" t="str">
        <f>IFERROR(VLOOKUP(Tableau2[[#This Row],[PR]],'Taux sortant'!$I$9:$S$167,COLUMN(),0),"")</f>
        <v/>
      </c>
      <c r="I2436" s="2" t="str">
        <f>IFERROR(VLOOKUP(Tableau2[[#This Row],[PR]],'Taux sortant'!$I$9:$S$167,COLUMN(),0),"")</f>
        <v/>
      </c>
      <c r="J2436" s="2" t="str">
        <f>IFERROR(VLOOKUP(Tableau2[[#This Row],[PR]],'Taux sortant'!$I$9:$S$167,COLUMN(),0),"")</f>
        <v/>
      </c>
      <c r="K2436" s="2" t="str">
        <f>IFERROR(VLOOKUP(Tableau2[[#This Row],[PR]],'Taux sortant'!$I$9:$S$167,COLUMN(),0),"")</f>
        <v/>
      </c>
      <c r="L2436" s="2" t="str">
        <f>IFERROR(VLOOKUP(Tableau2[[#This Row],[PR]],'Taux sortant'!$I$9:$S$167,COLUMN(),0),"")</f>
        <v/>
      </c>
    </row>
    <row r="2437" spans="1:12" x14ac:dyDescent="0.3">
      <c r="A2437" s="1" t="s">
        <v>4478</v>
      </c>
      <c r="B2437" s="1" t="s">
        <v>4134</v>
      </c>
      <c r="C2437" s="2">
        <f>IFERROR(VLOOKUP(Tableau2[[#This Row],[PR]],'Taux sortant'!$I$9:$S$167,COLUMN(),0),"")</f>
        <v>18.260000000000002</v>
      </c>
      <c r="D2437" s="2">
        <f>IFERROR(VLOOKUP(Tableau2[[#This Row],[PR]],'Taux sortant'!$I$9:$S$167,COLUMN(),0),"")</f>
        <v>15.47</v>
      </c>
      <c r="E2437" s="2">
        <f>IFERROR(VLOOKUP(Tableau2[[#This Row],[PR]],'Taux sortant'!$I$9:$S$167,COLUMN(),0),"")</f>
        <v>12.23</v>
      </c>
      <c r="F2437" s="2">
        <f>IFERROR(VLOOKUP(Tableau2[[#This Row],[PR]],'Taux sortant'!$I$9:$S$167,COLUMN(),0),"")</f>
        <v>10.64</v>
      </c>
      <c r="G2437" s="2">
        <f>IFERROR(VLOOKUP(Tableau2[[#This Row],[PR]],'Taux sortant'!$I$9:$S$167,COLUMN(),0),"")</f>
        <v>9.09</v>
      </c>
      <c r="H2437" s="2">
        <f>IFERROR(VLOOKUP(Tableau2[[#This Row],[PR]],'Taux sortant'!$I$9:$S$167,COLUMN(),0),"")</f>
        <v>7.69</v>
      </c>
      <c r="I2437" s="2">
        <f>IFERROR(VLOOKUP(Tableau2[[#This Row],[PR]],'Taux sortant'!$I$9:$S$167,COLUMN(),0),"")</f>
        <v>6.52</v>
      </c>
      <c r="J2437" s="2">
        <f>IFERROR(VLOOKUP(Tableau2[[#This Row],[PR]],'Taux sortant'!$I$9:$S$167,COLUMN(),0),"")</f>
        <v>0</v>
      </c>
      <c r="K2437" s="2">
        <f>IFERROR(VLOOKUP(Tableau2[[#This Row],[PR]],'Taux sortant'!$I$9:$S$167,COLUMN(),0),"")</f>
        <v>0</v>
      </c>
      <c r="L2437" s="2" t="str">
        <f>IFERROR(VLOOKUP(Tableau2[[#This Row],[PR]],'Taux sortant'!$I$9:$S$167,COLUMN(),0),"")</f>
        <v/>
      </c>
    </row>
    <row r="2438" spans="1:12" x14ac:dyDescent="0.3">
      <c r="A2438" s="1" t="s">
        <v>3593</v>
      </c>
      <c r="B2438" s="1" t="s">
        <v>3118</v>
      </c>
      <c r="C2438" s="2">
        <f>IFERROR(VLOOKUP(Tableau2[[#This Row],[PR]],'Taux sortant'!$I$9:$S$167,COLUMN(),0),"")</f>
        <v>15.34</v>
      </c>
      <c r="D2438" s="2">
        <f>IFERROR(VLOOKUP(Tableau2[[#This Row],[PR]],'Taux sortant'!$I$9:$S$167,COLUMN(),0),"")</f>
        <v>12.85</v>
      </c>
      <c r="E2438" s="2">
        <f>IFERROR(VLOOKUP(Tableau2[[#This Row],[PR]],'Taux sortant'!$I$9:$S$167,COLUMN(),0),"")</f>
        <v>9.94</v>
      </c>
      <c r="F2438" s="2">
        <f>IFERROR(VLOOKUP(Tableau2[[#This Row],[PR]],'Taux sortant'!$I$9:$S$167,COLUMN(),0),"")</f>
        <v>8.5399999999999991</v>
      </c>
      <c r="G2438" s="2">
        <f>IFERROR(VLOOKUP(Tableau2[[#This Row],[PR]],'Taux sortant'!$I$9:$S$167,COLUMN(),0),"")</f>
        <v>7.34</v>
      </c>
      <c r="H2438" s="2">
        <f>IFERROR(VLOOKUP(Tableau2[[#This Row],[PR]],'Taux sortant'!$I$9:$S$167,COLUMN(),0),"")</f>
        <v>6.29</v>
      </c>
      <c r="I2438" s="2">
        <f>IFERROR(VLOOKUP(Tableau2[[#This Row],[PR]],'Taux sortant'!$I$9:$S$167,COLUMN(),0),"")</f>
        <v>5.49</v>
      </c>
      <c r="J2438" s="2">
        <f>IFERROR(VLOOKUP(Tableau2[[#This Row],[PR]],'Taux sortant'!$I$9:$S$167,COLUMN(),0),"")</f>
        <v>0</v>
      </c>
      <c r="K2438" s="2">
        <f>IFERROR(VLOOKUP(Tableau2[[#This Row],[PR]],'Taux sortant'!$I$9:$S$167,COLUMN(),0),"")</f>
        <v>0</v>
      </c>
      <c r="L2438" s="2" t="str">
        <f>IFERROR(VLOOKUP(Tableau2[[#This Row],[PR]],'Taux sortant'!$I$9:$S$167,COLUMN(),0),"")</f>
        <v/>
      </c>
    </row>
    <row r="2439" spans="1:12" x14ac:dyDescent="0.3">
      <c r="A2439" s="1" t="s">
        <v>4481</v>
      </c>
      <c r="B2439" s="1" t="s">
        <v>4147</v>
      </c>
      <c r="C2439" s="2">
        <f>IFERROR(VLOOKUP(Tableau2[[#This Row],[PR]],'Taux sortant'!$I$9:$S$167,COLUMN(),0),"")</f>
        <v>16.62</v>
      </c>
      <c r="D2439" s="2">
        <f>IFERROR(VLOOKUP(Tableau2[[#This Row],[PR]],'Taux sortant'!$I$9:$S$167,COLUMN(),0),"")</f>
        <v>14.01</v>
      </c>
      <c r="E2439" s="2">
        <f>IFERROR(VLOOKUP(Tableau2[[#This Row],[PR]],'Taux sortant'!$I$9:$S$167,COLUMN(),0),"")</f>
        <v>10.98</v>
      </c>
      <c r="F2439" s="2">
        <f>IFERROR(VLOOKUP(Tableau2[[#This Row],[PR]],'Taux sortant'!$I$9:$S$167,COLUMN(),0),"")</f>
        <v>9.49</v>
      </c>
      <c r="G2439" s="2">
        <f>IFERROR(VLOOKUP(Tableau2[[#This Row],[PR]],'Taux sortant'!$I$9:$S$167,COLUMN(),0),"")</f>
        <v>8.1199999999999992</v>
      </c>
      <c r="H2439" s="2">
        <f>IFERROR(VLOOKUP(Tableau2[[#This Row],[PR]],'Taux sortant'!$I$9:$S$167,COLUMN(),0),"")</f>
        <v>6.99</v>
      </c>
      <c r="I2439" s="2">
        <f>IFERROR(VLOOKUP(Tableau2[[#This Row],[PR]],'Taux sortant'!$I$9:$S$167,COLUMN(),0),"")</f>
        <v>6.03</v>
      </c>
      <c r="J2439" s="2">
        <f>IFERROR(VLOOKUP(Tableau2[[#This Row],[PR]],'Taux sortant'!$I$9:$S$167,COLUMN(),0),"")</f>
        <v>2466.4499999999998</v>
      </c>
      <c r="K2439" s="2">
        <f>IFERROR(VLOOKUP(Tableau2[[#This Row],[PR]],'Taux sortant'!$I$9:$S$167,COLUMN(),0),"")</f>
        <v>0</v>
      </c>
      <c r="L2439" s="2" t="str">
        <f>IFERROR(VLOOKUP(Tableau2[[#This Row],[PR]],'Taux sortant'!$I$9:$S$167,COLUMN(),0),"")</f>
        <v/>
      </c>
    </row>
    <row r="2440" spans="1:12" x14ac:dyDescent="0.3">
      <c r="A2440" s="1" t="s">
        <v>700</v>
      </c>
      <c r="B2440" s="1" t="s">
        <v>53</v>
      </c>
      <c r="C2440" s="2">
        <f>IFERROR(VLOOKUP(Tableau2[[#This Row],[PR]],'Taux sortant'!$I$9:$S$167,COLUMN(),0),"")</f>
        <v>28.13</v>
      </c>
      <c r="D2440" s="2">
        <f>IFERROR(VLOOKUP(Tableau2[[#This Row],[PR]],'Taux sortant'!$I$9:$S$167,COLUMN(),0),"")</f>
        <v>22.97</v>
      </c>
      <c r="E2440" s="2">
        <f>IFERROR(VLOOKUP(Tableau2[[#This Row],[PR]],'Taux sortant'!$I$9:$S$167,COLUMN(),0),"")</f>
        <v>17.190000000000001</v>
      </c>
      <c r="F2440" s="2">
        <f>IFERROR(VLOOKUP(Tableau2[[#This Row],[PR]],'Taux sortant'!$I$9:$S$167,COLUMN(),0),"")</f>
        <v>13.88</v>
      </c>
      <c r="G2440" s="2">
        <f>IFERROR(VLOOKUP(Tableau2[[#This Row],[PR]],'Taux sortant'!$I$9:$S$167,COLUMN(),0),"")</f>
        <v>10.89</v>
      </c>
      <c r="H2440" s="2">
        <f>IFERROR(VLOOKUP(Tableau2[[#This Row],[PR]],'Taux sortant'!$I$9:$S$167,COLUMN(),0),"")</f>
        <v>7.86</v>
      </c>
      <c r="I2440" s="2">
        <f>IFERROR(VLOOKUP(Tableau2[[#This Row],[PR]],'Taux sortant'!$I$9:$S$167,COLUMN(),0),"")</f>
        <v>7.14</v>
      </c>
      <c r="J2440" s="2">
        <f>IFERROR(VLOOKUP(Tableau2[[#This Row],[PR]],'Taux sortant'!$I$9:$S$167,COLUMN(),0),"")</f>
        <v>0</v>
      </c>
      <c r="K2440" s="2">
        <f>IFERROR(VLOOKUP(Tableau2[[#This Row],[PR]],'Taux sortant'!$I$9:$S$167,COLUMN(),0),"")</f>
        <v>0</v>
      </c>
      <c r="L2440" s="2" t="str">
        <f>IFERROR(VLOOKUP(Tableau2[[#This Row],[PR]],'Taux sortant'!$I$9:$S$167,COLUMN(),0),"")</f>
        <v/>
      </c>
    </row>
    <row r="2441" spans="1:12" x14ac:dyDescent="0.3">
      <c r="A2441" s="1" t="s">
        <v>703</v>
      </c>
      <c r="B2441" s="1" t="s">
        <v>43</v>
      </c>
      <c r="C2441" s="2">
        <f>IFERROR(VLOOKUP(Tableau2[[#This Row],[PR]],'Taux sortant'!$I$9:$S$167,COLUMN(),0),"")</f>
        <v>13.58</v>
      </c>
      <c r="D2441" s="2">
        <f>IFERROR(VLOOKUP(Tableau2[[#This Row],[PR]],'Taux sortant'!$I$9:$S$167,COLUMN(),0),"")</f>
        <v>10.97</v>
      </c>
      <c r="E2441" s="2">
        <f>IFERROR(VLOOKUP(Tableau2[[#This Row],[PR]],'Taux sortant'!$I$9:$S$167,COLUMN(),0),"")</f>
        <v>8.0500000000000007</v>
      </c>
      <c r="F2441" s="2">
        <f>IFERROR(VLOOKUP(Tableau2[[#This Row],[PR]],'Taux sortant'!$I$9:$S$167,COLUMN(),0),"")</f>
        <v>6.64</v>
      </c>
      <c r="G2441" s="2">
        <f>IFERROR(VLOOKUP(Tableau2[[#This Row],[PR]],'Taux sortant'!$I$9:$S$167,COLUMN(),0),"")</f>
        <v>5.59</v>
      </c>
      <c r="H2441" s="2">
        <f>IFERROR(VLOOKUP(Tableau2[[#This Row],[PR]],'Taux sortant'!$I$9:$S$167,COLUMN(),0),"")</f>
        <v>4.79</v>
      </c>
      <c r="I2441" s="2">
        <f>IFERROR(VLOOKUP(Tableau2[[#This Row],[PR]],'Taux sortant'!$I$9:$S$167,COLUMN(),0),"")</f>
        <v>4.2300000000000004</v>
      </c>
      <c r="J2441" s="2">
        <f>IFERROR(VLOOKUP(Tableau2[[#This Row],[PR]],'Taux sortant'!$I$9:$S$167,COLUMN(),0),"")</f>
        <v>0</v>
      </c>
      <c r="K2441" s="2">
        <f>IFERROR(VLOOKUP(Tableau2[[#This Row],[PR]],'Taux sortant'!$I$9:$S$167,COLUMN(),0),"")</f>
        <v>0</v>
      </c>
      <c r="L2441" s="2" t="str">
        <f>IFERROR(VLOOKUP(Tableau2[[#This Row],[PR]],'Taux sortant'!$I$9:$S$167,COLUMN(),0),"")</f>
        <v/>
      </c>
    </row>
    <row r="2442" spans="1:12" x14ac:dyDescent="0.3">
      <c r="A2442" s="1" t="s">
        <v>706</v>
      </c>
      <c r="B2442" s="1" t="s">
        <v>92</v>
      </c>
      <c r="C2442" s="2">
        <f>IFERROR(VLOOKUP(Tableau2[[#This Row],[PR]],'Taux sortant'!$I$9:$S$167,COLUMN(),0),"")</f>
        <v>32.090000000000003</v>
      </c>
      <c r="D2442" s="2">
        <f>IFERROR(VLOOKUP(Tableau2[[#This Row],[PR]],'Taux sortant'!$I$9:$S$167,COLUMN(),0),"")</f>
        <v>26.17</v>
      </c>
      <c r="E2442" s="2">
        <f>IFERROR(VLOOKUP(Tableau2[[#This Row],[PR]],'Taux sortant'!$I$9:$S$167,COLUMN(),0),"")</f>
        <v>20.67</v>
      </c>
      <c r="F2442" s="2">
        <f>IFERROR(VLOOKUP(Tableau2[[#This Row],[PR]],'Taux sortant'!$I$9:$S$167,COLUMN(),0),"")</f>
        <v>17.260000000000002</v>
      </c>
      <c r="G2442" s="2">
        <f>IFERROR(VLOOKUP(Tableau2[[#This Row],[PR]],'Taux sortant'!$I$9:$S$167,COLUMN(),0),"")</f>
        <v>12.15</v>
      </c>
      <c r="H2442" s="2">
        <f>IFERROR(VLOOKUP(Tableau2[[#This Row],[PR]],'Taux sortant'!$I$9:$S$167,COLUMN(),0),"")</f>
        <v>7.95</v>
      </c>
      <c r="I2442" s="2">
        <f>IFERROR(VLOOKUP(Tableau2[[#This Row],[PR]],'Taux sortant'!$I$9:$S$167,COLUMN(),0),"")</f>
        <v>7.21</v>
      </c>
      <c r="J2442" s="2">
        <f>IFERROR(VLOOKUP(Tableau2[[#This Row],[PR]],'Taux sortant'!$I$9:$S$167,COLUMN(),0),"")</f>
        <v>0</v>
      </c>
      <c r="K2442" s="2">
        <f>IFERROR(VLOOKUP(Tableau2[[#This Row],[PR]],'Taux sortant'!$I$9:$S$167,COLUMN(),0),"")</f>
        <v>0</v>
      </c>
      <c r="L2442" s="2" t="str">
        <f>IFERROR(VLOOKUP(Tableau2[[#This Row],[PR]],'Taux sortant'!$I$9:$S$167,COLUMN(),0),"")</f>
        <v/>
      </c>
    </row>
    <row r="2443" spans="1:12" x14ac:dyDescent="0.3">
      <c r="A2443" s="1" t="s">
        <v>3596</v>
      </c>
      <c r="B2443" s="1" t="s">
        <v>3127</v>
      </c>
      <c r="C2443" s="2" t="str">
        <f>IFERROR(VLOOKUP(Tableau2[[#This Row],[PR]],'Taux sortant'!$I$9:$S$167,COLUMN(),0),"")</f>
        <v/>
      </c>
      <c r="D2443" s="2" t="str">
        <f>IFERROR(VLOOKUP(Tableau2[[#This Row],[PR]],'Taux sortant'!$I$9:$S$167,COLUMN(),0),"")</f>
        <v/>
      </c>
      <c r="E2443" s="2" t="str">
        <f>IFERROR(VLOOKUP(Tableau2[[#This Row],[PR]],'Taux sortant'!$I$9:$S$167,COLUMN(),0),"")</f>
        <v/>
      </c>
      <c r="F2443" s="2" t="str">
        <f>IFERROR(VLOOKUP(Tableau2[[#This Row],[PR]],'Taux sortant'!$I$9:$S$167,COLUMN(),0),"")</f>
        <v/>
      </c>
      <c r="G2443" s="2" t="str">
        <f>IFERROR(VLOOKUP(Tableau2[[#This Row],[PR]],'Taux sortant'!$I$9:$S$167,COLUMN(),0),"")</f>
        <v/>
      </c>
      <c r="H2443" s="2" t="str">
        <f>IFERROR(VLOOKUP(Tableau2[[#This Row],[PR]],'Taux sortant'!$I$9:$S$167,COLUMN(),0),"")</f>
        <v/>
      </c>
      <c r="I2443" s="2" t="str">
        <f>IFERROR(VLOOKUP(Tableau2[[#This Row],[PR]],'Taux sortant'!$I$9:$S$167,COLUMN(),0),"")</f>
        <v/>
      </c>
      <c r="J2443" s="2" t="str">
        <f>IFERROR(VLOOKUP(Tableau2[[#This Row],[PR]],'Taux sortant'!$I$9:$S$167,COLUMN(),0),"")</f>
        <v/>
      </c>
      <c r="K2443" s="2" t="str">
        <f>IFERROR(VLOOKUP(Tableau2[[#This Row],[PR]],'Taux sortant'!$I$9:$S$167,COLUMN(),0),"")</f>
        <v/>
      </c>
      <c r="L2443" s="2" t="str">
        <f>IFERROR(VLOOKUP(Tableau2[[#This Row],[PR]],'Taux sortant'!$I$9:$S$167,COLUMN(),0),"")</f>
        <v/>
      </c>
    </row>
    <row r="2444" spans="1:12" x14ac:dyDescent="0.3">
      <c r="A2444" s="1" t="s">
        <v>3599</v>
      </c>
      <c r="B2444" s="1" t="s">
        <v>3127</v>
      </c>
      <c r="C2444" s="2" t="str">
        <f>IFERROR(VLOOKUP(Tableau2[[#This Row],[PR]],'Taux sortant'!$I$9:$S$167,COLUMN(),0),"")</f>
        <v/>
      </c>
      <c r="D2444" s="2" t="str">
        <f>IFERROR(VLOOKUP(Tableau2[[#This Row],[PR]],'Taux sortant'!$I$9:$S$167,COLUMN(),0),"")</f>
        <v/>
      </c>
      <c r="E2444" s="2" t="str">
        <f>IFERROR(VLOOKUP(Tableau2[[#This Row],[PR]],'Taux sortant'!$I$9:$S$167,COLUMN(),0),"")</f>
        <v/>
      </c>
      <c r="F2444" s="2" t="str">
        <f>IFERROR(VLOOKUP(Tableau2[[#This Row],[PR]],'Taux sortant'!$I$9:$S$167,COLUMN(),0),"")</f>
        <v/>
      </c>
      <c r="G2444" s="2" t="str">
        <f>IFERROR(VLOOKUP(Tableau2[[#This Row],[PR]],'Taux sortant'!$I$9:$S$167,COLUMN(),0),"")</f>
        <v/>
      </c>
      <c r="H2444" s="2" t="str">
        <f>IFERROR(VLOOKUP(Tableau2[[#This Row],[PR]],'Taux sortant'!$I$9:$S$167,COLUMN(),0),"")</f>
        <v/>
      </c>
      <c r="I2444" s="2" t="str">
        <f>IFERROR(VLOOKUP(Tableau2[[#This Row],[PR]],'Taux sortant'!$I$9:$S$167,COLUMN(),0),"")</f>
        <v/>
      </c>
      <c r="J2444" s="2" t="str">
        <f>IFERROR(VLOOKUP(Tableau2[[#This Row],[PR]],'Taux sortant'!$I$9:$S$167,COLUMN(),0),"")</f>
        <v/>
      </c>
      <c r="K2444" s="2" t="str">
        <f>IFERROR(VLOOKUP(Tableau2[[#This Row],[PR]],'Taux sortant'!$I$9:$S$167,COLUMN(),0),"")</f>
        <v/>
      </c>
      <c r="L2444" s="2" t="str">
        <f>IFERROR(VLOOKUP(Tableau2[[#This Row],[PR]],'Taux sortant'!$I$9:$S$167,COLUMN(),0),"")</f>
        <v/>
      </c>
    </row>
    <row r="2445" spans="1:12" x14ac:dyDescent="0.3">
      <c r="A2445" s="1" t="s">
        <v>3602</v>
      </c>
      <c r="B2445" s="1" t="s">
        <v>3134</v>
      </c>
      <c r="C2445" s="2">
        <f>IFERROR(VLOOKUP(Tableau2[[#This Row],[PR]],'Taux sortant'!$I$9:$S$167,COLUMN(),0),"")</f>
        <v>15.34</v>
      </c>
      <c r="D2445" s="2">
        <f>IFERROR(VLOOKUP(Tableau2[[#This Row],[PR]],'Taux sortant'!$I$9:$S$167,COLUMN(),0),"")</f>
        <v>12.85</v>
      </c>
      <c r="E2445" s="2">
        <f>IFERROR(VLOOKUP(Tableau2[[#This Row],[PR]],'Taux sortant'!$I$9:$S$167,COLUMN(),0),"")</f>
        <v>9.94</v>
      </c>
      <c r="F2445" s="2">
        <f>IFERROR(VLOOKUP(Tableau2[[#This Row],[PR]],'Taux sortant'!$I$9:$S$167,COLUMN(),0),"")</f>
        <v>8.5399999999999991</v>
      </c>
      <c r="G2445" s="2">
        <f>IFERROR(VLOOKUP(Tableau2[[#This Row],[PR]],'Taux sortant'!$I$9:$S$167,COLUMN(),0),"")</f>
        <v>7.34</v>
      </c>
      <c r="H2445" s="2">
        <f>IFERROR(VLOOKUP(Tableau2[[#This Row],[PR]],'Taux sortant'!$I$9:$S$167,COLUMN(),0),"")</f>
        <v>6.29</v>
      </c>
      <c r="I2445" s="2">
        <f>IFERROR(VLOOKUP(Tableau2[[#This Row],[PR]],'Taux sortant'!$I$9:$S$167,COLUMN(),0),"")</f>
        <v>5.49</v>
      </c>
      <c r="J2445" s="2">
        <f>IFERROR(VLOOKUP(Tableau2[[#This Row],[PR]],'Taux sortant'!$I$9:$S$167,COLUMN(),0),"")</f>
        <v>0</v>
      </c>
      <c r="K2445" s="2">
        <f>IFERROR(VLOOKUP(Tableau2[[#This Row],[PR]],'Taux sortant'!$I$9:$S$167,COLUMN(),0),"")</f>
        <v>0</v>
      </c>
      <c r="L2445" s="2" t="str">
        <f>IFERROR(VLOOKUP(Tableau2[[#This Row],[PR]],'Taux sortant'!$I$9:$S$167,COLUMN(),0),"")</f>
        <v/>
      </c>
    </row>
    <row r="2446" spans="1:12" x14ac:dyDescent="0.3">
      <c r="A2446" s="1" t="s">
        <v>709</v>
      </c>
      <c r="B2446" s="1" t="s">
        <v>11</v>
      </c>
      <c r="C2446" s="2">
        <f>IFERROR(VLOOKUP(Tableau2[[#This Row],[PR]],'Taux sortant'!$I$9:$S$167,COLUMN(),0),"")</f>
        <v>24.25</v>
      </c>
      <c r="D2446" s="2">
        <f>IFERROR(VLOOKUP(Tableau2[[#This Row],[PR]],'Taux sortant'!$I$9:$S$167,COLUMN(),0),"")</f>
        <v>20.16</v>
      </c>
      <c r="E2446" s="2">
        <f>IFERROR(VLOOKUP(Tableau2[[#This Row],[PR]],'Taux sortant'!$I$9:$S$167,COLUMN(),0),"")</f>
        <v>14.11</v>
      </c>
      <c r="F2446" s="2">
        <f>IFERROR(VLOOKUP(Tableau2[[#This Row],[PR]],'Taux sortant'!$I$9:$S$167,COLUMN(),0),"")</f>
        <v>11.64</v>
      </c>
      <c r="G2446" s="2">
        <f>IFERROR(VLOOKUP(Tableau2[[#This Row],[PR]],'Taux sortant'!$I$9:$S$167,COLUMN(),0),"")</f>
        <v>9.73</v>
      </c>
      <c r="H2446" s="2">
        <f>IFERROR(VLOOKUP(Tableau2[[#This Row],[PR]],'Taux sortant'!$I$9:$S$167,COLUMN(),0),"")</f>
        <v>6.76</v>
      </c>
      <c r="I2446" s="2">
        <f>IFERROR(VLOOKUP(Tableau2[[#This Row],[PR]],'Taux sortant'!$I$9:$S$167,COLUMN(),0),"")</f>
        <v>6.23</v>
      </c>
      <c r="J2446" s="2">
        <f>IFERROR(VLOOKUP(Tableau2[[#This Row],[PR]],'Taux sortant'!$I$9:$S$167,COLUMN(),0),"")</f>
        <v>0</v>
      </c>
      <c r="K2446" s="2">
        <f>IFERROR(VLOOKUP(Tableau2[[#This Row],[PR]],'Taux sortant'!$I$9:$S$167,COLUMN(),0),"")</f>
        <v>0</v>
      </c>
      <c r="L2446" s="2" t="str">
        <f>IFERROR(VLOOKUP(Tableau2[[#This Row],[PR]],'Taux sortant'!$I$9:$S$167,COLUMN(),0),"")</f>
        <v/>
      </c>
    </row>
    <row r="2447" spans="1:12" x14ac:dyDescent="0.3">
      <c r="A2447" s="1" t="s">
        <v>4484</v>
      </c>
      <c r="B2447" s="1" t="s">
        <v>4143</v>
      </c>
      <c r="C2447" s="2" t="str">
        <f>IFERROR(VLOOKUP(Tableau2[[#This Row],[PR]],'Taux sortant'!$I$9:$S$167,COLUMN(),0),"")</f>
        <v/>
      </c>
      <c r="D2447" s="2" t="str">
        <f>IFERROR(VLOOKUP(Tableau2[[#This Row],[PR]],'Taux sortant'!$I$9:$S$167,COLUMN(),0),"")</f>
        <v/>
      </c>
      <c r="E2447" s="2" t="str">
        <f>IFERROR(VLOOKUP(Tableau2[[#This Row],[PR]],'Taux sortant'!$I$9:$S$167,COLUMN(),0),"")</f>
        <v/>
      </c>
      <c r="F2447" s="2" t="str">
        <f>IFERROR(VLOOKUP(Tableau2[[#This Row],[PR]],'Taux sortant'!$I$9:$S$167,COLUMN(),0),"")</f>
        <v/>
      </c>
      <c r="G2447" s="2" t="str">
        <f>IFERROR(VLOOKUP(Tableau2[[#This Row],[PR]],'Taux sortant'!$I$9:$S$167,COLUMN(),0),"")</f>
        <v/>
      </c>
      <c r="H2447" s="2" t="str">
        <f>IFERROR(VLOOKUP(Tableau2[[#This Row],[PR]],'Taux sortant'!$I$9:$S$167,COLUMN(),0),"")</f>
        <v/>
      </c>
      <c r="I2447" s="2" t="str">
        <f>IFERROR(VLOOKUP(Tableau2[[#This Row],[PR]],'Taux sortant'!$I$9:$S$167,COLUMN(),0),"")</f>
        <v/>
      </c>
      <c r="J2447" s="2" t="str">
        <f>IFERROR(VLOOKUP(Tableau2[[#This Row],[PR]],'Taux sortant'!$I$9:$S$167,COLUMN(),0),"")</f>
        <v/>
      </c>
      <c r="K2447" s="2" t="str">
        <f>IFERROR(VLOOKUP(Tableau2[[#This Row],[PR]],'Taux sortant'!$I$9:$S$167,COLUMN(),0),"")</f>
        <v/>
      </c>
      <c r="L2447" s="2" t="str">
        <f>IFERROR(VLOOKUP(Tableau2[[#This Row],[PR]],'Taux sortant'!$I$9:$S$167,COLUMN(),0),"")</f>
        <v/>
      </c>
    </row>
    <row r="2448" spans="1:12" x14ac:dyDescent="0.3">
      <c r="A2448" s="1" t="s">
        <v>4487</v>
      </c>
      <c r="B2448" s="1" t="s">
        <v>4143</v>
      </c>
      <c r="C2448" s="2" t="str">
        <f>IFERROR(VLOOKUP(Tableau2[[#This Row],[PR]],'Taux sortant'!$I$9:$S$167,COLUMN(),0),"")</f>
        <v/>
      </c>
      <c r="D2448" s="2" t="str">
        <f>IFERROR(VLOOKUP(Tableau2[[#This Row],[PR]],'Taux sortant'!$I$9:$S$167,COLUMN(),0),"")</f>
        <v/>
      </c>
      <c r="E2448" s="2" t="str">
        <f>IFERROR(VLOOKUP(Tableau2[[#This Row],[PR]],'Taux sortant'!$I$9:$S$167,COLUMN(),0),"")</f>
        <v/>
      </c>
      <c r="F2448" s="2" t="str">
        <f>IFERROR(VLOOKUP(Tableau2[[#This Row],[PR]],'Taux sortant'!$I$9:$S$167,COLUMN(),0),"")</f>
        <v/>
      </c>
      <c r="G2448" s="2" t="str">
        <f>IFERROR(VLOOKUP(Tableau2[[#This Row],[PR]],'Taux sortant'!$I$9:$S$167,COLUMN(),0),"")</f>
        <v/>
      </c>
      <c r="H2448" s="2" t="str">
        <f>IFERROR(VLOOKUP(Tableau2[[#This Row],[PR]],'Taux sortant'!$I$9:$S$167,COLUMN(),0),"")</f>
        <v/>
      </c>
      <c r="I2448" s="2" t="str">
        <f>IFERROR(VLOOKUP(Tableau2[[#This Row],[PR]],'Taux sortant'!$I$9:$S$167,COLUMN(),0),"")</f>
        <v/>
      </c>
      <c r="J2448" s="2" t="str">
        <f>IFERROR(VLOOKUP(Tableau2[[#This Row],[PR]],'Taux sortant'!$I$9:$S$167,COLUMN(),0),"")</f>
        <v/>
      </c>
      <c r="K2448" s="2" t="str">
        <f>IFERROR(VLOOKUP(Tableau2[[#This Row],[PR]],'Taux sortant'!$I$9:$S$167,COLUMN(),0),"")</f>
        <v/>
      </c>
      <c r="L2448" s="2" t="str">
        <f>IFERROR(VLOOKUP(Tableau2[[#This Row],[PR]],'Taux sortant'!$I$9:$S$167,COLUMN(),0),"")</f>
        <v/>
      </c>
    </row>
    <row r="2449" spans="1:12" x14ac:dyDescent="0.3">
      <c r="A2449" s="1" t="s">
        <v>6052</v>
      </c>
      <c r="B2449" s="1" t="s">
        <v>5891</v>
      </c>
      <c r="C2449" s="2">
        <f>IFERROR(VLOOKUP(Tableau2[[#This Row],[PR]],'Taux sortant'!$I$9:$S$167,COLUMN(),0),"")</f>
        <v>26.39</v>
      </c>
      <c r="D2449" s="2">
        <f>IFERROR(VLOOKUP(Tableau2[[#This Row],[PR]],'Taux sortant'!$I$9:$S$167,COLUMN(),0),"")</f>
        <v>23</v>
      </c>
      <c r="E2449" s="2">
        <f>IFERROR(VLOOKUP(Tableau2[[#This Row],[PR]],'Taux sortant'!$I$9:$S$167,COLUMN(),0),"")</f>
        <v>19.079999999999998</v>
      </c>
      <c r="F2449" s="2">
        <f>IFERROR(VLOOKUP(Tableau2[[#This Row],[PR]],'Taux sortant'!$I$9:$S$167,COLUMN(),0),"")</f>
        <v>17.13</v>
      </c>
      <c r="G2449" s="2">
        <f>IFERROR(VLOOKUP(Tableau2[[#This Row],[PR]],'Taux sortant'!$I$9:$S$167,COLUMN(),0),"")</f>
        <v>14.96</v>
      </c>
      <c r="H2449" s="2">
        <f>IFERROR(VLOOKUP(Tableau2[[#This Row],[PR]],'Taux sortant'!$I$9:$S$167,COLUMN(),0),"")</f>
        <v>12.83</v>
      </c>
      <c r="I2449" s="2">
        <f>IFERROR(VLOOKUP(Tableau2[[#This Row],[PR]],'Taux sortant'!$I$9:$S$167,COLUMN(),0),"")</f>
        <v>10.93</v>
      </c>
      <c r="J2449" s="2">
        <f>IFERROR(VLOOKUP(Tableau2[[#This Row],[PR]],'Taux sortant'!$I$9:$S$167,COLUMN(),0),"")</f>
        <v>0</v>
      </c>
      <c r="K2449" s="2">
        <f>IFERROR(VLOOKUP(Tableau2[[#This Row],[PR]],'Taux sortant'!$I$9:$S$167,COLUMN(),0),"")</f>
        <v>0</v>
      </c>
      <c r="L2449" s="2" t="str">
        <f>IFERROR(VLOOKUP(Tableau2[[#This Row],[PR]],'Taux sortant'!$I$9:$S$167,COLUMN(),0),"")</f>
        <v/>
      </c>
    </row>
    <row r="2450" spans="1:12" x14ac:dyDescent="0.3">
      <c r="A2450" s="1" t="s">
        <v>4490</v>
      </c>
      <c r="B2450" s="1" t="s">
        <v>4162</v>
      </c>
      <c r="C2450" s="2" t="str">
        <f>IFERROR(VLOOKUP(Tableau2[[#This Row],[PR]],'Taux sortant'!$I$9:$S$167,COLUMN(),0),"")</f>
        <v/>
      </c>
      <c r="D2450" s="2" t="str">
        <f>IFERROR(VLOOKUP(Tableau2[[#This Row],[PR]],'Taux sortant'!$I$9:$S$167,COLUMN(),0),"")</f>
        <v/>
      </c>
      <c r="E2450" s="2" t="str">
        <f>IFERROR(VLOOKUP(Tableau2[[#This Row],[PR]],'Taux sortant'!$I$9:$S$167,COLUMN(),0),"")</f>
        <v/>
      </c>
      <c r="F2450" s="2" t="str">
        <f>IFERROR(VLOOKUP(Tableau2[[#This Row],[PR]],'Taux sortant'!$I$9:$S$167,COLUMN(),0),"")</f>
        <v/>
      </c>
      <c r="G2450" s="2" t="str">
        <f>IFERROR(VLOOKUP(Tableau2[[#This Row],[PR]],'Taux sortant'!$I$9:$S$167,COLUMN(),0),"")</f>
        <v/>
      </c>
      <c r="H2450" s="2" t="str">
        <f>IFERROR(VLOOKUP(Tableau2[[#This Row],[PR]],'Taux sortant'!$I$9:$S$167,COLUMN(),0),"")</f>
        <v/>
      </c>
      <c r="I2450" s="2" t="str">
        <f>IFERROR(VLOOKUP(Tableau2[[#This Row],[PR]],'Taux sortant'!$I$9:$S$167,COLUMN(),0),"")</f>
        <v/>
      </c>
      <c r="J2450" s="2" t="str">
        <f>IFERROR(VLOOKUP(Tableau2[[#This Row],[PR]],'Taux sortant'!$I$9:$S$167,COLUMN(),0),"")</f>
        <v/>
      </c>
      <c r="K2450" s="2" t="str">
        <f>IFERROR(VLOOKUP(Tableau2[[#This Row],[PR]],'Taux sortant'!$I$9:$S$167,COLUMN(),0),"")</f>
        <v/>
      </c>
      <c r="L2450" s="2" t="str">
        <f>IFERROR(VLOOKUP(Tableau2[[#This Row],[PR]],'Taux sortant'!$I$9:$S$167,COLUMN(),0),"")</f>
        <v/>
      </c>
    </row>
    <row r="2451" spans="1:12" x14ac:dyDescent="0.3">
      <c r="A2451" s="1" t="s">
        <v>712</v>
      </c>
      <c r="B2451" s="1" t="s">
        <v>13</v>
      </c>
      <c r="C2451" s="2">
        <f>IFERROR(VLOOKUP(Tableau2[[#This Row],[PR]],'Taux sortant'!$I$9:$S$167,COLUMN(),0),"")</f>
        <v>20.05</v>
      </c>
      <c r="D2451" s="2">
        <f>IFERROR(VLOOKUP(Tableau2[[#This Row],[PR]],'Taux sortant'!$I$9:$S$167,COLUMN(),0),"")</f>
        <v>15.11</v>
      </c>
      <c r="E2451" s="2">
        <f>IFERROR(VLOOKUP(Tableau2[[#This Row],[PR]],'Taux sortant'!$I$9:$S$167,COLUMN(),0),"")</f>
        <v>10.84</v>
      </c>
      <c r="F2451" s="2">
        <f>IFERROR(VLOOKUP(Tableau2[[#This Row],[PR]],'Taux sortant'!$I$9:$S$167,COLUMN(),0),"")</f>
        <v>8.73</v>
      </c>
      <c r="G2451" s="2">
        <f>IFERROR(VLOOKUP(Tableau2[[#This Row],[PR]],'Taux sortant'!$I$9:$S$167,COLUMN(),0),"")</f>
        <v>6.21</v>
      </c>
      <c r="H2451" s="2">
        <f>IFERROR(VLOOKUP(Tableau2[[#This Row],[PR]],'Taux sortant'!$I$9:$S$167,COLUMN(),0),"")</f>
        <v>4.4800000000000004</v>
      </c>
      <c r="I2451" s="2">
        <f>IFERROR(VLOOKUP(Tableau2[[#This Row],[PR]],'Taux sortant'!$I$9:$S$167,COLUMN(),0),"")</f>
        <v>3.71</v>
      </c>
      <c r="J2451" s="2">
        <f>IFERROR(VLOOKUP(Tableau2[[#This Row],[PR]],'Taux sortant'!$I$9:$S$167,COLUMN(),0),"")</f>
        <v>0</v>
      </c>
      <c r="K2451" s="2">
        <f>IFERROR(VLOOKUP(Tableau2[[#This Row],[PR]],'Taux sortant'!$I$9:$S$167,COLUMN(),0),"")</f>
        <v>0</v>
      </c>
      <c r="L2451" s="2" t="str">
        <f>IFERROR(VLOOKUP(Tableau2[[#This Row],[PR]],'Taux sortant'!$I$9:$S$167,COLUMN(),0),"")</f>
        <v/>
      </c>
    </row>
    <row r="2452" spans="1:12" x14ac:dyDescent="0.3">
      <c r="A2452" s="1" t="s">
        <v>712</v>
      </c>
      <c r="B2452" s="1" t="s">
        <v>5362</v>
      </c>
      <c r="C2452" s="2" t="str">
        <f>IFERROR(VLOOKUP(Tableau2[[#This Row],[PR]],'Taux sortant'!$I$9:$S$167,COLUMN(),0),"")</f>
        <v/>
      </c>
      <c r="D2452" s="2" t="str">
        <f>IFERROR(VLOOKUP(Tableau2[[#This Row],[PR]],'Taux sortant'!$I$9:$S$167,COLUMN(),0),"")</f>
        <v/>
      </c>
      <c r="E2452" s="2" t="str">
        <f>IFERROR(VLOOKUP(Tableau2[[#This Row],[PR]],'Taux sortant'!$I$9:$S$167,COLUMN(),0),"")</f>
        <v/>
      </c>
      <c r="F2452" s="2" t="str">
        <f>IFERROR(VLOOKUP(Tableau2[[#This Row],[PR]],'Taux sortant'!$I$9:$S$167,COLUMN(),0),"")</f>
        <v/>
      </c>
      <c r="G2452" s="2" t="str">
        <f>IFERROR(VLOOKUP(Tableau2[[#This Row],[PR]],'Taux sortant'!$I$9:$S$167,COLUMN(),0),"")</f>
        <v/>
      </c>
      <c r="H2452" s="2" t="str">
        <f>IFERROR(VLOOKUP(Tableau2[[#This Row],[PR]],'Taux sortant'!$I$9:$S$167,COLUMN(),0),"")</f>
        <v/>
      </c>
      <c r="I2452" s="2" t="str">
        <f>IFERROR(VLOOKUP(Tableau2[[#This Row],[PR]],'Taux sortant'!$I$9:$S$167,COLUMN(),0),"")</f>
        <v/>
      </c>
      <c r="J2452" s="2" t="str">
        <f>IFERROR(VLOOKUP(Tableau2[[#This Row],[PR]],'Taux sortant'!$I$9:$S$167,COLUMN(),0),"")</f>
        <v/>
      </c>
      <c r="K2452" s="2" t="str">
        <f>IFERROR(VLOOKUP(Tableau2[[#This Row],[PR]],'Taux sortant'!$I$9:$S$167,COLUMN(),0),"")</f>
        <v/>
      </c>
      <c r="L2452" s="2" t="str">
        <f>IFERROR(VLOOKUP(Tableau2[[#This Row],[PR]],'Taux sortant'!$I$9:$S$167,COLUMN(),0),"")</f>
        <v/>
      </c>
    </row>
    <row r="2453" spans="1:12" x14ac:dyDescent="0.3">
      <c r="A2453" s="1" t="s">
        <v>4493</v>
      </c>
      <c r="B2453" s="1" t="s">
        <v>4147</v>
      </c>
      <c r="C2453" s="2">
        <f>IFERROR(VLOOKUP(Tableau2[[#This Row],[PR]],'Taux sortant'!$I$9:$S$167,COLUMN(),0),"")</f>
        <v>16.62</v>
      </c>
      <c r="D2453" s="2">
        <f>IFERROR(VLOOKUP(Tableau2[[#This Row],[PR]],'Taux sortant'!$I$9:$S$167,COLUMN(),0),"")</f>
        <v>14.01</v>
      </c>
      <c r="E2453" s="2">
        <f>IFERROR(VLOOKUP(Tableau2[[#This Row],[PR]],'Taux sortant'!$I$9:$S$167,COLUMN(),0),"")</f>
        <v>10.98</v>
      </c>
      <c r="F2453" s="2">
        <f>IFERROR(VLOOKUP(Tableau2[[#This Row],[PR]],'Taux sortant'!$I$9:$S$167,COLUMN(),0),"")</f>
        <v>9.49</v>
      </c>
      <c r="G2453" s="2">
        <f>IFERROR(VLOOKUP(Tableau2[[#This Row],[PR]],'Taux sortant'!$I$9:$S$167,COLUMN(),0),"")</f>
        <v>8.1199999999999992</v>
      </c>
      <c r="H2453" s="2">
        <f>IFERROR(VLOOKUP(Tableau2[[#This Row],[PR]],'Taux sortant'!$I$9:$S$167,COLUMN(),0),"")</f>
        <v>6.99</v>
      </c>
      <c r="I2453" s="2">
        <f>IFERROR(VLOOKUP(Tableau2[[#This Row],[PR]],'Taux sortant'!$I$9:$S$167,COLUMN(),0),"")</f>
        <v>6.03</v>
      </c>
      <c r="J2453" s="2">
        <f>IFERROR(VLOOKUP(Tableau2[[#This Row],[PR]],'Taux sortant'!$I$9:$S$167,COLUMN(),0),"")</f>
        <v>2466.4499999999998</v>
      </c>
      <c r="K2453" s="2">
        <f>IFERROR(VLOOKUP(Tableau2[[#This Row],[PR]],'Taux sortant'!$I$9:$S$167,COLUMN(),0),"")</f>
        <v>0</v>
      </c>
      <c r="L2453" s="2" t="str">
        <f>IFERROR(VLOOKUP(Tableau2[[#This Row],[PR]],'Taux sortant'!$I$9:$S$167,COLUMN(),0),"")</f>
        <v/>
      </c>
    </row>
    <row r="2454" spans="1:12" x14ac:dyDescent="0.3">
      <c r="A2454" s="1" t="s">
        <v>4496</v>
      </c>
      <c r="B2454" s="1" t="s">
        <v>4147</v>
      </c>
      <c r="C2454" s="2">
        <f>IFERROR(VLOOKUP(Tableau2[[#This Row],[PR]],'Taux sortant'!$I$9:$S$167,COLUMN(),0),"")</f>
        <v>16.62</v>
      </c>
      <c r="D2454" s="2">
        <f>IFERROR(VLOOKUP(Tableau2[[#This Row],[PR]],'Taux sortant'!$I$9:$S$167,COLUMN(),0),"")</f>
        <v>14.01</v>
      </c>
      <c r="E2454" s="2">
        <f>IFERROR(VLOOKUP(Tableau2[[#This Row],[PR]],'Taux sortant'!$I$9:$S$167,COLUMN(),0),"")</f>
        <v>10.98</v>
      </c>
      <c r="F2454" s="2">
        <f>IFERROR(VLOOKUP(Tableau2[[#This Row],[PR]],'Taux sortant'!$I$9:$S$167,COLUMN(),0),"")</f>
        <v>9.49</v>
      </c>
      <c r="G2454" s="2">
        <f>IFERROR(VLOOKUP(Tableau2[[#This Row],[PR]],'Taux sortant'!$I$9:$S$167,COLUMN(),0),"")</f>
        <v>8.1199999999999992</v>
      </c>
      <c r="H2454" s="2">
        <f>IFERROR(VLOOKUP(Tableau2[[#This Row],[PR]],'Taux sortant'!$I$9:$S$167,COLUMN(),0),"")</f>
        <v>6.99</v>
      </c>
      <c r="I2454" s="2">
        <f>IFERROR(VLOOKUP(Tableau2[[#This Row],[PR]],'Taux sortant'!$I$9:$S$167,COLUMN(),0),"")</f>
        <v>6.03</v>
      </c>
      <c r="J2454" s="2">
        <f>IFERROR(VLOOKUP(Tableau2[[#This Row],[PR]],'Taux sortant'!$I$9:$S$167,COLUMN(),0),"")</f>
        <v>2466.4499999999998</v>
      </c>
      <c r="K2454" s="2">
        <f>IFERROR(VLOOKUP(Tableau2[[#This Row],[PR]],'Taux sortant'!$I$9:$S$167,COLUMN(),0),"")</f>
        <v>0</v>
      </c>
      <c r="L2454" s="2" t="str">
        <f>IFERROR(VLOOKUP(Tableau2[[#This Row],[PR]],'Taux sortant'!$I$9:$S$167,COLUMN(),0),"")</f>
        <v/>
      </c>
    </row>
    <row r="2455" spans="1:12" x14ac:dyDescent="0.3">
      <c r="A2455" s="1" t="s">
        <v>4147</v>
      </c>
      <c r="B2455" s="1" t="s">
        <v>4147</v>
      </c>
      <c r="C2455" s="2">
        <f>IFERROR(VLOOKUP(Tableau2[[#This Row],[PR]],'Taux sortant'!$I$9:$S$167,COLUMN(),0),"")</f>
        <v>16.62</v>
      </c>
      <c r="D2455" s="2">
        <f>IFERROR(VLOOKUP(Tableau2[[#This Row],[PR]],'Taux sortant'!$I$9:$S$167,COLUMN(),0),"")</f>
        <v>14.01</v>
      </c>
      <c r="E2455" s="2">
        <f>IFERROR(VLOOKUP(Tableau2[[#This Row],[PR]],'Taux sortant'!$I$9:$S$167,COLUMN(),0),"")</f>
        <v>10.98</v>
      </c>
      <c r="F2455" s="2">
        <f>IFERROR(VLOOKUP(Tableau2[[#This Row],[PR]],'Taux sortant'!$I$9:$S$167,COLUMN(),0),"")</f>
        <v>9.49</v>
      </c>
      <c r="G2455" s="2">
        <f>IFERROR(VLOOKUP(Tableau2[[#This Row],[PR]],'Taux sortant'!$I$9:$S$167,COLUMN(),0),"")</f>
        <v>8.1199999999999992</v>
      </c>
      <c r="H2455" s="2">
        <f>IFERROR(VLOOKUP(Tableau2[[#This Row],[PR]],'Taux sortant'!$I$9:$S$167,COLUMN(),0),"")</f>
        <v>6.99</v>
      </c>
      <c r="I2455" s="2">
        <f>IFERROR(VLOOKUP(Tableau2[[#This Row],[PR]],'Taux sortant'!$I$9:$S$167,COLUMN(),0),"")</f>
        <v>6.03</v>
      </c>
      <c r="J2455" s="2">
        <f>IFERROR(VLOOKUP(Tableau2[[#This Row],[PR]],'Taux sortant'!$I$9:$S$167,COLUMN(),0),"")</f>
        <v>2466.4499999999998</v>
      </c>
      <c r="K2455" s="2">
        <f>IFERROR(VLOOKUP(Tableau2[[#This Row],[PR]],'Taux sortant'!$I$9:$S$167,COLUMN(),0),"")</f>
        <v>0</v>
      </c>
      <c r="L2455" s="2" t="str">
        <f>IFERROR(VLOOKUP(Tableau2[[#This Row],[PR]],'Taux sortant'!$I$9:$S$167,COLUMN(),0),"")</f>
        <v/>
      </c>
    </row>
    <row r="2456" spans="1:12" x14ac:dyDescent="0.3">
      <c r="A2456" s="1" t="s">
        <v>1939</v>
      </c>
      <c r="B2456" s="1" t="s">
        <v>1618</v>
      </c>
      <c r="C2456" s="2">
        <f>IFERROR(VLOOKUP(Tableau2[[#This Row],[PR]],'Taux sortant'!$I$9:$S$167,COLUMN(),0),"")</f>
        <v>20.91</v>
      </c>
      <c r="D2456" s="2">
        <f>IFERROR(VLOOKUP(Tableau2[[#This Row],[PR]],'Taux sortant'!$I$9:$S$167,COLUMN(),0),"")</f>
        <v>16.62</v>
      </c>
      <c r="E2456" s="2">
        <f>IFERROR(VLOOKUP(Tableau2[[#This Row],[PR]],'Taux sortant'!$I$9:$S$167,COLUMN(),0),"")</f>
        <v>12.11</v>
      </c>
      <c r="F2456" s="2">
        <f>IFERROR(VLOOKUP(Tableau2[[#This Row],[PR]],'Taux sortant'!$I$9:$S$167,COLUMN(),0),"")</f>
        <v>9.7100000000000009</v>
      </c>
      <c r="G2456" s="2">
        <f>IFERROR(VLOOKUP(Tableau2[[#This Row],[PR]],'Taux sortant'!$I$9:$S$167,COLUMN(),0),"")</f>
        <v>7</v>
      </c>
      <c r="H2456" s="2">
        <f>IFERROR(VLOOKUP(Tableau2[[#This Row],[PR]],'Taux sortant'!$I$9:$S$167,COLUMN(),0),"")</f>
        <v>4.8099999999999996</v>
      </c>
      <c r="I2456" s="2">
        <f>IFERROR(VLOOKUP(Tableau2[[#This Row],[PR]],'Taux sortant'!$I$9:$S$167,COLUMN(),0),"")</f>
        <v>4.1900000000000004</v>
      </c>
      <c r="J2456" s="2">
        <f>IFERROR(VLOOKUP(Tableau2[[#This Row],[PR]],'Taux sortant'!$I$9:$S$167,COLUMN(),0),"")</f>
        <v>0</v>
      </c>
      <c r="K2456" s="2">
        <f>IFERROR(VLOOKUP(Tableau2[[#This Row],[PR]],'Taux sortant'!$I$9:$S$167,COLUMN(),0),"")</f>
        <v>0</v>
      </c>
      <c r="L2456" s="2" t="str">
        <f>IFERROR(VLOOKUP(Tableau2[[#This Row],[PR]],'Taux sortant'!$I$9:$S$167,COLUMN(),0),"")</f>
        <v/>
      </c>
    </row>
    <row r="2457" spans="1:12" x14ac:dyDescent="0.3">
      <c r="A2457" s="1" t="s">
        <v>4160</v>
      </c>
      <c r="B2457" s="22"/>
      <c r="C2457" s="2" t="str">
        <f>IFERROR(VLOOKUP(Tableau2[[#This Row],[PR]],'Taux sortant'!$I$9:$S$167,COLUMN(),0),"")</f>
        <v/>
      </c>
      <c r="D2457" s="2" t="str">
        <f>IFERROR(VLOOKUP(Tableau2[[#This Row],[PR]],'Taux sortant'!$I$9:$S$167,COLUMN(),0),"")</f>
        <v/>
      </c>
      <c r="E2457" s="2" t="str">
        <f>IFERROR(VLOOKUP(Tableau2[[#This Row],[PR]],'Taux sortant'!$I$9:$S$167,COLUMN(),0),"")</f>
        <v/>
      </c>
      <c r="F2457" s="2" t="str">
        <f>IFERROR(VLOOKUP(Tableau2[[#This Row],[PR]],'Taux sortant'!$I$9:$S$167,COLUMN(),0),"")</f>
        <v/>
      </c>
      <c r="G2457" s="2" t="str">
        <f>IFERROR(VLOOKUP(Tableau2[[#This Row],[PR]],'Taux sortant'!$I$9:$S$167,COLUMN(),0),"")</f>
        <v/>
      </c>
      <c r="H2457" s="2" t="str">
        <f>IFERROR(VLOOKUP(Tableau2[[#This Row],[PR]],'Taux sortant'!$I$9:$S$167,COLUMN(),0),"")</f>
        <v/>
      </c>
      <c r="I2457" s="2" t="str">
        <f>IFERROR(VLOOKUP(Tableau2[[#This Row],[PR]],'Taux sortant'!$I$9:$S$167,COLUMN(),0),"")</f>
        <v/>
      </c>
      <c r="J2457" s="2" t="str">
        <f>IFERROR(VLOOKUP(Tableau2[[#This Row],[PR]],'Taux sortant'!$I$9:$S$167,COLUMN(),0),"")</f>
        <v/>
      </c>
      <c r="K2457" s="2" t="str">
        <f>IFERROR(VLOOKUP(Tableau2[[#This Row],[PR]],'Taux sortant'!$I$9:$S$167,COLUMN(),0),"")</f>
        <v/>
      </c>
      <c r="L2457" s="2" t="str">
        <f>IFERROR(VLOOKUP(Tableau2[[#This Row],[PR]],'Taux sortant'!$I$9:$S$167,COLUMN(),0),"")</f>
        <v/>
      </c>
    </row>
    <row r="2458" spans="1:12" x14ac:dyDescent="0.3">
      <c r="A2458" s="1" t="s">
        <v>715</v>
      </c>
      <c r="B2458" s="1" t="s">
        <v>247</v>
      </c>
      <c r="C2458" s="2">
        <f>IFERROR(VLOOKUP(Tableau2[[#This Row],[PR]],'Taux sortant'!$I$9:$S$167,COLUMN(),0),"")</f>
        <v>39.42</v>
      </c>
      <c r="D2458" s="2">
        <f>IFERROR(VLOOKUP(Tableau2[[#This Row],[PR]],'Taux sortant'!$I$9:$S$167,COLUMN(),0),"")</f>
        <v>32.03</v>
      </c>
      <c r="E2458" s="2">
        <f>IFERROR(VLOOKUP(Tableau2[[#This Row],[PR]],'Taux sortant'!$I$9:$S$167,COLUMN(),0),"")</f>
        <v>24.86</v>
      </c>
      <c r="F2458" s="2">
        <f>IFERROR(VLOOKUP(Tableau2[[#This Row],[PR]],'Taux sortant'!$I$9:$S$167,COLUMN(),0),"")</f>
        <v>20.84</v>
      </c>
      <c r="G2458" s="2">
        <f>IFERROR(VLOOKUP(Tableau2[[#This Row],[PR]],'Taux sortant'!$I$9:$S$167,COLUMN(),0),"")</f>
        <v>16.22</v>
      </c>
      <c r="H2458" s="2">
        <f>IFERROR(VLOOKUP(Tableau2[[#This Row],[PR]],'Taux sortant'!$I$9:$S$167,COLUMN(),0),"")</f>
        <v>12.79</v>
      </c>
      <c r="I2458" s="2">
        <f>IFERROR(VLOOKUP(Tableau2[[#This Row],[PR]],'Taux sortant'!$I$9:$S$167,COLUMN(),0),"")</f>
        <v>12.02</v>
      </c>
      <c r="J2458" s="2">
        <f>IFERROR(VLOOKUP(Tableau2[[#This Row],[PR]],'Taux sortant'!$I$9:$S$167,COLUMN(),0),"")</f>
        <v>0</v>
      </c>
      <c r="K2458" s="2">
        <f>IFERROR(VLOOKUP(Tableau2[[#This Row],[PR]],'Taux sortant'!$I$9:$S$167,COLUMN(),0),"")</f>
        <v>0</v>
      </c>
      <c r="L2458" s="2" t="str">
        <f>IFERROR(VLOOKUP(Tableau2[[#This Row],[PR]],'Taux sortant'!$I$9:$S$167,COLUMN(),0),"")</f>
        <v/>
      </c>
    </row>
    <row r="2459" spans="1:12" x14ac:dyDescent="0.3">
      <c r="A2459" s="1" t="s">
        <v>4501</v>
      </c>
      <c r="B2459" s="1" t="s">
        <v>4134</v>
      </c>
      <c r="C2459" s="2">
        <f>IFERROR(VLOOKUP(Tableau2[[#This Row],[PR]],'Taux sortant'!$I$9:$S$167,COLUMN(),0),"")</f>
        <v>18.260000000000002</v>
      </c>
      <c r="D2459" s="2">
        <f>IFERROR(VLOOKUP(Tableau2[[#This Row],[PR]],'Taux sortant'!$I$9:$S$167,COLUMN(),0),"")</f>
        <v>15.47</v>
      </c>
      <c r="E2459" s="2">
        <f>IFERROR(VLOOKUP(Tableau2[[#This Row],[PR]],'Taux sortant'!$I$9:$S$167,COLUMN(),0),"")</f>
        <v>12.23</v>
      </c>
      <c r="F2459" s="2">
        <f>IFERROR(VLOOKUP(Tableau2[[#This Row],[PR]],'Taux sortant'!$I$9:$S$167,COLUMN(),0),"")</f>
        <v>10.64</v>
      </c>
      <c r="G2459" s="2">
        <f>IFERROR(VLOOKUP(Tableau2[[#This Row],[PR]],'Taux sortant'!$I$9:$S$167,COLUMN(),0),"")</f>
        <v>9.09</v>
      </c>
      <c r="H2459" s="2">
        <f>IFERROR(VLOOKUP(Tableau2[[#This Row],[PR]],'Taux sortant'!$I$9:$S$167,COLUMN(),0),"")</f>
        <v>7.69</v>
      </c>
      <c r="I2459" s="2">
        <f>IFERROR(VLOOKUP(Tableau2[[#This Row],[PR]],'Taux sortant'!$I$9:$S$167,COLUMN(),0),"")</f>
        <v>6.52</v>
      </c>
      <c r="J2459" s="2">
        <f>IFERROR(VLOOKUP(Tableau2[[#This Row],[PR]],'Taux sortant'!$I$9:$S$167,COLUMN(),0),"")</f>
        <v>0</v>
      </c>
      <c r="K2459" s="2">
        <f>IFERROR(VLOOKUP(Tableau2[[#This Row],[PR]],'Taux sortant'!$I$9:$S$167,COLUMN(),0),"")</f>
        <v>0</v>
      </c>
      <c r="L2459" s="2" t="str">
        <f>IFERROR(VLOOKUP(Tableau2[[#This Row],[PR]],'Taux sortant'!$I$9:$S$167,COLUMN(),0),"")</f>
        <v/>
      </c>
    </row>
    <row r="2460" spans="1:12" x14ac:dyDescent="0.3">
      <c r="A2460" s="1" t="s">
        <v>718</v>
      </c>
      <c r="B2460" s="1" t="s">
        <v>13</v>
      </c>
      <c r="C2460" s="2">
        <f>IFERROR(VLOOKUP(Tableau2[[#This Row],[PR]],'Taux sortant'!$I$9:$S$167,COLUMN(),0),"")</f>
        <v>20.05</v>
      </c>
      <c r="D2460" s="2">
        <f>IFERROR(VLOOKUP(Tableau2[[#This Row],[PR]],'Taux sortant'!$I$9:$S$167,COLUMN(),0),"")</f>
        <v>15.11</v>
      </c>
      <c r="E2460" s="2">
        <f>IFERROR(VLOOKUP(Tableau2[[#This Row],[PR]],'Taux sortant'!$I$9:$S$167,COLUMN(),0),"")</f>
        <v>10.84</v>
      </c>
      <c r="F2460" s="2">
        <f>IFERROR(VLOOKUP(Tableau2[[#This Row],[PR]],'Taux sortant'!$I$9:$S$167,COLUMN(),0),"")</f>
        <v>8.73</v>
      </c>
      <c r="G2460" s="2">
        <f>IFERROR(VLOOKUP(Tableau2[[#This Row],[PR]],'Taux sortant'!$I$9:$S$167,COLUMN(),0),"")</f>
        <v>6.21</v>
      </c>
      <c r="H2460" s="2">
        <f>IFERROR(VLOOKUP(Tableau2[[#This Row],[PR]],'Taux sortant'!$I$9:$S$167,COLUMN(),0),"")</f>
        <v>4.4800000000000004</v>
      </c>
      <c r="I2460" s="2">
        <f>IFERROR(VLOOKUP(Tableau2[[#This Row],[PR]],'Taux sortant'!$I$9:$S$167,COLUMN(),0),"")</f>
        <v>3.71</v>
      </c>
      <c r="J2460" s="2">
        <f>IFERROR(VLOOKUP(Tableau2[[#This Row],[PR]],'Taux sortant'!$I$9:$S$167,COLUMN(),0),"")</f>
        <v>0</v>
      </c>
      <c r="K2460" s="2">
        <f>IFERROR(VLOOKUP(Tableau2[[#This Row],[PR]],'Taux sortant'!$I$9:$S$167,COLUMN(),0),"")</f>
        <v>0</v>
      </c>
      <c r="L2460" s="2" t="str">
        <f>IFERROR(VLOOKUP(Tableau2[[#This Row],[PR]],'Taux sortant'!$I$9:$S$167,COLUMN(),0),"")</f>
        <v/>
      </c>
    </row>
    <row r="2461" spans="1:12" x14ac:dyDescent="0.3">
      <c r="A2461" s="1" t="s">
        <v>721</v>
      </c>
      <c r="B2461" s="1" t="s">
        <v>15</v>
      </c>
      <c r="C2461" s="2">
        <f>IFERROR(VLOOKUP(Tableau2[[#This Row],[PR]],'Taux sortant'!$I$9:$S$167,COLUMN(),0),"")</f>
        <v>12.05</v>
      </c>
      <c r="D2461" s="2">
        <f>IFERROR(VLOOKUP(Tableau2[[#This Row],[PR]],'Taux sortant'!$I$9:$S$167,COLUMN(),0),"")</f>
        <v>9.57</v>
      </c>
      <c r="E2461" s="2">
        <f>IFERROR(VLOOKUP(Tableau2[[#This Row],[PR]],'Taux sortant'!$I$9:$S$167,COLUMN(),0),"")</f>
        <v>6.79</v>
      </c>
      <c r="F2461" s="2">
        <f>IFERROR(VLOOKUP(Tableau2[[#This Row],[PR]],'Taux sortant'!$I$9:$S$167,COLUMN(),0),"")</f>
        <v>5.47</v>
      </c>
      <c r="G2461" s="2">
        <f>IFERROR(VLOOKUP(Tableau2[[#This Row],[PR]],'Taux sortant'!$I$9:$S$167,COLUMN(),0),"")</f>
        <v>4.49</v>
      </c>
      <c r="H2461" s="2">
        <f>IFERROR(VLOOKUP(Tableau2[[#This Row],[PR]],'Taux sortant'!$I$9:$S$167,COLUMN(),0),"")</f>
        <v>3.66</v>
      </c>
      <c r="I2461" s="2">
        <f>IFERROR(VLOOKUP(Tableau2[[#This Row],[PR]],'Taux sortant'!$I$9:$S$167,COLUMN(),0),"")</f>
        <v>3.12</v>
      </c>
      <c r="J2461" s="2">
        <f>IFERROR(VLOOKUP(Tableau2[[#This Row],[PR]],'Taux sortant'!$I$9:$S$167,COLUMN(),0),"")</f>
        <v>0</v>
      </c>
      <c r="K2461" s="2">
        <f>IFERROR(VLOOKUP(Tableau2[[#This Row],[PR]],'Taux sortant'!$I$9:$S$167,COLUMN(),0),"")</f>
        <v>0</v>
      </c>
      <c r="L2461" s="2" t="str">
        <f>IFERROR(VLOOKUP(Tableau2[[#This Row],[PR]],'Taux sortant'!$I$9:$S$167,COLUMN(),0),"")</f>
        <v/>
      </c>
    </row>
    <row r="2462" spans="1:12" x14ac:dyDescent="0.3">
      <c r="A2462" s="1" t="s">
        <v>1942</v>
      </c>
      <c r="B2462" s="1" t="s">
        <v>1531</v>
      </c>
      <c r="C2462" s="2">
        <f>IFERROR(VLOOKUP(Tableau2[[#This Row],[PR]],'Taux sortant'!$I$9:$S$167,COLUMN(),0),"")</f>
        <v>9.59</v>
      </c>
      <c r="D2462" s="2">
        <f>IFERROR(VLOOKUP(Tableau2[[#This Row],[PR]],'Taux sortant'!$I$9:$S$167,COLUMN(),0),"")</f>
        <v>7.53</v>
      </c>
      <c r="E2462" s="2">
        <f>IFERROR(VLOOKUP(Tableau2[[#This Row],[PR]],'Taux sortant'!$I$9:$S$167,COLUMN(),0),"")</f>
        <v>5.2</v>
      </c>
      <c r="F2462" s="2">
        <f>IFERROR(VLOOKUP(Tableau2[[#This Row],[PR]],'Taux sortant'!$I$9:$S$167,COLUMN(),0),"")</f>
        <v>4.08</v>
      </c>
      <c r="G2462" s="2">
        <f>IFERROR(VLOOKUP(Tableau2[[#This Row],[PR]],'Taux sortant'!$I$9:$S$167,COLUMN(),0),"")</f>
        <v>3.34</v>
      </c>
      <c r="H2462" s="2">
        <f>IFERROR(VLOOKUP(Tableau2[[#This Row],[PR]],'Taux sortant'!$I$9:$S$167,COLUMN(),0),"")</f>
        <v>2.88</v>
      </c>
      <c r="I2462" s="2">
        <f>IFERROR(VLOOKUP(Tableau2[[#This Row],[PR]],'Taux sortant'!$I$9:$S$167,COLUMN(),0),"")</f>
        <v>2.59</v>
      </c>
      <c r="J2462" s="2">
        <f>IFERROR(VLOOKUP(Tableau2[[#This Row],[PR]],'Taux sortant'!$I$9:$S$167,COLUMN(),0),"")</f>
        <v>0</v>
      </c>
      <c r="K2462" s="2">
        <f>IFERROR(VLOOKUP(Tableau2[[#This Row],[PR]],'Taux sortant'!$I$9:$S$167,COLUMN(),0),"")</f>
        <v>0</v>
      </c>
      <c r="L2462" s="2" t="str">
        <f>IFERROR(VLOOKUP(Tableau2[[#This Row],[PR]],'Taux sortant'!$I$9:$S$167,COLUMN(),0),"")</f>
        <v/>
      </c>
    </row>
    <row r="2463" spans="1:12" x14ac:dyDescent="0.3">
      <c r="A2463" s="1" t="s">
        <v>724</v>
      </c>
      <c r="B2463" s="1" t="s">
        <v>6</v>
      </c>
      <c r="C2463" s="2">
        <f>IFERROR(VLOOKUP(Tableau2[[#This Row],[PR]],'Taux sortant'!$I$9:$S$167,COLUMN(),0),"")</f>
        <v>25.34</v>
      </c>
      <c r="D2463" s="2">
        <f>IFERROR(VLOOKUP(Tableau2[[#This Row],[PR]],'Taux sortant'!$I$9:$S$167,COLUMN(),0),"")</f>
        <v>21.62</v>
      </c>
      <c r="E2463" s="2">
        <f>IFERROR(VLOOKUP(Tableau2[[#This Row],[PR]],'Taux sortant'!$I$9:$S$167,COLUMN(),0),"")</f>
        <v>15.42</v>
      </c>
      <c r="F2463" s="2">
        <f>IFERROR(VLOOKUP(Tableau2[[#This Row],[PR]],'Taux sortant'!$I$9:$S$167,COLUMN(),0),"")</f>
        <v>12.6</v>
      </c>
      <c r="G2463" s="2">
        <f>IFERROR(VLOOKUP(Tableau2[[#This Row],[PR]],'Taux sortant'!$I$9:$S$167,COLUMN(),0),"")</f>
        <v>9.5500000000000007</v>
      </c>
      <c r="H2463" s="2">
        <f>IFERROR(VLOOKUP(Tableau2[[#This Row],[PR]],'Taux sortant'!$I$9:$S$167,COLUMN(),0),"")</f>
        <v>7.3</v>
      </c>
      <c r="I2463" s="2">
        <f>IFERROR(VLOOKUP(Tableau2[[#This Row],[PR]],'Taux sortant'!$I$9:$S$167,COLUMN(),0),"")</f>
        <v>6.61</v>
      </c>
      <c r="J2463" s="2">
        <f>IFERROR(VLOOKUP(Tableau2[[#This Row],[PR]],'Taux sortant'!$I$9:$S$167,COLUMN(),0),"")</f>
        <v>0</v>
      </c>
      <c r="K2463" s="2">
        <f>IFERROR(VLOOKUP(Tableau2[[#This Row],[PR]],'Taux sortant'!$I$9:$S$167,COLUMN(),0),"")</f>
        <v>0</v>
      </c>
      <c r="L2463" s="2" t="str">
        <f>IFERROR(VLOOKUP(Tableau2[[#This Row],[PR]],'Taux sortant'!$I$9:$S$167,COLUMN(),0),"")</f>
        <v/>
      </c>
    </row>
    <row r="2464" spans="1:12" x14ac:dyDescent="0.3">
      <c r="A2464" s="1" t="s">
        <v>61</v>
      </c>
      <c r="B2464" s="1" t="s">
        <v>61</v>
      </c>
      <c r="C2464" s="2">
        <f>IFERROR(VLOOKUP(Tableau2[[#This Row],[PR]],'Taux sortant'!$I$9:$S$167,COLUMN(),0),"")</f>
        <v>12.63</v>
      </c>
      <c r="D2464" s="2">
        <f>IFERROR(VLOOKUP(Tableau2[[#This Row],[PR]],'Taux sortant'!$I$9:$S$167,COLUMN(),0),"")</f>
        <v>10.14</v>
      </c>
      <c r="E2464" s="2">
        <f>IFERROR(VLOOKUP(Tableau2[[#This Row],[PR]],'Taux sortant'!$I$9:$S$167,COLUMN(),0),"")</f>
        <v>7.31</v>
      </c>
      <c r="F2464" s="2">
        <f>IFERROR(VLOOKUP(Tableau2[[#This Row],[PR]],'Taux sortant'!$I$9:$S$167,COLUMN(),0),"")</f>
        <v>5.96</v>
      </c>
      <c r="G2464" s="2">
        <f>IFERROR(VLOOKUP(Tableau2[[#This Row],[PR]],'Taux sortant'!$I$9:$S$167,COLUMN(),0),"")</f>
        <v>4.9800000000000004</v>
      </c>
      <c r="H2464" s="2">
        <f>IFERROR(VLOOKUP(Tableau2[[#This Row],[PR]],'Taux sortant'!$I$9:$S$167,COLUMN(),0),"")</f>
        <v>4.2</v>
      </c>
      <c r="I2464" s="2">
        <f>IFERROR(VLOOKUP(Tableau2[[#This Row],[PR]],'Taux sortant'!$I$9:$S$167,COLUMN(),0),"")</f>
        <v>3.68</v>
      </c>
      <c r="J2464" s="2">
        <f>IFERROR(VLOOKUP(Tableau2[[#This Row],[PR]],'Taux sortant'!$I$9:$S$167,COLUMN(),0),"")</f>
        <v>0</v>
      </c>
      <c r="K2464" s="2">
        <f>IFERROR(VLOOKUP(Tableau2[[#This Row],[PR]],'Taux sortant'!$I$9:$S$167,COLUMN(),0),"")</f>
        <v>0</v>
      </c>
      <c r="L2464" s="2" t="str">
        <f>IFERROR(VLOOKUP(Tableau2[[#This Row],[PR]],'Taux sortant'!$I$9:$S$167,COLUMN(),0),"")</f>
        <v/>
      </c>
    </row>
    <row r="2465" spans="1:12" x14ac:dyDescent="0.3">
      <c r="A2465" s="1" t="s">
        <v>61</v>
      </c>
      <c r="B2465" s="1" t="s">
        <v>5356</v>
      </c>
      <c r="C2465" s="2">
        <f>IFERROR(VLOOKUP(Tableau2[[#This Row],[PR]],'Taux sortant'!$I$9:$S$167,COLUMN(),0),"")</f>
        <v>14.1</v>
      </c>
      <c r="D2465" s="2">
        <f>IFERROR(VLOOKUP(Tableau2[[#This Row],[PR]],'Taux sortant'!$I$9:$S$167,COLUMN(),0),"")</f>
        <v>12.41</v>
      </c>
      <c r="E2465" s="2">
        <f>IFERROR(VLOOKUP(Tableau2[[#This Row],[PR]],'Taux sortant'!$I$9:$S$167,COLUMN(),0),"")</f>
        <v>9.0299999999999994</v>
      </c>
      <c r="F2465" s="2">
        <f>IFERROR(VLOOKUP(Tableau2[[#This Row],[PR]],'Taux sortant'!$I$9:$S$167,COLUMN(),0),"")</f>
        <v>7.34</v>
      </c>
      <c r="G2465" s="2">
        <f>IFERROR(VLOOKUP(Tableau2[[#This Row],[PR]],'Taux sortant'!$I$9:$S$167,COLUMN(),0),"")</f>
        <v>6.12</v>
      </c>
      <c r="H2465" s="2">
        <f>IFERROR(VLOOKUP(Tableau2[[#This Row],[PR]],'Taux sortant'!$I$9:$S$167,COLUMN(),0),"")</f>
        <v>5.37</v>
      </c>
      <c r="I2465" s="2">
        <f>IFERROR(VLOOKUP(Tableau2[[#This Row],[PR]],'Taux sortant'!$I$9:$S$167,COLUMN(),0),"")</f>
        <v>4.6500000000000004</v>
      </c>
      <c r="J2465" s="2">
        <f>IFERROR(VLOOKUP(Tableau2[[#This Row],[PR]],'Taux sortant'!$I$9:$S$167,COLUMN(),0),"")</f>
        <v>0</v>
      </c>
      <c r="K2465" s="2">
        <f>IFERROR(VLOOKUP(Tableau2[[#This Row],[PR]],'Taux sortant'!$I$9:$S$167,COLUMN(),0),"")</f>
        <v>1585.65</v>
      </c>
      <c r="L2465" s="2" t="str">
        <f>IFERROR(VLOOKUP(Tableau2[[#This Row],[PR]],'Taux sortant'!$I$9:$S$167,COLUMN(),0),"")</f>
        <v/>
      </c>
    </row>
    <row r="2466" spans="1:12" x14ac:dyDescent="0.3">
      <c r="A2466" s="1" t="s">
        <v>729</v>
      </c>
      <c r="B2466" s="1" t="s">
        <v>73</v>
      </c>
      <c r="C2466" s="2">
        <f>IFERROR(VLOOKUP(Tableau2[[#This Row],[PR]],'Taux sortant'!$I$9:$S$167,COLUMN(),0),"")</f>
        <v>18.93</v>
      </c>
      <c r="D2466" s="2">
        <f>IFERROR(VLOOKUP(Tableau2[[#This Row],[PR]],'Taux sortant'!$I$9:$S$167,COLUMN(),0),"")</f>
        <v>14.7</v>
      </c>
      <c r="E2466" s="2">
        <f>IFERROR(VLOOKUP(Tableau2[[#This Row],[PR]],'Taux sortant'!$I$9:$S$167,COLUMN(),0),"")</f>
        <v>10.55</v>
      </c>
      <c r="F2466" s="2">
        <f>IFERROR(VLOOKUP(Tableau2[[#This Row],[PR]],'Taux sortant'!$I$9:$S$167,COLUMN(),0),"")</f>
        <v>8.69</v>
      </c>
      <c r="G2466" s="2">
        <f>IFERROR(VLOOKUP(Tableau2[[#This Row],[PR]],'Taux sortant'!$I$9:$S$167,COLUMN(),0),"")</f>
        <v>6.98</v>
      </c>
      <c r="H2466" s="2">
        <f>IFERROR(VLOOKUP(Tableau2[[#This Row],[PR]],'Taux sortant'!$I$9:$S$167,COLUMN(),0),"")</f>
        <v>5.4</v>
      </c>
      <c r="I2466" s="2">
        <f>IFERROR(VLOOKUP(Tableau2[[#This Row],[PR]],'Taux sortant'!$I$9:$S$167,COLUMN(),0),"")</f>
        <v>4.87</v>
      </c>
      <c r="J2466" s="2">
        <f>IFERROR(VLOOKUP(Tableau2[[#This Row],[PR]],'Taux sortant'!$I$9:$S$167,COLUMN(),0),"")</f>
        <v>0</v>
      </c>
      <c r="K2466" s="2">
        <f>IFERROR(VLOOKUP(Tableau2[[#This Row],[PR]],'Taux sortant'!$I$9:$S$167,COLUMN(),0),"")</f>
        <v>0</v>
      </c>
      <c r="L2466" s="2" t="str">
        <f>IFERROR(VLOOKUP(Tableau2[[#This Row],[PR]],'Taux sortant'!$I$9:$S$167,COLUMN(),0),"")</f>
        <v/>
      </c>
    </row>
    <row r="2467" spans="1:12" x14ac:dyDescent="0.3">
      <c r="A2467" s="1" t="s">
        <v>3603</v>
      </c>
      <c r="B2467" s="1" t="s">
        <v>3086</v>
      </c>
      <c r="C2467" s="2">
        <f>IFERROR(VLOOKUP(Tableau2[[#This Row],[PR]],'Taux sortant'!$I$9:$S$167,COLUMN(),0),"")</f>
        <v>14.38</v>
      </c>
      <c r="D2467" s="2">
        <f>IFERROR(VLOOKUP(Tableau2[[#This Row],[PR]],'Taux sortant'!$I$9:$S$167,COLUMN(),0),"")</f>
        <v>11.96</v>
      </c>
      <c r="E2467" s="2">
        <f>IFERROR(VLOOKUP(Tableau2[[#This Row],[PR]],'Taux sortant'!$I$9:$S$167,COLUMN(),0),"")</f>
        <v>9.1199999999999992</v>
      </c>
      <c r="F2467" s="2">
        <f>IFERROR(VLOOKUP(Tableau2[[#This Row],[PR]],'Taux sortant'!$I$9:$S$167,COLUMN(),0),"")</f>
        <v>7.74</v>
      </c>
      <c r="G2467" s="2">
        <f>IFERROR(VLOOKUP(Tableau2[[#This Row],[PR]],'Taux sortant'!$I$9:$S$167,COLUMN(),0),"")</f>
        <v>6.58</v>
      </c>
      <c r="H2467" s="2">
        <f>IFERROR(VLOOKUP(Tableau2[[#This Row],[PR]],'Taux sortant'!$I$9:$S$167,COLUMN(),0),"")</f>
        <v>5.57</v>
      </c>
      <c r="I2467" s="2">
        <f>IFERROR(VLOOKUP(Tableau2[[#This Row],[PR]],'Taux sortant'!$I$9:$S$167,COLUMN(),0),"")</f>
        <v>4.78</v>
      </c>
      <c r="J2467" s="2">
        <f>IFERROR(VLOOKUP(Tableau2[[#This Row],[PR]],'Taux sortant'!$I$9:$S$167,COLUMN(),0),"")</f>
        <v>0</v>
      </c>
      <c r="K2467" s="2">
        <f>IFERROR(VLOOKUP(Tableau2[[#This Row],[PR]],'Taux sortant'!$I$9:$S$167,COLUMN(),0),"")</f>
        <v>0</v>
      </c>
      <c r="L2467" s="2" t="str">
        <f>IFERROR(VLOOKUP(Tableau2[[#This Row],[PR]],'Taux sortant'!$I$9:$S$167,COLUMN(),0),"")</f>
        <v/>
      </c>
    </row>
    <row r="2468" spans="1:12" x14ac:dyDescent="0.3">
      <c r="A2468" s="1" t="s">
        <v>4504</v>
      </c>
      <c r="B2468" s="1" t="s">
        <v>4147</v>
      </c>
      <c r="C2468" s="2">
        <f>IFERROR(VLOOKUP(Tableau2[[#This Row],[PR]],'Taux sortant'!$I$9:$S$167,COLUMN(),0),"")</f>
        <v>16.62</v>
      </c>
      <c r="D2468" s="2">
        <f>IFERROR(VLOOKUP(Tableau2[[#This Row],[PR]],'Taux sortant'!$I$9:$S$167,COLUMN(),0),"")</f>
        <v>14.01</v>
      </c>
      <c r="E2468" s="2">
        <f>IFERROR(VLOOKUP(Tableau2[[#This Row],[PR]],'Taux sortant'!$I$9:$S$167,COLUMN(),0),"")</f>
        <v>10.98</v>
      </c>
      <c r="F2468" s="2">
        <f>IFERROR(VLOOKUP(Tableau2[[#This Row],[PR]],'Taux sortant'!$I$9:$S$167,COLUMN(),0),"")</f>
        <v>9.49</v>
      </c>
      <c r="G2468" s="2">
        <f>IFERROR(VLOOKUP(Tableau2[[#This Row],[PR]],'Taux sortant'!$I$9:$S$167,COLUMN(),0),"")</f>
        <v>8.1199999999999992</v>
      </c>
      <c r="H2468" s="2">
        <f>IFERROR(VLOOKUP(Tableau2[[#This Row],[PR]],'Taux sortant'!$I$9:$S$167,COLUMN(),0),"")</f>
        <v>6.99</v>
      </c>
      <c r="I2468" s="2">
        <f>IFERROR(VLOOKUP(Tableau2[[#This Row],[PR]],'Taux sortant'!$I$9:$S$167,COLUMN(),0),"")</f>
        <v>6.03</v>
      </c>
      <c r="J2468" s="2">
        <f>IFERROR(VLOOKUP(Tableau2[[#This Row],[PR]],'Taux sortant'!$I$9:$S$167,COLUMN(),0),"")</f>
        <v>2466.4499999999998</v>
      </c>
      <c r="K2468" s="2">
        <f>IFERROR(VLOOKUP(Tableau2[[#This Row],[PR]],'Taux sortant'!$I$9:$S$167,COLUMN(),0),"")</f>
        <v>0</v>
      </c>
      <c r="L2468" s="2" t="str">
        <f>IFERROR(VLOOKUP(Tableau2[[#This Row],[PR]],'Taux sortant'!$I$9:$S$167,COLUMN(),0),"")</f>
        <v/>
      </c>
    </row>
    <row r="2469" spans="1:12" x14ac:dyDescent="0.3">
      <c r="A2469" s="1" t="s">
        <v>3606</v>
      </c>
      <c r="B2469" s="1" t="s">
        <v>3095</v>
      </c>
      <c r="C2469" s="2">
        <f>IFERROR(VLOOKUP(Tableau2[[#This Row],[PR]],'Taux sortant'!$I$9:$S$167,COLUMN(),0),"")</f>
        <v>15.5</v>
      </c>
      <c r="D2469" s="2">
        <f>IFERROR(VLOOKUP(Tableau2[[#This Row],[PR]],'Taux sortant'!$I$9:$S$167,COLUMN(),0),"")</f>
        <v>12.99</v>
      </c>
      <c r="E2469" s="2">
        <f>IFERROR(VLOOKUP(Tableau2[[#This Row],[PR]],'Taux sortant'!$I$9:$S$167,COLUMN(),0),"")</f>
        <v>10.07</v>
      </c>
      <c r="F2469" s="2">
        <f>IFERROR(VLOOKUP(Tableau2[[#This Row],[PR]],'Taux sortant'!$I$9:$S$167,COLUMN(),0),"")</f>
        <v>8.6</v>
      </c>
      <c r="G2469" s="2">
        <f>IFERROR(VLOOKUP(Tableau2[[#This Row],[PR]],'Taux sortant'!$I$9:$S$167,COLUMN(),0),"")</f>
        <v>7.36</v>
      </c>
      <c r="H2469" s="2">
        <f>IFERROR(VLOOKUP(Tableau2[[#This Row],[PR]],'Taux sortant'!$I$9:$S$167,COLUMN(),0),"")</f>
        <v>6.34</v>
      </c>
      <c r="I2469" s="2">
        <f>IFERROR(VLOOKUP(Tableau2[[#This Row],[PR]],'Taux sortant'!$I$9:$S$167,COLUMN(),0),"")</f>
        <v>5.51</v>
      </c>
      <c r="J2469" s="2">
        <f>IFERROR(VLOOKUP(Tableau2[[#This Row],[PR]],'Taux sortant'!$I$9:$S$167,COLUMN(),0),"")</f>
        <v>0</v>
      </c>
      <c r="K2469" s="2">
        <f>IFERROR(VLOOKUP(Tableau2[[#This Row],[PR]],'Taux sortant'!$I$9:$S$167,COLUMN(),0),"")</f>
        <v>0</v>
      </c>
      <c r="L2469" s="2" t="str">
        <f>IFERROR(VLOOKUP(Tableau2[[#This Row],[PR]],'Taux sortant'!$I$9:$S$167,COLUMN(),0),"")</f>
        <v/>
      </c>
    </row>
    <row r="2470" spans="1:12" x14ac:dyDescent="0.3">
      <c r="A2470" s="1" t="s">
        <v>6055</v>
      </c>
      <c r="B2470" s="1" t="s">
        <v>5888</v>
      </c>
      <c r="C2470" s="2">
        <f>IFERROR(VLOOKUP(Tableau2[[#This Row],[PR]],'Taux sortant'!$I$9:$S$167,COLUMN(),0),"")</f>
        <v>34.56</v>
      </c>
      <c r="D2470" s="2">
        <f>IFERROR(VLOOKUP(Tableau2[[#This Row],[PR]],'Taux sortant'!$I$9:$S$167,COLUMN(),0),"")</f>
        <v>30.52</v>
      </c>
      <c r="E2470" s="2">
        <f>IFERROR(VLOOKUP(Tableau2[[#This Row],[PR]],'Taux sortant'!$I$9:$S$167,COLUMN(),0),"")</f>
        <v>26.32</v>
      </c>
      <c r="F2470" s="2">
        <f>IFERROR(VLOOKUP(Tableau2[[#This Row],[PR]],'Taux sortant'!$I$9:$S$167,COLUMN(),0),"")</f>
        <v>23.84</v>
      </c>
      <c r="G2470" s="2">
        <f>IFERROR(VLOOKUP(Tableau2[[#This Row],[PR]],'Taux sortant'!$I$9:$S$167,COLUMN(),0),"")</f>
        <v>21.18</v>
      </c>
      <c r="H2470" s="2">
        <f>IFERROR(VLOOKUP(Tableau2[[#This Row],[PR]],'Taux sortant'!$I$9:$S$167,COLUMN(),0),"")</f>
        <v>17.91</v>
      </c>
      <c r="I2470" s="2">
        <f>IFERROR(VLOOKUP(Tableau2[[#This Row],[PR]],'Taux sortant'!$I$9:$S$167,COLUMN(),0),"")</f>
        <v>15.17</v>
      </c>
      <c r="J2470" s="2">
        <f>IFERROR(VLOOKUP(Tableau2[[#This Row],[PR]],'Taux sortant'!$I$9:$S$167,COLUMN(),0),"")</f>
        <v>0</v>
      </c>
      <c r="K2470" s="2">
        <f>IFERROR(VLOOKUP(Tableau2[[#This Row],[PR]],'Taux sortant'!$I$9:$S$167,COLUMN(),0),"")</f>
        <v>0</v>
      </c>
      <c r="L2470" s="2" t="str">
        <f>IFERROR(VLOOKUP(Tableau2[[#This Row],[PR]],'Taux sortant'!$I$9:$S$167,COLUMN(),0),"")</f>
        <v/>
      </c>
    </row>
    <row r="2471" spans="1:12" x14ac:dyDescent="0.3">
      <c r="A2471" s="1" t="s">
        <v>5376</v>
      </c>
      <c r="B2471" s="1" t="s">
        <v>5351</v>
      </c>
      <c r="C2471" s="2">
        <f>IFERROR(VLOOKUP(Tableau2[[#This Row],[PR]],'Taux sortant'!$I$9:$S$167,COLUMN(),0),"")</f>
        <v>16.170000000000002</v>
      </c>
      <c r="D2471" s="2">
        <f>IFERROR(VLOOKUP(Tableau2[[#This Row],[PR]],'Taux sortant'!$I$9:$S$167,COLUMN(),0),"")</f>
        <v>13.54</v>
      </c>
      <c r="E2471" s="2">
        <f>IFERROR(VLOOKUP(Tableau2[[#This Row],[PR]],'Taux sortant'!$I$9:$S$167,COLUMN(),0),"")</f>
        <v>10.49</v>
      </c>
      <c r="F2471" s="2">
        <f>IFERROR(VLOOKUP(Tableau2[[#This Row],[PR]],'Taux sortant'!$I$9:$S$167,COLUMN(),0),"")</f>
        <v>8.9700000000000006</v>
      </c>
      <c r="G2471" s="2">
        <f>IFERROR(VLOOKUP(Tableau2[[#This Row],[PR]],'Taux sortant'!$I$9:$S$167,COLUMN(),0),"")</f>
        <v>7.62</v>
      </c>
      <c r="H2471" s="2">
        <f>IFERROR(VLOOKUP(Tableau2[[#This Row],[PR]],'Taux sortant'!$I$9:$S$167,COLUMN(),0),"")</f>
        <v>6.52</v>
      </c>
      <c r="I2471" s="2">
        <f>IFERROR(VLOOKUP(Tableau2[[#This Row],[PR]],'Taux sortant'!$I$9:$S$167,COLUMN(),0),"")</f>
        <v>5.64</v>
      </c>
      <c r="J2471" s="2">
        <f>IFERROR(VLOOKUP(Tableau2[[#This Row],[PR]],'Taux sortant'!$I$9:$S$167,COLUMN(),0),"")</f>
        <v>0</v>
      </c>
      <c r="K2471" s="2">
        <f>IFERROR(VLOOKUP(Tableau2[[#This Row],[PR]],'Taux sortant'!$I$9:$S$167,COLUMN(),0),"")</f>
        <v>0</v>
      </c>
      <c r="L2471" s="2" t="str">
        <f>IFERROR(VLOOKUP(Tableau2[[#This Row],[PR]],'Taux sortant'!$I$9:$S$167,COLUMN(),0),"")</f>
        <v/>
      </c>
    </row>
    <row r="2472" spans="1:12" x14ac:dyDescent="0.3">
      <c r="A2472" s="1" t="s">
        <v>1945</v>
      </c>
      <c r="B2472" s="1" t="s">
        <v>1547</v>
      </c>
      <c r="C2472" s="2">
        <f>IFERROR(VLOOKUP(Tableau2[[#This Row],[PR]],'Taux sortant'!$I$9:$S$167,COLUMN(),0),"")</f>
        <v>8.85</v>
      </c>
      <c r="D2472" s="2">
        <f>IFERROR(VLOOKUP(Tableau2[[#This Row],[PR]],'Taux sortant'!$I$9:$S$167,COLUMN(),0),"")</f>
        <v>6.89</v>
      </c>
      <c r="E2472" s="2">
        <f>IFERROR(VLOOKUP(Tableau2[[#This Row],[PR]],'Taux sortant'!$I$9:$S$167,COLUMN(),0),"")</f>
        <v>4.7</v>
      </c>
      <c r="F2472" s="2">
        <f>IFERROR(VLOOKUP(Tableau2[[#This Row],[PR]],'Taux sortant'!$I$9:$S$167,COLUMN(),0),"")</f>
        <v>3.63</v>
      </c>
      <c r="G2472" s="2">
        <f>IFERROR(VLOOKUP(Tableau2[[#This Row],[PR]],'Taux sortant'!$I$9:$S$167,COLUMN(),0),"")</f>
        <v>2.93</v>
      </c>
      <c r="H2472" s="2">
        <f>IFERROR(VLOOKUP(Tableau2[[#This Row],[PR]],'Taux sortant'!$I$9:$S$167,COLUMN(),0),"")</f>
        <v>2.4900000000000002</v>
      </c>
      <c r="I2472" s="2">
        <f>IFERROR(VLOOKUP(Tableau2[[#This Row],[PR]],'Taux sortant'!$I$9:$S$167,COLUMN(),0),"")</f>
        <v>2.21</v>
      </c>
      <c r="J2472" s="2">
        <f>IFERROR(VLOOKUP(Tableau2[[#This Row],[PR]],'Taux sortant'!$I$9:$S$167,COLUMN(),0),"")</f>
        <v>0</v>
      </c>
      <c r="K2472" s="2">
        <f>IFERROR(VLOOKUP(Tableau2[[#This Row],[PR]],'Taux sortant'!$I$9:$S$167,COLUMN(),0),"")</f>
        <v>0</v>
      </c>
      <c r="L2472" s="2" t="str">
        <f>IFERROR(VLOOKUP(Tableau2[[#This Row],[PR]],'Taux sortant'!$I$9:$S$167,COLUMN(),0),"")</f>
        <v/>
      </c>
    </row>
    <row r="2473" spans="1:12" x14ac:dyDescent="0.3">
      <c r="A2473" s="1" t="s">
        <v>1945</v>
      </c>
      <c r="B2473" s="1" t="s">
        <v>3080</v>
      </c>
      <c r="C2473" s="2">
        <f>IFERROR(VLOOKUP(Tableau2[[#This Row],[PR]],'Taux sortant'!$I$9:$S$167,COLUMN(),0),"")</f>
        <v>14.55</v>
      </c>
      <c r="D2473" s="2">
        <f>IFERROR(VLOOKUP(Tableau2[[#This Row],[PR]],'Taux sortant'!$I$9:$S$167,COLUMN(),0),"")</f>
        <v>12.11</v>
      </c>
      <c r="E2473" s="2">
        <f>IFERROR(VLOOKUP(Tableau2[[#This Row],[PR]],'Taux sortant'!$I$9:$S$167,COLUMN(),0),"")</f>
        <v>9.24</v>
      </c>
      <c r="F2473" s="2">
        <f>IFERROR(VLOOKUP(Tableau2[[#This Row],[PR]],'Taux sortant'!$I$9:$S$167,COLUMN(),0),"")</f>
        <v>7.86</v>
      </c>
      <c r="G2473" s="2">
        <f>IFERROR(VLOOKUP(Tableau2[[#This Row],[PR]],'Taux sortant'!$I$9:$S$167,COLUMN(),0),"")</f>
        <v>6.7</v>
      </c>
      <c r="H2473" s="2">
        <f>IFERROR(VLOOKUP(Tableau2[[#This Row],[PR]],'Taux sortant'!$I$9:$S$167,COLUMN(),0),"")</f>
        <v>5.73</v>
      </c>
      <c r="I2473" s="2">
        <f>IFERROR(VLOOKUP(Tableau2[[#This Row],[PR]],'Taux sortant'!$I$9:$S$167,COLUMN(),0),"")</f>
        <v>4.97</v>
      </c>
      <c r="J2473" s="2">
        <f>IFERROR(VLOOKUP(Tableau2[[#This Row],[PR]],'Taux sortant'!$I$9:$S$167,COLUMN(),0),"")</f>
        <v>0</v>
      </c>
      <c r="K2473" s="2">
        <f>IFERROR(VLOOKUP(Tableau2[[#This Row],[PR]],'Taux sortant'!$I$9:$S$167,COLUMN(),0),"")</f>
        <v>0</v>
      </c>
      <c r="L2473" s="2" t="str">
        <f>IFERROR(VLOOKUP(Tableau2[[#This Row],[PR]],'Taux sortant'!$I$9:$S$167,COLUMN(),0),"")</f>
        <v/>
      </c>
    </row>
    <row r="2474" spans="1:12" x14ac:dyDescent="0.3">
      <c r="A2474" s="1" t="s">
        <v>732</v>
      </c>
      <c r="B2474" s="1" t="s">
        <v>3095</v>
      </c>
      <c r="C2474" s="2">
        <f>IFERROR(VLOOKUP(Tableau2[[#This Row],[PR]],'Taux sortant'!$I$9:$S$167,COLUMN(),0),"")</f>
        <v>15.5</v>
      </c>
      <c r="D2474" s="2">
        <f>IFERROR(VLOOKUP(Tableau2[[#This Row],[PR]],'Taux sortant'!$I$9:$S$167,COLUMN(),0),"")</f>
        <v>12.99</v>
      </c>
      <c r="E2474" s="2">
        <f>IFERROR(VLOOKUP(Tableau2[[#This Row],[PR]],'Taux sortant'!$I$9:$S$167,COLUMN(),0),"")</f>
        <v>10.07</v>
      </c>
      <c r="F2474" s="2">
        <f>IFERROR(VLOOKUP(Tableau2[[#This Row],[PR]],'Taux sortant'!$I$9:$S$167,COLUMN(),0),"")</f>
        <v>8.6</v>
      </c>
      <c r="G2474" s="2">
        <f>IFERROR(VLOOKUP(Tableau2[[#This Row],[PR]],'Taux sortant'!$I$9:$S$167,COLUMN(),0),"")</f>
        <v>7.36</v>
      </c>
      <c r="H2474" s="2">
        <f>IFERROR(VLOOKUP(Tableau2[[#This Row],[PR]],'Taux sortant'!$I$9:$S$167,COLUMN(),0),"")</f>
        <v>6.34</v>
      </c>
      <c r="I2474" s="2">
        <f>IFERROR(VLOOKUP(Tableau2[[#This Row],[PR]],'Taux sortant'!$I$9:$S$167,COLUMN(),0),"")</f>
        <v>5.51</v>
      </c>
      <c r="J2474" s="2">
        <f>IFERROR(VLOOKUP(Tableau2[[#This Row],[PR]],'Taux sortant'!$I$9:$S$167,COLUMN(),0),"")</f>
        <v>0</v>
      </c>
      <c r="K2474" s="2">
        <f>IFERROR(VLOOKUP(Tableau2[[#This Row],[PR]],'Taux sortant'!$I$9:$S$167,COLUMN(),0),"")</f>
        <v>0</v>
      </c>
      <c r="L2474" s="2" t="str">
        <f>IFERROR(VLOOKUP(Tableau2[[#This Row],[PR]],'Taux sortant'!$I$9:$S$167,COLUMN(),0),"")</f>
        <v/>
      </c>
    </row>
    <row r="2475" spans="1:12" x14ac:dyDescent="0.3">
      <c r="A2475" s="1" t="s">
        <v>732</v>
      </c>
      <c r="B2475" s="1" t="s">
        <v>159</v>
      </c>
      <c r="C2475" s="2">
        <f>IFERROR(VLOOKUP(Tableau2[[#This Row],[PR]],'Taux sortant'!$I$9:$S$167,COLUMN(),0),"")</f>
        <v>20.05</v>
      </c>
      <c r="D2475" s="2">
        <f>IFERROR(VLOOKUP(Tableau2[[#This Row],[PR]],'Taux sortant'!$I$9:$S$167,COLUMN(),0),"")</f>
        <v>15.11</v>
      </c>
      <c r="E2475" s="2">
        <f>IFERROR(VLOOKUP(Tableau2[[#This Row],[PR]],'Taux sortant'!$I$9:$S$167,COLUMN(),0),"")</f>
        <v>10.84</v>
      </c>
      <c r="F2475" s="2">
        <f>IFERROR(VLOOKUP(Tableau2[[#This Row],[PR]],'Taux sortant'!$I$9:$S$167,COLUMN(),0),"")</f>
        <v>8.73</v>
      </c>
      <c r="G2475" s="2">
        <f>IFERROR(VLOOKUP(Tableau2[[#This Row],[PR]],'Taux sortant'!$I$9:$S$167,COLUMN(),0),"")</f>
        <v>6.21</v>
      </c>
      <c r="H2475" s="2">
        <f>IFERROR(VLOOKUP(Tableau2[[#This Row],[PR]],'Taux sortant'!$I$9:$S$167,COLUMN(),0),"")</f>
        <v>4.4800000000000004</v>
      </c>
      <c r="I2475" s="2">
        <f>IFERROR(VLOOKUP(Tableau2[[#This Row],[PR]],'Taux sortant'!$I$9:$S$167,COLUMN(),0),"")</f>
        <v>3.71</v>
      </c>
      <c r="J2475" s="2">
        <f>IFERROR(VLOOKUP(Tableau2[[#This Row],[PR]],'Taux sortant'!$I$9:$S$167,COLUMN(),0),"")</f>
        <v>0</v>
      </c>
      <c r="K2475" s="2">
        <f>IFERROR(VLOOKUP(Tableau2[[#This Row],[PR]],'Taux sortant'!$I$9:$S$167,COLUMN(),0),"")</f>
        <v>0</v>
      </c>
      <c r="L2475" s="2" t="str">
        <f>IFERROR(VLOOKUP(Tableau2[[#This Row],[PR]],'Taux sortant'!$I$9:$S$167,COLUMN(),0),"")</f>
        <v/>
      </c>
    </row>
    <row r="2476" spans="1:12" x14ac:dyDescent="0.3">
      <c r="A2476" s="1" t="s">
        <v>732</v>
      </c>
      <c r="B2476" s="1" t="s">
        <v>3580</v>
      </c>
      <c r="C2476" s="2">
        <f>IFERROR(VLOOKUP(Tableau2[[#This Row],[PR]],'Taux sortant'!$I$9:$S$167,COLUMN(),0),"")</f>
        <v>18.79</v>
      </c>
      <c r="D2476" s="2">
        <f>IFERROR(VLOOKUP(Tableau2[[#This Row],[PR]],'Taux sortant'!$I$9:$S$167,COLUMN(),0),"")</f>
        <v>15.99</v>
      </c>
      <c r="E2476" s="2">
        <f>IFERROR(VLOOKUP(Tableau2[[#This Row],[PR]],'Taux sortant'!$I$9:$S$167,COLUMN(),0),"")</f>
        <v>12.7</v>
      </c>
      <c r="F2476" s="2">
        <f>IFERROR(VLOOKUP(Tableau2[[#This Row],[PR]],'Taux sortant'!$I$9:$S$167,COLUMN(),0),"")</f>
        <v>11.07</v>
      </c>
      <c r="G2476" s="2">
        <f>IFERROR(VLOOKUP(Tableau2[[#This Row],[PR]],'Taux sortant'!$I$9:$S$167,COLUMN(),0),"")</f>
        <v>9.52</v>
      </c>
      <c r="H2476" s="2">
        <f>IFERROR(VLOOKUP(Tableau2[[#This Row],[PR]],'Taux sortant'!$I$9:$S$167,COLUMN(),0),"")</f>
        <v>8.1</v>
      </c>
      <c r="I2476" s="2">
        <f>IFERROR(VLOOKUP(Tableau2[[#This Row],[PR]],'Taux sortant'!$I$9:$S$167,COLUMN(),0),"")</f>
        <v>6.92</v>
      </c>
      <c r="J2476" s="2">
        <f>IFERROR(VLOOKUP(Tableau2[[#This Row],[PR]],'Taux sortant'!$I$9:$S$167,COLUMN(),0),"")</f>
        <v>0</v>
      </c>
      <c r="K2476" s="2">
        <f>IFERROR(VLOOKUP(Tableau2[[#This Row],[PR]],'Taux sortant'!$I$9:$S$167,COLUMN(),0),"")</f>
        <v>0</v>
      </c>
      <c r="L2476" s="2" t="str">
        <f>IFERROR(VLOOKUP(Tableau2[[#This Row],[PR]],'Taux sortant'!$I$9:$S$167,COLUMN(),0),"")</f>
        <v/>
      </c>
    </row>
    <row r="2477" spans="1:12" x14ac:dyDescent="0.3">
      <c r="A2477" s="1" t="s">
        <v>732</v>
      </c>
      <c r="B2477" s="1" t="s">
        <v>5351</v>
      </c>
      <c r="C2477" s="2">
        <f>IFERROR(VLOOKUP(Tableau2[[#This Row],[PR]],'Taux sortant'!$I$9:$S$167,COLUMN(),0),"")</f>
        <v>16.170000000000002</v>
      </c>
      <c r="D2477" s="2">
        <f>IFERROR(VLOOKUP(Tableau2[[#This Row],[PR]],'Taux sortant'!$I$9:$S$167,COLUMN(),0),"")</f>
        <v>13.54</v>
      </c>
      <c r="E2477" s="2">
        <f>IFERROR(VLOOKUP(Tableau2[[#This Row],[PR]],'Taux sortant'!$I$9:$S$167,COLUMN(),0),"")</f>
        <v>10.49</v>
      </c>
      <c r="F2477" s="2">
        <f>IFERROR(VLOOKUP(Tableau2[[#This Row],[PR]],'Taux sortant'!$I$9:$S$167,COLUMN(),0),"")</f>
        <v>8.9700000000000006</v>
      </c>
      <c r="G2477" s="2">
        <f>IFERROR(VLOOKUP(Tableau2[[#This Row],[PR]],'Taux sortant'!$I$9:$S$167,COLUMN(),0),"")</f>
        <v>7.62</v>
      </c>
      <c r="H2477" s="2">
        <f>IFERROR(VLOOKUP(Tableau2[[#This Row],[PR]],'Taux sortant'!$I$9:$S$167,COLUMN(),0),"")</f>
        <v>6.52</v>
      </c>
      <c r="I2477" s="2">
        <f>IFERROR(VLOOKUP(Tableau2[[#This Row],[PR]],'Taux sortant'!$I$9:$S$167,COLUMN(),0),"")</f>
        <v>5.64</v>
      </c>
      <c r="J2477" s="2">
        <f>IFERROR(VLOOKUP(Tableau2[[#This Row],[PR]],'Taux sortant'!$I$9:$S$167,COLUMN(),0),"")</f>
        <v>0</v>
      </c>
      <c r="K2477" s="2">
        <f>IFERROR(VLOOKUP(Tableau2[[#This Row],[PR]],'Taux sortant'!$I$9:$S$167,COLUMN(),0),"")</f>
        <v>0</v>
      </c>
      <c r="L2477" s="2" t="str">
        <f>IFERROR(VLOOKUP(Tableau2[[#This Row],[PR]],'Taux sortant'!$I$9:$S$167,COLUMN(),0),"")</f>
        <v/>
      </c>
    </row>
    <row r="2478" spans="1:12" x14ac:dyDescent="0.3">
      <c r="A2478" s="1" t="s">
        <v>3613</v>
      </c>
      <c r="B2478" s="1" t="s">
        <v>3211</v>
      </c>
      <c r="C2478" s="2">
        <f>IFERROR(VLOOKUP(Tableau2[[#This Row],[PR]],'Taux sortant'!$I$9:$S$167,COLUMN(),0),"")</f>
        <v>13.98</v>
      </c>
      <c r="D2478" s="2">
        <f>IFERROR(VLOOKUP(Tableau2[[#This Row],[PR]],'Taux sortant'!$I$9:$S$167,COLUMN(),0),"")</f>
        <v>11.58</v>
      </c>
      <c r="E2478" s="2">
        <f>IFERROR(VLOOKUP(Tableau2[[#This Row],[PR]],'Taux sortant'!$I$9:$S$167,COLUMN(),0),"")</f>
        <v>8.7799999999999994</v>
      </c>
      <c r="F2478" s="2">
        <f>IFERROR(VLOOKUP(Tableau2[[#This Row],[PR]],'Taux sortant'!$I$9:$S$167,COLUMN(),0),"")</f>
        <v>7.44</v>
      </c>
      <c r="G2478" s="2">
        <f>IFERROR(VLOOKUP(Tableau2[[#This Row],[PR]],'Taux sortant'!$I$9:$S$167,COLUMN(),0),"")</f>
        <v>6.29</v>
      </c>
      <c r="H2478" s="2">
        <f>IFERROR(VLOOKUP(Tableau2[[#This Row],[PR]],'Taux sortant'!$I$9:$S$167,COLUMN(),0),"")</f>
        <v>5.35</v>
      </c>
      <c r="I2478" s="2">
        <f>IFERROR(VLOOKUP(Tableau2[[#This Row],[PR]],'Taux sortant'!$I$9:$S$167,COLUMN(),0),"")</f>
        <v>4.6100000000000003</v>
      </c>
      <c r="J2478" s="2">
        <f>IFERROR(VLOOKUP(Tableau2[[#This Row],[PR]],'Taux sortant'!$I$9:$S$167,COLUMN(),0),"")</f>
        <v>0</v>
      </c>
      <c r="K2478" s="2">
        <f>IFERROR(VLOOKUP(Tableau2[[#This Row],[PR]],'Taux sortant'!$I$9:$S$167,COLUMN(),0),"")</f>
        <v>0</v>
      </c>
      <c r="L2478" s="2" t="str">
        <f>IFERROR(VLOOKUP(Tableau2[[#This Row],[PR]],'Taux sortant'!$I$9:$S$167,COLUMN(),0),"")</f>
        <v/>
      </c>
    </row>
    <row r="2479" spans="1:12" x14ac:dyDescent="0.3">
      <c r="A2479" s="1" t="s">
        <v>735</v>
      </c>
      <c r="B2479" s="1" t="s">
        <v>92</v>
      </c>
      <c r="C2479" s="2">
        <f>IFERROR(VLOOKUP(Tableau2[[#This Row],[PR]],'Taux sortant'!$I$9:$S$167,COLUMN(),0),"")</f>
        <v>32.090000000000003</v>
      </c>
      <c r="D2479" s="2">
        <f>IFERROR(VLOOKUP(Tableau2[[#This Row],[PR]],'Taux sortant'!$I$9:$S$167,COLUMN(),0),"")</f>
        <v>26.17</v>
      </c>
      <c r="E2479" s="2">
        <f>IFERROR(VLOOKUP(Tableau2[[#This Row],[PR]],'Taux sortant'!$I$9:$S$167,COLUMN(),0),"")</f>
        <v>20.67</v>
      </c>
      <c r="F2479" s="2">
        <f>IFERROR(VLOOKUP(Tableau2[[#This Row],[PR]],'Taux sortant'!$I$9:$S$167,COLUMN(),0),"")</f>
        <v>17.260000000000002</v>
      </c>
      <c r="G2479" s="2">
        <f>IFERROR(VLOOKUP(Tableau2[[#This Row],[PR]],'Taux sortant'!$I$9:$S$167,COLUMN(),0),"")</f>
        <v>12.15</v>
      </c>
      <c r="H2479" s="2">
        <f>IFERROR(VLOOKUP(Tableau2[[#This Row],[PR]],'Taux sortant'!$I$9:$S$167,COLUMN(),0),"")</f>
        <v>7.95</v>
      </c>
      <c r="I2479" s="2">
        <f>IFERROR(VLOOKUP(Tableau2[[#This Row],[PR]],'Taux sortant'!$I$9:$S$167,COLUMN(),0),"")</f>
        <v>7.21</v>
      </c>
      <c r="J2479" s="2">
        <f>IFERROR(VLOOKUP(Tableau2[[#This Row],[PR]],'Taux sortant'!$I$9:$S$167,COLUMN(),0),"")</f>
        <v>0</v>
      </c>
      <c r="K2479" s="2">
        <f>IFERROR(VLOOKUP(Tableau2[[#This Row],[PR]],'Taux sortant'!$I$9:$S$167,COLUMN(),0),"")</f>
        <v>0</v>
      </c>
      <c r="L2479" s="2" t="str">
        <f>IFERROR(VLOOKUP(Tableau2[[#This Row],[PR]],'Taux sortant'!$I$9:$S$167,COLUMN(),0),"")</f>
        <v/>
      </c>
    </row>
    <row r="2480" spans="1:12" x14ac:dyDescent="0.3">
      <c r="A2480" s="1" t="s">
        <v>3616</v>
      </c>
      <c r="B2480" s="1" t="s">
        <v>3211</v>
      </c>
      <c r="C2480" s="2">
        <f>IFERROR(VLOOKUP(Tableau2[[#This Row],[PR]],'Taux sortant'!$I$9:$S$167,COLUMN(),0),"")</f>
        <v>13.98</v>
      </c>
      <c r="D2480" s="2">
        <f>IFERROR(VLOOKUP(Tableau2[[#This Row],[PR]],'Taux sortant'!$I$9:$S$167,COLUMN(),0),"")</f>
        <v>11.58</v>
      </c>
      <c r="E2480" s="2">
        <f>IFERROR(VLOOKUP(Tableau2[[#This Row],[PR]],'Taux sortant'!$I$9:$S$167,COLUMN(),0),"")</f>
        <v>8.7799999999999994</v>
      </c>
      <c r="F2480" s="2">
        <f>IFERROR(VLOOKUP(Tableau2[[#This Row],[PR]],'Taux sortant'!$I$9:$S$167,COLUMN(),0),"")</f>
        <v>7.44</v>
      </c>
      <c r="G2480" s="2">
        <f>IFERROR(VLOOKUP(Tableau2[[#This Row],[PR]],'Taux sortant'!$I$9:$S$167,COLUMN(),0),"")</f>
        <v>6.29</v>
      </c>
      <c r="H2480" s="2">
        <f>IFERROR(VLOOKUP(Tableau2[[#This Row],[PR]],'Taux sortant'!$I$9:$S$167,COLUMN(),0),"")</f>
        <v>5.35</v>
      </c>
      <c r="I2480" s="2">
        <f>IFERROR(VLOOKUP(Tableau2[[#This Row],[PR]],'Taux sortant'!$I$9:$S$167,COLUMN(),0),"")</f>
        <v>4.6100000000000003</v>
      </c>
      <c r="J2480" s="2">
        <f>IFERROR(VLOOKUP(Tableau2[[#This Row],[PR]],'Taux sortant'!$I$9:$S$167,COLUMN(),0),"")</f>
        <v>0</v>
      </c>
      <c r="K2480" s="2">
        <f>IFERROR(VLOOKUP(Tableau2[[#This Row],[PR]],'Taux sortant'!$I$9:$S$167,COLUMN(),0),"")</f>
        <v>0</v>
      </c>
      <c r="L2480" s="2" t="str">
        <f>IFERROR(VLOOKUP(Tableau2[[#This Row],[PR]],'Taux sortant'!$I$9:$S$167,COLUMN(),0),"")</f>
        <v/>
      </c>
    </row>
    <row r="2481" spans="1:12" x14ac:dyDescent="0.3">
      <c r="A2481" s="1" t="s">
        <v>3619</v>
      </c>
      <c r="B2481" s="1" t="s">
        <v>3095</v>
      </c>
      <c r="C2481" s="2">
        <f>IFERROR(VLOOKUP(Tableau2[[#This Row],[PR]],'Taux sortant'!$I$9:$S$167,COLUMN(),0),"")</f>
        <v>15.5</v>
      </c>
      <c r="D2481" s="2">
        <f>IFERROR(VLOOKUP(Tableau2[[#This Row],[PR]],'Taux sortant'!$I$9:$S$167,COLUMN(),0),"")</f>
        <v>12.99</v>
      </c>
      <c r="E2481" s="2">
        <f>IFERROR(VLOOKUP(Tableau2[[#This Row],[PR]],'Taux sortant'!$I$9:$S$167,COLUMN(),0),"")</f>
        <v>10.07</v>
      </c>
      <c r="F2481" s="2">
        <f>IFERROR(VLOOKUP(Tableau2[[#This Row],[PR]],'Taux sortant'!$I$9:$S$167,COLUMN(),0),"")</f>
        <v>8.6</v>
      </c>
      <c r="G2481" s="2">
        <f>IFERROR(VLOOKUP(Tableau2[[#This Row],[PR]],'Taux sortant'!$I$9:$S$167,COLUMN(),0),"")</f>
        <v>7.36</v>
      </c>
      <c r="H2481" s="2">
        <f>IFERROR(VLOOKUP(Tableau2[[#This Row],[PR]],'Taux sortant'!$I$9:$S$167,COLUMN(),0),"")</f>
        <v>6.34</v>
      </c>
      <c r="I2481" s="2">
        <f>IFERROR(VLOOKUP(Tableau2[[#This Row],[PR]],'Taux sortant'!$I$9:$S$167,COLUMN(),0),"")</f>
        <v>5.51</v>
      </c>
      <c r="J2481" s="2">
        <f>IFERROR(VLOOKUP(Tableau2[[#This Row],[PR]],'Taux sortant'!$I$9:$S$167,COLUMN(),0),"")</f>
        <v>0</v>
      </c>
      <c r="K2481" s="2">
        <f>IFERROR(VLOOKUP(Tableau2[[#This Row],[PR]],'Taux sortant'!$I$9:$S$167,COLUMN(),0),"")</f>
        <v>0</v>
      </c>
      <c r="L2481" s="2" t="str">
        <f>IFERROR(VLOOKUP(Tableau2[[#This Row],[PR]],'Taux sortant'!$I$9:$S$167,COLUMN(),0),"")</f>
        <v/>
      </c>
    </row>
    <row r="2482" spans="1:12" x14ac:dyDescent="0.3">
      <c r="A2482" s="1" t="s">
        <v>738</v>
      </c>
      <c r="B2482" s="1" t="s">
        <v>53</v>
      </c>
      <c r="C2482" s="2">
        <f>IFERROR(VLOOKUP(Tableau2[[#This Row],[PR]],'Taux sortant'!$I$9:$S$167,COLUMN(),0),"")</f>
        <v>28.13</v>
      </c>
      <c r="D2482" s="2">
        <f>IFERROR(VLOOKUP(Tableau2[[#This Row],[PR]],'Taux sortant'!$I$9:$S$167,COLUMN(),0),"")</f>
        <v>22.97</v>
      </c>
      <c r="E2482" s="2">
        <f>IFERROR(VLOOKUP(Tableau2[[#This Row],[PR]],'Taux sortant'!$I$9:$S$167,COLUMN(),0),"")</f>
        <v>17.190000000000001</v>
      </c>
      <c r="F2482" s="2">
        <f>IFERROR(VLOOKUP(Tableau2[[#This Row],[PR]],'Taux sortant'!$I$9:$S$167,COLUMN(),0),"")</f>
        <v>13.88</v>
      </c>
      <c r="G2482" s="2">
        <f>IFERROR(VLOOKUP(Tableau2[[#This Row],[PR]],'Taux sortant'!$I$9:$S$167,COLUMN(),0),"")</f>
        <v>10.89</v>
      </c>
      <c r="H2482" s="2">
        <f>IFERROR(VLOOKUP(Tableau2[[#This Row],[PR]],'Taux sortant'!$I$9:$S$167,COLUMN(),0),"")</f>
        <v>7.86</v>
      </c>
      <c r="I2482" s="2">
        <f>IFERROR(VLOOKUP(Tableau2[[#This Row],[PR]],'Taux sortant'!$I$9:$S$167,COLUMN(),0),"")</f>
        <v>7.14</v>
      </c>
      <c r="J2482" s="2">
        <f>IFERROR(VLOOKUP(Tableau2[[#This Row],[PR]],'Taux sortant'!$I$9:$S$167,COLUMN(),0),"")</f>
        <v>0</v>
      </c>
      <c r="K2482" s="2">
        <f>IFERROR(VLOOKUP(Tableau2[[#This Row],[PR]],'Taux sortant'!$I$9:$S$167,COLUMN(),0),"")</f>
        <v>0</v>
      </c>
      <c r="L2482" s="2" t="str">
        <f>IFERROR(VLOOKUP(Tableau2[[#This Row],[PR]],'Taux sortant'!$I$9:$S$167,COLUMN(),0),"")</f>
        <v/>
      </c>
    </row>
    <row r="2483" spans="1:12" x14ac:dyDescent="0.3">
      <c r="A2483" s="1" t="s">
        <v>741</v>
      </c>
      <c r="B2483" s="1" t="s">
        <v>61</v>
      </c>
      <c r="C2483" s="2">
        <f>IFERROR(VLOOKUP(Tableau2[[#This Row],[PR]],'Taux sortant'!$I$9:$S$167,COLUMN(),0),"")</f>
        <v>12.63</v>
      </c>
      <c r="D2483" s="2">
        <f>IFERROR(VLOOKUP(Tableau2[[#This Row],[PR]],'Taux sortant'!$I$9:$S$167,COLUMN(),0),"")</f>
        <v>10.14</v>
      </c>
      <c r="E2483" s="2">
        <f>IFERROR(VLOOKUP(Tableau2[[#This Row],[PR]],'Taux sortant'!$I$9:$S$167,COLUMN(),0),"")</f>
        <v>7.31</v>
      </c>
      <c r="F2483" s="2">
        <f>IFERROR(VLOOKUP(Tableau2[[#This Row],[PR]],'Taux sortant'!$I$9:$S$167,COLUMN(),0),"")</f>
        <v>5.96</v>
      </c>
      <c r="G2483" s="2">
        <f>IFERROR(VLOOKUP(Tableau2[[#This Row],[PR]],'Taux sortant'!$I$9:$S$167,COLUMN(),0),"")</f>
        <v>4.9800000000000004</v>
      </c>
      <c r="H2483" s="2">
        <f>IFERROR(VLOOKUP(Tableau2[[#This Row],[PR]],'Taux sortant'!$I$9:$S$167,COLUMN(),0),"")</f>
        <v>4.2</v>
      </c>
      <c r="I2483" s="2">
        <f>IFERROR(VLOOKUP(Tableau2[[#This Row],[PR]],'Taux sortant'!$I$9:$S$167,COLUMN(),0),"")</f>
        <v>3.68</v>
      </c>
      <c r="J2483" s="2">
        <f>IFERROR(VLOOKUP(Tableau2[[#This Row],[PR]],'Taux sortant'!$I$9:$S$167,COLUMN(),0),"")</f>
        <v>0</v>
      </c>
      <c r="K2483" s="2">
        <f>IFERROR(VLOOKUP(Tableau2[[#This Row],[PR]],'Taux sortant'!$I$9:$S$167,COLUMN(),0),"")</f>
        <v>0</v>
      </c>
      <c r="L2483" s="2" t="str">
        <f>IFERROR(VLOOKUP(Tableau2[[#This Row],[PR]],'Taux sortant'!$I$9:$S$167,COLUMN(),0),"")</f>
        <v/>
      </c>
    </row>
    <row r="2484" spans="1:12" x14ac:dyDescent="0.3">
      <c r="A2484" s="1" t="s">
        <v>395</v>
      </c>
      <c r="B2484" s="1" t="s">
        <v>69</v>
      </c>
      <c r="C2484" s="2">
        <f>IFERROR(VLOOKUP(Tableau2[[#This Row],[PR]],'Taux sortant'!$I$9:$S$167,COLUMN(),0),"")</f>
        <v>23.78</v>
      </c>
      <c r="D2484" s="2">
        <f>IFERROR(VLOOKUP(Tableau2[[#This Row],[PR]],'Taux sortant'!$I$9:$S$167,COLUMN(),0),"")</f>
        <v>20.58</v>
      </c>
      <c r="E2484" s="2">
        <f>IFERROR(VLOOKUP(Tableau2[[#This Row],[PR]],'Taux sortant'!$I$9:$S$167,COLUMN(),0),"")</f>
        <v>16.13</v>
      </c>
      <c r="F2484" s="2">
        <f>IFERROR(VLOOKUP(Tableau2[[#This Row],[PR]],'Taux sortant'!$I$9:$S$167,COLUMN(),0),"")</f>
        <v>12.62</v>
      </c>
      <c r="G2484" s="2">
        <f>IFERROR(VLOOKUP(Tableau2[[#This Row],[PR]],'Taux sortant'!$I$9:$S$167,COLUMN(),0),"")</f>
        <v>9</v>
      </c>
      <c r="H2484" s="2">
        <f>IFERROR(VLOOKUP(Tableau2[[#This Row],[PR]],'Taux sortant'!$I$9:$S$167,COLUMN(),0),"")</f>
        <v>5.95</v>
      </c>
      <c r="I2484" s="2">
        <f>IFERROR(VLOOKUP(Tableau2[[#This Row],[PR]],'Taux sortant'!$I$9:$S$167,COLUMN(),0),"")</f>
        <v>4.28</v>
      </c>
      <c r="J2484" s="2">
        <f>IFERROR(VLOOKUP(Tableau2[[#This Row],[PR]],'Taux sortant'!$I$9:$S$167,COLUMN(),0),"")</f>
        <v>0</v>
      </c>
      <c r="K2484" s="2">
        <f>IFERROR(VLOOKUP(Tableau2[[#This Row],[PR]],'Taux sortant'!$I$9:$S$167,COLUMN(),0),"")</f>
        <v>0</v>
      </c>
      <c r="L2484" s="2" t="str">
        <f>IFERROR(VLOOKUP(Tableau2[[#This Row],[PR]],'Taux sortant'!$I$9:$S$167,COLUMN(),0),"")</f>
        <v/>
      </c>
    </row>
    <row r="2485" spans="1:12" x14ac:dyDescent="0.3">
      <c r="A2485" s="1" t="s">
        <v>4509</v>
      </c>
      <c r="B2485" s="1" t="s">
        <v>4162</v>
      </c>
      <c r="C2485" s="2" t="str">
        <f>IFERROR(VLOOKUP(Tableau2[[#This Row],[PR]],'Taux sortant'!$I$9:$S$167,COLUMN(),0),"")</f>
        <v/>
      </c>
      <c r="D2485" s="2" t="str">
        <f>IFERROR(VLOOKUP(Tableau2[[#This Row],[PR]],'Taux sortant'!$I$9:$S$167,COLUMN(),0),"")</f>
        <v/>
      </c>
      <c r="E2485" s="2" t="str">
        <f>IFERROR(VLOOKUP(Tableau2[[#This Row],[PR]],'Taux sortant'!$I$9:$S$167,COLUMN(),0),"")</f>
        <v/>
      </c>
      <c r="F2485" s="2" t="str">
        <f>IFERROR(VLOOKUP(Tableau2[[#This Row],[PR]],'Taux sortant'!$I$9:$S$167,COLUMN(),0),"")</f>
        <v/>
      </c>
      <c r="G2485" s="2" t="str">
        <f>IFERROR(VLOOKUP(Tableau2[[#This Row],[PR]],'Taux sortant'!$I$9:$S$167,COLUMN(),0),"")</f>
        <v/>
      </c>
      <c r="H2485" s="2" t="str">
        <f>IFERROR(VLOOKUP(Tableau2[[#This Row],[PR]],'Taux sortant'!$I$9:$S$167,COLUMN(),0),"")</f>
        <v/>
      </c>
      <c r="I2485" s="2" t="str">
        <f>IFERROR(VLOOKUP(Tableau2[[#This Row],[PR]],'Taux sortant'!$I$9:$S$167,COLUMN(),0),"")</f>
        <v/>
      </c>
      <c r="J2485" s="2" t="str">
        <f>IFERROR(VLOOKUP(Tableau2[[#This Row],[PR]],'Taux sortant'!$I$9:$S$167,COLUMN(),0),"")</f>
        <v/>
      </c>
      <c r="K2485" s="2" t="str">
        <f>IFERROR(VLOOKUP(Tableau2[[#This Row],[PR]],'Taux sortant'!$I$9:$S$167,COLUMN(),0),"")</f>
        <v/>
      </c>
      <c r="L2485" s="2" t="str">
        <f>IFERROR(VLOOKUP(Tableau2[[#This Row],[PR]],'Taux sortant'!$I$9:$S$167,COLUMN(),0),"")</f>
        <v/>
      </c>
    </row>
    <row r="2486" spans="1:12" x14ac:dyDescent="0.3">
      <c r="A2486" s="1" t="s">
        <v>6058</v>
      </c>
      <c r="B2486" s="1" t="s">
        <v>5815</v>
      </c>
      <c r="C2486" s="2">
        <f>IFERROR(VLOOKUP(Tableau2[[#This Row],[PR]],'Taux sortant'!$I$9:$S$167,COLUMN(),0),"")</f>
        <v>29.89</v>
      </c>
      <c r="D2486" s="2">
        <f>IFERROR(VLOOKUP(Tableau2[[#This Row],[PR]],'Taux sortant'!$I$9:$S$167,COLUMN(),0),"")</f>
        <v>27.05</v>
      </c>
      <c r="E2486" s="2">
        <f>IFERROR(VLOOKUP(Tableau2[[#This Row],[PR]],'Taux sortant'!$I$9:$S$167,COLUMN(),0),"")</f>
        <v>23.76</v>
      </c>
      <c r="F2486" s="2">
        <f>IFERROR(VLOOKUP(Tableau2[[#This Row],[PR]],'Taux sortant'!$I$9:$S$167,COLUMN(),0),"")</f>
        <v>22.11</v>
      </c>
      <c r="G2486" s="2">
        <f>IFERROR(VLOOKUP(Tableau2[[#This Row],[PR]],'Taux sortant'!$I$9:$S$167,COLUMN(),0),"")</f>
        <v>20.05</v>
      </c>
      <c r="H2486" s="2">
        <f>IFERROR(VLOOKUP(Tableau2[[#This Row],[PR]],'Taux sortant'!$I$9:$S$167,COLUMN(),0),"")</f>
        <v>17.09</v>
      </c>
      <c r="I2486" s="2">
        <f>IFERROR(VLOOKUP(Tableau2[[#This Row],[PR]],'Taux sortant'!$I$9:$S$167,COLUMN(),0),"")</f>
        <v>15.56</v>
      </c>
      <c r="J2486" s="2">
        <f>IFERROR(VLOOKUP(Tableau2[[#This Row],[PR]],'Taux sortant'!$I$9:$S$167,COLUMN(),0),"")</f>
        <v>0</v>
      </c>
      <c r="K2486" s="2">
        <f>IFERROR(VLOOKUP(Tableau2[[#This Row],[PR]],'Taux sortant'!$I$9:$S$167,COLUMN(),0),"")</f>
        <v>0</v>
      </c>
      <c r="L2486" s="2" t="str">
        <f>IFERROR(VLOOKUP(Tableau2[[#This Row],[PR]],'Taux sortant'!$I$9:$S$167,COLUMN(),0),"")</f>
        <v/>
      </c>
    </row>
    <row r="2487" spans="1:12" x14ac:dyDescent="0.3">
      <c r="A2487" s="1" t="s">
        <v>4512</v>
      </c>
      <c r="B2487" s="1" t="s">
        <v>87</v>
      </c>
      <c r="C2487" s="2">
        <f>IFERROR(VLOOKUP(Tableau2[[#This Row],[PR]],'Taux sortant'!$I$9:$S$167,COLUMN(),0),"")</f>
        <v>18.79</v>
      </c>
      <c r="D2487" s="2">
        <f>IFERROR(VLOOKUP(Tableau2[[#This Row],[PR]],'Taux sortant'!$I$9:$S$167,COLUMN(),0),"")</f>
        <v>15.99</v>
      </c>
      <c r="E2487" s="2">
        <f>IFERROR(VLOOKUP(Tableau2[[#This Row],[PR]],'Taux sortant'!$I$9:$S$167,COLUMN(),0),"")</f>
        <v>12.7</v>
      </c>
      <c r="F2487" s="2">
        <f>IFERROR(VLOOKUP(Tableau2[[#This Row],[PR]],'Taux sortant'!$I$9:$S$167,COLUMN(),0),"")</f>
        <v>11.07</v>
      </c>
      <c r="G2487" s="2">
        <f>IFERROR(VLOOKUP(Tableau2[[#This Row],[PR]],'Taux sortant'!$I$9:$S$167,COLUMN(),0),"")</f>
        <v>9.52</v>
      </c>
      <c r="H2487" s="2">
        <f>IFERROR(VLOOKUP(Tableau2[[#This Row],[PR]],'Taux sortant'!$I$9:$S$167,COLUMN(),0),"")</f>
        <v>8.1</v>
      </c>
      <c r="I2487" s="2">
        <f>IFERROR(VLOOKUP(Tableau2[[#This Row],[PR]],'Taux sortant'!$I$9:$S$167,COLUMN(),0),"")</f>
        <v>6.92</v>
      </c>
      <c r="J2487" s="2">
        <f>IFERROR(VLOOKUP(Tableau2[[#This Row],[PR]],'Taux sortant'!$I$9:$S$167,COLUMN(),0),"")</f>
        <v>0</v>
      </c>
      <c r="K2487" s="2">
        <f>IFERROR(VLOOKUP(Tableau2[[#This Row],[PR]],'Taux sortant'!$I$9:$S$167,COLUMN(),0),"")</f>
        <v>0</v>
      </c>
      <c r="L2487" s="2" t="str">
        <f>IFERROR(VLOOKUP(Tableau2[[#This Row],[PR]],'Taux sortant'!$I$9:$S$167,COLUMN(),0),"")</f>
        <v/>
      </c>
    </row>
    <row r="2488" spans="1:12" x14ac:dyDescent="0.3">
      <c r="A2488" s="1" t="s">
        <v>3622</v>
      </c>
      <c r="B2488" s="1" t="s">
        <v>3211</v>
      </c>
      <c r="C2488" s="2">
        <f>IFERROR(VLOOKUP(Tableau2[[#This Row],[PR]],'Taux sortant'!$I$9:$S$167,COLUMN(),0),"")</f>
        <v>13.98</v>
      </c>
      <c r="D2488" s="2">
        <f>IFERROR(VLOOKUP(Tableau2[[#This Row],[PR]],'Taux sortant'!$I$9:$S$167,COLUMN(),0),"")</f>
        <v>11.58</v>
      </c>
      <c r="E2488" s="2">
        <f>IFERROR(VLOOKUP(Tableau2[[#This Row],[PR]],'Taux sortant'!$I$9:$S$167,COLUMN(),0),"")</f>
        <v>8.7799999999999994</v>
      </c>
      <c r="F2488" s="2">
        <f>IFERROR(VLOOKUP(Tableau2[[#This Row],[PR]],'Taux sortant'!$I$9:$S$167,COLUMN(),0),"")</f>
        <v>7.44</v>
      </c>
      <c r="G2488" s="2">
        <f>IFERROR(VLOOKUP(Tableau2[[#This Row],[PR]],'Taux sortant'!$I$9:$S$167,COLUMN(),0),"")</f>
        <v>6.29</v>
      </c>
      <c r="H2488" s="2">
        <f>IFERROR(VLOOKUP(Tableau2[[#This Row],[PR]],'Taux sortant'!$I$9:$S$167,COLUMN(),0),"")</f>
        <v>5.35</v>
      </c>
      <c r="I2488" s="2">
        <f>IFERROR(VLOOKUP(Tableau2[[#This Row],[PR]],'Taux sortant'!$I$9:$S$167,COLUMN(),0),"")</f>
        <v>4.6100000000000003</v>
      </c>
      <c r="J2488" s="2">
        <f>IFERROR(VLOOKUP(Tableau2[[#This Row],[PR]],'Taux sortant'!$I$9:$S$167,COLUMN(),0),"")</f>
        <v>0</v>
      </c>
      <c r="K2488" s="2">
        <f>IFERROR(VLOOKUP(Tableau2[[#This Row],[PR]],'Taux sortant'!$I$9:$S$167,COLUMN(),0),"")</f>
        <v>0</v>
      </c>
      <c r="L2488" s="2" t="str">
        <f>IFERROR(VLOOKUP(Tableau2[[#This Row],[PR]],'Taux sortant'!$I$9:$S$167,COLUMN(),0),"")</f>
        <v/>
      </c>
    </row>
    <row r="2489" spans="1:12" x14ac:dyDescent="0.3">
      <c r="A2489" s="1" t="s">
        <v>6060</v>
      </c>
      <c r="B2489" s="1" t="s">
        <v>5816</v>
      </c>
      <c r="C2489" s="2" t="str">
        <f>IFERROR(VLOOKUP(Tableau2[[#This Row],[PR]],'Taux sortant'!$I$9:$S$167,COLUMN(),0),"")</f>
        <v/>
      </c>
      <c r="D2489" s="2" t="str">
        <f>IFERROR(VLOOKUP(Tableau2[[#This Row],[PR]],'Taux sortant'!$I$9:$S$167,COLUMN(),0),"")</f>
        <v/>
      </c>
      <c r="E2489" s="2" t="str">
        <f>IFERROR(VLOOKUP(Tableau2[[#This Row],[PR]],'Taux sortant'!$I$9:$S$167,COLUMN(),0),"")</f>
        <v/>
      </c>
      <c r="F2489" s="2" t="str">
        <f>IFERROR(VLOOKUP(Tableau2[[#This Row],[PR]],'Taux sortant'!$I$9:$S$167,COLUMN(),0),"")</f>
        <v/>
      </c>
      <c r="G2489" s="2" t="str">
        <f>IFERROR(VLOOKUP(Tableau2[[#This Row],[PR]],'Taux sortant'!$I$9:$S$167,COLUMN(),0),"")</f>
        <v/>
      </c>
      <c r="H2489" s="2" t="str">
        <f>IFERROR(VLOOKUP(Tableau2[[#This Row],[PR]],'Taux sortant'!$I$9:$S$167,COLUMN(),0),"")</f>
        <v/>
      </c>
      <c r="I2489" s="2" t="str">
        <f>IFERROR(VLOOKUP(Tableau2[[#This Row],[PR]],'Taux sortant'!$I$9:$S$167,COLUMN(),0),"")</f>
        <v/>
      </c>
      <c r="J2489" s="2" t="str">
        <f>IFERROR(VLOOKUP(Tableau2[[#This Row],[PR]],'Taux sortant'!$I$9:$S$167,COLUMN(),0),"")</f>
        <v/>
      </c>
      <c r="K2489" s="2" t="str">
        <f>IFERROR(VLOOKUP(Tableau2[[#This Row],[PR]],'Taux sortant'!$I$9:$S$167,COLUMN(),0),"")</f>
        <v/>
      </c>
      <c r="L2489" s="2" t="str">
        <f>IFERROR(VLOOKUP(Tableau2[[#This Row],[PR]],'Taux sortant'!$I$9:$S$167,COLUMN(),0),"")</f>
        <v/>
      </c>
    </row>
    <row r="2490" spans="1:12" x14ac:dyDescent="0.3">
      <c r="A2490" s="1" t="s">
        <v>6063</v>
      </c>
      <c r="B2490" s="1" t="s">
        <v>5844</v>
      </c>
      <c r="C2490" s="2" t="str">
        <f>IFERROR(VLOOKUP(Tableau2[[#This Row],[PR]],'Taux sortant'!$I$9:$S$167,COLUMN(),0),"")</f>
        <v/>
      </c>
      <c r="D2490" s="2" t="str">
        <f>IFERROR(VLOOKUP(Tableau2[[#This Row],[PR]],'Taux sortant'!$I$9:$S$167,COLUMN(),0),"")</f>
        <v/>
      </c>
      <c r="E2490" s="2" t="str">
        <f>IFERROR(VLOOKUP(Tableau2[[#This Row],[PR]],'Taux sortant'!$I$9:$S$167,COLUMN(),0),"")</f>
        <v/>
      </c>
      <c r="F2490" s="2" t="str">
        <f>IFERROR(VLOOKUP(Tableau2[[#This Row],[PR]],'Taux sortant'!$I$9:$S$167,COLUMN(),0),"")</f>
        <v/>
      </c>
      <c r="G2490" s="2" t="str">
        <f>IFERROR(VLOOKUP(Tableau2[[#This Row],[PR]],'Taux sortant'!$I$9:$S$167,COLUMN(),0),"")</f>
        <v/>
      </c>
      <c r="H2490" s="2" t="str">
        <f>IFERROR(VLOOKUP(Tableau2[[#This Row],[PR]],'Taux sortant'!$I$9:$S$167,COLUMN(),0),"")</f>
        <v/>
      </c>
      <c r="I2490" s="2" t="str">
        <f>IFERROR(VLOOKUP(Tableau2[[#This Row],[PR]],'Taux sortant'!$I$9:$S$167,COLUMN(),0),"")</f>
        <v/>
      </c>
      <c r="J2490" s="2" t="str">
        <f>IFERROR(VLOOKUP(Tableau2[[#This Row],[PR]],'Taux sortant'!$I$9:$S$167,COLUMN(),0),"")</f>
        <v/>
      </c>
      <c r="K2490" s="2" t="str">
        <f>IFERROR(VLOOKUP(Tableau2[[#This Row],[PR]],'Taux sortant'!$I$9:$S$167,COLUMN(),0),"")</f>
        <v/>
      </c>
      <c r="L2490" s="2" t="str">
        <f>IFERROR(VLOOKUP(Tableau2[[#This Row],[PR]],'Taux sortant'!$I$9:$S$167,COLUMN(),0),"")</f>
        <v/>
      </c>
    </row>
    <row r="2491" spans="1:12" x14ac:dyDescent="0.3">
      <c r="A2491" s="1" t="s">
        <v>5902</v>
      </c>
      <c r="B2491" s="1" t="s">
        <v>5902</v>
      </c>
      <c r="C2491" s="2">
        <f>IFERROR(VLOOKUP(Tableau2[[#This Row],[PR]],'Taux sortant'!$I$9:$S$167,COLUMN(),0),"")</f>
        <v>36.44</v>
      </c>
      <c r="D2491" s="2">
        <f>IFERROR(VLOOKUP(Tableau2[[#This Row],[PR]],'Taux sortant'!$I$9:$S$167,COLUMN(),0),"")</f>
        <v>33.200000000000003</v>
      </c>
      <c r="E2491" s="2">
        <f>IFERROR(VLOOKUP(Tableau2[[#This Row],[PR]],'Taux sortant'!$I$9:$S$167,COLUMN(),0),"")</f>
        <v>28.06</v>
      </c>
      <c r="F2491" s="2">
        <f>IFERROR(VLOOKUP(Tableau2[[#This Row],[PR]],'Taux sortant'!$I$9:$S$167,COLUMN(),0),"")</f>
        <v>26.17</v>
      </c>
      <c r="G2491" s="2">
        <f>IFERROR(VLOOKUP(Tableau2[[#This Row],[PR]],'Taux sortant'!$I$9:$S$167,COLUMN(),0),"")</f>
        <v>21.8</v>
      </c>
      <c r="H2491" s="2">
        <f>IFERROR(VLOOKUP(Tableau2[[#This Row],[PR]],'Taux sortant'!$I$9:$S$167,COLUMN(),0),"")</f>
        <v>18.88</v>
      </c>
      <c r="I2491" s="2">
        <f>IFERROR(VLOOKUP(Tableau2[[#This Row],[PR]],'Taux sortant'!$I$9:$S$167,COLUMN(),0),"")</f>
        <v>15.7</v>
      </c>
      <c r="J2491" s="2">
        <f>IFERROR(VLOOKUP(Tableau2[[#This Row],[PR]],'Taux sortant'!$I$9:$S$167,COLUMN(),0),"")</f>
        <v>0</v>
      </c>
      <c r="K2491" s="2">
        <f>IFERROR(VLOOKUP(Tableau2[[#This Row],[PR]],'Taux sortant'!$I$9:$S$167,COLUMN(),0),"")</f>
        <v>0</v>
      </c>
      <c r="L2491" s="2" t="str">
        <f>IFERROR(VLOOKUP(Tableau2[[#This Row],[PR]],'Taux sortant'!$I$9:$S$167,COLUMN(),0),"")</f>
        <v/>
      </c>
    </row>
    <row r="2492" spans="1:12" x14ac:dyDescent="0.3">
      <c r="A2492" s="1" t="s">
        <v>6067</v>
      </c>
      <c r="B2492" s="1" t="s">
        <v>3761</v>
      </c>
      <c r="C2492" s="2">
        <f>IFERROR(VLOOKUP(Tableau2[[#This Row],[PR]],'Taux sortant'!$I$9:$S$167,COLUMN(),0),"")</f>
        <v>36.270000000000003</v>
      </c>
      <c r="D2492" s="2">
        <f>IFERROR(VLOOKUP(Tableau2[[#This Row],[PR]],'Taux sortant'!$I$9:$S$167,COLUMN(),0),"")</f>
        <v>33.01</v>
      </c>
      <c r="E2492" s="2">
        <f>IFERROR(VLOOKUP(Tableau2[[#This Row],[PR]],'Taux sortant'!$I$9:$S$167,COLUMN(),0),"")</f>
        <v>28.57</v>
      </c>
      <c r="F2492" s="2">
        <f>IFERROR(VLOOKUP(Tableau2[[#This Row],[PR]],'Taux sortant'!$I$9:$S$167,COLUMN(),0),"")</f>
        <v>25.82</v>
      </c>
      <c r="G2492" s="2">
        <f>IFERROR(VLOOKUP(Tableau2[[#This Row],[PR]],'Taux sortant'!$I$9:$S$167,COLUMN(),0),"")</f>
        <v>22.99</v>
      </c>
      <c r="H2492" s="2">
        <f>IFERROR(VLOOKUP(Tableau2[[#This Row],[PR]],'Taux sortant'!$I$9:$S$167,COLUMN(),0),"")</f>
        <v>19.46</v>
      </c>
      <c r="I2492" s="2">
        <f>IFERROR(VLOOKUP(Tableau2[[#This Row],[PR]],'Taux sortant'!$I$9:$S$167,COLUMN(),0),"")</f>
        <v>16.46</v>
      </c>
      <c r="J2492" s="2">
        <f>IFERROR(VLOOKUP(Tableau2[[#This Row],[PR]],'Taux sortant'!$I$9:$S$167,COLUMN(),0),"")</f>
        <v>0</v>
      </c>
      <c r="K2492" s="2">
        <f>IFERROR(VLOOKUP(Tableau2[[#This Row],[PR]],'Taux sortant'!$I$9:$S$167,COLUMN(),0),"")</f>
        <v>0</v>
      </c>
      <c r="L2492" s="2" t="str">
        <f>IFERROR(VLOOKUP(Tableau2[[#This Row],[PR]],'Taux sortant'!$I$9:$S$167,COLUMN(),0),"")</f>
        <v/>
      </c>
    </row>
    <row r="2493" spans="1:12" x14ac:dyDescent="0.3">
      <c r="A2493" s="1" t="s">
        <v>6070</v>
      </c>
      <c r="B2493" s="1" t="s">
        <v>5815</v>
      </c>
      <c r="C2493" s="2">
        <f>IFERROR(VLOOKUP(Tableau2[[#This Row],[PR]],'Taux sortant'!$I$9:$S$167,COLUMN(),0),"")</f>
        <v>29.89</v>
      </c>
      <c r="D2493" s="2">
        <f>IFERROR(VLOOKUP(Tableau2[[#This Row],[PR]],'Taux sortant'!$I$9:$S$167,COLUMN(),0),"")</f>
        <v>27.05</v>
      </c>
      <c r="E2493" s="2">
        <f>IFERROR(VLOOKUP(Tableau2[[#This Row],[PR]],'Taux sortant'!$I$9:$S$167,COLUMN(),0),"")</f>
        <v>23.76</v>
      </c>
      <c r="F2493" s="2">
        <f>IFERROR(VLOOKUP(Tableau2[[#This Row],[PR]],'Taux sortant'!$I$9:$S$167,COLUMN(),0),"")</f>
        <v>22.11</v>
      </c>
      <c r="G2493" s="2">
        <f>IFERROR(VLOOKUP(Tableau2[[#This Row],[PR]],'Taux sortant'!$I$9:$S$167,COLUMN(),0),"")</f>
        <v>20.05</v>
      </c>
      <c r="H2493" s="2">
        <f>IFERROR(VLOOKUP(Tableau2[[#This Row],[PR]],'Taux sortant'!$I$9:$S$167,COLUMN(),0),"")</f>
        <v>17.09</v>
      </c>
      <c r="I2493" s="2">
        <f>IFERROR(VLOOKUP(Tableau2[[#This Row],[PR]],'Taux sortant'!$I$9:$S$167,COLUMN(),0),"")</f>
        <v>15.56</v>
      </c>
      <c r="J2493" s="2">
        <f>IFERROR(VLOOKUP(Tableau2[[#This Row],[PR]],'Taux sortant'!$I$9:$S$167,COLUMN(),0),"")</f>
        <v>0</v>
      </c>
      <c r="K2493" s="2">
        <f>IFERROR(VLOOKUP(Tableau2[[#This Row],[PR]],'Taux sortant'!$I$9:$S$167,COLUMN(),0),"")</f>
        <v>0</v>
      </c>
      <c r="L2493" s="2" t="str">
        <f>IFERROR(VLOOKUP(Tableau2[[#This Row],[PR]],'Taux sortant'!$I$9:$S$167,COLUMN(),0),"")</f>
        <v/>
      </c>
    </row>
    <row r="2494" spans="1:12" x14ac:dyDescent="0.3">
      <c r="A2494" s="1" t="s">
        <v>6072</v>
      </c>
      <c r="B2494" s="1" t="s">
        <v>5825</v>
      </c>
      <c r="C2494" s="2">
        <f>IFERROR(VLOOKUP(Tableau2[[#This Row],[PR]],'Taux sortant'!$I$9:$S$167,COLUMN(),0),"")</f>
        <v>26.39</v>
      </c>
      <c r="D2494" s="2">
        <f>IFERROR(VLOOKUP(Tableau2[[#This Row],[PR]],'Taux sortant'!$I$9:$S$167,COLUMN(),0),"")</f>
        <v>23</v>
      </c>
      <c r="E2494" s="2">
        <f>IFERROR(VLOOKUP(Tableau2[[#This Row],[PR]],'Taux sortant'!$I$9:$S$167,COLUMN(),0),"")</f>
        <v>19.079999999999998</v>
      </c>
      <c r="F2494" s="2">
        <f>IFERROR(VLOOKUP(Tableau2[[#This Row],[PR]],'Taux sortant'!$I$9:$S$167,COLUMN(),0),"")</f>
        <v>17.13</v>
      </c>
      <c r="G2494" s="2">
        <f>IFERROR(VLOOKUP(Tableau2[[#This Row],[PR]],'Taux sortant'!$I$9:$S$167,COLUMN(),0),"")</f>
        <v>14.96</v>
      </c>
      <c r="H2494" s="2">
        <f>IFERROR(VLOOKUP(Tableau2[[#This Row],[PR]],'Taux sortant'!$I$9:$S$167,COLUMN(),0),"")</f>
        <v>12.83</v>
      </c>
      <c r="I2494" s="2">
        <f>IFERROR(VLOOKUP(Tableau2[[#This Row],[PR]],'Taux sortant'!$I$9:$S$167,COLUMN(),0),"")</f>
        <v>10.93</v>
      </c>
      <c r="J2494" s="2">
        <f>IFERROR(VLOOKUP(Tableau2[[#This Row],[PR]],'Taux sortant'!$I$9:$S$167,COLUMN(),0),"")</f>
        <v>0</v>
      </c>
      <c r="K2494" s="2">
        <f>IFERROR(VLOOKUP(Tableau2[[#This Row],[PR]],'Taux sortant'!$I$9:$S$167,COLUMN(),0),"")</f>
        <v>0</v>
      </c>
      <c r="L2494" s="2" t="str">
        <f>IFERROR(VLOOKUP(Tableau2[[#This Row],[PR]],'Taux sortant'!$I$9:$S$167,COLUMN(),0),"")</f>
        <v/>
      </c>
    </row>
    <row r="2495" spans="1:12" x14ac:dyDescent="0.3">
      <c r="A2495" s="1" t="s">
        <v>6075</v>
      </c>
      <c r="B2495" s="1" t="s">
        <v>5815</v>
      </c>
      <c r="C2495" s="2">
        <f>IFERROR(VLOOKUP(Tableau2[[#This Row],[PR]],'Taux sortant'!$I$9:$S$167,COLUMN(),0),"")</f>
        <v>29.89</v>
      </c>
      <c r="D2495" s="2">
        <f>IFERROR(VLOOKUP(Tableau2[[#This Row],[PR]],'Taux sortant'!$I$9:$S$167,COLUMN(),0),"")</f>
        <v>27.05</v>
      </c>
      <c r="E2495" s="2">
        <f>IFERROR(VLOOKUP(Tableau2[[#This Row],[PR]],'Taux sortant'!$I$9:$S$167,COLUMN(),0),"")</f>
        <v>23.76</v>
      </c>
      <c r="F2495" s="2">
        <f>IFERROR(VLOOKUP(Tableau2[[#This Row],[PR]],'Taux sortant'!$I$9:$S$167,COLUMN(),0),"")</f>
        <v>22.11</v>
      </c>
      <c r="G2495" s="2">
        <f>IFERROR(VLOOKUP(Tableau2[[#This Row],[PR]],'Taux sortant'!$I$9:$S$167,COLUMN(),0),"")</f>
        <v>20.05</v>
      </c>
      <c r="H2495" s="2">
        <f>IFERROR(VLOOKUP(Tableau2[[#This Row],[PR]],'Taux sortant'!$I$9:$S$167,COLUMN(),0),"")</f>
        <v>17.09</v>
      </c>
      <c r="I2495" s="2">
        <f>IFERROR(VLOOKUP(Tableau2[[#This Row],[PR]],'Taux sortant'!$I$9:$S$167,COLUMN(),0),"")</f>
        <v>15.56</v>
      </c>
      <c r="J2495" s="2">
        <f>IFERROR(VLOOKUP(Tableau2[[#This Row],[PR]],'Taux sortant'!$I$9:$S$167,COLUMN(),0),"")</f>
        <v>0</v>
      </c>
      <c r="K2495" s="2">
        <f>IFERROR(VLOOKUP(Tableau2[[#This Row],[PR]],'Taux sortant'!$I$9:$S$167,COLUMN(),0),"")</f>
        <v>0</v>
      </c>
      <c r="L2495" s="2" t="str">
        <f>IFERROR(VLOOKUP(Tableau2[[#This Row],[PR]],'Taux sortant'!$I$9:$S$167,COLUMN(),0),"")</f>
        <v/>
      </c>
    </row>
    <row r="2496" spans="1:12" x14ac:dyDescent="0.3">
      <c r="A2496" s="1" t="s">
        <v>6078</v>
      </c>
      <c r="B2496" s="1" t="s">
        <v>5832</v>
      </c>
      <c r="C2496" s="2">
        <f>IFERROR(VLOOKUP(Tableau2[[#This Row],[PR]],'Taux sortant'!$I$9:$S$167,COLUMN(),0),"")</f>
        <v>31.17</v>
      </c>
      <c r="D2496" s="2">
        <f>IFERROR(VLOOKUP(Tableau2[[#This Row],[PR]],'Taux sortant'!$I$9:$S$167,COLUMN(),0),"")</f>
        <v>27.9</v>
      </c>
      <c r="E2496" s="2">
        <f>IFERROR(VLOOKUP(Tableau2[[#This Row],[PR]],'Taux sortant'!$I$9:$S$167,COLUMN(),0),"")</f>
        <v>24.1</v>
      </c>
      <c r="F2496" s="2">
        <f>IFERROR(VLOOKUP(Tableau2[[#This Row],[PR]],'Taux sortant'!$I$9:$S$167,COLUMN(),0),"")</f>
        <v>22.18</v>
      </c>
      <c r="G2496" s="2">
        <f>IFERROR(VLOOKUP(Tableau2[[#This Row],[PR]],'Taux sortant'!$I$9:$S$167,COLUMN(),0),"")</f>
        <v>19.97</v>
      </c>
      <c r="H2496" s="2">
        <f>IFERROR(VLOOKUP(Tableau2[[#This Row],[PR]],'Taux sortant'!$I$9:$S$167,COLUMN(),0),"")</f>
        <v>17.98</v>
      </c>
      <c r="I2496" s="2">
        <f>IFERROR(VLOOKUP(Tableau2[[#This Row],[PR]],'Taux sortant'!$I$9:$S$167,COLUMN(),0),"")</f>
        <v>16.45</v>
      </c>
      <c r="J2496" s="2">
        <f>IFERROR(VLOOKUP(Tableau2[[#This Row],[PR]],'Taux sortant'!$I$9:$S$167,COLUMN(),0),"")</f>
        <v>0</v>
      </c>
      <c r="K2496" s="2">
        <f>IFERROR(VLOOKUP(Tableau2[[#This Row],[PR]],'Taux sortant'!$I$9:$S$167,COLUMN(),0),"")</f>
        <v>0</v>
      </c>
      <c r="L2496" s="2" t="str">
        <f>IFERROR(VLOOKUP(Tableau2[[#This Row],[PR]],'Taux sortant'!$I$9:$S$167,COLUMN(),0),"")</f>
        <v/>
      </c>
    </row>
    <row r="2497" spans="1:12" x14ac:dyDescent="0.3">
      <c r="A2497" s="1" t="s">
        <v>6081</v>
      </c>
      <c r="B2497" s="1" t="s">
        <v>5838</v>
      </c>
      <c r="C2497" s="2" t="str">
        <f>IFERROR(VLOOKUP(Tableau2[[#This Row],[PR]],'Taux sortant'!$I$9:$S$167,COLUMN(),0),"")</f>
        <v/>
      </c>
      <c r="D2497" s="2" t="str">
        <f>IFERROR(VLOOKUP(Tableau2[[#This Row],[PR]],'Taux sortant'!$I$9:$S$167,COLUMN(),0),"")</f>
        <v/>
      </c>
      <c r="E2497" s="2" t="str">
        <f>IFERROR(VLOOKUP(Tableau2[[#This Row],[PR]],'Taux sortant'!$I$9:$S$167,COLUMN(),0),"")</f>
        <v/>
      </c>
      <c r="F2497" s="2" t="str">
        <f>IFERROR(VLOOKUP(Tableau2[[#This Row],[PR]],'Taux sortant'!$I$9:$S$167,COLUMN(),0),"")</f>
        <v/>
      </c>
      <c r="G2497" s="2" t="str">
        <f>IFERROR(VLOOKUP(Tableau2[[#This Row],[PR]],'Taux sortant'!$I$9:$S$167,COLUMN(),0),"")</f>
        <v/>
      </c>
      <c r="H2497" s="2" t="str">
        <f>IFERROR(VLOOKUP(Tableau2[[#This Row],[PR]],'Taux sortant'!$I$9:$S$167,COLUMN(),0),"")</f>
        <v/>
      </c>
      <c r="I2497" s="2" t="str">
        <f>IFERROR(VLOOKUP(Tableau2[[#This Row],[PR]],'Taux sortant'!$I$9:$S$167,COLUMN(),0),"")</f>
        <v/>
      </c>
      <c r="J2497" s="2" t="str">
        <f>IFERROR(VLOOKUP(Tableau2[[#This Row],[PR]],'Taux sortant'!$I$9:$S$167,COLUMN(),0),"")</f>
        <v/>
      </c>
      <c r="K2497" s="2" t="str">
        <f>IFERROR(VLOOKUP(Tableau2[[#This Row],[PR]],'Taux sortant'!$I$9:$S$167,COLUMN(),0),"")</f>
        <v/>
      </c>
      <c r="L2497" s="2" t="str">
        <f>IFERROR(VLOOKUP(Tableau2[[#This Row],[PR]],'Taux sortant'!$I$9:$S$167,COLUMN(),0),"")</f>
        <v/>
      </c>
    </row>
    <row r="2498" spans="1:12" x14ac:dyDescent="0.3">
      <c r="A2498" s="1" t="s">
        <v>4515</v>
      </c>
      <c r="B2498" s="1" t="s">
        <v>4140</v>
      </c>
      <c r="C2498" s="2" t="str">
        <f>IFERROR(VLOOKUP(Tableau2[[#This Row],[PR]],'Taux sortant'!$I$9:$S$167,COLUMN(),0),"")</f>
        <v/>
      </c>
      <c r="D2498" s="2" t="str">
        <f>IFERROR(VLOOKUP(Tableau2[[#This Row],[PR]],'Taux sortant'!$I$9:$S$167,COLUMN(),0),"")</f>
        <v/>
      </c>
      <c r="E2498" s="2" t="str">
        <f>IFERROR(VLOOKUP(Tableau2[[#This Row],[PR]],'Taux sortant'!$I$9:$S$167,COLUMN(),0),"")</f>
        <v/>
      </c>
      <c r="F2498" s="2" t="str">
        <f>IFERROR(VLOOKUP(Tableau2[[#This Row],[PR]],'Taux sortant'!$I$9:$S$167,COLUMN(),0),"")</f>
        <v/>
      </c>
      <c r="G2498" s="2" t="str">
        <f>IFERROR(VLOOKUP(Tableau2[[#This Row],[PR]],'Taux sortant'!$I$9:$S$167,COLUMN(),0),"")</f>
        <v/>
      </c>
      <c r="H2498" s="2" t="str">
        <f>IFERROR(VLOOKUP(Tableau2[[#This Row],[PR]],'Taux sortant'!$I$9:$S$167,COLUMN(),0),"")</f>
        <v/>
      </c>
      <c r="I2498" s="2" t="str">
        <f>IFERROR(VLOOKUP(Tableau2[[#This Row],[PR]],'Taux sortant'!$I$9:$S$167,COLUMN(),0),"")</f>
        <v/>
      </c>
      <c r="J2498" s="2" t="str">
        <f>IFERROR(VLOOKUP(Tableau2[[#This Row],[PR]],'Taux sortant'!$I$9:$S$167,COLUMN(),0),"")</f>
        <v/>
      </c>
      <c r="K2498" s="2" t="str">
        <f>IFERROR(VLOOKUP(Tableau2[[#This Row],[PR]],'Taux sortant'!$I$9:$S$167,COLUMN(),0),"")</f>
        <v/>
      </c>
      <c r="L2498" s="2" t="str">
        <f>IFERROR(VLOOKUP(Tableau2[[#This Row],[PR]],'Taux sortant'!$I$9:$S$167,COLUMN(),0),"")</f>
        <v/>
      </c>
    </row>
    <row r="2499" spans="1:12" x14ac:dyDescent="0.3">
      <c r="A2499" s="1" t="s">
        <v>4518</v>
      </c>
      <c r="B2499" s="1" t="s">
        <v>3580</v>
      </c>
      <c r="C2499" s="2">
        <f>IFERROR(VLOOKUP(Tableau2[[#This Row],[PR]],'Taux sortant'!$I$9:$S$167,COLUMN(),0),"")</f>
        <v>18.79</v>
      </c>
      <c r="D2499" s="2">
        <f>IFERROR(VLOOKUP(Tableau2[[#This Row],[PR]],'Taux sortant'!$I$9:$S$167,COLUMN(),0),"")</f>
        <v>15.99</v>
      </c>
      <c r="E2499" s="2">
        <f>IFERROR(VLOOKUP(Tableau2[[#This Row],[PR]],'Taux sortant'!$I$9:$S$167,COLUMN(),0),"")</f>
        <v>12.7</v>
      </c>
      <c r="F2499" s="2">
        <f>IFERROR(VLOOKUP(Tableau2[[#This Row],[PR]],'Taux sortant'!$I$9:$S$167,COLUMN(),0),"")</f>
        <v>11.07</v>
      </c>
      <c r="G2499" s="2">
        <f>IFERROR(VLOOKUP(Tableau2[[#This Row],[PR]],'Taux sortant'!$I$9:$S$167,COLUMN(),0),"")</f>
        <v>9.52</v>
      </c>
      <c r="H2499" s="2">
        <f>IFERROR(VLOOKUP(Tableau2[[#This Row],[PR]],'Taux sortant'!$I$9:$S$167,COLUMN(),0),"")</f>
        <v>8.1</v>
      </c>
      <c r="I2499" s="2">
        <f>IFERROR(VLOOKUP(Tableau2[[#This Row],[PR]],'Taux sortant'!$I$9:$S$167,COLUMN(),0),"")</f>
        <v>6.92</v>
      </c>
      <c r="J2499" s="2">
        <f>IFERROR(VLOOKUP(Tableau2[[#This Row],[PR]],'Taux sortant'!$I$9:$S$167,COLUMN(),0),"")</f>
        <v>0</v>
      </c>
      <c r="K2499" s="2">
        <f>IFERROR(VLOOKUP(Tableau2[[#This Row],[PR]],'Taux sortant'!$I$9:$S$167,COLUMN(),0),"")</f>
        <v>0</v>
      </c>
      <c r="L2499" s="2" t="str">
        <f>IFERROR(VLOOKUP(Tableau2[[#This Row],[PR]],'Taux sortant'!$I$9:$S$167,COLUMN(),0),"")</f>
        <v/>
      </c>
    </row>
    <row r="2500" spans="1:12" x14ac:dyDescent="0.3">
      <c r="A2500" s="1" t="s">
        <v>398</v>
      </c>
      <c r="B2500" s="1" t="s">
        <v>3097</v>
      </c>
      <c r="C2500" s="2">
        <f>IFERROR(VLOOKUP(Tableau2[[#This Row],[PR]],'Taux sortant'!$I$9:$S$167,COLUMN(),0),"")</f>
        <v>15.23</v>
      </c>
      <c r="D2500" s="2">
        <f>IFERROR(VLOOKUP(Tableau2[[#This Row],[PR]],'Taux sortant'!$I$9:$S$167,COLUMN(),0),"")</f>
        <v>12.68</v>
      </c>
      <c r="E2500" s="2">
        <f>IFERROR(VLOOKUP(Tableau2[[#This Row],[PR]],'Taux sortant'!$I$9:$S$167,COLUMN(),0),"")</f>
        <v>9.76</v>
      </c>
      <c r="F2500" s="2">
        <f>IFERROR(VLOOKUP(Tableau2[[#This Row],[PR]],'Taux sortant'!$I$9:$S$167,COLUMN(),0),"")</f>
        <v>8.27</v>
      </c>
      <c r="G2500" s="2">
        <f>IFERROR(VLOOKUP(Tableau2[[#This Row],[PR]],'Taux sortant'!$I$9:$S$167,COLUMN(),0),"")</f>
        <v>7.07</v>
      </c>
      <c r="H2500" s="2">
        <f>IFERROR(VLOOKUP(Tableau2[[#This Row],[PR]],'Taux sortant'!$I$9:$S$167,COLUMN(),0),"")</f>
        <v>6.09</v>
      </c>
      <c r="I2500" s="2">
        <f>IFERROR(VLOOKUP(Tableau2[[#This Row],[PR]],'Taux sortant'!$I$9:$S$167,COLUMN(),0),"")</f>
        <v>5.31</v>
      </c>
      <c r="J2500" s="2">
        <f>IFERROR(VLOOKUP(Tableau2[[#This Row],[PR]],'Taux sortant'!$I$9:$S$167,COLUMN(),0),"")</f>
        <v>0</v>
      </c>
      <c r="K2500" s="2">
        <f>IFERROR(VLOOKUP(Tableau2[[#This Row],[PR]],'Taux sortant'!$I$9:$S$167,COLUMN(),0),"")</f>
        <v>0</v>
      </c>
      <c r="L2500" s="2" t="str">
        <f>IFERROR(VLOOKUP(Tableau2[[#This Row],[PR]],'Taux sortant'!$I$9:$S$167,COLUMN(),0),"")</f>
        <v/>
      </c>
    </row>
    <row r="2501" spans="1:12" x14ac:dyDescent="0.3">
      <c r="A2501" s="1" t="s">
        <v>398</v>
      </c>
      <c r="B2501" s="1" t="s">
        <v>8</v>
      </c>
      <c r="C2501" s="2">
        <f>IFERROR(VLOOKUP(Tableau2[[#This Row],[PR]],'Taux sortant'!$I$9:$S$167,COLUMN(),0),"")</f>
        <v>30.77</v>
      </c>
      <c r="D2501" s="2">
        <f>IFERROR(VLOOKUP(Tableau2[[#This Row],[PR]],'Taux sortant'!$I$9:$S$167,COLUMN(),0),"")</f>
        <v>22.76</v>
      </c>
      <c r="E2501" s="2">
        <f>IFERROR(VLOOKUP(Tableau2[[#This Row],[PR]],'Taux sortant'!$I$9:$S$167,COLUMN(),0),"")</f>
        <v>16.43</v>
      </c>
      <c r="F2501" s="2">
        <f>IFERROR(VLOOKUP(Tableau2[[#This Row],[PR]],'Taux sortant'!$I$9:$S$167,COLUMN(),0),"")</f>
        <v>12.46</v>
      </c>
      <c r="G2501" s="2">
        <f>IFERROR(VLOOKUP(Tableau2[[#This Row],[PR]],'Taux sortant'!$I$9:$S$167,COLUMN(),0),"")</f>
        <v>7.96</v>
      </c>
      <c r="H2501" s="2">
        <f>IFERROR(VLOOKUP(Tableau2[[#This Row],[PR]],'Taux sortant'!$I$9:$S$167,COLUMN(),0),"")</f>
        <v>5.83</v>
      </c>
      <c r="I2501" s="2">
        <f>IFERROR(VLOOKUP(Tableau2[[#This Row],[PR]],'Taux sortant'!$I$9:$S$167,COLUMN(),0),"")</f>
        <v>4.59</v>
      </c>
      <c r="J2501" s="2">
        <f>IFERROR(VLOOKUP(Tableau2[[#This Row],[PR]],'Taux sortant'!$I$9:$S$167,COLUMN(),0),"")</f>
        <v>0</v>
      </c>
      <c r="K2501" s="2">
        <f>IFERROR(VLOOKUP(Tableau2[[#This Row],[PR]],'Taux sortant'!$I$9:$S$167,COLUMN(),0),"")</f>
        <v>0</v>
      </c>
      <c r="L2501" s="2" t="str">
        <f>IFERROR(VLOOKUP(Tableau2[[#This Row],[PR]],'Taux sortant'!$I$9:$S$167,COLUMN(),0),"")</f>
        <v/>
      </c>
    </row>
    <row r="2502" spans="1:12" x14ac:dyDescent="0.3">
      <c r="A2502" s="1" t="s">
        <v>398</v>
      </c>
      <c r="B2502" s="1" t="s">
        <v>5820</v>
      </c>
      <c r="C2502" s="2" t="str">
        <f>IFERROR(VLOOKUP(Tableau2[[#This Row],[PR]],'Taux sortant'!$I$9:$S$167,COLUMN(),0),"")</f>
        <v/>
      </c>
      <c r="D2502" s="2" t="str">
        <f>IFERROR(VLOOKUP(Tableau2[[#This Row],[PR]],'Taux sortant'!$I$9:$S$167,COLUMN(),0),"")</f>
        <v/>
      </c>
      <c r="E2502" s="2" t="str">
        <f>IFERROR(VLOOKUP(Tableau2[[#This Row],[PR]],'Taux sortant'!$I$9:$S$167,COLUMN(),0),"")</f>
        <v/>
      </c>
      <c r="F2502" s="2" t="str">
        <f>IFERROR(VLOOKUP(Tableau2[[#This Row],[PR]],'Taux sortant'!$I$9:$S$167,COLUMN(),0),"")</f>
        <v/>
      </c>
      <c r="G2502" s="2" t="str">
        <f>IFERROR(VLOOKUP(Tableau2[[#This Row],[PR]],'Taux sortant'!$I$9:$S$167,COLUMN(),0),"")</f>
        <v/>
      </c>
      <c r="H2502" s="2" t="str">
        <f>IFERROR(VLOOKUP(Tableau2[[#This Row],[PR]],'Taux sortant'!$I$9:$S$167,COLUMN(),0),"")</f>
        <v/>
      </c>
      <c r="I2502" s="2" t="str">
        <f>IFERROR(VLOOKUP(Tableau2[[#This Row],[PR]],'Taux sortant'!$I$9:$S$167,COLUMN(),0),"")</f>
        <v/>
      </c>
      <c r="J2502" s="2" t="str">
        <f>IFERROR(VLOOKUP(Tableau2[[#This Row],[PR]],'Taux sortant'!$I$9:$S$167,COLUMN(),0),"")</f>
        <v/>
      </c>
      <c r="K2502" s="2" t="str">
        <f>IFERROR(VLOOKUP(Tableau2[[#This Row],[PR]],'Taux sortant'!$I$9:$S$167,COLUMN(),0),"")</f>
        <v/>
      </c>
      <c r="L2502" s="2" t="str">
        <f>IFERROR(VLOOKUP(Tableau2[[#This Row],[PR]],'Taux sortant'!$I$9:$S$167,COLUMN(),0),"")</f>
        <v/>
      </c>
    </row>
    <row r="2503" spans="1:12" x14ac:dyDescent="0.3">
      <c r="A2503" s="1" t="s">
        <v>3626</v>
      </c>
      <c r="B2503" s="1" t="s">
        <v>3086</v>
      </c>
      <c r="C2503" s="2">
        <f>IFERROR(VLOOKUP(Tableau2[[#This Row],[PR]],'Taux sortant'!$I$9:$S$167,COLUMN(),0),"")</f>
        <v>14.38</v>
      </c>
      <c r="D2503" s="2">
        <f>IFERROR(VLOOKUP(Tableau2[[#This Row],[PR]],'Taux sortant'!$I$9:$S$167,COLUMN(),0),"")</f>
        <v>11.96</v>
      </c>
      <c r="E2503" s="2">
        <f>IFERROR(VLOOKUP(Tableau2[[#This Row],[PR]],'Taux sortant'!$I$9:$S$167,COLUMN(),0),"")</f>
        <v>9.1199999999999992</v>
      </c>
      <c r="F2503" s="2">
        <f>IFERROR(VLOOKUP(Tableau2[[#This Row],[PR]],'Taux sortant'!$I$9:$S$167,COLUMN(),0),"")</f>
        <v>7.74</v>
      </c>
      <c r="G2503" s="2">
        <f>IFERROR(VLOOKUP(Tableau2[[#This Row],[PR]],'Taux sortant'!$I$9:$S$167,COLUMN(),0),"")</f>
        <v>6.58</v>
      </c>
      <c r="H2503" s="2">
        <f>IFERROR(VLOOKUP(Tableau2[[#This Row],[PR]],'Taux sortant'!$I$9:$S$167,COLUMN(),0),"")</f>
        <v>5.57</v>
      </c>
      <c r="I2503" s="2">
        <f>IFERROR(VLOOKUP(Tableau2[[#This Row],[PR]],'Taux sortant'!$I$9:$S$167,COLUMN(),0),"")</f>
        <v>4.78</v>
      </c>
      <c r="J2503" s="2">
        <f>IFERROR(VLOOKUP(Tableau2[[#This Row],[PR]],'Taux sortant'!$I$9:$S$167,COLUMN(),0),"")</f>
        <v>0</v>
      </c>
      <c r="K2503" s="2">
        <f>IFERROR(VLOOKUP(Tableau2[[#This Row],[PR]],'Taux sortant'!$I$9:$S$167,COLUMN(),0),"")</f>
        <v>0</v>
      </c>
      <c r="L2503" s="2" t="str">
        <f>IFERROR(VLOOKUP(Tableau2[[#This Row],[PR]],'Taux sortant'!$I$9:$S$167,COLUMN(),0),"")</f>
        <v/>
      </c>
    </row>
    <row r="2504" spans="1:12" x14ac:dyDescent="0.3">
      <c r="A2504" s="1" t="s">
        <v>3629</v>
      </c>
      <c r="B2504" s="1" t="s">
        <v>3082</v>
      </c>
      <c r="C2504" s="2">
        <f>IFERROR(VLOOKUP(Tableau2[[#This Row],[PR]],'Taux sortant'!$I$9:$S$167,COLUMN(),0),"")</f>
        <v>15.9</v>
      </c>
      <c r="D2504" s="2">
        <f>IFERROR(VLOOKUP(Tableau2[[#This Row],[PR]],'Taux sortant'!$I$9:$S$167,COLUMN(),0),"")</f>
        <v>13.36</v>
      </c>
      <c r="E2504" s="2">
        <f>IFERROR(VLOOKUP(Tableau2[[#This Row],[PR]],'Taux sortant'!$I$9:$S$167,COLUMN(),0),"")</f>
        <v>10.43</v>
      </c>
      <c r="F2504" s="2">
        <f>IFERROR(VLOOKUP(Tableau2[[#This Row],[PR]],'Taux sortant'!$I$9:$S$167,COLUMN(),0),"")</f>
        <v>8.9700000000000006</v>
      </c>
      <c r="G2504" s="2">
        <f>IFERROR(VLOOKUP(Tableau2[[#This Row],[PR]],'Taux sortant'!$I$9:$S$167,COLUMN(),0),"")</f>
        <v>7.72</v>
      </c>
      <c r="H2504" s="2">
        <f>IFERROR(VLOOKUP(Tableau2[[#This Row],[PR]],'Taux sortant'!$I$9:$S$167,COLUMN(),0),"")</f>
        <v>6.68</v>
      </c>
      <c r="I2504" s="2">
        <f>IFERROR(VLOOKUP(Tableau2[[#This Row],[PR]],'Taux sortant'!$I$9:$S$167,COLUMN(),0),"")</f>
        <v>5.85</v>
      </c>
      <c r="J2504" s="2">
        <f>IFERROR(VLOOKUP(Tableau2[[#This Row],[PR]],'Taux sortant'!$I$9:$S$167,COLUMN(),0),"")</f>
        <v>0</v>
      </c>
      <c r="K2504" s="2">
        <f>IFERROR(VLOOKUP(Tableau2[[#This Row],[PR]],'Taux sortant'!$I$9:$S$167,COLUMN(),0),"")</f>
        <v>0</v>
      </c>
      <c r="L2504" s="2" t="str">
        <f>IFERROR(VLOOKUP(Tableau2[[#This Row],[PR]],'Taux sortant'!$I$9:$S$167,COLUMN(),0),"")</f>
        <v/>
      </c>
    </row>
    <row r="2505" spans="1:12" x14ac:dyDescent="0.3">
      <c r="A2505" s="1" t="s">
        <v>4521</v>
      </c>
      <c r="B2505" s="1" t="s">
        <v>4138</v>
      </c>
      <c r="C2505" s="2" t="str">
        <f>IFERROR(VLOOKUP(Tableau2[[#This Row],[PR]],'Taux sortant'!$I$9:$S$167,COLUMN(),0),"")</f>
        <v/>
      </c>
      <c r="D2505" s="2" t="str">
        <f>IFERROR(VLOOKUP(Tableau2[[#This Row],[PR]],'Taux sortant'!$I$9:$S$167,COLUMN(),0),"")</f>
        <v/>
      </c>
      <c r="E2505" s="2" t="str">
        <f>IFERROR(VLOOKUP(Tableau2[[#This Row],[PR]],'Taux sortant'!$I$9:$S$167,COLUMN(),0),"")</f>
        <v/>
      </c>
      <c r="F2505" s="2" t="str">
        <f>IFERROR(VLOOKUP(Tableau2[[#This Row],[PR]],'Taux sortant'!$I$9:$S$167,COLUMN(),0),"")</f>
        <v/>
      </c>
      <c r="G2505" s="2" t="str">
        <f>IFERROR(VLOOKUP(Tableau2[[#This Row],[PR]],'Taux sortant'!$I$9:$S$167,COLUMN(),0),"")</f>
        <v/>
      </c>
      <c r="H2505" s="2" t="str">
        <f>IFERROR(VLOOKUP(Tableau2[[#This Row],[PR]],'Taux sortant'!$I$9:$S$167,COLUMN(),0),"")</f>
        <v/>
      </c>
      <c r="I2505" s="2" t="str">
        <f>IFERROR(VLOOKUP(Tableau2[[#This Row],[PR]],'Taux sortant'!$I$9:$S$167,COLUMN(),0),"")</f>
        <v/>
      </c>
      <c r="J2505" s="2" t="str">
        <f>IFERROR(VLOOKUP(Tableau2[[#This Row],[PR]],'Taux sortant'!$I$9:$S$167,COLUMN(),0),"")</f>
        <v/>
      </c>
      <c r="K2505" s="2" t="str">
        <f>IFERROR(VLOOKUP(Tableau2[[#This Row],[PR]],'Taux sortant'!$I$9:$S$167,COLUMN(),0),"")</f>
        <v/>
      </c>
      <c r="L2505" s="2" t="str">
        <f>IFERROR(VLOOKUP(Tableau2[[#This Row],[PR]],'Taux sortant'!$I$9:$S$167,COLUMN(),0),"")</f>
        <v/>
      </c>
    </row>
    <row r="2506" spans="1:12" x14ac:dyDescent="0.3">
      <c r="A2506" s="1" t="s">
        <v>3632</v>
      </c>
      <c r="B2506" s="1" t="s">
        <v>3169</v>
      </c>
      <c r="C2506" s="2">
        <f>IFERROR(VLOOKUP(Tableau2[[#This Row],[PR]],'Taux sortant'!$I$9:$S$167,COLUMN(),0),"")</f>
        <v>15.12</v>
      </c>
      <c r="D2506" s="2">
        <f>IFERROR(VLOOKUP(Tableau2[[#This Row],[PR]],'Taux sortant'!$I$9:$S$167,COLUMN(),0),"")</f>
        <v>12.61</v>
      </c>
      <c r="E2506" s="2">
        <f>IFERROR(VLOOKUP(Tableau2[[#This Row],[PR]],'Taux sortant'!$I$9:$S$167,COLUMN(),0),"")</f>
        <v>9.7200000000000006</v>
      </c>
      <c r="F2506" s="2">
        <f>IFERROR(VLOOKUP(Tableau2[[#This Row],[PR]],'Taux sortant'!$I$9:$S$167,COLUMN(),0),"")</f>
        <v>8.27</v>
      </c>
      <c r="G2506" s="2">
        <f>IFERROR(VLOOKUP(Tableau2[[#This Row],[PR]],'Taux sortant'!$I$9:$S$167,COLUMN(),0),"")</f>
        <v>7.1</v>
      </c>
      <c r="H2506" s="2">
        <f>IFERROR(VLOOKUP(Tableau2[[#This Row],[PR]],'Taux sortant'!$I$9:$S$167,COLUMN(),0),"")</f>
        <v>6.12</v>
      </c>
      <c r="I2506" s="2">
        <f>IFERROR(VLOOKUP(Tableau2[[#This Row],[PR]],'Taux sortant'!$I$9:$S$167,COLUMN(),0),"")</f>
        <v>5.33</v>
      </c>
      <c r="J2506" s="2">
        <f>IFERROR(VLOOKUP(Tableau2[[#This Row],[PR]],'Taux sortant'!$I$9:$S$167,COLUMN(),0),"")</f>
        <v>0</v>
      </c>
      <c r="K2506" s="2">
        <f>IFERROR(VLOOKUP(Tableau2[[#This Row],[PR]],'Taux sortant'!$I$9:$S$167,COLUMN(),0),"")</f>
        <v>0</v>
      </c>
      <c r="L2506" s="2" t="str">
        <f>IFERROR(VLOOKUP(Tableau2[[#This Row],[PR]],'Taux sortant'!$I$9:$S$167,COLUMN(),0),"")</f>
        <v/>
      </c>
    </row>
    <row r="2507" spans="1:12" x14ac:dyDescent="0.3">
      <c r="A2507" s="1" t="s">
        <v>6083</v>
      </c>
      <c r="B2507" s="1" t="s">
        <v>5845</v>
      </c>
      <c r="C2507" s="2">
        <f>IFERROR(VLOOKUP(Tableau2[[#This Row],[PR]],'Taux sortant'!$I$9:$S$167,COLUMN(),0),"")</f>
        <v>36.74</v>
      </c>
      <c r="D2507" s="2">
        <f>IFERROR(VLOOKUP(Tableau2[[#This Row],[PR]],'Taux sortant'!$I$9:$S$167,COLUMN(),0),"")</f>
        <v>33.47</v>
      </c>
      <c r="E2507" s="2">
        <f>IFERROR(VLOOKUP(Tableau2[[#This Row],[PR]],'Taux sortant'!$I$9:$S$167,COLUMN(),0),"")</f>
        <v>28.88</v>
      </c>
      <c r="F2507" s="2">
        <f>IFERROR(VLOOKUP(Tableau2[[#This Row],[PR]],'Taux sortant'!$I$9:$S$167,COLUMN(),0),"")</f>
        <v>26.18</v>
      </c>
      <c r="G2507" s="2">
        <f>IFERROR(VLOOKUP(Tableau2[[#This Row],[PR]],'Taux sortant'!$I$9:$S$167,COLUMN(),0),"")</f>
        <v>23.09</v>
      </c>
      <c r="H2507" s="2">
        <f>IFERROR(VLOOKUP(Tableau2[[#This Row],[PR]],'Taux sortant'!$I$9:$S$167,COLUMN(),0),"")</f>
        <v>20.68</v>
      </c>
      <c r="I2507" s="2">
        <f>IFERROR(VLOOKUP(Tableau2[[#This Row],[PR]],'Taux sortant'!$I$9:$S$167,COLUMN(),0),"")</f>
        <v>18.53</v>
      </c>
      <c r="J2507" s="2">
        <f>IFERROR(VLOOKUP(Tableau2[[#This Row],[PR]],'Taux sortant'!$I$9:$S$167,COLUMN(),0),"")</f>
        <v>0</v>
      </c>
      <c r="K2507" s="2">
        <f>IFERROR(VLOOKUP(Tableau2[[#This Row],[PR]],'Taux sortant'!$I$9:$S$167,COLUMN(),0),"")</f>
        <v>0</v>
      </c>
      <c r="L2507" s="2" t="str">
        <f>IFERROR(VLOOKUP(Tableau2[[#This Row],[PR]],'Taux sortant'!$I$9:$S$167,COLUMN(),0),"")</f>
        <v/>
      </c>
    </row>
    <row r="2508" spans="1:12" x14ac:dyDescent="0.3">
      <c r="A2508" s="1" t="s">
        <v>6085</v>
      </c>
      <c r="B2508" s="1" t="s">
        <v>5816</v>
      </c>
      <c r="C2508" s="2" t="str">
        <f>IFERROR(VLOOKUP(Tableau2[[#This Row],[PR]],'Taux sortant'!$I$9:$S$167,COLUMN(),0),"")</f>
        <v/>
      </c>
      <c r="D2508" s="2" t="str">
        <f>IFERROR(VLOOKUP(Tableau2[[#This Row],[PR]],'Taux sortant'!$I$9:$S$167,COLUMN(),0),"")</f>
        <v/>
      </c>
      <c r="E2508" s="2" t="str">
        <f>IFERROR(VLOOKUP(Tableau2[[#This Row],[PR]],'Taux sortant'!$I$9:$S$167,COLUMN(),0),"")</f>
        <v/>
      </c>
      <c r="F2508" s="2" t="str">
        <f>IFERROR(VLOOKUP(Tableau2[[#This Row],[PR]],'Taux sortant'!$I$9:$S$167,COLUMN(),0),"")</f>
        <v/>
      </c>
      <c r="G2508" s="2" t="str">
        <f>IFERROR(VLOOKUP(Tableau2[[#This Row],[PR]],'Taux sortant'!$I$9:$S$167,COLUMN(),0),"")</f>
        <v/>
      </c>
      <c r="H2508" s="2" t="str">
        <f>IFERROR(VLOOKUP(Tableau2[[#This Row],[PR]],'Taux sortant'!$I$9:$S$167,COLUMN(),0),"")</f>
        <v/>
      </c>
      <c r="I2508" s="2" t="str">
        <f>IFERROR(VLOOKUP(Tableau2[[#This Row],[PR]],'Taux sortant'!$I$9:$S$167,COLUMN(),0),"")</f>
        <v/>
      </c>
      <c r="J2508" s="2" t="str">
        <f>IFERROR(VLOOKUP(Tableau2[[#This Row],[PR]],'Taux sortant'!$I$9:$S$167,COLUMN(),0),"")</f>
        <v/>
      </c>
      <c r="K2508" s="2" t="str">
        <f>IFERROR(VLOOKUP(Tableau2[[#This Row],[PR]],'Taux sortant'!$I$9:$S$167,COLUMN(),0),"")</f>
        <v/>
      </c>
      <c r="L2508" s="2" t="str">
        <f>IFERROR(VLOOKUP(Tableau2[[#This Row],[PR]],'Taux sortant'!$I$9:$S$167,COLUMN(),0),"")</f>
        <v/>
      </c>
    </row>
    <row r="2509" spans="1:12" x14ac:dyDescent="0.3">
      <c r="A2509" s="1" t="s">
        <v>401</v>
      </c>
      <c r="B2509" s="1" t="s">
        <v>118</v>
      </c>
      <c r="C2509" s="2">
        <f>IFERROR(VLOOKUP(Tableau2[[#This Row],[PR]],'Taux sortant'!$I$9:$S$167,COLUMN(),0),"")</f>
        <v>12.63</v>
      </c>
      <c r="D2509" s="2">
        <f>IFERROR(VLOOKUP(Tableau2[[#This Row],[PR]],'Taux sortant'!$I$9:$S$167,COLUMN(),0),"")</f>
        <v>10.14</v>
      </c>
      <c r="E2509" s="2">
        <f>IFERROR(VLOOKUP(Tableau2[[#This Row],[PR]],'Taux sortant'!$I$9:$S$167,COLUMN(),0),"")</f>
        <v>7.31</v>
      </c>
      <c r="F2509" s="2">
        <f>IFERROR(VLOOKUP(Tableau2[[#This Row],[PR]],'Taux sortant'!$I$9:$S$167,COLUMN(),0),"")</f>
        <v>5.96</v>
      </c>
      <c r="G2509" s="2">
        <f>IFERROR(VLOOKUP(Tableau2[[#This Row],[PR]],'Taux sortant'!$I$9:$S$167,COLUMN(),0),"")</f>
        <v>4.9800000000000004</v>
      </c>
      <c r="H2509" s="2">
        <f>IFERROR(VLOOKUP(Tableau2[[#This Row],[PR]],'Taux sortant'!$I$9:$S$167,COLUMN(),0),"")</f>
        <v>4.2</v>
      </c>
      <c r="I2509" s="2">
        <f>IFERROR(VLOOKUP(Tableau2[[#This Row],[PR]],'Taux sortant'!$I$9:$S$167,COLUMN(),0),"")</f>
        <v>3.68</v>
      </c>
      <c r="J2509" s="2">
        <f>IFERROR(VLOOKUP(Tableau2[[#This Row],[PR]],'Taux sortant'!$I$9:$S$167,COLUMN(),0),"")</f>
        <v>0</v>
      </c>
      <c r="K2509" s="2">
        <f>IFERROR(VLOOKUP(Tableau2[[#This Row],[PR]],'Taux sortant'!$I$9:$S$167,COLUMN(),0),"")</f>
        <v>0</v>
      </c>
      <c r="L2509" s="2" t="str">
        <f>IFERROR(VLOOKUP(Tableau2[[#This Row],[PR]],'Taux sortant'!$I$9:$S$167,COLUMN(),0),"")</f>
        <v/>
      </c>
    </row>
    <row r="2510" spans="1:12" x14ac:dyDescent="0.3">
      <c r="A2510" s="1" t="s">
        <v>4524</v>
      </c>
      <c r="B2510" s="1" t="s">
        <v>4169</v>
      </c>
      <c r="C2510" s="2">
        <f>IFERROR(VLOOKUP(Tableau2[[#This Row],[PR]],'Taux sortant'!$I$9:$S$167,COLUMN(),0),"")</f>
        <v>15.83</v>
      </c>
      <c r="D2510" s="2">
        <f>IFERROR(VLOOKUP(Tableau2[[#This Row],[PR]],'Taux sortant'!$I$9:$S$167,COLUMN(),0),"")</f>
        <v>13.3</v>
      </c>
      <c r="E2510" s="2">
        <f>IFERROR(VLOOKUP(Tableau2[[#This Row],[PR]],'Taux sortant'!$I$9:$S$167,COLUMN(),0),"")</f>
        <v>10.32</v>
      </c>
      <c r="F2510" s="2">
        <f>IFERROR(VLOOKUP(Tableau2[[#This Row],[PR]],'Taux sortant'!$I$9:$S$167,COLUMN(),0),"")</f>
        <v>8.84</v>
      </c>
      <c r="G2510" s="2">
        <f>IFERROR(VLOOKUP(Tableau2[[#This Row],[PR]],'Taux sortant'!$I$9:$S$167,COLUMN(),0),"")</f>
        <v>7.55</v>
      </c>
      <c r="H2510" s="2">
        <f>IFERROR(VLOOKUP(Tableau2[[#This Row],[PR]],'Taux sortant'!$I$9:$S$167,COLUMN(),0),"")</f>
        <v>6.43</v>
      </c>
      <c r="I2510" s="2">
        <f>IFERROR(VLOOKUP(Tableau2[[#This Row],[PR]],'Taux sortant'!$I$9:$S$167,COLUMN(),0),"")</f>
        <v>5.52</v>
      </c>
      <c r="J2510" s="2">
        <f>IFERROR(VLOOKUP(Tableau2[[#This Row],[PR]],'Taux sortant'!$I$9:$S$167,COLUMN(),0),"")</f>
        <v>0</v>
      </c>
      <c r="K2510" s="2">
        <f>IFERROR(VLOOKUP(Tableau2[[#This Row],[PR]],'Taux sortant'!$I$9:$S$167,COLUMN(),0),"")</f>
        <v>0</v>
      </c>
      <c r="L2510" s="2" t="str">
        <f>IFERROR(VLOOKUP(Tableau2[[#This Row],[PR]],'Taux sortant'!$I$9:$S$167,COLUMN(),0),"")</f>
        <v/>
      </c>
    </row>
    <row r="2511" spans="1:12" x14ac:dyDescent="0.3">
      <c r="A2511" s="1" t="s">
        <v>4524</v>
      </c>
      <c r="B2511" s="1" t="s">
        <v>5362</v>
      </c>
      <c r="C2511" s="2" t="str">
        <f>IFERROR(VLOOKUP(Tableau2[[#This Row],[PR]],'Taux sortant'!$I$9:$S$167,COLUMN(),0),"")</f>
        <v/>
      </c>
      <c r="D2511" s="2" t="str">
        <f>IFERROR(VLOOKUP(Tableau2[[#This Row],[PR]],'Taux sortant'!$I$9:$S$167,COLUMN(),0),"")</f>
        <v/>
      </c>
      <c r="E2511" s="2" t="str">
        <f>IFERROR(VLOOKUP(Tableau2[[#This Row],[PR]],'Taux sortant'!$I$9:$S$167,COLUMN(),0),"")</f>
        <v/>
      </c>
      <c r="F2511" s="2" t="str">
        <f>IFERROR(VLOOKUP(Tableau2[[#This Row],[PR]],'Taux sortant'!$I$9:$S$167,COLUMN(),0),"")</f>
        <v/>
      </c>
      <c r="G2511" s="2" t="str">
        <f>IFERROR(VLOOKUP(Tableau2[[#This Row],[PR]],'Taux sortant'!$I$9:$S$167,COLUMN(),0),"")</f>
        <v/>
      </c>
      <c r="H2511" s="2" t="str">
        <f>IFERROR(VLOOKUP(Tableau2[[#This Row],[PR]],'Taux sortant'!$I$9:$S$167,COLUMN(),0),"")</f>
        <v/>
      </c>
      <c r="I2511" s="2" t="str">
        <f>IFERROR(VLOOKUP(Tableau2[[#This Row],[PR]],'Taux sortant'!$I$9:$S$167,COLUMN(),0),"")</f>
        <v/>
      </c>
      <c r="J2511" s="2" t="str">
        <f>IFERROR(VLOOKUP(Tableau2[[#This Row],[PR]],'Taux sortant'!$I$9:$S$167,COLUMN(),0),"")</f>
        <v/>
      </c>
      <c r="K2511" s="2" t="str">
        <f>IFERROR(VLOOKUP(Tableau2[[#This Row],[PR]],'Taux sortant'!$I$9:$S$167,COLUMN(),0),"")</f>
        <v/>
      </c>
      <c r="L2511" s="2" t="str">
        <f>IFERROR(VLOOKUP(Tableau2[[#This Row],[PR]],'Taux sortant'!$I$9:$S$167,COLUMN(),0),"")</f>
        <v/>
      </c>
    </row>
    <row r="2512" spans="1:12" x14ac:dyDescent="0.3">
      <c r="A2512" s="1" t="s">
        <v>5382</v>
      </c>
      <c r="B2512" s="1" t="s">
        <v>5349</v>
      </c>
      <c r="C2512" s="2" t="str">
        <f>IFERROR(VLOOKUP(Tableau2[[#This Row],[PR]],'Taux sortant'!$I$9:$S$167,COLUMN(),0),"")</f>
        <v/>
      </c>
      <c r="D2512" s="2" t="str">
        <f>IFERROR(VLOOKUP(Tableau2[[#This Row],[PR]],'Taux sortant'!$I$9:$S$167,COLUMN(),0),"")</f>
        <v/>
      </c>
      <c r="E2512" s="2" t="str">
        <f>IFERROR(VLOOKUP(Tableau2[[#This Row],[PR]],'Taux sortant'!$I$9:$S$167,COLUMN(),0),"")</f>
        <v/>
      </c>
      <c r="F2512" s="2" t="str">
        <f>IFERROR(VLOOKUP(Tableau2[[#This Row],[PR]],'Taux sortant'!$I$9:$S$167,COLUMN(),0),"")</f>
        <v/>
      </c>
      <c r="G2512" s="2" t="str">
        <f>IFERROR(VLOOKUP(Tableau2[[#This Row],[PR]],'Taux sortant'!$I$9:$S$167,COLUMN(),0),"")</f>
        <v/>
      </c>
      <c r="H2512" s="2" t="str">
        <f>IFERROR(VLOOKUP(Tableau2[[#This Row],[PR]],'Taux sortant'!$I$9:$S$167,COLUMN(),0),"")</f>
        <v/>
      </c>
      <c r="I2512" s="2" t="str">
        <f>IFERROR(VLOOKUP(Tableau2[[#This Row],[PR]],'Taux sortant'!$I$9:$S$167,COLUMN(),0),"")</f>
        <v/>
      </c>
      <c r="J2512" s="2" t="str">
        <f>IFERROR(VLOOKUP(Tableau2[[#This Row],[PR]],'Taux sortant'!$I$9:$S$167,COLUMN(),0),"")</f>
        <v/>
      </c>
      <c r="K2512" s="2" t="str">
        <f>IFERROR(VLOOKUP(Tableau2[[#This Row],[PR]],'Taux sortant'!$I$9:$S$167,COLUMN(),0),"")</f>
        <v/>
      </c>
      <c r="L2512" s="2" t="str">
        <f>IFERROR(VLOOKUP(Tableau2[[#This Row],[PR]],'Taux sortant'!$I$9:$S$167,COLUMN(),0),"")</f>
        <v/>
      </c>
    </row>
    <row r="2513" spans="1:12" x14ac:dyDescent="0.3">
      <c r="A2513" s="1" t="s">
        <v>4525</v>
      </c>
      <c r="B2513" s="1" t="s">
        <v>4194</v>
      </c>
      <c r="C2513" s="2">
        <f>IFERROR(VLOOKUP(Tableau2[[#This Row],[PR]],'Taux sortant'!$I$9:$S$167,COLUMN(),0),"")</f>
        <v>19.27</v>
      </c>
      <c r="D2513" s="2">
        <f>IFERROR(VLOOKUP(Tableau2[[#This Row],[PR]],'Taux sortant'!$I$9:$S$167,COLUMN(),0),"")</f>
        <v>16.54</v>
      </c>
      <c r="E2513" s="2">
        <f>IFERROR(VLOOKUP(Tableau2[[#This Row],[PR]],'Taux sortant'!$I$9:$S$167,COLUMN(),0),"")</f>
        <v>13.35</v>
      </c>
      <c r="F2513" s="2">
        <f>IFERROR(VLOOKUP(Tableau2[[#This Row],[PR]],'Taux sortant'!$I$9:$S$167,COLUMN(),0),"")</f>
        <v>11.77</v>
      </c>
      <c r="G2513" s="2">
        <f>IFERROR(VLOOKUP(Tableau2[[#This Row],[PR]],'Taux sortant'!$I$9:$S$167,COLUMN(),0),"")</f>
        <v>10.32</v>
      </c>
      <c r="H2513" s="2">
        <f>IFERROR(VLOOKUP(Tableau2[[#This Row],[PR]],'Taux sortant'!$I$9:$S$167,COLUMN(),0),"")</f>
        <v>9.14</v>
      </c>
      <c r="I2513" s="2">
        <f>IFERROR(VLOOKUP(Tableau2[[#This Row],[PR]],'Taux sortant'!$I$9:$S$167,COLUMN(),0),"")</f>
        <v>8.1199999999999992</v>
      </c>
      <c r="J2513" s="2">
        <f>IFERROR(VLOOKUP(Tableau2[[#This Row],[PR]],'Taux sortant'!$I$9:$S$167,COLUMN(),0),"")</f>
        <v>0</v>
      </c>
      <c r="K2513" s="2">
        <f>IFERROR(VLOOKUP(Tableau2[[#This Row],[PR]],'Taux sortant'!$I$9:$S$167,COLUMN(),0),"")</f>
        <v>0</v>
      </c>
      <c r="L2513" s="2" t="str">
        <f>IFERROR(VLOOKUP(Tableau2[[#This Row],[PR]],'Taux sortant'!$I$9:$S$167,COLUMN(),0),"")</f>
        <v/>
      </c>
    </row>
    <row r="2514" spans="1:12" x14ac:dyDescent="0.3">
      <c r="A2514" s="1" t="s">
        <v>4528</v>
      </c>
      <c r="B2514" s="1" t="s">
        <v>4143</v>
      </c>
      <c r="C2514" s="2" t="str">
        <f>IFERROR(VLOOKUP(Tableau2[[#This Row],[PR]],'Taux sortant'!$I$9:$S$167,COLUMN(),0),"")</f>
        <v/>
      </c>
      <c r="D2514" s="2" t="str">
        <f>IFERROR(VLOOKUP(Tableau2[[#This Row],[PR]],'Taux sortant'!$I$9:$S$167,COLUMN(),0),"")</f>
        <v/>
      </c>
      <c r="E2514" s="2" t="str">
        <f>IFERROR(VLOOKUP(Tableau2[[#This Row],[PR]],'Taux sortant'!$I$9:$S$167,COLUMN(),0),"")</f>
        <v/>
      </c>
      <c r="F2514" s="2" t="str">
        <f>IFERROR(VLOOKUP(Tableau2[[#This Row],[PR]],'Taux sortant'!$I$9:$S$167,COLUMN(),0),"")</f>
        <v/>
      </c>
      <c r="G2514" s="2" t="str">
        <f>IFERROR(VLOOKUP(Tableau2[[#This Row],[PR]],'Taux sortant'!$I$9:$S$167,COLUMN(),0),"")</f>
        <v/>
      </c>
      <c r="H2514" s="2" t="str">
        <f>IFERROR(VLOOKUP(Tableau2[[#This Row],[PR]],'Taux sortant'!$I$9:$S$167,COLUMN(),0),"")</f>
        <v/>
      </c>
      <c r="I2514" s="2" t="str">
        <f>IFERROR(VLOOKUP(Tableau2[[#This Row],[PR]],'Taux sortant'!$I$9:$S$167,COLUMN(),0),"")</f>
        <v/>
      </c>
      <c r="J2514" s="2" t="str">
        <f>IFERROR(VLOOKUP(Tableau2[[#This Row],[PR]],'Taux sortant'!$I$9:$S$167,COLUMN(),0),"")</f>
        <v/>
      </c>
      <c r="K2514" s="2" t="str">
        <f>IFERROR(VLOOKUP(Tableau2[[#This Row],[PR]],'Taux sortant'!$I$9:$S$167,COLUMN(),0),"")</f>
        <v/>
      </c>
      <c r="L2514" s="2" t="str">
        <f>IFERROR(VLOOKUP(Tableau2[[#This Row],[PR]],'Taux sortant'!$I$9:$S$167,COLUMN(),0),"")</f>
        <v/>
      </c>
    </row>
    <row r="2515" spans="1:12" x14ac:dyDescent="0.3">
      <c r="A2515" s="1" t="s">
        <v>5385</v>
      </c>
      <c r="B2515" s="1" t="s">
        <v>5362</v>
      </c>
      <c r="C2515" s="2" t="str">
        <f>IFERROR(VLOOKUP(Tableau2[[#This Row],[PR]],'Taux sortant'!$I$9:$S$167,COLUMN(),0),"")</f>
        <v/>
      </c>
      <c r="D2515" s="2" t="str">
        <f>IFERROR(VLOOKUP(Tableau2[[#This Row],[PR]],'Taux sortant'!$I$9:$S$167,COLUMN(),0),"")</f>
        <v/>
      </c>
      <c r="E2515" s="2" t="str">
        <f>IFERROR(VLOOKUP(Tableau2[[#This Row],[PR]],'Taux sortant'!$I$9:$S$167,COLUMN(),0),"")</f>
        <v/>
      </c>
      <c r="F2515" s="2" t="str">
        <f>IFERROR(VLOOKUP(Tableau2[[#This Row],[PR]],'Taux sortant'!$I$9:$S$167,COLUMN(),0),"")</f>
        <v/>
      </c>
      <c r="G2515" s="2" t="str">
        <f>IFERROR(VLOOKUP(Tableau2[[#This Row],[PR]],'Taux sortant'!$I$9:$S$167,COLUMN(),0),"")</f>
        <v/>
      </c>
      <c r="H2515" s="2" t="str">
        <f>IFERROR(VLOOKUP(Tableau2[[#This Row],[PR]],'Taux sortant'!$I$9:$S$167,COLUMN(),0),"")</f>
        <v/>
      </c>
      <c r="I2515" s="2" t="str">
        <f>IFERROR(VLOOKUP(Tableau2[[#This Row],[PR]],'Taux sortant'!$I$9:$S$167,COLUMN(),0),"")</f>
        <v/>
      </c>
      <c r="J2515" s="2" t="str">
        <f>IFERROR(VLOOKUP(Tableau2[[#This Row],[PR]],'Taux sortant'!$I$9:$S$167,COLUMN(),0),"")</f>
        <v/>
      </c>
      <c r="K2515" s="2" t="str">
        <f>IFERROR(VLOOKUP(Tableau2[[#This Row],[PR]],'Taux sortant'!$I$9:$S$167,COLUMN(),0),"")</f>
        <v/>
      </c>
      <c r="L2515" s="2" t="str">
        <f>IFERROR(VLOOKUP(Tableau2[[#This Row],[PR]],'Taux sortant'!$I$9:$S$167,COLUMN(),0),"")</f>
        <v/>
      </c>
    </row>
    <row r="2516" spans="1:12" x14ac:dyDescent="0.3">
      <c r="A2516" s="1" t="s">
        <v>1948</v>
      </c>
      <c r="B2516" s="1" t="s">
        <v>1566</v>
      </c>
      <c r="C2516" s="2" t="str">
        <f>IFERROR(VLOOKUP(Tableau2[[#This Row],[PR]],'Taux sortant'!$I$9:$S$167,COLUMN(),0),"")</f>
        <v/>
      </c>
      <c r="D2516" s="2" t="str">
        <f>IFERROR(VLOOKUP(Tableau2[[#This Row],[PR]],'Taux sortant'!$I$9:$S$167,COLUMN(),0),"")</f>
        <v/>
      </c>
      <c r="E2516" s="2" t="str">
        <f>IFERROR(VLOOKUP(Tableau2[[#This Row],[PR]],'Taux sortant'!$I$9:$S$167,COLUMN(),0),"")</f>
        <v/>
      </c>
      <c r="F2516" s="2" t="str">
        <f>IFERROR(VLOOKUP(Tableau2[[#This Row],[PR]],'Taux sortant'!$I$9:$S$167,COLUMN(),0),"")</f>
        <v/>
      </c>
      <c r="G2516" s="2" t="str">
        <f>IFERROR(VLOOKUP(Tableau2[[#This Row],[PR]],'Taux sortant'!$I$9:$S$167,COLUMN(),0),"")</f>
        <v/>
      </c>
      <c r="H2516" s="2" t="str">
        <f>IFERROR(VLOOKUP(Tableau2[[#This Row],[PR]],'Taux sortant'!$I$9:$S$167,COLUMN(),0),"")</f>
        <v/>
      </c>
      <c r="I2516" s="2" t="str">
        <f>IFERROR(VLOOKUP(Tableau2[[#This Row],[PR]],'Taux sortant'!$I$9:$S$167,COLUMN(),0),"")</f>
        <v/>
      </c>
      <c r="J2516" s="2" t="str">
        <f>IFERROR(VLOOKUP(Tableau2[[#This Row],[PR]],'Taux sortant'!$I$9:$S$167,COLUMN(),0),"")</f>
        <v/>
      </c>
      <c r="K2516" s="2" t="str">
        <f>IFERROR(VLOOKUP(Tableau2[[#This Row],[PR]],'Taux sortant'!$I$9:$S$167,COLUMN(),0),"")</f>
        <v/>
      </c>
      <c r="L2516" s="2" t="str">
        <f>IFERROR(VLOOKUP(Tableau2[[#This Row],[PR]],'Taux sortant'!$I$9:$S$167,COLUMN(),0),"")</f>
        <v/>
      </c>
    </row>
    <row r="2517" spans="1:12" x14ac:dyDescent="0.3">
      <c r="A2517" s="1" t="s">
        <v>6087</v>
      </c>
      <c r="B2517" s="1" t="s">
        <v>5818</v>
      </c>
      <c r="C2517" s="2">
        <f>IFERROR(VLOOKUP(Tableau2[[#This Row],[PR]],'Taux sortant'!$I$9:$S$167,COLUMN(),0),"")</f>
        <v>37.01</v>
      </c>
      <c r="D2517" s="2">
        <f>IFERROR(VLOOKUP(Tableau2[[#This Row],[PR]],'Taux sortant'!$I$9:$S$167,COLUMN(),0),"")</f>
        <v>32.270000000000003</v>
      </c>
      <c r="E2517" s="2">
        <f>IFERROR(VLOOKUP(Tableau2[[#This Row],[PR]],'Taux sortant'!$I$9:$S$167,COLUMN(),0),"")</f>
        <v>27.48</v>
      </c>
      <c r="F2517" s="2">
        <f>IFERROR(VLOOKUP(Tableau2[[#This Row],[PR]],'Taux sortant'!$I$9:$S$167,COLUMN(),0),"")</f>
        <v>25.08</v>
      </c>
      <c r="G2517" s="2">
        <f>IFERROR(VLOOKUP(Tableau2[[#This Row],[PR]],'Taux sortant'!$I$9:$S$167,COLUMN(),0),"")</f>
        <v>22.19</v>
      </c>
      <c r="H2517" s="2">
        <f>IFERROR(VLOOKUP(Tableau2[[#This Row],[PR]],'Taux sortant'!$I$9:$S$167,COLUMN(),0),"")</f>
        <v>19.739999999999998</v>
      </c>
      <c r="I2517" s="2">
        <f>IFERROR(VLOOKUP(Tableau2[[#This Row],[PR]],'Taux sortant'!$I$9:$S$167,COLUMN(),0),"")</f>
        <v>17.21</v>
      </c>
      <c r="J2517" s="2">
        <f>IFERROR(VLOOKUP(Tableau2[[#This Row],[PR]],'Taux sortant'!$I$9:$S$167,COLUMN(),0),"")</f>
        <v>0</v>
      </c>
      <c r="K2517" s="2">
        <f>IFERROR(VLOOKUP(Tableau2[[#This Row],[PR]],'Taux sortant'!$I$9:$S$167,COLUMN(),0),"")</f>
        <v>0</v>
      </c>
      <c r="L2517" s="2" t="str">
        <f>IFERROR(VLOOKUP(Tableau2[[#This Row],[PR]],'Taux sortant'!$I$9:$S$167,COLUMN(),0),"")</f>
        <v/>
      </c>
    </row>
    <row r="2518" spans="1:12" x14ac:dyDescent="0.3">
      <c r="A2518" s="1" t="s">
        <v>4531</v>
      </c>
      <c r="B2518" s="1" t="s">
        <v>4147</v>
      </c>
      <c r="C2518" s="2">
        <f>IFERROR(VLOOKUP(Tableau2[[#This Row],[PR]],'Taux sortant'!$I$9:$S$167,COLUMN(),0),"")</f>
        <v>16.62</v>
      </c>
      <c r="D2518" s="2">
        <f>IFERROR(VLOOKUP(Tableau2[[#This Row],[PR]],'Taux sortant'!$I$9:$S$167,COLUMN(),0),"")</f>
        <v>14.01</v>
      </c>
      <c r="E2518" s="2">
        <f>IFERROR(VLOOKUP(Tableau2[[#This Row],[PR]],'Taux sortant'!$I$9:$S$167,COLUMN(),0),"")</f>
        <v>10.98</v>
      </c>
      <c r="F2518" s="2">
        <f>IFERROR(VLOOKUP(Tableau2[[#This Row],[PR]],'Taux sortant'!$I$9:$S$167,COLUMN(),0),"")</f>
        <v>9.49</v>
      </c>
      <c r="G2518" s="2">
        <f>IFERROR(VLOOKUP(Tableau2[[#This Row],[PR]],'Taux sortant'!$I$9:$S$167,COLUMN(),0),"")</f>
        <v>8.1199999999999992</v>
      </c>
      <c r="H2518" s="2">
        <f>IFERROR(VLOOKUP(Tableau2[[#This Row],[PR]],'Taux sortant'!$I$9:$S$167,COLUMN(),0),"")</f>
        <v>6.99</v>
      </c>
      <c r="I2518" s="2">
        <f>IFERROR(VLOOKUP(Tableau2[[#This Row],[PR]],'Taux sortant'!$I$9:$S$167,COLUMN(),0),"")</f>
        <v>6.03</v>
      </c>
      <c r="J2518" s="2">
        <f>IFERROR(VLOOKUP(Tableau2[[#This Row],[PR]],'Taux sortant'!$I$9:$S$167,COLUMN(),0),"")</f>
        <v>2466.4499999999998</v>
      </c>
      <c r="K2518" s="2">
        <f>IFERROR(VLOOKUP(Tableau2[[#This Row],[PR]],'Taux sortant'!$I$9:$S$167,COLUMN(),0),"")</f>
        <v>0</v>
      </c>
      <c r="L2518" s="2" t="str">
        <f>IFERROR(VLOOKUP(Tableau2[[#This Row],[PR]],'Taux sortant'!$I$9:$S$167,COLUMN(),0),"")</f>
        <v/>
      </c>
    </row>
    <row r="2519" spans="1:12" x14ac:dyDescent="0.3">
      <c r="A2519" s="1" t="s">
        <v>404</v>
      </c>
      <c r="B2519" s="1" t="s">
        <v>102</v>
      </c>
      <c r="C2519" s="2">
        <f>IFERROR(VLOOKUP(Tableau2[[#This Row],[PR]],'Taux sortant'!$I$9:$S$167,COLUMN(),0),"")</f>
        <v>14.5</v>
      </c>
      <c r="D2519" s="2">
        <f>IFERROR(VLOOKUP(Tableau2[[#This Row],[PR]],'Taux sortant'!$I$9:$S$167,COLUMN(),0),"")</f>
        <v>11.83</v>
      </c>
      <c r="E2519" s="2">
        <f>IFERROR(VLOOKUP(Tableau2[[#This Row],[PR]],'Taux sortant'!$I$9:$S$167,COLUMN(),0),"")</f>
        <v>8.74</v>
      </c>
      <c r="F2519" s="2">
        <f>IFERROR(VLOOKUP(Tableau2[[#This Row],[PR]],'Taux sortant'!$I$9:$S$167,COLUMN(),0),"")</f>
        <v>7.26</v>
      </c>
      <c r="G2519" s="2">
        <f>IFERROR(VLOOKUP(Tableau2[[#This Row],[PR]],'Taux sortant'!$I$9:$S$167,COLUMN(),0),"")</f>
        <v>6.21</v>
      </c>
      <c r="H2519" s="2">
        <f>IFERROR(VLOOKUP(Tableau2[[#This Row],[PR]],'Taux sortant'!$I$9:$S$167,COLUMN(),0),"")</f>
        <v>5.33</v>
      </c>
      <c r="I2519" s="2">
        <f>IFERROR(VLOOKUP(Tableau2[[#This Row],[PR]],'Taux sortant'!$I$9:$S$167,COLUMN(),0),"")</f>
        <v>4.8</v>
      </c>
      <c r="J2519" s="2">
        <f>IFERROR(VLOOKUP(Tableau2[[#This Row],[PR]],'Taux sortant'!$I$9:$S$167,COLUMN(),0),"")</f>
        <v>0</v>
      </c>
      <c r="K2519" s="2">
        <f>IFERROR(VLOOKUP(Tableau2[[#This Row],[PR]],'Taux sortant'!$I$9:$S$167,COLUMN(),0),"")</f>
        <v>0</v>
      </c>
      <c r="L2519" s="2" t="str">
        <f>IFERROR(VLOOKUP(Tableau2[[#This Row],[PR]],'Taux sortant'!$I$9:$S$167,COLUMN(),0),"")</f>
        <v/>
      </c>
    </row>
    <row r="2520" spans="1:12" x14ac:dyDescent="0.3">
      <c r="A2520" s="1" t="s">
        <v>4534</v>
      </c>
      <c r="B2520" s="1" t="s">
        <v>4284</v>
      </c>
      <c r="C2520" s="2">
        <f>IFERROR(VLOOKUP(Tableau2[[#This Row],[PR]],'Taux sortant'!$I$9:$S$167,COLUMN(),0),"")</f>
        <v>25.1</v>
      </c>
      <c r="D2520" s="2">
        <f>IFERROR(VLOOKUP(Tableau2[[#This Row],[PR]],'Taux sortant'!$I$9:$S$167,COLUMN(),0),"")</f>
        <v>21.72</v>
      </c>
      <c r="E2520" s="2">
        <f>IFERROR(VLOOKUP(Tableau2[[#This Row],[PR]],'Taux sortant'!$I$9:$S$167,COLUMN(),0),"")</f>
        <v>17.420000000000002</v>
      </c>
      <c r="F2520" s="2">
        <f>IFERROR(VLOOKUP(Tableau2[[#This Row],[PR]],'Taux sortant'!$I$9:$S$167,COLUMN(),0),"")</f>
        <v>14.3</v>
      </c>
      <c r="G2520" s="2">
        <f>IFERROR(VLOOKUP(Tableau2[[#This Row],[PR]],'Taux sortant'!$I$9:$S$167,COLUMN(),0),"")</f>
        <v>12.48</v>
      </c>
      <c r="H2520" s="2">
        <f>IFERROR(VLOOKUP(Tableau2[[#This Row],[PR]],'Taux sortant'!$I$9:$S$167,COLUMN(),0),"")</f>
        <v>9.86</v>
      </c>
      <c r="I2520" s="2">
        <f>IFERROR(VLOOKUP(Tableau2[[#This Row],[PR]],'Taux sortant'!$I$9:$S$167,COLUMN(),0),"")</f>
        <v>8.82</v>
      </c>
      <c r="J2520" s="2">
        <f>IFERROR(VLOOKUP(Tableau2[[#This Row],[PR]],'Taux sortant'!$I$9:$S$167,COLUMN(),0),"")</f>
        <v>0</v>
      </c>
      <c r="K2520" s="2">
        <f>IFERROR(VLOOKUP(Tableau2[[#This Row],[PR]],'Taux sortant'!$I$9:$S$167,COLUMN(),0),"")</f>
        <v>0</v>
      </c>
      <c r="L2520" s="2" t="str">
        <f>IFERROR(VLOOKUP(Tableau2[[#This Row],[PR]],'Taux sortant'!$I$9:$S$167,COLUMN(),0),"")</f>
        <v/>
      </c>
    </row>
    <row r="2521" spans="1:12" x14ac:dyDescent="0.3">
      <c r="A2521" s="1" t="s">
        <v>5388</v>
      </c>
      <c r="B2521" s="1" t="s">
        <v>5351</v>
      </c>
      <c r="C2521" s="2">
        <f>IFERROR(VLOOKUP(Tableau2[[#This Row],[PR]],'Taux sortant'!$I$9:$S$167,COLUMN(),0),"")</f>
        <v>16.170000000000002</v>
      </c>
      <c r="D2521" s="2">
        <f>IFERROR(VLOOKUP(Tableau2[[#This Row],[PR]],'Taux sortant'!$I$9:$S$167,COLUMN(),0),"")</f>
        <v>13.54</v>
      </c>
      <c r="E2521" s="2">
        <f>IFERROR(VLOOKUP(Tableau2[[#This Row],[PR]],'Taux sortant'!$I$9:$S$167,COLUMN(),0),"")</f>
        <v>10.49</v>
      </c>
      <c r="F2521" s="2">
        <f>IFERROR(VLOOKUP(Tableau2[[#This Row],[PR]],'Taux sortant'!$I$9:$S$167,COLUMN(),0),"")</f>
        <v>8.9700000000000006</v>
      </c>
      <c r="G2521" s="2">
        <f>IFERROR(VLOOKUP(Tableau2[[#This Row],[PR]],'Taux sortant'!$I$9:$S$167,COLUMN(),0),"")</f>
        <v>7.62</v>
      </c>
      <c r="H2521" s="2">
        <f>IFERROR(VLOOKUP(Tableau2[[#This Row],[PR]],'Taux sortant'!$I$9:$S$167,COLUMN(),0),"")</f>
        <v>6.52</v>
      </c>
      <c r="I2521" s="2">
        <f>IFERROR(VLOOKUP(Tableau2[[#This Row],[PR]],'Taux sortant'!$I$9:$S$167,COLUMN(),0),"")</f>
        <v>5.64</v>
      </c>
      <c r="J2521" s="2">
        <f>IFERROR(VLOOKUP(Tableau2[[#This Row],[PR]],'Taux sortant'!$I$9:$S$167,COLUMN(),0),"")</f>
        <v>0</v>
      </c>
      <c r="K2521" s="2">
        <f>IFERROR(VLOOKUP(Tableau2[[#This Row],[PR]],'Taux sortant'!$I$9:$S$167,COLUMN(),0),"")</f>
        <v>0</v>
      </c>
      <c r="L2521" s="2" t="str">
        <f>IFERROR(VLOOKUP(Tableau2[[#This Row],[PR]],'Taux sortant'!$I$9:$S$167,COLUMN(),0),"")</f>
        <v/>
      </c>
    </row>
    <row r="2522" spans="1:12" x14ac:dyDescent="0.3">
      <c r="A2522" s="1" t="s">
        <v>1951</v>
      </c>
      <c r="B2522" s="1" t="s">
        <v>46</v>
      </c>
      <c r="C2522" s="2" t="str">
        <f>IFERROR(VLOOKUP(Tableau2[[#This Row],[PR]],'Taux sortant'!$I$9:$S$167,COLUMN(),0),"")</f>
        <v/>
      </c>
      <c r="D2522" s="2" t="str">
        <f>IFERROR(VLOOKUP(Tableau2[[#This Row],[PR]],'Taux sortant'!$I$9:$S$167,COLUMN(),0),"")</f>
        <v/>
      </c>
      <c r="E2522" s="2" t="str">
        <f>IFERROR(VLOOKUP(Tableau2[[#This Row],[PR]],'Taux sortant'!$I$9:$S$167,COLUMN(),0),"")</f>
        <v/>
      </c>
      <c r="F2522" s="2" t="str">
        <f>IFERROR(VLOOKUP(Tableau2[[#This Row],[PR]],'Taux sortant'!$I$9:$S$167,COLUMN(),0),"")</f>
        <v/>
      </c>
      <c r="G2522" s="2" t="str">
        <f>IFERROR(VLOOKUP(Tableau2[[#This Row],[PR]],'Taux sortant'!$I$9:$S$167,COLUMN(),0),"")</f>
        <v/>
      </c>
      <c r="H2522" s="2" t="str">
        <f>IFERROR(VLOOKUP(Tableau2[[#This Row],[PR]],'Taux sortant'!$I$9:$S$167,COLUMN(),0),"")</f>
        <v/>
      </c>
      <c r="I2522" s="2" t="str">
        <f>IFERROR(VLOOKUP(Tableau2[[#This Row],[PR]],'Taux sortant'!$I$9:$S$167,COLUMN(),0),"")</f>
        <v/>
      </c>
      <c r="J2522" s="2" t="str">
        <f>IFERROR(VLOOKUP(Tableau2[[#This Row],[PR]],'Taux sortant'!$I$9:$S$167,COLUMN(),0),"")</f>
        <v/>
      </c>
      <c r="K2522" s="2" t="str">
        <f>IFERROR(VLOOKUP(Tableau2[[#This Row],[PR]],'Taux sortant'!$I$9:$S$167,COLUMN(),0),"")</f>
        <v/>
      </c>
      <c r="L2522" s="2" t="str">
        <f>IFERROR(VLOOKUP(Tableau2[[#This Row],[PR]],'Taux sortant'!$I$9:$S$167,COLUMN(),0),"")</f>
        <v/>
      </c>
    </row>
    <row r="2523" spans="1:12" x14ac:dyDescent="0.3">
      <c r="A2523" s="1" t="s">
        <v>4537</v>
      </c>
      <c r="B2523" s="1" t="s">
        <v>4162</v>
      </c>
      <c r="C2523" s="2" t="str">
        <f>IFERROR(VLOOKUP(Tableau2[[#This Row],[PR]],'Taux sortant'!$I$9:$S$167,COLUMN(),0),"")</f>
        <v/>
      </c>
      <c r="D2523" s="2" t="str">
        <f>IFERROR(VLOOKUP(Tableau2[[#This Row],[PR]],'Taux sortant'!$I$9:$S$167,COLUMN(),0),"")</f>
        <v/>
      </c>
      <c r="E2523" s="2" t="str">
        <f>IFERROR(VLOOKUP(Tableau2[[#This Row],[PR]],'Taux sortant'!$I$9:$S$167,COLUMN(),0),"")</f>
        <v/>
      </c>
      <c r="F2523" s="2" t="str">
        <f>IFERROR(VLOOKUP(Tableau2[[#This Row],[PR]],'Taux sortant'!$I$9:$S$167,COLUMN(),0),"")</f>
        <v/>
      </c>
      <c r="G2523" s="2" t="str">
        <f>IFERROR(VLOOKUP(Tableau2[[#This Row],[PR]],'Taux sortant'!$I$9:$S$167,COLUMN(),0),"")</f>
        <v/>
      </c>
      <c r="H2523" s="2" t="str">
        <f>IFERROR(VLOOKUP(Tableau2[[#This Row],[PR]],'Taux sortant'!$I$9:$S$167,COLUMN(),0),"")</f>
        <v/>
      </c>
      <c r="I2523" s="2" t="str">
        <f>IFERROR(VLOOKUP(Tableau2[[#This Row],[PR]],'Taux sortant'!$I$9:$S$167,COLUMN(),0),"")</f>
        <v/>
      </c>
      <c r="J2523" s="2" t="str">
        <f>IFERROR(VLOOKUP(Tableau2[[#This Row],[PR]],'Taux sortant'!$I$9:$S$167,COLUMN(),0),"")</f>
        <v/>
      </c>
      <c r="K2523" s="2" t="str">
        <f>IFERROR(VLOOKUP(Tableau2[[#This Row],[PR]],'Taux sortant'!$I$9:$S$167,COLUMN(),0),"")</f>
        <v/>
      </c>
      <c r="L2523" s="2" t="str">
        <f>IFERROR(VLOOKUP(Tableau2[[#This Row],[PR]],'Taux sortant'!$I$9:$S$167,COLUMN(),0),"")</f>
        <v/>
      </c>
    </row>
    <row r="2524" spans="1:12" x14ac:dyDescent="0.3">
      <c r="A2524" s="1" t="s">
        <v>407</v>
      </c>
      <c r="B2524" s="1" t="s">
        <v>69</v>
      </c>
      <c r="C2524" s="2">
        <f>IFERROR(VLOOKUP(Tableau2[[#This Row],[PR]],'Taux sortant'!$I$9:$S$167,COLUMN(),0),"")</f>
        <v>23.78</v>
      </c>
      <c r="D2524" s="2">
        <f>IFERROR(VLOOKUP(Tableau2[[#This Row],[PR]],'Taux sortant'!$I$9:$S$167,COLUMN(),0),"")</f>
        <v>20.58</v>
      </c>
      <c r="E2524" s="2">
        <f>IFERROR(VLOOKUP(Tableau2[[#This Row],[PR]],'Taux sortant'!$I$9:$S$167,COLUMN(),0),"")</f>
        <v>16.13</v>
      </c>
      <c r="F2524" s="2">
        <f>IFERROR(VLOOKUP(Tableau2[[#This Row],[PR]],'Taux sortant'!$I$9:$S$167,COLUMN(),0),"")</f>
        <v>12.62</v>
      </c>
      <c r="G2524" s="2">
        <f>IFERROR(VLOOKUP(Tableau2[[#This Row],[PR]],'Taux sortant'!$I$9:$S$167,COLUMN(),0),"")</f>
        <v>9</v>
      </c>
      <c r="H2524" s="2">
        <f>IFERROR(VLOOKUP(Tableau2[[#This Row],[PR]],'Taux sortant'!$I$9:$S$167,COLUMN(),0),"")</f>
        <v>5.95</v>
      </c>
      <c r="I2524" s="2">
        <f>IFERROR(VLOOKUP(Tableau2[[#This Row],[PR]],'Taux sortant'!$I$9:$S$167,COLUMN(),0),"")</f>
        <v>4.28</v>
      </c>
      <c r="J2524" s="2">
        <f>IFERROR(VLOOKUP(Tableau2[[#This Row],[PR]],'Taux sortant'!$I$9:$S$167,COLUMN(),0),"")</f>
        <v>0</v>
      </c>
      <c r="K2524" s="2">
        <f>IFERROR(VLOOKUP(Tableau2[[#This Row],[PR]],'Taux sortant'!$I$9:$S$167,COLUMN(),0),"")</f>
        <v>0</v>
      </c>
      <c r="L2524" s="2" t="str">
        <f>IFERROR(VLOOKUP(Tableau2[[#This Row],[PR]],'Taux sortant'!$I$9:$S$167,COLUMN(),0),"")</f>
        <v/>
      </c>
    </row>
    <row r="2525" spans="1:12" x14ac:dyDescent="0.3">
      <c r="A2525" s="1" t="s">
        <v>410</v>
      </c>
      <c r="B2525" s="1" t="s">
        <v>87</v>
      </c>
      <c r="C2525" s="2">
        <f>IFERROR(VLOOKUP(Tableau2[[#This Row],[PR]],'Taux sortant'!$I$9:$S$167,COLUMN(),0),"")</f>
        <v>18.79</v>
      </c>
      <c r="D2525" s="2">
        <f>IFERROR(VLOOKUP(Tableau2[[#This Row],[PR]],'Taux sortant'!$I$9:$S$167,COLUMN(),0),"")</f>
        <v>15.99</v>
      </c>
      <c r="E2525" s="2">
        <f>IFERROR(VLOOKUP(Tableau2[[#This Row],[PR]],'Taux sortant'!$I$9:$S$167,COLUMN(),0),"")</f>
        <v>12.7</v>
      </c>
      <c r="F2525" s="2">
        <f>IFERROR(VLOOKUP(Tableau2[[#This Row],[PR]],'Taux sortant'!$I$9:$S$167,COLUMN(),0),"")</f>
        <v>11.07</v>
      </c>
      <c r="G2525" s="2">
        <f>IFERROR(VLOOKUP(Tableau2[[#This Row],[PR]],'Taux sortant'!$I$9:$S$167,COLUMN(),0),"")</f>
        <v>9.52</v>
      </c>
      <c r="H2525" s="2">
        <f>IFERROR(VLOOKUP(Tableau2[[#This Row],[PR]],'Taux sortant'!$I$9:$S$167,COLUMN(),0),"")</f>
        <v>8.1</v>
      </c>
      <c r="I2525" s="2">
        <f>IFERROR(VLOOKUP(Tableau2[[#This Row],[PR]],'Taux sortant'!$I$9:$S$167,COLUMN(),0),"")</f>
        <v>6.92</v>
      </c>
      <c r="J2525" s="2">
        <f>IFERROR(VLOOKUP(Tableau2[[#This Row],[PR]],'Taux sortant'!$I$9:$S$167,COLUMN(),0),"")</f>
        <v>0</v>
      </c>
      <c r="K2525" s="2">
        <f>IFERROR(VLOOKUP(Tableau2[[#This Row],[PR]],'Taux sortant'!$I$9:$S$167,COLUMN(),0),"")</f>
        <v>0</v>
      </c>
      <c r="L2525" s="2" t="str">
        <f>IFERROR(VLOOKUP(Tableau2[[#This Row],[PR]],'Taux sortant'!$I$9:$S$167,COLUMN(),0),"")</f>
        <v/>
      </c>
    </row>
    <row r="2526" spans="1:12" x14ac:dyDescent="0.3">
      <c r="A2526" s="1" t="s">
        <v>413</v>
      </c>
      <c r="B2526" s="1" t="s">
        <v>31</v>
      </c>
      <c r="C2526" s="2">
        <f>IFERROR(VLOOKUP(Tableau2[[#This Row],[PR]],'Taux sortant'!$I$9:$S$167,COLUMN(),0),"")</f>
        <v>17.95</v>
      </c>
      <c r="D2526" s="2">
        <f>IFERROR(VLOOKUP(Tableau2[[#This Row],[PR]],'Taux sortant'!$I$9:$S$167,COLUMN(),0),"")</f>
        <v>14.25</v>
      </c>
      <c r="E2526" s="2">
        <f>IFERROR(VLOOKUP(Tableau2[[#This Row],[PR]],'Taux sortant'!$I$9:$S$167,COLUMN(),0),"")</f>
        <v>10.85</v>
      </c>
      <c r="F2526" s="2">
        <f>IFERROR(VLOOKUP(Tableau2[[#This Row],[PR]],'Taux sortant'!$I$9:$S$167,COLUMN(),0),"")</f>
        <v>8.92</v>
      </c>
      <c r="G2526" s="2">
        <f>IFERROR(VLOOKUP(Tableau2[[#This Row],[PR]],'Taux sortant'!$I$9:$S$167,COLUMN(),0),"")</f>
        <v>6.44</v>
      </c>
      <c r="H2526" s="2">
        <f>IFERROR(VLOOKUP(Tableau2[[#This Row],[PR]],'Taux sortant'!$I$9:$S$167,COLUMN(),0),"")</f>
        <v>5.07</v>
      </c>
      <c r="I2526" s="2">
        <f>IFERROR(VLOOKUP(Tableau2[[#This Row],[PR]],'Taux sortant'!$I$9:$S$167,COLUMN(),0),"")</f>
        <v>4.2</v>
      </c>
      <c r="J2526" s="2">
        <f>IFERROR(VLOOKUP(Tableau2[[#This Row],[PR]],'Taux sortant'!$I$9:$S$167,COLUMN(),0),"")</f>
        <v>0</v>
      </c>
      <c r="K2526" s="2">
        <f>IFERROR(VLOOKUP(Tableau2[[#This Row],[PR]],'Taux sortant'!$I$9:$S$167,COLUMN(),0),"")</f>
        <v>0</v>
      </c>
      <c r="L2526" s="2" t="str">
        <f>IFERROR(VLOOKUP(Tableau2[[#This Row],[PR]],'Taux sortant'!$I$9:$S$167,COLUMN(),0),"")</f>
        <v/>
      </c>
    </row>
    <row r="2527" spans="1:12" x14ac:dyDescent="0.3">
      <c r="A2527" s="1" t="s">
        <v>6090</v>
      </c>
      <c r="B2527" s="1" t="s">
        <v>5818</v>
      </c>
      <c r="C2527" s="2">
        <f>IFERROR(VLOOKUP(Tableau2[[#This Row],[PR]],'Taux sortant'!$I$9:$S$167,COLUMN(),0),"")</f>
        <v>37.01</v>
      </c>
      <c r="D2527" s="2">
        <f>IFERROR(VLOOKUP(Tableau2[[#This Row],[PR]],'Taux sortant'!$I$9:$S$167,COLUMN(),0),"")</f>
        <v>32.270000000000003</v>
      </c>
      <c r="E2527" s="2">
        <f>IFERROR(VLOOKUP(Tableau2[[#This Row],[PR]],'Taux sortant'!$I$9:$S$167,COLUMN(),0),"")</f>
        <v>27.48</v>
      </c>
      <c r="F2527" s="2">
        <f>IFERROR(VLOOKUP(Tableau2[[#This Row],[PR]],'Taux sortant'!$I$9:$S$167,COLUMN(),0),"")</f>
        <v>25.08</v>
      </c>
      <c r="G2527" s="2">
        <f>IFERROR(VLOOKUP(Tableau2[[#This Row],[PR]],'Taux sortant'!$I$9:$S$167,COLUMN(),0),"")</f>
        <v>22.19</v>
      </c>
      <c r="H2527" s="2">
        <f>IFERROR(VLOOKUP(Tableau2[[#This Row],[PR]],'Taux sortant'!$I$9:$S$167,COLUMN(),0),"")</f>
        <v>19.739999999999998</v>
      </c>
      <c r="I2527" s="2">
        <f>IFERROR(VLOOKUP(Tableau2[[#This Row],[PR]],'Taux sortant'!$I$9:$S$167,COLUMN(),0),"")</f>
        <v>17.21</v>
      </c>
      <c r="J2527" s="2">
        <f>IFERROR(VLOOKUP(Tableau2[[#This Row],[PR]],'Taux sortant'!$I$9:$S$167,COLUMN(),0),"")</f>
        <v>0</v>
      </c>
      <c r="K2527" s="2">
        <f>IFERROR(VLOOKUP(Tableau2[[#This Row],[PR]],'Taux sortant'!$I$9:$S$167,COLUMN(),0),"")</f>
        <v>0</v>
      </c>
      <c r="L2527" s="2" t="str">
        <f>IFERROR(VLOOKUP(Tableau2[[#This Row],[PR]],'Taux sortant'!$I$9:$S$167,COLUMN(),0),"")</f>
        <v/>
      </c>
    </row>
    <row r="2528" spans="1:12" x14ac:dyDescent="0.3">
      <c r="A2528" s="1" t="s">
        <v>6093</v>
      </c>
      <c r="B2528" s="1" t="s">
        <v>4049</v>
      </c>
      <c r="C2528" s="2">
        <f>IFERROR(VLOOKUP(Tableau2[[#This Row],[PR]],'Taux sortant'!$I$9:$S$167,COLUMN(),0),"")</f>
        <v>29.48</v>
      </c>
      <c r="D2528" s="2">
        <f>IFERROR(VLOOKUP(Tableau2[[#This Row],[PR]],'Taux sortant'!$I$9:$S$167,COLUMN(),0),"")</f>
        <v>25.96</v>
      </c>
      <c r="E2528" s="2">
        <f>IFERROR(VLOOKUP(Tableau2[[#This Row],[PR]],'Taux sortant'!$I$9:$S$167,COLUMN(),0),"")</f>
        <v>21.9</v>
      </c>
      <c r="F2528" s="2">
        <f>IFERROR(VLOOKUP(Tableau2[[#This Row],[PR]],'Taux sortant'!$I$9:$S$167,COLUMN(),0),"")</f>
        <v>19.86</v>
      </c>
      <c r="G2528" s="2">
        <f>IFERROR(VLOOKUP(Tableau2[[#This Row],[PR]],'Taux sortant'!$I$9:$S$167,COLUMN(),0),"")</f>
        <v>17.54</v>
      </c>
      <c r="H2528" s="2">
        <f>IFERROR(VLOOKUP(Tableau2[[#This Row],[PR]],'Taux sortant'!$I$9:$S$167,COLUMN(),0),"")</f>
        <v>15.33</v>
      </c>
      <c r="I2528" s="2">
        <f>IFERROR(VLOOKUP(Tableau2[[#This Row],[PR]],'Taux sortant'!$I$9:$S$167,COLUMN(),0),"")</f>
        <v>13.28</v>
      </c>
      <c r="J2528" s="2">
        <f>IFERROR(VLOOKUP(Tableau2[[#This Row],[PR]],'Taux sortant'!$I$9:$S$167,COLUMN(),0),"")</f>
        <v>0</v>
      </c>
      <c r="K2528" s="2">
        <f>IFERROR(VLOOKUP(Tableau2[[#This Row],[PR]],'Taux sortant'!$I$9:$S$167,COLUMN(),0),"")</f>
        <v>0</v>
      </c>
      <c r="L2528" s="2" t="str">
        <f>IFERROR(VLOOKUP(Tableau2[[#This Row],[PR]],'Taux sortant'!$I$9:$S$167,COLUMN(),0),"")</f>
        <v/>
      </c>
    </row>
    <row r="2529" spans="1:12" x14ac:dyDescent="0.3">
      <c r="A2529" s="1" t="s">
        <v>3635</v>
      </c>
      <c r="B2529" s="1" t="s">
        <v>3636</v>
      </c>
      <c r="C2529" s="2">
        <f>IFERROR(VLOOKUP(Tableau2[[#This Row],[PR]],'Taux sortant'!$I$9:$S$167,COLUMN(),0),"")</f>
        <v>15.12</v>
      </c>
      <c r="D2529" s="2">
        <f>IFERROR(VLOOKUP(Tableau2[[#This Row],[PR]],'Taux sortant'!$I$9:$S$167,COLUMN(),0),"")</f>
        <v>12.61</v>
      </c>
      <c r="E2529" s="2">
        <f>IFERROR(VLOOKUP(Tableau2[[#This Row],[PR]],'Taux sortant'!$I$9:$S$167,COLUMN(),0),"")</f>
        <v>9.7200000000000006</v>
      </c>
      <c r="F2529" s="2">
        <f>IFERROR(VLOOKUP(Tableau2[[#This Row],[PR]],'Taux sortant'!$I$9:$S$167,COLUMN(),0),"")</f>
        <v>8.27</v>
      </c>
      <c r="G2529" s="2">
        <f>IFERROR(VLOOKUP(Tableau2[[#This Row],[PR]],'Taux sortant'!$I$9:$S$167,COLUMN(),0),"")</f>
        <v>7.1</v>
      </c>
      <c r="H2529" s="2">
        <f>IFERROR(VLOOKUP(Tableau2[[#This Row],[PR]],'Taux sortant'!$I$9:$S$167,COLUMN(),0),"")</f>
        <v>6.12</v>
      </c>
      <c r="I2529" s="2">
        <f>IFERROR(VLOOKUP(Tableau2[[#This Row],[PR]],'Taux sortant'!$I$9:$S$167,COLUMN(),0),"")</f>
        <v>5.33</v>
      </c>
      <c r="J2529" s="2">
        <f>IFERROR(VLOOKUP(Tableau2[[#This Row],[PR]],'Taux sortant'!$I$9:$S$167,COLUMN(),0),"")</f>
        <v>0</v>
      </c>
      <c r="K2529" s="2">
        <f>IFERROR(VLOOKUP(Tableau2[[#This Row],[PR]],'Taux sortant'!$I$9:$S$167,COLUMN(),0),"")</f>
        <v>0</v>
      </c>
      <c r="L2529" s="2" t="str">
        <f>IFERROR(VLOOKUP(Tableau2[[#This Row],[PR]],'Taux sortant'!$I$9:$S$167,COLUMN(),0),"")</f>
        <v/>
      </c>
    </row>
    <row r="2530" spans="1:12" x14ac:dyDescent="0.3">
      <c r="A2530" s="1" t="s">
        <v>416</v>
      </c>
      <c r="B2530" s="1" t="s">
        <v>31</v>
      </c>
      <c r="C2530" s="2">
        <f>IFERROR(VLOOKUP(Tableau2[[#This Row],[PR]],'Taux sortant'!$I$9:$S$167,COLUMN(),0),"")</f>
        <v>17.95</v>
      </c>
      <c r="D2530" s="2">
        <f>IFERROR(VLOOKUP(Tableau2[[#This Row],[PR]],'Taux sortant'!$I$9:$S$167,COLUMN(),0),"")</f>
        <v>14.25</v>
      </c>
      <c r="E2530" s="2">
        <f>IFERROR(VLOOKUP(Tableau2[[#This Row],[PR]],'Taux sortant'!$I$9:$S$167,COLUMN(),0),"")</f>
        <v>10.85</v>
      </c>
      <c r="F2530" s="2">
        <f>IFERROR(VLOOKUP(Tableau2[[#This Row],[PR]],'Taux sortant'!$I$9:$S$167,COLUMN(),0),"")</f>
        <v>8.92</v>
      </c>
      <c r="G2530" s="2">
        <f>IFERROR(VLOOKUP(Tableau2[[#This Row],[PR]],'Taux sortant'!$I$9:$S$167,COLUMN(),0),"")</f>
        <v>6.44</v>
      </c>
      <c r="H2530" s="2">
        <f>IFERROR(VLOOKUP(Tableau2[[#This Row],[PR]],'Taux sortant'!$I$9:$S$167,COLUMN(),0),"")</f>
        <v>5.07</v>
      </c>
      <c r="I2530" s="2">
        <f>IFERROR(VLOOKUP(Tableau2[[#This Row],[PR]],'Taux sortant'!$I$9:$S$167,COLUMN(),0),"")</f>
        <v>4.2</v>
      </c>
      <c r="J2530" s="2">
        <f>IFERROR(VLOOKUP(Tableau2[[#This Row],[PR]],'Taux sortant'!$I$9:$S$167,COLUMN(),0),"")</f>
        <v>0</v>
      </c>
      <c r="K2530" s="2">
        <f>IFERROR(VLOOKUP(Tableau2[[#This Row],[PR]],'Taux sortant'!$I$9:$S$167,COLUMN(),0),"")</f>
        <v>0</v>
      </c>
      <c r="L2530" s="2" t="str">
        <f>IFERROR(VLOOKUP(Tableau2[[#This Row],[PR]],'Taux sortant'!$I$9:$S$167,COLUMN(),0),"")</f>
        <v/>
      </c>
    </row>
    <row r="2531" spans="1:12" x14ac:dyDescent="0.3">
      <c r="A2531" s="1" t="s">
        <v>3639</v>
      </c>
      <c r="B2531" s="1" t="s">
        <v>17</v>
      </c>
      <c r="C2531" s="2">
        <f>IFERROR(VLOOKUP(Tableau2[[#This Row],[PR]],'Taux sortant'!$I$9:$S$167,COLUMN(),0),"")</f>
        <v>15.12</v>
      </c>
      <c r="D2531" s="2">
        <f>IFERROR(VLOOKUP(Tableau2[[#This Row],[PR]],'Taux sortant'!$I$9:$S$167,COLUMN(),0),"")</f>
        <v>12.61</v>
      </c>
      <c r="E2531" s="2">
        <f>IFERROR(VLOOKUP(Tableau2[[#This Row],[PR]],'Taux sortant'!$I$9:$S$167,COLUMN(),0),"")</f>
        <v>9.7200000000000006</v>
      </c>
      <c r="F2531" s="2">
        <f>IFERROR(VLOOKUP(Tableau2[[#This Row],[PR]],'Taux sortant'!$I$9:$S$167,COLUMN(),0),"")</f>
        <v>8.27</v>
      </c>
      <c r="G2531" s="2">
        <f>IFERROR(VLOOKUP(Tableau2[[#This Row],[PR]],'Taux sortant'!$I$9:$S$167,COLUMN(),0),"")</f>
        <v>7.1</v>
      </c>
      <c r="H2531" s="2">
        <f>IFERROR(VLOOKUP(Tableau2[[#This Row],[PR]],'Taux sortant'!$I$9:$S$167,COLUMN(),0),"")</f>
        <v>6.12</v>
      </c>
      <c r="I2531" s="2">
        <f>IFERROR(VLOOKUP(Tableau2[[#This Row],[PR]],'Taux sortant'!$I$9:$S$167,COLUMN(),0),"")</f>
        <v>5.33</v>
      </c>
      <c r="J2531" s="2">
        <f>IFERROR(VLOOKUP(Tableau2[[#This Row],[PR]],'Taux sortant'!$I$9:$S$167,COLUMN(),0),"")</f>
        <v>0</v>
      </c>
      <c r="K2531" s="2">
        <f>IFERROR(VLOOKUP(Tableau2[[#This Row],[PR]],'Taux sortant'!$I$9:$S$167,COLUMN(),0),"")</f>
        <v>0</v>
      </c>
      <c r="L2531" s="2" t="str">
        <f>IFERROR(VLOOKUP(Tableau2[[#This Row],[PR]],'Taux sortant'!$I$9:$S$167,COLUMN(),0),"")</f>
        <v/>
      </c>
    </row>
    <row r="2532" spans="1:12" x14ac:dyDescent="0.3">
      <c r="A2532" s="1" t="s">
        <v>6096</v>
      </c>
      <c r="B2532" s="1" t="s">
        <v>5816</v>
      </c>
      <c r="C2532" s="2" t="str">
        <f>IFERROR(VLOOKUP(Tableau2[[#This Row],[PR]],'Taux sortant'!$I$9:$S$167,COLUMN(),0),"")</f>
        <v/>
      </c>
      <c r="D2532" s="2" t="str">
        <f>IFERROR(VLOOKUP(Tableau2[[#This Row],[PR]],'Taux sortant'!$I$9:$S$167,COLUMN(),0),"")</f>
        <v/>
      </c>
      <c r="E2532" s="2" t="str">
        <f>IFERROR(VLOOKUP(Tableau2[[#This Row],[PR]],'Taux sortant'!$I$9:$S$167,COLUMN(),0),"")</f>
        <v/>
      </c>
      <c r="F2532" s="2" t="str">
        <f>IFERROR(VLOOKUP(Tableau2[[#This Row],[PR]],'Taux sortant'!$I$9:$S$167,COLUMN(),0),"")</f>
        <v/>
      </c>
      <c r="G2532" s="2" t="str">
        <f>IFERROR(VLOOKUP(Tableau2[[#This Row],[PR]],'Taux sortant'!$I$9:$S$167,COLUMN(),0),"")</f>
        <v/>
      </c>
      <c r="H2532" s="2" t="str">
        <f>IFERROR(VLOOKUP(Tableau2[[#This Row],[PR]],'Taux sortant'!$I$9:$S$167,COLUMN(),0),"")</f>
        <v/>
      </c>
      <c r="I2532" s="2" t="str">
        <f>IFERROR(VLOOKUP(Tableau2[[#This Row],[PR]],'Taux sortant'!$I$9:$S$167,COLUMN(),0),"")</f>
        <v/>
      </c>
      <c r="J2532" s="2" t="str">
        <f>IFERROR(VLOOKUP(Tableau2[[#This Row],[PR]],'Taux sortant'!$I$9:$S$167,COLUMN(),0),"")</f>
        <v/>
      </c>
      <c r="K2532" s="2" t="str">
        <f>IFERROR(VLOOKUP(Tableau2[[#This Row],[PR]],'Taux sortant'!$I$9:$S$167,COLUMN(),0),"")</f>
        <v/>
      </c>
      <c r="L2532" s="2" t="str">
        <f>IFERROR(VLOOKUP(Tableau2[[#This Row],[PR]],'Taux sortant'!$I$9:$S$167,COLUMN(),0),"")</f>
        <v/>
      </c>
    </row>
    <row r="2533" spans="1:12" x14ac:dyDescent="0.3">
      <c r="A2533" s="1" t="s">
        <v>419</v>
      </c>
      <c r="B2533" s="1" t="s">
        <v>247</v>
      </c>
      <c r="C2533" s="2">
        <f>IFERROR(VLOOKUP(Tableau2[[#This Row],[PR]],'Taux sortant'!$I$9:$S$167,COLUMN(),0),"")</f>
        <v>39.42</v>
      </c>
      <c r="D2533" s="2">
        <f>IFERROR(VLOOKUP(Tableau2[[#This Row],[PR]],'Taux sortant'!$I$9:$S$167,COLUMN(),0),"")</f>
        <v>32.03</v>
      </c>
      <c r="E2533" s="2">
        <f>IFERROR(VLOOKUP(Tableau2[[#This Row],[PR]],'Taux sortant'!$I$9:$S$167,COLUMN(),0),"")</f>
        <v>24.86</v>
      </c>
      <c r="F2533" s="2">
        <f>IFERROR(VLOOKUP(Tableau2[[#This Row],[PR]],'Taux sortant'!$I$9:$S$167,COLUMN(),0),"")</f>
        <v>20.84</v>
      </c>
      <c r="G2533" s="2">
        <f>IFERROR(VLOOKUP(Tableau2[[#This Row],[PR]],'Taux sortant'!$I$9:$S$167,COLUMN(),0),"")</f>
        <v>16.22</v>
      </c>
      <c r="H2533" s="2">
        <f>IFERROR(VLOOKUP(Tableau2[[#This Row],[PR]],'Taux sortant'!$I$9:$S$167,COLUMN(),0),"")</f>
        <v>12.79</v>
      </c>
      <c r="I2533" s="2">
        <f>IFERROR(VLOOKUP(Tableau2[[#This Row],[PR]],'Taux sortant'!$I$9:$S$167,COLUMN(),0),"")</f>
        <v>12.02</v>
      </c>
      <c r="J2533" s="2">
        <f>IFERROR(VLOOKUP(Tableau2[[#This Row],[PR]],'Taux sortant'!$I$9:$S$167,COLUMN(),0),"")</f>
        <v>0</v>
      </c>
      <c r="K2533" s="2">
        <f>IFERROR(VLOOKUP(Tableau2[[#This Row],[PR]],'Taux sortant'!$I$9:$S$167,COLUMN(),0),"")</f>
        <v>0</v>
      </c>
      <c r="L2533" s="2" t="str">
        <f>IFERROR(VLOOKUP(Tableau2[[#This Row],[PR]],'Taux sortant'!$I$9:$S$167,COLUMN(),0),"")</f>
        <v/>
      </c>
    </row>
    <row r="2534" spans="1:12" x14ac:dyDescent="0.3">
      <c r="A2534" s="1" t="s">
        <v>3642</v>
      </c>
      <c r="B2534" s="1" t="s">
        <v>3100</v>
      </c>
      <c r="C2534" s="2" t="str">
        <f>IFERROR(VLOOKUP(Tableau2[[#This Row],[PR]],'Taux sortant'!$I$9:$S$167,COLUMN(),0),"")</f>
        <v/>
      </c>
      <c r="D2534" s="2" t="str">
        <f>IFERROR(VLOOKUP(Tableau2[[#This Row],[PR]],'Taux sortant'!$I$9:$S$167,COLUMN(),0),"")</f>
        <v/>
      </c>
      <c r="E2534" s="2" t="str">
        <f>IFERROR(VLOOKUP(Tableau2[[#This Row],[PR]],'Taux sortant'!$I$9:$S$167,COLUMN(),0),"")</f>
        <v/>
      </c>
      <c r="F2534" s="2" t="str">
        <f>IFERROR(VLOOKUP(Tableau2[[#This Row],[PR]],'Taux sortant'!$I$9:$S$167,COLUMN(),0),"")</f>
        <v/>
      </c>
      <c r="G2534" s="2" t="str">
        <f>IFERROR(VLOOKUP(Tableau2[[#This Row],[PR]],'Taux sortant'!$I$9:$S$167,COLUMN(),0),"")</f>
        <v/>
      </c>
      <c r="H2534" s="2" t="str">
        <f>IFERROR(VLOOKUP(Tableau2[[#This Row],[PR]],'Taux sortant'!$I$9:$S$167,COLUMN(),0),"")</f>
        <v/>
      </c>
      <c r="I2534" s="2" t="str">
        <f>IFERROR(VLOOKUP(Tableau2[[#This Row],[PR]],'Taux sortant'!$I$9:$S$167,COLUMN(),0),"")</f>
        <v/>
      </c>
      <c r="J2534" s="2" t="str">
        <f>IFERROR(VLOOKUP(Tableau2[[#This Row],[PR]],'Taux sortant'!$I$9:$S$167,COLUMN(),0),"")</f>
        <v/>
      </c>
      <c r="K2534" s="2" t="str">
        <f>IFERROR(VLOOKUP(Tableau2[[#This Row],[PR]],'Taux sortant'!$I$9:$S$167,COLUMN(),0),"")</f>
        <v/>
      </c>
      <c r="L2534" s="2" t="str">
        <f>IFERROR(VLOOKUP(Tableau2[[#This Row],[PR]],'Taux sortant'!$I$9:$S$167,COLUMN(),0),"")</f>
        <v/>
      </c>
    </row>
    <row r="2535" spans="1:12" x14ac:dyDescent="0.3">
      <c r="A2535" s="1" t="s">
        <v>3645</v>
      </c>
      <c r="B2535" s="1" t="s">
        <v>3093</v>
      </c>
      <c r="C2535" s="2">
        <f>IFERROR(VLOOKUP(Tableau2[[#This Row],[PR]],'Taux sortant'!$I$9:$S$167,COLUMN(),0),"")</f>
        <v>15.12</v>
      </c>
      <c r="D2535" s="2">
        <f>IFERROR(VLOOKUP(Tableau2[[#This Row],[PR]],'Taux sortant'!$I$9:$S$167,COLUMN(),0),"")</f>
        <v>12.61</v>
      </c>
      <c r="E2535" s="2">
        <f>IFERROR(VLOOKUP(Tableau2[[#This Row],[PR]],'Taux sortant'!$I$9:$S$167,COLUMN(),0),"")</f>
        <v>9.7200000000000006</v>
      </c>
      <c r="F2535" s="2">
        <f>IFERROR(VLOOKUP(Tableau2[[#This Row],[PR]],'Taux sortant'!$I$9:$S$167,COLUMN(),0),"")</f>
        <v>8.27</v>
      </c>
      <c r="G2535" s="2">
        <f>IFERROR(VLOOKUP(Tableau2[[#This Row],[PR]],'Taux sortant'!$I$9:$S$167,COLUMN(),0),"")</f>
        <v>7.1</v>
      </c>
      <c r="H2535" s="2">
        <f>IFERROR(VLOOKUP(Tableau2[[#This Row],[PR]],'Taux sortant'!$I$9:$S$167,COLUMN(),0),"")</f>
        <v>6.12</v>
      </c>
      <c r="I2535" s="2">
        <f>IFERROR(VLOOKUP(Tableau2[[#This Row],[PR]],'Taux sortant'!$I$9:$S$167,COLUMN(),0),"")</f>
        <v>5.33</v>
      </c>
      <c r="J2535" s="2">
        <f>IFERROR(VLOOKUP(Tableau2[[#This Row],[PR]],'Taux sortant'!$I$9:$S$167,COLUMN(),0),"")</f>
        <v>0</v>
      </c>
      <c r="K2535" s="2">
        <f>IFERROR(VLOOKUP(Tableau2[[#This Row],[PR]],'Taux sortant'!$I$9:$S$167,COLUMN(),0),"")</f>
        <v>0</v>
      </c>
      <c r="L2535" s="2" t="str">
        <f>IFERROR(VLOOKUP(Tableau2[[#This Row],[PR]],'Taux sortant'!$I$9:$S$167,COLUMN(),0),"")</f>
        <v/>
      </c>
    </row>
    <row r="2536" spans="1:12" x14ac:dyDescent="0.3">
      <c r="A2536" s="1" t="s">
        <v>3648</v>
      </c>
      <c r="B2536" s="1" t="s">
        <v>3093</v>
      </c>
      <c r="C2536" s="2">
        <f>IFERROR(VLOOKUP(Tableau2[[#This Row],[PR]],'Taux sortant'!$I$9:$S$167,COLUMN(),0),"")</f>
        <v>15.12</v>
      </c>
      <c r="D2536" s="2">
        <f>IFERROR(VLOOKUP(Tableau2[[#This Row],[PR]],'Taux sortant'!$I$9:$S$167,COLUMN(),0),"")</f>
        <v>12.61</v>
      </c>
      <c r="E2536" s="2">
        <f>IFERROR(VLOOKUP(Tableau2[[#This Row],[PR]],'Taux sortant'!$I$9:$S$167,COLUMN(),0),"")</f>
        <v>9.7200000000000006</v>
      </c>
      <c r="F2536" s="2">
        <f>IFERROR(VLOOKUP(Tableau2[[#This Row],[PR]],'Taux sortant'!$I$9:$S$167,COLUMN(),0),"")</f>
        <v>8.27</v>
      </c>
      <c r="G2536" s="2">
        <f>IFERROR(VLOOKUP(Tableau2[[#This Row],[PR]],'Taux sortant'!$I$9:$S$167,COLUMN(),0),"")</f>
        <v>7.1</v>
      </c>
      <c r="H2536" s="2">
        <f>IFERROR(VLOOKUP(Tableau2[[#This Row],[PR]],'Taux sortant'!$I$9:$S$167,COLUMN(),0),"")</f>
        <v>6.12</v>
      </c>
      <c r="I2536" s="2">
        <f>IFERROR(VLOOKUP(Tableau2[[#This Row],[PR]],'Taux sortant'!$I$9:$S$167,COLUMN(),0),"")</f>
        <v>5.33</v>
      </c>
      <c r="J2536" s="2">
        <f>IFERROR(VLOOKUP(Tableau2[[#This Row],[PR]],'Taux sortant'!$I$9:$S$167,COLUMN(),0),"")</f>
        <v>0</v>
      </c>
      <c r="K2536" s="2">
        <f>IFERROR(VLOOKUP(Tableau2[[#This Row],[PR]],'Taux sortant'!$I$9:$S$167,COLUMN(),0),"")</f>
        <v>0</v>
      </c>
      <c r="L2536" s="2" t="str">
        <f>IFERROR(VLOOKUP(Tableau2[[#This Row],[PR]],'Taux sortant'!$I$9:$S$167,COLUMN(),0),"")</f>
        <v/>
      </c>
    </row>
    <row r="2537" spans="1:12" x14ac:dyDescent="0.3">
      <c r="A2537" s="1" t="s">
        <v>422</v>
      </c>
      <c r="B2537" s="1" t="s">
        <v>134</v>
      </c>
      <c r="C2537" s="2">
        <f>IFERROR(VLOOKUP(Tableau2[[#This Row],[PR]],'Taux sortant'!$I$9:$S$167,COLUMN(),0),"")</f>
        <v>20.07</v>
      </c>
      <c r="D2537" s="2">
        <f>IFERROR(VLOOKUP(Tableau2[[#This Row],[PR]],'Taux sortant'!$I$9:$S$167,COLUMN(),0),"")</f>
        <v>15.84</v>
      </c>
      <c r="E2537" s="2">
        <f>IFERROR(VLOOKUP(Tableau2[[#This Row],[PR]],'Taux sortant'!$I$9:$S$167,COLUMN(),0),"")</f>
        <v>11.78</v>
      </c>
      <c r="F2537" s="2">
        <f>IFERROR(VLOOKUP(Tableau2[[#This Row],[PR]],'Taux sortant'!$I$9:$S$167,COLUMN(),0),"")</f>
        <v>8.85</v>
      </c>
      <c r="G2537" s="2">
        <f>IFERROR(VLOOKUP(Tableau2[[#This Row],[PR]],'Taux sortant'!$I$9:$S$167,COLUMN(),0),"")</f>
        <v>6.72</v>
      </c>
      <c r="H2537" s="2">
        <f>IFERROR(VLOOKUP(Tableau2[[#This Row],[PR]],'Taux sortant'!$I$9:$S$167,COLUMN(),0),"")</f>
        <v>5.19</v>
      </c>
      <c r="I2537" s="2">
        <f>IFERROR(VLOOKUP(Tableau2[[#This Row],[PR]],'Taux sortant'!$I$9:$S$167,COLUMN(),0),"")</f>
        <v>4.37</v>
      </c>
      <c r="J2537" s="2">
        <f>IFERROR(VLOOKUP(Tableau2[[#This Row],[PR]],'Taux sortant'!$I$9:$S$167,COLUMN(),0),"")</f>
        <v>0</v>
      </c>
      <c r="K2537" s="2">
        <f>IFERROR(VLOOKUP(Tableau2[[#This Row],[PR]],'Taux sortant'!$I$9:$S$167,COLUMN(),0),"")</f>
        <v>0</v>
      </c>
      <c r="L2537" s="2" t="str">
        <f>IFERROR(VLOOKUP(Tableau2[[#This Row],[PR]],'Taux sortant'!$I$9:$S$167,COLUMN(),0),"")</f>
        <v/>
      </c>
    </row>
    <row r="2538" spans="1:12" x14ac:dyDescent="0.3">
      <c r="A2538" s="1" t="s">
        <v>425</v>
      </c>
      <c r="B2538" s="1" t="s">
        <v>8</v>
      </c>
      <c r="C2538" s="2">
        <f>IFERROR(VLOOKUP(Tableau2[[#This Row],[PR]],'Taux sortant'!$I$9:$S$167,COLUMN(),0),"")</f>
        <v>30.77</v>
      </c>
      <c r="D2538" s="2">
        <f>IFERROR(VLOOKUP(Tableau2[[#This Row],[PR]],'Taux sortant'!$I$9:$S$167,COLUMN(),0),"")</f>
        <v>22.76</v>
      </c>
      <c r="E2538" s="2">
        <f>IFERROR(VLOOKUP(Tableau2[[#This Row],[PR]],'Taux sortant'!$I$9:$S$167,COLUMN(),0),"")</f>
        <v>16.43</v>
      </c>
      <c r="F2538" s="2">
        <f>IFERROR(VLOOKUP(Tableau2[[#This Row],[PR]],'Taux sortant'!$I$9:$S$167,COLUMN(),0),"")</f>
        <v>12.46</v>
      </c>
      <c r="G2538" s="2">
        <f>IFERROR(VLOOKUP(Tableau2[[#This Row],[PR]],'Taux sortant'!$I$9:$S$167,COLUMN(),0),"")</f>
        <v>7.96</v>
      </c>
      <c r="H2538" s="2">
        <f>IFERROR(VLOOKUP(Tableau2[[#This Row],[PR]],'Taux sortant'!$I$9:$S$167,COLUMN(),0),"")</f>
        <v>5.83</v>
      </c>
      <c r="I2538" s="2">
        <f>IFERROR(VLOOKUP(Tableau2[[#This Row],[PR]],'Taux sortant'!$I$9:$S$167,COLUMN(),0),"")</f>
        <v>4.59</v>
      </c>
      <c r="J2538" s="2">
        <f>IFERROR(VLOOKUP(Tableau2[[#This Row],[PR]],'Taux sortant'!$I$9:$S$167,COLUMN(),0),"")</f>
        <v>0</v>
      </c>
      <c r="K2538" s="2">
        <f>IFERROR(VLOOKUP(Tableau2[[#This Row],[PR]],'Taux sortant'!$I$9:$S$167,COLUMN(),0),"")</f>
        <v>0</v>
      </c>
      <c r="L2538" s="2" t="str">
        <f>IFERROR(VLOOKUP(Tableau2[[#This Row],[PR]],'Taux sortant'!$I$9:$S$167,COLUMN(),0),"")</f>
        <v/>
      </c>
    </row>
    <row r="2539" spans="1:12" x14ac:dyDescent="0.3">
      <c r="A2539" s="1" t="s">
        <v>4540</v>
      </c>
      <c r="B2539" s="1" t="s">
        <v>4180</v>
      </c>
      <c r="C2539" s="2">
        <f>IFERROR(VLOOKUP(Tableau2[[#This Row],[PR]],'Taux sortant'!$I$9:$S$167,COLUMN(),0),"")</f>
        <v>22.64</v>
      </c>
      <c r="D2539" s="2">
        <f>IFERROR(VLOOKUP(Tableau2[[#This Row],[PR]],'Taux sortant'!$I$9:$S$167,COLUMN(),0),"")</f>
        <v>20.190000000000001</v>
      </c>
      <c r="E2539" s="2">
        <f>IFERROR(VLOOKUP(Tableau2[[#This Row],[PR]],'Taux sortant'!$I$9:$S$167,COLUMN(),0),"")</f>
        <v>16.53</v>
      </c>
      <c r="F2539" s="2">
        <f>IFERROR(VLOOKUP(Tableau2[[#This Row],[PR]],'Taux sortant'!$I$9:$S$167,COLUMN(),0),"")</f>
        <v>14.31</v>
      </c>
      <c r="G2539" s="2">
        <f>IFERROR(VLOOKUP(Tableau2[[#This Row],[PR]],'Taux sortant'!$I$9:$S$167,COLUMN(),0),"")</f>
        <v>12.45</v>
      </c>
      <c r="H2539" s="2">
        <f>IFERROR(VLOOKUP(Tableau2[[#This Row],[PR]],'Taux sortant'!$I$9:$S$167,COLUMN(),0),"")</f>
        <v>10.32</v>
      </c>
      <c r="I2539" s="2">
        <f>IFERROR(VLOOKUP(Tableau2[[#This Row],[PR]],'Taux sortant'!$I$9:$S$167,COLUMN(),0),"")</f>
        <v>8.83</v>
      </c>
      <c r="J2539" s="2">
        <f>IFERROR(VLOOKUP(Tableau2[[#This Row],[PR]],'Taux sortant'!$I$9:$S$167,COLUMN(),0),"")</f>
        <v>0</v>
      </c>
      <c r="K2539" s="2">
        <f>IFERROR(VLOOKUP(Tableau2[[#This Row],[PR]],'Taux sortant'!$I$9:$S$167,COLUMN(),0),"")</f>
        <v>0</v>
      </c>
      <c r="L2539" s="2" t="str">
        <f>IFERROR(VLOOKUP(Tableau2[[#This Row],[PR]],'Taux sortant'!$I$9:$S$167,COLUMN(),0),"")</f>
        <v/>
      </c>
    </row>
    <row r="2540" spans="1:12" x14ac:dyDescent="0.3">
      <c r="A2540" s="1" t="s">
        <v>428</v>
      </c>
      <c r="B2540" s="1" t="s">
        <v>8</v>
      </c>
      <c r="C2540" s="2">
        <f>IFERROR(VLOOKUP(Tableau2[[#This Row],[PR]],'Taux sortant'!$I$9:$S$167,COLUMN(),0),"")</f>
        <v>30.77</v>
      </c>
      <c r="D2540" s="2">
        <f>IFERROR(VLOOKUP(Tableau2[[#This Row],[PR]],'Taux sortant'!$I$9:$S$167,COLUMN(),0),"")</f>
        <v>22.76</v>
      </c>
      <c r="E2540" s="2">
        <f>IFERROR(VLOOKUP(Tableau2[[#This Row],[PR]],'Taux sortant'!$I$9:$S$167,COLUMN(),0),"")</f>
        <v>16.43</v>
      </c>
      <c r="F2540" s="2">
        <f>IFERROR(VLOOKUP(Tableau2[[#This Row],[PR]],'Taux sortant'!$I$9:$S$167,COLUMN(),0),"")</f>
        <v>12.46</v>
      </c>
      <c r="G2540" s="2">
        <f>IFERROR(VLOOKUP(Tableau2[[#This Row],[PR]],'Taux sortant'!$I$9:$S$167,COLUMN(),0),"")</f>
        <v>7.96</v>
      </c>
      <c r="H2540" s="2">
        <f>IFERROR(VLOOKUP(Tableau2[[#This Row],[PR]],'Taux sortant'!$I$9:$S$167,COLUMN(),0),"")</f>
        <v>5.83</v>
      </c>
      <c r="I2540" s="2">
        <f>IFERROR(VLOOKUP(Tableau2[[#This Row],[PR]],'Taux sortant'!$I$9:$S$167,COLUMN(),0),"")</f>
        <v>4.59</v>
      </c>
      <c r="J2540" s="2">
        <f>IFERROR(VLOOKUP(Tableau2[[#This Row],[PR]],'Taux sortant'!$I$9:$S$167,COLUMN(),0),"")</f>
        <v>0</v>
      </c>
      <c r="K2540" s="2">
        <f>IFERROR(VLOOKUP(Tableau2[[#This Row],[PR]],'Taux sortant'!$I$9:$S$167,COLUMN(),0),"")</f>
        <v>0</v>
      </c>
      <c r="L2540" s="2" t="str">
        <f>IFERROR(VLOOKUP(Tableau2[[#This Row],[PR]],'Taux sortant'!$I$9:$S$167,COLUMN(),0),"")</f>
        <v/>
      </c>
    </row>
    <row r="2541" spans="1:12" x14ac:dyDescent="0.3">
      <c r="A2541" s="1" t="s">
        <v>6098</v>
      </c>
      <c r="B2541" s="1" t="s">
        <v>5820</v>
      </c>
      <c r="C2541" s="2" t="str">
        <f>IFERROR(VLOOKUP(Tableau2[[#This Row],[PR]],'Taux sortant'!$I$9:$S$167,COLUMN(),0),"")</f>
        <v/>
      </c>
      <c r="D2541" s="2" t="str">
        <f>IFERROR(VLOOKUP(Tableau2[[#This Row],[PR]],'Taux sortant'!$I$9:$S$167,COLUMN(),0),"")</f>
        <v/>
      </c>
      <c r="E2541" s="2" t="str">
        <f>IFERROR(VLOOKUP(Tableau2[[#This Row],[PR]],'Taux sortant'!$I$9:$S$167,COLUMN(),0),"")</f>
        <v/>
      </c>
      <c r="F2541" s="2" t="str">
        <f>IFERROR(VLOOKUP(Tableau2[[#This Row],[PR]],'Taux sortant'!$I$9:$S$167,COLUMN(),0),"")</f>
        <v/>
      </c>
      <c r="G2541" s="2" t="str">
        <f>IFERROR(VLOOKUP(Tableau2[[#This Row],[PR]],'Taux sortant'!$I$9:$S$167,COLUMN(),0),"")</f>
        <v/>
      </c>
      <c r="H2541" s="2" t="str">
        <f>IFERROR(VLOOKUP(Tableau2[[#This Row],[PR]],'Taux sortant'!$I$9:$S$167,COLUMN(),0),"")</f>
        <v/>
      </c>
      <c r="I2541" s="2" t="str">
        <f>IFERROR(VLOOKUP(Tableau2[[#This Row],[PR]],'Taux sortant'!$I$9:$S$167,COLUMN(),0),"")</f>
        <v/>
      </c>
      <c r="J2541" s="2" t="str">
        <f>IFERROR(VLOOKUP(Tableau2[[#This Row],[PR]],'Taux sortant'!$I$9:$S$167,COLUMN(),0),"")</f>
        <v/>
      </c>
      <c r="K2541" s="2" t="str">
        <f>IFERROR(VLOOKUP(Tableau2[[#This Row],[PR]],'Taux sortant'!$I$9:$S$167,COLUMN(),0),"")</f>
        <v/>
      </c>
      <c r="L2541" s="2" t="str">
        <f>IFERROR(VLOOKUP(Tableau2[[#This Row],[PR]],'Taux sortant'!$I$9:$S$167,COLUMN(),0),"")</f>
        <v/>
      </c>
    </row>
    <row r="2542" spans="1:12" x14ac:dyDescent="0.3">
      <c r="A2542" s="1" t="s">
        <v>4542</v>
      </c>
      <c r="B2542" s="1" t="s">
        <v>4147</v>
      </c>
      <c r="C2542" s="2">
        <f>IFERROR(VLOOKUP(Tableau2[[#This Row],[PR]],'Taux sortant'!$I$9:$S$167,COLUMN(),0),"")</f>
        <v>16.62</v>
      </c>
      <c r="D2542" s="2">
        <f>IFERROR(VLOOKUP(Tableau2[[#This Row],[PR]],'Taux sortant'!$I$9:$S$167,COLUMN(),0),"")</f>
        <v>14.01</v>
      </c>
      <c r="E2542" s="2">
        <f>IFERROR(VLOOKUP(Tableau2[[#This Row],[PR]],'Taux sortant'!$I$9:$S$167,COLUMN(),0),"")</f>
        <v>10.98</v>
      </c>
      <c r="F2542" s="2">
        <f>IFERROR(VLOOKUP(Tableau2[[#This Row],[PR]],'Taux sortant'!$I$9:$S$167,COLUMN(),0),"")</f>
        <v>9.49</v>
      </c>
      <c r="G2542" s="2">
        <f>IFERROR(VLOOKUP(Tableau2[[#This Row],[PR]],'Taux sortant'!$I$9:$S$167,COLUMN(),0),"")</f>
        <v>8.1199999999999992</v>
      </c>
      <c r="H2542" s="2">
        <f>IFERROR(VLOOKUP(Tableau2[[#This Row],[PR]],'Taux sortant'!$I$9:$S$167,COLUMN(),0),"")</f>
        <v>6.99</v>
      </c>
      <c r="I2542" s="2">
        <f>IFERROR(VLOOKUP(Tableau2[[#This Row],[PR]],'Taux sortant'!$I$9:$S$167,COLUMN(),0),"")</f>
        <v>6.03</v>
      </c>
      <c r="J2542" s="2">
        <f>IFERROR(VLOOKUP(Tableau2[[#This Row],[PR]],'Taux sortant'!$I$9:$S$167,COLUMN(),0),"")</f>
        <v>2466.4499999999998</v>
      </c>
      <c r="K2542" s="2">
        <f>IFERROR(VLOOKUP(Tableau2[[#This Row],[PR]],'Taux sortant'!$I$9:$S$167,COLUMN(),0),"")</f>
        <v>0</v>
      </c>
      <c r="L2542" s="2" t="str">
        <f>IFERROR(VLOOKUP(Tableau2[[#This Row],[PR]],'Taux sortant'!$I$9:$S$167,COLUMN(),0),"")</f>
        <v/>
      </c>
    </row>
    <row r="2543" spans="1:12" x14ac:dyDescent="0.3">
      <c r="A2543" s="1" t="s">
        <v>3651</v>
      </c>
      <c r="B2543" s="1" t="s">
        <v>3080</v>
      </c>
      <c r="C2543" s="2">
        <f>IFERROR(VLOOKUP(Tableau2[[#This Row],[PR]],'Taux sortant'!$I$9:$S$167,COLUMN(),0),"")</f>
        <v>14.55</v>
      </c>
      <c r="D2543" s="2">
        <f>IFERROR(VLOOKUP(Tableau2[[#This Row],[PR]],'Taux sortant'!$I$9:$S$167,COLUMN(),0),"")</f>
        <v>12.11</v>
      </c>
      <c r="E2543" s="2">
        <f>IFERROR(VLOOKUP(Tableau2[[#This Row],[PR]],'Taux sortant'!$I$9:$S$167,COLUMN(),0),"")</f>
        <v>9.24</v>
      </c>
      <c r="F2543" s="2">
        <f>IFERROR(VLOOKUP(Tableau2[[#This Row],[PR]],'Taux sortant'!$I$9:$S$167,COLUMN(),0),"")</f>
        <v>7.86</v>
      </c>
      <c r="G2543" s="2">
        <f>IFERROR(VLOOKUP(Tableau2[[#This Row],[PR]],'Taux sortant'!$I$9:$S$167,COLUMN(),0),"")</f>
        <v>6.7</v>
      </c>
      <c r="H2543" s="2">
        <f>IFERROR(VLOOKUP(Tableau2[[#This Row],[PR]],'Taux sortant'!$I$9:$S$167,COLUMN(),0),"")</f>
        <v>5.73</v>
      </c>
      <c r="I2543" s="2">
        <f>IFERROR(VLOOKUP(Tableau2[[#This Row],[PR]],'Taux sortant'!$I$9:$S$167,COLUMN(),0),"")</f>
        <v>4.97</v>
      </c>
      <c r="J2543" s="2">
        <f>IFERROR(VLOOKUP(Tableau2[[#This Row],[PR]],'Taux sortant'!$I$9:$S$167,COLUMN(),0),"")</f>
        <v>0</v>
      </c>
      <c r="K2543" s="2">
        <f>IFERROR(VLOOKUP(Tableau2[[#This Row],[PR]],'Taux sortant'!$I$9:$S$167,COLUMN(),0),"")</f>
        <v>0</v>
      </c>
      <c r="L2543" s="2" t="str">
        <f>IFERROR(VLOOKUP(Tableau2[[#This Row],[PR]],'Taux sortant'!$I$9:$S$167,COLUMN(),0),"")</f>
        <v/>
      </c>
    </row>
    <row r="2544" spans="1:12" x14ac:dyDescent="0.3">
      <c r="A2544" s="1" t="s">
        <v>1954</v>
      </c>
      <c r="B2544" s="1" t="s">
        <v>1540</v>
      </c>
      <c r="C2544" s="2">
        <f>IFERROR(VLOOKUP(Tableau2[[#This Row],[PR]],'Taux sortant'!$I$9:$S$167,COLUMN(),0),"")</f>
        <v>9.59</v>
      </c>
      <c r="D2544" s="2">
        <f>IFERROR(VLOOKUP(Tableau2[[#This Row],[PR]],'Taux sortant'!$I$9:$S$167,COLUMN(),0),"")</f>
        <v>7.53</v>
      </c>
      <c r="E2544" s="2">
        <f>IFERROR(VLOOKUP(Tableau2[[#This Row],[PR]],'Taux sortant'!$I$9:$S$167,COLUMN(),0),"")</f>
        <v>5.2</v>
      </c>
      <c r="F2544" s="2">
        <f>IFERROR(VLOOKUP(Tableau2[[#This Row],[PR]],'Taux sortant'!$I$9:$S$167,COLUMN(),0),"")</f>
        <v>4.08</v>
      </c>
      <c r="G2544" s="2">
        <f>IFERROR(VLOOKUP(Tableau2[[#This Row],[PR]],'Taux sortant'!$I$9:$S$167,COLUMN(),0),"")</f>
        <v>3.34</v>
      </c>
      <c r="H2544" s="2">
        <f>IFERROR(VLOOKUP(Tableau2[[#This Row],[PR]],'Taux sortant'!$I$9:$S$167,COLUMN(),0),"")</f>
        <v>2.88</v>
      </c>
      <c r="I2544" s="2">
        <f>IFERROR(VLOOKUP(Tableau2[[#This Row],[PR]],'Taux sortant'!$I$9:$S$167,COLUMN(),0),"")</f>
        <v>2.59</v>
      </c>
      <c r="J2544" s="2">
        <f>IFERROR(VLOOKUP(Tableau2[[#This Row],[PR]],'Taux sortant'!$I$9:$S$167,COLUMN(),0),"")</f>
        <v>0</v>
      </c>
      <c r="K2544" s="2">
        <f>IFERROR(VLOOKUP(Tableau2[[#This Row],[PR]],'Taux sortant'!$I$9:$S$167,COLUMN(),0),"")</f>
        <v>0</v>
      </c>
      <c r="L2544" s="2" t="str">
        <f>IFERROR(VLOOKUP(Tableau2[[#This Row],[PR]],'Taux sortant'!$I$9:$S$167,COLUMN(),0),"")</f>
        <v/>
      </c>
    </row>
    <row r="2545" spans="1:12" x14ac:dyDescent="0.3">
      <c r="A2545" s="1" t="s">
        <v>3654</v>
      </c>
      <c r="B2545" s="1" t="s">
        <v>3078</v>
      </c>
      <c r="C2545" s="2">
        <f>IFERROR(VLOOKUP(Tableau2[[#This Row],[PR]],'Taux sortant'!$I$9:$S$167,COLUMN(),0),"")</f>
        <v>15.34</v>
      </c>
      <c r="D2545" s="2">
        <f>IFERROR(VLOOKUP(Tableau2[[#This Row],[PR]],'Taux sortant'!$I$9:$S$167,COLUMN(),0),"")</f>
        <v>12.85</v>
      </c>
      <c r="E2545" s="2">
        <f>IFERROR(VLOOKUP(Tableau2[[#This Row],[PR]],'Taux sortant'!$I$9:$S$167,COLUMN(),0),"")</f>
        <v>9.94</v>
      </c>
      <c r="F2545" s="2">
        <f>IFERROR(VLOOKUP(Tableau2[[#This Row],[PR]],'Taux sortant'!$I$9:$S$167,COLUMN(),0),"")</f>
        <v>8.5399999999999991</v>
      </c>
      <c r="G2545" s="2">
        <f>IFERROR(VLOOKUP(Tableau2[[#This Row],[PR]],'Taux sortant'!$I$9:$S$167,COLUMN(),0),"")</f>
        <v>7.34</v>
      </c>
      <c r="H2545" s="2">
        <f>IFERROR(VLOOKUP(Tableau2[[#This Row],[PR]],'Taux sortant'!$I$9:$S$167,COLUMN(),0),"")</f>
        <v>6.29</v>
      </c>
      <c r="I2545" s="2">
        <f>IFERROR(VLOOKUP(Tableau2[[#This Row],[PR]],'Taux sortant'!$I$9:$S$167,COLUMN(),0),"")</f>
        <v>5.49</v>
      </c>
      <c r="J2545" s="2">
        <f>IFERROR(VLOOKUP(Tableau2[[#This Row],[PR]],'Taux sortant'!$I$9:$S$167,COLUMN(),0),"")</f>
        <v>0</v>
      </c>
      <c r="K2545" s="2">
        <f>IFERROR(VLOOKUP(Tableau2[[#This Row],[PR]],'Taux sortant'!$I$9:$S$167,COLUMN(),0),"")</f>
        <v>0</v>
      </c>
      <c r="L2545" s="2" t="str">
        <f>IFERROR(VLOOKUP(Tableau2[[#This Row],[PR]],'Taux sortant'!$I$9:$S$167,COLUMN(),0),"")</f>
        <v/>
      </c>
    </row>
    <row r="2546" spans="1:12" x14ac:dyDescent="0.3">
      <c r="A2546" s="1" t="s">
        <v>3655</v>
      </c>
      <c r="B2546" s="1" t="s">
        <v>3078</v>
      </c>
      <c r="C2546" s="2">
        <f>IFERROR(VLOOKUP(Tableau2[[#This Row],[PR]],'Taux sortant'!$I$9:$S$167,COLUMN(),0),"")</f>
        <v>15.34</v>
      </c>
      <c r="D2546" s="2">
        <f>IFERROR(VLOOKUP(Tableau2[[#This Row],[PR]],'Taux sortant'!$I$9:$S$167,COLUMN(),0),"")</f>
        <v>12.85</v>
      </c>
      <c r="E2546" s="2">
        <f>IFERROR(VLOOKUP(Tableau2[[#This Row],[PR]],'Taux sortant'!$I$9:$S$167,COLUMN(),0),"")</f>
        <v>9.94</v>
      </c>
      <c r="F2546" s="2">
        <f>IFERROR(VLOOKUP(Tableau2[[#This Row],[PR]],'Taux sortant'!$I$9:$S$167,COLUMN(),0),"")</f>
        <v>8.5399999999999991</v>
      </c>
      <c r="G2546" s="2">
        <f>IFERROR(VLOOKUP(Tableau2[[#This Row],[PR]],'Taux sortant'!$I$9:$S$167,COLUMN(),0),"")</f>
        <v>7.34</v>
      </c>
      <c r="H2546" s="2">
        <f>IFERROR(VLOOKUP(Tableau2[[#This Row],[PR]],'Taux sortant'!$I$9:$S$167,COLUMN(),0),"")</f>
        <v>6.29</v>
      </c>
      <c r="I2546" s="2">
        <f>IFERROR(VLOOKUP(Tableau2[[#This Row],[PR]],'Taux sortant'!$I$9:$S$167,COLUMN(),0),"")</f>
        <v>5.49</v>
      </c>
      <c r="J2546" s="2">
        <f>IFERROR(VLOOKUP(Tableau2[[#This Row],[PR]],'Taux sortant'!$I$9:$S$167,COLUMN(),0),"")</f>
        <v>0</v>
      </c>
      <c r="K2546" s="2">
        <f>IFERROR(VLOOKUP(Tableau2[[#This Row],[PR]],'Taux sortant'!$I$9:$S$167,COLUMN(),0),"")</f>
        <v>0</v>
      </c>
      <c r="L2546" s="2" t="str">
        <f>IFERROR(VLOOKUP(Tableau2[[#This Row],[PR]],'Taux sortant'!$I$9:$S$167,COLUMN(),0),"")</f>
        <v/>
      </c>
    </row>
    <row r="2547" spans="1:12" x14ac:dyDescent="0.3">
      <c r="A2547" s="1" t="s">
        <v>3658</v>
      </c>
      <c r="B2547" s="1" t="s">
        <v>3078</v>
      </c>
      <c r="C2547" s="2">
        <f>IFERROR(VLOOKUP(Tableau2[[#This Row],[PR]],'Taux sortant'!$I$9:$S$167,COLUMN(),0),"")</f>
        <v>15.34</v>
      </c>
      <c r="D2547" s="2">
        <f>IFERROR(VLOOKUP(Tableau2[[#This Row],[PR]],'Taux sortant'!$I$9:$S$167,COLUMN(),0),"")</f>
        <v>12.85</v>
      </c>
      <c r="E2547" s="2">
        <f>IFERROR(VLOOKUP(Tableau2[[#This Row],[PR]],'Taux sortant'!$I$9:$S$167,COLUMN(),0),"")</f>
        <v>9.94</v>
      </c>
      <c r="F2547" s="2">
        <f>IFERROR(VLOOKUP(Tableau2[[#This Row],[PR]],'Taux sortant'!$I$9:$S$167,COLUMN(),0),"")</f>
        <v>8.5399999999999991</v>
      </c>
      <c r="G2547" s="2">
        <f>IFERROR(VLOOKUP(Tableau2[[#This Row],[PR]],'Taux sortant'!$I$9:$S$167,COLUMN(),0),"")</f>
        <v>7.34</v>
      </c>
      <c r="H2547" s="2">
        <f>IFERROR(VLOOKUP(Tableau2[[#This Row],[PR]],'Taux sortant'!$I$9:$S$167,COLUMN(),0),"")</f>
        <v>6.29</v>
      </c>
      <c r="I2547" s="2">
        <f>IFERROR(VLOOKUP(Tableau2[[#This Row],[PR]],'Taux sortant'!$I$9:$S$167,COLUMN(),0),"")</f>
        <v>5.49</v>
      </c>
      <c r="J2547" s="2">
        <f>IFERROR(VLOOKUP(Tableau2[[#This Row],[PR]],'Taux sortant'!$I$9:$S$167,COLUMN(),0),"")</f>
        <v>0</v>
      </c>
      <c r="K2547" s="2">
        <f>IFERROR(VLOOKUP(Tableau2[[#This Row],[PR]],'Taux sortant'!$I$9:$S$167,COLUMN(),0),"")</f>
        <v>0</v>
      </c>
      <c r="L2547" s="2" t="str">
        <f>IFERROR(VLOOKUP(Tableau2[[#This Row],[PR]],'Taux sortant'!$I$9:$S$167,COLUMN(),0),"")</f>
        <v/>
      </c>
    </row>
    <row r="2548" spans="1:12" x14ac:dyDescent="0.3">
      <c r="A2548" s="1" t="s">
        <v>3661</v>
      </c>
      <c r="B2548" s="1" t="s">
        <v>3078</v>
      </c>
      <c r="C2548" s="2">
        <f>IFERROR(VLOOKUP(Tableau2[[#This Row],[PR]],'Taux sortant'!$I$9:$S$167,COLUMN(),0),"")</f>
        <v>15.34</v>
      </c>
      <c r="D2548" s="2">
        <f>IFERROR(VLOOKUP(Tableau2[[#This Row],[PR]],'Taux sortant'!$I$9:$S$167,COLUMN(),0),"")</f>
        <v>12.85</v>
      </c>
      <c r="E2548" s="2">
        <f>IFERROR(VLOOKUP(Tableau2[[#This Row],[PR]],'Taux sortant'!$I$9:$S$167,COLUMN(),0),"")</f>
        <v>9.94</v>
      </c>
      <c r="F2548" s="2">
        <f>IFERROR(VLOOKUP(Tableau2[[#This Row],[PR]],'Taux sortant'!$I$9:$S$167,COLUMN(),0),"")</f>
        <v>8.5399999999999991</v>
      </c>
      <c r="G2548" s="2">
        <f>IFERROR(VLOOKUP(Tableau2[[#This Row],[PR]],'Taux sortant'!$I$9:$S$167,COLUMN(),0),"")</f>
        <v>7.34</v>
      </c>
      <c r="H2548" s="2">
        <f>IFERROR(VLOOKUP(Tableau2[[#This Row],[PR]],'Taux sortant'!$I$9:$S$167,COLUMN(),0),"")</f>
        <v>6.29</v>
      </c>
      <c r="I2548" s="2">
        <f>IFERROR(VLOOKUP(Tableau2[[#This Row],[PR]],'Taux sortant'!$I$9:$S$167,COLUMN(),0),"")</f>
        <v>5.49</v>
      </c>
      <c r="J2548" s="2">
        <f>IFERROR(VLOOKUP(Tableau2[[#This Row],[PR]],'Taux sortant'!$I$9:$S$167,COLUMN(),0),"")</f>
        <v>0</v>
      </c>
      <c r="K2548" s="2">
        <f>IFERROR(VLOOKUP(Tableau2[[#This Row],[PR]],'Taux sortant'!$I$9:$S$167,COLUMN(),0),"")</f>
        <v>0</v>
      </c>
      <c r="L2548" s="2" t="str">
        <f>IFERROR(VLOOKUP(Tableau2[[#This Row],[PR]],'Taux sortant'!$I$9:$S$167,COLUMN(),0),"")</f>
        <v/>
      </c>
    </row>
    <row r="2549" spans="1:12" x14ac:dyDescent="0.3">
      <c r="A2549" s="1" t="s">
        <v>3664</v>
      </c>
      <c r="B2549" s="1" t="s">
        <v>3118</v>
      </c>
      <c r="C2549" s="2">
        <f>IFERROR(VLOOKUP(Tableau2[[#This Row],[PR]],'Taux sortant'!$I$9:$S$167,COLUMN(),0),"")</f>
        <v>15.34</v>
      </c>
      <c r="D2549" s="2">
        <f>IFERROR(VLOOKUP(Tableau2[[#This Row],[PR]],'Taux sortant'!$I$9:$S$167,COLUMN(),0),"")</f>
        <v>12.85</v>
      </c>
      <c r="E2549" s="2">
        <f>IFERROR(VLOOKUP(Tableau2[[#This Row],[PR]],'Taux sortant'!$I$9:$S$167,COLUMN(),0),"")</f>
        <v>9.94</v>
      </c>
      <c r="F2549" s="2">
        <f>IFERROR(VLOOKUP(Tableau2[[#This Row],[PR]],'Taux sortant'!$I$9:$S$167,COLUMN(),0),"")</f>
        <v>8.5399999999999991</v>
      </c>
      <c r="G2549" s="2">
        <f>IFERROR(VLOOKUP(Tableau2[[#This Row],[PR]],'Taux sortant'!$I$9:$S$167,COLUMN(),0),"")</f>
        <v>7.34</v>
      </c>
      <c r="H2549" s="2">
        <f>IFERROR(VLOOKUP(Tableau2[[#This Row],[PR]],'Taux sortant'!$I$9:$S$167,COLUMN(),0),"")</f>
        <v>6.29</v>
      </c>
      <c r="I2549" s="2">
        <f>IFERROR(VLOOKUP(Tableau2[[#This Row],[PR]],'Taux sortant'!$I$9:$S$167,COLUMN(),0),"")</f>
        <v>5.49</v>
      </c>
      <c r="J2549" s="2">
        <f>IFERROR(VLOOKUP(Tableau2[[#This Row],[PR]],'Taux sortant'!$I$9:$S$167,COLUMN(),0),"")</f>
        <v>0</v>
      </c>
      <c r="K2549" s="2">
        <f>IFERROR(VLOOKUP(Tableau2[[#This Row],[PR]],'Taux sortant'!$I$9:$S$167,COLUMN(),0),"")</f>
        <v>0</v>
      </c>
      <c r="L2549" s="2" t="str">
        <f>IFERROR(VLOOKUP(Tableau2[[#This Row],[PR]],'Taux sortant'!$I$9:$S$167,COLUMN(),0),"")</f>
        <v/>
      </c>
    </row>
    <row r="2550" spans="1:12" x14ac:dyDescent="0.3">
      <c r="A2550" s="1" t="s">
        <v>3667</v>
      </c>
      <c r="B2550" s="1" t="s">
        <v>3076</v>
      </c>
      <c r="C2550" s="2">
        <f>IFERROR(VLOOKUP(Tableau2[[#This Row],[PR]],'Taux sortant'!$I$9:$S$167,COLUMN(),0),"")</f>
        <v>14.68</v>
      </c>
      <c r="D2550" s="2">
        <f>IFERROR(VLOOKUP(Tableau2[[#This Row],[PR]],'Taux sortant'!$I$9:$S$167,COLUMN(),0),"")</f>
        <v>12.17</v>
      </c>
      <c r="E2550" s="2">
        <f>IFERROR(VLOOKUP(Tableau2[[#This Row],[PR]],'Taux sortant'!$I$9:$S$167,COLUMN(),0),"")</f>
        <v>9.26</v>
      </c>
      <c r="F2550" s="2">
        <f>IFERROR(VLOOKUP(Tableau2[[#This Row],[PR]],'Taux sortant'!$I$9:$S$167,COLUMN(),0),"")</f>
        <v>7.85</v>
      </c>
      <c r="G2550" s="2">
        <f>IFERROR(VLOOKUP(Tableau2[[#This Row],[PR]],'Taux sortant'!$I$9:$S$167,COLUMN(),0),"")</f>
        <v>6.68</v>
      </c>
      <c r="H2550" s="2">
        <f>IFERROR(VLOOKUP(Tableau2[[#This Row],[PR]],'Taux sortant'!$I$9:$S$167,COLUMN(),0),"")</f>
        <v>5.72</v>
      </c>
      <c r="I2550" s="2">
        <f>IFERROR(VLOOKUP(Tableau2[[#This Row],[PR]],'Taux sortant'!$I$9:$S$167,COLUMN(),0),"")</f>
        <v>4.96</v>
      </c>
      <c r="J2550" s="2">
        <f>IFERROR(VLOOKUP(Tableau2[[#This Row],[PR]],'Taux sortant'!$I$9:$S$167,COLUMN(),0),"")</f>
        <v>0</v>
      </c>
      <c r="K2550" s="2">
        <f>IFERROR(VLOOKUP(Tableau2[[#This Row],[PR]],'Taux sortant'!$I$9:$S$167,COLUMN(),0),"")</f>
        <v>0</v>
      </c>
      <c r="L2550" s="2" t="str">
        <f>IFERROR(VLOOKUP(Tableau2[[#This Row],[PR]],'Taux sortant'!$I$9:$S$167,COLUMN(),0),"")</f>
        <v/>
      </c>
    </row>
    <row r="2551" spans="1:12" x14ac:dyDescent="0.3">
      <c r="A2551" s="1" t="s">
        <v>3670</v>
      </c>
      <c r="B2551" s="1" t="s">
        <v>3118</v>
      </c>
      <c r="C2551" s="2">
        <f>IFERROR(VLOOKUP(Tableau2[[#This Row],[PR]],'Taux sortant'!$I$9:$S$167,COLUMN(),0),"")</f>
        <v>15.34</v>
      </c>
      <c r="D2551" s="2">
        <f>IFERROR(VLOOKUP(Tableau2[[#This Row],[PR]],'Taux sortant'!$I$9:$S$167,COLUMN(),0),"")</f>
        <v>12.85</v>
      </c>
      <c r="E2551" s="2">
        <f>IFERROR(VLOOKUP(Tableau2[[#This Row],[PR]],'Taux sortant'!$I$9:$S$167,COLUMN(),0),"")</f>
        <v>9.94</v>
      </c>
      <c r="F2551" s="2">
        <f>IFERROR(VLOOKUP(Tableau2[[#This Row],[PR]],'Taux sortant'!$I$9:$S$167,COLUMN(),0),"")</f>
        <v>8.5399999999999991</v>
      </c>
      <c r="G2551" s="2">
        <f>IFERROR(VLOOKUP(Tableau2[[#This Row],[PR]],'Taux sortant'!$I$9:$S$167,COLUMN(),0),"")</f>
        <v>7.34</v>
      </c>
      <c r="H2551" s="2">
        <f>IFERROR(VLOOKUP(Tableau2[[#This Row],[PR]],'Taux sortant'!$I$9:$S$167,COLUMN(),0),"")</f>
        <v>6.29</v>
      </c>
      <c r="I2551" s="2">
        <f>IFERROR(VLOOKUP(Tableau2[[#This Row],[PR]],'Taux sortant'!$I$9:$S$167,COLUMN(),0),"")</f>
        <v>5.49</v>
      </c>
      <c r="J2551" s="2">
        <f>IFERROR(VLOOKUP(Tableau2[[#This Row],[PR]],'Taux sortant'!$I$9:$S$167,COLUMN(),0),"")</f>
        <v>0</v>
      </c>
      <c r="K2551" s="2">
        <f>IFERROR(VLOOKUP(Tableau2[[#This Row],[PR]],'Taux sortant'!$I$9:$S$167,COLUMN(),0),"")</f>
        <v>0</v>
      </c>
      <c r="L2551" s="2" t="str">
        <f>IFERROR(VLOOKUP(Tableau2[[#This Row],[PR]],'Taux sortant'!$I$9:$S$167,COLUMN(),0),"")</f>
        <v/>
      </c>
    </row>
    <row r="2552" spans="1:12" x14ac:dyDescent="0.3">
      <c r="A2552" s="1" t="s">
        <v>3673</v>
      </c>
      <c r="B2552" s="1" t="s">
        <v>3118</v>
      </c>
      <c r="C2552" s="2">
        <f>IFERROR(VLOOKUP(Tableau2[[#This Row],[PR]],'Taux sortant'!$I$9:$S$167,COLUMN(),0),"")</f>
        <v>15.34</v>
      </c>
      <c r="D2552" s="2">
        <f>IFERROR(VLOOKUP(Tableau2[[#This Row],[PR]],'Taux sortant'!$I$9:$S$167,COLUMN(),0),"")</f>
        <v>12.85</v>
      </c>
      <c r="E2552" s="2">
        <f>IFERROR(VLOOKUP(Tableau2[[#This Row],[PR]],'Taux sortant'!$I$9:$S$167,COLUMN(),0),"")</f>
        <v>9.94</v>
      </c>
      <c r="F2552" s="2">
        <f>IFERROR(VLOOKUP(Tableau2[[#This Row],[PR]],'Taux sortant'!$I$9:$S$167,COLUMN(),0),"")</f>
        <v>8.5399999999999991</v>
      </c>
      <c r="G2552" s="2">
        <f>IFERROR(VLOOKUP(Tableau2[[#This Row],[PR]],'Taux sortant'!$I$9:$S$167,COLUMN(),0),"")</f>
        <v>7.34</v>
      </c>
      <c r="H2552" s="2">
        <f>IFERROR(VLOOKUP(Tableau2[[#This Row],[PR]],'Taux sortant'!$I$9:$S$167,COLUMN(),0),"")</f>
        <v>6.29</v>
      </c>
      <c r="I2552" s="2">
        <f>IFERROR(VLOOKUP(Tableau2[[#This Row],[PR]],'Taux sortant'!$I$9:$S$167,COLUMN(),0),"")</f>
        <v>5.49</v>
      </c>
      <c r="J2552" s="2">
        <f>IFERROR(VLOOKUP(Tableau2[[#This Row],[PR]],'Taux sortant'!$I$9:$S$167,COLUMN(),0),"")</f>
        <v>0</v>
      </c>
      <c r="K2552" s="2">
        <f>IFERROR(VLOOKUP(Tableau2[[#This Row],[PR]],'Taux sortant'!$I$9:$S$167,COLUMN(),0),"")</f>
        <v>0</v>
      </c>
      <c r="L2552" s="2" t="str">
        <f>IFERROR(VLOOKUP(Tableau2[[#This Row],[PR]],'Taux sortant'!$I$9:$S$167,COLUMN(),0),"")</f>
        <v/>
      </c>
    </row>
    <row r="2553" spans="1:12" x14ac:dyDescent="0.3">
      <c r="A2553" s="1" t="s">
        <v>3676</v>
      </c>
      <c r="B2553" s="1" t="s">
        <v>3076</v>
      </c>
      <c r="C2553" s="2">
        <f>IFERROR(VLOOKUP(Tableau2[[#This Row],[PR]],'Taux sortant'!$I$9:$S$167,COLUMN(),0),"")</f>
        <v>14.68</v>
      </c>
      <c r="D2553" s="2">
        <f>IFERROR(VLOOKUP(Tableau2[[#This Row],[PR]],'Taux sortant'!$I$9:$S$167,COLUMN(),0),"")</f>
        <v>12.17</v>
      </c>
      <c r="E2553" s="2">
        <f>IFERROR(VLOOKUP(Tableau2[[#This Row],[PR]],'Taux sortant'!$I$9:$S$167,COLUMN(),0),"")</f>
        <v>9.26</v>
      </c>
      <c r="F2553" s="2">
        <f>IFERROR(VLOOKUP(Tableau2[[#This Row],[PR]],'Taux sortant'!$I$9:$S$167,COLUMN(),0),"")</f>
        <v>7.85</v>
      </c>
      <c r="G2553" s="2">
        <f>IFERROR(VLOOKUP(Tableau2[[#This Row],[PR]],'Taux sortant'!$I$9:$S$167,COLUMN(),0),"")</f>
        <v>6.68</v>
      </c>
      <c r="H2553" s="2">
        <f>IFERROR(VLOOKUP(Tableau2[[#This Row],[PR]],'Taux sortant'!$I$9:$S$167,COLUMN(),0),"")</f>
        <v>5.72</v>
      </c>
      <c r="I2553" s="2">
        <f>IFERROR(VLOOKUP(Tableau2[[#This Row],[PR]],'Taux sortant'!$I$9:$S$167,COLUMN(),0),"")</f>
        <v>4.96</v>
      </c>
      <c r="J2553" s="2">
        <f>IFERROR(VLOOKUP(Tableau2[[#This Row],[PR]],'Taux sortant'!$I$9:$S$167,COLUMN(),0),"")</f>
        <v>0</v>
      </c>
      <c r="K2553" s="2">
        <f>IFERROR(VLOOKUP(Tableau2[[#This Row],[PR]],'Taux sortant'!$I$9:$S$167,COLUMN(),0),"")</f>
        <v>0</v>
      </c>
      <c r="L2553" s="2" t="str">
        <f>IFERROR(VLOOKUP(Tableau2[[#This Row],[PR]],'Taux sortant'!$I$9:$S$167,COLUMN(),0),"")</f>
        <v/>
      </c>
    </row>
    <row r="2554" spans="1:12" x14ac:dyDescent="0.3">
      <c r="A2554" s="1" t="s">
        <v>1957</v>
      </c>
      <c r="B2554" s="1" t="s">
        <v>1682</v>
      </c>
      <c r="C2554" s="2">
        <f>IFERROR(VLOOKUP(Tableau2[[#This Row],[PR]],'Taux sortant'!$I$9:$S$167,COLUMN(),0),"")</f>
        <v>9.59</v>
      </c>
      <c r="D2554" s="2">
        <f>IFERROR(VLOOKUP(Tableau2[[#This Row],[PR]],'Taux sortant'!$I$9:$S$167,COLUMN(),0),"")</f>
        <v>7.53</v>
      </c>
      <c r="E2554" s="2">
        <f>IFERROR(VLOOKUP(Tableau2[[#This Row],[PR]],'Taux sortant'!$I$9:$S$167,COLUMN(),0),"")</f>
        <v>5.2</v>
      </c>
      <c r="F2554" s="2">
        <f>IFERROR(VLOOKUP(Tableau2[[#This Row],[PR]],'Taux sortant'!$I$9:$S$167,COLUMN(),0),"")</f>
        <v>4.08</v>
      </c>
      <c r="G2554" s="2">
        <f>IFERROR(VLOOKUP(Tableau2[[#This Row],[PR]],'Taux sortant'!$I$9:$S$167,COLUMN(),0),"")</f>
        <v>3.34</v>
      </c>
      <c r="H2554" s="2">
        <f>IFERROR(VLOOKUP(Tableau2[[#This Row],[PR]],'Taux sortant'!$I$9:$S$167,COLUMN(),0),"")</f>
        <v>2.88</v>
      </c>
      <c r="I2554" s="2">
        <f>IFERROR(VLOOKUP(Tableau2[[#This Row],[PR]],'Taux sortant'!$I$9:$S$167,COLUMN(),0),"")</f>
        <v>2.59</v>
      </c>
      <c r="J2554" s="2">
        <f>IFERROR(VLOOKUP(Tableau2[[#This Row],[PR]],'Taux sortant'!$I$9:$S$167,COLUMN(),0),"")</f>
        <v>0</v>
      </c>
      <c r="K2554" s="2">
        <f>IFERROR(VLOOKUP(Tableau2[[#This Row],[PR]],'Taux sortant'!$I$9:$S$167,COLUMN(),0),"")</f>
        <v>0</v>
      </c>
      <c r="L2554" s="2" t="str">
        <f>IFERROR(VLOOKUP(Tableau2[[#This Row],[PR]],'Taux sortant'!$I$9:$S$167,COLUMN(),0),"")</f>
        <v/>
      </c>
    </row>
    <row r="2555" spans="1:12" x14ac:dyDescent="0.3">
      <c r="A2555" s="1" t="s">
        <v>431</v>
      </c>
      <c r="B2555" s="1" t="s">
        <v>1557</v>
      </c>
      <c r="C2555" s="2">
        <f>IFERROR(VLOOKUP(Tableau2[[#This Row],[PR]],'Taux sortant'!$I$9:$S$167,COLUMN(),0),"")</f>
        <v>18.14</v>
      </c>
      <c r="D2555" s="2">
        <f>IFERROR(VLOOKUP(Tableau2[[#This Row],[PR]],'Taux sortant'!$I$9:$S$167,COLUMN(),0),"")</f>
        <v>14.95</v>
      </c>
      <c r="E2555" s="2">
        <f>IFERROR(VLOOKUP(Tableau2[[#This Row],[PR]],'Taux sortant'!$I$9:$S$167,COLUMN(),0),"")</f>
        <v>11.82</v>
      </c>
      <c r="F2555" s="2">
        <f>IFERROR(VLOOKUP(Tableau2[[#This Row],[PR]],'Taux sortant'!$I$9:$S$167,COLUMN(),0),"")</f>
        <v>8.19</v>
      </c>
      <c r="G2555" s="2">
        <f>IFERROR(VLOOKUP(Tableau2[[#This Row],[PR]],'Taux sortant'!$I$9:$S$167,COLUMN(),0),"")</f>
        <v>5.73</v>
      </c>
      <c r="H2555" s="2">
        <f>IFERROR(VLOOKUP(Tableau2[[#This Row],[PR]],'Taux sortant'!$I$9:$S$167,COLUMN(),0),"")</f>
        <v>4.3</v>
      </c>
      <c r="I2555" s="2">
        <f>IFERROR(VLOOKUP(Tableau2[[#This Row],[PR]],'Taux sortant'!$I$9:$S$167,COLUMN(),0),"")</f>
        <v>3.94</v>
      </c>
      <c r="J2555" s="2">
        <f>IFERROR(VLOOKUP(Tableau2[[#This Row],[PR]],'Taux sortant'!$I$9:$S$167,COLUMN(),0),"")</f>
        <v>0</v>
      </c>
      <c r="K2555" s="2">
        <f>IFERROR(VLOOKUP(Tableau2[[#This Row],[PR]],'Taux sortant'!$I$9:$S$167,COLUMN(),0),"")</f>
        <v>0</v>
      </c>
      <c r="L2555" s="2" t="str">
        <f>IFERROR(VLOOKUP(Tableau2[[#This Row],[PR]],'Taux sortant'!$I$9:$S$167,COLUMN(),0),"")</f>
        <v/>
      </c>
    </row>
    <row r="2556" spans="1:12" x14ac:dyDescent="0.3">
      <c r="A2556" s="1" t="s">
        <v>431</v>
      </c>
      <c r="B2556" s="1" t="s">
        <v>3100</v>
      </c>
      <c r="C2556" s="2" t="str">
        <f>IFERROR(VLOOKUP(Tableau2[[#This Row],[PR]],'Taux sortant'!$I$9:$S$167,COLUMN(),0),"")</f>
        <v/>
      </c>
      <c r="D2556" s="2" t="str">
        <f>IFERROR(VLOOKUP(Tableau2[[#This Row],[PR]],'Taux sortant'!$I$9:$S$167,COLUMN(),0),"")</f>
        <v/>
      </c>
      <c r="E2556" s="2" t="str">
        <f>IFERROR(VLOOKUP(Tableau2[[#This Row],[PR]],'Taux sortant'!$I$9:$S$167,COLUMN(),0),"")</f>
        <v/>
      </c>
      <c r="F2556" s="2" t="str">
        <f>IFERROR(VLOOKUP(Tableau2[[#This Row],[PR]],'Taux sortant'!$I$9:$S$167,COLUMN(),0),"")</f>
        <v/>
      </c>
      <c r="G2556" s="2" t="str">
        <f>IFERROR(VLOOKUP(Tableau2[[#This Row],[PR]],'Taux sortant'!$I$9:$S$167,COLUMN(),0),"")</f>
        <v/>
      </c>
      <c r="H2556" s="2" t="str">
        <f>IFERROR(VLOOKUP(Tableau2[[#This Row],[PR]],'Taux sortant'!$I$9:$S$167,COLUMN(),0),"")</f>
        <v/>
      </c>
      <c r="I2556" s="2" t="str">
        <f>IFERROR(VLOOKUP(Tableau2[[#This Row],[PR]],'Taux sortant'!$I$9:$S$167,COLUMN(),0),"")</f>
        <v/>
      </c>
      <c r="J2556" s="2" t="str">
        <f>IFERROR(VLOOKUP(Tableau2[[#This Row],[PR]],'Taux sortant'!$I$9:$S$167,COLUMN(),0),"")</f>
        <v/>
      </c>
      <c r="K2556" s="2" t="str">
        <f>IFERROR(VLOOKUP(Tableau2[[#This Row],[PR]],'Taux sortant'!$I$9:$S$167,COLUMN(),0),"")</f>
        <v/>
      </c>
      <c r="L2556" s="2" t="str">
        <f>IFERROR(VLOOKUP(Tableau2[[#This Row],[PR]],'Taux sortant'!$I$9:$S$167,COLUMN(),0),"")</f>
        <v/>
      </c>
    </row>
    <row r="2557" spans="1:12" x14ac:dyDescent="0.3">
      <c r="A2557" s="1" t="s">
        <v>431</v>
      </c>
      <c r="B2557" s="1" t="s">
        <v>4180</v>
      </c>
      <c r="C2557" s="2">
        <f>IFERROR(VLOOKUP(Tableau2[[#This Row],[PR]],'Taux sortant'!$I$9:$S$167,COLUMN(),0),"")</f>
        <v>22.64</v>
      </c>
      <c r="D2557" s="2">
        <f>IFERROR(VLOOKUP(Tableau2[[#This Row],[PR]],'Taux sortant'!$I$9:$S$167,COLUMN(),0),"")</f>
        <v>20.190000000000001</v>
      </c>
      <c r="E2557" s="2">
        <f>IFERROR(VLOOKUP(Tableau2[[#This Row],[PR]],'Taux sortant'!$I$9:$S$167,COLUMN(),0),"")</f>
        <v>16.53</v>
      </c>
      <c r="F2557" s="2">
        <f>IFERROR(VLOOKUP(Tableau2[[#This Row],[PR]],'Taux sortant'!$I$9:$S$167,COLUMN(),0),"")</f>
        <v>14.31</v>
      </c>
      <c r="G2557" s="2">
        <f>IFERROR(VLOOKUP(Tableau2[[#This Row],[PR]],'Taux sortant'!$I$9:$S$167,COLUMN(),0),"")</f>
        <v>12.45</v>
      </c>
      <c r="H2557" s="2">
        <f>IFERROR(VLOOKUP(Tableau2[[#This Row],[PR]],'Taux sortant'!$I$9:$S$167,COLUMN(),0),"")</f>
        <v>10.32</v>
      </c>
      <c r="I2557" s="2">
        <f>IFERROR(VLOOKUP(Tableau2[[#This Row],[PR]],'Taux sortant'!$I$9:$S$167,COLUMN(),0),"")</f>
        <v>8.83</v>
      </c>
      <c r="J2557" s="2">
        <f>IFERROR(VLOOKUP(Tableau2[[#This Row],[PR]],'Taux sortant'!$I$9:$S$167,COLUMN(),0),"")</f>
        <v>0</v>
      </c>
      <c r="K2557" s="2">
        <f>IFERROR(VLOOKUP(Tableau2[[#This Row],[PR]],'Taux sortant'!$I$9:$S$167,COLUMN(),0),"")</f>
        <v>0</v>
      </c>
      <c r="L2557" s="2" t="str">
        <f>IFERROR(VLOOKUP(Tableau2[[#This Row],[PR]],'Taux sortant'!$I$9:$S$167,COLUMN(),0),"")</f>
        <v/>
      </c>
    </row>
    <row r="2558" spans="1:12" x14ac:dyDescent="0.3">
      <c r="A2558" s="1" t="s">
        <v>431</v>
      </c>
      <c r="B2558" s="1" t="s">
        <v>8</v>
      </c>
      <c r="C2558" s="2">
        <f>IFERROR(VLOOKUP(Tableau2[[#This Row],[PR]],'Taux sortant'!$I$9:$S$167,COLUMN(),0),"")</f>
        <v>30.77</v>
      </c>
      <c r="D2558" s="2">
        <f>IFERROR(VLOOKUP(Tableau2[[#This Row],[PR]],'Taux sortant'!$I$9:$S$167,COLUMN(),0),"")</f>
        <v>22.76</v>
      </c>
      <c r="E2558" s="2">
        <f>IFERROR(VLOOKUP(Tableau2[[#This Row],[PR]],'Taux sortant'!$I$9:$S$167,COLUMN(),0),"")</f>
        <v>16.43</v>
      </c>
      <c r="F2558" s="2">
        <f>IFERROR(VLOOKUP(Tableau2[[#This Row],[PR]],'Taux sortant'!$I$9:$S$167,COLUMN(),0),"")</f>
        <v>12.46</v>
      </c>
      <c r="G2558" s="2">
        <f>IFERROR(VLOOKUP(Tableau2[[#This Row],[PR]],'Taux sortant'!$I$9:$S$167,COLUMN(),0),"")</f>
        <v>7.96</v>
      </c>
      <c r="H2558" s="2">
        <f>IFERROR(VLOOKUP(Tableau2[[#This Row],[PR]],'Taux sortant'!$I$9:$S$167,COLUMN(),0),"")</f>
        <v>5.83</v>
      </c>
      <c r="I2558" s="2">
        <f>IFERROR(VLOOKUP(Tableau2[[#This Row],[PR]],'Taux sortant'!$I$9:$S$167,COLUMN(),0),"")</f>
        <v>4.59</v>
      </c>
      <c r="J2558" s="2">
        <f>IFERROR(VLOOKUP(Tableau2[[#This Row],[PR]],'Taux sortant'!$I$9:$S$167,COLUMN(),0),"")</f>
        <v>0</v>
      </c>
      <c r="K2558" s="2">
        <f>IFERROR(VLOOKUP(Tableau2[[#This Row],[PR]],'Taux sortant'!$I$9:$S$167,COLUMN(),0),"")</f>
        <v>0</v>
      </c>
      <c r="L2558" s="2" t="str">
        <f>IFERROR(VLOOKUP(Tableau2[[#This Row],[PR]],'Taux sortant'!$I$9:$S$167,COLUMN(),0),"")</f>
        <v/>
      </c>
    </row>
    <row r="2559" spans="1:12" x14ac:dyDescent="0.3">
      <c r="A2559" s="1" t="s">
        <v>1962</v>
      </c>
      <c r="B2559" s="1" t="s">
        <v>1676</v>
      </c>
      <c r="C2559" s="2" t="str">
        <f>IFERROR(VLOOKUP(Tableau2[[#This Row],[PR]],'Taux sortant'!$I$9:$S$167,COLUMN(),0),"")</f>
        <v/>
      </c>
      <c r="D2559" s="2" t="str">
        <f>IFERROR(VLOOKUP(Tableau2[[#This Row],[PR]],'Taux sortant'!$I$9:$S$167,COLUMN(),0),"")</f>
        <v/>
      </c>
      <c r="E2559" s="2" t="str">
        <f>IFERROR(VLOOKUP(Tableau2[[#This Row],[PR]],'Taux sortant'!$I$9:$S$167,COLUMN(),0),"")</f>
        <v/>
      </c>
      <c r="F2559" s="2" t="str">
        <f>IFERROR(VLOOKUP(Tableau2[[#This Row],[PR]],'Taux sortant'!$I$9:$S$167,COLUMN(),0),"")</f>
        <v/>
      </c>
      <c r="G2559" s="2" t="str">
        <f>IFERROR(VLOOKUP(Tableau2[[#This Row],[PR]],'Taux sortant'!$I$9:$S$167,COLUMN(),0),"")</f>
        <v/>
      </c>
      <c r="H2559" s="2" t="str">
        <f>IFERROR(VLOOKUP(Tableau2[[#This Row],[PR]],'Taux sortant'!$I$9:$S$167,COLUMN(),0),"")</f>
        <v/>
      </c>
      <c r="I2559" s="2" t="str">
        <f>IFERROR(VLOOKUP(Tableau2[[#This Row],[PR]],'Taux sortant'!$I$9:$S$167,COLUMN(),0),"")</f>
        <v/>
      </c>
      <c r="J2559" s="2" t="str">
        <f>IFERROR(VLOOKUP(Tableau2[[#This Row],[PR]],'Taux sortant'!$I$9:$S$167,COLUMN(),0),"")</f>
        <v/>
      </c>
      <c r="K2559" s="2" t="str">
        <f>IFERROR(VLOOKUP(Tableau2[[#This Row],[PR]],'Taux sortant'!$I$9:$S$167,COLUMN(),0),"")</f>
        <v/>
      </c>
      <c r="L2559" s="2" t="str">
        <f>IFERROR(VLOOKUP(Tableau2[[#This Row],[PR]],'Taux sortant'!$I$9:$S$167,COLUMN(),0),"")</f>
        <v/>
      </c>
    </row>
    <row r="2560" spans="1:12" x14ac:dyDescent="0.3">
      <c r="A2560" s="1" t="s">
        <v>1965</v>
      </c>
      <c r="B2560" s="1" t="s">
        <v>1676</v>
      </c>
      <c r="C2560" s="2" t="str">
        <f>IFERROR(VLOOKUP(Tableau2[[#This Row],[PR]],'Taux sortant'!$I$9:$S$167,COLUMN(),0),"")</f>
        <v/>
      </c>
      <c r="D2560" s="2" t="str">
        <f>IFERROR(VLOOKUP(Tableau2[[#This Row],[PR]],'Taux sortant'!$I$9:$S$167,COLUMN(),0),"")</f>
        <v/>
      </c>
      <c r="E2560" s="2" t="str">
        <f>IFERROR(VLOOKUP(Tableau2[[#This Row],[PR]],'Taux sortant'!$I$9:$S$167,COLUMN(),0),"")</f>
        <v/>
      </c>
      <c r="F2560" s="2" t="str">
        <f>IFERROR(VLOOKUP(Tableau2[[#This Row],[PR]],'Taux sortant'!$I$9:$S$167,COLUMN(),0),"")</f>
        <v/>
      </c>
      <c r="G2560" s="2" t="str">
        <f>IFERROR(VLOOKUP(Tableau2[[#This Row],[PR]],'Taux sortant'!$I$9:$S$167,COLUMN(),0),"")</f>
        <v/>
      </c>
      <c r="H2560" s="2" t="str">
        <f>IFERROR(VLOOKUP(Tableau2[[#This Row],[PR]],'Taux sortant'!$I$9:$S$167,COLUMN(),0),"")</f>
        <v/>
      </c>
      <c r="I2560" s="2" t="str">
        <f>IFERROR(VLOOKUP(Tableau2[[#This Row],[PR]],'Taux sortant'!$I$9:$S$167,COLUMN(),0),"")</f>
        <v/>
      </c>
      <c r="J2560" s="2" t="str">
        <f>IFERROR(VLOOKUP(Tableau2[[#This Row],[PR]],'Taux sortant'!$I$9:$S$167,COLUMN(),0),"")</f>
        <v/>
      </c>
      <c r="K2560" s="2" t="str">
        <f>IFERROR(VLOOKUP(Tableau2[[#This Row],[PR]],'Taux sortant'!$I$9:$S$167,COLUMN(),0),"")</f>
        <v/>
      </c>
      <c r="L2560" s="2" t="str">
        <f>IFERROR(VLOOKUP(Tableau2[[#This Row],[PR]],'Taux sortant'!$I$9:$S$167,COLUMN(),0),"")</f>
        <v/>
      </c>
    </row>
    <row r="2561" spans="1:12" x14ac:dyDescent="0.3">
      <c r="A2561" s="1" t="s">
        <v>4547</v>
      </c>
      <c r="B2561" s="1" t="s">
        <v>4155</v>
      </c>
      <c r="C2561" s="2">
        <f>IFERROR(VLOOKUP(Tableau2[[#This Row],[PR]],'Taux sortant'!$I$9:$S$167,COLUMN(),0),"")</f>
        <v>17.46</v>
      </c>
      <c r="D2561" s="2">
        <f>IFERROR(VLOOKUP(Tableau2[[#This Row],[PR]],'Taux sortant'!$I$9:$S$167,COLUMN(),0),"")</f>
        <v>14.82</v>
      </c>
      <c r="E2561" s="2">
        <f>IFERROR(VLOOKUP(Tableau2[[#This Row],[PR]],'Taux sortant'!$I$9:$S$167,COLUMN(),0),"")</f>
        <v>11.74</v>
      </c>
      <c r="F2561" s="2">
        <f>IFERROR(VLOOKUP(Tableau2[[#This Row],[PR]],'Taux sortant'!$I$9:$S$167,COLUMN(),0),"")</f>
        <v>10.210000000000001</v>
      </c>
      <c r="G2561" s="2">
        <f>IFERROR(VLOOKUP(Tableau2[[#This Row],[PR]],'Taux sortant'!$I$9:$S$167,COLUMN(),0),"")</f>
        <v>8.84</v>
      </c>
      <c r="H2561" s="2">
        <f>IFERROR(VLOOKUP(Tableau2[[#This Row],[PR]],'Taux sortant'!$I$9:$S$167,COLUMN(),0),"")</f>
        <v>7.69</v>
      </c>
      <c r="I2561" s="2">
        <f>IFERROR(VLOOKUP(Tableau2[[#This Row],[PR]],'Taux sortant'!$I$9:$S$167,COLUMN(),0),"")</f>
        <v>6.75</v>
      </c>
      <c r="J2561" s="2">
        <f>IFERROR(VLOOKUP(Tableau2[[#This Row],[PR]],'Taux sortant'!$I$9:$S$167,COLUMN(),0),"")</f>
        <v>0</v>
      </c>
      <c r="K2561" s="2">
        <f>IFERROR(VLOOKUP(Tableau2[[#This Row],[PR]],'Taux sortant'!$I$9:$S$167,COLUMN(),0),"")</f>
        <v>0</v>
      </c>
      <c r="L2561" s="2" t="str">
        <f>IFERROR(VLOOKUP(Tableau2[[#This Row],[PR]],'Taux sortant'!$I$9:$S$167,COLUMN(),0),"")</f>
        <v/>
      </c>
    </row>
    <row r="2562" spans="1:12" x14ac:dyDescent="0.3">
      <c r="A2562" s="1" t="s">
        <v>1967</v>
      </c>
      <c r="B2562" s="1" t="s">
        <v>46</v>
      </c>
      <c r="C2562" s="2" t="str">
        <f>IFERROR(VLOOKUP(Tableau2[[#This Row],[PR]],'Taux sortant'!$I$9:$S$167,COLUMN(),0),"")</f>
        <v/>
      </c>
      <c r="D2562" s="2" t="str">
        <f>IFERROR(VLOOKUP(Tableau2[[#This Row],[PR]],'Taux sortant'!$I$9:$S$167,COLUMN(),0),"")</f>
        <v/>
      </c>
      <c r="E2562" s="2" t="str">
        <f>IFERROR(VLOOKUP(Tableau2[[#This Row],[PR]],'Taux sortant'!$I$9:$S$167,COLUMN(),0),"")</f>
        <v/>
      </c>
      <c r="F2562" s="2" t="str">
        <f>IFERROR(VLOOKUP(Tableau2[[#This Row],[PR]],'Taux sortant'!$I$9:$S$167,COLUMN(),0),"")</f>
        <v/>
      </c>
      <c r="G2562" s="2" t="str">
        <f>IFERROR(VLOOKUP(Tableau2[[#This Row],[PR]],'Taux sortant'!$I$9:$S$167,COLUMN(),0),"")</f>
        <v/>
      </c>
      <c r="H2562" s="2" t="str">
        <f>IFERROR(VLOOKUP(Tableau2[[#This Row],[PR]],'Taux sortant'!$I$9:$S$167,COLUMN(),0),"")</f>
        <v/>
      </c>
      <c r="I2562" s="2" t="str">
        <f>IFERROR(VLOOKUP(Tableau2[[#This Row],[PR]],'Taux sortant'!$I$9:$S$167,COLUMN(),0),"")</f>
        <v/>
      </c>
      <c r="J2562" s="2" t="str">
        <f>IFERROR(VLOOKUP(Tableau2[[#This Row],[PR]],'Taux sortant'!$I$9:$S$167,COLUMN(),0),"")</f>
        <v/>
      </c>
      <c r="K2562" s="2" t="str">
        <f>IFERROR(VLOOKUP(Tableau2[[#This Row],[PR]],'Taux sortant'!$I$9:$S$167,COLUMN(),0),"")</f>
        <v/>
      </c>
      <c r="L2562" s="2" t="str">
        <f>IFERROR(VLOOKUP(Tableau2[[#This Row],[PR]],'Taux sortant'!$I$9:$S$167,COLUMN(),0),"")</f>
        <v/>
      </c>
    </row>
    <row r="2563" spans="1:12" x14ac:dyDescent="0.3">
      <c r="A2563" s="1" t="s">
        <v>434</v>
      </c>
      <c r="B2563" s="1" t="s">
        <v>372</v>
      </c>
      <c r="C2563" s="2">
        <f>IFERROR(VLOOKUP(Tableau2[[#This Row],[PR]],'Taux sortant'!$I$9:$S$167,COLUMN(),0),"")</f>
        <v>35.869999999999997</v>
      </c>
      <c r="D2563" s="2">
        <f>IFERROR(VLOOKUP(Tableau2[[#This Row],[PR]],'Taux sortant'!$I$9:$S$167,COLUMN(),0),"")</f>
        <v>28.1</v>
      </c>
      <c r="E2563" s="2">
        <f>IFERROR(VLOOKUP(Tableau2[[#This Row],[PR]],'Taux sortant'!$I$9:$S$167,COLUMN(),0),"")</f>
        <v>22.11</v>
      </c>
      <c r="F2563" s="2">
        <f>IFERROR(VLOOKUP(Tableau2[[#This Row],[PR]],'Taux sortant'!$I$9:$S$167,COLUMN(),0),"")</f>
        <v>17.46</v>
      </c>
      <c r="G2563" s="2">
        <f>IFERROR(VLOOKUP(Tableau2[[#This Row],[PR]],'Taux sortant'!$I$9:$S$167,COLUMN(),0),"")</f>
        <v>13.86</v>
      </c>
      <c r="H2563" s="2">
        <f>IFERROR(VLOOKUP(Tableau2[[#This Row],[PR]],'Taux sortant'!$I$9:$S$167,COLUMN(),0),"")</f>
        <v>10.67</v>
      </c>
      <c r="I2563" s="2">
        <f>IFERROR(VLOOKUP(Tableau2[[#This Row],[PR]],'Taux sortant'!$I$9:$S$167,COLUMN(),0),"")</f>
        <v>9.92</v>
      </c>
      <c r="J2563" s="2">
        <f>IFERROR(VLOOKUP(Tableau2[[#This Row],[PR]],'Taux sortant'!$I$9:$S$167,COLUMN(),0),"")</f>
        <v>0</v>
      </c>
      <c r="K2563" s="2">
        <f>IFERROR(VLOOKUP(Tableau2[[#This Row],[PR]],'Taux sortant'!$I$9:$S$167,COLUMN(),0),"")</f>
        <v>0</v>
      </c>
      <c r="L2563" s="2" t="str">
        <f>IFERROR(VLOOKUP(Tableau2[[#This Row],[PR]],'Taux sortant'!$I$9:$S$167,COLUMN(),0),"")</f>
        <v/>
      </c>
    </row>
    <row r="2564" spans="1:12" x14ac:dyDescent="0.3">
      <c r="A2564" s="1" t="s">
        <v>6101</v>
      </c>
      <c r="B2564" s="1" t="s">
        <v>5888</v>
      </c>
      <c r="C2564" s="2">
        <f>IFERROR(VLOOKUP(Tableau2[[#This Row],[PR]],'Taux sortant'!$I$9:$S$167,COLUMN(),0),"")</f>
        <v>34.56</v>
      </c>
      <c r="D2564" s="2">
        <f>IFERROR(VLOOKUP(Tableau2[[#This Row],[PR]],'Taux sortant'!$I$9:$S$167,COLUMN(),0),"")</f>
        <v>30.52</v>
      </c>
      <c r="E2564" s="2">
        <f>IFERROR(VLOOKUP(Tableau2[[#This Row],[PR]],'Taux sortant'!$I$9:$S$167,COLUMN(),0),"")</f>
        <v>26.32</v>
      </c>
      <c r="F2564" s="2">
        <f>IFERROR(VLOOKUP(Tableau2[[#This Row],[PR]],'Taux sortant'!$I$9:$S$167,COLUMN(),0),"")</f>
        <v>23.84</v>
      </c>
      <c r="G2564" s="2">
        <f>IFERROR(VLOOKUP(Tableau2[[#This Row],[PR]],'Taux sortant'!$I$9:$S$167,COLUMN(),0),"")</f>
        <v>21.18</v>
      </c>
      <c r="H2564" s="2">
        <f>IFERROR(VLOOKUP(Tableau2[[#This Row],[PR]],'Taux sortant'!$I$9:$S$167,COLUMN(),0),"")</f>
        <v>17.91</v>
      </c>
      <c r="I2564" s="2">
        <f>IFERROR(VLOOKUP(Tableau2[[#This Row],[PR]],'Taux sortant'!$I$9:$S$167,COLUMN(),0),"")</f>
        <v>15.17</v>
      </c>
      <c r="J2564" s="2">
        <f>IFERROR(VLOOKUP(Tableau2[[#This Row],[PR]],'Taux sortant'!$I$9:$S$167,COLUMN(),0),"")</f>
        <v>0</v>
      </c>
      <c r="K2564" s="2">
        <f>IFERROR(VLOOKUP(Tableau2[[#This Row],[PR]],'Taux sortant'!$I$9:$S$167,COLUMN(),0),"")</f>
        <v>0</v>
      </c>
      <c r="L2564" s="2" t="str">
        <f>IFERROR(VLOOKUP(Tableau2[[#This Row],[PR]],'Taux sortant'!$I$9:$S$167,COLUMN(),0),"")</f>
        <v/>
      </c>
    </row>
    <row r="2565" spans="1:12" x14ac:dyDescent="0.3">
      <c r="A2565" s="1" t="s">
        <v>85</v>
      </c>
      <c r="B2565" s="1" t="s">
        <v>85</v>
      </c>
      <c r="C2565" s="2">
        <f>IFERROR(VLOOKUP(Tableau2[[#This Row],[PR]],'Taux sortant'!$I$9:$S$167,COLUMN(),0),"")</f>
        <v>21.64</v>
      </c>
      <c r="D2565" s="2">
        <f>IFERROR(VLOOKUP(Tableau2[[#This Row],[PR]],'Taux sortant'!$I$9:$S$167,COLUMN(),0),"")</f>
        <v>17.309999999999999</v>
      </c>
      <c r="E2565" s="2">
        <f>IFERROR(VLOOKUP(Tableau2[[#This Row],[PR]],'Taux sortant'!$I$9:$S$167,COLUMN(),0),"")</f>
        <v>12.45</v>
      </c>
      <c r="F2565" s="2">
        <f>IFERROR(VLOOKUP(Tableau2[[#This Row],[PR]],'Taux sortant'!$I$9:$S$167,COLUMN(),0),"")</f>
        <v>10.1</v>
      </c>
      <c r="G2565" s="2">
        <f>IFERROR(VLOOKUP(Tableau2[[#This Row],[PR]],'Taux sortant'!$I$9:$S$167,COLUMN(),0),"")</f>
        <v>8.23</v>
      </c>
      <c r="H2565" s="2">
        <f>IFERROR(VLOOKUP(Tableau2[[#This Row],[PR]],'Taux sortant'!$I$9:$S$167,COLUMN(),0),"")</f>
        <v>5.96</v>
      </c>
      <c r="I2565" s="2">
        <f>IFERROR(VLOOKUP(Tableau2[[#This Row],[PR]],'Taux sortant'!$I$9:$S$167,COLUMN(),0),"")</f>
        <v>5.44</v>
      </c>
      <c r="J2565" s="2">
        <f>IFERROR(VLOOKUP(Tableau2[[#This Row],[PR]],'Taux sortant'!$I$9:$S$167,COLUMN(),0),"")</f>
        <v>0</v>
      </c>
      <c r="K2565" s="2">
        <f>IFERROR(VLOOKUP(Tableau2[[#This Row],[PR]],'Taux sortant'!$I$9:$S$167,COLUMN(),0),"")</f>
        <v>0</v>
      </c>
      <c r="L2565" s="2" t="str">
        <f>IFERROR(VLOOKUP(Tableau2[[#This Row],[PR]],'Taux sortant'!$I$9:$S$167,COLUMN(),0),"")</f>
        <v/>
      </c>
    </row>
    <row r="2566" spans="1:12" x14ac:dyDescent="0.3">
      <c r="A2566" s="1" t="s">
        <v>439</v>
      </c>
      <c r="B2566" s="1" t="s">
        <v>51</v>
      </c>
      <c r="C2566" s="2">
        <f>IFERROR(VLOOKUP(Tableau2[[#This Row],[PR]],'Taux sortant'!$I$9:$S$167,COLUMN(),0),"")</f>
        <v>14</v>
      </c>
      <c r="D2566" s="2">
        <f>IFERROR(VLOOKUP(Tableau2[[#This Row],[PR]],'Taux sortant'!$I$9:$S$167,COLUMN(),0),"")</f>
        <v>11.3</v>
      </c>
      <c r="E2566" s="2">
        <f>IFERROR(VLOOKUP(Tableau2[[#This Row],[PR]],'Taux sortant'!$I$9:$S$167,COLUMN(),0),"")</f>
        <v>8.23</v>
      </c>
      <c r="F2566" s="2">
        <f>IFERROR(VLOOKUP(Tableau2[[#This Row],[PR]],'Taux sortant'!$I$9:$S$167,COLUMN(),0),"")</f>
        <v>6.77</v>
      </c>
      <c r="G2566" s="2">
        <f>IFERROR(VLOOKUP(Tableau2[[#This Row],[PR]],'Taux sortant'!$I$9:$S$167,COLUMN(),0),"")</f>
        <v>5.71</v>
      </c>
      <c r="H2566" s="2">
        <f>IFERROR(VLOOKUP(Tableau2[[#This Row],[PR]],'Taux sortant'!$I$9:$S$167,COLUMN(),0),"")</f>
        <v>4.8099999999999996</v>
      </c>
      <c r="I2566" s="2">
        <f>IFERROR(VLOOKUP(Tableau2[[#This Row],[PR]],'Taux sortant'!$I$9:$S$167,COLUMN(),0),"")</f>
        <v>4.22</v>
      </c>
      <c r="J2566" s="2">
        <f>IFERROR(VLOOKUP(Tableau2[[#This Row],[PR]],'Taux sortant'!$I$9:$S$167,COLUMN(),0),"")</f>
        <v>0</v>
      </c>
      <c r="K2566" s="2">
        <f>IFERROR(VLOOKUP(Tableau2[[#This Row],[PR]],'Taux sortant'!$I$9:$S$167,COLUMN(),0),"")</f>
        <v>0</v>
      </c>
      <c r="L2566" s="2" t="str">
        <f>IFERROR(VLOOKUP(Tableau2[[#This Row],[PR]],'Taux sortant'!$I$9:$S$167,COLUMN(),0),"")</f>
        <v/>
      </c>
    </row>
    <row r="2567" spans="1:12" x14ac:dyDescent="0.3">
      <c r="A2567" s="1" t="s">
        <v>442</v>
      </c>
      <c r="B2567" s="1" t="s">
        <v>5</v>
      </c>
      <c r="C2567" s="2">
        <f>IFERROR(VLOOKUP(Tableau2[[#This Row],[PR]],'Taux sortant'!$I$9:$S$167,COLUMN(),0),"")</f>
        <v>11.64</v>
      </c>
      <c r="D2567" s="2">
        <f>IFERROR(VLOOKUP(Tableau2[[#This Row],[PR]],'Taux sortant'!$I$9:$S$167,COLUMN(),0),"")</f>
        <v>9.2799999999999994</v>
      </c>
      <c r="E2567" s="2">
        <f>IFERROR(VLOOKUP(Tableau2[[#This Row],[PR]],'Taux sortant'!$I$9:$S$167,COLUMN(),0),"")</f>
        <v>6.6</v>
      </c>
      <c r="F2567" s="2">
        <f>IFERROR(VLOOKUP(Tableau2[[#This Row],[PR]],'Taux sortant'!$I$9:$S$167,COLUMN(),0),"")</f>
        <v>5.3</v>
      </c>
      <c r="G2567" s="2">
        <f>IFERROR(VLOOKUP(Tableau2[[#This Row],[PR]],'Taux sortant'!$I$9:$S$167,COLUMN(),0),"")</f>
        <v>4.37</v>
      </c>
      <c r="H2567" s="2">
        <f>IFERROR(VLOOKUP(Tableau2[[#This Row],[PR]],'Taux sortant'!$I$9:$S$167,COLUMN(),0),"")</f>
        <v>3.62</v>
      </c>
      <c r="I2567" s="2">
        <f>IFERROR(VLOOKUP(Tableau2[[#This Row],[PR]],'Taux sortant'!$I$9:$S$167,COLUMN(),0),"")</f>
        <v>3.13</v>
      </c>
      <c r="J2567" s="2">
        <f>IFERROR(VLOOKUP(Tableau2[[#This Row],[PR]],'Taux sortant'!$I$9:$S$167,COLUMN(),0),"")</f>
        <v>0</v>
      </c>
      <c r="K2567" s="2">
        <f>IFERROR(VLOOKUP(Tableau2[[#This Row],[PR]],'Taux sortant'!$I$9:$S$167,COLUMN(),0),"")</f>
        <v>0</v>
      </c>
      <c r="L2567" s="2" t="str">
        <f>IFERROR(VLOOKUP(Tableau2[[#This Row],[PR]],'Taux sortant'!$I$9:$S$167,COLUMN(),0),"")</f>
        <v/>
      </c>
    </row>
    <row r="2568" spans="1:12" x14ac:dyDescent="0.3">
      <c r="A2568" s="1" t="s">
        <v>3680</v>
      </c>
      <c r="B2568" s="1" t="s">
        <v>3127</v>
      </c>
      <c r="C2568" s="2" t="str">
        <f>IFERROR(VLOOKUP(Tableau2[[#This Row],[PR]],'Taux sortant'!$I$9:$S$167,COLUMN(),0),"")</f>
        <v/>
      </c>
      <c r="D2568" s="2" t="str">
        <f>IFERROR(VLOOKUP(Tableau2[[#This Row],[PR]],'Taux sortant'!$I$9:$S$167,COLUMN(),0),"")</f>
        <v/>
      </c>
      <c r="E2568" s="2" t="str">
        <f>IFERROR(VLOOKUP(Tableau2[[#This Row],[PR]],'Taux sortant'!$I$9:$S$167,COLUMN(),0),"")</f>
        <v/>
      </c>
      <c r="F2568" s="2" t="str">
        <f>IFERROR(VLOOKUP(Tableau2[[#This Row],[PR]],'Taux sortant'!$I$9:$S$167,COLUMN(),0),"")</f>
        <v/>
      </c>
      <c r="G2568" s="2" t="str">
        <f>IFERROR(VLOOKUP(Tableau2[[#This Row],[PR]],'Taux sortant'!$I$9:$S$167,COLUMN(),0),"")</f>
        <v/>
      </c>
      <c r="H2568" s="2" t="str">
        <f>IFERROR(VLOOKUP(Tableau2[[#This Row],[PR]],'Taux sortant'!$I$9:$S$167,COLUMN(),0),"")</f>
        <v/>
      </c>
      <c r="I2568" s="2" t="str">
        <f>IFERROR(VLOOKUP(Tableau2[[#This Row],[PR]],'Taux sortant'!$I$9:$S$167,COLUMN(),0),"")</f>
        <v/>
      </c>
      <c r="J2568" s="2" t="str">
        <f>IFERROR(VLOOKUP(Tableau2[[#This Row],[PR]],'Taux sortant'!$I$9:$S$167,COLUMN(),0),"")</f>
        <v/>
      </c>
      <c r="K2568" s="2" t="str">
        <f>IFERROR(VLOOKUP(Tableau2[[#This Row],[PR]],'Taux sortant'!$I$9:$S$167,COLUMN(),0),"")</f>
        <v/>
      </c>
      <c r="L2568" s="2" t="str">
        <f>IFERROR(VLOOKUP(Tableau2[[#This Row],[PR]],'Taux sortant'!$I$9:$S$167,COLUMN(),0),"")</f>
        <v/>
      </c>
    </row>
    <row r="2569" spans="1:12" x14ac:dyDescent="0.3">
      <c r="A2569" s="1" t="s">
        <v>4550</v>
      </c>
      <c r="B2569" s="1" t="s">
        <v>4140</v>
      </c>
      <c r="C2569" s="2" t="str">
        <f>IFERROR(VLOOKUP(Tableau2[[#This Row],[PR]],'Taux sortant'!$I$9:$S$167,COLUMN(),0),"")</f>
        <v/>
      </c>
      <c r="D2569" s="2" t="str">
        <f>IFERROR(VLOOKUP(Tableau2[[#This Row],[PR]],'Taux sortant'!$I$9:$S$167,COLUMN(),0),"")</f>
        <v/>
      </c>
      <c r="E2569" s="2" t="str">
        <f>IFERROR(VLOOKUP(Tableau2[[#This Row],[PR]],'Taux sortant'!$I$9:$S$167,COLUMN(),0),"")</f>
        <v/>
      </c>
      <c r="F2569" s="2" t="str">
        <f>IFERROR(VLOOKUP(Tableau2[[#This Row],[PR]],'Taux sortant'!$I$9:$S$167,COLUMN(),0),"")</f>
        <v/>
      </c>
      <c r="G2569" s="2" t="str">
        <f>IFERROR(VLOOKUP(Tableau2[[#This Row],[PR]],'Taux sortant'!$I$9:$S$167,COLUMN(),0),"")</f>
        <v/>
      </c>
      <c r="H2569" s="2" t="str">
        <f>IFERROR(VLOOKUP(Tableau2[[#This Row],[PR]],'Taux sortant'!$I$9:$S$167,COLUMN(),0),"")</f>
        <v/>
      </c>
      <c r="I2569" s="2" t="str">
        <f>IFERROR(VLOOKUP(Tableau2[[#This Row],[PR]],'Taux sortant'!$I$9:$S$167,COLUMN(),0),"")</f>
        <v/>
      </c>
      <c r="J2569" s="2" t="str">
        <f>IFERROR(VLOOKUP(Tableau2[[#This Row],[PR]],'Taux sortant'!$I$9:$S$167,COLUMN(),0),"")</f>
        <v/>
      </c>
      <c r="K2569" s="2" t="str">
        <f>IFERROR(VLOOKUP(Tableau2[[#This Row],[PR]],'Taux sortant'!$I$9:$S$167,COLUMN(),0),"")</f>
        <v/>
      </c>
      <c r="L2569" s="2" t="str">
        <f>IFERROR(VLOOKUP(Tableau2[[#This Row],[PR]],'Taux sortant'!$I$9:$S$167,COLUMN(),0),"")</f>
        <v/>
      </c>
    </row>
    <row r="2570" spans="1:12" x14ac:dyDescent="0.3">
      <c r="A2570" s="1" t="s">
        <v>445</v>
      </c>
      <c r="B2570" s="1" t="s">
        <v>26</v>
      </c>
      <c r="C2570" s="2">
        <f>IFERROR(VLOOKUP(Tableau2[[#This Row],[PR]],'Taux sortant'!$I$9:$S$167,COLUMN(),0),"")</f>
        <v>20.07</v>
      </c>
      <c r="D2570" s="2">
        <f>IFERROR(VLOOKUP(Tableau2[[#This Row],[PR]],'Taux sortant'!$I$9:$S$167,COLUMN(),0),"")</f>
        <v>15.84</v>
      </c>
      <c r="E2570" s="2">
        <f>IFERROR(VLOOKUP(Tableau2[[#This Row],[PR]],'Taux sortant'!$I$9:$S$167,COLUMN(),0),"")</f>
        <v>11.78</v>
      </c>
      <c r="F2570" s="2">
        <f>IFERROR(VLOOKUP(Tableau2[[#This Row],[PR]],'Taux sortant'!$I$9:$S$167,COLUMN(),0),"")</f>
        <v>8.85</v>
      </c>
      <c r="G2570" s="2">
        <f>IFERROR(VLOOKUP(Tableau2[[#This Row],[PR]],'Taux sortant'!$I$9:$S$167,COLUMN(),0),"")</f>
        <v>6.72</v>
      </c>
      <c r="H2570" s="2">
        <f>IFERROR(VLOOKUP(Tableau2[[#This Row],[PR]],'Taux sortant'!$I$9:$S$167,COLUMN(),0),"")</f>
        <v>5.19</v>
      </c>
      <c r="I2570" s="2">
        <f>IFERROR(VLOOKUP(Tableau2[[#This Row],[PR]],'Taux sortant'!$I$9:$S$167,COLUMN(),0),"")</f>
        <v>4.37</v>
      </c>
      <c r="J2570" s="2">
        <f>IFERROR(VLOOKUP(Tableau2[[#This Row],[PR]],'Taux sortant'!$I$9:$S$167,COLUMN(),0),"")</f>
        <v>0</v>
      </c>
      <c r="K2570" s="2">
        <f>IFERROR(VLOOKUP(Tableau2[[#This Row],[PR]],'Taux sortant'!$I$9:$S$167,COLUMN(),0),"")</f>
        <v>0</v>
      </c>
      <c r="L2570" s="2" t="str">
        <f>IFERROR(VLOOKUP(Tableau2[[#This Row],[PR]],'Taux sortant'!$I$9:$S$167,COLUMN(),0),"")</f>
        <v/>
      </c>
    </row>
    <row r="2571" spans="1:12" x14ac:dyDescent="0.3">
      <c r="A2571" s="1" t="s">
        <v>4553</v>
      </c>
      <c r="B2571" s="1" t="s">
        <v>4132</v>
      </c>
      <c r="C2571" s="2">
        <f>IFERROR(VLOOKUP(Tableau2[[#This Row],[PR]],'Taux sortant'!$I$9:$S$167,COLUMN(),0),"")</f>
        <v>20.079999999999998</v>
      </c>
      <c r="D2571" s="2">
        <f>IFERROR(VLOOKUP(Tableau2[[#This Row],[PR]],'Taux sortant'!$I$9:$S$167,COLUMN(),0),"")</f>
        <v>17.18</v>
      </c>
      <c r="E2571" s="2">
        <f>IFERROR(VLOOKUP(Tableau2[[#This Row],[PR]],'Taux sortant'!$I$9:$S$167,COLUMN(),0),"")</f>
        <v>13.8</v>
      </c>
      <c r="F2571" s="2">
        <f>IFERROR(VLOOKUP(Tableau2[[#This Row],[PR]],'Taux sortant'!$I$9:$S$167,COLUMN(),0),"")</f>
        <v>12.12</v>
      </c>
      <c r="G2571" s="2">
        <f>IFERROR(VLOOKUP(Tableau2[[#This Row],[PR]],'Taux sortant'!$I$9:$S$167,COLUMN(),0),"")</f>
        <v>10.5</v>
      </c>
      <c r="H2571" s="2">
        <f>IFERROR(VLOOKUP(Tableau2[[#This Row],[PR]],'Taux sortant'!$I$9:$S$167,COLUMN(),0),"")</f>
        <v>9.0500000000000007</v>
      </c>
      <c r="I2571" s="2">
        <f>IFERROR(VLOOKUP(Tableau2[[#This Row],[PR]],'Taux sortant'!$I$9:$S$167,COLUMN(),0),"")</f>
        <v>7.85</v>
      </c>
      <c r="J2571" s="2">
        <f>IFERROR(VLOOKUP(Tableau2[[#This Row],[PR]],'Taux sortant'!$I$9:$S$167,COLUMN(),0),"")</f>
        <v>0</v>
      </c>
      <c r="K2571" s="2">
        <f>IFERROR(VLOOKUP(Tableau2[[#This Row],[PR]],'Taux sortant'!$I$9:$S$167,COLUMN(),0),"")</f>
        <v>0</v>
      </c>
      <c r="L2571" s="2" t="str">
        <f>IFERROR(VLOOKUP(Tableau2[[#This Row],[PR]],'Taux sortant'!$I$9:$S$167,COLUMN(),0),"")</f>
        <v/>
      </c>
    </row>
    <row r="2572" spans="1:12" x14ac:dyDescent="0.3">
      <c r="A2572" s="1" t="s">
        <v>3682</v>
      </c>
      <c r="B2572" s="1" t="s">
        <v>3084</v>
      </c>
      <c r="C2572" s="2">
        <f>IFERROR(VLOOKUP(Tableau2[[#This Row],[PR]],'Taux sortant'!$I$9:$S$167,COLUMN(),0),"")</f>
        <v>15.12</v>
      </c>
      <c r="D2572" s="2">
        <f>IFERROR(VLOOKUP(Tableau2[[#This Row],[PR]],'Taux sortant'!$I$9:$S$167,COLUMN(),0),"")</f>
        <v>12.61</v>
      </c>
      <c r="E2572" s="2">
        <f>IFERROR(VLOOKUP(Tableau2[[#This Row],[PR]],'Taux sortant'!$I$9:$S$167,COLUMN(),0),"")</f>
        <v>9.7200000000000006</v>
      </c>
      <c r="F2572" s="2">
        <f>IFERROR(VLOOKUP(Tableau2[[#This Row],[PR]],'Taux sortant'!$I$9:$S$167,COLUMN(),0),"")</f>
        <v>8.27</v>
      </c>
      <c r="G2572" s="2">
        <f>IFERROR(VLOOKUP(Tableau2[[#This Row],[PR]],'Taux sortant'!$I$9:$S$167,COLUMN(),0),"")</f>
        <v>7.1</v>
      </c>
      <c r="H2572" s="2">
        <f>IFERROR(VLOOKUP(Tableau2[[#This Row],[PR]],'Taux sortant'!$I$9:$S$167,COLUMN(),0),"")</f>
        <v>6.12</v>
      </c>
      <c r="I2572" s="2">
        <f>IFERROR(VLOOKUP(Tableau2[[#This Row],[PR]],'Taux sortant'!$I$9:$S$167,COLUMN(),0),"")</f>
        <v>5.33</v>
      </c>
      <c r="J2572" s="2">
        <f>IFERROR(VLOOKUP(Tableau2[[#This Row],[PR]],'Taux sortant'!$I$9:$S$167,COLUMN(),0),"")</f>
        <v>0</v>
      </c>
      <c r="K2572" s="2">
        <f>IFERROR(VLOOKUP(Tableau2[[#This Row],[PR]],'Taux sortant'!$I$9:$S$167,COLUMN(),0),"")</f>
        <v>0</v>
      </c>
      <c r="L2572" s="2" t="str">
        <f>IFERROR(VLOOKUP(Tableau2[[#This Row],[PR]],'Taux sortant'!$I$9:$S$167,COLUMN(),0),"")</f>
        <v/>
      </c>
    </row>
    <row r="2573" spans="1:12" x14ac:dyDescent="0.3">
      <c r="A2573" s="1" t="s">
        <v>4556</v>
      </c>
      <c r="B2573" s="1" t="s">
        <v>4140</v>
      </c>
      <c r="C2573" s="2" t="str">
        <f>IFERROR(VLOOKUP(Tableau2[[#This Row],[PR]],'Taux sortant'!$I$9:$S$167,COLUMN(),0),"")</f>
        <v/>
      </c>
      <c r="D2573" s="2" t="str">
        <f>IFERROR(VLOOKUP(Tableau2[[#This Row],[PR]],'Taux sortant'!$I$9:$S$167,COLUMN(),0),"")</f>
        <v/>
      </c>
      <c r="E2573" s="2" t="str">
        <f>IFERROR(VLOOKUP(Tableau2[[#This Row],[PR]],'Taux sortant'!$I$9:$S$167,COLUMN(),0),"")</f>
        <v/>
      </c>
      <c r="F2573" s="2" t="str">
        <f>IFERROR(VLOOKUP(Tableau2[[#This Row],[PR]],'Taux sortant'!$I$9:$S$167,COLUMN(),0),"")</f>
        <v/>
      </c>
      <c r="G2573" s="2" t="str">
        <f>IFERROR(VLOOKUP(Tableau2[[#This Row],[PR]],'Taux sortant'!$I$9:$S$167,COLUMN(),0),"")</f>
        <v/>
      </c>
      <c r="H2573" s="2" t="str">
        <f>IFERROR(VLOOKUP(Tableau2[[#This Row],[PR]],'Taux sortant'!$I$9:$S$167,COLUMN(),0),"")</f>
        <v/>
      </c>
      <c r="I2573" s="2" t="str">
        <f>IFERROR(VLOOKUP(Tableau2[[#This Row],[PR]],'Taux sortant'!$I$9:$S$167,COLUMN(),0),"")</f>
        <v/>
      </c>
      <c r="J2573" s="2" t="str">
        <f>IFERROR(VLOOKUP(Tableau2[[#This Row],[PR]],'Taux sortant'!$I$9:$S$167,COLUMN(),0),"")</f>
        <v/>
      </c>
      <c r="K2573" s="2" t="str">
        <f>IFERROR(VLOOKUP(Tableau2[[#This Row],[PR]],'Taux sortant'!$I$9:$S$167,COLUMN(),0),"")</f>
        <v/>
      </c>
      <c r="L2573" s="2" t="str">
        <f>IFERROR(VLOOKUP(Tableau2[[#This Row],[PR]],'Taux sortant'!$I$9:$S$167,COLUMN(),0),"")</f>
        <v/>
      </c>
    </row>
    <row r="2574" spans="1:12" x14ac:dyDescent="0.3">
      <c r="A2574" s="1" t="s">
        <v>5390</v>
      </c>
      <c r="B2574" s="1" t="s">
        <v>5351</v>
      </c>
      <c r="C2574" s="2">
        <f>IFERROR(VLOOKUP(Tableau2[[#This Row],[PR]],'Taux sortant'!$I$9:$S$167,COLUMN(),0),"")</f>
        <v>16.170000000000002</v>
      </c>
      <c r="D2574" s="2">
        <f>IFERROR(VLOOKUP(Tableau2[[#This Row],[PR]],'Taux sortant'!$I$9:$S$167,COLUMN(),0),"")</f>
        <v>13.54</v>
      </c>
      <c r="E2574" s="2">
        <f>IFERROR(VLOOKUP(Tableau2[[#This Row],[PR]],'Taux sortant'!$I$9:$S$167,COLUMN(),0),"")</f>
        <v>10.49</v>
      </c>
      <c r="F2574" s="2">
        <f>IFERROR(VLOOKUP(Tableau2[[#This Row],[PR]],'Taux sortant'!$I$9:$S$167,COLUMN(),0),"")</f>
        <v>8.9700000000000006</v>
      </c>
      <c r="G2574" s="2">
        <f>IFERROR(VLOOKUP(Tableau2[[#This Row],[PR]],'Taux sortant'!$I$9:$S$167,COLUMN(),0),"")</f>
        <v>7.62</v>
      </c>
      <c r="H2574" s="2">
        <f>IFERROR(VLOOKUP(Tableau2[[#This Row],[PR]],'Taux sortant'!$I$9:$S$167,COLUMN(),0),"")</f>
        <v>6.52</v>
      </c>
      <c r="I2574" s="2">
        <f>IFERROR(VLOOKUP(Tableau2[[#This Row],[PR]],'Taux sortant'!$I$9:$S$167,COLUMN(),0),"")</f>
        <v>5.64</v>
      </c>
      <c r="J2574" s="2">
        <f>IFERROR(VLOOKUP(Tableau2[[#This Row],[PR]],'Taux sortant'!$I$9:$S$167,COLUMN(),0),"")</f>
        <v>0</v>
      </c>
      <c r="K2574" s="2">
        <f>IFERROR(VLOOKUP(Tableau2[[#This Row],[PR]],'Taux sortant'!$I$9:$S$167,COLUMN(),0),"")</f>
        <v>0</v>
      </c>
      <c r="L2574" s="2" t="str">
        <f>IFERROR(VLOOKUP(Tableau2[[#This Row],[PR]],'Taux sortant'!$I$9:$S$167,COLUMN(),0),"")</f>
        <v/>
      </c>
    </row>
    <row r="2575" spans="1:12" x14ac:dyDescent="0.3">
      <c r="A2575" s="1" t="s">
        <v>5392</v>
      </c>
      <c r="B2575" s="1" t="s">
        <v>5356</v>
      </c>
      <c r="C2575" s="2">
        <f>IFERROR(VLOOKUP(Tableau2[[#This Row],[PR]],'Taux sortant'!$I$9:$S$167,COLUMN(),0),"")</f>
        <v>14.1</v>
      </c>
      <c r="D2575" s="2">
        <f>IFERROR(VLOOKUP(Tableau2[[#This Row],[PR]],'Taux sortant'!$I$9:$S$167,COLUMN(),0),"")</f>
        <v>12.41</v>
      </c>
      <c r="E2575" s="2">
        <f>IFERROR(VLOOKUP(Tableau2[[#This Row],[PR]],'Taux sortant'!$I$9:$S$167,COLUMN(),0),"")</f>
        <v>9.0299999999999994</v>
      </c>
      <c r="F2575" s="2">
        <f>IFERROR(VLOOKUP(Tableau2[[#This Row],[PR]],'Taux sortant'!$I$9:$S$167,COLUMN(),0),"")</f>
        <v>7.34</v>
      </c>
      <c r="G2575" s="2">
        <f>IFERROR(VLOOKUP(Tableau2[[#This Row],[PR]],'Taux sortant'!$I$9:$S$167,COLUMN(),0),"")</f>
        <v>6.12</v>
      </c>
      <c r="H2575" s="2">
        <f>IFERROR(VLOOKUP(Tableau2[[#This Row],[PR]],'Taux sortant'!$I$9:$S$167,COLUMN(),0),"")</f>
        <v>5.37</v>
      </c>
      <c r="I2575" s="2">
        <f>IFERROR(VLOOKUP(Tableau2[[#This Row],[PR]],'Taux sortant'!$I$9:$S$167,COLUMN(),0),"")</f>
        <v>4.6500000000000004</v>
      </c>
      <c r="J2575" s="2">
        <f>IFERROR(VLOOKUP(Tableau2[[#This Row],[PR]],'Taux sortant'!$I$9:$S$167,COLUMN(),0),"")</f>
        <v>0</v>
      </c>
      <c r="K2575" s="2">
        <f>IFERROR(VLOOKUP(Tableau2[[#This Row],[PR]],'Taux sortant'!$I$9:$S$167,COLUMN(),0),"")</f>
        <v>1585.65</v>
      </c>
      <c r="L2575" s="2" t="str">
        <f>IFERROR(VLOOKUP(Tableau2[[#This Row],[PR]],'Taux sortant'!$I$9:$S$167,COLUMN(),0),"")</f>
        <v/>
      </c>
    </row>
    <row r="2576" spans="1:12" x14ac:dyDescent="0.3">
      <c r="A2576" s="1" t="s">
        <v>4559</v>
      </c>
      <c r="B2576" s="1" t="s">
        <v>4143</v>
      </c>
      <c r="C2576" s="2" t="str">
        <f>IFERROR(VLOOKUP(Tableau2[[#This Row],[PR]],'Taux sortant'!$I$9:$S$167,COLUMN(),0),"")</f>
        <v/>
      </c>
      <c r="D2576" s="2" t="str">
        <f>IFERROR(VLOOKUP(Tableau2[[#This Row],[PR]],'Taux sortant'!$I$9:$S$167,COLUMN(),0),"")</f>
        <v/>
      </c>
      <c r="E2576" s="2" t="str">
        <f>IFERROR(VLOOKUP(Tableau2[[#This Row],[PR]],'Taux sortant'!$I$9:$S$167,COLUMN(),0),"")</f>
        <v/>
      </c>
      <c r="F2576" s="2" t="str">
        <f>IFERROR(VLOOKUP(Tableau2[[#This Row],[PR]],'Taux sortant'!$I$9:$S$167,COLUMN(),0),"")</f>
        <v/>
      </c>
      <c r="G2576" s="2" t="str">
        <f>IFERROR(VLOOKUP(Tableau2[[#This Row],[PR]],'Taux sortant'!$I$9:$S$167,COLUMN(),0),"")</f>
        <v/>
      </c>
      <c r="H2576" s="2" t="str">
        <f>IFERROR(VLOOKUP(Tableau2[[#This Row],[PR]],'Taux sortant'!$I$9:$S$167,COLUMN(),0),"")</f>
        <v/>
      </c>
      <c r="I2576" s="2" t="str">
        <f>IFERROR(VLOOKUP(Tableau2[[#This Row],[PR]],'Taux sortant'!$I$9:$S$167,COLUMN(),0),"")</f>
        <v/>
      </c>
      <c r="J2576" s="2" t="str">
        <f>IFERROR(VLOOKUP(Tableau2[[#This Row],[PR]],'Taux sortant'!$I$9:$S$167,COLUMN(),0),"")</f>
        <v/>
      </c>
      <c r="K2576" s="2" t="str">
        <f>IFERROR(VLOOKUP(Tableau2[[#This Row],[PR]],'Taux sortant'!$I$9:$S$167,COLUMN(),0),"")</f>
        <v/>
      </c>
      <c r="L2576" s="2" t="str">
        <f>IFERROR(VLOOKUP(Tableau2[[#This Row],[PR]],'Taux sortant'!$I$9:$S$167,COLUMN(),0),"")</f>
        <v/>
      </c>
    </row>
    <row r="2577" spans="1:12" x14ac:dyDescent="0.3">
      <c r="A2577" s="1" t="s">
        <v>5394</v>
      </c>
      <c r="B2577" s="1" t="s">
        <v>5351</v>
      </c>
      <c r="C2577" s="2">
        <f>IFERROR(VLOOKUP(Tableau2[[#This Row],[PR]],'Taux sortant'!$I$9:$S$167,COLUMN(),0),"")</f>
        <v>16.170000000000002</v>
      </c>
      <c r="D2577" s="2">
        <f>IFERROR(VLOOKUP(Tableau2[[#This Row],[PR]],'Taux sortant'!$I$9:$S$167,COLUMN(),0),"")</f>
        <v>13.54</v>
      </c>
      <c r="E2577" s="2">
        <f>IFERROR(VLOOKUP(Tableau2[[#This Row],[PR]],'Taux sortant'!$I$9:$S$167,COLUMN(),0),"")</f>
        <v>10.49</v>
      </c>
      <c r="F2577" s="2">
        <f>IFERROR(VLOOKUP(Tableau2[[#This Row],[PR]],'Taux sortant'!$I$9:$S$167,COLUMN(),0),"")</f>
        <v>8.9700000000000006</v>
      </c>
      <c r="G2577" s="2">
        <f>IFERROR(VLOOKUP(Tableau2[[#This Row],[PR]],'Taux sortant'!$I$9:$S$167,COLUMN(),0),"")</f>
        <v>7.62</v>
      </c>
      <c r="H2577" s="2">
        <f>IFERROR(VLOOKUP(Tableau2[[#This Row],[PR]],'Taux sortant'!$I$9:$S$167,COLUMN(),0),"")</f>
        <v>6.52</v>
      </c>
      <c r="I2577" s="2">
        <f>IFERROR(VLOOKUP(Tableau2[[#This Row],[PR]],'Taux sortant'!$I$9:$S$167,COLUMN(),0),"")</f>
        <v>5.64</v>
      </c>
      <c r="J2577" s="2">
        <f>IFERROR(VLOOKUP(Tableau2[[#This Row],[PR]],'Taux sortant'!$I$9:$S$167,COLUMN(),0),"")</f>
        <v>0</v>
      </c>
      <c r="K2577" s="2">
        <f>IFERROR(VLOOKUP(Tableau2[[#This Row],[PR]],'Taux sortant'!$I$9:$S$167,COLUMN(),0),"")</f>
        <v>0</v>
      </c>
      <c r="L2577" s="2" t="str">
        <f>IFERROR(VLOOKUP(Tableau2[[#This Row],[PR]],'Taux sortant'!$I$9:$S$167,COLUMN(),0),"")</f>
        <v/>
      </c>
    </row>
    <row r="2578" spans="1:12" x14ac:dyDescent="0.3">
      <c r="A2578" s="1" t="s">
        <v>4561</v>
      </c>
      <c r="B2578" s="1" t="s">
        <v>4140</v>
      </c>
      <c r="C2578" s="2" t="str">
        <f>IFERROR(VLOOKUP(Tableau2[[#This Row],[PR]],'Taux sortant'!$I$9:$S$167,COLUMN(),0),"")</f>
        <v/>
      </c>
      <c r="D2578" s="2" t="str">
        <f>IFERROR(VLOOKUP(Tableau2[[#This Row],[PR]],'Taux sortant'!$I$9:$S$167,COLUMN(),0),"")</f>
        <v/>
      </c>
      <c r="E2578" s="2" t="str">
        <f>IFERROR(VLOOKUP(Tableau2[[#This Row],[PR]],'Taux sortant'!$I$9:$S$167,COLUMN(),0),"")</f>
        <v/>
      </c>
      <c r="F2578" s="2" t="str">
        <f>IFERROR(VLOOKUP(Tableau2[[#This Row],[PR]],'Taux sortant'!$I$9:$S$167,COLUMN(),0),"")</f>
        <v/>
      </c>
      <c r="G2578" s="2" t="str">
        <f>IFERROR(VLOOKUP(Tableau2[[#This Row],[PR]],'Taux sortant'!$I$9:$S$167,COLUMN(),0),"")</f>
        <v/>
      </c>
      <c r="H2578" s="2" t="str">
        <f>IFERROR(VLOOKUP(Tableau2[[#This Row],[PR]],'Taux sortant'!$I$9:$S$167,COLUMN(),0),"")</f>
        <v/>
      </c>
      <c r="I2578" s="2" t="str">
        <f>IFERROR(VLOOKUP(Tableau2[[#This Row],[PR]],'Taux sortant'!$I$9:$S$167,COLUMN(),0),"")</f>
        <v/>
      </c>
      <c r="J2578" s="2" t="str">
        <f>IFERROR(VLOOKUP(Tableau2[[#This Row],[PR]],'Taux sortant'!$I$9:$S$167,COLUMN(),0),"")</f>
        <v/>
      </c>
      <c r="K2578" s="2" t="str">
        <f>IFERROR(VLOOKUP(Tableau2[[#This Row],[PR]],'Taux sortant'!$I$9:$S$167,COLUMN(),0),"")</f>
        <v/>
      </c>
      <c r="L2578" s="2" t="str">
        <f>IFERROR(VLOOKUP(Tableau2[[#This Row],[PR]],'Taux sortant'!$I$9:$S$167,COLUMN(),0),"")</f>
        <v/>
      </c>
    </row>
    <row r="2579" spans="1:12" x14ac:dyDescent="0.3">
      <c r="A2579" s="1" t="s">
        <v>3685</v>
      </c>
      <c r="B2579" s="1" t="s">
        <v>3105</v>
      </c>
      <c r="C2579" s="2">
        <f>IFERROR(VLOOKUP(Tableau2[[#This Row],[PR]],'Taux sortant'!$I$9:$S$167,COLUMN(),0),"")</f>
        <v>12.93</v>
      </c>
      <c r="D2579" s="2">
        <f>IFERROR(VLOOKUP(Tableau2[[#This Row],[PR]],'Taux sortant'!$I$9:$S$167,COLUMN(),0),"")</f>
        <v>10.59</v>
      </c>
      <c r="E2579" s="2">
        <f>IFERROR(VLOOKUP(Tableau2[[#This Row],[PR]],'Taux sortant'!$I$9:$S$167,COLUMN(),0),"")</f>
        <v>7.91</v>
      </c>
      <c r="F2579" s="2">
        <f>IFERROR(VLOOKUP(Tableau2[[#This Row],[PR]],'Taux sortant'!$I$9:$S$167,COLUMN(),0),"")</f>
        <v>6.66</v>
      </c>
      <c r="G2579" s="2">
        <f>IFERROR(VLOOKUP(Tableau2[[#This Row],[PR]],'Taux sortant'!$I$9:$S$167,COLUMN(),0),"")</f>
        <v>5.64</v>
      </c>
      <c r="H2579" s="2">
        <f>IFERROR(VLOOKUP(Tableau2[[#This Row],[PR]],'Taux sortant'!$I$9:$S$167,COLUMN(),0),"")</f>
        <v>4.78</v>
      </c>
      <c r="I2579" s="2">
        <f>IFERROR(VLOOKUP(Tableau2[[#This Row],[PR]],'Taux sortant'!$I$9:$S$167,COLUMN(),0),"")</f>
        <v>4.1500000000000004</v>
      </c>
      <c r="J2579" s="2">
        <f>IFERROR(VLOOKUP(Tableau2[[#This Row],[PR]],'Taux sortant'!$I$9:$S$167,COLUMN(),0),"")</f>
        <v>0</v>
      </c>
      <c r="K2579" s="2">
        <f>IFERROR(VLOOKUP(Tableau2[[#This Row],[PR]],'Taux sortant'!$I$9:$S$167,COLUMN(),0),"")</f>
        <v>0</v>
      </c>
      <c r="L2579" s="2" t="str">
        <f>IFERROR(VLOOKUP(Tableau2[[#This Row],[PR]],'Taux sortant'!$I$9:$S$167,COLUMN(),0),"")</f>
        <v/>
      </c>
    </row>
    <row r="2580" spans="1:12" x14ac:dyDescent="0.3">
      <c r="A2580" s="1" t="s">
        <v>6104</v>
      </c>
      <c r="B2580" s="1" t="s">
        <v>5902</v>
      </c>
      <c r="C2580" s="2">
        <f>IFERROR(VLOOKUP(Tableau2[[#This Row],[PR]],'Taux sortant'!$I$9:$S$167,COLUMN(),0),"")</f>
        <v>36.44</v>
      </c>
      <c r="D2580" s="2">
        <f>IFERROR(VLOOKUP(Tableau2[[#This Row],[PR]],'Taux sortant'!$I$9:$S$167,COLUMN(),0),"")</f>
        <v>33.200000000000003</v>
      </c>
      <c r="E2580" s="2">
        <f>IFERROR(VLOOKUP(Tableau2[[#This Row],[PR]],'Taux sortant'!$I$9:$S$167,COLUMN(),0),"")</f>
        <v>28.06</v>
      </c>
      <c r="F2580" s="2">
        <f>IFERROR(VLOOKUP(Tableau2[[#This Row],[PR]],'Taux sortant'!$I$9:$S$167,COLUMN(),0),"")</f>
        <v>26.17</v>
      </c>
      <c r="G2580" s="2">
        <f>IFERROR(VLOOKUP(Tableau2[[#This Row],[PR]],'Taux sortant'!$I$9:$S$167,COLUMN(),0),"")</f>
        <v>21.8</v>
      </c>
      <c r="H2580" s="2">
        <f>IFERROR(VLOOKUP(Tableau2[[#This Row],[PR]],'Taux sortant'!$I$9:$S$167,COLUMN(),0),"")</f>
        <v>18.88</v>
      </c>
      <c r="I2580" s="2">
        <f>IFERROR(VLOOKUP(Tableau2[[#This Row],[PR]],'Taux sortant'!$I$9:$S$167,COLUMN(),0),"")</f>
        <v>15.7</v>
      </c>
      <c r="J2580" s="2">
        <f>IFERROR(VLOOKUP(Tableau2[[#This Row],[PR]],'Taux sortant'!$I$9:$S$167,COLUMN(),0),"")</f>
        <v>0</v>
      </c>
      <c r="K2580" s="2">
        <f>IFERROR(VLOOKUP(Tableau2[[#This Row],[PR]],'Taux sortant'!$I$9:$S$167,COLUMN(),0),"")</f>
        <v>0</v>
      </c>
      <c r="L2580" s="2" t="str">
        <f>IFERROR(VLOOKUP(Tableau2[[#This Row],[PR]],'Taux sortant'!$I$9:$S$167,COLUMN(),0),"")</f>
        <v/>
      </c>
    </row>
    <row r="2581" spans="1:12" x14ac:dyDescent="0.3">
      <c r="A2581" s="1" t="s">
        <v>4564</v>
      </c>
      <c r="B2581" s="1" t="s">
        <v>4153</v>
      </c>
      <c r="C2581" s="2" t="str">
        <f>IFERROR(VLOOKUP(Tableau2[[#This Row],[PR]],'Taux sortant'!$I$9:$S$167,COLUMN(),0),"")</f>
        <v/>
      </c>
      <c r="D2581" s="2" t="str">
        <f>IFERROR(VLOOKUP(Tableau2[[#This Row],[PR]],'Taux sortant'!$I$9:$S$167,COLUMN(),0),"")</f>
        <v/>
      </c>
      <c r="E2581" s="2" t="str">
        <f>IFERROR(VLOOKUP(Tableau2[[#This Row],[PR]],'Taux sortant'!$I$9:$S$167,COLUMN(),0),"")</f>
        <v/>
      </c>
      <c r="F2581" s="2" t="str">
        <f>IFERROR(VLOOKUP(Tableau2[[#This Row],[PR]],'Taux sortant'!$I$9:$S$167,COLUMN(),0),"")</f>
        <v/>
      </c>
      <c r="G2581" s="2" t="str">
        <f>IFERROR(VLOOKUP(Tableau2[[#This Row],[PR]],'Taux sortant'!$I$9:$S$167,COLUMN(),0),"")</f>
        <v/>
      </c>
      <c r="H2581" s="2" t="str">
        <f>IFERROR(VLOOKUP(Tableau2[[#This Row],[PR]],'Taux sortant'!$I$9:$S$167,COLUMN(),0),"")</f>
        <v/>
      </c>
      <c r="I2581" s="2" t="str">
        <f>IFERROR(VLOOKUP(Tableau2[[#This Row],[PR]],'Taux sortant'!$I$9:$S$167,COLUMN(),0),"")</f>
        <v/>
      </c>
      <c r="J2581" s="2" t="str">
        <f>IFERROR(VLOOKUP(Tableau2[[#This Row],[PR]],'Taux sortant'!$I$9:$S$167,COLUMN(),0),"")</f>
        <v/>
      </c>
      <c r="K2581" s="2" t="str">
        <f>IFERROR(VLOOKUP(Tableau2[[#This Row],[PR]],'Taux sortant'!$I$9:$S$167,COLUMN(),0),"")</f>
        <v/>
      </c>
      <c r="L2581" s="2" t="str">
        <f>IFERROR(VLOOKUP(Tableau2[[#This Row],[PR]],'Taux sortant'!$I$9:$S$167,COLUMN(),0),"")</f>
        <v/>
      </c>
    </row>
    <row r="2582" spans="1:12" x14ac:dyDescent="0.3">
      <c r="A2582" s="1" t="s">
        <v>4567</v>
      </c>
      <c r="B2582" s="1" t="s">
        <v>4153</v>
      </c>
      <c r="C2582" s="2" t="str">
        <f>IFERROR(VLOOKUP(Tableau2[[#This Row],[PR]],'Taux sortant'!$I$9:$S$167,COLUMN(),0),"")</f>
        <v/>
      </c>
      <c r="D2582" s="2" t="str">
        <f>IFERROR(VLOOKUP(Tableau2[[#This Row],[PR]],'Taux sortant'!$I$9:$S$167,COLUMN(),0),"")</f>
        <v/>
      </c>
      <c r="E2582" s="2" t="str">
        <f>IFERROR(VLOOKUP(Tableau2[[#This Row],[PR]],'Taux sortant'!$I$9:$S$167,COLUMN(),0),"")</f>
        <v/>
      </c>
      <c r="F2582" s="2" t="str">
        <f>IFERROR(VLOOKUP(Tableau2[[#This Row],[PR]],'Taux sortant'!$I$9:$S$167,COLUMN(),0),"")</f>
        <v/>
      </c>
      <c r="G2582" s="2" t="str">
        <f>IFERROR(VLOOKUP(Tableau2[[#This Row],[PR]],'Taux sortant'!$I$9:$S$167,COLUMN(),0),"")</f>
        <v/>
      </c>
      <c r="H2582" s="2" t="str">
        <f>IFERROR(VLOOKUP(Tableau2[[#This Row],[PR]],'Taux sortant'!$I$9:$S$167,COLUMN(),0),"")</f>
        <v/>
      </c>
      <c r="I2582" s="2" t="str">
        <f>IFERROR(VLOOKUP(Tableau2[[#This Row],[PR]],'Taux sortant'!$I$9:$S$167,COLUMN(),0),"")</f>
        <v/>
      </c>
      <c r="J2582" s="2" t="str">
        <f>IFERROR(VLOOKUP(Tableau2[[#This Row],[PR]],'Taux sortant'!$I$9:$S$167,COLUMN(),0),"")</f>
        <v/>
      </c>
      <c r="K2582" s="2" t="str">
        <f>IFERROR(VLOOKUP(Tableau2[[#This Row],[PR]],'Taux sortant'!$I$9:$S$167,COLUMN(),0),"")</f>
        <v/>
      </c>
      <c r="L2582" s="2" t="str">
        <f>IFERROR(VLOOKUP(Tableau2[[#This Row],[PR]],'Taux sortant'!$I$9:$S$167,COLUMN(),0),"")</f>
        <v/>
      </c>
    </row>
    <row r="2583" spans="1:12" x14ac:dyDescent="0.3">
      <c r="A2583" s="1" t="s">
        <v>3688</v>
      </c>
      <c r="B2583" s="1" t="s">
        <v>3095</v>
      </c>
      <c r="C2583" s="2">
        <f>IFERROR(VLOOKUP(Tableau2[[#This Row],[PR]],'Taux sortant'!$I$9:$S$167,COLUMN(),0),"")</f>
        <v>15.5</v>
      </c>
      <c r="D2583" s="2">
        <f>IFERROR(VLOOKUP(Tableau2[[#This Row],[PR]],'Taux sortant'!$I$9:$S$167,COLUMN(),0),"")</f>
        <v>12.99</v>
      </c>
      <c r="E2583" s="2">
        <f>IFERROR(VLOOKUP(Tableau2[[#This Row],[PR]],'Taux sortant'!$I$9:$S$167,COLUMN(),0),"")</f>
        <v>10.07</v>
      </c>
      <c r="F2583" s="2">
        <f>IFERROR(VLOOKUP(Tableau2[[#This Row],[PR]],'Taux sortant'!$I$9:$S$167,COLUMN(),0),"")</f>
        <v>8.6</v>
      </c>
      <c r="G2583" s="2">
        <f>IFERROR(VLOOKUP(Tableau2[[#This Row],[PR]],'Taux sortant'!$I$9:$S$167,COLUMN(),0),"")</f>
        <v>7.36</v>
      </c>
      <c r="H2583" s="2">
        <f>IFERROR(VLOOKUP(Tableau2[[#This Row],[PR]],'Taux sortant'!$I$9:$S$167,COLUMN(),0),"")</f>
        <v>6.34</v>
      </c>
      <c r="I2583" s="2">
        <f>IFERROR(VLOOKUP(Tableau2[[#This Row],[PR]],'Taux sortant'!$I$9:$S$167,COLUMN(),0),"")</f>
        <v>5.51</v>
      </c>
      <c r="J2583" s="2">
        <f>IFERROR(VLOOKUP(Tableau2[[#This Row],[PR]],'Taux sortant'!$I$9:$S$167,COLUMN(),0),"")</f>
        <v>0</v>
      </c>
      <c r="K2583" s="2">
        <f>IFERROR(VLOOKUP(Tableau2[[#This Row],[PR]],'Taux sortant'!$I$9:$S$167,COLUMN(),0),"")</f>
        <v>0</v>
      </c>
      <c r="L2583" s="2" t="str">
        <f>IFERROR(VLOOKUP(Tableau2[[#This Row],[PR]],'Taux sortant'!$I$9:$S$167,COLUMN(),0),"")</f>
        <v/>
      </c>
    </row>
    <row r="2584" spans="1:12" x14ac:dyDescent="0.3">
      <c r="A2584" s="1" t="s">
        <v>5396</v>
      </c>
      <c r="B2584" s="1" t="s">
        <v>5349</v>
      </c>
      <c r="C2584" s="2" t="str">
        <f>IFERROR(VLOOKUP(Tableau2[[#This Row],[PR]],'Taux sortant'!$I$9:$S$167,COLUMN(),0),"")</f>
        <v/>
      </c>
      <c r="D2584" s="2" t="str">
        <f>IFERROR(VLOOKUP(Tableau2[[#This Row],[PR]],'Taux sortant'!$I$9:$S$167,COLUMN(),0),"")</f>
        <v/>
      </c>
      <c r="E2584" s="2" t="str">
        <f>IFERROR(VLOOKUP(Tableau2[[#This Row],[PR]],'Taux sortant'!$I$9:$S$167,COLUMN(),0),"")</f>
        <v/>
      </c>
      <c r="F2584" s="2" t="str">
        <f>IFERROR(VLOOKUP(Tableau2[[#This Row],[PR]],'Taux sortant'!$I$9:$S$167,COLUMN(),0),"")</f>
        <v/>
      </c>
      <c r="G2584" s="2" t="str">
        <f>IFERROR(VLOOKUP(Tableau2[[#This Row],[PR]],'Taux sortant'!$I$9:$S$167,COLUMN(),0),"")</f>
        <v/>
      </c>
      <c r="H2584" s="2" t="str">
        <f>IFERROR(VLOOKUP(Tableau2[[#This Row],[PR]],'Taux sortant'!$I$9:$S$167,COLUMN(),0),"")</f>
        <v/>
      </c>
      <c r="I2584" s="2" t="str">
        <f>IFERROR(VLOOKUP(Tableau2[[#This Row],[PR]],'Taux sortant'!$I$9:$S$167,COLUMN(),0),"")</f>
        <v/>
      </c>
      <c r="J2584" s="2" t="str">
        <f>IFERROR(VLOOKUP(Tableau2[[#This Row],[PR]],'Taux sortant'!$I$9:$S$167,COLUMN(),0),"")</f>
        <v/>
      </c>
      <c r="K2584" s="2" t="str">
        <f>IFERROR(VLOOKUP(Tableau2[[#This Row],[PR]],'Taux sortant'!$I$9:$S$167,COLUMN(),0),"")</f>
        <v/>
      </c>
      <c r="L2584" s="2" t="str">
        <f>IFERROR(VLOOKUP(Tableau2[[#This Row],[PR]],'Taux sortant'!$I$9:$S$167,COLUMN(),0),"")</f>
        <v/>
      </c>
    </row>
    <row r="2585" spans="1:12" x14ac:dyDescent="0.3">
      <c r="A2585" s="1" t="s">
        <v>4570</v>
      </c>
      <c r="B2585" s="1" t="s">
        <v>4147</v>
      </c>
      <c r="C2585" s="2">
        <f>IFERROR(VLOOKUP(Tableau2[[#This Row],[PR]],'Taux sortant'!$I$9:$S$167,COLUMN(),0),"")</f>
        <v>16.62</v>
      </c>
      <c r="D2585" s="2">
        <f>IFERROR(VLOOKUP(Tableau2[[#This Row],[PR]],'Taux sortant'!$I$9:$S$167,COLUMN(),0),"")</f>
        <v>14.01</v>
      </c>
      <c r="E2585" s="2">
        <f>IFERROR(VLOOKUP(Tableau2[[#This Row],[PR]],'Taux sortant'!$I$9:$S$167,COLUMN(),0),"")</f>
        <v>10.98</v>
      </c>
      <c r="F2585" s="2">
        <f>IFERROR(VLOOKUP(Tableau2[[#This Row],[PR]],'Taux sortant'!$I$9:$S$167,COLUMN(),0),"")</f>
        <v>9.49</v>
      </c>
      <c r="G2585" s="2">
        <f>IFERROR(VLOOKUP(Tableau2[[#This Row],[PR]],'Taux sortant'!$I$9:$S$167,COLUMN(),0),"")</f>
        <v>8.1199999999999992</v>
      </c>
      <c r="H2585" s="2">
        <f>IFERROR(VLOOKUP(Tableau2[[#This Row],[PR]],'Taux sortant'!$I$9:$S$167,COLUMN(),0),"")</f>
        <v>6.99</v>
      </c>
      <c r="I2585" s="2">
        <f>IFERROR(VLOOKUP(Tableau2[[#This Row],[PR]],'Taux sortant'!$I$9:$S$167,COLUMN(),0),"")</f>
        <v>6.03</v>
      </c>
      <c r="J2585" s="2">
        <f>IFERROR(VLOOKUP(Tableau2[[#This Row],[PR]],'Taux sortant'!$I$9:$S$167,COLUMN(),0),"")</f>
        <v>2466.4499999999998</v>
      </c>
      <c r="K2585" s="2">
        <f>IFERROR(VLOOKUP(Tableau2[[#This Row],[PR]],'Taux sortant'!$I$9:$S$167,COLUMN(),0),"")</f>
        <v>0</v>
      </c>
      <c r="L2585" s="2" t="str">
        <f>IFERROR(VLOOKUP(Tableau2[[#This Row],[PR]],'Taux sortant'!$I$9:$S$167,COLUMN(),0),"")</f>
        <v/>
      </c>
    </row>
    <row r="2586" spans="1:12" x14ac:dyDescent="0.3">
      <c r="A2586" s="1" t="s">
        <v>6546</v>
      </c>
      <c r="B2586" s="1" t="s">
        <v>6547</v>
      </c>
      <c r="C2586" s="2" t="str">
        <f>IFERROR(VLOOKUP(Tableau2[[#This Row],[PR]],'Taux sortant'!$I$9:$S$167,COLUMN(),0),"")</f>
        <v/>
      </c>
      <c r="D2586" s="2" t="str">
        <f>IFERROR(VLOOKUP(Tableau2[[#This Row],[PR]],'Taux sortant'!$I$9:$S$167,COLUMN(),0),"")</f>
        <v/>
      </c>
      <c r="E2586" s="2" t="str">
        <f>IFERROR(VLOOKUP(Tableau2[[#This Row],[PR]],'Taux sortant'!$I$9:$S$167,COLUMN(),0),"")</f>
        <v/>
      </c>
      <c r="F2586" s="2" t="str">
        <f>IFERROR(VLOOKUP(Tableau2[[#This Row],[PR]],'Taux sortant'!$I$9:$S$167,COLUMN(),0),"")</f>
        <v/>
      </c>
      <c r="G2586" s="2" t="str">
        <f>IFERROR(VLOOKUP(Tableau2[[#This Row],[PR]],'Taux sortant'!$I$9:$S$167,COLUMN(),0),"")</f>
        <v/>
      </c>
      <c r="H2586" s="2" t="str">
        <f>IFERROR(VLOOKUP(Tableau2[[#This Row],[PR]],'Taux sortant'!$I$9:$S$167,COLUMN(),0),"")</f>
        <v/>
      </c>
      <c r="I2586" s="2" t="str">
        <f>IFERROR(VLOOKUP(Tableau2[[#This Row],[PR]],'Taux sortant'!$I$9:$S$167,COLUMN(),0),"")</f>
        <v/>
      </c>
      <c r="J2586" s="2" t="str">
        <f>IFERROR(VLOOKUP(Tableau2[[#This Row],[PR]],'Taux sortant'!$I$9:$S$167,COLUMN(),0),"")</f>
        <v/>
      </c>
      <c r="K2586" s="2" t="str">
        <f>IFERROR(VLOOKUP(Tableau2[[#This Row],[PR]],'Taux sortant'!$I$9:$S$167,COLUMN(),0),"")</f>
        <v/>
      </c>
      <c r="L2586" s="2" t="str">
        <f>IFERROR(VLOOKUP(Tableau2[[#This Row],[PR]],'Taux sortant'!$I$9:$S$167,COLUMN(),0),"")</f>
        <v/>
      </c>
    </row>
    <row r="2587" spans="1:12" x14ac:dyDescent="0.3">
      <c r="A2587" s="1" t="s">
        <v>448</v>
      </c>
      <c r="B2587" s="1" t="s">
        <v>247</v>
      </c>
      <c r="C2587" s="2">
        <f>IFERROR(VLOOKUP(Tableau2[[#This Row],[PR]],'Taux sortant'!$I$9:$S$167,COLUMN(),0),"")</f>
        <v>39.42</v>
      </c>
      <c r="D2587" s="2">
        <f>IFERROR(VLOOKUP(Tableau2[[#This Row],[PR]],'Taux sortant'!$I$9:$S$167,COLUMN(),0),"")</f>
        <v>32.03</v>
      </c>
      <c r="E2587" s="2">
        <f>IFERROR(VLOOKUP(Tableau2[[#This Row],[PR]],'Taux sortant'!$I$9:$S$167,COLUMN(),0),"")</f>
        <v>24.86</v>
      </c>
      <c r="F2587" s="2">
        <f>IFERROR(VLOOKUP(Tableau2[[#This Row],[PR]],'Taux sortant'!$I$9:$S$167,COLUMN(),0),"")</f>
        <v>20.84</v>
      </c>
      <c r="G2587" s="2">
        <f>IFERROR(VLOOKUP(Tableau2[[#This Row],[PR]],'Taux sortant'!$I$9:$S$167,COLUMN(),0),"")</f>
        <v>16.22</v>
      </c>
      <c r="H2587" s="2">
        <f>IFERROR(VLOOKUP(Tableau2[[#This Row],[PR]],'Taux sortant'!$I$9:$S$167,COLUMN(),0),"")</f>
        <v>12.79</v>
      </c>
      <c r="I2587" s="2">
        <f>IFERROR(VLOOKUP(Tableau2[[#This Row],[PR]],'Taux sortant'!$I$9:$S$167,COLUMN(),0),"")</f>
        <v>12.02</v>
      </c>
      <c r="J2587" s="2">
        <f>IFERROR(VLOOKUP(Tableau2[[#This Row],[PR]],'Taux sortant'!$I$9:$S$167,COLUMN(),0),"")</f>
        <v>0</v>
      </c>
      <c r="K2587" s="2">
        <f>IFERROR(VLOOKUP(Tableau2[[#This Row],[PR]],'Taux sortant'!$I$9:$S$167,COLUMN(),0),"")</f>
        <v>0</v>
      </c>
      <c r="L2587" s="2" t="str">
        <f>IFERROR(VLOOKUP(Tableau2[[#This Row],[PR]],'Taux sortant'!$I$9:$S$167,COLUMN(),0),"")</f>
        <v/>
      </c>
    </row>
    <row r="2588" spans="1:12" x14ac:dyDescent="0.3">
      <c r="A2588" s="1" t="s">
        <v>6107</v>
      </c>
      <c r="B2588" s="1" t="s">
        <v>5815</v>
      </c>
      <c r="C2588" s="2">
        <f>IFERROR(VLOOKUP(Tableau2[[#This Row],[PR]],'Taux sortant'!$I$9:$S$167,COLUMN(),0),"")</f>
        <v>29.89</v>
      </c>
      <c r="D2588" s="2">
        <f>IFERROR(VLOOKUP(Tableau2[[#This Row],[PR]],'Taux sortant'!$I$9:$S$167,COLUMN(),0),"")</f>
        <v>27.05</v>
      </c>
      <c r="E2588" s="2">
        <f>IFERROR(VLOOKUP(Tableau2[[#This Row],[PR]],'Taux sortant'!$I$9:$S$167,COLUMN(),0),"")</f>
        <v>23.76</v>
      </c>
      <c r="F2588" s="2">
        <f>IFERROR(VLOOKUP(Tableau2[[#This Row],[PR]],'Taux sortant'!$I$9:$S$167,COLUMN(),0),"")</f>
        <v>22.11</v>
      </c>
      <c r="G2588" s="2">
        <f>IFERROR(VLOOKUP(Tableau2[[#This Row],[PR]],'Taux sortant'!$I$9:$S$167,COLUMN(),0),"")</f>
        <v>20.05</v>
      </c>
      <c r="H2588" s="2">
        <f>IFERROR(VLOOKUP(Tableau2[[#This Row],[PR]],'Taux sortant'!$I$9:$S$167,COLUMN(),0),"")</f>
        <v>17.09</v>
      </c>
      <c r="I2588" s="2">
        <f>IFERROR(VLOOKUP(Tableau2[[#This Row],[PR]],'Taux sortant'!$I$9:$S$167,COLUMN(),0),"")</f>
        <v>15.56</v>
      </c>
      <c r="J2588" s="2">
        <f>IFERROR(VLOOKUP(Tableau2[[#This Row],[PR]],'Taux sortant'!$I$9:$S$167,COLUMN(),0),"")</f>
        <v>0</v>
      </c>
      <c r="K2588" s="2">
        <f>IFERROR(VLOOKUP(Tableau2[[#This Row],[PR]],'Taux sortant'!$I$9:$S$167,COLUMN(),0),"")</f>
        <v>0</v>
      </c>
      <c r="L2588" s="2" t="str">
        <f>IFERROR(VLOOKUP(Tableau2[[#This Row],[PR]],'Taux sortant'!$I$9:$S$167,COLUMN(),0),"")</f>
        <v/>
      </c>
    </row>
    <row r="2589" spans="1:12" x14ac:dyDescent="0.3">
      <c r="A2589" s="1" t="s">
        <v>6110</v>
      </c>
      <c r="B2589" s="1" t="s">
        <v>5815</v>
      </c>
      <c r="C2589" s="2">
        <f>IFERROR(VLOOKUP(Tableau2[[#This Row],[PR]],'Taux sortant'!$I$9:$S$167,COLUMN(),0),"")</f>
        <v>29.89</v>
      </c>
      <c r="D2589" s="2">
        <f>IFERROR(VLOOKUP(Tableau2[[#This Row],[PR]],'Taux sortant'!$I$9:$S$167,COLUMN(),0),"")</f>
        <v>27.05</v>
      </c>
      <c r="E2589" s="2">
        <f>IFERROR(VLOOKUP(Tableau2[[#This Row],[PR]],'Taux sortant'!$I$9:$S$167,COLUMN(),0),"")</f>
        <v>23.76</v>
      </c>
      <c r="F2589" s="2">
        <f>IFERROR(VLOOKUP(Tableau2[[#This Row],[PR]],'Taux sortant'!$I$9:$S$167,COLUMN(),0),"")</f>
        <v>22.11</v>
      </c>
      <c r="G2589" s="2">
        <f>IFERROR(VLOOKUP(Tableau2[[#This Row],[PR]],'Taux sortant'!$I$9:$S$167,COLUMN(),0),"")</f>
        <v>20.05</v>
      </c>
      <c r="H2589" s="2">
        <f>IFERROR(VLOOKUP(Tableau2[[#This Row],[PR]],'Taux sortant'!$I$9:$S$167,COLUMN(),0),"")</f>
        <v>17.09</v>
      </c>
      <c r="I2589" s="2">
        <f>IFERROR(VLOOKUP(Tableau2[[#This Row],[PR]],'Taux sortant'!$I$9:$S$167,COLUMN(),0),"")</f>
        <v>15.56</v>
      </c>
      <c r="J2589" s="2">
        <f>IFERROR(VLOOKUP(Tableau2[[#This Row],[PR]],'Taux sortant'!$I$9:$S$167,COLUMN(),0),"")</f>
        <v>0</v>
      </c>
      <c r="K2589" s="2">
        <f>IFERROR(VLOOKUP(Tableau2[[#This Row],[PR]],'Taux sortant'!$I$9:$S$167,COLUMN(),0),"")</f>
        <v>0</v>
      </c>
      <c r="L2589" s="2" t="str">
        <f>IFERROR(VLOOKUP(Tableau2[[#This Row],[PR]],'Taux sortant'!$I$9:$S$167,COLUMN(),0),"")</f>
        <v/>
      </c>
    </row>
    <row r="2590" spans="1:12" x14ac:dyDescent="0.3">
      <c r="A2590" s="1" t="s">
        <v>6113</v>
      </c>
      <c r="B2590" s="1" t="s">
        <v>5815</v>
      </c>
      <c r="C2590" s="2">
        <f>IFERROR(VLOOKUP(Tableau2[[#This Row],[PR]],'Taux sortant'!$I$9:$S$167,COLUMN(),0),"")</f>
        <v>29.89</v>
      </c>
      <c r="D2590" s="2">
        <f>IFERROR(VLOOKUP(Tableau2[[#This Row],[PR]],'Taux sortant'!$I$9:$S$167,COLUMN(),0),"")</f>
        <v>27.05</v>
      </c>
      <c r="E2590" s="2">
        <f>IFERROR(VLOOKUP(Tableau2[[#This Row],[PR]],'Taux sortant'!$I$9:$S$167,COLUMN(),0),"")</f>
        <v>23.76</v>
      </c>
      <c r="F2590" s="2">
        <f>IFERROR(VLOOKUP(Tableau2[[#This Row],[PR]],'Taux sortant'!$I$9:$S$167,COLUMN(),0),"")</f>
        <v>22.11</v>
      </c>
      <c r="G2590" s="2">
        <f>IFERROR(VLOOKUP(Tableau2[[#This Row],[PR]],'Taux sortant'!$I$9:$S$167,COLUMN(),0),"")</f>
        <v>20.05</v>
      </c>
      <c r="H2590" s="2">
        <f>IFERROR(VLOOKUP(Tableau2[[#This Row],[PR]],'Taux sortant'!$I$9:$S$167,COLUMN(),0),"")</f>
        <v>17.09</v>
      </c>
      <c r="I2590" s="2">
        <f>IFERROR(VLOOKUP(Tableau2[[#This Row],[PR]],'Taux sortant'!$I$9:$S$167,COLUMN(),0),"")</f>
        <v>15.56</v>
      </c>
      <c r="J2590" s="2">
        <f>IFERROR(VLOOKUP(Tableau2[[#This Row],[PR]],'Taux sortant'!$I$9:$S$167,COLUMN(),0),"")</f>
        <v>0</v>
      </c>
      <c r="K2590" s="2">
        <f>IFERROR(VLOOKUP(Tableau2[[#This Row],[PR]],'Taux sortant'!$I$9:$S$167,COLUMN(),0),"")</f>
        <v>0</v>
      </c>
      <c r="L2590" s="2" t="str">
        <f>IFERROR(VLOOKUP(Tableau2[[#This Row],[PR]],'Taux sortant'!$I$9:$S$167,COLUMN(),0),"")</f>
        <v/>
      </c>
    </row>
    <row r="2591" spans="1:12" x14ac:dyDescent="0.3">
      <c r="A2591" s="1" t="s">
        <v>3691</v>
      </c>
      <c r="B2591" s="1" t="s">
        <v>3134</v>
      </c>
      <c r="C2591" s="2">
        <f>IFERROR(VLOOKUP(Tableau2[[#This Row],[PR]],'Taux sortant'!$I$9:$S$167,COLUMN(),0),"")</f>
        <v>15.34</v>
      </c>
      <c r="D2591" s="2">
        <f>IFERROR(VLOOKUP(Tableau2[[#This Row],[PR]],'Taux sortant'!$I$9:$S$167,COLUMN(),0),"")</f>
        <v>12.85</v>
      </c>
      <c r="E2591" s="2">
        <f>IFERROR(VLOOKUP(Tableau2[[#This Row],[PR]],'Taux sortant'!$I$9:$S$167,COLUMN(),0),"")</f>
        <v>9.94</v>
      </c>
      <c r="F2591" s="2">
        <f>IFERROR(VLOOKUP(Tableau2[[#This Row],[PR]],'Taux sortant'!$I$9:$S$167,COLUMN(),0),"")</f>
        <v>8.5399999999999991</v>
      </c>
      <c r="G2591" s="2">
        <f>IFERROR(VLOOKUP(Tableau2[[#This Row],[PR]],'Taux sortant'!$I$9:$S$167,COLUMN(),0),"")</f>
        <v>7.34</v>
      </c>
      <c r="H2591" s="2">
        <f>IFERROR(VLOOKUP(Tableau2[[#This Row],[PR]],'Taux sortant'!$I$9:$S$167,COLUMN(),0),"")</f>
        <v>6.29</v>
      </c>
      <c r="I2591" s="2">
        <f>IFERROR(VLOOKUP(Tableau2[[#This Row],[PR]],'Taux sortant'!$I$9:$S$167,COLUMN(),0),"")</f>
        <v>5.49</v>
      </c>
      <c r="J2591" s="2">
        <f>IFERROR(VLOOKUP(Tableau2[[#This Row],[PR]],'Taux sortant'!$I$9:$S$167,COLUMN(),0),"")</f>
        <v>0</v>
      </c>
      <c r="K2591" s="2">
        <f>IFERROR(VLOOKUP(Tableau2[[#This Row],[PR]],'Taux sortant'!$I$9:$S$167,COLUMN(),0),"")</f>
        <v>0</v>
      </c>
      <c r="L2591" s="2" t="str">
        <f>IFERROR(VLOOKUP(Tableau2[[#This Row],[PR]],'Taux sortant'!$I$9:$S$167,COLUMN(),0),"")</f>
        <v/>
      </c>
    </row>
    <row r="2592" spans="1:12" x14ac:dyDescent="0.3">
      <c r="A2592" s="1" t="s">
        <v>451</v>
      </c>
      <c r="B2592" s="1" t="s">
        <v>105</v>
      </c>
      <c r="C2592" s="2">
        <f>IFERROR(VLOOKUP(Tableau2[[#This Row],[PR]],'Taux sortant'!$I$9:$S$167,COLUMN(),0),"")</f>
        <v>22.68</v>
      </c>
      <c r="D2592" s="2">
        <f>IFERROR(VLOOKUP(Tableau2[[#This Row],[PR]],'Taux sortant'!$I$9:$S$167,COLUMN(),0),"")</f>
        <v>19.600000000000001</v>
      </c>
      <c r="E2592" s="2">
        <f>IFERROR(VLOOKUP(Tableau2[[#This Row],[PR]],'Taux sortant'!$I$9:$S$167,COLUMN(),0),"")</f>
        <v>15.23</v>
      </c>
      <c r="F2592" s="2">
        <f>IFERROR(VLOOKUP(Tableau2[[#This Row],[PR]],'Taux sortant'!$I$9:$S$167,COLUMN(),0),"")</f>
        <v>11.98</v>
      </c>
      <c r="G2592" s="2">
        <f>IFERROR(VLOOKUP(Tableau2[[#This Row],[PR]],'Taux sortant'!$I$9:$S$167,COLUMN(),0),"")</f>
        <v>8.5399999999999991</v>
      </c>
      <c r="H2592" s="2">
        <f>IFERROR(VLOOKUP(Tableau2[[#This Row],[PR]],'Taux sortant'!$I$9:$S$167,COLUMN(),0),"")</f>
        <v>5.65</v>
      </c>
      <c r="I2592" s="2">
        <f>IFERROR(VLOOKUP(Tableau2[[#This Row],[PR]],'Taux sortant'!$I$9:$S$167,COLUMN(),0),"")</f>
        <v>4.07</v>
      </c>
      <c r="J2592" s="2">
        <f>IFERROR(VLOOKUP(Tableau2[[#This Row],[PR]],'Taux sortant'!$I$9:$S$167,COLUMN(),0),"")</f>
        <v>0</v>
      </c>
      <c r="K2592" s="2">
        <f>IFERROR(VLOOKUP(Tableau2[[#This Row],[PR]],'Taux sortant'!$I$9:$S$167,COLUMN(),0),"")</f>
        <v>0</v>
      </c>
      <c r="L2592" s="2" t="str">
        <f>IFERROR(VLOOKUP(Tableau2[[#This Row],[PR]],'Taux sortant'!$I$9:$S$167,COLUMN(),0),"")</f>
        <v/>
      </c>
    </row>
    <row r="2593" spans="1:12" x14ac:dyDescent="0.3">
      <c r="A2593" s="1" t="s">
        <v>4573</v>
      </c>
      <c r="B2593" s="1" t="s">
        <v>4155</v>
      </c>
      <c r="C2593" s="2">
        <f>IFERROR(VLOOKUP(Tableau2[[#This Row],[PR]],'Taux sortant'!$I$9:$S$167,COLUMN(),0),"")</f>
        <v>17.46</v>
      </c>
      <c r="D2593" s="2">
        <f>IFERROR(VLOOKUP(Tableau2[[#This Row],[PR]],'Taux sortant'!$I$9:$S$167,COLUMN(),0),"")</f>
        <v>14.82</v>
      </c>
      <c r="E2593" s="2">
        <f>IFERROR(VLOOKUP(Tableau2[[#This Row],[PR]],'Taux sortant'!$I$9:$S$167,COLUMN(),0),"")</f>
        <v>11.74</v>
      </c>
      <c r="F2593" s="2">
        <f>IFERROR(VLOOKUP(Tableau2[[#This Row],[PR]],'Taux sortant'!$I$9:$S$167,COLUMN(),0),"")</f>
        <v>10.210000000000001</v>
      </c>
      <c r="G2593" s="2">
        <f>IFERROR(VLOOKUP(Tableau2[[#This Row],[PR]],'Taux sortant'!$I$9:$S$167,COLUMN(),0),"")</f>
        <v>8.84</v>
      </c>
      <c r="H2593" s="2">
        <f>IFERROR(VLOOKUP(Tableau2[[#This Row],[PR]],'Taux sortant'!$I$9:$S$167,COLUMN(),0),"")</f>
        <v>7.69</v>
      </c>
      <c r="I2593" s="2">
        <f>IFERROR(VLOOKUP(Tableau2[[#This Row],[PR]],'Taux sortant'!$I$9:$S$167,COLUMN(),0),"")</f>
        <v>6.75</v>
      </c>
      <c r="J2593" s="2">
        <f>IFERROR(VLOOKUP(Tableau2[[#This Row],[PR]],'Taux sortant'!$I$9:$S$167,COLUMN(),0),"")</f>
        <v>0</v>
      </c>
      <c r="K2593" s="2">
        <f>IFERROR(VLOOKUP(Tableau2[[#This Row],[PR]],'Taux sortant'!$I$9:$S$167,COLUMN(),0),"")</f>
        <v>0</v>
      </c>
      <c r="L2593" s="2" t="str">
        <f>IFERROR(VLOOKUP(Tableau2[[#This Row],[PR]],'Taux sortant'!$I$9:$S$167,COLUMN(),0),"")</f>
        <v/>
      </c>
    </row>
    <row r="2594" spans="1:12" x14ac:dyDescent="0.3">
      <c r="A2594" s="1" t="s">
        <v>4573</v>
      </c>
      <c r="B2594" s="1" t="s">
        <v>5825</v>
      </c>
      <c r="C2594" s="2">
        <f>IFERROR(VLOOKUP(Tableau2[[#This Row],[PR]],'Taux sortant'!$I$9:$S$167,COLUMN(),0),"")</f>
        <v>26.39</v>
      </c>
      <c r="D2594" s="2">
        <f>IFERROR(VLOOKUP(Tableau2[[#This Row],[PR]],'Taux sortant'!$I$9:$S$167,COLUMN(),0),"")</f>
        <v>23</v>
      </c>
      <c r="E2594" s="2">
        <f>IFERROR(VLOOKUP(Tableau2[[#This Row],[PR]],'Taux sortant'!$I$9:$S$167,COLUMN(),0),"")</f>
        <v>19.079999999999998</v>
      </c>
      <c r="F2594" s="2">
        <f>IFERROR(VLOOKUP(Tableau2[[#This Row],[PR]],'Taux sortant'!$I$9:$S$167,COLUMN(),0),"")</f>
        <v>17.13</v>
      </c>
      <c r="G2594" s="2">
        <f>IFERROR(VLOOKUP(Tableau2[[#This Row],[PR]],'Taux sortant'!$I$9:$S$167,COLUMN(),0),"")</f>
        <v>14.96</v>
      </c>
      <c r="H2594" s="2">
        <f>IFERROR(VLOOKUP(Tableau2[[#This Row],[PR]],'Taux sortant'!$I$9:$S$167,COLUMN(),0),"")</f>
        <v>12.83</v>
      </c>
      <c r="I2594" s="2">
        <f>IFERROR(VLOOKUP(Tableau2[[#This Row],[PR]],'Taux sortant'!$I$9:$S$167,COLUMN(),0),"")</f>
        <v>10.93</v>
      </c>
      <c r="J2594" s="2">
        <f>IFERROR(VLOOKUP(Tableau2[[#This Row],[PR]],'Taux sortant'!$I$9:$S$167,COLUMN(),0),"")</f>
        <v>0</v>
      </c>
      <c r="K2594" s="2">
        <f>IFERROR(VLOOKUP(Tableau2[[#This Row],[PR]],'Taux sortant'!$I$9:$S$167,COLUMN(),0),"")</f>
        <v>0</v>
      </c>
      <c r="L2594" s="2" t="str">
        <f>IFERROR(VLOOKUP(Tableau2[[#This Row],[PR]],'Taux sortant'!$I$9:$S$167,COLUMN(),0),"")</f>
        <v/>
      </c>
    </row>
    <row r="2595" spans="1:12" x14ac:dyDescent="0.3">
      <c r="A2595" s="1" t="s">
        <v>4576</v>
      </c>
      <c r="B2595" s="1" t="s">
        <v>4174</v>
      </c>
      <c r="C2595" s="2">
        <f>IFERROR(VLOOKUP(Tableau2[[#This Row],[PR]],'Taux sortant'!$I$9:$S$167,COLUMN(),0),"")</f>
        <v>18.22</v>
      </c>
      <c r="D2595" s="2">
        <f>IFERROR(VLOOKUP(Tableau2[[#This Row],[PR]],'Taux sortant'!$I$9:$S$167,COLUMN(),0),"")</f>
        <v>15.54</v>
      </c>
      <c r="E2595" s="2">
        <f>IFERROR(VLOOKUP(Tableau2[[#This Row],[PR]],'Taux sortant'!$I$9:$S$167,COLUMN(),0),"")</f>
        <v>12.42</v>
      </c>
      <c r="F2595" s="2">
        <f>IFERROR(VLOOKUP(Tableau2[[#This Row],[PR]],'Taux sortant'!$I$9:$S$167,COLUMN(),0),"")</f>
        <v>10.85</v>
      </c>
      <c r="G2595" s="2">
        <f>IFERROR(VLOOKUP(Tableau2[[#This Row],[PR]],'Taux sortant'!$I$9:$S$167,COLUMN(),0),"")</f>
        <v>9.4499999999999993</v>
      </c>
      <c r="H2595" s="2">
        <f>IFERROR(VLOOKUP(Tableau2[[#This Row],[PR]],'Taux sortant'!$I$9:$S$167,COLUMN(),0),"")</f>
        <v>8.27</v>
      </c>
      <c r="I2595" s="2">
        <f>IFERROR(VLOOKUP(Tableau2[[#This Row],[PR]],'Taux sortant'!$I$9:$S$167,COLUMN(),0),"")</f>
        <v>7.27</v>
      </c>
      <c r="J2595" s="2">
        <f>IFERROR(VLOOKUP(Tableau2[[#This Row],[PR]],'Taux sortant'!$I$9:$S$167,COLUMN(),0),"")</f>
        <v>0</v>
      </c>
      <c r="K2595" s="2">
        <f>IFERROR(VLOOKUP(Tableau2[[#This Row],[PR]],'Taux sortant'!$I$9:$S$167,COLUMN(),0),"")</f>
        <v>0</v>
      </c>
      <c r="L2595" s="2" t="str">
        <f>IFERROR(VLOOKUP(Tableau2[[#This Row],[PR]],'Taux sortant'!$I$9:$S$167,COLUMN(),0),"")</f>
        <v/>
      </c>
    </row>
    <row r="2596" spans="1:12" x14ac:dyDescent="0.3">
      <c r="A2596" s="1" t="s">
        <v>4579</v>
      </c>
      <c r="B2596" s="1" t="s">
        <v>4174</v>
      </c>
      <c r="C2596" s="2">
        <f>IFERROR(VLOOKUP(Tableau2[[#This Row],[PR]],'Taux sortant'!$I$9:$S$167,COLUMN(),0),"")</f>
        <v>18.22</v>
      </c>
      <c r="D2596" s="2">
        <f>IFERROR(VLOOKUP(Tableau2[[#This Row],[PR]],'Taux sortant'!$I$9:$S$167,COLUMN(),0),"")</f>
        <v>15.54</v>
      </c>
      <c r="E2596" s="2">
        <f>IFERROR(VLOOKUP(Tableau2[[#This Row],[PR]],'Taux sortant'!$I$9:$S$167,COLUMN(),0),"")</f>
        <v>12.42</v>
      </c>
      <c r="F2596" s="2">
        <f>IFERROR(VLOOKUP(Tableau2[[#This Row],[PR]],'Taux sortant'!$I$9:$S$167,COLUMN(),0),"")</f>
        <v>10.85</v>
      </c>
      <c r="G2596" s="2">
        <f>IFERROR(VLOOKUP(Tableau2[[#This Row],[PR]],'Taux sortant'!$I$9:$S$167,COLUMN(),0),"")</f>
        <v>9.4499999999999993</v>
      </c>
      <c r="H2596" s="2">
        <f>IFERROR(VLOOKUP(Tableau2[[#This Row],[PR]],'Taux sortant'!$I$9:$S$167,COLUMN(),0),"")</f>
        <v>8.27</v>
      </c>
      <c r="I2596" s="2">
        <f>IFERROR(VLOOKUP(Tableau2[[#This Row],[PR]],'Taux sortant'!$I$9:$S$167,COLUMN(),0),"")</f>
        <v>7.27</v>
      </c>
      <c r="J2596" s="2">
        <f>IFERROR(VLOOKUP(Tableau2[[#This Row],[PR]],'Taux sortant'!$I$9:$S$167,COLUMN(),0),"")</f>
        <v>0</v>
      </c>
      <c r="K2596" s="2">
        <f>IFERROR(VLOOKUP(Tableau2[[#This Row],[PR]],'Taux sortant'!$I$9:$S$167,COLUMN(),0),"")</f>
        <v>0</v>
      </c>
      <c r="L2596" s="2" t="str">
        <f>IFERROR(VLOOKUP(Tableau2[[#This Row],[PR]],'Taux sortant'!$I$9:$S$167,COLUMN(),0),"")</f>
        <v/>
      </c>
    </row>
    <row r="2597" spans="1:12" x14ac:dyDescent="0.3">
      <c r="A2597" s="1" t="s">
        <v>3694</v>
      </c>
      <c r="B2597" s="1" t="s">
        <v>3076</v>
      </c>
      <c r="C2597" s="2">
        <f>IFERROR(VLOOKUP(Tableau2[[#This Row],[PR]],'Taux sortant'!$I$9:$S$167,COLUMN(),0),"")</f>
        <v>14.68</v>
      </c>
      <c r="D2597" s="2">
        <f>IFERROR(VLOOKUP(Tableau2[[#This Row],[PR]],'Taux sortant'!$I$9:$S$167,COLUMN(),0),"")</f>
        <v>12.17</v>
      </c>
      <c r="E2597" s="2">
        <f>IFERROR(VLOOKUP(Tableau2[[#This Row],[PR]],'Taux sortant'!$I$9:$S$167,COLUMN(),0),"")</f>
        <v>9.26</v>
      </c>
      <c r="F2597" s="2">
        <f>IFERROR(VLOOKUP(Tableau2[[#This Row],[PR]],'Taux sortant'!$I$9:$S$167,COLUMN(),0),"")</f>
        <v>7.85</v>
      </c>
      <c r="G2597" s="2">
        <f>IFERROR(VLOOKUP(Tableau2[[#This Row],[PR]],'Taux sortant'!$I$9:$S$167,COLUMN(),0),"")</f>
        <v>6.68</v>
      </c>
      <c r="H2597" s="2">
        <f>IFERROR(VLOOKUP(Tableau2[[#This Row],[PR]],'Taux sortant'!$I$9:$S$167,COLUMN(),0),"")</f>
        <v>5.72</v>
      </c>
      <c r="I2597" s="2">
        <f>IFERROR(VLOOKUP(Tableau2[[#This Row],[PR]],'Taux sortant'!$I$9:$S$167,COLUMN(),0),"")</f>
        <v>4.96</v>
      </c>
      <c r="J2597" s="2">
        <f>IFERROR(VLOOKUP(Tableau2[[#This Row],[PR]],'Taux sortant'!$I$9:$S$167,COLUMN(),0),"")</f>
        <v>0</v>
      </c>
      <c r="K2597" s="2">
        <f>IFERROR(VLOOKUP(Tableau2[[#This Row],[PR]],'Taux sortant'!$I$9:$S$167,COLUMN(),0),"")</f>
        <v>0</v>
      </c>
      <c r="L2597" s="2" t="str">
        <f>IFERROR(VLOOKUP(Tableau2[[#This Row],[PR]],'Taux sortant'!$I$9:$S$167,COLUMN(),0),"")</f>
        <v/>
      </c>
    </row>
    <row r="2598" spans="1:12" x14ac:dyDescent="0.3">
      <c r="A2598" s="1" t="s">
        <v>1970</v>
      </c>
      <c r="B2598" s="1" t="s">
        <v>112</v>
      </c>
      <c r="C2598" s="2">
        <f>IFERROR(VLOOKUP(Tableau2[[#This Row],[PR]],'Taux sortant'!$I$9:$S$167,COLUMN(),0),"")</f>
        <v>19.39</v>
      </c>
      <c r="D2598" s="2">
        <f>IFERROR(VLOOKUP(Tableau2[[#This Row],[PR]],'Taux sortant'!$I$9:$S$167,COLUMN(),0),"")</f>
        <v>15.4</v>
      </c>
      <c r="E2598" s="2">
        <f>IFERROR(VLOOKUP(Tableau2[[#This Row],[PR]],'Taux sortant'!$I$9:$S$167,COLUMN(),0),"")</f>
        <v>11.05</v>
      </c>
      <c r="F2598" s="2">
        <f>IFERROR(VLOOKUP(Tableau2[[#This Row],[PR]],'Taux sortant'!$I$9:$S$167,COLUMN(),0),"")</f>
        <v>8.92</v>
      </c>
      <c r="G2598" s="2">
        <f>IFERROR(VLOOKUP(Tableau2[[#This Row],[PR]],'Taux sortant'!$I$9:$S$167,COLUMN(),0),"")</f>
        <v>7.15</v>
      </c>
      <c r="H2598" s="2">
        <f>IFERROR(VLOOKUP(Tableau2[[#This Row],[PR]],'Taux sortant'!$I$9:$S$167,COLUMN(),0),"")</f>
        <v>5.51</v>
      </c>
      <c r="I2598" s="2">
        <f>IFERROR(VLOOKUP(Tableau2[[#This Row],[PR]],'Taux sortant'!$I$9:$S$167,COLUMN(),0),"")</f>
        <v>4.75</v>
      </c>
      <c r="J2598" s="2">
        <f>IFERROR(VLOOKUP(Tableau2[[#This Row],[PR]],'Taux sortant'!$I$9:$S$167,COLUMN(),0),"")</f>
        <v>0</v>
      </c>
      <c r="K2598" s="2">
        <f>IFERROR(VLOOKUP(Tableau2[[#This Row],[PR]],'Taux sortant'!$I$9:$S$167,COLUMN(),0),"")</f>
        <v>0</v>
      </c>
      <c r="L2598" s="2" t="str">
        <f>IFERROR(VLOOKUP(Tableau2[[#This Row],[PR]],'Taux sortant'!$I$9:$S$167,COLUMN(),0),"")</f>
        <v/>
      </c>
    </row>
    <row r="2599" spans="1:12" x14ac:dyDescent="0.3">
      <c r="A2599" s="1" t="s">
        <v>4581</v>
      </c>
      <c r="B2599" s="1" t="s">
        <v>4145</v>
      </c>
      <c r="C2599" s="2">
        <f>IFERROR(VLOOKUP(Tableau2[[#This Row],[PR]],'Taux sortant'!$I$9:$S$167,COLUMN(),0),"")</f>
        <v>22.32</v>
      </c>
      <c r="D2599" s="2">
        <f>IFERROR(VLOOKUP(Tableau2[[#This Row],[PR]],'Taux sortant'!$I$9:$S$167,COLUMN(),0),"")</f>
        <v>19.86</v>
      </c>
      <c r="E2599" s="2">
        <f>IFERROR(VLOOKUP(Tableau2[[#This Row],[PR]],'Taux sortant'!$I$9:$S$167,COLUMN(),0),"")</f>
        <v>16.239999999999998</v>
      </c>
      <c r="F2599" s="2">
        <f>IFERROR(VLOOKUP(Tableau2[[#This Row],[PR]],'Taux sortant'!$I$9:$S$167,COLUMN(),0),"")</f>
        <v>14.04</v>
      </c>
      <c r="G2599" s="2">
        <f>IFERROR(VLOOKUP(Tableau2[[#This Row],[PR]],'Taux sortant'!$I$9:$S$167,COLUMN(),0),"")</f>
        <v>12.21</v>
      </c>
      <c r="H2599" s="2">
        <f>IFERROR(VLOOKUP(Tableau2[[#This Row],[PR]],'Taux sortant'!$I$9:$S$167,COLUMN(),0),"")</f>
        <v>10.16</v>
      </c>
      <c r="I2599" s="2">
        <f>IFERROR(VLOOKUP(Tableau2[[#This Row],[PR]],'Taux sortant'!$I$9:$S$167,COLUMN(),0),"")</f>
        <v>8.69</v>
      </c>
      <c r="J2599" s="2">
        <f>IFERROR(VLOOKUP(Tableau2[[#This Row],[PR]],'Taux sortant'!$I$9:$S$167,COLUMN(),0),"")</f>
        <v>0</v>
      </c>
      <c r="K2599" s="2">
        <f>IFERROR(VLOOKUP(Tableau2[[#This Row],[PR]],'Taux sortant'!$I$9:$S$167,COLUMN(),0),"")</f>
        <v>0</v>
      </c>
      <c r="L2599" s="2" t="str">
        <f>IFERROR(VLOOKUP(Tableau2[[#This Row],[PR]],'Taux sortant'!$I$9:$S$167,COLUMN(),0),"")</f>
        <v/>
      </c>
    </row>
    <row r="2600" spans="1:12" x14ac:dyDescent="0.3">
      <c r="A2600" s="1" t="s">
        <v>4581</v>
      </c>
      <c r="B2600" s="1" t="s">
        <v>5362</v>
      </c>
      <c r="C2600" s="2" t="str">
        <f>IFERROR(VLOOKUP(Tableau2[[#This Row],[PR]],'Taux sortant'!$I$9:$S$167,COLUMN(),0),"")</f>
        <v/>
      </c>
      <c r="D2600" s="2" t="str">
        <f>IFERROR(VLOOKUP(Tableau2[[#This Row],[PR]],'Taux sortant'!$I$9:$S$167,COLUMN(),0),"")</f>
        <v/>
      </c>
      <c r="E2600" s="2" t="str">
        <f>IFERROR(VLOOKUP(Tableau2[[#This Row],[PR]],'Taux sortant'!$I$9:$S$167,COLUMN(),0),"")</f>
        <v/>
      </c>
      <c r="F2600" s="2" t="str">
        <f>IFERROR(VLOOKUP(Tableau2[[#This Row],[PR]],'Taux sortant'!$I$9:$S$167,COLUMN(),0),"")</f>
        <v/>
      </c>
      <c r="G2600" s="2" t="str">
        <f>IFERROR(VLOOKUP(Tableau2[[#This Row],[PR]],'Taux sortant'!$I$9:$S$167,COLUMN(),0),"")</f>
        <v/>
      </c>
      <c r="H2600" s="2" t="str">
        <f>IFERROR(VLOOKUP(Tableau2[[#This Row],[PR]],'Taux sortant'!$I$9:$S$167,COLUMN(),0),"")</f>
        <v/>
      </c>
      <c r="I2600" s="2" t="str">
        <f>IFERROR(VLOOKUP(Tableau2[[#This Row],[PR]],'Taux sortant'!$I$9:$S$167,COLUMN(),0),"")</f>
        <v/>
      </c>
      <c r="J2600" s="2" t="str">
        <f>IFERROR(VLOOKUP(Tableau2[[#This Row],[PR]],'Taux sortant'!$I$9:$S$167,COLUMN(),0),"")</f>
        <v/>
      </c>
      <c r="K2600" s="2" t="str">
        <f>IFERROR(VLOOKUP(Tableau2[[#This Row],[PR]],'Taux sortant'!$I$9:$S$167,COLUMN(),0),"")</f>
        <v/>
      </c>
      <c r="L2600" s="2" t="str">
        <f>IFERROR(VLOOKUP(Tableau2[[#This Row],[PR]],'Taux sortant'!$I$9:$S$167,COLUMN(),0),"")</f>
        <v/>
      </c>
    </row>
    <row r="2601" spans="1:12" x14ac:dyDescent="0.3">
      <c r="A2601" s="1" t="s">
        <v>4584</v>
      </c>
      <c r="B2601" s="1" t="s">
        <v>4174</v>
      </c>
      <c r="C2601" s="2">
        <f>IFERROR(VLOOKUP(Tableau2[[#This Row],[PR]],'Taux sortant'!$I$9:$S$167,COLUMN(),0),"")</f>
        <v>18.22</v>
      </c>
      <c r="D2601" s="2">
        <f>IFERROR(VLOOKUP(Tableau2[[#This Row],[PR]],'Taux sortant'!$I$9:$S$167,COLUMN(),0),"")</f>
        <v>15.54</v>
      </c>
      <c r="E2601" s="2">
        <f>IFERROR(VLOOKUP(Tableau2[[#This Row],[PR]],'Taux sortant'!$I$9:$S$167,COLUMN(),0),"")</f>
        <v>12.42</v>
      </c>
      <c r="F2601" s="2">
        <f>IFERROR(VLOOKUP(Tableau2[[#This Row],[PR]],'Taux sortant'!$I$9:$S$167,COLUMN(),0),"")</f>
        <v>10.85</v>
      </c>
      <c r="G2601" s="2">
        <f>IFERROR(VLOOKUP(Tableau2[[#This Row],[PR]],'Taux sortant'!$I$9:$S$167,COLUMN(),0),"")</f>
        <v>9.4499999999999993</v>
      </c>
      <c r="H2601" s="2">
        <f>IFERROR(VLOOKUP(Tableau2[[#This Row],[PR]],'Taux sortant'!$I$9:$S$167,COLUMN(),0),"")</f>
        <v>8.27</v>
      </c>
      <c r="I2601" s="2">
        <f>IFERROR(VLOOKUP(Tableau2[[#This Row],[PR]],'Taux sortant'!$I$9:$S$167,COLUMN(),0),"")</f>
        <v>7.27</v>
      </c>
      <c r="J2601" s="2">
        <f>IFERROR(VLOOKUP(Tableau2[[#This Row],[PR]],'Taux sortant'!$I$9:$S$167,COLUMN(),0),"")</f>
        <v>0</v>
      </c>
      <c r="K2601" s="2">
        <f>IFERROR(VLOOKUP(Tableau2[[#This Row],[PR]],'Taux sortant'!$I$9:$S$167,COLUMN(),0),"")</f>
        <v>0</v>
      </c>
      <c r="L2601" s="2" t="str">
        <f>IFERROR(VLOOKUP(Tableau2[[#This Row],[PR]],'Taux sortant'!$I$9:$S$167,COLUMN(),0),"")</f>
        <v/>
      </c>
    </row>
    <row r="2602" spans="1:12" x14ac:dyDescent="0.3">
      <c r="A2602" s="1" t="s">
        <v>4587</v>
      </c>
      <c r="B2602" s="1" t="s">
        <v>4145</v>
      </c>
      <c r="C2602" s="2">
        <f>IFERROR(VLOOKUP(Tableau2[[#This Row],[PR]],'Taux sortant'!$I$9:$S$167,COLUMN(),0),"")</f>
        <v>22.32</v>
      </c>
      <c r="D2602" s="2">
        <f>IFERROR(VLOOKUP(Tableau2[[#This Row],[PR]],'Taux sortant'!$I$9:$S$167,COLUMN(),0),"")</f>
        <v>19.86</v>
      </c>
      <c r="E2602" s="2">
        <f>IFERROR(VLOOKUP(Tableau2[[#This Row],[PR]],'Taux sortant'!$I$9:$S$167,COLUMN(),0),"")</f>
        <v>16.239999999999998</v>
      </c>
      <c r="F2602" s="2">
        <f>IFERROR(VLOOKUP(Tableau2[[#This Row],[PR]],'Taux sortant'!$I$9:$S$167,COLUMN(),0),"")</f>
        <v>14.04</v>
      </c>
      <c r="G2602" s="2">
        <f>IFERROR(VLOOKUP(Tableau2[[#This Row],[PR]],'Taux sortant'!$I$9:$S$167,COLUMN(),0),"")</f>
        <v>12.21</v>
      </c>
      <c r="H2602" s="2">
        <f>IFERROR(VLOOKUP(Tableau2[[#This Row],[PR]],'Taux sortant'!$I$9:$S$167,COLUMN(),0),"")</f>
        <v>10.16</v>
      </c>
      <c r="I2602" s="2">
        <f>IFERROR(VLOOKUP(Tableau2[[#This Row],[PR]],'Taux sortant'!$I$9:$S$167,COLUMN(),0),"")</f>
        <v>8.69</v>
      </c>
      <c r="J2602" s="2">
        <f>IFERROR(VLOOKUP(Tableau2[[#This Row],[PR]],'Taux sortant'!$I$9:$S$167,COLUMN(),0),"")</f>
        <v>0</v>
      </c>
      <c r="K2602" s="2">
        <f>IFERROR(VLOOKUP(Tableau2[[#This Row],[PR]],'Taux sortant'!$I$9:$S$167,COLUMN(),0),"")</f>
        <v>0</v>
      </c>
      <c r="L2602" s="2" t="str">
        <f>IFERROR(VLOOKUP(Tableau2[[#This Row],[PR]],'Taux sortant'!$I$9:$S$167,COLUMN(),0),"")</f>
        <v/>
      </c>
    </row>
    <row r="2603" spans="1:12" x14ac:dyDescent="0.3">
      <c r="A2603" s="1" t="s">
        <v>454</v>
      </c>
      <c r="B2603" s="1" t="s">
        <v>5</v>
      </c>
      <c r="C2603" s="2">
        <f>IFERROR(VLOOKUP(Tableau2[[#This Row],[PR]],'Taux sortant'!$I$9:$S$167,COLUMN(),0),"")</f>
        <v>11.64</v>
      </c>
      <c r="D2603" s="2">
        <f>IFERROR(VLOOKUP(Tableau2[[#This Row],[PR]],'Taux sortant'!$I$9:$S$167,COLUMN(),0),"")</f>
        <v>9.2799999999999994</v>
      </c>
      <c r="E2603" s="2">
        <f>IFERROR(VLOOKUP(Tableau2[[#This Row],[PR]],'Taux sortant'!$I$9:$S$167,COLUMN(),0),"")</f>
        <v>6.6</v>
      </c>
      <c r="F2603" s="2">
        <f>IFERROR(VLOOKUP(Tableau2[[#This Row],[PR]],'Taux sortant'!$I$9:$S$167,COLUMN(),0),"")</f>
        <v>5.3</v>
      </c>
      <c r="G2603" s="2">
        <f>IFERROR(VLOOKUP(Tableau2[[#This Row],[PR]],'Taux sortant'!$I$9:$S$167,COLUMN(),0),"")</f>
        <v>4.37</v>
      </c>
      <c r="H2603" s="2">
        <f>IFERROR(VLOOKUP(Tableau2[[#This Row],[PR]],'Taux sortant'!$I$9:$S$167,COLUMN(),0),"")</f>
        <v>3.62</v>
      </c>
      <c r="I2603" s="2">
        <f>IFERROR(VLOOKUP(Tableau2[[#This Row],[PR]],'Taux sortant'!$I$9:$S$167,COLUMN(),0),"")</f>
        <v>3.13</v>
      </c>
      <c r="J2603" s="2">
        <f>IFERROR(VLOOKUP(Tableau2[[#This Row],[PR]],'Taux sortant'!$I$9:$S$167,COLUMN(),0),"")</f>
        <v>0</v>
      </c>
      <c r="K2603" s="2">
        <f>IFERROR(VLOOKUP(Tableau2[[#This Row],[PR]],'Taux sortant'!$I$9:$S$167,COLUMN(),0),"")</f>
        <v>0</v>
      </c>
      <c r="L2603" s="2" t="str">
        <f>IFERROR(VLOOKUP(Tableau2[[#This Row],[PR]],'Taux sortant'!$I$9:$S$167,COLUMN(),0),"")</f>
        <v/>
      </c>
    </row>
    <row r="2604" spans="1:12" x14ac:dyDescent="0.3">
      <c r="A2604" s="1" t="s">
        <v>4588</v>
      </c>
      <c r="B2604" s="1" t="s">
        <v>4174</v>
      </c>
      <c r="C2604" s="2">
        <f>IFERROR(VLOOKUP(Tableau2[[#This Row],[PR]],'Taux sortant'!$I$9:$S$167,COLUMN(),0),"")</f>
        <v>18.22</v>
      </c>
      <c r="D2604" s="2">
        <f>IFERROR(VLOOKUP(Tableau2[[#This Row],[PR]],'Taux sortant'!$I$9:$S$167,COLUMN(),0),"")</f>
        <v>15.54</v>
      </c>
      <c r="E2604" s="2">
        <f>IFERROR(VLOOKUP(Tableau2[[#This Row],[PR]],'Taux sortant'!$I$9:$S$167,COLUMN(),0),"")</f>
        <v>12.42</v>
      </c>
      <c r="F2604" s="2">
        <f>IFERROR(VLOOKUP(Tableau2[[#This Row],[PR]],'Taux sortant'!$I$9:$S$167,COLUMN(),0),"")</f>
        <v>10.85</v>
      </c>
      <c r="G2604" s="2">
        <f>IFERROR(VLOOKUP(Tableau2[[#This Row],[PR]],'Taux sortant'!$I$9:$S$167,COLUMN(),0),"")</f>
        <v>9.4499999999999993</v>
      </c>
      <c r="H2604" s="2">
        <f>IFERROR(VLOOKUP(Tableau2[[#This Row],[PR]],'Taux sortant'!$I$9:$S$167,COLUMN(),0),"")</f>
        <v>8.27</v>
      </c>
      <c r="I2604" s="2">
        <f>IFERROR(VLOOKUP(Tableau2[[#This Row],[PR]],'Taux sortant'!$I$9:$S$167,COLUMN(),0),"")</f>
        <v>7.27</v>
      </c>
      <c r="J2604" s="2">
        <f>IFERROR(VLOOKUP(Tableau2[[#This Row],[PR]],'Taux sortant'!$I$9:$S$167,COLUMN(),0),"")</f>
        <v>0</v>
      </c>
      <c r="K2604" s="2">
        <f>IFERROR(VLOOKUP(Tableau2[[#This Row],[PR]],'Taux sortant'!$I$9:$S$167,COLUMN(),0),"")</f>
        <v>0</v>
      </c>
      <c r="L2604" s="2" t="str">
        <f>IFERROR(VLOOKUP(Tableau2[[#This Row],[PR]],'Taux sortant'!$I$9:$S$167,COLUMN(),0),"")</f>
        <v/>
      </c>
    </row>
    <row r="2605" spans="1:12" x14ac:dyDescent="0.3">
      <c r="A2605" s="1" t="s">
        <v>457</v>
      </c>
      <c r="B2605" s="1" t="s">
        <v>41</v>
      </c>
      <c r="C2605" s="2">
        <f>IFERROR(VLOOKUP(Tableau2[[#This Row],[PR]],'Taux sortant'!$I$9:$S$167,COLUMN(),0),"")</f>
        <v>49.81</v>
      </c>
      <c r="D2605" s="2">
        <f>IFERROR(VLOOKUP(Tableau2[[#This Row],[PR]],'Taux sortant'!$I$9:$S$167,COLUMN(),0),"")</f>
        <v>45.27</v>
      </c>
      <c r="E2605" s="2">
        <f>IFERROR(VLOOKUP(Tableau2[[#This Row],[PR]],'Taux sortant'!$I$9:$S$167,COLUMN(),0),"")</f>
        <v>34.64</v>
      </c>
      <c r="F2605" s="2">
        <f>IFERROR(VLOOKUP(Tableau2[[#This Row],[PR]],'Taux sortant'!$I$9:$S$167,COLUMN(),0),"")</f>
        <v>29.4</v>
      </c>
      <c r="G2605" s="2">
        <f>IFERROR(VLOOKUP(Tableau2[[#This Row],[PR]],'Taux sortant'!$I$9:$S$167,COLUMN(),0),"")</f>
        <v>24.47</v>
      </c>
      <c r="H2605" s="2">
        <f>IFERROR(VLOOKUP(Tableau2[[#This Row],[PR]],'Taux sortant'!$I$9:$S$167,COLUMN(),0),"")</f>
        <v>15.63</v>
      </c>
      <c r="I2605" s="2">
        <f>IFERROR(VLOOKUP(Tableau2[[#This Row],[PR]],'Taux sortant'!$I$9:$S$167,COLUMN(),0),"")</f>
        <v>14.81</v>
      </c>
      <c r="J2605" s="2">
        <f>IFERROR(VLOOKUP(Tableau2[[#This Row],[PR]],'Taux sortant'!$I$9:$S$167,COLUMN(),0),"")</f>
        <v>0</v>
      </c>
      <c r="K2605" s="2">
        <f>IFERROR(VLOOKUP(Tableau2[[#This Row],[PR]],'Taux sortant'!$I$9:$S$167,COLUMN(),0),"")</f>
        <v>0</v>
      </c>
      <c r="L2605" s="2" t="str">
        <f>IFERROR(VLOOKUP(Tableau2[[#This Row],[PR]],'Taux sortant'!$I$9:$S$167,COLUMN(),0),"")</f>
        <v/>
      </c>
    </row>
    <row r="2606" spans="1:12" x14ac:dyDescent="0.3">
      <c r="A2606" s="1" t="s">
        <v>1973</v>
      </c>
      <c r="B2606" s="1" t="s">
        <v>1631</v>
      </c>
      <c r="C2606" s="2">
        <f>IFERROR(VLOOKUP(Tableau2[[#This Row],[PR]],'Taux sortant'!$I$9:$S$167,COLUMN(),0),"")</f>
        <v>10.29</v>
      </c>
      <c r="D2606" s="2">
        <f>IFERROR(VLOOKUP(Tableau2[[#This Row],[PR]],'Taux sortant'!$I$9:$S$167,COLUMN(),0),"")</f>
        <v>8.1199999999999992</v>
      </c>
      <c r="E2606" s="2">
        <f>IFERROR(VLOOKUP(Tableau2[[#This Row],[PR]],'Taux sortant'!$I$9:$S$167,COLUMN(),0),"")</f>
        <v>5.69</v>
      </c>
      <c r="F2606" s="2">
        <f>IFERROR(VLOOKUP(Tableau2[[#This Row],[PR]],'Taux sortant'!$I$9:$S$167,COLUMN(),0),"")</f>
        <v>4.5199999999999996</v>
      </c>
      <c r="G2606" s="2">
        <f>IFERROR(VLOOKUP(Tableau2[[#This Row],[PR]],'Taux sortant'!$I$9:$S$167,COLUMN(),0),"")</f>
        <v>3.74</v>
      </c>
      <c r="H2606" s="2">
        <f>IFERROR(VLOOKUP(Tableau2[[#This Row],[PR]],'Taux sortant'!$I$9:$S$167,COLUMN(),0),"")</f>
        <v>3.28</v>
      </c>
      <c r="I2606" s="2">
        <f>IFERROR(VLOOKUP(Tableau2[[#This Row],[PR]],'Taux sortant'!$I$9:$S$167,COLUMN(),0),"")</f>
        <v>2.99</v>
      </c>
      <c r="J2606" s="2">
        <f>IFERROR(VLOOKUP(Tableau2[[#This Row],[PR]],'Taux sortant'!$I$9:$S$167,COLUMN(),0),"")</f>
        <v>0</v>
      </c>
      <c r="K2606" s="2">
        <f>IFERROR(VLOOKUP(Tableau2[[#This Row],[PR]],'Taux sortant'!$I$9:$S$167,COLUMN(),0),"")</f>
        <v>0</v>
      </c>
      <c r="L2606" s="2" t="str">
        <f>IFERROR(VLOOKUP(Tableau2[[#This Row],[PR]],'Taux sortant'!$I$9:$S$167,COLUMN(),0),"")</f>
        <v/>
      </c>
    </row>
    <row r="2607" spans="1:12" x14ac:dyDescent="0.3">
      <c r="A2607" s="1" t="s">
        <v>1976</v>
      </c>
      <c r="B2607" s="1" t="s">
        <v>1749</v>
      </c>
      <c r="C2607" s="2">
        <f>IFERROR(VLOOKUP(Tableau2[[#This Row],[PR]],'Taux sortant'!$I$9:$S$167,COLUMN(),0),"")</f>
        <v>9.59</v>
      </c>
      <c r="D2607" s="2">
        <f>IFERROR(VLOOKUP(Tableau2[[#This Row],[PR]],'Taux sortant'!$I$9:$S$167,COLUMN(),0),"")</f>
        <v>7.53</v>
      </c>
      <c r="E2607" s="2">
        <f>IFERROR(VLOOKUP(Tableau2[[#This Row],[PR]],'Taux sortant'!$I$9:$S$167,COLUMN(),0),"")</f>
        <v>5.2</v>
      </c>
      <c r="F2607" s="2">
        <f>IFERROR(VLOOKUP(Tableau2[[#This Row],[PR]],'Taux sortant'!$I$9:$S$167,COLUMN(),0),"")</f>
        <v>4.08</v>
      </c>
      <c r="G2607" s="2">
        <f>IFERROR(VLOOKUP(Tableau2[[#This Row],[PR]],'Taux sortant'!$I$9:$S$167,COLUMN(),0),"")</f>
        <v>3.34</v>
      </c>
      <c r="H2607" s="2">
        <f>IFERROR(VLOOKUP(Tableau2[[#This Row],[PR]],'Taux sortant'!$I$9:$S$167,COLUMN(),0),"")</f>
        <v>2.88</v>
      </c>
      <c r="I2607" s="2">
        <f>IFERROR(VLOOKUP(Tableau2[[#This Row],[PR]],'Taux sortant'!$I$9:$S$167,COLUMN(),0),"")</f>
        <v>2.59</v>
      </c>
      <c r="J2607" s="2">
        <f>IFERROR(VLOOKUP(Tableau2[[#This Row],[PR]],'Taux sortant'!$I$9:$S$167,COLUMN(),0),"")</f>
        <v>0</v>
      </c>
      <c r="K2607" s="2">
        <f>IFERROR(VLOOKUP(Tableau2[[#This Row],[PR]],'Taux sortant'!$I$9:$S$167,COLUMN(),0),"")</f>
        <v>0</v>
      </c>
      <c r="L2607" s="2" t="str">
        <f>IFERROR(VLOOKUP(Tableau2[[#This Row],[PR]],'Taux sortant'!$I$9:$S$167,COLUMN(),0),"")</f>
        <v/>
      </c>
    </row>
    <row r="2608" spans="1:12" x14ac:dyDescent="0.3">
      <c r="A2608" s="1" t="s">
        <v>460</v>
      </c>
      <c r="B2608" s="1" t="s">
        <v>26</v>
      </c>
      <c r="C2608" s="2">
        <f>IFERROR(VLOOKUP(Tableau2[[#This Row],[PR]],'Taux sortant'!$I$9:$S$167,COLUMN(),0),"")</f>
        <v>20.07</v>
      </c>
      <c r="D2608" s="2">
        <f>IFERROR(VLOOKUP(Tableau2[[#This Row],[PR]],'Taux sortant'!$I$9:$S$167,COLUMN(),0),"")</f>
        <v>15.84</v>
      </c>
      <c r="E2608" s="2">
        <f>IFERROR(VLOOKUP(Tableau2[[#This Row],[PR]],'Taux sortant'!$I$9:$S$167,COLUMN(),0),"")</f>
        <v>11.78</v>
      </c>
      <c r="F2608" s="2">
        <f>IFERROR(VLOOKUP(Tableau2[[#This Row],[PR]],'Taux sortant'!$I$9:$S$167,COLUMN(),0),"")</f>
        <v>8.85</v>
      </c>
      <c r="G2608" s="2">
        <f>IFERROR(VLOOKUP(Tableau2[[#This Row],[PR]],'Taux sortant'!$I$9:$S$167,COLUMN(),0),"")</f>
        <v>6.72</v>
      </c>
      <c r="H2608" s="2">
        <f>IFERROR(VLOOKUP(Tableau2[[#This Row],[PR]],'Taux sortant'!$I$9:$S$167,COLUMN(),0),"")</f>
        <v>5.19</v>
      </c>
      <c r="I2608" s="2">
        <f>IFERROR(VLOOKUP(Tableau2[[#This Row],[PR]],'Taux sortant'!$I$9:$S$167,COLUMN(),0),"")</f>
        <v>4.37</v>
      </c>
      <c r="J2608" s="2">
        <f>IFERROR(VLOOKUP(Tableau2[[#This Row],[PR]],'Taux sortant'!$I$9:$S$167,COLUMN(),0),"")</f>
        <v>0</v>
      </c>
      <c r="K2608" s="2">
        <f>IFERROR(VLOOKUP(Tableau2[[#This Row],[PR]],'Taux sortant'!$I$9:$S$167,COLUMN(),0),"")</f>
        <v>0</v>
      </c>
      <c r="L2608" s="2" t="str">
        <f>IFERROR(VLOOKUP(Tableau2[[#This Row],[PR]],'Taux sortant'!$I$9:$S$167,COLUMN(),0),"")</f>
        <v/>
      </c>
    </row>
    <row r="2609" spans="1:12" x14ac:dyDescent="0.3">
      <c r="A2609" s="1" t="s">
        <v>463</v>
      </c>
      <c r="B2609" s="1" t="s">
        <v>105</v>
      </c>
      <c r="C2609" s="2">
        <f>IFERROR(VLOOKUP(Tableau2[[#This Row],[PR]],'Taux sortant'!$I$9:$S$167,COLUMN(),0),"")</f>
        <v>22.68</v>
      </c>
      <c r="D2609" s="2">
        <f>IFERROR(VLOOKUP(Tableau2[[#This Row],[PR]],'Taux sortant'!$I$9:$S$167,COLUMN(),0),"")</f>
        <v>19.600000000000001</v>
      </c>
      <c r="E2609" s="2">
        <f>IFERROR(VLOOKUP(Tableau2[[#This Row],[PR]],'Taux sortant'!$I$9:$S$167,COLUMN(),0),"")</f>
        <v>15.23</v>
      </c>
      <c r="F2609" s="2">
        <f>IFERROR(VLOOKUP(Tableau2[[#This Row],[PR]],'Taux sortant'!$I$9:$S$167,COLUMN(),0),"")</f>
        <v>11.98</v>
      </c>
      <c r="G2609" s="2">
        <f>IFERROR(VLOOKUP(Tableau2[[#This Row],[PR]],'Taux sortant'!$I$9:$S$167,COLUMN(),0),"")</f>
        <v>8.5399999999999991</v>
      </c>
      <c r="H2609" s="2">
        <f>IFERROR(VLOOKUP(Tableau2[[#This Row],[PR]],'Taux sortant'!$I$9:$S$167,COLUMN(),0),"")</f>
        <v>5.65</v>
      </c>
      <c r="I2609" s="2">
        <f>IFERROR(VLOOKUP(Tableau2[[#This Row],[PR]],'Taux sortant'!$I$9:$S$167,COLUMN(),0),"")</f>
        <v>4.07</v>
      </c>
      <c r="J2609" s="2">
        <f>IFERROR(VLOOKUP(Tableau2[[#This Row],[PR]],'Taux sortant'!$I$9:$S$167,COLUMN(),0),"")</f>
        <v>0</v>
      </c>
      <c r="K2609" s="2">
        <f>IFERROR(VLOOKUP(Tableau2[[#This Row],[PR]],'Taux sortant'!$I$9:$S$167,COLUMN(),0),"")</f>
        <v>0</v>
      </c>
      <c r="L2609" s="2" t="str">
        <f>IFERROR(VLOOKUP(Tableau2[[#This Row],[PR]],'Taux sortant'!$I$9:$S$167,COLUMN(),0),"")</f>
        <v/>
      </c>
    </row>
    <row r="2610" spans="1:12" x14ac:dyDescent="0.3">
      <c r="A2610" s="1" t="s">
        <v>5401</v>
      </c>
      <c r="B2610" s="1" t="s">
        <v>5349</v>
      </c>
      <c r="C2610" s="2" t="str">
        <f>IFERROR(VLOOKUP(Tableau2[[#This Row],[PR]],'Taux sortant'!$I$9:$S$167,COLUMN(),0),"")</f>
        <v/>
      </c>
      <c r="D2610" s="2" t="str">
        <f>IFERROR(VLOOKUP(Tableau2[[#This Row],[PR]],'Taux sortant'!$I$9:$S$167,COLUMN(),0),"")</f>
        <v/>
      </c>
      <c r="E2610" s="2" t="str">
        <f>IFERROR(VLOOKUP(Tableau2[[#This Row],[PR]],'Taux sortant'!$I$9:$S$167,COLUMN(),0),"")</f>
        <v/>
      </c>
      <c r="F2610" s="2" t="str">
        <f>IFERROR(VLOOKUP(Tableau2[[#This Row],[PR]],'Taux sortant'!$I$9:$S$167,COLUMN(),0),"")</f>
        <v/>
      </c>
      <c r="G2610" s="2" t="str">
        <f>IFERROR(VLOOKUP(Tableau2[[#This Row],[PR]],'Taux sortant'!$I$9:$S$167,COLUMN(),0),"")</f>
        <v/>
      </c>
      <c r="H2610" s="2" t="str">
        <f>IFERROR(VLOOKUP(Tableau2[[#This Row],[PR]],'Taux sortant'!$I$9:$S$167,COLUMN(),0),"")</f>
        <v/>
      </c>
      <c r="I2610" s="2" t="str">
        <f>IFERROR(VLOOKUP(Tableau2[[#This Row],[PR]],'Taux sortant'!$I$9:$S$167,COLUMN(),0),"")</f>
        <v/>
      </c>
      <c r="J2610" s="2" t="str">
        <f>IFERROR(VLOOKUP(Tableau2[[#This Row],[PR]],'Taux sortant'!$I$9:$S$167,COLUMN(),0),"")</f>
        <v/>
      </c>
      <c r="K2610" s="2" t="str">
        <f>IFERROR(VLOOKUP(Tableau2[[#This Row],[PR]],'Taux sortant'!$I$9:$S$167,COLUMN(),0),"")</f>
        <v/>
      </c>
      <c r="L2610" s="2" t="str">
        <f>IFERROR(VLOOKUP(Tableau2[[#This Row],[PR]],'Taux sortant'!$I$9:$S$167,COLUMN(),0),"")</f>
        <v/>
      </c>
    </row>
    <row r="2611" spans="1:12" x14ac:dyDescent="0.3">
      <c r="A2611" s="1" t="s">
        <v>5403</v>
      </c>
      <c r="B2611" s="1" t="s">
        <v>5349</v>
      </c>
      <c r="C2611" s="2" t="str">
        <f>IFERROR(VLOOKUP(Tableau2[[#This Row],[PR]],'Taux sortant'!$I$9:$S$167,COLUMN(),0),"")</f>
        <v/>
      </c>
      <c r="D2611" s="2" t="str">
        <f>IFERROR(VLOOKUP(Tableau2[[#This Row],[PR]],'Taux sortant'!$I$9:$S$167,COLUMN(),0),"")</f>
        <v/>
      </c>
      <c r="E2611" s="2" t="str">
        <f>IFERROR(VLOOKUP(Tableau2[[#This Row],[PR]],'Taux sortant'!$I$9:$S$167,COLUMN(),0),"")</f>
        <v/>
      </c>
      <c r="F2611" s="2" t="str">
        <f>IFERROR(VLOOKUP(Tableau2[[#This Row],[PR]],'Taux sortant'!$I$9:$S$167,COLUMN(),0),"")</f>
        <v/>
      </c>
      <c r="G2611" s="2" t="str">
        <f>IFERROR(VLOOKUP(Tableau2[[#This Row],[PR]],'Taux sortant'!$I$9:$S$167,COLUMN(),0),"")</f>
        <v/>
      </c>
      <c r="H2611" s="2" t="str">
        <f>IFERROR(VLOOKUP(Tableau2[[#This Row],[PR]],'Taux sortant'!$I$9:$S$167,COLUMN(),0),"")</f>
        <v/>
      </c>
      <c r="I2611" s="2" t="str">
        <f>IFERROR(VLOOKUP(Tableau2[[#This Row],[PR]],'Taux sortant'!$I$9:$S$167,COLUMN(),0),"")</f>
        <v/>
      </c>
      <c r="J2611" s="2" t="str">
        <f>IFERROR(VLOOKUP(Tableau2[[#This Row],[PR]],'Taux sortant'!$I$9:$S$167,COLUMN(),0),"")</f>
        <v/>
      </c>
      <c r="K2611" s="2" t="str">
        <f>IFERROR(VLOOKUP(Tableau2[[#This Row],[PR]],'Taux sortant'!$I$9:$S$167,COLUMN(),0),"")</f>
        <v/>
      </c>
      <c r="L2611" s="2" t="str">
        <f>IFERROR(VLOOKUP(Tableau2[[#This Row],[PR]],'Taux sortant'!$I$9:$S$167,COLUMN(),0),"")</f>
        <v/>
      </c>
    </row>
    <row r="2612" spans="1:12" x14ac:dyDescent="0.3">
      <c r="A2612" s="1" t="s">
        <v>5403</v>
      </c>
      <c r="B2612" s="1" t="s">
        <v>5902</v>
      </c>
      <c r="C2612" s="2">
        <f>IFERROR(VLOOKUP(Tableau2[[#This Row],[PR]],'Taux sortant'!$I$9:$S$167,COLUMN(),0),"")</f>
        <v>36.44</v>
      </c>
      <c r="D2612" s="2">
        <f>IFERROR(VLOOKUP(Tableau2[[#This Row],[PR]],'Taux sortant'!$I$9:$S$167,COLUMN(),0),"")</f>
        <v>33.200000000000003</v>
      </c>
      <c r="E2612" s="2">
        <f>IFERROR(VLOOKUP(Tableau2[[#This Row],[PR]],'Taux sortant'!$I$9:$S$167,COLUMN(),0),"")</f>
        <v>28.06</v>
      </c>
      <c r="F2612" s="2">
        <f>IFERROR(VLOOKUP(Tableau2[[#This Row],[PR]],'Taux sortant'!$I$9:$S$167,COLUMN(),0),"")</f>
        <v>26.17</v>
      </c>
      <c r="G2612" s="2">
        <f>IFERROR(VLOOKUP(Tableau2[[#This Row],[PR]],'Taux sortant'!$I$9:$S$167,COLUMN(),0),"")</f>
        <v>21.8</v>
      </c>
      <c r="H2612" s="2">
        <f>IFERROR(VLOOKUP(Tableau2[[#This Row],[PR]],'Taux sortant'!$I$9:$S$167,COLUMN(),0),"")</f>
        <v>18.88</v>
      </c>
      <c r="I2612" s="2">
        <f>IFERROR(VLOOKUP(Tableau2[[#This Row],[PR]],'Taux sortant'!$I$9:$S$167,COLUMN(),0),"")</f>
        <v>15.7</v>
      </c>
      <c r="J2612" s="2">
        <f>IFERROR(VLOOKUP(Tableau2[[#This Row],[PR]],'Taux sortant'!$I$9:$S$167,COLUMN(),0),"")</f>
        <v>0</v>
      </c>
      <c r="K2612" s="2">
        <f>IFERROR(VLOOKUP(Tableau2[[#This Row],[PR]],'Taux sortant'!$I$9:$S$167,COLUMN(),0),"")</f>
        <v>0</v>
      </c>
      <c r="L2612" s="2" t="str">
        <f>IFERROR(VLOOKUP(Tableau2[[#This Row],[PR]],'Taux sortant'!$I$9:$S$167,COLUMN(),0),"")</f>
        <v/>
      </c>
    </row>
    <row r="2613" spans="1:12" x14ac:dyDescent="0.3">
      <c r="A2613" s="1" t="s">
        <v>466</v>
      </c>
      <c r="B2613" s="1" t="s">
        <v>41</v>
      </c>
      <c r="C2613" s="2">
        <f>IFERROR(VLOOKUP(Tableau2[[#This Row],[PR]],'Taux sortant'!$I$9:$S$167,COLUMN(),0),"")</f>
        <v>49.81</v>
      </c>
      <c r="D2613" s="2">
        <f>IFERROR(VLOOKUP(Tableau2[[#This Row],[PR]],'Taux sortant'!$I$9:$S$167,COLUMN(),0),"")</f>
        <v>45.27</v>
      </c>
      <c r="E2613" s="2">
        <f>IFERROR(VLOOKUP(Tableau2[[#This Row],[PR]],'Taux sortant'!$I$9:$S$167,COLUMN(),0),"")</f>
        <v>34.64</v>
      </c>
      <c r="F2613" s="2">
        <f>IFERROR(VLOOKUP(Tableau2[[#This Row],[PR]],'Taux sortant'!$I$9:$S$167,COLUMN(),0),"")</f>
        <v>29.4</v>
      </c>
      <c r="G2613" s="2">
        <f>IFERROR(VLOOKUP(Tableau2[[#This Row],[PR]],'Taux sortant'!$I$9:$S$167,COLUMN(),0),"")</f>
        <v>24.47</v>
      </c>
      <c r="H2613" s="2">
        <f>IFERROR(VLOOKUP(Tableau2[[#This Row],[PR]],'Taux sortant'!$I$9:$S$167,COLUMN(),0),"")</f>
        <v>15.63</v>
      </c>
      <c r="I2613" s="2">
        <f>IFERROR(VLOOKUP(Tableau2[[#This Row],[PR]],'Taux sortant'!$I$9:$S$167,COLUMN(),0),"")</f>
        <v>14.81</v>
      </c>
      <c r="J2613" s="2">
        <f>IFERROR(VLOOKUP(Tableau2[[#This Row],[PR]],'Taux sortant'!$I$9:$S$167,COLUMN(),0),"")</f>
        <v>0</v>
      </c>
      <c r="K2613" s="2">
        <f>IFERROR(VLOOKUP(Tableau2[[#This Row],[PR]],'Taux sortant'!$I$9:$S$167,COLUMN(),0),"")</f>
        <v>0</v>
      </c>
      <c r="L2613" s="2" t="str">
        <f>IFERROR(VLOOKUP(Tableau2[[#This Row],[PR]],'Taux sortant'!$I$9:$S$167,COLUMN(),0),"")</f>
        <v/>
      </c>
    </row>
    <row r="2614" spans="1:12" x14ac:dyDescent="0.3">
      <c r="A2614" s="1" t="s">
        <v>1978</v>
      </c>
      <c r="B2614" s="1" t="s">
        <v>1682</v>
      </c>
      <c r="C2614" s="2">
        <f>IFERROR(VLOOKUP(Tableau2[[#This Row],[PR]],'Taux sortant'!$I$9:$S$167,COLUMN(),0),"")</f>
        <v>9.59</v>
      </c>
      <c r="D2614" s="2">
        <f>IFERROR(VLOOKUP(Tableau2[[#This Row],[PR]],'Taux sortant'!$I$9:$S$167,COLUMN(),0),"")</f>
        <v>7.53</v>
      </c>
      <c r="E2614" s="2">
        <f>IFERROR(VLOOKUP(Tableau2[[#This Row],[PR]],'Taux sortant'!$I$9:$S$167,COLUMN(),0),"")</f>
        <v>5.2</v>
      </c>
      <c r="F2614" s="2">
        <f>IFERROR(VLOOKUP(Tableau2[[#This Row],[PR]],'Taux sortant'!$I$9:$S$167,COLUMN(),0),"")</f>
        <v>4.08</v>
      </c>
      <c r="G2614" s="2">
        <f>IFERROR(VLOOKUP(Tableau2[[#This Row],[PR]],'Taux sortant'!$I$9:$S$167,COLUMN(),0),"")</f>
        <v>3.34</v>
      </c>
      <c r="H2614" s="2">
        <f>IFERROR(VLOOKUP(Tableau2[[#This Row],[PR]],'Taux sortant'!$I$9:$S$167,COLUMN(),0),"")</f>
        <v>2.88</v>
      </c>
      <c r="I2614" s="2">
        <f>IFERROR(VLOOKUP(Tableau2[[#This Row],[PR]],'Taux sortant'!$I$9:$S$167,COLUMN(),0),"")</f>
        <v>2.59</v>
      </c>
      <c r="J2614" s="2">
        <f>IFERROR(VLOOKUP(Tableau2[[#This Row],[PR]],'Taux sortant'!$I$9:$S$167,COLUMN(),0),"")</f>
        <v>0</v>
      </c>
      <c r="K2614" s="2">
        <f>IFERROR(VLOOKUP(Tableau2[[#This Row],[PR]],'Taux sortant'!$I$9:$S$167,COLUMN(),0),"")</f>
        <v>0</v>
      </c>
      <c r="L2614" s="2" t="str">
        <f>IFERROR(VLOOKUP(Tableau2[[#This Row],[PR]],'Taux sortant'!$I$9:$S$167,COLUMN(),0),"")</f>
        <v/>
      </c>
    </row>
    <row r="2615" spans="1:12" x14ac:dyDescent="0.3">
      <c r="A2615" s="1" t="s">
        <v>3696</v>
      </c>
      <c r="B2615" s="1" t="s">
        <v>3115</v>
      </c>
      <c r="C2615" s="2">
        <f>IFERROR(VLOOKUP(Tableau2[[#This Row],[PR]],'Taux sortant'!$I$9:$S$167,COLUMN(),0),"")</f>
        <v>16.05</v>
      </c>
      <c r="D2615" s="2">
        <f>IFERROR(VLOOKUP(Tableau2[[#This Row],[PR]],'Taux sortant'!$I$9:$S$167,COLUMN(),0),"")</f>
        <v>13.51</v>
      </c>
      <c r="E2615" s="2">
        <f>IFERROR(VLOOKUP(Tableau2[[#This Row],[PR]],'Taux sortant'!$I$9:$S$167,COLUMN(),0),"")</f>
        <v>10.52</v>
      </c>
      <c r="F2615" s="2">
        <f>IFERROR(VLOOKUP(Tableau2[[#This Row],[PR]],'Taux sortant'!$I$9:$S$167,COLUMN(),0),"")</f>
        <v>9.0500000000000007</v>
      </c>
      <c r="G2615" s="2">
        <f>IFERROR(VLOOKUP(Tableau2[[#This Row],[PR]],'Taux sortant'!$I$9:$S$167,COLUMN(),0),"")</f>
        <v>7.8</v>
      </c>
      <c r="H2615" s="2">
        <f>IFERROR(VLOOKUP(Tableau2[[#This Row],[PR]],'Taux sortant'!$I$9:$S$167,COLUMN(),0),"")</f>
        <v>6.76</v>
      </c>
      <c r="I2615" s="2">
        <f>IFERROR(VLOOKUP(Tableau2[[#This Row],[PR]],'Taux sortant'!$I$9:$S$167,COLUMN(),0),"")</f>
        <v>5.92</v>
      </c>
      <c r="J2615" s="2">
        <f>IFERROR(VLOOKUP(Tableau2[[#This Row],[PR]],'Taux sortant'!$I$9:$S$167,COLUMN(),0),"")</f>
        <v>0</v>
      </c>
      <c r="K2615" s="2">
        <f>IFERROR(VLOOKUP(Tableau2[[#This Row],[PR]],'Taux sortant'!$I$9:$S$167,COLUMN(),0),"")</f>
        <v>0</v>
      </c>
      <c r="L2615" s="2" t="str">
        <f>IFERROR(VLOOKUP(Tableau2[[#This Row],[PR]],'Taux sortant'!$I$9:$S$167,COLUMN(),0),"")</f>
        <v/>
      </c>
    </row>
    <row r="2616" spans="1:12" x14ac:dyDescent="0.3">
      <c r="A2616" s="1" t="s">
        <v>3696</v>
      </c>
      <c r="B2616" s="1" t="s">
        <v>4147</v>
      </c>
      <c r="C2616" s="2">
        <f>IFERROR(VLOOKUP(Tableau2[[#This Row],[PR]],'Taux sortant'!$I$9:$S$167,COLUMN(),0),"")</f>
        <v>16.62</v>
      </c>
      <c r="D2616" s="2">
        <f>IFERROR(VLOOKUP(Tableau2[[#This Row],[PR]],'Taux sortant'!$I$9:$S$167,COLUMN(),0),"")</f>
        <v>14.01</v>
      </c>
      <c r="E2616" s="2">
        <f>IFERROR(VLOOKUP(Tableau2[[#This Row],[PR]],'Taux sortant'!$I$9:$S$167,COLUMN(),0),"")</f>
        <v>10.98</v>
      </c>
      <c r="F2616" s="2">
        <f>IFERROR(VLOOKUP(Tableau2[[#This Row],[PR]],'Taux sortant'!$I$9:$S$167,COLUMN(),0),"")</f>
        <v>9.49</v>
      </c>
      <c r="G2616" s="2">
        <f>IFERROR(VLOOKUP(Tableau2[[#This Row],[PR]],'Taux sortant'!$I$9:$S$167,COLUMN(),0),"")</f>
        <v>8.1199999999999992</v>
      </c>
      <c r="H2616" s="2">
        <f>IFERROR(VLOOKUP(Tableau2[[#This Row],[PR]],'Taux sortant'!$I$9:$S$167,COLUMN(),0),"")</f>
        <v>6.99</v>
      </c>
      <c r="I2616" s="2">
        <f>IFERROR(VLOOKUP(Tableau2[[#This Row],[PR]],'Taux sortant'!$I$9:$S$167,COLUMN(),0),"")</f>
        <v>6.03</v>
      </c>
      <c r="J2616" s="2">
        <f>IFERROR(VLOOKUP(Tableau2[[#This Row],[PR]],'Taux sortant'!$I$9:$S$167,COLUMN(),0),"")</f>
        <v>2466.4499999999998</v>
      </c>
      <c r="K2616" s="2">
        <f>IFERROR(VLOOKUP(Tableau2[[#This Row],[PR]],'Taux sortant'!$I$9:$S$167,COLUMN(),0),"")</f>
        <v>0</v>
      </c>
      <c r="L2616" s="2" t="str">
        <f>IFERROR(VLOOKUP(Tableau2[[#This Row],[PR]],'Taux sortant'!$I$9:$S$167,COLUMN(),0),"")</f>
        <v/>
      </c>
    </row>
    <row r="2617" spans="1:12" x14ac:dyDescent="0.3">
      <c r="A2617" s="1" t="s">
        <v>3699</v>
      </c>
      <c r="B2617" s="1" t="s">
        <v>3115</v>
      </c>
      <c r="C2617" s="2">
        <f>IFERROR(VLOOKUP(Tableau2[[#This Row],[PR]],'Taux sortant'!$I$9:$S$167,COLUMN(),0),"")</f>
        <v>16.05</v>
      </c>
      <c r="D2617" s="2">
        <f>IFERROR(VLOOKUP(Tableau2[[#This Row],[PR]],'Taux sortant'!$I$9:$S$167,COLUMN(),0),"")</f>
        <v>13.51</v>
      </c>
      <c r="E2617" s="2">
        <f>IFERROR(VLOOKUP(Tableau2[[#This Row],[PR]],'Taux sortant'!$I$9:$S$167,COLUMN(),0),"")</f>
        <v>10.52</v>
      </c>
      <c r="F2617" s="2">
        <f>IFERROR(VLOOKUP(Tableau2[[#This Row],[PR]],'Taux sortant'!$I$9:$S$167,COLUMN(),0),"")</f>
        <v>9.0500000000000007</v>
      </c>
      <c r="G2617" s="2">
        <f>IFERROR(VLOOKUP(Tableau2[[#This Row],[PR]],'Taux sortant'!$I$9:$S$167,COLUMN(),0),"")</f>
        <v>7.8</v>
      </c>
      <c r="H2617" s="2">
        <f>IFERROR(VLOOKUP(Tableau2[[#This Row],[PR]],'Taux sortant'!$I$9:$S$167,COLUMN(),0),"")</f>
        <v>6.76</v>
      </c>
      <c r="I2617" s="2">
        <f>IFERROR(VLOOKUP(Tableau2[[#This Row],[PR]],'Taux sortant'!$I$9:$S$167,COLUMN(),0),"")</f>
        <v>5.92</v>
      </c>
      <c r="J2617" s="2">
        <f>IFERROR(VLOOKUP(Tableau2[[#This Row],[PR]],'Taux sortant'!$I$9:$S$167,COLUMN(),0),"")</f>
        <v>0</v>
      </c>
      <c r="K2617" s="2">
        <f>IFERROR(VLOOKUP(Tableau2[[#This Row],[PR]],'Taux sortant'!$I$9:$S$167,COLUMN(),0),"")</f>
        <v>0</v>
      </c>
      <c r="L2617" s="2" t="str">
        <f>IFERROR(VLOOKUP(Tableau2[[#This Row],[PR]],'Taux sortant'!$I$9:$S$167,COLUMN(),0),"")</f>
        <v/>
      </c>
    </row>
    <row r="2618" spans="1:12" x14ac:dyDescent="0.3">
      <c r="A2618" s="1" t="s">
        <v>6120</v>
      </c>
      <c r="B2618" s="1" t="s">
        <v>5816</v>
      </c>
      <c r="C2618" s="2" t="str">
        <f>IFERROR(VLOOKUP(Tableau2[[#This Row],[PR]],'Taux sortant'!$I$9:$S$167,COLUMN(),0),"")</f>
        <v/>
      </c>
      <c r="D2618" s="2" t="str">
        <f>IFERROR(VLOOKUP(Tableau2[[#This Row],[PR]],'Taux sortant'!$I$9:$S$167,COLUMN(),0),"")</f>
        <v/>
      </c>
      <c r="E2618" s="2" t="str">
        <f>IFERROR(VLOOKUP(Tableau2[[#This Row],[PR]],'Taux sortant'!$I$9:$S$167,COLUMN(),0),"")</f>
        <v/>
      </c>
      <c r="F2618" s="2" t="str">
        <f>IFERROR(VLOOKUP(Tableau2[[#This Row],[PR]],'Taux sortant'!$I$9:$S$167,COLUMN(),0),"")</f>
        <v/>
      </c>
      <c r="G2618" s="2" t="str">
        <f>IFERROR(VLOOKUP(Tableau2[[#This Row],[PR]],'Taux sortant'!$I$9:$S$167,COLUMN(),0),"")</f>
        <v/>
      </c>
      <c r="H2618" s="2" t="str">
        <f>IFERROR(VLOOKUP(Tableau2[[#This Row],[PR]],'Taux sortant'!$I$9:$S$167,COLUMN(),0),"")</f>
        <v/>
      </c>
      <c r="I2618" s="2" t="str">
        <f>IFERROR(VLOOKUP(Tableau2[[#This Row],[PR]],'Taux sortant'!$I$9:$S$167,COLUMN(),0),"")</f>
        <v/>
      </c>
      <c r="J2618" s="2" t="str">
        <f>IFERROR(VLOOKUP(Tableau2[[#This Row],[PR]],'Taux sortant'!$I$9:$S$167,COLUMN(),0),"")</f>
        <v/>
      </c>
      <c r="K2618" s="2" t="str">
        <f>IFERROR(VLOOKUP(Tableau2[[#This Row],[PR]],'Taux sortant'!$I$9:$S$167,COLUMN(),0),"")</f>
        <v/>
      </c>
      <c r="L2618" s="2" t="str">
        <f>IFERROR(VLOOKUP(Tableau2[[#This Row],[PR]],'Taux sortant'!$I$9:$S$167,COLUMN(),0),"")</f>
        <v/>
      </c>
    </row>
    <row r="2619" spans="1:12" x14ac:dyDescent="0.3">
      <c r="A2619" s="1" t="s">
        <v>3702</v>
      </c>
      <c r="B2619" s="1" t="s">
        <v>3221</v>
      </c>
      <c r="C2619" s="2" t="str">
        <f>IFERROR(VLOOKUP(Tableau2[[#This Row],[PR]],'Taux sortant'!$I$9:$S$167,COLUMN(),0),"")</f>
        <v/>
      </c>
      <c r="D2619" s="2" t="str">
        <f>IFERROR(VLOOKUP(Tableau2[[#This Row],[PR]],'Taux sortant'!$I$9:$S$167,COLUMN(),0),"")</f>
        <v/>
      </c>
      <c r="E2619" s="2" t="str">
        <f>IFERROR(VLOOKUP(Tableau2[[#This Row],[PR]],'Taux sortant'!$I$9:$S$167,COLUMN(),0),"")</f>
        <v/>
      </c>
      <c r="F2619" s="2" t="str">
        <f>IFERROR(VLOOKUP(Tableau2[[#This Row],[PR]],'Taux sortant'!$I$9:$S$167,COLUMN(),0),"")</f>
        <v/>
      </c>
      <c r="G2619" s="2" t="str">
        <f>IFERROR(VLOOKUP(Tableau2[[#This Row],[PR]],'Taux sortant'!$I$9:$S$167,COLUMN(),0),"")</f>
        <v/>
      </c>
      <c r="H2619" s="2" t="str">
        <f>IFERROR(VLOOKUP(Tableau2[[#This Row],[PR]],'Taux sortant'!$I$9:$S$167,COLUMN(),0),"")</f>
        <v/>
      </c>
      <c r="I2619" s="2" t="str">
        <f>IFERROR(VLOOKUP(Tableau2[[#This Row],[PR]],'Taux sortant'!$I$9:$S$167,COLUMN(),0),"")</f>
        <v/>
      </c>
      <c r="J2619" s="2" t="str">
        <f>IFERROR(VLOOKUP(Tableau2[[#This Row],[PR]],'Taux sortant'!$I$9:$S$167,COLUMN(),0),"")</f>
        <v/>
      </c>
      <c r="K2619" s="2" t="str">
        <f>IFERROR(VLOOKUP(Tableau2[[#This Row],[PR]],'Taux sortant'!$I$9:$S$167,COLUMN(),0),"")</f>
        <v/>
      </c>
      <c r="L2619" s="2" t="str">
        <f>IFERROR(VLOOKUP(Tableau2[[#This Row],[PR]],'Taux sortant'!$I$9:$S$167,COLUMN(),0),"")</f>
        <v/>
      </c>
    </row>
    <row r="2620" spans="1:12" x14ac:dyDescent="0.3">
      <c r="A2620" s="1" t="s">
        <v>1980</v>
      </c>
      <c r="B2620" s="1" t="s">
        <v>1682</v>
      </c>
      <c r="C2620" s="2">
        <f>IFERROR(VLOOKUP(Tableau2[[#This Row],[PR]],'Taux sortant'!$I$9:$S$167,COLUMN(),0),"")</f>
        <v>9.59</v>
      </c>
      <c r="D2620" s="2">
        <f>IFERROR(VLOOKUP(Tableau2[[#This Row],[PR]],'Taux sortant'!$I$9:$S$167,COLUMN(),0),"")</f>
        <v>7.53</v>
      </c>
      <c r="E2620" s="2">
        <f>IFERROR(VLOOKUP(Tableau2[[#This Row],[PR]],'Taux sortant'!$I$9:$S$167,COLUMN(),0),"")</f>
        <v>5.2</v>
      </c>
      <c r="F2620" s="2">
        <f>IFERROR(VLOOKUP(Tableau2[[#This Row],[PR]],'Taux sortant'!$I$9:$S$167,COLUMN(),0),"")</f>
        <v>4.08</v>
      </c>
      <c r="G2620" s="2">
        <f>IFERROR(VLOOKUP(Tableau2[[#This Row],[PR]],'Taux sortant'!$I$9:$S$167,COLUMN(),0),"")</f>
        <v>3.34</v>
      </c>
      <c r="H2620" s="2">
        <f>IFERROR(VLOOKUP(Tableau2[[#This Row],[PR]],'Taux sortant'!$I$9:$S$167,COLUMN(),0),"")</f>
        <v>2.88</v>
      </c>
      <c r="I2620" s="2">
        <f>IFERROR(VLOOKUP(Tableau2[[#This Row],[PR]],'Taux sortant'!$I$9:$S$167,COLUMN(),0),"")</f>
        <v>2.59</v>
      </c>
      <c r="J2620" s="2">
        <f>IFERROR(VLOOKUP(Tableau2[[#This Row],[PR]],'Taux sortant'!$I$9:$S$167,COLUMN(),0),"")</f>
        <v>0</v>
      </c>
      <c r="K2620" s="2">
        <f>IFERROR(VLOOKUP(Tableau2[[#This Row],[PR]],'Taux sortant'!$I$9:$S$167,COLUMN(),0),"")</f>
        <v>0</v>
      </c>
      <c r="L2620" s="2" t="str">
        <f>IFERROR(VLOOKUP(Tableau2[[#This Row],[PR]],'Taux sortant'!$I$9:$S$167,COLUMN(),0),"")</f>
        <v/>
      </c>
    </row>
    <row r="2621" spans="1:12" x14ac:dyDescent="0.3">
      <c r="A2621" s="1" t="s">
        <v>469</v>
      </c>
      <c r="B2621" s="1" t="s">
        <v>5</v>
      </c>
      <c r="C2621" s="2">
        <f>IFERROR(VLOOKUP(Tableau2[[#This Row],[PR]],'Taux sortant'!$I$9:$S$167,COLUMN(),0),"")</f>
        <v>11.64</v>
      </c>
      <c r="D2621" s="2">
        <f>IFERROR(VLOOKUP(Tableau2[[#This Row],[PR]],'Taux sortant'!$I$9:$S$167,COLUMN(),0),"")</f>
        <v>9.2799999999999994</v>
      </c>
      <c r="E2621" s="2">
        <f>IFERROR(VLOOKUP(Tableau2[[#This Row],[PR]],'Taux sortant'!$I$9:$S$167,COLUMN(),0),"")</f>
        <v>6.6</v>
      </c>
      <c r="F2621" s="2">
        <f>IFERROR(VLOOKUP(Tableau2[[#This Row],[PR]],'Taux sortant'!$I$9:$S$167,COLUMN(),0),"")</f>
        <v>5.3</v>
      </c>
      <c r="G2621" s="2">
        <f>IFERROR(VLOOKUP(Tableau2[[#This Row],[PR]],'Taux sortant'!$I$9:$S$167,COLUMN(),0),"")</f>
        <v>4.37</v>
      </c>
      <c r="H2621" s="2">
        <f>IFERROR(VLOOKUP(Tableau2[[#This Row],[PR]],'Taux sortant'!$I$9:$S$167,COLUMN(),0),"")</f>
        <v>3.62</v>
      </c>
      <c r="I2621" s="2">
        <f>IFERROR(VLOOKUP(Tableau2[[#This Row],[PR]],'Taux sortant'!$I$9:$S$167,COLUMN(),0),"")</f>
        <v>3.13</v>
      </c>
      <c r="J2621" s="2">
        <f>IFERROR(VLOOKUP(Tableau2[[#This Row],[PR]],'Taux sortant'!$I$9:$S$167,COLUMN(),0),"")</f>
        <v>0</v>
      </c>
      <c r="K2621" s="2">
        <f>IFERROR(VLOOKUP(Tableau2[[#This Row],[PR]],'Taux sortant'!$I$9:$S$167,COLUMN(),0),"")</f>
        <v>0</v>
      </c>
      <c r="L2621" s="2" t="str">
        <f>IFERROR(VLOOKUP(Tableau2[[#This Row],[PR]],'Taux sortant'!$I$9:$S$167,COLUMN(),0),"")</f>
        <v/>
      </c>
    </row>
    <row r="2622" spans="1:12" x14ac:dyDescent="0.3">
      <c r="A2622" s="1" t="s">
        <v>472</v>
      </c>
      <c r="B2622" s="1" t="s">
        <v>372</v>
      </c>
      <c r="C2622" s="2">
        <f>IFERROR(VLOOKUP(Tableau2[[#This Row],[PR]],'Taux sortant'!$I$9:$S$167,COLUMN(),0),"")</f>
        <v>35.869999999999997</v>
      </c>
      <c r="D2622" s="2">
        <f>IFERROR(VLOOKUP(Tableau2[[#This Row],[PR]],'Taux sortant'!$I$9:$S$167,COLUMN(),0),"")</f>
        <v>28.1</v>
      </c>
      <c r="E2622" s="2">
        <f>IFERROR(VLOOKUP(Tableau2[[#This Row],[PR]],'Taux sortant'!$I$9:$S$167,COLUMN(),0),"")</f>
        <v>22.11</v>
      </c>
      <c r="F2622" s="2">
        <f>IFERROR(VLOOKUP(Tableau2[[#This Row],[PR]],'Taux sortant'!$I$9:$S$167,COLUMN(),0),"")</f>
        <v>17.46</v>
      </c>
      <c r="G2622" s="2">
        <f>IFERROR(VLOOKUP(Tableau2[[#This Row],[PR]],'Taux sortant'!$I$9:$S$167,COLUMN(),0),"")</f>
        <v>13.86</v>
      </c>
      <c r="H2622" s="2">
        <f>IFERROR(VLOOKUP(Tableau2[[#This Row],[PR]],'Taux sortant'!$I$9:$S$167,COLUMN(),0),"")</f>
        <v>10.67</v>
      </c>
      <c r="I2622" s="2">
        <f>IFERROR(VLOOKUP(Tableau2[[#This Row],[PR]],'Taux sortant'!$I$9:$S$167,COLUMN(),0),"")</f>
        <v>9.92</v>
      </c>
      <c r="J2622" s="2">
        <f>IFERROR(VLOOKUP(Tableau2[[#This Row],[PR]],'Taux sortant'!$I$9:$S$167,COLUMN(),0),"")</f>
        <v>0</v>
      </c>
      <c r="K2622" s="2">
        <f>IFERROR(VLOOKUP(Tableau2[[#This Row],[PR]],'Taux sortant'!$I$9:$S$167,COLUMN(),0),"")</f>
        <v>0</v>
      </c>
      <c r="L2622" s="2" t="str">
        <f>IFERROR(VLOOKUP(Tableau2[[#This Row],[PR]],'Taux sortant'!$I$9:$S$167,COLUMN(),0),"")</f>
        <v/>
      </c>
    </row>
    <row r="2623" spans="1:12" x14ac:dyDescent="0.3">
      <c r="A2623" s="1" t="s">
        <v>4593</v>
      </c>
      <c r="B2623" s="1" t="s">
        <v>4147</v>
      </c>
      <c r="C2623" s="2">
        <f>IFERROR(VLOOKUP(Tableau2[[#This Row],[PR]],'Taux sortant'!$I$9:$S$167,COLUMN(),0),"")</f>
        <v>16.62</v>
      </c>
      <c r="D2623" s="2">
        <f>IFERROR(VLOOKUP(Tableau2[[#This Row],[PR]],'Taux sortant'!$I$9:$S$167,COLUMN(),0),"")</f>
        <v>14.01</v>
      </c>
      <c r="E2623" s="2">
        <f>IFERROR(VLOOKUP(Tableau2[[#This Row],[PR]],'Taux sortant'!$I$9:$S$167,COLUMN(),0),"")</f>
        <v>10.98</v>
      </c>
      <c r="F2623" s="2">
        <f>IFERROR(VLOOKUP(Tableau2[[#This Row],[PR]],'Taux sortant'!$I$9:$S$167,COLUMN(),0),"")</f>
        <v>9.49</v>
      </c>
      <c r="G2623" s="2">
        <f>IFERROR(VLOOKUP(Tableau2[[#This Row],[PR]],'Taux sortant'!$I$9:$S$167,COLUMN(),0),"")</f>
        <v>8.1199999999999992</v>
      </c>
      <c r="H2623" s="2">
        <f>IFERROR(VLOOKUP(Tableau2[[#This Row],[PR]],'Taux sortant'!$I$9:$S$167,COLUMN(),0),"")</f>
        <v>6.99</v>
      </c>
      <c r="I2623" s="2">
        <f>IFERROR(VLOOKUP(Tableau2[[#This Row],[PR]],'Taux sortant'!$I$9:$S$167,COLUMN(),0),"")</f>
        <v>6.03</v>
      </c>
      <c r="J2623" s="2">
        <f>IFERROR(VLOOKUP(Tableau2[[#This Row],[PR]],'Taux sortant'!$I$9:$S$167,COLUMN(),0),"")</f>
        <v>2466.4499999999998</v>
      </c>
      <c r="K2623" s="2">
        <f>IFERROR(VLOOKUP(Tableau2[[#This Row],[PR]],'Taux sortant'!$I$9:$S$167,COLUMN(),0),"")</f>
        <v>0</v>
      </c>
      <c r="L2623" s="2" t="str">
        <f>IFERROR(VLOOKUP(Tableau2[[#This Row],[PR]],'Taux sortant'!$I$9:$S$167,COLUMN(),0),"")</f>
        <v/>
      </c>
    </row>
    <row r="2624" spans="1:12" x14ac:dyDescent="0.3">
      <c r="A2624" s="1" t="s">
        <v>6122</v>
      </c>
      <c r="B2624" s="1" t="s">
        <v>5815</v>
      </c>
      <c r="C2624" s="2">
        <f>IFERROR(VLOOKUP(Tableau2[[#This Row],[PR]],'Taux sortant'!$I$9:$S$167,COLUMN(),0),"")</f>
        <v>29.89</v>
      </c>
      <c r="D2624" s="2">
        <f>IFERROR(VLOOKUP(Tableau2[[#This Row],[PR]],'Taux sortant'!$I$9:$S$167,COLUMN(),0),"")</f>
        <v>27.05</v>
      </c>
      <c r="E2624" s="2">
        <f>IFERROR(VLOOKUP(Tableau2[[#This Row],[PR]],'Taux sortant'!$I$9:$S$167,COLUMN(),0),"")</f>
        <v>23.76</v>
      </c>
      <c r="F2624" s="2">
        <f>IFERROR(VLOOKUP(Tableau2[[#This Row],[PR]],'Taux sortant'!$I$9:$S$167,COLUMN(),0),"")</f>
        <v>22.11</v>
      </c>
      <c r="G2624" s="2">
        <f>IFERROR(VLOOKUP(Tableau2[[#This Row],[PR]],'Taux sortant'!$I$9:$S$167,COLUMN(),0),"")</f>
        <v>20.05</v>
      </c>
      <c r="H2624" s="2">
        <f>IFERROR(VLOOKUP(Tableau2[[#This Row],[PR]],'Taux sortant'!$I$9:$S$167,COLUMN(),0),"")</f>
        <v>17.09</v>
      </c>
      <c r="I2624" s="2">
        <f>IFERROR(VLOOKUP(Tableau2[[#This Row],[PR]],'Taux sortant'!$I$9:$S$167,COLUMN(),0),"")</f>
        <v>15.56</v>
      </c>
      <c r="J2624" s="2">
        <f>IFERROR(VLOOKUP(Tableau2[[#This Row],[PR]],'Taux sortant'!$I$9:$S$167,COLUMN(),0),"")</f>
        <v>0</v>
      </c>
      <c r="K2624" s="2">
        <f>IFERROR(VLOOKUP(Tableau2[[#This Row],[PR]],'Taux sortant'!$I$9:$S$167,COLUMN(),0),"")</f>
        <v>0</v>
      </c>
      <c r="L2624" s="2" t="str">
        <f>IFERROR(VLOOKUP(Tableau2[[#This Row],[PR]],'Taux sortant'!$I$9:$S$167,COLUMN(),0),"")</f>
        <v/>
      </c>
    </row>
    <row r="2625" spans="1:12" x14ac:dyDescent="0.3">
      <c r="A2625" s="1" t="s">
        <v>6124</v>
      </c>
      <c r="B2625" s="1" t="s">
        <v>5820</v>
      </c>
      <c r="C2625" s="2" t="str">
        <f>IFERROR(VLOOKUP(Tableau2[[#This Row],[PR]],'Taux sortant'!$I$9:$S$167,COLUMN(),0),"")</f>
        <v/>
      </c>
      <c r="D2625" s="2" t="str">
        <f>IFERROR(VLOOKUP(Tableau2[[#This Row],[PR]],'Taux sortant'!$I$9:$S$167,COLUMN(),0),"")</f>
        <v/>
      </c>
      <c r="E2625" s="2" t="str">
        <f>IFERROR(VLOOKUP(Tableau2[[#This Row],[PR]],'Taux sortant'!$I$9:$S$167,COLUMN(),0),"")</f>
        <v/>
      </c>
      <c r="F2625" s="2" t="str">
        <f>IFERROR(VLOOKUP(Tableau2[[#This Row],[PR]],'Taux sortant'!$I$9:$S$167,COLUMN(),0),"")</f>
        <v/>
      </c>
      <c r="G2625" s="2" t="str">
        <f>IFERROR(VLOOKUP(Tableau2[[#This Row],[PR]],'Taux sortant'!$I$9:$S$167,COLUMN(),0),"")</f>
        <v/>
      </c>
      <c r="H2625" s="2" t="str">
        <f>IFERROR(VLOOKUP(Tableau2[[#This Row],[PR]],'Taux sortant'!$I$9:$S$167,COLUMN(),0),"")</f>
        <v/>
      </c>
      <c r="I2625" s="2" t="str">
        <f>IFERROR(VLOOKUP(Tableau2[[#This Row],[PR]],'Taux sortant'!$I$9:$S$167,COLUMN(),0),"")</f>
        <v/>
      </c>
      <c r="J2625" s="2" t="str">
        <f>IFERROR(VLOOKUP(Tableau2[[#This Row],[PR]],'Taux sortant'!$I$9:$S$167,COLUMN(),0),"")</f>
        <v/>
      </c>
      <c r="K2625" s="2" t="str">
        <f>IFERROR(VLOOKUP(Tableau2[[#This Row],[PR]],'Taux sortant'!$I$9:$S$167,COLUMN(),0),"")</f>
        <v/>
      </c>
      <c r="L2625" s="2" t="str">
        <f>IFERROR(VLOOKUP(Tableau2[[#This Row],[PR]],'Taux sortant'!$I$9:$S$167,COLUMN(),0),"")</f>
        <v/>
      </c>
    </row>
    <row r="2626" spans="1:12" x14ac:dyDescent="0.3">
      <c r="A2626" s="1" t="s">
        <v>475</v>
      </c>
      <c r="B2626" s="1" t="s">
        <v>17</v>
      </c>
      <c r="C2626" s="2">
        <f>IFERROR(VLOOKUP(Tableau2[[#This Row],[PR]],'Taux sortant'!$I$9:$S$167,COLUMN(),0),"")</f>
        <v>15.12</v>
      </c>
      <c r="D2626" s="2">
        <f>IFERROR(VLOOKUP(Tableau2[[#This Row],[PR]],'Taux sortant'!$I$9:$S$167,COLUMN(),0),"")</f>
        <v>12.61</v>
      </c>
      <c r="E2626" s="2">
        <f>IFERROR(VLOOKUP(Tableau2[[#This Row],[PR]],'Taux sortant'!$I$9:$S$167,COLUMN(),0),"")</f>
        <v>9.7200000000000006</v>
      </c>
      <c r="F2626" s="2">
        <f>IFERROR(VLOOKUP(Tableau2[[#This Row],[PR]],'Taux sortant'!$I$9:$S$167,COLUMN(),0),"")</f>
        <v>8.27</v>
      </c>
      <c r="G2626" s="2">
        <f>IFERROR(VLOOKUP(Tableau2[[#This Row],[PR]],'Taux sortant'!$I$9:$S$167,COLUMN(),0),"")</f>
        <v>7.1</v>
      </c>
      <c r="H2626" s="2">
        <f>IFERROR(VLOOKUP(Tableau2[[#This Row],[PR]],'Taux sortant'!$I$9:$S$167,COLUMN(),0),"")</f>
        <v>6.12</v>
      </c>
      <c r="I2626" s="2">
        <f>IFERROR(VLOOKUP(Tableau2[[#This Row],[PR]],'Taux sortant'!$I$9:$S$167,COLUMN(),0),"")</f>
        <v>5.33</v>
      </c>
      <c r="J2626" s="2">
        <f>IFERROR(VLOOKUP(Tableau2[[#This Row],[PR]],'Taux sortant'!$I$9:$S$167,COLUMN(),0),"")</f>
        <v>0</v>
      </c>
      <c r="K2626" s="2">
        <f>IFERROR(VLOOKUP(Tableau2[[#This Row],[PR]],'Taux sortant'!$I$9:$S$167,COLUMN(),0),"")</f>
        <v>0</v>
      </c>
      <c r="L2626" s="2" t="str">
        <f>IFERROR(VLOOKUP(Tableau2[[#This Row],[PR]],'Taux sortant'!$I$9:$S$167,COLUMN(),0),"")</f>
        <v/>
      </c>
    </row>
    <row r="2627" spans="1:12" x14ac:dyDescent="0.3">
      <c r="A2627" s="1" t="s">
        <v>5406</v>
      </c>
      <c r="B2627" s="1" t="s">
        <v>5362</v>
      </c>
      <c r="C2627" s="2" t="str">
        <f>IFERROR(VLOOKUP(Tableau2[[#This Row],[PR]],'Taux sortant'!$I$9:$S$167,COLUMN(),0),"")</f>
        <v/>
      </c>
      <c r="D2627" s="2" t="str">
        <f>IFERROR(VLOOKUP(Tableau2[[#This Row],[PR]],'Taux sortant'!$I$9:$S$167,COLUMN(),0),"")</f>
        <v/>
      </c>
      <c r="E2627" s="2" t="str">
        <f>IFERROR(VLOOKUP(Tableau2[[#This Row],[PR]],'Taux sortant'!$I$9:$S$167,COLUMN(),0),"")</f>
        <v/>
      </c>
      <c r="F2627" s="2" t="str">
        <f>IFERROR(VLOOKUP(Tableau2[[#This Row],[PR]],'Taux sortant'!$I$9:$S$167,COLUMN(),0),"")</f>
        <v/>
      </c>
      <c r="G2627" s="2" t="str">
        <f>IFERROR(VLOOKUP(Tableau2[[#This Row],[PR]],'Taux sortant'!$I$9:$S$167,COLUMN(),0),"")</f>
        <v/>
      </c>
      <c r="H2627" s="2" t="str">
        <f>IFERROR(VLOOKUP(Tableau2[[#This Row],[PR]],'Taux sortant'!$I$9:$S$167,COLUMN(),0),"")</f>
        <v/>
      </c>
      <c r="I2627" s="2" t="str">
        <f>IFERROR(VLOOKUP(Tableau2[[#This Row],[PR]],'Taux sortant'!$I$9:$S$167,COLUMN(),0),"")</f>
        <v/>
      </c>
      <c r="J2627" s="2" t="str">
        <f>IFERROR(VLOOKUP(Tableau2[[#This Row],[PR]],'Taux sortant'!$I$9:$S$167,COLUMN(),0),"")</f>
        <v/>
      </c>
      <c r="K2627" s="2" t="str">
        <f>IFERROR(VLOOKUP(Tableau2[[#This Row],[PR]],'Taux sortant'!$I$9:$S$167,COLUMN(),0),"")</f>
        <v/>
      </c>
      <c r="L2627" s="2" t="str">
        <f>IFERROR(VLOOKUP(Tableau2[[#This Row],[PR]],'Taux sortant'!$I$9:$S$167,COLUMN(),0),"")</f>
        <v/>
      </c>
    </row>
    <row r="2628" spans="1:12" x14ac:dyDescent="0.3">
      <c r="A2628" s="1" t="s">
        <v>4596</v>
      </c>
      <c r="B2628" s="1" t="s">
        <v>4284</v>
      </c>
      <c r="C2628" s="2">
        <f>IFERROR(VLOOKUP(Tableau2[[#This Row],[PR]],'Taux sortant'!$I$9:$S$167,COLUMN(),0),"")</f>
        <v>25.1</v>
      </c>
      <c r="D2628" s="2">
        <f>IFERROR(VLOOKUP(Tableau2[[#This Row],[PR]],'Taux sortant'!$I$9:$S$167,COLUMN(),0),"")</f>
        <v>21.72</v>
      </c>
      <c r="E2628" s="2">
        <f>IFERROR(VLOOKUP(Tableau2[[#This Row],[PR]],'Taux sortant'!$I$9:$S$167,COLUMN(),0),"")</f>
        <v>17.420000000000002</v>
      </c>
      <c r="F2628" s="2">
        <f>IFERROR(VLOOKUP(Tableau2[[#This Row],[PR]],'Taux sortant'!$I$9:$S$167,COLUMN(),0),"")</f>
        <v>14.3</v>
      </c>
      <c r="G2628" s="2">
        <f>IFERROR(VLOOKUP(Tableau2[[#This Row],[PR]],'Taux sortant'!$I$9:$S$167,COLUMN(),0),"")</f>
        <v>12.48</v>
      </c>
      <c r="H2628" s="2">
        <f>IFERROR(VLOOKUP(Tableau2[[#This Row],[PR]],'Taux sortant'!$I$9:$S$167,COLUMN(),0),"")</f>
        <v>9.86</v>
      </c>
      <c r="I2628" s="2">
        <f>IFERROR(VLOOKUP(Tableau2[[#This Row],[PR]],'Taux sortant'!$I$9:$S$167,COLUMN(),0),"")</f>
        <v>8.82</v>
      </c>
      <c r="J2628" s="2">
        <f>IFERROR(VLOOKUP(Tableau2[[#This Row],[PR]],'Taux sortant'!$I$9:$S$167,COLUMN(),0),"")</f>
        <v>0</v>
      </c>
      <c r="K2628" s="2">
        <f>IFERROR(VLOOKUP(Tableau2[[#This Row],[PR]],'Taux sortant'!$I$9:$S$167,COLUMN(),0),"")</f>
        <v>0</v>
      </c>
      <c r="L2628" s="2" t="str">
        <f>IFERROR(VLOOKUP(Tableau2[[#This Row],[PR]],'Taux sortant'!$I$9:$S$167,COLUMN(),0),"")</f>
        <v/>
      </c>
    </row>
    <row r="2629" spans="1:12" x14ac:dyDescent="0.3">
      <c r="A2629" s="1" t="s">
        <v>5409</v>
      </c>
      <c r="B2629" s="1" t="s">
        <v>5349</v>
      </c>
      <c r="C2629" s="2" t="str">
        <f>IFERROR(VLOOKUP(Tableau2[[#This Row],[PR]],'Taux sortant'!$I$9:$S$167,COLUMN(),0),"")</f>
        <v/>
      </c>
      <c r="D2629" s="2" t="str">
        <f>IFERROR(VLOOKUP(Tableau2[[#This Row],[PR]],'Taux sortant'!$I$9:$S$167,COLUMN(),0),"")</f>
        <v/>
      </c>
      <c r="E2629" s="2" t="str">
        <f>IFERROR(VLOOKUP(Tableau2[[#This Row],[PR]],'Taux sortant'!$I$9:$S$167,COLUMN(),0),"")</f>
        <v/>
      </c>
      <c r="F2629" s="2" t="str">
        <f>IFERROR(VLOOKUP(Tableau2[[#This Row],[PR]],'Taux sortant'!$I$9:$S$167,COLUMN(),0),"")</f>
        <v/>
      </c>
      <c r="G2629" s="2" t="str">
        <f>IFERROR(VLOOKUP(Tableau2[[#This Row],[PR]],'Taux sortant'!$I$9:$S$167,COLUMN(),0),"")</f>
        <v/>
      </c>
      <c r="H2629" s="2" t="str">
        <f>IFERROR(VLOOKUP(Tableau2[[#This Row],[PR]],'Taux sortant'!$I$9:$S$167,COLUMN(),0),"")</f>
        <v/>
      </c>
      <c r="I2629" s="2" t="str">
        <f>IFERROR(VLOOKUP(Tableau2[[#This Row],[PR]],'Taux sortant'!$I$9:$S$167,COLUMN(),0),"")</f>
        <v/>
      </c>
      <c r="J2629" s="2" t="str">
        <f>IFERROR(VLOOKUP(Tableau2[[#This Row],[PR]],'Taux sortant'!$I$9:$S$167,COLUMN(),0),"")</f>
        <v/>
      </c>
      <c r="K2629" s="2" t="str">
        <f>IFERROR(VLOOKUP(Tableau2[[#This Row],[PR]],'Taux sortant'!$I$9:$S$167,COLUMN(),0),"")</f>
        <v/>
      </c>
      <c r="L2629" s="2" t="str">
        <f>IFERROR(VLOOKUP(Tableau2[[#This Row],[PR]],'Taux sortant'!$I$9:$S$167,COLUMN(),0),"")</f>
        <v/>
      </c>
    </row>
    <row r="2630" spans="1:12" x14ac:dyDescent="0.3">
      <c r="A2630" s="1" t="s">
        <v>6127</v>
      </c>
      <c r="B2630" s="1" t="s">
        <v>5832</v>
      </c>
      <c r="C2630" s="2">
        <f>IFERROR(VLOOKUP(Tableau2[[#This Row],[PR]],'Taux sortant'!$I$9:$S$167,COLUMN(),0),"")</f>
        <v>31.17</v>
      </c>
      <c r="D2630" s="2">
        <f>IFERROR(VLOOKUP(Tableau2[[#This Row],[PR]],'Taux sortant'!$I$9:$S$167,COLUMN(),0),"")</f>
        <v>27.9</v>
      </c>
      <c r="E2630" s="2">
        <f>IFERROR(VLOOKUP(Tableau2[[#This Row],[PR]],'Taux sortant'!$I$9:$S$167,COLUMN(),0),"")</f>
        <v>24.1</v>
      </c>
      <c r="F2630" s="2">
        <f>IFERROR(VLOOKUP(Tableau2[[#This Row],[PR]],'Taux sortant'!$I$9:$S$167,COLUMN(),0),"")</f>
        <v>22.18</v>
      </c>
      <c r="G2630" s="2">
        <f>IFERROR(VLOOKUP(Tableau2[[#This Row],[PR]],'Taux sortant'!$I$9:$S$167,COLUMN(),0),"")</f>
        <v>19.97</v>
      </c>
      <c r="H2630" s="2">
        <f>IFERROR(VLOOKUP(Tableau2[[#This Row],[PR]],'Taux sortant'!$I$9:$S$167,COLUMN(),0),"")</f>
        <v>17.98</v>
      </c>
      <c r="I2630" s="2">
        <f>IFERROR(VLOOKUP(Tableau2[[#This Row],[PR]],'Taux sortant'!$I$9:$S$167,COLUMN(),0),"")</f>
        <v>16.45</v>
      </c>
      <c r="J2630" s="2">
        <f>IFERROR(VLOOKUP(Tableau2[[#This Row],[PR]],'Taux sortant'!$I$9:$S$167,COLUMN(),0),"")</f>
        <v>0</v>
      </c>
      <c r="K2630" s="2">
        <f>IFERROR(VLOOKUP(Tableau2[[#This Row],[PR]],'Taux sortant'!$I$9:$S$167,COLUMN(),0),"")</f>
        <v>0</v>
      </c>
      <c r="L2630" s="2" t="str">
        <f>IFERROR(VLOOKUP(Tableau2[[#This Row],[PR]],'Taux sortant'!$I$9:$S$167,COLUMN(),0),"")</f>
        <v/>
      </c>
    </row>
    <row r="2631" spans="1:12" x14ac:dyDescent="0.3">
      <c r="A2631" s="1" t="s">
        <v>6613</v>
      </c>
      <c r="B2631" s="1" t="s">
        <v>6614</v>
      </c>
      <c r="C2631" s="2" t="str">
        <f>IFERROR(VLOOKUP(Tableau2[[#This Row],[PR]],'Taux sortant'!$I$9:$S$167,COLUMN(),0),"")</f>
        <v/>
      </c>
      <c r="D2631" s="2" t="str">
        <f>IFERROR(VLOOKUP(Tableau2[[#This Row],[PR]],'Taux sortant'!$I$9:$S$167,COLUMN(),0),"")</f>
        <v/>
      </c>
      <c r="E2631" s="2" t="str">
        <f>IFERROR(VLOOKUP(Tableau2[[#This Row],[PR]],'Taux sortant'!$I$9:$S$167,COLUMN(),0),"")</f>
        <v/>
      </c>
      <c r="F2631" s="2" t="str">
        <f>IFERROR(VLOOKUP(Tableau2[[#This Row],[PR]],'Taux sortant'!$I$9:$S$167,COLUMN(),0),"")</f>
        <v/>
      </c>
      <c r="G2631" s="2" t="str">
        <f>IFERROR(VLOOKUP(Tableau2[[#This Row],[PR]],'Taux sortant'!$I$9:$S$167,COLUMN(),0),"")</f>
        <v/>
      </c>
      <c r="H2631" s="2" t="str">
        <f>IFERROR(VLOOKUP(Tableau2[[#This Row],[PR]],'Taux sortant'!$I$9:$S$167,COLUMN(),0),"")</f>
        <v/>
      </c>
      <c r="I2631" s="2" t="str">
        <f>IFERROR(VLOOKUP(Tableau2[[#This Row],[PR]],'Taux sortant'!$I$9:$S$167,COLUMN(),0),"")</f>
        <v/>
      </c>
      <c r="J2631" s="2" t="str">
        <f>IFERROR(VLOOKUP(Tableau2[[#This Row],[PR]],'Taux sortant'!$I$9:$S$167,COLUMN(),0),"")</f>
        <v/>
      </c>
      <c r="K2631" s="2" t="str">
        <f>IFERROR(VLOOKUP(Tableau2[[#This Row],[PR]],'Taux sortant'!$I$9:$S$167,COLUMN(),0),"")</f>
        <v/>
      </c>
      <c r="L2631" s="2" t="str">
        <f>IFERROR(VLOOKUP(Tableau2[[#This Row],[PR]],'Taux sortant'!$I$9:$S$167,COLUMN(),0),"")</f>
        <v/>
      </c>
    </row>
    <row r="2632" spans="1:12" x14ac:dyDescent="0.3">
      <c r="A2632" s="1" t="s">
        <v>478</v>
      </c>
      <c r="B2632" s="1" t="s">
        <v>134</v>
      </c>
      <c r="C2632" s="2">
        <f>IFERROR(VLOOKUP(Tableau2[[#This Row],[PR]],'Taux sortant'!$I$9:$S$167,COLUMN(),0),"")</f>
        <v>20.07</v>
      </c>
      <c r="D2632" s="2">
        <f>IFERROR(VLOOKUP(Tableau2[[#This Row],[PR]],'Taux sortant'!$I$9:$S$167,COLUMN(),0),"")</f>
        <v>15.84</v>
      </c>
      <c r="E2632" s="2">
        <f>IFERROR(VLOOKUP(Tableau2[[#This Row],[PR]],'Taux sortant'!$I$9:$S$167,COLUMN(),0),"")</f>
        <v>11.78</v>
      </c>
      <c r="F2632" s="2">
        <f>IFERROR(VLOOKUP(Tableau2[[#This Row],[PR]],'Taux sortant'!$I$9:$S$167,COLUMN(),0),"")</f>
        <v>8.85</v>
      </c>
      <c r="G2632" s="2">
        <f>IFERROR(VLOOKUP(Tableau2[[#This Row],[PR]],'Taux sortant'!$I$9:$S$167,COLUMN(),0),"")</f>
        <v>6.72</v>
      </c>
      <c r="H2632" s="2">
        <f>IFERROR(VLOOKUP(Tableau2[[#This Row],[PR]],'Taux sortant'!$I$9:$S$167,COLUMN(),0),"")</f>
        <v>5.19</v>
      </c>
      <c r="I2632" s="2">
        <f>IFERROR(VLOOKUP(Tableau2[[#This Row],[PR]],'Taux sortant'!$I$9:$S$167,COLUMN(),0),"")</f>
        <v>4.37</v>
      </c>
      <c r="J2632" s="2">
        <f>IFERROR(VLOOKUP(Tableau2[[#This Row],[PR]],'Taux sortant'!$I$9:$S$167,COLUMN(),0),"")</f>
        <v>0</v>
      </c>
      <c r="K2632" s="2">
        <f>IFERROR(VLOOKUP(Tableau2[[#This Row],[PR]],'Taux sortant'!$I$9:$S$167,COLUMN(),0),"")</f>
        <v>0</v>
      </c>
      <c r="L2632" s="2" t="str">
        <f>IFERROR(VLOOKUP(Tableau2[[#This Row],[PR]],'Taux sortant'!$I$9:$S$167,COLUMN(),0),"")</f>
        <v/>
      </c>
    </row>
    <row r="2633" spans="1:12" x14ac:dyDescent="0.3">
      <c r="A2633" s="1" t="s">
        <v>481</v>
      </c>
      <c r="B2633" s="1" t="s">
        <v>15</v>
      </c>
      <c r="C2633" s="2">
        <f>IFERROR(VLOOKUP(Tableau2[[#This Row],[PR]],'Taux sortant'!$I$9:$S$167,COLUMN(),0),"")</f>
        <v>12.05</v>
      </c>
      <c r="D2633" s="2">
        <f>IFERROR(VLOOKUP(Tableau2[[#This Row],[PR]],'Taux sortant'!$I$9:$S$167,COLUMN(),0),"")</f>
        <v>9.57</v>
      </c>
      <c r="E2633" s="2">
        <f>IFERROR(VLOOKUP(Tableau2[[#This Row],[PR]],'Taux sortant'!$I$9:$S$167,COLUMN(),0),"")</f>
        <v>6.79</v>
      </c>
      <c r="F2633" s="2">
        <f>IFERROR(VLOOKUP(Tableau2[[#This Row],[PR]],'Taux sortant'!$I$9:$S$167,COLUMN(),0),"")</f>
        <v>5.47</v>
      </c>
      <c r="G2633" s="2">
        <f>IFERROR(VLOOKUP(Tableau2[[#This Row],[PR]],'Taux sortant'!$I$9:$S$167,COLUMN(),0),"")</f>
        <v>4.49</v>
      </c>
      <c r="H2633" s="2">
        <f>IFERROR(VLOOKUP(Tableau2[[#This Row],[PR]],'Taux sortant'!$I$9:$S$167,COLUMN(),0),"")</f>
        <v>3.66</v>
      </c>
      <c r="I2633" s="2">
        <f>IFERROR(VLOOKUP(Tableau2[[#This Row],[PR]],'Taux sortant'!$I$9:$S$167,COLUMN(),0),"")</f>
        <v>3.12</v>
      </c>
      <c r="J2633" s="2">
        <f>IFERROR(VLOOKUP(Tableau2[[#This Row],[PR]],'Taux sortant'!$I$9:$S$167,COLUMN(),0),"")</f>
        <v>0</v>
      </c>
      <c r="K2633" s="2">
        <f>IFERROR(VLOOKUP(Tableau2[[#This Row],[PR]],'Taux sortant'!$I$9:$S$167,COLUMN(),0),"")</f>
        <v>0</v>
      </c>
      <c r="L2633" s="2" t="str">
        <f>IFERROR(VLOOKUP(Tableau2[[#This Row],[PR]],'Taux sortant'!$I$9:$S$167,COLUMN(),0),"")</f>
        <v/>
      </c>
    </row>
    <row r="2634" spans="1:12" x14ac:dyDescent="0.3">
      <c r="A2634" s="1" t="s">
        <v>484</v>
      </c>
      <c r="B2634" s="1" t="s">
        <v>8</v>
      </c>
      <c r="C2634" s="2">
        <f>IFERROR(VLOOKUP(Tableau2[[#This Row],[PR]],'Taux sortant'!$I$9:$S$167,COLUMN(),0),"")</f>
        <v>30.77</v>
      </c>
      <c r="D2634" s="2">
        <f>IFERROR(VLOOKUP(Tableau2[[#This Row],[PR]],'Taux sortant'!$I$9:$S$167,COLUMN(),0),"")</f>
        <v>22.76</v>
      </c>
      <c r="E2634" s="2">
        <f>IFERROR(VLOOKUP(Tableau2[[#This Row],[PR]],'Taux sortant'!$I$9:$S$167,COLUMN(),0),"")</f>
        <v>16.43</v>
      </c>
      <c r="F2634" s="2">
        <f>IFERROR(VLOOKUP(Tableau2[[#This Row],[PR]],'Taux sortant'!$I$9:$S$167,COLUMN(),0),"")</f>
        <v>12.46</v>
      </c>
      <c r="G2634" s="2">
        <f>IFERROR(VLOOKUP(Tableau2[[#This Row],[PR]],'Taux sortant'!$I$9:$S$167,COLUMN(),0),"")</f>
        <v>7.96</v>
      </c>
      <c r="H2634" s="2">
        <f>IFERROR(VLOOKUP(Tableau2[[#This Row],[PR]],'Taux sortant'!$I$9:$S$167,COLUMN(),0),"")</f>
        <v>5.83</v>
      </c>
      <c r="I2634" s="2">
        <f>IFERROR(VLOOKUP(Tableau2[[#This Row],[PR]],'Taux sortant'!$I$9:$S$167,COLUMN(),0),"")</f>
        <v>4.59</v>
      </c>
      <c r="J2634" s="2">
        <f>IFERROR(VLOOKUP(Tableau2[[#This Row],[PR]],'Taux sortant'!$I$9:$S$167,COLUMN(),0),"")</f>
        <v>0</v>
      </c>
      <c r="K2634" s="2">
        <f>IFERROR(VLOOKUP(Tableau2[[#This Row],[PR]],'Taux sortant'!$I$9:$S$167,COLUMN(),0),"")</f>
        <v>0</v>
      </c>
      <c r="L2634" s="2" t="str">
        <f>IFERROR(VLOOKUP(Tableau2[[#This Row],[PR]],'Taux sortant'!$I$9:$S$167,COLUMN(),0),"")</f>
        <v/>
      </c>
    </row>
    <row r="2635" spans="1:12" x14ac:dyDescent="0.3">
      <c r="A2635" s="1" t="s">
        <v>6130</v>
      </c>
      <c r="B2635" s="1" t="s">
        <v>5825</v>
      </c>
      <c r="C2635" s="2">
        <f>IFERROR(VLOOKUP(Tableau2[[#This Row],[PR]],'Taux sortant'!$I$9:$S$167,COLUMN(),0),"")</f>
        <v>26.39</v>
      </c>
      <c r="D2635" s="2">
        <f>IFERROR(VLOOKUP(Tableau2[[#This Row],[PR]],'Taux sortant'!$I$9:$S$167,COLUMN(),0),"")</f>
        <v>23</v>
      </c>
      <c r="E2635" s="2">
        <f>IFERROR(VLOOKUP(Tableau2[[#This Row],[PR]],'Taux sortant'!$I$9:$S$167,COLUMN(),0),"")</f>
        <v>19.079999999999998</v>
      </c>
      <c r="F2635" s="2">
        <f>IFERROR(VLOOKUP(Tableau2[[#This Row],[PR]],'Taux sortant'!$I$9:$S$167,COLUMN(),0),"")</f>
        <v>17.13</v>
      </c>
      <c r="G2635" s="2">
        <f>IFERROR(VLOOKUP(Tableau2[[#This Row],[PR]],'Taux sortant'!$I$9:$S$167,COLUMN(),0),"")</f>
        <v>14.96</v>
      </c>
      <c r="H2635" s="2">
        <f>IFERROR(VLOOKUP(Tableau2[[#This Row],[PR]],'Taux sortant'!$I$9:$S$167,COLUMN(),0),"")</f>
        <v>12.83</v>
      </c>
      <c r="I2635" s="2">
        <f>IFERROR(VLOOKUP(Tableau2[[#This Row],[PR]],'Taux sortant'!$I$9:$S$167,COLUMN(),0),"")</f>
        <v>10.93</v>
      </c>
      <c r="J2635" s="2">
        <f>IFERROR(VLOOKUP(Tableau2[[#This Row],[PR]],'Taux sortant'!$I$9:$S$167,COLUMN(),0),"")</f>
        <v>0</v>
      </c>
      <c r="K2635" s="2">
        <f>IFERROR(VLOOKUP(Tableau2[[#This Row],[PR]],'Taux sortant'!$I$9:$S$167,COLUMN(),0),"")</f>
        <v>0</v>
      </c>
      <c r="L2635" s="2" t="str">
        <f>IFERROR(VLOOKUP(Tableau2[[#This Row],[PR]],'Taux sortant'!$I$9:$S$167,COLUMN(),0),"")</f>
        <v/>
      </c>
    </row>
    <row r="2636" spans="1:12" x14ac:dyDescent="0.3">
      <c r="A2636" s="1" t="s">
        <v>4599</v>
      </c>
      <c r="B2636" s="1" t="s">
        <v>4169</v>
      </c>
      <c r="C2636" s="2">
        <f>IFERROR(VLOOKUP(Tableau2[[#This Row],[PR]],'Taux sortant'!$I$9:$S$167,COLUMN(),0),"")</f>
        <v>15.83</v>
      </c>
      <c r="D2636" s="2">
        <f>IFERROR(VLOOKUP(Tableau2[[#This Row],[PR]],'Taux sortant'!$I$9:$S$167,COLUMN(),0),"")</f>
        <v>13.3</v>
      </c>
      <c r="E2636" s="2">
        <f>IFERROR(VLOOKUP(Tableau2[[#This Row],[PR]],'Taux sortant'!$I$9:$S$167,COLUMN(),0),"")</f>
        <v>10.32</v>
      </c>
      <c r="F2636" s="2">
        <f>IFERROR(VLOOKUP(Tableau2[[#This Row],[PR]],'Taux sortant'!$I$9:$S$167,COLUMN(),0),"")</f>
        <v>8.84</v>
      </c>
      <c r="G2636" s="2">
        <f>IFERROR(VLOOKUP(Tableau2[[#This Row],[PR]],'Taux sortant'!$I$9:$S$167,COLUMN(),0),"")</f>
        <v>7.55</v>
      </c>
      <c r="H2636" s="2">
        <f>IFERROR(VLOOKUP(Tableau2[[#This Row],[PR]],'Taux sortant'!$I$9:$S$167,COLUMN(),0),"")</f>
        <v>6.43</v>
      </c>
      <c r="I2636" s="2">
        <f>IFERROR(VLOOKUP(Tableau2[[#This Row],[PR]],'Taux sortant'!$I$9:$S$167,COLUMN(),0),"")</f>
        <v>5.52</v>
      </c>
      <c r="J2636" s="2">
        <f>IFERROR(VLOOKUP(Tableau2[[#This Row],[PR]],'Taux sortant'!$I$9:$S$167,COLUMN(),0),"")</f>
        <v>0</v>
      </c>
      <c r="K2636" s="2">
        <f>IFERROR(VLOOKUP(Tableau2[[#This Row],[PR]],'Taux sortant'!$I$9:$S$167,COLUMN(),0),"")</f>
        <v>0</v>
      </c>
      <c r="L2636" s="2" t="str">
        <f>IFERROR(VLOOKUP(Tableau2[[#This Row],[PR]],'Taux sortant'!$I$9:$S$167,COLUMN(),0),"")</f>
        <v/>
      </c>
    </row>
    <row r="2637" spans="1:12" x14ac:dyDescent="0.3">
      <c r="A2637" s="1" t="s">
        <v>3705</v>
      </c>
      <c r="B2637" s="1" t="s">
        <v>3105</v>
      </c>
      <c r="C2637" s="2">
        <f>IFERROR(VLOOKUP(Tableau2[[#This Row],[PR]],'Taux sortant'!$I$9:$S$167,COLUMN(),0),"")</f>
        <v>12.93</v>
      </c>
      <c r="D2637" s="2">
        <f>IFERROR(VLOOKUP(Tableau2[[#This Row],[PR]],'Taux sortant'!$I$9:$S$167,COLUMN(),0),"")</f>
        <v>10.59</v>
      </c>
      <c r="E2637" s="2">
        <f>IFERROR(VLOOKUP(Tableau2[[#This Row],[PR]],'Taux sortant'!$I$9:$S$167,COLUMN(),0),"")</f>
        <v>7.91</v>
      </c>
      <c r="F2637" s="2">
        <f>IFERROR(VLOOKUP(Tableau2[[#This Row],[PR]],'Taux sortant'!$I$9:$S$167,COLUMN(),0),"")</f>
        <v>6.66</v>
      </c>
      <c r="G2637" s="2">
        <f>IFERROR(VLOOKUP(Tableau2[[#This Row],[PR]],'Taux sortant'!$I$9:$S$167,COLUMN(),0),"")</f>
        <v>5.64</v>
      </c>
      <c r="H2637" s="2">
        <f>IFERROR(VLOOKUP(Tableau2[[#This Row],[PR]],'Taux sortant'!$I$9:$S$167,COLUMN(),0),"")</f>
        <v>4.78</v>
      </c>
      <c r="I2637" s="2">
        <f>IFERROR(VLOOKUP(Tableau2[[#This Row],[PR]],'Taux sortant'!$I$9:$S$167,COLUMN(),0),"")</f>
        <v>4.1500000000000004</v>
      </c>
      <c r="J2637" s="2">
        <f>IFERROR(VLOOKUP(Tableau2[[#This Row],[PR]],'Taux sortant'!$I$9:$S$167,COLUMN(),0),"")</f>
        <v>0</v>
      </c>
      <c r="K2637" s="2">
        <f>IFERROR(VLOOKUP(Tableau2[[#This Row],[PR]],'Taux sortant'!$I$9:$S$167,COLUMN(),0),"")</f>
        <v>0</v>
      </c>
      <c r="L2637" s="2" t="str">
        <f>IFERROR(VLOOKUP(Tableau2[[#This Row],[PR]],'Taux sortant'!$I$9:$S$167,COLUMN(),0),"")</f>
        <v/>
      </c>
    </row>
    <row r="2638" spans="1:12" x14ac:dyDescent="0.3">
      <c r="A2638" s="1" t="s">
        <v>4602</v>
      </c>
      <c r="B2638" s="1" t="s">
        <v>4134</v>
      </c>
      <c r="C2638" s="2">
        <f>IFERROR(VLOOKUP(Tableau2[[#This Row],[PR]],'Taux sortant'!$I$9:$S$167,COLUMN(),0),"")</f>
        <v>18.260000000000002</v>
      </c>
      <c r="D2638" s="2">
        <f>IFERROR(VLOOKUP(Tableau2[[#This Row],[PR]],'Taux sortant'!$I$9:$S$167,COLUMN(),0),"")</f>
        <v>15.47</v>
      </c>
      <c r="E2638" s="2">
        <f>IFERROR(VLOOKUP(Tableau2[[#This Row],[PR]],'Taux sortant'!$I$9:$S$167,COLUMN(),0),"")</f>
        <v>12.23</v>
      </c>
      <c r="F2638" s="2">
        <f>IFERROR(VLOOKUP(Tableau2[[#This Row],[PR]],'Taux sortant'!$I$9:$S$167,COLUMN(),0),"")</f>
        <v>10.64</v>
      </c>
      <c r="G2638" s="2">
        <f>IFERROR(VLOOKUP(Tableau2[[#This Row],[PR]],'Taux sortant'!$I$9:$S$167,COLUMN(),0),"")</f>
        <v>9.09</v>
      </c>
      <c r="H2638" s="2">
        <f>IFERROR(VLOOKUP(Tableau2[[#This Row],[PR]],'Taux sortant'!$I$9:$S$167,COLUMN(),0),"")</f>
        <v>7.69</v>
      </c>
      <c r="I2638" s="2">
        <f>IFERROR(VLOOKUP(Tableau2[[#This Row],[PR]],'Taux sortant'!$I$9:$S$167,COLUMN(),0),"")</f>
        <v>6.52</v>
      </c>
      <c r="J2638" s="2">
        <f>IFERROR(VLOOKUP(Tableau2[[#This Row],[PR]],'Taux sortant'!$I$9:$S$167,COLUMN(),0),"")</f>
        <v>0</v>
      </c>
      <c r="K2638" s="2">
        <f>IFERROR(VLOOKUP(Tableau2[[#This Row],[PR]],'Taux sortant'!$I$9:$S$167,COLUMN(),0),"")</f>
        <v>0</v>
      </c>
      <c r="L2638" s="2" t="str">
        <f>IFERROR(VLOOKUP(Tableau2[[#This Row],[PR]],'Taux sortant'!$I$9:$S$167,COLUMN(),0),"")</f>
        <v/>
      </c>
    </row>
    <row r="2639" spans="1:12" x14ac:dyDescent="0.3">
      <c r="A2639" s="1" t="s">
        <v>4605</v>
      </c>
      <c r="B2639" s="1" t="s">
        <v>4155</v>
      </c>
      <c r="C2639" s="2">
        <f>IFERROR(VLOOKUP(Tableau2[[#This Row],[PR]],'Taux sortant'!$I$9:$S$167,COLUMN(),0),"")</f>
        <v>17.46</v>
      </c>
      <c r="D2639" s="2">
        <f>IFERROR(VLOOKUP(Tableau2[[#This Row],[PR]],'Taux sortant'!$I$9:$S$167,COLUMN(),0),"")</f>
        <v>14.82</v>
      </c>
      <c r="E2639" s="2">
        <f>IFERROR(VLOOKUP(Tableau2[[#This Row],[PR]],'Taux sortant'!$I$9:$S$167,COLUMN(),0),"")</f>
        <v>11.74</v>
      </c>
      <c r="F2639" s="2">
        <f>IFERROR(VLOOKUP(Tableau2[[#This Row],[PR]],'Taux sortant'!$I$9:$S$167,COLUMN(),0),"")</f>
        <v>10.210000000000001</v>
      </c>
      <c r="G2639" s="2">
        <f>IFERROR(VLOOKUP(Tableau2[[#This Row],[PR]],'Taux sortant'!$I$9:$S$167,COLUMN(),0),"")</f>
        <v>8.84</v>
      </c>
      <c r="H2639" s="2">
        <f>IFERROR(VLOOKUP(Tableau2[[#This Row],[PR]],'Taux sortant'!$I$9:$S$167,COLUMN(),0),"")</f>
        <v>7.69</v>
      </c>
      <c r="I2639" s="2">
        <f>IFERROR(VLOOKUP(Tableau2[[#This Row],[PR]],'Taux sortant'!$I$9:$S$167,COLUMN(),0),"")</f>
        <v>6.75</v>
      </c>
      <c r="J2639" s="2">
        <f>IFERROR(VLOOKUP(Tableau2[[#This Row],[PR]],'Taux sortant'!$I$9:$S$167,COLUMN(),0),"")</f>
        <v>0</v>
      </c>
      <c r="K2639" s="2">
        <f>IFERROR(VLOOKUP(Tableau2[[#This Row],[PR]],'Taux sortant'!$I$9:$S$167,COLUMN(),0),"")</f>
        <v>0</v>
      </c>
      <c r="L2639" s="2" t="str">
        <f>IFERROR(VLOOKUP(Tableau2[[#This Row],[PR]],'Taux sortant'!$I$9:$S$167,COLUMN(),0),"")</f>
        <v/>
      </c>
    </row>
    <row r="2640" spans="1:12" x14ac:dyDescent="0.3">
      <c r="A2640" s="1" t="s">
        <v>6133</v>
      </c>
      <c r="B2640" s="1" t="s">
        <v>5816</v>
      </c>
      <c r="C2640" s="2" t="str">
        <f>IFERROR(VLOOKUP(Tableau2[[#This Row],[PR]],'Taux sortant'!$I$9:$S$167,COLUMN(),0),"")</f>
        <v/>
      </c>
      <c r="D2640" s="2" t="str">
        <f>IFERROR(VLOOKUP(Tableau2[[#This Row],[PR]],'Taux sortant'!$I$9:$S$167,COLUMN(),0),"")</f>
        <v/>
      </c>
      <c r="E2640" s="2" t="str">
        <f>IFERROR(VLOOKUP(Tableau2[[#This Row],[PR]],'Taux sortant'!$I$9:$S$167,COLUMN(),0),"")</f>
        <v/>
      </c>
      <c r="F2640" s="2" t="str">
        <f>IFERROR(VLOOKUP(Tableau2[[#This Row],[PR]],'Taux sortant'!$I$9:$S$167,COLUMN(),0),"")</f>
        <v/>
      </c>
      <c r="G2640" s="2" t="str">
        <f>IFERROR(VLOOKUP(Tableau2[[#This Row],[PR]],'Taux sortant'!$I$9:$S$167,COLUMN(),0),"")</f>
        <v/>
      </c>
      <c r="H2640" s="2" t="str">
        <f>IFERROR(VLOOKUP(Tableau2[[#This Row],[PR]],'Taux sortant'!$I$9:$S$167,COLUMN(),0),"")</f>
        <v/>
      </c>
      <c r="I2640" s="2" t="str">
        <f>IFERROR(VLOOKUP(Tableau2[[#This Row],[PR]],'Taux sortant'!$I$9:$S$167,COLUMN(),0),"")</f>
        <v/>
      </c>
      <c r="J2640" s="2" t="str">
        <f>IFERROR(VLOOKUP(Tableau2[[#This Row],[PR]],'Taux sortant'!$I$9:$S$167,COLUMN(),0),"")</f>
        <v/>
      </c>
      <c r="K2640" s="2" t="str">
        <f>IFERROR(VLOOKUP(Tableau2[[#This Row],[PR]],'Taux sortant'!$I$9:$S$167,COLUMN(),0),"")</f>
        <v/>
      </c>
      <c r="L2640" s="2" t="str">
        <f>IFERROR(VLOOKUP(Tableau2[[#This Row],[PR]],'Taux sortant'!$I$9:$S$167,COLUMN(),0),"")</f>
        <v/>
      </c>
    </row>
    <row r="2641" spans="1:12" x14ac:dyDescent="0.3">
      <c r="A2641" s="1" t="s">
        <v>4608</v>
      </c>
      <c r="B2641" s="1" t="s">
        <v>4150</v>
      </c>
      <c r="C2641" s="2">
        <f>IFERROR(VLOOKUP(Tableau2[[#This Row],[PR]],'Taux sortant'!$I$9:$S$167,COLUMN(),0),"")</f>
        <v>19.84</v>
      </c>
      <c r="D2641" s="2">
        <f>IFERROR(VLOOKUP(Tableau2[[#This Row],[PR]],'Taux sortant'!$I$9:$S$167,COLUMN(),0),"")</f>
        <v>16.989999999999998</v>
      </c>
      <c r="E2641" s="2">
        <f>IFERROR(VLOOKUP(Tableau2[[#This Row],[PR]],'Taux sortant'!$I$9:$S$167,COLUMN(),0),"")</f>
        <v>13.65</v>
      </c>
      <c r="F2641" s="2">
        <f>IFERROR(VLOOKUP(Tableau2[[#This Row],[PR]],'Taux sortant'!$I$9:$S$167,COLUMN(),0),"")</f>
        <v>11.98</v>
      </c>
      <c r="G2641" s="2">
        <f>IFERROR(VLOOKUP(Tableau2[[#This Row],[PR]],'Taux sortant'!$I$9:$S$167,COLUMN(),0),"")</f>
        <v>10.41</v>
      </c>
      <c r="H2641" s="2">
        <f>IFERROR(VLOOKUP(Tableau2[[#This Row],[PR]],'Taux sortant'!$I$9:$S$167,COLUMN(),0),"")</f>
        <v>8.9600000000000009</v>
      </c>
      <c r="I2641" s="2">
        <f>IFERROR(VLOOKUP(Tableau2[[#This Row],[PR]],'Taux sortant'!$I$9:$S$167,COLUMN(),0),"")</f>
        <v>7.76</v>
      </c>
      <c r="J2641" s="2">
        <f>IFERROR(VLOOKUP(Tableau2[[#This Row],[PR]],'Taux sortant'!$I$9:$S$167,COLUMN(),0),"")</f>
        <v>0</v>
      </c>
      <c r="K2641" s="2">
        <f>IFERROR(VLOOKUP(Tableau2[[#This Row],[PR]],'Taux sortant'!$I$9:$S$167,COLUMN(),0),"")</f>
        <v>0</v>
      </c>
      <c r="L2641" s="2" t="str">
        <f>IFERROR(VLOOKUP(Tableau2[[#This Row],[PR]],'Taux sortant'!$I$9:$S$167,COLUMN(),0),"")</f>
        <v/>
      </c>
    </row>
    <row r="2642" spans="1:12" x14ac:dyDescent="0.3">
      <c r="A2642" s="1" t="s">
        <v>487</v>
      </c>
      <c r="B2642" s="1" t="s">
        <v>92</v>
      </c>
      <c r="C2642" s="2">
        <f>IFERROR(VLOOKUP(Tableau2[[#This Row],[PR]],'Taux sortant'!$I$9:$S$167,COLUMN(),0),"")</f>
        <v>32.090000000000003</v>
      </c>
      <c r="D2642" s="2">
        <f>IFERROR(VLOOKUP(Tableau2[[#This Row],[PR]],'Taux sortant'!$I$9:$S$167,COLUMN(),0),"")</f>
        <v>26.17</v>
      </c>
      <c r="E2642" s="2">
        <f>IFERROR(VLOOKUP(Tableau2[[#This Row],[PR]],'Taux sortant'!$I$9:$S$167,COLUMN(),0),"")</f>
        <v>20.67</v>
      </c>
      <c r="F2642" s="2">
        <f>IFERROR(VLOOKUP(Tableau2[[#This Row],[PR]],'Taux sortant'!$I$9:$S$167,COLUMN(),0),"")</f>
        <v>17.260000000000002</v>
      </c>
      <c r="G2642" s="2">
        <f>IFERROR(VLOOKUP(Tableau2[[#This Row],[PR]],'Taux sortant'!$I$9:$S$167,COLUMN(),0),"")</f>
        <v>12.15</v>
      </c>
      <c r="H2642" s="2">
        <f>IFERROR(VLOOKUP(Tableau2[[#This Row],[PR]],'Taux sortant'!$I$9:$S$167,COLUMN(),0),"")</f>
        <v>7.95</v>
      </c>
      <c r="I2642" s="2">
        <f>IFERROR(VLOOKUP(Tableau2[[#This Row],[PR]],'Taux sortant'!$I$9:$S$167,COLUMN(),0),"")</f>
        <v>7.21</v>
      </c>
      <c r="J2642" s="2">
        <f>IFERROR(VLOOKUP(Tableau2[[#This Row],[PR]],'Taux sortant'!$I$9:$S$167,COLUMN(),0),"")</f>
        <v>0</v>
      </c>
      <c r="K2642" s="2">
        <f>IFERROR(VLOOKUP(Tableau2[[#This Row],[PR]],'Taux sortant'!$I$9:$S$167,COLUMN(),0),"")</f>
        <v>0</v>
      </c>
      <c r="L2642" s="2" t="str">
        <f>IFERROR(VLOOKUP(Tableau2[[#This Row],[PR]],'Taux sortant'!$I$9:$S$167,COLUMN(),0),"")</f>
        <v/>
      </c>
    </row>
    <row r="2643" spans="1:12" x14ac:dyDescent="0.3">
      <c r="A2643" s="1" t="s">
        <v>490</v>
      </c>
      <c r="B2643" s="1" t="s">
        <v>8</v>
      </c>
      <c r="C2643" s="2">
        <f>IFERROR(VLOOKUP(Tableau2[[#This Row],[PR]],'Taux sortant'!$I$9:$S$167,COLUMN(),0),"")</f>
        <v>30.77</v>
      </c>
      <c r="D2643" s="2">
        <f>IFERROR(VLOOKUP(Tableau2[[#This Row],[PR]],'Taux sortant'!$I$9:$S$167,COLUMN(),0),"")</f>
        <v>22.76</v>
      </c>
      <c r="E2643" s="2">
        <f>IFERROR(VLOOKUP(Tableau2[[#This Row],[PR]],'Taux sortant'!$I$9:$S$167,COLUMN(),0),"")</f>
        <v>16.43</v>
      </c>
      <c r="F2643" s="2">
        <f>IFERROR(VLOOKUP(Tableau2[[#This Row],[PR]],'Taux sortant'!$I$9:$S$167,COLUMN(),0),"")</f>
        <v>12.46</v>
      </c>
      <c r="G2643" s="2">
        <f>IFERROR(VLOOKUP(Tableau2[[#This Row],[PR]],'Taux sortant'!$I$9:$S$167,COLUMN(),0),"")</f>
        <v>7.96</v>
      </c>
      <c r="H2643" s="2">
        <f>IFERROR(VLOOKUP(Tableau2[[#This Row],[PR]],'Taux sortant'!$I$9:$S$167,COLUMN(),0),"")</f>
        <v>5.83</v>
      </c>
      <c r="I2643" s="2">
        <f>IFERROR(VLOOKUP(Tableau2[[#This Row],[PR]],'Taux sortant'!$I$9:$S$167,COLUMN(),0),"")</f>
        <v>4.59</v>
      </c>
      <c r="J2643" s="2">
        <f>IFERROR(VLOOKUP(Tableau2[[#This Row],[PR]],'Taux sortant'!$I$9:$S$167,COLUMN(),0),"")</f>
        <v>0</v>
      </c>
      <c r="K2643" s="2">
        <f>IFERROR(VLOOKUP(Tableau2[[#This Row],[PR]],'Taux sortant'!$I$9:$S$167,COLUMN(),0),"")</f>
        <v>0</v>
      </c>
      <c r="L2643" s="2" t="str">
        <f>IFERROR(VLOOKUP(Tableau2[[#This Row],[PR]],'Taux sortant'!$I$9:$S$167,COLUMN(),0),"")</f>
        <v/>
      </c>
    </row>
    <row r="2644" spans="1:12" x14ac:dyDescent="0.3">
      <c r="A2644" s="1" t="s">
        <v>3708</v>
      </c>
      <c r="B2644" s="1" t="s">
        <v>3100</v>
      </c>
      <c r="C2644" s="2" t="str">
        <f>IFERROR(VLOOKUP(Tableau2[[#This Row],[PR]],'Taux sortant'!$I$9:$S$167,COLUMN(),0),"")</f>
        <v/>
      </c>
      <c r="D2644" s="2" t="str">
        <f>IFERROR(VLOOKUP(Tableau2[[#This Row],[PR]],'Taux sortant'!$I$9:$S$167,COLUMN(),0),"")</f>
        <v/>
      </c>
      <c r="E2644" s="2" t="str">
        <f>IFERROR(VLOOKUP(Tableau2[[#This Row],[PR]],'Taux sortant'!$I$9:$S$167,COLUMN(),0),"")</f>
        <v/>
      </c>
      <c r="F2644" s="2" t="str">
        <f>IFERROR(VLOOKUP(Tableau2[[#This Row],[PR]],'Taux sortant'!$I$9:$S$167,COLUMN(),0),"")</f>
        <v/>
      </c>
      <c r="G2644" s="2" t="str">
        <f>IFERROR(VLOOKUP(Tableau2[[#This Row],[PR]],'Taux sortant'!$I$9:$S$167,COLUMN(),0),"")</f>
        <v/>
      </c>
      <c r="H2644" s="2" t="str">
        <f>IFERROR(VLOOKUP(Tableau2[[#This Row],[PR]],'Taux sortant'!$I$9:$S$167,COLUMN(),0),"")</f>
        <v/>
      </c>
      <c r="I2644" s="2" t="str">
        <f>IFERROR(VLOOKUP(Tableau2[[#This Row],[PR]],'Taux sortant'!$I$9:$S$167,COLUMN(),0),"")</f>
        <v/>
      </c>
      <c r="J2644" s="2" t="str">
        <f>IFERROR(VLOOKUP(Tableau2[[#This Row],[PR]],'Taux sortant'!$I$9:$S$167,COLUMN(),0),"")</f>
        <v/>
      </c>
      <c r="K2644" s="2" t="str">
        <f>IFERROR(VLOOKUP(Tableau2[[#This Row],[PR]],'Taux sortant'!$I$9:$S$167,COLUMN(),0),"")</f>
        <v/>
      </c>
      <c r="L2644" s="2" t="str">
        <f>IFERROR(VLOOKUP(Tableau2[[#This Row],[PR]],'Taux sortant'!$I$9:$S$167,COLUMN(),0),"")</f>
        <v/>
      </c>
    </row>
    <row r="2645" spans="1:12" x14ac:dyDescent="0.3">
      <c r="A2645" s="1" t="s">
        <v>3708</v>
      </c>
      <c r="B2645" s="1" t="s">
        <v>4140</v>
      </c>
      <c r="C2645" s="2" t="str">
        <f>IFERROR(VLOOKUP(Tableau2[[#This Row],[PR]],'Taux sortant'!$I$9:$S$167,COLUMN(),0),"")</f>
        <v/>
      </c>
      <c r="D2645" s="2" t="str">
        <f>IFERROR(VLOOKUP(Tableau2[[#This Row],[PR]],'Taux sortant'!$I$9:$S$167,COLUMN(),0),"")</f>
        <v/>
      </c>
      <c r="E2645" s="2" t="str">
        <f>IFERROR(VLOOKUP(Tableau2[[#This Row],[PR]],'Taux sortant'!$I$9:$S$167,COLUMN(),0),"")</f>
        <v/>
      </c>
      <c r="F2645" s="2" t="str">
        <f>IFERROR(VLOOKUP(Tableau2[[#This Row],[PR]],'Taux sortant'!$I$9:$S$167,COLUMN(),0),"")</f>
        <v/>
      </c>
      <c r="G2645" s="2" t="str">
        <f>IFERROR(VLOOKUP(Tableau2[[#This Row],[PR]],'Taux sortant'!$I$9:$S$167,COLUMN(),0),"")</f>
        <v/>
      </c>
      <c r="H2645" s="2" t="str">
        <f>IFERROR(VLOOKUP(Tableau2[[#This Row],[PR]],'Taux sortant'!$I$9:$S$167,COLUMN(),0),"")</f>
        <v/>
      </c>
      <c r="I2645" s="2" t="str">
        <f>IFERROR(VLOOKUP(Tableau2[[#This Row],[PR]],'Taux sortant'!$I$9:$S$167,COLUMN(),0),"")</f>
        <v/>
      </c>
      <c r="J2645" s="2" t="str">
        <f>IFERROR(VLOOKUP(Tableau2[[#This Row],[PR]],'Taux sortant'!$I$9:$S$167,COLUMN(),0),"")</f>
        <v/>
      </c>
      <c r="K2645" s="2" t="str">
        <f>IFERROR(VLOOKUP(Tableau2[[#This Row],[PR]],'Taux sortant'!$I$9:$S$167,COLUMN(),0),"")</f>
        <v/>
      </c>
      <c r="L2645" s="2" t="str">
        <f>IFERROR(VLOOKUP(Tableau2[[#This Row],[PR]],'Taux sortant'!$I$9:$S$167,COLUMN(),0),"")</f>
        <v/>
      </c>
    </row>
    <row r="2646" spans="1:12" x14ac:dyDescent="0.3">
      <c r="A2646" s="1" t="s">
        <v>5412</v>
      </c>
      <c r="B2646" s="1" t="s">
        <v>5351</v>
      </c>
      <c r="C2646" s="2">
        <f>IFERROR(VLOOKUP(Tableau2[[#This Row],[PR]],'Taux sortant'!$I$9:$S$167,COLUMN(),0),"")</f>
        <v>16.170000000000002</v>
      </c>
      <c r="D2646" s="2">
        <f>IFERROR(VLOOKUP(Tableau2[[#This Row],[PR]],'Taux sortant'!$I$9:$S$167,COLUMN(),0),"")</f>
        <v>13.54</v>
      </c>
      <c r="E2646" s="2">
        <f>IFERROR(VLOOKUP(Tableau2[[#This Row],[PR]],'Taux sortant'!$I$9:$S$167,COLUMN(),0),"")</f>
        <v>10.49</v>
      </c>
      <c r="F2646" s="2">
        <f>IFERROR(VLOOKUP(Tableau2[[#This Row],[PR]],'Taux sortant'!$I$9:$S$167,COLUMN(),0),"")</f>
        <v>8.9700000000000006</v>
      </c>
      <c r="G2646" s="2">
        <f>IFERROR(VLOOKUP(Tableau2[[#This Row],[PR]],'Taux sortant'!$I$9:$S$167,COLUMN(),0),"")</f>
        <v>7.62</v>
      </c>
      <c r="H2646" s="2">
        <f>IFERROR(VLOOKUP(Tableau2[[#This Row],[PR]],'Taux sortant'!$I$9:$S$167,COLUMN(),0),"")</f>
        <v>6.52</v>
      </c>
      <c r="I2646" s="2">
        <f>IFERROR(VLOOKUP(Tableau2[[#This Row],[PR]],'Taux sortant'!$I$9:$S$167,COLUMN(),0),"")</f>
        <v>5.64</v>
      </c>
      <c r="J2646" s="2">
        <f>IFERROR(VLOOKUP(Tableau2[[#This Row],[PR]],'Taux sortant'!$I$9:$S$167,COLUMN(),0),"")</f>
        <v>0</v>
      </c>
      <c r="K2646" s="2">
        <f>IFERROR(VLOOKUP(Tableau2[[#This Row],[PR]],'Taux sortant'!$I$9:$S$167,COLUMN(),0),"")</f>
        <v>0</v>
      </c>
      <c r="L2646" s="2" t="str">
        <f>IFERROR(VLOOKUP(Tableau2[[#This Row],[PR]],'Taux sortant'!$I$9:$S$167,COLUMN(),0),"")</f>
        <v/>
      </c>
    </row>
    <row r="2647" spans="1:12" x14ac:dyDescent="0.3">
      <c r="A2647" s="1" t="s">
        <v>5415</v>
      </c>
      <c r="B2647" s="1" t="s">
        <v>5351</v>
      </c>
      <c r="C2647" s="2">
        <f>IFERROR(VLOOKUP(Tableau2[[#This Row],[PR]],'Taux sortant'!$I$9:$S$167,COLUMN(),0),"")</f>
        <v>16.170000000000002</v>
      </c>
      <c r="D2647" s="2">
        <f>IFERROR(VLOOKUP(Tableau2[[#This Row],[PR]],'Taux sortant'!$I$9:$S$167,COLUMN(),0),"")</f>
        <v>13.54</v>
      </c>
      <c r="E2647" s="2">
        <f>IFERROR(VLOOKUP(Tableau2[[#This Row],[PR]],'Taux sortant'!$I$9:$S$167,COLUMN(),0),"")</f>
        <v>10.49</v>
      </c>
      <c r="F2647" s="2">
        <f>IFERROR(VLOOKUP(Tableau2[[#This Row],[PR]],'Taux sortant'!$I$9:$S$167,COLUMN(),0),"")</f>
        <v>8.9700000000000006</v>
      </c>
      <c r="G2647" s="2">
        <f>IFERROR(VLOOKUP(Tableau2[[#This Row],[PR]],'Taux sortant'!$I$9:$S$167,COLUMN(),0),"")</f>
        <v>7.62</v>
      </c>
      <c r="H2647" s="2">
        <f>IFERROR(VLOOKUP(Tableau2[[#This Row],[PR]],'Taux sortant'!$I$9:$S$167,COLUMN(),0),"")</f>
        <v>6.52</v>
      </c>
      <c r="I2647" s="2">
        <f>IFERROR(VLOOKUP(Tableau2[[#This Row],[PR]],'Taux sortant'!$I$9:$S$167,COLUMN(),0),"")</f>
        <v>5.64</v>
      </c>
      <c r="J2647" s="2">
        <f>IFERROR(VLOOKUP(Tableau2[[#This Row],[PR]],'Taux sortant'!$I$9:$S$167,COLUMN(),0),"")</f>
        <v>0</v>
      </c>
      <c r="K2647" s="2">
        <f>IFERROR(VLOOKUP(Tableau2[[#This Row],[PR]],'Taux sortant'!$I$9:$S$167,COLUMN(),0),"")</f>
        <v>0</v>
      </c>
      <c r="L2647" s="2" t="str">
        <f>IFERROR(VLOOKUP(Tableau2[[#This Row],[PR]],'Taux sortant'!$I$9:$S$167,COLUMN(),0),"")</f>
        <v/>
      </c>
    </row>
    <row r="2648" spans="1:12" x14ac:dyDescent="0.3">
      <c r="A2648" s="1" t="s">
        <v>493</v>
      </c>
      <c r="B2648" s="1" t="s">
        <v>5</v>
      </c>
      <c r="C2648" s="2">
        <f>IFERROR(VLOOKUP(Tableau2[[#This Row],[PR]],'Taux sortant'!$I$9:$S$167,COLUMN(),0),"")</f>
        <v>11.64</v>
      </c>
      <c r="D2648" s="2">
        <f>IFERROR(VLOOKUP(Tableau2[[#This Row],[PR]],'Taux sortant'!$I$9:$S$167,COLUMN(),0),"")</f>
        <v>9.2799999999999994</v>
      </c>
      <c r="E2648" s="2">
        <f>IFERROR(VLOOKUP(Tableau2[[#This Row],[PR]],'Taux sortant'!$I$9:$S$167,COLUMN(),0),"")</f>
        <v>6.6</v>
      </c>
      <c r="F2648" s="2">
        <f>IFERROR(VLOOKUP(Tableau2[[#This Row],[PR]],'Taux sortant'!$I$9:$S$167,COLUMN(),0),"")</f>
        <v>5.3</v>
      </c>
      <c r="G2648" s="2">
        <f>IFERROR(VLOOKUP(Tableau2[[#This Row],[PR]],'Taux sortant'!$I$9:$S$167,COLUMN(),0),"")</f>
        <v>4.37</v>
      </c>
      <c r="H2648" s="2">
        <f>IFERROR(VLOOKUP(Tableau2[[#This Row],[PR]],'Taux sortant'!$I$9:$S$167,COLUMN(),0),"")</f>
        <v>3.62</v>
      </c>
      <c r="I2648" s="2">
        <f>IFERROR(VLOOKUP(Tableau2[[#This Row],[PR]],'Taux sortant'!$I$9:$S$167,COLUMN(),0),"")</f>
        <v>3.13</v>
      </c>
      <c r="J2648" s="2">
        <f>IFERROR(VLOOKUP(Tableau2[[#This Row],[PR]],'Taux sortant'!$I$9:$S$167,COLUMN(),0),"")</f>
        <v>0</v>
      </c>
      <c r="K2648" s="2">
        <f>IFERROR(VLOOKUP(Tableau2[[#This Row],[PR]],'Taux sortant'!$I$9:$S$167,COLUMN(),0),"")</f>
        <v>0</v>
      </c>
      <c r="L2648" s="2" t="str">
        <f>IFERROR(VLOOKUP(Tableau2[[#This Row],[PR]],'Taux sortant'!$I$9:$S$167,COLUMN(),0),"")</f>
        <v/>
      </c>
    </row>
    <row r="2649" spans="1:12" x14ac:dyDescent="0.3">
      <c r="A2649" s="1" t="s">
        <v>4613</v>
      </c>
      <c r="B2649" s="1" t="s">
        <v>4150</v>
      </c>
      <c r="C2649" s="2">
        <f>IFERROR(VLOOKUP(Tableau2[[#This Row],[PR]],'Taux sortant'!$I$9:$S$167,COLUMN(),0),"")</f>
        <v>19.84</v>
      </c>
      <c r="D2649" s="2">
        <f>IFERROR(VLOOKUP(Tableau2[[#This Row],[PR]],'Taux sortant'!$I$9:$S$167,COLUMN(),0),"")</f>
        <v>16.989999999999998</v>
      </c>
      <c r="E2649" s="2">
        <f>IFERROR(VLOOKUP(Tableau2[[#This Row],[PR]],'Taux sortant'!$I$9:$S$167,COLUMN(),0),"")</f>
        <v>13.65</v>
      </c>
      <c r="F2649" s="2">
        <f>IFERROR(VLOOKUP(Tableau2[[#This Row],[PR]],'Taux sortant'!$I$9:$S$167,COLUMN(),0),"")</f>
        <v>11.98</v>
      </c>
      <c r="G2649" s="2">
        <f>IFERROR(VLOOKUP(Tableau2[[#This Row],[PR]],'Taux sortant'!$I$9:$S$167,COLUMN(),0),"")</f>
        <v>10.41</v>
      </c>
      <c r="H2649" s="2">
        <f>IFERROR(VLOOKUP(Tableau2[[#This Row],[PR]],'Taux sortant'!$I$9:$S$167,COLUMN(),0),"")</f>
        <v>8.9600000000000009</v>
      </c>
      <c r="I2649" s="2">
        <f>IFERROR(VLOOKUP(Tableau2[[#This Row],[PR]],'Taux sortant'!$I$9:$S$167,COLUMN(),0),"")</f>
        <v>7.76</v>
      </c>
      <c r="J2649" s="2">
        <f>IFERROR(VLOOKUP(Tableau2[[#This Row],[PR]],'Taux sortant'!$I$9:$S$167,COLUMN(),0),"")</f>
        <v>0</v>
      </c>
      <c r="K2649" s="2">
        <f>IFERROR(VLOOKUP(Tableau2[[#This Row],[PR]],'Taux sortant'!$I$9:$S$167,COLUMN(),0),"")</f>
        <v>0</v>
      </c>
      <c r="L2649" s="2" t="str">
        <f>IFERROR(VLOOKUP(Tableau2[[#This Row],[PR]],'Taux sortant'!$I$9:$S$167,COLUMN(),0),"")</f>
        <v/>
      </c>
    </row>
    <row r="2650" spans="1:12" x14ac:dyDescent="0.3">
      <c r="A2650" s="1" t="s">
        <v>496</v>
      </c>
      <c r="B2650" s="1" t="s">
        <v>3095</v>
      </c>
      <c r="C2650" s="2">
        <f>IFERROR(VLOOKUP(Tableau2[[#This Row],[PR]],'Taux sortant'!$I$9:$S$167,COLUMN(),0),"")</f>
        <v>15.5</v>
      </c>
      <c r="D2650" s="2">
        <f>IFERROR(VLOOKUP(Tableau2[[#This Row],[PR]],'Taux sortant'!$I$9:$S$167,COLUMN(),0),"")</f>
        <v>12.99</v>
      </c>
      <c r="E2650" s="2">
        <f>IFERROR(VLOOKUP(Tableau2[[#This Row],[PR]],'Taux sortant'!$I$9:$S$167,COLUMN(),0),"")</f>
        <v>10.07</v>
      </c>
      <c r="F2650" s="2">
        <f>IFERROR(VLOOKUP(Tableau2[[#This Row],[PR]],'Taux sortant'!$I$9:$S$167,COLUMN(),0),"")</f>
        <v>8.6</v>
      </c>
      <c r="G2650" s="2">
        <f>IFERROR(VLOOKUP(Tableau2[[#This Row],[PR]],'Taux sortant'!$I$9:$S$167,COLUMN(),0),"")</f>
        <v>7.36</v>
      </c>
      <c r="H2650" s="2">
        <f>IFERROR(VLOOKUP(Tableau2[[#This Row],[PR]],'Taux sortant'!$I$9:$S$167,COLUMN(),0),"")</f>
        <v>6.34</v>
      </c>
      <c r="I2650" s="2">
        <f>IFERROR(VLOOKUP(Tableau2[[#This Row],[PR]],'Taux sortant'!$I$9:$S$167,COLUMN(),0),"")</f>
        <v>5.51</v>
      </c>
      <c r="J2650" s="2">
        <f>IFERROR(VLOOKUP(Tableau2[[#This Row],[PR]],'Taux sortant'!$I$9:$S$167,COLUMN(),0),"")</f>
        <v>0</v>
      </c>
      <c r="K2650" s="2">
        <f>IFERROR(VLOOKUP(Tableau2[[#This Row],[PR]],'Taux sortant'!$I$9:$S$167,COLUMN(),0),"")</f>
        <v>0</v>
      </c>
      <c r="L2650" s="2" t="str">
        <f>IFERROR(VLOOKUP(Tableau2[[#This Row],[PR]],'Taux sortant'!$I$9:$S$167,COLUMN(),0),"")</f>
        <v/>
      </c>
    </row>
    <row r="2651" spans="1:12" x14ac:dyDescent="0.3">
      <c r="A2651" s="1" t="s">
        <v>496</v>
      </c>
      <c r="B2651" s="1" t="s">
        <v>4140</v>
      </c>
      <c r="C2651" s="2" t="str">
        <f>IFERROR(VLOOKUP(Tableau2[[#This Row],[PR]],'Taux sortant'!$I$9:$S$167,COLUMN(),0),"")</f>
        <v/>
      </c>
      <c r="D2651" s="2" t="str">
        <f>IFERROR(VLOOKUP(Tableau2[[#This Row],[PR]],'Taux sortant'!$I$9:$S$167,COLUMN(),0),"")</f>
        <v/>
      </c>
      <c r="E2651" s="2" t="str">
        <f>IFERROR(VLOOKUP(Tableau2[[#This Row],[PR]],'Taux sortant'!$I$9:$S$167,COLUMN(),0),"")</f>
        <v/>
      </c>
      <c r="F2651" s="2" t="str">
        <f>IFERROR(VLOOKUP(Tableau2[[#This Row],[PR]],'Taux sortant'!$I$9:$S$167,COLUMN(),0),"")</f>
        <v/>
      </c>
      <c r="G2651" s="2" t="str">
        <f>IFERROR(VLOOKUP(Tableau2[[#This Row],[PR]],'Taux sortant'!$I$9:$S$167,COLUMN(),0),"")</f>
        <v/>
      </c>
      <c r="H2651" s="2" t="str">
        <f>IFERROR(VLOOKUP(Tableau2[[#This Row],[PR]],'Taux sortant'!$I$9:$S$167,COLUMN(),0),"")</f>
        <v/>
      </c>
      <c r="I2651" s="2" t="str">
        <f>IFERROR(VLOOKUP(Tableau2[[#This Row],[PR]],'Taux sortant'!$I$9:$S$167,COLUMN(),0),"")</f>
        <v/>
      </c>
      <c r="J2651" s="2" t="str">
        <f>IFERROR(VLOOKUP(Tableau2[[#This Row],[PR]],'Taux sortant'!$I$9:$S$167,COLUMN(),0),"")</f>
        <v/>
      </c>
      <c r="K2651" s="2" t="str">
        <f>IFERROR(VLOOKUP(Tableau2[[#This Row],[PR]],'Taux sortant'!$I$9:$S$167,COLUMN(),0),"")</f>
        <v/>
      </c>
      <c r="L2651" s="2" t="str">
        <f>IFERROR(VLOOKUP(Tableau2[[#This Row],[PR]],'Taux sortant'!$I$9:$S$167,COLUMN(),0),"")</f>
        <v/>
      </c>
    </row>
    <row r="2652" spans="1:12" x14ac:dyDescent="0.3">
      <c r="A2652" s="1" t="s">
        <v>496</v>
      </c>
      <c r="B2652" s="1" t="s">
        <v>51</v>
      </c>
      <c r="C2652" s="2">
        <f>IFERROR(VLOOKUP(Tableau2[[#This Row],[PR]],'Taux sortant'!$I$9:$S$167,COLUMN(),0),"")</f>
        <v>14</v>
      </c>
      <c r="D2652" s="2">
        <f>IFERROR(VLOOKUP(Tableau2[[#This Row],[PR]],'Taux sortant'!$I$9:$S$167,COLUMN(),0),"")</f>
        <v>11.3</v>
      </c>
      <c r="E2652" s="2">
        <f>IFERROR(VLOOKUP(Tableau2[[#This Row],[PR]],'Taux sortant'!$I$9:$S$167,COLUMN(),0),"")</f>
        <v>8.23</v>
      </c>
      <c r="F2652" s="2">
        <f>IFERROR(VLOOKUP(Tableau2[[#This Row],[PR]],'Taux sortant'!$I$9:$S$167,COLUMN(),0),"")</f>
        <v>6.77</v>
      </c>
      <c r="G2652" s="2">
        <f>IFERROR(VLOOKUP(Tableau2[[#This Row],[PR]],'Taux sortant'!$I$9:$S$167,COLUMN(),0),"")</f>
        <v>5.71</v>
      </c>
      <c r="H2652" s="2">
        <f>IFERROR(VLOOKUP(Tableau2[[#This Row],[PR]],'Taux sortant'!$I$9:$S$167,COLUMN(),0),"")</f>
        <v>4.8099999999999996</v>
      </c>
      <c r="I2652" s="2">
        <f>IFERROR(VLOOKUP(Tableau2[[#This Row],[PR]],'Taux sortant'!$I$9:$S$167,COLUMN(),0),"")</f>
        <v>4.22</v>
      </c>
      <c r="J2652" s="2">
        <f>IFERROR(VLOOKUP(Tableau2[[#This Row],[PR]],'Taux sortant'!$I$9:$S$167,COLUMN(),0),"")</f>
        <v>0</v>
      </c>
      <c r="K2652" s="2">
        <f>IFERROR(VLOOKUP(Tableau2[[#This Row],[PR]],'Taux sortant'!$I$9:$S$167,COLUMN(),0),"")</f>
        <v>0</v>
      </c>
      <c r="L2652" s="2" t="str">
        <f>IFERROR(VLOOKUP(Tableau2[[#This Row],[PR]],'Taux sortant'!$I$9:$S$167,COLUMN(),0),"")</f>
        <v/>
      </c>
    </row>
    <row r="2653" spans="1:12" x14ac:dyDescent="0.3">
      <c r="A2653" s="1" t="s">
        <v>499</v>
      </c>
      <c r="B2653" s="1" t="s">
        <v>4132</v>
      </c>
      <c r="C2653" s="2">
        <f>IFERROR(VLOOKUP(Tableau2[[#This Row],[PR]],'Taux sortant'!$I$9:$S$167,COLUMN(),0),"")</f>
        <v>20.079999999999998</v>
      </c>
      <c r="D2653" s="2">
        <f>IFERROR(VLOOKUP(Tableau2[[#This Row],[PR]],'Taux sortant'!$I$9:$S$167,COLUMN(),0),"")</f>
        <v>17.18</v>
      </c>
      <c r="E2653" s="2">
        <f>IFERROR(VLOOKUP(Tableau2[[#This Row],[PR]],'Taux sortant'!$I$9:$S$167,COLUMN(),0),"")</f>
        <v>13.8</v>
      </c>
      <c r="F2653" s="2">
        <f>IFERROR(VLOOKUP(Tableau2[[#This Row],[PR]],'Taux sortant'!$I$9:$S$167,COLUMN(),0),"")</f>
        <v>12.12</v>
      </c>
      <c r="G2653" s="2">
        <f>IFERROR(VLOOKUP(Tableau2[[#This Row],[PR]],'Taux sortant'!$I$9:$S$167,COLUMN(),0),"")</f>
        <v>10.5</v>
      </c>
      <c r="H2653" s="2">
        <f>IFERROR(VLOOKUP(Tableau2[[#This Row],[PR]],'Taux sortant'!$I$9:$S$167,COLUMN(),0),"")</f>
        <v>9.0500000000000007</v>
      </c>
      <c r="I2653" s="2">
        <f>IFERROR(VLOOKUP(Tableau2[[#This Row],[PR]],'Taux sortant'!$I$9:$S$167,COLUMN(),0),"")</f>
        <v>7.85</v>
      </c>
      <c r="J2653" s="2">
        <f>IFERROR(VLOOKUP(Tableau2[[#This Row],[PR]],'Taux sortant'!$I$9:$S$167,COLUMN(),0),"")</f>
        <v>0</v>
      </c>
      <c r="K2653" s="2">
        <f>IFERROR(VLOOKUP(Tableau2[[#This Row],[PR]],'Taux sortant'!$I$9:$S$167,COLUMN(),0),"")</f>
        <v>0</v>
      </c>
      <c r="L2653" s="2" t="str">
        <f>IFERROR(VLOOKUP(Tableau2[[#This Row],[PR]],'Taux sortant'!$I$9:$S$167,COLUMN(),0),"")</f>
        <v/>
      </c>
    </row>
    <row r="2654" spans="1:12" x14ac:dyDescent="0.3">
      <c r="A2654" s="1" t="s">
        <v>499</v>
      </c>
      <c r="B2654" s="1" t="s">
        <v>37</v>
      </c>
      <c r="C2654" s="2">
        <f>IFERROR(VLOOKUP(Tableau2[[#This Row],[PR]],'Taux sortant'!$I$9:$S$167,COLUMN(),0),"")</f>
        <v>25.34</v>
      </c>
      <c r="D2654" s="2">
        <f>IFERROR(VLOOKUP(Tableau2[[#This Row],[PR]],'Taux sortant'!$I$9:$S$167,COLUMN(),0),"")</f>
        <v>21.62</v>
      </c>
      <c r="E2654" s="2">
        <f>IFERROR(VLOOKUP(Tableau2[[#This Row],[PR]],'Taux sortant'!$I$9:$S$167,COLUMN(),0),"")</f>
        <v>15.42</v>
      </c>
      <c r="F2654" s="2">
        <f>IFERROR(VLOOKUP(Tableau2[[#This Row],[PR]],'Taux sortant'!$I$9:$S$167,COLUMN(),0),"")</f>
        <v>12.6</v>
      </c>
      <c r="G2654" s="2">
        <f>IFERROR(VLOOKUP(Tableau2[[#This Row],[PR]],'Taux sortant'!$I$9:$S$167,COLUMN(),0),"")</f>
        <v>9.5500000000000007</v>
      </c>
      <c r="H2654" s="2">
        <f>IFERROR(VLOOKUP(Tableau2[[#This Row],[PR]],'Taux sortant'!$I$9:$S$167,COLUMN(),0),"")</f>
        <v>7.3</v>
      </c>
      <c r="I2654" s="2">
        <f>IFERROR(VLOOKUP(Tableau2[[#This Row],[PR]],'Taux sortant'!$I$9:$S$167,COLUMN(),0),"")</f>
        <v>6.61</v>
      </c>
      <c r="J2654" s="2">
        <f>IFERROR(VLOOKUP(Tableau2[[#This Row],[PR]],'Taux sortant'!$I$9:$S$167,COLUMN(),0),"")</f>
        <v>0</v>
      </c>
      <c r="K2654" s="2">
        <f>IFERROR(VLOOKUP(Tableau2[[#This Row],[PR]],'Taux sortant'!$I$9:$S$167,COLUMN(),0),"")</f>
        <v>0</v>
      </c>
      <c r="L2654" s="2" t="str">
        <f>IFERROR(VLOOKUP(Tableau2[[#This Row],[PR]],'Taux sortant'!$I$9:$S$167,COLUMN(),0),"")</f>
        <v/>
      </c>
    </row>
    <row r="2655" spans="1:12" x14ac:dyDescent="0.3">
      <c r="A2655" s="1" t="s">
        <v>3713</v>
      </c>
      <c r="B2655" s="1" t="s">
        <v>3134</v>
      </c>
      <c r="C2655" s="2">
        <f>IFERROR(VLOOKUP(Tableau2[[#This Row],[PR]],'Taux sortant'!$I$9:$S$167,COLUMN(),0),"")</f>
        <v>15.34</v>
      </c>
      <c r="D2655" s="2">
        <f>IFERROR(VLOOKUP(Tableau2[[#This Row],[PR]],'Taux sortant'!$I$9:$S$167,COLUMN(),0),"")</f>
        <v>12.85</v>
      </c>
      <c r="E2655" s="2">
        <f>IFERROR(VLOOKUP(Tableau2[[#This Row],[PR]],'Taux sortant'!$I$9:$S$167,COLUMN(),0),"")</f>
        <v>9.94</v>
      </c>
      <c r="F2655" s="2">
        <f>IFERROR(VLOOKUP(Tableau2[[#This Row],[PR]],'Taux sortant'!$I$9:$S$167,COLUMN(),0),"")</f>
        <v>8.5399999999999991</v>
      </c>
      <c r="G2655" s="2">
        <f>IFERROR(VLOOKUP(Tableau2[[#This Row],[PR]],'Taux sortant'!$I$9:$S$167,COLUMN(),0),"")</f>
        <v>7.34</v>
      </c>
      <c r="H2655" s="2">
        <f>IFERROR(VLOOKUP(Tableau2[[#This Row],[PR]],'Taux sortant'!$I$9:$S$167,COLUMN(),0),"")</f>
        <v>6.29</v>
      </c>
      <c r="I2655" s="2">
        <f>IFERROR(VLOOKUP(Tableau2[[#This Row],[PR]],'Taux sortant'!$I$9:$S$167,COLUMN(),0),"")</f>
        <v>5.49</v>
      </c>
      <c r="J2655" s="2">
        <f>IFERROR(VLOOKUP(Tableau2[[#This Row],[PR]],'Taux sortant'!$I$9:$S$167,COLUMN(),0),"")</f>
        <v>0</v>
      </c>
      <c r="K2655" s="2">
        <f>IFERROR(VLOOKUP(Tableau2[[#This Row],[PR]],'Taux sortant'!$I$9:$S$167,COLUMN(),0),"")</f>
        <v>0</v>
      </c>
      <c r="L2655" s="2" t="str">
        <f>IFERROR(VLOOKUP(Tableau2[[#This Row],[PR]],'Taux sortant'!$I$9:$S$167,COLUMN(),0),"")</f>
        <v/>
      </c>
    </row>
    <row r="2656" spans="1:12" x14ac:dyDescent="0.3">
      <c r="A2656" s="1" t="s">
        <v>6136</v>
      </c>
      <c r="B2656" s="1" t="s">
        <v>5820</v>
      </c>
      <c r="C2656" s="2" t="str">
        <f>IFERROR(VLOOKUP(Tableau2[[#This Row],[PR]],'Taux sortant'!$I$9:$S$167,COLUMN(),0),"")</f>
        <v/>
      </c>
      <c r="D2656" s="2" t="str">
        <f>IFERROR(VLOOKUP(Tableau2[[#This Row],[PR]],'Taux sortant'!$I$9:$S$167,COLUMN(),0),"")</f>
        <v/>
      </c>
      <c r="E2656" s="2" t="str">
        <f>IFERROR(VLOOKUP(Tableau2[[#This Row],[PR]],'Taux sortant'!$I$9:$S$167,COLUMN(),0),"")</f>
        <v/>
      </c>
      <c r="F2656" s="2" t="str">
        <f>IFERROR(VLOOKUP(Tableau2[[#This Row],[PR]],'Taux sortant'!$I$9:$S$167,COLUMN(),0),"")</f>
        <v/>
      </c>
      <c r="G2656" s="2" t="str">
        <f>IFERROR(VLOOKUP(Tableau2[[#This Row],[PR]],'Taux sortant'!$I$9:$S$167,COLUMN(),0),"")</f>
        <v/>
      </c>
      <c r="H2656" s="2" t="str">
        <f>IFERROR(VLOOKUP(Tableau2[[#This Row],[PR]],'Taux sortant'!$I$9:$S$167,COLUMN(),0),"")</f>
        <v/>
      </c>
      <c r="I2656" s="2" t="str">
        <f>IFERROR(VLOOKUP(Tableau2[[#This Row],[PR]],'Taux sortant'!$I$9:$S$167,COLUMN(),0),"")</f>
        <v/>
      </c>
      <c r="J2656" s="2" t="str">
        <f>IFERROR(VLOOKUP(Tableau2[[#This Row],[PR]],'Taux sortant'!$I$9:$S$167,COLUMN(),0),"")</f>
        <v/>
      </c>
      <c r="K2656" s="2" t="str">
        <f>IFERROR(VLOOKUP(Tableau2[[#This Row],[PR]],'Taux sortant'!$I$9:$S$167,COLUMN(),0),"")</f>
        <v/>
      </c>
      <c r="L2656" s="2" t="str">
        <f>IFERROR(VLOOKUP(Tableau2[[#This Row],[PR]],'Taux sortant'!$I$9:$S$167,COLUMN(),0),"")</f>
        <v/>
      </c>
    </row>
    <row r="2657" spans="1:12" x14ac:dyDescent="0.3">
      <c r="A2657" s="1" t="s">
        <v>502</v>
      </c>
      <c r="B2657" s="1" t="s">
        <v>90</v>
      </c>
      <c r="C2657" s="2">
        <f>IFERROR(VLOOKUP(Tableau2[[#This Row],[PR]],'Taux sortant'!$I$9:$S$167,COLUMN(),0),"")</f>
        <v>32.090000000000003</v>
      </c>
      <c r="D2657" s="2">
        <f>IFERROR(VLOOKUP(Tableau2[[#This Row],[PR]],'Taux sortant'!$I$9:$S$167,COLUMN(),0),"")</f>
        <v>26.17</v>
      </c>
      <c r="E2657" s="2">
        <f>IFERROR(VLOOKUP(Tableau2[[#This Row],[PR]],'Taux sortant'!$I$9:$S$167,COLUMN(),0),"")</f>
        <v>20.67</v>
      </c>
      <c r="F2657" s="2">
        <f>IFERROR(VLOOKUP(Tableau2[[#This Row],[PR]],'Taux sortant'!$I$9:$S$167,COLUMN(),0),"")</f>
        <v>17.260000000000002</v>
      </c>
      <c r="G2657" s="2">
        <f>IFERROR(VLOOKUP(Tableau2[[#This Row],[PR]],'Taux sortant'!$I$9:$S$167,COLUMN(),0),"")</f>
        <v>12.15</v>
      </c>
      <c r="H2657" s="2">
        <f>IFERROR(VLOOKUP(Tableau2[[#This Row],[PR]],'Taux sortant'!$I$9:$S$167,COLUMN(),0),"")</f>
        <v>7.95</v>
      </c>
      <c r="I2657" s="2">
        <f>IFERROR(VLOOKUP(Tableau2[[#This Row],[PR]],'Taux sortant'!$I$9:$S$167,COLUMN(),0),"")</f>
        <v>7.21</v>
      </c>
      <c r="J2657" s="2">
        <f>IFERROR(VLOOKUP(Tableau2[[#This Row],[PR]],'Taux sortant'!$I$9:$S$167,COLUMN(),0),"")</f>
        <v>0</v>
      </c>
      <c r="K2657" s="2">
        <f>IFERROR(VLOOKUP(Tableau2[[#This Row],[PR]],'Taux sortant'!$I$9:$S$167,COLUMN(),0),"")</f>
        <v>0</v>
      </c>
      <c r="L2657" s="2" t="str">
        <f>IFERROR(VLOOKUP(Tableau2[[#This Row],[PR]],'Taux sortant'!$I$9:$S$167,COLUMN(),0),"")</f>
        <v/>
      </c>
    </row>
    <row r="2658" spans="1:12" x14ac:dyDescent="0.3">
      <c r="A2658" s="1" t="s">
        <v>6138</v>
      </c>
      <c r="B2658" s="1" t="s">
        <v>5820</v>
      </c>
      <c r="C2658" s="2" t="str">
        <f>IFERROR(VLOOKUP(Tableau2[[#This Row],[PR]],'Taux sortant'!$I$9:$S$167,COLUMN(),0),"")</f>
        <v/>
      </c>
      <c r="D2658" s="2" t="str">
        <f>IFERROR(VLOOKUP(Tableau2[[#This Row],[PR]],'Taux sortant'!$I$9:$S$167,COLUMN(),0),"")</f>
        <v/>
      </c>
      <c r="E2658" s="2" t="str">
        <f>IFERROR(VLOOKUP(Tableau2[[#This Row],[PR]],'Taux sortant'!$I$9:$S$167,COLUMN(),0),"")</f>
        <v/>
      </c>
      <c r="F2658" s="2" t="str">
        <f>IFERROR(VLOOKUP(Tableau2[[#This Row],[PR]],'Taux sortant'!$I$9:$S$167,COLUMN(),0),"")</f>
        <v/>
      </c>
      <c r="G2658" s="2" t="str">
        <f>IFERROR(VLOOKUP(Tableau2[[#This Row],[PR]],'Taux sortant'!$I$9:$S$167,COLUMN(),0),"")</f>
        <v/>
      </c>
      <c r="H2658" s="2" t="str">
        <f>IFERROR(VLOOKUP(Tableau2[[#This Row],[PR]],'Taux sortant'!$I$9:$S$167,COLUMN(),0),"")</f>
        <v/>
      </c>
      <c r="I2658" s="2" t="str">
        <f>IFERROR(VLOOKUP(Tableau2[[#This Row],[PR]],'Taux sortant'!$I$9:$S$167,COLUMN(),0),"")</f>
        <v/>
      </c>
      <c r="J2658" s="2" t="str">
        <f>IFERROR(VLOOKUP(Tableau2[[#This Row],[PR]],'Taux sortant'!$I$9:$S$167,COLUMN(),0),"")</f>
        <v/>
      </c>
      <c r="K2658" s="2" t="str">
        <f>IFERROR(VLOOKUP(Tableau2[[#This Row],[PR]],'Taux sortant'!$I$9:$S$167,COLUMN(),0),"")</f>
        <v/>
      </c>
      <c r="L2658" s="2" t="str">
        <f>IFERROR(VLOOKUP(Tableau2[[#This Row],[PR]],'Taux sortant'!$I$9:$S$167,COLUMN(),0),"")</f>
        <v/>
      </c>
    </row>
    <row r="2659" spans="1:12" x14ac:dyDescent="0.3">
      <c r="A2659" s="1" t="s">
        <v>4619</v>
      </c>
      <c r="B2659" s="1" t="s">
        <v>2160</v>
      </c>
      <c r="C2659" s="2">
        <f>IFERROR(VLOOKUP(Tableau2[[#This Row],[PR]],'Taux sortant'!$I$9:$S$167,COLUMN(),0),"")</f>
        <v>16.93</v>
      </c>
      <c r="D2659" s="2">
        <f>IFERROR(VLOOKUP(Tableau2[[#This Row],[PR]],'Taux sortant'!$I$9:$S$167,COLUMN(),0),"")</f>
        <v>14.32</v>
      </c>
      <c r="E2659" s="2">
        <f>IFERROR(VLOOKUP(Tableau2[[#This Row],[PR]],'Taux sortant'!$I$9:$S$167,COLUMN(),0),"")</f>
        <v>11.27</v>
      </c>
      <c r="F2659" s="2">
        <f>IFERROR(VLOOKUP(Tableau2[[#This Row],[PR]],'Taux sortant'!$I$9:$S$167,COLUMN(),0),"")</f>
        <v>9.77</v>
      </c>
      <c r="G2659" s="2">
        <f>IFERROR(VLOOKUP(Tableau2[[#This Row],[PR]],'Taux sortant'!$I$9:$S$167,COLUMN(),0),"")</f>
        <v>8.41</v>
      </c>
      <c r="H2659" s="2">
        <f>IFERROR(VLOOKUP(Tableau2[[#This Row],[PR]],'Taux sortant'!$I$9:$S$167,COLUMN(),0),"")</f>
        <v>7.25</v>
      </c>
      <c r="I2659" s="2">
        <f>IFERROR(VLOOKUP(Tableau2[[#This Row],[PR]],'Taux sortant'!$I$9:$S$167,COLUMN(),0),"")</f>
        <v>6.31</v>
      </c>
      <c r="J2659" s="2">
        <f>IFERROR(VLOOKUP(Tableau2[[#This Row],[PR]],'Taux sortant'!$I$9:$S$167,COLUMN(),0),"")</f>
        <v>0</v>
      </c>
      <c r="K2659" s="2">
        <f>IFERROR(VLOOKUP(Tableau2[[#This Row],[PR]],'Taux sortant'!$I$9:$S$167,COLUMN(),0),"")</f>
        <v>0</v>
      </c>
      <c r="L2659" s="2" t="str">
        <f>IFERROR(VLOOKUP(Tableau2[[#This Row],[PR]],'Taux sortant'!$I$9:$S$167,COLUMN(),0),"")</f>
        <v/>
      </c>
    </row>
    <row r="2660" spans="1:12" x14ac:dyDescent="0.3">
      <c r="A2660" s="1" t="s">
        <v>5417</v>
      </c>
      <c r="B2660" s="1" t="s">
        <v>5356</v>
      </c>
      <c r="C2660" s="2">
        <f>IFERROR(VLOOKUP(Tableau2[[#This Row],[PR]],'Taux sortant'!$I$9:$S$167,COLUMN(),0),"")</f>
        <v>14.1</v>
      </c>
      <c r="D2660" s="2">
        <f>IFERROR(VLOOKUP(Tableau2[[#This Row],[PR]],'Taux sortant'!$I$9:$S$167,COLUMN(),0),"")</f>
        <v>12.41</v>
      </c>
      <c r="E2660" s="2">
        <f>IFERROR(VLOOKUP(Tableau2[[#This Row],[PR]],'Taux sortant'!$I$9:$S$167,COLUMN(),0),"")</f>
        <v>9.0299999999999994</v>
      </c>
      <c r="F2660" s="2">
        <f>IFERROR(VLOOKUP(Tableau2[[#This Row],[PR]],'Taux sortant'!$I$9:$S$167,COLUMN(),0),"")</f>
        <v>7.34</v>
      </c>
      <c r="G2660" s="2">
        <f>IFERROR(VLOOKUP(Tableau2[[#This Row],[PR]],'Taux sortant'!$I$9:$S$167,COLUMN(),0),"")</f>
        <v>6.12</v>
      </c>
      <c r="H2660" s="2">
        <f>IFERROR(VLOOKUP(Tableau2[[#This Row],[PR]],'Taux sortant'!$I$9:$S$167,COLUMN(),0),"")</f>
        <v>5.37</v>
      </c>
      <c r="I2660" s="2">
        <f>IFERROR(VLOOKUP(Tableau2[[#This Row],[PR]],'Taux sortant'!$I$9:$S$167,COLUMN(),0),"")</f>
        <v>4.6500000000000004</v>
      </c>
      <c r="J2660" s="2">
        <f>IFERROR(VLOOKUP(Tableau2[[#This Row],[PR]],'Taux sortant'!$I$9:$S$167,COLUMN(),0),"")</f>
        <v>0</v>
      </c>
      <c r="K2660" s="2">
        <f>IFERROR(VLOOKUP(Tableau2[[#This Row],[PR]],'Taux sortant'!$I$9:$S$167,COLUMN(),0),"")</f>
        <v>1585.65</v>
      </c>
      <c r="L2660" s="2" t="str">
        <f>IFERROR(VLOOKUP(Tableau2[[#This Row],[PR]],'Taux sortant'!$I$9:$S$167,COLUMN(),0),"")</f>
        <v/>
      </c>
    </row>
    <row r="2661" spans="1:12" x14ac:dyDescent="0.3">
      <c r="A2661" s="1" t="s">
        <v>6140</v>
      </c>
      <c r="B2661" s="1" t="s">
        <v>5835</v>
      </c>
      <c r="C2661" s="2" t="str">
        <f>IFERROR(VLOOKUP(Tableau2[[#This Row],[PR]],'Taux sortant'!$I$9:$S$167,COLUMN(),0),"")</f>
        <v/>
      </c>
      <c r="D2661" s="2" t="str">
        <f>IFERROR(VLOOKUP(Tableau2[[#This Row],[PR]],'Taux sortant'!$I$9:$S$167,COLUMN(),0),"")</f>
        <v/>
      </c>
      <c r="E2661" s="2" t="str">
        <f>IFERROR(VLOOKUP(Tableau2[[#This Row],[PR]],'Taux sortant'!$I$9:$S$167,COLUMN(),0),"")</f>
        <v/>
      </c>
      <c r="F2661" s="2" t="str">
        <f>IFERROR(VLOOKUP(Tableau2[[#This Row],[PR]],'Taux sortant'!$I$9:$S$167,COLUMN(),0),"")</f>
        <v/>
      </c>
      <c r="G2661" s="2" t="str">
        <f>IFERROR(VLOOKUP(Tableau2[[#This Row],[PR]],'Taux sortant'!$I$9:$S$167,COLUMN(),0),"")</f>
        <v/>
      </c>
      <c r="H2661" s="2" t="str">
        <f>IFERROR(VLOOKUP(Tableau2[[#This Row],[PR]],'Taux sortant'!$I$9:$S$167,COLUMN(),0),"")</f>
        <v/>
      </c>
      <c r="I2661" s="2" t="str">
        <f>IFERROR(VLOOKUP(Tableau2[[#This Row],[PR]],'Taux sortant'!$I$9:$S$167,COLUMN(),0),"")</f>
        <v/>
      </c>
      <c r="J2661" s="2" t="str">
        <f>IFERROR(VLOOKUP(Tableau2[[#This Row],[PR]],'Taux sortant'!$I$9:$S$167,COLUMN(),0),"")</f>
        <v/>
      </c>
      <c r="K2661" s="2" t="str">
        <f>IFERROR(VLOOKUP(Tableau2[[#This Row],[PR]],'Taux sortant'!$I$9:$S$167,COLUMN(),0),"")</f>
        <v/>
      </c>
      <c r="L2661" s="2" t="str">
        <f>IFERROR(VLOOKUP(Tableau2[[#This Row],[PR]],'Taux sortant'!$I$9:$S$167,COLUMN(),0),"")</f>
        <v/>
      </c>
    </row>
    <row r="2662" spans="1:12" x14ac:dyDescent="0.3">
      <c r="A2662" s="1" t="s">
        <v>505</v>
      </c>
      <c r="B2662" s="1" t="s">
        <v>105</v>
      </c>
      <c r="C2662" s="2">
        <f>IFERROR(VLOOKUP(Tableau2[[#This Row],[PR]],'Taux sortant'!$I$9:$S$167,COLUMN(),0),"")</f>
        <v>22.68</v>
      </c>
      <c r="D2662" s="2">
        <f>IFERROR(VLOOKUP(Tableau2[[#This Row],[PR]],'Taux sortant'!$I$9:$S$167,COLUMN(),0),"")</f>
        <v>19.600000000000001</v>
      </c>
      <c r="E2662" s="2">
        <f>IFERROR(VLOOKUP(Tableau2[[#This Row],[PR]],'Taux sortant'!$I$9:$S$167,COLUMN(),0),"")</f>
        <v>15.23</v>
      </c>
      <c r="F2662" s="2">
        <f>IFERROR(VLOOKUP(Tableau2[[#This Row],[PR]],'Taux sortant'!$I$9:$S$167,COLUMN(),0),"")</f>
        <v>11.98</v>
      </c>
      <c r="G2662" s="2">
        <f>IFERROR(VLOOKUP(Tableau2[[#This Row],[PR]],'Taux sortant'!$I$9:$S$167,COLUMN(),0),"")</f>
        <v>8.5399999999999991</v>
      </c>
      <c r="H2662" s="2">
        <f>IFERROR(VLOOKUP(Tableau2[[#This Row],[PR]],'Taux sortant'!$I$9:$S$167,COLUMN(),0),"")</f>
        <v>5.65</v>
      </c>
      <c r="I2662" s="2">
        <f>IFERROR(VLOOKUP(Tableau2[[#This Row],[PR]],'Taux sortant'!$I$9:$S$167,COLUMN(),0),"")</f>
        <v>4.07</v>
      </c>
      <c r="J2662" s="2">
        <f>IFERROR(VLOOKUP(Tableau2[[#This Row],[PR]],'Taux sortant'!$I$9:$S$167,COLUMN(),0),"")</f>
        <v>0</v>
      </c>
      <c r="K2662" s="2">
        <f>IFERROR(VLOOKUP(Tableau2[[#This Row],[PR]],'Taux sortant'!$I$9:$S$167,COLUMN(),0),"")</f>
        <v>0</v>
      </c>
      <c r="L2662" s="2" t="str">
        <f>IFERROR(VLOOKUP(Tableau2[[#This Row],[PR]],'Taux sortant'!$I$9:$S$167,COLUMN(),0),"")</f>
        <v/>
      </c>
    </row>
    <row r="2663" spans="1:12" x14ac:dyDescent="0.3">
      <c r="A2663" s="1" t="s">
        <v>5419</v>
      </c>
      <c r="B2663" s="1" t="s">
        <v>5351</v>
      </c>
      <c r="C2663" s="2">
        <f>IFERROR(VLOOKUP(Tableau2[[#This Row],[PR]],'Taux sortant'!$I$9:$S$167,COLUMN(),0),"")</f>
        <v>16.170000000000002</v>
      </c>
      <c r="D2663" s="2">
        <f>IFERROR(VLOOKUP(Tableau2[[#This Row],[PR]],'Taux sortant'!$I$9:$S$167,COLUMN(),0),"")</f>
        <v>13.54</v>
      </c>
      <c r="E2663" s="2">
        <f>IFERROR(VLOOKUP(Tableau2[[#This Row],[PR]],'Taux sortant'!$I$9:$S$167,COLUMN(),0),"")</f>
        <v>10.49</v>
      </c>
      <c r="F2663" s="2">
        <f>IFERROR(VLOOKUP(Tableau2[[#This Row],[PR]],'Taux sortant'!$I$9:$S$167,COLUMN(),0),"")</f>
        <v>8.9700000000000006</v>
      </c>
      <c r="G2663" s="2">
        <f>IFERROR(VLOOKUP(Tableau2[[#This Row],[PR]],'Taux sortant'!$I$9:$S$167,COLUMN(),0),"")</f>
        <v>7.62</v>
      </c>
      <c r="H2663" s="2">
        <f>IFERROR(VLOOKUP(Tableau2[[#This Row],[PR]],'Taux sortant'!$I$9:$S$167,COLUMN(),0),"")</f>
        <v>6.52</v>
      </c>
      <c r="I2663" s="2">
        <f>IFERROR(VLOOKUP(Tableau2[[#This Row],[PR]],'Taux sortant'!$I$9:$S$167,COLUMN(),0),"")</f>
        <v>5.64</v>
      </c>
      <c r="J2663" s="2">
        <f>IFERROR(VLOOKUP(Tableau2[[#This Row],[PR]],'Taux sortant'!$I$9:$S$167,COLUMN(),0),"")</f>
        <v>0</v>
      </c>
      <c r="K2663" s="2">
        <f>IFERROR(VLOOKUP(Tableau2[[#This Row],[PR]],'Taux sortant'!$I$9:$S$167,COLUMN(),0),"")</f>
        <v>0</v>
      </c>
      <c r="L2663" s="2" t="str">
        <f>IFERROR(VLOOKUP(Tableau2[[#This Row],[PR]],'Taux sortant'!$I$9:$S$167,COLUMN(),0),"")</f>
        <v/>
      </c>
    </row>
    <row r="2664" spans="1:12" x14ac:dyDescent="0.3">
      <c r="A2664" s="1" t="s">
        <v>508</v>
      </c>
      <c r="B2664" s="1" t="s">
        <v>63</v>
      </c>
      <c r="C2664" s="2">
        <f>IFERROR(VLOOKUP(Tableau2[[#This Row],[PR]],'Taux sortant'!$I$9:$S$167,COLUMN(),0),"")</f>
        <v>13.04</v>
      </c>
      <c r="D2664" s="2">
        <f>IFERROR(VLOOKUP(Tableau2[[#This Row],[PR]],'Taux sortant'!$I$9:$S$167,COLUMN(),0),"")</f>
        <v>10.46</v>
      </c>
      <c r="E2664" s="2">
        <f>IFERROR(VLOOKUP(Tableau2[[#This Row],[PR]],'Taux sortant'!$I$9:$S$167,COLUMN(),0),"")</f>
        <v>7.52</v>
      </c>
      <c r="F2664" s="2">
        <f>IFERROR(VLOOKUP(Tableau2[[#This Row],[PR]],'Taux sortant'!$I$9:$S$167,COLUMN(),0),"")</f>
        <v>6.12</v>
      </c>
      <c r="G2664" s="2">
        <f>IFERROR(VLOOKUP(Tableau2[[#This Row],[PR]],'Taux sortant'!$I$9:$S$167,COLUMN(),0),"")</f>
        <v>5.09</v>
      </c>
      <c r="H2664" s="2">
        <f>IFERROR(VLOOKUP(Tableau2[[#This Row],[PR]],'Taux sortant'!$I$9:$S$167,COLUMN(),0),"")</f>
        <v>4.2300000000000004</v>
      </c>
      <c r="I2664" s="2">
        <f>IFERROR(VLOOKUP(Tableau2[[#This Row],[PR]],'Taux sortant'!$I$9:$S$167,COLUMN(),0),"")</f>
        <v>3.67</v>
      </c>
      <c r="J2664" s="2">
        <f>IFERROR(VLOOKUP(Tableau2[[#This Row],[PR]],'Taux sortant'!$I$9:$S$167,COLUMN(),0),"")</f>
        <v>0</v>
      </c>
      <c r="K2664" s="2">
        <f>IFERROR(VLOOKUP(Tableau2[[#This Row],[PR]],'Taux sortant'!$I$9:$S$167,COLUMN(),0),"")</f>
        <v>0</v>
      </c>
      <c r="L2664" s="2" t="str">
        <f>IFERROR(VLOOKUP(Tableau2[[#This Row],[PR]],'Taux sortant'!$I$9:$S$167,COLUMN(),0),"")</f>
        <v/>
      </c>
    </row>
    <row r="2665" spans="1:12" x14ac:dyDescent="0.3">
      <c r="A2665" s="1" t="s">
        <v>5422</v>
      </c>
      <c r="B2665" s="1" t="s">
        <v>5356</v>
      </c>
      <c r="C2665" s="2">
        <f>IFERROR(VLOOKUP(Tableau2[[#This Row],[PR]],'Taux sortant'!$I$9:$S$167,COLUMN(),0),"")</f>
        <v>14.1</v>
      </c>
      <c r="D2665" s="2">
        <f>IFERROR(VLOOKUP(Tableau2[[#This Row],[PR]],'Taux sortant'!$I$9:$S$167,COLUMN(),0),"")</f>
        <v>12.41</v>
      </c>
      <c r="E2665" s="2">
        <f>IFERROR(VLOOKUP(Tableau2[[#This Row],[PR]],'Taux sortant'!$I$9:$S$167,COLUMN(),0),"")</f>
        <v>9.0299999999999994</v>
      </c>
      <c r="F2665" s="2">
        <f>IFERROR(VLOOKUP(Tableau2[[#This Row],[PR]],'Taux sortant'!$I$9:$S$167,COLUMN(),0),"")</f>
        <v>7.34</v>
      </c>
      <c r="G2665" s="2">
        <f>IFERROR(VLOOKUP(Tableau2[[#This Row],[PR]],'Taux sortant'!$I$9:$S$167,COLUMN(),0),"")</f>
        <v>6.12</v>
      </c>
      <c r="H2665" s="2">
        <f>IFERROR(VLOOKUP(Tableau2[[#This Row],[PR]],'Taux sortant'!$I$9:$S$167,COLUMN(),0),"")</f>
        <v>5.37</v>
      </c>
      <c r="I2665" s="2">
        <f>IFERROR(VLOOKUP(Tableau2[[#This Row],[PR]],'Taux sortant'!$I$9:$S$167,COLUMN(),0),"")</f>
        <v>4.6500000000000004</v>
      </c>
      <c r="J2665" s="2">
        <f>IFERROR(VLOOKUP(Tableau2[[#This Row],[PR]],'Taux sortant'!$I$9:$S$167,COLUMN(),0),"")</f>
        <v>0</v>
      </c>
      <c r="K2665" s="2">
        <f>IFERROR(VLOOKUP(Tableau2[[#This Row],[PR]],'Taux sortant'!$I$9:$S$167,COLUMN(),0),"")</f>
        <v>1585.65</v>
      </c>
      <c r="L2665" s="2" t="str">
        <f>IFERROR(VLOOKUP(Tableau2[[#This Row],[PR]],'Taux sortant'!$I$9:$S$167,COLUMN(),0),"")</f>
        <v/>
      </c>
    </row>
    <row r="2666" spans="1:12" x14ac:dyDescent="0.3">
      <c r="A2666" s="1" t="s">
        <v>511</v>
      </c>
      <c r="B2666" s="1" t="s">
        <v>51</v>
      </c>
      <c r="C2666" s="2">
        <f>IFERROR(VLOOKUP(Tableau2[[#This Row],[PR]],'Taux sortant'!$I$9:$S$167,COLUMN(),0),"")</f>
        <v>14</v>
      </c>
      <c r="D2666" s="2">
        <f>IFERROR(VLOOKUP(Tableau2[[#This Row],[PR]],'Taux sortant'!$I$9:$S$167,COLUMN(),0),"")</f>
        <v>11.3</v>
      </c>
      <c r="E2666" s="2">
        <f>IFERROR(VLOOKUP(Tableau2[[#This Row],[PR]],'Taux sortant'!$I$9:$S$167,COLUMN(),0),"")</f>
        <v>8.23</v>
      </c>
      <c r="F2666" s="2">
        <f>IFERROR(VLOOKUP(Tableau2[[#This Row],[PR]],'Taux sortant'!$I$9:$S$167,COLUMN(),0),"")</f>
        <v>6.77</v>
      </c>
      <c r="G2666" s="2">
        <f>IFERROR(VLOOKUP(Tableau2[[#This Row],[PR]],'Taux sortant'!$I$9:$S$167,COLUMN(),0),"")</f>
        <v>5.71</v>
      </c>
      <c r="H2666" s="2">
        <f>IFERROR(VLOOKUP(Tableau2[[#This Row],[PR]],'Taux sortant'!$I$9:$S$167,COLUMN(),0),"")</f>
        <v>4.8099999999999996</v>
      </c>
      <c r="I2666" s="2">
        <f>IFERROR(VLOOKUP(Tableau2[[#This Row],[PR]],'Taux sortant'!$I$9:$S$167,COLUMN(),0),"")</f>
        <v>4.22</v>
      </c>
      <c r="J2666" s="2">
        <f>IFERROR(VLOOKUP(Tableau2[[#This Row],[PR]],'Taux sortant'!$I$9:$S$167,COLUMN(),0),"")</f>
        <v>0</v>
      </c>
      <c r="K2666" s="2">
        <f>IFERROR(VLOOKUP(Tableau2[[#This Row],[PR]],'Taux sortant'!$I$9:$S$167,COLUMN(),0),"")</f>
        <v>0</v>
      </c>
      <c r="L2666" s="2" t="str">
        <f>IFERROR(VLOOKUP(Tableau2[[#This Row],[PR]],'Taux sortant'!$I$9:$S$167,COLUMN(),0),"")</f>
        <v/>
      </c>
    </row>
    <row r="2667" spans="1:12" x14ac:dyDescent="0.3">
      <c r="A2667" s="1" t="s">
        <v>3716</v>
      </c>
      <c r="B2667" s="1" t="s">
        <v>17</v>
      </c>
      <c r="C2667" s="2">
        <f>IFERROR(VLOOKUP(Tableau2[[#This Row],[PR]],'Taux sortant'!$I$9:$S$167,COLUMN(),0),"")</f>
        <v>15.12</v>
      </c>
      <c r="D2667" s="2">
        <f>IFERROR(VLOOKUP(Tableau2[[#This Row],[PR]],'Taux sortant'!$I$9:$S$167,COLUMN(),0),"")</f>
        <v>12.61</v>
      </c>
      <c r="E2667" s="2">
        <f>IFERROR(VLOOKUP(Tableau2[[#This Row],[PR]],'Taux sortant'!$I$9:$S$167,COLUMN(),0),"")</f>
        <v>9.7200000000000006</v>
      </c>
      <c r="F2667" s="2">
        <f>IFERROR(VLOOKUP(Tableau2[[#This Row],[PR]],'Taux sortant'!$I$9:$S$167,COLUMN(),0),"")</f>
        <v>8.27</v>
      </c>
      <c r="G2667" s="2">
        <f>IFERROR(VLOOKUP(Tableau2[[#This Row],[PR]],'Taux sortant'!$I$9:$S$167,COLUMN(),0),"")</f>
        <v>7.1</v>
      </c>
      <c r="H2667" s="2">
        <f>IFERROR(VLOOKUP(Tableau2[[#This Row],[PR]],'Taux sortant'!$I$9:$S$167,COLUMN(),0),"")</f>
        <v>6.12</v>
      </c>
      <c r="I2667" s="2">
        <f>IFERROR(VLOOKUP(Tableau2[[#This Row],[PR]],'Taux sortant'!$I$9:$S$167,COLUMN(),0),"")</f>
        <v>5.33</v>
      </c>
      <c r="J2667" s="2">
        <f>IFERROR(VLOOKUP(Tableau2[[#This Row],[PR]],'Taux sortant'!$I$9:$S$167,COLUMN(),0),"")</f>
        <v>0</v>
      </c>
      <c r="K2667" s="2">
        <f>IFERROR(VLOOKUP(Tableau2[[#This Row],[PR]],'Taux sortant'!$I$9:$S$167,COLUMN(),0),"")</f>
        <v>0</v>
      </c>
      <c r="L2667" s="2" t="str">
        <f>IFERROR(VLOOKUP(Tableau2[[#This Row],[PR]],'Taux sortant'!$I$9:$S$167,COLUMN(),0),"")</f>
        <v/>
      </c>
    </row>
    <row r="2668" spans="1:12" x14ac:dyDescent="0.3">
      <c r="A2668" s="1" t="s">
        <v>514</v>
      </c>
      <c r="B2668" s="1" t="s">
        <v>69</v>
      </c>
      <c r="C2668" s="2">
        <f>IFERROR(VLOOKUP(Tableau2[[#This Row],[PR]],'Taux sortant'!$I$9:$S$167,COLUMN(),0),"")</f>
        <v>23.78</v>
      </c>
      <c r="D2668" s="2">
        <f>IFERROR(VLOOKUP(Tableau2[[#This Row],[PR]],'Taux sortant'!$I$9:$S$167,COLUMN(),0),"")</f>
        <v>20.58</v>
      </c>
      <c r="E2668" s="2">
        <f>IFERROR(VLOOKUP(Tableau2[[#This Row],[PR]],'Taux sortant'!$I$9:$S$167,COLUMN(),0),"")</f>
        <v>16.13</v>
      </c>
      <c r="F2668" s="2">
        <f>IFERROR(VLOOKUP(Tableau2[[#This Row],[PR]],'Taux sortant'!$I$9:$S$167,COLUMN(),0),"")</f>
        <v>12.62</v>
      </c>
      <c r="G2668" s="2">
        <f>IFERROR(VLOOKUP(Tableau2[[#This Row],[PR]],'Taux sortant'!$I$9:$S$167,COLUMN(),0),"")</f>
        <v>9</v>
      </c>
      <c r="H2668" s="2">
        <f>IFERROR(VLOOKUP(Tableau2[[#This Row],[PR]],'Taux sortant'!$I$9:$S$167,COLUMN(),0),"")</f>
        <v>5.95</v>
      </c>
      <c r="I2668" s="2">
        <f>IFERROR(VLOOKUP(Tableau2[[#This Row],[PR]],'Taux sortant'!$I$9:$S$167,COLUMN(),0),"")</f>
        <v>4.28</v>
      </c>
      <c r="J2668" s="2">
        <f>IFERROR(VLOOKUP(Tableau2[[#This Row],[PR]],'Taux sortant'!$I$9:$S$167,COLUMN(),0),"")</f>
        <v>0</v>
      </c>
      <c r="K2668" s="2">
        <f>IFERROR(VLOOKUP(Tableau2[[#This Row],[PR]],'Taux sortant'!$I$9:$S$167,COLUMN(),0),"")</f>
        <v>0</v>
      </c>
      <c r="L2668" s="2" t="str">
        <f>IFERROR(VLOOKUP(Tableau2[[#This Row],[PR]],'Taux sortant'!$I$9:$S$167,COLUMN(),0),"")</f>
        <v/>
      </c>
    </row>
    <row r="2669" spans="1:12" x14ac:dyDescent="0.3">
      <c r="A2669" s="1" t="s">
        <v>3719</v>
      </c>
      <c r="B2669" s="1" t="s">
        <v>3084</v>
      </c>
      <c r="C2669" s="2">
        <f>IFERROR(VLOOKUP(Tableau2[[#This Row],[PR]],'Taux sortant'!$I$9:$S$167,COLUMN(),0),"")</f>
        <v>15.12</v>
      </c>
      <c r="D2669" s="2">
        <f>IFERROR(VLOOKUP(Tableau2[[#This Row],[PR]],'Taux sortant'!$I$9:$S$167,COLUMN(),0),"")</f>
        <v>12.61</v>
      </c>
      <c r="E2669" s="2">
        <f>IFERROR(VLOOKUP(Tableau2[[#This Row],[PR]],'Taux sortant'!$I$9:$S$167,COLUMN(),0),"")</f>
        <v>9.7200000000000006</v>
      </c>
      <c r="F2669" s="2">
        <f>IFERROR(VLOOKUP(Tableau2[[#This Row],[PR]],'Taux sortant'!$I$9:$S$167,COLUMN(),0),"")</f>
        <v>8.27</v>
      </c>
      <c r="G2669" s="2">
        <f>IFERROR(VLOOKUP(Tableau2[[#This Row],[PR]],'Taux sortant'!$I$9:$S$167,COLUMN(),0),"")</f>
        <v>7.1</v>
      </c>
      <c r="H2669" s="2">
        <f>IFERROR(VLOOKUP(Tableau2[[#This Row],[PR]],'Taux sortant'!$I$9:$S$167,COLUMN(),0),"")</f>
        <v>6.12</v>
      </c>
      <c r="I2669" s="2">
        <f>IFERROR(VLOOKUP(Tableau2[[#This Row],[PR]],'Taux sortant'!$I$9:$S$167,COLUMN(),0),"")</f>
        <v>5.33</v>
      </c>
      <c r="J2669" s="2">
        <f>IFERROR(VLOOKUP(Tableau2[[#This Row],[PR]],'Taux sortant'!$I$9:$S$167,COLUMN(),0),"")</f>
        <v>0</v>
      </c>
      <c r="K2669" s="2">
        <f>IFERROR(VLOOKUP(Tableau2[[#This Row],[PR]],'Taux sortant'!$I$9:$S$167,COLUMN(),0),"")</f>
        <v>0</v>
      </c>
      <c r="L2669" s="2" t="str">
        <f>IFERROR(VLOOKUP(Tableau2[[#This Row],[PR]],'Taux sortant'!$I$9:$S$167,COLUMN(),0),"")</f>
        <v/>
      </c>
    </row>
    <row r="2670" spans="1:12" x14ac:dyDescent="0.3">
      <c r="A2670" s="1" t="s">
        <v>517</v>
      </c>
      <c r="B2670" s="1" t="s">
        <v>161</v>
      </c>
      <c r="C2670" s="2">
        <f>IFERROR(VLOOKUP(Tableau2[[#This Row],[PR]],'Taux sortant'!$I$9:$S$167,COLUMN(),0),"")</f>
        <v>35.869999999999997</v>
      </c>
      <c r="D2670" s="2">
        <f>IFERROR(VLOOKUP(Tableau2[[#This Row],[PR]],'Taux sortant'!$I$9:$S$167,COLUMN(),0),"")</f>
        <v>28.1</v>
      </c>
      <c r="E2670" s="2">
        <f>IFERROR(VLOOKUP(Tableau2[[#This Row],[PR]],'Taux sortant'!$I$9:$S$167,COLUMN(),0),"")</f>
        <v>22.11</v>
      </c>
      <c r="F2670" s="2">
        <f>IFERROR(VLOOKUP(Tableau2[[#This Row],[PR]],'Taux sortant'!$I$9:$S$167,COLUMN(),0),"")</f>
        <v>17.46</v>
      </c>
      <c r="G2670" s="2">
        <f>IFERROR(VLOOKUP(Tableau2[[#This Row],[PR]],'Taux sortant'!$I$9:$S$167,COLUMN(),0),"")</f>
        <v>13.86</v>
      </c>
      <c r="H2670" s="2">
        <f>IFERROR(VLOOKUP(Tableau2[[#This Row],[PR]],'Taux sortant'!$I$9:$S$167,COLUMN(),0),"")</f>
        <v>10.67</v>
      </c>
      <c r="I2670" s="2">
        <f>IFERROR(VLOOKUP(Tableau2[[#This Row],[PR]],'Taux sortant'!$I$9:$S$167,COLUMN(),0),"")</f>
        <v>9.92</v>
      </c>
      <c r="J2670" s="2">
        <f>IFERROR(VLOOKUP(Tableau2[[#This Row],[PR]],'Taux sortant'!$I$9:$S$167,COLUMN(),0),"")</f>
        <v>0</v>
      </c>
      <c r="K2670" s="2">
        <f>IFERROR(VLOOKUP(Tableau2[[#This Row],[PR]],'Taux sortant'!$I$9:$S$167,COLUMN(),0),"")</f>
        <v>0</v>
      </c>
      <c r="L2670" s="2" t="str">
        <f>IFERROR(VLOOKUP(Tableau2[[#This Row],[PR]],'Taux sortant'!$I$9:$S$167,COLUMN(),0),"")</f>
        <v/>
      </c>
    </row>
    <row r="2671" spans="1:12" x14ac:dyDescent="0.3">
      <c r="A2671" s="1" t="s">
        <v>520</v>
      </c>
      <c r="B2671" s="1" t="s">
        <v>5815</v>
      </c>
      <c r="C2671" s="2">
        <f>IFERROR(VLOOKUP(Tableau2[[#This Row],[PR]],'Taux sortant'!$I$9:$S$167,COLUMN(),0),"")</f>
        <v>29.89</v>
      </c>
      <c r="D2671" s="2">
        <f>IFERROR(VLOOKUP(Tableau2[[#This Row],[PR]],'Taux sortant'!$I$9:$S$167,COLUMN(),0),"")</f>
        <v>27.05</v>
      </c>
      <c r="E2671" s="2">
        <f>IFERROR(VLOOKUP(Tableau2[[#This Row],[PR]],'Taux sortant'!$I$9:$S$167,COLUMN(),0),"")</f>
        <v>23.76</v>
      </c>
      <c r="F2671" s="2">
        <f>IFERROR(VLOOKUP(Tableau2[[#This Row],[PR]],'Taux sortant'!$I$9:$S$167,COLUMN(),0),"")</f>
        <v>22.11</v>
      </c>
      <c r="G2671" s="2">
        <f>IFERROR(VLOOKUP(Tableau2[[#This Row],[PR]],'Taux sortant'!$I$9:$S$167,COLUMN(),0),"")</f>
        <v>20.05</v>
      </c>
      <c r="H2671" s="2">
        <f>IFERROR(VLOOKUP(Tableau2[[#This Row],[PR]],'Taux sortant'!$I$9:$S$167,COLUMN(),0),"")</f>
        <v>17.09</v>
      </c>
      <c r="I2671" s="2">
        <f>IFERROR(VLOOKUP(Tableau2[[#This Row],[PR]],'Taux sortant'!$I$9:$S$167,COLUMN(),0),"")</f>
        <v>15.56</v>
      </c>
      <c r="J2671" s="2">
        <f>IFERROR(VLOOKUP(Tableau2[[#This Row],[PR]],'Taux sortant'!$I$9:$S$167,COLUMN(),0),"")</f>
        <v>0</v>
      </c>
      <c r="K2671" s="2">
        <f>IFERROR(VLOOKUP(Tableau2[[#This Row],[PR]],'Taux sortant'!$I$9:$S$167,COLUMN(),0),"")</f>
        <v>0</v>
      </c>
      <c r="L2671" s="2" t="str">
        <f>IFERROR(VLOOKUP(Tableau2[[#This Row],[PR]],'Taux sortant'!$I$9:$S$167,COLUMN(),0),"")</f>
        <v/>
      </c>
    </row>
    <row r="2672" spans="1:12" x14ac:dyDescent="0.3">
      <c r="A2672" s="1" t="s">
        <v>520</v>
      </c>
      <c r="B2672" s="1" t="s">
        <v>69</v>
      </c>
      <c r="C2672" s="2">
        <f>IFERROR(VLOOKUP(Tableau2[[#This Row],[PR]],'Taux sortant'!$I$9:$S$167,COLUMN(),0),"")</f>
        <v>23.78</v>
      </c>
      <c r="D2672" s="2">
        <f>IFERROR(VLOOKUP(Tableau2[[#This Row],[PR]],'Taux sortant'!$I$9:$S$167,COLUMN(),0),"")</f>
        <v>20.58</v>
      </c>
      <c r="E2672" s="2">
        <f>IFERROR(VLOOKUP(Tableau2[[#This Row],[PR]],'Taux sortant'!$I$9:$S$167,COLUMN(),0),"")</f>
        <v>16.13</v>
      </c>
      <c r="F2672" s="2">
        <f>IFERROR(VLOOKUP(Tableau2[[#This Row],[PR]],'Taux sortant'!$I$9:$S$167,COLUMN(),0),"")</f>
        <v>12.62</v>
      </c>
      <c r="G2672" s="2">
        <f>IFERROR(VLOOKUP(Tableau2[[#This Row],[PR]],'Taux sortant'!$I$9:$S$167,COLUMN(),0),"")</f>
        <v>9</v>
      </c>
      <c r="H2672" s="2">
        <f>IFERROR(VLOOKUP(Tableau2[[#This Row],[PR]],'Taux sortant'!$I$9:$S$167,COLUMN(),0),"")</f>
        <v>5.95</v>
      </c>
      <c r="I2672" s="2">
        <f>IFERROR(VLOOKUP(Tableau2[[#This Row],[PR]],'Taux sortant'!$I$9:$S$167,COLUMN(),0),"")</f>
        <v>4.28</v>
      </c>
      <c r="J2672" s="2">
        <f>IFERROR(VLOOKUP(Tableau2[[#This Row],[PR]],'Taux sortant'!$I$9:$S$167,COLUMN(),0),"")</f>
        <v>0</v>
      </c>
      <c r="K2672" s="2">
        <f>IFERROR(VLOOKUP(Tableau2[[#This Row],[PR]],'Taux sortant'!$I$9:$S$167,COLUMN(),0),"")</f>
        <v>0</v>
      </c>
      <c r="L2672" s="2" t="str">
        <f>IFERROR(VLOOKUP(Tableau2[[#This Row],[PR]],'Taux sortant'!$I$9:$S$167,COLUMN(),0),"")</f>
        <v/>
      </c>
    </row>
    <row r="2673" spans="1:12" x14ac:dyDescent="0.3">
      <c r="A2673" s="1" t="s">
        <v>4622</v>
      </c>
      <c r="B2673" s="1" t="s">
        <v>4132</v>
      </c>
      <c r="C2673" s="2">
        <f>IFERROR(VLOOKUP(Tableau2[[#This Row],[PR]],'Taux sortant'!$I$9:$S$167,COLUMN(),0),"")</f>
        <v>20.079999999999998</v>
      </c>
      <c r="D2673" s="2">
        <f>IFERROR(VLOOKUP(Tableau2[[#This Row],[PR]],'Taux sortant'!$I$9:$S$167,COLUMN(),0),"")</f>
        <v>17.18</v>
      </c>
      <c r="E2673" s="2">
        <f>IFERROR(VLOOKUP(Tableau2[[#This Row],[PR]],'Taux sortant'!$I$9:$S$167,COLUMN(),0),"")</f>
        <v>13.8</v>
      </c>
      <c r="F2673" s="2">
        <f>IFERROR(VLOOKUP(Tableau2[[#This Row],[PR]],'Taux sortant'!$I$9:$S$167,COLUMN(),0),"")</f>
        <v>12.12</v>
      </c>
      <c r="G2673" s="2">
        <f>IFERROR(VLOOKUP(Tableau2[[#This Row],[PR]],'Taux sortant'!$I$9:$S$167,COLUMN(),0),"")</f>
        <v>10.5</v>
      </c>
      <c r="H2673" s="2">
        <f>IFERROR(VLOOKUP(Tableau2[[#This Row],[PR]],'Taux sortant'!$I$9:$S$167,COLUMN(),0),"")</f>
        <v>9.0500000000000007</v>
      </c>
      <c r="I2673" s="2">
        <f>IFERROR(VLOOKUP(Tableau2[[#This Row],[PR]],'Taux sortant'!$I$9:$S$167,COLUMN(),0),"")</f>
        <v>7.85</v>
      </c>
      <c r="J2673" s="2">
        <f>IFERROR(VLOOKUP(Tableau2[[#This Row],[PR]],'Taux sortant'!$I$9:$S$167,COLUMN(),0),"")</f>
        <v>0</v>
      </c>
      <c r="K2673" s="2">
        <f>IFERROR(VLOOKUP(Tableau2[[#This Row],[PR]],'Taux sortant'!$I$9:$S$167,COLUMN(),0),"")</f>
        <v>0</v>
      </c>
      <c r="L2673" s="2" t="str">
        <f>IFERROR(VLOOKUP(Tableau2[[#This Row],[PR]],'Taux sortant'!$I$9:$S$167,COLUMN(),0),"")</f>
        <v/>
      </c>
    </row>
    <row r="2674" spans="1:12" x14ac:dyDescent="0.3">
      <c r="A2674" s="1" t="s">
        <v>523</v>
      </c>
      <c r="B2674" s="1" t="s">
        <v>6</v>
      </c>
      <c r="C2674" s="2">
        <f>IFERROR(VLOOKUP(Tableau2[[#This Row],[PR]],'Taux sortant'!$I$9:$S$167,COLUMN(),0),"")</f>
        <v>25.34</v>
      </c>
      <c r="D2674" s="2">
        <f>IFERROR(VLOOKUP(Tableau2[[#This Row],[PR]],'Taux sortant'!$I$9:$S$167,COLUMN(),0),"")</f>
        <v>21.62</v>
      </c>
      <c r="E2674" s="2">
        <f>IFERROR(VLOOKUP(Tableau2[[#This Row],[PR]],'Taux sortant'!$I$9:$S$167,COLUMN(),0),"")</f>
        <v>15.42</v>
      </c>
      <c r="F2674" s="2">
        <f>IFERROR(VLOOKUP(Tableau2[[#This Row],[PR]],'Taux sortant'!$I$9:$S$167,COLUMN(),0),"")</f>
        <v>12.6</v>
      </c>
      <c r="G2674" s="2">
        <f>IFERROR(VLOOKUP(Tableau2[[#This Row],[PR]],'Taux sortant'!$I$9:$S$167,COLUMN(),0),"")</f>
        <v>9.5500000000000007</v>
      </c>
      <c r="H2674" s="2">
        <f>IFERROR(VLOOKUP(Tableau2[[#This Row],[PR]],'Taux sortant'!$I$9:$S$167,COLUMN(),0),"")</f>
        <v>7.3</v>
      </c>
      <c r="I2674" s="2">
        <f>IFERROR(VLOOKUP(Tableau2[[#This Row],[PR]],'Taux sortant'!$I$9:$S$167,COLUMN(),0),"")</f>
        <v>6.61</v>
      </c>
      <c r="J2674" s="2">
        <f>IFERROR(VLOOKUP(Tableau2[[#This Row],[PR]],'Taux sortant'!$I$9:$S$167,COLUMN(),0),"")</f>
        <v>0</v>
      </c>
      <c r="K2674" s="2">
        <f>IFERROR(VLOOKUP(Tableau2[[#This Row],[PR]],'Taux sortant'!$I$9:$S$167,COLUMN(),0),"")</f>
        <v>0</v>
      </c>
      <c r="L2674" s="2" t="str">
        <f>IFERROR(VLOOKUP(Tableau2[[#This Row],[PR]],'Taux sortant'!$I$9:$S$167,COLUMN(),0),"")</f>
        <v/>
      </c>
    </row>
    <row r="2675" spans="1:12" x14ac:dyDescent="0.3">
      <c r="A2675" s="1" t="s">
        <v>3722</v>
      </c>
      <c r="B2675" s="1" t="s">
        <v>3115</v>
      </c>
      <c r="C2675" s="2">
        <f>IFERROR(VLOOKUP(Tableau2[[#This Row],[PR]],'Taux sortant'!$I$9:$S$167,COLUMN(),0),"")</f>
        <v>16.05</v>
      </c>
      <c r="D2675" s="2">
        <f>IFERROR(VLOOKUP(Tableau2[[#This Row],[PR]],'Taux sortant'!$I$9:$S$167,COLUMN(),0),"")</f>
        <v>13.51</v>
      </c>
      <c r="E2675" s="2">
        <f>IFERROR(VLOOKUP(Tableau2[[#This Row],[PR]],'Taux sortant'!$I$9:$S$167,COLUMN(),0),"")</f>
        <v>10.52</v>
      </c>
      <c r="F2675" s="2">
        <f>IFERROR(VLOOKUP(Tableau2[[#This Row],[PR]],'Taux sortant'!$I$9:$S$167,COLUMN(),0),"")</f>
        <v>9.0500000000000007</v>
      </c>
      <c r="G2675" s="2">
        <f>IFERROR(VLOOKUP(Tableau2[[#This Row],[PR]],'Taux sortant'!$I$9:$S$167,COLUMN(),0),"")</f>
        <v>7.8</v>
      </c>
      <c r="H2675" s="2">
        <f>IFERROR(VLOOKUP(Tableau2[[#This Row],[PR]],'Taux sortant'!$I$9:$S$167,COLUMN(),0),"")</f>
        <v>6.76</v>
      </c>
      <c r="I2675" s="2">
        <f>IFERROR(VLOOKUP(Tableau2[[#This Row],[PR]],'Taux sortant'!$I$9:$S$167,COLUMN(),0),"")</f>
        <v>5.92</v>
      </c>
      <c r="J2675" s="2">
        <f>IFERROR(VLOOKUP(Tableau2[[#This Row],[PR]],'Taux sortant'!$I$9:$S$167,COLUMN(),0),"")</f>
        <v>0</v>
      </c>
      <c r="K2675" s="2">
        <f>IFERROR(VLOOKUP(Tableau2[[#This Row],[PR]],'Taux sortant'!$I$9:$S$167,COLUMN(),0),"")</f>
        <v>0</v>
      </c>
      <c r="L2675" s="2" t="str">
        <f>IFERROR(VLOOKUP(Tableau2[[#This Row],[PR]],'Taux sortant'!$I$9:$S$167,COLUMN(),0),"")</f>
        <v/>
      </c>
    </row>
    <row r="2676" spans="1:12" x14ac:dyDescent="0.3">
      <c r="A2676" s="1" t="s">
        <v>526</v>
      </c>
      <c r="B2676" s="1" t="s">
        <v>67</v>
      </c>
      <c r="C2676" s="2">
        <f>IFERROR(VLOOKUP(Tableau2[[#This Row],[PR]],'Taux sortant'!$I$9:$S$167,COLUMN(),0),"")</f>
        <v>13.04</v>
      </c>
      <c r="D2676" s="2">
        <f>IFERROR(VLOOKUP(Tableau2[[#This Row],[PR]],'Taux sortant'!$I$9:$S$167,COLUMN(),0),"")</f>
        <v>10.46</v>
      </c>
      <c r="E2676" s="2">
        <f>IFERROR(VLOOKUP(Tableau2[[#This Row],[PR]],'Taux sortant'!$I$9:$S$167,COLUMN(),0),"")</f>
        <v>7.52</v>
      </c>
      <c r="F2676" s="2">
        <f>IFERROR(VLOOKUP(Tableau2[[#This Row],[PR]],'Taux sortant'!$I$9:$S$167,COLUMN(),0),"")</f>
        <v>6.12</v>
      </c>
      <c r="G2676" s="2">
        <f>IFERROR(VLOOKUP(Tableau2[[#This Row],[PR]],'Taux sortant'!$I$9:$S$167,COLUMN(),0),"")</f>
        <v>5.09</v>
      </c>
      <c r="H2676" s="2">
        <f>IFERROR(VLOOKUP(Tableau2[[#This Row],[PR]],'Taux sortant'!$I$9:$S$167,COLUMN(),0),"")</f>
        <v>4.2300000000000004</v>
      </c>
      <c r="I2676" s="2">
        <f>IFERROR(VLOOKUP(Tableau2[[#This Row],[PR]],'Taux sortant'!$I$9:$S$167,COLUMN(),0),"")</f>
        <v>3.67</v>
      </c>
      <c r="J2676" s="2">
        <f>IFERROR(VLOOKUP(Tableau2[[#This Row],[PR]],'Taux sortant'!$I$9:$S$167,COLUMN(),0),"")</f>
        <v>0</v>
      </c>
      <c r="K2676" s="2">
        <f>IFERROR(VLOOKUP(Tableau2[[#This Row],[PR]],'Taux sortant'!$I$9:$S$167,COLUMN(),0),"")</f>
        <v>0</v>
      </c>
      <c r="L2676" s="2" t="str">
        <f>IFERROR(VLOOKUP(Tableau2[[#This Row],[PR]],'Taux sortant'!$I$9:$S$167,COLUMN(),0),"")</f>
        <v/>
      </c>
    </row>
    <row r="2677" spans="1:12" x14ac:dyDescent="0.3">
      <c r="A2677" s="1" t="s">
        <v>6145</v>
      </c>
      <c r="B2677" s="1" t="s">
        <v>3761</v>
      </c>
      <c r="C2677" s="2">
        <f>IFERROR(VLOOKUP(Tableau2[[#This Row],[PR]],'Taux sortant'!$I$9:$S$167,COLUMN(),0),"")</f>
        <v>36.270000000000003</v>
      </c>
      <c r="D2677" s="2">
        <f>IFERROR(VLOOKUP(Tableau2[[#This Row],[PR]],'Taux sortant'!$I$9:$S$167,COLUMN(),0),"")</f>
        <v>33.01</v>
      </c>
      <c r="E2677" s="2">
        <f>IFERROR(VLOOKUP(Tableau2[[#This Row],[PR]],'Taux sortant'!$I$9:$S$167,COLUMN(),0),"")</f>
        <v>28.57</v>
      </c>
      <c r="F2677" s="2">
        <f>IFERROR(VLOOKUP(Tableau2[[#This Row],[PR]],'Taux sortant'!$I$9:$S$167,COLUMN(),0),"")</f>
        <v>25.82</v>
      </c>
      <c r="G2677" s="2">
        <f>IFERROR(VLOOKUP(Tableau2[[#This Row],[PR]],'Taux sortant'!$I$9:$S$167,COLUMN(),0),"")</f>
        <v>22.99</v>
      </c>
      <c r="H2677" s="2">
        <f>IFERROR(VLOOKUP(Tableau2[[#This Row],[PR]],'Taux sortant'!$I$9:$S$167,COLUMN(),0),"")</f>
        <v>19.46</v>
      </c>
      <c r="I2677" s="2">
        <f>IFERROR(VLOOKUP(Tableau2[[#This Row],[PR]],'Taux sortant'!$I$9:$S$167,COLUMN(),0),"")</f>
        <v>16.46</v>
      </c>
      <c r="J2677" s="2">
        <f>IFERROR(VLOOKUP(Tableau2[[#This Row],[PR]],'Taux sortant'!$I$9:$S$167,COLUMN(),0),"")</f>
        <v>0</v>
      </c>
      <c r="K2677" s="2">
        <f>IFERROR(VLOOKUP(Tableau2[[#This Row],[PR]],'Taux sortant'!$I$9:$S$167,COLUMN(),0),"")</f>
        <v>0</v>
      </c>
      <c r="L2677" s="2" t="str">
        <f>IFERROR(VLOOKUP(Tableau2[[#This Row],[PR]],'Taux sortant'!$I$9:$S$167,COLUMN(),0),"")</f>
        <v/>
      </c>
    </row>
    <row r="2678" spans="1:12" x14ac:dyDescent="0.3">
      <c r="A2678" s="1" t="s">
        <v>529</v>
      </c>
      <c r="B2678" s="1" t="s">
        <v>105</v>
      </c>
      <c r="C2678" s="2">
        <f>IFERROR(VLOOKUP(Tableau2[[#This Row],[PR]],'Taux sortant'!$I$9:$S$167,COLUMN(),0),"")</f>
        <v>22.68</v>
      </c>
      <c r="D2678" s="2">
        <f>IFERROR(VLOOKUP(Tableau2[[#This Row],[PR]],'Taux sortant'!$I$9:$S$167,COLUMN(),0),"")</f>
        <v>19.600000000000001</v>
      </c>
      <c r="E2678" s="2">
        <f>IFERROR(VLOOKUP(Tableau2[[#This Row],[PR]],'Taux sortant'!$I$9:$S$167,COLUMN(),0),"")</f>
        <v>15.23</v>
      </c>
      <c r="F2678" s="2">
        <f>IFERROR(VLOOKUP(Tableau2[[#This Row],[PR]],'Taux sortant'!$I$9:$S$167,COLUMN(),0),"")</f>
        <v>11.98</v>
      </c>
      <c r="G2678" s="2">
        <f>IFERROR(VLOOKUP(Tableau2[[#This Row],[PR]],'Taux sortant'!$I$9:$S$167,COLUMN(),0),"")</f>
        <v>8.5399999999999991</v>
      </c>
      <c r="H2678" s="2">
        <f>IFERROR(VLOOKUP(Tableau2[[#This Row],[PR]],'Taux sortant'!$I$9:$S$167,COLUMN(),0),"")</f>
        <v>5.65</v>
      </c>
      <c r="I2678" s="2">
        <f>IFERROR(VLOOKUP(Tableau2[[#This Row],[PR]],'Taux sortant'!$I$9:$S$167,COLUMN(),0),"")</f>
        <v>4.07</v>
      </c>
      <c r="J2678" s="2">
        <f>IFERROR(VLOOKUP(Tableau2[[#This Row],[PR]],'Taux sortant'!$I$9:$S$167,COLUMN(),0),"")</f>
        <v>0</v>
      </c>
      <c r="K2678" s="2">
        <f>IFERROR(VLOOKUP(Tableau2[[#This Row],[PR]],'Taux sortant'!$I$9:$S$167,COLUMN(),0),"")</f>
        <v>0</v>
      </c>
      <c r="L2678" s="2" t="str">
        <f>IFERROR(VLOOKUP(Tableau2[[#This Row],[PR]],'Taux sortant'!$I$9:$S$167,COLUMN(),0),"")</f>
        <v/>
      </c>
    </row>
    <row r="2679" spans="1:12" x14ac:dyDescent="0.3">
      <c r="A2679" s="1" t="s">
        <v>5425</v>
      </c>
      <c r="B2679" s="1" t="s">
        <v>5356</v>
      </c>
      <c r="C2679" s="2">
        <f>IFERROR(VLOOKUP(Tableau2[[#This Row],[PR]],'Taux sortant'!$I$9:$S$167,COLUMN(),0),"")</f>
        <v>14.1</v>
      </c>
      <c r="D2679" s="2">
        <f>IFERROR(VLOOKUP(Tableau2[[#This Row],[PR]],'Taux sortant'!$I$9:$S$167,COLUMN(),0),"")</f>
        <v>12.41</v>
      </c>
      <c r="E2679" s="2">
        <f>IFERROR(VLOOKUP(Tableau2[[#This Row],[PR]],'Taux sortant'!$I$9:$S$167,COLUMN(),0),"")</f>
        <v>9.0299999999999994</v>
      </c>
      <c r="F2679" s="2">
        <f>IFERROR(VLOOKUP(Tableau2[[#This Row],[PR]],'Taux sortant'!$I$9:$S$167,COLUMN(),0),"")</f>
        <v>7.34</v>
      </c>
      <c r="G2679" s="2">
        <f>IFERROR(VLOOKUP(Tableau2[[#This Row],[PR]],'Taux sortant'!$I$9:$S$167,COLUMN(),0),"")</f>
        <v>6.12</v>
      </c>
      <c r="H2679" s="2">
        <f>IFERROR(VLOOKUP(Tableau2[[#This Row],[PR]],'Taux sortant'!$I$9:$S$167,COLUMN(),0),"")</f>
        <v>5.37</v>
      </c>
      <c r="I2679" s="2">
        <f>IFERROR(VLOOKUP(Tableau2[[#This Row],[PR]],'Taux sortant'!$I$9:$S$167,COLUMN(),0),"")</f>
        <v>4.6500000000000004</v>
      </c>
      <c r="J2679" s="2">
        <f>IFERROR(VLOOKUP(Tableau2[[#This Row],[PR]],'Taux sortant'!$I$9:$S$167,COLUMN(),0),"")</f>
        <v>0</v>
      </c>
      <c r="K2679" s="2">
        <f>IFERROR(VLOOKUP(Tableau2[[#This Row],[PR]],'Taux sortant'!$I$9:$S$167,COLUMN(),0),"")</f>
        <v>1585.65</v>
      </c>
      <c r="L2679" s="2" t="str">
        <f>IFERROR(VLOOKUP(Tableau2[[#This Row],[PR]],'Taux sortant'!$I$9:$S$167,COLUMN(),0),"")</f>
        <v/>
      </c>
    </row>
    <row r="2680" spans="1:12" x14ac:dyDescent="0.3">
      <c r="A2680" s="1" t="s">
        <v>6148</v>
      </c>
      <c r="B2680" s="1" t="s">
        <v>5815</v>
      </c>
      <c r="C2680" s="2">
        <f>IFERROR(VLOOKUP(Tableau2[[#This Row],[PR]],'Taux sortant'!$I$9:$S$167,COLUMN(),0),"")</f>
        <v>29.89</v>
      </c>
      <c r="D2680" s="2">
        <f>IFERROR(VLOOKUP(Tableau2[[#This Row],[PR]],'Taux sortant'!$I$9:$S$167,COLUMN(),0),"")</f>
        <v>27.05</v>
      </c>
      <c r="E2680" s="2">
        <f>IFERROR(VLOOKUP(Tableau2[[#This Row],[PR]],'Taux sortant'!$I$9:$S$167,COLUMN(),0),"")</f>
        <v>23.76</v>
      </c>
      <c r="F2680" s="2">
        <f>IFERROR(VLOOKUP(Tableau2[[#This Row],[PR]],'Taux sortant'!$I$9:$S$167,COLUMN(),0),"")</f>
        <v>22.11</v>
      </c>
      <c r="G2680" s="2">
        <f>IFERROR(VLOOKUP(Tableau2[[#This Row],[PR]],'Taux sortant'!$I$9:$S$167,COLUMN(),0),"")</f>
        <v>20.05</v>
      </c>
      <c r="H2680" s="2">
        <f>IFERROR(VLOOKUP(Tableau2[[#This Row],[PR]],'Taux sortant'!$I$9:$S$167,COLUMN(),0),"")</f>
        <v>17.09</v>
      </c>
      <c r="I2680" s="2">
        <f>IFERROR(VLOOKUP(Tableau2[[#This Row],[PR]],'Taux sortant'!$I$9:$S$167,COLUMN(),0),"")</f>
        <v>15.56</v>
      </c>
      <c r="J2680" s="2">
        <f>IFERROR(VLOOKUP(Tableau2[[#This Row],[PR]],'Taux sortant'!$I$9:$S$167,COLUMN(),0),"")</f>
        <v>0</v>
      </c>
      <c r="K2680" s="2">
        <f>IFERROR(VLOOKUP(Tableau2[[#This Row],[PR]],'Taux sortant'!$I$9:$S$167,COLUMN(),0),"")</f>
        <v>0</v>
      </c>
      <c r="L2680" s="2" t="str">
        <f>IFERROR(VLOOKUP(Tableau2[[#This Row],[PR]],'Taux sortant'!$I$9:$S$167,COLUMN(),0),"")</f>
        <v/>
      </c>
    </row>
    <row r="2681" spans="1:12" x14ac:dyDescent="0.3">
      <c r="A2681" s="1" t="s">
        <v>5427</v>
      </c>
      <c r="B2681" s="1" t="s">
        <v>46</v>
      </c>
      <c r="C2681" s="2" t="str">
        <f>IFERROR(VLOOKUP(Tableau2[[#This Row],[PR]],'Taux sortant'!$I$9:$S$167,COLUMN(),0),"")</f>
        <v/>
      </c>
      <c r="D2681" s="2" t="str">
        <f>IFERROR(VLOOKUP(Tableau2[[#This Row],[PR]],'Taux sortant'!$I$9:$S$167,COLUMN(),0),"")</f>
        <v/>
      </c>
      <c r="E2681" s="2" t="str">
        <f>IFERROR(VLOOKUP(Tableau2[[#This Row],[PR]],'Taux sortant'!$I$9:$S$167,COLUMN(),0),"")</f>
        <v/>
      </c>
      <c r="F2681" s="2" t="str">
        <f>IFERROR(VLOOKUP(Tableau2[[#This Row],[PR]],'Taux sortant'!$I$9:$S$167,COLUMN(),0),"")</f>
        <v/>
      </c>
      <c r="G2681" s="2" t="str">
        <f>IFERROR(VLOOKUP(Tableau2[[#This Row],[PR]],'Taux sortant'!$I$9:$S$167,COLUMN(),0),"")</f>
        <v/>
      </c>
      <c r="H2681" s="2" t="str">
        <f>IFERROR(VLOOKUP(Tableau2[[#This Row],[PR]],'Taux sortant'!$I$9:$S$167,COLUMN(),0),"")</f>
        <v/>
      </c>
      <c r="I2681" s="2" t="str">
        <f>IFERROR(VLOOKUP(Tableau2[[#This Row],[PR]],'Taux sortant'!$I$9:$S$167,COLUMN(),0),"")</f>
        <v/>
      </c>
      <c r="J2681" s="2" t="str">
        <f>IFERROR(VLOOKUP(Tableau2[[#This Row],[PR]],'Taux sortant'!$I$9:$S$167,COLUMN(),0),"")</f>
        <v/>
      </c>
      <c r="K2681" s="2" t="str">
        <f>IFERROR(VLOOKUP(Tableau2[[#This Row],[PR]],'Taux sortant'!$I$9:$S$167,COLUMN(),0),"")</f>
        <v/>
      </c>
      <c r="L2681" s="2" t="str">
        <f>IFERROR(VLOOKUP(Tableau2[[#This Row],[PR]],'Taux sortant'!$I$9:$S$167,COLUMN(),0),"")</f>
        <v/>
      </c>
    </row>
    <row r="2682" spans="1:12" x14ac:dyDescent="0.3">
      <c r="A2682" s="1" t="s">
        <v>5427</v>
      </c>
      <c r="B2682" s="1" t="s">
        <v>5356</v>
      </c>
      <c r="C2682" s="2">
        <f>IFERROR(VLOOKUP(Tableau2[[#This Row],[PR]],'Taux sortant'!$I$9:$S$167,COLUMN(),0),"")</f>
        <v>14.1</v>
      </c>
      <c r="D2682" s="2">
        <f>IFERROR(VLOOKUP(Tableau2[[#This Row],[PR]],'Taux sortant'!$I$9:$S$167,COLUMN(),0),"")</f>
        <v>12.41</v>
      </c>
      <c r="E2682" s="2">
        <f>IFERROR(VLOOKUP(Tableau2[[#This Row],[PR]],'Taux sortant'!$I$9:$S$167,COLUMN(),0),"")</f>
        <v>9.0299999999999994</v>
      </c>
      <c r="F2682" s="2">
        <f>IFERROR(VLOOKUP(Tableau2[[#This Row],[PR]],'Taux sortant'!$I$9:$S$167,COLUMN(),0),"")</f>
        <v>7.34</v>
      </c>
      <c r="G2682" s="2">
        <f>IFERROR(VLOOKUP(Tableau2[[#This Row],[PR]],'Taux sortant'!$I$9:$S$167,COLUMN(),0),"")</f>
        <v>6.12</v>
      </c>
      <c r="H2682" s="2">
        <f>IFERROR(VLOOKUP(Tableau2[[#This Row],[PR]],'Taux sortant'!$I$9:$S$167,COLUMN(),0),"")</f>
        <v>5.37</v>
      </c>
      <c r="I2682" s="2">
        <f>IFERROR(VLOOKUP(Tableau2[[#This Row],[PR]],'Taux sortant'!$I$9:$S$167,COLUMN(),0),"")</f>
        <v>4.6500000000000004</v>
      </c>
      <c r="J2682" s="2">
        <f>IFERROR(VLOOKUP(Tableau2[[#This Row],[PR]],'Taux sortant'!$I$9:$S$167,COLUMN(),0),"")</f>
        <v>0</v>
      </c>
      <c r="K2682" s="2">
        <f>IFERROR(VLOOKUP(Tableau2[[#This Row],[PR]],'Taux sortant'!$I$9:$S$167,COLUMN(),0),"")</f>
        <v>1585.65</v>
      </c>
      <c r="L2682" s="2" t="str">
        <f>IFERROR(VLOOKUP(Tableau2[[#This Row],[PR]],'Taux sortant'!$I$9:$S$167,COLUMN(),0),"")</f>
        <v/>
      </c>
    </row>
    <row r="2683" spans="1:12" x14ac:dyDescent="0.3">
      <c r="A2683" s="1" t="s">
        <v>5430</v>
      </c>
      <c r="B2683" s="1" t="s">
        <v>5349</v>
      </c>
      <c r="C2683" s="2" t="str">
        <f>IFERROR(VLOOKUP(Tableau2[[#This Row],[PR]],'Taux sortant'!$I$9:$S$167,COLUMN(),0),"")</f>
        <v/>
      </c>
      <c r="D2683" s="2" t="str">
        <f>IFERROR(VLOOKUP(Tableau2[[#This Row],[PR]],'Taux sortant'!$I$9:$S$167,COLUMN(),0),"")</f>
        <v/>
      </c>
      <c r="E2683" s="2" t="str">
        <f>IFERROR(VLOOKUP(Tableau2[[#This Row],[PR]],'Taux sortant'!$I$9:$S$167,COLUMN(),0),"")</f>
        <v/>
      </c>
      <c r="F2683" s="2" t="str">
        <f>IFERROR(VLOOKUP(Tableau2[[#This Row],[PR]],'Taux sortant'!$I$9:$S$167,COLUMN(),0),"")</f>
        <v/>
      </c>
      <c r="G2683" s="2" t="str">
        <f>IFERROR(VLOOKUP(Tableau2[[#This Row],[PR]],'Taux sortant'!$I$9:$S$167,COLUMN(),0),"")</f>
        <v/>
      </c>
      <c r="H2683" s="2" t="str">
        <f>IFERROR(VLOOKUP(Tableau2[[#This Row],[PR]],'Taux sortant'!$I$9:$S$167,COLUMN(),0),"")</f>
        <v/>
      </c>
      <c r="I2683" s="2" t="str">
        <f>IFERROR(VLOOKUP(Tableau2[[#This Row],[PR]],'Taux sortant'!$I$9:$S$167,COLUMN(),0),"")</f>
        <v/>
      </c>
      <c r="J2683" s="2" t="str">
        <f>IFERROR(VLOOKUP(Tableau2[[#This Row],[PR]],'Taux sortant'!$I$9:$S$167,COLUMN(),0),"")</f>
        <v/>
      </c>
      <c r="K2683" s="2" t="str">
        <f>IFERROR(VLOOKUP(Tableau2[[#This Row],[PR]],'Taux sortant'!$I$9:$S$167,COLUMN(),0),"")</f>
        <v/>
      </c>
      <c r="L2683" s="2" t="str">
        <f>IFERROR(VLOOKUP(Tableau2[[#This Row],[PR]],'Taux sortant'!$I$9:$S$167,COLUMN(),0),"")</f>
        <v/>
      </c>
    </row>
    <row r="2684" spans="1:12" x14ac:dyDescent="0.3">
      <c r="A2684" s="1" t="s">
        <v>4624</v>
      </c>
      <c r="B2684" s="1" t="s">
        <v>2160</v>
      </c>
      <c r="C2684" s="2">
        <f>IFERROR(VLOOKUP(Tableau2[[#This Row],[PR]],'Taux sortant'!$I$9:$S$167,COLUMN(),0),"")</f>
        <v>16.93</v>
      </c>
      <c r="D2684" s="2">
        <f>IFERROR(VLOOKUP(Tableau2[[#This Row],[PR]],'Taux sortant'!$I$9:$S$167,COLUMN(),0),"")</f>
        <v>14.32</v>
      </c>
      <c r="E2684" s="2">
        <f>IFERROR(VLOOKUP(Tableau2[[#This Row],[PR]],'Taux sortant'!$I$9:$S$167,COLUMN(),0),"")</f>
        <v>11.27</v>
      </c>
      <c r="F2684" s="2">
        <f>IFERROR(VLOOKUP(Tableau2[[#This Row],[PR]],'Taux sortant'!$I$9:$S$167,COLUMN(),0),"")</f>
        <v>9.77</v>
      </c>
      <c r="G2684" s="2">
        <f>IFERROR(VLOOKUP(Tableau2[[#This Row],[PR]],'Taux sortant'!$I$9:$S$167,COLUMN(),0),"")</f>
        <v>8.41</v>
      </c>
      <c r="H2684" s="2">
        <f>IFERROR(VLOOKUP(Tableau2[[#This Row],[PR]],'Taux sortant'!$I$9:$S$167,COLUMN(),0),"")</f>
        <v>7.25</v>
      </c>
      <c r="I2684" s="2">
        <f>IFERROR(VLOOKUP(Tableau2[[#This Row],[PR]],'Taux sortant'!$I$9:$S$167,COLUMN(),0),"")</f>
        <v>6.31</v>
      </c>
      <c r="J2684" s="2">
        <f>IFERROR(VLOOKUP(Tableau2[[#This Row],[PR]],'Taux sortant'!$I$9:$S$167,COLUMN(),0),"")</f>
        <v>0</v>
      </c>
      <c r="K2684" s="2">
        <f>IFERROR(VLOOKUP(Tableau2[[#This Row],[PR]],'Taux sortant'!$I$9:$S$167,COLUMN(),0),"")</f>
        <v>0</v>
      </c>
      <c r="L2684" s="2" t="str">
        <f>IFERROR(VLOOKUP(Tableau2[[#This Row],[PR]],'Taux sortant'!$I$9:$S$167,COLUMN(),0),"")</f>
        <v/>
      </c>
    </row>
    <row r="2685" spans="1:12" x14ac:dyDescent="0.3">
      <c r="A2685" s="1" t="s">
        <v>3725</v>
      </c>
      <c r="B2685" s="1" t="s">
        <v>3100</v>
      </c>
      <c r="C2685" s="2" t="str">
        <f>IFERROR(VLOOKUP(Tableau2[[#This Row],[PR]],'Taux sortant'!$I$9:$S$167,COLUMN(),0),"")</f>
        <v/>
      </c>
      <c r="D2685" s="2" t="str">
        <f>IFERROR(VLOOKUP(Tableau2[[#This Row],[PR]],'Taux sortant'!$I$9:$S$167,COLUMN(),0),"")</f>
        <v/>
      </c>
      <c r="E2685" s="2" t="str">
        <f>IFERROR(VLOOKUP(Tableau2[[#This Row],[PR]],'Taux sortant'!$I$9:$S$167,COLUMN(),0),"")</f>
        <v/>
      </c>
      <c r="F2685" s="2" t="str">
        <f>IFERROR(VLOOKUP(Tableau2[[#This Row],[PR]],'Taux sortant'!$I$9:$S$167,COLUMN(),0),"")</f>
        <v/>
      </c>
      <c r="G2685" s="2" t="str">
        <f>IFERROR(VLOOKUP(Tableau2[[#This Row],[PR]],'Taux sortant'!$I$9:$S$167,COLUMN(),0),"")</f>
        <v/>
      </c>
      <c r="H2685" s="2" t="str">
        <f>IFERROR(VLOOKUP(Tableau2[[#This Row],[PR]],'Taux sortant'!$I$9:$S$167,COLUMN(),0),"")</f>
        <v/>
      </c>
      <c r="I2685" s="2" t="str">
        <f>IFERROR(VLOOKUP(Tableau2[[#This Row],[PR]],'Taux sortant'!$I$9:$S$167,COLUMN(),0),"")</f>
        <v/>
      </c>
      <c r="J2685" s="2" t="str">
        <f>IFERROR(VLOOKUP(Tableau2[[#This Row],[PR]],'Taux sortant'!$I$9:$S$167,COLUMN(),0),"")</f>
        <v/>
      </c>
      <c r="K2685" s="2" t="str">
        <f>IFERROR(VLOOKUP(Tableau2[[#This Row],[PR]],'Taux sortant'!$I$9:$S$167,COLUMN(),0),"")</f>
        <v/>
      </c>
      <c r="L2685" s="2" t="str">
        <f>IFERROR(VLOOKUP(Tableau2[[#This Row],[PR]],'Taux sortant'!$I$9:$S$167,COLUMN(),0),"")</f>
        <v/>
      </c>
    </row>
    <row r="2686" spans="1:12" x14ac:dyDescent="0.3">
      <c r="A2686" s="1" t="s">
        <v>3728</v>
      </c>
      <c r="B2686" s="1" t="s">
        <v>3100</v>
      </c>
      <c r="C2686" s="2" t="str">
        <f>IFERROR(VLOOKUP(Tableau2[[#This Row],[PR]],'Taux sortant'!$I$9:$S$167,COLUMN(),0),"")</f>
        <v/>
      </c>
      <c r="D2686" s="2" t="str">
        <f>IFERROR(VLOOKUP(Tableau2[[#This Row],[PR]],'Taux sortant'!$I$9:$S$167,COLUMN(),0),"")</f>
        <v/>
      </c>
      <c r="E2686" s="2" t="str">
        <f>IFERROR(VLOOKUP(Tableau2[[#This Row],[PR]],'Taux sortant'!$I$9:$S$167,COLUMN(),0),"")</f>
        <v/>
      </c>
      <c r="F2686" s="2" t="str">
        <f>IFERROR(VLOOKUP(Tableau2[[#This Row],[PR]],'Taux sortant'!$I$9:$S$167,COLUMN(),0),"")</f>
        <v/>
      </c>
      <c r="G2686" s="2" t="str">
        <f>IFERROR(VLOOKUP(Tableau2[[#This Row],[PR]],'Taux sortant'!$I$9:$S$167,COLUMN(),0),"")</f>
        <v/>
      </c>
      <c r="H2686" s="2" t="str">
        <f>IFERROR(VLOOKUP(Tableau2[[#This Row],[PR]],'Taux sortant'!$I$9:$S$167,COLUMN(),0),"")</f>
        <v/>
      </c>
      <c r="I2686" s="2" t="str">
        <f>IFERROR(VLOOKUP(Tableau2[[#This Row],[PR]],'Taux sortant'!$I$9:$S$167,COLUMN(),0),"")</f>
        <v/>
      </c>
      <c r="J2686" s="2" t="str">
        <f>IFERROR(VLOOKUP(Tableau2[[#This Row],[PR]],'Taux sortant'!$I$9:$S$167,COLUMN(),0),"")</f>
        <v/>
      </c>
      <c r="K2686" s="2" t="str">
        <f>IFERROR(VLOOKUP(Tableau2[[#This Row],[PR]],'Taux sortant'!$I$9:$S$167,COLUMN(),0),"")</f>
        <v/>
      </c>
      <c r="L2686" s="2" t="str">
        <f>IFERROR(VLOOKUP(Tableau2[[#This Row],[PR]],'Taux sortant'!$I$9:$S$167,COLUMN(),0),"")</f>
        <v/>
      </c>
    </row>
    <row r="2687" spans="1:12" x14ac:dyDescent="0.3">
      <c r="A2687" s="1" t="s">
        <v>532</v>
      </c>
      <c r="B2687" s="1" t="s">
        <v>15</v>
      </c>
      <c r="C2687" s="2">
        <f>IFERROR(VLOOKUP(Tableau2[[#This Row],[PR]],'Taux sortant'!$I$9:$S$167,COLUMN(),0),"")</f>
        <v>12.05</v>
      </c>
      <c r="D2687" s="2">
        <f>IFERROR(VLOOKUP(Tableau2[[#This Row],[PR]],'Taux sortant'!$I$9:$S$167,COLUMN(),0),"")</f>
        <v>9.57</v>
      </c>
      <c r="E2687" s="2">
        <f>IFERROR(VLOOKUP(Tableau2[[#This Row],[PR]],'Taux sortant'!$I$9:$S$167,COLUMN(),0),"")</f>
        <v>6.79</v>
      </c>
      <c r="F2687" s="2">
        <f>IFERROR(VLOOKUP(Tableau2[[#This Row],[PR]],'Taux sortant'!$I$9:$S$167,COLUMN(),0),"")</f>
        <v>5.47</v>
      </c>
      <c r="G2687" s="2">
        <f>IFERROR(VLOOKUP(Tableau2[[#This Row],[PR]],'Taux sortant'!$I$9:$S$167,COLUMN(),0),"")</f>
        <v>4.49</v>
      </c>
      <c r="H2687" s="2">
        <f>IFERROR(VLOOKUP(Tableau2[[#This Row],[PR]],'Taux sortant'!$I$9:$S$167,COLUMN(),0),"")</f>
        <v>3.66</v>
      </c>
      <c r="I2687" s="2">
        <f>IFERROR(VLOOKUP(Tableau2[[#This Row],[PR]],'Taux sortant'!$I$9:$S$167,COLUMN(),0),"")</f>
        <v>3.12</v>
      </c>
      <c r="J2687" s="2">
        <f>IFERROR(VLOOKUP(Tableau2[[#This Row],[PR]],'Taux sortant'!$I$9:$S$167,COLUMN(),0),"")</f>
        <v>0</v>
      </c>
      <c r="K2687" s="2">
        <f>IFERROR(VLOOKUP(Tableau2[[#This Row],[PR]],'Taux sortant'!$I$9:$S$167,COLUMN(),0),"")</f>
        <v>0</v>
      </c>
      <c r="L2687" s="2" t="str">
        <f>IFERROR(VLOOKUP(Tableau2[[#This Row],[PR]],'Taux sortant'!$I$9:$S$167,COLUMN(),0),"")</f>
        <v/>
      </c>
    </row>
    <row r="2688" spans="1:12" x14ac:dyDescent="0.3">
      <c r="A2688" s="1" t="s">
        <v>535</v>
      </c>
      <c r="B2688" s="1" t="s">
        <v>33</v>
      </c>
      <c r="C2688" s="2">
        <f>IFERROR(VLOOKUP(Tableau2[[#This Row],[PR]],'Taux sortant'!$I$9:$S$167,COLUMN(),0),"")</f>
        <v>28.13</v>
      </c>
      <c r="D2688" s="2">
        <f>IFERROR(VLOOKUP(Tableau2[[#This Row],[PR]],'Taux sortant'!$I$9:$S$167,COLUMN(),0),"")</f>
        <v>22.97</v>
      </c>
      <c r="E2688" s="2">
        <f>IFERROR(VLOOKUP(Tableau2[[#This Row],[PR]],'Taux sortant'!$I$9:$S$167,COLUMN(),0),"")</f>
        <v>17.190000000000001</v>
      </c>
      <c r="F2688" s="2">
        <f>IFERROR(VLOOKUP(Tableau2[[#This Row],[PR]],'Taux sortant'!$I$9:$S$167,COLUMN(),0),"")</f>
        <v>13.88</v>
      </c>
      <c r="G2688" s="2">
        <f>IFERROR(VLOOKUP(Tableau2[[#This Row],[PR]],'Taux sortant'!$I$9:$S$167,COLUMN(),0),"")</f>
        <v>10.89</v>
      </c>
      <c r="H2688" s="2">
        <f>IFERROR(VLOOKUP(Tableau2[[#This Row],[PR]],'Taux sortant'!$I$9:$S$167,COLUMN(),0),"")</f>
        <v>7.86</v>
      </c>
      <c r="I2688" s="2">
        <f>IFERROR(VLOOKUP(Tableau2[[#This Row],[PR]],'Taux sortant'!$I$9:$S$167,COLUMN(),0),"")</f>
        <v>7.14</v>
      </c>
      <c r="J2688" s="2">
        <f>IFERROR(VLOOKUP(Tableau2[[#This Row],[PR]],'Taux sortant'!$I$9:$S$167,COLUMN(),0),"")</f>
        <v>0</v>
      </c>
      <c r="K2688" s="2">
        <f>IFERROR(VLOOKUP(Tableau2[[#This Row],[PR]],'Taux sortant'!$I$9:$S$167,COLUMN(),0),"")</f>
        <v>0</v>
      </c>
      <c r="L2688" s="2" t="str">
        <f>IFERROR(VLOOKUP(Tableau2[[#This Row],[PR]],'Taux sortant'!$I$9:$S$167,COLUMN(),0),"")</f>
        <v/>
      </c>
    </row>
    <row r="2689" spans="1:12" x14ac:dyDescent="0.3">
      <c r="A2689" s="1" t="s">
        <v>538</v>
      </c>
      <c r="B2689" s="1" t="s">
        <v>53</v>
      </c>
      <c r="C2689" s="2">
        <f>IFERROR(VLOOKUP(Tableau2[[#This Row],[PR]],'Taux sortant'!$I$9:$S$167,COLUMN(),0),"")</f>
        <v>28.13</v>
      </c>
      <c r="D2689" s="2">
        <f>IFERROR(VLOOKUP(Tableau2[[#This Row],[PR]],'Taux sortant'!$I$9:$S$167,COLUMN(),0),"")</f>
        <v>22.97</v>
      </c>
      <c r="E2689" s="2">
        <f>IFERROR(VLOOKUP(Tableau2[[#This Row],[PR]],'Taux sortant'!$I$9:$S$167,COLUMN(),0),"")</f>
        <v>17.190000000000001</v>
      </c>
      <c r="F2689" s="2">
        <f>IFERROR(VLOOKUP(Tableau2[[#This Row],[PR]],'Taux sortant'!$I$9:$S$167,COLUMN(),0),"")</f>
        <v>13.88</v>
      </c>
      <c r="G2689" s="2">
        <f>IFERROR(VLOOKUP(Tableau2[[#This Row],[PR]],'Taux sortant'!$I$9:$S$167,COLUMN(),0),"")</f>
        <v>10.89</v>
      </c>
      <c r="H2689" s="2">
        <f>IFERROR(VLOOKUP(Tableau2[[#This Row],[PR]],'Taux sortant'!$I$9:$S$167,COLUMN(),0),"")</f>
        <v>7.86</v>
      </c>
      <c r="I2689" s="2">
        <f>IFERROR(VLOOKUP(Tableau2[[#This Row],[PR]],'Taux sortant'!$I$9:$S$167,COLUMN(),0),"")</f>
        <v>7.14</v>
      </c>
      <c r="J2689" s="2">
        <f>IFERROR(VLOOKUP(Tableau2[[#This Row],[PR]],'Taux sortant'!$I$9:$S$167,COLUMN(),0),"")</f>
        <v>0</v>
      </c>
      <c r="K2689" s="2">
        <f>IFERROR(VLOOKUP(Tableau2[[#This Row],[PR]],'Taux sortant'!$I$9:$S$167,COLUMN(),0),"")</f>
        <v>0</v>
      </c>
      <c r="L2689" s="2" t="str">
        <f>IFERROR(VLOOKUP(Tableau2[[#This Row],[PR]],'Taux sortant'!$I$9:$S$167,COLUMN(),0),"")</f>
        <v/>
      </c>
    </row>
    <row r="2690" spans="1:12" x14ac:dyDescent="0.3">
      <c r="A2690" s="1" t="s">
        <v>4627</v>
      </c>
      <c r="B2690" s="1" t="s">
        <v>4132</v>
      </c>
      <c r="C2690" s="2">
        <f>IFERROR(VLOOKUP(Tableau2[[#This Row],[PR]],'Taux sortant'!$I$9:$S$167,COLUMN(),0),"")</f>
        <v>20.079999999999998</v>
      </c>
      <c r="D2690" s="2">
        <f>IFERROR(VLOOKUP(Tableau2[[#This Row],[PR]],'Taux sortant'!$I$9:$S$167,COLUMN(),0),"")</f>
        <v>17.18</v>
      </c>
      <c r="E2690" s="2">
        <f>IFERROR(VLOOKUP(Tableau2[[#This Row],[PR]],'Taux sortant'!$I$9:$S$167,COLUMN(),0),"")</f>
        <v>13.8</v>
      </c>
      <c r="F2690" s="2">
        <f>IFERROR(VLOOKUP(Tableau2[[#This Row],[PR]],'Taux sortant'!$I$9:$S$167,COLUMN(),0),"")</f>
        <v>12.12</v>
      </c>
      <c r="G2690" s="2">
        <f>IFERROR(VLOOKUP(Tableau2[[#This Row],[PR]],'Taux sortant'!$I$9:$S$167,COLUMN(),0),"")</f>
        <v>10.5</v>
      </c>
      <c r="H2690" s="2">
        <f>IFERROR(VLOOKUP(Tableau2[[#This Row],[PR]],'Taux sortant'!$I$9:$S$167,COLUMN(),0),"")</f>
        <v>9.0500000000000007</v>
      </c>
      <c r="I2690" s="2">
        <f>IFERROR(VLOOKUP(Tableau2[[#This Row],[PR]],'Taux sortant'!$I$9:$S$167,COLUMN(),0),"")</f>
        <v>7.85</v>
      </c>
      <c r="J2690" s="2">
        <f>IFERROR(VLOOKUP(Tableau2[[#This Row],[PR]],'Taux sortant'!$I$9:$S$167,COLUMN(),0),"")</f>
        <v>0</v>
      </c>
      <c r="K2690" s="2">
        <f>IFERROR(VLOOKUP(Tableau2[[#This Row],[PR]],'Taux sortant'!$I$9:$S$167,COLUMN(),0),"")</f>
        <v>0</v>
      </c>
      <c r="L2690" s="2" t="str">
        <f>IFERROR(VLOOKUP(Tableau2[[#This Row],[PR]],'Taux sortant'!$I$9:$S$167,COLUMN(),0),"")</f>
        <v/>
      </c>
    </row>
    <row r="2691" spans="1:12" x14ac:dyDescent="0.3">
      <c r="A2691" s="1" t="s">
        <v>541</v>
      </c>
      <c r="B2691" s="1" t="s">
        <v>67</v>
      </c>
      <c r="C2691" s="2">
        <f>IFERROR(VLOOKUP(Tableau2[[#This Row],[PR]],'Taux sortant'!$I$9:$S$167,COLUMN(),0),"")</f>
        <v>13.04</v>
      </c>
      <c r="D2691" s="2">
        <f>IFERROR(VLOOKUP(Tableau2[[#This Row],[PR]],'Taux sortant'!$I$9:$S$167,COLUMN(),0),"")</f>
        <v>10.46</v>
      </c>
      <c r="E2691" s="2">
        <f>IFERROR(VLOOKUP(Tableau2[[#This Row],[PR]],'Taux sortant'!$I$9:$S$167,COLUMN(),0),"")</f>
        <v>7.52</v>
      </c>
      <c r="F2691" s="2">
        <f>IFERROR(VLOOKUP(Tableau2[[#This Row],[PR]],'Taux sortant'!$I$9:$S$167,COLUMN(),0),"")</f>
        <v>6.12</v>
      </c>
      <c r="G2691" s="2">
        <f>IFERROR(VLOOKUP(Tableau2[[#This Row],[PR]],'Taux sortant'!$I$9:$S$167,COLUMN(),0),"")</f>
        <v>5.09</v>
      </c>
      <c r="H2691" s="2">
        <f>IFERROR(VLOOKUP(Tableau2[[#This Row],[PR]],'Taux sortant'!$I$9:$S$167,COLUMN(),0),"")</f>
        <v>4.2300000000000004</v>
      </c>
      <c r="I2691" s="2">
        <f>IFERROR(VLOOKUP(Tableau2[[#This Row],[PR]],'Taux sortant'!$I$9:$S$167,COLUMN(),0),"")</f>
        <v>3.67</v>
      </c>
      <c r="J2691" s="2">
        <f>IFERROR(VLOOKUP(Tableau2[[#This Row],[PR]],'Taux sortant'!$I$9:$S$167,COLUMN(),0),"")</f>
        <v>0</v>
      </c>
      <c r="K2691" s="2">
        <f>IFERROR(VLOOKUP(Tableau2[[#This Row],[PR]],'Taux sortant'!$I$9:$S$167,COLUMN(),0),"")</f>
        <v>0</v>
      </c>
      <c r="L2691" s="2" t="str">
        <f>IFERROR(VLOOKUP(Tableau2[[#This Row],[PR]],'Taux sortant'!$I$9:$S$167,COLUMN(),0),"")</f>
        <v/>
      </c>
    </row>
    <row r="2692" spans="1:12" x14ac:dyDescent="0.3">
      <c r="A2692" s="1" t="s">
        <v>544</v>
      </c>
      <c r="B2692" s="1" t="s">
        <v>6</v>
      </c>
      <c r="C2692" s="2">
        <f>IFERROR(VLOOKUP(Tableau2[[#This Row],[PR]],'Taux sortant'!$I$9:$S$167,COLUMN(),0),"")</f>
        <v>25.34</v>
      </c>
      <c r="D2692" s="2">
        <f>IFERROR(VLOOKUP(Tableau2[[#This Row],[PR]],'Taux sortant'!$I$9:$S$167,COLUMN(),0),"")</f>
        <v>21.62</v>
      </c>
      <c r="E2692" s="2">
        <f>IFERROR(VLOOKUP(Tableau2[[#This Row],[PR]],'Taux sortant'!$I$9:$S$167,COLUMN(),0),"")</f>
        <v>15.42</v>
      </c>
      <c r="F2692" s="2">
        <f>IFERROR(VLOOKUP(Tableau2[[#This Row],[PR]],'Taux sortant'!$I$9:$S$167,COLUMN(),0),"")</f>
        <v>12.6</v>
      </c>
      <c r="G2692" s="2">
        <f>IFERROR(VLOOKUP(Tableau2[[#This Row],[PR]],'Taux sortant'!$I$9:$S$167,COLUMN(),0),"")</f>
        <v>9.5500000000000007</v>
      </c>
      <c r="H2692" s="2">
        <f>IFERROR(VLOOKUP(Tableau2[[#This Row],[PR]],'Taux sortant'!$I$9:$S$167,COLUMN(),0),"")</f>
        <v>7.3</v>
      </c>
      <c r="I2692" s="2">
        <f>IFERROR(VLOOKUP(Tableau2[[#This Row],[PR]],'Taux sortant'!$I$9:$S$167,COLUMN(),0),"")</f>
        <v>6.61</v>
      </c>
      <c r="J2692" s="2">
        <f>IFERROR(VLOOKUP(Tableau2[[#This Row],[PR]],'Taux sortant'!$I$9:$S$167,COLUMN(),0),"")</f>
        <v>0</v>
      </c>
      <c r="K2692" s="2">
        <f>IFERROR(VLOOKUP(Tableau2[[#This Row],[PR]],'Taux sortant'!$I$9:$S$167,COLUMN(),0),"")</f>
        <v>0</v>
      </c>
      <c r="L2692" s="2" t="str">
        <f>IFERROR(VLOOKUP(Tableau2[[#This Row],[PR]],'Taux sortant'!$I$9:$S$167,COLUMN(),0),"")</f>
        <v/>
      </c>
    </row>
    <row r="2693" spans="1:12" x14ac:dyDescent="0.3">
      <c r="A2693" s="1" t="s">
        <v>547</v>
      </c>
      <c r="B2693" s="1" t="s">
        <v>51</v>
      </c>
      <c r="C2693" s="2">
        <f>IFERROR(VLOOKUP(Tableau2[[#This Row],[PR]],'Taux sortant'!$I$9:$S$167,COLUMN(),0),"")</f>
        <v>14</v>
      </c>
      <c r="D2693" s="2">
        <f>IFERROR(VLOOKUP(Tableau2[[#This Row],[PR]],'Taux sortant'!$I$9:$S$167,COLUMN(),0),"")</f>
        <v>11.3</v>
      </c>
      <c r="E2693" s="2">
        <f>IFERROR(VLOOKUP(Tableau2[[#This Row],[PR]],'Taux sortant'!$I$9:$S$167,COLUMN(),0),"")</f>
        <v>8.23</v>
      </c>
      <c r="F2693" s="2">
        <f>IFERROR(VLOOKUP(Tableau2[[#This Row],[PR]],'Taux sortant'!$I$9:$S$167,COLUMN(),0),"")</f>
        <v>6.77</v>
      </c>
      <c r="G2693" s="2">
        <f>IFERROR(VLOOKUP(Tableau2[[#This Row],[PR]],'Taux sortant'!$I$9:$S$167,COLUMN(),0),"")</f>
        <v>5.71</v>
      </c>
      <c r="H2693" s="2">
        <f>IFERROR(VLOOKUP(Tableau2[[#This Row],[PR]],'Taux sortant'!$I$9:$S$167,COLUMN(),0),"")</f>
        <v>4.8099999999999996</v>
      </c>
      <c r="I2693" s="2">
        <f>IFERROR(VLOOKUP(Tableau2[[#This Row],[PR]],'Taux sortant'!$I$9:$S$167,COLUMN(),0),"")</f>
        <v>4.22</v>
      </c>
      <c r="J2693" s="2">
        <f>IFERROR(VLOOKUP(Tableau2[[#This Row],[PR]],'Taux sortant'!$I$9:$S$167,COLUMN(),0),"")</f>
        <v>0</v>
      </c>
      <c r="K2693" s="2">
        <f>IFERROR(VLOOKUP(Tableau2[[#This Row],[PR]],'Taux sortant'!$I$9:$S$167,COLUMN(),0),"")</f>
        <v>0</v>
      </c>
      <c r="L2693" s="2" t="str">
        <f>IFERROR(VLOOKUP(Tableau2[[#This Row],[PR]],'Taux sortant'!$I$9:$S$167,COLUMN(),0),"")</f>
        <v/>
      </c>
    </row>
    <row r="2694" spans="1:12" x14ac:dyDescent="0.3">
      <c r="A2694" s="1" t="s">
        <v>6152</v>
      </c>
      <c r="B2694" s="1" t="s">
        <v>5816</v>
      </c>
      <c r="C2694" s="2" t="str">
        <f>IFERROR(VLOOKUP(Tableau2[[#This Row],[PR]],'Taux sortant'!$I$9:$S$167,COLUMN(),0),"")</f>
        <v/>
      </c>
      <c r="D2694" s="2" t="str">
        <f>IFERROR(VLOOKUP(Tableau2[[#This Row],[PR]],'Taux sortant'!$I$9:$S$167,COLUMN(),0),"")</f>
        <v/>
      </c>
      <c r="E2694" s="2" t="str">
        <f>IFERROR(VLOOKUP(Tableau2[[#This Row],[PR]],'Taux sortant'!$I$9:$S$167,COLUMN(),0),"")</f>
        <v/>
      </c>
      <c r="F2694" s="2" t="str">
        <f>IFERROR(VLOOKUP(Tableau2[[#This Row],[PR]],'Taux sortant'!$I$9:$S$167,COLUMN(),0),"")</f>
        <v/>
      </c>
      <c r="G2694" s="2" t="str">
        <f>IFERROR(VLOOKUP(Tableau2[[#This Row],[PR]],'Taux sortant'!$I$9:$S$167,COLUMN(),0),"")</f>
        <v/>
      </c>
      <c r="H2694" s="2" t="str">
        <f>IFERROR(VLOOKUP(Tableau2[[#This Row],[PR]],'Taux sortant'!$I$9:$S$167,COLUMN(),0),"")</f>
        <v/>
      </c>
      <c r="I2694" s="2" t="str">
        <f>IFERROR(VLOOKUP(Tableau2[[#This Row],[PR]],'Taux sortant'!$I$9:$S$167,COLUMN(),0),"")</f>
        <v/>
      </c>
      <c r="J2694" s="2" t="str">
        <f>IFERROR(VLOOKUP(Tableau2[[#This Row],[PR]],'Taux sortant'!$I$9:$S$167,COLUMN(),0),"")</f>
        <v/>
      </c>
      <c r="K2694" s="2" t="str">
        <f>IFERROR(VLOOKUP(Tableau2[[#This Row],[PR]],'Taux sortant'!$I$9:$S$167,COLUMN(),0),"")</f>
        <v/>
      </c>
      <c r="L2694" s="2" t="str">
        <f>IFERROR(VLOOKUP(Tableau2[[#This Row],[PR]],'Taux sortant'!$I$9:$S$167,COLUMN(),0),"")</f>
        <v/>
      </c>
    </row>
    <row r="2695" spans="1:12" x14ac:dyDescent="0.3">
      <c r="A2695" s="1" t="s">
        <v>3731</v>
      </c>
      <c r="B2695" s="1" t="s">
        <v>3082</v>
      </c>
      <c r="C2695" s="2">
        <f>IFERROR(VLOOKUP(Tableau2[[#This Row],[PR]],'Taux sortant'!$I$9:$S$167,COLUMN(),0),"")</f>
        <v>15.9</v>
      </c>
      <c r="D2695" s="2">
        <f>IFERROR(VLOOKUP(Tableau2[[#This Row],[PR]],'Taux sortant'!$I$9:$S$167,COLUMN(),0),"")</f>
        <v>13.36</v>
      </c>
      <c r="E2695" s="2">
        <f>IFERROR(VLOOKUP(Tableau2[[#This Row],[PR]],'Taux sortant'!$I$9:$S$167,COLUMN(),0),"")</f>
        <v>10.43</v>
      </c>
      <c r="F2695" s="2">
        <f>IFERROR(VLOOKUP(Tableau2[[#This Row],[PR]],'Taux sortant'!$I$9:$S$167,COLUMN(),0),"")</f>
        <v>8.9700000000000006</v>
      </c>
      <c r="G2695" s="2">
        <f>IFERROR(VLOOKUP(Tableau2[[#This Row],[PR]],'Taux sortant'!$I$9:$S$167,COLUMN(),0),"")</f>
        <v>7.72</v>
      </c>
      <c r="H2695" s="2">
        <f>IFERROR(VLOOKUP(Tableau2[[#This Row],[PR]],'Taux sortant'!$I$9:$S$167,COLUMN(),0),"")</f>
        <v>6.68</v>
      </c>
      <c r="I2695" s="2">
        <f>IFERROR(VLOOKUP(Tableau2[[#This Row],[PR]],'Taux sortant'!$I$9:$S$167,COLUMN(),0),"")</f>
        <v>5.85</v>
      </c>
      <c r="J2695" s="2">
        <f>IFERROR(VLOOKUP(Tableau2[[#This Row],[PR]],'Taux sortant'!$I$9:$S$167,COLUMN(),0),"")</f>
        <v>0</v>
      </c>
      <c r="K2695" s="2">
        <f>IFERROR(VLOOKUP(Tableau2[[#This Row],[PR]],'Taux sortant'!$I$9:$S$167,COLUMN(),0),"")</f>
        <v>0</v>
      </c>
      <c r="L2695" s="2" t="str">
        <f>IFERROR(VLOOKUP(Tableau2[[#This Row],[PR]],'Taux sortant'!$I$9:$S$167,COLUMN(),0),"")</f>
        <v/>
      </c>
    </row>
    <row r="2696" spans="1:12" x14ac:dyDescent="0.3">
      <c r="A2696" s="1" t="s">
        <v>3734</v>
      </c>
      <c r="B2696" s="1" t="s">
        <v>3082</v>
      </c>
      <c r="C2696" s="2">
        <f>IFERROR(VLOOKUP(Tableau2[[#This Row],[PR]],'Taux sortant'!$I$9:$S$167,COLUMN(),0),"")</f>
        <v>15.9</v>
      </c>
      <c r="D2696" s="2">
        <f>IFERROR(VLOOKUP(Tableau2[[#This Row],[PR]],'Taux sortant'!$I$9:$S$167,COLUMN(),0),"")</f>
        <v>13.36</v>
      </c>
      <c r="E2696" s="2">
        <f>IFERROR(VLOOKUP(Tableau2[[#This Row],[PR]],'Taux sortant'!$I$9:$S$167,COLUMN(),0),"")</f>
        <v>10.43</v>
      </c>
      <c r="F2696" s="2">
        <f>IFERROR(VLOOKUP(Tableau2[[#This Row],[PR]],'Taux sortant'!$I$9:$S$167,COLUMN(),0),"")</f>
        <v>8.9700000000000006</v>
      </c>
      <c r="G2696" s="2">
        <f>IFERROR(VLOOKUP(Tableau2[[#This Row],[PR]],'Taux sortant'!$I$9:$S$167,COLUMN(),0),"")</f>
        <v>7.72</v>
      </c>
      <c r="H2696" s="2">
        <f>IFERROR(VLOOKUP(Tableau2[[#This Row],[PR]],'Taux sortant'!$I$9:$S$167,COLUMN(),0),"")</f>
        <v>6.68</v>
      </c>
      <c r="I2696" s="2">
        <f>IFERROR(VLOOKUP(Tableau2[[#This Row],[PR]],'Taux sortant'!$I$9:$S$167,COLUMN(),0),"")</f>
        <v>5.85</v>
      </c>
      <c r="J2696" s="2">
        <f>IFERROR(VLOOKUP(Tableau2[[#This Row],[PR]],'Taux sortant'!$I$9:$S$167,COLUMN(),0),"")</f>
        <v>0</v>
      </c>
      <c r="K2696" s="2">
        <f>IFERROR(VLOOKUP(Tableau2[[#This Row],[PR]],'Taux sortant'!$I$9:$S$167,COLUMN(),0),"")</f>
        <v>0</v>
      </c>
      <c r="L2696" s="2" t="str">
        <f>IFERROR(VLOOKUP(Tableau2[[#This Row],[PR]],'Taux sortant'!$I$9:$S$167,COLUMN(),0),"")</f>
        <v/>
      </c>
    </row>
    <row r="2697" spans="1:12" x14ac:dyDescent="0.3">
      <c r="A2697" s="1" t="s">
        <v>5432</v>
      </c>
      <c r="B2697" s="1" t="s">
        <v>5362</v>
      </c>
      <c r="C2697" s="2" t="str">
        <f>IFERROR(VLOOKUP(Tableau2[[#This Row],[PR]],'Taux sortant'!$I$9:$S$167,COLUMN(),0),"")</f>
        <v/>
      </c>
      <c r="D2697" s="2" t="str">
        <f>IFERROR(VLOOKUP(Tableau2[[#This Row],[PR]],'Taux sortant'!$I$9:$S$167,COLUMN(),0),"")</f>
        <v/>
      </c>
      <c r="E2697" s="2" t="str">
        <f>IFERROR(VLOOKUP(Tableau2[[#This Row],[PR]],'Taux sortant'!$I$9:$S$167,COLUMN(),0),"")</f>
        <v/>
      </c>
      <c r="F2697" s="2" t="str">
        <f>IFERROR(VLOOKUP(Tableau2[[#This Row],[PR]],'Taux sortant'!$I$9:$S$167,COLUMN(),0),"")</f>
        <v/>
      </c>
      <c r="G2697" s="2" t="str">
        <f>IFERROR(VLOOKUP(Tableau2[[#This Row],[PR]],'Taux sortant'!$I$9:$S$167,COLUMN(),0),"")</f>
        <v/>
      </c>
      <c r="H2697" s="2" t="str">
        <f>IFERROR(VLOOKUP(Tableau2[[#This Row],[PR]],'Taux sortant'!$I$9:$S$167,COLUMN(),0),"")</f>
        <v/>
      </c>
      <c r="I2697" s="2" t="str">
        <f>IFERROR(VLOOKUP(Tableau2[[#This Row],[PR]],'Taux sortant'!$I$9:$S$167,COLUMN(),0),"")</f>
        <v/>
      </c>
      <c r="J2697" s="2" t="str">
        <f>IFERROR(VLOOKUP(Tableau2[[#This Row],[PR]],'Taux sortant'!$I$9:$S$167,COLUMN(),0),"")</f>
        <v/>
      </c>
      <c r="K2697" s="2" t="str">
        <f>IFERROR(VLOOKUP(Tableau2[[#This Row],[PR]],'Taux sortant'!$I$9:$S$167,COLUMN(),0),"")</f>
        <v/>
      </c>
      <c r="L2697" s="2" t="str">
        <f>IFERROR(VLOOKUP(Tableau2[[#This Row],[PR]],'Taux sortant'!$I$9:$S$167,COLUMN(),0),"")</f>
        <v/>
      </c>
    </row>
    <row r="2698" spans="1:12" x14ac:dyDescent="0.3">
      <c r="A2698" s="1" t="s">
        <v>550</v>
      </c>
      <c r="B2698" s="1" t="s">
        <v>105</v>
      </c>
      <c r="C2698" s="2">
        <f>IFERROR(VLOOKUP(Tableau2[[#This Row],[PR]],'Taux sortant'!$I$9:$S$167,COLUMN(),0),"")</f>
        <v>22.68</v>
      </c>
      <c r="D2698" s="2">
        <f>IFERROR(VLOOKUP(Tableau2[[#This Row],[PR]],'Taux sortant'!$I$9:$S$167,COLUMN(),0),"")</f>
        <v>19.600000000000001</v>
      </c>
      <c r="E2698" s="2">
        <f>IFERROR(VLOOKUP(Tableau2[[#This Row],[PR]],'Taux sortant'!$I$9:$S$167,COLUMN(),0),"")</f>
        <v>15.23</v>
      </c>
      <c r="F2698" s="2">
        <f>IFERROR(VLOOKUP(Tableau2[[#This Row],[PR]],'Taux sortant'!$I$9:$S$167,COLUMN(),0),"")</f>
        <v>11.98</v>
      </c>
      <c r="G2698" s="2">
        <f>IFERROR(VLOOKUP(Tableau2[[#This Row],[PR]],'Taux sortant'!$I$9:$S$167,COLUMN(),0),"")</f>
        <v>8.5399999999999991</v>
      </c>
      <c r="H2698" s="2">
        <f>IFERROR(VLOOKUP(Tableau2[[#This Row],[PR]],'Taux sortant'!$I$9:$S$167,COLUMN(),0),"")</f>
        <v>5.65</v>
      </c>
      <c r="I2698" s="2">
        <f>IFERROR(VLOOKUP(Tableau2[[#This Row],[PR]],'Taux sortant'!$I$9:$S$167,COLUMN(),0),"")</f>
        <v>4.07</v>
      </c>
      <c r="J2698" s="2">
        <f>IFERROR(VLOOKUP(Tableau2[[#This Row],[PR]],'Taux sortant'!$I$9:$S$167,COLUMN(),0),"")</f>
        <v>0</v>
      </c>
      <c r="K2698" s="2">
        <f>IFERROR(VLOOKUP(Tableau2[[#This Row],[PR]],'Taux sortant'!$I$9:$S$167,COLUMN(),0),"")</f>
        <v>0</v>
      </c>
      <c r="L2698" s="2" t="str">
        <f>IFERROR(VLOOKUP(Tableau2[[#This Row],[PR]],'Taux sortant'!$I$9:$S$167,COLUMN(),0),"")</f>
        <v/>
      </c>
    </row>
    <row r="2699" spans="1:12" x14ac:dyDescent="0.3">
      <c r="A2699" s="1" t="s">
        <v>5434</v>
      </c>
      <c r="B2699" s="1" t="s">
        <v>5349</v>
      </c>
      <c r="C2699" s="2" t="str">
        <f>IFERROR(VLOOKUP(Tableau2[[#This Row],[PR]],'Taux sortant'!$I$9:$S$167,COLUMN(),0),"")</f>
        <v/>
      </c>
      <c r="D2699" s="2" t="str">
        <f>IFERROR(VLOOKUP(Tableau2[[#This Row],[PR]],'Taux sortant'!$I$9:$S$167,COLUMN(),0),"")</f>
        <v/>
      </c>
      <c r="E2699" s="2" t="str">
        <f>IFERROR(VLOOKUP(Tableau2[[#This Row],[PR]],'Taux sortant'!$I$9:$S$167,COLUMN(),0),"")</f>
        <v/>
      </c>
      <c r="F2699" s="2" t="str">
        <f>IFERROR(VLOOKUP(Tableau2[[#This Row],[PR]],'Taux sortant'!$I$9:$S$167,COLUMN(),0),"")</f>
        <v/>
      </c>
      <c r="G2699" s="2" t="str">
        <f>IFERROR(VLOOKUP(Tableau2[[#This Row],[PR]],'Taux sortant'!$I$9:$S$167,COLUMN(),0),"")</f>
        <v/>
      </c>
      <c r="H2699" s="2" t="str">
        <f>IFERROR(VLOOKUP(Tableau2[[#This Row],[PR]],'Taux sortant'!$I$9:$S$167,COLUMN(),0),"")</f>
        <v/>
      </c>
      <c r="I2699" s="2" t="str">
        <f>IFERROR(VLOOKUP(Tableau2[[#This Row],[PR]],'Taux sortant'!$I$9:$S$167,COLUMN(),0),"")</f>
        <v/>
      </c>
      <c r="J2699" s="2" t="str">
        <f>IFERROR(VLOOKUP(Tableau2[[#This Row],[PR]],'Taux sortant'!$I$9:$S$167,COLUMN(),0),"")</f>
        <v/>
      </c>
      <c r="K2699" s="2" t="str">
        <f>IFERROR(VLOOKUP(Tableau2[[#This Row],[PR]],'Taux sortant'!$I$9:$S$167,COLUMN(),0),"")</f>
        <v/>
      </c>
      <c r="L2699" s="2" t="str">
        <f>IFERROR(VLOOKUP(Tableau2[[#This Row],[PR]],'Taux sortant'!$I$9:$S$167,COLUMN(),0),"")</f>
        <v/>
      </c>
    </row>
    <row r="2700" spans="1:12" x14ac:dyDescent="0.3">
      <c r="A2700" s="1" t="s">
        <v>5437</v>
      </c>
      <c r="B2700" s="1" t="s">
        <v>5349</v>
      </c>
      <c r="C2700" s="2" t="str">
        <f>IFERROR(VLOOKUP(Tableau2[[#This Row],[PR]],'Taux sortant'!$I$9:$S$167,COLUMN(),0),"")</f>
        <v/>
      </c>
      <c r="D2700" s="2" t="str">
        <f>IFERROR(VLOOKUP(Tableau2[[#This Row],[PR]],'Taux sortant'!$I$9:$S$167,COLUMN(),0),"")</f>
        <v/>
      </c>
      <c r="E2700" s="2" t="str">
        <f>IFERROR(VLOOKUP(Tableau2[[#This Row],[PR]],'Taux sortant'!$I$9:$S$167,COLUMN(),0),"")</f>
        <v/>
      </c>
      <c r="F2700" s="2" t="str">
        <f>IFERROR(VLOOKUP(Tableau2[[#This Row],[PR]],'Taux sortant'!$I$9:$S$167,COLUMN(),0),"")</f>
        <v/>
      </c>
      <c r="G2700" s="2" t="str">
        <f>IFERROR(VLOOKUP(Tableau2[[#This Row],[PR]],'Taux sortant'!$I$9:$S$167,COLUMN(),0),"")</f>
        <v/>
      </c>
      <c r="H2700" s="2" t="str">
        <f>IFERROR(VLOOKUP(Tableau2[[#This Row],[PR]],'Taux sortant'!$I$9:$S$167,COLUMN(),0),"")</f>
        <v/>
      </c>
      <c r="I2700" s="2" t="str">
        <f>IFERROR(VLOOKUP(Tableau2[[#This Row],[PR]],'Taux sortant'!$I$9:$S$167,COLUMN(),0),"")</f>
        <v/>
      </c>
      <c r="J2700" s="2" t="str">
        <f>IFERROR(VLOOKUP(Tableau2[[#This Row],[PR]],'Taux sortant'!$I$9:$S$167,COLUMN(),0),"")</f>
        <v/>
      </c>
      <c r="K2700" s="2" t="str">
        <f>IFERROR(VLOOKUP(Tableau2[[#This Row],[PR]],'Taux sortant'!$I$9:$S$167,COLUMN(),0),"")</f>
        <v/>
      </c>
      <c r="L2700" s="2" t="str">
        <f>IFERROR(VLOOKUP(Tableau2[[#This Row],[PR]],'Taux sortant'!$I$9:$S$167,COLUMN(),0),"")</f>
        <v/>
      </c>
    </row>
    <row r="2701" spans="1:12" x14ac:dyDescent="0.3">
      <c r="A2701" s="1" t="s">
        <v>1983</v>
      </c>
      <c r="B2701" s="1" t="s">
        <v>1557</v>
      </c>
      <c r="C2701" s="2">
        <f>IFERROR(VLOOKUP(Tableau2[[#This Row],[PR]],'Taux sortant'!$I$9:$S$167,COLUMN(),0),"")</f>
        <v>18.14</v>
      </c>
      <c r="D2701" s="2">
        <f>IFERROR(VLOOKUP(Tableau2[[#This Row],[PR]],'Taux sortant'!$I$9:$S$167,COLUMN(),0),"")</f>
        <v>14.95</v>
      </c>
      <c r="E2701" s="2">
        <f>IFERROR(VLOOKUP(Tableau2[[#This Row],[PR]],'Taux sortant'!$I$9:$S$167,COLUMN(),0),"")</f>
        <v>11.82</v>
      </c>
      <c r="F2701" s="2">
        <f>IFERROR(VLOOKUP(Tableau2[[#This Row],[PR]],'Taux sortant'!$I$9:$S$167,COLUMN(),0),"")</f>
        <v>8.19</v>
      </c>
      <c r="G2701" s="2">
        <f>IFERROR(VLOOKUP(Tableau2[[#This Row],[PR]],'Taux sortant'!$I$9:$S$167,COLUMN(),0),"")</f>
        <v>5.73</v>
      </c>
      <c r="H2701" s="2">
        <f>IFERROR(VLOOKUP(Tableau2[[#This Row],[PR]],'Taux sortant'!$I$9:$S$167,COLUMN(),0),"")</f>
        <v>4.3</v>
      </c>
      <c r="I2701" s="2">
        <f>IFERROR(VLOOKUP(Tableau2[[#This Row],[PR]],'Taux sortant'!$I$9:$S$167,COLUMN(),0),"")</f>
        <v>3.94</v>
      </c>
      <c r="J2701" s="2">
        <f>IFERROR(VLOOKUP(Tableau2[[#This Row],[PR]],'Taux sortant'!$I$9:$S$167,COLUMN(),0),"")</f>
        <v>0</v>
      </c>
      <c r="K2701" s="2">
        <f>IFERROR(VLOOKUP(Tableau2[[#This Row],[PR]],'Taux sortant'!$I$9:$S$167,COLUMN(),0),"")</f>
        <v>0</v>
      </c>
      <c r="L2701" s="2" t="str">
        <f>IFERROR(VLOOKUP(Tableau2[[#This Row],[PR]],'Taux sortant'!$I$9:$S$167,COLUMN(),0),"")</f>
        <v/>
      </c>
    </row>
    <row r="2702" spans="1:12" x14ac:dyDescent="0.3">
      <c r="A2702" s="1" t="s">
        <v>4630</v>
      </c>
      <c r="B2702" s="1" t="s">
        <v>4137</v>
      </c>
      <c r="C2702" s="2">
        <f>IFERROR(VLOOKUP(Tableau2[[#This Row],[PR]],'Taux sortant'!$I$9:$S$167,COLUMN(),0),"")</f>
        <v>19.010000000000002</v>
      </c>
      <c r="D2702" s="2">
        <f>IFERROR(VLOOKUP(Tableau2[[#This Row],[PR]],'Taux sortant'!$I$9:$S$167,COLUMN(),0),"")</f>
        <v>16.18</v>
      </c>
      <c r="E2702" s="2">
        <f>IFERROR(VLOOKUP(Tableau2[[#This Row],[PR]],'Taux sortant'!$I$9:$S$167,COLUMN(),0),"")</f>
        <v>12.86</v>
      </c>
      <c r="F2702" s="2">
        <f>IFERROR(VLOOKUP(Tableau2[[#This Row],[PR]],'Taux sortant'!$I$9:$S$167,COLUMN(),0),"")</f>
        <v>11.2</v>
      </c>
      <c r="G2702" s="2">
        <f>IFERROR(VLOOKUP(Tableau2[[#This Row],[PR]],'Taux sortant'!$I$9:$S$167,COLUMN(),0),"")</f>
        <v>9.61</v>
      </c>
      <c r="H2702" s="2">
        <f>IFERROR(VLOOKUP(Tableau2[[#This Row],[PR]],'Taux sortant'!$I$9:$S$167,COLUMN(),0),"")</f>
        <v>8.19</v>
      </c>
      <c r="I2702" s="2">
        <f>IFERROR(VLOOKUP(Tableau2[[#This Row],[PR]],'Taux sortant'!$I$9:$S$167,COLUMN(),0),"")</f>
        <v>7.02</v>
      </c>
      <c r="J2702" s="2">
        <f>IFERROR(VLOOKUP(Tableau2[[#This Row],[PR]],'Taux sortant'!$I$9:$S$167,COLUMN(),0),"")</f>
        <v>0</v>
      </c>
      <c r="K2702" s="2">
        <f>IFERROR(VLOOKUP(Tableau2[[#This Row],[PR]],'Taux sortant'!$I$9:$S$167,COLUMN(),0),"")</f>
        <v>0</v>
      </c>
      <c r="L2702" s="2" t="str">
        <f>IFERROR(VLOOKUP(Tableau2[[#This Row],[PR]],'Taux sortant'!$I$9:$S$167,COLUMN(),0),"")</f>
        <v/>
      </c>
    </row>
    <row r="2703" spans="1:12" x14ac:dyDescent="0.3">
      <c r="A2703" s="1" t="s">
        <v>5439</v>
      </c>
      <c r="B2703" s="1" t="s">
        <v>5362</v>
      </c>
      <c r="C2703" s="2" t="str">
        <f>IFERROR(VLOOKUP(Tableau2[[#This Row],[PR]],'Taux sortant'!$I$9:$S$167,COLUMN(),0),"")</f>
        <v/>
      </c>
      <c r="D2703" s="2" t="str">
        <f>IFERROR(VLOOKUP(Tableau2[[#This Row],[PR]],'Taux sortant'!$I$9:$S$167,COLUMN(),0),"")</f>
        <v/>
      </c>
      <c r="E2703" s="2" t="str">
        <f>IFERROR(VLOOKUP(Tableau2[[#This Row],[PR]],'Taux sortant'!$I$9:$S$167,COLUMN(),0),"")</f>
        <v/>
      </c>
      <c r="F2703" s="2" t="str">
        <f>IFERROR(VLOOKUP(Tableau2[[#This Row],[PR]],'Taux sortant'!$I$9:$S$167,COLUMN(),0),"")</f>
        <v/>
      </c>
      <c r="G2703" s="2" t="str">
        <f>IFERROR(VLOOKUP(Tableau2[[#This Row],[PR]],'Taux sortant'!$I$9:$S$167,COLUMN(),0),"")</f>
        <v/>
      </c>
      <c r="H2703" s="2" t="str">
        <f>IFERROR(VLOOKUP(Tableau2[[#This Row],[PR]],'Taux sortant'!$I$9:$S$167,COLUMN(),0),"")</f>
        <v/>
      </c>
      <c r="I2703" s="2" t="str">
        <f>IFERROR(VLOOKUP(Tableau2[[#This Row],[PR]],'Taux sortant'!$I$9:$S$167,COLUMN(),0),"")</f>
        <v/>
      </c>
      <c r="J2703" s="2" t="str">
        <f>IFERROR(VLOOKUP(Tableau2[[#This Row],[PR]],'Taux sortant'!$I$9:$S$167,COLUMN(),0),"")</f>
        <v/>
      </c>
      <c r="K2703" s="2" t="str">
        <f>IFERROR(VLOOKUP(Tableau2[[#This Row],[PR]],'Taux sortant'!$I$9:$S$167,COLUMN(),0),"")</f>
        <v/>
      </c>
      <c r="L2703" s="2" t="str">
        <f>IFERROR(VLOOKUP(Tableau2[[#This Row],[PR]],'Taux sortant'!$I$9:$S$167,COLUMN(),0),"")</f>
        <v/>
      </c>
    </row>
    <row r="2704" spans="1:12" x14ac:dyDescent="0.3">
      <c r="A2704" s="1" t="s">
        <v>6154</v>
      </c>
      <c r="B2704" s="1" t="s">
        <v>440</v>
      </c>
      <c r="C2704" s="2">
        <f>IFERROR(VLOOKUP(Tableau2[[#This Row],[PR]],'Taux sortant'!$I$9:$S$167,COLUMN(),0),"")</f>
        <v>26.92</v>
      </c>
      <c r="D2704" s="2">
        <f>IFERROR(VLOOKUP(Tableau2[[#This Row],[PR]],'Taux sortant'!$I$9:$S$167,COLUMN(),0),"")</f>
        <v>23.53</v>
      </c>
      <c r="E2704" s="2">
        <f>IFERROR(VLOOKUP(Tableau2[[#This Row],[PR]],'Taux sortant'!$I$9:$S$167,COLUMN(),0),"")</f>
        <v>19.57</v>
      </c>
      <c r="F2704" s="2">
        <f>IFERROR(VLOOKUP(Tableau2[[#This Row],[PR]],'Taux sortant'!$I$9:$S$167,COLUMN(),0),"")</f>
        <v>17.600000000000001</v>
      </c>
      <c r="G2704" s="2">
        <f>IFERROR(VLOOKUP(Tableau2[[#This Row],[PR]],'Taux sortant'!$I$9:$S$167,COLUMN(),0),"")</f>
        <v>15.43</v>
      </c>
      <c r="H2704" s="2">
        <f>IFERROR(VLOOKUP(Tableau2[[#This Row],[PR]],'Taux sortant'!$I$9:$S$167,COLUMN(),0),"")</f>
        <v>13.28</v>
      </c>
      <c r="I2704" s="2">
        <f>IFERROR(VLOOKUP(Tableau2[[#This Row],[PR]],'Taux sortant'!$I$9:$S$167,COLUMN(),0),"")</f>
        <v>11.37</v>
      </c>
      <c r="J2704" s="2">
        <f>IFERROR(VLOOKUP(Tableau2[[#This Row],[PR]],'Taux sortant'!$I$9:$S$167,COLUMN(),0),"")</f>
        <v>0</v>
      </c>
      <c r="K2704" s="2">
        <f>IFERROR(VLOOKUP(Tableau2[[#This Row],[PR]],'Taux sortant'!$I$9:$S$167,COLUMN(),0),"")</f>
        <v>0</v>
      </c>
      <c r="L2704" s="2" t="str">
        <f>IFERROR(VLOOKUP(Tableau2[[#This Row],[PR]],'Taux sortant'!$I$9:$S$167,COLUMN(),0),"")</f>
        <v/>
      </c>
    </row>
    <row r="2705" spans="1:12" x14ac:dyDescent="0.3">
      <c r="A2705" s="1" t="s">
        <v>3737</v>
      </c>
      <c r="B2705" s="1" t="s">
        <v>3080</v>
      </c>
      <c r="C2705" s="2">
        <f>IFERROR(VLOOKUP(Tableau2[[#This Row],[PR]],'Taux sortant'!$I$9:$S$167,COLUMN(),0),"")</f>
        <v>14.55</v>
      </c>
      <c r="D2705" s="2">
        <f>IFERROR(VLOOKUP(Tableau2[[#This Row],[PR]],'Taux sortant'!$I$9:$S$167,COLUMN(),0),"")</f>
        <v>12.11</v>
      </c>
      <c r="E2705" s="2">
        <f>IFERROR(VLOOKUP(Tableau2[[#This Row],[PR]],'Taux sortant'!$I$9:$S$167,COLUMN(),0),"")</f>
        <v>9.24</v>
      </c>
      <c r="F2705" s="2">
        <f>IFERROR(VLOOKUP(Tableau2[[#This Row],[PR]],'Taux sortant'!$I$9:$S$167,COLUMN(),0),"")</f>
        <v>7.86</v>
      </c>
      <c r="G2705" s="2">
        <f>IFERROR(VLOOKUP(Tableau2[[#This Row],[PR]],'Taux sortant'!$I$9:$S$167,COLUMN(),0),"")</f>
        <v>6.7</v>
      </c>
      <c r="H2705" s="2">
        <f>IFERROR(VLOOKUP(Tableau2[[#This Row],[PR]],'Taux sortant'!$I$9:$S$167,COLUMN(),0),"")</f>
        <v>5.73</v>
      </c>
      <c r="I2705" s="2">
        <f>IFERROR(VLOOKUP(Tableau2[[#This Row],[PR]],'Taux sortant'!$I$9:$S$167,COLUMN(),0),"")</f>
        <v>4.97</v>
      </c>
      <c r="J2705" s="2">
        <f>IFERROR(VLOOKUP(Tableau2[[#This Row],[PR]],'Taux sortant'!$I$9:$S$167,COLUMN(),0),"")</f>
        <v>0</v>
      </c>
      <c r="K2705" s="2">
        <f>IFERROR(VLOOKUP(Tableau2[[#This Row],[PR]],'Taux sortant'!$I$9:$S$167,COLUMN(),0),"")</f>
        <v>0</v>
      </c>
      <c r="L2705" s="2" t="str">
        <f>IFERROR(VLOOKUP(Tableau2[[#This Row],[PR]],'Taux sortant'!$I$9:$S$167,COLUMN(),0),"")</f>
        <v/>
      </c>
    </row>
    <row r="2706" spans="1:12" x14ac:dyDescent="0.3">
      <c r="A2706" s="1" t="s">
        <v>3420</v>
      </c>
      <c r="B2706" s="1" t="s">
        <v>3080</v>
      </c>
      <c r="C2706" s="2">
        <f>IFERROR(VLOOKUP(Tableau2[[#This Row],[PR]],'Taux sortant'!$I$9:$S$167,COLUMN(),0),"")</f>
        <v>14.55</v>
      </c>
      <c r="D2706" s="2">
        <f>IFERROR(VLOOKUP(Tableau2[[#This Row],[PR]],'Taux sortant'!$I$9:$S$167,COLUMN(),0),"")</f>
        <v>12.11</v>
      </c>
      <c r="E2706" s="2">
        <f>IFERROR(VLOOKUP(Tableau2[[#This Row],[PR]],'Taux sortant'!$I$9:$S$167,COLUMN(),0),"")</f>
        <v>9.24</v>
      </c>
      <c r="F2706" s="2">
        <f>IFERROR(VLOOKUP(Tableau2[[#This Row],[PR]],'Taux sortant'!$I$9:$S$167,COLUMN(),0),"")</f>
        <v>7.86</v>
      </c>
      <c r="G2706" s="2">
        <f>IFERROR(VLOOKUP(Tableau2[[#This Row],[PR]],'Taux sortant'!$I$9:$S$167,COLUMN(),0),"")</f>
        <v>6.7</v>
      </c>
      <c r="H2706" s="2">
        <f>IFERROR(VLOOKUP(Tableau2[[#This Row],[PR]],'Taux sortant'!$I$9:$S$167,COLUMN(),0),"")</f>
        <v>5.73</v>
      </c>
      <c r="I2706" s="2">
        <f>IFERROR(VLOOKUP(Tableau2[[#This Row],[PR]],'Taux sortant'!$I$9:$S$167,COLUMN(),0),"")</f>
        <v>4.97</v>
      </c>
      <c r="J2706" s="2">
        <f>IFERROR(VLOOKUP(Tableau2[[#This Row],[PR]],'Taux sortant'!$I$9:$S$167,COLUMN(),0),"")</f>
        <v>0</v>
      </c>
      <c r="K2706" s="2">
        <f>IFERROR(VLOOKUP(Tableau2[[#This Row],[PR]],'Taux sortant'!$I$9:$S$167,COLUMN(),0),"")</f>
        <v>0</v>
      </c>
      <c r="L2706" s="2" t="str">
        <f>IFERROR(VLOOKUP(Tableau2[[#This Row],[PR]],'Taux sortant'!$I$9:$S$167,COLUMN(),0),"")</f>
        <v/>
      </c>
    </row>
    <row r="2707" spans="1:12" x14ac:dyDescent="0.3">
      <c r="A2707" s="1" t="s">
        <v>4633</v>
      </c>
      <c r="B2707" s="1" t="s">
        <v>4174</v>
      </c>
      <c r="C2707" s="2">
        <f>IFERROR(VLOOKUP(Tableau2[[#This Row],[PR]],'Taux sortant'!$I$9:$S$167,COLUMN(),0),"")</f>
        <v>18.22</v>
      </c>
      <c r="D2707" s="2">
        <f>IFERROR(VLOOKUP(Tableau2[[#This Row],[PR]],'Taux sortant'!$I$9:$S$167,COLUMN(),0),"")</f>
        <v>15.54</v>
      </c>
      <c r="E2707" s="2">
        <f>IFERROR(VLOOKUP(Tableau2[[#This Row],[PR]],'Taux sortant'!$I$9:$S$167,COLUMN(),0),"")</f>
        <v>12.42</v>
      </c>
      <c r="F2707" s="2">
        <f>IFERROR(VLOOKUP(Tableau2[[#This Row],[PR]],'Taux sortant'!$I$9:$S$167,COLUMN(),0),"")</f>
        <v>10.85</v>
      </c>
      <c r="G2707" s="2">
        <f>IFERROR(VLOOKUP(Tableau2[[#This Row],[PR]],'Taux sortant'!$I$9:$S$167,COLUMN(),0),"")</f>
        <v>9.4499999999999993</v>
      </c>
      <c r="H2707" s="2">
        <f>IFERROR(VLOOKUP(Tableau2[[#This Row],[PR]],'Taux sortant'!$I$9:$S$167,COLUMN(),0),"")</f>
        <v>8.27</v>
      </c>
      <c r="I2707" s="2">
        <f>IFERROR(VLOOKUP(Tableau2[[#This Row],[PR]],'Taux sortant'!$I$9:$S$167,COLUMN(),0),"")</f>
        <v>7.27</v>
      </c>
      <c r="J2707" s="2">
        <f>IFERROR(VLOOKUP(Tableau2[[#This Row],[PR]],'Taux sortant'!$I$9:$S$167,COLUMN(),0),"")</f>
        <v>0</v>
      </c>
      <c r="K2707" s="2">
        <f>IFERROR(VLOOKUP(Tableau2[[#This Row],[PR]],'Taux sortant'!$I$9:$S$167,COLUMN(),0),"")</f>
        <v>0</v>
      </c>
      <c r="L2707" s="2" t="str">
        <f>IFERROR(VLOOKUP(Tableau2[[#This Row],[PR]],'Taux sortant'!$I$9:$S$167,COLUMN(),0),"")</f>
        <v/>
      </c>
    </row>
    <row r="2708" spans="1:12" x14ac:dyDescent="0.3">
      <c r="A2708" s="1" t="s">
        <v>1986</v>
      </c>
      <c r="B2708" s="1" t="s">
        <v>1576</v>
      </c>
      <c r="C2708" s="2">
        <f>IFERROR(VLOOKUP(Tableau2[[#This Row],[PR]],'Taux sortant'!$I$9:$S$167,COLUMN(),0),"")</f>
        <v>20.7</v>
      </c>
      <c r="D2708" s="2">
        <f>IFERROR(VLOOKUP(Tableau2[[#This Row],[PR]],'Taux sortant'!$I$9:$S$167,COLUMN(),0),"")</f>
        <v>17.239999999999998</v>
      </c>
      <c r="E2708" s="2">
        <f>IFERROR(VLOOKUP(Tableau2[[#This Row],[PR]],'Taux sortant'!$I$9:$S$167,COLUMN(),0),"")</f>
        <v>13.32</v>
      </c>
      <c r="F2708" s="2">
        <f>IFERROR(VLOOKUP(Tableau2[[#This Row],[PR]],'Taux sortant'!$I$9:$S$167,COLUMN(),0),"")</f>
        <v>9.61</v>
      </c>
      <c r="G2708" s="2">
        <f>IFERROR(VLOOKUP(Tableau2[[#This Row],[PR]],'Taux sortant'!$I$9:$S$167,COLUMN(),0),"")</f>
        <v>6.81</v>
      </c>
      <c r="H2708" s="2">
        <f>IFERROR(VLOOKUP(Tableau2[[#This Row],[PR]],'Taux sortant'!$I$9:$S$167,COLUMN(),0),"")</f>
        <v>4.78</v>
      </c>
      <c r="I2708" s="2">
        <f>IFERROR(VLOOKUP(Tableau2[[#This Row],[PR]],'Taux sortant'!$I$9:$S$167,COLUMN(),0),"")</f>
        <v>3.7</v>
      </c>
      <c r="J2708" s="2">
        <f>IFERROR(VLOOKUP(Tableau2[[#This Row],[PR]],'Taux sortant'!$I$9:$S$167,COLUMN(),0),"")</f>
        <v>0</v>
      </c>
      <c r="K2708" s="2">
        <f>IFERROR(VLOOKUP(Tableau2[[#This Row],[PR]],'Taux sortant'!$I$9:$S$167,COLUMN(),0),"")</f>
        <v>0</v>
      </c>
      <c r="L2708" s="2" t="str">
        <f>IFERROR(VLOOKUP(Tableau2[[#This Row],[PR]],'Taux sortant'!$I$9:$S$167,COLUMN(),0),"")</f>
        <v/>
      </c>
    </row>
    <row r="2709" spans="1:12" x14ac:dyDescent="0.3">
      <c r="A2709" s="1" t="s">
        <v>4636</v>
      </c>
      <c r="B2709" s="1" t="s">
        <v>4147</v>
      </c>
      <c r="C2709" s="2">
        <f>IFERROR(VLOOKUP(Tableau2[[#This Row],[PR]],'Taux sortant'!$I$9:$S$167,COLUMN(),0),"")</f>
        <v>16.62</v>
      </c>
      <c r="D2709" s="2">
        <f>IFERROR(VLOOKUP(Tableau2[[#This Row],[PR]],'Taux sortant'!$I$9:$S$167,COLUMN(),0),"")</f>
        <v>14.01</v>
      </c>
      <c r="E2709" s="2">
        <f>IFERROR(VLOOKUP(Tableau2[[#This Row],[PR]],'Taux sortant'!$I$9:$S$167,COLUMN(),0),"")</f>
        <v>10.98</v>
      </c>
      <c r="F2709" s="2">
        <f>IFERROR(VLOOKUP(Tableau2[[#This Row],[PR]],'Taux sortant'!$I$9:$S$167,COLUMN(),0),"")</f>
        <v>9.49</v>
      </c>
      <c r="G2709" s="2">
        <f>IFERROR(VLOOKUP(Tableau2[[#This Row],[PR]],'Taux sortant'!$I$9:$S$167,COLUMN(),0),"")</f>
        <v>8.1199999999999992</v>
      </c>
      <c r="H2709" s="2">
        <f>IFERROR(VLOOKUP(Tableau2[[#This Row],[PR]],'Taux sortant'!$I$9:$S$167,COLUMN(),0),"")</f>
        <v>6.99</v>
      </c>
      <c r="I2709" s="2">
        <f>IFERROR(VLOOKUP(Tableau2[[#This Row],[PR]],'Taux sortant'!$I$9:$S$167,COLUMN(),0),"")</f>
        <v>6.03</v>
      </c>
      <c r="J2709" s="2">
        <f>IFERROR(VLOOKUP(Tableau2[[#This Row],[PR]],'Taux sortant'!$I$9:$S$167,COLUMN(),0),"")</f>
        <v>2466.4499999999998</v>
      </c>
      <c r="K2709" s="2">
        <f>IFERROR(VLOOKUP(Tableau2[[#This Row],[PR]],'Taux sortant'!$I$9:$S$167,COLUMN(),0),"")</f>
        <v>0</v>
      </c>
      <c r="L2709" s="2" t="str">
        <f>IFERROR(VLOOKUP(Tableau2[[#This Row],[PR]],'Taux sortant'!$I$9:$S$167,COLUMN(),0),"")</f>
        <v/>
      </c>
    </row>
    <row r="2710" spans="1:12" x14ac:dyDescent="0.3">
      <c r="A2710" s="1" t="s">
        <v>553</v>
      </c>
      <c r="B2710" s="1" t="s">
        <v>1865</v>
      </c>
      <c r="C2710" s="2">
        <f>IFERROR(VLOOKUP(Tableau2[[#This Row],[PR]],'Taux sortant'!$I$9:$S$167,COLUMN(),0),"")</f>
        <v>18.14</v>
      </c>
      <c r="D2710" s="2">
        <f>IFERROR(VLOOKUP(Tableau2[[#This Row],[PR]],'Taux sortant'!$I$9:$S$167,COLUMN(),0),"")</f>
        <v>14.95</v>
      </c>
      <c r="E2710" s="2">
        <f>IFERROR(VLOOKUP(Tableau2[[#This Row],[PR]],'Taux sortant'!$I$9:$S$167,COLUMN(),0),"")</f>
        <v>11.82</v>
      </c>
      <c r="F2710" s="2">
        <f>IFERROR(VLOOKUP(Tableau2[[#This Row],[PR]],'Taux sortant'!$I$9:$S$167,COLUMN(),0),"")</f>
        <v>8.19</v>
      </c>
      <c r="G2710" s="2">
        <f>IFERROR(VLOOKUP(Tableau2[[#This Row],[PR]],'Taux sortant'!$I$9:$S$167,COLUMN(),0),"")</f>
        <v>5.73</v>
      </c>
      <c r="H2710" s="2">
        <f>IFERROR(VLOOKUP(Tableau2[[#This Row],[PR]],'Taux sortant'!$I$9:$S$167,COLUMN(),0),"")</f>
        <v>4.3</v>
      </c>
      <c r="I2710" s="2">
        <f>IFERROR(VLOOKUP(Tableau2[[#This Row],[PR]],'Taux sortant'!$I$9:$S$167,COLUMN(),0),"")</f>
        <v>3.94</v>
      </c>
      <c r="J2710" s="2">
        <f>IFERROR(VLOOKUP(Tableau2[[#This Row],[PR]],'Taux sortant'!$I$9:$S$167,COLUMN(),0),"")</f>
        <v>0</v>
      </c>
      <c r="K2710" s="2">
        <f>IFERROR(VLOOKUP(Tableau2[[#This Row],[PR]],'Taux sortant'!$I$9:$S$167,COLUMN(),0),"")</f>
        <v>0</v>
      </c>
      <c r="L2710" s="2" t="str">
        <f>IFERROR(VLOOKUP(Tableau2[[#This Row],[PR]],'Taux sortant'!$I$9:$S$167,COLUMN(),0),"")</f>
        <v/>
      </c>
    </row>
    <row r="2711" spans="1:12" x14ac:dyDescent="0.3">
      <c r="A2711" s="1" t="s">
        <v>553</v>
      </c>
      <c r="B2711" s="1" t="s">
        <v>265</v>
      </c>
      <c r="C2711" s="2">
        <f>IFERROR(VLOOKUP(Tableau2[[#This Row],[PR]],'Taux sortant'!$I$9:$S$167,COLUMN(),0),"")</f>
        <v>62.47</v>
      </c>
      <c r="D2711" s="2">
        <f>IFERROR(VLOOKUP(Tableau2[[#This Row],[PR]],'Taux sortant'!$I$9:$S$167,COLUMN(),0),"")</f>
        <v>53.48</v>
      </c>
      <c r="E2711" s="2">
        <f>IFERROR(VLOOKUP(Tableau2[[#This Row],[PR]],'Taux sortant'!$I$9:$S$167,COLUMN(),0),"")</f>
        <v>45.59</v>
      </c>
      <c r="F2711" s="2">
        <f>IFERROR(VLOOKUP(Tableau2[[#This Row],[PR]],'Taux sortant'!$I$9:$S$167,COLUMN(),0),"")</f>
        <v>39.54</v>
      </c>
      <c r="G2711" s="2">
        <f>IFERROR(VLOOKUP(Tableau2[[#This Row],[PR]],'Taux sortant'!$I$9:$S$167,COLUMN(),0),"")</f>
        <v>28.33</v>
      </c>
      <c r="H2711" s="2">
        <f>IFERROR(VLOOKUP(Tableau2[[#This Row],[PR]],'Taux sortant'!$I$9:$S$167,COLUMN(),0),"")</f>
        <v>20.420000000000002</v>
      </c>
      <c r="I2711" s="2">
        <f>IFERROR(VLOOKUP(Tableau2[[#This Row],[PR]],'Taux sortant'!$I$9:$S$167,COLUMN(),0),"")</f>
        <v>19.600000000000001</v>
      </c>
      <c r="J2711" s="2">
        <f>IFERROR(VLOOKUP(Tableau2[[#This Row],[PR]],'Taux sortant'!$I$9:$S$167,COLUMN(),0),"")</f>
        <v>0</v>
      </c>
      <c r="K2711" s="2">
        <f>IFERROR(VLOOKUP(Tableau2[[#This Row],[PR]],'Taux sortant'!$I$9:$S$167,COLUMN(),0),"")</f>
        <v>0</v>
      </c>
      <c r="L2711" s="2" t="str">
        <f>IFERROR(VLOOKUP(Tableau2[[#This Row],[PR]],'Taux sortant'!$I$9:$S$167,COLUMN(),0),"")</f>
        <v/>
      </c>
    </row>
    <row r="2712" spans="1:12" x14ac:dyDescent="0.3">
      <c r="A2712" s="1" t="s">
        <v>6575</v>
      </c>
      <c r="B2712" s="1" t="s">
        <v>6576</v>
      </c>
      <c r="C2712" s="2" t="str">
        <f>IFERROR(VLOOKUP(Tableau2[[#This Row],[PR]],'Taux sortant'!$I$9:$S$167,COLUMN(),0),"")</f>
        <v/>
      </c>
      <c r="D2712" s="2" t="str">
        <f>IFERROR(VLOOKUP(Tableau2[[#This Row],[PR]],'Taux sortant'!$I$9:$S$167,COLUMN(),0),"")</f>
        <v/>
      </c>
      <c r="E2712" s="2" t="str">
        <f>IFERROR(VLOOKUP(Tableau2[[#This Row],[PR]],'Taux sortant'!$I$9:$S$167,COLUMN(),0),"")</f>
        <v/>
      </c>
      <c r="F2712" s="2" t="str">
        <f>IFERROR(VLOOKUP(Tableau2[[#This Row],[PR]],'Taux sortant'!$I$9:$S$167,COLUMN(),0),"")</f>
        <v/>
      </c>
      <c r="G2712" s="2" t="str">
        <f>IFERROR(VLOOKUP(Tableau2[[#This Row],[PR]],'Taux sortant'!$I$9:$S$167,COLUMN(),0),"")</f>
        <v/>
      </c>
      <c r="H2712" s="2" t="str">
        <f>IFERROR(VLOOKUP(Tableau2[[#This Row],[PR]],'Taux sortant'!$I$9:$S$167,COLUMN(),0),"")</f>
        <v/>
      </c>
      <c r="I2712" s="2" t="str">
        <f>IFERROR(VLOOKUP(Tableau2[[#This Row],[PR]],'Taux sortant'!$I$9:$S$167,COLUMN(),0),"")</f>
        <v/>
      </c>
      <c r="J2712" s="2" t="str">
        <f>IFERROR(VLOOKUP(Tableau2[[#This Row],[PR]],'Taux sortant'!$I$9:$S$167,COLUMN(),0),"")</f>
        <v/>
      </c>
      <c r="K2712" s="2" t="str">
        <f>IFERROR(VLOOKUP(Tableau2[[#This Row],[PR]],'Taux sortant'!$I$9:$S$167,COLUMN(),0),"")</f>
        <v/>
      </c>
      <c r="L2712" s="2" t="str">
        <f>IFERROR(VLOOKUP(Tableau2[[#This Row],[PR]],'Taux sortant'!$I$9:$S$167,COLUMN(),0),"")</f>
        <v/>
      </c>
    </row>
    <row r="2713" spans="1:12" x14ac:dyDescent="0.3">
      <c r="A2713" s="1" t="s">
        <v>1989</v>
      </c>
      <c r="B2713" s="1" t="s">
        <v>1865</v>
      </c>
      <c r="C2713" s="2">
        <f>IFERROR(VLOOKUP(Tableau2[[#This Row],[PR]],'Taux sortant'!$I$9:$S$167,COLUMN(),0),"")</f>
        <v>18.14</v>
      </c>
      <c r="D2713" s="2">
        <f>IFERROR(VLOOKUP(Tableau2[[#This Row],[PR]],'Taux sortant'!$I$9:$S$167,COLUMN(),0),"")</f>
        <v>14.95</v>
      </c>
      <c r="E2713" s="2">
        <f>IFERROR(VLOOKUP(Tableau2[[#This Row],[PR]],'Taux sortant'!$I$9:$S$167,COLUMN(),0),"")</f>
        <v>11.82</v>
      </c>
      <c r="F2713" s="2">
        <f>IFERROR(VLOOKUP(Tableau2[[#This Row],[PR]],'Taux sortant'!$I$9:$S$167,COLUMN(),0),"")</f>
        <v>8.19</v>
      </c>
      <c r="G2713" s="2">
        <f>IFERROR(VLOOKUP(Tableau2[[#This Row],[PR]],'Taux sortant'!$I$9:$S$167,COLUMN(),0),"")</f>
        <v>5.73</v>
      </c>
      <c r="H2713" s="2">
        <f>IFERROR(VLOOKUP(Tableau2[[#This Row],[PR]],'Taux sortant'!$I$9:$S$167,COLUMN(),0),"")</f>
        <v>4.3</v>
      </c>
      <c r="I2713" s="2">
        <f>IFERROR(VLOOKUP(Tableau2[[#This Row],[PR]],'Taux sortant'!$I$9:$S$167,COLUMN(),0),"")</f>
        <v>3.94</v>
      </c>
      <c r="J2713" s="2">
        <f>IFERROR(VLOOKUP(Tableau2[[#This Row],[PR]],'Taux sortant'!$I$9:$S$167,COLUMN(),0),"")</f>
        <v>0</v>
      </c>
      <c r="K2713" s="2">
        <f>IFERROR(VLOOKUP(Tableau2[[#This Row],[PR]],'Taux sortant'!$I$9:$S$167,COLUMN(),0),"")</f>
        <v>0</v>
      </c>
      <c r="L2713" s="2" t="str">
        <f>IFERROR(VLOOKUP(Tableau2[[#This Row],[PR]],'Taux sortant'!$I$9:$S$167,COLUMN(),0),"")</f>
        <v/>
      </c>
    </row>
    <row r="2714" spans="1:12" x14ac:dyDescent="0.3">
      <c r="A2714" s="1" t="s">
        <v>6155</v>
      </c>
      <c r="B2714" s="1" t="s">
        <v>5891</v>
      </c>
      <c r="C2714" s="2">
        <f>IFERROR(VLOOKUP(Tableau2[[#This Row],[PR]],'Taux sortant'!$I$9:$S$167,COLUMN(),0),"")</f>
        <v>26.39</v>
      </c>
      <c r="D2714" s="2">
        <f>IFERROR(VLOOKUP(Tableau2[[#This Row],[PR]],'Taux sortant'!$I$9:$S$167,COLUMN(),0),"")</f>
        <v>23</v>
      </c>
      <c r="E2714" s="2">
        <f>IFERROR(VLOOKUP(Tableau2[[#This Row],[PR]],'Taux sortant'!$I$9:$S$167,COLUMN(),0),"")</f>
        <v>19.079999999999998</v>
      </c>
      <c r="F2714" s="2">
        <f>IFERROR(VLOOKUP(Tableau2[[#This Row],[PR]],'Taux sortant'!$I$9:$S$167,COLUMN(),0),"")</f>
        <v>17.13</v>
      </c>
      <c r="G2714" s="2">
        <f>IFERROR(VLOOKUP(Tableau2[[#This Row],[PR]],'Taux sortant'!$I$9:$S$167,COLUMN(),0),"")</f>
        <v>14.96</v>
      </c>
      <c r="H2714" s="2">
        <f>IFERROR(VLOOKUP(Tableau2[[#This Row],[PR]],'Taux sortant'!$I$9:$S$167,COLUMN(),0),"")</f>
        <v>12.83</v>
      </c>
      <c r="I2714" s="2">
        <f>IFERROR(VLOOKUP(Tableau2[[#This Row],[PR]],'Taux sortant'!$I$9:$S$167,COLUMN(),0),"")</f>
        <v>10.93</v>
      </c>
      <c r="J2714" s="2">
        <f>IFERROR(VLOOKUP(Tableau2[[#This Row],[PR]],'Taux sortant'!$I$9:$S$167,COLUMN(),0),"")</f>
        <v>0</v>
      </c>
      <c r="K2714" s="2">
        <f>IFERROR(VLOOKUP(Tableau2[[#This Row],[PR]],'Taux sortant'!$I$9:$S$167,COLUMN(),0),"")</f>
        <v>0</v>
      </c>
      <c r="L2714" s="2" t="str">
        <f>IFERROR(VLOOKUP(Tableau2[[#This Row],[PR]],'Taux sortant'!$I$9:$S$167,COLUMN(),0),"")</f>
        <v/>
      </c>
    </row>
    <row r="2715" spans="1:12" x14ac:dyDescent="0.3">
      <c r="A2715" s="1" t="s">
        <v>556</v>
      </c>
      <c r="B2715" s="1" t="s">
        <v>98</v>
      </c>
      <c r="C2715" s="2">
        <f>IFERROR(VLOOKUP(Tableau2[[#This Row],[PR]],'Taux sortant'!$I$9:$S$167,COLUMN(),0),"")</f>
        <v>16.73</v>
      </c>
      <c r="D2715" s="2">
        <f>IFERROR(VLOOKUP(Tableau2[[#This Row],[PR]],'Taux sortant'!$I$9:$S$167,COLUMN(),0),"")</f>
        <v>12.79</v>
      </c>
      <c r="E2715" s="2">
        <f>IFERROR(VLOOKUP(Tableau2[[#This Row],[PR]],'Taux sortant'!$I$9:$S$167,COLUMN(),0),"")</f>
        <v>9.3000000000000007</v>
      </c>
      <c r="F2715" s="2">
        <f>IFERROR(VLOOKUP(Tableau2[[#This Row],[PR]],'Taux sortant'!$I$9:$S$167,COLUMN(),0),"")</f>
        <v>7.66</v>
      </c>
      <c r="G2715" s="2">
        <f>IFERROR(VLOOKUP(Tableau2[[#This Row],[PR]],'Taux sortant'!$I$9:$S$167,COLUMN(),0),"")</f>
        <v>5.55</v>
      </c>
      <c r="H2715" s="2">
        <f>IFERROR(VLOOKUP(Tableau2[[#This Row],[PR]],'Taux sortant'!$I$9:$S$167,COLUMN(),0),"")</f>
        <v>4.54</v>
      </c>
      <c r="I2715" s="2">
        <f>IFERROR(VLOOKUP(Tableau2[[#This Row],[PR]],'Taux sortant'!$I$9:$S$167,COLUMN(),0),"")</f>
        <v>4.05</v>
      </c>
      <c r="J2715" s="2">
        <f>IFERROR(VLOOKUP(Tableau2[[#This Row],[PR]],'Taux sortant'!$I$9:$S$167,COLUMN(),0),"")</f>
        <v>0</v>
      </c>
      <c r="K2715" s="2">
        <f>IFERROR(VLOOKUP(Tableau2[[#This Row],[PR]],'Taux sortant'!$I$9:$S$167,COLUMN(),0),"")</f>
        <v>0</v>
      </c>
      <c r="L2715" s="2" t="str">
        <f>IFERROR(VLOOKUP(Tableau2[[#This Row],[PR]],'Taux sortant'!$I$9:$S$167,COLUMN(),0),"")</f>
        <v/>
      </c>
    </row>
    <row r="2716" spans="1:12" x14ac:dyDescent="0.3">
      <c r="A2716" s="1" t="s">
        <v>6157</v>
      </c>
      <c r="B2716" s="1" t="s">
        <v>5891</v>
      </c>
      <c r="C2716" s="2">
        <f>IFERROR(VLOOKUP(Tableau2[[#This Row],[PR]],'Taux sortant'!$I$9:$S$167,COLUMN(),0),"")</f>
        <v>26.39</v>
      </c>
      <c r="D2716" s="2">
        <f>IFERROR(VLOOKUP(Tableau2[[#This Row],[PR]],'Taux sortant'!$I$9:$S$167,COLUMN(),0),"")</f>
        <v>23</v>
      </c>
      <c r="E2716" s="2">
        <f>IFERROR(VLOOKUP(Tableau2[[#This Row],[PR]],'Taux sortant'!$I$9:$S$167,COLUMN(),0),"")</f>
        <v>19.079999999999998</v>
      </c>
      <c r="F2716" s="2">
        <f>IFERROR(VLOOKUP(Tableau2[[#This Row],[PR]],'Taux sortant'!$I$9:$S$167,COLUMN(),0),"")</f>
        <v>17.13</v>
      </c>
      <c r="G2716" s="2">
        <f>IFERROR(VLOOKUP(Tableau2[[#This Row],[PR]],'Taux sortant'!$I$9:$S$167,COLUMN(),0),"")</f>
        <v>14.96</v>
      </c>
      <c r="H2716" s="2">
        <f>IFERROR(VLOOKUP(Tableau2[[#This Row],[PR]],'Taux sortant'!$I$9:$S$167,COLUMN(),0),"")</f>
        <v>12.83</v>
      </c>
      <c r="I2716" s="2">
        <f>IFERROR(VLOOKUP(Tableau2[[#This Row],[PR]],'Taux sortant'!$I$9:$S$167,COLUMN(),0),"")</f>
        <v>10.93</v>
      </c>
      <c r="J2716" s="2">
        <f>IFERROR(VLOOKUP(Tableau2[[#This Row],[PR]],'Taux sortant'!$I$9:$S$167,COLUMN(),0),"")</f>
        <v>0</v>
      </c>
      <c r="K2716" s="2">
        <f>IFERROR(VLOOKUP(Tableau2[[#This Row],[PR]],'Taux sortant'!$I$9:$S$167,COLUMN(),0),"")</f>
        <v>0</v>
      </c>
      <c r="L2716" s="2" t="str">
        <f>IFERROR(VLOOKUP(Tableau2[[#This Row],[PR]],'Taux sortant'!$I$9:$S$167,COLUMN(),0),"")</f>
        <v/>
      </c>
    </row>
    <row r="2717" spans="1:12" x14ac:dyDescent="0.3">
      <c r="A2717" s="1" t="s">
        <v>6160</v>
      </c>
      <c r="B2717" s="1" t="s">
        <v>5891</v>
      </c>
      <c r="C2717" s="2">
        <f>IFERROR(VLOOKUP(Tableau2[[#This Row],[PR]],'Taux sortant'!$I$9:$S$167,COLUMN(),0),"")</f>
        <v>26.39</v>
      </c>
      <c r="D2717" s="2">
        <f>IFERROR(VLOOKUP(Tableau2[[#This Row],[PR]],'Taux sortant'!$I$9:$S$167,COLUMN(),0),"")</f>
        <v>23</v>
      </c>
      <c r="E2717" s="2">
        <f>IFERROR(VLOOKUP(Tableau2[[#This Row],[PR]],'Taux sortant'!$I$9:$S$167,COLUMN(),0),"")</f>
        <v>19.079999999999998</v>
      </c>
      <c r="F2717" s="2">
        <f>IFERROR(VLOOKUP(Tableau2[[#This Row],[PR]],'Taux sortant'!$I$9:$S$167,COLUMN(),0),"")</f>
        <v>17.13</v>
      </c>
      <c r="G2717" s="2">
        <f>IFERROR(VLOOKUP(Tableau2[[#This Row],[PR]],'Taux sortant'!$I$9:$S$167,COLUMN(),0),"")</f>
        <v>14.96</v>
      </c>
      <c r="H2717" s="2">
        <f>IFERROR(VLOOKUP(Tableau2[[#This Row],[PR]],'Taux sortant'!$I$9:$S$167,COLUMN(),0),"")</f>
        <v>12.83</v>
      </c>
      <c r="I2717" s="2">
        <f>IFERROR(VLOOKUP(Tableau2[[#This Row],[PR]],'Taux sortant'!$I$9:$S$167,COLUMN(),0),"")</f>
        <v>10.93</v>
      </c>
      <c r="J2717" s="2">
        <f>IFERROR(VLOOKUP(Tableau2[[#This Row],[PR]],'Taux sortant'!$I$9:$S$167,COLUMN(),0),"")</f>
        <v>0</v>
      </c>
      <c r="K2717" s="2">
        <f>IFERROR(VLOOKUP(Tableau2[[#This Row],[PR]],'Taux sortant'!$I$9:$S$167,COLUMN(),0),"")</f>
        <v>0</v>
      </c>
      <c r="L2717" s="2" t="str">
        <f>IFERROR(VLOOKUP(Tableau2[[#This Row],[PR]],'Taux sortant'!$I$9:$S$167,COLUMN(),0),"")</f>
        <v/>
      </c>
    </row>
    <row r="2718" spans="1:12" x14ac:dyDescent="0.3">
      <c r="A2718" s="1" t="s">
        <v>6577</v>
      </c>
      <c r="B2718" s="1" t="s">
        <v>6578</v>
      </c>
      <c r="C2718" s="2" t="str">
        <f>IFERROR(VLOOKUP(Tableau2[[#This Row],[PR]],'Taux sortant'!$I$9:$S$167,COLUMN(),0),"")</f>
        <v/>
      </c>
      <c r="D2718" s="2" t="str">
        <f>IFERROR(VLOOKUP(Tableau2[[#This Row],[PR]],'Taux sortant'!$I$9:$S$167,COLUMN(),0),"")</f>
        <v/>
      </c>
      <c r="E2718" s="2" t="str">
        <f>IFERROR(VLOOKUP(Tableau2[[#This Row],[PR]],'Taux sortant'!$I$9:$S$167,COLUMN(),0),"")</f>
        <v/>
      </c>
      <c r="F2718" s="2" t="str">
        <f>IFERROR(VLOOKUP(Tableau2[[#This Row],[PR]],'Taux sortant'!$I$9:$S$167,COLUMN(),0),"")</f>
        <v/>
      </c>
      <c r="G2718" s="2" t="str">
        <f>IFERROR(VLOOKUP(Tableau2[[#This Row],[PR]],'Taux sortant'!$I$9:$S$167,COLUMN(),0),"")</f>
        <v/>
      </c>
      <c r="H2718" s="2" t="str">
        <f>IFERROR(VLOOKUP(Tableau2[[#This Row],[PR]],'Taux sortant'!$I$9:$S$167,COLUMN(),0),"")</f>
        <v/>
      </c>
      <c r="I2718" s="2" t="str">
        <f>IFERROR(VLOOKUP(Tableau2[[#This Row],[PR]],'Taux sortant'!$I$9:$S$167,COLUMN(),0),"")</f>
        <v/>
      </c>
      <c r="J2718" s="2" t="str">
        <f>IFERROR(VLOOKUP(Tableau2[[#This Row],[PR]],'Taux sortant'!$I$9:$S$167,COLUMN(),0),"")</f>
        <v/>
      </c>
      <c r="K2718" s="2" t="str">
        <f>IFERROR(VLOOKUP(Tableau2[[#This Row],[PR]],'Taux sortant'!$I$9:$S$167,COLUMN(),0),"")</f>
        <v/>
      </c>
      <c r="L2718" s="2" t="str">
        <f>IFERROR(VLOOKUP(Tableau2[[#This Row],[PR]],'Taux sortant'!$I$9:$S$167,COLUMN(),0),"")</f>
        <v/>
      </c>
    </row>
    <row r="2719" spans="1:12" x14ac:dyDescent="0.3">
      <c r="A2719" s="1" t="s">
        <v>559</v>
      </c>
      <c r="B2719" s="1" t="s">
        <v>3137</v>
      </c>
      <c r="C2719" s="2">
        <f>IFERROR(VLOOKUP(Tableau2[[#This Row],[PR]],'Taux sortant'!$I$9:$S$167,COLUMN(),0),"")</f>
        <v>14.1</v>
      </c>
      <c r="D2719" s="2">
        <f>IFERROR(VLOOKUP(Tableau2[[#This Row],[PR]],'Taux sortant'!$I$9:$S$167,COLUMN(),0),"")</f>
        <v>11.63</v>
      </c>
      <c r="E2719" s="2">
        <f>IFERROR(VLOOKUP(Tableau2[[#This Row],[PR]],'Taux sortant'!$I$9:$S$167,COLUMN(),0),"")</f>
        <v>8.8000000000000007</v>
      </c>
      <c r="F2719" s="2">
        <f>IFERROR(VLOOKUP(Tableau2[[#This Row],[PR]],'Taux sortant'!$I$9:$S$167,COLUMN(),0),"")</f>
        <v>7.43</v>
      </c>
      <c r="G2719" s="2">
        <f>IFERROR(VLOOKUP(Tableau2[[#This Row],[PR]],'Taux sortant'!$I$9:$S$167,COLUMN(),0),"")</f>
        <v>6.26</v>
      </c>
      <c r="H2719" s="2">
        <f>IFERROR(VLOOKUP(Tableau2[[#This Row],[PR]],'Taux sortant'!$I$9:$S$167,COLUMN(),0),"")</f>
        <v>5.33</v>
      </c>
      <c r="I2719" s="2">
        <f>IFERROR(VLOOKUP(Tableau2[[#This Row],[PR]],'Taux sortant'!$I$9:$S$167,COLUMN(),0),"")</f>
        <v>4.58</v>
      </c>
      <c r="J2719" s="2">
        <f>IFERROR(VLOOKUP(Tableau2[[#This Row],[PR]],'Taux sortant'!$I$9:$S$167,COLUMN(),0),"")</f>
        <v>0</v>
      </c>
      <c r="K2719" s="2">
        <f>IFERROR(VLOOKUP(Tableau2[[#This Row],[PR]],'Taux sortant'!$I$9:$S$167,COLUMN(),0),"")</f>
        <v>0</v>
      </c>
      <c r="L2719" s="2" t="str">
        <f>IFERROR(VLOOKUP(Tableau2[[#This Row],[PR]],'Taux sortant'!$I$9:$S$167,COLUMN(),0),"")</f>
        <v/>
      </c>
    </row>
    <row r="2720" spans="1:12" x14ac:dyDescent="0.3">
      <c r="A2720" s="1" t="s">
        <v>559</v>
      </c>
      <c r="B2720" s="1" t="s">
        <v>37</v>
      </c>
      <c r="C2720" s="2">
        <f>IFERROR(VLOOKUP(Tableau2[[#This Row],[PR]],'Taux sortant'!$I$9:$S$167,COLUMN(),0),"")</f>
        <v>25.34</v>
      </c>
      <c r="D2720" s="2">
        <f>IFERROR(VLOOKUP(Tableau2[[#This Row],[PR]],'Taux sortant'!$I$9:$S$167,COLUMN(),0),"")</f>
        <v>21.62</v>
      </c>
      <c r="E2720" s="2">
        <f>IFERROR(VLOOKUP(Tableau2[[#This Row],[PR]],'Taux sortant'!$I$9:$S$167,COLUMN(),0),"")</f>
        <v>15.42</v>
      </c>
      <c r="F2720" s="2">
        <f>IFERROR(VLOOKUP(Tableau2[[#This Row],[PR]],'Taux sortant'!$I$9:$S$167,COLUMN(),0),"")</f>
        <v>12.6</v>
      </c>
      <c r="G2720" s="2">
        <f>IFERROR(VLOOKUP(Tableau2[[#This Row],[PR]],'Taux sortant'!$I$9:$S$167,COLUMN(),0),"")</f>
        <v>9.5500000000000007</v>
      </c>
      <c r="H2720" s="2">
        <f>IFERROR(VLOOKUP(Tableau2[[#This Row],[PR]],'Taux sortant'!$I$9:$S$167,COLUMN(),0),"")</f>
        <v>7.3</v>
      </c>
      <c r="I2720" s="2">
        <f>IFERROR(VLOOKUP(Tableau2[[#This Row],[PR]],'Taux sortant'!$I$9:$S$167,COLUMN(),0),"")</f>
        <v>6.61</v>
      </c>
      <c r="J2720" s="2">
        <f>IFERROR(VLOOKUP(Tableau2[[#This Row],[PR]],'Taux sortant'!$I$9:$S$167,COLUMN(),0),"")</f>
        <v>0</v>
      </c>
      <c r="K2720" s="2">
        <f>IFERROR(VLOOKUP(Tableau2[[#This Row],[PR]],'Taux sortant'!$I$9:$S$167,COLUMN(),0),"")</f>
        <v>0</v>
      </c>
      <c r="L2720" s="2" t="str">
        <f>IFERROR(VLOOKUP(Tableau2[[#This Row],[PR]],'Taux sortant'!$I$9:$S$167,COLUMN(),0),"")</f>
        <v/>
      </c>
    </row>
    <row r="2721" spans="1:12" x14ac:dyDescent="0.3">
      <c r="A2721" s="1" t="s">
        <v>562</v>
      </c>
      <c r="B2721" s="1" t="s">
        <v>247</v>
      </c>
      <c r="C2721" s="2">
        <f>IFERROR(VLOOKUP(Tableau2[[#This Row],[PR]],'Taux sortant'!$I$9:$S$167,COLUMN(),0),"")</f>
        <v>39.42</v>
      </c>
      <c r="D2721" s="2">
        <f>IFERROR(VLOOKUP(Tableau2[[#This Row],[PR]],'Taux sortant'!$I$9:$S$167,COLUMN(),0),"")</f>
        <v>32.03</v>
      </c>
      <c r="E2721" s="2">
        <f>IFERROR(VLOOKUP(Tableau2[[#This Row],[PR]],'Taux sortant'!$I$9:$S$167,COLUMN(),0),"")</f>
        <v>24.86</v>
      </c>
      <c r="F2721" s="2">
        <f>IFERROR(VLOOKUP(Tableau2[[#This Row],[PR]],'Taux sortant'!$I$9:$S$167,COLUMN(),0),"")</f>
        <v>20.84</v>
      </c>
      <c r="G2721" s="2">
        <f>IFERROR(VLOOKUP(Tableau2[[#This Row],[PR]],'Taux sortant'!$I$9:$S$167,COLUMN(),0),"")</f>
        <v>16.22</v>
      </c>
      <c r="H2721" s="2">
        <f>IFERROR(VLOOKUP(Tableau2[[#This Row],[PR]],'Taux sortant'!$I$9:$S$167,COLUMN(),0),"")</f>
        <v>12.79</v>
      </c>
      <c r="I2721" s="2">
        <f>IFERROR(VLOOKUP(Tableau2[[#This Row],[PR]],'Taux sortant'!$I$9:$S$167,COLUMN(),0),"")</f>
        <v>12.02</v>
      </c>
      <c r="J2721" s="2">
        <f>IFERROR(VLOOKUP(Tableau2[[#This Row],[PR]],'Taux sortant'!$I$9:$S$167,COLUMN(),0),"")</f>
        <v>0</v>
      </c>
      <c r="K2721" s="2">
        <f>IFERROR(VLOOKUP(Tableau2[[#This Row],[PR]],'Taux sortant'!$I$9:$S$167,COLUMN(),0),"")</f>
        <v>0</v>
      </c>
      <c r="L2721" s="2" t="str">
        <f>IFERROR(VLOOKUP(Tableau2[[#This Row],[PR]],'Taux sortant'!$I$9:$S$167,COLUMN(),0),"")</f>
        <v/>
      </c>
    </row>
    <row r="2722" spans="1:12" x14ac:dyDescent="0.3">
      <c r="A2722" s="1" t="s">
        <v>5442</v>
      </c>
      <c r="B2722" s="1" t="s">
        <v>5356</v>
      </c>
      <c r="C2722" s="2">
        <f>IFERROR(VLOOKUP(Tableau2[[#This Row],[PR]],'Taux sortant'!$I$9:$S$167,COLUMN(),0),"")</f>
        <v>14.1</v>
      </c>
      <c r="D2722" s="2">
        <f>IFERROR(VLOOKUP(Tableau2[[#This Row],[PR]],'Taux sortant'!$I$9:$S$167,COLUMN(),0),"")</f>
        <v>12.41</v>
      </c>
      <c r="E2722" s="2">
        <f>IFERROR(VLOOKUP(Tableau2[[#This Row],[PR]],'Taux sortant'!$I$9:$S$167,COLUMN(),0),"")</f>
        <v>9.0299999999999994</v>
      </c>
      <c r="F2722" s="2">
        <f>IFERROR(VLOOKUP(Tableau2[[#This Row],[PR]],'Taux sortant'!$I$9:$S$167,COLUMN(),0),"")</f>
        <v>7.34</v>
      </c>
      <c r="G2722" s="2">
        <f>IFERROR(VLOOKUP(Tableau2[[#This Row],[PR]],'Taux sortant'!$I$9:$S$167,COLUMN(),0),"")</f>
        <v>6.12</v>
      </c>
      <c r="H2722" s="2">
        <f>IFERROR(VLOOKUP(Tableau2[[#This Row],[PR]],'Taux sortant'!$I$9:$S$167,COLUMN(),0),"")</f>
        <v>5.37</v>
      </c>
      <c r="I2722" s="2">
        <f>IFERROR(VLOOKUP(Tableau2[[#This Row],[PR]],'Taux sortant'!$I$9:$S$167,COLUMN(),0),"")</f>
        <v>4.6500000000000004</v>
      </c>
      <c r="J2722" s="2">
        <f>IFERROR(VLOOKUP(Tableau2[[#This Row],[PR]],'Taux sortant'!$I$9:$S$167,COLUMN(),0),"")</f>
        <v>0</v>
      </c>
      <c r="K2722" s="2">
        <f>IFERROR(VLOOKUP(Tableau2[[#This Row],[PR]],'Taux sortant'!$I$9:$S$167,COLUMN(),0),"")</f>
        <v>1585.65</v>
      </c>
      <c r="L2722" s="2" t="str">
        <f>IFERROR(VLOOKUP(Tableau2[[#This Row],[PR]],'Taux sortant'!$I$9:$S$167,COLUMN(),0),"")</f>
        <v/>
      </c>
    </row>
    <row r="2723" spans="1:12" x14ac:dyDescent="0.3">
      <c r="A2723" s="1" t="s">
        <v>4642</v>
      </c>
      <c r="B2723" s="1" t="s">
        <v>4140</v>
      </c>
      <c r="C2723" s="2" t="str">
        <f>IFERROR(VLOOKUP(Tableau2[[#This Row],[PR]],'Taux sortant'!$I$9:$S$167,COLUMN(),0),"")</f>
        <v/>
      </c>
      <c r="D2723" s="2" t="str">
        <f>IFERROR(VLOOKUP(Tableau2[[#This Row],[PR]],'Taux sortant'!$I$9:$S$167,COLUMN(),0),"")</f>
        <v/>
      </c>
      <c r="E2723" s="2" t="str">
        <f>IFERROR(VLOOKUP(Tableau2[[#This Row],[PR]],'Taux sortant'!$I$9:$S$167,COLUMN(),0),"")</f>
        <v/>
      </c>
      <c r="F2723" s="2" t="str">
        <f>IFERROR(VLOOKUP(Tableau2[[#This Row],[PR]],'Taux sortant'!$I$9:$S$167,COLUMN(),0),"")</f>
        <v/>
      </c>
      <c r="G2723" s="2" t="str">
        <f>IFERROR(VLOOKUP(Tableau2[[#This Row],[PR]],'Taux sortant'!$I$9:$S$167,COLUMN(),0),"")</f>
        <v/>
      </c>
      <c r="H2723" s="2" t="str">
        <f>IFERROR(VLOOKUP(Tableau2[[#This Row],[PR]],'Taux sortant'!$I$9:$S$167,COLUMN(),0),"")</f>
        <v/>
      </c>
      <c r="I2723" s="2" t="str">
        <f>IFERROR(VLOOKUP(Tableau2[[#This Row],[PR]],'Taux sortant'!$I$9:$S$167,COLUMN(),0),"")</f>
        <v/>
      </c>
      <c r="J2723" s="2" t="str">
        <f>IFERROR(VLOOKUP(Tableau2[[#This Row],[PR]],'Taux sortant'!$I$9:$S$167,COLUMN(),0),"")</f>
        <v/>
      </c>
      <c r="K2723" s="2" t="str">
        <f>IFERROR(VLOOKUP(Tableau2[[#This Row],[PR]],'Taux sortant'!$I$9:$S$167,COLUMN(),0),"")</f>
        <v/>
      </c>
      <c r="L2723" s="2" t="str">
        <f>IFERROR(VLOOKUP(Tableau2[[#This Row],[PR]],'Taux sortant'!$I$9:$S$167,COLUMN(),0),"")</f>
        <v/>
      </c>
    </row>
    <row r="2724" spans="1:12" x14ac:dyDescent="0.3">
      <c r="A2724" s="1" t="s">
        <v>1994</v>
      </c>
      <c r="B2724" s="1" t="s">
        <v>1790</v>
      </c>
      <c r="C2724" s="2">
        <f>IFERROR(VLOOKUP(Tableau2[[#This Row],[PR]],'Taux sortant'!$I$9:$S$167,COLUMN(),0),"")</f>
        <v>20.27</v>
      </c>
      <c r="D2724" s="2">
        <f>IFERROR(VLOOKUP(Tableau2[[#This Row],[PR]],'Taux sortant'!$I$9:$S$167,COLUMN(),0),"")</f>
        <v>17.12</v>
      </c>
      <c r="E2724" s="2">
        <f>IFERROR(VLOOKUP(Tableau2[[#This Row],[PR]],'Taux sortant'!$I$9:$S$167,COLUMN(),0),"")</f>
        <v>13.15</v>
      </c>
      <c r="F2724" s="2">
        <f>IFERROR(VLOOKUP(Tableau2[[#This Row],[PR]],'Taux sortant'!$I$9:$S$167,COLUMN(),0),"")</f>
        <v>9.51</v>
      </c>
      <c r="G2724" s="2">
        <f>IFERROR(VLOOKUP(Tableau2[[#This Row],[PR]],'Taux sortant'!$I$9:$S$167,COLUMN(),0),"")</f>
        <v>6.45</v>
      </c>
      <c r="H2724" s="2">
        <f>IFERROR(VLOOKUP(Tableau2[[#This Row],[PR]],'Taux sortant'!$I$9:$S$167,COLUMN(),0),"")</f>
        <v>4.6399999999999997</v>
      </c>
      <c r="I2724" s="2">
        <f>IFERROR(VLOOKUP(Tableau2[[#This Row],[PR]],'Taux sortant'!$I$9:$S$167,COLUMN(),0),"")</f>
        <v>3.62</v>
      </c>
      <c r="J2724" s="2">
        <f>IFERROR(VLOOKUP(Tableau2[[#This Row],[PR]],'Taux sortant'!$I$9:$S$167,COLUMN(),0),"")</f>
        <v>0</v>
      </c>
      <c r="K2724" s="2">
        <f>IFERROR(VLOOKUP(Tableau2[[#This Row],[PR]],'Taux sortant'!$I$9:$S$167,COLUMN(),0),"")</f>
        <v>0</v>
      </c>
      <c r="L2724" s="2" t="str">
        <f>IFERROR(VLOOKUP(Tableau2[[#This Row],[PR]],'Taux sortant'!$I$9:$S$167,COLUMN(),0),"")</f>
        <v/>
      </c>
    </row>
    <row r="2725" spans="1:12" x14ac:dyDescent="0.3">
      <c r="A2725" s="1" t="s">
        <v>1997</v>
      </c>
      <c r="B2725" s="1" t="s">
        <v>1557</v>
      </c>
      <c r="C2725" s="2">
        <f>IFERROR(VLOOKUP(Tableau2[[#This Row],[PR]],'Taux sortant'!$I$9:$S$167,COLUMN(),0),"")</f>
        <v>18.14</v>
      </c>
      <c r="D2725" s="2">
        <f>IFERROR(VLOOKUP(Tableau2[[#This Row],[PR]],'Taux sortant'!$I$9:$S$167,COLUMN(),0),"")</f>
        <v>14.95</v>
      </c>
      <c r="E2725" s="2">
        <f>IFERROR(VLOOKUP(Tableau2[[#This Row],[PR]],'Taux sortant'!$I$9:$S$167,COLUMN(),0),"")</f>
        <v>11.82</v>
      </c>
      <c r="F2725" s="2">
        <f>IFERROR(VLOOKUP(Tableau2[[#This Row],[PR]],'Taux sortant'!$I$9:$S$167,COLUMN(),0),"")</f>
        <v>8.19</v>
      </c>
      <c r="G2725" s="2">
        <f>IFERROR(VLOOKUP(Tableau2[[#This Row],[PR]],'Taux sortant'!$I$9:$S$167,COLUMN(),0),"")</f>
        <v>5.73</v>
      </c>
      <c r="H2725" s="2">
        <f>IFERROR(VLOOKUP(Tableau2[[#This Row],[PR]],'Taux sortant'!$I$9:$S$167,COLUMN(),0),"")</f>
        <v>4.3</v>
      </c>
      <c r="I2725" s="2">
        <f>IFERROR(VLOOKUP(Tableau2[[#This Row],[PR]],'Taux sortant'!$I$9:$S$167,COLUMN(),0),"")</f>
        <v>3.94</v>
      </c>
      <c r="J2725" s="2">
        <f>IFERROR(VLOOKUP(Tableau2[[#This Row],[PR]],'Taux sortant'!$I$9:$S$167,COLUMN(),0),"")</f>
        <v>0</v>
      </c>
      <c r="K2725" s="2">
        <f>IFERROR(VLOOKUP(Tableau2[[#This Row],[PR]],'Taux sortant'!$I$9:$S$167,COLUMN(),0),"")</f>
        <v>0</v>
      </c>
      <c r="L2725" s="2" t="str">
        <f>IFERROR(VLOOKUP(Tableau2[[#This Row],[PR]],'Taux sortant'!$I$9:$S$167,COLUMN(),0),"")</f>
        <v/>
      </c>
    </row>
    <row r="2726" spans="1:12" x14ac:dyDescent="0.3">
      <c r="A2726" s="1" t="s">
        <v>1997</v>
      </c>
      <c r="B2726" s="1" t="s">
        <v>4639</v>
      </c>
      <c r="C2726" s="2" t="str">
        <f>IFERROR(VLOOKUP(Tableau2[[#This Row],[PR]],'Taux sortant'!$I$9:$S$167,COLUMN(),0),"")</f>
        <v/>
      </c>
      <c r="D2726" s="2" t="str">
        <f>IFERROR(VLOOKUP(Tableau2[[#This Row],[PR]],'Taux sortant'!$I$9:$S$167,COLUMN(),0),"")</f>
        <v/>
      </c>
      <c r="E2726" s="2" t="str">
        <f>IFERROR(VLOOKUP(Tableau2[[#This Row],[PR]],'Taux sortant'!$I$9:$S$167,COLUMN(),0),"")</f>
        <v/>
      </c>
      <c r="F2726" s="2" t="str">
        <f>IFERROR(VLOOKUP(Tableau2[[#This Row],[PR]],'Taux sortant'!$I$9:$S$167,COLUMN(),0),"")</f>
        <v/>
      </c>
      <c r="G2726" s="2" t="str">
        <f>IFERROR(VLOOKUP(Tableau2[[#This Row],[PR]],'Taux sortant'!$I$9:$S$167,COLUMN(),0),"")</f>
        <v/>
      </c>
      <c r="H2726" s="2" t="str">
        <f>IFERROR(VLOOKUP(Tableau2[[#This Row],[PR]],'Taux sortant'!$I$9:$S$167,COLUMN(),0),"")</f>
        <v/>
      </c>
      <c r="I2726" s="2" t="str">
        <f>IFERROR(VLOOKUP(Tableau2[[#This Row],[PR]],'Taux sortant'!$I$9:$S$167,COLUMN(),0),"")</f>
        <v/>
      </c>
      <c r="J2726" s="2" t="str">
        <f>IFERROR(VLOOKUP(Tableau2[[#This Row],[PR]],'Taux sortant'!$I$9:$S$167,COLUMN(),0),"")</f>
        <v/>
      </c>
      <c r="K2726" s="2" t="str">
        <f>IFERROR(VLOOKUP(Tableau2[[#This Row],[PR]],'Taux sortant'!$I$9:$S$167,COLUMN(),0),"")</f>
        <v/>
      </c>
      <c r="L2726" s="2" t="str">
        <f>IFERROR(VLOOKUP(Tableau2[[#This Row],[PR]],'Taux sortant'!$I$9:$S$167,COLUMN(),0),"")</f>
        <v/>
      </c>
    </row>
    <row r="2727" spans="1:12" x14ac:dyDescent="0.3">
      <c r="A2727" s="1" t="s">
        <v>6648</v>
      </c>
      <c r="B2727" s="1" t="s">
        <v>6633</v>
      </c>
      <c r="C2727" s="2" t="str">
        <f>IFERROR(VLOOKUP(Tableau2[[#This Row],[PR]],'Taux sortant'!$I$9:$S$167,COLUMN(),0),"")</f>
        <v/>
      </c>
      <c r="D2727" s="2" t="str">
        <f>IFERROR(VLOOKUP(Tableau2[[#This Row],[PR]],'Taux sortant'!$I$9:$S$167,COLUMN(),0),"")</f>
        <v/>
      </c>
      <c r="E2727" s="2" t="str">
        <f>IFERROR(VLOOKUP(Tableau2[[#This Row],[PR]],'Taux sortant'!$I$9:$S$167,COLUMN(),0),"")</f>
        <v/>
      </c>
      <c r="F2727" s="2" t="str">
        <f>IFERROR(VLOOKUP(Tableau2[[#This Row],[PR]],'Taux sortant'!$I$9:$S$167,COLUMN(),0),"")</f>
        <v/>
      </c>
      <c r="G2727" s="2" t="str">
        <f>IFERROR(VLOOKUP(Tableau2[[#This Row],[PR]],'Taux sortant'!$I$9:$S$167,COLUMN(),0),"")</f>
        <v/>
      </c>
      <c r="H2727" s="2" t="str">
        <f>IFERROR(VLOOKUP(Tableau2[[#This Row],[PR]],'Taux sortant'!$I$9:$S$167,COLUMN(),0),"")</f>
        <v/>
      </c>
      <c r="I2727" s="2" t="str">
        <f>IFERROR(VLOOKUP(Tableau2[[#This Row],[PR]],'Taux sortant'!$I$9:$S$167,COLUMN(),0),"")</f>
        <v/>
      </c>
      <c r="J2727" s="2" t="str">
        <f>IFERROR(VLOOKUP(Tableau2[[#This Row],[PR]],'Taux sortant'!$I$9:$S$167,COLUMN(),0),"")</f>
        <v/>
      </c>
      <c r="K2727" s="2" t="str">
        <f>IFERROR(VLOOKUP(Tableau2[[#This Row],[PR]],'Taux sortant'!$I$9:$S$167,COLUMN(),0),"")</f>
        <v/>
      </c>
      <c r="L2727" s="2" t="str">
        <f>IFERROR(VLOOKUP(Tableau2[[#This Row],[PR]],'Taux sortant'!$I$9:$S$167,COLUMN(),0),"")</f>
        <v/>
      </c>
    </row>
    <row r="2728" spans="1:12" x14ac:dyDescent="0.3">
      <c r="A2728" s="1" t="s">
        <v>2000</v>
      </c>
      <c r="B2728" s="1" t="s">
        <v>1540</v>
      </c>
      <c r="C2728" s="2">
        <f>IFERROR(VLOOKUP(Tableau2[[#This Row],[PR]],'Taux sortant'!$I$9:$S$167,COLUMN(),0),"")</f>
        <v>9.59</v>
      </c>
      <c r="D2728" s="2">
        <f>IFERROR(VLOOKUP(Tableau2[[#This Row],[PR]],'Taux sortant'!$I$9:$S$167,COLUMN(),0),"")</f>
        <v>7.53</v>
      </c>
      <c r="E2728" s="2">
        <f>IFERROR(VLOOKUP(Tableau2[[#This Row],[PR]],'Taux sortant'!$I$9:$S$167,COLUMN(),0),"")</f>
        <v>5.2</v>
      </c>
      <c r="F2728" s="2">
        <f>IFERROR(VLOOKUP(Tableau2[[#This Row],[PR]],'Taux sortant'!$I$9:$S$167,COLUMN(),0),"")</f>
        <v>4.08</v>
      </c>
      <c r="G2728" s="2">
        <f>IFERROR(VLOOKUP(Tableau2[[#This Row],[PR]],'Taux sortant'!$I$9:$S$167,COLUMN(),0),"")</f>
        <v>3.34</v>
      </c>
      <c r="H2728" s="2">
        <f>IFERROR(VLOOKUP(Tableau2[[#This Row],[PR]],'Taux sortant'!$I$9:$S$167,COLUMN(),0),"")</f>
        <v>2.88</v>
      </c>
      <c r="I2728" s="2">
        <f>IFERROR(VLOOKUP(Tableau2[[#This Row],[PR]],'Taux sortant'!$I$9:$S$167,COLUMN(),0),"")</f>
        <v>2.59</v>
      </c>
      <c r="J2728" s="2">
        <f>IFERROR(VLOOKUP(Tableau2[[#This Row],[PR]],'Taux sortant'!$I$9:$S$167,COLUMN(),0),"")</f>
        <v>0</v>
      </c>
      <c r="K2728" s="2">
        <f>IFERROR(VLOOKUP(Tableau2[[#This Row],[PR]],'Taux sortant'!$I$9:$S$167,COLUMN(),0),"")</f>
        <v>0</v>
      </c>
      <c r="L2728" s="2" t="str">
        <f>IFERROR(VLOOKUP(Tableau2[[#This Row],[PR]],'Taux sortant'!$I$9:$S$167,COLUMN(),0),"")</f>
        <v/>
      </c>
    </row>
    <row r="2729" spans="1:12" x14ac:dyDescent="0.3">
      <c r="A2729" s="1" t="s">
        <v>5444</v>
      </c>
      <c r="B2729" s="1" t="s">
        <v>5362</v>
      </c>
      <c r="C2729" s="2" t="str">
        <f>IFERROR(VLOOKUP(Tableau2[[#This Row],[PR]],'Taux sortant'!$I$9:$S$167,COLUMN(),0),"")</f>
        <v/>
      </c>
      <c r="D2729" s="2" t="str">
        <f>IFERROR(VLOOKUP(Tableau2[[#This Row],[PR]],'Taux sortant'!$I$9:$S$167,COLUMN(),0),"")</f>
        <v/>
      </c>
      <c r="E2729" s="2" t="str">
        <f>IFERROR(VLOOKUP(Tableau2[[#This Row],[PR]],'Taux sortant'!$I$9:$S$167,COLUMN(),0),"")</f>
        <v/>
      </c>
      <c r="F2729" s="2" t="str">
        <f>IFERROR(VLOOKUP(Tableau2[[#This Row],[PR]],'Taux sortant'!$I$9:$S$167,COLUMN(),0),"")</f>
        <v/>
      </c>
      <c r="G2729" s="2" t="str">
        <f>IFERROR(VLOOKUP(Tableau2[[#This Row],[PR]],'Taux sortant'!$I$9:$S$167,COLUMN(),0),"")</f>
        <v/>
      </c>
      <c r="H2729" s="2" t="str">
        <f>IFERROR(VLOOKUP(Tableau2[[#This Row],[PR]],'Taux sortant'!$I$9:$S$167,COLUMN(),0),"")</f>
        <v/>
      </c>
      <c r="I2729" s="2" t="str">
        <f>IFERROR(VLOOKUP(Tableau2[[#This Row],[PR]],'Taux sortant'!$I$9:$S$167,COLUMN(),0),"")</f>
        <v/>
      </c>
      <c r="J2729" s="2" t="str">
        <f>IFERROR(VLOOKUP(Tableau2[[#This Row],[PR]],'Taux sortant'!$I$9:$S$167,COLUMN(),0),"")</f>
        <v/>
      </c>
      <c r="K2729" s="2" t="str">
        <f>IFERROR(VLOOKUP(Tableau2[[#This Row],[PR]],'Taux sortant'!$I$9:$S$167,COLUMN(),0),"")</f>
        <v/>
      </c>
      <c r="L2729" s="2" t="str">
        <f>IFERROR(VLOOKUP(Tableau2[[#This Row],[PR]],'Taux sortant'!$I$9:$S$167,COLUMN(),0),"")</f>
        <v/>
      </c>
    </row>
    <row r="2730" spans="1:12" x14ac:dyDescent="0.3">
      <c r="A2730" s="1" t="s">
        <v>4645</v>
      </c>
      <c r="B2730" s="1" t="s">
        <v>4194</v>
      </c>
      <c r="C2730" s="2">
        <f>IFERROR(VLOOKUP(Tableau2[[#This Row],[PR]],'Taux sortant'!$I$9:$S$167,COLUMN(),0),"")</f>
        <v>19.27</v>
      </c>
      <c r="D2730" s="2">
        <f>IFERROR(VLOOKUP(Tableau2[[#This Row],[PR]],'Taux sortant'!$I$9:$S$167,COLUMN(),0),"")</f>
        <v>16.54</v>
      </c>
      <c r="E2730" s="2">
        <f>IFERROR(VLOOKUP(Tableau2[[#This Row],[PR]],'Taux sortant'!$I$9:$S$167,COLUMN(),0),"")</f>
        <v>13.35</v>
      </c>
      <c r="F2730" s="2">
        <f>IFERROR(VLOOKUP(Tableau2[[#This Row],[PR]],'Taux sortant'!$I$9:$S$167,COLUMN(),0),"")</f>
        <v>11.77</v>
      </c>
      <c r="G2730" s="2">
        <f>IFERROR(VLOOKUP(Tableau2[[#This Row],[PR]],'Taux sortant'!$I$9:$S$167,COLUMN(),0),"")</f>
        <v>10.32</v>
      </c>
      <c r="H2730" s="2">
        <f>IFERROR(VLOOKUP(Tableau2[[#This Row],[PR]],'Taux sortant'!$I$9:$S$167,COLUMN(),0),"")</f>
        <v>9.14</v>
      </c>
      <c r="I2730" s="2">
        <f>IFERROR(VLOOKUP(Tableau2[[#This Row],[PR]],'Taux sortant'!$I$9:$S$167,COLUMN(),0),"")</f>
        <v>8.1199999999999992</v>
      </c>
      <c r="J2730" s="2">
        <f>IFERROR(VLOOKUP(Tableau2[[#This Row],[PR]],'Taux sortant'!$I$9:$S$167,COLUMN(),0),"")</f>
        <v>0</v>
      </c>
      <c r="K2730" s="2">
        <f>IFERROR(VLOOKUP(Tableau2[[#This Row],[PR]],'Taux sortant'!$I$9:$S$167,COLUMN(),0),"")</f>
        <v>0</v>
      </c>
      <c r="L2730" s="2" t="str">
        <f>IFERROR(VLOOKUP(Tableau2[[#This Row],[PR]],'Taux sortant'!$I$9:$S$167,COLUMN(),0),"")</f>
        <v/>
      </c>
    </row>
    <row r="2731" spans="1:12" x14ac:dyDescent="0.3">
      <c r="A2731" s="1" t="s">
        <v>37</v>
      </c>
      <c r="B2731" s="1" t="s">
        <v>37</v>
      </c>
      <c r="C2731" s="2">
        <f>IFERROR(VLOOKUP(Tableau2[[#This Row],[PR]],'Taux sortant'!$I$9:$S$167,COLUMN(),0),"")</f>
        <v>25.34</v>
      </c>
      <c r="D2731" s="2">
        <f>IFERROR(VLOOKUP(Tableau2[[#This Row],[PR]],'Taux sortant'!$I$9:$S$167,COLUMN(),0),"")</f>
        <v>21.62</v>
      </c>
      <c r="E2731" s="2">
        <f>IFERROR(VLOOKUP(Tableau2[[#This Row],[PR]],'Taux sortant'!$I$9:$S$167,COLUMN(),0),"")</f>
        <v>15.42</v>
      </c>
      <c r="F2731" s="2">
        <f>IFERROR(VLOOKUP(Tableau2[[#This Row],[PR]],'Taux sortant'!$I$9:$S$167,COLUMN(),0),"")</f>
        <v>12.6</v>
      </c>
      <c r="G2731" s="2">
        <f>IFERROR(VLOOKUP(Tableau2[[#This Row],[PR]],'Taux sortant'!$I$9:$S$167,COLUMN(),0),"")</f>
        <v>9.5500000000000007</v>
      </c>
      <c r="H2731" s="2">
        <f>IFERROR(VLOOKUP(Tableau2[[#This Row],[PR]],'Taux sortant'!$I$9:$S$167,COLUMN(),0),"")</f>
        <v>7.3</v>
      </c>
      <c r="I2731" s="2">
        <f>IFERROR(VLOOKUP(Tableau2[[#This Row],[PR]],'Taux sortant'!$I$9:$S$167,COLUMN(),0),"")</f>
        <v>6.61</v>
      </c>
      <c r="J2731" s="2">
        <f>IFERROR(VLOOKUP(Tableau2[[#This Row],[PR]],'Taux sortant'!$I$9:$S$167,COLUMN(),0),"")</f>
        <v>0</v>
      </c>
      <c r="K2731" s="2">
        <f>IFERROR(VLOOKUP(Tableau2[[#This Row],[PR]],'Taux sortant'!$I$9:$S$167,COLUMN(),0),"")</f>
        <v>0</v>
      </c>
      <c r="L2731" s="2" t="str">
        <f>IFERROR(VLOOKUP(Tableau2[[#This Row],[PR]],'Taux sortant'!$I$9:$S$167,COLUMN(),0),"")</f>
        <v/>
      </c>
    </row>
    <row r="2732" spans="1:12" x14ac:dyDescent="0.3">
      <c r="A2732" s="1" t="s">
        <v>567</v>
      </c>
      <c r="B2732" s="1" t="s">
        <v>26</v>
      </c>
      <c r="C2732" s="2">
        <f>IFERROR(VLOOKUP(Tableau2[[#This Row],[PR]],'Taux sortant'!$I$9:$S$167,COLUMN(),0),"")</f>
        <v>20.07</v>
      </c>
      <c r="D2732" s="2">
        <f>IFERROR(VLOOKUP(Tableau2[[#This Row],[PR]],'Taux sortant'!$I$9:$S$167,COLUMN(),0),"")</f>
        <v>15.84</v>
      </c>
      <c r="E2732" s="2">
        <f>IFERROR(VLOOKUP(Tableau2[[#This Row],[PR]],'Taux sortant'!$I$9:$S$167,COLUMN(),0),"")</f>
        <v>11.78</v>
      </c>
      <c r="F2732" s="2">
        <f>IFERROR(VLOOKUP(Tableau2[[#This Row],[PR]],'Taux sortant'!$I$9:$S$167,COLUMN(),0),"")</f>
        <v>8.85</v>
      </c>
      <c r="G2732" s="2">
        <f>IFERROR(VLOOKUP(Tableau2[[#This Row],[PR]],'Taux sortant'!$I$9:$S$167,COLUMN(),0),"")</f>
        <v>6.72</v>
      </c>
      <c r="H2732" s="2">
        <f>IFERROR(VLOOKUP(Tableau2[[#This Row],[PR]],'Taux sortant'!$I$9:$S$167,COLUMN(),0),"")</f>
        <v>5.19</v>
      </c>
      <c r="I2732" s="2">
        <f>IFERROR(VLOOKUP(Tableau2[[#This Row],[PR]],'Taux sortant'!$I$9:$S$167,COLUMN(),0),"")</f>
        <v>4.37</v>
      </c>
      <c r="J2732" s="2">
        <f>IFERROR(VLOOKUP(Tableau2[[#This Row],[PR]],'Taux sortant'!$I$9:$S$167,COLUMN(),0),"")</f>
        <v>0</v>
      </c>
      <c r="K2732" s="2">
        <f>IFERROR(VLOOKUP(Tableau2[[#This Row],[PR]],'Taux sortant'!$I$9:$S$167,COLUMN(),0),"")</f>
        <v>0</v>
      </c>
      <c r="L2732" s="2" t="str">
        <f>IFERROR(VLOOKUP(Tableau2[[#This Row],[PR]],'Taux sortant'!$I$9:$S$167,COLUMN(),0),"")</f>
        <v/>
      </c>
    </row>
    <row r="2733" spans="1:12" x14ac:dyDescent="0.3">
      <c r="A2733" s="1" t="s">
        <v>570</v>
      </c>
      <c r="B2733" s="1" t="s">
        <v>15</v>
      </c>
      <c r="C2733" s="2">
        <f>IFERROR(VLOOKUP(Tableau2[[#This Row],[PR]],'Taux sortant'!$I$9:$S$167,COLUMN(),0),"")</f>
        <v>12.05</v>
      </c>
      <c r="D2733" s="2">
        <f>IFERROR(VLOOKUP(Tableau2[[#This Row],[PR]],'Taux sortant'!$I$9:$S$167,COLUMN(),0),"")</f>
        <v>9.57</v>
      </c>
      <c r="E2733" s="2">
        <f>IFERROR(VLOOKUP(Tableau2[[#This Row],[PR]],'Taux sortant'!$I$9:$S$167,COLUMN(),0),"")</f>
        <v>6.79</v>
      </c>
      <c r="F2733" s="2">
        <f>IFERROR(VLOOKUP(Tableau2[[#This Row],[PR]],'Taux sortant'!$I$9:$S$167,COLUMN(),0),"")</f>
        <v>5.47</v>
      </c>
      <c r="G2733" s="2">
        <f>IFERROR(VLOOKUP(Tableau2[[#This Row],[PR]],'Taux sortant'!$I$9:$S$167,COLUMN(),0),"")</f>
        <v>4.49</v>
      </c>
      <c r="H2733" s="2">
        <f>IFERROR(VLOOKUP(Tableau2[[#This Row],[PR]],'Taux sortant'!$I$9:$S$167,COLUMN(),0),"")</f>
        <v>3.66</v>
      </c>
      <c r="I2733" s="2">
        <f>IFERROR(VLOOKUP(Tableau2[[#This Row],[PR]],'Taux sortant'!$I$9:$S$167,COLUMN(),0),"")</f>
        <v>3.12</v>
      </c>
      <c r="J2733" s="2">
        <f>IFERROR(VLOOKUP(Tableau2[[#This Row],[PR]],'Taux sortant'!$I$9:$S$167,COLUMN(),0),"")</f>
        <v>0</v>
      </c>
      <c r="K2733" s="2">
        <f>IFERROR(VLOOKUP(Tableau2[[#This Row],[PR]],'Taux sortant'!$I$9:$S$167,COLUMN(),0),"")</f>
        <v>0</v>
      </c>
      <c r="L2733" s="2" t="str">
        <f>IFERROR(VLOOKUP(Tableau2[[#This Row],[PR]],'Taux sortant'!$I$9:$S$167,COLUMN(),0),"")</f>
        <v/>
      </c>
    </row>
    <row r="2734" spans="1:12" x14ac:dyDescent="0.3">
      <c r="A2734" s="1" t="s">
        <v>573</v>
      </c>
      <c r="B2734" s="1" t="s">
        <v>26</v>
      </c>
      <c r="C2734" s="2">
        <f>IFERROR(VLOOKUP(Tableau2[[#This Row],[PR]],'Taux sortant'!$I$9:$S$167,COLUMN(),0),"")</f>
        <v>20.07</v>
      </c>
      <c r="D2734" s="2">
        <f>IFERROR(VLOOKUP(Tableau2[[#This Row],[PR]],'Taux sortant'!$I$9:$S$167,COLUMN(),0),"")</f>
        <v>15.84</v>
      </c>
      <c r="E2734" s="2">
        <f>IFERROR(VLOOKUP(Tableau2[[#This Row],[PR]],'Taux sortant'!$I$9:$S$167,COLUMN(),0),"")</f>
        <v>11.78</v>
      </c>
      <c r="F2734" s="2">
        <f>IFERROR(VLOOKUP(Tableau2[[#This Row],[PR]],'Taux sortant'!$I$9:$S$167,COLUMN(),0),"")</f>
        <v>8.85</v>
      </c>
      <c r="G2734" s="2">
        <f>IFERROR(VLOOKUP(Tableau2[[#This Row],[PR]],'Taux sortant'!$I$9:$S$167,COLUMN(),0),"")</f>
        <v>6.72</v>
      </c>
      <c r="H2734" s="2">
        <f>IFERROR(VLOOKUP(Tableau2[[#This Row],[PR]],'Taux sortant'!$I$9:$S$167,COLUMN(),0),"")</f>
        <v>5.19</v>
      </c>
      <c r="I2734" s="2">
        <f>IFERROR(VLOOKUP(Tableau2[[#This Row],[PR]],'Taux sortant'!$I$9:$S$167,COLUMN(),0),"")</f>
        <v>4.37</v>
      </c>
      <c r="J2734" s="2">
        <f>IFERROR(VLOOKUP(Tableau2[[#This Row],[PR]],'Taux sortant'!$I$9:$S$167,COLUMN(),0),"")</f>
        <v>0</v>
      </c>
      <c r="K2734" s="2">
        <f>IFERROR(VLOOKUP(Tableau2[[#This Row],[PR]],'Taux sortant'!$I$9:$S$167,COLUMN(),0),"")</f>
        <v>0</v>
      </c>
      <c r="L2734" s="2" t="str">
        <f>IFERROR(VLOOKUP(Tableau2[[#This Row],[PR]],'Taux sortant'!$I$9:$S$167,COLUMN(),0),"")</f>
        <v/>
      </c>
    </row>
    <row r="2735" spans="1:12" x14ac:dyDescent="0.3">
      <c r="A2735" s="1" t="s">
        <v>2003</v>
      </c>
      <c r="B2735" s="1" t="s">
        <v>1749</v>
      </c>
      <c r="C2735" s="2">
        <f>IFERROR(VLOOKUP(Tableau2[[#This Row],[PR]],'Taux sortant'!$I$9:$S$167,COLUMN(),0),"")</f>
        <v>9.59</v>
      </c>
      <c r="D2735" s="2">
        <f>IFERROR(VLOOKUP(Tableau2[[#This Row],[PR]],'Taux sortant'!$I$9:$S$167,COLUMN(),0),"")</f>
        <v>7.53</v>
      </c>
      <c r="E2735" s="2">
        <f>IFERROR(VLOOKUP(Tableau2[[#This Row],[PR]],'Taux sortant'!$I$9:$S$167,COLUMN(),0),"")</f>
        <v>5.2</v>
      </c>
      <c r="F2735" s="2">
        <f>IFERROR(VLOOKUP(Tableau2[[#This Row],[PR]],'Taux sortant'!$I$9:$S$167,COLUMN(),0),"")</f>
        <v>4.08</v>
      </c>
      <c r="G2735" s="2">
        <f>IFERROR(VLOOKUP(Tableau2[[#This Row],[PR]],'Taux sortant'!$I$9:$S$167,COLUMN(),0),"")</f>
        <v>3.34</v>
      </c>
      <c r="H2735" s="2">
        <f>IFERROR(VLOOKUP(Tableau2[[#This Row],[PR]],'Taux sortant'!$I$9:$S$167,COLUMN(),0),"")</f>
        <v>2.88</v>
      </c>
      <c r="I2735" s="2">
        <f>IFERROR(VLOOKUP(Tableau2[[#This Row],[PR]],'Taux sortant'!$I$9:$S$167,COLUMN(),0),"")</f>
        <v>2.59</v>
      </c>
      <c r="J2735" s="2">
        <f>IFERROR(VLOOKUP(Tableau2[[#This Row],[PR]],'Taux sortant'!$I$9:$S$167,COLUMN(),0),"")</f>
        <v>0</v>
      </c>
      <c r="K2735" s="2">
        <f>IFERROR(VLOOKUP(Tableau2[[#This Row],[PR]],'Taux sortant'!$I$9:$S$167,COLUMN(),0),"")</f>
        <v>0</v>
      </c>
      <c r="L2735" s="2" t="str">
        <f>IFERROR(VLOOKUP(Tableau2[[#This Row],[PR]],'Taux sortant'!$I$9:$S$167,COLUMN(),0),"")</f>
        <v/>
      </c>
    </row>
    <row r="2736" spans="1:12" x14ac:dyDescent="0.3">
      <c r="A2736" s="1" t="s">
        <v>576</v>
      </c>
      <c r="B2736" s="1" t="s">
        <v>90</v>
      </c>
      <c r="C2736" s="2">
        <f>IFERROR(VLOOKUP(Tableau2[[#This Row],[PR]],'Taux sortant'!$I$9:$S$167,COLUMN(),0),"")</f>
        <v>32.090000000000003</v>
      </c>
      <c r="D2736" s="2">
        <f>IFERROR(VLOOKUP(Tableau2[[#This Row],[PR]],'Taux sortant'!$I$9:$S$167,COLUMN(),0),"")</f>
        <v>26.17</v>
      </c>
      <c r="E2736" s="2">
        <f>IFERROR(VLOOKUP(Tableau2[[#This Row],[PR]],'Taux sortant'!$I$9:$S$167,COLUMN(),0),"")</f>
        <v>20.67</v>
      </c>
      <c r="F2736" s="2">
        <f>IFERROR(VLOOKUP(Tableau2[[#This Row],[PR]],'Taux sortant'!$I$9:$S$167,COLUMN(),0),"")</f>
        <v>17.260000000000002</v>
      </c>
      <c r="G2736" s="2">
        <f>IFERROR(VLOOKUP(Tableau2[[#This Row],[PR]],'Taux sortant'!$I$9:$S$167,COLUMN(),0),"")</f>
        <v>12.15</v>
      </c>
      <c r="H2736" s="2">
        <f>IFERROR(VLOOKUP(Tableau2[[#This Row],[PR]],'Taux sortant'!$I$9:$S$167,COLUMN(),0),"")</f>
        <v>7.95</v>
      </c>
      <c r="I2736" s="2">
        <f>IFERROR(VLOOKUP(Tableau2[[#This Row],[PR]],'Taux sortant'!$I$9:$S$167,COLUMN(),0),"")</f>
        <v>7.21</v>
      </c>
      <c r="J2736" s="2">
        <f>IFERROR(VLOOKUP(Tableau2[[#This Row],[PR]],'Taux sortant'!$I$9:$S$167,COLUMN(),0),"")</f>
        <v>0</v>
      </c>
      <c r="K2736" s="2">
        <f>IFERROR(VLOOKUP(Tableau2[[#This Row],[PR]],'Taux sortant'!$I$9:$S$167,COLUMN(),0),"")</f>
        <v>0</v>
      </c>
      <c r="L2736" s="2" t="str">
        <f>IFERROR(VLOOKUP(Tableau2[[#This Row],[PR]],'Taux sortant'!$I$9:$S$167,COLUMN(),0),"")</f>
        <v/>
      </c>
    </row>
    <row r="2737" spans="1:12" x14ac:dyDescent="0.3">
      <c r="A2737" s="1" t="s">
        <v>579</v>
      </c>
      <c r="B2737" s="1" t="s">
        <v>41</v>
      </c>
      <c r="C2737" s="2">
        <f>IFERROR(VLOOKUP(Tableau2[[#This Row],[PR]],'Taux sortant'!$I$9:$S$167,COLUMN(),0),"")</f>
        <v>49.81</v>
      </c>
      <c r="D2737" s="2">
        <f>IFERROR(VLOOKUP(Tableau2[[#This Row],[PR]],'Taux sortant'!$I$9:$S$167,COLUMN(),0),"")</f>
        <v>45.27</v>
      </c>
      <c r="E2737" s="2">
        <f>IFERROR(VLOOKUP(Tableau2[[#This Row],[PR]],'Taux sortant'!$I$9:$S$167,COLUMN(),0),"")</f>
        <v>34.64</v>
      </c>
      <c r="F2737" s="2">
        <f>IFERROR(VLOOKUP(Tableau2[[#This Row],[PR]],'Taux sortant'!$I$9:$S$167,COLUMN(),0),"")</f>
        <v>29.4</v>
      </c>
      <c r="G2737" s="2">
        <f>IFERROR(VLOOKUP(Tableau2[[#This Row],[PR]],'Taux sortant'!$I$9:$S$167,COLUMN(),0),"")</f>
        <v>24.47</v>
      </c>
      <c r="H2737" s="2">
        <f>IFERROR(VLOOKUP(Tableau2[[#This Row],[PR]],'Taux sortant'!$I$9:$S$167,COLUMN(),0),"")</f>
        <v>15.63</v>
      </c>
      <c r="I2737" s="2">
        <f>IFERROR(VLOOKUP(Tableau2[[#This Row],[PR]],'Taux sortant'!$I$9:$S$167,COLUMN(),0),"")</f>
        <v>14.81</v>
      </c>
      <c r="J2737" s="2">
        <f>IFERROR(VLOOKUP(Tableau2[[#This Row],[PR]],'Taux sortant'!$I$9:$S$167,COLUMN(),0),"")</f>
        <v>0</v>
      </c>
      <c r="K2737" s="2">
        <f>IFERROR(VLOOKUP(Tableau2[[#This Row],[PR]],'Taux sortant'!$I$9:$S$167,COLUMN(),0),"")</f>
        <v>0</v>
      </c>
      <c r="L2737" s="2" t="str">
        <f>IFERROR(VLOOKUP(Tableau2[[#This Row],[PR]],'Taux sortant'!$I$9:$S$167,COLUMN(),0),"")</f>
        <v/>
      </c>
    </row>
    <row r="2738" spans="1:12" x14ac:dyDescent="0.3">
      <c r="A2738" s="1" t="s">
        <v>582</v>
      </c>
      <c r="B2738" s="1" t="s">
        <v>26</v>
      </c>
      <c r="C2738" s="2">
        <f>IFERROR(VLOOKUP(Tableau2[[#This Row],[PR]],'Taux sortant'!$I$9:$S$167,COLUMN(),0),"")</f>
        <v>20.07</v>
      </c>
      <c r="D2738" s="2">
        <f>IFERROR(VLOOKUP(Tableau2[[#This Row],[PR]],'Taux sortant'!$I$9:$S$167,COLUMN(),0),"")</f>
        <v>15.84</v>
      </c>
      <c r="E2738" s="2">
        <f>IFERROR(VLOOKUP(Tableau2[[#This Row],[PR]],'Taux sortant'!$I$9:$S$167,COLUMN(),0),"")</f>
        <v>11.78</v>
      </c>
      <c r="F2738" s="2">
        <f>IFERROR(VLOOKUP(Tableau2[[#This Row],[PR]],'Taux sortant'!$I$9:$S$167,COLUMN(),0),"")</f>
        <v>8.85</v>
      </c>
      <c r="G2738" s="2">
        <f>IFERROR(VLOOKUP(Tableau2[[#This Row],[PR]],'Taux sortant'!$I$9:$S$167,COLUMN(),0),"")</f>
        <v>6.72</v>
      </c>
      <c r="H2738" s="2">
        <f>IFERROR(VLOOKUP(Tableau2[[#This Row],[PR]],'Taux sortant'!$I$9:$S$167,COLUMN(),0),"")</f>
        <v>5.19</v>
      </c>
      <c r="I2738" s="2">
        <f>IFERROR(VLOOKUP(Tableau2[[#This Row],[PR]],'Taux sortant'!$I$9:$S$167,COLUMN(),0),"")</f>
        <v>4.37</v>
      </c>
      <c r="J2738" s="2">
        <f>IFERROR(VLOOKUP(Tableau2[[#This Row],[PR]],'Taux sortant'!$I$9:$S$167,COLUMN(),0),"")</f>
        <v>0</v>
      </c>
      <c r="K2738" s="2">
        <f>IFERROR(VLOOKUP(Tableau2[[#This Row],[PR]],'Taux sortant'!$I$9:$S$167,COLUMN(),0),"")</f>
        <v>0</v>
      </c>
      <c r="L2738" s="2" t="str">
        <f>IFERROR(VLOOKUP(Tableau2[[#This Row],[PR]],'Taux sortant'!$I$9:$S$167,COLUMN(),0),"")</f>
        <v/>
      </c>
    </row>
    <row r="2739" spans="1:12" x14ac:dyDescent="0.3">
      <c r="A2739" s="1" t="s">
        <v>2006</v>
      </c>
      <c r="B2739" s="1" t="s">
        <v>1749</v>
      </c>
      <c r="C2739" s="2">
        <f>IFERROR(VLOOKUP(Tableau2[[#This Row],[PR]],'Taux sortant'!$I$9:$S$167,COLUMN(),0),"")</f>
        <v>9.59</v>
      </c>
      <c r="D2739" s="2">
        <f>IFERROR(VLOOKUP(Tableau2[[#This Row],[PR]],'Taux sortant'!$I$9:$S$167,COLUMN(),0),"")</f>
        <v>7.53</v>
      </c>
      <c r="E2739" s="2">
        <f>IFERROR(VLOOKUP(Tableau2[[#This Row],[PR]],'Taux sortant'!$I$9:$S$167,COLUMN(),0),"")</f>
        <v>5.2</v>
      </c>
      <c r="F2739" s="2">
        <f>IFERROR(VLOOKUP(Tableau2[[#This Row],[PR]],'Taux sortant'!$I$9:$S$167,COLUMN(),0),"")</f>
        <v>4.08</v>
      </c>
      <c r="G2739" s="2">
        <f>IFERROR(VLOOKUP(Tableau2[[#This Row],[PR]],'Taux sortant'!$I$9:$S$167,COLUMN(),0),"")</f>
        <v>3.34</v>
      </c>
      <c r="H2739" s="2">
        <f>IFERROR(VLOOKUP(Tableau2[[#This Row],[PR]],'Taux sortant'!$I$9:$S$167,COLUMN(),0),"")</f>
        <v>2.88</v>
      </c>
      <c r="I2739" s="2">
        <f>IFERROR(VLOOKUP(Tableau2[[#This Row],[PR]],'Taux sortant'!$I$9:$S$167,COLUMN(),0),"")</f>
        <v>2.59</v>
      </c>
      <c r="J2739" s="2">
        <f>IFERROR(VLOOKUP(Tableau2[[#This Row],[PR]],'Taux sortant'!$I$9:$S$167,COLUMN(),0),"")</f>
        <v>0</v>
      </c>
      <c r="K2739" s="2">
        <f>IFERROR(VLOOKUP(Tableau2[[#This Row],[PR]],'Taux sortant'!$I$9:$S$167,COLUMN(),0),"")</f>
        <v>0</v>
      </c>
      <c r="L2739" s="2" t="str">
        <f>IFERROR(VLOOKUP(Tableau2[[#This Row],[PR]],'Taux sortant'!$I$9:$S$167,COLUMN(),0),"")</f>
        <v/>
      </c>
    </row>
    <row r="2740" spans="1:12" x14ac:dyDescent="0.3">
      <c r="A2740" s="1" t="s">
        <v>2009</v>
      </c>
      <c r="B2740" s="1" t="s">
        <v>1676</v>
      </c>
      <c r="C2740" s="2" t="str">
        <f>IFERROR(VLOOKUP(Tableau2[[#This Row],[PR]],'Taux sortant'!$I$9:$S$167,COLUMN(),0),"")</f>
        <v/>
      </c>
      <c r="D2740" s="2" t="str">
        <f>IFERROR(VLOOKUP(Tableau2[[#This Row],[PR]],'Taux sortant'!$I$9:$S$167,COLUMN(),0),"")</f>
        <v/>
      </c>
      <c r="E2740" s="2" t="str">
        <f>IFERROR(VLOOKUP(Tableau2[[#This Row],[PR]],'Taux sortant'!$I$9:$S$167,COLUMN(),0),"")</f>
        <v/>
      </c>
      <c r="F2740" s="2" t="str">
        <f>IFERROR(VLOOKUP(Tableau2[[#This Row],[PR]],'Taux sortant'!$I$9:$S$167,COLUMN(),0),"")</f>
        <v/>
      </c>
      <c r="G2740" s="2" t="str">
        <f>IFERROR(VLOOKUP(Tableau2[[#This Row],[PR]],'Taux sortant'!$I$9:$S$167,COLUMN(),0),"")</f>
        <v/>
      </c>
      <c r="H2740" s="2" t="str">
        <f>IFERROR(VLOOKUP(Tableau2[[#This Row],[PR]],'Taux sortant'!$I$9:$S$167,COLUMN(),0),"")</f>
        <v/>
      </c>
      <c r="I2740" s="2" t="str">
        <f>IFERROR(VLOOKUP(Tableau2[[#This Row],[PR]],'Taux sortant'!$I$9:$S$167,COLUMN(),0),"")</f>
        <v/>
      </c>
      <c r="J2740" s="2" t="str">
        <f>IFERROR(VLOOKUP(Tableau2[[#This Row],[PR]],'Taux sortant'!$I$9:$S$167,COLUMN(),0),"")</f>
        <v/>
      </c>
      <c r="K2740" s="2" t="str">
        <f>IFERROR(VLOOKUP(Tableau2[[#This Row],[PR]],'Taux sortant'!$I$9:$S$167,COLUMN(),0),"")</f>
        <v/>
      </c>
      <c r="L2740" s="2" t="str">
        <f>IFERROR(VLOOKUP(Tableau2[[#This Row],[PR]],'Taux sortant'!$I$9:$S$167,COLUMN(),0),"")</f>
        <v/>
      </c>
    </row>
    <row r="2741" spans="1:12" x14ac:dyDescent="0.3">
      <c r="A2741" s="1" t="s">
        <v>2012</v>
      </c>
      <c r="B2741" s="1" t="s">
        <v>1547</v>
      </c>
      <c r="C2741" s="2">
        <f>IFERROR(VLOOKUP(Tableau2[[#This Row],[PR]],'Taux sortant'!$I$9:$S$167,COLUMN(),0),"")</f>
        <v>8.85</v>
      </c>
      <c r="D2741" s="2">
        <f>IFERROR(VLOOKUP(Tableau2[[#This Row],[PR]],'Taux sortant'!$I$9:$S$167,COLUMN(),0),"")</f>
        <v>6.89</v>
      </c>
      <c r="E2741" s="2">
        <f>IFERROR(VLOOKUP(Tableau2[[#This Row],[PR]],'Taux sortant'!$I$9:$S$167,COLUMN(),0),"")</f>
        <v>4.7</v>
      </c>
      <c r="F2741" s="2">
        <f>IFERROR(VLOOKUP(Tableau2[[#This Row],[PR]],'Taux sortant'!$I$9:$S$167,COLUMN(),0),"")</f>
        <v>3.63</v>
      </c>
      <c r="G2741" s="2">
        <f>IFERROR(VLOOKUP(Tableau2[[#This Row],[PR]],'Taux sortant'!$I$9:$S$167,COLUMN(),0),"")</f>
        <v>2.93</v>
      </c>
      <c r="H2741" s="2">
        <f>IFERROR(VLOOKUP(Tableau2[[#This Row],[PR]],'Taux sortant'!$I$9:$S$167,COLUMN(),0),"")</f>
        <v>2.4900000000000002</v>
      </c>
      <c r="I2741" s="2">
        <f>IFERROR(VLOOKUP(Tableau2[[#This Row],[PR]],'Taux sortant'!$I$9:$S$167,COLUMN(),0),"")</f>
        <v>2.21</v>
      </c>
      <c r="J2741" s="2">
        <f>IFERROR(VLOOKUP(Tableau2[[#This Row],[PR]],'Taux sortant'!$I$9:$S$167,COLUMN(),0),"")</f>
        <v>0</v>
      </c>
      <c r="K2741" s="2">
        <f>IFERROR(VLOOKUP(Tableau2[[#This Row],[PR]],'Taux sortant'!$I$9:$S$167,COLUMN(),0),"")</f>
        <v>0</v>
      </c>
      <c r="L2741" s="2" t="str">
        <f>IFERROR(VLOOKUP(Tableau2[[#This Row],[PR]],'Taux sortant'!$I$9:$S$167,COLUMN(),0),"")</f>
        <v/>
      </c>
    </row>
    <row r="2742" spans="1:12" x14ac:dyDescent="0.3">
      <c r="A2742" s="1" t="s">
        <v>2015</v>
      </c>
      <c r="B2742" s="1" t="s">
        <v>1676</v>
      </c>
      <c r="C2742" s="2" t="str">
        <f>IFERROR(VLOOKUP(Tableau2[[#This Row],[PR]],'Taux sortant'!$I$9:$S$167,COLUMN(),0),"")</f>
        <v/>
      </c>
      <c r="D2742" s="2" t="str">
        <f>IFERROR(VLOOKUP(Tableau2[[#This Row],[PR]],'Taux sortant'!$I$9:$S$167,COLUMN(),0),"")</f>
        <v/>
      </c>
      <c r="E2742" s="2" t="str">
        <f>IFERROR(VLOOKUP(Tableau2[[#This Row],[PR]],'Taux sortant'!$I$9:$S$167,COLUMN(),0),"")</f>
        <v/>
      </c>
      <c r="F2742" s="2" t="str">
        <f>IFERROR(VLOOKUP(Tableau2[[#This Row],[PR]],'Taux sortant'!$I$9:$S$167,COLUMN(),0),"")</f>
        <v/>
      </c>
      <c r="G2742" s="2" t="str">
        <f>IFERROR(VLOOKUP(Tableau2[[#This Row],[PR]],'Taux sortant'!$I$9:$S$167,COLUMN(),0),"")</f>
        <v/>
      </c>
      <c r="H2742" s="2" t="str">
        <f>IFERROR(VLOOKUP(Tableau2[[#This Row],[PR]],'Taux sortant'!$I$9:$S$167,COLUMN(),0),"")</f>
        <v/>
      </c>
      <c r="I2742" s="2" t="str">
        <f>IFERROR(VLOOKUP(Tableau2[[#This Row],[PR]],'Taux sortant'!$I$9:$S$167,COLUMN(),0),"")</f>
        <v/>
      </c>
      <c r="J2742" s="2" t="str">
        <f>IFERROR(VLOOKUP(Tableau2[[#This Row],[PR]],'Taux sortant'!$I$9:$S$167,COLUMN(),0),"")</f>
        <v/>
      </c>
      <c r="K2742" s="2" t="str">
        <f>IFERROR(VLOOKUP(Tableau2[[#This Row],[PR]],'Taux sortant'!$I$9:$S$167,COLUMN(),0),"")</f>
        <v/>
      </c>
      <c r="L2742" s="2" t="str">
        <f>IFERROR(VLOOKUP(Tableau2[[#This Row],[PR]],'Taux sortant'!$I$9:$S$167,COLUMN(),0),"")</f>
        <v/>
      </c>
    </row>
    <row r="2743" spans="1:12" x14ac:dyDescent="0.3">
      <c r="A2743" s="1" t="s">
        <v>2018</v>
      </c>
      <c r="B2743" s="1" t="s">
        <v>1547</v>
      </c>
      <c r="C2743" s="2">
        <f>IFERROR(VLOOKUP(Tableau2[[#This Row],[PR]],'Taux sortant'!$I$9:$S$167,COLUMN(),0),"")</f>
        <v>8.85</v>
      </c>
      <c r="D2743" s="2">
        <f>IFERROR(VLOOKUP(Tableau2[[#This Row],[PR]],'Taux sortant'!$I$9:$S$167,COLUMN(),0),"")</f>
        <v>6.89</v>
      </c>
      <c r="E2743" s="2">
        <f>IFERROR(VLOOKUP(Tableau2[[#This Row],[PR]],'Taux sortant'!$I$9:$S$167,COLUMN(),0),"")</f>
        <v>4.7</v>
      </c>
      <c r="F2743" s="2">
        <f>IFERROR(VLOOKUP(Tableau2[[#This Row],[PR]],'Taux sortant'!$I$9:$S$167,COLUMN(),0),"")</f>
        <v>3.63</v>
      </c>
      <c r="G2743" s="2">
        <f>IFERROR(VLOOKUP(Tableau2[[#This Row],[PR]],'Taux sortant'!$I$9:$S$167,COLUMN(),0),"")</f>
        <v>2.93</v>
      </c>
      <c r="H2743" s="2">
        <f>IFERROR(VLOOKUP(Tableau2[[#This Row],[PR]],'Taux sortant'!$I$9:$S$167,COLUMN(),0),"")</f>
        <v>2.4900000000000002</v>
      </c>
      <c r="I2743" s="2">
        <f>IFERROR(VLOOKUP(Tableau2[[#This Row],[PR]],'Taux sortant'!$I$9:$S$167,COLUMN(),0),"")</f>
        <v>2.21</v>
      </c>
      <c r="J2743" s="2">
        <f>IFERROR(VLOOKUP(Tableau2[[#This Row],[PR]],'Taux sortant'!$I$9:$S$167,COLUMN(),0),"")</f>
        <v>0</v>
      </c>
      <c r="K2743" s="2">
        <f>IFERROR(VLOOKUP(Tableau2[[#This Row],[PR]],'Taux sortant'!$I$9:$S$167,COLUMN(),0),"")</f>
        <v>0</v>
      </c>
      <c r="L2743" s="2" t="str">
        <f>IFERROR(VLOOKUP(Tableau2[[#This Row],[PR]],'Taux sortant'!$I$9:$S$167,COLUMN(),0),"")</f>
        <v/>
      </c>
    </row>
    <row r="2744" spans="1:12" x14ac:dyDescent="0.3">
      <c r="A2744" s="1" t="s">
        <v>4648</v>
      </c>
      <c r="B2744" s="1" t="s">
        <v>4147</v>
      </c>
      <c r="C2744" s="2">
        <f>IFERROR(VLOOKUP(Tableau2[[#This Row],[PR]],'Taux sortant'!$I$9:$S$167,COLUMN(),0),"")</f>
        <v>16.62</v>
      </c>
      <c r="D2744" s="2">
        <f>IFERROR(VLOOKUP(Tableau2[[#This Row],[PR]],'Taux sortant'!$I$9:$S$167,COLUMN(),0),"")</f>
        <v>14.01</v>
      </c>
      <c r="E2744" s="2">
        <f>IFERROR(VLOOKUP(Tableau2[[#This Row],[PR]],'Taux sortant'!$I$9:$S$167,COLUMN(),0),"")</f>
        <v>10.98</v>
      </c>
      <c r="F2744" s="2">
        <f>IFERROR(VLOOKUP(Tableau2[[#This Row],[PR]],'Taux sortant'!$I$9:$S$167,COLUMN(),0),"")</f>
        <v>9.49</v>
      </c>
      <c r="G2744" s="2">
        <f>IFERROR(VLOOKUP(Tableau2[[#This Row],[PR]],'Taux sortant'!$I$9:$S$167,COLUMN(),0),"")</f>
        <v>8.1199999999999992</v>
      </c>
      <c r="H2744" s="2">
        <f>IFERROR(VLOOKUP(Tableau2[[#This Row],[PR]],'Taux sortant'!$I$9:$S$167,COLUMN(),0),"")</f>
        <v>6.99</v>
      </c>
      <c r="I2744" s="2">
        <f>IFERROR(VLOOKUP(Tableau2[[#This Row],[PR]],'Taux sortant'!$I$9:$S$167,COLUMN(),0),"")</f>
        <v>6.03</v>
      </c>
      <c r="J2744" s="2">
        <f>IFERROR(VLOOKUP(Tableau2[[#This Row],[PR]],'Taux sortant'!$I$9:$S$167,COLUMN(),0),"")</f>
        <v>2466.4499999999998</v>
      </c>
      <c r="K2744" s="2">
        <f>IFERROR(VLOOKUP(Tableau2[[#This Row],[PR]],'Taux sortant'!$I$9:$S$167,COLUMN(),0),"")</f>
        <v>0</v>
      </c>
      <c r="L2744" s="2" t="str">
        <f>IFERROR(VLOOKUP(Tableau2[[#This Row],[PR]],'Taux sortant'!$I$9:$S$167,COLUMN(),0),"")</f>
        <v/>
      </c>
    </row>
    <row r="2745" spans="1:12" x14ac:dyDescent="0.3">
      <c r="A2745" s="1" t="s">
        <v>6163</v>
      </c>
      <c r="B2745" s="1" t="s">
        <v>5816</v>
      </c>
      <c r="C2745" s="2" t="str">
        <f>IFERROR(VLOOKUP(Tableau2[[#This Row],[PR]],'Taux sortant'!$I$9:$S$167,COLUMN(),0),"")</f>
        <v/>
      </c>
      <c r="D2745" s="2" t="str">
        <f>IFERROR(VLOOKUP(Tableau2[[#This Row],[PR]],'Taux sortant'!$I$9:$S$167,COLUMN(),0),"")</f>
        <v/>
      </c>
      <c r="E2745" s="2" t="str">
        <f>IFERROR(VLOOKUP(Tableau2[[#This Row],[PR]],'Taux sortant'!$I$9:$S$167,COLUMN(),0),"")</f>
        <v/>
      </c>
      <c r="F2745" s="2" t="str">
        <f>IFERROR(VLOOKUP(Tableau2[[#This Row],[PR]],'Taux sortant'!$I$9:$S$167,COLUMN(),0),"")</f>
        <v/>
      </c>
      <c r="G2745" s="2" t="str">
        <f>IFERROR(VLOOKUP(Tableau2[[#This Row],[PR]],'Taux sortant'!$I$9:$S$167,COLUMN(),0),"")</f>
        <v/>
      </c>
      <c r="H2745" s="2" t="str">
        <f>IFERROR(VLOOKUP(Tableau2[[#This Row],[PR]],'Taux sortant'!$I$9:$S$167,COLUMN(),0),"")</f>
        <v/>
      </c>
      <c r="I2745" s="2" t="str">
        <f>IFERROR(VLOOKUP(Tableau2[[#This Row],[PR]],'Taux sortant'!$I$9:$S$167,COLUMN(),0),"")</f>
        <v/>
      </c>
      <c r="J2745" s="2" t="str">
        <f>IFERROR(VLOOKUP(Tableau2[[#This Row],[PR]],'Taux sortant'!$I$9:$S$167,COLUMN(),0),"")</f>
        <v/>
      </c>
      <c r="K2745" s="2" t="str">
        <f>IFERROR(VLOOKUP(Tableau2[[#This Row],[PR]],'Taux sortant'!$I$9:$S$167,COLUMN(),0),"")</f>
        <v/>
      </c>
      <c r="L2745" s="2" t="str">
        <f>IFERROR(VLOOKUP(Tableau2[[#This Row],[PR]],'Taux sortant'!$I$9:$S$167,COLUMN(),0),"")</f>
        <v/>
      </c>
    </row>
    <row r="2746" spans="1:12" x14ac:dyDescent="0.3">
      <c r="A2746" s="1" t="s">
        <v>4650</v>
      </c>
      <c r="B2746" s="1" t="s">
        <v>4140</v>
      </c>
      <c r="C2746" s="2" t="str">
        <f>IFERROR(VLOOKUP(Tableau2[[#This Row],[PR]],'Taux sortant'!$I$9:$S$167,COLUMN(),0),"")</f>
        <v/>
      </c>
      <c r="D2746" s="2" t="str">
        <f>IFERROR(VLOOKUP(Tableau2[[#This Row],[PR]],'Taux sortant'!$I$9:$S$167,COLUMN(),0),"")</f>
        <v/>
      </c>
      <c r="E2746" s="2" t="str">
        <f>IFERROR(VLOOKUP(Tableau2[[#This Row],[PR]],'Taux sortant'!$I$9:$S$167,COLUMN(),0),"")</f>
        <v/>
      </c>
      <c r="F2746" s="2" t="str">
        <f>IFERROR(VLOOKUP(Tableau2[[#This Row],[PR]],'Taux sortant'!$I$9:$S$167,COLUMN(),0),"")</f>
        <v/>
      </c>
      <c r="G2746" s="2" t="str">
        <f>IFERROR(VLOOKUP(Tableau2[[#This Row],[PR]],'Taux sortant'!$I$9:$S$167,COLUMN(),0),"")</f>
        <v/>
      </c>
      <c r="H2746" s="2" t="str">
        <f>IFERROR(VLOOKUP(Tableau2[[#This Row],[PR]],'Taux sortant'!$I$9:$S$167,COLUMN(),0),"")</f>
        <v/>
      </c>
      <c r="I2746" s="2" t="str">
        <f>IFERROR(VLOOKUP(Tableau2[[#This Row],[PR]],'Taux sortant'!$I$9:$S$167,COLUMN(),0),"")</f>
        <v/>
      </c>
      <c r="J2746" s="2" t="str">
        <f>IFERROR(VLOOKUP(Tableau2[[#This Row],[PR]],'Taux sortant'!$I$9:$S$167,COLUMN(),0),"")</f>
        <v/>
      </c>
      <c r="K2746" s="2" t="str">
        <f>IFERROR(VLOOKUP(Tableau2[[#This Row],[PR]],'Taux sortant'!$I$9:$S$167,COLUMN(),0),"")</f>
        <v/>
      </c>
      <c r="L2746" s="2" t="str">
        <f>IFERROR(VLOOKUP(Tableau2[[#This Row],[PR]],'Taux sortant'!$I$9:$S$167,COLUMN(),0),"")</f>
        <v/>
      </c>
    </row>
    <row r="2747" spans="1:12" x14ac:dyDescent="0.3">
      <c r="A2747" s="1" t="s">
        <v>4653</v>
      </c>
      <c r="B2747" s="1" t="s">
        <v>5844</v>
      </c>
      <c r="C2747" s="2" t="str">
        <f>IFERROR(VLOOKUP(Tableau2[[#This Row],[PR]],'Taux sortant'!$I$9:$S$167,COLUMN(),0),"")</f>
        <v/>
      </c>
      <c r="D2747" s="2" t="str">
        <f>IFERROR(VLOOKUP(Tableau2[[#This Row],[PR]],'Taux sortant'!$I$9:$S$167,COLUMN(),0),"")</f>
        <v/>
      </c>
      <c r="E2747" s="2" t="str">
        <f>IFERROR(VLOOKUP(Tableau2[[#This Row],[PR]],'Taux sortant'!$I$9:$S$167,COLUMN(),0),"")</f>
        <v/>
      </c>
      <c r="F2747" s="2" t="str">
        <f>IFERROR(VLOOKUP(Tableau2[[#This Row],[PR]],'Taux sortant'!$I$9:$S$167,COLUMN(),0),"")</f>
        <v/>
      </c>
      <c r="G2747" s="2" t="str">
        <f>IFERROR(VLOOKUP(Tableau2[[#This Row],[PR]],'Taux sortant'!$I$9:$S$167,COLUMN(),0),"")</f>
        <v/>
      </c>
      <c r="H2747" s="2" t="str">
        <f>IFERROR(VLOOKUP(Tableau2[[#This Row],[PR]],'Taux sortant'!$I$9:$S$167,COLUMN(),0),"")</f>
        <v/>
      </c>
      <c r="I2747" s="2" t="str">
        <f>IFERROR(VLOOKUP(Tableau2[[#This Row],[PR]],'Taux sortant'!$I$9:$S$167,COLUMN(),0),"")</f>
        <v/>
      </c>
      <c r="J2747" s="2" t="str">
        <f>IFERROR(VLOOKUP(Tableau2[[#This Row],[PR]],'Taux sortant'!$I$9:$S$167,COLUMN(),0),"")</f>
        <v/>
      </c>
      <c r="K2747" s="2" t="str">
        <f>IFERROR(VLOOKUP(Tableau2[[#This Row],[PR]],'Taux sortant'!$I$9:$S$167,COLUMN(),0),"")</f>
        <v/>
      </c>
      <c r="L2747" s="2" t="str">
        <f>IFERROR(VLOOKUP(Tableau2[[#This Row],[PR]],'Taux sortant'!$I$9:$S$167,COLUMN(),0),"")</f>
        <v/>
      </c>
    </row>
    <row r="2748" spans="1:12" x14ac:dyDescent="0.3">
      <c r="A2748" s="1" t="s">
        <v>4653</v>
      </c>
      <c r="B2748" s="1" t="s">
        <v>4147</v>
      </c>
      <c r="C2748" s="2">
        <f>IFERROR(VLOOKUP(Tableau2[[#This Row],[PR]],'Taux sortant'!$I$9:$S$167,COLUMN(),0),"")</f>
        <v>16.62</v>
      </c>
      <c r="D2748" s="2">
        <f>IFERROR(VLOOKUP(Tableau2[[#This Row],[PR]],'Taux sortant'!$I$9:$S$167,COLUMN(),0),"")</f>
        <v>14.01</v>
      </c>
      <c r="E2748" s="2">
        <f>IFERROR(VLOOKUP(Tableau2[[#This Row],[PR]],'Taux sortant'!$I$9:$S$167,COLUMN(),0),"")</f>
        <v>10.98</v>
      </c>
      <c r="F2748" s="2">
        <f>IFERROR(VLOOKUP(Tableau2[[#This Row],[PR]],'Taux sortant'!$I$9:$S$167,COLUMN(),0),"")</f>
        <v>9.49</v>
      </c>
      <c r="G2748" s="2">
        <f>IFERROR(VLOOKUP(Tableau2[[#This Row],[PR]],'Taux sortant'!$I$9:$S$167,COLUMN(),0),"")</f>
        <v>8.1199999999999992</v>
      </c>
      <c r="H2748" s="2">
        <f>IFERROR(VLOOKUP(Tableau2[[#This Row],[PR]],'Taux sortant'!$I$9:$S$167,COLUMN(),0),"")</f>
        <v>6.99</v>
      </c>
      <c r="I2748" s="2">
        <f>IFERROR(VLOOKUP(Tableau2[[#This Row],[PR]],'Taux sortant'!$I$9:$S$167,COLUMN(),0),"")</f>
        <v>6.03</v>
      </c>
      <c r="J2748" s="2">
        <f>IFERROR(VLOOKUP(Tableau2[[#This Row],[PR]],'Taux sortant'!$I$9:$S$167,COLUMN(),0),"")</f>
        <v>2466.4499999999998</v>
      </c>
      <c r="K2748" s="2">
        <f>IFERROR(VLOOKUP(Tableau2[[#This Row],[PR]],'Taux sortant'!$I$9:$S$167,COLUMN(),0),"")</f>
        <v>0</v>
      </c>
      <c r="L2748" s="2" t="str">
        <f>IFERROR(VLOOKUP(Tableau2[[#This Row],[PR]],'Taux sortant'!$I$9:$S$167,COLUMN(),0),"")</f>
        <v/>
      </c>
    </row>
    <row r="2749" spans="1:12" x14ac:dyDescent="0.3">
      <c r="A2749" s="1" t="s">
        <v>4656</v>
      </c>
      <c r="B2749" s="1" t="s">
        <v>4143</v>
      </c>
      <c r="C2749" s="2" t="str">
        <f>IFERROR(VLOOKUP(Tableau2[[#This Row],[PR]],'Taux sortant'!$I$9:$S$167,COLUMN(),0),"")</f>
        <v/>
      </c>
      <c r="D2749" s="2" t="str">
        <f>IFERROR(VLOOKUP(Tableau2[[#This Row],[PR]],'Taux sortant'!$I$9:$S$167,COLUMN(),0),"")</f>
        <v/>
      </c>
      <c r="E2749" s="2" t="str">
        <f>IFERROR(VLOOKUP(Tableau2[[#This Row],[PR]],'Taux sortant'!$I$9:$S$167,COLUMN(),0),"")</f>
        <v/>
      </c>
      <c r="F2749" s="2" t="str">
        <f>IFERROR(VLOOKUP(Tableau2[[#This Row],[PR]],'Taux sortant'!$I$9:$S$167,COLUMN(),0),"")</f>
        <v/>
      </c>
      <c r="G2749" s="2" t="str">
        <f>IFERROR(VLOOKUP(Tableau2[[#This Row],[PR]],'Taux sortant'!$I$9:$S$167,COLUMN(),0),"")</f>
        <v/>
      </c>
      <c r="H2749" s="2" t="str">
        <f>IFERROR(VLOOKUP(Tableau2[[#This Row],[PR]],'Taux sortant'!$I$9:$S$167,COLUMN(),0),"")</f>
        <v/>
      </c>
      <c r="I2749" s="2" t="str">
        <f>IFERROR(VLOOKUP(Tableau2[[#This Row],[PR]],'Taux sortant'!$I$9:$S$167,COLUMN(),0),"")</f>
        <v/>
      </c>
      <c r="J2749" s="2" t="str">
        <f>IFERROR(VLOOKUP(Tableau2[[#This Row],[PR]],'Taux sortant'!$I$9:$S$167,COLUMN(),0),"")</f>
        <v/>
      </c>
      <c r="K2749" s="2" t="str">
        <f>IFERROR(VLOOKUP(Tableau2[[#This Row],[PR]],'Taux sortant'!$I$9:$S$167,COLUMN(),0),"")</f>
        <v/>
      </c>
      <c r="L2749" s="2" t="str">
        <f>IFERROR(VLOOKUP(Tableau2[[#This Row],[PR]],'Taux sortant'!$I$9:$S$167,COLUMN(),0),"")</f>
        <v/>
      </c>
    </row>
    <row r="2750" spans="1:12" x14ac:dyDescent="0.3">
      <c r="A2750" s="1" t="s">
        <v>3425</v>
      </c>
      <c r="B2750" s="1" t="s">
        <v>3097</v>
      </c>
      <c r="C2750" s="2">
        <f>IFERROR(VLOOKUP(Tableau2[[#This Row],[PR]],'Taux sortant'!$I$9:$S$167,COLUMN(),0),"")</f>
        <v>15.23</v>
      </c>
      <c r="D2750" s="2">
        <f>IFERROR(VLOOKUP(Tableau2[[#This Row],[PR]],'Taux sortant'!$I$9:$S$167,COLUMN(),0),"")</f>
        <v>12.68</v>
      </c>
      <c r="E2750" s="2">
        <f>IFERROR(VLOOKUP(Tableau2[[#This Row],[PR]],'Taux sortant'!$I$9:$S$167,COLUMN(),0),"")</f>
        <v>9.76</v>
      </c>
      <c r="F2750" s="2">
        <f>IFERROR(VLOOKUP(Tableau2[[#This Row],[PR]],'Taux sortant'!$I$9:$S$167,COLUMN(),0),"")</f>
        <v>8.27</v>
      </c>
      <c r="G2750" s="2">
        <f>IFERROR(VLOOKUP(Tableau2[[#This Row],[PR]],'Taux sortant'!$I$9:$S$167,COLUMN(),0),"")</f>
        <v>7.07</v>
      </c>
      <c r="H2750" s="2">
        <f>IFERROR(VLOOKUP(Tableau2[[#This Row],[PR]],'Taux sortant'!$I$9:$S$167,COLUMN(),0),"")</f>
        <v>6.09</v>
      </c>
      <c r="I2750" s="2">
        <f>IFERROR(VLOOKUP(Tableau2[[#This Row],[PR]],'Taux sortant'!$I$9:$S$167,COLUMN(),0),"")</f>
        <v>5.31</v>
      </c>
      <c r="J2750" s="2">
        <f>IFERROR(VLOOKUP(Tableau2[[#This Row],[PR]],'Taux sortant'!$I$9:$S$167,COLUMN(),0),"")</f>
        <v>0</v>
      </c>
      <c r="K2750" s="2">
        <f>IFERROR(VLOOKUP(Tableau2[[#This Row],[PR]],'Taux sortant'!$I$9:$S$167,COLUMN(),0),"")</f>
        <v>0</v>
      </c>
      <c r="L2750" s="2" t="str">
        <f>IFERROR(VLOOKUP(Tableau2[[#This Row],[PR]],'Taux sortant'!$I$9:$S$167,COLUMN(),0),"")</f>
        <v/>
      </c>
    </row>
    <row r="2751" spans="1:12" x14ac:dyDescent="0.3">
      <c r="A2751" s="1" t="s">
        <v>3428</v>
      </c>
      <c r="B2751" s="1" t="s">
        <v>3137</v>
      </c>
      <c r="C2751" s="2">
        <f>IFERROR(VLOOKUP(Tableau2[[#This Row],[PR]],'Taux sortant'!$I$9:$S$167,COLUMN(),0),"")</f>
        <v>14.1</v>
      </c>
      <c r="D2751" s="2">
        <f>IFERROR(VLOOKUP(Tableau2[[#This Row],[PR]],'Taux sortant'!$I$9:$S$167,COLUMN(),0),"")</f>
        <v>11.63</v>
      </c>
      <c r="E2751" s="2">
        <f>IFERROR(VLOOKUP(Tableau2[[#This Row],[PR]],'Taux sortant'!$I$9:$S$167,COLUMN(),0),"")</f>
        <v>8.8000000000000007</v>
      </c>
      <c r="F2751" s="2">
        <f>IFERROR(VLOOKUP(Tableau2[[#This Row],[PR]],'Taux sortant'!$I$9:$S$167,COLUMN(),0),"")</f>
        <v>7.43</v>
      </c>
      <c r="G2751" s="2">
        <f>IFERROR(VLOOKUP(Tableau2[[#This Row],[PR]],'Taux sortant'!$I$9:$S$167,COLUMN(),0),"")</f>
        <v>6.26</v>
      </c>
      <c r="H2751" s="2">
        <f>IFERROR(VLOOKUP(Tableau2[[#This Row],[PR]],'Taux sortant'!$I$9:$S$167,COLUMN(),0),"")</f>
        <v>5.33</v>
      </c>
      <c r="I2751" s="2">
        <f>IFERROR(VLOOKUP(Tableau2[[#This Row],[PR]],'Taux sortant'!$I$9:$S$167,COLUMN(),0),"")</f>
        <v>4.58</v>
      </c>
      <c r="J2751" s="2">
        <f>IFERROR(VLOOKUP(Tableau2[[#This Row],[PR]],'Taux sortant'!$I$9:$S$167,COLUMN(),0),"")</f>
        <v>0</v>
      </c>
      <c r="K2751" s="2">
        <f>IFERROR(VLOOKUP(Tableau2[[#This Row],[PR]],'Taux sortant'!$I$9:$S$167,COLUMN(),0),"")</f>
        <v>0</v>
      </c>
      <c r="L2751" s="2" t="str">
        <f>IFERROR(VLOOKUP(Tableau2[[#This Row],[PR]],'Taux sortant'!$I$9:$S$167,COLUMN(),0),"")</f>
        <v/>
      </c>
    </row>
    <row r="2752" spans="1:12" x14ac:dyDescent="0.3">
      <c r="A2752" s="1" t="s">
        <v>4658</v>
      </c>
      <c r="B2752" s="1" t="s">
        <v>4174</v>
      </c>
      <c r="C2752" s="2">
        <f>IFERROR(VLOOKUP(Tableau2[[#This Row],[PR]],'Taux sortant'!$I$9:$S$167,COLUMN(),0),"")</f>
        <v>18.22</v>
      </c>
      <c r="D2752" s="2">
        <f>IFERROR(VLOOKUP(Tableau2[[#This Row],[PR]],'Taux sortant'!$I$9:$S$167,COLUMN(),0),"")</f>
        <v>15.54</v>
      </c>
      <c r="E2752" s="2">
        <f>IFERROR(VLOOKUP(Tableau2[[#This Row],[PR]],'Taux sortant'!$I$9:$S$167,COLUMN(),0),"")</f>
        <v>12.42</v>
      </c>
      <c r="F2752" s="2">
        <f>IFERROR(VLOOKUP(Tableau2[[#This Row],[PR]],'Taux sortant'!$I$9:$S$167,COLUMN(),0),"")</f>
        <v>10.85</v>
      </c>
      <c r="G2752" s="2">
        <f>IFERROR(VLOOKUP(Tableau2[[#This Row],[PR]],'Taux sortant'!$I$9:$S$167,COLUMN(),0),"")</f>
        <v>9.4499999999999993</v>
      </c>
      <c r="H2752" s="2">
        <f>IFERROR(VLOOKUP(Tableau2[[#This Row],[PR]],'Taux sortant'!$I$9:$S$167,COLUMN(),0),"")</f>
        <v>8.27</v>
      </c>
      <c r="I2752" s="2">
        <f>IFERROR(VLOOKUP(Tableau2[[#This Row],[PR]],'Taux sortant'!$I$9:$S$167,COLUMN(),0),"")</f>
        <v>7.27</v>
      </c>
      <c r="J2752" s="2">
        <f>IFERROR(VLOOKUP(Tableau2[[#This Row],[PR]],'Taux sortant'!$I$9:$S$167,COLUMN(),0),"")</f>
        <v>0</v>
      </c>
      <c r="K2752" s="2">
        <f>IFERROR(VLOOKUP(Tableau2[[#This Row],[PR]],'Taux sortant'!$I$9:$S$167,COLUMN(),0),"")</f>
        <v>0</v>
      </c>
      <c r="L2752" s="2" t="str">
        <f>IFERROR(VLOOKUP(Tableau2[[#This Row],[PR]],'Taux sortant'!$I$9:$S$167,COLUMN(),0),"")</f>
        <v/>
      </c>
    </row>
    <row r="2753" spans="1:12" x14ac:dyDescent="0.3">
      <c r="A2753" s="1" t="s">
        <v>585</v>
      </c>
      <c r="B2753" s="1" t="s">
        <v>8</v>
      </c>
      <c r="C2753" s="2">
        <f>IFERROR(VLOOKUP(Tableau2[[#This Row],[PR]],'Taux sortant'!$I$9:$S$167,COLUMN(),0),"")</f>
        <v>30.77</v>
      </c>
      <c r="D2753" s="2">
        <f>IFERROR(VLOOKUP(Tableau2[[#This Row],[PR]],'Taux sortant'!$I$9:$S$167,COLUMN(),0),"")</f>
        <v>22.76</v>
      </c>
      <c r="E2753" s="2">
        <f>IFERROR(VLOOKUP(Tableau2[[#This Row],[PR]],'Taux sortant'!$I$9:$S$167,COLUMN(),0),"")</f>
        <v>16.43</v>
      </c>
      <c r="F2753" s="2">
        <f>IFERROR(VLOOKUP(Tableau2[[#This Row],[PR]],'Taux sortant'!$I$9:$S$167,COLUMN(),0),"")</f>
        <v>12.46</v>
      </c>
      <c r="G2753" s="2">
        <f>IFERROR(VLOOKUP(Tableau2[[#This Row],[PR]],'Taux sortant'!$I$9:$S$167,COLUMN(),0),"")</f>
        <v>7.96</v>
      </c>
      <c r="H2753" s="2">
        <f>IFERROR(VLOOKUP(Tableau2[[#This Row],[PR]],'Taux sortant'!$I$9:$S$167,COLUMN(),0),"")</f>
        <v>5.83</v>
      </c>
      <c r="I2753" s="2">
        <f>IFERROR(VLOOKUP(Tableau2[[#This Row],[PR]],'Taux sortant'!$I$9:$S$167,COLUMN(),0),"")</f>
        <v>4.59</v>
      </c>
      <c r="J2753" s="2">
        <f>IFERROR(VLOOKUP(Tableau2[[#This Row],[PR]],'Taux sortant'!$I$9:$S$167,COLUMN(),0),"")</f>
        <v>0</v>
      </c>
      <c r="K2753" s="2">
        <f>IFERROR(VLOOKUP(Tableau2[[#This Row],[PR]],'Taux sortant'!$I$9:$S$167,COLUMN(),0),"")</f>
        <v>0</v>
      </c>
      <c r="L2753" s="2" t="str">
        <f>IFERROR(VLOOKUP(Tableau2[[#This Row],[PR]],'Taux sortant'!$I$9:$S$167,COLUMN(),0),"")</f>
        <v/>
      </c>
    </row>
    <row r="2754" spans="1:12" x14ac:dyDescent="0.3">
      <c r="A2754" s="1" t="s">
        <v>585</v>
      </c>
      <c r="B2754" s="1" t="s">
        <v>5356</v>
      </c>
      <c r="C2754" s="2">
        <f>IFERROR(VLOOKUP(Tableau2[[#This Row],[PR]],'Taux sortant'!$I$9:$S$167,COLUMN(),0),"")</f>
        <v>14.1</v>
      </c>
      <c r="D2754" s="2">
        <f>IFERROR(VLOOKUP(Tableau2[[#This Row],[PR]],'Taux sortant'!$I$9:$S$167,COLUMN(),0),"")</f>
        <v>12.41</v>
      </c>
      <c r="E2754" s="2">
        <f>IFERROR(VLOOKUP(Tableau2[[#This Row],[PR]],'Taux sortant'!$I$9:$S$167,COLUMN(),0),"")</f>
        <v>9.0299999999999994</v>
      </c>
      <c r="F2754" s="2">
        <f>IFERROR(VLOOKUP(Tableau2[[#This Row],[PR]],'Taux sortant'!$I$9:$S$167,COLUMN(),0),"")</f>
        <v>7.34</v>
      </c>
      <c r="G2754" s="2">
        <f>IFERROR(VLOOKUP(Tableau2[[#This Row],[PR]],'Taux sortant'!$I$9:$S$167,COLUMN(),0),"")</f>
        <v>6.12</v>
      </c>
      <c r="H2754" s="2">
        <f>IFERROR(VLOOKUP(Tableau2[[#This Row],[PR]],'Taux sortant'!$I$9:$S$167,COLUMN(),0),"")</f>
        <v>5.37</v>
      </c>
      <c r="I2754" s="2">
        <f>IFERROR(VLOOKUP(Tableau2[[#This Row],[PR]],'Taux sortant'!$I$9:$S$167,COLUMN(),0),"")</f>
        <v>4.6500000000000004</v>
      </c>
      <c r="J2754" s="2">
        <f>IFERROR(VLOOKUP(Tableau2[[#This Row],[PR]],'Taux sortant'!$I$9:$S$167,COLUMN(),0),"")</f>
        <v>0</v>
      </c>
      <c r="K2754" s="2">
        <f>IFERROR(VLOOKUP(Tableau2[[#This Row],[PR]],'Taux sortant'!$I$9:$S$167,COLUMN(),0),"")</f>
        <v>1585.65</v>
      </c>
      <c r="L2754" s="2" t="str">
        <f>IFERROR(VLOOKUP(Tableau2[[#This Row],[PR]],'Taux sortant'!$I$9:$S$167,COLUMN(),0),"")</f>
        <v/>
      </c>
    </row>
    <row r="2755" spans="1:12" x14ac:dyDescent="0.3">
      <c r="A2755" s="1" t="s">
        <v>3431</v>
      </c>
      <c r="B2755" s="1" t="s">
        <v>3321</v>
      </c>
      <c r="C2755" s="2" t="str">
        <f>IFERROR(VLOOKUP(Tableau2[[#This Row],[PR]],'Taux sortant'!$I$9:$S$167,COLUMN(),0),"")</f>
        <v/>
      </c>
      <c r="D2755" s="2" t="str">
        <f>IFERROR(VLOOKUP(Tableau2[[#This Row],[PR]],'Taux sortant'!$I$9:$S$167,COLUMN(),0),"")</f>
        <v/>
      </c>
      <c r="E2755" s="2" t="str">
        <f>IFERROR(VLOOKUP(Tableau2[[#This Row],[PR]],'Taux sortant'!$I$9:$S$167,COLUMN(),0),"")</f>
        <v/>
      </c>
      <c r="F2755" s="2" t="str">
        <f>IFERROR(VLOOKUP(Tableau2[[#This Row],[PR]],'Taux sortant'!$I$9:$S$167,COLUMN(),0),"")</f>
        <v/>
      </c>
      <c r="G2755" s="2" t="str">
        <f>IFERROR(VLOOKUP(Tableau2[[#This Row],[PR]],'Taux sortant'!$I$9:$S$167,COLUMN(),0),"")</f>
        <v/>
      </c>
      <c r="H2755" s="2" t="str">
        <f>IFERROR(VLOOKUP(Tableau2[[#This Row],[PR]],'Taux sortant'!$I$9:$S$167,COLUMN(),0),"")</f>
        <v/>
      </c>
      <c r="I2755" s="2" t="str">
        <f>IFERROR(VLOOKUP(Tableau2[[#This Row],[PR]],'Taux sortant'!$I$9:$S$167,COLUMN(),0),"")</f>
        <v/>
      </c>
      <c r="J2755" s="2" t="str">
        <f>IFERROR(VLOOKUP(Tableau2[[#This Row],[PR]],'Taux sortant'!$I$9:$S$167,COLUMN(),0),"")</f>
        <v/>
      </c>
      <c r="K2755" s="2" t="str">
        <f>IFERROR(VLOOKUP(Tableau2[[#This Row],[PR]],'Taux sortant'!$I$9:$S$167,COLUMN(),0),"")</f>
        <v/>
      </c>
      <c r="L2755" s="2" t="str">
        <f>IFERROR(VLOOKUP(Tableau2[[#This Row],[PR]],'Taux sortant'!$I$9:$S$167,COLUMN(),0),"")</f>
        <v/>
      </c>
    </row>
    <row r="2756" spans="1:12" x14ac:dyDescent="0.3">
      <c r="A2756" s="1" t="s">
        <v>588</v>
      </c>
      <c r="B2756" s="1" t="s">
        <v>17</v>
      </c>
      <c r="C2756" s="2">
        <f>IFERROR(VLOOKUP(Tableau2[[#This Row],[PR]],'Taux sortant'!$I$9:$S$167,COLUMN(),0),"")</f>
        <v>15.12</v>
      </c>
      <c r="D2756" s="2">
        <f>IFERROR(VLOOKUP(Tableau2[[#This Row],[PR]],'Taux sortant'!$I$9:$S$167,COLUMN(),0),"")</f>
        <v>12.61</v>
      </c>
      <c r="E2756" s="2">
        <f>IFERROR(VLOOKUP(Tableau2[[#This Row],[PR]],'Taux sortant'!$I$9:$S$167,COLUMN(),0),"")</f>
        <v>9.7200000000000006</v>
      </c>
      <c r="F2756" s="2">
        <f>IFERROR(VLOOKUP(Tableau2[[#This Row],[PR]],'Taux sortant'!$I$9:$S$167,COLUMN(),0),"")</f>
        <v>8.27</v>
      </c>
      <c r="G2756" s="2">
        <f>IFERROR(VLOOKUP(Tableau2[[#This Row],[PR]],'Taux sortant'!$I$9:$S$167,COLUMN(),0),"")</f>
        <v>7.1</v>
      </c>
      <c r="H2756" s="2">
        <f>IFERROR(VLOOKUP(Tableau2[[#This Row],[PR]],'Taux sortant'!$I$9:$S$167,COLUMN(),0),"")</f>
        <v>6.12</v>
      </c>
      <c r="I2756" s="2">
        <f>IFERROR(VLOOKUP(Tableau2[[#This Row],[PR]],'Taux sortant'!$I$9:$S$167,COLUMN(),0),"")</f>
        <v>5.33</v>
      </c>
      <c r="J2756" s="2">
        <f>IFERROR(VLOOKUP(Tableau2[[#This Row],[PR]],'Taux sortant'!$I$9:$S$167,COLUMN(),0),"")</f>
        <v>0</v>
      </c>
      <c r="K2756" s="2">
        <f>IFERROR(VLOOKUP(Tableau2[[#This Row],[PR]],'Taux sortant'!$I$9:$S$167,COLUMN(),0),"")</f>
        <v>0</v>
      </c>
      <c r="L2756" s="2" t="str">
        <f>IFERROR(VLOOKUP(Tableau2[[#This Row],[PR]],'Taux sortant'!$I$9:$S$167,COLUMN(),0),"")</f>
        <v/>
      </c>
    </row>
    <row r="2757" spans="1:12" x14ac:dyDescent="0.3">
      <c r="A2757" s="1" t="s">
        <v>591</v>
      </c>
      <c r="B2757" s="1" t="s">
        <v>81</v>
      </c>
      <c r="C2757" s="2">
        <f>IFERROR(VLOOKUP(Tableau2[[#This Row],[PR]],'Taux sortant'!$I$9:$S$167,COLUMN(),0),"")</f>
        <v>21.64</v>
      </c>
      <c r="D2757" s="2">
        <f>IFERROR(VLOOKUP(Tableau2[[#This Row],[PR]],'Taux sortant'!$I$9:$S$167,COLUMN(),0),"")</f>
        <v>17.309999999999999</v>
      </c>
      <c r="E2757" s="2">
        <f>IFERROR(VLOOKUP(Tableau2[[#This Row],[PR]],'Taux sortant'!$I$9:$S$167,COLUMN(),0),"")</f>
        <v>12.45</v>
      </c>
      <c r="F2757" s="2">
        <f>IFERROR(VLOOKUP(Tableau2[[#This Row],[PR]],'Taux sortant'!$I$9:$S$167,COLUMN(),0),"")</f>
        <v>10.1</v>
      </c>
      <c r="G2757" s="2">
        <f>IFERROR(VLOOKUP(Tableau2[[#This Row],[PR]],'Taux sortant'!$I$9:$S$167,COLUMN(),0),"")</f>
        <v>8.23</v>
      </c>
      <c r="H2757" s="2">
        <f>IFERROR(VLOOKUP(Tableau2[[#This Row],[PR]],'Taux sortant'!$I$9:$S$167,COLUMN(),0),"")</f>
        <v>5.96</v>
      </c>
      <c r="I2757" s="2">
        <f>IFERROR(VLOOKUP(Tableau2[[#This Row],[PR]],'Taux sortant'!$I$9:$S$167,COLUMN(),0),"")</f>
        <v>5.44</v>
      </c>
      <c r="J2757" s="2">
        <f>IFERROR(VLOOKUP(Tableau2[[#This Row],[PR]],'Taux sortant'!$I$9:$S$167,COLUMN(),0),"")</f>
        <v>0</v>
      </c>
      <c r="K2757" s="2">
        <f>IFERROR(VLOOKUP(Tableau2[[#This Row],[PR]],'Taux sortant'!$I$9:$S$167,COLUMN(),0),"")</f>
        <v>0</v>
      </c>
      <c r="L2757" s="2" t="str">
        <f>IFERROR(VLOOKUP(Tableau2[[#This Row],[PR]],'Taux sortant'!$I$9:$S$167,COLUMN(),0),"")</f>
        <v/>
      </c>
    </row>
    <row r="2758" spans="1:12" x14ac:dyDescent="0.3">
      <c r="A2758" s="1" t="s">
        <v>594</v>
      </c>
      <c r="B2758" s="1" t="s">
        <v>67</v>
      </c>
      <c r="C2758" s="2">
        <f>IFERROR(VLOOKUP(Tableau2[[#This Row],[PR]],'Taux sortant'!$I$9:$S$167,COLUMN(),0),"")</f>
        <v>13.04</v>
      </c>
      <c r="D2758" s="2">
        <f>IFERROR(VLOOKUP(Tableau2[[#This Row],[PR]],'Taux sortant'!$I$9:$S$167,COLUMN(),0),"")</f>
        <v>10.46</v>
      </c>
      <c r="E2758" s="2">
        <f>IFERROR(VLOOKUP(Tableau2[[#This Row],[PR]],'Taux sortant'!$I$9:$S$167,COLUMN(),0),"")</f>
        <v>7.52</v>
      </c>
      <c r="F2758" s="2">
        <f>IFERROR(VLOOKUP(Tableau2[[#This Row],[PR]],'Taux sortant'!$I$9:$S$167,COLUMN(),0),"")</f>
        <v>6.12</v>
      </c>
      <c r="G2758" s="2">
        <f>IFERROR(VLOOKUP(Tableau2[[#This Row],[PR]],'Taux sortant'!$I$9:$S$167,COLUMN(),0),"")</f>
        <v>5.09</v>
      </c>
      <c r="H2758" s="2">
        <f>IFERROR(VLOOKUP(Tableau2[[#This Row],[PR]],'Taux sortant'!$I$9:$S$167,COLUMN(),0),"")</f>
        <v>4.2300000000000004</v>
      </c>
      <c r="I2758" s="2">
        <f>IFERROR(VLOOKUP(Tableau2[[#This Row],[PR]],'Taux sortant'!$I$9:$S$167,COLUMN(),0),"")</f>
        <v>3.67</v>
      </c>
      <c r="J2758" s="2">
        <f>IFERROR(VLOOKUP(Tableau2[[#This Row],[PR]],'Taux sortant'!$I$9:$S$167,COLUMN(),0),"")</f>
        <v>0</v>
      </c>
      <c r="K2758" s="2">
        <f>IFERROR(VLOOKUP(Tableau2[[#This Row],[PR]],'Taux sortant'!$I$9:$S$167,COLUMN(),0),"")</f>
        <v>0</v>
      </c>
      <c r="L2758" s="2" t="str">
        <f>IFERROR(VLOOKUP(Tableau2[[#This Row],[PR]],'Taux sortant'!$I$9:$S$167,COLUMN(),0),"")</f>
        <v/>
      </c>
    </row>
    <row r="2759" spans="1:12" x14ac:dyDescent="0.3">
      <c r="A2759" s="1" t="s">
        <v>4661</v>
      </c>
      <c r="B2759" s="1" t="s">
        <v>3580</v>
      </c>
      <c r="C2759" s="2">
        <f>IFERROR(VLOOKUP(Tableau2[[#This Row],[PR]],'Taux sortant'!$I$9:$S$167,COLUMN(),0),"")</f>
        <v>18.79</v>
      </c>
      <c r="D2759" s="2">
        <f>IFERROR(VLOOKUP(Tableau2[[#This Row],[PR]],'Taux sortant'!$I$9:$S$167,COLUMN(),0),"")</f>
        <v>15.99</v>
      </c>
      <c r="E2759" s="2">
        <f>IFERROR(VLOOKUP(Tableau2[[#This Row],[PR]],'Taux sortant'!$I$9:$S$167,COLUMN(),0),"")</f>
        <v>12.7</v>
      </c>
      <c r="F2759" s="2">
        <f>IFERROR(VLOOKUP(Tableau2[[#This Row],[PR]],'Taux sortant'!$I$9:$S$167,COLUMN(),0),"")</f>
        <v>11.07</v>
      </c>
      <c r="G2759" s="2">
        <f>IFERROR(VLOOKUP(Tableau2[[#This Row],[PR]],'Taux sortant'!$I$9:$S$167,COLUMN(),0),"")</f>
        <v>9.52</v>
      </c>
      <c r="H2759" s="2">
        <f>IFERROR(VLOOKUP(Tableau2[[#This Row],[PR]],'Taux sortant'!$I$9:$S$167,COLUMN(),0),"")</f>
        <v>8.1</v>
      </c>
      <c r="I2759" s="2">
        <f>IFERROR(VLOOKUP(Tableau2[[#This Row],[PR]],'Taux sortant'!$I$9:$S$167,COLUMN(),0),"")</f>
        <v>6.92</v>
      </c>
      <c r="J2759" s="2">
        <f>IFERROR(VLOOKUP(Tableau2[[#This Row],[PR]],'Taux sortant'!$I$9:$S$167,COLUMN(),0),"")</f>
        <v>0</v>
      </c>
      <c r="K2759" s="2">
        <f>IFERROR(VLOOKUP(Tableau2[[#This Row],[PR]],'Taux sortant'!$I$9:$S$167,COLUMN(),0),"")</f>
        <v>0</v>
      </c>
      <c r="L2759" s="2" t="str">
        <f>IFERROR(VLOOKUP(Tableau2[[#This Row],[PR]],'Taux sortant'!$I$9:$S$167,COLUMN(),0),"")</f>
        <v/>
      </c>
    </row>
    <row r="2760" spans="1:12" x14ac:dyDescent="0.3">
      <c r="A2760" s="1" t="s">
        <v>597</v>
      </c>
      <c r="B2760" s="1" t="s">
        <v>598</v>
      </c>
      <c r="C2760" s="2">
        <f>IFERROR(VLOOKUP(Tableau2[[#This Row],[PR]],'Taux sortant'!$I$9:$S$167,COLUMN(),0),"")</f>
        <v>62.48</v>
      </c>
      <c r="D2760" s="2">
        <f>IFERROR(VLOOKUP(Tableau2[[#This Row],[PR]],'Taux sortant'!$I$9:$S$167,COLUMN(),0),"")</f>
        <v>53.48</v>
      </c>
      <c r="E2760" s="2">
        <f>IFERROR(VLOOKUP(Tableau2[[#This Row],[PR]],'Taux sortant'!$I$9:$S$167,COLUMN(),0),"")</f>
        <v>45.59</v>
      </c>
      <c r="F2760" s="2">
        <f>IFERROR(VLOOKUP(Tableau2[[#This Row],[PR]],'Taux sortant'!$I$9:$S$167,COLUMN(),0),"")</f>
        <v>39.54</v>
      </c>
      <c r="G2760" s="2">
        <f>IFERROR(VLOOKUP(Tableau2[[#This Row],[PR]],'Taux sortant'!$I$9:$S$167,COLUMN(),0),"")</f>
        <v>28.33</v>
      </c>
      <c r="H2760" s="2">
        <f>IFERROR(VLOOKUP(Tableau2[[#This Row],[PR]],'Taux sortant'!$I$9:$S$167,COLUMN(),0),"")</f>
        <v>20.420000000000002</v>
      </c>
      <c r="I2760" s="2">
        <f>IFERROR(VLOOKUP(Tableau2[[#This Row],[PR]],'Taux sortant'!$I$9:$S$167,COLUMN(),0),"")</f>
        <v>19.600000000000001</v>
      </c>
      <c r="J2760" s="2">
        <f>IFERROR(VLOOKUP(Tableau2[[#This Row],[PR]],'Taux sortant'!$I$9:$S$167,COLUMN(),0),"")</f>
        <v>0</v>
      </c>
      <c r="K2760" s="2">
        <f>IFERROR(VLOOKUP(Tableau2[[#This Row],[PR]],'Taux sortant'!$I$9:$S$167,COLUMN(),0),"")</f>
        <v>0</v>
      </c>
      <c r="L2760" s="2" t="str">
        <f>IFERROR(VLOOKUP(Tableau2[[#This Row],[PR]],'Taux sortant'!$I$9:$S$167,COLUMN(),0),"")</f>
        <v/>
      </c>
    </row>
    <row r="2761" spans="1:12" x14ac:dyDescent="0.3">
      <c r="A2761" s="1" t="s">
        <v>4664</v>
      </c>
      <c r="B2761" s="1" t="s">
        <v>1182</v>
      </c>
      <c r="C2761" s="2">
        <f>IFERROR(VLOOKUP(Tableau2[[#This Row],[PR]],'Taux sortant'!$I$9:$S$167,COLUMN(),0),"")</f>
        <v>22.64</v>
      </c>
      <c r="D2761" s="2">
        <f>IFERROR(VLOOKUP(Tableau2[[#This Row],[PR]],'Taux sortant'!$I$9:$S$167,COLUMN(),0),"")</f>
        <v>20.190000000000001</v>
      </c>
      <c r="E2761" s="2">
        <f>IFERROR(VLOOKUP(Tableau2[[#This Row],[PR]],'Taux sortant'!$I$9:$S$167,COLUMN(),0),"")</f>
        <v>16.53</v>
      </c>
      <c r="F2761" s="2">
        <f>IFERROR(VLOOKUP(Tableau2[[#This Row],[PR]],'Taux sortant'!$I$9:$S$167,COLUMN(),0),"")</f>
        <v>14.31</v>
      </c>
      <c r="G2761" s="2">
        <f>IFERROR(VLOOKUP(Tableau2[[#This Row],[PR]],'Taux sortant'!$I$9:$S$167,COLUMN(),0),"")</f>
        <v>12.45</v>
      </c>
      <c r="H2761" s="2">
        <f>IFERROR(VLOOKUP(Tableau2[[#This Row],[PR]],'Taux sortant'!$I$9:$S$167,COLUMN(),0),"")</f>
        <v>10.32</v>
      </c>
      <c r="I2761" s="2">
        <f>IFERROR(VLOOKUP(Tableau2[[#This Row],[PR]],'Taux sortant'!$I$9:$S$167,COLUMN(),0),"")</f>
        <v>8.83</v>
      </c>
      <c r="J2761" s="2">
        <f>IFERROR(VLOOKUP(Tableau2[[#This Row],[PR]],'Taux sortant'!$I$9:$S$167,COLUMN(),0),"")</f>
        <v>0</v>
      </c>
      <c r="K2761" s="2">
        <f>IFERROR(VLOOKUP(Tableau2[[#This Row],[PR]],'Taux sortant'!$I$9:$S$167,COLUMN(),0),"")</f>
        <v>0</v>
      </c>
      <c r="L2761" s="2" t="str">
        <f>IFERROR(VLOOKUP(Tableau2[[#This Row],[PR]],'Taux sortant'!$I$9:$S$167,COLUMN(),0),"")</f>
        <v/>
      </c>
    </row>
    <row r="2762" spans="1:12" x14ac:dyDescent="0.3">
      <c r="A2762" s="1" t="s">
        <v>4667</v>
      </c>
      <c r="B2762" s="1" t="s">
        <v>4140</v>
      </c>
      <c r="C2762" s="2" t="str">
        <f>IFERROR(VLOOKUP(Tableau2[[#This Row],[PR]],'Taux sortant'!$I$9:$S$167,COLUMN(),0),"")</f>
        <v/>
      </c>
      <c r="D2762" s="2" t="str">
        <f>IFERROR(VLOOKUP(Tableau2[[#This Row],[PR]],'Taux sortant'!$I$9:$S$167,COLUMN(),0),"")</f>
        <v/>
      </c>
      <c r="E2762" s="2" t="str">
        <f>IFERROR(VLOOKUP(Tableau2[[#This Row],[PR]],'Taux sortant'!$I$9:$S$167,COLUMN(),0),"")</f>
        <v/>
      </c>
      <c r="F2762" s="2" t="str">
        <f>IFERROR(VLOOKUP(Tableau2[[#This Row],[PR]],'Taux sortant'!$I$9:$S$167,COLUMN(),0),"")</f>
        <v/>
      </c>
      <c r="G2762" s="2" t="str">
        <f>IFERROR(VLOOKUP(Tableau2[[#This Row],[PR]],'Taux sortant'!$I$9:$S$167,COLUMN(),0),"")</f>
        <v/>
      </c>
      <c r="H2762" s="2" t="str">
        <f>IFERROR(VLOOKUP(Tableau2[[#This Row],[PR]],'Taux sortant'!$I$9:$S$167,COLUMN(),0),"")</f>
        <v/>
      </c>
      <c r="I2762" s="2" t="str">
        <f>IFERROR(VLOOKUP(Tableau2[[#This Row],[PR]],'Taux sortant'!$I$9:$S$167,COLUMN(),0),"")</f>
        <v/>
      </c>
      <c r="J2762" s="2" t="str">
        <f>IFERROR(VLOOKUP(Tableau2[[#This Row],[PR]],'Taux sortant'!$I$9:$S$167,COLUMN(),0),"")</f>
        <v/>
      </c>
      <c r="K2762" s="2" t="str">
        <f>IFERROR(VLOOKUP(Tableau2[[#This Row],[PR]],'Taux sortant'!$I$9:$S$167,COLUMN(),0),"")</f>
        <v/>
      </c>
      <c r="L2762" s="2" t="str">
        <f>IFERROR(VLOOKUP(Tableau2[[#This Row],[PR]],'Taux sortant'!$I$9:$S$167,COLUMN(),0),"")</f>
        <v/>
      </c>
    </row>
    <row r="2763" spans="1:12" x14ac:dyDescent="0.3">
      <c r="A2763" s="1" t="s">
        <v>4670</v>
      </c>
      <c r="B2763" s="1" t="s">
        <v>4140</v>
      </c>
      <c r="C2763" s="2" t="str">
        <f>IFERROR(VLOOKUP(Tableau2[[#This Row],[PR]],'Taux sortant'!$I$9:$S$167,COLUMN(),0),"")</f>
        <v/>
      </c>
      <c r="D2763" s="2" t="str">
        <f>IFERROR(VLOOKUP(Tableau2[[#This Row],[PR]],'Taux sortant'!$I$9:$S$167,COLUMN(),0),"")</f>
        <v/>
      </c>
      <c r="E2763" s="2" t="str">
        <f>IFERROR(VLOOKUP(Tableau2[[#This Row],[PR]],'Taux sortant'!$I$9:$S$167,COLUMN(),0),"")</f>
        <v/>
      </c>
      <c r="F2763" s="2" t="str">
        <f>IFERROR(VLOOKUP(Tableau2[[#This Row],[PR]],'Taux sortant'!$I$9:$S$167,COLUMN(),0),"")</f>
        <v/>
      </c>
      <c r="G2763" s="2" t="str">
        <f>IFERROR(VLOOKUP(Tableau2[[#This Row],[PR]],'Taux sortant'!$I$9:$S$167,COLUMN(),0),"")</f>
        <v/>
      </c>
      <c r="H2763" s="2" t="str">
        <f>IFERROR(VLOOKUP(Tableau2[[#This Row],[PR]],'Taux sortant'!$I$9:$S$167,COLUMN(),0),"")</f>
        <v/>
      </c>
      <c r="I2763" s="2" t="str">
        <f>IFERROR(VLOOKUP(Tableau2[[#This Row],[PR]],'Taux sortant'!$I$9:$S$167,COLUMN(),0),"")</f>
        <v/>
      </c>
      <c r="J2763" s="2" t="str">
        <f>IFERROR(VLOOKUP(Tableau2[[#This Row],[PR]],'Taux sortant'!$I$9:$S$167,COLUMN(),0),"")</f>
        <v/>
      </c>
      <c r="K2763" s="2" t="str">
        <f>IFERROR(VLOOKUP(Tableau2[[#This Row],[PR]],'Taux sortant'!$I$9:$S$167,COLUMN(),0),"")</f>
        <v/>
      </c>
      <c r="L2763" s="2" t="str">
        <f>IFERROR(VLOOKUP(Tableau2[[#This Row],[PR]],'Taux sortant'!$I$9:$S$167,COLUMN(),0),"")</f>
        <v/>
      </c>
    </row>
    <row r="2764" spans="1:12" x14ac:dyDescent="0.3">
      <c r="A2764" s="1" t="s">
        <v>4673</v>
      </c>
      <c r="B2764" s="1" t="s">
        <v>4140</v>
      </c>
      <c r="C2764" s="2" t="str">
        <f>IFERROR(VLOOKUP(Tableau2[[#This Row],[PR]],'Taux sortant'!$I$9:$S$167,COLUMN(),0),"")</f>
        <v/>
      </c>
      <c r="D2764" s="2" t="str">
        <f>IFERROR(VLOOKUP(Tableau2[[#This Row],[PR]],'Taux sortant'!$I$9:$S$167,COLUMN(),0),"")</f>
        <v/>
      </c>
      <c r="E2764" s="2" t="str">
        <f>IFERROR(VLOOKUP(Tableau2[[#This Row],[PR]],'Taux sortant'!$I$9:$S$167,COLUMN(),0),"")</f>
        <v/>
      </c>
      <c r="F2764" s="2" t="str">
        <f>IFERROR(VLOOKUP(Tableau2[[#This Row],[PR]],'Taux sortant'!$I$9:$S$167,COLUMN(),0),"")</f>
        <v/>
      </c>
      <c r="G2764" s="2" t="str">
        <f>IFERROR(VLOOKUP(Tableau2[[#This Row],[PR]],'Taux sortant'!$I$9:$S$167,COLUMN(),0),"")</f>
        <v/>
      </c>
      <c r="H2764" s="2" t="str">
        <f>IFERROR(VLOOKUP(Tableau2[[#This Row],[PR]],'Taux sortant'!$I$9:$S$167,COLUMN(),0),"")</f>
        <v/>
      </c>
      <c r="I2764" s="2" t="str">
        <f>IFERROR(VLOOKUP(Tableau2[[#This Row],[PR]],'Taux sortant'!$I$9:$S$167,COLUMN(),0),"")</f>
        <v/>
      </c>
      <c r="J2764" s="2" t="str">
        <f>IFERROR(VLOOKUP(Tableau2[[#This Row],[PR]],'Taux sortant'!$I$9:$S$167,COLUMN(),0),"")</f>
        <v/>
      </c>
      <c r="K2764" s="2" t="str">
        <f>IFERROR(VLOOKUP(Tableau2[[#This Row],[PR]],'Taux sortant'!$I$9:$S$167,COLUMN(),0),"")</f>
        <v/>
      </c>
      <c r="L2764" s="2" t="str">
        <f>IFERROR(VLOOKUP(Tableau2[[#This Row],[PR]],'Taux sortant'!$I$9:$S$167,COLUMN(),0),"")</f>
        <v/>
      </c>
    </row>
    <row r="2765" spans="1:12" x14ac:dyDescent="0.3">
      <c r="A2765" s="1" t="s">
        <v>4676</v>
      </c>
      <c r="B2765" s="1" t="s">
        <v>4140</v>
      </c>
      <c r="C2765" s="2" t="str">
        <f>IFERROR(VLOOKUP(Tableau2[[#This Row],[PR]],'Taux sortant'!$I$9:$S$167,COLUMN(),0),"")</f>
        <v/>
      </c>
      <c r="D2765" s="2" t="str">
        <f>IFERROR(VLOOKUP(Tableau2[[#This Row],[PR]],'Taux sortant'!$I$9:$S$167,COLUMN(),0),"")</f>
        <v/>
      </c>
      <c r="E2765" s="2" t="str">
        <f>IFERROR(VLOOKUP(Tableau2[[#This Row],[PR]],'Taux sortant'!$I$9:$S$167,COLUMN(),0),"")</f>
        <v/>
      </c>
      <c r="F2765" s="2" t="str">
        <f>IFERROR(VLOOKUP(Tableau2[[#This Row],[PR]],'Taux sortant'!$I$9:$S$167,COLUMN(),0),"")</f>
        <v/>
      </c>
      <c r="G2765" s="2" t="str">
        <f>IFERROR(VLOOKUP(Tableau2[[#This Row],[PR]],'Taux sortant'!$I$9:$S$167,COLUMN(),0),"")</f>
        <v/>
      </c>
      <c r="H2765" s="2" t="str">
        <f>IFERROR(VLOOKUP(Tableau2[[#This Row],[PR]],'Taux sortant'!$I$9:$S$167,COLUMN(),0),"")</f>
        <v/>
      </c>
      <c r="I2765" s="2" t="str">
        <f>IFERROR(VLOOKUP(Tableau2[[#This Row],[PR]],'Taux sortant'!$I$9:$S$167,COLUMN(),0),"")</f>
        <v/>
      </c>
      <c r="J2765" s="2" t="str">
        <f>IFERROR(VLOOKUP(Tableau2[[#This Row],[PR]],'Taux sortant'!$I$9:$S$167,COLUMN(),0),"")</f>
        <v/>
      </c>
      <c r="K2765" s="2" t="str">
        <f>IFERROR(VLOOKUP(Tableau2[[#This Row],[PR]],'Taux sortant'!$I$9:$S$167,COLUMN(),0),"")</f>
        <v/>
      </c>
      <c r="L2765" s="2" t="str">
        <f>IFERROR(VLOOKUP(Tableau2[[#This Row],[PR]],'Taux sortant'!$I$9:$S$167,COLUMN(),0),"")</f>
        <v/>
      </c>
    </row>
    <row r="2766" spans="1:12" x14ac:dyDescent="0.3">
      <c r="A2766" s="1" t="s">
        <v>4678</v>
      </c>
      <c r="B2766" s="1" t="s">
        <v>4147</v>
      </c>
      <c r="C2766" s="2">
        <f>IFERROR(VLOOKUP(Tableau2[[#This Row],[PR]],'Taux sortant'!$I$9:$S$167,COLUMN(),0),"")</f>
        <v>16.62</v>
      </c>
      <c r="D2766" s="2">
        <f>IFERROR(VLOOKUP(Tableau2[[#This Row],[PR]],'Taux sortant'!$I$9:$S$167,COLUMN(),0),"")</f>
        <v>14.01</v>
      </c>
      <c r="E2766" s="2">
        <f>IFERROR(VLOOKUP(Tableau2[[#This Row],[PR]],'Taux sortant'!$I$9:$S$167,COLUMN(),0),"")</f>
        <v>10.98</v>
      </c>
      <c r="F2766" s="2">
        <f>IFERROR(VLOOKUP(Tableau2[[#This Row],[PR]],'Taux sortant'!$I$9:$S$167,COLUMN(),0),"")</f>
        <v>9.49</v>
      </c>
      <c r="G2766" s="2">
        <f>IFERROR(VLOOKUP(Tableau2[[#This Row],[PR]],'Taux sortant'!$I$9:$S$167,COLUMN(),0),"")</f>
        <v>8.1199999999999992</v>
      </c>
      <c r="H2766" s="2">
        <f>IFERROR(VLOOKUP(Tableau2[[#This Row],[PR]],'Taux sortant'!$I$9:$S$167,COLUMN(),0),"")</f>
        <v>6.99</v>
      </c>
      <c r="I2766" s="2">
        <f>IFERROR(VLOOKUP(Tableau2[[#This Row],[PR]],'Taux sortant'!$I$9:$S$167,COLUMN(),0),"")</f>
        <v>6.03</v>
      </c>
      <c r="J2766" s="2">
        <f>IFERROR(VLOOKUP(Tableau2[[#This Row],[PR]],'Taux sortant'!$I$9:$S$167,COLUMN(),0),"")</f>
        <v>2466.4499999999998</v>
      </c>
      <c r="K2766" s="2">
        <f>IFERROR(VLOOKUP(Tableau2[[#This Row],[PR]],'Taux sortant'!$I$9:$S$167,COLUMN(),0),"")</f>
        <v>0</v>
      </c>
      <c r="L2766" s="2" t="str">
        <f>IFERROR(VLOOKUP(Tableau2[[#This Row],[PR]],'Taux sortant'!$I$9:$S$167,COLUMN(),0),"")</f>
        <v/>
      </c>
    </row>
    <row r="2767" spans="1:12" x14ac:dyDescent="0.3">
      <c r="A2767" s="1" t="s">
        <v>601</v>
      </c>
      <c r="B2767" s="1" t="s">
        <v>3078</v>
      </c>
      <c r="C2767" s="2">
        <f>IFERROR(VLOOKUP(Tableau2[[#This Row],[PR]],'Taux sortant'!$I$9:$S$167,COLUMN(),0),"")</f>
        <v>15.34</v>
      </c>
      <c r="D2767" s="2">
        <f>IFERROR(VLOOKUP(Tableau2[[#This Row],[PR]],'Taux sortant'!$I$9:$S$167,COLUMN(),0),"")</f>
        <v>12.85</v>
      </c>
      <c r="E2767" s="2">
        <f>IFERROR(VLOOKUP(Tableau2[[#This Row],[PR]],'Taux sortant'!$I$9:$S$167,COLUMN(),0),"")</f>
        <v>9.94</v>
      </c>
      <c r="F2767" s="2">
        <f>IFERROR(VLOOKUP(Tableau2[[#This Row],[PR]],'Taux sortant'!$I$9:$S$167,COLUMN(),0),"")</f>
        <v>8.5399999999999991</v>
      </c>
      <c r="G2767" s="2">
        <f>IFERROR(VLOOKUP(Tableau2[[#This Row],[PR]],'Taux sortant'!$I$9:$S$167,COLUMN(),0),"")</f>
        <v>7.34</v>
      </c>
      <c r="H2767" s="2">
        <f>IFERROR(VLOOKUP(Tableau2[[#This Row],[PR]],'Taux sortant'!$I$9:$S$167,COLUMN(),0),"")</f>
        <v>6.29</v>
      </c>
      <c r="I2767" s="2">
        <f>IFERROR(VLOOKUP(Tableau2[[#This Row],[PR]],'Taux sortant'!$I$9:$S$167,COLUMN(),0),"")</f>
        <v>5.49</v>
      </c>
      <c r="J2767" s="2">
        <f>IFERROR(VLOOKUP(Tableau2[[#This Row],[PR]],'Taux sortant'!$I$9:$S$167,COLUMN(),0),"")</f>
        <v>0</v>
      </c>
      <c r="K2767" s="2">
        <f>IFERROR(VLOOKUP(Tableau2[[#This Row],[PR]],'Taux sortant'!$I$9:$S$167,COLUMN(),0),"")</f>
        <v>0</v>
      </c>
      <c r="L2767" s="2" t="str">
        <f>IFERROR(VLOOKUP(Tableau2[[#This Row],[PR]],'Taux sortant'!$I$9:$S$167,COLUMN(),0),"")</f>
        <v/>
      </c>
    </row>
    <row r="2768" spans="1:12" x14ac:dyDescent="0.3">
      <c r="A2768" s="1" t="s">
        <v>601</v>
      </c>
      <c r="B2768" s="1" t="s">
        <v>21</v>
      </c>
      <c r="C2768" s="2">
        <f>IFERROR(VLOOKUP(Tableau2[[#This Row],[PR]],'Taux sortant'!$I$9:$S$167,COLUMN(),0),"")</f>
        <v>20.25</v>
      </c>
      <c r="D2768" s="2">
        <f>IFERROR(VLOOKUP(Tableau2[[#This Row],[PR]],'Taux sortant'!$I$9:$S$167,COLUMN(),0),"")</f>
        <v>16.2</v>
      </c>
      <c r="E2768" s="2">
        <f>IFERROR(VLOOKUP(Tableau2[[#This Row],[PR]],'Taux sortant'!$I$9:$S$167,COLUMN(),0),"")</f>
        <v>11.68</v>
      </c>
      <c r="F2768" s="2">
        <f>IFERROR(VLOOKUP(Tableau2[[#This Row],[PR]],'Taux sortant'!$I$9:$S$167,COLUMN(),0),"")</f>
        <v>9.25</v>
      </c>
      <c r="G2768" s="2">
        <f>IFERROR(VLOOKUP(Tableau2[[#This Row],[PR]],'Taux sortant'!$I$9:$S$167,COLUMN(),0),"")</f>
        <v>7.08</v>
      </c>
      <c r="H2768" s="2">
        <f>IFERROR(VLOOKUP(Tableau2[[#This Row],[PR]],'Taux sortant'!$I$9:$S$167,COLUMN(),0),"")</f>
        <v>5.36</v>
      </c>
      <c r="I2768" s="2">
        <f>IFERROR(VLOOKUP(Tableau2[[#This Row],[PR]],'Taux sortant'!$I$9:$S$167,COLUMN(),0),"")</f>
        <v>4.8499999999999996</v>
      </c>
      <c r="J2768" s="2">
        <f>IFERROR(VLOOKUP(Tableau2[[#This Row],[PR]],'Taux sortant'!$I$9:$S$167,COLUMN(),0),"")</f>
        <v>0</v>
      </c>
      <c r="K2768" s="2">
        <f>IFERROR(VLOOKUP(Tableau2[[#This Row],[PR]],'Taux sortant'!$I$9:$S$167,COLUMN(),0),"")</f>
        <v>0</v>
      </c>
      <c r="L2768" s="2" t="str">
        <f>IFERROR(VLOOKUP(Tableau2[[#This Row],[PR]],'Taux sortant'!$I$9:$S$167,COLUMN(),0),"")</f>
        <v/>
      </c>
    </row>
    <row r="2769" spans="1:12" x14ac:dyDescent="0.3">
      <c r="A2769" s="1" t="s">
        <v>3436</v>
      </c>
      <c r="B2769" s="1" t="s">
        <v>3078</v>
      </c>
      <c r="C2769" s="2">
        <f>IFERROR(VLOOKUP(Tableau2[[#This Row],[PR]],'Taux sortant'!$I$9:$S$167,COLUMN(),0),"")</f>
        <v>15.34</v>
      </c>
      <c r="D2769" s="2">
        <f>IFERROR(VLOOKUP(Tableau2[[#This Row],[PR]],'Taux sortant'!$I$9:$S$167,COLUMN(),0),"")</f>
        <v>12.85</v>
      </c>
      <c r="E2769" s="2">
        <f>IFERROR(VLOOKUP(Tableau2[[#This Row],[PR]],'Taux sortant'!$I$9:$S$167,COLUMN(),0),"")</f>
        <v>9.94</v>
      </c>
      <c r="F2769" s="2">
        <f>IFERROR(VLOOKUP(Tableau2[[#This Row],[PR]],'Taux sortant'!$I$9:$S$167,COLUMN(),0),"")</f>
        <v>8.5399999999999991</v>
      </c>
      <c r="G2769" s="2">
        <f>IFERROR(VLOOKUP(Tableau2[[#This Row],[PR]],'Taux sortant'!$I$9:$S$167,COLUMN(),0),"")</f>
        <v>7.34</v>
      </c>
      <c r="H2769" s="2">
        <f>IFERROR(VLOOKUP(Tableau2[[#This Row],[PR]],'Taux sortant'!$I$9:$S$167,COLUMN(),0),"")</f>
        <v>6.29</v>
      </c>
      <c r="I2769" s="2">
        <f>IFERROR(VLOOKUP(Tableau2[[#This Row],[PR]],'Taux sortant'!$I$9:$S$167,COLUMN(),0),"")</f>
        <v>5.49</v>
      </c>
      <c r="J2769" s="2">
        <f>IFERROR(VLOOKUP(Tableau2[[#This Row],[PR]],'Taux sortant'!$I$9:$S$167,COLUMN(),0),"")</f>
        <v>0</v>
      </c>
      <c r="K2769" s="2">
        <f>IFERROR(VLOOKUP(Tableau2[[#This Row],[PR]],'Taux sortant'!$I$9:$S$167,COLUMN(),0),"")</f>
        <v>0</v>
      </c>
      <c r="L2769" s="2" t="str">
        <f>IFERROR(VLOOKUP(Tableau2[[#This Row],[PR]],'Taux sortant'!$I$9:$S$167,COLUMN(),0),"")</f>
        <v/>
      </c>
    </row>
    <row r="2770" spans="1:12" x14ac:dyDescent="0.3">
      <c r="A2770" s="1" t="s">
        <v>4680</v>
      </c>
      <c r="B2770" s="1" t="s">
        <v>4140</v>
      </c>
      <c r="C2770" s="2" t="str">
        <f>IFERROR(VLOOKUP(Tableau2[[#This Row],[PR]],'Taux sortant'!$I$9:$S$167,COLUMN(),0),"")</f>
        <v/>
      </c>
      <c r="D2770" s="2" t="str">
        <f>IFERROR(VLOOKUP(Tableau2[[#This Row],[PR]],'Taux sortant'!$I$9:$S$167,COLUMN(),0),"")</f>
        <v/>
      </c>
      <c r="E2770" s="2" t="str">
        <f>IFERROR(VLOOKUP(Tableau2[[#This Row],[PR]],'Taux sortant'!$I$9:$S$167,COLUMN(),0),"")</f>
        <v/>
      </c>
      <c r="F2770" s="2" t="str">
        <f>IFERROR(VLOOKUP(Tableau2[[#This Row],[PR]],'Taux sortant'!$I$9:$S$167,COLUMN(),0),"")</f>
        <v/>
      </c>
      <c r="G2770" s="2" t="str">
        <f>IFERROR(VLOOKUP(Tableau2[[#This Row],[PR]],'Taux sortant'!$I$9:$S$167,COLUMN(),0),"")</f>
        <v/>
      </c>
      <c r="H2770" s="2" t="str">
        <f>IFERROR(VLOOKUP(Tableau2[[#This Row],[PR]],'Taux sortant'!$I$9:$S$167,COLUMN(),0),"")</f>
        <v/>
      </c>
      <c r="I2770" s="2" t="str">
        <f>IFERROR(VLOOKUP(Tableau2[[#This Row],[PR]],'Taux sortant'!$I$9:$S$167,COLUMN(),0),"")</f>
        <v/>
      </c>
      <c r="J2770" s="2" t="str">
        <f>IFERROR(VLOOKUP(Tableau2[[#This Row],[PR]],'Taux sortant'!$I$9:$S$167,COLUMN(),0),"")</f>
        <v/>
      </c>
      <c r="K2770" s="2" t="str">
        <f>IFERROR(VLOOKUP(Tableau2[[#This Row],[PR]],'Taux sortant'!$I$9:$S$167,COLUMN(),0),"")</f>
        <v/>
      </c>
      <c r="L2770" s="2" t="str">
        <f>IFERROR(VLOOKUP(Tableau2[[#This Row],[PR]],'Taux sortant'!$I$9:$S$167,COLUMN(),0),"")</f>
        <v/>
      </c>
    </row>
    <row r="2771" spans="1:12" x14ac:dyDescent="0.3">
      <c r="A2771" s="1" t="s">
        <v>604</v>
      </c>
      <c r="B2771" s="1" t="s">
        <v>17</v>
      </c>
      <c r="C2771" s="2">
        <f>IFERROR(VLOOKUP(Tableau2[[#This Row],[PR]],'Taux sortant'!$I$9:$S$167,COLUMN(),0),"")</f>
        <v>15.12</v>
      </c>
      <c r="D2771" s="2">
        <f>IFERROR(VLOOKUP(Tableau2[[#This Row],[PR]],'Taux sortant'!$I$9:$S$167,COLUMN(),0),"")</f>
        <v>12.61</v>
      </c>
      <c r="E2771" s="2">
        <f>IFERROR(VLOOKUP(Tableau2[[#This Row],[PR]],'Taux sortant'!$I$9:$S$167,COLUMN(),0),"")</f>
        <v>9.7200000000000006</v>
      </c>
      <c r="F2771" s="2">
        <f>IFERROR(VLOOKUP(Tableau2[[#This Row],[PR]],'Taux sortant'!$I$9:$S$167,COLUMN(),0),"")</f>
        <v>8.27</v>
      </c>
      <c r="G2771" s="2">
        <f>IFERROR(VLOOKUP(Tableau2[[#This Row],[PR]],'Taux sortant'!$I$9:$S$167,COLUMN(),0),"")</f>
        <v>7.1</v>
      </c>
      <c r="H2771" s="2">
        <f>IFERROR(VLOOKUP(Tableau2[[#This Row],[PR]],'Taux sortant'!$I$9:$S$167,COLUMN(),0),"")</f>
        <v>6.12</v>
      </c>
      <c r="I2771" s="2">
        <f>IFERROR(VLOOKUP(Tableau2[[#This Row],[PR]],'Taux sortant'!$I$9:$S$167,COLUMN(),0),"")</f>
        <v>5.33</v>
      </c>
      <c r="J2771" s="2">
        <f>IFERROR(VLOOKUP(Tableau2[[#This Row],[PR]],'Taux sortant'!$I$9:$S$167,COLUMN(),0),"")</f>
        <v>0</v>
      </c>
      <c r="K2771" s="2">
        <f>IFERROR(VLOOKUP(Tableau2[[#This Row],[PR]],'Taux sortant'!$I$9:$S$167,COLUMN(),0),"")</f>
        <v>0</v>
      </c>
      <c r="L2771" s="2" t="str">
        <f>IFERROR(VLOOKUP(Tableau2[[#This Row],[PR]],'Taux sortant'!$I$9:$S$167,COLUMN(),0),"")</f>
        <v/>
      </c>
    </row>
    <row r="2772" spans="1:12" x14ac:dyDescent="0.3">
      <c r="A2772" s="1" t="s">
        <v>607</v>
      </c>
      <c r="B2772" s="1" t="s">
        <v>51</v>
      </c>
      <c r="C2772" s="2">
        <f>IFERROR(VLOOKUP(Tableau2[[#This Row],[PR]],'Taux sortant'!$I$9:$S$167,COLUMN(),0),"")</f>
        <v>14</v>
      </c>
      <c r="D2772" s="2">
        <f>IFERROR(VLOOKUP(Tableau2[[#This Row],[PR]],'Taux sortant'!$I$9:$S$167,COLUMN(),0),"")</f>
        <v>11.3</v>
      </c>
      <c r="E2772" s="2">
        <f>IFERROR(VLOOKUP(Tableau2[[#This Row],[PR]],'Taux sortant'!$I$9:$S$167,COLUMN(),0),"")</f>
        <v>8.23</v>
      </c>
      <c r="F2772" s="2">
        <f>IFERROR(VLOOKUP(Tableau2[[#This Row],[PR]],'Taux sortant'!$I$9:$S$167,COLUMN(),0),"")</f>
        <v>6.77</v>
      </c>
      <c r="G2772" s="2">
        <f>IFERROR(VLOOKUP(Tableau2[[#This Row],[PR]],'Taux sortant'!$I$9:$S$167,COLUMN(),0),"")</f>
        <v>5.71</v>
      </c>
      <c r="H2772" s="2">
        <f>IFERROR(VLOOKUP(Tableau2[[#This Row],[PR]],'Taux sortant'!$I$9:$S$167,COLUMN(),0),"")</f>
        <v>4.8099999999999996</v>
      </c>
      <c r="I2772" s="2">
        <f>IFERROR(VLOOKUP(Tableau2[[#This Row],[PR]],'Taux sortant'!$I$9:$S$167,COLUMN(),0),"")</f>
        <v>4.22</v>
      </c>
      <c r="J2772" s="2">
        <f>IFERROR(VLOOKUP(Tableau2[[#This Row],[PR]],'Taux sortant'!$I$9:$S$167,COLUMN(),0),"")</f>
        <v>0</v>
      </c>
      <c r="K2772" s="2">
        <f>IFERROR(VLOOKUP(Tableau2[[#This Row],[PR]],'Taux sortant'!$I$9:$S$167,COLUMN(),0),"")</f>
        <v>0</v>
      </c>
      <c r="L2772" s="2" t="str">
        <f>IFERROR(VLOOKUP(Tableau2[[#This Row],[PR]],'Taux sortant'!$I$9:$S$167,COLUMN(),0),"")</f>
        <v/>
      </c>
    </row>
    <row r="2773" spans="1:12" x14ac:dyDescent="0.3">
      <c r="A2773" s="1" t="s">
        <v>3438</v>
      </c>
      <c r="B2773" s="1" t="s">
        <v>3100</v>
      </c>
      <c r="C2773" s="2" t="str">
        <f>IFERROR(VLOOKUP(Tableau2[[#This Row],[PR]],'Taux sortant'!$I$9:$S$167,COLUMN(),0),"")</f>
        <v/>
      </c>
      <c r="D2773" s="2" t="str">
        <f>IFERROR(VLOOKUP(Tableau2[[#This Row],[PR]],'Taux sortant'!$I$9:$S$167,COLUMN(),0),"")</f>
        <v/>
      </c>
      <c r="E2773" s="2" t="str">
        <f>IFERROR(VLOOKUP(Tableau2[[#This Row],[PR]],'Taux sortant'!$I$9:$S$167,COLUMN(),0),"")</f>
        <v/>
      </c>
      <c r="F2773" s="2" t="str">
        <f>IFERROR(VLOOKUP(Tableau2[[#This Row],[PR]],'Taux sortant'!$I$9:$S$167,COLUMN(),0),"")</f>
        <v/>
      </c>
      <c r="G2773" s="2" t="str">
        <f>IFERROR(VLOOKUP(Tableau2[[#This Row],[PR]],'Taux sortant'!$I$9:$S$167,COLUMN(),0),"")</f>
        <v/>
      </c>
      <c r="H2773" s="2" t="str">
        <f>IFERROR(VLOOKUP(Tableau2[[#This Row],[PR]],'Taux sortant'!$I$9:$S$167,COLUMN(),0),"")</f>
        <v/>
      </c>
      <c r="I2773" s="2" t="str">
        <f>IFERROR(VLOOKUP(Tableau2[[#This Row],[PR]],'Taux sortant'!$I$9:$S$167,COLUMN(),0),"")</f>
        <v/>
      </c>
      <c r="J2773" s="2" t="str">
        <f>IFERROR(VLOOKUP(Tableau2[[#This Row],[PR]],'Taux sortant'!$I$9:$S$167,COLUMN(),0),"")</f>
        <v/>
      </c>
      <c r="K2773" s="2" t="str">
        <f>IFERROR(VLOOKUP(Tableau2[[#This Row],[PR]],'Taux sortant'!$I$9:$S$167,COLUMN(),0),"")</f>
        <v/>
      </c>
      <c r="L2773" s="2" t="str">
        <f>IFERROR(VLOOKUP(Tableau2[[#This Row],[PR]],'Taux sortant'!$I$9:$S$167,COLUMN(),0),"")</f>
        <v/>
      </c>
    </row>
    <row r="2774" spans="1:12" x14ac:dyDescent="0.3">
      <c r="A2774" s="1" t="s">
        <v>2021</v>
      </c>
      <c r="B2774" s="1" t="s">
        <v>46</v>
      </c>
      <c r="C2774" s="2" t="str">
        <f>IFERROR(VLOOKUP(Tableau2[[#This Row],[PR]],'Taux sortant'!$I$9:$S$167,COLUMN(),0),"")</f>
        <v/>
      </c>
      <c r="D2774" s="2" t="str">
        <f>IFERROR(VLOOKUP(Tableau2[[#This Row],[PR]],'Taux sortant'!$I$9:$S$167,COLUMN(),0),"")</f>
        <v/>
      </c>
      <c r="E2774" s="2" t="str">
        <f>IFERROR(VLOOKUP(Tableau2[[#This Row],[PR]],'Taux sortant'!$I$9:$S$167,COLUMN(),0),"")</f>
        <v/>
      </c>
      <c r="F2774" s="2" t="str">
        <f>IFERROR(VLOOKUP(Tableau2[[#This Row],[PR]],'Taux sortant'!$I$9:$S$167,COLUMN(),0),"")</f>
        <v/>
      </c>
      <c r="G2774" s="2" t="str">
        <f>IFERROR(VLOOKUP(Tableau2[[#This Row],[PR]],'Taux sortant'!$I$9:$S$167,COLUMN(),0),"")</f>
        <v/>
      </c>
      <c r="H2774" s="2" t="str">
        <f>IFERROR(VLOOKUP(Tableau2[[#This Row],[PR]],'Taux sortant'!$I$9:$S$167,COLUMN(),0),"")</f>
        <v/>
      </c>
      <c r="I2774" s="2" t="str">
        <f>IFERROR(VLOOKUP(Tableau2[[#This Row],[PR]],'Taux sortant'!$I$9:$S$167,COLUMN(),0),"")</f>
        <v/>
      </c>
      <c r="J2774" s="2" t="str">
        <f>IFERROR(VLOOKUP(Tableau2[[#This Row],[PR]],'Taux sortant'!$I$9:$S$167,COLUMN(),0),"")</f>
        <v/>
      </c>
      <c r="K2774" s="2" t="str">
        <f>IFERROR(VLOOKUP(Tableau2[[#This Row],[PR]],'Taux sortant'!$I$9:$S$167,COLUMN(),0),"")</f>
        <v/>
      </c>
      <c r="L2774" s="2" t="str">
        <f>IFERROR(VLOOKUP(Tableau2[[#This Row],[PR]],'Taux sortant'!$I$9:$S$167,COLUMN(),0),"")</f>
        <v/>
      </c>
    </row>
    <row r="2775" spans="1:12" x14ac:dyDescent="0.3">
      <c r="A2775" s="1" t="s">
        <v>610</v>
      </c>
      <c r="B2775" s="1" t="s">
        <v>31</v>
      </c>
      <c r="C2775" s="2">
        <f>IFERROR(VLOOKUP(Tableau2[[#This Row],[PR]],'Taux sortant'!$I$9:$S$167,COLUMN(),0),"")</f>
        <v>17.95</v>
      </c>
      <c r="D2775" s="2">
        <f>IFERROR(VLOOKUP(Tableau2[[#This Row],[PR]],'Taux sortant'!$I$9:$S$167,COLUMN(),0),"")</f>
        <v>14.25</v>
      </c>
      <c r="E2775" s="2">
        <f>IFERROR(VLOOKUP(Tableau2[[#This Row],[PR]],'Taux sortant'!$I$9:$S$167,COLUMN(),0),"")</f>
        <v>10.85</v>
      </c>
      <c r="F2775" s="2">
        <f>IFERROR(VLOOKUP(Tableau2[[#This Row],[PR]],'Taux sortant'!$I$9:$S$167,COLUMN(),0),"")</f>
        <v>8.92</v>
      </c>
      <c r="G2775" s="2">
        <f>IFERROR(VLOOKUP(Tableau2[[#This Row],[PR]],'Taux sortant'!$I$9:$S$167,COLUMN(),0),"")</f>
        <v>6.44</v>
      </c>
      <c r="H2775" s="2">
        <f>IFERROR(VLOOKUP(Tableau2[[#This Row],[PR]],'Taux sortant'!$I$9:$S$167,COLUMN(),0),"")</f>
        <v>5.07</v>
      </c>
      <c r="I2775" s="2">
        <f>IFERROR(VLOOKUP(Tableau2[[#This Row],[PR]],'Taux sortant'!$I$9:$S$167,COLUMN(),0),"")</f>
        <v>4.2</v>
      </c>
      <c r="J2775" s="2">
        <f>IFERROR(VLOOKUP(Tableau2[[#This Row],[PR]],'Taux sortant'!$I$9:$S$167,COLUMN(),0),"")</f>
        <v>0</v>
      </c>
      <c r="K2775" s="2">
        <f>IFERROR(VLOOKUP(Tableau2[[#This Row],[PR]],'Taux sortant'!$I$9:$S$167,COLUMN(),0),"")</f>
        <v>0</v>
      </c>
      <c r="L2775" s="2" t="str">
        <f>IFERROR(VLOOKUP(Tableau2[[#This Row],[PR]],'Taux sortant'!$I$9:$S$167,COLUMN(),0),"")</f>
        <v/>
      </c>
    </row>
    <row r="2776" spans="1:12" x14ac:dyDescent="0.3">
      <c r="A2776" s="1" t="s">
        <v>2024</v>
      </c>
      <c r="B2776" s="1" t="s">
        <v>1587</v>
      </c>
      <c r="C2776" s="2">
        <f>IFERROR(VLOOKUP(Tableau2[[#This Row],[PR]],'Taux sortant'!$I$9:$S$167,COLUMN(),0),"")</f>
        <v>20.91</v>
      </c>
      <c r="D2776" s="2">
        <f>IFERROR(VLOOKUP(Tableau2[[#This Row],[PR]],'Taux sortant'!$I$9:$S$167,COLUMN(),0),"")</f>
        <v>16.62</v>
      </c>
      <c r="E2776" s="2">
        <f>IFERROR(VLOOKUP(Tableau2[[#This Row],[PR]],'Taux sortant'!$I$9:$S$167,COLUMN(),0),"")</f>
        <v>12.11</v>
      </c>
      <c r="F2776" s="2">
        <f>IFERROR(VLOOKUP(Tableau2[[#This Row],[PR]],'Taux sortant'!$I$9:$S$167,COLUMN(),0),"")</f>
        <v>9.7100000000000009</v>
      </c>
      <c r="G2776" s="2">
        <f>IFERROR(VLOOKUP(Tableau2[[#This Row],[PR]],'Taux sortant'!$I$9:$S$167,COLUMN(),0),"")</f>
        <v>7</v>
      </c>
      <c r="H2776" s="2">
        <f>IFERROR(VLOOKUP(Tableau2[[#This Row],[PR]],'Taux sortant'!$I$9:$S$167,COLUMN(),0),"")</f>
        <v>4.8099999999999996</v>
      </c>
      <c r="I2776" s="2">
        <f>IFERROR(VLOOKUP(Tableau2[[#This Row],[PR]],'Taux sortant'!$I$9:$S$167,COLUMN(),0),"")</f>
        <v>4.1900000000000004</v>
      </c>
      <c r="J2776" s="2">
        <f>IFERROR(VLOOKUP(Tableau2[[#This Row],[PR]],'Taux sortant'!$I$9:$S$167,COLUMN(),0),"")</f>
        <v>0</v>
      </c>
      <c r="K2776" s="2">
        <f>IFERROR(VLOOKUP(Tableau2[[#This Row],[PR]],'Taux sortant'!$I$9:$S$167,COLUMN(),0),"")</f>
        <v>0</v>
      </c>
      <c r="L2776" s="2" t="str">
        <f>IFERROR(VLOOKUP(Tableau2[[#This Row],[PR]],'Taux sortant'!$I$9:$S$167,COLUMN(),0),"")</f>
        <v/>
      </c>
    </row>
    <row r="2777" spans="1:12" x14ac:dyDescent="0.3">
      <c r="A2777" s="1" t="s">
        <v>2024</v>
      </c>
      <c r="B2777" s="1" t="s">
        <v>4140</v>
      </c>
      <c r="C2777" s="2" t="str">
        <f>IFERROR(VLOOKUP(Tableau2[[#This Row],[PR]],'Taux sortant'!$I$9:$S$167,COLUMN(),0),"")</f>
        <v/>
      </c>
      <c r="D2777" s="2" t="str">
        <f>IFERROR(VLOOKUP(Tableau2[[#This Row],[PR]],'Taux sortant'!$I$9:$S$167,COLUMN(),0),"")</f>
        <v/>
      </c>
      <c r="E2777" s="2" t="str">
        <f>IFERROR(VLOOKUP(Tableau2[[#This Row],[PR]],'Taux sortant'!$I$9:$S$167,COLUMN(),0),"")</f>
        <v/>
      </c>
      <c r="F2777" s="2" t="str">
        <f>IFERROR(VLOOKUP(Tableau2[[#This Row],[PR]],'Taux sortant'!$I$9:$S$167,COLUMN(),0),"")</f>
        <v/>
      </c>
      <c r="G2777" s="2" t="str">
        <f>IFERROR(VLOOKUP(Tableau2[[#This Row],[PR]],'Taux sortant'!$I$9:$S$167,COLUMN(),0),"")</f>
        <v/>
      </c>
      <c r="H2777" s="2" t="str">
        <f>IFERROR(VLOOKUP(Tableau2[[#This Row],[PR]],'Taux sortant'!$I$9:$S$167,COLUMN(),0),"")</f>
        <v/>
      </c>
      <c r="I2777" s="2" t="str">
        <f>IFERROR(VLOOKUP(Tableau2[[#This Row],[PR]],'Taux sortant'!$I$9:$S$167,COLUMN(),0),"")</f>
        <v/>
      </c>
      <c r="J2777" s="2" t="str">
        <f>IFERROR(VLOOKUP(Tableau2[[#This Row],[PR]],'Taux sortant'!$I$9:$S$167,COLUMN(),0),"")</f>
        <v/>
      </c>
      <c r="K2777" s="2" t="str">
        <f>IFERROR(VLOOKUP(Tableau2[[#This Row],[PR]],'Taux sortant'!$I$9:$S$167,COLUMN(),0),"")</f>
        <v/>
      </c>
      <c r="L2777" s="2" t="str">
        <f>IFERROR(VLOOKUP(Tableau2[[#This Row],[PR]],'Taux sortant'!$I$9:$S$167,COLUMN(),0),"")</f>
        <v/>
      </c>
    </row>
    <row r="2778" spans="1:12" x14ac:dyDescent="0.3">
      <c r="A2778" s="1" t="s">
        <v>2024</v>
      </c>
      <c r="B2778" s="1" t="s">
        <v>5362</v>
      </c>
      <c r="C2778" s="2" t="str">
        <f>IFERROR(VLOOKUP(Tableau2[[#This Row],[PR]],'Taux sortant'!$I$9:$S$167,COLUMN(),0),"")</f>
        <v/>
      </c>
      <c r="D2778" s="2" t="str">
        <f>IFERROR(VLOOKUP(Tableau2[[#This Row],[PR]],'Taux sortant'!$I$9:$S$167,COLUMN(),0),"")</f>
        <v/>
      </c>
      <c r="E2778" s="2" t="str">
        <f>IFERROR(VLOOKUP(Tableau2[[#This Row],[PR]],'Taux sortant'!$I$9:$S$167,COLUMN(),0),"")</f>
        <v/>
      </c>
      <c r="F2778" s="2" t="str">
        <f>IFERROR(VLOOKUP(Tableau2[[#This Row],[PR]],'Taux sortant'!$I$9:$S$167,COLUMN(),0),"")</f>
        <v/>
      </c>
      <c r="G2778" s="2" t="str">
        <f>IFERROR(VLOOKUP(Tableau2[[#This Row],[PR]],'Taux sortant'!$I$9:$S$167,COLUMN(),0),"")</f>
        <v/>
      </c>
      <c r="H2778" s="2" t="str">
        <f>IFERROR(VLOOKUP(Tableau2[[#This Row],[PR]],'Taux sortant'!$I$9:$S$167,COLUMN(),0),"")</f>
        <v/>
      </c>
      <c r="I2778" s="2" t="str">
        <f>IFERROR(VLOOKUP(Tableau2[[#This Row],[PR]],'Taux sortant'!$I$9:$S$167,COLUMN(),0),"")</f>
        <v/>
      </c>
      <c r="J2778" s="2" t="str">
        <f>IFERROR(VLOOKUP(Tableau2[[#This Row],[PR]],'Taux sortant'!$I$9:$S$167,COLUMN(),0),"")</f>
        <v/>
      </c>
      <c r="K2778" s="2" t="str">
        <f>IFERROR(VLOOKUP(Tableau2[[#This Row],[PR]],'Taux sortant'!$I$9:$S$167,COLUMN(),0),"")</f>
        <v/>
      </c>
      <c r="L2778" s="2" t="str">
        <f>IFERROR(VLOOKUP(Tableau2[[#This Row],[PR]],'Taux sortant'!$I$9:$S$167,COLUMN(),0),"")</f>
        <v/>
      </c>
    </row>
    <row r="2779" spans="1:12" x14ac:dyDescent="0.3">
      <c r="A2779" s="1" t="s">
        <v>4683</v>
      </c>
      <c r="B2779" s="1" t="s">
        <v>4140</v>
      </c>
      <c r="C2779" s="2" t="str">
        <f>IFERROR(VLOOKUP(Tableau2[[#This Row],[PR]],'Taux sortant'!$I$9:$S$167,COLUMN(),0),"")</f>
        <v/>
      </c>
      <c r="D2779" s="2" t="str">
        <f>IFERROR(VLOOKUP(Tableau2[[#This Row],[PR]],'Taux sortant'!$I$9:$S$167,COLUMN(),0),"")</f>
        <v/>
      </c>
      <c r="E2779" s="2" t="str">
        <f>IFERROR(VLOOKUP(Tableau2[[#This Row],[PR]],'Taux sortant'!$I$9:$S$167,COLUMN(),0),"")</f>
        <v/>
      </c>
      <c r="F2779" s="2" t="str">
        <f>IFERROR(VLOOKUP(Tableau2[[#This Row],[PR]],'Taux sortant'!$I$9:$S$167,COLUMN(),0),"")</f>
        <v/>
      </c>
      <c r="G2779" s="2" t="str">
        <f>IFERROR(VLOOKUP(Tableau2[[#This Row],[PR]],'Taux sortant'!$I$9:$S$167,COLUMN(),0),"")</f>
        <v/>
      </c>
      <c r="H2779" s="2" t="str">
        <f>IFERROR(VLOOKUP(Tableau2[[#This Row],[PR]],'Taux sortant'!$I$9:$S$167,COLUMN(),0),"")</f>
        <v/>
      </c>
      <c r="I2779" s="2" t="str">
        <f>IFERROR(VLOOKUP(Tableau2[[#This Row],[PR]],'Taux sortant'!$I$9:$S$167,COLUMN(),0),"")</f>
        <v/>
      </c>
      <c r="J2779" s="2" t="str">
        <f>IFERROR(VLOOKUP(Tableau2[[#This Row],[PR]],'Taux sortant'!$I$9:$S$167,COLUMN(),0),"")</f>
        <v/>
      </c>
      <c r="K2779" s="2" t="str">
        <f>IFERROR(VLOOKUP(Tableau2[[#This Row],[PR]],'Taux sortant'!$I$9:$S$167,COLUMN(),0),"")</f>
        <v/>
      </c>
      <c r="L2779" s="2" t="str">
        <f>IFERROR(VLOOKUP(Tableau2[[#This Row],[PR]],'Taux sortant'!$I$9:$S$167,COLUMN(),0),"")</f>
        <v/>
      </c>
    </row>
    <row r="2780" spans="1:12" x14ac:dyDescent="0.3">
      <c r="A2780" s="1" t="s">
        <v>613</v>
      </c>
      <c r="B2780" s="1" t="s">
        <v>19</v>
      </c>
      <c r="C2780" s="2">
        <f>IFERROR(VLOOKUP(Tableau2[[#This Row],[PR]],'Taux sortant'!$I$9:$S$167,COLUMN(),0),"")</f>
        <v>20.07</v>
      </c>
      <c r="D2780" s="2">
        <f>IFERROR(VLOOKUP(Tableau2[[#This Row],[PR]],'Taux sortant'!$I$9:$S$167,COLUMN(),0),"")</f>
        <v>15.84</v>
      </c>
      <c r="E2780" s="2">
        <f>IFERROR(VLOOKUP(Tableau2[[#This Row],[PR]],'Taux sortant'!$I$9:$S$167,COLUMN(),0),"")</f>
        <v>11.78</v>
      </c>
      <c r="F2780" s="2">
        <f>IFERROR(VLOOKUP(Tableau2[[#This Row],[PR]],'Taux sortant'!$I$9:$S$167,COLUMN(),0),"")</f>
        <v>8.85</v>
      </c>
      <c r="G2780" s="2">
        <f>IFERROR(VLOOKUP(Tableau2[[#This Row],[PR]],'Taux sortant'!$I$9:$S$167,COLUMN(),0),"")</f>
        <v>6.72</v>
      </c>
      <c r="H2780" s="2">
        <f>IFERROR(VLOOKUP(Tableau2[[#This Row],[PR]],'Taux sortant'!$I$9:$S$167,COLUMN(),0),"")</f>
        <v>5.19</v>
      </c>
      <c r="I2780" s="2">
        <f>IFERROR(VLOOKUP(Tableau2[[#This Row],[PR]],'Taux sortant'!$I$9:$S$167,COLUMN(),0),"")</f>
        <v>4.37</v>
      </c>
      <c r="J2780" s="2">
        <f>IFERROR(VLOOKUP(Tableau2[[#This Row],[PR]],'Taux sortant'!$I$9:$S$167,COLUMN(),0),"")</f>
        <v>0</v>
      </c>
      <c r="K2780" s="2">
        <f>IFERROR(VLOOKUP(Tableau2[[#This Row],[PR]],'Taux sortant'!$I$9:$S$167,COLUMN(),0),"")</f>
        <v>0</v>
      </c>
      <c r="L2780" s="2" t="str">
        <f>IFERROR(VLOOKUP(Tableau2[[#This Row],[PR]],'Taux sortant'!$I$9:$S$167,COLUMN(),0),"")</f>
        <v/>
      </c>
    </row>
    <row r="2781" spans="1:12" x14ac:dyDescent="0.3">
      <c r="A2781" s="1" t="s">
        <v>4686</v>
      </c>
      <c r="B2781" s="1" t="s">
        <v>4140</v>
      </c>
      <c r="C2781" s="2" t="str">
        <f>IFERROR(VLOOKUP(Tableau2[[#This Row],[PR]],'Taux sortant'!$I$9:$S$167,COLUMN(),0),"")</f>
        <v/>
      </c>
      <c r="D2781" s="2" t="str">
        <f>IFERROR(VLOOKUP(Tableau2[[#This Row],[PR]],'Taux sortant'!$I$9:$S$167,COLUMN(),0),"")</f>
        <v/>
      </c>
      <c r="E2781" s="2" t="str">
        <f>IFERROR(VLOOKUP(Tableau2[[#This Row],[PR]],'Taux sortant'!$I$9:$S$167,COLUMN(),0),"")</f>
        <v/>
      </c>
      <c r="F2781" s="2" t="str">
        <f>IFERROR(VLOOKUP(Tableau2[[#This Row],[PR]],'Taux sortant'!$I$9:$S$167,COLUMN(),0),"")</f>
        <v/>
      </c>
      <c r="G2781" s="2" t="str">
        <f>IFERROR(VLOOKUP(Tableau2[[#This Row],[PR]],'Taux sortant'!$I$9:$S$167,COLUMN(),0),"")</f>
        <v/>
      </c>
      <c r="H2781" s="2" t="str">
        <f>IFERROR(VLOOKUP(Tableau2[[#This Row],[PR]],'Taux sortant'!$I$9:$S$167,COLUMN(),0),"")</f>
        <v/>
      </c>
      <c r="I2781" s="2" t="str">
        <f>IFERROR(VLOOKUP(Tableau2[[#This Row],[PR]],'Taux sortant'!$I$9:$S$167,COLUMN(),0),"")</f>
        <v/>
      </c>
      <c r="J2781" s="2" t="str">
        <f>IFERROR(VLOOKUP(Tableau2[[#This Row],[PR]],'Taux sortant'!$I$9:$S$167,COLUMN(),0),"")</f>
        <v/>
      </c>
      <c r="K2781" s="2" t="str">
        <f>IFERROR(VLOOKUP(Tableau2[[#This Row],[PR]],'Taux sortant'!$I$9:$S$167,COLUMN(),0),"")</f>
        <v/>
      </c>
      <c r="L2781" s="2" t="str">
        <f>IFERROR(VLOOKUP(Tableau2[[#This Row],[PR]],'Taux sortant'!$I$9:$S$167,COLUMN(),0),"")</f>
        <v/>
      </c>
    </row>
    <row r="2782" spans="1:12" x14ac:dyDescent="0.3">
      <c r="A2782" s="1" t="s">
        <v>4686</v>
      </c>
      <c r="B2782" s="1" t="s">
        <v>5349</v>
      </c>
      <c r="C2782" s="2" t="str">
        <f>IFERROR(VLOOKUP(Tableau2[[#This Row],[PR]],'Taux sortant'!$I$9:$S$167,COLUMN(),0),"")</f>
        <v/>
      </c>
      <c r="D2782" s="2" t="str">
        <f>IFERROR(VLOOKUP(Tableau2[[#This Row],[PR]],'Taux sortant'!$I$9:$S$167,COLUMN(),0),"")</f>
        <v/>
      </c>
      <c r="E2782" s="2" t="str">
        <f>IFERROR(VLOOKUP(Tableau2[[#This Row],[PR]],'Taux sortant'!$I$9:$S$167,COLUMN(),0),"")</f>
        <v/>
      </c>
      <c r="F2782" s="2" t="str">
        <f>IFERROR(VLOOKUP(Tableau2[[#This Row],[PR]],'Taux sortant'!$I$9:$S$167,COLUMN(),0),"")</f>
        <v/>
      </c>
      <c r="G2782" s="2" t="str">
        <f>IFERROR(VLOOKUP(Tableau2[[#This Row],[PR]],'Taux sortant'!$I$9:$S$167,COLUMN(),0),"")</f>
        <v/>
      </c>
      <c r="H2782" s="2" t="str">
        <f>IFERROR(VLOOKUP(Tableau2[[#This Row],[PR]],'Taux sortant'!$I$9:$S$167,COLUMN(),0),"")</f>
        <v/>
      </c>
      <c r="I2782" s="2" t="str">
        <f>IFERROR(VLOOKUP(Tableau2[[#This Row],[PR]],'Taux sortant'!$I$9:$S$167,COLUMN(),0),"")</f>
        <v/>
      </c>
      <c r="J2782" s="2" t="str">
        <f>IFERROR(VLOOKUP(Tableau2[[#This Row],[PR]],'Taux sortant'!$I$9:$S$167,COLUMN(),0),"")</f>
        <v/>
      </c>
      <c r="K2782" s="2" t="str">
        <f>IFERROR(VLOOKUP(Tableau2[[#This Row],[PR]],'Taux sortant'!$I$9:$S$167,COLUMN(),0),"")</f>
        <v/>
      </c>
      <c r="L2782" s="2" t="str">
        <f>IFERROR(VLOOKUP(Tableau2[[#This Row],[PR]],'Taux sortant'!$I$9:$S$167,COLUMN(),0),"")</f>
        <v/>
      </c>
    </row>
    <row r="2783" spans="1:12" x14ac:dyDescent="0.3">
      <c r="A2783" s="1" t="s">
        <v>616</v>
      </c>
      <c r="B2783" s="1" t="s">
        <v>102</v>
      </c>
      <c r="C2783" s="2">
        <f>IFERROR(VLOOKUP(Tableau2[[#This Row],[PR]],'Taux sortant'!$I$9:$S$167,COLUMN(),0),"")</f>
        <v>14.5</v>
      </c>
      <c r="D2783" s="2">
        <f>IFERROR(VLOOKUP(Tableau2[[#This Row],[PR]],'Taux sortant'!$I$9:$S$167,COLUMN(),0),"")</f>
        <v>11.83</v>
      </c>
      <c r="E2783" s="2">
        <f>IFERROR(VLOOKUP(Tableau2[[#This Row],[PR]],'Taux sortant'!$I$9:$S$167,COLUMN(),0),"")</f>
        <v>8.74</v>
      </c>
      <c r="F2783" s="2">
        <f>IFERROR(VLOOKUP(Tableau2[[#This Row],[PR]],'Taux sortant'!$I$9:$S$167,COLUMN(),0),"")</f>
        <v>7.26</v>
      </c>
      <c r="G2783" s="2">
        <f>IFERROR(VLOOKUP(Tableau2[[#This Row],[PR]],'Taux sortant'!$I$9:$S$167,COLUMN(),0),"")</f>
        <v>6.21</v>
      </c>
      <c r="H2783" s="2">
        <f>IFERROR(VLOOKUP(Tableau2[[#This Row],[PR]],'Taux sortant'!$I$9:$S$167,COLUMN(),0),"")</f>
        <v>5.33</v>
      </c>
      <c r="I2783" s="2">
        <f>IFERROR(VLOOKUP(Tableau2[[#This Row],[PR]],'Taux sortant'!$I$9:$S$167,COLUMN(),0),"")</f>
        <v>4.8</v>
      </c>
      <c r="J2783" s="2">
        <f>IFERROR(VLOOKUP(Tableau2[[#This Row],[PR]],'Taux sortant'!$I$9:$S$167,COLUMN(),0),"")</f>
        <v>0</v>
      </c>
      <c r="K2783" s="2">
        <f>IFERROR(VLOOKUP(Tableau2[[#This Row],[PR]],'Taux sortant'!$I$9:$S$167,COLUMN(),0),"")</f>
        <v>0</v>
      </c>
      <c r="L2783" s="2" t="str">
        <f>IFERROR(VLOOKUP(Tableau2[[#This Row],[PR]],'Taux sortant'!$I$9:$S$167,COLUMN(),0),"")</f>
        <v/>
      </c>
    </row>
    <row r="2784" spans="1:12" x14ac:dyDescent="0.3">
      <c r="A2784" s="1" t="s">
        <v>4688</v>
      </c>
      <c r="B2784" s="1" t="s">
        <v>4132</v>
      </c>
      <c r="C2784" s="2">
        <f>IFERROR(VLOOKUP(Tableau2[[#This Row],[PR]],'Taux sortant'!$I$9:$S$167,COLUMN(),0),"")</f>
        <v>20.079999999999998</v>
      </c>
      <c r="D2784" s="2">
        <f>IFERROR(VLOOKUP(Tableau2[[#This Row],[PR]],'Taux sortant'!$I$9:$S$167,COLUMN(),0),"")</f>
        <v>17.18</v>
      </c>
      <c r="E2784" s="2">
        <f>IFERROR(VLOOKUP(Tableau2[[#This Row],[PR]],'Taux sortant'!$I$9:$S$167,COLUMN(),0),"")</f>
        <v>13.8</v>
      </c>
      <c r="F2784" s="2">
        <f>IFERROR(VLOOKUP(Tableau2[[#This Row],[PR]],'Taux sortant'!$I$9:$S$167,COLUMN(),0),"")</f>
        <v>12.12</v>
      </c>
      <c r="G2784" s="2">
        <f>IFERROR(VLOOKUP(Tableau2[[#This Row],[PR]],'Taux sortant'!$I$9:$S$167,COLUMN(),0),"")</f>
        <v>10.5</v>
      </c>
      <c r="H2784" s="2">
        <f>IFERROR(VLOOKUP(Tableau2[[#This Row],[PR]],'Taux sortant'!$I$9:$S$167,COLUMN(),0),"")</f>
        <v>9.0500000000000007</v>
      </c>
      <c r="I2784" s="2">
        <f>IFERROR(VLOOKUP(Tableau2[[#This Row],[PR]],'Taux sortant'!$I$9:$S$167,COLUMN(),0),"")</f>
        <v>7.85</v>
      </c>
      <c r="J2784" s="2">
        <f>IFERROR(VLOOKUP(Tableau2[[#This Row],[PR]],'Taux sortant'!$I$9:$S$167,COLUMN(),0),"")</f>
        <v>0</v>
      </c>
      <c r="K2784" s="2">
        <f>IFERROR(VLOOKUP(Tableau2[[#This Row],[PR]],'Taux sortant'!$I$9:$S$167,COLUMN(),0),"")</f>
        <v>0</v>
      </c>
      <c r="L2784" s="2" t="str">
        <f>IFERROR(VLOOKUP(Tableau2[[#This Row],[PR]],'Taux sortant'!$I$9:$S$167,COLUMN(),0),"")</f>
        <v/>
      </c>
    </row>
    <row r="2785" spans="1:12" x14ac:dyDescent="0.3">
      <c r="A2785" s="1" t="s">
        <v>4691</v>
      </c>
      <c r="B2785" s="1" t="s">
        <v>4132</v>
      </c>
      <c r="C2785" s="2">
        <f>IFERROR(VLOOKUP(Tableau2[[#This Row],[PR]],'Taux sortant'!$I$9:$S$167,COLUMN(),0),"")</f>
        <v>20.079999999999998</v>
      </c>
      <c r="D2785" s="2">
        <f>IFERROR(VLOOKUP(Tableau2[[#This Row],[PR]],'Taux sortant'!$I$9:$S$167,COLUMN(),0),"")</f>
        <v>17.18</v>
      </c>
      <c r="E2785" s="2">
        <f>IFERROR(VLOOKUP(Tableau2[[#This Row],[PR]],'Taux sortant'!$I$9:$S$167,COLUMN(),0),"")</f>
        <v>13.8</v>
      </c>
      <c r="F2785" s="2">
        <f>IFERROR(VLOOKUP(Tableau2[[#This Row],[PR]],'Taux sortant'!$I$9:$S$167,COLUMN(),0),"")</f>
        <v>12.12</v>
      </c>
      <c r="G2785" s="2">
        <f>IFERROR(VLOOKUP(Tableau2[[#This Row],[PR]],'Taux sortant'!$I$9:$S$167,COLUMN(),0),"")</f>
        <v>10.5</v>
      </c>
      <c r="H2785" s="2">
        <f>IFERROR(VLOOKUP(Tableau2[[#This Row],[PR]],'Taux sortant'!$I$9:$S$167,COLUMN(),0),"")</f>
        <v>9.0500000000000007</v>
      </c>
      <c r="I2785" s="2">
        <f>IFERROR(VLOOKUP(Tableau2[[#This Row],[PR]],'Taux sortant'!$I$9:$S$167,COLUMN(),0),"")</f>
        <v>7.85</v>
      </c>
      <c r="J2785" s="2">
        <f>IFERROR(VLOOKUP(Tableau2[[#This Row],[PR]],'Taux sortant'!$I$9:$S$167,COLUMN(),0),"")</f>
        <v>0</v>
      </c>
      <c r="K2785" s="2">
        <f>IFERROR(VLOOKUP(Tableau2[[#This Row],[PR]],'Taux sortant'!$I$9:$S$167,COLUMN(),0),"")</f>
        <v>0</v>
      </c>
      <c r="L2785" s="2" t="str">
        <f>IFERROR(VLOOKUP(Tableau2[[#This Row],[PR]],'Taux sortant'!$I$9:$S$167,COLUMN(),0),"")</f>
        <v/>
      </c>
    </row>
    <row r="2786" spans="1:12" x14ac:dyDescent="0.3">
      <c r="A2786" s="1" t="s">
        <v>3441</v>
      </c>
      <c r="B2786" s="1" t="s">
        <v>5891</v>
      </c>
      <c r="C2786" s="2">
        <f>IFERROR(VLOOKUP(Tableau2[[#This Row],[PR]],'Taux sortant'!$I$9:$S$167,COLUMN(),0),"")</f>
        <v>26.39</v>
      </c>
      <c r="D2786" s="2">
        <f>IFERROR(VLOOKUP(Tableau2[[#This Row],[PR]],'Taux sortant'!$I$9:$S$167,COLUMN(),0),"")</f>
        <v>23</v>
      </c>
      <c r="E2786" s="2">
        <f>IFERROR(VLOOKUP(Tableau2[[#This Row],[PR]],'Taux sortant'!$I$9:$S$167,COLUMN(),0),"")</f>
        <v>19.079999999999998</v>
      </c>
      <c r="F2786" s="2">
        <f>IFERROR(VLOOKUP(Tableau2[[#This Row],[PR]],'Taux sortant'!$I$9:$S$167,COLUMN(),0),"")</f>
        <v>17.13</v>
      </c>
      <c r="G2786" s="2">
        <f>IFERROR(VLOOKUP(Tableau2[[#This Row],[PR]],'Taux sortant'!$I$9:$S$167,COLUMN(),0),"")</f>
        <v>14.96</v>
      </c>
      <c r="H2786" s="2">
        <f>IFERROR(VLOOKUP(Tableau2[[#This Row],[PR]],'Taux sortant'!$I$9:$S$167,COLUMN(),0),"")</f>
        <v>12.83</v>
      </c>
      <c r="I2786" s="2">
        <f>IFERROR(VLOOKUP(Tableau2[[#This Row],[PR]],'Taux sortant'!$I$9:$S$167,COLUMN(),0),"")</f>
        <v>10.93</v>
      </c>
      <c r="J2786" s="2">
        <f>IFERROR(VLOOKUP(Tableau2[[#This Row],[PR]],'Taux sortant'!$I$9:$S$167,COLUMN(),0),"")</f>
        <v>0</v>
      </c>
      <c r="K2786" s="2">
        <f>IFERROR(VLOOKUP(Tableau2[[#This Row],[PR]],'Taux sortant'!$I$9:$S$167,COLUMN(),0),"")</f>
        <v>0</v>
      </c>
      <c r="L2786" s="2" t="str">
        <f>IFERROR(VLOOKUP(Tableau2[[#This Row],[PR]],'Taux sortant'!$I$9:$S$167,COLUMN(),0),"")</f>
        <v/>
      </c>
    </row>
    <row r="2787" spans="1:12" x14ac:dyDescent="0.3">
      <c r="A2787" s="1" t="s">
        <v>3441</v>
      </c>
      <c r="B2787" s="1" t="s">
        <v>3137</v>
      </c>
      <c r="C2787" s="2">
        <f>IFERROR(VLOOKUP(Tableau2[[#This Row],[PR]],'Taux sortant'!$I$9:$S$167,COLUMN(),0),"")</f>
        <v>14.1</v>
      </c>
      <c r="D2787" s="2">
        <f>IFERROR(VLOOKUP(Tableau2[[#This Row],[PR]],'Taux sortant'!$I$9:$S$167,COLUMN(),0),"")</f>
        <v>11.63</v>
      </c>
      <c r="E2787" s="2">
        <f>IFERROR(VLOOKUP(Tableau2[[#This Row],[PR]],'Taux sortant'!$I$9:$S$167,COLUMN(),0),"")</f>
        <v>8.8000000000000007</v>
      </c>
      <c r="F2787" s="2">
        <f>IFERROR(VLOOKUP(Tableau2[[#This Row],[PR]],'Taux sortant'!$I$9:$S$167,COLUMN(),0),"")</f>
        <v>7.43</v>
      </c>
      <c r="G2787" s="2">
        <f>IFERROR(VLOOKUP(Tableau2[[#This Row],[PR]],'Taux sortant'!$I$9:$S$167,COLUMN(),0),"")</f>
        <v>6.26</v>
      </c>
      <c r="H2787" s="2">
        <f>IFERROR(VLOOKUP(Tableau2[[#This Row],[PR]],'Taux sortant'!$I$9:$S$167,COLUMN(),0),"")</f>
        <v>5.33</v>
      </c>
      <c r="I2787" s="2">
        <f>IFERROR(VLOOKUP(Tableau2[[#This Row],[PR]],'Taux sortant'!$I$9:$S$167,COLUMN(),0),"")</f>
        <v>4.58</v>
      </c>
      <c r="J2787" s="2">
        <f>IFERROR(VLOOKUP(Tableau2[[#This Row],[PR]],'Taux sortant'!$I$9:$S$167,COLUMN(),0),"")</f>
        <v>0</v>
      </c>
      <c r="K2787" s="2">
        <f>IFERROR(VLOOKUP(Tableau2[[#This Row],[PR]],'Taux sortant'!$I$9:$S$167,COLUMN(),0),"")</f>
        <v>0</v>
      </c>
      <c r="L2787" s="2" t="str">
        <f>IFERROR(VLOOKUP(Tableau2[[#This Row],[PR]],'Taux sortant'!$I$9:$S$167,COLUMN(),0),"")</f>
        <v/>
      </c>
    </row>
    <row r="2788" spans="1:12" x14ac:dyDescent="0.3">
      <c r="A2788" s="1" t="s">
        <v>2027</v>
      </c>
      <c r="B2788" s="1" t="s">
        <v>1618</v>
      </c>
      <c r="C2788" s="2">
        <f>IFERROR(VLOOKUP(Tableau2[[#This Row],[PR]],'Taux sortant'!$I$9:$S$167,COLUMN(),0),"")</f>
        <v>20.91</v>
      </c>
      <c r="D2788" s="2">
        <f>IFERROR(VLOOKUP(Tableau2[[#This Row],[PR]],'Taux sortant'!$I$9:$S$167,COLUMN(),0),"")</f>
        <v>16.62</v>
      </c>
      <c r="E2788" s="2">
        <f>IFERROR(VLOOKUP(Tableau2[[#This Row],[PR]],'Taux sortant'!$I$9:$S$167,COLUMN(),0),"")</f>
        <v>12.11</v>
      </c>
      <c r="F2788" s="2">
        <f>IFERROR(VLOOKUP(Tableau2[[#This Row],[PR]],'Taux sortant'!$I$9:$S$167,COLUMN(),0),"")</f>
        <v>9.7100000000000009</v>
      </c>
      <c r="G2788" s="2">
        <f>IFERROR(VLOOKUP(Tableau2[[#This Row],[PR]],'Taux sortant'!$I$9:$S$167,COLUMN(),0),"")</f>
        <v>7</v>
      </c>
      <c r="H2788" s="2">
        <f>IFERROR(VLOOKUP(Tableau2[[#This Row],[PR]],'Taux sortant'!$I$9:$S$167,COLUMN(),0),"")</f>
        <v>4.8099999999999996</v>
      </c>
      <c r="I2788" s="2">
        <f>IFERROR(VLOOKUP(Tableau2[[#This Row],[PR]],'Taux sortant'!$I$9:$S$167,COLUMN(),0),"")</f>
        <v>4.1900000000000004</v>
      </c>
      <c r="J2788" s="2">
        <f>IFERROR(VLOOKUP(Tableau2[[#This Row],[PR]],'Taux sortant'!$I$9:$S$167,COLUMN(),0),"")</f>
        <v>0</v>
      </c>
      <c r="K2788" s="2">
        <f>IFERROR(VLOOKUP(Tableau2[[#This Row],[PR]],'Taux sortant'!$I$9:$S$167,COLUMN(),0),"")</f>
        <v>0</v>
      </c>
      <c r="L2788" s="2" t="str">
        <f>IFERROR(VLOOKUP(Tableau2[[#This Row],[PR]],'Taux sortant'!$I$9:$S$167,COLUMN(),0),"")</f>
        <v/>
      </c>
    </row>
    <row r="2789" spans="1:12" x14ac:dyDescent="0.3">
      <c r="A2789" s="1" t="s">
        <v>3444</v>
      </c>
      <c r="B2789" s="1" t="s">
        <v>3169</v>
      </c>
      <c r="C2789" s="2">
        <f>IFERROR(VLOOKUP(Tableau2[[#This Row],[PR]],'Taux sortant'!$I$9:$S$167,COLUMN(),0),"")</f>
        <v>15.12</v>
      </c>
      <c r="D2789" s="2">
        <f>IFERROR(VLOOKUP(Tableau2[[#This Row],[PR]],'Taux sortant'!$I$9:$S$167,COLUMN(),0),"")</f>
        <v>12.61</v>
      </c>
      <c r="E2789" s="2">
        <f>IFERROR(VLOOKUP(Tableau2[[#This Row],[PR]],'Taux sortant'!$I$9:$S$167,COLUMN(),0),"")</f>
        <v>9.7200000000000006</v>
      </c>
      <c r="F2789" s="2">
        <f>IFERROR(VLOOKUP(Tableau2[[#This Row],[PR]],'Taux sortant'!$I$9:$S$167,COLUMN(),0),"")</f>
        <v>8.27</v>
      </c>
      <c r="G2789" s="2">
        <f>IFERROR(VLOOKUP(Tableau2[[#This Row],[PR]],'Taux sortant'!$I$9:$S$167,COLUMN(),0),"")</f>
        <v>7.1</v>
      </c>
      <c r="H2789" s="2">
        <f>IFERROR(VLOOKUP(Tableau2[[#This Row],[PR]],'Taux sortant'!$I$9:$S$167,COLUMN(),0),"")</f>
        <v>6.12</v>
      </c>
      <c r="I2789" s="2">
        <f>IFERROR(VLOOKUP(Tableau2[[#This Row],[PR]],'Taux sortant'!$I$9:$S$167,COLUMN(),0),"")</f>
        <v>5.33</v>
      </c>
      <c r="J2789" s="2">
        <f>IFERROR(VLOOKUP(Tableau2[[#This Row],[PR]],'Taux sortant'!$I$9:$S$167,COLUMN(),0),"")</f>
        <v>0</v>
      </c>
      <c r="K2789" s="2">
        <f>IFERROR(VLOOKUP(Tableau2[[#This Row],[PR]],'Taux sortant'!$I$9:$S$167,COLUMN(),0),"")</f>
        <v>0</v>
      </c>
      <c r="L2789" s="2" t="str">
        <f>IFERROR(VLOOKUP(Tableau2[[#This Row],[PR]],'Taux sortant'!$I$9:$S$167,COLUMN(),0),"")</f>
        <v/>
      </c>
    </row>
    <row r="2790" spans="1:12" x14ac:dyDescent="0.3">
      <c r="A2790" s="1" t="s">
        <v>619</v>
      </c>
      <c r="B2790" s="1" t="s">
        <v>90</v>
      </c>
      <c r="C2790" s="2">
        <f>IFERROR(VLOOKUP(Tableau2[[#This Row],[PR]],'Taux sortant'!$I$9:$S$167,COLUMN(),0),"")</f>
        <v>32.090000000000003</v>
      </c>
      <c r="D2790" s="2">
        <f>IFERROR(VLOOKUP(Tableau2[[#This Row],[PR]],'Taux sortant'!$I$9:$S$167,COLUMN(),0),"")</f>
        <v>26.17</v>
      </c>
      <c r="E2790" s="2">
        <f>IFERROR(VLOOKUP(Tableau2[[#This Row],[PR]],'Taux sortant'!$I$9:$S$167,COLUMN(),0),"")</f>
        <v>20.67</v>
      </c>
      <c r="F2790" s="2">
        <f>IFERROR(VLOOKUP(Tableau2[[#This Row],[PR]],'Taux sortant'!$I$9:$S$167,COLUMN(),0),"")</f>
        <v>17.260000000000002</v>
      </c>
      <c r="G2790" s="2">
        <f>IFERROR(VLOOKUP(Tableau2[[#This Row],[PR]],'Taux sortant'!$I$9:$S$167,COLUMN(),0),"")</f>
        <v>12.15</v>
      </c>
      <c r="H2790" s="2">
        <f>IFERROR(VLOOKUP(Tableau2[[#This Row],[PR]],'Taux sortant'!$I$9:$S$167,COLUMN(),0),"")</f>
        <v>7.95</v>
      </c>
      <c r="I2790" s="2">
        <f>IFERROR(VLOOKUP(Tableau2[[#This Row],[PR]],'Taux sortant'!$I$9:$S$167,COLUMN(),0),"")</f>
        <v>7.21</v>
      </c>
      <c r="J2790" s="2">
        <f>IFERROR(VLOOKUP(Tableau2[[#This Row],[PR]],'Taux sortant'!$I$9:$S$167,COLUMN(),0),"")</f>
        <v>0</v>
      </c>
      <c r="K2790" s="2">
        <f>IFERROR(VLOOKUP(Tableau2[[#This Row],[PR]],'Taux sortant'!$I$9:$S$167,COLUMN(),0),"")</f>
        <v>0</v>
      </c>
      <c r="L2790" s="2" t="str">
        <f>IFERROR(VLOOKUP(Tableau2[[#This Row],[PR]],'Taux sortant'!$I$9:$S$167,COLUMN(),0),"")</f>
        <v/>
      </c>
    </row>
    <row r="2791" spans="1:12" x14ac:dyDescent="0.3">
      <c r="A2791" s="1" t="s">
        <v>4694</v>
      </c>
      <c r="B2791" s="1" t="s">
        <v>4140</v>
      </c>
      <c r="C2791" s="2" t="str">
        <f>IFERROR(VLOOKUP(Tableau2[[#This Row],[PR]],'Taux sortant'!$I$9:$S$167,COLUMN(),0),"")</f>
        <v/>
      </c>
      <c r="D2791" s="2" t="str">
        <f>IFERROR(VLOOKUP(Tableau2[[#This Row],[PR]],'Taux sortant'!$I$9:$S$167,COLUMN(),0),"")</f>
        <v/>
      </c>
      <c r="E2791" s="2" t="str">
        <f>IFERROR(VLOOKUP(Tableau2[[#This Row],[PR]],'Taux sortant'!$I$9:$S$167,COLUMN(),0),"")</f>
        <v/>
      </c>
      <c r="F2791" s="2" t="str">
        <f>IFERROR(VLOOKUP(Tableau2[[#This Row],[PR]],'Taux sortant'!$I$9:$S$167,COLUMN(),0),"")</f>
        <v/>
      </c>
      <c r="G2791" s="2" t="str">
        <f>IFERROR(VLOOKUP(Tableau2[[#This Row],[PR]],'Taux sortant'!$I$9:$S$167,COLUMN(),0),"")</f>
        <v/>
      </c>
      <c r="H2791" s="2" t="str">
        <f>IFERROR(VLOOKUP(Tableau2[[#This Row],[PR]],'Taux sortant'!$I$9:$S$167,COLUMN(),0),"")</f>
        <v/>
      </c>
      <c r="I2791" s="2" t="str">
        <f>IFERROR(VLOOKUP(Tableau2[[#This Row],[PR]],'Taux sortant'!$I$9:$S$167,COLUMN(),0),"")</f>
        <v/>
      </c>
      <c r="J2791" s="2" t="str">
        <f>IFERROR(VLOOKUP(Tableau2[[#This Row],[PR]],'Taux sortant'!$I$9:$S$167,COLUMN(),0),"")</f>
        <v/>
      </c>
      <c r="K2791" s="2" t="str">
        <f>IFERROR(VLOOKUP(Tableau2[[#This Row],[PR]],'Taux sortant'!$I$9:$S$167,COLUMN(),0),"")</f>
        <v/>
      </c>
      <c r="L2791" s="2" t="str">
        <f>IFERROR(VLOOKUP(Tableau2[[#This Row],[PR]],'Taux sortant'!$I$9:$S$167,COLUMN(),0),"")</f>
        <v/>
      </c>
    </row>
    <row r="2792" spans="1:12" x14ac:dyDescent="0.3">
      <c r="A2792" s="1" t="s">
        <v>622</v>
      </c>
      <c r="B2792" s="1" t="s">
        <v>13</v>
      </c>
      <c r="C2792" s="2">
        <f>IFERROR(VLOOKUP(Tableau2[[#This Row],[PR]],'Taux sortant'!$I$9:$S$167,COLUMN(),0),"")</f>
        <v>20.05</v>
      </c>
      <c r="D2792" s="2">
        <f>IFERROR(VLOOKUP(Tableau2[[#This Row],[PR]],'Taux sortant'!$I$9:$S$167,COLUMN(),0),"")</f>
        <v>15.11</v>
      </c>
      <c r="E2792" s="2">
        <f>IFERROR(VLOOKUP(Tableau2[[#This Row],[PR]],'Taux sortant'!$I$9:$S$167,COLUMN(),0),"")</f>
        <v>10.84</v>
      </c>
      <c r="F2792" s="2">
        <f>IFERROR(VLOOKUP(Tableau2[[#This Row],[PR]],'Taux sortant'!$I$9:$S$167,COLUMN(),0),"")</f>
        <v>8.73</v>
      </c>
      <c r="G2792" s="2">
        <f>IFERROR(VLOOKUP(Tableau2[[#This Row],[PR]],'Taux sortant'!$I$9:$S$167,COLUMN(),0),"")</f>
        <v>6.21</v>
      </c>
      <c r="H2792" s="2">
        <f>IFERROR(VLOOKUP(Tableau2[[#This Row],[PR]],'Taux sortant'!$I$9:$S$167,COLUMN(),0),"")</f>
        <v>4.4800000000000004</v>
      </c>
      <c r="I2792" s="2">
        <f>IFERROR(VLOOKUP(Tableau2[[#This Row],[PR]],'Taux sortant'!$I$9:$S$167,COLUMN(),0),"")</f>
        <v>3.71</v>
      </c>
      <c r="J2792" s="2">
        <f>IFERROR(VLOOKUP(Tableau2[[#This Row],[PR]],'Taux sortant'!$I$9:$S$167,COLUMN(),0),"")</f>
        <v>0</v>
      </c>
      <c r="K2792" s="2">
        <f>IFERROR(VLOOKUP(Tableau2[[#This Row],[PR]],'Taux sortant'!$I$9:$S$167,COLUMN(),0),"")</f>
        <v>0</v>
      </c>
      <c r="L2792" s="2" t="str">
        <f>IFERROR(VLOOKUP(Tableau2[[#This Row],[PR]],'Taux sortant'!$I$9:$S$167,COLUMN(),0),"")</f>
        <v/>
      </c>
    </row>
    <row r="2793" spans="1:12" x14ac:dyDescent="0.3">
      <c r="A2793" s="1" t="s">
        <v>625</v>
      </c>
      <c r="B2793" s="1" t="s">
        <v>3109</v>
      </c>
      <c r="C2793" s="2">
        <f>IFERROR(VLOOKUP(Tableau2[[#This Row],[PR]],'Taux sortant'!$I$9:$S$167,COLUMN(),0),"")</f>
        <v>12.34</v>
      </c>
      <c r="D2793" s="2">
        <f>IFERROR(VLOOKUP(Tableau2[[#This Row],[PR]],'Taux sortant'!$I$9:$S$167,COLUMN(),0),"")</f>
        <v>10.06</v>
      </c>
      <c r="E2793" s="2">
        <f>IFERROR(VLOOKUP(Tableau2[[#This Row],[PR]],'Taux sortant'!$I$9:$S$167,COLUMN(),0),"")</f>
        <v>7.45</v>
      </c>
      <c r="F2793" s="2">
        <f>IFERROR(VLOOKUP(Tableau2[[#This Row],[PR]],'Taux sortant'!$I$9:$S$167,COLUMN(),0),"")</f>
        <v>6.22</v>
      </c>
      <c r="G2793" s="2">
        <f>IFERROR(VLOOKUP(Tableau2[[#This Row],[PR]],'Taux sortant'!$I$9:$S$167,COLUMN(),0),"")</f>
        <v>5.23</v>
      </c>
      <c r="H2793" s="2">
        <f>IFERROR(VLOOKUP(Tableau2[[#This Row],[PR]],'Taux sortant'!$I$9:$S$167,COLUMN(),0),"")</f>
        <v>4.43</v>
      </c>
      <c r="I2793" s="2">
        <f>IFERROR(VLOOKUP(Tableau2[[#This Row],[PR]],'Taux sortant'!$I$9:$S$167,COLUMN(),0),"")</f>
        <v>3.8</v>
      </c>
      <c r="J2793" s="2">
        <f>IFERROR(VLOOKUP(Tableau2[[#This Row],[PR]],'Taux sortant'!$I$9:$S$167,COLUMN(),0),"")</f>
        <v>0</v>
      </c>
      <c r="K2793" s="2">
        <f>IFERROR(VLOOKUP(Tableau2[[#This Row],[PR]],'Taux sortant'!$I$9:$S$167,COLUMN(),0),"")</f>
        <v>0</v>
      </c>
      <c r="L2793" s="2" t="str">
        <f>IFERROR(VLOOKUP(Tableau2[[#This Row],[PR]],'Taux sortant'!$I$9:$S$167,COLUMN(),0),"")</f>
        <v/>
      </c>
    </row>
    <row r="2794" spans="1:12" x14ac:dyDescent="0.3">
      <c r="A2794" s="1" t="s">
        <v>625</v>
      </c>
      <c r="B2794" s="1" t="s">
        <v>21</v>
      </c>
      <c r="C2794" s="2">
        <f>IFERROR(VLOOKUP(Tableau2[[#This Row],[PR]],'Taux sortant'!$I$9:$S$167,COLUMN(),0),"")</f>
        <v>20.25</v>
      </c>
      <c r="D2794" s="2">
        <f>IFERROR(VLOOKUP(Tableau2[[#This Row],[PR]],'Taux sortant'!$I$9:$S$167,COLUMN(),0),"")</f>
        <v>16.2</v>
      </c>
      <c r="E2794" s="2">
        <f>IFERROR(VLOOKUP(Tableau2[[#This Row],[PR]],'Taux sortant'!$I$9:$S$167,COLUMN(),0),"")</f>
        <v>11.68</v>
      </c>
      <c r="F2794" s="2">
        <f>IFERROR(VLOOKUP(Tableau2[[#This Row],[PR]],'Taux sortant'!$I$9:$S$167,COLUMN(),0),"")</f>
        <v>9.25</v>
      </c>
      <c r="G2794" s="2">
        <f>IFERROR(VLOOKUP(Tableau2[[#This Row],[PR]],'Taux sortant'!$I$9:$S$167,COLUMN(),0),"")</f>
        <v>7.08</v>
      </c>
      <c r="H2794" s="2">
        <f>IFERROR(VLOOKUP(Tableau2[[#This Row],[PR]],'Taux sortant'!$I$9:$S$167,COLUMN(),0),"")</f>
        <v>5.36</v>
      </c>
      <c r="I2794" s="2">
        <f>IFERROR(VLOOKUP(Tableau2[[#This Row],[PR]],'Taux sortant'!$I$9:$S$167,COLUMN(),0),"")</f>
        <v>4.8499999999999996</v>
      </c>
      <c r="J2794" s="2">
        <f>IFERROR(VLOOKUP(Tableau2[[#This Row],[PR]],'Taux sortant'!$I$9:$S$167,COLUMN(),0),"")</f>
        <v>0</v>
      </c>
      <c r="K2794" s="2">
        <f>IFERROR(VLOOKUP(Tableau2[[#This Row],[PR]],'Taux sortant'!$I$9:$S$167,COLUMN(),0),"")</f>
        <v>0</v>
      </c>
      <c r="L2794" s="2" t="str">
        <f>IFERROR(VLOOKUP(Tableau2[[#This Row],[PR]],'Taux sortant'!$I$9:$S$167,COLUMN(),0),"")</f>
        <v/>
      </c>
    </row>
    <row r="2795" spans="1:12" x14ac:dyDescent="0.3">
      <c r="A2795" s="1" t="s">
        <v>628</v>
      </c>
      <c r="B2795" s="1" t="s">
        <v>161</v>
      </c>
      <c r="C2795" s="2">
        <f>IFERROR(VLOOKUP(Tableau2[[#This Row],[PR]],'Taux sortant'!$I$9:$S$167,COLUMN(),0),"")</f>
        <v>35.869999999999997</v>
      </c>
      <c r="D2795" s="2">
        <f>IFERROR(VLOOKUP(Tableau2[[#This Row],[PR]],'Taux sortant'!$I$9:$S$167,COLUMN(),0),"")</f>
        <v>28.1</v>
      </c>
      <c r="E2795" s="2">
        <f>IFERROR(VLOOKUP(Tableau2[[#This Row],[PR]],'Taux sortant'!$I$9:$S$167,COLUMN(),0),"")</f>
        <v>22.11</v>
      </c>
      <c r="F2795" s="2">
        <f>IFERROR(VLOOKUP(Tableau2[[#This Row],[PR]],'Taux sortant'!$I$9:$S$167,COLUMN(),0),"")</f>
        <v>17.46</v>
      </c>
      <c r="G2795" s="2">
        <f>IFERROR(VLOOKUP(Tableau2[[#This Row],[PR]],'Taux sortant'!$I$9:$S$167,COLUMN(),0),"")</f>
        <v>13.86</v>
      </c>
      <c r="H2795" s="2">
        <f>IFERROR(VLOOKUP(Tableau2[[#This Row],[PR]],'Taux sortant'!$I$9:$S$167,COLUMN(),0),"")</f>
        <v>10.67</v>
      </c>
      <c r="I2795" s="2">
        <f>IFERROR(VLOOKUP(Tableau2[[#This Row],[PR]],'Taux sortant'!$I$9:$S$167,COLUMN(),0),"")</f>
        <v>9.92</v>
      </c>
      <c r="J2795" s="2">
        <f>IFERROR(VLOOKUP(Tableau2[[#This Row],[PR]],'Taux sortant'!$I$9:$S$167,COLUMN(),0),"")</f>
        <v>0</v>
      </c>
      <c r="K2795" s="2">
        <f>IFERROR(VLOOKUP(Tableau2[[#This Row],[PR]],'Taux sortant'!$I$9:$S$167,COLUMN(),0),"")</f>
        <v>0</v>
      </c>
      <c r="L2795" s="2" t="str">
        <f>IFERROR(VLOOKUP(Tableau2[[#This Row],[PR]],'Taux sortant'!$I$9:$S$167,COLUMN(),0),"")</f>
        <v/>
      </c>
    </row>
    <row r="2796" spans="1:12" x14ac:dyDescent="0.3">
      <c r="A2796" s="1" t="s">
        <v>3449</v>
      </c>
      <c r="B2796" s="1" t="s">
        <v>3107</v>
      </c>
      <c r="C2796" s="2" t="str">
        <f>IFERROR(VLOOKUP(Tableau2[[#This Row],[PR]],'Taux sortant'!$I$9:$S$167,COLUMN(),0),"")</f>
        <v/>
      </c>
      <c r="D2796" s="2" t="str">
        <f>IFERROR(VLOOKUP(Tableau2[[#This Row],[PR]],'Taux sortant'!$I$9:$S$167,COLUMN(),0),"")</f>
        <v/>
      </c>
      <c r="E2796" s="2" t="str">
        <f>IFERROR(VLOOKUP(Tableau2[[#This Row],[PR]],'Taux sortant'!$I$9:$S$167,COLUMN(),0),"")</f>
        <v/>
      </c>
      <c r="F2796" s="2" t="str">
        <f>IFERROR(VLOOKUP(Tableau2[[#This Row],[PR]],'Taux sortant'!$I$9:$S$167,COLUMN(),0),"")</f>
        <v/>
      </c>
      <c r="G2796" s="2" t="str">
        <f>IFERROR(VLOOKUP(Tableau2[[#This Row],[PR]],'Taux sortant'!$I$9:$S$167,COLUMN(),0),"")</f>
        <v/>
      </c>
      <c r="H2796" s="2" t="str">
        <f>IFERROR(VLOOKUP(Tableau2[[#This Row],[PR]],'Taux sortant'!$I$9:$S$167,COLUMN(),0),"")</f>
        <v/>
      </c>
      <c r="I2796" s="2" t="str">
        <f>IFERROR(VLOOKUP(Tableau2[[#This Row],[PR]],'Taux sortant'!$I$9:$S$167,COLUMN(),0),"")</f>
        <v/>
      </c>
      <c r="J2796" s="2" t="str">
        <f>IFERROR(VLOOKUP(Tableau2[[#This Row],[PR]],'Taux sortant'!$I$9:$S$167,COLUMN(),0),"")</f>
        <v/>
      </c>
      <c r="K2796" s="2" t="str">
        <f>IFERROR(VLOOKUP(Tableau2[[#This Row],[PR]],'Taux sortant'!$I$9:$S$167,COLUMN(),0),"")</f>
        <v/>
      </c>
      <c r="L2796" s="2" t="str">
        <f>IFERROR(VLOOKUP(Tableau2[[#This Row],[PR]],'Taux sortant'!$I$9:$S$167,COLUMN(),0),"")</f>
        <v/>
      </c>
    </row>
    <row r="2797" spans="1:12" x14ac:dyDescent="0.3">
      <c r="A2797" s="1" t="s">
        <v>4696</v>
      </c>
      <c r="B2797" s="1" t="s">
        <v>4143</v>
      </c>
      <c r="C2797" s="2" t="str">
        <f>IFERROR(VLOOKUP(Tableau2[[#This Row],[PR]],'Taux sortant'!$I$9:$S$167,COLUMN(),0),"")</f>
        <v/>
      </c>
      <c r="D2797" s="2" t="str">
        <f>IFERROR(VLOOKUP(Tableau2[[#This Row],[PR]],'Taux sortant'!$I$9:$S$167,COLUMN(),0),"")</f>
        <v/>
      </c>
      <c r="E2797" s="2" t="str">
        <f>IFERROR(VLOOKUP(Tableau2[[#This Row],[PR]],'Taux sortant'!$I$9:$S$167,COLUMN(),0),"")</f>
        <v/>
      </c>
      <c r="F2797" s="2" t="str">
        <f>IFERROR(VLOOKUP(Tableau2[[#This Row],[PR]],'Taux sortant'!$I$9:$S$167,COLUMN(),0),"")</f>
        <v/>
      </c>
      <c r="G2797" s="2" t="str">
        <f>IFERROR(VLOOKUP(Tableau2[[#This Row],[PR]],'Taux sortant'!$I$9:$S$167,COLUMN(),0),"")</f>
        <v/>
      </c>
      <c r="H2797" s="2" t="str">
        <f>IFERROR(VLOOKUP(Tableau2[[#This Row],[PR]],'Taux sortant'!$I$9:$S$167,COLUMN(),0),"")</f>
        <v/>
      </c>
      <c r="I2797" s="2" t="str">
        <f>IFERROR(VLOOKUP(Tableau2[[#This Row],[PR]],'Taux sortant'!$I$9:$S$167,COLUMN(),0),"")</f>
        <v/>
      </c>
      <c r="J2797" s="2" t="str">
        <f>IFERROR(VLOOKUP(Tableau2[[#This Row],[PR]],'Taux sortant'!$I$9:$S$167,COLUMN(),0),"")</f>
        <v/>
      </c>
      <c r="K2797" s="2" t="str">
        <f>IFERROR(VLOOKUP(Tableau2[[#This Row],[PR]],'Taux sortant'!$I$9:$S$167,COLUMN(),0),"")</f>
        <v/>
      </c>
      <c r="L2797" s="2" t="str">
        <f>IFERROR(VLOOKUP(Tableau2[[#This Row],[PR]],'Taux sortant'!$I$9:$S$167,COLUMN(),0),"")</f>
        <v/>
      </c>
    </row>
    <row r="2798" spans="1:12" x14ac:dyDescent="0.3">
      <c r="A2798" s="1" t="s">
        <v>2030</v>
      </c>
      <c r="B2798" s="1" t="s">
        <v>1540</v>
      </c>
      <c r="C2798" s="2">
        <f>IFERROR(VLOOKUP(Tableau2[[#This Row],[PR]],'Taux sortant'!$I$9:$S$167,COLUMN(),0),"")</f>
        <v>9.59</v>
      </c>
      <c r="D2798" s="2">
        <f>IFERROR(VLOOKUP(Tableau2[[#This Row],[PR]],'Taux sortant'!$I$9:$S$167,COLUMN(),0),"")</f>
        <v>7.53</v>
      </c>
      <c r="E2798" s="2">
        <f>IFERROR(VLOOKUP(Tableau2[[#This Row],[PR]],'Taux sortant'!$I$9:$S$167,COLUMN(),0),"")</f>
        <v>5.2</v>
      </c>
      <c r="F2798" s="2">
        <f>IFERROR(VLOOKUP(Tableau2[[#This Row],[PR]],'Taux sortant'!$I$9:$S$167,COLUMN(),0),"")</f>
        <v>4.08</v>
      </c>
      <c r="G2798" s="2">
        <f>IFERROR(VLOOKUP(Tableau2[[#This Row],[PR]],'Taux sortant'!$I$9:$S$167,COLUMN(),0),"")</f>
        <v>3.34</v>
      </c>
      <c r="H2798" s="2">
        <f>IFERROR(VLOOKUP(Tableau2[[#This Row],[PR]],'Taux sortant'!$I$9:$S$167,COLUMN(),0),"")</f>
        <v>2.88</v>
      </c>
      <c r="I2798" s="2">
        <f>IFERROR(VLOOKUP(Tableau2[[#This Row],[PR]],'Taux sortant'!$I$9:$S$167,COLUMN(),0),"")</f>
        <v>2.59</v>
      </c>
      <c r="J2798" s="2">
        <f>IFERROR(VLOOKUP(Tableau2[[#This Row],[PR]],'Taux sortant'!$I$9:$S$167,COLUMN(),0),"")</f>
        <v>0</v>
      </c>
      <c r="K2798" s="2">
        <f>IFERROR(VLOOKUP(Tableau2[[#This Row],[PR]],'Taux sortant'!$I$9:$S$167,COLUMN(),0),"")</f>
        <v>0</v>
      </c>
      <c r="L2798" s="2" t="str">
        <f>IFERROR(VLOOKUP(Tableau2[[#This Row],[PR]],'Taux sortant'!$I$9:$S$167,COLUMN(),0),"")</f>
        <v/>
      </c>
    </row>
    <row r="2799" spans="1:12" x14ac:dyDescent="0.3">
      <c r="A2799" s="1" t="s">
        <v>6170</v>
      </c>
      <c r="B2799" s="1" t="s">
        <v>5845</v>
      </c>
      <c r="C2799" s="2">
        <f>IFERROR(VLOOKUP(Tableau2[[#This Row],[PR]],'Taux sortant'!$I$9:$S$167,COLUMN(),0),"")</f>
        <v>36.74</v>
      </c>
      <c r="D2799" s="2">
        <f>IFERROR(VLOOKUP(Tableau2[[#This Row],[PR]],'Taux sortant'!$I$9:$S$167,COLUMN(),0),"")</f>
        <v>33.47</v>
      </c>
      <c r="E2799" s="2">
        <f>IFERROR(VLOOKUP(Tableau2[[#This Row],[PR]],'Taux sortant'!$I$9:$S$167,COLUMN(),0),"")</f>
        <v>28.88</v>
      </c>
      <c r="F2799" s="2">
        <f>IFERROR(VLOOKUP(Tableau2[[#This Row],[PR]],'Taux sortant'!$I$9:$S$167,COLUMN(),0),"")</f>
        <v>26.18</v>
      </c>
      <c r="G2799" s="2">
        <f>IFERROR(VLOOKUP(Tableau2[[#This Row],[PR]],'Taux sortant'!$I$9:$S$167,COLUMN(),0),"")</f>
        <v>23.09</v>
      </c>
      <c r="H2799" s="2">
        <f>IFERROR(VLOOKUP(Tableau2[[#This Row],[PR]],'Taux sortant'!$I$9:$S$167,COLUMN(),0),"")</f>
        <v>20.68</v>
      </c>
      <c r="I2799" s="2">
        <f>IFERROR(VLOOKUP(Tableau2[[#This Row],[PR]],'Taux sortant'!$I$9:$S$167,COLUMN(),0),"")</f>
        <v>18.53</v>
      </c>
      <c r="J2799" s="2">
        <f>IFERROR(VLOOKUP(Tableau2[[#This Row],[PR]],'Taux sortant'!$I$9:$S$167,COLUMN(),0),"")</f>
        <v>0</v>
      </c>
      <c r="K2799" s="2">
        <f>IFERROR(VLOOKUP(Tableau2[[#This Row],[PR]],'Taux sortant'!$I$9:$S$167,COLUMN(),0),"")</f>
        <v>0</v>
      </c>
      <c r="L2799" s="2" t="str">
        <f>IFERROR(VLOOKUP(Tableau2[[#This Row],[PR]],'Taux sortant'!$I$9:$S$167,COLUMN(),0),"")</f>
        <v/>
      </c>
    </row>
    <row r="2800" spans="1:12" x14ac:dyDescent="0.3">
      <c r="A2800" s="1" t="s">
        <v>3451</v>
      </c>
      <c r="B2800" s="1" t="s">
        <v>3211</v>
      </c>
      <c r="C2800" s="2">
        <f>IFERROR(VLOOKUP(Tableau2[[#This Row],[PR]],'Taux sortant'!$I$9:$S$167,COLUMN(),0),"")</f>
        <v>13.98</v>
      </c>
      <c r="D2800" s="2">
        <f>IFERROR(VLOOKUP(Tableau2[[#This Row],[PR]],'Taux sortant'!$I$9:$S$167,COLUMN(),0),"")</f>
        <v>11.58</v>
      </c>
      <c r="E2800" s="2">
        <f>IFERROR(VLOOKUP(Tableau2[[#This Row],[PR]],'Taux sortant'!$I$9:$S$167,COLUMN(),0),"")</f>
        <v>8.7799999999999994</v>
      </c>
      <c r="F2800" s="2">
        <f>IFERROR(VLOOKUP(Tableau2[[#This Row],[PR]],'Taux sortant'!$I$9:$S$167,COLUMN(),0),"")</f>
        <v>7.44</v>
      </c>
      <c r="G2800" s="2">
        <f>IFERROR(VLOOKUP(Tableau2[[#This Row],[PR]],'Taux sortant'!$I$9:$S$167,COLUMN(),0),"")</f>
        <v>6.29</v>
      </c>
      <c r="H2800" s="2">
        <f>IFERROR(VLOOKUP(Tableau2[[#This Row],[PR]],'Taux sortant'!$I$9:$S$167,COLUMN(),0),"")</f>
        <v>5.35</v>
      </c>
      <c r="I2800" s="2">
        <f>IFERROR(VLOOKUP(Tableau2[[#This Row],[PR]],'Taux sortant'!$I$9:$S$167,COLUMN(),0),"")</f>
        <v>4.6100000000000003</v>
      </c>
      <c r="J2800" s="2">
        <f>IFERROR(VLOOKUP(Tableau2[[#This Row],[PR]],'Taux sortant'!$I$9:$S$167,COLUMN(),0),"")</f>
        <v>0</v>
      </c>
      <c r="K2800" s="2">
        <f>IFERROR(VLOOKUP(Tableau2[[#This Row],[PR]],'Taux sortant'!$I$9:$S$167,COLUMN(),0),"")</f>
        <v>0</v>
      </c>
      <c r="L2800" s="2" t="str">
        <f>IFERROR(VLOOKUP(Tableau2[[#This Row],[PR]],'Taux sortant'!$I$9:$S$167,COLUMN(),0),"")</f>
        <v/>
      </c>
    </row>
    <row r="2801" spans="1:12" x14ac:dyDescent="0.3">
      <c r="A2801" s="1" t="s">
        <v>3454</v>
      </c>
      <c r="B2801" s="1" t="s">
        <v>3211</v>
      </c>
      <c r="C2801" s="2">
        <f>IFERROR(VLOOKUP(Tableau2[[#This Row],[PR]],'Taux sortant'!$I$9:$S$167,COLUMN(),0),"")</f>
        <v>13.98</v>
      </c>
      <c r="D2801" s="2">
        <f>IFERROR(VLOOKUP(Tableau2[[#This Row],[PR]],'Taux sortant'!$I$9:$S$167,COLUMN(),0),"")</f>
        <v>11.58</v>
      </c>
      <c r="E2801" s="2">
        <f>IFERROR(VLOOKUP(Tableau2[[#This Row],[PR]],'Taux sortant'!$I$9:$S$167,COLUMN(),0),"")</f>
        <v>8.7799999999999994</v>
      </c>
      <c r="F2801" s="2">
        <f>IFERROR(VLOOKUP(Tableau2[[#This Row],[PR]],'Taux sortant'!$I$9:$S$167,COLUMN(),0),"")</f>
        <v>7.44</v>
      </c>
      <c r="G2801" s="2">
        <f>IFERROR(VLOOKUP(Tableau2[[#This Row],[PR]],'Taux sortant'!$I$9:$S$167,COLUMN(),0),"")</f>
        <v>6.29</v>
      </c>
      <c r="H2801" s="2">
        <f>IFERROR(VLOOKUP(Tableau2[[#This Row],[PR]],'Taux sortant'!$I$9:$S$167,COLUMN(),0),"")</f>
        <v>5.35</v>
      </c>
      <c r="I2801" s="2">
        <f>IFERROR(VLOOKUP(Tableau2[[#This Row],[PR]],'Taux sortant'!$I$9:$S$167,COLUMN(),0),"")</f>
        <v>4.6100000000000003</v>
      </c>
      <c r="J2801" s="2">
        <f>IFERROR(VLOOKUP(Tableau2[[#This Row],[PR]],'Taux sortant'!$I$9:$S$167,COLUMN(),0),"")</f>
        <v>0</v>
      </c>
      <c r="K2801" s="2">
        <f>IFERROR(VLOOKUP(Tableau2[[#This Row],[PR]],'Taux sortant'!$I$9:$S$167,COLUMN(),0),"")</f>
        <v>0</v>
      </c>
      <c r="L2801" s="2" t="str">
        <f>IFERROR(VLOOKUP(Tableau2[[#This Row],[PR]],'Taux sortant'!$I$9:$S$167,COLUMN(),0),"")</f>
        <v/>
      </c>
    </row>
    <row r="2802" spans="1:12" x14ac:dyDescent="0.3">
      <c r="A2802" s="1" t="s">
        <v>2033</v>
      </c>
      <c r="B2802" s="1" t="s">
        <v>1543</v>
      </c>
      <c r="C2802" s="2">
        <f>IFERROR(VLOOKUP(Tableau2[[#This Row],[PR]],'Taux sortant'!$I$9:$S$167,COLUMN(),0),"")</f>
        <v>23.63</v>
      </c>
      <c r="D2802" s="2">
        <f>IFERROR(VLOOKUP(Tableau2[[#This Row],[PR]],'Taux sortant'!$I$9:$S$167,COLUMN(),0),"")</f>
        <v>18.579999999999998</v>
      </c>
      <c r="E2802" s="2">
        <f>IFERROR(VLOOKUP(Tableau2[[#This Row],[PR]],'Taux sortant'!$I$9:$S$167,COLUMN(),0),"")</f>
        <v>13.97</v>
      </c>
      <c r="F2802" s="2">
        <f>IFERROR(VLOOKUP(Tableau2[[#This Row],[PR]],'Taux sortant'!$I$9:$S$167,COLUMN(),0),"")</f>
        <v>11.28</v>
      </c>
      <c r="G2802" s="2">
        <f>IFERROR(VLOOKUP(Tableau2[[#This Row],[PR]],'Taux sortant'!$I$9:$S$167,COLUMN(),0),"")</f>
        <v>8.2799999999999994</v>
      </c>
      <c r="H2802" s="2">
        <f>IFERROR(VLOOKUP(Tableau2[[#This Row],[PR]],'Taux sortant'!$I$9:$S$167,COLUMN(),0),"")</f>
        <v>6.16</v>
      </c>
      <c r="I2802" s="2">
        <f>IFERROR(VLOOKUP(Tableau2[[#This Row],[PR]],'Taux sortant'!$I$9:$S$167,COLUMN(),0),"")</f>
        <v>5.49</v>
      </c>
      <c r="J2802" s="2">
        <f>IFERROR(VLOOKUP(Tableau2[[#This Row],[PR]],'Taux sortant'!$I$9:$S$167,COLUMN(),0),"")</f>
        <v>0</v>
      </c>
      <c r="K2802" s="2">
        <f>IFERROR(VLOOKUP(Tableau2[[#This Row],[PR]],'Taux sortant'!$I$9:$S$167,COLUMN(),0),"")</f>
        <v>0</v>
      </c>
      <c r="L2802" s="2" t="str">
        <f>IFERROR(VLOOKUP(Tableau2[[#This Row],[PR]],'Taux sortant'!$I$9:$S$167,COLUMN(),0),"")</f>
        <v/>
      </c>
    </row>
    <row r="2803" spans="1:12" x14ac:dyDescent="0.3">
      <c r="A2803" s="1" t="s">
        <v>4698</v>
      </c>
      <c r="B2803" s="1" t="s">
        <v>4234</v>
      </c>
      <c r="C2803" s="2">
        <f>IFERROR(VLOOKUP(Tableau2[[#This Row],[PR]],'Taux sortant'!$I$9:$S$167,COLUMN(),0),"")</f>
        <v>18.53</v>
      </c>
      <c r="D2803" s="2">
        <f>IFERROR(VLOOKUP(Tableau2[[#This Row],[PR]],'Taux sortant'!$I$9:$S$167,COLUMN(),0),"")</f>
        <v>15.84</v>
      </c>
      <c r="E2803" s="2">
        <f>IFERROR(VLOOKUP(Tableau2[[#This Row],[PR]],'Taux sortant'!$I$9:$S$167,COLUMN(),0),"")</f>
        <v>12.68</v>
      </c>
      <c r="F2803" s="2">
        <f>IFERROR(VLOOKUP(Tableau2[[#This Row],[PR]],'Taux sortant'!$I$9:$S$167,COLUMN(),0),"")</f>
        <v>11.12</v>
      </c>
      <c r="G2803" s="2">
        <f>IFERROR(VLOOKUP(Tableau2[[#This Row],[PR]],'Taux sortant'!$I$9:$S$167,COLUMN(),0),"")</f>
        <v>9.75</v>
      </c>
      <c r="H2803" s="2">
        <f>IFERROR(VLOOKUP(Tableau2[[#This Row],[PR]],'Taux sortant'!$I$9:$S$167,COLUMN(),0),"")</f>
        <v>8.5500000000000007</v>
      </c>
      <c r="I2803" s="2">
        <f>IFERROR(VLOOKUP(Tableau2[[#This Row],[PR]],'Taux sortant'!$I$9:$S$167,COLUMN(),0),"")</f>
        <v>7.57</v>
      </c>
      <c r="J2803" s="2">
        <f>IFERROR(VLOOKUP(Tableau2[[#This Row],[PR]],'Taux sortant'!$I$9:$S$167,COLUMN(),0),"")</f>
        <v>0</v>
      </c>
      <c r="K2803" s="2">
        <f>IFERROR(VLOOKUP(Tableau2[[#This Row],[PR]],'Taux sortant'!$I$9:$S$167,COLUMN(),0),"")</f>
        <v>0</v>
      </c>
      <c r="L2803" s="2" t="str">
        <f>IFERROR(VLOOKUP(Tableau2[[#This Row],[PR]],'Taux sortant'!$I$9:$S$167,COLUMN(),0),"")</f>
        <v/>
      </c>
    </row>
    <row r="2804" spans="1:12" x14ac:dyDescent="0.3">
      <c r="A2804" s="1" t="s">
        <v>6172</v>
      </c>
      <c r="B2804" s="1" t="s">
        <v>5825</v>
      </c>
      <c r="C2804" s="2">
        <f>IFERROR(VLOOKUP(Tableau2[[#This Row],[PR]],'Taux sortant'!$I$9:$S$167,COLUMN(),0),"")</f>
        <v>26.39</v>
      </c>
      <c r="D2804" s="2">
        <f>IFERROR(VLOOKUP(Tableau2[[#This Row],[PR]],'Taux sortant'!$I$9:$S$167,COLUMN(),0),"")</f>
        <v>23</v>
      </c>
      <c r="E2804" s="2">
        <f>IFERROR(VLOOKUP(Tableau2[[#This Row],[PR]],'Taux sortant'!$I$9:$S$167,COLUMN(),0),"")</f>
        <v>19.079999999999998</v>
      </c>
      <c r="F2804" s="2">
        <f>IFERROR(VLOOKUP(Tableau2[[#This Row],[PR]],'Taux sortant'!$I$9:$S$167,COLUMN(),0),"")</f>
        <v>17.13</v>
      </c>
      <c r="G2804" s="2">
        <f>IFERROR(VLOOKUP(Tableau2[[#This Row],[PR]],'Taux sortant'!$I$9:$S$167,COLUMN(),0),"")</f>
        <v>14.96</v>
      </c>
      <c r="H2804" s="2">
        <f>IFERROR(VLOOKUP(Tableau2[[#This Row],[PR]],'Taux sortant'!$I$9:$S$167,COLUMN(),0),"")</f>
        <v>12.83</v>
      </c>
      <c r="I2804" s="2">
        <f>IFERROR(VLOOKUP(Tableau2[[#This Row],[PR]],'Taux sortant'!$I$9:$S$167,COLUMN(),0),"")</f>
        <v>10.93</v>
      </c>
      <c r="J2804" s="2">
        <f>IFERROR(VLOOKUP(Tableau2[[#This Row],[PR]],'Taux sortant'!$I$9:$S$167,COLUMN(),0),"")</f>
        <v>0</v>
      </c>
      <c r="K2804" s="2">
        <f>IFERROR(VLOOKUP(Tableau2[[#This Row],[PR]],'Taux sortant'!$I$9:$S$167,COLUMN(),0),"")</f>
        <v>0</v>
      </c>
      <c r="L2804" s="2" t="str">
        <f>IFERROR(VLOOKUP(Tableau2[[#This Row],[PR]],'Taux sortant'!$I$9:$S$167,COLUMN(),0),"")</f>
        <v/>
      </c>
    </row>
    <row r="2805" spans="1:12" x14ac:dyDescent="0.3">
      <c r="A2805" s="1" t="s">
        <v>631</v>
      </c>
      <c r="B2805" s="1" t="s">
        <v>5815</v>
      </c>
      <c r="C2805" s="2">
        <f>IFERROR(VLOOKUP(Tableau2[[#This Row],[PR]],'Taux sortant'!$I$9:$S$167,COLUMN(),0),"")</f>
        <v>29.89</v>
      </c>
      <c r="D2805" s="2">
        <f>IFERROR(VLOOKUP(Tableau2[[#This Row],[PR]],'Taux sortant'!$I$9:$S$167,COLUMN(),0),"")</f>
        <v>27.05</v>
      </c>
      <c r="E2805" s="2">
        <f>IFERROR(VLOOKUP(Tableau2[[#This Row],[PR]],'Taux sortant'!$I$9:$S$167,COLUMN(),0),"")</f>
        <v>23.76</v>
      </c>
      <c r="F2805" s="2">
        <f>IFERROR(VLOOKUP(Tableau2[[#This Row],[PR]],'Taux sortant'!$I$9:$S$167,COLUMN(),0),"")</f>
        <v>22.11</v>
      </c>
      <c r="G2805" s="2">
        <f>IFERROR(VLOOKUP(Tableau2[[#This Row],[PR]],'Taux sortant'!$I$9:$S$167,COLUMN(),0),"")</f>
        <v>20.05</v>
      </c>
      <c r="H2805" s="2">
        <f>IFERROR(VLOOKUP(Tableau2[[#This Row],[PR]],'Taux sortant'!$I$9:$S$167,COLUMN(),0),"")</f>
        <v>17.09</v>
      </c>
      <c r="I2805" s="2">
        <f>IFERROR(VLOOKUP(Tableau2[[#This Row],[PR]],'Taux sortant'!$I$9:$S$167,COLUMN(),0),"")</f>
        <v>15.56</v>
      </c>
      <c r="J2805" s="2">
        <f>IFERROR(VLOOKUP(Tableau2[[#This Row],[PR]],'Taux sortant'!$I$9:$S$167,COLUMN(),0),"")</f>
        <v>0</v>
      </c>
      <c r="K2805" s="2">
        <f>IFERROR(VLOOKUP(Tableau2[[#This Row],[PR]],'Taux sortant'!$I$9:$S$167,COLUMN(),0),"")</f>
        <v>0</v>
      </c>
      <c r="L2805" s="2" t="str">
        <f>IFERROR(VLOOKUP(Tableau2[[#This Row],[PR]],'Taux sortant'!$I$9:$S$167,COLUMN(),0),"")</f>
        <v/>
      </c>
    </row>
    <row r="2806" spans="1:12" x14ac:dyDescent="0.3">
      <c r="A2806" s="1" t="s">
        <v>631</v>
      </c>
      <c r="B2806" s="1" t="s">
        <v>15</v>
      </c>
      <c r="C2806" s="2">
        <f>IFERROR(VLOOKUP(Tableau2[[#This Row],[PR]],'Taux sortant'!$I$9:$S$167,COLUMN(),0),"")</f>
        <v>12.05</v>
      </c>
      <c r="D2806" s="2">
        <f>IFERROR(VLOOKUP(Tableau2[[#This Row],[PR]],'Taux sortant'!$I$9:$S$167,COLUMN(),0),"")</f>
        <v>9.57</v>
      </c>
      <c r="E2806" s="2">
        <f>IFERROR(VLOOKUP(Tableau2[[#This Row],[PR]],'Taux sortant'!$I$9:$S$167,COLUMN(),0),"")</f>
        <v>6.79</v>
      </c>
      <c r="F2806" s="2">
        <f>IFERROR(VLOOKUP(Tableau2[[#This Row],[PR]],'Taux sortant'!$I$9:$S$167,COLUMN(),0),"")</f>
        <v>5.47</v>
      </c>
      <c r="G2806" s="2">
        <f>IFERROR(VLOOKUP(Tableau2[[#This Row],[PR]],'Taux sortant'!$I$9:$S$167,COLUMN(),0),"")</f>
        <v>4.49</v>
      </c>
      <c r="H2806" s="2">
        <f>IFERROR(VLOOKUP(Tableau2[[#This Row],[PR]],'Taux sortant'!$I$9:$S$167,COLUMN(),0),"")</f>
        <v>3.66</v>
      </c>
      <c r="I2806" s="2">
        <f>IFERROR(VLOOKUP(Tableau2[[#This Row],[PR]],'Taux sortant'!$I$9:$S$167,COLUMN(),0),"")</f>
        <v>3.12</v>
      </c>
      <c r="J2806" s="2">
        <f>IFERROR(VLOOKUP(Tableau2[[#This Row],[PR]],'Taux sortant'!$I$9:$S$167,COLUMN(),0),"")</f>
        <v>0</v>
      </c>
      <c r="K2806" s="2">
        <f>IFERROR(VLOOKUP(Tableau2[[#This Row],[PR]],'Taux sortant'!$I$9:$S$167,COLUMN(),0),"")</f>
        <v>0</v>
      </c>
      <c r="L2806" s="2" t="str">
        <f>IFERROR(VLOOKUP(Tableau2[[#This Row],[PR]],'Taux sortant'!$I$9:$S$167,COLUMN(),0),"")</f>
        <v/>
      </c>
    </row>
    <row r="2807" spans="1:12" x14ac:dyDescent="0.3">
      <c r="A2807" s="1" t="s">
        <v>2036</v>
      </c>
      <c r="B2807" s="1" t="s">
        <v>1587</v>
      </c>
      <c r="C2807" s="2">
        <f>IFERROR(VLOOKUP(Tableau2[[#This Row],[PR]],'Taux sortant'!$I$9:$S$167,COLUMN(),0),"")</f>
        <v>20.91</v>
      </c>
      <c r="D2807" s="2">
        <f>IFERROR(VLOOKUP(Tableau2[[#This Row],[PR]],'Taux sortant'!$I$9:$S$167,COLUMN(),0),"")</f>
        <v>16.62</v>
      </c>
      <c r="E2807" s="2">
        <f>IFERROR(VLOOKUP(Tableau2[[#This Row],[PR]],'Taux sortant'!$I$9:$S$167,COLUMN(),0),"")</f>
        <v>12.11</v>
      </c>
      <c r="F2807" s="2">
        <f>IFERROR(VLOOKUP(Tableau2[[#This Row],[PR]],'Taux sortant'!$I$9:$S$167,COLUMN(),0),"")</f>
        <v>9.7100000000000009</v>
      </c>
      <c r="G2807" s="2">
        <f>IFERROR(VLOOKUP(Tableau2[[#This Row],[PR]],'Taux sortant'!$I$9:$S$167,COLUMN(),0),"")</f>
        <v>7</v>
      </c>
      <c r="H2807" s="2">
        <f>IFERROR(VLOOKUP(Tableau2[[#This Row],[PR]],'Taux sortant'!$I$9:$S$167,COLUMN(),0),"")</f>
        <v>4.8099999999999996</v>
      </c>
      <c r="I2807" s="2">
        <f>IFERROR(VLOOKUP(Tableau2[[#This Row],[PR]],'Taux sortant'!$I$9:$S$167,COLUMN(),0),"")</f>
        <v>4.1900000000000004</v>
      </c>
      <c r="J2807" s="2">
        <f>IFERROR(VLOOKUP(Tableau2[[#This Row],[PR]],'Taux sortant'!$I$9:$S$167,COLUMN(),0),"")</f>
        <v>0</v>
      </c>
      <c r="K2807" s="2">
        <f>IFERROR(VLOOKUP(Tableau2[[#This Row],[PR]],'Taux sortant'!$I$9:$S$167,COLUMN(),0),"")</f>
        <v>0</v>
      </c>
      <c r="L2807" s="2" t="str">
        <f>IFERROR(VLOOKUP(Tableau2[[#This Row],[PR]],'Taux sortant'!$I$9:$S$167,COLUMN(),0),"")</f>
        <v/>
      </c>
    </row>
    <row r="2808" spans="1:12" x14ac:dyDescent="0.3">
      <c r="A2808" s="1" t="s">
        <v>4701</v>
      </c>
      <c r="B2808" s="1" t="s">
        <v>4174</v>
      </c>
      <c r="C2808" s="2">
        <f>IFERROR(VLOOKUP(Tableau2[[#This Row],[PR]],'Taux sortant'!$I$9:$S$167,COLUMN(),0),"")</f>
        <v>18.22</v>
      </c>
      <c r="D2808" s="2">
        <f>IFERROR(VLOOKUP(Tableau2[[#This Row],[PR]],'Taux sortant'!$I$9:$S$167,COLUMN(),0),"")</f>
        <v>15.54</v>
      </c>
      <c r="E2808" s="2">
        <f>IFERROR(VLOOKUP(Tableau2[[#This Row],[PR]],'Taux sortant'!$I$9:$S$167,COLUMN(),0),"")</f>
        <v>12.42</v>
      </c>
      <c r="F2808" s="2">
        <f>IFERROR(VLOOKUP(Tableau2[[#This Row],[PR]],'Taux sortant'!$I$9:$S$167,COLUMN(),0),"")</f>
        <v>10.85</v>
      </c>
      <c r="G2808" s="2">
        <f>IFERROR(VLOOKUP(Tableau2[[#This Row],[PR]],'Taux sortant'!$I$9:$S$167,COLUMN(),0),"")</f>
        <v>9.4499999999999993</v>
      </c>
      <c r="H2808" s="2">
        <f>IFERROR(VLOOKUP(Tableau2[[#This Row],[PR]],'Taux sortant'!$I$9:$S$167,COLUMN(),0),"")</f>
        <v>8.27</v>
      </c>
      <c r="I2808" s="2">
        <f>IFERROR(VLOOKUP(Tableau2[[#This Row],[PR]],'Taux sortant'!$I$9:$S$167,COLUMN(),0),"")</f>
        <v>7.27</v>
      </c>
      <c r="J2808" s="2">
        <f>IFERROR(VLOOKUP(Tableau2[[#This Row],[PR]],'Taux sortant'!$I$9:$S$167,COLUMN(),0),"")</f>
        <v>0</v>
      </c>
      <c r="K2808" s="2">
        <f>IFERROR(VLOOKUP(Tableau2[[#This Row],[PR]],'Taux sortant'!$I$9:$S$167,COLUMN(),0),"")</f>
        <v>0</v>
      </c>
      <c r="L2808" s="2" t="str">
        <f>IFERROR(VLOOKUP(Tableau2[[#This Row],[PR]],'Taux sortant'!$I$9:$S$167,COLUMN(),0),"")</f>
        <v/>
      </c>
    </row>
    <row r="2809" spans="1:12" x14ac:dyDescent="0.3">
      <c r="A2809" s="1" t="s">
        <v>2039</v>
      </c>
      <c r="B2809" s="1" t="s">
        <v>1576</v>
      </c>
      <c r="C2809" s="2">
        <f>IFERROR(VLOOKUP(Tableau2[[#This Row],[PR]],'Taux sortant'!$I$9:$S$167,COLUMN(),0),"")</f>
        <v>20.7</v>
      </c>
      <c r="D2809" s="2">
        <f>IFERROR(VLOOKUP(Tableau2[[#This Row],[PR]],'Taux sortant'!$I$9:$S$167,COLUMN(),0),"")</f>
        <v>17.239999999999998</v>
      </c>
      <c r="E2809" s="2">
        <f>IFERROR(VLOOKUP(Tableau2[[#This Row],[PR]],'Taux sortant'!$I$9:$S$167,COLUMN(),0),"")</f>
        <v>13.32</v>
      </c>
      <c r="F2809" s="2">
        <f>IFERROR(VLOOKUP(Tableau2[[#This Row],[PR]],'Taux sortant'!$I$9:$S$167,COLUMN(),0),"")</f>
        <v>9.61</v>
      </c>
      <c r="G2809" s="2">
        <f>IFERROR(VLOOKUP(Tableau2[[#This Row],[PR]],'Taux sortant'!$I$9:$S$167,COLUMN(),0),"")</f>
        <v>6.81</v>
      </c>
      <c r="H2809" s="2">
        <f>IFERROR(VLOOKUP(Tableau2[[#This Row],[PR]],'Taux sortant'!$I$9:$S$167,COLUMN(),0),"")</f>
        <v>4.78</v>
      </c>
      <c r="I2809" s="2">
        <f>IFERROR(VLOOKUP(Tableau2[[#This Row],[PR]],'Taux sortant'!$I$9:$S$167,COLUMN(),0),"")</f>
        <v>3.7</v>
      </c>
      <c r="J2809" s="2">
        <f>IFERROR(VLOOKUP(Tableau2[[#This Row],[PR]],'Taux sortant'!$I$9:$S$167,COLUMN(),0),"")</f>
        <v>0</v>
      </c>
      <c r="K2809" s="2">
        <f>IFERROR(VLOOKUP(Tableau2[[#This Row],[PR]],'Taux sortant'!$I$9:$S$167,COLUMN(),0),"")</f>
        <v>0</v>
      </c>
      <c r="L2809" s="2" t="str">
        <f>IFERROR(VLOOKUP(Tableau2[[#This Row],[PR]],'Taux sortant'!$I$9:$S$167,COLUMN(),0),"")</f>
        <v/>
      </c>
    </row>
    <row r="2810" spans="1:12" x14ac:dyDescent="0.3">
      <c r="A2810" s="1" t="s">
        <v>2042</v>
      </c>
      <c r="B2810" s="1" t="s">
        <v>46</v>
      </c>
      <c r="C2810" s="2" t="str">
        <f>IFERROR(VLOOKUP(Tableau2[[#This Row],[PR]],'Taux sortant'!$I$9:$S$167,COLUMN(),0),"")</f>
        <v/>
      </c>
      <c r="D2810" s="2" t="str">
        <f>IFERROR(VLOOKUP(Tableau2[[#This Row],[PR]],'Taux sortant'!$I$9:$S$167,COLUMN(),0),"")</f>
        <v/>
      </c>
      <c r="E2810" s="2" t="str">
        <f>IFERROR(VLOOKUP(Tableau2[[#This Row],[PR]],'Taux sortant'!$I$9:$S$167,COLUMN(),0),"")</f>
        <v/>
      </c>
      <c r="F2810" s="2" t="str">
        <f>IFERROR(VLOOKUP(Tableau2[[#This Row],[PR]],'Taux sortant'!$I$9:$S$167,COLUMN(),0),"")</f>
        <v/>
      </c>
      <c r="G2810" s="2" t="str">
        <f>IFERROR(VLOOKUP(Tableau2[[#This Row],[PR]],'Taux sortant'!$I$9:$S$167,COLUMN(),0),"")</f>
        <v/>
      </c>
      <c r="H2810" s="2" t="str">
        <f>IFERROR(VLOOKUP(Tableau2[[#This Row],[PR]],'Taux sortant'!$I$9:$S$167,COLUMN(),0),"")</f>
        <v/>
      </c>
      <c r="I2810" s="2" t="str">
        <f>IFERROR(VLOOKUP(Tableau2[[#This Row],[PR]],'Taux sortant'!$I$9:$S$167,COLUMN(),0),"")</f>
        <v/>
      </c>
      <c r="J2810" s="2" t="str">
        <f>IFERROR(VLOOKUP(Tableau2[[#This Row],[PR]],'Taux sortant'!$I$9:$S$167,COLUMN(),0),"")</f>
        <v/>
      </c>
      <c r="K2810" s="2" t="str">
        <f>IFERROR(VLOOKUP(Tableau2[[#This Row],[PR]],'Taux sortant'!$I$9:$S$167,COLUMN(),0),"")</f>
        <v/>
      </c>
      <c r="L2810" s="2" t="str">
        <f>IFERROR(VLOOKUP(Tableau2[[#This Row],[PR]],'Taux sortant'!$I$9:$S$167,COLUMN(),0),"")</f>
        <v/>
      </c>
    </row>
    <row r="2811" spans="1:12" x14ac:dyDescent="0.3">
      <c r="A2811" s="1" t="s">
        <v>4704</v>
      </c>
      <c r="B2811" s="1" t="s">
        <v>4162</v>
      </c>
      <c r="C2811" s="2" t="str">
        <f>IFERROR(VLOOKUP(Tableau2[[#This Row],[PR]],'Taux sortant'!$I$9:$S$167,COLUMN(),0),"")</f>
        <v/>
      </c>
      <c r="D2811" s="2" t="str">
        <f>IFERROR(VLOOKUP(Tableau2[[#This Row],[PR]],'Taux sortant'!$I$9:$S$167,COLUMN(),0),"")</f>
        <v/>
      </c>
      <c r="E2811" s="2" t="str">
        <f>IFERROR(VLOOKUP(Tableau2[[#This Row],[PR]],'Taux sortant'!$I$9:$S$167,COLUMN(),0),"")</f>
        <v/>
      </c>
      <c r="F2811" s="2" t="str">
        <f>IFERROR(VLOOKUP(Tableau2[[#This Row],[PR]],'Taux sortant'!$I$9:$S$167,COLUMN(),0),"")</f>
        <v/>
      </c>
      <c r="G2811" s="2" t="str">
        <f>IFERROR(VLOOKUP(Tableau2[[#This Row],[PR]],'Taux sortant'!$I$9:$S$167,COLUMN(),0),"")</f>
        <v/>
      </c>
      <c r="H2811" s="2" t="str">
        <f>IFERROR(VLOOKUP(Tableau2[[#This Row],[PR]],'Taux sortant'!$I$9:$S$167,COLUMN(),0),"")</f>
        <v/>
      </c>
      <c r="I2811" s="2" t="str">
        <f>IFERROR(VLOOKUP(Tableau2[[#This Row],[PR]],'Taux sortant'!$I$9:$S$167,COLUMN(),0),"")</f>
        <v/>
      </c>
      <c r="J2811" s="2" t="str">
        <f>IFERROR(VLOOKUP(Tableau2[[#This Row],[PR]],'Taux sortant'!$I$9:$S$167,COLUMN(),0),"")</f>
        <v/>
      </c>
      <c r="K2811" s="2" t="str">
        <f>IFERROR(VLOOKUP(Tableau2[[#This Row],[PR]],'Taux sortant'!$I$9:$S$167,COLUMN(),0),"")</f>
        <v/>
      </c>
      <c r="L2811" s="2" t="str">
        <f>IFERROR(VLOOKUP(Tableau2[[#This Row],[PR]],'Taux sortant'!$I$9:$S$167,COLUMN(),0),"")</f>
        <v/>
      </c>
    </row>
    <row r="2812" spans="1:12" x14ac:dyDescent="0.3">
      <c r="A2812" s="1" t="s">
        <v>3457</v>
      </c>
      <c r="B2812" s="1" t="s">
        <v>17</v>
      </c>
      <c r="C2812" s="2">
        <f>IFERROR(VLOOKUP(Tableau2[[#This Row],[PR]],'Taux sortant'!$I$9:$S$167,COLUMN(),0),"")</f>
        <v>15.12</v>
      </c>
      <c r="D2812" s="2">
        <f>IFERROR(VLOOKUP(Tableau2[[#This Row],[PR]],'Taux sortant'!$I$9:$S$167,COLUMN(),0),"")</f>
        <v>12.61</v>
      </c>
      <c r="E2812" s="2">
        <f>IFERROR(VLOOKUP(Tableau2[[#This Row],[PR]],'Taux sortant'!$I$9:$S$167,COLUMN(),0),"")</f>
        <v>9.7200000000000006</v>
      </c>
      <c r="F2812" s="2">
        <f>IFERROR(VLOOKUP(Tableau2[[#This Row],[PR]],'Taux sortant'!$I$9:$S$167,COLUMN(),0),"")</f>
        <v>8.27</v>
      </c>
      <c r="G2812" s="2">
        <f>IFERROR(VLOOKUP(Tableau2[[#This Row],[PR]],'Taux sortant'!$I$9:$S$167,COLUMN(),0),"")</f>
        <v>7.1</v>
      </c>
      <c r="H2812" s="2">
        <f>IFERROR(VLOOKUP(Tableau2[[#This Row],[PR]],'Taux sortant'!$I$9:$S$167,COLUMN(),0),"")</f>
        <v>6.12</v>
      </c>
      <c r="I2812" s="2">
        <f>IFERROR(VLOOKUP(Tableau2[[#This Row],[PR]],'Taux sortant'!$I$9:$S$167,COLUMN(),0),"")</f>
        <v>5.33</v>
      </c>
      <c r="J2812" s="2">
        <f>IFERROR(VLOOKUP(Tableau2[[#This Row],[PR]],'Taux sortant'!$I$9:$S$167,COLUMN(),0),"")</f>
        <v>0</v>
      </c>
      <c r="K2812" s="2">
        <f>IFERROR(VLOOKUP(Tableau2[[#This Row],[PR]],'Taux sortant'!$I$9:$S$167,COLUMN(),0),"")</f>
        <v>0</v>
      </c>
      <c r="L2812" s="2" t="str">
        <f>IFERROR(VLOOKUP(Tableau2[[#This Row],[PR]],'Taux sortant'!$I$9:$S$167,COLUMN(),0),"")</f>
        <v/>
      </c>
    </row>
    <row r="2813" spans="1:12" x14ac:dyDescent="0.3">
      <c r="A2813" s="1" t="s">
        <v>6177</v>
      </c>
      <c r="B2813" s="1" t="s">
        <v>5888</v>
      </c>
      <c r="C2813" s="2">
        <f>IFERROR(VLOOKUP(Tableau2[[#This Row],[PR]],'Taux sortant'!$I$9:$S$167,COLUMN(),0),"")</f>
        <v>34.56</v>
      </c>
      <c r="D2813" s="2">
        <f>IFERROR(VLOOKUP(Tableau2[[#This Row],[PR]],'Taux sortant'!$I$9:$S$167,COLUMN(),0),"")</f>
        <v>30.52</v>
      </c>
      <c r="E2813" s="2">
        <f>IFERROR(VLOOKUP(Tableau2[[#This Row],[PR]],'Taux sortant'!$I$9:$S$167,COLUMN(),0),"")</f>
        <v>26.32</v>
      </c>
      <c r="F2813" s="2">
        <f>IFERROR(VLOOKUP(Tableau2[[#This Row],[PR]],'Taux sortant'!$I$9:$S$167,COLUMN(),0),"")</f>
        <v>23.84</v>
      </c>
      <c r="G2813" s="2">
        <f>IFERROR(VLOOKUP(Tableau2[[#This Row],[PR]],'Taux sortant'!$I$9:$S$167,COLUMN(),0),"")</f>
        <v>21.18</v>
      </c>
      <c r="H2813" s="2">
        <f>IFERROR(VLOOKUP(Tableau2[[#This Row],[PR]],'Taux sortant'!$I$9:$S$167,COLUMN(),0),"")</f>
        <v>17.91</v>
      </c>
      <c r="I2813" s="2">
        <f>IFERROR(VLOOKUP(Tableau2[[#This Row],[PR]],'Taux sortant'!$I$9:$S$167,COLUMN(),0),"")</f>
        <v>15.17</v>
      </c>
      <c r="J2813" s="2">
        <f>IFERROR(VLOOKUP(Tableau2[[#This Row],[PR]],'Taux sortant'!$I$9:$S$167,COLUMN(),0),"")</f>
        <v>0</v>
      </c>
      <c r="K2813" s="2">
        <f>IFERROR(VLOOKUP(Tableau2[[#This Row],[PR]],'Taux sortant'!$I$9:$S$167,COLUMN(),0),"")</f>
        <v>0</v>
      </c>
      <c r="L2813" s="2" t="str">
        <f>IFERROR(VLOOKUP(Tableau2[[#This Row],[PR]],'Taux sortant'!$I$9:$S$167,COLUMN(),0),"")</f>
        <v/>
      </c>
    </row>
    <row r="2814" spans="1:12" x14ac:dyDescent="0.3">
      <c r="A2814" s="1" t="s">
        <v>6180</v>
      </c>
      <c r="B2814" s="1" t="s">
        <v>4049</v>
      </c>
      <c r="C2814" s="2">
        <f>IFERROR(VLOOKUP(Tableau2[[#This Row],[PR]],'Taux sortant'!$I$9:$S$167,COLUMN(),0),"")</f>
        <v>29.48</v>
      </c>
      <c r="D2814" s="2">
        <f>IFERROR(VLOOKUP(Tableau2[[#This Row],[PR]],'Taux sortant'!$I$9:$S$167,COLUMN(),0),"")</f>
        <v>25.96</v>
      </c>
      <c r="E2814" s="2">
        <f>IFERROR(VLOOKUP(Tableau2[[#This Row],[PR]],'Taux sortant'!$I$9:$S$167,COLUMN(),0),"")</f>
        <v>21.9</v>
      </c>
      <c r="F2814" s="2">
        <f>IFERROR(VLOOKUP(Tableau2[[#This Row],[PR]],'Taux sortant'!$I$9:$S$167,COLUMN(),0),"")</f>
        <v>19.86</v>
      </c>
      <c r="G2814" s="2">
        <f>IFERROR(VLOOKUP(Tableau2[[#This Row],[PR]],'Taux sortant'!$I$9:$S$167,COLUMN(),0),"")</f>
        <v>17.54</v>
      </c>
      <c r="H2814" s="2">
        <f>IFERROR(VLOOKUP(Tableau2[[#This Row],[PR]],'Taux sortant'!$I$9:$S$167,COLUMN(),0),"")</f>
        <v>15.33</v>
      </c>
      <c r="I2814" s="2">
        <f>IFERROR(VLOOKUP(Tableau2[[#This Row],[PR]],'Taux sortant'!$I$9:$S$167,COLUMN(),0),"")</f>
        <v>13.28</v>
      </c>
      <c r="J2814" s="2">
        <f>IFERROR(VLOOKUP(Tableau2[[#This Row],[PR]],'Taux sortant'!$I$9:$S$167,COLUMN(),0),"")</f>
        <v>0</v>
      </c>
      <c r="K2814" s="2">
        <f>IFERROR(VLOOKUP(Tableau2[[#This Row],[PR]],'Taux sortant'!$I$9:$S$167,COLUMN(),0),"")</f>
        <v>0</v>
      </c>
      <c r="L2814" s="2" t="str">
        <f>IFERROR(VLOOKUP(Tableau2[[#This Row],[PR]],'Taux sortant'!$I$9:$S$167,COLUMN(),0),"")</f>
        <v/>
      </c>
    </row>
    <row r="2815" spans="1:12" x14ac:dyDescent="0.3">
      <c r="A2815" s="1" t="s">
        <v>634</v>
      </c>
      <c r="B2815" s="1" t="s">
        <v>51</v>
      </c>
      <c r="C2815" s="2">
        <f>IFERROR(VLOOKUP(Tableau2[[#This Row],[PR]],'Taux sortant'!$I$9:$S$167,COLUMN(),0),"")</f>
        <v>14</v>
      </c>
      <c r="D2815" s="2">
        <f>IFERROR(VLOOKUP(Tableau2[[#This Row],[PR]],'Taux sortant'!$I$9:$S$167,COLUMN(),0),"")</f>
        <v>11.3</v>
      </c>
      <c r="E2815" s="2">
        <f>IFERROR(VLOOKUP(Tableau2[[#This Row],[PR]],'Taux sortant'!$I$9:$S$167,COLUMN(),0),"")</f>
        <v>8.23</v>
      </c>
      <c r="F2815" s="2">
        <f>IFERROR(VLOOKUP(Tableau2[[#This Row],[PR]],'Taux sortant'!$I$9:$S$167,COLUMN(),0),"")</f>
        <v>6.77</v>
      </c>
      <c r="G2815" s="2">
        <f>IFERROR(VLOOKUP(Tableau2[[#This Row],[PR]],'Taux sortant'!$I$9:$S$167,COLUMN(),0),"")</f>
        <v>5.71</v>
      </c>
      <c r="H2815" s="2">
        <f>IFERROR(VLOOKUP(Tableau2[[#This Row],[PR]],'Taux sortant'!$I$9:$S$167,COLUMN(),0),"")</f>
        <v>4.8099999999999996</v>
      </c>
      <c r="I2815" s="2">
        <f>IFERROR(VLOOKUP(Tableau2[[#This Row],[PR]],'Taux sortant'!$I$9:$S$167,COLUMN(),0),"")</f>
        <v>4.22</v>
      </c>
      <c r="J2815" s="2">
        <f>IFERROR(VLOOKUP(Tableau2[[#This Row],[PR]],'Taux sortant'!$I$9:$S$167,COLUMN(),0),"")</f>
        <v>0</v>
      </c>
      <c r="K2815" s="2">
        <f>IFERROR(VLOOKUP(Tableau2[[#This Row],[PR]],'Taux sortant'!$I$9:$S$167,COLUMN(),0),"")</f>
        <v>0</v>
      </c>
      <c r="L2815" s="2" t="str">
        <f>IFERROR(VLOOKUP(Tableau2[[#This Row],[PR]],'Taux sortant'!$I$9:$S$167,COLUMN(),0),"")</f>
        <v/>
      </c>
    </row>
    <row r="2816" spans="1:12" x14ac:dyDescent="0.3">
      <c r="A2816" s="1" t="s">
        <v>3459</v>
      </c>
      <c r="B2816" s="1" t="s">
        <v>17</v>
      </c>
      <c r="C2816" s="2">
        <f>IFERROR(VLOOKUP(Tableau2[[#This Row],[PR]],'Taux sortant'!$I$9:$S$167,COLUMN(),0),"")</f>
        <v>15.12</v>
      </c>
      <c r="D2816" s="2">
        <f>IFERROR(VLOOKUP(Tableau2[[#This Row],[PR]],'Taux sortant'!$I$9:$S$167,COLUMN(),0),"")</f>
        <v>12.61</v>
      </c>
      <c r="E2816" s="2">
        <f>IFERROR(VLOOKUP(Tableau2[[#This Row],[PR]],'Taux sortant'!$I$9:$S$167,COLUMN(),0),"")</f>
        <v>9.7200000000000006</v>
      </c>
      <c r="F2816" s="2">
        <f>IFERROR(VLOOKUP(Tableau2[[#This Row],[PR]],'Taux sortant'!$I$9:$S$167,COLUMN(),0),"")</f>
        <v>8.27</v>
      </c>
      <c r="G2816" s="2">
        <f>IFERROR(VLOOKUP(Tableau2[[#This Row],[PR]],'Taux sortant'!$I$9:$S$167,COLUMN(),0),"")</f>
        <v>7.1</v>
      </c>
      <c r="H2816" s="2">
        <f>IFERROR(VLOOKUP(Tableau2[[#This Row],[PR]],'Taux sortant'!$I$9:$S$167,COLUMN(),0),"")</f>
        <v>6.12</v>
      </c>
      <c r="I2816" s="2">
        <f>IFERROR(VLOOKUP(Tableau2[[#This Row],[PR]],'Taux sortant'!$I$9:$S$167,COLUMN(),0),"")</f>
        <v>5.33</v>
      </c>
      <c r="J2816" s="2">
        <f>IFERROR(VLOOKUP(Tableau2[[#This Row],[PR]],'Taux sortant'!$I$9:$S$167,COLUMN(),0),"")</f>
        <v>0</v>
      </c>
      <c r="K2816" s="2">
        <f>IFERROR(VLOOKUP(Tableau2[[#This Row],[PR]],'Taux sortant'!$I$9:$S$167,COLUMN(),0),"")</f>
        <v>0</v>
      </c>
      <c r="L2816" s="2" t="str">
        <f>IFERROR(VLOOKUP(Tableau2[[#This Row],[PR]],'Taux sortant'!$I$9:$S$167,COLUMN(),0),"")</f>
        <v/>
      </c>
    </row>
    <row r="2817" spans="1:12" x14ac:dyDescent="0.3">
      <c r="A2817" s="1" t="s">
        <v>2045</v>
      </c>
      <c r="B2817" s="1" t="s">
        <v>1543</v>
      </c>
      <c r="C2817" s="2">
        <f>IFERROR(VLOOKUP(Tableau2[[#This Row],[PR]],'Taux sortant'!$I$9:$S$167,COLUMN(),0),"")</f>
        <v>23.63</v>
      </c>
      <c r="D2817" s="2">
        <f>IFERROR(VLOOKUP(Tableau2[[#This Row],[PR]],'Taux sortant'!$I$9:$S$167,COLUMN(),0),"")</f>
        <v>18.579999999999998</v>
      </c>
      <c r="E2817" s="2">
        <f>IFERROR(VLOOKUP(Tableau2[[#This Row],[PR]],'Taux sortant'!$I$9:$S$167,COLUMN(),0),"")</f>
        <v>13.97</v>
      </c>
      <c r="F2817" s="2">
        <f>IFERROR(VLOOKUP(Tableau2[[#This Row],[PR]],'Taux sortant'!$I$9:$S$167,COLUMN(),0),"")</f>
        <v>11.28</v>
      </c>
      <c r="G2817" s="2">
        <f>IFERROR(VLOOKUP(Tableau2[[#This Row],[PR]],'Taux sortant'!$I$9:$S$167,COLUMN(),0),"")</f>
        <v>8.2799999999999994</v>
      </c>
      <c r="H2817" s="2">
        <f>IFERROR(VLOOKUP(Tableau2[[#This Row],[PR]],'Taux sortant'!$I$9:$S$167,COLUMN(),0),"")</f>
        <v>6.16</v>
      </c>
      <c r="I2817" s="2">
        <f>IFERROR(VLOOKUP(Tableau2[[#This Row],[PR]],'Taux sortant'!$I$9:$S$167,COLUMN(),0),"")</f>
        <v>5.49</v>
      </c>
      <c r="J2817" s="2">
        <f>IFERROR(VLOOKUP(Tableau2[[#This Row],[PR]],'Taux sortant'!$I$9:$S$167,COLUMN(),0),"")</f>
        <v>0</v>
      </c>
      <c r="K2817" s="2">
        <f>IFERROR(VLOOKUP(Tableau2[[#This Row],[PR]],'Taux sortant'!$I$9:$S$167,COLUMN(),0),"")</f>
        <v>0</v>
      </c>
      <c r="L2817" s="2" t="str">
        <f>IFERROR(VLOOKUP(Tableau2[[#This Row],[PR]],'Taux sortant'!$I$9:$S$167,COLUMN(),0),"")</f>
        <v/>
      </c>
    </row>
    <row r="2818" spans="1:12" x14ac:dyDescent="0.3">
      <c r="A2818" s="1" t="s">
        <v>6183</v>
      </c>
      <c r="B2818" s="1" t="s">
        <v>5832</v>
      </c>
      <c r="C2818" s="2">
        <f>IFERROR(VLOOKUP(Tableau2[[#This Row],[PR]],'Taux sortant'!$I$9:$S$167,COLUMN(),0),"")</f>
        <v>31.17</v>
      </c>
      <c r="D2818" s="2">
        <f>IFERROR(VLOOKUP(Tableau2[[#This Row],[PR]],'Taux sortant'!$I$9:$S$167,COLUMN(),0),"")</f>
        <v>27.9</v>
      </c>
      <c r="E2818" s="2">
        <f>IFERROR(VLOOKUP(Tableau2[[#This Row],[PR]],'Taux sortant'!$I$9:$S$167,COLUMN(),0),"")</f>
        <v>24.1</v>
      </c>
      <c r="F2818" s="2">
        <f>IFERROR(VLOOKUP(Tableau2[[#This Row],[PR]],'Taux sortant'!$I$9:$S$167,COLUMN(),0),"")</f>
        <v>22.18</v>
      </c>
      <c r="G2818" s="2">
        <f>IFERROR(VLOOKUP(Tableau2[[#This Row],[PR]],'Taux sortant'!$I$9:$S$167,COLUMN(),0),"")</f>
        <v>19.97</v>
      </c>
      <c r="H2818" s="2">
        <f>IFERROR(VLOOKUP(Tableau2[[#This Row],[PR]],'Taux sortant'!$I$9:$S$167,COLUMN(),0),"")</f>
        <v>17.98</v>
      </c>
      <c r="I2818" s="2">
        <f>IFERROR(VLOOKUP(Tableau2[[#This Row],[PR]],'Taux sortant'!$I$9:$S$167,COLUMN(),0),"")</f>
        <v>16.45</v>
      </c>
      <c r="J2818" s="2">
        <f>IFERROR(VLOOKUP(Tableau2[[#This Row],[PR]],'Taux sortant'!$I$9:$S$167,COLUMN(),0),"")</f>
        <v>0</v>
      </c>
      <c r="K2818" s="2">
        <f>IFERROR(VLOOKUP(Tableau2[[#This Row],[PR]],'Taux sortant'!$I$9:$S$167,COLUMN(),0),"")</f>
        <v>0</v>
      </c>
      <c r="L2818" s="2" t="str">
        <f>IFERROR(VLOOKUP(Tableau2[[#This Row],[PR]],'Taux sortant'!$I$9:$S$167,COLUMN(),0),"")</f>
        <v/>
      </c>
    </row>
    <row r="2819" spans="1:12" x14ac:dyDescent="0.3">
      <c r="A2819" s="1" t="s">
        <v>3462</v>
      </c>
      <c r="B2819" s="1" t="s">
        <v>3164</v>
      </c>
      <c r="C2819" s="2">
        <f>IFERROR(VLOOKUP(Tableau2[[#This Row],[PR]],'Taux sortant'!$I$9:$S$167,COLUMN(),0),"")</f>
        <v>15.9</v>
      </c>
      <c r="D2819" s="2">
        <f>IFERROR(VLOOKUP(Tableau2[[#This Row],[PR]],'Taux sortant'!$I$9:$S$167,COLUMN(),0),"")</f>
        <v>13.36</v>
      </c>
      <c r="E2819" s="2">
        <f>IFERROR(VLOOKUP(Tableau2[[#This Row],[PR]],'Taux sortant'!$I$9:$S$167,COLUMN(),0),"")</f>
        <v>10.43</v>
      </c>
      <c r="F2819" s="2">
        <f>IFERROR(VLOOKUP(Tableau2[[#This Row],[PR]],'Taux sortant'!$I$9:$S$167,COLUMN(),0),"")</f>
        <v>8.9700000000000006</v>
      </c>
      <c r="G2819" s="2">
        <f>IFERROR(VLOOKUP(Tableau2[[#This Row],[PR]],'Taux sortant'!$I$9:$S$167,COLUMN(),0),"")</f>
        <v>7.72</v>
      </c>
      <c r="H2819" s="2">
        <f>IFERROR(VLOOKUP(Tableau2[[#This Row],[PR]],'Taux sortant'!$I$9:$S$167,COLUMN(),0),"")</f>
        <v>6.68</v>
      </c>
      <c r="I2819" s="2">
        <f>IFERROR(VLOOKUP(Tableau2[[#This Row],[PR]],'Taux sortant'!$I$9:$S$167,COLUMN(),0),"")</f>
        <v>5.85</v>
      </c>
      <c r="J2819" s="2">
        <f>IFERROR(VLOOKUP(Tableau2[[#This Row],[PR]],'Taux sortant'!$I$9:$S$167,COLUMN(),0),"")</f>
        <v>0</v>
      </c>
      <c r="K2819" s="2">
        <f>IFERROR(VLOOKUP(Tableau2[[#This Row],[PR]],'Taux sortant'!$I$9:$S$167,COLUMN(),0),"")</f>
        <v>0</v>
      </c>
      <c r="L2819" s="2" t="str">
        <f>IFERROR(VLOOKUP(Tableau2[[#This Row],[PR]],'Taux sortant'!$I$9:$S$167,COLUMN(),0),"")</f>
        <v/>
      </c>
    </row>
    <row r="2820" spans="1:12" x14ac:dyDescent="0.3">
      <c r="A2820" s="1" t="s">
        <v>3465</v>
      </c>
      <c r="B2820" s="1" t="s">
        <v>3097</v>
      </c>
      <c r="C2820" s="2">
        <f>IFERROR(VLOOKUP(Tableau2[[#This Row],[PR]],'Taux sortant'!$I$9:$S$167,COLUMN(),0),"")</f>
        <v>15.23</v>
      </c>
      <c r="D2820" s="2">
        <f>IFERROR(VLOOKUP(Tableau2[[#This Row],[PR]],'Taux sortant'!$I$9:$S$167,COLUMN(),0),"")</f>
        <v>12.68</v>
      </c>
      <c r="E2820" s="2">
        <f>IFERROR(VLOOKUP(Tableau2[[#This Row],[PR]],'Taux sortant'!$I$9:$S$167,COLUMN(),0),"")</f>
        <v>9.76</v>
      </c>
      <c r="F2820" s="2">
        <f>IFERROR(VLOOKUP(Tableau2[[#This Row],[PR]],'Taux sortant'!$I$9:$S$167,COLUMN(),0),"")</f>
        <v>8.27</v>
      </c>
      <c r="G2820" s="2">
        <f>IFERROR(VLOOKUP(Tableau2[[#This Row],[PR]],'Taux sortant'!$I$9:$S$167,COLUMN(),0),"")</f>
        <v>7.07</v>
      </c>
      <c r="H2820" s="2">
        <f>IFERROR(VLOOKUP(Tableau2[[#This Row],[PR]],'Taux sortant'!$I$9:$S$167,COLUMN(),0),"")</f>
        <v>6.09</v>
      </c>
      <c r="I2820" s="2">
        <f>IFERROR(VLOOKUP(Tableau2[[#This Row],[PR]],'Taux sortant'!$I$9:$S$167,COLUMN(),0),"")</f>
        <v>5.31</v>
      </c>
      <c r="J2820" s="2">
        <f>IFERROR(VLOOKUP(Tableau2[[#This Row],[PR]],'Taux sortant'!$I$9:$S$167,COLUMN(),0),"")</f>
        <v>0</v>
      </c>
      <c r="K2820" s="2">
        <f>IFERROR(VLOOKUP(Tableau2[[#This Row],[PR]],'Taux sortant'!$I$9:$S$167,COLUMN(),0),"")</f>
        <v>0</v>
      </c>
      <c r="L2820" s="2" t="str">
        <f>IFERROR(VLOOKUP(Tableau2[[#This Row],[PR]],'Taux sortant'!$I$9:$S$167,COLUMN(),0),"")</f>
        <v/>
      </c>
    </row>
    <row r="2821" spans="1:12" x14ac:dyDescent="0.3">
      <c r="A2821" s="1" t="s">
        <v>4707</v>
      </c>
      <c r="B2821" s="1" t="s">
        <v>4155</v>
      </c>
      <c r="C2821" s="2">
        <f>IFERROR(VLOOKUP(Tableau2[[#This Row],[PR]],'Taux sortant'!$I$9:$S$167,COLUMN(),0),"")</f>
        <v>17.46</v>
      </c>
      <c r="D2821" s="2">
        <f>IFERROR(VLOOKUP(Tableau2[[#This Row],[PR]],'Taux sortant'!$I$9:$S$167,COLUMN(),0),"")</f>
        <v>14.82</v>
      </c>
      <c r="E2821" s="2">
        <f>IFERROR(VLOOKUP(Tableau2[[#This Row],[PR]],'Taux sortant'!$I$9:$S$167,COLUMN(),0),"")</f>
        <v>11.74</v>
      </c>
      <c r="F2821" s="2">
        <f>IFERROR(VLOOKUP(Tableau2[[#This Row],[PR]],'Taux sortant'!$I$9:$S$167,COLUMN(),0),"")</f>
        <v>10.210000000000001</v>
      </c>
      <c r="G2821" s="2">
        <f>IFERROR(VLOOKUP(Tableau2[[#This Row],[PR]],'Taux sortant'!$I$9:$S$167,COLUMN(),0),"")</f>
        <v>8.84</v>
      </c>
      <c r="H2821" s="2">
        <f>IFERROR(VLOOKUP(Tableau2[[#This Row],[PR]],'Taux sortant'!$I$9:$S$167,COLUMN(),0),"")</f>
        <v>7.69</v>
      </c>
      <c r="I2821" s="2">
        <f>IFERROR(VLOOKUP(Tableau2[[#This Row],[PR]],'Taux sortant'!$I$9:$S$167,COLUMN(),0),"")</f>
        <v>6.75</v>
      </c>
      <c r="J2821" s="2">
        <f>IFERROR(VLOOKUP(Tableau2[[#This Row],[PR]],'Taux sortant'!$I$9:$S$167,COLUMN(),0),"")</f>
        <v>0</v>
      </c>
      <c r="K2821" s="2">
        <f>IFERROR(VLOOKUP(Tableau2[[#This Row],[PR]],'Taux sortant'!$I$9:$S$167,COLUMN(),0),"")</f>
        <v>0</v>
      </c>
      <c r="L2821" s="2" t="str">
        <f>IFERROR(VLOOKUP(Tableau2[[#This Row],[PR]],'Taux sortant'!$I$9:$S$167,COLUMN(),0),"")</f>
        <v/>
      </c>
    </row>
    <row r="2822" spans="1:12" x14ac:dyDescent="0.3">
      <c r="A2822" s="1" t="s">
        <v>6186</v>
      </c>
      <c r="B2822" s="1" t="s">
        <v>5820</v>
      </c>
      <c r="C2822" s="2" t="str">
        <f>IFERROR(VLOOKUP(Tableau2[[#This Row],[PR]],'Taux sortant'!$I$9:$S$167,COLUMN(),0),"")</f>
        <v/>
      </c>
      <c r="D2822" s="2" t="str">
        <f>IFERROR(VLOOKUP(Tableau2[[#This Row],[PR]],'Taux sortant'!$I$9:$S$167,COLUMN(),0),"")</f>
        <v/>
      </c>
      <c r="E2822" s="2" t="str">
        <f>IFERROR(VLOOKUP(Tableau2[[#This Row],[PR]],'Taux sortant'!$I$9:$S$167,COLUMN(),0),"")</f>
        <v/>
      </c>
      <c r="F2822" s="2" t="str">
        <f>IFERROR(VLOOKUP(Tableau2[[#This Row],[PR]],'Taux sortant'!$I$9:$S$167,COLUMN(),0),"")</f>
        <v/>
      </c>
      <c r="G2822" s="2" t="str">
        <f>IFERROR(VLOOKUP(Tableau2[[#This Row],[PR]],'Taux sortant'!$I$9:$S$167,COLUMN(),0),"")</f>
        <v/>
      </c>
      <c r="H2822" s="2" t="str">
        <f>IFERROR(VLOOKUP(Tableau2[[#This Row],[PR]],'Taux sortant'!$I$9:$S$167,COLUMN(),0),"")</f>
        <v/>
      </c>
      <c r="I2822" s="2" t="str">
        <f>IFERROR(VLOOKUP(Tableau2[[#This Row],[PR]],'Taux sortant'!$I$9:$S$167,COLUMN(),0),"")</f>
        <v/>
      </c>
      <c r="J2822" s="2" t="str">
        <f>IFERROR(VLOOKUP(Tableau2[[#This Row],[PR]],'Taux sortant'!$I$9:$S$167,COLUMN(),0),"")</f>
        <v/>
      </c>
      <c r="K2822" s="2" t="str">
        <f>IFERROR(VLOOKUP(Tableau2[[#This Row],[PR]],'Taux sortant'!$I$9:$S$167,COLUMN(),0),"")</f>
        <v/>
      </c>
      <c r="L2822" s="2" t="str">
        <f>IFERROR(VLOOKUP(Tableau2[[#This Row],[PR]],'Taux sortant'!$I$9:$S$167,COLUMN(),0),"")</f>
        <v/>
      </c>
    </row>
    <row r="2823" spans="1:12" x14ac:dyDescent="0.3">
      <c r="A2823" s="1" t="s">
        <v>637</v>
      </c>
      <c r="B2823" s="1" t="s">
        <v>53</v>
      </c>
      <c r="C2823" s="2">
        <f>IFERROR(VLOOKUP(Tableau2[[#This Row],[PR]],'Taux sortant'!$I$9:$S$167,COLUMN(),0),"")</f>
        <v>28.13</v>
      </c>
      <c r="D2823" s="2">
        <f>IFERROR(VLOOKUP(Tableau2[[#This Row],[PR]],'Taux sortant'!$I$9:$S$167,COLUMN(),0),"")</f>
        <v>22.97</v>
      </c>
      <c r="E2823" s="2">
        <f>IFERROR(VLOOKUP(Tableau2[[#This Row],[PR]],'Taux sortant'!$I$9:$S$167,COLUMN(),0),"")</f>
        <v>17.190000000000001</v>
      </c>
      <c r="F2823" s="2">
        <f>IFERROR(VLOOKUP(Tableau2[[#This Row],[PR]],'Taux sortant'!$I$9:$S$167,COLUMN(),0),"")</f>
        <v>13.88</v>
      </c>
      <c r="G2823" s="2">
        <f>IFERROR(VLOOKUP(Tableau2[[#This Row],[PR]],'Taux sortant'!$I$9:$S$167,COLUMN(),0),"")</f>
        <v>10.89</v>
      </c>
      <c r="H2823" s="2">
        <f>IFERROR(VLOOKUP(Tableau2[[#This Row],[PR]],'Taux sortant'!$I$9:$S$167,COLUMN(),0),"")</f>
        <v>7.86</v>
      </c>
      <c r="I2823" s="2">
        <f>IFERROR(VLOOKUP(Tableau2[[#This Row],[PR]],'Taux sortant'!$I$9:$S$167,COLUMN(),0),"")</f>
        <v>7.14</v>
      </c>
      <c r="J2823" s="2">
        <f>IFERROR(VLOOKUP(Tableau2[[#This Row],[PR]],'Taux sortant'!$I$9:$S$167,COLUMN(),0),"")</f>
        <v>0</v>
      </c>
      <c r="K2823" s="2">
        <f>IFERROR(VLOOKUP(Tableau2[[#This Row],[PR]],'Taux sortant'!$I$9:$S$167,COLUMN(),0),"")</f>
        <v>0</v>
      </c>
      <c r="L2823" s="2" t="str">
        <f>IFERROR(VLOOKUP(Tableau2[[#This Row],[PR]],'Taux sortant'!$I$9:$S$167,COLUMN(),0),"")</f>
        <v/>
      </c>
    </row>
    <row r="2824" spans="1:12" x14ac:dyDescent="0.3">
      <c r="A2824" s="1" t="s">
        <v>640</v>
      </c>
      <c r="B2824" s="1" t="s">
        <v>159</v>
      </c>
      <c r="C2824" s="2">
        <f>IFERROR(VLOOKUP(Tableau2[[#This Row],[PR]],'Taux sortant'!$I$9:$S$167,COLUMN(),0),"")</f>
        <v>20.05</v>
      </c>
      <c r="D2824" s="2">
        <f>IFERROR(VLOOKUP(Tableau2[[#This Row],[PR]],'Taux sortant'!$I$9:$S$167,COLUMN(),0),"")</f>
        <v>15.11</v>
      </c>
      <c r="E2824" s="2">
        <f>IFERROR(VLOOKUP(Tableau2[[#This Row],[PR]],'Taux sortant'!$I$9:$S$167,COLUMN(),0),"")</f>
        <v>10.84</v>
      </c>
      <c r="F2824" s="2">
        <f>IFERROR(VLOOKUP(Tableau2[[#This Row],[PR]],'Taux sortant'!$I$9:$S$167,COLUMN(),0),"")</f>
        <v>8.73</v>
      </c>
      <c r="G2824" s="2">
        <f>IFERROR(VLOOKUP(Tableau2[[#This Row],[PR]],'Taux sortant'!$I$9:$S$167,COLUMN(),0),"")</f>
        <v>6.21</v>
      </c>
      <c r="H2824" s="2">
        <f>IFERROR(VLOOKUP(Tableau2[[#This Row],[PR]],'Taux sortant'!$I$9:$S$167,COLUMN(),0),"")</f>
        <v>4.4800000000000004</v>
      </c>
      <c r="I2824" s="2">
        <f>IFERROR(VLOOKUP(Tableau2[[#This Row],[PR]],'Taux sortant'!$I$9:$S$167,COLUMN(),0),"")</f>
        <v>3.71</v>
      </c>
      <c r="J2824" s="2">
        <f>IFERROR(VLOOKUP(Tableau2[[#This Row],[PR]],'Taux sortant'!$I$9:$S$167,COLUMN(),0),"")</f>
        <v>0</v>
      </c>
      <c r="K2824" s="2">
        <f>IFERROR(VLOOKUP(Tableau2[[#This Row],[PR]],'Taux sortant'!$I$9:$S$167,COLUMN(),0),"")</f>
        <v>0</v>
      </c>
      <c r="L2824" s="2" t="str">
        <f>IFERROR(VLOOKUP(Tableau2[[#This Row],[PR]],'Taux sortant'!$I$9:$S$167,COLUMN(),0),"")</f>
        <v/>
      </c>
    </row>
    <row r="2825" spans="1:12" x14ac:dyDescent="0.3">
      <c r="A2825" s="1" t="s">
        <v>3468</v>
      </c>
      <c r="B2825" s="1" t="s">
        <v>3113</v>
      </c>
      <c r="C2825" s="2">
        <f>IFERROR(VLOOKUP(Tableau2[[#This Row],[PR]],'Taux sortant'!$I$9:$S$167,COLUMN(),0),"")</f>
        <v>14.22</v>
      </c>
      <c r="D2825" s="2">
        <f>IFERROR(VLOOKUP(Tableau2[[#This Row],[PR]],'Taux sortant'!$I$9:$S$167,COLUMN(),0),"")</f>
        <v>11.82</v>
      </c>
      <c r="E2825" s="2">
        <f>IFERROR(VLOOKUP(Tableau2[[#This Row],[PR]],'Taux sortant'!$I$9:$S$167,COLUMN(),0),"")</f>
        <v>9.02</v>
      </c>
      <c r="F2825" s="2">
        <f>IFERROR(VLOOKUP(Tableau2[[#This Row],[PR]],'Taux sortant'!$I$9:$S$167,COLUMN(),0),"")</f>
        <v>7.68</v>
      </c>
      <c r="G2825" s="2">
        <f>IFERROR(VLOOKUP(Tableau2[[#This Row],[PR]],'Taux sortant'!$I$9:$S$167,COLUMN(),0),"")</f>
        <v>6.52</v>
      </c>
      <c r="H2825" s="2">
        <f>IFERROR(VLOOKUP(Tableau2[[#This Row],[PR]],'Taux sortant'!$I$9:$S$167,COLUMN(),0),"")</f>
        <v>5.54</v>
      </c>
      <c r="I2825" s="2">
        <f>IFERROR(VLOOKUP(Tableau2[[#This Row],[PR]],'Taux sortant'!$I$9:$S$167,COLUMN(),0),"")</f>
        <v>4.76</v>
      </c>
      <c r="J2825" s="2">
        <f>IFERROR(VLOOKUP(Tableau2[[#This Row],[PR]],'Taux sortant'!$I$9:$S$167,COLUMN(),0),"")</f>
        <v>0</v>
      </c>
      <c r="K2825" s="2">
        <f>IFERROR(VLOOKUP(Tableau2[[#This Row],[PR]],'Taux sortant'!$I$9:$S$167,COLUMN(),0),"")</f>
        <v>0</v>
      </c>
      <c r="L2825" s="2" t="str">
        <f>IFERROR(VLOOKUP(Tableau2[[#This Row],[PR]],'Taux sortant'!$I$9:$S$167,COLUMN(),0),"")</f>
        <v/>
      </c>
    </row>
    <row r="2826" spans="1:12" x14ac:dyDescent="0.3">
      <c r="A2826" s="1" t="s">
        <v>4710</v>
      </c>
      <c r="B2826" s="1" t="s">
        <v>4234</v>
      </c>
      <c r="C2826" s="2">
        <f>IFERROR(VLOOKUP(Tableau2[[#This Row],[PR]],'Taux sortant'!$I$9:$S$167,COLUMN(),0),"")</f>
        <v>18.53</v>
      </c>
      <c r="D2826" s="2">
        <f>IFERROR(VLOOKUP(Tableau2[[#This Row],[PR]],'Taux sortant'!$I$9:$S$167,COLUMN(),0),"")</f>
        <v>15.84</v>
      </c>
      <c r="E2826" s="2">
        <f>IFERROR(VLOOKUP(Tableau2[[#This Row],[PR]],'Taux sortant'!$I$9:$S$167,COLUMN(),0),"")</f>
        <v>12.68</v>
      </c>
      <c r="F2826" s="2">
        <f>IFERROR(VLOOKUP(Tableau2[[#This Row],[PR]],'Taux sortant'!$I$9:$S$167,COLUMN(),0),"")</f>
        <v>11.12</v>
      </c>
      <c r="G2826" s="2">
        <f>IFERROR(VLOOKUP(Tableau2[[#This Row],[PR]],'Taux sortant'!$I$9:$S$167,COLUMN(),0),"")</f>
        <v>9.75</v>
      </c>
      <c r="H2826" s="2">
        <f>IFERROR(VLOOKUP(Tableau2[[#This Row],[PR]],'Taux sortant'!$I$9:$S$167,COLUMN(),0),"")</f>
        <v>8.5500000000000007</v>
      </c>
      <c r="I2826" s="2">
        <f>IFERROR(VLOOKUP(Tableau2[[#This Row],[PR]],'Taux sortant'!$I$9:$S$167,COLUMN(),0),"")</f>
        <v>7.57</v>
      </c>
      <c r="J2826" s="2">
        <f>IFERROR(VLOOKUP(Tableau2[[#This Row],[PR]],'Taux sortant'!$I$9:$S$167,COLUMN(),0),"")</f>
        <v>0</v>
      </c>
      <c r="K2826" s="2">
        <f>IFERROR(VLOOKUP(Tableau2[[#This Row],[PR]],'Taux sortant'!$I$9:$S$167,COLUMN(),0),"")</f>
        <v>0</v>
      </c>
      <c r="L2826" s="2" t="str">
        <f>IFERROR(VLOOKUP(Tableau2[[#This Row],[PR]],'Taux sortant'!$I$9:$S$167,COLUMN(),0),"")</f>
        <v/>
      </c>
    </row>
    <row r="2827" spans="1:12" x14ac:dyDescent="0.3">
      <c r="A2827" s="1" t="s">
        <v>643</v>
      </c>
      <c r="B2827" s="1" t="s">
        <v>51</v>
      </c>
      <c r="C2827" s="2">
        <f>IFERROR(VLOOKUP(Tableau2[[#This Row],[PR]],'Taux sortant'!$I$9:$S$167,COLUMN(),0),"")</f>
        <v>14</v>
      </c>
      <c r="D2827" s="2">
        <f>IFERROR(VLOOKUP(Tableau2[[#This Row],[PR]],'Taux sortant'!$I$9:$S$167,COLUMN(),0),"")</f>
        <v>11.3</v>
      </c>
      <c r="E2827" s="2">
        <f>IFERROR(VLOOKUP(Tableau2[[#This Row],[PR]],'Taux sortant'!$I$9:$S$167,COLUMN(),0),"")</f>
        <v>8.23</v>
      </c>
      <c r="F2827" s="2">
        <f>IFERROR(VLOOKUP(Tableau2[[#This Row],[PR]],'Taux sortant'!$I$9:$S$167,COLUMN(),0),"")</f>
        <v>6.77</v>
      </c>
      <c r="G2827" s="2">
        <f>IFERROR(VLOOKUP(Tableau2[[#This Row],[PR]],'Taux sortant'!$I$9:$S$167,COLUMN(),0),"")</f>
        <v>5.71</v>
      </c>
      <c r="H2827" s="2">
        <f>IFERROR(VLOOKUP(Tableau2[[#This Row],[PR]],'Taux sortant'!$I$9:$S$167,COLUMN(),0),"")</f>
        <v>4.8099999999999996</v>
      </c>
      <c r="I2827" s="2">
        <f>IFERROR(VLOOKUP(Tableau2[[#This Row],[PR]],'Taux sortant'!$I$9:$S$167,COLUMN(),0),"")</f>
        <v>4.22</v>
      </c>
      <c r="J2827" s="2">
        <f>IFERROR(VLOOKUP(Tableau2[[#This Row],[PR]],'Taux sortant'!$I$9:$S$167,COLUMN(),0),"")</f>
        <v>0</v>
      </c>
      <c r="K2827" s="2">
        <f>IFERROR(VLOOKUP(Tableau2[[#This Row],[PR]],'Taux sortant'!$I$9:$S$167,COLUMN(),0),"")</f>
        <v>0</v>
      </c>
      <c r="L2827" s="2" t="str">
        <f>IFERROR(VLOOKUP(Tableau2[[#This Row],[PR]],'Taux sortant'!$I$9:$S$167,COLUMN(),0),"")</f>
        <v/>
      </c>
    </row>
    <row r="2828" spans="1:12" x14ac:dyDescent="0.3">
      <c r="A2828" s="1" t="s">
        <v>646</v>
      </c>
      <c r="B2828" s="1" t="s">
        <v>51</v>
      </c>
      <c r="C2828" s="2">
        <f>IFERROR(VLOOKUP(Tableau2[[#This Row],[PR]],'Taux sortant'!$I$9:$S$167,COLUMN(),0),"")</f>
        <v>14</v>
      </c>
      <c r="D2828" s="2">
        <f>IFERROR(VLOOKUP(Tableau2[[#This Row],[PR]],'Taux sortant'!$I$9:$S$167,COLUMN(),0),"")</f>
        <v>11.3</v>
      </c>
      <c r="E2828" s="2">
        <f>IFERROR(VLOOKUP(Tableau2[[#This Row],[PR]],'Taux sortant'!$I$9:$S$167,COLUMN(),0),"")</f>
        <v>8.23</v>
      </c>
      <c r="F2828" s="2">
        <f>IFERROR(VLOOKUP(Tableau2[[#This Row],[PR]],'Taux sortant'!$I$9:$S$167,COLUMN(),0),"")</f>
        <v>6.77</v>
      </c>
      <c r="G2828" s="2">
        <f>IFERROR(VLOOKUP(Tableau2[[#This Row],[PR]],'Taux sortant'!$I$9:$S$167,COLUMN(),0),"")</f>
        <v>5.71</v>
      </c>
      <c r="H2828" s="2">
        <f>IFERROR(VLOOKUP(Tableau2[[#This Row],[PR]],'Taux sortant'!$I$9:$S$167,COLUMN(),0),"")</f>
        <v>4.8099999999999996</v>
      </c>
      <c r="I2828" s="2">
        <f>IFERROR(VLOOKUP(Tableau2[[#This Row],[PR]],'Taux sortant'!$I$9:$S$167,COLUMN(),0),"")</f>
        <v>4.22</v>
      </c>
      <c r="J2828" s="2">
        <f>IFERROR(VLOOKUP(Tableau2[[#This Row],[PR]],'Taux sortant'!$I$9:$S$167,COLUMN(),0),"")</f>
        <v>0</v>
      </c>
      <c r="K2828" s="2">
        <f>IFERROR(VLOOKUP(Tableau2[[#This Row],[PR]],'Taux sortant'!$I$9:$S$167,COLUMN(),0),"")</f>
        <v>0</v>
      </c>
      <c r="L2828" s="2" t="str">
        <f>IFERROR(VLOOKUP(Tableau2[[#This Row],[PR]],'Taux sortant'!$I$9:$S$167,COLUMN(),0),"")</f>
        <v/>
      </c>
    </row>
    <row r="2829" spans="1:12" x14ac:dyDescent="0.3">
      <c r="A2829" s="1" t="s">
        <v>649</v>
      </c>
      <c r="B2829" s="1" t="s">
        <v>43</v>
      </c>
      <c r="C2829" s="2">
        <f>IFERROR(VLOOKUP(Tableau2[[#This Row],[PR]],'Taux sortant'!$I$9:$S$167,COLUMN(),0),"")</f>
        <v>13.58</v>
      </c>
      <c r="D2829" s="2">
        <f>IFERROR(VLOOKUP(Tableau2[[#This Row],[PR]],'Taux sortant'!$I$9:$S$167,COLUMN(),0),"")</f>
        <v>10.97</v>
      </c>
      <c r="E2829" s="2">
        <f>IFERROR(VLOOKUP(Tableau2[[#This Row],[PR]],'Taux sortant'!$I$9:$S$167,COLUMN(),0),"")</f>
        <v>8.0500000000000007</v>
      </c>
      <c r="F2829" s="2">
        <f>IFERROR(VLOOKUP(Tableau2[[#This Row],[PR]],'Taux sortant'!$I$9:$S$167,COLUMN(),0),"")</f>
        <v>6.64</v>
      </c>
      <c r="G2829" s="2">
        <f>IFERROR(VLOOKUP(Tableau2[[#This Row],[PR]],'Taux sortant'!$I$9:$S$167,COLUMN(),0),"")</f>
        <v>5.59</v>
      </c>
      <c r="H2829" s="2">
        <f>IFERROR(VLOOKUP(Tableau2[[#This Row],[PR]],'Taux sortant'!$I$9:$S$167,COLUMN(),0),"")</f>
        <v>4.79</v>
      </c>
      <c r="I2829" s="2">
        <f>IFERROR(VLOOKUP(Tableau2[[#This Row],[PR]],'Taux sortant'!$I$9:$S$167,COLUMN(),0),"")</f>
        <v>4.2300000000000004</v>
      </c>
      <c r="J2829" s="2">
        <f>IFERROR(VLOOKUP(Tableau2[[#This Row],[PR]],'Taux sortant'!$I$9:$S$167,COLUMN(),0),"")</f>
        <v>0</v>
      </c>
      <c r="K2829" s="2">
        <f>IFERROR(VLOOKUP(Tableau2[[#This Row],[PR]],'Taux sortant'!$I$9:$S$167,COLUMN(),0),"")</f>
        <v>0</v>
      </c>
      <c r="L2829" s="2" t="str">
        <f>IFERROR(VLOOKUP(Tableau2[[#This Row],[PR]],'Taux sortant'!$I$9:$S$167,COLUMN(),0),"")</f>
        <v/>
      </c>
    </row>
    <row r="2830" spans="1:12" x14ac:dyDescent="0.3">
      <c r="A2830" s="1" t="s">
        <v>651</v>
      </c>
      <c r="B2830" s="1" t="s">
        <v>149</v>
      </c>
      <c r="C2830" s="2">
        <f>IFERROR(VLOOKUP(Tableau2[[#This Row],[PR]],'Taux sortant'!$I$9:$S$167,COLUMN(),0),"")</f>
        <v>21.64</v>
      </c>
      <c r="D2830" s="2">
        <f>IFERROR(VLOOKUP(Tableau2[[#This Row],[PR]],'Taux sortant'!$I$9:$S$167,COLUMN(),0),"")</f>
        <v>17.309999999999999</v>
      </c>
      <c r="E2830" s="2">
        <f>IFERROR(VLOOKUP(Tableau2[[#This Row],[PR]],'Taux sortant'!$I$9:$S$167,COLUMN(),0),"")</f>
        <v>12.45</v>
      </c>
      <c r="F2830" s="2">
        <f>IFERROR(VLOOKUP(Tableau2[[#This Row],[PR]],'Taux sortant'!$I$9:$S$167,COLUMN(),0),"")</f>
        <v>10.1</v>
      </c>
      <c r="G2830" s="2">
        <f>IFERROR(VLOOKUP(Tableau2[[#This Row],[PR]],'Taux sortant'!$I$9:$S$167,COLUMN(),0),"")</f>
        <v>8.23</v>
      </c>
      <c r="H2830" s="2">
        <f>IFERROR(VLOOKUP(Tableau2[[#This Row],[PR]],'Taux sortant'!$I$9:$S$167,COLUMN(),0),"")</f>
        <v>5.96</v>
      </c>
      <c r="I2830" s="2">
        <f>IFERROR(VLOOKUP(Tableau2[[#This Row],[PR]],'Taux sortant'!$I$9:$S$167,COLUMN(),0),"")</f>
        <v>5.44</v>
      </c>
      <c r="J2830" s="2">
        <f>IFERROR(VLOOKUP(Tableau2[[#This Row],[PR]],'Taux sortant'!$I$9:$S$167,COLUMN(),0),"")</f>
        <v>0</v>
      </c>
      <c r="K2830" s="2">
        <f>IFERROR(VLOOKUP(Tableau2[[#This Row],[PR]],'Taux sortant'!$I$9:$S$167,COLUMN(),0),"")</f>
        <v>0</v>
      </c>
      <c r="L2830" s="2" t="str">
        <f>IFERROR(VLOOKUP(Tableau2[[#This Row],[PR]],'Taux sortant'!$I$9:$S$167,COLUMN(),0),"")</f>
        <v/>
      </c>
    </row>
    <row r="2831" spans="1:12" x14ac:dyDescent="0.3">
      <c r="A2831" s="1" t="s">
        <v>6189</v>
      </c>
      <c r="B2831" s="1" t="s">
        <v>5832</v>
      </c>
      <c r="C2831" s="2">
        <f>IFERROR(VLOOKUP(Tableau2[[#This Row],[PR]],'Taux sortant'!$I$9:$S$167,COLUMN(),0),"")</f>
        <v>31.17</v>
      </c>
      <c r="D2831" s="2">
        <f>IFERROR(VLOOKUP(Tableau2[[#This Row],[PR]],'Taux sortant'!$I$9:$S$167,COLUMN(),0),"")</f>
        <v>27.9</v>
      </c>
      <c r="E2831" s="2">
        <f>IFERROR(VLOOKUP(Tableau2[[#This Row],[PR]],'Taux sortant'!$I$9:$S$167,COLUMN(),0),"")</f>
        <v>24.1</v>
      </c>
      <c r="F2831" s="2">
        <f>IFERROR(VLOOKUP(Tableau2[[#This Row],[PR]],'Taux sortant'!$I$9:$S$167,COLUMN(),0),"")</f>
        <v>22.18</v>
      </c>
      <c r="G2831" s="2">
        <f>IFERROR(VLOOKUP(Tableau2[[#This Row],[PR]],'Taux sortant'!$I$9:$S$167,COLUMN(),0),"")</f>
        <v>19.97</v>
      </c>
      <c r="H2831" s="2">
        <f>IFERROR(VLOOKUP(Tableau2[[#This Row],[PR]],'Taux sortant'!$I$9:$S$167,COLUMN(),0),"")</f>
        <v>17.98</v>
      </c>
      <c r="I2831" s="2">
        <f>IFERROR(VLOOKUP(Tableau2[[#This Row],[PR]],'Taux sortant'!$I$9:$S$167,COLUMN(),0),"")</f>
        <v>16.45</v>
      </c>
      <c r="J2831" s="2">
        <f>IFERROR(VLOOKUP(Tableau2[[#This Row],[PR]],'Taux sortant'!$I$9:$S$167,COLUMN(),0),"")</f>
        <v>0</v>
      </c>
      <c r="K2831" s="2">
        <f>IFERROR(VLOOKUP(Tableau2[[#This Row],[PR]],'Taux sortant'!$I$9:$S$167,COLUMN(),0),"")</f>
        <v>0</v>
      </c>
      <c r="L2831" s="2" t="str">
        <f>IFERROR(VLOOKUP(Tableau2[[#This Row],[PR]],'Taux sortant'!$I$9:$S$167,COLUMN(),0),"")</f>
        <v/>
      </c>
    </row>
    <row r="2832" spans="1:12" x14ac:dyDescent="0.3">
      <c r="A2832" s="1" t="s">
        <v>3471</v>
      </c>
      <c r="B2832" s="1" t="s">
        <v>3113</v>
      </c>
      <c r="C2832" s="2">
        <f>IFERROR(VLOOKUP(Tableau2[[#This Row],[PR]],'Taux sortant'!$I$9:$S$167,COLUMN(),0),"")</f>
        <v>14.22</v>
      </c>
      <c r="D2832" s="2">
        <f>IFERROR(VLOOKUP(Tableau2[[#This Row],[PR]],'Taux sortant'!$I$9:$S$167,COLUMN(),0),"")</f>
        <v>11.82</v>
      </c>
      <c r="E2832" s="2">
        <f>IFERROR(VLOOKUP(Tableau2[[#This Row],[PR]],'Taux sortant'!$I$9:$S$167,COLUMN(),0),"")</f>
        <v>9.02</v>
      </c>
      <c r="F2832" s="2">
        <f>IFERROR(VLOOKUP(Tableau2[[#This Row],[PR]],'Taux sortant'!$I$9:$S$167,COLUMN(),0),"")</f>
        <v>7.68</v>
      </c>
      <c r="G2832" s="2">
        <f>IFERROR(VLOOKUP(Tableau2[[#This Row],[PR]],'Taux sortant'!$I$9:$S$167,COLUMN(),0),"")</f>
        <v>6.52</v>
      </c>
      <c r="H2832" s="2">
        <f>IFERROR(VLOOKUP(Tableau2[[#This Row],[PR]],'Taux sortant'!$I$9:$S$167,COLUMN(),0),"")</f>
        <v>5.54</v>
      </c>
      <c r="I2832" s="2">
        <f>IFERROR(VLOOKUP(Tableau2[[#This Row],[PR]],'Taux sortant'!$I$9:$S$167,COLUMN(),0),"")</f>
        <v>4.76</v>
      </c>
      <c r="J2832" s="2">
        <f>IFERROR(VLOOKUP(Tableau2[[#This Row],[PR]],'Taux sortant'!$I$9:$S$167,COLUMN(),0),"")</f>
        <v>0</v>
      </c>
      <c r="K2832" s="2">
        <f>IFERROR(VLOOKUP(Tableau2[[#This Row],[PR]],'Taux sortant'!$I$9:$S$167,COLUMN(),0),"")</f>
        <v>0</v>
      </c>
      <c r="L2832" s="2" t="str">
        <f>IFERROR(VLOOKUP(Tableau2[[#This Row],[PR]],'Taux sortant'!$I$9:$S$167,COLUMN(),0),"")</f>
        <v/>
      </c>
    </row>
    <row r="2833" spans="1:12" x14ac:dyDescent="0.3">
      <c r="A2833" s="1" t="s">
        <v>4712</v>
      </c>
      <c r="B2833" s="1" t="s">
        <v>4153</v>
      </c>
      <c r="C2833" s="2" t="str">
        <f>IFERROR(VLOOKUP(Tableau2[[#This Row],[PR]],'Taux sortant'!$I$9:$S$167,COLUMN(),0),"")</f>
        <v/>
      </c>
      <c r="D2833" s="2" t="str">
        <f>IFERROR(VLOOKUP(Tableau2[[#This Row],[PR]],'Taux sortant'!$I$9:$S$167,COLUMN(),0),"")</f>
        <v/>
      </c>
      <c r="E2833" s="2" t="str">
        <f>IFERROR(VLOOKUP(Tableau2[[#This Row],[PR]],'Taux sortant'!$I$9:$S$167,COLUMN(),0),"")</f>
        <v/>
      </c>
      <c r="F2833" s="2" t="str">
        <f>IFERROR(VLOOKUP(Tableau2[[#This Row],[PR]],'Taux sortant'!$I$9:$S$167,COLUMN(),0),"")</f>
        <v/>
      </c>
      <c r="G2833" s="2" t="str">
        <f>IFERROR(VLOOKUP(Tableau2[[#This Row],[PR]],'Taux sortant'!$I$9:$S$167,COLUMN(),0),"")</f>
        <v/>
      </c>
      <c r="H2833" s="2" t="str">
        <f>IFERROR(VLOOKUP(Tableau2[[#This Row],[PR]],'Taux sortant'!$I$9:$S$167,COLUMN(),0),"")</f>
        <v/>
      </c>
      <c r="I2833" s="2" t="str">
        <f>IFERROR(VLOOKUP(Tableau2[[#This Row],[PR]],'Taux sortant'!$I$9:$S$167,COLUMN(),0),"")</f>
        <v/>
      </c>
      <c r="J2833" s="2" t="str">
        <f>IFERROR(VLOOKUP(Tableau2[[#This Row],[PR]],'Taux sortant'!$I$9:$S$167,COLUMN(),0),"")</f>
        <v/>
      </c>
      <c r="K2833" s="2" t="str">
        <f>IFERROR(VLOOKUP(Tableau2[[#This Row],[PR]],'Taux sortant'!$I$9:$S$167,COLUMN(),0),"")</f>
        <v/>
      </c>
      <c r="L2833" s="2" t="str">
        <f>IFERROR(VLOOKUP(Tableau2[[#This Row],[PR]],'Taux sortant'!$I$9:$S$167,COLUMN(),0),"")</f>
        <v/>
      </c>
    </row>
    <row r="2834" spans="1:12" x14ac:dyDescent="0.3">
      <c r="A2834" s="1" t="s">
        <v>6192</v>
      </c>
      <c r="B2834" s="1" t="s">
        <v>5825</v>
      </c>
      <c r="C2834" s="2">
        <f>IFERROR(VLOOKUP(Tableau2[[#This Row],[PR]],'Taux sortant'!$I$9:$S$167,COLUMN(),0),"")</f>
        <v>26.39</v>
      </c>
      <c r="D2834" s="2">
        <f>IFERROR(VLOOKUP(Tableau2[[#This Row],[PR]],'Taux sortant'!$I$9:$S$167,COLUMN(),0),"")</f>
        <v>23</v>
      </c>
      <c r="E2834" s="2">
        <f>IFERROR(VLOOKUP(Tableau2[[#This Row],[PR]],'Taux sortant'!$I$9:$S$167,COLUMN(),0),"")</f>
        <v>19.079999999999998</v>
      </c>
      <c r="F2834" s="2">
        <f>IFERROR(VLOOKUP(Tableau2[[#This Row],[PR]],'Taux sortant'!$I$9:$S$167,COLUMN(),0),"")</f>
        <v>17.13</v>
      </c>
      <c r="G2834" s="2">
        <f>IFERROR(VLOOKUP(Tableau2[[#This Row],[PR]],'Taux sortant'!$I$9:$S$167,COLUMN(),0),"")</f>
        <v>14.96</v>
      </c>
      <c r="H2834" s="2">
        <f>IFERROR(VLOOKUP(Tableau2[[#This Row],[PR]],'Taux sortant'!$I$9:$S$167,COLUMN(),0),"")</f>
        <v>12.83</v>
      </c>
      <c r="I2834" s="2">
        <f>IFERROR(VLOOKUP(Tableau2[[#This Row],[PR]],'Taux sortant'!$I$9:$S$167,COLUMN(),0),"")</f>
        <v>10.93</v>
      </c>
      <c r="J2834" s="2">
        <f>IFERROR(VLOOKUP(Tableau2[[#This Row],[PR]],'Taux sortant'!$I$9:$S$167,COLUMN(),0),"")</f>
        <v>0</v>
      </c>
      <c r="K2834" s="2">
        <f>IFERROR(VLOOKUP(Tableau2[[#This Row],[PR]],'Taux sortant'!$I$9:$S$167,COLUMN(),0),"")</f>
        <v>0</v>
      </c>
      <c r="L2834" s="2" t="str">
        <f>IFERROR(VLOOKUP(Tableau2[[#This Row],[PR]],'Taux sortant'!$I$9:$S$167,COLUMN(),0),"")</f>
        <v/>
      </c>
    </row>
    <row r="2835" spans="1:12" x14ac:dyDescent="0.3">
      <c r="A2835" s="1" t="s">
        <v>654</v>
      </c>
      <c r="B2835" s="1" t="s">
        <v>41</v>
      </c>
      <c r="C2835" s="2">
        <f>IFERROR(VLOOKUP(Tableau2[[#This Row],[PR]],'Taux sortant'!$I$9:$S$167,COLUMN(),0),"")</f>
        <v>49.81</v>
      </c>
      <c r="D2835" s="2">
        <f>IFERROR(VLOOKUP(Tableau2[[#This Row],[PR]],'Taux sortant'!$I$9:$S$167,COLUMN(),0),"")</f>
        <v>45.27</v>
      </c>
      <c r="E2835" s="2">
        <f>IFERROR(VLOOKUP(Tableau2[[#This Row],[PR]],'Taux sortant'!$I$9:$S$167,COLUMN(),0),"")</f>
        <v>34.64</v>
      </c>
      <c r="F2835" s="2">
        <f>IFERROR(VLOOKUP(Tableau2[[#This Row],[PR]],'Taux sortant'!$I$9:$S$167,COLUMN(),0),"")</f>
        <v>29.4</v>
      </c>
      <c r="G2835" s="2">
        <f>IFERROR(VLOOKUP(Tableau2[[#This Row],[PR]],'Taux sortant'!$I$9:$S$167,COLUMN(),0),"")</f>
        <v>24.47</v>
      </c>
      <c r="H2835" s="2">
        <f>IFERROR(VLOOKUP(Tableau2[[#This Row],[PR]],'Taux sortant'!$I$9:$S$167,COLUMN(),0),"")</f>
        <v>15.63</v>
      </c>
      <c r="I2835" s="2">
        <f>IFERROR(VLOOKUP(Tableau2[[#This Row],[PR]],'Taux sortant'!$I$9:$S$167,COLUMN(),0),"")</f>
        <v>14.81</v>
      </c>
      <c r="J2835" s="2">
        <f>IFERROR(VLOOKUP(Tableau2[[#This Row],[PR]],'Taux sortant'!$I$9:$S$167,COLUMN(),0),"")</f>
        <v>0</v>
      </c>
      <c r="K2835" s="2">
        <f>IFERROR(VLOOKUP(Tableau2[[#This Row],[PR]],'Taux sortant'!$I$9:$S$167,COLUMN(),0),"")</f>
        <v>0</v>
      </c>
      <c r="L2835" s="2" t="str">
        <f>IFERROR(VLOOKUP(Tableau2[[#This Row],[PR]],'Taux sortant'!$I$9:$S$167,COLUMN(),0),"")</f>
        <v/>
      </c>
    </row>
    <row r="2836" spans="1:12" x14ac:dyDescent="0.3">
      <c r="A2836" s="1" t="s">
        <v>3474</v>
      </c>
      <c r="B2836" s="1" t="s">
        <v>3080</v>
      </c>
      <c r="C2836" s="2">
        <f>IFERROR(VLOOKUP(Tableau2[[#This Row],[PR]],'Taux sortant'!$I$9:$S$167,COLUMN(),0),"")</f>
        <v>14.55</v>
      </c>
      <c r="D2836" s="2">
        <f>IFERROR(VLOOKUP(Tableau2[[#This Row],[PR]],'Taux sortant'!$I$9:$S$167,COLUMN(),0),"")</f>
        <v>12.11</v>
      </c>
      <c r="E2836" s="2">
        <f>IFERROR(VLOOKUP(Tableau2[[#This Row],[PR]],'Taux sortant'!$I$9:$S$167,COLUMN(),0),"")</f>
        <v>9.24</v>
      </c>
      <c r="F2836" s="2">
        <f>IFERROR(VLOOKUP(Tableau2[[#This Row],[PR]],'Taux sortant'!$I$9:$S$167,COLUMN(),0),"")</f>
        <v>7.86</v>
      </c>
      <c r="G2836" s="2">
        <f>IFERROR(VLOOKUP(Tableau2[[#This Row],[PR]],'Taux sortant'!$I$9:$S$167,COLUMN(),0),"")</f>
        <v>6.7</v>
      </c>
      <c r="H2836" s="2">
        <f>IFERROR(VLOOKUP(Tableau2[[#This Row],[PR]],'Taux sortant'!$I$9:$S$167,COLUMN(),0),"")</f>
        <v>5.73</v>
      </c>
      <c r="I2836" s="2">
        <f>IFERROR(VLOOKUP(Tableau2[[#This Row],[PR]],'Taux sortant'!$I$9:$S$167,COLUMN(),0),"")</f>
        <v>4.97</v>
      </c>
      <c r="J2836" s="2">
        <f>IFERROR(VLOOKUP(Tableau2[[#This Row],[PR]],'Taux sortant'!$I$9:$S$167,COLUMN(),0),"")</f>
        <v>0</v>
      </c>
      <c r="K2836" s="2">
        <f>IFERROR(VLOOKUP(Tableau2[[#This Row],[PR]],'Taux sortant'!$I$9:$S$167,COLUMN(),0),"")</f>
        <v>0</v>
      </c>
      <c r="L2836" s="2" t="str">
        <f>IFERROR(VLOOKUP(Tableau2[[#This Row],[PR]],'Taux sortant'!$I$9:$S$167,COLUMN(),0),"")</f>
        <v/>
      </c>
    </row>
    <row r="2837" spans="1:12" x14ac:dyDescent="0.3">
      <c r="A2837" s="1" t="s">
        <v>6194</v>
      </c>
      <c r="B2837" s="1" t="s">
        <v>2203</v>
      </c>
      <c r="C2837" s="2">
        <f>IFERROR(VLOOKUP(Tableau2[[#This Row],[PR]],'Taux sortant'!$I$9:$S$167,COLUMN(),0),"")</f>
        <v>27.96</v>
      </c>
      <c r="D2837" s="2">
        <f>IFERROR(VLOOKUP(Tableau2[[#This Row],[PR]],'Taux sortant'!$I$9:$S$167,COLUMN(),0),"")</f>
        <v>24.55</v>
      </c>
      <c r="E2837" s="2">
        <f>IFERROR(VLOOKUP(Tableau2[[#This Row],[PR]],'Taux sortant'!$I$9:$S$167,COLUMN(),0),"")</f>
        <v>20.54</v>
      </c>
      <c r="F2837" s="2">
        <f>IFERROR(VLOOKUP(Tableau2[[#This Row],[PR]],'Taux sortant'!$I$9:$S$167,COLUMN(),0),"")</f>
        <v>18.54</v>
      </c>
      <c r="G2837" s="2">
        <f>IFERROR(VLOOKUP(Tableau2[[#This Row],[PR]],'Taux sortant'!$I$9:$S$167,COLUMN(),0),"")</f>
        <v>16.350000000000001</v>
      </c>
      <c r="H2837" s="2">
        <f>IFERROR(VLOOKUP(Tableau2[[#This Row],[PR]],'Taux sortant'!$I$9:$S$167,COLUMN(),0),"")</f>
        <v>14.17</v>
      </c>
      <c r="I2837" s="2">
        <f>IFERROR(VLOOKUP(Tableau2[[#This Row],[PR]],'Taux sortant'!$I$9:$S$167,COLUMN(),0),"")</f>
        <v>12.23</v>
      </c>
      <c r="J2837" s="2">
        <f>IFERROR(VLOOKUP(Tableau2[[#This Row],[PR]],'Taux sortant'!$I$9:$S$167,COLUMN(),0),"")</f>
        <v>0</v>
      </c>
      <c r="K2837" s="2">
        <f>IFERROR(VLOOKUP(Tableau2[[#This Row],[PR]],'Taux sortant'!$I$9:$S$167,COLUMN(),0),"")</f>
        <v>0</v>
      </c>
      <c r="L2837" s="2" t="str">
        <f>IFERROR(VLOOKUP(Tableau2[[#This Row],[PR]],'Taux sortant'!$I$9:$S$167,COLUMN(),0),"")</f>
        <v/>
      </c>
    </row>
    <row r="2838" spans="1:12" x14ac:dyDescent="0.3">
      <c r="A2838" s="1" t="s">
        <v>4715</v>
      </c>
      <c r="B2838" s="1" t="s">
        <v>4140</v>
      </c>
      <c r="C2838" s="2" t="str">
        <f>IFERROR(VLOOKUP(Tableau2[[#This Row],[PR]],'Taux sortant'!$I$9:$S$167,COLUMN(),0),"")</f>
        <v/>
      </c>
      <c r="D2838" s="2" t="str">
        <f>IFERROR(VLOOKUP(Tableau2[[#This Row],[PR]],'Taux sortant'!$I$9:$S$167,COLUMN(),0),"")</f>
        <v/>
      </c>
      <c r="E2838" s="2" t="str">
        <f>IFERROR(VLOOKUP(Tableau2[[#This Row],[PR]],'Taux sortant'!$I$9:$S$167,COLUMN(),0),"")</f>
        <v/>
      </c>
      <c r="F2838" s="2" t="str">
        <f>IFERROR(VLOOKUP(Tableau2[[#This Row],[PR]],'Taux sortant'!$I$9:$S$167,COLUMN(),0),"")</f>
        <v/>
      </c>
      <c r="G2838" s="2" t="str">
        <f>IFERROR(VLOOKUP(Tableau2[[#This Row],[PR]],'Taux sortant'!$I$9:$S$167,COLUMN(),0),"")</f>
        <v/>
      </c>
      <c r="H2838" s="2" t="str">
        <f>IFERROR(VLOOKUP(Tableau2[[#This Row],[PR]],'Taux sortant'!$I$9:$S$167,COLUMN(),0),"")</f>
        <v/>
      </c>
      <c r="I2838" s="2" t="str">
        <f>IFERROR(VLOOKUP(Tableau2[[#This Row],[PR]],'Taux sortant'!$I$9:$S$167,COLUMN(),0),"")</f>
        <v/>
      </c>
      <c r="J2838" s="2" t="str">
        <f>IFERROR(VLOOKUP(Tableau2[[#This Row],[PR]],'Taux sortant'!$I$9:$S$167,COLUMN(),0),"")</f>
        <v/>
      </c>
      <c r="K2838" s="2" t="str">
        <f>IFERROR(VLOOKUP(Tableau2[[#This Row],[PR]],'Taux sortant'!$I$9:$S$167,COLUMN(),0),"")</f>
        <v/>
      </c>
      <c r="L2838" s="2" t="str">
        <f>IFERROR(VLOOKUP(Tableau2[[#This Row],[PR]],'Taux sortant'!$I$9:$S$167,COLUMN(),0),"")</f>
        <v/>
      </c>
    </row>
    <row r="2839" spans="1:12" x14ac:dyDescent="0.3">
      <c r="A2839" s="1" t="s">
        <v>6197</v>
      </c>
      <c r="B2839" s="1" t="s">
        <v>5842</v>
      </c>
      <c r="C2839" s="2">
        <f>IFERROR(VLOOKUP(Tableau2[[#This Row],[PR]],'Taux sortant'!$I$9:$S$167,COLUMN(),0),"")</f>
        <v>34.979999999999997</v>
      </c>
      <c r="D2839" s="2">
        <f>IFERROR(VLOOKUP(Tableau2[[#This Row],[PR]],'Taux sortant'!$I$9:$S$167,COLUMN(),0),"")</f>
        <v>31.16</v>
      </c>
      <c r="E2839" s="2">
        <f>IFERROR(VLOOKUP(Tableau2[[#This Row],[PR]],'Taux sortant'!$I$9:$S$167,COLUMN(),0),"")</f>
        <v>26.49</v>
      </c>
      <c r="F2839" s="2">
        <f>IFERROR(VLOOKUP(Tableau2[[#This Row],[PR]],'Taux sortant'!$I$9:$S$167,COLUMN(),0),"")</f>
        <v>24.22</v>
      </c>
      <c r="G2839" s="2">
        <f>IFERROR(VLOOKUP(Tableau2[[#This Row],[PR]],'Taux sortant'!$I$9:$S$167,COLUMN(),0),"")</f>
        <v>21.78</v>
      </c>
      <c r="H2839" s="2">
        <f>IFERROR(VLOOKUP(Tableau2[[#This Row],[PR]],'Taux sortant'!$I$9:$S$167,COLUMN(),0),"")</f>
        <v>19.420000000000002</v>
      </c>
      <c r="I2839" s="2">
        <f>IFERROR(VLOOKUP(Tableau2[[#This Row],[PR]],'Taux sortant'!$I$9:$S$167,COLUMN(),0),"")</f>
        <v>17.87</v>
      </c>
      <c r="J2839" s="2">
        <f>IFERROR(VLOOKUP(Tableau2[[#This Row],[PR]],'Taux sortant'!$I$9:$S$167,COLUMN(),0),"")</f>
        <v>0</v>
      </c>
      <c r="K2839" s="2">
        <f>IFERROR(VLOOKUP(Tableau2[[#This Row],[PR]],'Taux sortant'!$I$9:$S$167,COLUMN(),0),"")</f>
        <v>0</v>
      </c>
      <c r="L2839" s="2" t="str">
        <f>IFERROR(VLOOKUP(Tableau2[[#This Row],[PR]],'Taux sortant'!$I$9:$S$167,COLUMN(),0),"")</f>
        <v/>
      </c>
    </row>
    <row r="2840" spans="1:12" x14ac:dyDescent="0.3">
      <c r="A2840" s="1" t="s">
        <v>657</v>
      </c>
      <c r="B2840" s="1" t="s">
        <v>61</v>
      </c>
      <c r="C2840" s="2">
        <f>IFERROR(VLOOKUP(Tableau2[[#This Row],[PR]],'Taux sortant'!$I$9:$S$167,COLUMN(),0),"")</f>
        <v>12.63</v>
      </c>
      <c r="D2840" s="2">
        <f>IFERROR(VLOOKUP(Tableau2[[#This Row],[PR]],'Taux sortant'!$I$9:$S$167,COLUMN(),0),"")</f>
        <v>10.14</v>
      </c>
      <c r="E2840" s="2">
        <f>IFERROR(VLOOKUP(Tableau2[[#This Row],[PR]],'Taux sortant'!$I$9:$S$167,COLUMN(),0),"")</f>
        <v>7.31</v>
      </c>
      <c r="F2840" s="2">
        <f>IFERROR(VLOOKUP(Tableau2[[#This Row],[PR]],'Taux sortant'!$I$9:$S$167,COLUMN(),0),"")</f>
        <v>5.96</v>
      </c>
      <c r="G2840" s="2">
        <f>IFERROR(VLOOKUP(Tableau2[[#This Row],[PR]],'Taux sortant'!$I$9:$S$167,COLUMN(),0),"")</f>
        <v>4.9800000000000004</v>
      </c>
      <c r="H2840" s="2">
        <f>IFERROR(VLOOKUP(Tableau2[[#This Row],[PR]],'Taux sortant'!$I$9:$S$167,COLUMN(),0),"")</f>
        <v>4.2</v>
      </c>
      <c r="I2840" s="2">
        <f>IFERROR(VLOOKUP(Tableau2[[#This Row],[PR]],'Taux sortant'!$I$9:$S$167,COLUMN(),0),"")</f>
        <v>3.68</v>
      </c>
      <c r="J2840" s="2">
        <f>IFERROR(VLOOKUP(Tableau2[[#This Row],[PR]],'Taux sortant'!$I$9:$S$167,COLUMN(),0),"")</f>
        <v>0</v>
      </c>
      <c r="K2840" s="2">
        <f>IFERROR(VLOOKUP(Tableau2[[#This Row],[PR]],'Taux sortant'!$I$9:$S$167,COLUMN(),0),"")</f>
        <v>0</v>
      </c>
      <c r="L2840" s="2" t="str">
        <f>IFERROR(VLOOKUP(Tableau2[[#This Row],[PR]],'Taux sortant'!$I$9:$S$167,COLUMN(),0),"")</f>
        <v/>
      </c>
    </row>
    <row r="2841" spans="1:12" x14ac:dyDescent="0.3">
      <c r="A2841" s="1" t="s">
        <v>3477</v>
      </c>
      <c r="B2841" s="1" t="s">
        <v>3211</v>
      </c>
      <c r="C2841" s="2">
        <f>IFERROR(VLOOKUP(Tableau2[[#This Row],[PR]],'Taux sortant'!$I$9:$S$167,COLUMN(),0),"")</f>
        <v>13.98</v>
      </c>
      <c r="D2841" s="2">
        <f>IFERROR(VLOOKUP(Tableau2[[#This Row],[PR]],'Taux sortant'!$I$9:$S$167,COLUMN(),0),"")</f>
        <v>11.58</v>
      </c>
      <c r="E2841" s="2">
        <f>IFERROR(VLOOKUP(Tableau2[[#This Row],[PR]],'Taux sortant'!$I$9:$S$167,COLUMN(),0),"")</f>
        <v>8.7799999999999994</v>
      </c>
      <c r="F2841" s="2">
        <f>IFERROR(VLOOKUP(Tableau2[[#This Row],[PR]],'Taux sortant'!$I$9:$S$167,COLUMN(),0),"")</f>
        <v>7.44</v>
      </c>
      <c r="G2841" s="2">
        <f>IFERROR(VLOOKUP(Tableau2[[#This Row],[PR]],'Taux sortant'!$I$9:$S$167,COLUMN(),0),"")</f>
        <v>6.29</v>
      </c>
      <c r="H2841" s="2">
        <f>IFERROR(VLOOKUP(Tableau2[[#This Row],[PR]],'Taux sortant'!$I$9:$S$167,COLUMN(),0),"")</f>
        <v>5.35</v>
      </c>
      <c r="I2841" s="2">
        <f>IFERROR(VLOOKUP(Tableau2[[#This Row],[PR]],'Taux sortant'!$I$9:$S$167,COLUMN(),0),"")</f>
        <v>4.6100000000000003</v>
      </c>
      <c r="J2841" s="2">
        <f>IFERROR(VLOOKUP(Tableau2[[#This Row],[PR]],'Taux sortant'!$I$9:$S$167,COLUMN(),0),"")</f>
        <v>0</v>
      </c>
      <c r="K2841" s="2">
        <f>IFERROR(VLOOKUP(Tableau2[[#This Row],[PR]],'Taux sortant'!$I$9:$S$167,COLUMN(),0),"")</f>
        <v>0</v>
      </c>
      <c r="L2841" s="2" t="str">
        <f>IFERROR(VLOOKUP(Tableau2[[#This Row],[PR]],'Taux sortant'!$I$9:$S$167,COLUMN(),0),"")</f>
        <v/>
      </c>
    </row>
    <row r="2842" spans="1:12" x14ac:dyDescent="0.3">
      <c r="A2842" s="1" t="s">
        <v>6200</v>
      </c>
      <c r="B2842" s="1" t="s">
        <v>5815</v>
      </c>
      <c r="C2842" s="2">
        <f>IFERROR(VLOOKUP(Tableau2[[#This Row],[PR]],'Taux sortant'!$I$9:$S$167,COLUMN(),0),"")</f>
        <v>29.89</v>
      </c>
      <c r="D2842" s="2">
        <f>IFERROR(VLOOKUP(Tableau2[[#This Row],[PR]],'Taux sortant'!$I$9:$S$167,COLUMN(),0),"")</f>
        <v>27.05</v>
      </c>
      <c r="E2842" s="2">
        <f>IFERROR(VLOOKUP(Tableau2[[#This Row],[PR]],'Taux sortant'!$I$9:$S$167,COLUMN(),0),"")</f>
        <v>23.76</v>
      </c>
      <c r="F2842" s="2">
        <f>IFERROR(VLOOKUP(Tableau2[[#This Row],[PR]],'Taux sortant'!$I$9:$S$167,COLUMN(),0),"")</f>
        <v>22.11</v>
      </c>
      <c r="G2842" s="2">
        <f>IFERROR(VLOOKUP(Tableau2[[#This Row],[PR]],'Taux sortant'!$I$9:$S$167,COLUMN(),0),"")</f>
        <v>20.05</v>
      </c>
      <c r="H2842" s="2">
        <f>IFERROR(VLOOKUP(Tableau2[[#This Row],[PR]],'Taux sortant'!$I$9:$S$167,COLUMN(),0),"")</f>
        <v>17.09</v>
      </c>
      <c r="I2842" s="2">
        <f>IFERROR(VLOOKUP(Tableau2[[#This Row],[PR]],'Taux sortant'!$I$9:$S$167,COLUMN(),0),"")</f>
        <v>15.56</v>
      </c>
      <c r="J2842" s="2">
        <f>IFERROR(VLOOKUP(Tableau2[[#This Row],[PR]],'Taux sortant'!$I$9:$S$167,COLUMN(),0),"")</f>
        <v>0</v>
      </c>
      <c r="K2842" s="2">
        <f>IFERROR(VLOOKUP(Tableau2[[#This Row],[PR]],'Taux sortant'!$I$9:$S$167,COLUMN(),0),"")</f>
        <v>0</v>
      </c>
      <c r="L2842" s="2" t="str">
        <f>IFERROR(VLOOKUP(Tableau2[[#This Row],[PR]],'Taux sortant'!$I$9:$S$167,COLUMN(),0),"")</f>
        <v/>
      </c>
    </row>
    <row r="2843" spans="1:12" x14ac:dyDescent="0.3">
      <c r="A2843" s="1" t="s">
        <v>6203</v>
      </c>
      <c r="B2843" s="1" t="s">
        <v>5845</v>
      </c>
      <c r="C2843" s="2">
        <f>IFERROR(VLOOKUP(Tableau2[[#This Row],[PR]],'Taux sortant'!$I$9:$S$167,COLUMN(),0),"")</f>
        <v>36.74</v>
      </c>
      <c r="D2843" s="2">
        <f>IFERROR(VLOOKUP(Tableau2[[#This Row],[PR]],'Taux sortant'!$I$9:$S$167,COLUMN(),0),"")</f>
        <v>33.47</v>
      </c>
      <c r="E2843" s="2">
        <f>IFERROR(VLOOKUP(Tableau2[[#This Row],[PR]],'Taux sortant'!$I$9:$S$167,COLUMN(),0),"")</f>
        <v>28.88</v>
      </c>
      <c r="F2843" s="2">
        <f>IFERROR(VLOOKUP(Tableau2[[#This Row],[PR]],'Taux sortant'!$I$9:$S$167,COLUMN(),0),"")</f>
        <v>26.18</v>
      </c>
      <c r="G2843" s="2">
        <f>IFERROR(VLOOKUP(Tableau2[[#This Row],[PR]],'Taux sortant'!$I$9:$S$167,COLUMN(),0),"")</f>
        <v>23.09</v>
      </c>
      <c r="H2843" s="2">
        <f>IFERROR(VLOOKUP(Tableau2[[#This Row],[PR]],'Taux sortant'!$I$9:$S$167,COLUMN(),0),"")</f>
        <v>20.68</v>
      </c>
      <c r="I2843" s="2">
        <f>IFERROR(VLOOKUP(Tableau2[[#This Row],[PR]],'Taux sortant'!$I$9:$S$167,COLUMN(),0),"")</f>
        <v>18.53</v>
      </c>
      <c r="J2843" s="2">
        <f>IFERROR(VLOOKUP(Tableau2[[#This Row],[PR]],'Taux sortant'!$I$9:$S$167,COLUMN(),0),"")</f>
        <v>0</v>
      </c>
      <c r="K2843" s="2">
        <f>IFERROR(VLOOKUP(Tableau2[[#This Row],[PR]],'Taux sortant'!$I$9:$S$167,COLUMN(),0),"")</f>
        <v>0</v>
      </c>
      <c r="L2843" s="2" t="str">
        <f>IFERROR(VLOOKUP(Tableau2[[#This Row],[PR]],'Taux sortant'!$I$9:$S$167,COLUMN(),0),"")</f>
        <v/>
      </c>
    </row>
    <row r="2844" spans="1:12" x14ac:dyDescent="0.3">
      <c r="A2844" s="1" t="s">
        <v>4718</v>
      </c>
      <c r="B2844" s="1" t="s">
        <v>4162</v>
      </c>
      <c r="C2844" s="2" t="str">
        <f>IFERROR(VLOOKUP(Tableau2[[#This Row],[PR]],'Taux sortant'!$I$9:$S$167,COLUMN(),0),"")</f>
        <v/>
      </c>
      <c r="D2844" s="2" t="str">
        <f>IFERROR(VLOOKUP(Tableau2[[#This Row],[PR]],'Taux sortant'!$I$9:$S$167,COLUMN(),0),"")</f>
        <v/>
      </c>
      <c r="E2844" s="2" t="str">
        <f>IFERROR(VLOOKUP(Tableau2[[#This Row],[PR]],'Taux sortant'!$I$9:$S$167,COLUMN(),0),"")</f>
        <v/>
      </c>
      <c r="F2844" s="2" t="str">
        <f>IFERROR(VLOOKUP(Tableau2[[#This Row],[PR]],'Taux sortant'!$I$9:$S$167,COLUMN(),0),"")</f>
        <v/>
      </c>
      <c r="G2844" s="2" t="str">
        <f>IFERROR(VLOOKUP(Tableau2[[#This Row],[PR]],'Taux sortant'!$I$9:$S$167,COLUMN(),0),"")</f>
        <v/>
      </c>
      <c r="H2844" s="2" t="str">
        <f>IFERROR(VLOOKUP(Tableau2[[#This Row],[PR]],'Taux sortant'!$I$9:$S$167,COLUMN(),0),"")</f>
        <v/>
      </c>
      <c r="I2844" s="2" t="str">
        <f>IFERROR(VLOOKUP(Tableau2[[#This Row],[PR]],'Taux sortant'!$I$9:$S$167,COLUMN(),0),"")</f>
        <v/>
      </c>
      <c r="J2844" s="2" t="str">
        <f>IFERROR(VLOOKUP(Tableau2[[#This Row],[PR]],'Taux sortant'!$I$9:$S$167,COLUMN(),0),"")</f>
        <v/>
      </c>
      <c r="K2844" s="2" t="str">
        <f>IFERROR(VLOOKUP(Tableau2[[#This Row],[PR]],'Taux sortant'!$I$9:$S$167,COLUMN(),0),"")</f>
        <v/>
      </c>
      <c r="L2844" s="2" t="str">
        <f>IFERROR(VLOOKUP(Tableau2[[#This Row],[PR]],'Taux sortant'!$I$9:$S$167,COLUMN(),0),"")</f>
        <v/>
      </c>
    </row>
    <row r="2845" spans="1:12" x14ac:dyDescent="0.3">
      <c r="A2845" s="1" t="s">
        <v>660</v>
      </c>
      <c r="B2845" s="1" t="s">
        <v>247</v>
      </c>
      <c r="C2845" s="2">
        <f>IFERROR(VLOOKUP(Tableau2[[#This Row],[PR]],'Taux sortant'!$I$9:$S$167,COLUMN(),0),"")</f>
        <v>39.42</v>
      </c>
      <c r="D2845" s="2">
        <f>IFERROR(VLOOKUP(Tableau2[[#This Row],[PR]],'Taux sortant'!$I$9:$S$167,COLUMN(),0),"")</f>
        <v>32.03</v>
      </c>
      <c r="E2845" s="2">
        <f>IFERROR(VLOOKUP(Tableau2[[#This Row],[PR]],'Taux sortant'!$I$9:$S$167,COLUMN(),0),"")</f>
        <v>24.86</v>
      </c>
      <c r="F2845" s="2">
        <f>IFERROR(VLOOKUP(Tableau2[[#This Row],[PR]],'Taux sortant'!$I$9:$S$167,COLUMN(),0),"")</f>
        <v>20.84</v>
      </c>
      <c r="G2845" s="2">
        <f>IFERROR(VLOOKUP(Tableau2[[#This Row],[PR]],'Taux sortant'!$I$9:$S$167,COLUMN(),0),"")</f>
        <v>16.22</v>
      </c>
      <c r="H2845" s="2">
        <f>IFERROR(VLOOKUP(Tableau2[[#This Row],[PR]],'Taux sortant'!$I$9:$S$167,COLUMN(),0),"")</f>
        <v>12.79</v>
      </c>
      <c r="I2845" s="2">
        <f>IFERROR(VLOOKUP(Tableau2[[#This Row],[PR]],'Taux sortant'!$I$9:$S$167,COLUMN(),0),"")</f>
        <v>12.02</v>
      </c>
      <c r="J2845" s="2">
        <f>IFERROR(VLOOKUP(Tableau2[[#This Row],[PR]],'Taux sortant'!$I$9:$S$167,COLUMN(),0),"")</f>
        <v>0</v>
      </c>
      <c r="K2845" s="2">
        <f>IFERROR(VLOOKUP(Tableau2[[#This Row],[PR]],'Taux sortant'!$I$9:$S$167,COLUMN(),0),"")</f>
        <v>0</v>
      </c>
      <c r="L2845" s="2" t="str">
        <f>IFERROR(VLOOKUP(Tableau2[[#This Row],[PR]],'Taux sortant'!$I$9:$S$167,COLUMN(),0),"")</f>
        <v/>
      </c>
    </row>
    <row r="2846" spans="1:12" x14ac:dyDescent="0.3">
      <c r="A2846" s="1" t="s">
        <v>3480</v>
      </c>
      <c r="B2846" s="1" t="s">
        <v>3107</v>
      </c>
      <c r="C2846" s="2" t="str">
        <f>IFERROR(VLOOKUP(Tableau2[[#This Row],[PR]],'Taux sortant'!$I$9:$S$167,COLUMN(),0),"")</f>
        <v/>
      </c>
      <c r="D2846" s="2" t="str">
        <f>IFERROR(VLOOKUP(Tableau2[[#This Row],[PR]],'Taux sortant'!$I$9:$S$167,COLUMN(),0),"")</f>
        <v/>
      </c>
      <c r="E2846" s="2" t="str">
        <f>IFERROR(VLOOKUP(Tableau2[[#This Row],[PR]],'Taux sortant'!$I$9:$S$167,COLUMN(),0),"")</f>
        <v/>
      </c>
      <c r="F2846" s="2" t="str">
        <f>IFERROR(VLOOKUP(Tableau2[[#This Row],[PR]],'Taux sortant'!$I$9:$S$167,COLUMN(),0),"")</f>
        <v/>
      </c>
      <c r="G2846" s="2" t="str">
        <f>IFERROR(VLOOKUP(Tableau2[[#This Row],[PR]],'Taux sortant'!$I$9:$S$167,COLUMN(),0),"")</f>
        <v/>
      </c>
      <c r="H2846" s="2" t="str">
        <f>IFERROR(VLOOKUP(Tableau2[[#This Row],[PR]],'Taux sortant'!$I$9:$S$167,COLUMN(),0),"")</f>
        <v/>
      </c>
      <c r="I2846" s="2" t="str">
        <f>IFERROR(VLOOKUP(Tableau2[[#This Row],[PR]],'Taux sortant'!$I$9:$S$167,COLUMN(),0),"")</f>
        <v/>
      </c>
      <c r="J2846" s="2" t="str">
        <f>IFERROR(VLOOKUP(Tableau2[[#This Row],[PR]],'Taux sortant'!$I$9:$S$167,COLUMN(),0),"")</f>
        <v/>
      </c>
      <c r="K2846" s="2" t="str">
        <f>IFERROR(VLOOKUP(Tableau2[[#This Row],[PR]],'Taux sortant'!$I$9:$S$167,COLUMN(),0),"")</f>
        <v/>
      </c>
      <c r="L2846" s="2" t="str">
        <f>IFERROR(VLOOKUP(Tableau2[[#This Row],[PR]],'Taux sortant'!$I$9:$S$167,COLUMN(),0),"")</f>
        <v/>
      </c>
    </row>
    <row r="2847" spans="1:12" x14ac:dyDescent="0.3">
      <c r="A2847" s="1" t="s">
        <v>5449</v>
      </c>
      <c r="B2847" s="1" t="s">
        <v>5351</v>
      </c>
      <c r="C2847" s="2">
        <f>IFERROR(VLOOKUP(Tableau2[[#This Row],[PR]],'Taux sortant'!$I$9:$S$167,COLUMN(),0),"")</f>
        <v>16.170000000000002</v>
      </c>
      <c r="D2847" s="2">
        <f>IFERROR(VLOOKUP(Tableau2[[#This Row],[PR]],'Taux sortant'!$I$9:$S$167,COLUMN(),0),"")</f>
        <v>13.54</v>
      </c>
      <c r="E2847" s="2">
        <f>IFERROR(VLOOKUP(Tableau2[[#This Row],[PR]],'Taux sortant'!$I$9:$S$167,COLUMN(),0),"")</f>
        <v>10.49</v>
      </c>
      <c r="F2847" s="2">
        <f>IFERROR(VLOOKUP(Tableau2[[#This Row],[PR]],'Taux sortant'!$I$9:$S$167,COLUMN(),0),"")</f>
        <v>8.9700000000000006</v>
      </c>
      <c r="G2847" s="2">
        <f>IFERROR(VLOOKUP(Tableau2[[#This Row],[PR]],'Taux sortant'!$I$9:$S$167,COLUMN(),0),"")</f>
        <v>7.62</v>
      </c>
      <c r="H2847" s="2">
        <f>IFERROR(VLOOKUP(Tableau2[[#This Row],[PR]],'Taux sortant'!$I$9:$S$167,COLUMN(),0),"")</f>
        <v>6.52</v>
      </c>
      <c r="I2847" s="2">
        <f>IFERROR(VLOOKUP(Tableau2[[#This Row],[PR]],'Taux sortant'!$I$9:$S$167,COLUMN(),0),"")</f>
        <v>5.64</v>
      </c>
      <c r="J2847" s="2">
        <f>IFERROR(VLOOKUP(Tableau2[[#This Row],[PR]],'Taux sortant'!$I$9:$S$167,COLUMN(),0),"")</f>
        <v>0</v>
      </c>
      <c r="K2847" s="2">
        <f>IFERROR(VLOOKUP(Tableau2[[#This Row],[PR]],'Taux sortant'!$I$9:$S$167,COLUMN(),0),"")</f>
        <v>0</v>
      </c>
      <c r="L2847" s="2" t="str">
        <f>IFERROR(VLOOKUP(Tableau2[[#This Row],[PR]],'Taux sortant'!$I$9:$S$167,COLUMN(),0),"")</f>
        <v/>
      </c>
    </row>
    <row r="2848" spans="1:12" x14ac:dyDescent="0.3">
      <c r="A2848" s="1" t="s">
        <v>663</v>
      </c>
      <c r="B2848" s="1" t="s">
        <v>4132</v>
      </c>
      <c r="C2848" s="2">
        <f>IFERROR(VLOOKUP(Tableau2[[#This Row],[PR]],'Taux sortant'!$I$9:$S$167,COLUMN(),0),"")</f>
        <v>20.079999999999998</v>
      </c>
      <c r="D2848" s="2">
        <f>IFERROR(VLOOKUP(Tableau2[[#This Row],[PR]],'Taux sortant'!$I$9:$S$167,COLUMN(),0),"")</f>
        <v>17.18</v>
      </c>
      <c r="E2848" s="2">
        <f>IFERROR(VLOOKUP(Tableau2[[#This Row],[PR]],'Taux sortant'!$I$9:$S$167,COLUMN(),0),"")</f>
        <v>13.8</v>
      </c>
      <c r="F2848" s="2">
        <f>IFERROR(VLOOKUP(Tableau2[[#This Row],[PR]],'Taux sortant'!$I$9:$S$167,COLUMN(),0),"")</f>
        <v>12.12</v>
      </c>
      <c r="G2848" s="2">
        <f>IFERROR(VLOOKUP(Tableau2[[#This Row],[PR]],'Taux sortant'!$I$9:$S$167,COLUMN(),0),"")</f>
        <v>10.5</v>
      </c>
      <c r="H2848" s="2">
        <f>IFERROR(VLOOKUP(Tableau2[[#This Row],[PR]],'Taux sortant'!$I$9:$S$167,COLUMN(),0),"")</f>
        <v>9.0500000000000007</v>
      </c>
      <c r="I2848" s="2">
        <f>IFERROR(VLOOKUP(Tableau2[[#This Row],[PR]],'Taux sortant'!$I$9:$S$167,COLUMN(),0),"")</f>
        <v>7.85</v>
      </c>
      <c r="J2848" s="2">
        <f>IFERROR(VLOOKUP(Tableau2[[#This Row],[PR]],'Taux sortant'!$I$9:$S$167,COLUMN(),0),"")</f>
        <v>0</v>
      </c>
      <c r="K2848" s="2">
        <f>IFERROR(VLOOKUP(Tableau2[[#This Row],[PR]],'Taux sortant'!$I$9:$S$167,COLUMN(),0),"")</f>
        <v>0</v>
      </c>
      <c r="L2848" s="2" t="str">
        <f>IFERROR(VLOOKUP(Tableau2[[#This Row],[PR]],'Taux sortant'!$I$9:$S$167,COLUMN(),0),"")</f>
        <v/>
      </c>
    </row>
    <row r="2849" spans="1:12" x14ac:dyDescent="0.3">
      <c r="A2849" s="1" t="s">
        <v>663</v>
      </c>
      <c r="B2849" s="1" t="s">
        <v>21</v>
      </c>
      <c r="C2849" s="2">
        <f>IFERROR(VLOOKUP(Tableau2[[#This Row],[PR]],'Taux sortant'!$I$9:$S$167,COLUMN(),0),"")</f>
        <v>20.25</v>
      </c>
      <c r="D2849" s="2">
        <f>IFERROR(VLOOKUP(Tableau2[[#This Row],[PR]],'Taux sortant'!$I$9:$S$167,COLUMN(),0),"")</f>
        <v>16.2</v>
      </c>
      <c r="E2849" s="2">
        <f>IFERROR(VLOOKUP(Tableau2[[#This Row],[PR]],'Taux sortant'!$I$9:$S$167,COLUMN(),0),"")</f>
        <v>11.68</v>
      </c>
      <c r="F2849" s="2">
        <f>IFERROR(VLOOKUP(Tableau2[[#This Row],[PR]],'Taux sortant'!$I$9:$S$167,COLUMN(),0),"")</f>
        <v>9.25</v>
      </c>
      <c r="G2849" s="2">
        <f>IFERROR(VLOOKUP(Tableau2[[#This Row],[PR]],'Taux sortant'!$I$9:$S$167,COLUMN(),0),"")</f>
        <v>7.08</v>
      </c>
      <c r="H2849" s="2">
        <f>IFERROR(VLOOKUP(Tableau2[[#This Row],[PR]],'Taux sortant'!$I$9:$S$167,COLUMN(),0),"")</f>
        <v>5.36</v>
      </c>
      <c r="I2849" s="2">
        <f>IFERROR(VLOOKUP(Tableau2[[#This Row],[PR]],'Taux sortant'!$I$9:$S$167,COLUMN(),0),"")</f>
        <v>4.8499999999999996</v>
      </c>
      <c r="J2849" s="2">
        <f>IFERROR(VLOOKUP(Tableau2[[#This Row],[PR]],'Taux sortant'!$I$9:$S$167,COLUMN(),0),"")</f>
        <v>0</v>
      </c>
      <c r="K2849" s="2">
        <f>IFERROR(VLOOKUP(Tableau2[[#This Row],[PR]],'Taux sortant'!$I$9:$S$167,COLUMN(),0),"")</f>
        <v>0</v>
      </c>
      <c r="L2849" s="2" t="str">
        <f>IFERROR(VLOOKUP(Tableau2[[#This Row],[PR]],'Taux sortant'!$I$9:$S$167,COLUMN(),0),"")</f>
        <v/>
      </c>
    </row>
    <row r="2850" spans="1:12" x14ac:dyDescent="0.3">
      <c r="A2850" s="1" t="s">
        <v>2048</v>
      </c>
      <c r="B2850" s="1" t="s">
        <v>1540</v>
      </c>
      <c r="C2850" s="2">
        <f>IFERROR(VLOOKUP(Tableau2[[#This Row],[PR]],'Taux sortant'!$I$9:$S$167,COLUMN(),0),"")</f>
        <v>9.59</v>
      </c>
      <c r="D2850" s="2">
        <f>IFERROR(VLOOKUP(Tableau2[[#This Row],[PR]],'Taux sortant'!$I$9:$S$167,COLUMN(),0),"")</f>
        <v>7.53</v>
      </c>
      <c r="E2850" s="2">
        <f>IFERROR(VLOOKUP(Tableau2[[#This Row],[PR]],'Taux sortant'!$I$9:$S$167,COLUMN(),0),"")</f>
        <v>5.2</v>
      </c>
      <c r="F2850" s="2">
        <f>IFERROR(VLOOKUP(Tableau2[[#This Row],[PR]],'Taux sortant'!$I$9:$S$167,COLUMN(),0),"")</f>
        <v>4.08</v>
      </c>
      <c r="G2850" s="2">
        <f>IFERROR(VLOOKUP(Tableau2[[#This Row],[PR]],'Taux sortant'!$I$9:$S$167,COLUMN(),0),"")</f>
        <v>3.34</v>
      </c>
      <c r="H2850" s="2">
        <f>IFERROR(VLOOKUP(Tableau2[[#This Row],[PR]],'Taux sortant'!$I$9:$S$167,COLUMN(),0),"")</f>
        <v>2.88</v>
      </c>
      <c r="I2850" s="2">
        <f>IFERROR(VLOOKUP(Tableau2[[#This Row],[PR]],'Taux sortant'!$I$9:$S$167,COLUMN(),0),"")</f>
        <v>2.59</v>
      </c>
      <c r="J2850" s="2">
        <f>IFERROR(VLOOKUP(Tableau2[[#This Row],[PR]],'Taux sortant'!$I$9:$S$167,COLUMN(),0),"")</f>
        <v>0</v>
      </c>
      <c r="K2850" s="2">
        <f>IFERROR(VLOOKUP(Tableau2[[#This Row],[PR]],'Taux sortant'!$I$9:$S$167,COLUMN(),0),"")</f>
        <v>0</v>
      </c>
      <c r="L2850" s="2" t="str">
        <f>IFERROR(VLOOKUP(Tableau2[[#This Row],[PR]],'Taux sortant'!$I$9:$S$167,COLUMN(),0),"")</f>
        <v/>
      </c>
    </row>
    <row r="2851" spans="1:12" x14ac:dyDescent="0.3">
      <c r="A2851" s="1" t="s">
        <v>2048</v>
      </c>
      <c r="B2851" s="1" t="s">
        <v>17</v>
      </c>
      <c r="C2851" s="2">
        <f>IFERROR(VLOOKUP(Tableau2[[#This Row],[PR]],'Taux sortant'!$I$9:$S$167,COLUMN(),0),"")</f>
        <v>15.12</v>
      </c>
      <c r="D2851" s="2">
        <f>IFERROR(VLOOKUP(Tableau2[[#This Row],[PR]],'Taux sortant'!$I$9:$S$167,COLUMN(),0),"")</f>
        <v>12.61</v>
      </c>
      <c r="E2851" s="2">
        <f>IFERROR(VLOOKUP(Tableau2[[#This Row],[PR]],'Taux sortant'!$I$9:$S$167,COLUMN(),0),"")</f>
        <v>9.7200000000000006</v>
      </c>
      <c r="F2851" s="2">
        <f>IFERROR(VLOOKUP(Tableau2[[#This Row],[PR]],'Taux sortant'!$I$9:$S$167,COLUMN(),0),"")</f>
        <v>8.27</v>
      </c>
      <c r="G2851" s="2">
        <f>IFERROR(VLOOKUP(Tableau2[[#This Row],[PR]],'Taux sortant'!$I$9:$S$167,COLUMN(),0),"")</f>
        <v>7.1</v>
      </c>
      <c r="H2851" s="2">
        <f>IFERROR(VLOOKUP(Tableau2[[#This Row],[PR]],'Taux sortant'!$I$9:$S$167,COLUMN(),0),"")</f>
        <v>6.12</v>
      </c>
      <c r="I2851" s="2">
        <f>IFERROR(VLOOKUP(Tableau2[[#This Row],[PR]],'Taux sortant'!$I$9:$S$167,COLUMN(),0),"")</f>
        <v>5.33</v>
      </c>
      <c r="J2851" s="2">
        <f>IFERROR(VLOOKUP(Tableau2[[#This Row],[PR]],'Taux sortant'!$I$9:$S$167,COLUMN(),0),"")</f>
        <v>0</v>
      </c>
      <c r="K2851" s="2">
        <f>IFERROR(VLOOKUP(Tableau2[[#This Row],[PR]],'Taux sortant'!$I$9:$S$167,COLUMN(),0),"")</f>
        <v>0</v>
      </c>
      <c r="L2851" s="2" t="str">
        <f>IFERROR(VLOOKUP(Tableau2[[#This Row],[PR]],'Taux sortant'!$I$9:$S$167,COLUMN(),0),"")</f>
        <v/>
      </c>
    </row>
    <row r="2852" spans="1:12" x14ac:dyDescent="0.3">
      <c r="A2852" s="1" t="s">
        <v>3485</v>
      </c>
      <c r="B2852" s="1" t="s">
        <v>3107</v>
      </c>
      <c r="C2852" s="2" t="str">
        <f>IFERROR(VLOOKUP(Tableau2[[#This Row],[PR]],'Taux sortant'!$I$9:$S$167,COLUMN(),0),"")</f>
        <v/>
      </c>
      <c r="D2852" s="2" t="str">
        <f>IFERROR(VLOOKUP(Tableau2[[#This Row],[PR]],'Taux sortant'!$I$9:$S$167,COLUMN(),0),"")</f>
        <v/>
      </c>
      <c r="E2852" s="2" t="str">
        <f>IFERROR(VLOOKUP(Tableau2[[#This Row],[PR]],'Taux sortant'!$I$9:$S$167,COLUMN(),0),"")</f>
        <v/>
      </c>
      <c r="F2852" s="2" t="str">
        <f>IFERROR(VLOOKUP(Tableau2[[#This Row],[PR]],'Taux sortant'!$I$9:$S$167,COLUMN(),0),"")</f>
        <v/>
      </c>
      <c r="G2852" s="2" t="str">
        <f>IFERROR(VLOOKUP(Tableau2[[#This Row],[PR]],'Taux sortant'!$I$9:$S$167,COLUMN(),0),"")</f>
        <v/>
      </c>
      <c r="H2852" s="2" t="str">
        <f>IFERROR(VLOOKUP(Tableau2[[#This Row],[PR]],'Taux sortant'!$I$9:$S$167,COLUMN(),0),"")</f>
        <v/>
      </c>
      <c r="I2852" s="2" t="str">
        <f>IFERROR(VLOOKUP(Tableau2[[#This Row],[PR]],'Taux sortant'!$I$9:$S$167,COLUMN(),0),"")</f>
        <v/>
      </c>
      <c r="J2852" s="2" t="str">
        <f>IFERROR(VLOOKUP(Tableau2[[#This Row],[PR]],'Taux sortant'!$I$9:$S$167,COLUMN(),0),"")</f>
        <v/>
      </c>
      <c r="K2852" s="2" t="str">
        <f>IFERROR(VLOOKUP(Tableau2[[#This Row],[PR]],'Taux sortant'!$I$9:$S$167,COLUMN(),0),"")</f>
        <v/>
      </c>
      <c r="L2852" s="2" t="str">
        <f>IFERROR(VLOOKUP(Tableau2[[#This Row],[PR]],'Taux sortant'!$I$9:$S$167,COLUMN(),0),"")</f>
        <v/>
      </c>
    </row>
    <row r="2853" spans="1:12" x14ac:dyDescent="0.3">
      <c r="A2853" s="1" t="s">
        <v>1790</v>
      </c>
      <c r="B2853" s="1" t="s">
        <v>1790</v>
      </c>
      <c r="C2853" s="2">
        <f>IFERROR(VLOOKUP(Tableau2[[#This Row],[PR]],'Taux sortant'!$I$9:$S$167,COLUMN(),0),"")</f>
        <v>20.27</v>
      </c>
      <c r="D2853" s="2">
        <f>IFERROR(VLOOKUP(Tableau2[[#This Row],[PR]],'Taux sortant'!$I$9:$S$167,COLUMN(),0),"")</f>
        <v>17.12</v>
      </c>
      <c r="E2853" s="2">
        <f>IFERROR(VLOOKUP(Tableau2[[#This Row],[PR]],'Taux sortant'!$I$9:$S$167,COLUMN(),0),"")</f>
        <v>13.15</v>
      </c>
      <c r="F2853" s="2">
        <f>IFERROR(VLOOKUP(Tableau2[[#This Row],[PR]],'Taux sortant'!$I$9:$S$167,COLUMN(),0),"")</f>
        <v>9.51</v>
      </c>
      <c r="G2853" s="2">
        <f>IFERROR(VLOOKUP(Tableau2[[#This Row],[PR]],'Taux sortant'!$I$9:$S$167,COLUMN(),0),"")</f>
        <v>6.45</v>
      </c>
      <c r="H2853" s="2">
        <f>IFERROR(VLOOKUP(Tableau2[[#This Row],[PR]],'Taux sortant'!$I$9:$S$167,COLUMN(),0),"")</f>
        <v>4.6399999999999997</v>
      </c>
      <c r="I2853" s="2">
        <f>IFERROR(VLOOKUP(Tableau2[[#This Row],[PR]],'Taux sortant'!$I$9:$S$167,COLUMN(),0),"")</f>
        <v>3.62</v>
      </c>
      <c r="J2853" s="2">
        <f>IFERROR(VLOOKUP(Tableau2[[#This Row],[PR]],'Taux sortant'!$I$9:$S$167,COLUMN(),0),"")</f>
        <v>0</v>
      </c>
      <c r="K2853" s="2">
        <f>IFERROR(VLOOKUP(Tableau2[[#This Row],[PR]],'Taux sortant'!$I$9:$S$167,COLUMN(),0),"")</f>
        <v>0</v>
      </c>
      <c r="L2853" s="2" t="str">
        <f>IFERROR(VLOOKUP(Tableau2[[#This Row],[PR]],'Taux sortant'!$I$9:$S$167,COLUMN(),0),"")</f>
        <v/>
      </c>
    </row>
    <row r="2854" spans="1:12" x14ac:dyDescent="0.3">
      <c r="A2854" s="1" t="s">
        <v>2053</v>
      </c>
      <c r="B2854" s="1" t="s">
        <v>1587</v>
      </c>
      <c r="C2854" s="2">
        <f>IFERROR(VLOOKUP(Tableau2[[#This Row],[PR]],'Taux sortant'!$I$9:$S$167,COLUMN(),0),"")</f>
        <v>20.91</v>
      </c>
      <c r="D2854" s="2">
        <f>IFERROR(VLOOKUP(Tableau2[[#This Row],[PR]],'Taux sortant'!$I$9:$S$167,COLUMN(),0),"")</f>
        <v>16.62</v>
      </c>
      <c r="E2854" s="2">
        <f>IFERROR(VLOOKUP(Tableau2[[#This Row],[PR]],'Taux sortant'!$I$9:$S$167,COLUMN(),0),"")</f>
        <v>12.11</v>
      </c>
      <c r="F2854" s="2">
        <f>IFERROR(VLOOKUP(Tableau2[[#This Row],[PR]],'Taux sortant'!$I$9:$S$167,COLUMN(),0),"")</f>
        <v>9.7100000000000009</v>
      </c>
      <c r="G2854" s="2">
        <f>IFERROR(VLOOKUP(Tableau2[[#This Row],[PR]],'Taux sortant'!$I$9:$S$167,COLUMN(),0),"")</f>
        <v>7</v>
      </c>
      <c r="H2854" s="2">
        <f>IFERROR(VLOOKUP(Tableau2[[#This Row],[PR]],'Taux sortant'!$I$9:$S$167,COLUMN(),0),"")</f>
        <v>4.8099999999999996</v>
      </c>
      <c r="I2854" s="2">
        <f>IFERROR(VLOOKUP(Tableau2[[#This Row],[PR]],'Taux sortant'!$I$9:$S$167,COLUMN(),0),"")</f>
        <v>4.1900000000000004</v>
      </c>
      <c r="J2854" s="2">
        <f>IFERROR(VLOOKUP(Tableau2[[#This Row],[PR]],'Taux sortant'!$I$9:$S$167,COLUMN(),0),"")</f>
        <v>0</v>
      </c>
      <c r="K2854" s="2">
        <f>IFERROR(VLOOKUP(Tableau2[[#This Row],[PR]],'Taux sortant'!$I$9:$S$167,COLUMN(),0),"")</f>
        <v>0</v>
      </c>
      <c r="L2854" s="2" t="str">
        <f>IFERROR(VLOOKUP(Tableau2[[#This Row],[PR]],'Taux sortant'!$I$9:$S$167,COLUMN(),0),"")</f>
        <v/>
      </c>
    </row>
    <row r="2855" spans="1:12" x14ac:dyDescent="0.3">
      <c r="A2855" s="1" t="s">
        <v>2055</v>
      </c>
      <c r="B2855" s="1" t="s">
        <v>1562</v>
      </c>
      <c r="C2855" s="2">
        <f>IFERROR(VLOOKUP(Tableau2[[#This Row],[PR]],'Taux sortant'!$I$9:$S$167,COLUMN(),0),"")</f>
        <v>19.39</v>
      </c>
      <c r="D2855" s="2">
        <f>IFERROR(VLOOKUP(Tableau2[[#This Row],[PR]],'Taux sortant'!$I$9:$S$167,COLUMN(),0),"")</f>
        <v>15.4</v>
      </c>
      <c r="E2855" s="2">
        <f>IFERROR(VLOOKUP(Tableau2[[#This Row],[PR]],'Taux sortant'!$I$9:$S$167,COLUMN(),0),"")</f>
        <v>11.05</v>
      </c>
      <c r="F2855" s="2">
        <f>IFERROR(VLOOKUP(Tableau2[[#This Row],[PR]],'Taux sortant'!$I$9:$S$167,COLUMN(),0),"")</f>
        <v>8.92</v>
      </c>
      <c r="G2855" s="2">
        <f>IFERROR(VLOOKUP(Tableau2[[#This Row],[PR]],'Taux sortant'!$I$9:$S$167,COLUMN(),0),"")</f>
        <v>7.15</v>
      </c>
      <c r="H2855" s="2">
        <f>IFERROR(VLOOKUP(Tableau2[[#This Row],[PR]],'Taux sortant'!$I$9:$S$167,COLUMN(),0),"")</f>
        <v>5.51</v>
      </c>
      <c r="I2855" s="2">
        <f>IFERROR(VLOOKUP(Tableau2[[#This Row],[PR]],'Taux sortant'!$I$9:$S$167,COLUMN(),0),"")</f>
        <v>4.75</v>
      </c>
      <c r="J2855" s="2">
        <f>IFERROR(VLOOKUP(Tableau2[[#This Row],[PR]],'Taux sortant'!$I$9:$S$167,COLUMN(),0),"")</f>
        <v>0</v>
      </c>
      <c r="K2855" s="2">
        <f>IFERROR(VLOOKUP(Tableau2[[#This Row],[PR]],'Taux sortant'!$I$9:$S$167,COLUMN(),0),"")</f>
        <v>0</v>
      </c>
      <c r="L2855" s="2" t="str">
        <f>IFERROR(VLOOKUP(Tableau2[[#This Row],[PR]],'Taux sortant'!$I$9:$S$167,COLUMN(),0),"")</f>
        <v/>
      </c>
    </row>
    <row r="2856" spans="1:12" x14ac:dyDescent="0.3">
      <c r="A2856" s="1" t="s">
        <v>4723</v>
      </c>
      <c r="B2856" s="1" t="s">
        <v>1182</v>
      </c>
      <c r="C2856" s="2">
        <f>IFERROR(VLOOKUP(Tableau2[[#This Row],[PR]],'Taux sortant'!$I$9:$S$167,COLUMN(),0),"")</f>
        <v>22.64</v>
      </c>
      <c r="D2856" s="2">
        <f>IFERROR(VLOOKUP(Tableau2[[#This Row],[PR]],'Taux sortant'!$I$9:$S$167,COLUMN(),0),"")</f>
        <v>20.190000000000001</v>
      </c>
      <c r="E2856" s="2">
        <f>IFERROR(VLOOKUP(Tableau2[[#This Row],[PR]],'Taux sortant'!$I$9:$S$167,COLUMN(),0),"")</f>
        <v>16.53</v>
      </c>
      <c r="F2856" s="2">
        <f>IFERROR(VLOOKUP(Tableau2[[#This Row],[PR]],'Taux sortant'!$I$9:$S$167,COLUMN(),0),"")</f>
        <v>14.31</v>
      </c>
      <c r="G2856" s="2">
        <f>IFERROR(VLOOKUP(Tableau2[[#This Row],[PR]],'Taux sortant'!$I$9:$S$167,COLUMN(),0),"")</f>
        <v>12.45</v>
      </c>
      <c r="H2856" s="2">
        <f>IFERROR(VLOOKUP(Tableau2[[#This Row],[PR]],'Taux sortant'!$I$9:$S$167,COLUMN(),0),"")</f>
        <v>10.32</v>
      </c>
      <c r="I2856" s="2">
        <f>IFERROR(VLOOKUP(Tableau2[[#This Row],[PR]],'Taux sortant'!$I$9:$S$167,COLUMN(),0),"")</f>
        <v>8.83</v>
      </c>
      <c r="J2856" s="2">
        <f>IFERROR(VLOOKUP(Tableau2[[#This Row],[PR]],'Taux sortant'!$I$9:$S$167,COLUMN(),0),"")</f>
        <v>0</v>
      </c>
      <c r="K2856" s="2">
        <f>IFERROR(VLOOKUP(Tableau2[[#This Row],[PR]],'Taux sortant'!$I$9:$S$167,COLUMN(),0),"")</f>
        <v>0</v>
      </c>
      <c r="L2856" s="2" t="str">
        <f>IFERROR(VLOOKUP(Tableau2[[#This Row],[PR]],'Taux sortant'!$I$9:$S$167,COLUMN(),0),"")</f>
        <v/>
      </c>
    </row>
    <row r="2857" spans="1:12" x14ac:dyDescent="0.3">
      <c r="A2857" s="1" t="s">
        <v>4726</v>
      </c>
      <c r="B2857" s="1" t="s">
        <v>1182</v>
      </c>
      <c r="C2857" s="2">
        <f>IFERROR(VLOOKUP(Tableau2[[#This Row],[PR]],'Taux sortant'!$I$9:$S$167,COLUMN(),0),"")</f>
        <v>22.64</v>
      </c>
      <c r="D2857" s="2">
        <f>IFERROR(VLOOKUP(Tableau2[[#This Row],[PR]],'Taux sortant'!$I$9:$S$167,COLUMN(),0),"")</f>
        <v>20.190000000000001</v>
      </c>
      <c r="E2857" s="2">
        <f>IFERROR(VLOOKUP(Tableau2[[#This Row],[PR]],'Taux sortant'!$I$9:$S$167,COLUMN(),0),"")</f>
        <v>16.53</v>
      </c>
      <c r="F2857" s="2">
        <f>IFERROR(VLOOKUP(Tableau2[[#This Row],[PR]],'Taux sortant'!$I$9:$S$167,COLUMN(),0),"")</f>
        <v>14.31</v>
      </c>
      <c r="G2857" s="2">
        <f>IFERROR(VLOOKUP(Tableau2[[#This Row],[PR]],'Taux sortant'!$I$9:$S$167,COLUMN(),0),"")</f>
        <v>12.45</v>
      </c>
      <c r="H2857" s="2">
        <f>IFERROR(VLOOKUP(Tableau2[[#This Row],[PR]],'Taux sortant'!$I$9:$S$167,COLUMN(),0),"")</f>
        <v>10.32</v>
      </c>
      <c r="I2857" s="2">
        <f>IFERROR(VLOOKUP(Tableau2[[#This Row],[PR]],'Taux sortant'!$I$9:$S$167,COLUMN(),0),"")</f>
        <v>8.83</v>
      </c>
      <c r="J2857" s="2">
        <f>IFERROR(VLOOKUP(Tableau2[[#This Row],[PR]],'Taux sortant'!$I$9:$S$167,COLUMN(),0),"")</f>
        <v>0</v>
      </c>
      <c r="K2857" s="2">
        <f>IFERROR(VLOOKUP(Tableau2[[#This Row],[PR]],'Taux sortant'!$I$9:$S$167,COLUMN(),0),"")</f>
        <v>0</v>
      </c>
      <c r="L2857" s="2" t="str">
        <f>IFERROR(VLOOKUP(Tableau2[[#This Row],[PR]],'Taux sortant'!$I$9:$S$167,COLUMN(),0),"")</f>
        <v/>
      </c>
    </row>
    <row r="2858" spans="1:12" x14ac:dyDescent="0.3">
      <c r="A2858" s="1" t="s">
        <v>4729</v>
      </c>
      <c r="B2858" s="1" t="s">
        <v>1182</v>
      </c>
      <c r="C2858" s="2">
        <f>IFERROR(VLOOKUP(Tableau2[[#This Row],[PR]],'Taux sortant'!$I$9:$S$167,COLUMN(),0),"")</f>
        <v>22.64</v>
      </c>
      <c r="D2858" s="2">
        <f>IFERROR(VLOOKUP(Tableau2[[#This Row],[PR]],'Taux sortant'!$I$9:$S$167,COLUMN(),0),"")</f>
        <v>20.190000000000001</v>
      </c>
      <c r="E2858" s="2">
        <f>IFERROR(VLOOKUP(Tableau2[[#This Row],[PR]],'Taux sortant'!$I$9:$S$167,COLUMN(),0),"")</f>
        <v>16.53</v>
      </c>
      <c r="F2858" s="2">
        <f>IFERROR(VLOOKUP(Tableau2[[#This Row],[PR]],'Taux sortant'!$I$9:$S$167,COLUMN(),0),"")</f>
        <v>14.31</v>
      </c>
      <c r="G2858" s="2">
        <f>IFERROR(VLOOKUP(Tableau2[[#This Row],[PR]],'Taux sortant'!$I$9:$S$167,COLUMN(),0),"")</f>
        <v>12.45</v>
      </c>
      <c r="H2858" s="2">
        <f>IFERROR(VLOOKUP(Tableau2[[#This Row],[PR]],'Taux sortant'!$I$9:$S$167,COLUMN(),0),"")</f>
        <v>10.32</v>
      </c>
      <c r="I2858" s="2">
        <f>IFERROR(VLOOKUP(Tableau2[[#This Row],[PR]],'Taux sortant'!$I$9:$S$167,COLUMN(),0),"")</f>
        <v>8.83</v>
      </c>
      <c r="J2858" s="2">
        <f>IFERROR(VLOOKUP(Tableau2[[#This Row],[PR]],'Taux sortant'!$I$9:$S$167,COLUMN(),0),"")</f>
        <v>0</v>
      </c>
      <c r="K2858" s="2">
        <f>IFERROR(VLOOKUP(Tableau2[[#This Row],[PR]],'Taux sortant'!$I$9:$S$167,COLUMN(),0),"")</f>
        <v>0</v>
      </c>
      <c r="L2858" s="2" t="str">
        <f>IFERROR(VLOOKUP(Tableau2[[#This Row],[PR]],'Taux sortant'!$I$9:$S$167,COLUMN(),0),"")</f>
        <v/>
      </c>
    </row>
    <row r="2859" spans="1:12" x14ac:dyDescent="0.3">
      <c r="A2859" s="1" t="s">
        <v>666</v>
      </c>
      <c r="B2859" s="1" t="s">
        <v>28</v>
      </c>
      <c r="C2859" s="2">
        <f>IFERROR(VLOOKUP(Tableau2[[#This Row],[PR]],'Taux sortant'!$I$9:$S$167,COLUMN(),0),"")</f>
        <v>13.58</v>
      </c>
      <c r="D2859" s="2">
        <f>IFERROR(VLOOKUP(Tableau2[[#This Row],[PR]],'Taux sortant'!$I$9:$S$167,COLUMN(),0),"")</f>
        <v>10.97</v>
      </c>
      <c r="E2859" s="2">
        <f>IFERROR(VLOOKUP(Tableau2[[#This Row],[PR]],'Taux sortant'!$I$9:$S$167,COLUMN(),0),"")</f>
        <v>8.0500000000000007</v>
      </c>
      <c r="F2859" s="2">
        <f>IFERROR(VLOOKUP(Tableau2[[#This Row],[PR]],'Taux sortant'!$I$9:$S$167,COLUMN(),0),"")</f>
        <v>6.64</v>
      </c>
      <c r="G2859" s="2">
        <f>IFERROR(VLOOKUP(Tableau2[[#This Row],[PR]],'Taux sortant'!$I$9:$S$167,COLUMN(),0),"")</f>
        <v>5.59</v>
      </c>
      <c r="H2859" s="2">
        <f>IFERROR(VLOOKUP(Tableau2[[#This Row],[PR]],'Taux sortant'!$I$9:$S$167,COLUMN(),0),"")</f>
        <v>4.79</v>
      </c>
      <c r="I2859" s="2">
        <f>IFERROR(VLOOKUP(Tableau2[[#This Row],[PR]],'Taux sortant'!$I$9:$S$167,COLUMN(),0),"")</f>
        <v>4.2300000000000004</v>
      </c>
      <c r="J2859" s="2">
        <f>IFERROR(VLOOKUP(Tableau2[[#This Row],[PR]],'Taux sortant'!$I$9:$S$167,COLUMN(),0),"")</f>
        <v>0</v>
      </c>
      <c r="K2859" s="2">
        <f>IFERROR(VLOOKUP(Tableau2[[#This Row],[PR]],'Taux sortant'!$I$9:$S$167,COLUMN(),0),"")</f>
        <v>0</v>
      </c>
      <c r="L2859" s="2" t="str">
        <f>IFERROR(VLOOKUP(Tableau2[[#This Row],[PR]],'Taux sortant'!$I$9:$S$167,COLUMN(),0),"")</f>
        <v/>
      </c>
    </row>
    <row r="2860" spans="1:12" x14ac:dyDescent="0.3">
      <c r="A2860" s="1" t="s">
        <v>4731</v>
      </c>
      <c r="B2860" s="1" t="s">
        <v>4143</v>
      </c>
      <c r="C2860" s="2" t="str">
        <f>IFERROR(VLOOKUP(Tableau2[[#This Row],[PR]],'Taux sortant'!$I$9:$S$167,COLUMN(),0),"")</f>
        <v/>
      </c>
      <c r="D2860" s="2" t="str">
        <f>IFERROR(VLOOKUP(Tableau2[[#This Row],[PR]],'Taux sortant'!$I$9:$S$167,COLUMN(),0),"")</f>
        <v/>
      </c>
      <c r="E2860" s="2" t="str">
        <f>IFERROR(VLOOKUP(Tableau2[[#This Row],[PR]],'Taux sortant'!$I$9:$S$167,COLUMN(),0),"")</f>
        <v/>
      </c>
      <c r="F2860" s="2" t="str">
        <f>IFERROR(VLOOKUP(Tableau2[[#This Row],[PR]],'Taux sortant'!$I$9:$S$167,COLUMN(),0),"")</f>
        <v/>
      </c>
      <c r="G2860" s="2" t="str">
        <f>IFERROR(VLOOKUP(Tableau2[[#This Row],[PR]],'Taux sortant'!$I$9:$S$167,COLUMN(),0),"")</f>
        <v/>
      </c>
      <c r="H2860" s="2" t="str">
        <f>IFERROR(VLOOKUP(Tableau2[[#This Row],[PR]],'Taux sortant'!$I$9:$S$167,COLUMN(),0),"")</f>
        <v/>
      </c>
      <c r="I2860" s="2" t="str">
        <f>IFERROR(VLOOKUP(Tableau2[[#This Row],[PR]],'Taux sortant'!$I$9:$S$167,COLUMN(),0),"")</f>
        <v/>
      </c>
      <c r="J2860" s="2" t="str">
        <f>IFERROR(VLOOKUP(Tableau2[[#This Row],[PR]],'Taux sortant'!$I$9:$S$167,COLUMN(),0),"")</f>
        <v/>
      </c>
      <c r="K2860" s="2" t="str">
        <f>IFERROR(VLOOKUP(Tableau2[[#This Row],[PR]],'Taux sortant'!$I$9:$S$167,COLUMN(),0),"")</f>
        <v/>
      </c>
      <c r="L2860" s="2" t="str">
        <f>IFERROR(VLOOKUP(Tableau2[[#This Row],[PR]],'Taux sortant'!$I$9:$S$167,COLUMN(),0),"")</f>
        <v/>
      </c>
    </row>
    <row r="2861" spans="1:12" x14ac:dyDescent="0.3">
      <c r="A2861" s="1" t="s">
        <v>2058</v>
      </c>
      <c r="B2861" s="1" t="s">
        <v>1566</v>
      </c>
      <c r="C2861" s="2" t="str">
        <f>IFERROR(VLOOKUP(Tableau2[[#This Row],[PR]],'Taux sortant'!$I$9:$S$167,COLUMN(),0),"")</f>
        <v/>
      </c>
      <c r="D2861" s="2" t="str">
        <f>IFERROR(VLOOKUP(Tableau2[[#This Row],[PR]],'Taux sortant'!$I$9:$S$167,COLUMN(),0),"")</f>
        <v/>
      </c>
      <c r="E2861" s="2" t="str">
        <f>IFERROR(VLOOKUP(Tableau2[[#This Row],[PR]],'Taux sortant'!$I$9:$S$167,COLUMN(),0),"")</f>
        <v/>
      </c>
      <c r="F2861" s="2" t="str">
        <f>IFERROR(VLOOKUP(Tableau2[[#This Row],[PR]],'Taux sortant'!$I$9:$S$167,COLUMN(),0),"")</f>
        <v/>
      </c>
      <c r="G2861" s="2" t="str">
        <f>IFERROR(VLOOKUP(Tableau2[[#This Row],[PR]],'Taux sortant'!$I$9:$S$167,COLUMN(),0),"")</f>
        <v/>
      </c>
      <c r="H2861" s="2" t="str">
        <f>IFERROR(VLOOKUP(Tableau2[[#This Row],[PR]],'Taux sortant'!$I$9:$S$167,COLUMN(),0),"")</f>
        <v/>
      </c>
      <c r="I2861" s="2" t="str">
        <f>IFERROR(VLOOKUP(Tableau2[[#This Row],[PR]],'Taux sortant'!$I$9:$S$167,COLUMN(),0),"")</f>
        <v/>
      </c>
      <c r="J2861" s="2" t="str">
        <f>IFERROR(VLOOKUP(Tableau2[[#This Row],[PR]],'Taux sortant'!$I$9:$S$167,COLUMN(),0),"")</f>
        <v/>
      </c>
      <c r="K2861" s="2" t="str">
        <f>IFERROR(VLOOKUP(Tableau2[[#This Row],[PR]],'Taux sortant'!$I$9:$S$167,COLUMN(),0),"")</f>
        <v/>
      </c>
      <c r="L2861" s="2" t="str">
        <f>IFERROR(VLOOKUP(Tableau2[[#This Row],[PR]],'Taux sortant'!$I$9:$S$167,COLUMN(),0),"")</f>
        <v/>
      </c>
    </row>
    <row r="2862" spans="1:12" x14ac:dyDescent="0.3">
      <c r="A2862" s="1" t="s">
        <v>669</v>
      </c>
      <c r="B2862" s="1" t="s">
        <v>31</v>
      </c>
      <c r="C2862" s="2">
        <f>IFERROR(VLOOKUP(Tableau2[[#This Row],[PR]],'Taux sortant'!$I$9:$S$167,COLUMN(),0),"")</f>
        <v>17.95</v>
      </c>
      <c r="D2862" s="2">
        <f>IFERROR(VLOOKUP(Tableau2[[#This Row],[PR]],'Taux sortant'!$I$9:$S$167,COLUMN(),0),"")</f>
        <v>14.25</v>
      </c>
      <c r="E2862" s="2">
        <f>IFERROR(VLOOKUP(Tableau2[[#This Row],[PR]],'Taux sortant'!$I$9:$S$167,COLUMN(),0),"")</f>
        <v>10.85</v>
      </c>
      <c r="F2862" s="2">
        <f>IFERROR(VLOOKUP(Tableau2[[#This Row],[PR]],'Taux sortant'!$I$9:$S$167,COLUMN(),0),"")</f>
        <v>8.92</v>
      </c>
      <c r="G2862" s="2">
        <f>IFERROR(VLOOKUP(Tableau2[[#This Row],[PR]],'Taux sortant'!$I$9:$S$167,COLUMN(),0),"")</f>
        <v>6.44</v>
      </c>
      <c r="H2862" s="2">
        <f>IFERROR(VLOOKUP(Tableau2[[#This Row],[PR]],'Taux sortant'!$I$9:$S$167,COLUMN(),0),"")</f>
        <v>5.07</v>
      </c>
      <c r="I2862" s="2">
        <f>IFERROR(VLOOKUP(Tableau2[[#This Row],[PR]],'Taux sortant'!$I$9:$S$167,COLUMN(),0),"")</f>
        <v>4.2</v>
      </c>
      <c r="J2862" s="2">
        <f>IFERROR(VLOOKUP(Tableau2[[#This Row],[PR]],'Taux sortant'!$I$9:$S$167,COLUMN(),0),"")</f>
        <v>0</v>
      </c>
      <c r="K2862" s="2">
        <f>IFERROR(VLOOKUP(Tableau2[[#This Row],[PR]],'Taux sortant'!$I$9:$S$167,COLUMN(),0),"")</f>
        <v>0</v>
      </c>
      <c r="L2862" s="2" t="str">
        <f>IFERROR(VLOOKUP(Tableau2[[#This Row],[PR]],'Taux sortant'!$I$9:$S$167,COLUMN(),0),"")</f>
        <v/>
      </c>
    </row>
    <row r="2863" spans="1:12" x14ac:dyDescent="0.3">
      <c r="A2863" s="1" t="s">
        <v>5452</v>
      </c>
      <c r="B2863" s="1" t="s">
        <v>5362</v>
      </c>
      <c r="C2863" s="2" t="str">
        <f>IFERROR(VLOOKUP(Tableau2[[#This Row],[PR]],'Taux sortant'!$I$9:$S$167,COLUMN(),0),"")</f>
        <v/>
      </c>
      <c r="D2863" s="2" t="str">
        <f>IFERROR(VLOOKUP(Tableau2[[#This Row],[PR]],'Taux sortant'!$I$9:$S$167,COLUMN(),0),"")</f>
        <v/>
      </c>
      <c r="E2863" s="2" t="str">
        <f>IFERROR(VLOOKUP(Tableau2[[#This Row],[PR]],'Taux sortant'!$I$9:$S$167,COLUMN(),0),"")</f>
        <v/>
      </c>
      <c r="F2863" s="2" t="str">
        <f>IFERROR(VLOOKUP(Tableau2[[#This Row],[PR]],'Taux sortant'!$I$9:$S$167,COLUMN(),0),"")</f>
        <v/>
      </c>
      <c r="G2863" s="2" t="str">
        <f>IFERROR(VLOOKUP(Tableau2[[#This Row],[PR]],'Taux sortant'!$I$9:$S$167,COLUMN(),0),"")</f>
        <v/>
      </c>
      <c r="H2863" s="2" t="str">
        <f>IFERROR(VLOOKUP(Tableau2[[#This Row],[PR]],'Taux sortant'!$I$9:$S$167,COLUMN(),0),"")</f>
        <v/>
      </c>
      <c r="I2863" s="2" t="str">
        <f>IFERROR(VLOOKUP(Tableau2[[#This Row],[PR]],'Taux sortant'!$I$9:$S$167,COLUMN(),0),"")</f>
        <v/>
      </c>
      <c r="J2863" s="2" t="str">
        <f>IFERROR(VLOOKUP(Tableau2[[#This Row],[PR]],'Taux sortant'!$I$9:$S$167,COLUMN(),0),"")</f>
        <v/>
      </c>
      <c r="K2863" s="2" t="str">
        <f>IFERROR(VLOOKUP(Tableau2[[#This Row],[PR]],'Taux sortant'!$I$9:$S$167,COLUMN(),0),"")</f>
        <v/>
      </c>
      <c r="L2863" s="2" t="str">
        <f>IFERROR(VLOOKUP(Tableau2[[#This Row],[PR]],'Taux sortant'!$I$9:$S$167,COLUMN(),0),"")</f>
        <v/>
      </c>
    </row>
    <row r="2864" spans="1:12" x14ac:dyDescent="0.3">
      <c r="A2864" s="1" t="s">
        <v>4734</v>
      </c>
      <c r="B2864" s="1" t="s">
        <v>4140</v>
      </c>
      <c r="C2864" s="2" t="str">
        <f>IFERROR(VLOOKUP(Tableau2[[#This Row],[PR]],'Taux sortant'!$I$9:$S$167,COLUMN(),0),"")</f>
        <v/>
      </c>
      <c r="D2864" s="2" t="str">
        <f>IFERROR(VLOOKUP(Tableau2[[#This Row],[PR]],'Taux sortant'!$I$9:$S$167,COLUMN(),0),"")</f>
        <v/>
      </c>
      <c r="E2864" s="2" t="str">
        <f>IFERROR(VLOOKUP(Tableau2[[#This Row],[PR]],'Taux sortant'!$I$9:$S$167,COLUMN(),0),"")</f>
        <v/>
      </c>
      <c r="F2864" s="2" t="str">
        <f>IFERROR(VLOOKUP(Tableau2[[#This Row],[PR]],'Taux sortant'!$I$9:$S$167,COLUMN(),0),"")</f>
        <v/>
      </c>
      <c r="G2864" s="2" t="str">
        <f>IFERROR(VLOOKUP(Tableau2[[#This Row],[PR]],'Taux sortant'!$I$9:$S$167,COLUMN(),0),"")</f>
        <v/>
      </c>
      <c r="H2864" s="2" t="str">
        <f>IFERROR(VLOOKUP(Tableau2[[#This Row],[PR]],'Taux sortant'!$I$9:$S$167,COLUMN(),0),"")</f>
        <v/>
      </c>
      <c r="I2864" s="2" t="str">
        <f>IFERROR(VLOOKUP(Tableau2[[#This Row],[PR]],'Taux sortant'!$I$9:$S$167,COLUMN(),0),"")</f>
        <v/>
      </c>
      <c r="J2864" s="2" t="str">
        <f>IFERROR(VLOOKUP(Tableau2[[#This Row],[PR]],'Taux sortant'!$I$9:$S$167,COLUMN(),0),"")</f>
        <v/>
      </c>
      <c r="K2864" s="2" t="str">
        <f>IFERROR(VLOOKUP(Tableau2[[#This Row],[PR]],'Taux sortant'!$I$9:$S$167,COLUMN(),0),"")</f>
        <v/>
      </c>
      <c r="L2864" s="2" t="str">
        <f>IFERROR(VLOOKUP(Tableau2[[#This Row],[PR]],'Taux sortant'!$I$9:$S$167,COLUMN(),0),"")</f>
        <v/>
      </c>
    </row>
    <row r="2865" spans="1:12" x14ac:dyDescent="0.3">
      <c r="A2865" s="1" t="s">
        <v>4737</v>
      </c>
      <c r="B2865" s="1" t="s">
        <v>4140</v>
      </c>
      <c r="C2865" s="2" t="str">
        <f>IFERROR(VLOOKUP(Tableau2[[#This Row],[PR]],'Taux sortant'!$I$9:$S$167,COLUMN(),0),"")</f>
        <v/>
      </c>
      <c r="D2865" s="2" t="str">
        <f>IFERROR(VLOOKUP(Tableau2[[#This Row],[PR]],'Taux sortant'!$I$9:$S$167,COLUMN(),0),"")</f>
        <v/>
      </c>
      <c r="E2865" s="2" t="str">
        <f>IFERROR(VLOOKUP(Tableau2[[#This Row],[PR]],'Taux sortant'!$I$9:$S$167,COLUMN(),0),"")</f>
        <v/>
      </c>
      <c r="F2865" s="2" t="str">
        <f>IFERROR(VLOOKUP(Tableau2[[#This Row],[PR]],'Taux sortant'!$I$9:$S$167,COLUMN(),0),"")</f>
        <v/>
      </c>
      <c r="G2865" s="2" t="str">
        <f>IFERROR(VLOOKUP(Tableau2[[#This Row],[PR]],'Taux sortant'!$I$9:$S$167,COLUMN(),0),"")</f>
        <v/>
      </c>
      <c r="H2865" s="2" t="str">
        <f>IFERROR(VLOOKUP(Tableau2[[#This Row],[PR]],'Taux sortant'!$I$9:$S$167,COLUMN(),0),"")</f>
        <v/>
      </c>
      <c r="I2865" s="2" t="str">
        <f>IFERROR(VLOOKUP(Tableau2[[#This Row],[PR]],'Taux sortant'!$I$9:$S$167,COLUMN(),0),"")</f>
        <v/>
      </c>
      <c r="J2865" s="2" t="str">
        <f>IFERROR(VLOOKUP(Tableau2[[#This Row],[PR]],'Taux sortant'!$I$9:$S$167,COLUMN(),0),"")</f>
        <v/>
      </c>
      <c r="K2865" s="2" t="str">
        <f>IFERROR(VLOOKUP(Tableau2[[#This Row],[PR]],'Taux sortant'!$I$9:$S$167,COLUMN(),0),"")</f>
        <v/>
      </c>
      <c r="L2865" s="2" t="str">
        <f>IFERROR(VLOOKUP(Tableau2[[#This Row],[PR]],'Taux sortant'!$I$9:$S$167,COLUMN(),0),"")</f>
        <v/>
      </c>
    </row>
    <row r="2866" spans="1:12" x14ac:dyDescent="0.3">
      <c r="A2866" s="1" t="s">
        <v>4740</v>
      </c>
      <c r="B2866" s="1" t="s">
        <v>4140</v>
      </c>
      <c r="C2866" s="2" t="str">
        <f>IFERROR(VLOOKUP(Tableau2[[#This Row],[PR]],'Taux sortant'!$I$9:$S$167,COLUMN(),0),"")</f>
        <v/>
      </c>
      <c r="D2866" s="2" t="str">
        <f>IFERROR(VLOOKUP(Tableau2[[#This Row],[PR]],'Taux sortant'!$I$9:$S$167,COLUMN(),0),"")</f>
        <v/>
      </c>
      <c r="E2866" s="2" t="str">
        <f>IFERROR(VLOOKUP(Tableau2[[#This Row],[PR]],'Taux sortant'!$I$9:$S$167,COLUMN(),0),"")</f>
        <v/>
      </c>
      <c r="F2866" s="2" t="str">
        <f>IFERROR(VLOOKUP(Tableau2[[#This Row],[PR]],'Taux sortant'!$I$9:$S$167,COLUMN(),0),"")</f>
        <v/>
      </c>
      <c r="G2866" s="2" t="str">
        <f>IFERROR(VLOOKUP(Tableau2[[#This Row],[PR]],'Taux sortant'!$I$9:$S$167,COLUMN(),0),"")</f>
        <v/>
      </c>
      <c r="H2866" s="2" t="str">
        <f>IFERROR(VLOOKUP(Tableau2[[#This Row],[PR]],'Taux sortant'!$I$9:$S$167,COLUMN(),0),"")</f>
        <v/>
      </c>
      <c r="I2866" s="2" t="str">
        <f>IFERROR(VLOOKUP(Tableau2[[#This Row],[PR]],'Taux sortant'!$I$9:$S$167,COLUMN(),0),"")</f>
        <v/>
      </c>
      <c r="J2866" s="2" t="str">
        <f>IFERROR(VLOOKUP(Tableau2[[#This Row],[PR]],'Taux sortant'!$I$9:$S$167,COLUMN(),0),"")</f>
        <v/>
      </c>
      <c r="K2866" s="2" t="str">
        <f>IFERROR(VLOOKUP(Tableau2[[#This Row],[PR]],'Taux sortant'!$I$9:$S$167,COLUMN(),0),"")</f>
        <v/>
      </c>
      <c r="L2866" s="2" t="str">
        <f>IFERROR(VLOOKUP(Tableau2[[#This Row],[PR]],'Taux sortant'!$I$9:$S$167,COLUMN(),0),"")</f>
        <v/>
      </c>
    </row>
    <row r="2867" spans="1:12" x14ac:dyDescent="0.3">
      <c r="A2867" s="1" t="s">
        <v>3488</v>
      </c>
      <c r="B2867" s="1" t="s">
        <v>17</v>
      </c>
      <c r="C2867" s="2">
        <f>IFERROR(VLOOKUP(Tableau2[[#This Row],[PR]],'Taux sortant'!$I$9:$S$167,COLUMN(),0),"")</f>
        <v>15.12</v>
      </c>
      <c r="D2867" s="2">
        <f>IFERROR(VLOOKUP(Tableau2[[#This Row],[PR]],'Taux sortant'!$I$9:$S$167,COLUMN(),0),"")</f>
        <v>12.61</v>
      </c>
      <c r="E2867" s="2">
        <f>IFERROR(VLOOKUP(Tableau2[[#This Row],[PR]],'Taux sortant'!$I$9:$S$167,COLUMN(),0),"")</f>
        <v>9.7200000000000006</v>
      </c>
      <c r="F2867" s="2">
        <f>IFERROR(VLOOKUP(Tableau2[[#This Row],[PR]],'Taux sortant'!$I$9:$S$167,COLUMN(),0),"")</f>
        <v>8.27</v>
      </c>
      <c r="G2867" s="2">
        <f>IFERROR(VLOOKUP(Tableau2[[#This Row],[PR]],'Taux sortant'!$I$9:$S$167,COLUMN(),0),"")</f>
        <v>7.1</v>
      </c>
      <c r="H2867" s="2">
        <f>IFERROR(VLOOKUP(Tableau2[[#This Row],[PR]],'Taux sortant'!$I$9:$S$167,COLUMN(),0),"")</f>
        <v>6.12</v>
      </c>
      <c r="I2867" s="2">
        <f>IFERROR(VLOOKUP(Tableau2[[#This Row],[PR]],'Taux sortant'!$I$9:$S$167,COLUMN(),0),"")</f>
        <v>5.33</v>
      </c>
      <c r="J2867" s="2">
        <f>IFERROR(VLOOKUP(Tableau2[[#This Row],[PR]],'Taux sortant'!$I$9:$S$167,COLUMN(),0),"")</f>
        <v>0</v>
      </c>
      <c r="K2867" s="2">
        <f>IFERROR(VLOOKUP(Tableau2[[#This Row],[PR]],'Taux sortant'!$I$9:$S$167,COLUMN(),0),"")</f>
        <v>0</v>
      </c>
      <c r="L2867" s="2" t="str">
        <f>IFERROR(VLOOKUP(Tableau2[[#This Row],[PR]],'Taux sortant'!$I$9:$S$167,COLUMN(),0),"")</f>
        <v/>
      </c>
    </row>
    <row r="2868" spans="1:12" x14ac:dyDescent="0.3">
      <c r="A2868" s="1" t="s">
        <v>672</v>
      </c>
      <c r="B2868" s="1" t="s">
        <v>8</v>
      </c>
      <c r="C2868" s="2">
        <f>IFERROR(VLOOKUP(Tableau2[[#This Row],[PR]],'Taux sortant'!$I$9:$S$167,COLUMN(),0),"")</f>
        <v>30.77</v>
      </c>
      <c r="D2868" s="2">
        <f>IFERROR(VLOOKUP(Tableau2[[#This Row],[PR]],'Taux sortant'!$I$9:$S$167,COLUMN(),0),"")</f>
        <v>22.76</v>
      </c>
      <c r="E2868" s="2">
        <f>IFERROR(VLOOKUP(Tableau2[[#This Row],[PR]],'Taux sortant'!$I$9:$S$167,COLUMN(),0),"")</f>
        <v>16.43</v>
      </c>
      <c r="F2868" s="2">
        <f>IFERROR(VLOOKUP(Tableau2[[#This Row],[PR]],'Taux sortant'!$I$9:$S$167,COLUMN(),0),"")</f>
        <v>12.46</v>
      </c>
      <c r="G2868" s="2">
        <f>IFERROR(VLOOKUP(Tableau2[[#This Row],[PR]],'Taux sortant'!$I$9:$S$167,COLUMN(),0),"")</f>
        <v>7.96</v>
      </c>
      <c r="H2868" s="2">
        <f>IFERROR(VLOOKUP(Tableau2[[#This Row],[PR]],'Taux sortant'!$I$9:$S$167,COLUMN(),0),"")</f>
        <v>5.83</v>
      </c>
      <c r="I2868" s="2">
        <f>IFERROR(VLOOKUP(Tableau2[[#This Row],[PR]],'Taux sortant'!$I$9:$S$167,COLUMN(),0),"")</f>
        <v>4.59</v>
      </c>
      <c r="J2868" s="2">
        <f>IFERROR(VLOOKUP(Tableau2[[#This Row],[PR]],'Taux sortant'!$I$9:$S$167,COLUMN(),0),"")</f>
        <v>0</v>
      </c>
      <c r="K2868" s="2">
        <f>IFERROR(VLOOKUP(Tableau2[[#This Row],[PR]],'Taux sortant'!$I$9:$S$167,COLUMN(),0),"")</f>
        <v>0</v>
      </c>
      <c r="L2868" s="2" t="str">
        <f>IFERROR(VLOOKUP(Tableau2[[#This Row],[PR]],'Taux sortant'!$I$9:$S$167,COLUMN(),0),"")</f>
        <v/>
      </c>
    </row>
    <row r="2869" spans="1:12" x14ac:dyDescent="0.3">
      <c r="A2869" s="1" t="s">
        <v>4742</v>
      </c>
      <c r="B2869" s="1" t="s">
        <v>4132</v>
      </c>
      <c r="C2869" s="2">
        <f>IFERROR(VLOOKUP(Tableau2[[#This Row],[PR]],'Taux sortant'!$I$9:$S$167,COLUMN(),0),"")</f>
        <v>20.079999999999998</v>
      </c>
      <c r="D2869" s="2">
        <f>IFERROR(VLOOKUP(Tableau2[[#This Row],[PR]],'Taux sortant'!$I$9:$S$167,COLUMN(),0),"")</f>
        <v>17.18</v>
      </c>
      <c r="E2869" s="2">
        <f>IFERROR(VLOOKUP(Tableau2[[#This Row],[PR]],'Taux sortant'!$I$9:$S$167,COLUMN(),0),"")</f>
        <v>13.8</v>
      </c>
      <c r="F2869" s="2">
        <f>IFERROR(VLOOKUP(Tableau2[[#This Row],[PR]],'Taux sortant'!$I$9:$S$167,COLUMN(),0),"")</f>
        <v>12.12</v>
      </c>
      <c r="G2869" s="2">
        <f>IFERROR(VLOOKUP(Tableau2[[#This Row],[PR]],'Taux sortant'!$I$9:$S$167,COLUMN(),0),"")</f>
        <v>10.5</v>
      </c>
      <c r="H2869" s="2">
        <f>IFERROR(VLOOKUP(Tableau2[[#This Row],[PR]],'Taux sortant'!$I$9:$S$167,COLUMN(),0),"")</f>
        <v>9.0500000000000007</v>
      </c>
      <c r="I2869" s="2">
        <f>IFERROR(VLOOKUP(Tableau2[[#This Row],[PR]],'Taux sortant'!$I$9:$S$167,COLUMN(),0),"")</f>
        <v>7.85</v>
      </c>
      <c r="J2869" s="2">
        <f>IFERROR(VLOOKUP(Tableau2[[#This Row],[PR]],'Taux sortant'!$I$9:$S$167,COLUMN(),0),"")</f>
        <v>0</v>
      </c>
      <c r="K2869" s="2">
        <f>IFERROR(VLOOKUP(Tableau2[[#This Row],[PR]],'Taux sortant'!$I$9:$S$167,COLUMN(),0),"")</f>
        <v>0</v>
      </c>
      <c r="L2869" s="2" t="str">
        <f>IFERROR(VLOOKUP(Tableau2[[#This Row],[PR]],'Taux sortant'!$I$9:$S$167,COLUMN(),0),"")</f>
        <v/>
      </c>
    </row>
    <row r="2870" spans="1:12" x14ac:dyDescent="0.3">
      <c r="A2870" s="1" t="s">
        <v>3491</v>
      </c>
      <c r="B2870" s="1" t="s">
        <v>17</v>
      </c>
      <c r="C2870" s="2">
        <f>IFERROR(VLOOKUP(Tableau2[[#This Row],[PR]],'Taux sortant'!$I$9:$S$167,COLUMN(),0),"")</f>
        <v>15.12</v>
      </c>
      <c r="D2870" s="2">
        <f>IFERROR(VLOOKUP(Tableau2[[#This Row],[PR]],'Taux sortant'!$I$9:$S$167,COLUMN(),0),"")</f>
        <v>12.61</v>
      </c>
      <c r="E2870" s="2">
        <f>IFERROR(VLOOKUP(Tableau2[[#This Row],[PR]],'Taux sortant'!$I$9:$S$167,COLUMN(),0),"")</f>
        <v>9.7200000000000006</v>
      </c>
      <c r="F2870" s="2">
        <f>IFERROR(VLOOKUP(Tableau2[[#This Row],[PR]],'Taux sortant'!$I$9:$S$167,COLUMN(),0),"")</f>
        <v>8.27</v>
      </c>
      <c r="G2870" s="2">
        <f>IFERROR(VLOOKUP(Tableau2[[#This Row],[PR]],'Taux sortant'!$I$9:$S$167,COLUMN(),0),"")</f>
        <v>7.1</v>
      </c>
      <c r="H2870" s="2">
        <f>IFERROR(VLOOKUP(Tableau2[[#This Row],[PR]],'Taux sortant'!$I$9:$S$167,COLUMN(),0),"")</f>
        <v>6.12</v>
      </c>
      <c r="I2870" s="2">
        <f>IFERROR(VLOOKUP(Tableau2[[#This Row],[PR]],'Taux sortant'!$I$9:$S$167,COLUMN(),0),"")</f>
        <v>5.33</v>
      </c>
      <c r="J2870" s="2">
        <f>IFERROR(VLOOKUP(Tableau2[[#This Row],[PR]],'Taux sortant'!$I$9:$S$167,COLUMN(),0),"")</f>
        <v>0</v>
      </c>
      <c r="K2870" s="2">
        <f>IFERROR(VLOOKUP(Tableau2[[#This Row],[PR]],'Taux sortant'!$I$9:$S$167,COLUMN(),0),"")</f>
        <v>0</v>
      </c>
      <c r="L2870" s="2" t="str">
        <f>IFERROR(VLOOKUP(Tableau2[[#This Row],[PR]],'Taux sortant'!$I$9:$S$167,COLUMN(),0),"")</f>
        <v/>
      </c>
    </row>
    <row r="2871" spans="1:12" x14ac:dyDescent="0.3">
      <c r="A2871" s="1" t="s">
        <v>3493</v>
      </c>
      <c r="B2871" s="1" t="s">
        <v>3080</v>
      </c>
      <c r="C2871" s="2">
        <f>IFERROR(VLOOKUP(Tableau2[[#This Row],[PR]],'Taux sortant'!$I$9:$S$167,COLUMN(),0),"")</f>
        <v>14.55</v>
      </c>
      <c r="D2871" s="2">
        <f>IFERROR(VLOOKUP(Tableau2[[#This Row],[PR]],'Taux sortant'!$I$9:$S$167,COLUMN(),0),"")</f>
        <v>12.11</v>
      </c>
      <c r="E2871" s="2">
        <f>IFERROR(VLOOKUP(Tableau2[[#This Row],[PR]],'Taux sortant'!$I$9:$S$167,COLUMN(),0),"")</f>
        <v>9.24</v>
      </c>
      <c r="F2871" s="2">
        <f>IFERROR(VLOOKUP(Tableau2[[#This Row],[PR]],'Taux sortant'!$I$9:$S$167,COLUMN(),0),"")</f>
        <v>7.86</v>
      </c>
      <c r="G2871" s="2">
        <f>IFERROR(VLOOKUP(Tableau2[[#This Row],[PR]],'Taux sortant'!$I$9:$S$167,COLUMN(),0),"")</f>
        <v>6.7</v>
      </c>
      <c r="H2871" s="2">
        <f>IFERROR(VLOOKUP(Tableau2[[#This Row],[PR]],'Taux sortant'!$I$9:$S$167,COLUMN(),0),"")</f>
        <v>5.73</v>
      </c>
      <c r="I2871" s="2">
        <f>IFERROR(VLOOKUP(Tableau2[[#This Row],[PR]],'Taux sortant'!$I$9:$S$167,COLUMN(),0),"")</f>
        <v>4.97</v>
      </c>
      <c r="J2871" s="2">
        <f>IFERROR(VLOOKUP(Tableau2[[#This Row],[PR]],'Taux sortant'!$I$9:$S$167,COLUMN(),0),"")</f>
        <v>0</v>
      </c>
      <c r="K2871" s="2">
        <f>IFERROR(VLOOKUP(Tableau2[[#This Row],[PR]],'Taux sortant'!$I$9:$S$167,COLUMN(),0),"")</f>
        <v>0</v>
      </c>
      <c r="L2871" s="2" t="str">
        <f>IFERROR(VLOOKUP(Tableau2[[#This Row],[PR]],'Taux sortant'!$I$9:$S$167,COLUMN(),0),"")</f>
        <v/>
      </c>
    </row>
    <row r="2872" spans="1:12" x14ac:dyDescent="0.3">
      <c r="A2872" s="1" t="s">
        <v>675</v>
      </c>
      <c r="B2872" s="1" t="s">
        <v>90</v>
      </c>
      <c r="C2872" s="2">
        <f>IFERROR(VLOOKUP(Tableau2[[#This Row],[PR]],'Taux sortant'!$I$9:$S$167,COLUMN(),0),"")</f>
        <v>32.090000000000003</v>
      </c>
      <c r="D2872" s="2">
        <f>IFERROR(VLOOKUP(Tableau2[[#This Row],[PR]],'Taux sortant'!$I$9:$S$167,COLUMN(),0),"")</f>
        <v>26.17</v>
      </c>
      <c r="E2872" s="2">
        <f>IFERROR(VLOOKUP(Tableau2[[#This Row],[PR]],'Taux sortant'!$I$9:$S$167,COLUMN(),0),"")</f>
        <v>20.67</v>
      </c>
      <c r="F2872" s="2">
        <f>IFERROR(VLOOKUP(Tableau2[[#This Row],[PR]],'Taux sortant'!$I$9:$S$167,COLUMN(),0),"")</f>
        <v>17.260000000000002</v>
      </c>
      <c r="G2872" s="2">
        <f>IFERROR(VLOOKUP(Tableau2[[#This Row],[PR]],'Taux sortant'!$I$9:$S$167,COLUMN(),0),"")</f>
        <v>12.15</v>
      </c>
      <c r="H2872" s="2">
        <f>IFERROR(VLOOKUP(Tableau2[[#This Row],[PR]],'Taux sortant'!$I$9:$S$167,COLUMN(),0),"")</f>
        <v>7.95</v>
      </c>
      <c r="I2872" s="2">
        <f>IFERROR(VLOOKUP(Tableau2[[#This Row],[PR]],'Taux sortant'!$I$9:$S$167,COLUMN(),0),"")</f>
        <v>7.21</v>
      </c>
      <c r="J2872" s="2">
        <f>IFERROR(VLOOKUP(Tableau2[[#This Row],[PR]],'Taux sortant'!$I$9:$S$167,COLUMN(),0),"")</f>
        <v>0</v>
      </c>
      <c r="K2872" s="2">
        <f>IFERROR(VLOOKUP(Tableau2[[#This Row],[PR]],'Taux sortant'!$I$9:$S$167,COLUMN(),0),"")</f>
        <v>0</v>
      </c>
      <c r="L2872" s="2" t="str">
        <f>IFERROR(VLOOKUP(Tableau2[[#This Row],[PR]],'Taux sortant'!$I$9:$S$167,COLUMN(),0),"")</f>
        <v/>
      </c>
    </row>
    <row r="2873" spans="1:12" x14ac:dyDescent="0.3">
      <c r="A2873" s="1" t="s">
        <v>678</v>
      </c>
      <c r="B2873" s="1" t="s">
        <v>90</v>
      </c>
      <c r="C2873" s="2">
        <f>IFERROR(VLOOKUP(Tableau2[[#This Row],[PR]],'Taux sortant'!$I$9:$S$167,COLUMN(),0),"")</f>
        <v>32.090000000000003</v>
      </c>
      <c r="D2873" s="2">
        <f>IFERROR(VLOOKUP(Tableau2[[#This Row],[PR]],'Taux sortant'!$I$9:$S$167,COLUMN(),0),"")</f>
        <v>26.17</v>
      </c>
      <c r="E2873" s="2">
        <f>IFERROR(VLOOKUP(Tableau2[[#This Row],[PR]],'Taux sortant'!$I$9:$S$167,COLUMN(),0),"")</f>
        <v>20.67</v>
      </c>
      <c r="F2873" s="2">
        <f>IFERROR(VLOOKUP(Tableau2[[#This Row],[PR]],'Taux sortant'!$I$9:$S$167,COLUMN(),0),"")</f>
        <v>17.260000000000002</v>
      </c>
      <c r="G2873" s="2">
        <f>IFERROR(VLOOKUP(Tableau2[[#This Row],[PR]],'Taux sortant'!$I$9:$S$167,COLUMN(),0),"")</f>
        <v>12.15</v>
      </c>
      <c r="H2873" s="2">
        <f>IFERROR(VLOOKUP(Tableau2[[#This Row],[PR]],'Taux sortant'!$I$9:$S$167,COLUMN(),0),"")</f>
        <v>7.95</v>
      </c>
      <c r="I2873" s="2">
        <f>IFERROR(VLOOKUP(Tableau2[[#This Row],[PR]],'Taux sortant'!$I$9:$S$167,COLUMN(),0),"")</f>
        <v>7.21</v>
      </c>
      <c r="J2873" s="2">
        <f>IFERROR(VLOOKUP(Tableau2[[#This Row],[PR]],'Taux sortant'!$I$9:$S$167,COLUMN(),0),"")</f>
        <v>0</v>
      </c>
      <c r="K2873" s="2">
        <f>IFERROR(VLOOKUP(Tableau2[[#This Row],[PR]],'Taux sortant'!$I$9:$S$167,COLUMN(),0),"")</f>
        <v>0</v>
      </c>
      <c r="L2873" s="2" t="str">
        <f>IFERROR(VLOOKUP(Tableau2[[#This Row],[PR]],'Taux sortant'!$I$9:$S$167,COLUMN(),0),"")</f>
        <v/>
      </c>
    </row>
    <row r="2874" spans="1:12" x14ac:dyDescent="0.3">
      <c r="A2874" s="1" t="s">
        <v>2062</v>
      </c>
      <c r="B2874" s="1" t="s">
        <v>1547</v>
      </c>
      <c r="C2874" s="2">
        <f>IFERROR(VLOOKUP(Tableau2[[#This Row],[PR]],'Taux sortant'!$I$9:$S$167,COLUMN(),0),"")</f>
        <v>8.85</v>
      </c>
      <c r="D2874" s="2">
        <f>IFERROR(VLOOKUP(Tableau2[[#This Row],[PR]],'Taux sortant'!$I$9:$S$167,COLUMN(),0),"")</f>
        <v>6.89</v>
      </c>
      <c r="E2874" s="2">
        <f>IFERROR(VLOOKUP(Tableau2[[#This Row],[PR]],'Taux sortant'!$I$9:$S$167,COLUMN(),0),"")</f>
        <v>4.7</v>
      </c>
      <c r="F2874" s="2">
        <f>IFERROR(VLOOKUP(Tableau2[[#This Row],[PR]],'Taux sortant'!$I$9:$S$167,COLUMN(),0),"")</f>
        <v>3.63</v>
      </c>
      <c r="G2874" s="2">
        <f>IFERROR(VLOOKUP(Tableau2[[#This Row],[PR]],'Taux sortant'!$I$9:$S$167,COLUMN(),0),"")</f>
        <v>2.93</v>
      </c>
      <c r="H2874" s="2">
        <f>IFERROR(VLOOKUP(Tableau2[[#This Row],[PR]],'Taux sortant'!$I$9:$S$167,COLUMN(),0),"")</f>
        <v>2.4900000000000002</v>
      </c>
      <c r="I2874" s="2">
        <f>IFERROR(VLOOKUP(Tableau2[[#This Row],[PR]],'Taux sortant'!$I$9:$S$167,COLUMN(),0),"")</f>
        <v>2.21</v>
      </c>
      <c r="J2874" s="2">
        <f>IFERROR(VLOOKUP(Tableau2[[#This Row],[PR]],'Taux sortant'!$I$9:$S$167,COLUMN(),0),"")</f>
        <v>0</v>
      </c>
      <c r="K2874" s="2">
        <f>IFERROR(VLOOKUP(Tableau2[[#This Row],[PR]],'Taux sortant'!$I$9:$S$167,COLUMN(),0),"")</f>
        <v>0</v>
      </c>
      <c r="L2874" s="2" t="str">
        <f>IFERROR(VLOOKUP(Tableau2[[#This Row],[PR]],'Taux sortant'!$I$9:$S$167,COLUMN(),0),"")</f>
        <v/>
      </c>
    </row>
    <row r="2875" spans="1:12" x14ac:dyDescent="0.3">
      <c r="A2875" s="1" t="s">
        <v>681</v>
      </c>
      <c r="B2875" s="1" t="s">
        <v>6</v>
      </c>
      <c r="C2875" s="2">
        <f>IFERROR(VLOOKUP(Tableau2[[#This Row],[PR]],'Taux sortant'!$I$9:$S$167,COLUMN(),0),"")</f>
        <v>25.34</v>
      </c>
      <c r="D2875" s="2">
        <f>IFERROR(VLOOKUP(Tableau2[[#This Row],[PR]],'Taux sortant'!$I$9:$S$167,COLUMN(),0),"")</f>
        <v>21.62</v>
      </c>
      <c r="E2875" s="2">
        <f>IFERROR(VLOOKUP(Tableau2[[#This Row],[PR]],'Taux sortant'!$I$9:$S$167,COLUMN(),0),"")</f>
        <v>15.42</v>
      </c>
      <c r="F2875" s="2">
        <f>IFERROR(VLOOKUP(Tableau2[[#This Row],[PR]],'Taux sortant'!$I$9:$S$167,COLUMN(),0),"")</f>
        <v>12.6</v>
      </c>
      <c r="G2875" s="2">
        <f>IFERROR(VLOOKUP(Tableau2[[#This Row],[PR]],'Taux sortant'!$I$9:$S$167,COLUMN(),0),"")</f>
        <v>9.5500000000000007</v>
      </c>
      <c r="H2875" s="2">
        <f>IFERROR(VLOOKUP(Tableau2[[#This Row],[PR]],'Taux sortant'!$I$9:$S$167,COLUMN(),0),"")</f>
        <v>7.3</v>
      </c>
      <c r="I2875" s="2">
        <f>IFERROR(VLOOKUP(Tableau2[[#This Row],[PR]],'Taux sortant'!$I$9:$S$167,COLUMN(),0),"")</f>
        <v>6.61</v>
      </c>
      <c r="J2875" s="2">
        <f>IFERROR(VLOOKUP(Tableau2[[#This Row],[PR]],'Taux sortant'!$I$9:$S$167,COLUMN(),0),"")</f>
        <v>0</v>
      </c>
      <c r="K2875" s="2">
        <f>IFERROR(VLOOKUP(Tableau2[[#This Row],[PR]],'Taux sortant'!$I$9:$S$167,COLUMN(),0),"")</f>
        <v>0</v>
      </c>
      <c r="L2875" s="2" t="str">
        <f>IFERROR(VLOOKUP(Tableau2[[#This Row],[PR]],'Taux sortant'!$I$9:$S$167,COLUMN(),0),"")</f>
        <v/>
      </c>
    </row>
    <row r="2876" spans="1:12" x14ac:dyDescent="0.3">
      <c r="A2876" s="1" t="s">
        <v>684</v>
      </c>
      <c r="B2876" s="1" t="s">
        <v>41</v>
      </c>
      <c r="C2876" s="2">
        <f>IFERROR(VLOOKUP(Tableau2[[#This Row],[PR]],'Taux sortant'!$I$9:$S$167,COLUMN(),0),"")</f>
        <v>49.81</v>
      </c>
      <c r="D2876" s="2">
        <f>IFERROR(VLOOKUP(Tableau2[[#This Row],[PR]],'Taux sortant'!$I$9:$S$167,COLUMN(),0),"")</f>
        <v>45.27</v>
      </c>
      <c r="E2876" s="2">
        <f>IFERROR(VLOOKUP(Tableau2[[#This Row],[PR]],'Taux sortant'!$I$9:$S$167,COLUMN(),0),"")</f>
        <v>34.64</v>
      </c>
      <c r="F2876" s="2">
        <f>IFERROR(VLOOKUP(Tableau2[[#This Row],[PR]],'Taux sortant'!$I$9:$S$167,COLUMN(),0),"")</f>
        <v>29.4</v>
      </c>
      <c r="G2876" s="2">
        <f>IFERROR(VLOOKUP(Tableau2[[#This Row],[PR]],'Taux sortant'!$I$9:$S$167,COLUMN(),0),"")</f>
        <v>24.47</v>
      </c>
      <c r="H2876" s="2">
        <f>IFERROR(VLOOKUP(Tableau2[[#This Row],[PR]],'Taux sortant'!$I$9:$S$167,COLUMN(),0),"")</f>
        <v>15.63</v>
      </c>
      <c r="I2876" s="2">
        <f>IFERROR(VLOOKUP(Tableau2[[#This Row],[PR]],'Taux sortant'!$I$9:$S$167,COLUMN(),0),"")</f>
        <v>14.81</v>
      </c>
      <c r="J2876" s="2">
        <f>IFERROR(VLOOKUP(Tableau2[[#This Row],[PR]],'Taux sortant'!$I$9:$S$167,COLUMN(),0),"")</f>
        <v>0</v>
      </c>
      <c r="K2876" s="2">
        <f>IFERROR(VLOOKUP(Tableau2[[#This Row],[PR]],'Taux sortant'!$I$9:$S$167,COLUMN(),0),"")</f>
        <v>0</v>
      </c>
      <c r="L2876" s="2" t="str">
        <f>IFERROR(VLOOKUP(Tableau2[[#This Row],[PR]],'Taux sortant'!$I$9:$S$167,COLUMN(),0),"")</f>
        <v/>
      </c>
    </row>
    <row r="2877" spans="1:12" x14ac:dyDescent="0.3">
      <c r="A2877" s="1" t="s">
        <v>687</v>
      </c>
      <c r="B2877" s="1" t="s">
        <v>31</v>
      </c>
      <c r="C2877" s="2">
        <f>IFERROR(VLOOKUP(Tableau2[[#This Row],[PR]],'Taux sortant'!$I$9:$S$167,COLUMN(),0),"")</f>
        <v>17.95</v>
      </c>
      <c r="D2877" s="2">
        <f>IFERROR(VLOOKUP(Tableau2[[#This Row],[PR]],'Taux sortant'!$I$9:$S$167,COLUMN(),0),"")</f>
        <v>14.25</v>
      </c>
      <c r="E2877" s="2">
        <f>IFERROR(VLOOKUP(Tableau2[[#This Row],[PR]],'Taux sortant'!$I$9:$S$167,COLUMN(),0),"")</f>
        <v>10.85</v>
      </c>
      <c r="F2877" s="2">
        <f>IFERROR(VLOOKUP(Tableau2[[#This Row],[PR]],'Taux sortant'!$I$9:$S$167,COLUMN(),0),"")</f>
        <v>8.92</v>
      </c>
      <c r="G2877" s="2">
        <f>IFERROR(VLOOKUP(Tableau2[[#This Row],[PR]],'Taux sortant'!$I$9:$S$167,COLUMN(),0),"")</f>
        <v>6.44</v>
      </c>
      <c r="H2877" s="2">
        <f>IFERROR(VLOOKUP(Tableau2[[#This Row],[PR]],'Taux sortant'!$I$9:$S$167,COLUMN(),0),"")</f>
        <v>5.07</v>
      </c>
      <c r="I2877" s="2">
        <f>IFERROR(VLOOKUP(Tableau2[[#This Row],[PR]],'Taux sortant'!$I$9:$S$167,COLUMN(),0),"")</f>
        <v>4.2</v>
      </c>
      <c r="J2877" s="2">
        <f>IFERROR(VLOOKUP(Tableau2[[#This Row],[PR]],'Taux sortant'!$I$9:$S$167,COLUMN(),0),"")</f>
        <v>0</v>
      </c>
      <c r="K2877" s="2">
        <f>IFERROR(VLOOKUP(Tableau2[[#This Row],[PR]],'Taux sortant'!$I$9:$S$167,COLUMN(),0),"")</f>
        <v>0</v>
      </c>
      <c r="L2877" s="2" t="str">
        <f>IFERROR(VLOOKUP(Tableau2[[#This Row],[PR]],'Taux sortant'!$I$9:$S$167,COLUMN(),0),"")</f>
        <v/>
      </c>
    </row>
    <row r="2878" spans="1:12" x14ac:dyDescent="0.3">
      <c r="A2878" s="1" t="s">
        <v>690</v>
      </c>
      <c r="B2878" s="1" t="s">
        <v>41</v>
      </c>
      <c r="C2878" s="2">
        <f>IFERROR(VLOOKUP(Tableau2[[#This Row],[PR]],'Taux sortant'!$I$9:$S$167,COLUMN(),0),"")</f>
        <v>49.81</v>
      </c>
      <c r="D2878" s="2">
        <f>IFERROR(VLOOKUP(Tableau2[[#This Row],[PR]],'Taux sortant'!$I$9:$S$167,COLUMN(),0),"")</f>
        <v>45.27</v>
      </c>
      <c r="E2878" s="2">
        <f>IFERROR(VLOOKUP(Tableau2[[#This Row],[PR]],'Taux sortant'!$I$9:$S$167,COLUMN(),0),"")</f>
        <v>34.64</v>
      </c>
      <c r="F2878" s="2">
        <f>IFERROR(VLOOKUP(Tableau2[[#This Row],[PR]],'Taux sortant'!$I$9:$S$167,COLUMN(),0),"")</f>
        <v>29.4</v>
      </c>
      <c r="G2878" s="2">
        <f>IFERROR(VLOOKUP(Tableau2[[#This Row],[PR]],'Taux sortant'!$I$9:$S$167,COLUMN(),0),"")</f>
        <v>24.47</v>
      </c>
      <c r="H2878" s="2">
        <f>IFERROR(VLOOKUP(Tableau2[[#This Row],[PR]],'Taux sortant'!$I$9:$S$167,COLUMN(),0),"")</f>
        <v>15.63</v>
      </c>
      <c r="I2878" s="2">
        <f>IFERROR(VLOOKUP(Tableau2[[#This Row],[PR]],'Taux sortant'!$I$9:$S$167,COLUMN(),0),"")</f>
        <v>14.81</v>
      </c>
      <c r="J2878" s="2">
        <f>IFERROR(VLOOKUP(Tableau2[[#This Row],[PR]],'Taux sortant'!$I$9:$S$167,COLUMN(),0),"")</f>
        <v>0</v>
      </c>
      <c r="K2878" s="2">
        <f>IFERROR(VLOOKUP(Tableau2[[#This Row],[PR]],'Taux sortant'!$I$9:$S$167,COLUMN(),0),"")</f>
        <v>0</v>
      </c>
      <c r="L2878" s="2" t="str">
        <f>IFERROR(VLOOKUP(Tableau2[[#This Row],[PR]],'Taux sortant'!$I$9:$S$167,COLUMN(),0),"")</f>
        <v/>
      </c>
    </row>
    <row r="2879" spans="1:12" x14ac:dyDescent="0.3">
      <c r="A2879" s="1" t="s">
        <v>6649</v>
      </c>
      <c r="B2879" s="1" t="s">
        <v>6650</v>
      </c>
      <c r="C2879" s="2" t="str">
        <f>IFERROR(VLOOKUP(Tableau2[[#This Row],[PR]],'Taux sortant'!$I$9:$S$167,COLUMN(),0),"")</f>
        <v/>
      </c>
      <c r="D2879" s="2" t="str">
        <f>IFERROR(VLOOKUP(Tableau2[[#This Row],[PR]],'Taux sortant'!$I$9:$S$167,COLUMN(),0),"")</f>
        <v/>
      </c>
      <c r="E2879" s="2" t="str">
        <f>IFERROR(VLOOKUP(Tableau2[[#This Row],[PR]],'Taux sortant'!$I$9:$S$167,COLUMN(),0),"")</f>
        <v/>
      </c>
      <c r="F2879" s="2" t="str">
        <f>IFERROR(VLOOKUP(Tableau2[[#This Row],[PR]],'Taux sortant'!$I$9:$S$167,COLUMN(),0),"")</f>
        <v/>
      </c>
      <c r="G2879" s="2" t="str">
        <f>IFERROR(VLOOKUP(Tableau2[[#This Row],[PR]],'Taux sortant'!$I$9:$S$167,COLUMN(),0),"")</f>
        <v/>
      </c>
      <c r="H2879" s="2" t="str">
        <f>IFERROR(VLOOKUP(Tableau2[[#This Row],[PR]],'Taux sortant'!$I$9:$S$167,COLUMN(),0),"")</f>
        <v/>
      </c>
      <c r="I2879" s="2" t="str">
        <f>IFERROR(VLOOKUP(Tableau2[[#This Row],[PR]],'Taux sortant'!$I$9:$S$167,COLUMN(),0),"")</f>
        <v/>
      </c>
      <c r="J2879" s="2" t="str">
        <f>IFERROR(VLOOKUP(Tableau2[[#This Row],[PR]],'Taux sortant'!$I$9:$S$167,COLUMN(),0),"")</f>
        <v/>
      </c>
      <c r="K2879" s="2" t="str">
        <f>IFERROR(VLOOKUP(Tableau2[[#This Row],[PR]],'Taux sortant'!$I$9:$S$167,COLUMN(),0),"")</f>
        <v/>
      </c>
      <c r="L2879" s="2" t="str">
        <f>IFERROR(VLOOKUP(Tableau2[[#This Row],[PR]],'Taux sortant'!$I$9:$S$167,COLUMN(),0),"")</f>
        <v/>
      </c>
    </row>
    <row r="2880" spans="1:12" x14ac:dyDescent="0.3">
      <c r="A2880" s="1" t="s">
        <v>2524</v>
      </c>
      <c r="B2880" s="22"/>
      <c r="C2880" s="2" t="str">
        <f>IFERROR(VLOOKUP(Tableau2[[#This Row],[PR]],'Taux sortant'!$I$9:$S$167,COLUMN(),0),"")</f>
        <v/>
      </c>
      <c r="D2880" s="2" t="str">
        <f>IFERROR(VLOOKUP(Tableau2[[#This Row],[PR]],'Taux sortant'!$I$9:$S$167,COLUMN(),0),"")</f>
        <v/>
      </c>
      <c r="E2880" s="2" t="str">
        <f>IFERROR(VLOOKUP(Tableau2[[#This Row],[PR]],'Taux sortant'!$I$9:$S$167,COLUMN(),0),"")</f>
        <v/>
      </c>
      <c r="F2880" s="2" t="str">
        <f>IFERROR(VLOOKUP(Tableau2[[#This Row],[PR]],'Taux sortant'!$I$9:$S$167,COLUMN(),0),"")</f>
        <v/>
      </c>
      <c r="G2880" s="2" t="str">
        <f>IFERROR(VLOOKUP(Tableau2[[#This Row],[PR]],'Taux sortant'!$I$9:$S$167,COLUMN(),0),"")</f>
        <v/>
      </c>
      <c r="H2880" s="2" t="str">
        <f>IFERROR(VLOOKUP(Tableau2[[#This Row],[PR]],'Taux sortant'!$I$9:$S$167,COLUMN(),0),"")</f>
        <v/>
      </c>
      <c r="I2880" s="2" t="str">
        <f>IFERROR(VLOOKUP(Tableau2[[#This Row],[PR]],'Taux sortant'!$I$9:$S$167,COLUMN(),0),"")</f>
        <v/>
      </c>
      <c r="J2880" s="2" t="str">
        <f>IFERROR(VLOOKUP(Tableau2[[#This Row],[PR]],'Taux sortant'!$I$9:$S$167,COLUMN(),0),"")</f>
        <v/>
      </c>
      <c r="K2880" s="2" t="str">
        <f>IFERROR(VLOOKUP(Tableau2[[#This Row],[PR]],'Taux sortant'!$I$9:$S$167,COLUMN(),0),"")</f>
        <v/>
      </c>
      <c r="L2880" s="2" t="str">
        <f>IFERROR(VLOOKUP(Tableau2[[#This Row],[PR]],'Taux sortant'!$I$9:$S$167,COLUMN(),0),"")</f>
        <v/>
      </c>
    </row>
    <row r="2881" spans="1:12" x14ac:dyDescent="0.3">
      <c r="A2881" s="1" t="s">
        <v>2065</v>
      </c>
      <c r="B2881" s="1" t="s">
        <v>1549</v>
      </c>
      <c r="C2881" s="2">
        <f>IFERROR(VLOOKUP(Tableau2[[#This Row],[PR]],'Taux sortant'!$I$9:$S$167,COLUMN(),0),"")</f>
        <v>20.5</v>
      </c>
      <c r="D2881" s="2">
        <f>IFERROR(VLOOKUP(Tableau2[[#This Row],[PR]],'Taux sortant'!$I$9:$S$167,COLUMN(),0),"")</f>
        <v>15.85</v>
      </c>
      <c r="E2881" s="2">
        <f>IFERROR(VLOOKUP(Tableau2[[#This Row],[PR]],'Taux sortant'!$I$9:$S$167,COLUMN(),0),"")</f>
        <v>12.24</v>
      </c>
      <c r="F2881" s="2">
        <f>IFERROR(VLOOKUP(Tableau2[[#This Row],[PR]],'Taux sortant'!$I$9:$S$167,COLUMN(),0),"")</f>
        <v>9.4</v>
      </c>
      <c r="G2881" s="2">
        <f>IFERROR(VLOOKUP(Tableau2[[#This Row],[PR]],'Taux sortant'!$I$9:$S$167,COLUMN(),0),"")</f>
        <v>7.62</v>
      </c>
      <c r="H2881" s="2">
        <f>IFERROR(VLOOKUP(Tableau2[[#This Row],[PR]],'Taux sortant'!$I$9:$S$167,COLUMN(),0),"")</f>
        <v>6.35</v>
      </c>
      <c r="I2881" s="2">
        <f>IFERROR(VLOOKUP(Tableau2[[#This Row],[PR]],'Taux sortant'!$I$9:$S$167,COLUMN(),0),"")</f>
        <v>5.47</v>
      </c>
      <c r="J2881" s="2">
        <f>IFERROR(VLOOKUP(Tableau2[[#This Row],[PR]],'Taux sortant'!$I$9:$S$167,COLUMN(),0),"")</f>
        <v>0</v>
      </c>
      <c r="K2881" s="2">
        <f>IFERROR(VLOOKUP(Tableau2[[#This Row],[PR]],'Taux sortant'!$I$9:$S$167,COLUMN(),0),"")</f>
        <v>0</v>
      </c>
      <c r="L2881" s="2" t="str">
        <f>IFERROR(VLOOKUP(Tableau2[[#This Row],[PR]],'Taux sortant'!$I$9:$S$167,COLUMN(),0),"")</f>
        <v/>
      </c>
    </row>
    <row r="2882" spans="1:12" x14ac:dyDescent="0.3">
      <c r="A2882" s="1" t="s">
        <v>693</v>
      </c>
      <c r="B2882" s="1" t="s">
        <v>98</v>
      </c>
      <c r="C2882" s="2">
        <f>IFERROR(VLOOKUP(Tableau2[[#This Row],[PR]],'Taux sortant'!$I$9:$S$167,COLUMN(),0),"")</f>
        <v>16.73</v>
      </c>
      <c r="D2882" s="2">
        <f>IFERROR(VLOOKUP(Tableau2[[#This Row],[PR]],'Taux sortant'!$I$9:$S$167,COLUMN(),0),"")</f>
        <v>12.79</v>
      </c>
      <c r="E2882" s="2">
        <f>IFERROR(VLOOKUP(Tableau2[[#This Row],[PR]],'Taux sortant'!$I$9:$S$167,COLUMN(),0),"")</f>
        <v>9.3000000000000007</v>
      </c>
      <c r="F2882" s="2">
        <f>IFERROR(VLOOKUP(Tableau2[[#This Row],[PR]],'Taux sortant'!$I$9:$S$167,COLUMN(),0),"")</f>
        <v>7.66</v>
      </c>
      <c r="G2882" s="2">
        <f>IFERROR(VLOOKUP(Tableau2[[#This Row],[PR]],'Taux sortant'!$I$9:$S$167,COLUMN(),0),"")</f>
        <v>5.55</v>
      </c>
      <c r="H2882" s="2">
        <f>IFERROR(VLOOKUP(Tableau2[[#This Row],[PR]],'Taux sortant'!$I$9:$S$167,COLUMN(),0),"")</f>
        <v>4.54</v>
      </c>
      <c r="I2882" s="2">
        <f>IFERROR(VLOOKUP(Tableau2[[#This Row],[PR]],'Taux sortant'!$I$9:$S$167,COLUMN(),0),"")</f>
        <v>4.05</v>
      </c>
      <c r="J2882" s="2">
        <f>IFERROR(VLOOKUP(Tableau2[[#This Row],[PR]],'Taux sortant'!$I$9:$S$167,COLUMN(),0),"")</f>
        <v>0</v>
      </c>
      <c r="K2882" s="2">
        <f>IFERROR(VLOOKUP(Tableau2[[#This Row],[PR]],'Taux sortant'!$I$9:$S$167,COLUMN(),0),"")</f>
        <v>0</v>
      </c>
      <c r="L2882" s="2" t="str">
        <f>IFERROR(VLOOKUP(Tableau2[[#This Row],[PR]],'Taux sortant'!$I$9:$S$167,COLUMN(),0),"")</f>
        <v/>
      </c>
    </row>
    <row r="2883" spans="1:12" x14ac:dyDescent="0.3">
      <c r="A2883" s="1" t="s">
        <v>2068</v>
      </c>
      <c r="B2883" s="1" t="s">
        <v>46</v>
      </c>
      <c r="C2883" s="2" t="str">
        <f>IFERROR(VLOOKUP(Tableau2[[#This Row],[PR]],'Taux sortant'!$I$9:$S$167,COLUMN(),0),"")</f>
        <v/>
      </c>
      <c r="D2883" s="2" t="str">
        <f>IFERROR(VLOOKUP(Tableau2[[#This Row],[PR]],'Taux sortant'!$I$9:$S$167,COLUMN(),0),"")</f>
        <v/>
      </c>
      <c r="E2883" s="2" t="str">
        <f>IFERROR(VLOOKUP(Tableau2[[#This Row],[PR]],'Taux sortant'!$I$9:$S$167,COLUMN(),0),"")</f>
        <v/>
      </c>
      <c r="F2883" s="2" t="str">
        <f>IFERROR(VLOOKUP(Tableau2[[#This Row],[PR]],'Taux sortant'!$I$9:$S$167,COLUMN(),0),"")</f>
        <v/>
      </c>
      <c r="G2883" s="2" t="str">
        <f>IFERROR(VLOOKUP(Tableau2[[#This Row],[PR]],'Taux sortant'!$I$9:$S$167,COLUMN(),0),"")</f>
        <v/>
      </c>
      <c r="H2883" s="2" t="str">
        <f>IFERROR(VLOOKUP(Tableau2[[#This Row],[PR]],'Taux sortant'!$I$9:$S$167,COLUMN(),0),"")</f>
        <v/>
      </c>
      <c r="I2883" s="2" t="str">
        <f>IFERROR(VLOOKUP(Tableau2[[#This Row],[PR]],'Taux sortant'!$I$9:$S$167,COLUMN(),0),"")</f>
        <v/>
      </c>
      <c r="J2883" s="2" t="str">
        <f>IFERROR(VLOOKUP(Tableau2[[#This Row],[PR]],'Taux sortant'!$I$9:$S$167,COLUMN(),0),"")</f>
        <v/>
      </c>
      <c r="K2883" s="2" t="str">
        <f>IFERROR(VLOOKUP(Tableau2[[#This Row],[PR]],'Taux sortant'!$I$9:$S$167,COLUMN(),0),"")</f>
        <v/>
      </c>
      <c r="L2883" s="2" t="str">
        <f>IFERROR(VLOOKUP(Tableau2[[#This Row],[PR]],'Taux sortant'!$I$9:$S$167,COLUMN(),0),"")</f>
        <v/>
      </c>
    </row>
    <row r="2884" spans="1:12" x14ac:dyDescent="0.3">
      <c r="A2884" s="1" t="s">
        <v>2071</v>
      </c>
      <c r="B2884" s="1" t="s">
        <v>46</v>
      </c>
      <c r="C2884" s="2" t="str">
        <f>IFERROR(VLOOKUP(Tableau2[[#This Row],[PR]],'Taux sortant'!$I$9:$S$167,COLUMN(),0),"")</f>
        <v/>
      </c>
      <c r="D2884" s="2" t="str">
        <f>IFERROR(VLOOKUP(Tableau2[[#This Row],[PR]],'Taux sortant'!$I$9:$S$167,COLUMN(),0),"")</f>
        <v/>
      </c>
      <c r="E2884" s="2" t="str">
        <f>IFERROR(VLOOKUP(Tableau2[[#This Row],[PR]],'Taux sortant'!$I$9:$S$167,COLUMN(),0),"")</f>
        <v/>
      </c>
      <c r="F2884" s="2" t="str">
        <f>IFERROR(VLOOKUP(Tableau2[[#This Row],[PR]],'Taux sortant'!$I$9:$S$167,COLUMN(),0),"")</f>
        <v/>
      </c>
      <c r="G2884" s="2" t="str">
        <f>IFERROR(VLOOKUP(Tableau2[[#This Row],[PR]],'Taux sortant'!$I$9:$S$167,COLUMN(),0),"")</f>
        <v/>
      </c>
      <c r="H2884" s="2" t="str">
        <f>IFERROR(VLOOKUP(Tableau2[[#This Row],[PR]],'Taux sortant'!$I$9:$S$167,COLUMN(),0),"")</f>
        <v/>
      </c>
      <c r="I2884" s="2" t="str">
        <f>IFERROR(VLOOKUP(Tableau2[[#This Row],[PR]],'Taux sortant'!$I$9:$S$167,COLUMN(),0),"")</f>
        <v/>
      </c>
      <c r="J2884" s="2" t="str">
        <f>IFERROR(VLOOKUP(Tableau2[[#This Row],[PR]],'Taux sortant'!$I$9:$S$167,COLUMN(),0),"")</f>
        <v/>
      </c>
      <c r="K2884" s="2" t="str">
        <f>IFERROR(VLOOKUP(Tableau2[[#This Row],[PR]],'Taux sortant'!$I$9:$S$167,COLUMN(),0),"")</f>
        <v/>
      </c>
      <c r="L2884" s="2" t="str">
        <f>IFERROR(VLOOKUP(Tableau2[[#This Row],[PR]],'Taux sortant'!$I$9:$S$167,COLUMN(),0),"")</f>
        <v/>
      </c>
    </row>
    <row r="2885" spans="1:12" x14ac:dyDescent="0.3">
      <c r="A2885" s="1" t="s">
        <v>2074</v>
      </c>
      <c r="B2885" s="1" t="s">
        <v>46</v>
      </c>
      <c r="C2885" s="2" t="str">
        <f>IFERROR(VLOOKUP(Tableau2[[#This Row],[PR]],'Taux sortant'!$I$9:$S$167,COLUMN(),0),"")</f>
        <v/>
      </c>
      <c r="D2885" s="2" t="str">
        <f>IFERROR(VLOOKUP(Tableau2[[#This Row],[PR]],'Taux sortant'!$I$9:$S$167,COLUMN(),0),"")</f>
        <v/>
      </c>
      <c r="E2885" s="2" t="str">
        <f>IFERROR(VLOOKUP(Tableau2[[#This Row],[PR]],'Taux sortant'!$I$9:$S$167,COLUMN(),0),"")</f>
        <v/>
      </c>
      <c r="F2885" s="2" t="str">
        <f>IFERROR(VLOOKUP(Tableau2[[#This Row],[PR]],'Taux sortant'!$I$9:$S$167,COLUMN(),0),"")</f>
        <v/>
      </c>
      <c r="G2885" s="2" t="str">
        <f>IFERROR(VLOOKUP(Tableau2[[#This Row],[PR]],'Taux sortant'!$I$9:$S$167,COLUMN(),0),"")</f>
        <v/>
      </c>
      <c r="H2885" s="2" t="str">
        <f>IFERROR(VLOOKUP(Tableau2[[#This Row],[PR]],'Taux sortant'!$I$9:$S$167,COLUMN(),0),"")</f>
        <v/>
      </c>
      <c r="I2885" s="2" t="str">
        <f>IFERROR(VLOOKUP(Tableau2[[#This Row],[PR]],'Taux sortant'!$I$9:$S$167,COLUMN(),0),"")</f>
        <v/>
      </c>
      <c r="J2885" s="2" t="str">
        <f>IFERROR(VLOOKUP(Tableau2[[#This Row],[PR]],'Taux sortant'!$I$9:$S$167,COLUMN(),0),"")</f>
        <v/>
      </c>
      <c r="K2885" s="2" t="str">
        <f>IFERROR(VLOOKUP(Tableau2[[#This Row],[PR]],'Taux sortant'!$I$9:$S$167,COLUMN(),0),"")</f>
        <v/>
      </c>
      <c r="L2885" s="2" t="str">
        <f>IFERROR(VLOOKUP(Tableau2[[#This Row],[PR]],'Taux sortant'!$I$9:$S$167,COLUMN(),0),"")</f>
        <v/>
      </c>
    </row>
    <row r="2886" spans="1:12" x14ac:dyDescent="0.3">
      <c r="A2886" s="1" t="s">
        <v>247</v>
      </c>
      <c r="B2886" s="1" t="s">
        <v>247</v>
      </c>
      <c r="C2886" s="2">
        <f>IFERROR(VLOOKUP(Tableau2[[#This Row],[PR]],'Taux sortant'!$I$9:$S$167,COLUMN(),0),"")</f>
        <v>39.42</v>
      </c>
      <c r="D2886" s="2">
        <f>IFERROR(VLOOKUP(Tableau2[[#This Row],[PR]],'Taux sortant'!$I$9:$S$167,COLUMN(),0),"")</f>
        <v>32.03</v>
      </c>
      <c r="E2886" s="2">
        <f>IFERROR(VLOOKUP(Tableau2[[#This Row],[PR]],'Taux sortant'!$I$9:$S$167,COLUMN(),0),"")</f>
        <v>24.86</v>
      </c>
      <c r="F2886" s="2">
        <f>IFERROR(VLOOKUP(Tableau2[[#This Row],[PR]],'Taux sortant'!$I$9:$S$167,COLUMN(),0),"")</f>
        <v>20.84</v>
      </c>
      <c r="G2886" s="2">
        <f>IFERROR(VLOOKUP(Tableau2[[#This Row],[PR]],'Taux sortant'!$I$9:$S$167,COLUMN(),0),"")</f>
        <v>16.22</v>
      </c>
      <c r="H2886" s="2">
        <f>IFERROR(VLOOKUP(Tableau2[[#This Row],[PR]],'Taux sortant'!$I$9:$S$167,COLUMN(),0),"")</f>
        <v>12.79</v>
      </c>
      <c r="I2886" s="2">
        <f>IFERROR(VLOOKUP(Tableau2[[#This Row],[PR]],'Taux sortant'!$I$9:$S$167,COLUMN(),0),"")</f>
        <v>12.02</v>
      </c>
      <c r="J2886" s="2">
        <f>IFERROR(VLOOKUP(Tableau2[[#This Row],[PR]],'Taux sortant'!$I$9:$S$167,COLUMN(),0),"")</f>
        <v>0</v>
      </c>
      <c r="K2886" s="2">
        <f>IFERROR(VLOOKUP(Tableau2[[#This Row],[PR]],'Taux sortant'!$I$9:$S$167,COLUMN(),0),"")</f>
        <v>0</v>
      </c>
      <c r="L2886" s="2" t="str">
        <f>IFERROR(VLOOKUP(Tableau2[[#This Row],[PR]],'Taux sortant'!$I$9:$S$167,COLUMN(),0),"")</f>
        <v/>
      </c>
    </row>
    <row r="2887" spans="1:12" x14ac:dyDescent="0.3">
      <c r="A2887" s="1" t="s">
        <v>698</v>
      </c>
      <c r="B2887" s="1" t="s">
        <v>73</v>
      </c>
      <c r="C2887" s="2">
        <f>IFERROR(VLOOKUP(Tableau2[[#This Row],[PR]],'Taux sortant'!$I$9:$S$167,COLUMN(),0),"")</f>
        <v>18.93</v>
      </c>
      <c r="D2887" s="2">
        <f>IFERROR(VLOOKUP(Tableau2[[#This Row],[PR]],'Taux sortant'!$I$9:$S$167,COLUMN(),0),"")</f>
        <v>14.7</v>
      </c>
      <c r="E2887" s="2">
        <f>IFERROR(VLOOKUP(Tableau2[[#This Row],[PR]],'Taux sortant'!$I$9:$S$167,COLUMN(),0),"")</f>
        <v>10.55</v>
      </c>
      <c r="F2887" s="2">
        <f>IFERROR(VLOOKUP(Tableau2[[#This Row],[PR]],'Taux sortant'!$I$9:$S$167,COLUMN(),0),"")</f>
        <v>8.69</v>
      </c>
      <c r="G2887" s="2">
        <f>IFERROR(VLOOKUP(Tableau2[[#This Row],[PR]],'Taux sortant'!$I$9:$S$167,COLUMN(),0),"")</f>
        <v>6.98</v>
      </c>
      <c r="H2887" s="2">
        <f>IFERROR(VLOOKUP(Tableau2[[#This Row],[PR]],'Taux sortant'!$I$9:$S$167,COLUMN(),0),"")</f>
        <v>5.4</v>
      </c>
      <c r="I2887" s="2">
        <f>IFERROR(VLOOKUP(Tableau2[[#This Row],[PR]],'Taux sortant'!$I$9:$S$167,COLUMN(),0),"")</f>
        <v>4.87</v>
      </c>
      <c r="J2887" s="2">
        <f>IFERROR(VLOOKUP(Tableau2[[#This Row],[PR]],'Taux sortant'!$I$9:$S$167,COLUMN(),0),"")</f>
        <v>0</v>
      </c>
      <c r="K2887" s="2">
        <f>IFERROR(VLOOKUP(Tableau2[[#This Row],[PR]],'Taux sortant'!$I$9:$S$167,COLUMN(),0),"")</f>
        <v>0</v>
      </c>
      <c r="L2887" s="2" t="str">
        <f>IFERROR(VLOOKUP(Tableau2[[#This Row],[PR]],'Taux sortant'!$I$9:$S$167,COLUMN(),0),"")</f>
        <v/>
      </c>
    </row>
    <row r="2888" spans="1:12" x14ac:dyDescent="0.3">
      <c r="A2888" s="1" t="s">
        <v>701</v>
      </c>
      <c r="B2888" s="1" t="s">
        <v>46</v>
      </c>
      <c r="C2888" s="2" t="str">
        <f>IFERROR(VLOOKUP(Tableau2[[#This Row],[PR]],'Taux sortant'!$I$9:$S$167,COLUMN(),0),"")</f>
        <v/>
      </c>
      <c r="D2888" s="2" t="str">
        <f>IFERROR(VLOOKUP(Tableau2[[#This Row],[PR]],'Taux sortant'!$I$9:$S$167,COLUMN(),0),"")</f>
        <v/>
      </c>
      <c r="E2888" s="2" t="str">
        <f>IFERROR(VLOOKUP(Tableau2[[#This Row],[PR]],'Taux sortant'!$I$9:$S$167,COLUMN(),0),"")</f>
        <v/>
      </c>
      <c r="F2888" s="2" t="str">
        <f>IFERROR(VLOOKUP(Tableau2[[#This Row],[PR]],'Taux sortant'!$I$9:$S$167,COLUMN(),0),"")</f>
        <v/>
      </c>
      <c r="G2888" s="2" t="str">
        <f>IFERROR(VLOOKUP(Tableau2[[#This Row],[PR]],'Taux sortant'!$I$9:$S$167,COLUMN(),0),"")</f>
        <v/>
      </c>
      <c r="H2888" s="2" t="str">
        <f>IFERROR(VLOOKUP(Tableau2[[#This Row],[PR]],'Taux sortant'!$I$9:$S$167,COLUMN(),0),"")</f>
        <v/>
      </c>
      <c r="I2888" s="2" t="str">
        <f>IFERROR(VLOOKUP(Tableau2[[#This Row],[PR]],'Taux sortant'!$I$9:$S$167,COLUMN(),0),"")</f>
        <v/>
      </c>
      <c r="J2888" s="2" t="str">
        <f>IFERROR(VLOOKUP(Tableau2[[#This Row],[PR]],'Taux sortant'!$I$9:$S$167,COLUMN(),0),"")</f>
        <v/>
      </c>
      <c r="K2888" s="2" t="str">
        <f>IFERROR(VLOOKUP(Tableau2[[#This Row],[PR]],'Taux sortant'!$I$9:$S$167,COLUMN(),0),"")</f>
        <v/>
      </c>
      <c r="L2888" s="2" t="str">
        <f>IFERROR(VLOOKUP(Tableau2[[#This Row],[PR]],'Taux sortant'!$I$9:$S$167,COLUMN(),0),"")</f>
        <v/>
      </c>
    </row>
    <row r="2889" spans="1:12" x14ac:dyDescent="0.3">
      <c r="A2889" s="1" t="s">
        <v>704</v>
      </c>
      <c r="B2889" s="1" t="s">
        <v>41</v>
      </c>
      <c r="C2889" s="2">
        <f>IFERROR(VLOOKUP(Tableau2[[#This Row],[PR]],'Taux sortant'!$I$9:$S$167,COLUMN(),0),"")</f>
        <v>49.81</v>
      </c>
      <c r="D2889" s="2">
        <f>IFERROR(VLOOKUP(Tableau2[[#This Row],[PR]],'Taux sortant'!$I$9:$S$167,COLUMN(),0),"")</f>
        <v>45.27</v>
      </c>
      <c r="E2889" s="2">
        <f>IFERROR(VLOOKUP(Tableau2[[#This Row],[PR]],'Taux sortant'!$I$9:$S$167,COLUMN(),0),"")</f>
        <v>34.64</v>
      </c>
      <c r="F2889" s="2">
        <f>IFERROR(VLOOKUP(Tableau2[[#This Row],[PR]],'Taux sortant'!$I$9:$S$167,COLUMN(),0),"")</f>
        <v>29.4</v>
      </c>
      <c r="G2889" s="2">
        <f>IFERROR(VLOOKUP(Tableau2[[#This Row],[PR]],'Taux sortant'!$I$9:$S$167,COLUMN(),0),"")</f>
        <v>24.47</v>
      </c>
      <c r="H2889" s="2">
        <f>IFERROR(VLOOKUP(Tableau2[[#This Row],[PR]],'Taux sortant'!$I$9:$S$167,COLUMN(),0),"")</f>
        <v>15.63</v>
      </c>
      <c r="I2889" s="2">
        <f>IFERROR(VLOOKUP(Tableau2[[#This Row],[PR]],'Taux sortant'!$I$9:$S$167,COLUMN(),0),"")</f>
        <v>14.81</v>
      </c>
      <c r="J2889" s="2">
        <f>IFERROR(VLOOKUP(Tableau2[[#This Row],[PR]],'Taux sortant'!$I$9:$S$167,COLUMN(),0),"")</f>
        <v>0</v>
      </c>
      <c r="K2889" s="2">
        <f>IFERROR(VLOOKUP(Tableau2[[#This Row],[PR]],'Taux sortant'!$I$9:$S$167,COLUMN(),0),"")</f>
        <v>0</v>
      </c>
      <c r="L2889" s="2" t="str">
        <f>IFERROR(VLOOKUP(Tableau2[[#This Row],[PR]],'Taux sortant'!$I$9:$S$167,COLUMN(),0),"")</f>
        <v/>
      </c>
    </row>
    <row r="2890" spans="1:12" x14ac:dyDescent="0.3">
      <c r="A2890" s="1" t="s">
        <v>707</v>
      </c>
      <c r="B2890" s="1" t="s">
        <v>46</v>
      </c>
      <c r="C2890" s="2" t="str">
        <f>IFERROR(VLOOKUP(Tableau2[[#This Row],[PR]],'Taux sortant'!$I$9:$S$167,COLUMN(),0),"")</f>
        <v/>
      </c>
      <c r="D2890" s="2" t="str">
        <f>IFERROR(VLOOKUP(Tableau2[[#This Row],[PR]],'Taux sortant'!$I$9:$S$167,COLUMN(),0),"")</f>
        <v/>
      </c>
      <c r="E2890" s="2" t="str">
        <f>IFERROR(VLOOKUP(Tableau2[[#This Row],[PR]],'Taux sortant'!$I$9:$S$167,COLUMN(),0),"")</f>
        <v/>
      </c>
      <c r="F2890" s="2" t="str">
        <f>IFERROR(VLOOKUP(Tableau2[[#This Row],[PR]],'Taux sortant'!$I$9:$S$167,COLUMN(),0),"")</f>
        <v/>
      </c>
      <c r="G2890" s="2" t="str">
        <f>IFERROR(VLOOKUP(Tableau2[[#This Row],[PR]],'Taux sortant'!$I$9:$S$167,COLUMN(),0),"")</f>
        <v/>
      </c>
      <c r="H2890" s="2" t="str">
        <f>IFERROR(VLOOKUP(Tableau2[[#This Row],[PR]],'Taux sortant'!$I$9:$S$167,COLUMN(),0),"")</f>
        <v/>
      </c>
      <c r="I2890" s="2" t="str">
        <f>IFERROR(VLOOKUP(Tableau2[[#This Row],[PR]],'Taux sortant'!$I$9:$S$167,COLUMN(),0),"")</f>
        <v/>
      </c>
      <c r="J2890" s="2" t="str">
        <f>IFERROR(VLOOKUP(Tableau2[[#This Row],[PR]],'Taux sortant'!$I$9:$S$167,COLUMN(),0),"")</f>
        <v/>
      </c>
      <c r="K2890" s="2" t="str">
        <f>IFERROR(VLOOKUP(Tableau2[[#This Row],[PR]],'Taux sortant'!$I$9:$S$167,COLUMN(),0),"")</f>
        <v/>
      </c>
      <c r="L2890" s="2" t="str">
        <f>IFERROR(VLOOKUP(Tableau2[[#This Row],[PR]],'Taux sortant'!$I$9:$S$167,COLUMN(),0),"")</f>
        <v/>
      </c>
    </row>
    <row r="2891" spans="1:12" x14ac:dyDescent="0.3">
      <c r="A2891" s="1" t="s">
        <v>2077</v>
      </c>
      <c r="B2891" s="1" t="s">
        <v>1540</v>
      </c>
      <c r="C2891" s="2">
        <f>IFERROR(VLOOKUP(Tableau2[[#This Row],[PR]],'Taux sortant'!$I$9:$S$167,COLUMN(),0),"")</f>
        <v>9.59</v>
      </c>
      <c r="D2891" s="2">
        <f>IFERROR(VLOOKUP(Tableau2[[#This Row],[PR]],'Taux sortant'!$I$9:$S$167,COLUMN(),0),"")</f>
        <v>7.53</v>
      </c>
      <c r="E2891" s="2">
        <f>IFERROR(VLOOKUP(Tableau2[[#This Row],[PR]],'Taux sortant'!$I$9:$S$167,COLUMN(),0),"")</f>
        <v>5.2</v>
      </c>
      <c r="F2891" s="2">
        <f>IFERROR(VLOOKUP(Tableau2[[#This Row],[PR]],'Taux sortant'!$I$9:$S$167,COLUMN(),0),"")</f>
        <v>4.08</v>
      </c>
      <c r="G2891" s="2">
        <f>IFERROR(VLOOKUP(Tableau2[[#This Row],[PR]],'Taux sortant'!$I$9:$S$167,COLUMN(),0),"")</f>
        <v>3.34</v>
      </c>
      <c r="H2891" s="2">
        <f>IFERROR(VLOOKUP(Tableau2[[#This Row],[PR]],'Taux sortant'!$I$9:$S$167,COLUMN(),0),"")</f>
        <v>2.88</v>
      </c>
      <c r="I2891" s="2">
        <f>IFERROR(VLOOKUP(Tableau2[[#This Row],[PR]],'Taux sortant'!$I$9:$S$167,COLUMN(),0),"")</f>
        <v>2.59</v>
      </c>
      <c r="J2891" s="2">
        <f>IFERROR(VLOOKUP(Tableau2[[#This Row],[PR]],'Taux sortant'!$I$9:$S$167,COLUMN(),0),"")</f>
        <v>0</v>
      </c>
      <c r="K2891" s="2">
        <f>IFERROR(VLOOKUP(Tableau2[[#This Row],[PR]],'Taux sortant'!$I$9:$S$167,COLUMN(),0),"")</f>
        <v>0</v>
      </c>
      <c r="L2891" s="2" t="str">
        <f>IFERROR(VLOOKUP(Tableau2[[#This Row],[PR]],'Taux sortant'!$I$9:$S$167,COLUMN(),0),"")</f>
        <v/>
      </c>
    </row>
    <row r="2892" spans="1:12" x14ac:dyDescent="0.3">
      <c r="A2892" s="1" t="s">
        <v>710</v>
      </c>
      <c r="B2892" s="1" t="s">
        <v>37</v>
      </c>
      <c r="C2892" s="2">
        <f>IFERROR(VLOOKUP(Tableau2[[#This Row],[PR]],'Taux sortant'!$I$9:$S$167,COLUMN(),0),"")</f>
        <v>25.34</v>
      </c>
      <c r="D2892" s="2">
        <f>IFERROR(VLOOKUP(Tableau2[[#This Row],[PR]],'Taux sortant'!$I$9:$S$167,COLUMN(),0),"")</f>
        <v>21.62</v>
      </c>
      <c r="E2892" s="2">
        <f>IFERROR(VLOOKUP(Tableau2[[#This Row],[PR]],'Taux sortant'!$I$9:$S$167,COLUMN(),0),"")</f>
        <v>15.42</v>
      </c>
      <c r="F2892" s="2">
        <f>IFERROR(VLOOKUP(Tableau2[[#This Row],[PR]],'Taux sortant'!$I$9:$S$167,COLUMN(),0),"")</f>
        <v>12.6</v>
      </c>
      <c r="G2892" s="2">
        <f>IFERROR(VLOOKUP(Tableau2[[#This Row],[PR]],'Taux sortant'!$I$9:$S$167,COLUMN(),0),"")</f>
        <v>9.5500000000000007</v>
      </c>
      <c r="H2892" s="2">
        <f>IFERROR(VLOOKUP(Tableau2[[#This Row],[PR]],'Taux sortant'!$I$9:$S$167,COLUMN(),0),"")</f>
        <v>7.3</v>
      </c>
      <c r="I2892" s="2">
        <f>IFERROR(VLOOKUP(Tableau2[[#This Row],[PR]],'Taux sortant'!$I$9:$S$167,COLUMN(),0),"")</f>
        <v>6.61</v>
      </c>
      <c r="J2892" s="2">
        <f>IFERROR(VLOOKUP(Tableau2[[#This Row],[PR]],'Taux sortant'!$I$9:$S$167,COLUMN(),0),"")</f>
        <v>0</v>
      </c>
      <c r="K2892" s="2">
        <f>IFERROR(VLOOKUP(Tableau2[[#This Row],[PR]],'Taux sortant'!$I$9:$S$167,COLUMN(),0),"")</f>
        <v>0</v>
      </c>
      <c r="L2892" s="2" t="str">
        <f>IFERROR(VLOOKUP(Tableau2[[#This Row],[PR]],'Taux sortant'!$I$9:$S$167,COLUMN(),0),"")</f>
        <v/>
      </c>
    </row>
    <row r="2893" spans="1:12" x14ac:dyDescent="0.3">
      <c r="A2893" s="1" t="s">
        <v>713</v>
      </c>
      <c r="B2893" s="1" t="s">
        <v>8</v>
      </c>
      <c r="C2893" s="2">
        <f>IFERROR(VLOOKUP(Tableau2[[#This Row],[PR]],'Taux sortant'!$I$9:$S$167,COLUMN(),0),"")</f>
        <v>30.77</v>
      </c>
      <c r="D2893" s="2">
        <f>IFERROR(VLOOKUP(Tableau2[[#This Row],[PR]],'Taux sortant'!$I$9:$S$167,COLUMN(),0),"")</f>
        <v>22.76</v>
      </c>
      <c r="E2893" s="2">
        <f>IFERROR(VLOOKUP(Tableau2[[#This Row],[PR]],'Taux sortant'!$I$9:$S$167,COLUMN(),0),"")</f>
        <v>16.43</v>
      </c>
      <c r="F2893" s="2">
        <f>IFERROR(VLOOKUP(Tableau2[[#This Row],[PR]],'Taux sortant'!$I$9:$S$167,COLUMN(),0),"")</f>
        <v>12.46</v>
      </c>
      <c r="G2893" s="2">
        <f>IFERROR(VLOOKUP(Tableau2[[#This Row],[PR]],'Taux sortant'!$I$9:$S$167,COLUMN(),0),"")</f>
        <v>7.96</v>
      </c>
      <c r="H2893" s="2">
        <f>IFERROR(VLOOKUP(Tableau2[[#This Row],[PR]],'Taux sortant'!$I$9:$S$167,COLUMN(),0),"")</f>
        <v>5.83</v>
      </c>
      <c r="I2893" s="2">
        <f>IFERROR(VLOOKUP(Tableau2[[#This Row],[PR]],'Taux sortant'!$I$9:$S$167,COLUMN(),0),"")</f>
        <v>4.59</v>
      </c>
      <c r="J2893" s="2">
        <f>IFERROR(VLOOKUP(Tableau2[[#This Row],[PR]],'Taux sortant'!$I$9:$S$167,COLUMN(),0),"")</f>
        <v>0</v>
      </c>
      <c r="K2893" s="2">
        <f>IFERROR(VLOOKUP(Tableau2[[#This Row],[PR]],'Taux sortant'!$I$9:$S$167,COLUMN(),0),"")</f>
        <v>0</v>
      </c>
      <c r="L2893" s="2" t="str">
        <f>IFERROR(VLOOKUP(Tableau2[[#This Row],[PR]],'Taux sortant'!$I$9:$S$167,COLUMN(),0),"")</f>
        <v/>
      </c>
    </row>
    <row r="2894" spans="1:12" x14ac:dyDescent="0.3">
      <c r="A2894" s="1" t="s">
        <v>2080</v>
      </c>
      <c r="B2894" s="1" t="s">
        <v>1521</v>
      </c>
      <c r="C2894" s="2">
        <f>IFERROR(VLOOKUP(Tableau2[[#This Row],[PR]],'Taux sortant'!$I$9:$S$167,COLUMN(),0),"")</f>
        <v>21.64</v>
      </c>
      <c r="D2894" s="2">
        <f>IFERROR(VLOOKUP(Tableau2[[#This Row],[PR]],'Taux sortant'!$I$9:$S$167,COLUMN(),0),"")</f>
        <v>17.57</v>
      </c>
      <c r="E2894" s="2">
        <f>IFERROR(VLOOKUP(Tableau2[[#This Row],[PR]],'Taux sortant'!$I$9:$S$167,COLUMN(),0),"")</f>
        <v>11.74</v>
      </c>
      <c r="F2894" s="2">
        <f>IFERROR(VLOOKUP(Tableau2[[#This Row],[PR]],'Taux sortant'!$I$9:$S$167,COLUMN(),0),"")</f>
        <v>9.3000000000000007</v>
      </c>
      <c r="G2894" s="2">
        <f>IFERROR(VLOOKUP(Tableau2[[#This Row],[PR]],'Taux sortant'!$I$9:$S$167,COLUMN(),0),"")</f>
        <v>7.56</v>
      </c>
      <c r="H2894" s="2">
        <f>IFERROR(VLOOKUP(Tableau2[[#This Row],[PR]],'Taux sortant'!$I$9:$S$167,COLUMN(),0),"")</f>
        <v>5.09</v>
      </c>
      <c r="I2894" s="2">
        <f>IFERROR(VLOOKUP(Tableau2[[#This Row],[PR]],'Taux sortant'!$I$9:$S$167,COLUMN(),0),"")</f>
        <v>4.7300000000000004</v>
      </c>
      <c r="J2894" s="2">
        <f>IFERROR(VLOOKUP(Tableau2[[#This Row],[PR]],'Taux sortant'!$I$9:$S$167,COLUMN(),0),"")</f>
        <v>0</v>
      </c>
      <c r="K2894" s="2">
        <f>IFERROR(VLOOKUP(Tableau2[[#This Row],[PR]],'Taux sortant'!$I$9:$S$167,COLUMN(),0),"")</f>
        <v>0</v>
      </c>
      <c r="L2894" s="2" t="str">
        <f>IFERROR(VLOOKUP(Tableau2[[#This Row],[PR]],'Taux sortant'!$I$9:$S$167,COLUMN(),0),"")</f>
        <v/>
      </c>
    </row>
    <row r="2895" spans="1:12" x14ac:dyDescent="0.3">
      <c r="A2895" s="1" t="s">
        <v>716</v>
      </c>
      <c r="B2895" s="1" t="s">
        <v>37</v>
      </c>
      <c r="C2895" s="2">
        <f>IFERROR(VLOOKUP(Tableau2[[#This Row],[PR]],'Taux sortant'!$I$9:$S$167,COLUMN(),0),"")</f>
        <v>25.34</v>
      </c>
      <c r="D2895" s="2">
        <f>IFERROR(VLOOKUP(Tableau2[[#This Row],[PR]],'Taux sortant'!$I$9:$S$167,COLUMN(),0),"")</f>
        <v>21.62</v>
      </c>
      <c r="E2895" s="2">
        <f>IFERROR(VLOOKUP(Tableau2[[#This Row],[PR]],'Taux sortant'!$I$9:$S$167,COLUMN(),0),"")</f>
        <v>15.42</v>
      </c>
      <c r="F2895" s="2">
        <f>IFERROR(VLOOKUP(Tableau2[[#This Row],[PR]],'Taux sortant'!$I$9:$S$167,COLUMN(),0),"")</f>
        <v>12.6</v>
      </c>
      <c r="G2895" s="2">
        <f>IFERROR(VLOOKUP(Tableau2[[#This Row],[PR]],'Taux sortant'!$I$9:$S$167,COLUMN(),0),"")</f>
        <v>9.5500000000000007</v>
      </c>
      <c r="H2895" s="2">
        <f>IFERROR(VLOOKUP(Tableau2[[#This Row],[PR]],'Taux sortant'!$I$9:$S$167,COLUMN(),0),"")</f>
        <v>7.3</v>
      </c>
      <c r="I2895" s="2">
        <f>IFERROR(VLOOKUP(Tableau2[[#This Row],[PR]],'Taux sortant'!$I$9:$S$167,COLUMN(),0),"")</f>
        <v>6.61</v>
      </c>
      <c r="J2895" s="2">
        <f>IFERROR(VLOOKUP(Tableau2[[#This Row],[PR]],'Taux sortant'!$I$9:$S$167,COLUMN(),0),"")</f>
        <v>0</v>
      </c>
      <c r="K2895" s="2">
        <f>IFERROR(VLOOKUP(Tableau2[[#This Row],[PR]],'Taux sortant'!$I$9:$S$167,COLUMN(),0),"")</f>
        <v>0</v>
      </c>
      <c r="L2895" s="2" t="str">
        <f>IFERROR(VLOOKUP(Tableau2[[#This Row],[PR]],'Taux sortant'!$I$9:$S$167,COLUMN(),0),"")</f>
        <v/>
      </c>
    </row>
    <row r="2896" spans="1:12" x14ac:dyDescent="0.3">
      <c r="A2896" s="1" t="s">
        <v>4745</v>
      </c>
      <c r="B2896" s="1" t="s">
        <v>4147</v>
      </c>
      <c r="C2896" s="2">
        <f>IFERROR(VLOOKUP(Tableau2[[#This Row],[PR]],'Taux sortant'!$I$9:$S$167,COLUMN(),0),"")</f>
        <v>16.62</v>
      </c>
      <c r="D2896" s="2">
        <f>IFERROR(VLOOKUP(Tableau2[[#This Row],[PR]],'Taux sortant'!$I$9:$S$167,COLUMN(),0),"")</f>
        <v>14.01</v>
      </c>
      <c r="E2896" s="2">
        <f>IFERROR(VLOOKUP(Tableau2[[#This Row],[PR]],'Taux sortant'!$I$9:$S$167,COLUMN(),0),"")</f>
        <v>10.98</v>
      </c>
      <c r="F2896" s="2">
        <f>IFERROR(VLOOKUP(Tableau2[[#This Row],[PR]],'Taux sortant'!$I$9:$S$167,COLUMN(),0),"")</f>
        <v>9.49</v>
      </c>
      <c r="G2896" s="2">
        <f>IFERROR(VLOOKUP(Tableau2[[#This Row],[PR]],'Taux sortant'!$I$9:$S$167,COLUMN(),0),"")</f>
        <v>8.1199999999999992</v>
      </c>
      <c r="H2896" s="2">
        <f>IFERROR(VLOOKUP(Tableau2[[#This Row],[PR]],'Taux sortant'!$I$9:$S$167,COLUMN(),0),"")</f>
        <v>6.99</v>
      </c>
      <c r="I2896" s="2">
        <f>IFERROR(VLOOKUP(Tableau2[[#This Row],[PR]],'Taux sortant'!$I$9:$S$167,COLUMN(),0),"")</f>
        <v>6.03</v>
      </c>
      <c r="J2896" s="2">
        <f>IFERROR(VLOOKUP(Tableau2[[#This Row],[PR]],'Taux sortant'!$I$9:$S$167,COLUMN(),0),"")</f>
        <v>2466.4499999999998</v>
      </c>
      <c r="K2896" s="2">
        <f>IFERROR(VLOOKUP(Tableau2[[#This Row],[PR]],'Taux sortant'!$I$9:$S$167,COLUMN(),0),"")</f>
        <v>0</v>
      </c>
      <c r="L2896" s="2" t="str">
        <f>IFERROR(VLOOKUP(Tableau2[[#This Row],[PR]],'Taux sortant'!$I$9:$S$167,COLUMN(),0),"")</f>
        <v/>
      </c>
    </row>
    <row r="2897" spans="1:12" x14ac:dyDescent="0.3">
      <c r="A2897" s="1" t="s">
        <v>719</v>
      </c>
      <c r="B2897" s="1" t="s">
        <v>161</v>
      </c>
      <c r="C2897" s="2">
        <f>IFERROR(VLOOKUP(Tableau2[[#This Row],[PR]],'Taux sortant'!$I$9:$S$167,COLUMN(),0),"")</f>
        <v>35.869999999999997</v>
      </c>
      <c r="D2897" s="2">
        <f>IFERROR(VLOOKUP(Tableau2[[#This Row],[PR]],'Taux sortant'!$I$9:$S$167,COLUMN(),0),"")</f>
        <v>28.1</v>
      </c>
      <c r="E2897" s="2">
        <f>IFERROR(VLOOKUP(Tableau2[[#This Row],[PR]],'Taux sortant'!$I$9:$S$167,COLUMN(),0),"")</f>
        <v>22.11</v>
      </c>
      <c r="F2897" s="2">
        <f>IFERROR(VLOOKUP(Tableau2[[#This Row],[PR]],'Taux sortant'!$I$9:$S$167,COLUMN(),0),"")</f>
        <v>17.46</v>
      </c>
      <c r="G2897" s="2">
        <f>IFERROR(VLOOKUP(Tableau2[[#This Row],[PR]],'Taux sortant'!$I$9:$S$167,COLUMN(),0),"")</f>
        <v>13.86</v>
      </c>
      <c r="H2897" s="2">
        <f>IFERROR(VLOOKUP(Tableau2[[#This Row],[PR]],'Taux sortant'!$I$9:$S$167,COLUMN(),0),"")</f>
        <v>10.67</v>
      </c>
      <c r="I2897" s="2">
        <f>IFERROR(VLOOKUP(Tableau2[[#This Row],[PR]],'Taux sortant'!$I$9:$S$167,COLUMN(),0),"")</f>
        <v>9.92</v>
      </c>
      <c r="J2897" s="2">
        <f>IFERROR(VLOOKUP(Tableau2[[#This Row],[PR]],'Taux sortant'!$I$9:$S$167,COLUMN(),0),"")</f>
        <v>0</v>
      </c>
      <c r="K2897" s="2">
        <f>IFERROR(VLOOKUP(Tableau2[[#This Row],[PR]],'Taux sortant'!$I$9:$S$167,COLUMN(),0),"")</f>
        <v>0</v>
      </c>
      <c r="L2897" s="2" t="str">
        <f>IFERROR(VLOOKUP(Tableau2[[#This Row],[PR]],'Taux sortant'!$I$9:$S$167,COLUMN(),0),"")</f>
        <v/>
      </c>
    </row>
    <row r="2898" spans="1:12" x14ac:dyDescent="0.3">
      <c r="A2898" s="1" t="s">
        <v>3400</v>
      </c>
      <c r="B2898" s="1" t="s">
        <v>3400</v>
      </c>
      <c r="C2898" s="2">
        <f>IFERROR(VLOOKUP(Tableau2[[#This Row],[PR]],'Taux sortant'!$I$9:$S$167,COLUMN(),0),"")</f>
        <v>14.09</v>
      </c>
      <c r="D2898" s="2">
        <f>IFERROR(VLOOKUP(Tableau2[[#This Row],[PR]],'Taux sortant'!$I$9:$S$167,COLUMN(),0),"")</f>
        <v>11.65</v>
      </c>
      <c r="E2898" s="2">
        <f>IFERROR(VLOOKUP(Tableau2[[#This Row],[PR]],'Taux sortant'!$I$9:$S$167,COLUMN(),0),"")</f>
        <v>8.84</v>
      </c>
      <c r="F2898" s="2">
        <f>IFERROR(VLOOKUP(Tableau2[[#This Row],[PR]],'Taux sortant'!$I$9:$S$167,COLUMN(),0),"")</f>
        <v>7.5</v>
      </c>
      <c r="G2898" s="2">
        <f>IFERROR(VLOOKUP(Tableau2[[#This Row],[PR]],'Taux sortant'!$I$9:$S$167,COLUMN(),0),"")</f>
        <v>6.42</v>
      </c>
      <c r="H2898" s="2">
        <f>IFERROR(VLOOKUP(Tableau2[[#This Row],[PR]],'Taux sortant'!$I$9:$S$167,COLUMN(),0),"")</f>
        <v>5.53</v>
      </c>
      <c r="I2898" s="2">
        <f>IFERROR(VLOOKUP(Tableau2[[#This Row],[PR]],'Taux sortant'!$I$9:$S$167,COLUMN(),0),"")</f>
        <v>4.9000000000000004</v>
      </c>
      <c r="J2898" s="2">
        <f>IFERROR(VLOOKUP(Tableau2[[#This Row],[PR]],'Taux sortant'!$I$9:$S$167,COLUMN(),0),"")</f>
        <v>0</v>
      </c>
      <c r="K2898" s="2">
        <f>IFERROR(VLOOKUP(Tableau2[[#This Row],[PR]],'Taux sortant'!$I$9:$S$167,COLUMN(),0),"")</f>
        <v>0</v>
      </c>
      <c r="L2898" s="2" t="str">
        <f>IFERROR(VLOOKUP(Tableau2[[#This Row],[PR]],'Taux sortant'!$I$9:$S$167,COLUMN(),0),"")</f>
        <v/>
      </c>
    </row>
    <row r="2899" spans="1:12" x14ac:dyDescent="0.3">
      <c r="A2899" s="1" t="s">
        <v>3498</v>
      </c>
      <c r="B2899" s="1" t="s">
        <v>3400</v>
      </c>
      <c r="C2899" s="2">
        <f>IFERROR(VLOOKUP(Tableau2[[#This Row],[PR]],'Taux sortant'!$I$9:$S$167,COLUMN(),0),"")</f>
        <v>14.09</v>
      </c>
      <c r="D2899" s="2">
        <f>IFERROR(VLOOKUP(Tableau2[[#This Row],[PR]],'Taux sortant'!$I$9:$S$167,COLUMN(),0),"")</f>
        <v>11.65</v>
      </c>
      <c r="E2899" s="2">
        <f>IFERROR(VLOOKUP(Tableau2[[#This Row],[PR]],'Taux sortant'!$I$9:$S$167,COLUMN(),0),"")</f>
        <v>8.84</v>
      </c>
      <c r="F2899" s="2">
        <f>IFERROR(VLOOKUP(Tableau2[[#This Row],[PR]],'Taux sortant'!$I$9:$S$167,COLUMN(),0),"")</f>
        <v>7.5</v>
      </c>
      <c r="G2899" s="2">
        <f>IFERROR(VLOOKUP(Tableau2[[#This Row],[PR]],'Taux sortant'!$I$9:$S$167,COLUMN(),0),"")</f>
        <v>6.42</v>
      </c>
      <c r="H2899" s="2">
        <f>IFERROR(VLOOKUP(Tableau2[[#This Row],[PR]],'Taux sortant'!$I$9:$S$167,COLUMN(),0),"")</f>
        <v>5.53</v>
      </c>
      <c r="I2899" s="2">
        <f>IFERROR(VLOOKUP(Tableau2[[#This Row],[PR]],'Taux sortant'!$I$9:$S$167,COLUMN(),0),"")</f>
        <v>4.9000000000000004</v>
      </c>
      <c r="J2899" s="2">
        <f>IFERROR(VLOOKUP(Tableau2[[#This Row],[PR]],'Taux sortant'!$I$9:$S$167,COLUMN(),0),"")</f>
        <v>0</v>
      </c>
      <c r="K2899" s="2">
        <f>IFERROR(VLOOKUP(Tableau2[[#This Row],[PR]],'Taux sortant'!$I$9:$S$167,COLUMN(),0),"")</f>
        <v>0</v>
      </c>
      <c r="L2899" s="2" t="str">
        <f>IFERROR(VLOOKUP(Tableau2[[#This Row],[PR]],'Taux sortant'!$I$9:$S$167,COLUMN(),0),"")</f>
        <v/>
      </c>
    </row>
    <row r="2900" spans="1:12" x14ac:dyDescent="0.3">
      <c r="A2900" s="1" t="s">
        <v>3501</v>
      </c>
      <c r="B2900" s="1" t="s">
        <v>3400</v>
      </c>
      <c r="C2900" s="2">
        <f>IFERROR(VLOOKUP(Tableau2[[#This Row],[PR]],'Taux sortant'!$I$9:$S$167,COLUMN(),0),"")</f>
        <v>14.09</v>
      </c>
      <c r="D2900" s="2">
        <f>IFERROR(VLOOKUP(Tableau2[[#This Row],[PR]],'Taux sortant'!$I$9:$S$167,COLUMN(),0),"")</f>
        <v>11.65</v>
      </c>
      <c r="E2900" s="2">
        <f>IFERROR(VLOOKUP(Tableau2[[#This Row],[PR]],'Taux sortant'!$I$9:$S$167,COLUMN(),0),"")</f>
        <v>8.84</v>
      </c>
      <c r="F2900" s="2">
        <f>IFERROR(VLOOKUP(Tableau2[[#This Row],[PR]],'Taux sortant'!$I$9:$S$167,COLUMN(),0),"")</f>
        <v>7.5</v>
      </c>
      <c r="G2900" s="2">
        <f>IFERROR(VLOOKUP(Tableau2[[#This Row],[PR]],'Taux sortant'!$I$9:$S$167,COLUMN(),0),"")</f>
        <v>6.42</v>
      </c>
      <c r="H2900" s="2">
        <f>IFERROR(VLOOKUP(Tableau2[[#This Row],[PR]],'Taux sortant'!$I$9:$S$167,COLUMN(),0),"")</f>
        <v>5.53</v>
      </c>
      <c r="I2900" s="2">
        <f>IFERROR(VLOOKUP(Tableau2[[#This Row],[PR]],'Taux sortant'!$I$9:$S$167,COLUMN(),0),"")</f>
        <v>4.9000000000000004</v>
      </c>
      <c r="J2900" s="2">
        <f>IFERROR(VLOOKUP(Tableau2[[#This Row],[PR]],'Taux sortant'!$I$9:$S$167,COLUMN(),0),"")</f>
        <v>0</v>
      </c>
      <c r="K2900" s="2">
        <f>IFERROR(VLOOKUP(Tableau2[[#This Row],[PR]],'Taux sortant'!$I$9:$S$167,COLUMN(),0),"")</f>
        <v>0</v>
      </c>
      <c r="L2900" s="2" t="str">
        <f>IFERROR(VLOOKUP(Tableau2[[#This Row],[PR]],'Taux sortant'!$I$9:$S$167,COLUMN(),0),"")</f>
        <v/>
      </c>
    </row>
    <row r="2901" spans="1:12" x14ac:dyDescent="0.3">
      <c r="A2901" s="1" t="s">
        <v>6206</v>
      </c>
      <c r="B2901" s="1" t="s">
        <v>5820</v>
      </c>
      <c r="C2901" s="2" t="str">
        <f>IFERROR(VLOOKUP(Tableau2[[#This Row],[PR]],'Taux sortant'!$I$9:$S$167,COLUMN(),0),"")</f>
        <v/>
      </c>
      <c r="D2901" s="2" t="str">
        <f>IFERROR(VLOOKUP(Tableau2[[#This Row],[PR]],'Taux sortant'!$I$9:$S$167,COLUMN(),0),"")</f>
        <v/>
      </c>
      <c r="E2901" s="2" t="str">
        <f>IFERROR(VLOOKUP(Tableau2[[#This Row],[PR]],'Taux sortant'!$I$9:$S$167,COLUMN(),0),"")</f>
        <v/>
      </c>
      <c r="F2901" s="2" t="str">
        <f>IFERROR(VLOOKUP(Tableau2[[#This Row],[PR]],'Taux sortant'!$I$9:$S$167,COLUMN(),0),"")</f>
        <v/>
      </c>
      <c r="G2901" s="2" t="str">
        <f>IFERROR(VLOOKUP(Tableau2[[#This Row],[PR]],'Taux sortant'!$I$9:$S$167,COLUMN(),0),"")</f>
        <v/>
      </c>
      <c r="H2901" s="2" t="str">
        <f>IFERROR(VLOOKUP(Tableau2[[#This Row],[PR]],'Taux sortant'!$I$9:$S$167,COLUMN(),0),"")</f>
        <v/>
      </c>
      <c r="I2901" s="2" t="str">
        <f>IFERROR(VLOOKUP(Tableau2[[#This Row],[PR]],'Taux sortant'!$I$9:$S$167,COLUMN(),0),"")</f>
        <v/>
      </c>
      <c r="J2901" s="2" t="str">
        <f>IFERROR(VLOOKUP(Tableau2[[#This Row],[PR]],'Taux sortant'!$I$9:$S$167,COLUMN(),0),"")</f>
        <v/>
      </c>
      <c r="K2901" s="2" t="str">
        <f>IFERROR(VLOOKUP(Tableau2[[#This Row],[PR]],'Taux sortant'!$I$9:$S$167,COLUMN(),0),"")</f>
        <v/>
      </c>
      <c r="L2901" s="2" t="str">
        <f>IFERROR(VLOOKUP(Tableau2[[#This Row],[PR]],'Taux sortant'!$I$9:$S$167,COLUMN(),0),"")</f>
        <v/>
      </c>
    </row>
    <row r="2902" spans="1:12" x14ac:dyDescent="0.3">
      <c r="A2902" s="1" t="s">
        <v>722</v>
      </c>
      <c r="B2902" s="1" t="s">
        <v>8</v>
      </c>
      <c r="C2902" s="2">
        <f>IFERROR(VLOOKUP(Tableau2[[#This Row],[PR]],'Taux sortant'!$I$9:$S$167,COLUMN(),0),"")</f>
        <v>30.77</v>
      </c>
      <c r="D2902" s="2">
        <f>IFERROR(VLOOKUP(Tableau2[[#This Row],[PR]],'Taux sortant'!$I$9:$S$167,COLUMN(),0),"")</f>
        <v>22.76</v>
      </c>
      <c r="E2902" s="2">
        <f>IFERROR(VLOOKUP(Tableau2[[#This Row],[PR]],'Taux sortant'!$I$9:$S$167,COLUMN(),0),"")</f>
        <v>16.43</v>
      </c>
      <c r="F2902" s="2">
        <f>IFERROR(VLOOKUP(Tableau2[[#This Row],[PR]],'Taux sortant'!$I$9:$S$167,COLUMN(),0),"")</f>
        <v>12.46</v>
      </c>
      <c r="G2902" s="2">
        <f>IFERROR(VLOOKUP(Tableau2[[#This Row],[PR]],'Taux sortant'!$I$9:$S$167,COLUMN(),0),"")</f>
        <v>7.96</v>
      </c>
      <c r="H2902" s="2">
        <f>IFERROR(VLOOKUP(Tableau2[[#This Row],[PR]],'Taux sortant'!$I$9:$S$167,COLUMN(),0),"")</f>
        <v>5.83</v>
      </c>
      <c r="I2902" s="2">
        <f>IFERROR(VLOOKUP(Tableau2[[#This Row],[PR]],'Taux sortant'!$I$9:$S$167,COLUMN(),0),"")</f>
        <v>4.59</v>
      </c>
      <c r="J2902" s="2">
        <f>IFERROR(VLOOKUP(Tableau2[[#This Row],[PR]],'Taux sortant'!$I$9:$S$167,COLUMN(),0),"")</f>
        <v>0</v>
      </c>
      <c r="K2902" s="2">
        <f>IFERROR(VLOOKUP(Tableau2[[#This Row],[PR]],'Taux sortant'!$I$9:$S$167,COLUMN(),0),"")</f>
        <v>0</v>
      </c>
      <c r="L2902" s="2" t="str">
        <f>IFERROR(VLOOKUP(Tableau2[[#This Row],[PR]],'Taux sortant'!$I$9:$S$167,COLUMN(),0),"")</f>
        <v/>
      </c>
    </row>
    <row r="2903" spans="1:12" x14ac:dyDescent="0.3">
      <c r="A2903" s="1" t="s">
        <v>725</v>
      </c>
      <c r="B2903" s="1" t="s">
        <v>598</v>
      </c>
      <c r="C2903" s="2">
        <f>IFERROR(VLOOKUP(Tableau2[[#This Row],[PR]],'Taux sortant'!$I$9:$S$167,COLUMN(),0),"")</f>
        <v>62.48</v>
      </c>
      <c r="D2903" s="2">
        <f>IFERROR(VLOOKUP(Tableau2[[#This Row],[PR]],'Taux sortant'!$I$9:$S$167,COLUMN(),0),"")</f>
        <v>53.48</v>
      </c>
      <c r="E2903" s="2">
        <f>IFERROR(VLOOKUP(Tableau2[[#This Row],[PR]],'Taux sortant'!$I$9:$S$167,COLUMN(),0),"")</f>
        <v>45.59</v>
      </c>
      <c r="F2903" s="2">
        <f>IFERROR(VLOOKUP(Tableau2[[#This Row],[PR]],'Taux sortant'!$I$9:$S$167,COLUMN(),0),"")</f>
        <v>39.54</v>
      </c>
      <c r="G2903" s="2">
        <f>IFERROR(VLOOKUP(Tableau2[[#This Row],[PR]],'Taux sortant'!$I$9:$S$167,COLUMN(),0),"")</f>
        <v>28.33</v>
      </c>
      <c r="H2903" s="2">
        <f>IFERROR(VLOOKUP(Tableau2[[#This Row],[PR]],'Taux sortant'!$I$9:$S$167,COLUMN(),0),"")</f>
        <v>20.420000000000002</v>
      </c>
      <c r="I2903" s="2">
        <f>IFERROR(VLOOKUP(Tableau2[[#This Row],[PR]],'Taux sortant'!$I$9:$S$167,COLUMN(),0),"")</f>
        <v>19.600000000000001</v>
      </c>
      <c r="J2903" s="2">
        <f>IFERROR(VLOOKUP(Tableau2[[#This Row],[PR]],'Taux sortant'!$I$9:$S$167,COLUMN(),0),"")</f>
        <v>0</v>
      </c>
      <c r="K2903" s="2">
        <f>IFERROR(VLOOKUP(Tableau2[[#This Row],[PR]],'Taux sortant'!$I$9:$S$167,COLUMN(),0),"")</f>
        <v>0</v>
      </c>
      <c r="L2903" s="2" t="str">
        <f>IFERROR(VLOOKUP(Tableau2[[#This Row],[PR]],'Taux sortant'!$I$9:$S$167,COLUMN(),0),"")</f>
        <v/>
      </c>
    </row>
    <row r="2904" spans="1:12" x14ac:dyDescent="0.3">
      <c r="A2904" s="1" t="s">
        <v>2083</v>
      </c>
      <c r="B2904" s="1" t="s">
        <v>46</v>
      </c>
      <c r="C2904" s="2" t="str">
        <f>IFERROR(VLOOKUP(Tableau2[[#This Row],[PR]],'Taux sortant'!$I$9:$S$167,COLUMN(),0),"")</f>
        <v/>
      </c>
      <c r="D2904" s="2" t="str">
        <f>IFERROR(VLOOKUP(Tableau2[[#This Row],[PR]],'Taux sortant'!$I$9:$S$167,COLUMN(),0),"")</f>
        <v/>
      </c>
      <c r="E2904" s="2" t="str">
        <f>IFERROR(VLOOKUP(Tableau2[[#This Row],[PR]],'Taux sortant'!$I$9:$S$167,COLUMN(),0),"")</f>
        <v/>
      </c>
      <c r="F2904" s="2" t="str">
        <f>IFERROR(VLOOKUP(Tableau2[[#This Row],[PR]],'Taux sortant'!$I$9:$S$167,COLUMN(),0),"")</f>
        <v/>
      </c>
      <c r="G2904" s="2" t="str">
        <f>IFERROR(VLOOKUP(Tableau2[[#This Row],[PR]],'Taux sortant'!$I$9:$S$167,COLUMN(),0),"")</f>
        <v/>
      </c>
      <c r="H2904" s="2" t="str">
        <f>IFERROR(VLOOKUP(Tableau2[[#This Row],[PR]],'Taux sortant'!$I$9:$S$167,COLUMN(),0),"")</f>
        <v/>
      </c>
      <c r="I2904" s="2" t="str">
        <f>IFERROR(VLOOKUP(Tableau2[[#This Row],[PR]],'Taux sortant'!$I$9:$S$167,COLUMN(),0),"")</f>
        <v/>
      </c>
      <c r="J2904" s="2" t="str">
        <f>IFERROR(VLOOKUP(Tableau2[[#This Row],[PR]],'Taux sortant'!$I$9:$S$167,COLUMN(),0),"")</f>
        <v/>
      </c>
      <c r="K2904" s="2" t="str">
        <f>IFERROR(VLOOKUP(Tableau2[[#This Row],[PR]],'Taux sortant'!$I$9:$S$167,COLUMN(),0),"")</f>
        <v/>
      </c>
      <c r="L2904" s="2" t="str">
        <f>IFERROR(VLOOKUP(Tableau2[[#This Row],[PR]],'Taux sortant'!$I$9:$S$167,COLUMN(),0),"")</f>
        <v/>
      </c>
    </row>
    <row r="2905" spans="1:12" x14ac:dyDescent="0.3">
      <c r="A2905" s="1" t="s">
        <v>3503</v>
      </c>
      <c r="B2905" s="1" t="s">
        <v>3095</v>
      </c>
      <c r="C2905" s="2">
        <f>IFERROR(VLOOKUP(Tableau2[[#This Row],[PR]],'Taux sortant'!$I$9:$S$167,COLUMN(),0),"")</f>
        <v>15.5</v>
      </c>
      <c r="D2905" s="2">
        <f>IFERROR(VLOOKUP(Tableau2[[#This Row],[PR]],'Taux sortant'!$I$9:$S$167,COLUMN(),0),"")</f>
        <v>12.99</v>
      </c>
      <c r="E2905" s="2">
        <f>IFERROR(VLOOKUP(Tableau2[[#This Row],[PR]],'Taux sortant'!$I$9:$S$167,COLUMN(),0),"")</f>
        <v>10.07</v>
      </c>
      <c r="F2905" s="2">
        <f>IFERROR(VLOOKUP(Tableau2[[#This Row],[PR]],'Taux sortant'!$I$9:$S$167,COLUMN(),0),"")</f>
        <v>8.6</v>
      </c>
      <c r="G2905" s="2">
        <f>IFERROR(VLOOKUP(Tableau2[[#This Row],[PR]],'Taux sortant'!$I$9:$S$167,COLUMN(),0),"")</f>
        <v>7.36</v>
      </c>
      <c r="H2905" s="2">
        <f>IFERROR(VLOOKUP(Tableau2[[#This Row],[PR]],'Taux sortant'!$I$9:$S$167,COLUMN(),0),"")</f>
        <v>6.34</v>
      </c>
      <c r="I2905" s="2">
        <f>IFERROR(VLOOKUP(Tableau2[[#This Row],[PR]],'Taux sortant'!$I$9:$S$167,COLUMN(),0),"")</f>
        <v>5.51</v>
      </c>
      <c r="J2905" s="2">
        <f>IFERROR(VLOOKUP(Tableau2[[#This Row],[PR]],'Taux sortant'!$I$9:$S$167,COLUMN(),0),"")</f>
        <v>0</v>
      </c>
      <c r="K2905" s="2">
        <f>IFERROR(VLOOKUP(Tableau2[[#This Row],[PR]],'Taux sortant'!$I$9:$S$167,COLUMN(),0),"")</f>
        <v>0</v>
      </c>
      <c r="L2905" s="2" t="str">
        <f>IFERROR(VLOOKUP(Tableau2[[#This Row],[PR]],'Taux sortant'!$I$9:$S$167,COLUMN(),0),"")</f>
        <v/>
      </c>
    </row>
    <row r="2906" spans="1:12" x14ac:dyDescent="0.3">
      <c r="A2906" s="1" t="s">
        <v>727</v>
      </c>
      <c r="B2906" s="1" t="s">
        <v>598</v>
      </c>
      <c r="C2906" s="2">
        <f>IFERROR(VLOOKUP(Tableau2[[#This Row],[PR]],'Taux sortant'!$I$9:$S$167,COLUMN(),0),"")</f>
        <v>62.48</v>
      </c>
      <c r="D2906" s="2">
        <f>IFERROR(VLOOKUP(Tableau2[[#This Row],[PR]],'Taux sortant'!$I$9:$S$167,COLUMN(),0),"")</f>
        <v>53.48</v>
      </c>
      <c r="E2906" s="2">
        <f>IFERROR(VLOOKUP(Tableau2[[#This Row],[PR]],'Taux sortant'!$I$9:$S$167,COLUMN(),0),"")</f>
        <v>45.59</v>
      </c>
      <c r="F2906" s="2">
        <f>IFERROR(VLOOKUP(Tableau2[[#This Row],[PR]],'Taux sortant'!$I$9:$S$167,COLUMN(),0),"")</f>
        <v>39.54</v>
      </c>
      <c r="G2906" s="2">
        <f>IFERROR(VLOOKUP(Tableau2[[#This Row],[PR]],'Taux sortant'!$I$9:$S$167,COLUMN(),0),"")</f>
        <v>28.33</v>
      </c>
      <c r="H2906" s="2">
        <f>IFERROR(VLOOKUP(Tableau2[[#This Row],[PR]],'Taux sortant'!$I$9:$S$167,COLUMN(),0),"")</f>
        <v>20.420000000000002</v>
      </c>
      <c r="I2906" s="2">
        <f>IFERROR(VLOOKUP(Tableau2[[#This Row],[PR]],'Taux sortant'!$I$9:$S$167,COLUMN(),0),"")</f>
        <v>19.600000000000001</v>
      </c>
      <c r="J2906" s="2">
        <f>IFERROR(VLOOKUP(Tableau2[[#This Row],[PR]],'Taux sortant'!$I$9:$S$167,COLUMN(),0),"")</f>
        <v>0</v>
      </c>
      <c r="K2906" s="2">
        <f>IFERROR(VLOOKUP(Tableau2[[#This Row],[PR]],'Taux sortant'!$I$9:$S$167,COLUMN(),0),"")</f>
        <v>0</v>
      </c>
      <c r="L2906" s="2" t="str">
        <f>IFERROR(VLOOKUP(Tableau2[[#This Row],[PR]],'Taux sortant'!$I$9:$S$167,COLUMN(),0),"")</f>
        <v/>
      </c>
    </row>
    <row r="2907" spans="1:12" x14ac:dyDescent="0.3">
      <c r="A2907" s="1" t="s">
        <v>6209</v>
      </c>
      <c r="B2907" s="1" t="s">
        <v>5835</v>
      </c>
      <c r="C2907" s="2" t="str">
        <f>IFERROR(VLOOKUP(Tableau2[[#This Row],[PR]],'Taux sortant'!$I$9:$S$167,COLUMN(),0),"")</f>
        <v/>
      </c>
      <c r="D2907" s="2" t="str">
        <f>IFERROR(VLOOKUP(Tableau2[[#This Row],[PR]],'Taux sortant'!$I$9:$S$167,COLUMN(),0),"")</f>
        <v/>
      </c>
      <c r="E2907" s="2" t="str">
        <f>IFERROR(VLOOKUP(Tableau2[[#This Row],[PR]],'Taux sortant'!$I$9:$S$167,COLUMN(),0),"")</f>
        <v/>
      </c>
      <c r="F2907" s="2" t="str">
        <f>IFERROR(VLOOKUP(Tableau2[[#This Row],[PR]],'Taux sortant'!$I$9:$S$167,COLUMN(),0),"")</f>
        <v/>
      </c>
      <c r="G2907" s="2" t="str">
        <f>IFERROR(VLOOKUP(Tableau2[[#This Row],[PR]],'Taux sortant'!$I$9:$S$167,COLUMN(),0),"")</f>
        <v/>
      </c>
      <c r="H2907" s="2" t="str">
        <f>IFERROR(VLOOKUP(Tableau2[[#This Row],[PR]],'Taux sortant'!$I$9:$S$167,COLUMN(),0),"")</f>
        <v/>
      </c>
      <c r="I2907" s="2" t="str">
        <f>IFERROR(VLOOKUP(Tableau2[[#This Row],[PR]],'Taux sortant'!$I$9:$S$167,COLUMN(),0),"")</f>
        <v/>
      </c>
      <c r="J2907" s="2" t="str">
        <f>IFERROR(VLOOKUP(Tableau2[[#This Row],[PR]],'Taux sortant'!$I$9:$S$167,COLUMN(),0),"")</f>
        <v/>
      </c>
      <c r="K2907" s="2" t="str">
        <f>IFERROR(VLOOKUP(Tableau2[[#This Row],[PR]],'Taux sortant'!$I$9:$S$167,COLUMN(),0),"")</f>
        <v/>
      </c>
      <c r="L2907" s="2" t="str">
        <f>IFERROR(VLOOKUP(Tableau2[[#This Row],[PR]],'Taux sortant'!$I$9:$S$167,COLUMN(),0),"")</f>
        <v/>
      </c>
    </row>
    <row r="2908" spans="1:12" x14ac:dyDescent="0.3">
      <c r="A2908" s="1" t="s">
        <v>4747</v>
      </c>
      <c r="B2908" s="1" t="s">
        <v>4145</v>
      </c>
      <c r="C2908" s="2">
        <f>IFERROR(VLOOKUP(Tableau2[[#This Row],[PR]],'Taux sortant'!$I$9:$S$167,COLUMN(),0),"")</f>
        <v>22.32</v>
      </c>
      <c r="D2908" s="2">
        <f>IFERROR(VLOOKUP(Tableau2[[#This Row],[PR]],'Taux sortant'!$I$9:$S$167,COLUMN(),0),"")</f>
        <v>19.86</v>
      </c>
      <c r="E2908" s="2">
        <f>IFERROR(VLOOKUP(Tableau2[[#This Row],[PR]],'Taux sortant'!$I$9:$S$167,COLUMN(),0),"")</f>
        <v>16.239999999999998</v>
      </c>
      <c r="F2908" s="2">
        <f>IFERROR(VLOOKUP(Tableau2[[#This Row],[PR]],'Taux sortant'!$I$9:$S$167,COLUMN(),0),"")</f>
        <v>14.04</v>
      </c>
      <c r="G2908" s="2">
        <f>IFERROR(VLOOKUP(Tableau2[[#This Row],[PR]],'Taux sortant'!$I$9:$S$167,COLUMN(),0),"")</f>
        <v>12.21</v>
      </c>
      <c r="H2908" s="2">
        <f>IFERROR(VLOOKUP(Tableau2[[#This Row],[PR]],'Taux sortant'!$I$9:$S$167,COLUMN(),0),"")</f>
        <v>10.16</v>
      </c>
      <c r="I2908" s="2">
        <f>IFERROR(VLOOKUP(Tableau2[[#This Row],[PR]],'Taux sortant'!$I$9:$S$167,COLUMN(),0),"")</f>
        <v>8.69</v>
      </c>
      <c r="J2908" s="2">
        <f>IFERROR(VLOOKUP(Tableau2[[#This Row],[PR]],'Taux sortant'!$I$9:$S$167,COLUMN(),0),"")</f>
        <v>0</v>
      </c>
      <c r="K2908" s="2">
        <f>IFERROR(VLOOKUP(Tableau2[[#This Row],[PR]],'Taux sortant'!$I$9:$S$167,COLUMN(),0),"")</f>
        <v>0</v>
      </c>
      <c r="L2908" s="2" t="str">
        <f>IFERROR(VLOOKUP(Tableau2[[#This Row],[PR]],'Taux sortant'!$I$9:$S$167,COLUMN(),0),"")</f>
        <v/>
      </c>
    </row>
    <row r="2909" spans="1:12" x14ac:dyDescent="0.3">
      <c r="A2909" s="1" t="s">
        <v>4750</v>
      </c>
      <c r="B2909" s="1" t="s">
        <v>4137</v>
      </c>
      <c r="C2909" s="2">
        <f>IFERROR(VLOOKUP(Tableau2[[#This Row],[PR]],'Taux sortant'!$I$9:$S$167,COLUMN(),0),"")</f>
        <v>19.010000000000002</v>
      </c>
      <c r="D2909" s="2">
        <f>IFERROR(VLOOKUP(Tableau2[[#This Row],[PR]],'Taux sortant'!$I$9:$S$167,COLUMN(),0),"")</f>
        <v>16.18</v>
      </c>
      <c r="E2909" s="2">
        <f>IFERROR(VLOOKUP(Tableau2[[#This Row],[PR]],'Taux sortant'!$I$9:$S$167,COLUMN(),0),"")</f>
        <v>12.86</v>
      </c>
      <c r="F2909" s="2">
        <f>IFERROR(VLOOKUP(Tableau2[[#This Row],[PR]],'Taux sortant'!$I$9:$S$167,COLUMN(),0),"")</f>
        <v>11.2</v>
      </c>
      <c r="G2909" s="2">
        <f>IFERROR(VLOOKUP(Tableau2[[#This Row],[PR]],'Taux sortant'!$I$9:$S$167,COLUMN(),0),"")</f>
        <v>9.61</v>
      </c>
      <c r="H2909" s="2">
        <f>IFERROR(VLOOKUP(Tableau2[[#This Row],[PR]],'Taux sortant'!$I$9:$S$167,COLUMN(),0),"")</f>
        <v>8.19</v>
      </c>
      <c r="I2909" s="2">
        <f>IFERROR(VLOOKUP(Tableau2[[#This Row],[PR]],'Taux sortant'!$I$9:$S$167,COLUMN(),0),"")</f>
        <v>7.02</v>
      </c>
      <c r="J2909" s="2">
        <f>IFERROR(VLOOKUP(Tableau2[[#This Row],[PR]],'Taux sortant'!$I$9:$S$167,COLUMN(),0),"")</f>
        <v>0</v>
      </c>
      <c r="K2909" s="2">
        <f>IFERROR(VLOOKUP(Tableau2[[#This Row],[PR]],'Taux sortant'!$I$9:$S$167,COLUMN(),0),"")</f>
        <v>0</v>
      </c>
      <c r="L2909" s="2" t="str">
        <f>IFERROR(VLOOKUP(Tableau2[[#This Row],[PR]],'Taux sortant'!$I$9:$S$167,COLUMN(),0),"")</f>
        <v/>
      </c>
    </row>
    <row r="2910" spans="1:12" x14ac:dyDescent="0.3">
      <c r="A2910" s="1" t="s">
        <v>6651</v>
      </c>
      <c r="B2910" s="1" t="s">
        <v>6652</v>
      </c>
      <c r="C2910" s="2" t="str">
        <f>IFERROR(VLOOKUP(Tableau2[[#This Row],[PR]],'Taux sortant'!$I$9:$S$167,COLUMN(),0),"")</f>
        <v/>
      </c>
      <c r="D2910" s="2" t="str">
        <f>IFERROR(VLOOKUP(Tableau2[[#This Row],[PR]],'Taux sortant'!$I$9:$S$167,COLUMN(),0),"")</f>
        <v/>
      </c>
      <c r="E2910" s="2" t="str">
        <f>IFERROR(VLOOKUP(Tableau2[[#This Row],[PR]],'Taux sortant'!$I$9:$S$167,COLUMN(),0),"")</f>
        <v/>
      </c>
      <c r="F2910" s="2" t="str">
        <f>IFERROR(VLOOKUP(Tableau2[[#This Row],[PR]],'Taux sortant'!$I$9:$S$167,COLUMN(),0),"")</f>
        <v/>
      </c>
      <c r="G2910" s="2" t="str">
        <f>IFERROR(VLOOKUP(Tableau2[[#This Row],[PR]],'Taux sortant'!$I$9:$S$167,COLUMN(),0),"")</f>
        <v/>
      </c>
      <c r="H2910" s="2" t="str">
        <f>IFERROR(VLOOKUP(Tableau2[[#This Row],[PR]],'Taux sortant'!$I$9:$S$167,COLUMN(),0),"")</f>
        <v/>
      </c>
      <c r="I2910" s="2" t="str">
        <f>IFERROR(VLOOKUP(Tableau2[[#This Row],[PR]],'Taux sortant'!$I$9:$S$167,COLUMN(),0),"")</f>
        <v/>
      </c>
      <c r="J2910" s="2" t="str">
        <f>IFERROR(VLOOKUP(Tableau2[[#This Row],[PR]],'Taux sortant'!$I$9:$S$167,COLUMN(),0),"")</f>
        <v/>
      </c>
      <c r="K2910" s="2" t="str">
        <f>IFERROR(VLOOKUP(Tableau2[[#This Row],[PR]],'Taux sortant'!$I$9:$S$167,COLUMN(),0),"")</f>
        <v/>
      </c>
      <c r="L2910" s="2" t="str">
        <f>IFERROR(VLOOKUP(Tableau2[[#This Row],[PR]],'Taux sortant'!$I$9:$S$167,COLUMN(),0),"")</f>
        <v/>
      </c>
    </row>
    <row r="2911" spans="1:12" x14ac:dyDescent="0.3">
      <c r="A2911" s="1" t="s">
        <v>730</v>
      </c>
      <c r="B2911" s="1" t="s">
        <v>105</v>
      </c>
      <c r="C2911" s="2">
        <f>IFERROR(VLOOKUP(Tableau2[[#This Row],[PR]],'Taux sortant'!$I$9:$S$167,COLUMN(),0),"")</f>
        <v>22.68</v>
      </c>
      <c r="D2911" s="2">
        <f>IFERROR(VLOOKUP(Tableau2[[#This Row],[PR]],'Taux sortant'!$I$9:$S$167,COLUMN(),0),"")</f>
        <v>19.600000000000001</v>
      </c>
      <c r="E2911" s="2">
        <f>IFERROR(VLOOKUP(Tableau2[[#This Row],[PR]],'Taux sortant'!$I$9:$S$167,COLUMN(),0),"")</f>
        <v>15.23</v>
      </c>
      <c r="F2911" s="2">
        <f>IFERROR(VLOOKUP(Tableau2[[#This Row],[PR]],'Taux sortant'!$I$9:$S$167,COLUMN(),0),"")</f>
        <v>11.98</v>
      </c>
      <c r="G2911" s="2">
        <f>IFERROR(VLOOKUP(Tableau2[[#This Row],[PR]],'Taux sortant'!$I$9:$S$167,COLUMN(),0),"")</f>
        <v>8.5399999999999991</v>
      </c>
      <c r="H2911" s="2">
        <f>IFERROR(VLOOKUP(Tableau2[[#This Row],[PR]],'Taux sortant'!$I$9:$S$167,COLUMN(),0),"")</f>
        <v>5.65</v>
      </c>
      <c r="I2911" s="2">
        <f>IFERROR(VLOOKUP(Tableau2[[#This Row],[PR]],'Taux sortant'!$I$9:$S$167,COLUMN(),0),"")</f>
        <v>4.07</v>
      </c>
      <c r="J2911" s="2">
        <f>IFERROR(VLOOKUP(Tableau2[[#This Row],[PR]],'Taux sortant'!$I$9:$S$167,COLUMN(),0),"")</f>
        <v>0</v>
      </c>
      <c r="K2911" s="2">
        <f>IFERROR(VLOOKUP(Tableau2[[#This Row],[PR]],'Taux sortant'!$I$9:$S$167,COLUMN(),0),"")</f>
        <v>0</v>
      </c>
      <c r="L2911" s="2" t="str">
        <f>IFERROR(VLOOKUP(Tableau2[[#This Row],[PR]],'Taux sortant'!$I$9:$S$167,COLUMN(),0),"")</f>
        <v/>
      </c>
    </row>
    <row r="2912" spans="1:12" x14ac:dyDescent="0.3">
      <c r="A2912" s="1" t="s">
        <v>4753</v>
      </c>
      <c r="B2912" s="1" t="s">
        <v>4194</v>
      </c>
      <c r="C2912" s="2">
        <f>IFERROR(VLOOKUP(Tableau2[[#This Row],[PR]],'Taux sortant'!$I$9:$S$167,COLUMN(),0),"")</f>
        <v>19.27</v>
      </c>
      <c r="D2912" s="2">
        <f>IFERROR(VLOOKUP(Tableau2[[#This Row],[PR]],'Taux sortant'!$I$9:$S$167,COLUMN(),0),"")</f>
        <v>16.54</v>
      </c>
      <c r="E2912" s="2">
        <f>IFERROR(VLOOKUP(Tableau2[[#This Row],[PR]],'Taux sortant'!$I$9:$S$167,COLUMN(),0),"")</f>
        <v>13.35</v>
      </c>
      <c r="F2912" s="2">
        <f>IFERROR(VLOOKUP(Tableau2[[#This Row],[PR]],'Taux sortant'!$I$9:$S$167,COLUMN(),0),"")</f>
        <v>11.77</v>
      </c>
      <c r="G2912" s="2">
        <f>IFERROR(VLOOKUP(Tableau2[[#This Row],[PR]],'Taux sortant'!$I$9:$S$167,COLUMN(),0),"")</f>
        <v>10.32</v>
      </c>
      <c r="H2912" s="2">
        <f>IFERROR(VLOOKUP(Tableau2[[#This Row],[PR]],'Taux sortant'!$I$9:$S$167,COLUMN(),0),"")</f>
        <v>9.14</v>
      </c>
      <c r="I2912" s="2">
        <f>IFERROR(VLOOKUP(Tableau2[[#This Row],[PR]],'Taux sortant'!$I$9:$S$167,COLUMN(),0),"")</f>
        <v>8.1199999999999992</v>
      </c>
      <c r="J2912" s="2">
        <f>IFERROR(VLOOKUP(Tableau2[[#This Row],[PR]],'Taux sortant'!$I$9:$S$167,COLUMN(),0),"")</f>
        <v>0</v>
      </c>
      <c r="K2912" s="2">
        <f>IFERROR(VLOOKUP(Tableau2[[#This Row],[PR]],'Taux sortant'!$I$9:$S$167,COLUMN(),0),"")</f>
        <v>0</v>
      </c>
      <c r="L2912" s="2" t="str">
        <f>IFERROR(VLOOKUP(Tableau2[[#This Row],[PR]],'Taux sortant'!$I$9:$S$167,COLUMN(),0),"")</f>
        <v/>
      </c>
    </row>
    <row r="2913" spans="1:12" x14ac:dyDescent="0.3">
      <c r="A2913" s="1" t="s">
        <v>4756</v>
      </c>
      <c r="B2913" s="1" t="s">
        <v>87</v>
      </c>
      <c r="C2913" s="2">
        <f>IFERROR(VLOOKUP(Tableau2[[#This Row],[PR]],'Taux sortant'!$I$9:$S$167,COLUMN(),0),"")</f>
        <v>18.79</v>
      </c>
      <c r="D2913" s="2">
        <f>IFERROR(VLOOKUP(Tableau2[[#This Row],[PR]],'Taux sortant'!$I$9:$S$167,COLUMN(),0),"")</f>
        <v>15.99</v>
      </c>
      <c r="E2913" s="2">
        <f>IFERROR(VLOOKUP(Tableau2[[#This Row],[PR]],'Taux sortant'!$I$9:$S$167,COLUMN(),0),"")</f>
        <v>12.7</v>
      </c>
      <c r="F2913" s="2">
        <f>IFERROR(VLOOKUP(Tableau2[[#This Row],[PR]],'Taux sortant'!$I$9:$S$167,COLUMN(),0),"")</f>
        <v>11.07</v>
      </c>
      <c r="G2913" s="2">
        <f>IFERROR(VLOOKUP(Tableau2[[#This Row],[PR]],'Taux sortant'!$I$9:$S$167,COLUMN(),0),"")</f>
        <v>9.52</v>
      </c>
      <c r="H2913" s="2">
        <f>IFERROR(VLOOKUP(Tableau2[[#This Row],[PR]],'Taux sortant'!$I$9:$S$167,COLUMN(),0),"")</f>
        <v>8.1</v>
      </c>
      <c r="I2913" s="2">
        <f>IFERROR(VLOOKUP(Tableau2[[#This Row],[PR]],'Taux sortant'!$I$9:$S$167,COLUMN(),0),"")</f>
        <v>6.92</v>
      </c>
      <c r="J2913" s="2">
        <f>IFERROR(VLOOKUP(Tableau2[[#This Row],[PR]],'Taux sortant'!$I$9:$S$167,COLUMN(),0),"")</f>
        <v>0</v>
      </c>
      <c r="K2913" s="2">
        <f>IFERROR(VLOOKUP(Tableau2[[#This Row],[PR]],'Taux sortant'!$I$9:$S$167,COLUMN(),0),"")</f>
        <v>0</v>
      </c>
      <c r="L2913" s="2" t="str">
        <f>IFERROR(VLOOKUP(Tableau2[[#This Row],[PR]],'Taux sortant'!$I$9:$S$167,COLUMN(),0),"")</f>
        <v/>
      </c>
    </row>
    <row r="2914" spans="1:12" x14ac:dyDescent="0.3">
      <c r="A2914" s="1" t="s">
        <v>4758</v>
      </c>
      <c r="B2914" s="1" t="s">
        <v>4169</v>
      </c>
      <c r="C2914" s="2">
        <f>IFERROR(VLOOKUP(Tableau2[[#This Row],[PR]],'Taux sortant'!$I$9:$S$167,COLUMN(),0),"")</f>
        <v>15.83</v>
      </c>
      <c r="D2914" s="2">
        <f>IFERROR(VLOOKUP(Tableau2[[#This Row],[PR]],'Taux sortant'!$I$9:$S$167,COLUMN(),0),"")</f>
        <v>13.3</v>
      </c>
      <c r="E2914" s="2">
        <f>IFERROR(VLOOKUP(Tableau2[[#This Row],[PR]],'Taux sortant'!$I$9:$S$167,COLUMN(),0),"")</f>
        <v>10.32</v>
      </c>
      <c r="F2914" s="2">
        <f>IFERROR(VLOOKUP(Tableau2[[#This Row],[PR]],'Taux sortant'!$I$9:$S$167,COLUMN(),0),"")</f>
        <v>8.84</v>
      </c>
      <c r="G2914" s="2">
        <f>IFERROR(VLOOKUP(Tableau2[[#This Row],[PR]],'Taux sortant'!$I$9:$S$167,COLUMN(),0),"")</f>
        <v>7.55</v>
      </c>
      <c r="H2914" s="2">
        <f>IFERROR(VLOOKUP(Tableau2[[#This Row],[PR]],'Taux sortant'!$I$9:$S$167,COLUMN(),0),"")</f>
        <v>6.43</v>
      </c>
      <c r="I2914" s="2">
        <f>IFERROR(VLOOKUP(Tableau2[[#This Row],[PR]],'Taux sortant'!$I$9:$S$167,COLUMN(),0),"")</f>
        <v>5.52</v>
      </c>
      <c r="J2914" s="2">
        <f>IFERROR(VLOOKUP(Tableau2[[#This Row],[PR]],'Taux sortant'!$I$9:$S$167,COLUMN(),0),"")</f>
        <v>0</v>
      </c>
      <c r="K2914" s="2">
        <f>IFERROR(VLOOKUP(Tableau2[[#This Row],[PR]],'Taux sortant'!$I$9:$S$167,COLUMN(),0),"")</f>
        <v>0</v>
      </c>
      <c r="L2914" s="2" t="str">
        <f>IFERROR(VLOOKUP(Tableau2[[#This Row],[PR]],'Taux sortant'!$I$9:$S$167,COLUMN(),0),"")</f>
        <v/>
      </c>
    </row>
    <row r="2915" spans="1:12" x14ac:dyDescent="0.3">
      <c r="A2915" s="1" t="s">
        <v>733</v>
      </c>
      <c r="B2915" s="1" t="s">
        <v>4180</v>
      </c>
      <c r="C2915" s="2">
        <f>IFERROR(VLOOKUP(Tableau2[[#This Row],[PR]],'Taux sortant'!$I$9:$S$167,COLUMN(),0),"")</f>
        <v>22.64</v>
      </c>
      <c r="D2915" s="2">
        <f>IFERROR(VLOOKUP(Tableau2[[#This Row],[PR]],'Taux sortant'!$I$9:$S$167,COLUMN(),0),"")</f>
        <v>20.190000000000001</v>
      </c>
      <c r="E2915" s="2">
        <f>IFERROR(VLOOKUP(Tableau2[[#This Row],[PR]],'Taux sortant'!$I$9:$S$167,COLUMN(),0),"")</f>
        <v>16.53</v>
      </c>
      <c r="F2915" s="2">
        <f>IFERROR(VLOOKUP(Tableau2[[#This Row],[PR]],'Taux sortant'!$I$9:$S$167,COLUMN(),0),"")</f>
        <v>14.31</v>
      </c>
      <c r="G2915" s="2">
        <f>IFERROR(VLOOKUP(Tableau2[[#This Row],[PR]],'Taux sortant'!$I$9:$S$167,COLUMN(),0),"")</f>
        <v>12.45</v>
      </c>
      <c r="H2915" s="2">
        <f>IFERROR(VLOOKUP(Tableau2[[#This Row],[PR]],'Taux sortant'!$I$9:$S$167,COLUMN(),0),"")</f>
        <v>10.32</v>
      </c>
      <c r="I2915" s="2">
        <f>IFERROR(VLOOKUP(Tableau2[[#This Row],[PR]],'Taux sortant'!$I$9:$S$167,COLUMN(),0),"")</f>
        <v>8.83</v>
      </c>
      <c r="J2915" s="2">
        <f>IFERROR(VLOOKUP(Tableau2[[#This Row],[PR]],'Taux sortant'!$I$9:$S$167,COLUMN(),0),"")</f>
        <v>0</v>
      </c>
      <c r="K2915" s="2">
        <f>IFERROR(VLOOKUP(Tableau2[[#This Row],[PR]],'Taux sortant'!$I$9:$S$167,COLUMN(),0),"")</f>
        <v>0</v>
      </c>
      <c r="L2915" s="2" t="str">
        <f>IFERROR(VLOOKUP(Tableau2[[#This Row],[PR]],'Taux sortant'!$I$9:$S$167,COLUMN(),0),"")</f>
        <v/>
      </c>
    </row>
    <row r="2916" spans="1:12" x14ac:dyDescent="0.3">
      <c r="A2916" s="1" t="s">
        <v>733</v>
      </c>
      <c r="B2916" s="1" t="s">
        <v>149</v>
      </c>
      <c r="C2916" s="2">
        <f>IFERROR(VLOOKUP(Tableau2[[#This Row],[PR]],'Taux sortant'!$I$9:$S$167,COLUMN(),0),"")</f>
        <v>21.64</v>
      </c>
      <c r="D2916" s="2">
        <f>IFERROR(VLOOKUP(Tableau2[[#This Row],[PR]],'Taux sortant'!$I$9:$S$167,COLUMN(),0),"")</f>
        <v>17.309999999999999</v>
      </c>
      <c r="E2916" s="2">
        <f>IFERROR(VLOOKUP(Tableau2[[#This Row],[PR]],'Taux sortant'!$I$9:$S$167,COLUMN(),0),"")</f>
        <v>12.45</v>
      </c>
      <c r="F2916" s="2">
        <f>IFERROR(VLOOKUP(Tableau2[[#This Row],[PR]],'Taux sortant'!$I$9:$S$167,COLUMN(),0),"")</f>
        <v>10.1</v>
      </c>
      <c r="G2916" s="2">
        <f>IFERROR(VLOOKUP(Tableau2[[#This Row],[PR]],'Taux sortant'!$I$9:$S$167,COLUMN(),0),"")</f>
        <v>8.23</v>
      </c>
      <c r="H2916" s="2">
        <f>IFERROR(VLOOKUP(Tableau2[[#This Row],[PR]],'Taux sortant'!$I$9:$S$167,COLUMN(),0),"")</f>
        <v>5.96</v>
      </c>
      <c r="I2916" s="2">
        <f>IFERROR(VLOOKUP(Tableau2[[#This Row],[PR]],'Taux sortant'!$I$9:$S$167,COLUMN(),0),"")</f>
        <v>5.44</v>
      </c>
      <c r="J2916" s="2">
        <f>IFERROR(VLOOKUP(Tableau2[[#This Row],[PR]],'Taux sortant'!$I$9:$S$167,COLUMN(),0),"")</f>
        <v>0</v>
      </c>
      <c r="K2916" s="2">
        <f>IFERROR(VLOOKUP(Tableau2[[#This Row],[PR]],'Taux sortant'!$I$9:$S$167,COLUMN(),0),"")</f>
        <v>0</v>
      </c>
      <c r="L2916" s="2" t="str">
        <f>IFERROR(VLOOKUP(Tableau2[[#This Row],[PR]],'Taux sortant'!$I$9:$S$167,COLUMN(),0),"")</f>
        <v/>
      </c>
    </row>
    <row r="2917" spans="1:12" x14ac:dyDescent="0.3">
      <c r="A2917" s="1" t="s">
        <v>736</v>
      </c>
      <c r="B2917" s="1" t="s">
        <v>92</v>
      </c>
      <c r="C2917" s="2">
        <f>IFERROR(VLOOKUP(Tableau2[[#This Row],[PR]],'Taux sortant'!$I$9:$S$167,COLUMN(),0),"")</f>
        <v>32.090000000000003</v>
      </c>
      <c r="D2917" s="2">
        <f>IFERROR(VLOOKUP(Tableau2[[#This Row],[PR]],'Taux sortant'!$I$9:$S$167,COLUMN(),0),"")</f>
        <v>26.17</v>
      </c>
      <c r="E2917" s="2">
        <f>IFERROR(VLOOKUP(Tableau2[[#This Row],[PR]],'Taux sortant'!$I$9:$S$167,COLUMN(),0),"")</f>
        <v>20.67</v>
      </c>
      <c r="F2917" s="2">
        <f>IFERROR(VLOOKUP(Tableau2[[#This Row],[PR]],'Taux sortant'!$I$9:$S$167,COLUMN(),0),"")</f>
        <v>17.260000000000002</v>
      </c>
      <c r="G2917" s="2">
        <f>IFERROR(VLOOKUP(Tableau2[[#This Row],[PR]],'Taux sortant'!$I$9:$S$167,COLUMN(),0),"")</f>
        <v>12.15</v>
      </c>
      <c r="H2917" s="2">
        <f>IFERROR(VLOOKUP(Tableau2[[#This Row],[PR]],'Taux sortant'!$I$9:$S$167,COLUMN(),0),"")</f>
        <v>7.95</v>
      </c>
      <c r="I2917" s="2">
        <f>IFERROR(VLOOKUP(Tableau2[[#This Row],[PR]],'Taux sortant'!$I$9:$S$167,COLUMN(),0),"")</f>
        <v>7.21</v>
      </c>
      <c r="J2917" s="2">
        <f>IFERROR(VLOOKUP(Tableau2[[#This Row],[PR]],'Taux sortant'!$I$9:$S$167,COLUMN(),0),"")</f>
        <v>0</v>
      </c>
      <c r="K2917" s="2">
        <f>IFERROR(VLOOKUP(Tableau2[[#This Row],[PR]],'Taux sortant'!$I$9:$S$167,COLUMN(),0),"")</f>
        <v>0</v>
      </c>
      <c r="L2917" s="2" t="str">
        <f>IFERROR(VLOOKUP(Tableau2[[#This Row],[PR]],'Taux sortant'!$I$9:$S$167,COLUMN(),0),"")</f>
        <v/>
      </c>
    </row>
    <row r="2918" spans="1:12" x14ac:dyDescent="0.3">
      <c r="A2918" s="1" t="s">
        <v>739</v>
      </c>
      <c r="B2918" s="1" t="s">
        <v>8</v>
      </c>
      <c r="C2918" s="2">
        <f>IFERROR(VLOOKUP(Tableau2[[#This Row],[PR]],'Taux sortant'!$I$9:$S$167,COLUMN(),0),"")</f>
        <v>30.77</v>
      </c>
      <c r="D2918" s="2">
        <f>IFERROR(VLOOKUP(Tableau2[[#This Row],[PR]],'Taux sortant'!$I$9:$S$167,COLUMN(),0),"")</f>
        <v>22.76</v>
      </c>
      <c r="E2918" s="2">
        <f>IFERROR(VLOOKUP(Tableau2[[#This Row],[PR]],'Taux sortant'!$I$9:$S$167,COLUMN(),0),"")</f>
        <v>16.43</v>
      </c>
      <c r="F2918" s="2">
        <f>IFERROR(VLOOKUP(Tableau2[[#This Row],[PR]],'Taux sortant'!$I$9:$S$167,COLUMN(),0),"")</f>
        <v>12.46</v>
      </c>
      <c r="G2918" s="2">
        <f>IFERROR(VLOOKUP(Tableau2[[#This Row],[PR]],'Taux sortant'!$I$9:$S$167,COLUMN(),0),"")</f>
        <v>7.96</v>
      </c>
      <c r="H2918" s="2">
        <f>IFERROR(VLOOKUP(Tableau2[[#This Row],[PR]],'Taux sortant'!$I$9:$S$167,COLUMN(),0),"")</f>
        <v>5.83</v>
      </c>
      <c r="I2918" s="2">
        <f>IFERROR(VLOOKUP(Tableau2[[#This Row],[PR]],'Taux sortant'!$I$9:$S$167,COLUMN(),0),"")</f>
        <v>4.59</v>
      </c>
      <c r="J2918" s="2">
        <f>IFERROR(VLOOKUP(Tableau2[[#This Row],[PR]],'Taux sortant'!$I$9:$S$167,COLUMN(),0),"")</f>
        <v>0</v>
      </c>
      <c r="K2918" s="2">
        <f>IFERROR(VLOOKUP(Tableau2[[#This Row],[PR]],'Taux sortant'!$I$9:$S$167,COLUMN(),0),"")</f>
        <v>0</v>
      </c>
      <c r="L2918" s="2" t="str">
        <f>IFERROR(VLOOKUP(Tableau2[[#This Row],[PR]],'Taux sortant'!$I$9:$S$167,COLUMN(),0),"")</f>
        <v/>
      </c>
    </row>
    <row r="2919" spans="1:12" x14ac:dyDescent="0.3">
      <c r="A2919" s="1" t="s">
        <v>742</v>
      </c>
      <c r="B2919" s="1" t="s">
        <v>69</v>
      </c>
      <c r="C2919" s="2">
        <f>IFERROR(VLOOKUP(Tableau2[[#This Row],[PR]],'Taux sortant'!$I$9:$S$167,COLUMN(),0),"")</f>
        <v>23.78</v>
      </c>
      <c r="D2919" s="2">
        <f>IFERROR(VLOOKUP(Tableau2[[#This Row],[PR]],'Taux sortant'!$I$9:$S$167,COLUMN(),0),"")</f>
        <v>20.58</v>
      </c>
      <c r="E2919" s="2">
        <f>IFERROR(VLOOKUP(Tableau2[[#This Row],[PR]],'Taux sortant'!$I$9:$S$167,COLUMN(),0),"")</f>
        <v>16.13</v>
      </c>
      <c r="F2919" s="2">
        <f>IFERROR(VLOOKUP(Tableau2[[#This Row],[PR]],'Taux sortant'!$I$9:$S$167,COLUMN(),0),"")</f>
        <v>12.62</v>
      </c>
      <c r="G2919" s="2">
        <f>IFERROR(VLOOKUP(Tableau2[[#This Row],[PR]],'Taux sortant'!$I$9:$S$167,COLUMN(),0),"")</f>
        <v>9</v>
      </c>
      <c r="H2919" s="2">
        <f>IFERROR(VLOOKUP(Tableau2[[#This Row],[PR]],'Taux sortant'!$I$9:$S$167,COLUMN(),0),"")</f>
        <v>5.95</v>
      </c>
      <c r="I2919" s="2">
        <f>IFERROR(VLOOKUP(Tableau2[[#This Row],[PR]],'Taux sortant'!$I$9:$S$167,COLUMN(),0),"")</f>
        <v>4.28</v>
      </c>
      <c r="J2919" s="2">
        <f>IFERROR(VLOOKUP(Tableau2[[#This Row],[PR]],'Taux sortant'!$I$9:$S$167,COLUMN(),0),"")</f>
        <v>0</v>
      </c>
      <c r="K2919" s="2">
        <f>IFERROR(VLOOKUP(Tableau2[[#This Row],[PR]],'Taux sortant'!$I$9:$S$167,COLUMN(),0),"")</f>
        <v>0</v>
      </c>
      <c r="L2919" s="2" t="str">
        <f>IFERROR(VLOOKUP(Tableau2[[#This Row],[PR]],'Taux sortant'!$I$9:$S$167,COLUMN(),0),"")</f>
        <v/>
      </c>
    </row>
    <row r="2920" spans="1:12" x14ac:dyDescent="0.3">
      <c r="A2920" s="1" t="s">
        <v>4763</v>
      </c>
      <c r="B2920" s="1" t="s">
        <v>4140</v>
      </c>
      <c r="C2920" s="2" t="str">
        <f>IFERROR(VLOOKUP(Tableau2[[#This Row],[PR]],'Taux sortant'!$I$9:$S$167,COLUMN(),0),"")</f>
        <v/>
      </c>
      <c r="D2920" s="2" t="str">
        <f>IFERROR(VLOOKUP(Tableau2[[#This Row],[PR]],'Taux sortant'!$I$9:$S$167,COLUMN(),0),"")</f>
        <v/>
      </c>
      <c r="E2920" s="2" t="str">
        <f>IFERROR(VLOOKUP(Tableau2[[#This Row],[PR]],'Taux sortant'!$I$9:$S$167,COLUMN(),0),"")</f>
        <v/>
      </c>
      <c r="F2920" s="2" t="str">
        <f>IFERROR(VLOOKUP(Tableau2[[#This Row],[PR]],'Taux sortant'!$I$9:$S$167,COLUMN(),0),"")</f>
        <v/>
      </c>
      <c r="G2920" s="2" t="str">
        <f>IFERROR(VLOOKUP(Tableau2[[#This Row],[PR]],'Taux sortant'!$I$9:$S$167,COLUMN(),0),"")</f>
        <v/>
      </c>
      <c r="H2920" s="2" t="str">
        <f>IFERROR(VLOOKUP(Tableau2[[#This Row],[PR]],'Taux sortant'!$I$9:$S$167,COLUMN(),0),"")</f>
        <v/>
      </c>
      <c r="I2920" s="2" t="str">
        <f>IFERROR(VLOOKUP(Tableau2[[#This Row],[PR]],'Taux sortant'!$I$9:$S$167,COLUMN(),0),"")</f>
        <v/>
      </c>
      <c r="J2920" s="2" t="str">
        <f>IFERROR(VLOOKUP(Tableau2[[#This Row],[PR]],'Taux sortant'!$I$9:$S$167,COLUMN(),0),"")</f>
        <v/>
      </c>
      <c r="K2920" s="2" t="str">
        <f>IFERROR(VLOOKUP(Tableau2[[#This Row],[PR]],'Taux sortant'!$I$9:$S$167,COLUMN(),0),"")</f>
        <v/>
      </c>
      <c r="L2920" s="2" t="str">
        <f>IFERROR(VLOOKUP(Tableau2[[#This Row],[PR]],'Taux sortant'!$I$9:$S$167,COLUMN(),0),"")</f>
        <v/>
      </c>
    </row>
    <row r="2921" spans="1:12" x14ac:dyDescent="0.3">
      <c r="A2921" s="1" t="s">
        <v>743</v>
      </c>
      <c r="B2921" s="1" t="s">
        <v>73</v>
      </c>
      <c r="C2921" s="2">
        <f>IFERROR(VLOOKUP(Tableau2[[#This Row],[PR]],'Taux sortant'!$I$9:$S$167,COLUMN(),0),"")</f>
        <v>18.93</v>
      </c>
      <c r="D2921" s="2">
        <f>IFERROR(VLOOKUP(Tableau2[[#This Row],[PR]],'Taux sortant'!$I$9:$S$167,COLUMN(),0),"")</f>
        <v>14.7</v>
      </c>
      <c r="E2921" s="2">
        <f>IFERROR(VLOOKUP(Tableau2[[#This Row],[PR]],'Taux sortant'!$I$9:$S$167,COLUMN(),0),"")</f>
        <v>10.55</v>
      </c>
      <c r="F2921" s="2">
        <f>IFERROR(VLOOKUP(Tableau2[[#This Row],[PR]],'Taux sortant'!$I$9:$S$167,COLUMN(),0),"")</f>
        <v>8.69</v>
      </c>
      <c r="G2921" s="2">
        <f>IFERROR(VLOOKUP(Tableau2[[#This Row],[PR]],'Taux sortant'!$I$9:$S$167,COLUMN(),0),"")</f>
        <v>6.98</v>
      </c>
      <c r="H2921" s="2">
        <f>IFERROR(VLOOKUP(Tableau2[[#This Row],[PR]],'Taux sortant'!$I$9:$S$167,COLUMN(),0),"")</f>
        <v>5.4</v>
      </c>
      <c r="I2921" s="2">
        <f>IFERROR(VLOOKUP(Tableau2[[#This Row],[PR]],'Taux sortant'!$I$9:$S$167,COLUMN(),0),"")</f>
        <v>4.87</v>
      </c>
      <c r="J2921" s="2">
        <f>IFERROR(VLOOKUP(Tableau2[[#This Row],[PR]],'Taux sortant'!$I$9:$S$167,COLUMN(),0),"")</f>
        <v>0</v>
      </c>
      <c r="K2921" s="2">
        <f>IFERROR(VLOOKUP(Tableau2[[#This Row],[PR]],'Taux sortant'!$I$9:$S$167,COLUMN(),0),"")</f>
        <v>0</v>
      </c>
      <c r="L2921" s="2" t="str">
        <f>IFERROR(VLOOKUP(Tableau2[[#This Row],[PR]],'Taux sortant'!$I$9:$S$167,COLUMN(),0),"")</f>
        <v/>
      </c>
    </row>
    <row r="2922" spans="1:12" x14ac:dyDescent="0.3">
      <c r="A2922" s="1" t="s">
        <v>3505</v>
      </c>
      <c r="B2922" s="1" t="s">
        <v>3086</v>
      </c>
      <c r="C2922" s="2">
        <f>IFERROR(VLOOKUP(Tableau2[[#This Row],[PR]],'Taux sortant'!$I$9:$S$167,COLUMN(),0),"")</f>
        <v>14.38</v>
      </c>
      <c r="D2922" s="2">
        <f>IFERROR(VLOOKUP(Tableau2[[#This Row],[PR]],'Taux sortant'!$I$9:$S$167,COLUMN(),0),"")</f>
        <v>11.96</v>
      </c>
      <c r="E2922" s="2">
        <f>IFERROR(VLOOKUP(Tableau2[[#This Row],[PR]],'Taux sortant'!$I$9:$S$167,COLUMN(),0),"")</f>
        <v>9.1199999999999992</v>
      </c>
      <c r="F2922" s="2">
        <f>IFERROR(VLOOKUP(Tableau2[[#This Row],[PR]],'Taux sortant'!$I$9:$S$167,COLUMN(),0),"")</f>
        <v>7.74</v>
      </c>
      <c r="G2922" s="2">
        <f>IFERROR(VLOOKUP(Tableau2[[#This Row],[PR]],'Taux sortant'!$I$9:$S$167,COLUMN(),0),"")</f>
        <v>6.58</v>
      </c>
      <c r="H2922" s="2">
        <f>IFERROR(VLOOKUP(Tableau2[[#This Row],[PR]],'Taux sortant'!$I$9:$S$167,COLUMN(),0),"")</f>
        <v>5.57</v>
      </c>
      <c r="I2922" s="2">
        <f>IFERROR(VLOOKUP(Tableau2[[#This Row],[PR]],'Taux sortant'!$I$9:$S$167,COLUMN(),0),"")</f>
        <v>4.78</v>
      </c>
      <c r="J2922" s="2">
        <f>IFERROR(VLOOKUP(Tableau2[[#This Row],[PR]],'Taux sortant'!$I$9:$S$167,COLUMN(),0),"")</f>
        <v>0</v>
      </c>
      <c r="K2922" s="2">
        <f>IFERROR(VLOOKUP(Tableau2[[#This Row],[PR]],'Taux sortant'!$I$9:$S$167,COLUMN(),0),"")</f>
        <v>0</v>
      </c>
      <c r="L2922" s="2" t="str">
        <f>IFERROR(VLOOKUP(Tableau2[[#This Row],[PR]],'Taux sortant'!$I$9:$S$167,COLUMN(),0),"")</f>
        <v/>
      </c>
    </row>
    <row r="2923" spans="1:12" x14ac:dyDescent="0.3">
      <c r="A2923" s="1" t="s">
        <v>4766</v>
      </c>
      <c r="B2923" s="1" t="s">
        <v>4138</v>
      </c>
      <c r="C2923" s="2" t="str">
        <f>IFERROR(VLOOKUP(Tableau2[[#This Row],[PR]],'Taux sortant'!$I$9:$S$167,COLUMN(),0),"")</f>
        <v/>
      </c>
      <c r="D2923" s="2" t="str">
        <f>IFERROR(VLOOKUP(Tableau2[[#This Row],[PR]],'Taux sortant'!$I$9:$S$167,COLUMN(),0),"")</f>
        <v/>
      </c>
      <c r="E2923" s="2" t="str">
        <f>IFERROR(VLOOKUP(Tableau2[[#This Row],[PR]],'Taux sortant'!$I$9:$S$167,COLUMN(),0),"")</f>
        <v/>
      </c>
      <c r="F2923" s="2" t="str">
        <f>IFERROR(VLOOKUP(Tableau2[[#This Row],[PR]],'Taux sortant'!$I$9:$S$167,COLUMN(),0),"")</f>
        <v/>
      </c>
      <c r="G2923" s="2" t="str">
        <f>IFERROR(VLOOKUP(Tableau2[[#This Row],[PR]],'Taux sortant'!$I$9:$S$167,COLUMN(),0),"")</f>
        <v/>
      </c>
      <c r="H2923" s="2" t="str">
        <f>IFERROR(VLOOKUP(Tableau2[[#This Row],[PR]],'Taux sortant'!$I$9:$S$167,COLUMN(),0),"")</f>
        <v/>
      </c>
      <c r="I2923" s="2" t="str">
        <f>IFERROR(VLOOKUP(Tableau2[[#This Row],[PR]],'Taux sortant'!$I$9:$S$167,COLUMN(),0),"")</f>
        <v/>
      </c>
      <c r="J2923" s="2" t="str">
        <f>IFERROR(VLOOKUP(Tableau2[[#This Row],[PR]],'Taux sortant'!$I$9:$S$167,COLUMN(),0),"")</f>
        <v/>
      </c>
      <c r="K2923" s="2" t="str">
        <f>IFERROR(VLOOKUP(Tableau2[[#This Row],[PR]],'Taux sortant'!$I$9:$S$167,COLUMN(),0),"")</f>
        <v/>
      </c>
      <c r="L2923" s="2" t="str">
        <f>IFERROR(VLOOKUP(Tableau2[[#This Row],[PR]],'Taux sortant'!$I$9:$S$167,COLUMN(),0),"")</f>
        <v/>
      </c>
    </row>
    <row r="2924" spans="1:12" x14ac:dyDescent="0.3">
      <c r="A2924" s="1" t="s">
        <v>746</v>
      </c>
      <c r="B2924" s="1" t="s">
        <v>598</v>
      </c>
      <c r="C2924" s="2">
        <f>IFERROR(VLOOKUP(Tableau2[[#This Row],[PR]],'Taux sortant'!$I$9:$S$167,COLUMN(),0),"")</f>
        <v>62.48</v>
      </c>
      <c r="D2924" s="2">
        <f>IFERROR(VLOOKUP(Tableau2[[#This Row],[PR]],'Taux sortant'!$I$9:$S$167,COLUMN(),0),"")</f>
        <v>53.48</v>
      </c>
      <c r="E2924" s="2">
        <f>IFERROR(VLOOKUP(Tableau2[[#This Row],[PR]],'Taux sortant'!$I$9:$S$167,COLUMN(),0),"")</f>
        <v>45.59</v>
      </c>
      <c r="F2924" s="2">
        <f>IFERROR(VLOOKUP(Tableau2[[#This Row],[PR]],'Taux sortant'!$I$9:$S$167,COLUMN(),0),"")</f>
        <v>39.54</v>
      </c>
      <c r="G2924" s="2">
        <f>IFERROR(VLOOKUP(Tableau2[[#This Row],[PR]],'Taux sortant'!$I$9:$S$167,COLUMN(),0),"")</f>
        <v>28.33</v>
      </c>
      <c r="H2924" s="2">
        <f>IFERROR(VLOOKUP(Tableau2[[#This Row],[PR]],'Taux sortant'!$I$9:$S$167,COLUMN(),0),"")</f>
        <v>20.420000000000002</v>
      </c>
      <c r="I2924" s="2">
        <f>IFERROR(VLOOKUP(Tableau2[[#This Row],[PR]],'Taux sortant'!$I$9:$S$167,COLUMN(),0),"")</f>
        <v>19.600000000000001</v>
      </c>
      <c r="J2924" s="2">
        <f>IFERROR(VLOOKUP(Tableau2[[#This Row],[PR]],'Taux sortant'!$I$9:$S$167,COLUMN(),0),"")</f>
        <v>0</v>
      </c>
      <c r="K2924" s="2">
        <f>IFERROR(VLOOKUP(Tableau2[[#This Row],[PR]],'Taux sortant'!$I$9:$S$167,COLUMN(),0),"")</f>
        <v>0</v>
      </c>
      <c r="L2924" s="2" t="str">
        <f>IFERROR(VLOOKUP(Tableau2[[#This Row],[PR]],'Taux sortant'!$I$9:$S$167,COLUMN(),0),"")</f>
        <v/>
      </c>
    </row>
    <row r="2925" spans="1:12" x14ac:dyDescent="0.3">
      <c r="A2925" s="1" t="s">
        <v>5454</v>
      </c>
      <c r="B2925" s="1" t="s">
        <v>5356</v>
      </c>
      <c r="C2925" s="2">
        <f>IFERROR(VLOOKUP(Tableau2[[#This Row],[PR]],'Taux sortant'!$I$9:$S$167,COLUMN(),0),"")</f>
        <v>14.1</v>
      </c>
      <c r="D2925" s="2">
        <f>IFERROR(VLOOKUP(Tableau2[[#This Row],[PR]],'Taux sortant'!$I$9:$S$167,COLUMN(),0),"")</f>
        <v>12.41</v>
      </c>
      <c r="E2925" s="2">
        <f>IFERROR(VLOOKUP(Tableau2[[#This Row],[PR]],'Taux sortant'!$I$9:$S$167,COLUMN(),0),"")</f>
        <v>9.0299999999999994</v>
      </c>
      <c r="F2925" s="2">
        <f>IFERROR(VLOOKUP(Tableau2[[#This Row],[PR]],'Taux sortant'!$I$9:$S$167,COLUMN(),0),"")</f>
        <v>7.34</v>
      </c>
      <c r="G2925" s="2">
        <f>IFERROR(VLOOKUP(Tableau2[[#This Row],[PR]],'Taux sortant'!$I$9:$S$167,COLUMN(),0),"")</f>
        <v>6.12</v>
      </c>
      <c r="H2925" s="2">
        <f>IFERROR(VLOOKUP(Tableau2[[#This Row],[PR]],'Taux sortant'!$I$9:$S$167,COLUMN(),0),"")</f>
        <v>5.37</v>
      </c>
      <c r="I2925" s="2">
        <f>IFERROR(VLOOKUP(Tableau2[[#This Row],[PR]],'Taux sortant'!$I$9:$S$167,COLUMN(),0),"")</f>
        <v>4.6500000000000004</v>
      </c>
      <c r="J2925" s="2">
        <f>IFERROR(VLOOKUP(Tableau2[[#This Row],[PR]],'Taux sortant'!$I$9:$S$167,COLUMN(),0),"")</f>
        <v>0</v>
      </c>
      <c r="K2925" s="2">
        <f>IFERROR(VLOOKUP(Tableau2[[#This Row],[PR]],'Taux sortant'!$I$9:$S$167,COLUMN(),0),"")</f>
        <v>1585.65</v>
      </c>
      <c r="L2925" s="2" t="str">
        <f>IFERROR(VLOOKUP(Tableau2[[#This Row],[PR]],'Taux sortant'!$I$9:$S$167,COLUMN(),0),"")</f>
        <v/>
      </c>
    </row>
    <row r="2926" spans="1:12" x14ac:dyDescent="0.3">
      <c r="A2926" s="1" t="s">
        <v>749</v>
      </c>
      <c r="B2926" s="1" t="s">
        <v>134</v>
      </c>
      <c r="C2926" s="2">
        <f>IFERROR(VLOOKUP(Tableau2[[#This Row],[PR]],'Taux sortant'!$I$9:$S$167,COLUMN(),0),"")</f>
        <v>20.07</v>
      </c>
      <c r="D2926" s="2">
        <f>IFERROR(VLOOKUP(Tableau2[[#This Row],[PR]],'Taux sortant'!$I$9:$S$167,COLUMN(),0),"")</f>
        <v>15.84</v>
      </c>
      <c r="E2926" s="2">
        <f>IFERROR(VLOOKUP(Tableau2[[#This Row],[PR]],'Taux sortant'!$I$9:$S$167,COLUMN(),0),"")</f>
        <v>11.78</v>
      </c>
      <c r="F2926" s="2">
        <f>IFERROR(VLOOKUP(Tableau2[[#This Row],[PR]],'Taux sortant'!$I$9:$S$167,COLUMN(),0),"")</f>
        <v>8.85</v>
      </c>
      <c r="G2926" s="2">
        <f>IFERROR(VLOOKUP(Tableau2[[#This Row],[PR]],'Taux sortant'!$I$9:$S$167,COLUMN(),0),"")</f>
        <v>6.72</v>
      </c>
      <c r="H2926" s="2">
        <f>IFERROR(VLOOKUP(Tableau2[[#This Row],[PR]],'Taux sortant'!$I$9:$S$167,COLUMN(),0),"")</f>
        <v>5.19</v>
      </c>
      <c r="I2926" s="2">
        <f>IFERROR(VLOOKUP(Tableau2[[#This Row],[PR]],'Taux sortant'!$I$9:$S$167,COLUMN(),0),"")</f>
        <v>4.37</v>
      </c>
      <c r="J2926" s="2">
        <f>IFERROR(VLOOKUP(Tableau2[[#This Row],[PR]],'Taux sortant'!$I$9:$S$167,COLUMN(),0),"")</f>
        <v>0</v>
      </c>
      <c r="K2926" s="2">
        <f>IFERROR(VLOOKUP(Tableau2[[#This Row],[PR]],'Taux sortant'!$I$9:$S$167,COLUMN(),0),"")</f>
        <v>0</v>
      </c>
      <c r="L2926" s="2" t="str">
        <f>IFERROR(VLOOKUP(Tableau2[[#This Row],[PR]],'Taux sortant'!$I$9:$S$167,COLUMN(),0),"")</f>
        <v/>
      </c>
    </row>
    <row r="2927" spans="1:12" x14ac:dyDescent="0.3">
      <c r="A2927" s="1" t="s">
        <v>3508</v>
      </c>
      <c r="B2927" s="1" t="s">
        <v>3082</v>
      </c>
      <c r="C2927" s="2">
        <f>IFERROR(VLOOKUP(Tableau2[[#This Row],[PR]],'Taux sortant'!$I$9:$S$167,COLUMN(),0),"")</f>
        <v>15.9</v>
      </c>
      <c r="D2927" s="2">
        <f>IFERROR(VLOOKUP(Tableau2[[#This Row],[PR]],'Taux sortant'!$I$9:$S$167,COLUMN(),0),"")</f>
        <v>13.36</v>
      </c>
      <c r="E2927" s="2">
        <f>IFERROR(VLOOKUP(Tableau2[[#This Row],[PR]],'Taux sortant'!$I$9:$S$167,COLUMN(),0),"")</f>
        <v>10.43</v>
      </c>
      <c r="F2927" s="2">
        <f>IFERROR(VLOOKUP(Tableau2[[#This Row],[PR]],'Taux sortant'!$I$9:$S$167,COLUMN(),0),"")</f>
        <v>8.9700000000000006</v>
      </c>
      <c r="G2927" s="2">
        <f>IFERROR(VLOOKUP(Tableau2[[#This Row],[PR]],'Taux sortant'!$I$9:$S$167,COLUMN(),0),"")</f>
        <v>7.72</v>
      </c>
      <c r="H2927" s="2">
        <f>IFERROR(VLOOKUP(Tableau2[[#This Row],[PR]],'Taux sortant'!$I$9:$S$167,COLUMN(),0),"")</f>
        <v>6.68</v>
      </c>
      <c r="I2927" s="2">
        <f>IFERROR(VLOOKUP(Tableau2[[#This Row],[PR]],'Taux sortant'!$I$9:$S$167,COLUMN(),0),"")</f>
        <v>5.85</v>
      </c>
      <c r="J2927" s="2">
        <f>IFERROR(VLOOKUP(Tableau2[[#This Row],[PR]],'Taux sortant'!$I$9:$S$167,COLUMN(),0),"")</f>
        <v>0</v>
      </c>
      <c r="K2927" s="2">
        <f>IFERROR(VLOOKUP(Tableau2[[#This Row],[PR]],'Taux sortant'!$I$9:$S$167,COLUMN(),0),"")</f>
        <v>0</v>
      </c>
      <c r="L2927" s="2" t="str">
        <f>IFERROR(VLOOKUP(Tableau2[[#This Row],[PR]],'Taux sortant'!$I$9:$S$167,COLUMN(),0),"")</f>
        <v/>
      </c>
    </row>
    <row r="2928" spans="1:12" x14ac:dyDescent="0.3">
      <c r="A2928" s="1" t="s">
        <v>3511</v>
      </c>
      <c r="B2928" s="1" t="s">
        <v>3097</v>
      </c>
      <c r="C2928" s="2">
        <f>IFERROR(VLOOKUP(Tableau2[[#This Row],[PR]],'Taux sortant'!$I$9:$S$167,COLUMN(),0),"")</f>
        <v>15.23</v>
      </c>
      <c r="D2928" s="2">
        <f>IFERROR(VLOOKUP(Tableau2[[#This Row],[PR]],'Taux sortant'!$I$9:$S$167,COLUMN(),0),"")</f>
        <v>12.68</v>
      </c>
      <c r="E2928" s="2">
        <f>IFERROR(VLOOKUP(Tableau2[[#This Row],[PR]],'Taux sortant'!$I$9:$S$167,COLUMN(),0),"")</f>
        <v>9.76</v>
      </c>
      <c r="F2928" s="2">
        <f>IFERROR(VLOOKUP(Tableau2[[#This Row],[PR]],'Taux sortant'!$I$9:$S$167,COLUMN(),0),"")</f>
        <v>8.27</v>
      </c>
      <c r="G2928" s="2">
        <f>IFERROR(VLOOKUP(Tableau2[[#This Row],[PR]],'Taux sortant'!$I$9:$S$167,COLUMN(),0),"")</f>
        <v>7.07</v>
      </c>
      <c r="H2928" s="2">
        <f>IFERROR(VLOOKUP(Tableau2[[#This Row],[PR]],'Taux sortant'!$I$9:$S$167,COLUMN(),0),"")</f>
        <v>6.09</v>
      </c>
      <c r="I2928" s="2">
        <f>IFERROR(VLOOKUP(Tableau2[[#This Row],[PR]],'Taux sortant'!$I$9:$S$167,COLUMN(),0),"")</f>
        <v>5.31</v>
      </c>
      <c r="J2928" s="2">
        <f>IFERROR(VLOOKUP(Tableau2[[#This Row],[PR]],'Taux sortant'!$I$9:$S$167,COLUMN(),0),"")</f>
        <v>0</v>
      </c>
      <c r="K2928" s="2">
        <f>IFERROR(VLOOKUP(Tableau2[[#This Row],[PR]],'Taux sortant'!$I$9:$S$167,COLUMN(),0),"")</f>
        <v>0</v>
      </c>
      <c r="L2928" s="2" t="str">
        <f>IFERROR(VLOOKUP(Tableau2[[#This Row],[PR]],'Taux sortant'!$I$9:$S$167,COLUMN(),0),"")</f>
        <v/>
      </c>
    </row>
    <row r="2929" spans="1:12" x14ac:dyDescent="0.3">
      <c r="A2929" s="1" t="s">
        <v>4134</v>
      </c>
      <c r="B2929" s="1" t="s">
        <v>4134</v>
      </c>
      <c r="C2929" s="2">
        <f>IFERROR(VLOOKUP(Tableau2[[#This Row],[PR]],'Taux sortant'!$I$9:$S$167,COLUMN(),0),"")</f>
        <v>18.260000000000002</v>
      </c>
      <c r="D2929" s="2">
        <f>IFERROR(VLOOKUP(Tableau2[[#This Row],[PR]],'Taux sortant'!$I$9:$S$167,COLUMN(),0),"")</f>
        <v>15.47</v>
      </c>
      <c r="E2929" s="2">
        <f>IFERROR(VLOOKUP(Tableau2[[#This Row],[PR]],'Taux sortant'!$I$9:$S$167,COLUMN(),0),"")</f>
        <v>12.23</v>
      </c>
      <c r="F2929" s="2">
        <f>IFERROR(VLOOKUP(Tableau2[[#This Row],[PR]],'Taux sortant'!$I$9:$S$167,COLUMN(),0),"")</f>
        <v>10.64</v>
      </c>
      <c r="G2929" s="2">
        <f>IFERROR(VLOOKUP(Tableau2[[#This Row],[PR]],'Taux sortant'!$I$9:$S$167,COLUMN(),0),"")</f>
        <v>9.09</v>
      </c>
      <c r="H2929" s="2">
        <f>IFERROR(VLOOKUP(Tableau2[[#This Row],[PR]],'Taux sortant'!$I$9:$S$167,COLUMN(),0),"")</f>
        <v>7.69</v>
      </c>
      <c r="I2929" s="2">
        <f>IFERROR(VLOOKUP(Tableau2[[#This Row],[PR]],'Taux sortant'!$I$9:$S$167,COLUMN(),0),"")</f>
        <v>6.52</v>
      </c>
      <c r="J2929" s="2">
        <f>IFERROR(VLOOKUP(Tableau2[[#This Row],[PR]],'Taux sortant'!$I$9:$S$167,COLUMN(),0),"")</f>
        <v>0</v>
      </c>
      <c r="K2929" s="2">
        <f>IFERROR(VLOOKUP(Tableau2[[#This Row],[PR]],'Taux sortant'!$I$9:$S$167,COLUMN(),0),"")</f>
        <v>0</v>
      </c>
      <c r="L2929" s="2" t="str">
        <f>IFERROR(VLOOKUP(Tableau2[[#This Row],[PR]],'Taux sortant'!$I$9:$S$167,COLUMN(),0),"")</f>
        <v/>
      </c>
    </row>
    <row r="2930" spans="1:12" x14ac:dyDescent="0.3">
      <c r="A2930" s="1" t="s">
        <v>4770</v>
      </c>
      <c r="B2930" s="1" t="s">
        <v>4155</v>
      </c>
      <c r="C2930" s="2">
        <f>IFERROR(VLOOKUP(Tableau2[[#This Row],[PR]],'Taux sortant'!$I$9:$S$167,COLUMN(),0),"")</f>
        <v>17.46</v>
      </c>
      <c r="D2930" s="2">
        <f>IFERROR(VLOOKUP(Tableau2[[#This Row],[PR]],'Taux sortant'!$I$9:$S$167,COLUMN(),0),"")</f>
        <v>14.82</v>
      </c>
      <c r="E2930" s="2">
        <f>IFERROR(VLOOKUP(Tableau2[[#This Row],[PR]],'Taux sortant'!$I$9:$S$167,COLUMN(),0),"")</f>
        <v>11.74</v>
      </c>
      <c r="F2930" s="2">
        <f>IFERROR(VLOOKUP(Tableau2[[#This Row],[PR]],'Taux sortant'!$I$9:$S$167,COLUMN(),0),"")</f>
        <v>10.210000000000001</v>
      </c>
      <c r="G2930" s="2">
        <f>IFERROR(VLOOKUP(Tableau2[[#This Row],[PR]],'Taux sortant'!$I$9:$S$167,COLUMN(),0),"")</f>
        <v>8.84</v>
      </c>
      <c r="H2930" s="2">
        <f>IFERROR(VLOOKUP(Tableau2[[#This Row],[PR]],'Taux sortant'!$I$9:$S$167,COLUMN(),0),"")</f>
        <v>7.69</v>
      </c>
      <c r="I2930" s="2">
        <f>IFERROR(VLOOKUP(Tableau2[[#This Row],[PR]],'Taux sortant'!$I$9:$S$167,COLUMN(),0),"")</f>
        <v>6.75</v>
      </c>
      <c r="J2930" s="2">
        <f>IFERROR(VLOOKUP(Tableau2[[#This Row],[PR]],'Taux sortant'!$I$9:$S$167,COLUMN(),0),"")</f>
        <v>0</v>
      </c>
      <c r="K2930" s="2">
        <f>IFERROR(VLOOKUP(Tableau2[[#This Row],[PR]],'Taux sortant'!$I$9:$S$167,COLUMN(),0),"")</f>
        <v>0</v>
      </c>
      <c r="L2930" s="2" t="str">
        <f>IFERROR(VLOOKUP(Tableau2[[#This Row],[PR]],'Taux sortant'!$I$9:$S$167,COLUMN(),0),"")</f>
        <v/>
      </c>
    </row>
    <row r="2931" spans="1:12" x14ac:dyDescent="0.3">
      <c r="A2931" s="1" t="s">
        <v>5457</v>
      </c>
      <c r="B2931" s="1" t="s">
        <v>5351</v>
      </c>
      <c r="C2931" s="2">
        <f>IFERROR(VLOOKUP(Tableau2[[#This Row],[PR]],'Taux sortant'!$I$9:$S$167,COLUMN(),0),"")</f>
        <v>16.170000000000002</v>
      </c>
      <c r="D2931" s="2">
        <f>IFERROR(VLOOKUP(Tableau2[[#This Row],[PR]],'Taux sortant'!$I$9:$S$167,COLUMN(),0),"")</f>
        <v>13.54</v>
      </c>
      <c r="E2931" s="2">
        <f>IFERROR(VLOOKUP(Tableau2[[#This Row],[PR]],'Taux sortant'!$I$9:$S$167,COLUMN(),0),"")</f>
        <v>10.49</v>
      </c>
      <c r="F2931" s="2">
        <f>IFERROR(VLOOKUP(Tableau2[[#This Row],[PR]],'Taux sortant'!$I$9:$S$167,COLUMN(),0),"")</f>
        <v>8.9700000000000006</v>
      </c>
      <c r="G2931" s="2">
        <f>IFERROR(VLOOKUP(Tableau2[[#This Row],[PR]],'Taux sortant'!$I$9:$S$167,COLUMN(),0),"")</f>
        <v>7.62</v>
      </c>
      <c r="H2931" s="2">
        <f>IFERROR(VLOOKUP(Tableau2[[#This Row],[PR]],'Taux sortant'!$I$9:$S$167,COLUMN(),0),"")</f>
        <v>6.52</v>
      </c>
      <c r="I2931" s="2">
        <f>IFERROR(VLOOKUP(Tableau2[[#This Row],[PR]],'Taux sortant'!$I$9:$S$167,COLUMN(),0),"")</f>
        <v>5.64</v>
      </c>
      <c r="J2931" s="2">
        <f>IFERROR(VLOOKUP(Tableau2[[#This Row],[PR]],'Taux sortant'!$I$9:$S$167,COLUMN(),0),"")</f>
        <v>0</v>
      </c>
      <c r="K2931" s="2">
        <f>IFERROR(VLOOKUP(Tableau2[[#This Row],[PR]],'Taux sortant'!$I$9:$S$167,COLUMN(),0),"")</f>
        <v>0</v>
      </c>
      <c r="L2931" s="2" t="str">
        <f>IFERROR(VLOOKUP(Tableau2[[#This Row],[PR]],'Taux sortant'!$I$9:$S$167,COLUMN(),0),"")</f>
        <v/>
      </c>
    </row>
    <row r="2932" spans="1:12" x14ac:dyDescent="0.3">
      <c r="A2932" s="1" t="s">
        <v>5459</v>
      </c>
      <c r="B2932" s="1" t="s">
        <v>5351</v>
      </c>
      <c r="C2932" s="2">
        <f>IFERROR(VLOOKUP(Tableau2[[#This Row],[PR]],'Taux sortant'!$I$9:$S$167,COLUMN(),0),"")</f>
        <v>16.170000000000002</v>
      </c>
      <c r="D2932" s="2">
        <f>IFERROR(VLOOKUP(Tableau2[[#This Row],[PR]],'Taux sortant'!$I$9:$S$167,COLUMN(),0),"")</f>
        <v>13.54</v>
      </c>
      <c r="E2932" s="2">
        <f>IFERROR(VLOOKUP(Tableau2[[#This Row],[PR]],'Taux sortant'!$I$9:$S$167,COLUMN(),0),"")</f>
        <v>10.49</v>
      </c>
      <c r="F2932" s="2">
        <f>IFERROR(VLOOKUP(Tableau2[[#This Row],[PR]],'Taux sortant'!$I$9:$S$167,COLUMN(),0),"")</f>
        <v>8.9700000000000006</v>
      </c>
      <c r="G2932" s="2">
        <f>IFERROR(VLOOKUP(Tableau2[[#This Row],[PR]],'Taux sortant'!$I$9:$S$167,COLUMN(),0),"")</f>
        <v>7.62</v>
      </c>
      <c r="H2932" s="2">
        <f>IFERROR(VLOOKUP(Tableau2[[#This Row],[PR]],'Taux sortant'!$I$9:$S$167,COLUMN(),0),"")</f>
        <v>6.52</v>
      </c>
      <c r="I2932" s="2">
        <f>IFERROR(VLOOKUP(Tableau2[[#This Row],[PR]],'Taux sortant'!$I$9:$S$167,COLUMN(),0),"")</f>
        <v>5.64</v>
      </c>
      <c r="J2932" s="2">
        <f>IFERROR(VLOOKUP(Tableau2[[#This Row],[PR]],'Taux sortant'!$I$9:$S$167,COLUMN(),0),"")</f>
        <v>0</v>
      </c>
      <c r="K2932" s="2">
        <f>IFERROR(VLOOKUP(Tableau2[[#This Row],[PR]],'Taux sortant'!$I$9:$S$167,COLUMN(),0),"")</f>
        <v>0</v>
      </c>
      <c r="L2932" s="2" t="str">
        <f>IFERROR(VLOOKUP(Tableau2[[#This Row],[PR]],'Taux sortant'!$I$9:$S$167,COLUMN(),0),"")</f>
        <v/>
      </c>
    </row>
    <row r="2933" spans="1:12" x14ac:dyDescent="0.3">
      <c r="A2933" s="1" t="s">
        <v>5461</v>
      </c>
      <c r="B2933" s="1" t="s">
        <v>5351</v>
      </c>
      <c r="C2933" s="2">
        <f>IFERROR(VLOOKUP(Tableau2[[#This Row],[PR]],'Taux sortant'!$I$9:$S$167,COLUMN(),0),"")</f>
        <v>16.170000000000002</v>
      </c>
      <c r="D2933" s="2">
        <f>IFERROR(VLOOKUP(Tableau2[[#This Row],[PR]],'Taux sortant'!$I$9:$S$167,COLUMN(),0),"")</f>
        <v>13.54</v>
      </c>
      <c r="E2933" s="2">
        <f>IFERROR(VLOOKUP(Tableau2[[#This Row],[PR]],'Taux sortant'!$I$9:$S$167,COLUMN(),0),"")</f>
        <v>10.49</v>
      </c>
      <c r="F2933" s="2">
        <f>IFERROR(VLOOKUP(Tableau2[[#This Row],[PR]],'Taux sortant'!$I$9:$S$167,COLUMN(),0),"")</f>
        <v>8.9700000000000006</v>
      </c>
      <c r="G2933" s="2">
        <f>IFERROR(VLOOKUP(Tableau2[[#This Row],[PR]],'Taux sortant'!$I$9:$S$167,COLUMN(),0),"")</f>
        <v>7.62</v>
      </c>
      <c r="H2933" s="2">
        <f>IFERROR(VLOOKUP(Tableau2[[#This Row],[PR]],'Taux sortant'!$I$9:$S$167,COLUMN(),0),"")</f>
        <v>6.52</v>
      </c>
      <c r="I2933" s="2">
        <f>IFERROR(VLOOKUP(Tableau2[[#This Row],[PR]],'Taux sortant'!$I$9:$S$167,COLUMN(),0),"")</f>
        <v>5.64</v>
      </c>
      <c r="J2933" s="2">
        <f>IFERROR(VLOOKUP(Tableau2[[#This Row],[PR]],'Taux sortant'!$I$9:$S$167,COLUMN(),0),"")</f>
        <v>0</v>
      </c>
      <c r="K2933" s="2">
        <f>IFERROR(VLOOKUP(Tableau2[[#This Row],[PR]],'Taux sortant'!$I$9:$S$167,COLUMN(),0),"")</f>
        <v>0</v>
      </c>
      <c r="L2933" s="2" t="str">
        <f>IFERROR(VLOOKUP(Tableau2[[#This Row],[PR]],'Taux sortant'!$I$9:$S$167,COLUMN(),0),"")</f>
        <v/>
      </c>
    </row>
    <row r="2934" spans="1:12" x14ac:dyDescent="0.3">
      <c r="A2934" s="1" t="s">
        <v>752</v>
      </c>
      <c r="B2934" s="1" t="s">
        <v>26</v>
      </c>
      <c r="C2934" s="2">
        <f>IFERROR(VLOOKUP(Tableau2[[#This Row],[PR]],'Taux sortant'!$I$9:$S$167,COLUMN(),0),"")</f>
        <v>20.07</v>
      </c>
      <c r="D2934" s="2">
        <f>IFERROR(VLOOKUP(Tableau2[[#This Row],[PR]],'Taux sortant'!$I$9:$S$167,COLUMN(),0),"")</f>
        <v>15.84</v>
      </c>
      <c r="E2934" s="2">
        <f>IFERROR(VLOOKUP(Tableau2[[#This Row],[PR]],'Taux sortant'!$I$9:$S$167,COLUMN(),0),"")</f>
        <v>11.78</v>
      </c>
      <c r="F2934" s="2">
        <f>IFERROR(VLOOKUP(Tableau2[[#This Row],[PR]],'Taux sortant'!$I$9:$S$167,COLUMN(),0),"")</f>
        <v>8.85</v>
      </c>
      <c r="G2934" s="2">
        <f>IFERROR(VLOOKUP(Tableau2[[#This Row],[PR]],'Taux sortant'!$I$9:$S$167,COLUMN(),0),"")</f>
        <v>6.72</v>
      </c>
      <c r="H2934" s="2">
        <f>IFERROR(VLOOKUP(Tableau2[[#This Row],[PR]],'Taux sortant'!$I$9:$S$167,COLUMN(),0),"")</f>
        <v>5.19</v>
      </c>
      <c r="I2934" s="2">
        <f>IFERROR(VLOOKUP(Tableau2[[#This Row],[PR]],'Taux sortant'!$I$9:$S$167,COLUMN(),0),"")</f>
        <v>4.37</v>
      </c>
      <c r="J2934" s="2">
        <f>IFERROR(VLOOKUP(Tableau2[[#This Row],[PR]],'Taux sortant'!$I$9:$S$167,COLUMN(),0),"")</f>
        <v>0</v>
      </c>
      <c r="K2934" s="2">
        <f>IFERROR(VLOOKUP(Tableau2[[#This Row],[PR]],'Taux sortant'!$I$9:$S$167,COLUMN(),0),"")</f>
        <v>0</v>
      </c>
      <c r="L2934" s="2" t="str">
        <f>IFERROR(VLOOKUP(Tableau2[[#This Row],[PR]],'Taux sortant'!$I$9:$S$167,COLUMN(),0),"")</f>
        <v/>
      </c>
    </row>
    <row r="2935" spans="1:12" x14ac:dyDescent="0.3">
      <c r="A2935" s="1" t="s">
        <v>755</v>
      </c>
      <c r="B2935" s="1" t="s">
        <v>51</v>
      </c>
      <c r="C2935" s="2">
        <f>IFERROR(VLOOKUP(Tableau2[[#This Row],[PR]],'Taux sortant'!$I$9:$S$167,COLUMN(),0),"")</f>
        <v>14</v>
      </c>
      <c r="D2935" s="2">
        <f>IFERROR(VLOOKUP(Tableau2[[#This Row],[PR]],'Taux sortant'!$I$9:$S$167,COLUMN(),0),"")</f>
        <v>11.3</v>
      </c>
      <c r="E2935" s="2">
        <f>IFERROR(VLOOKUP(Tableau2[[#This Row],[PR]],'Taux sortant'!$I$9:$S$167,COLUMN(),0),"")</f>
        <v>8.23</v>
      </c>
      <c r="F2935" s="2">
        <f>IFERROR(VLOOKUP(Tableau2[[#This Row],[PR]],'Taux sortant'!$I$9:$S$167,COLUMN(),0),"")</f>
        <v>6.77</v>
      </c>
      <c r="G2935" s="2">
        <f>IFERROR(VLOOKUP(Tableau2[[#This Row],[PR]],'Taux sortant'!$I$9:$S$167,COLUMN(),0),"")</f>
        <v>5.71</v>
      </c>
      <c r="H2935" s="2">
        <f>IFERROR(VLOOKUP(Tableau2[[#This Row],[PR]],'Taux sortant'!$I$9:$S$167,COLUMN(),0),"")</f>
        <v>4.8099999999999996</v>
      </c>
      <c r="I2935" s="2">
        <f>IFERROR(VLOOKUP(Tableau2[[#This Row],[PR]],'Taux sortant'!$I$9:$S$167,COLUMN(),0),"")</f>
        <v>4.22</v>
      </c>
      <c r="J2935" s="2">
        <f>IFERROR(VLOOKUP(Tableau2[[#This Row],[PR]],'Taux sortant'!$I$9:$S$167,COLUMN(),0),"")</f>
        <v>0</v>
      </c>
      <c r="K2935" s="2">
        <f>IFERROR(VLOOKUP(Tableau2[[#This Row],[PR]],'Taux sortant'!$I$9:$S$167,COLUMN(),0),"")</f>
        <v>0</v>
      </c>
      <c r="L2935" s="2" t="str">
        <f>IFERROR(VLOOKUP(Tableau2[[#This Row],[PR]],'Taux sortant'!$I$9:$S$167,COLUMN(),0),"")</f>
        <v/>
      </c>
    </row>
    <row r="2936" spans="1:12" x14ac:dyDescent="0.3">
      <c r="A2936" s="1" t="s">
        <v>755</v>
      </c>
      <c r="B2936" s="1" t="s">
        <v>3211</v>
      </c>
      <c r="C2936" s="2">
        <f>IFERROR(VLOOKUP(Tableau2[[#This Row],[PR]],'Taux sortant'!$I$9:$S$167,COLUMN(),0),"")</f>
        <v>13.98</v>
      </c>
      <c r="D2936" s="2">
        <f>IFERROR(VLOOKUP(Tableau2[[#This Row],[PR]],'Taux sortant'!$I$9:$S$167,COLUMN(),0),"")</f>
        <v>11.58</v>
      </c>
      <c r="E2936" s="2">
        <f>IFERROR(VLOOKUP(Tableau2[[#This Row],[PR]],'Taux sortant'!$I$9:$S$167,COLUMN(),0),"")</f>
        <v>8.7799999999999994</v>
      </c>
      <c r="F2936" s="2">
        <f>IFERROR(VLOOKUP(Tableau2[[#This Row],[PR]],'Taux sortant'!$I$9:$S$167,COLUMN(),0),"")</f>
        <v>7.44</v>
      </c>
      <c r="G2936" s="2">
        <f>IFERROR(VLOOKUP(Tableau2[[#This Row],[PR]],'Taux sortant'!$I$9:$S$167,COLUMN(),0),"")</f>
        <v>6.29</v>
      </c>
      <c r="H2936" s="2">
        <f>IFERROR(VLOOKUP(Tableau2[[#This Row],[PR]],'Taux sortant'!$I$9:$S$167,COLUMN(),0),"")</f>
        <v>5.35</v>
      </c>
      <c r="I2936" s="2">
        <f>IFERROR(VLOOKUP(Tableau2[[#This Row],[PR]],'Taux sortant'!$I$9:$S$167,COLUMN(),0),"")</f>
        <v>4.6100000000000003</v>
      </c>
      <c r="J2936" s="2">
        <f>IFERROR(VLOOKUP(Tableau2[[#This Row],[PR]],'Taux sortant'!$I$9:$S$167,COLUMN(),0),"")</f>
        <v>0</v>
      </c>
      <c r="K2936" s="2">
        <f>IFERROR(VLOOKUP(Tableau2[[#This Row],[PR]],'Taux sortant'!$I$9:$S$167,COLUMN(),0),"")</f>
        <v>0</v>
      </c>
      <c r="L2936" s="2" t="str">
        <f>IFERROR(VLOOKUP(Tableau2[[#This Row],[PR]],'Taux sortant'!$I$9:$S$167,COLUMN(),0),"")</f>
        <v/>
      </c>
    </row>
    <row r="2937" spans="1:12" x14ac:dyDescent="0.3">
      <c r="A2937" s="1" t="s">
        <v>3516</v>
      </c>
      <c r="B2937" s="1" t="s">
        <v>3211</v>
      </c>
      <c r="C2937" s="2">
        <f>IFERROR(VLOOKUP(Tableau2[[#This Row],[PR]],'Taux sortant'!$I$9:$S$167,COLUMN(),0),"")</f>
        <v>13.98</v>
      </c>
      <c r="D2937" s="2">
        <f>IFERROR(VLOOKUP(Tableau2[[#This Row],[PR]],'Taux sortant'!$I$9:$S$167,COLUMN(),0),"")</f>
        <v>11.58</v>
      </c>
      <c r="E2937" s="2">
        <f>IFERROR(VLOOKUP(Tableau2[[#This Row],[PR]],'Taux sortant'!$I$9:$S$167,COLUMN(),0),"")</f>
        <v>8.7799999999999994</v>
      </c>
      <c r="F2937" s="2">
        <f>IFERROR(VLOOKUP(Tableau2[[#This Row],[PR]],'Taux sortant'!$I$9:$S$167,COLUMN(),0),"")</f>
        <v>7.44</v>
      </c>
      <c r="G2937" s="2">
        <f>IFERROR(VLOOKUP(Tableau2[[#This Row],[PR]],'Taux sortant'!$I$9:$S$167,COLUMN(),0),"")</f>
        <v>6.29</v>
      </c>
      <c r="H2937" s="2">
        <f>IFERROR(VLOOKUP(Tableau2[[#This Row],[PR]],'Taux sortant'!$I$9:$S$167,COLUMN(),0),"")</f>
        <v>5.35</v>
      </c>
      <c r="I2937" s="2">
        <f>IFERROR(VLOOKUP(Tableau2[[#This Row],[PR]],'Taux sortant'!$I$9:$S$167,COLUMN(),0),"")</f>
        <v>4.6100000000000003</v>
      </c>
      <c r="J2937" s="2">
        <f>IFERROR(VLOOKUP(Tableau2[[#This Row],[PR]],'Taux sortant'!$I$9:$S$167,COLUMN(),0),"")</f>
        <v>0</v>
      </c>
      <c r="K2937" s="2">
        <f>IFERROR(VLOOKUP(Tableau2[[#This Row],[PR]],'Taux sortant'!$I$9:$S$167,COLUMN(),0),"")</f>
        <v>0</v>
      </c>
      <c r="L2937" s="2" t="str">
        <f>IFERROR(VLOOKUP(Tableau2[[#This Row],[PR]],'Taux sortant'!$I$9:$S$167,COLUMN(),0),"")</f>
        <v/>
      </c>
    </row>
    <row r="2938" spans="1:12" x14ac:dyDescent="0.3">
      <c r="A2938" s="1" t="s">
        <v>4773</v>
      </c>
      <c r="B2938" s="1" t="s">
        <v>4147</v>
      </c>
      <c r="C2938" s="2">
        <f>IFERROR(VLOOKUP(Tableau2[[#This Row],[PR]],'Taux sortant'!$I$9:$S$167,COLUMN(),0),"")</f>
        <v>16.62</v>
      </c>
      <c r="D2938" s="2">
        <f>IFERROR(VLOOKUP(Tableau2[[#This Row],[PR]],'Taux sortant'!$I$9:$S$167,COLUMN(),0),"")</f>
        <v>14.01</v>
      </c>
      <c r="E2938" s="2">
        <f>IFERROR(VLOOKUP(Tableau2[[#This Row],[PR]],'Taux sortant'!$I$9:$S$167,COLUMN(),0),"")</f>
        <v>10.98</v>
      </c>
      <c r="F2938" s="2">
        <f>IFERROR(VLOOKUP(Tableau2[[#This Row],[PR]],'Taux sortant'!$I$9:$S$167,COLUMN(),0),"")</f>
        <v>9.49</v>
      </c>
      <c r="G2938" s="2">
        <f>IFERROR(VLOOKUP(Tableau2[[#This Row],[PR]],'Taux sortant'!$I$9:$S$167,COLUMN(),0),"")</f>
        <v>8.1199999999999992</v>
      </c>
      <c r="H2938" s="2">
        <f>IFERROR(VLOOKUP(Tableau2[[#This Row],[PR]],'Taux sortant'!$I$9:$S$167,COLUMN(),0),"")</f>
        <v>6.99</v>
      </c>
      <c r="I2938" s="2">
        <f>IFERROR(VLOOKUP(Tableau2[[#This Row],[PR]],'Taux sortant'!$I$9:$S$167,COLUMN(),0),"")</f>
        <v>6.03</v>
      </c>
      <c r="J2938" s="2">
        <f>IFERROR(VLOOKUP(Tableau2[[#This Row],[PR]],'Taux sortant'!$I$9:$S$167,COLUMN(),0),"")</f>
        <v>2466.4499999999998</v>
      </c>
      <c r="K2938" s="2">
        <f>IFERROR(VLOOKUP(Tableau2[[#This Row],[PR]],'Taux sortant'!$I$9:$S$167,COLUMN(),0),"")</f>
        <v>0</v>
      </c>
      <c r="L2938" s="2" t="str">
        <f>IFERROR(VLOOKUP(Tableau2[[#This Row],[PR]],'Taux sortant'!$I$9:$S$167,COLUMN(),0),"")</f>
        <v/>
      </c>
    </row>
    <row r="2939" spans="1:12" x14ac:dyDescent="0.3">
      <c r="A2939" s="1" t="s">
        <v>3518</v>
      </c>
      <c r="B2939" s="1" t="s">
        <v>3086</v>
      </c>
      <c r="C2939" s="2">
        <f>IFERROR(VLOOKUP(Tableau2[[#This Row],[PR]],'Taux sortant'!$I$9:$S$167,COLUMN(),0),"")</f>
        <v>14.38</v>
      </c>
      <c r="D2939" s="2">
        <f>IFERROR(VLOOKUP(Tableau2[[#This Row],[PR]],'Taux sortant'!$I$9:$S$167,COLUMN(),0),"")</f>
        <v>11.96</v>
      </c>
      <c r="E2939" s="2">
        <f>IFERROR(VLOOKUP(Tableau2[[#This Row],[PR]],'Taux sortant'!$I$9:$S$167,COLUMN(),0),"")</f>
        <v>9.1199999999999992</v>
      </c>
      <c r="F2939" s="2">
        <f>IFERROR(VLOOKUP(Tableau2[[#This Row],[PR]],'Taux sortant'!$I$9:$S$167,COLUMN(),0),"")</f>
        <v>7.74</v>
      </c>
      <c r="G2939" s="2">
        <f>IFERROR(VLOOKUP(Tableau2[[#This Row],[PR]],'Taux sortant'!$I$9:$S$167,COLUMN(),0),"")</f>
        <v>6.58</v>
      </c>
      <c r="H2939" s="2">
        <f>IFERROR(VLOOKUP(Tableau2[[#This Row],[PR]],'Taux sortant'!$I$9:$S$167,COLUMN(),0),"")</f>
        <v>5.57</v>
      </c>
      <c r="I2939" s="2">
        <f>IFERROR(VLOOKUP(Tableau2[[#This Row],[PR]],'Taux sortant'!$I$9:$S$167,COLUMN(),0),"")</f>
        <v>4.78</v>
      </c>
      <c r="J2939" s="2">
        <f>IFERROR(VLOOKUP(Tableau2[[#This Row],[PR]],'Taux sortant'!$I$9:$S$167,COLUMN(),0),"")</f>
        <v>0</v>
      </c>
      <c r="K2939" s="2">
        <f>IFERROR(VLOOKUP(Tableau2[[#This Row],[PR]],'Taux sortant'!$I$9:$S$167,COLUMN(),0),"")</f>
        <v>0</v>
      </c>
      <c r="L2939" s="2" t="str">
        <f>IFERROR(VLOOKUP(Tableau2[[#This Row],[PR]],'Taux sortant'!$I$9:$S$167,COLUMN(),0),"")</f>
        <v/>
      </c>
    </row>
    <row r="2940" spans="1:12" x14ac:dyDescent="0.3">
      <c r="A2940" s="1" t="s">
        <v>6212</v>
      </c>
      <c r="B2940" s="1" t="s">
        <v>5816</v>
      </c>
      <c r="C2940" s="2" t="str">
        <f>IFERROR(VLOOKUP(Tableau2[[#This Row],[PR]],'Taux sortant'!$I$9:$S$167,COLUMN(),0),"")</f>
        <v/>
      </c>
      <c r="D2940" s="2" t="str">
        <f>IFERROR(VLOOKUP(Tableau2[[#This Row],[PR]],'Taux sortant'!$I$9:$S$167,COLUMN(),0),"")</f>
        <v/>
      </c>
      <c r="E2940" s="2" t="str">
        <f>IFERROR(VLOOKUP(Tableau2[[#This Row],[PR]],'Taux sortant'!$I$9:$S$167,COLUMN(),0),"")</f>
        <v/>
      </c>
      <c r="F2940" s="2" t="str">
        <f>IFERROR(VLOOKUP(Tableau2[[#This Row],[PR]],'Taux sortant'!$I$9:$S$167,COLUMN(),0),"")</f>
        <v/>
      </c>
      <c r="G2940" s="2" t="str">
        <f>IFERROR(VLOOKUP(Tableau2[[#This Row],[PR]],'Taux sortant'!$I$9:$S$167,COLUMN(),0),"")</f>
        <v/>
      </c>
      <c r="H2940" s="2" t="str">
        <f>IFERROR(VLOOKUP(Tableau2[[#This Row],[PR]],'Taux sortant'!$I$9:$S$167,COLUMN(),0),"")</f>
        <v/>
      </c>
      <c r="I2940" s="2" t="str">
        <f>IFERROR(VLOOKUP(Tableau2[[#This Row],[PR]],'Taux sortant'!$I$9:$S$167,COLUMN(),0),"")</f>
        <v/>
      </c>
      <c r="J2940" s="2" t="str">
        <f>IFERROR(VLOOKUP(Tableau2[[#This Row],[PR]],'Taux sortant'!$I$9:$S$167,COLUMN(),0),"")</f>
        <v/>
      </c>
      <c r="K2940" s="2" t="str">
        <f>IFERROR(VLOOKUP(Tableau2[[#This Row],[PR]],'Taux sortant'!$I$9:$S$167,COLUMN(),0),"")</f>
        <v/>
      </c>
      <c r="L2940" s="2" t="str">
        <f>IFERROR(VLOOKUP(Tableau2[[#This Row],[PR]],'Taux sortant'!$I$9:$S$167,COLUMN(),0),"")</f>
        <v/>
      </c>
    </row>
    <row r="2941" spans="1:12" x14ac:dyDescent="0.3">
      <c r="A2941" s="1" t="s">
        <v>758</v>
      </c>
      <c r="B2941" s="1" t="s">
        <v>63</v>
      </c>
      <c r="C2941" s="2">
        <f>IFERROR(VLOOKUP(Tableau2[[#This Row],[PR]],'Taux sortant'!$I$9:$S$167,COLUMN(),0),"")</f>
        <v>13.04</v>
      </c>
      <c r="D2941" s="2">
        <f>IFERROR(VLOOKUP(Tableau2[[#This Row],[PR]],'Taux sortant'!$I$9:$S$167,COLUMN(),0),"")</f>
        <v>10.46</v>
      </c>
      <c r="E2941" s="2">
        <f>IFERROR(VLOOKUP(Tableau2[[#This Row],[PR]],'Taux sortant'!$I$9:$S$167,COLUMN(),0),"")</f>
        <v>7.52</v>
      </c>
      <c r="F2941" s="2">
        <f>IFERROR(VLOOKUP(Tableau2[[#This Row],[PR]],'Taux sortant'!$I$9:$S$167,COLUMN(),0),"")</f>
        <v>6.12</v>
      </c>
      <c r="G2941" s="2">
        <f>IFERROR(VLOOKUP(Tableau2[[#This Row],[PR]],'Taux sortant'!$I$9:$S$167,COLUMN(),0),"")</f>
        <v>5.09</v>
      </c>
      <c r="H2941" s="2">
        <f>IFERROR(VLOOKUP(Tableau2[[#This Row],[PR]],'Taux sortant'!$I$9:$S$167,COLUMN(),0),"")</f>
        <v>4.2300000000000004</v>
      </c>
      <c r="I2941" s="2">
        <f>IFERROR(VLOOKUP(Tableau2[[#This Row],[PR]],'Taux sortant'!$I$9:$S$167,COLUMN(),0),"")</f>
        <v>3.67</v>
      </c>
      <c r="J2941" s="2">
        <f>IFERROR(VLOOKUP(Tableau2[[#This Row],[PR]],'Taux sortant'!$I$9:$S$167,COLUMN(),0),"")</f>
        <v>0</v>
      </c>
      <c r="K2941" s="2">
        <f>IFERROR(VLOOKUP(Tableau2[[#This Row],[PR]],'Taux sortant'!$I$9:$S$167,COLUMN(),0),"")</f>
        <v>0</v>
      </c>
      <c r="L2941" s="2" t="str">
        <f>IFERROR(VLOOKUP(Tableau2[[#This Row],[PR]],'Taux sortant'!$I$9:$S$167,COLUMN(),0),"")</f>
        <v/>
      </c>
    </row>
    <row r="2942" spans="1:12" x14ac:dyDescent="0.3">
      <c r="A2942" s="1" t="s">
        <v>2086</v>
      </c>
      <c r="B2942" s="1" t="s">
        <v>1553</v>
      </c>
      <c r="C2942" s="2">
        <f>IFERROR(VLOOKUP(Tableau2[[#This Row],[PR]],'Taux sortant'!$I$9:$S$167,COLUMN(),0),"")</f>
        <v>21.88</v>
      </c>
      <c r="D2942" s="2">
        <f>IFERROR(VLOOKUP(Tableau2[[#This Row],[PR]],'Taux sortant'!$I$9:$S$167,COLUMN(),0),"")</f>
        <v>18.649999999999999</v>
      </c>
      <c r="E2942" s="2">
        <f>IFERROR(VLOOKUP(Tableau2[[#This Row],[PR]],'Taux sortant'!$I$9:$S$167,COLUMN(),0),"")</f>
        <v>14.65</v>
      </c>
      <c r="F2942" s="2">
        <f>IFERROR(VLOOKUP(Tableau2[[#This Row],[PR]],'Taux sortant'!$I$9:$S$167,COLUMN(),0),"")</f>
        <v>11.58</v>
      </c>
      <c r="G2942" s="2">
        <f>IFERROR(VLOOKUP(Tableau2[[#This Row],[PR]],'Taux sortant'!$I$9:$S$167,COLUMN(),0),"")</f>
        <v>8.49</v>
      </c>
      <c r="H2942" s="2">
        <f>IFERROR(VLOOKUP(Tableau2[[#This Row],[PR]],'Taux sortant'!$I$9:$S$167,COLUMN(),0),"")</f>
        <v>5.99</v>
      </c>
      <c r="I2942" s="2">
        <f>IFERROR(VLOOKUP(Tableau2[[#This Row],[PR]],'Taux sortant'!$I$9:$S$167,COLUMN(),0),"")</f>
        <v>4.2300000000000004</v>
      </c>
      <c r="J2942" s="2">
        <f>IFERROR(VLOOKUP(Tableau2[[#This Row],[PR]],'Taux sortant'!$I$9:$S$167,COLUMN(),0),"")</f>
        <v>0</v>
      </c>
      <c r="K2942" s="2">
        <f>IFERROR(VLOOKUP(Tableau2[[#This Row],[PR]],'Taux sortant'!$I$9:$S$167,COLUMN(),0),"")</f>
        <v>0</v>
      </c>
      <c r="L2942" s="2" t="str">
        <f>IFERROR(VLOOKUP(Tableau2[[#This Row],[PR]],'Taux sortant'!$I$9:$S$167,COLUMN(),0),"")</f>
        <v/>
      </c>
    </row>
    <row r="2943" spans="1:12" x14ac:dyDescent="0.3">
      <c r="A2943" s="1" t="s">
        <v>3521</v>
      </c>
      <c r="B2943" s="1" t="s">
        <v>3095</v>
      </c>
      <c r="C2943" s="2">
        <f>IFERROR(VLOOKUP(Tableau2[[#This Row],[PR]],'Taux sortant'!$I$9:$S$167,COLUMN(),0),"")</f>
        <v>15.5</v>
      </c>
      <c r="D2943" s="2">
        <f>IFERROR(VLOOKUP(Tableau2[[#This Row],[PR]],'Taux sortant'!$I$9:$S$167,COLUMN(),0),"")</f>
        <v>12.99</v>
      </c>
      <c r="E2943" s="2">
        <f>IFERROR(VLOOKUP(Tableau2[[#This Row],[PR]],'Taux sortant'!$I$9:$S$167,COLUMN(),0),"")</f>
        <v>10.07</v>
      </c>
      <c r="F2943" s="2">
        <f>IFERROR(VLOOKUP(Tableau2[[#This Row],[PR]],'Taux sortant'!$I$9:$S$167,COLUMN(),0),"")</f>
        <v>8.6</v>
      </c>
      <c r="G2943" s="2">
        <f>IFERROR(VLOOKUP(Tableau2[[#This Row],[PR]],'Taux sortant'!$I$9:$S$167,COLUMN(),0),"")</f>
        <v>7.36</v>
      </c>
      <c r="H2943" s="2">
        <f>IFERROR(VLOOKUP(Tableau2[[#This Row],[PR]],'Taux sortant'!$I$9:$S$167,COLUMN(),0),"")</f>
        <v>6.34</v>
      </c>
      <c r="I2943" s="2">
        <f>IFERROR(VLOOKUP(Tableau2[[#This Row],[PR]],'Taux sortant'!$I$9:$S$167,COLUMN(),0),"")</f>
        <v>5.51</v>
      </c>
      <c r="J2943" s="2">
        <f>IFERROR(VLOOKUP(Tableau2[[#This Row],[PR]],'Taux sortant'!$I$9:$S$167,COLUMN(),0),"")</f>
        <v>0</v>
      </c>
      <c r="K2943" s="2">
        <f>IFERROR(VLOOKUP(Tableau2[[#This Row],[PR]],'Taux sortant'!$I$9:$S$167,COLUMN(),0),"")</f>
        <v>0</v>
      </c>
      <c r="L2943" s="2" t="str">
        <f>IFERROR(VLOOKUP(Tableau2[[#This Row],[PR]],'Taux sortant'!$I$9:$S$167,COLUMN(),0),"")</f>
        <v/>
      </c>
    </row>
    <row r="2944" spans="1:12" x14ac:dyDescent="0.3">
      <c r="A2944" s="1" t="s">
        <v>761</v>
      </c>
      <c r="B2944" s="1" t="s">
        <v>15</v>
      </c>
      <c r="C2944" s="2">
        <f>IFERROR(VLOOKUP(Tableau2[[#This Row],[PR]],'Taux sortant'!$I$9:$S$167,COLUMN(),0),"")</f>
        <v>12.05</v>
      </c>
      <c r="D2944" s="2">
        <f>IFERROR(VLOOKUP(Tableau2[[#This Row],[PR]],'Taux sortant'!$I$9:$S$167,COLUMN(),0),"")</f>
        <v>9.57</v>
      </c>
      <c r="E2944" s="2">
        <f>IFERROR(VLOOKUP(Tableau2[[#This Row],[PR]],'Taux sortant'!$I$9:$S$167,COLUMN(),0),"")</f>
        <v>6.79</v>
      </c>
      <c r="F2944" s="2">
        <f>IFERROR(VLOOKUP(Tableau2[[#This Row],[PR]],'Taux sortant'!$I$9:$S$167,COLUMN(),0),"")</f>
        <v>5.47</v>
      </c>
      <c r="G2944" s="2">
        <f>IFERROR(VLOOKUP(Tableau2[[#This Row],[PR]],'Taux sortant'!$I$9:$S$167,COLUMN(),0),"")</f>
        <v>4.49</v>
      </c>
      <c r="H2944" s="2">
        <f>IFERROR(VLOOKUP(Tableau2[[#This Row],[PR]],'Taux sortant'!$I$9:$S$167,COLUMN(),0),"")</f>
        <v>3.66</v>
      </c>
      <c r="I2944" s="2">
        <f>IFERROR(VLOOKUP(Tableau2[[#This Row],[PR]],'Taux sortant'!$I$9:$S$167,COLUMN(),0),"")</f>
        <v>3.12</v>
      </c>
      <c r="J2944" s="2">
        <f>IFERROR(VLOOKUP(Tableau2[[#This Row],[PR]],'Taux sortant'!$I$9:$S$167,COLUMN(),0),"")</f>
        <v>0</v>
      </c>
      <c r="K2944" s="2">
        <f>IFERROR(VLOOKUP(Tableau2[[#This Row],[PR]],'Taux sortant'!$I$9:$S$167,COLUMN(),0),"")</f>
        <v>0</v>
      </c>
      <c r="L2944" s="2" t="str">
        <f>IFERROR(VLOOKUP(Tableau2[[#This Row],[PR]],'Taux sortant'!$I$9:$S$167,COLUMN(),0),"")</f>
        <v/>
      </c>
    </row>
    <row r="2945" spans="1:12" x14ac:dyDescent="0.3">
      <c r="A2945" s="1" t="s">
        <v>761</v>
      </c>
      <c r="B2945" s="1" t="s">
        <v>5835</v>
      </c>
      <c r="C2945" s="2" t="str">
        <f>IFERROR(VLOOKUP(Tableau2[[#This Row],[PR]],'Taux sortant'!$I$9:$S$167,COLUMN(),0),"")</f>
        <v/>
      </c>
      <c r="D2945" s="2" t="str">
        <f>IFERROR(VLOOKUP(Tableau2[[#This Row],[PR]],'Taux sortant'!$I$9:$S$167,COLUMN(),0),"")</f>
        <v/>
      </c>
      <c r="E2945" s="2" t="str">
        <f>IFERROR(VLOOKUP(Tableau2[[#This Row],[PR]],'Taux sortant'!$I$9:$S$167,COLUMN(),0),"")</f>
        <v/>
      </c>
      <c r="F2945" s="2" t="str">
        <f>IFERROR(VLOOKUP(Tableau2[[#This Row],[PR]],'Taux sortant'!$I$9:$S$167,COLUMN(),0),"")</f>
        <v/>
      </c>
      <c r="G2945" s="2" t="str">
        <f>IFERROR(VLOOKUP(Tableau2[[#This Row],[PR]],'Taux sortant'!$I$9:$S$167,COLUMN(),0),"")</f>
        <v/>
      </c>
      <c r="H2945" s="2" t="str">
        <f>IFERROR(VLOOKUP(Tableau2[[#This Row],[PR]],'Taux sortant'!$I$9:$S$167,COLUMN(),0),"")</f>
        <v/>
      </c>
      <c r="I2945" s="2" t="str">
        <f>IFERROR(VLOOKUP(Tableau2[[#This Row],[PR]],'Taux sortant'!$I$9:$S$167,COLUMN(),0),"")</f>
        <v/>
      </c>
      <c r="J2945" s="2" t="str">
        <f>IFERROR(VLOOKUP(Tableau2[[#This Row],[PR]],'Taux sortant'!$I$9:$S$167,COLUMN(),0),"")</f>
        <v/>
      </c>
      <c r="K2945" s="2" t="str">
        <f>IFERROR(VLOOKUP(Tableau2[[#This Row],[PR]],'Taux sortant'!$I$9:$S$167,COLUMN(),0),"")</f>
        <v/>
      </c>
      <c r="L2945" s="2" t="str">
        <f>IFERROR(VLOOKUP(Tableau2[[#This Row],[PR]],'Taux sortant'!$I$9:$S$167,COLUMN(),0),"")</f>
        <v/>
      </c>
    </row>
    <row r="2946" spans="1:12" x14ac:dyDescent="0.3">
      <c r="A2946" s="1" t="s">
        <v>3524</v>
      </c>
      <c r="B2946" s="1" t="s">
        <v>17</v>
      </c>
      <c r="C2946" s="2">
        <f>IFERROR(VLOOKUP(Tableau2[[#This Row],[PR]],'Taux sortant'!$I$9:$S$167,COLUMN(),0),"")</f>
        <v>15.12</v>
      </c>
      <c r="D2946" s="2">
        <f>IFERROR(VLOOKUP(Tableau2[[#This Row],[PR]],'Taux sortant'!$I$9:$S$167,COLUMN(),0),"")</f>
        <v>12.61</v>
      </c>
      <c r="E2946" s="2">
        <f>IFERROR(VLOOKUP(Tableau2[[#This Row],[PR]],'Taux sortant'!$I$9:$S$167,COLUMN(),0),"")</f>
        <v>9.7200000000000006</v>
      </c>
      <c r="F2946" s="2">
        <f>IFERROR(VLOOKUP(Tableau2[[#This Row],[PR]],'Taux sortant'!$I$9:$S$167,COLUMN(),0),"")</f>
        <v>8.27</v>
      </c>
      <c r="G2946" s="2">
        <f>IFERROR(VLOOKUP(Tableau2[[#This Row],[PR]],'Taux sortant'!$I$9:$S$167,COLUMN(),0),"")</f>
        <v>7.1</v>
      </c>
      <c r="H2946" s="2">
        <f>IFERROR(VLOOKUP(Tableau2[[#This Row],[PR]],'Taux sortant'!$I$9:$S$167,COLUMN(),0),"")</f>
        <v>6.12</v>
      </c>
      <c r="I2946" s="2">
        <f>IFERROR(VLOOKUP(Tableau2[[#This Row],[PR]],'Taux sortant'!$I$9:$S$167,COLUMN(),0),"")</f>
        <v>5.33</v>
      </c>
      <c r="J2946" s="2">
        <f>IFERROR(VLOOKUP(Tableau2[[#This Row],[PR]],'Taux sortant'!$I$9:$S$167,COLUMN(),0),"")</f>
        <v>0</v>
      </c>
      <c r="K2946" s="2">
        <f>IFERROR(VLOOKUP(Tableau2[[#This Row],[PR]],'Taux sortant'!$I$9:$S$167,COLUMN(),0),"")</f>
        <v>0</v>
      </c>
      <c r="L2946" s="2" t="str">
        <f>IFERROR(VLOOKUP(Tableau2[[#This Row],[PR]],'Taux sortant'!$I$9:$S$167,COLUMN(),0),"")</f>
        <v/>
      </c>
    </row>
    <row r="2947" spans="1:12" x14ac:dyDescent="0.3">
      <c r="A2947" s="1" t="s">
        <v>2089</v>
      </c>
      <c r="B2947" s="1" t="s">
        <v>1790</v>
      </c>
      <c r="C2947" s="2">
        <f>IFERROR(VLOOKUP(Tableau2[[#This Row],[PR]],'Taux sortant'!$I$9:$S$167,COLUMN(),0),"")</f>
        <v>20.27</v>
      </c>
      <c r="D2947" s="2">
        <f>IFERROR(VLOOKUP(Tableau2[[#This Row],[PR]],'Taux sortant'!$I$9:$S$167,COLUMN(),0),"")</f>
        <v>17.12</v>
      </c>
      <c r="E2947" s="2">
        <f>IFERROR(VLOOKUP(Tableau2[[#This Row],[PR]],'Taux sortant'!$I$9:$S$167,COLUMN(),0),"")</f>
        <v>13.15</v>
      </c>
      <c r="F2947" s="2">
        <f>IFERROR(VLOOKUP(Tableau2[[#This Row],[PR]],'Taux sortant'!$I$9:$S$167,COLUMN(),0),"")</f>
        <v>9.51</v>
      </c>
      <c r="G2947" s="2">
        <f>IFERROR(VLOOKUP(Tableau2[[#This Row],[PR]],'Taux sortant'!$I$9:$S$167,COLUMN(),0),"")</f>
        <v>6.45</v>
      </c>
      <c r="H2947" s="2">
        <f>IFERROR(VLOOKUP(Tableau2[[#This Row],[PR]],'Taux sortant'!$I$9:$S$167,COLUMN(),0),"")</f>
        <v>4.6399999999999997</v>
      </c>
      <c r="I2947" s="2">
        <f>IFERROR(VLOOKUP(Tableau2[[#This Row],[PR]],'Taux sortant'!$I$9:$S$167,COLUMN(),0),"")</f>
        <v>3.62</v>
      </c>
      <c r="J2947" s="2">
        <f>IFERROR(VLOOKUP(Tableau2[[#This Row],[PR]],'Taux sortant'!$I$9:$S$167,COLUMN(),0),"")</f>
        <v>0</v>
      </c>
      <c r="K2947" s="2">
        <f>IFERROR(VLOOKUP(Tableau2[[#This Row],[PR]],'Taux sortant'!$I$9:$S$167,COLUMN(),0),"")</f>
        <v>0</v>
      </c>
      <c r="L2947" s="2" t="str">
        <f>IFERROR(VLOOKUP(Tableau2[[#This Row],[PR]],'Taux sortant'!$I$9:$S$167,COLUMN(),0),"")</f>
        <v/>
      </c>
    </row>
    <row r="2948" spans="1:12" x14ac:dyDescent="0.3">
      <c r="A2948" s="1" t="s">
        <v>2089</v>
      </c>
      <c r="B2948" s="1" t="s">
        <v>5362</v>
      </c>
      <c r="C2948" s="2" t="str">
        <f>IFERROR(VLOOKUP(Tableau2[[#This Row],[PR]],'Taux sortant'!$I$9:$S$167,COLUMN(),0),"")</f>
        <v/>
      </c>
      <c r="D2948" s="2" t="str">
        <f>IFERROR(VLOOKUP(Tableau2[[#This Row],[PR]],'Taux sortant'!$I$9:$S$167,COLUMN(),0),"")</f>
        <v/>
      </c>
      <c r="E2948" s="2" t="str">
        <f>IFERROR(VLOOKUP(Tableau2[[#This Row],[PR]],'Taux sortant'!$I$9:$S$167,COLUMN(),0),"")</f>
        <v/>
      </c>
      <c r="F2948" s="2" t="str">
        <f>IFERROR(VLOOKUP(Tableau2[[#This Row],[PR]],'Taux sortant'!$I$9:$S$167,COLUMN(),0),"")</f>
        <v/>
      </c>
      <c r="G2948" s="2" t="str">
        <f>IFERROR(VLOOKUP(Tableau2[[#This Row],[PR]],'Taux sortant'!$I$9:$S$167,COLUMN(),0),"")</f>
        <v/>
      </c>
      <c r="H2948" s="2" t="str">
        <f>IFERROR(VLOOKUP(Tableau2[[#This Row],[PR]],'Taux sortant'!$I$9:$S$167,COLUMN(),0),"")</f>
        <v/>
      </c>
      <c r="I2948" s="2" t="str">
        <f>IFERROR(VLOOKUP(Tableau2[[#This Row],[PR]],'Taux sortant'!$I$9:$S$167,COLUMN(),0),"")</f>
        <v/>
      </c>
      <c r="J2948" s="2" t="str">
        <f>IFERROR(VLOOKUP(Tableau2[[#This Row],[PR]],'Taux sortant'!$I$9:$S$167,COLUMN(),0),"")</f>
        <v/>
      </c>
      <c r="K2948" s="2" t="str">
        <f>IFERROR(VLOOKUP(Tableau2[[#This Row],[PR]],'Taux sortant'!$I$9:$S$167,COLUMN(),0),"")</f>
        <v/>
      </c>
      <c r="L2948" s="2" t="str">
        <f>IFERROR(VLOOKUP(Tableau2[[#This Row],[PR]],'Taux sortant'!$I$9:$S$167,COLUMN(),0),"")</f>
        <v/>
      </c>
    </row>
    <row r="2949" spans="1:12" x14ac:dyDescent="0.3">
      <c r="A2949" s="1" t="s">
        <v>5466</v>
      </c>
      <c r="B2949" s="1" t="s">
        <v>5362</v>
      </c>
      <c r="C2949" s="2" t="str">
        <f>IFERROR(VLOOKUP(Tableau2[[#This Row],[PR]],'Taux sortant'!$I$9:$S$167,COLUMN(),0),"")</f>
        <v/>
      </c>
      <c r="D2949" s="2" t="str">
        <f>IFERROR(VLOOKUP(Tableau2[[#This Row],[PR]],'Taux sortant'!$I$9:$S$167,COLUMN(),0),"")</f>
        <v/>
      </c>
      <c r="E2949" s="2" t="str">
        <f>IFERROR(VLOOKUP(Tableau2[[#This Row],[PR]],'Taux sortant'!$I$9:$S$167,COLUMN(),0),"")</f>
        <v/>
      </c>
      <c r="F2949" s="2" t="str">
        <f>IFERROR(VLOOKUP(Tableau2[[#This Row],[PR]],'Taux sortant'!$I$9:$S$167,COLUMN(),0),"")</f>
        <v/>
      </c>
      <c r="G2949" s="2" t="str">
        <f>IFERROR(VLOOKUP(Tableau2[[#This Row],[PR]],'Taux sortant'!$I$9:$S$167,COLUMN(),0),"")</f>
        <v/>
      </c>
      <c r="H2949" s="2" t="str">
        <f>IFERROR(VLOOKUP(Tableau2[[#This Row],[PR]],'Taux sortant'!$I$9:$S$167,COLUMN(),0),"")</f>
        <v/>
      </c>
      <c r="I2949" s="2" t="str">
        <f>IFERROR(VLOOKUP(Tableau2[[#This Row],[PR]],'Taux sortant'!$I$9:$S$167,COLUMN(),0),"")</f>
        <v/>
      </c>
      <c r="J2949" s="2" t="str">
        <f>IFERROR(VLOOKUP(Tableau2[[#This Row],[PR]],'Taux sortant'!$I$9:$S$167,COLUMN(),0),"")</f>
        <v/>
      </c>
      <c r="K2949" s="2" t="str">
        <f>IFERROR(VLOOKUP(Tableau2[[#This Row],[PR]],'Taux sortant'!$I$9:$S$167,COLUMN(),0),"")</f>
        <v/>
      </c>
      <c r="L2949" s="2" t="str">
        <f>IFERROR(VLOOKUP(Tableau2[[#This Row],[PR]],'Taux sortant'!$I$9:$S$167,COLUMN(),0),"")</f>
        <v/>
      </c>
    </row>
    <row r="2950" spans="1:12" x14ac:dyDescent="0.3">
      <c r="A2950" s="1" t="s">
        <v>764</v>
      </c>
      <c r="B2950" s="1" t="s">
        <v>11</v>
      </c>
      <c r="C2950" s="2">
        <f>IFERROR(VLOOKUP(Tableau2[[#This Row],[PR]],'Taux sortant'!$I$9:$S$167,COLUMN(),0),"")</f>
        <v>24.25</v>
      </c>
      <c r="D2950" s="2">
        <f>IFERROR(VLOOKUP(Tableau2[[#This Row],[PR]],'Taux sortant'!$I$9:$S$167,COLUMN(),0),"")</f>
        <v>20.16</v>
      </c>
      <c r="E2950" s="2">
        <f>IFERROR(VLOOKUP(Tableau2[[#This Row],[PR]],'Taux sortant'!$I$9:$S$167,COLUMN(),0),"")</f>
        <v>14.11</v>
      </c>
      <c r="F2950" s="2">
        <f>IFERROR(VLOOKUP(Tableau2[[#This Row],[PR]],'Taux sortant'!$I$9:$S$167,COLUMN(),0),"")</f>
        <v>11.64</v>
      </c>
      <c r="G2950" s="2">
        <f>IFERROR(VLOOKUP(Tableau2[[#This Row],[PR]],'Taux sortant'!$I$9:$S$167,COLUMN(),0),"")</f>
        <v>9.73</v>
      </c>
      <c r="H2950" s="2">
        <f>IFERROR(VLOOKUP(Tableau2[[#This Row],[PR]],'Taux sortant'!$I$9:$S$167,COLUMN(),0),"")</f>
        <v>6.76</v>
      </c>
      <c r="I2950" s="2">
        <f>IFERROR(VLOOKUP(Tableau2[[#This Row],[PR]],'Taux sortant'!$I$9:$S$167,COLUMN(),0),"")</f>
        <v>6.23</v>
      </c>
      <c r="J2950" s="2">
        <f>IFERROR(VLOOKUP(Tableau2[[#This Row],[PR]],'Taux sortant'!$I$9:$S$167,COLUMN(),0),"")</f>
        <v>0</v>
      </c>
      <c r="K2950" s="2">
        <f>IFERROR(VLOOKUP(Tableau2[[#This Row],[PR]],'Taux sortant'!$I$9:$S$167,COLUMN(),0),"")</f>
        <v>0</v>
      </c>
      <c r="L2950" s="2" t="str">
        <f>IFERROR(VLOOKUP(Tableau2[[#This Row],[PR]],'Taux sortant'!$I$9:$S$167,COLUMN(),0),"")</f>
        <v/>
      </c>
    </row>
    <row r="2951" spans="1:12" x14ac:dyDescent="0.3">
      <c r="A2951" s="1" t="s">
        <v>3526</v>
      </c>
      <c r="B2951" s="1" t="s">
        <v>3100</v>
      </c>
      <c r="C2951" s="2" t="str">
        <f>IFERROR(VLOOKUP(Tableau2[[#This Row],[PR]],'Taux sortant'!$I$9:$S$167,COLUMN(),0),"")</f>
        <v/>
      </c>
      <c r="D2951" s="2" t="str">
        <f>IFERROR(VLOOKUP(Tableau2[[#This Row],[PR]],'Taux sortant'!$I$9:$S$167,COLUMN(),0),"")</f>
        <v/>
      </c>
      <c r="E2951" s="2" t="str">
        <f>IFERROR(VLOOKUP(Tableau2[[#This Row],[PR]],'Taux sortant'!$I$9:$S$167,COLUMN(),0),"")</f>
        <v/>
      </c>
      <c r="F2951" s="2" t="str">
        <f>IFERROR(VLOOKUP(Tableau2[[#This Row],[PR]],'Taux sortant'!$I$9:$S$167,COLUMN(),0),"")</f>
        <v/>
      </c>
      <c r="G2951" s="2" t="str">
        <f>IFERROR(VLOOKUP(Tableau2[[#This Row],[PR]],'Taux sortant'!$I$9:$S$167,COLUMN(),0),"")</f>
        <v/>
      </c>
      <c r="H2951" s="2" t="str">
        <f>IFERROR(VLOOKUP(Tableau2[[#This Row],[PR]],'Taux sortant'!$I$9:$S$167,COLUMN(),0),"")</f>
        <v/>
      </c>
      <c r="I2951" s="2" t="str">
        <f>IFERROR(VLOOKUP(Tableau2[[#This Row],[PR]],'Taux sortant'!$I$9:$S$167,COLUMN(),0),"")</f>
        <v/>
      </c>
      <c r="J2951" s="2" t="str">
        <f>IFERROR(VLOOKUP(Tableau2[[#This Row],[PR]],'Taux sortant'!$I$9:$S$167,COLUMN(),0),"")</f>
        <v/>
      </c>
      <c r="K2951" s="2" t="str">
        <f>IFERROR(VLOOKUP(Tableau2[[#This Row],[PR]],'Taux sortant'!$I$9:$S$167,COLUMN(),0),"")</f>
        <v/>
      </c>
      <c r="L2951" s="2" t="str">
        <f>IFERROR(VLOOKUP(Tableau2[[#This Row],[PR]],'Taux sortant'!$I$9:$S$167,COLUMN(),0),"")</f>
        <v/>
      </c>
    </row>
    <row r="2952" spans="1:12" x14ac:dyDescent="0.3">
      <c r="A2952" s="1" t="s">
        <v>767</v>
      </c>
      <c r="B2952" s="1" t="s">
        <v>53</v>
      </c>
      <c r="C2952" s="2">
        <f>IFERROR(VLOOKUP(Tableau2[[#This Row],[PR]],'Taux sortant'!$I$9:$S$167,COLUMN(),0),"")</f>
        <v>28.13</v>
      </c>
      <c r="D2952" s="2">
        <f>IFERROR(VLOOKUP(Tableau2[[#This Row],[PR]],'Taux sortant'!$I$9:$S$167,COLUMN(),0),"")</f>
        <v>22.97</v>
      </c>
      <c r="E2952" s="2">
        <f>IFERROR(VLOOKUP(Tableau2[[#This Row],[PR]],'Taux sortant'!$I$9:$S$167,COLUMN(),0),"")</f>
        <v>17.190000000000001</v>
      </c>
      <c r="F2952" s="2">
        <f>IFERROR(VLOOKUP(Tableau2[[#This Row],[PR]],'Taux sortant'!$I$9:$S$167,COLUMN(),0),"")</f>
        <v>13.88</v>
      </c>
      <c r="G2952" s="2">
        <f>IFERROR(VLOOKUP(Tableau2[[#This Row],[PR]],'Taux sortant'!$I$9:$S$167,COLUMN(),0),"")</f>
        <v>10.89</v>
      </c>
      <c r="H2952" s="2">
        <f>IFERROR(VLOOKUP(Tableau2[[#This Row],[PR]],'Taux sortant'!$I$9:$S$167,COLUMN(),0),"")</f>
        <v>7.86</v>
      </c>
      <c r="I2952" s="2">
        <f>IFERROR(VLOOKUP(Tableau2[[#This Row],[PR]],'Taux sortant'!$I$9:$S$167,COLUMN(),0),"")</f>
        <v>7.14</v>
      </c>
      <c r="J2952" s="2">
        <f>IFERROR(VLOOKUP(Tableau2[[#This Row],[PR]],'Taux sortant'!$I$9:$S$167,COLUMN(),0),"")</f>
        <v>0</v>
      </c>
      <c r="K2952" s="2">
        <f>IFERROR(VLOOKUP(Tableau2[[#This Row],[PR]],'Taux sortant'!$I$9:$S$167,COLUMN(),0),"")</f>
        <v>0</v>
      </c>
      <c r="L2952" s="2" t="str">
        <f>IFERROR(VLOOKUP(Tableau2[[#This Row],[PR]],'Taux sortant'!$I$9:$S$167,COLUMN(),0),"")</f>
        <v/>
      </c>
    </row>
    <row r="2953" spans="1:12" x14ac:dyDescent="0.3">
      <c r="A2953" s="1" t="s">
        <v>5469</v>
      </c>
      <c r="B2953" s="1" t="s">
        <v>5349</v>
      </c>
      <c r="C2953" s="2" t="str">
        <f>IFERROR(VLOOKUP(Tableau2[[#This Row],[PR]],'Taux sortant'!$I$9:$S$167,COLUMN(),0),"")</f>
        <v/>
      </c>
      <c r="D2953" s="2" t="str">
        <f>IFERROR(VLOOKUP(Tableau2[[#This Row],[PR]],'Taux sortant'!$I$9:$S$167,COLUMN(),0),"")</f>
        <v/>
      </c>
      <c r="E2953" s="2" t="str">
        <f>IFERROR(VLOOKUP(Tableau2[[#This Row],[PR]],'Taux sortant'!$I$9:$S$167,COLUMN(),0),"")</f>
        <v/>
      </c>
      <c r="F2953" s="2" t="str">
        <f>IFERROR(VLOOKUP(Tableau2[[#This Row],[PR]],'Taux sortant'!$I$9:$S$167,COLUMN(),0),"")</f>
        <v/>
      </c>
      <c r="G2953" s="2" t="str">
        <f>IFERROR(VLOOKUP(Tableau2[[#This Row],[PR]],'Taux sortant'!$I$9:$S$167,COLUMN(),0),"")</f>
        <v/>
      </c>
      <c r="H2953" s="2" t="str">
        <f>IFERROR(VLOOKUP(Tableau2[[#This Row],[PR]],'Taux sortant'!$I$9:$S$167,COLUMN(),0),"")</f>
        <v/>
      </c>
      <c r="I2953" s="2" t="str">
        <f>IFERROR(VLOOKUP(Tableau2[[#This Row],[PR]],'Taux sortant'!$I$9:$S$167,COLUMN(),0),"")</f>
        <v/>
      </c>
      <c r="J2953" s="2" t="str">
        <f>IFERROR(VLOOKUP(Tableau2[[#This Row],[PR]],'Taux sortant'!$I$9:$S$167,COLUMN(),0),"")</f>
        <v/>
      </c>
      <c r="K2953" s="2" t="str">
        <f>IFERROR(VLOOKUP(Tableau2[[#This Row],[PR]],'Taux sortant'!$I$9:$S$167,COLUMN(),0),"")</f>
        <v/>
      </c>
      <c r="L2953" s="2" t="str">
        <f>IFERROR(VLOOKUP(Tableau2[[#This Row],[PR]],'Taux sortant'!$I$9:$S$167,COLUMN(),0),"")</f>
        <v/>
      </c>
    </row>
    <row r="2954" spans="1:12" x14ac:dyDescent="0.3">
      <c r="A2954" s="1" t="s">
        <v>770</v>
      </c>
      <c r="B2954" s="1" t="s">
        <v>6</v>
      </c>
      <c r="C2954" s="2">
        <f>IFERROR(VLOOKUP(Tableau2[[#This Row],[PR]],'Taux sortant'!$I$9:$S$167,COLUMN(),0),"")</f>
        <v>25.34</v>
      </c>
      <c r="D2954" s="2">
        <f>IFERROR(VLOOKUP(Tableau2[[#This Row],[PR]],'Taux sortant'!$I$9:$S$167,COLUMN(),0),"")</f>
        <v>21.62</v>
      </c>
      <c r="E2954" s="2">
        <f>IFERROR(VLOOKUP(Tableau2[[#This Row],[PR]],'Taux sortant'!$I$9:$S$167,COLUMN(),0),"")</f>
        <v>15.42</v>
      </c>
      <c r="F2954" s="2">
        <f>IFERROR(VLOOKUP(Tableau2[[#This Row],[PR]],'Taux sortant'!$I$9:$S$167,COLUMN(),0),"")</f>
        <v>12.6</v>
      </c>
      <c r="G2954" s="2">
        <f>IFERROR(VLOOKUP(Tableau2[[#This Row],[PR]],'Taux sortant'!$I$9:$S$167,COLUMN(),0),"")</f>
        <v>9.5500000000000007</v>
      </c>
      <c r="H2954" s="2">
        <f>IFERROR(VLOOKUP(Tableau2[[#This Row],[PR]],'Taux sortant'!$I$9:$S$167,COLUMN(),0),"")</f>
        <v>7.3</v>
      </c>
      <c r="I2954" s="2">
        <f>IFERROR(VLOOKUP(Tableau2[[#This Row],[PR]],'Taux sortant'!$I$9:$S$167,COLUMN(),0),"")</f>
        <v>6.61</v>
      </c>
      <c r="J2954" s="2">
        <f>IFERROR(VLOOKUP(Tableau2[[#This Row],[PR]],'Taux sortant'!$I$9:$S$167,COLUMN(),0),"")</f>
        <v>0</v>
      </c>
      <c r="K2954" s="2">
        <f>IFERROR(VLOOKUP(Tableau2[[#This Row],[PR]],'Taux sortant'!$I$9:$S$167,COLUMN(),0),"")</f>
        <v>0</v>
      </c>
      <c r="L2954" s="2" t="str">
        <f>IFERROR(VLOOKUP(Tableau2[[#This Row],[PR]],'Taux sortant'!$I$9:$S$167,COLUMN(),0),"")</f>
        <v/>
      </c>
    </row>
    <row r="2955" spans="1:12" x14ac:dyDescent="0.3">
      <c r="A2955" s="1" t="s">
        <v>773</v>
      </c>
      <c r="B2955" s="1" t="s">
        <v>105</v>
      </c>
      <c r="C2955" s="2">
        <f>IFERROR(VLOOKUP(Tableau2[[#This Row],[PR]],'Taux sortant'!$I$9:$S$167,COLUMN(),0),"")</f>
        <v>22.68</v>
      </c>
      <c r="D2955" s="2">
        <f>IFERROR(VLOOKUP(Tableau2[[#This Row],[PR]],'Taux sortant'!$I$9:$S$167,COLUMN(),0),"")</f>
        <v>19.600000000000001</v>
      </c>
      <c r="E2955" s="2">
        <f>IFERROR(VLOOKUP(Tableau2[[#This Row],[PR]],'Taux sortant'!$I$9:$S$167,COLUMN(),0),"")</f>
        <v>15.23</v>
      </c>
      <c r="F2955" s="2">
        <f>IFERROR(VLOOKUP(Tableau2[[#This Row],[PR]],'Taux sortant'!$I$9:$S$167,COLUMN(),0),"")</f>
        <v>11.98</v>
      </c>
      <c r="G2955" s="2">
        <f>IFERROR(VLOOKUP(Tableau2[[#This Row],[PR]],'Taux sortant'!$I$9:$S$167,COLUMN(),0),"")</f>
        <v>8.5399999999999991</v>
      </c>
      <c r="H2955" s="2">
        <f>IFERROR(VLOOKUP(Tableau2[[#This Row],[PR]],'Taux sortant'!$I$9:$S$167,COLUMN(),0),"")</f>
        <v>5.65</v>
      </c>
      <c r="I2955" s="2">
        <f>IFERROR(VLOOKUP(Tableau2[[#This Row],[PR]],'Taux sortant'!$I$9:$S$167,COLUMN(),0),"")</f>
        <v>4.07</v>
      </c>
      <c r="J2955" s="2">
        <f>IFERROR(VLOOKUP(Tableau2[[#This Row],[PR]],'Taux sortant'!$I$9:$S$167,COLUMN(),0),"")</f>
        <v>0</v>
      </c>
      <c r="K2955" s="2">
        <f>IFERROR(VLOOKUP(Tableau2[[#This Row],[PR]],'Taux sortant'!$I$9:$S$167,COLUMN(),0),"")</f>
        <v>0</v>
      </c>
      <c r="L2955" s="2" t="str">
        <f>IFERROR(VLOOKUP(Tableau2[[#This Row],[PR]],'Taux sortant'!$I$9:$S$167,COLUMN(),0),"")</f>
        <v/>
      </c>
    </row>
    <row r="2956" spans="1:12" x14ac:dyDescent="0.3">
      <c r="A2956" s="1" t="s">
        <v>776</v>
      </c>
      <c r="B2956" s="1" t="s">
        <v>73</v>
      </c>
      <c r="C2956" s="2">
        <f>IFERROR(VLOOKUP(Tableau2[[#This Row],[PR]],'Taux sortant'!$I$9:$S$167,COLUMN(),0),"")</f>
        <v>18.93</v>
      </c>
      <c r="D2956" s="2">
        <f>IFERROR(VLOOKUP(Tableau2[[#This Row],[PR]],'Taux sortant'!$I$9:$S$167,COLUMN(),0),"")</f>
        <v>14.7</v>
      </c>
      <c r="E2956" s="2">
        <f>IFERROR(VLOOKUP(Tableau2[[#This Row],[PR]],'Taux sortant'!$I$9:$S$167,COLUMN(),0),"")</f>
        <v>10.55</v>
      </c>
      <c r="F2956" s="2">
        <f>IFERROR(VLOOKUP(Tableau2[[#This Row],[PR]],'Taux sortant'!$I$9:$S$167,COLUMN(),0),"")</f>
        <v>8.69</v>
      </c>
      <c r="G2956" s="2">
        <f>IFERROR(VLOOKUP(Tableau2[[#This Row],[PR]],'Taux sortant'!$I$9:$S$167,COLUMN(),0),"")</f>
        <v>6.98</v>
      </c>
      <c r="H2956" s="2">
        <f>IFERROR(VLOOKUP(Tableau2[[#This Row],[PR]],'Taux sortant'!$I$9:$S$167,COLUMN(),0),"")</f>
        <v>5.4</v>
      </c>
      <c r="I2956" s="2">
        <f>IFERROR(VLOOKUP(Tableau2[[#This Row],[PR]],'Taux sortant'!$I$9:$S$167,COLUMN(),0),"")</f>
        <v>4.87</v>
      </c>
      <c r="J2956" s="2">
        <f>IFERROR(VLOOKUP(Tableau2[[#This Row],[PR]],'Taux sortant'!$I$9:$S$167,COLUMN(),0),"")</f>
        <v>0</v>
      </c>
      <c r="K2956" s="2">
        <f>IFERROR(VLOOKUP(Tableau2[[#This Row],[PR]],'Taux sortant'!$I$9:$S$167,COLUMN(),0),"")</f>
        <v>0</v>
      </c>
      <c r="L2956" s="2" t="str">
        <f>IFERROR(VLOOKUP(Tableau2[[#This Row],[PR]],'Taux sortant'!$I$9:$S$167,COLUMN(),0),"")</f>
        <v/>
      </c>
    </row>
    <row r="2957" spans="1:12" x14ac:dyDescent="0.3">
      <c r="A2957" s="1" t="s">
        <v>779</v>
      </c>
      <c r="B2957" s="1" t="s">
        <v>69</v>
      </c>
      <c r="C2957" s="2">
        <f>IFERROR(VLOOKUP(Tableau2[[#This Row],[PR]],'Taux sortant'!$I$9:$S$167,COLUMN(),0),"")</f>
        <v>23.78</v>
      </c>
      <c r="D2957" s="2">
        <f>IFERROR(VLOOKUP(Tableau2[[#This Row],[PR]],'Taux sortant'!$I$9:$S$167,COLUMN(),0),"")</f>
        <v>20.58</v>
      </c>
      <c r="E2957" s="2">
        <f>IFERROR(VLOOKUP(Tableau2[[#This Row],[PR]],'Taux sortant'!$I$9:$S$167,COLUMN(),0),"")</f>
        <v>16.13</v>
      </c>
      <c r="F2957" s="2">
        <f>IFERROR(VLOOKUP(Tableau2[[#This Row],[PR]],'Taux sortant'!$I$9:$S$167,COLUMN(),0),"")</f>
        <v>12.62</v>
      </c>
      <c r="G2957" s="2">
        <f>IFERROR(VLOOKUP(Tableau2[[#This Row],[PR]],'Taux sortant'!$I$9:$S$167,COLUMN(),0),"")</f>
        <v>9</v>
      </c>
      <c r="H2957" s="2">
        <f>IFERROR(VLOOKUP(Tableau2[[#This Row],[PR]],'Taux sortant'!$I$9:$S$167,COLUMN(),0),"")</f>
        <v>5.95</v>
      </c>
      <c r="I2957" s="2">
        <f>IFERROR(VLOOKUP(Tableau2[[#This Row],[PR]],'Taux sortant'!$I$9:$S$167,COLUMN(),0),"")</f>
        <v>4.28</v>
      </c>
      <c r="J2957" s="2">
        <f>IFERROR(VLOOKUP(Tableau2[[#This Row],[PR]],'Taux sortant'!$I$9:$S$167,COLUMN(),0),"")</f>
        <v>0</v>
      </c>
      <c r="K2957" s="2">
        <f>IFERROR(VLOOKUP(Tableau2[[#This Row],[PR]],'Taux sortant'!$I$9:$S$167,COLUMN(),0),"")</f>
        <v>0</v>
      </c>
      <c r="L2957" s="2" t="str">
        <f>IFERROR(VLOOKUP(Tableau2[[#This Row],[PR]],'Taux sortant'!$I$9:$S$167,COLUMN(),0),"")</f>
        <v/>
      </c>
    </row>
    <row r="2958" spans="1:12" x14ac:dyDescent="0.3">
      <c r="A2958" s="1" t="s">
        <v>779</v>
      </c>
      <c r="B2958" s="1" t="s">
        <v>17</v>
      </c>
      <c r="C2958" s="2">
        <f>IFERROR(VLOOKUP(Tableau2[[#This Row],[PR]],'Taux sortant'!$I$9:$S$167,COLUMN(),0),"")</f>
        <v>15.12</v>
      </c>
      <c r="D2958" s="2">
        <f>IFERROR(VLOOKUP(Tableau2[[#This Row],[PR]],'Taux sortant'!$I$9:$S$167,COLUMN(),0),"")</f>
        <v>12.61</v>
      </c>
      <c r="E2958" s="2">
        <f>IFERROR(VLOOKUP(Tableau2[[#This Row],[PR]],'Taux sortant'!$I$9:$S$167,COLUMN(),0),"")</f>
        <v>9.7200000000000006</v>
      </c>
      <c r="F2958" s="2">
        <f>IFERROR(VLOOKUP(Tableau2[[#This Row],[PR]],'Taux sortant'!$I$9:$S$167,COLUMN(),0),"")</f>
        <v>8.27</v>
      </c>
      <c r="G2958" s="2">
        <f>IFERROR(VLOOKUP(Tableau2[[#This Row],[PR]],'Taux sortant'!$I$9:$S$167,COLUMN(),0),"")</f>
        <v>7.1</v>
      </c>
      <c r="H2958" s="2">
        <f>IFERROR(VLOOKUP(Tableau2[[#This Row],[PR]],'Taux sortant'!$I$9:$S$167,COLUMN(),0),"")</f>
        <v>6.12</v>
      </c>
      <c r="I2958" s="2">
        <f>IFERROR(VLOOKUP(Tableau2[[#This Row],[PR]],'Taux sortant'!$I$9:$S$167,COLUMN(),0),"")</f>
        <v>5.33</v>
      </c>
      <c r="J2958" s="2">
        <f>IFERROR(VLOOKUP(Tableau2[[#This Row],[PR]],'Taux sortant'!$I$9:$S$167,COLUMN(),0),"")</f>
        <v>0</v>
      </c>
      <c r="K2958" s="2">
        <f>IFERROR(VLOOKUP(Tableau2[[#This Row],[PR]],'Taux sortant'!$I$9:$S$167,COLUMN(),0),"")</f>
        <v>0</v>
      </c>
      <c r="L2958" s="2" t="str">
        <f>IFERROR(VLOOKUP(Tableau2[[#This Row],[PR]],'Taux sortant'!$I$9:$S$167,COLUMN(),0),"")</f>
        <v/>
      </c>
    </row>
    <row r="2959" spans="1:12" x14ac:dyDescent="0.3">
      <c r="A2959" s="1" t="s">
        <v>6579</v>
      </c>
      <c r="B2959" s="1" t="s">
        <v>6580</v>
      </c>
      <c r="C2959" s="2" t="str">
        <f>IFERROR(VLOOKUP(Tableau2[[#This Row],[PR]],'Taux sortant'!$I$9:$S$167,COLUMN(),0),"")</f>
        <v/>
      </c>
      <c r="D2959" s="2" t="str">
        <f>IFERROR(VLOOKUP(Tableau2[[#This Row],[PR]],'Taux sortant'!$I$9:$S$167,COLUMN(),0),"")</f>
        <v/>
      </c>
      <c r="E2959" s="2" t="str">
        <f>IFERROR(VLOOKUP(Tableau2[[#This Row],[PR]],'Taux sortant'!$I$9:$S$167,COLUMN(),0),"")</f>
        <v/>
      </c>
      <c r="F2959" s="2" t="str">
        <f>IFERROR(VLOOKUP(Tableau2[[#This Row],[PR]],'Taux sortant'!$I$9:$S$167,COLUMN(),0),"")</f>
        <v/>
      </c>
      <c r="G2959" s="2" t="str">
        <f>IFERROR(VLOOKUP(Tableau2[[#This Row],[PR]],'Taux sortant'!$I$9:$S$167,COLUMN(),0),"")</f>
        <v/>
      </c>
      <c r="H2959" s="2" t="str">
        <f>IFERROR(VLOOKUP(Tableau2[[#This Row],[PR]],'Taux sortant'!$I$9:$S$167,COLUMN(),0),"")</f>
        <v/>
      </c>
      <c r="I2959" s="2" t="str">
        <f>IFERROR(VLOOKUP(Tableau2[[#This Row],[PR]],'Taux sortant'!$I$9:$S$167,COLUMN(),0),"")</f>
        <v/>
      </c>
      <c r="J2959" s="2" t="str">
        <f>IFERROR(VLOOKUP(Tableau2[[#This Row],[PR]],'Taux sortant'!$I$9:$S$167,COLUMN(),0),"")</f>
        <v/>
      </c>
      <c r="K2959" s="2" t="str">
        <f>IFERROR(VLOOKUP(Tableau2[[#This Row],[PR]],'Taux sortant'!$I$9:$S$167,COLUMN(),0),"")</f>
        <v/>
      </c>
      <c r="L2959" s="2" t="str">
        <f>IFERROR(VLOOKUP(Tableau2[[#This Row],[PR]],'Taux sortant'!$I$9:$S$167,COLUMN(),0),"")</f>
        <v/>
      </c>
    </row>
    <row r="2960" spans="1:12" x14ac:dyDescent="0.3">
      <c r="A2960" s="1" t="s">
        <v>782</v>
      </c>
      <c r="B2960" s="1" t="s">
        <v>63</v>
      </c>
      <c r="C2960" s="2">
        <f>IFERROR(VLOOKUP(Tableau2[[#This Row],[PR]],'Taux sortant'!$I$9:$S$167,COLUMN(),0),"")</f>
        <v>13.04</v>
      </c>
      <c r="D2960" s="2">
        <f>IFERROR(VLOOKUP(Tableau2[[#This Row],[PR]],'Taux sortant'!$I$9:$S$167,COLUMN(),0),"")</f>
        <v>10.46</v>
      </c>
      <c r="E2960" s="2">
        <f>IFERROR(VLOOKUP(Tableau2[[#This Row],[PR]],'Taux sortant'!$I$9:$S$167,COLUMN(),0),"")</f>
        <v>7.52</v>
      </c>
      <c r="F2960" s="2">
        <f>IFERROR(VLOOKUP(Tableau2[[#This Row],[PR]],'Taux sortant'!$I$9:$S$167,COLUMN(),0),"")</f>
        <v>6.12</v>
      </c>
      <c r="G2960" s="2">
        <f>IFERROR(VLOOKUP(Tableau2[[#This Row],[PR]],'Taux sortant'!$I$9:$S$167,COLUMN(),0),"")</f>
        <v>5.09</v>
      </c>
      <c r="H2960" s="2">
        <f>IFERROR(VLOOKUP(Tableau2[[#This Row],[PR]],'Taux sortant'!$I$9:$S$167,COLUMN(),0),"")</f>
        <v>4.2300000000000004</v>
      </c>
      <c r="I2960" s="2">
        <f>IFERROR(VLOOKUP(Tableau2[[#This Row],[PR]],'Taux sortant'!$I$9:$S$167,COLUMN(),0),"")</f>
        <v>3.67</v>
      </c>
      <c r="J2960" s="2">
        <f>IFERROR(VLOOKUP(Tableau2[[#This Row],[PR]],'Taux sortant'!$I$9:$S$167,COLUMN(),0),"")</f>
        <v>0</v>
      </c>
      <c r="K2960" s="2">
        <f>IFERROR(VLOOKUP(Tableau2[[#This Row],[PR]],'Taux sortant'!$I$9:$S$167,COLUMN(),0),"")</f>
        <v>0</v>
      </c>
      <c r="L2960" s="2" t="str">
        <f>IFERROR(VLOOKUP(Tableau2[[#This Row],[PR]],'Taux sortant'!$I$9:$S$167,COLUMN(),0),"")</f>
        <v/>
      </c>
    </row>
    <row r="2961" spans="1:12" x14ac:dyDescent="0.3">
      <c r="A2961" s="1" t="s">
        <v>785</v>
      </c>
      <c r="B2961" s="1" t="s">
        <v>161</v>
      </c>
      <c r="C2961" s="2">
        <f>IFERROR(VLOOKUP(Tableau2[[#This Row],[PR]],'Taux sortant'!$I$9:$S$167,COLUMN(),0),"")</f>
        <v>35.869999999999997</v>
      </c>
      <c r="D2961" s="2">
        <f>IFERROR(VLOOKUP(Tableau2[[#This Row],[PR]],'Taux sortant'!$I$9:$S$167,COLUMN(),0),"")</f>
        <v>28.1</v>
      </c>
      <c r="E2961" s="2">
        <f>IFERROR(VLOOKUP(Tableau2[[#This Row],[PR]],'Taux sortant'!$I$9:$S$167,COLUMN(),0),"")</f>
        <v>22.11</v>
      </c>
      <c r="F2961" s="2">
        <f>IFERROR(VLOOKUP(Tableau2[[#This Row],[PR]],'Taux sortant'!$I$9:$S$167,COLUMN(),0),"")</f>
        <v>17.46</v>
      </c>
      <c r="G2961" s="2">
        <f>IFERROR(VLOOKUP(Tableau2[[#This Row],[PR]],'Taux sortant'!$I$9:$S$167,COLUMN(),0),"")</f>
        <v>13.86</v>
      </c>
      <c r="H2961" s="2">
        <f>IFERROR(VLOOKUP(Tableau2[[#This Row],[PR]],'Taux sortant'!$I$9:$S$167,COLUMN(),0),"")</f>
        <v>10.67</v>
      </c>
      <c r="I2961" s="2">
        <f>IFERROR(VLOOKUP(Tableau2[[#This Row],[PR]],'Taux sortant'!$I$9:$S$167,COLUMN(),0),"")</f>
        <v>9.92</v>
      </c>
      <c r="J2961" s="2">
        <f>IFERROR(VLOOKUP(Tableau2[[#This Row],[PR]],'Taux sortant'!$I$9:$S$167,COLUMN(),0),"")</f>
        <v>0</v>
      </c>
      <c r="K2961" s="2">
        <f>IFERROR(VLOOKUP(Tableau2[[#This Row],[PR]],'Taux sortant'!$I$9:$S$167,COLUMN(),0),"")</f>
        <v>0</v>
      </c>
      <c r="L2961" s="2" t="str">
        <f>IFERROR(VLOOKUP(Tableau2[[#This Row],[PR]],'Taux sortant'!$I$9:$S$167,COLUMN(),0),"")</f>
        <v/>
      </c>
    </row>
    <row r="2962" spans="1:12" x14ac:dyDescent="0.3">
      <c r="A2962" s="1" t="s">
        <v>6223</v>
      </c>
      <c r="B2962" s="1" t="s">
        <v>4049</v>
      </c>
      <c r="C2962" s="2">
        <f>IFERROR(VLOOKUP(Tableau2[[#This Row],[PR]],'Taux sortant'!$I$9:$S$167,COLUMN(),0),"")</f>
        <v>29.48</v>
      </c>
      <c r="D2962" s="2">
        <f>IFERROR(VLOOKUP(Tableau2[[#This Row],[PR]],'Taux sortant'!$I$9:$S$167,COLUMN(),0),"")</f>
        <v>25.96</v>
      </c>
      <c r="E2962" s="2">
        <f>IFERROR(VLOOKUP(Tableau2[[#This Row],[PR]],'Taux sortant'!$I$9:$S$167,COLUMN(),0),"")</f>
        <v>21.9</v>
      </c>
      <c r="F2962" s="2">
        <f>IFERROR(VLOOKUP(Tableau2[[#This Row],[PR]],'Taux sortant'!$I$9:$S$167,COLUMN(),0),"")</f>
        <v>19.86</v>
      </c>
      <c r="G2962" s="2">
        <f>IFERROR(VLOOKUP(Tableau2[[#This Row],[PR]],'Taux sortant'!$I$9:$S$167,COLUMN(),0),"")</f>
        <v>17.54</v>
      </c>
      <c r="H2962" s="2">
        <f>IFERROR(VLOOKUP(Tableau2[[#This Row],[PR]],'Taux sortant'!$I$9:$S$167,COLUMN(),0),"")</f>
        <v>15.33</v>
      </c>
      <c r="I2962" s="2">
        <f>IFERROR(VLOOKUP(Tableau2[[#This Row],[PR]],'Taux sortant'!$I$9:$S$167,COLUMN(),0),"")</f>
        <v>13.28</v>
      </c>
      <c r="J2962" s="2">
        <f>IFERROR(VLOOKUP(Tableau2[[#This Row],[PR]],'Taux sortant'!$I$9:$S$167,COLUMN(),0),"")</f>
        <v>0</v>
      </c>
      <c r="K2962" s="2">
        <f>IFERROR(VLOOKUP(Tableau2[[#This Row],[PR]],'Taux sortant'!$I$9:$S$167,COLUMN(),0),"")</f>
        <v>0</v>
      </c>
      <c r="L2962" s="2" t="str">
        <f>IFERROR(VLOOKUP(Tableau2[[#This Row],[PR]],'Taux sortant'!$I$9:$S$167,COLUMN(),0),"")</f>
        <v/>
      </c>
    </row>
    <row r="2963" spans="1:12" x14ac:dyDescent="0.3">
      <c r="A2963" s="1" t="s">
        <v>787</v>
      </c>
      <c r="B2963" s="1" t="s">
        <v>46</v>
      </c>
      <c r="C2963" s="2" t="str">
        <f>IFERROR(VLOOKUP(Tableau2[[#This Row],[PR]],'Taux sortant'!$I$9:$S$167,COLUMN(),0),"")</f>
        <v/>
      </c>
      <c r="D2963" s="2" t="str">
        <f>IFERROR(VLOOKUP(Tableau2[[#This Row],[PR]],'Taux sortant'!$I$9:$S$167,COLUMN(),0),"")</f>
        <v/>
      </c>
      <c r="E2963" s="2" t="str">
        <f>IFERROR(VLOOKUP(Tableau2[[#This Row],[PR]],'Taux sortant'!$I$9:$S$167,COLUMN(),0),"")</f>
        <v/>
      </c>
      <c r="F2963" s="2" t="str">
        <f>IFERROR(VLOOKUP(Tableau2[[#This Row],[PR]],'Taux sortant'!$I$9:$S$167,COLUMN(),0),"")</f>
        <v/>
      </c>
      <c r="G2963" s="2" t="str">
        <f>IFERROR(VLOOKUP(Tableau2[[#This Row],[PR]],'Taux sortant'!$I$9:$S$167,COLUMN(),0),"")</f>
        <v/>
      </c>
      <c r="H2963" s="2" t="str">
        <f>IFERROR(VLOOKUP(Tableau2[[#This Row],[PR]],'Taux sortant'!$I$9:$S$167,COLUMN(),0),"")</f>
        <v/>
      </c>
      <c r="I2963" s="2" t="str">
        <f>IFERROR(VLOOKUP(Tableau2[[#This Row],[PR]],'Taux sortant'!$I$9:$S$167,COLUMN(),0),"")</f>
        <v/>
      </c>
      <c r="J2963" s="2" t="str">
        <f>IFERROR(VLOOKUP(Tableau2[[#This Row],[PR]],'Taux sortant'!$I$9:$S$167,COLUMN(),0),"")</f>
        <v/>
      </c>
      <c r="K2963" s="2" t="str">
        <f>IFERROR(VLOOKUP(Tableau2[[#This Row],[PR]],'Taux sortant'!$I$9:$S$167,COLUMN(),0),"")</f>
        <v/>
      </c>
      <c r="L2963" s="2" t="str">
        <f>IFERROR(VLOOKUP(Tableau2[[#This Row],[PR]],'Taux sortant'!$I$9:$S$167,COLUMN(),0),"")</f>
        <v/>
      </c>
    </row>
    <row r="2964" spans="1:12" x14ac:dyDescent="0.3">
      <c r="A2964" s="1" t="s">
        <v>6217</v>
      </c>
      <c r="B2964" s="1" t="s">
        <v>5818</v>
      </c>
      <c r="C2964" s="2">
        <f>IFERROR(VLOOKUP(Tableau2[[#This Row],[PR]],'Taux sortant'!$I$9:$S$167,COLUMN(),0),"")</f>
        <v>37.01</v>
      </c>
      <c r="D2964" s="2">
        <f>IFERROR(VLOOKUP(Tableau2[[#This Row],[PR]],'Taux sortant'!$I$9:$S$167,COLUMN(),0),"")</f>
        <v>32.270000000000003</v>
      </c>
      <c r="E2964" s="2">
        <f>IFERROR(VLOOKUP(Tableau2[[#This Row],[PR]],'Taux sortant'!$I$9:$S$167,COLUMN(),0),"")</f>
        <v>27.48</v>
      </c>
      <c r="F2964" s="2">
        <f>IFERROR(VLOOKUP(Tableau2[[#This Row],[PR]],'Taux sortant'!$I$9:$S$167,COLUMN(),0),"")</f>
        <v>25.08</v>
      </c>
      <c r="G2964" s="2">
        <f>IFERROR(VLOOKUP(Tableau2[[#This Row],[PR]],'Taux sortant'!$I$9:$S$167,COLUMN(),0),"")</f>
        <v>22.19</v>
      </c>
      <c r="H2964" s="2">
        <f>IFERROR(VLOOKUP(Tableau2[[#This Row],[PR]],'Taux sortant'!$I$9:$S$167,COLUMN(),0),"")</f>
        <v>19.739999999999998</v>
      </c>
      <c r="I2964" s="2">
        <f>IFERROR(VLOOKUP(Tableau2[[#This Row],[PR]],'Taux sortant'!$I$9:$S$167,COLUMN(),0),"")</f>
        <v>17.21</v>
      </c>
      <c r="J2964" s="2">
        <f>IFERROR(VLOOKUP(Tableau2[[#This Row],[PR]],'Taux sortant'!$I$9:$S$167,COLUMN(),0),"")</f>
        <v>0</v>
      </c>
      <c r="K2964" s="2">
        <f>IFERROR(VLOOKUP(Tableau2[[#This Row],[PR]],'Taux sortant'!$I$9:$S$167,COLUMN(),0),"")</f>
        <v>0</v>
      </c>
      <c r="L2964" s="2" t="str">
        <f>IFERROR(VLOOKUP(Tableau2[[#This Row],[PR]],'Taux sortant'!$I$9:$S$167,COLUMN(),0),"")</f>
        <v/>
      </c>
    </row>
    <row r="2965" spans="1:12" x14ac:dyDescent="0.3">
      <c r="A2965" s="1" t="s">
        <v>4775</v>
      </c>
      <c r="B2965" s="1" t="s">
        <v>4140</v>
      </c>
      <c r="C2965" s="2" t="str">
        <f>IFERROR(VLOOKUP(Tableau2[[#This Row],[PR]],'Taux sortant'!$I$9:$S$167,COLUMN(),0),"")</f>
        <v/>
      </c>
      <c r="D2965" s="2" t="str">
        <f>IFERROR(VLOOKUP(Tableau2[[#This Row],[PR]],'Taux sortant'!$I$9:$S$167,COLUMN(),0),"")</f>
        <v/>
      </c>
      <c r="E2965" s="2" t="str">
        <f>IFERROR(VLOOKUP(Tableau2[[#This Row],[PR]],'Taux sortant'!$I$9:$S$167,COLUMN(),0),"")</f>
        <v/>
      </c>
      <c r="F2965" s="2" t="str">
        <f>IFERROR(VLOOKUP(Tableau2[[#This Row],[PR]],'Taux sortant'!$I$9:$S$167,COLUMN(),0),"")</f>
        <v/>
      </c>
      <c r="G2965" s="2" t="str">
        <f>IFERROR(VLOOKUP(Tableau2[[#This Row],[PR]],'Taux sortant'!$I$9:$S$167,COLUMN(),0),"")</f>
        <v/>
      </c>
      <c r="H2965" s="2" t="str">
        <f>IFERROR(VLOOKUP(Tableau2[[#This Row],[PR]],'Taux sortant'!$I$9:$S$167,COLUMN(),0),"")</f>
        <v/>
      </c>
      <c r="I2965" s="2" t="str">
        <f>IFERROR(VLOOKUP(Tableau2[[#This Row],[PR]],'Taux sortant'!$I$9:$S$167,COLUMN(),0),"")</f>
        <v/>
      </c>
      <c r="J2965" s="2" t="str">
        <f>IFERROR(VLOOKUP(Tableau2[[#This Row],[PR]],'Taux sortant'!$I$9:$S$167,COLUMN(),0),"")</f>
        <v/>
      </c>
      <c r="K2965" s="2" t="str">
        <f>IFERROR(VLOOKUP(Tableau2[[#This Row],[PR]],'Taux sortant'!$I$9:$S$167,COLUMN(),0),"")</f>
        <v/>
      </c>
      <c r="L2965" s="2" t="str">
        <f>IFERROR(VLOOKUP(Tableau2[[#This Row],[PR]],'Taux sortant'!$I$9:$S$167,COLUMN(),0),"")</f>
        <v/>
      </c>
    </row>
    <row r="2966" spans="1:12" x14ac:dyDescent="0.3">
      <c r="A2966" s="1" t="s">
        <v>6220</v>
      </c>
      <c r="B2966" s="1" t="s">
        <v>5820</v>
      </c>
      <c r="C2966" s="2" t="str">
        <f>IFERROR(VLOOKUP(Tableau2[[#This Row],[PR]],'Taux sortant'!$I$9:$S$167,COLUMN(),0),"")</f>
        <v/>
      </c>
      <c r="D2966" s="2" t="str">
        <f>IFERROR(VLOOKUP(Tableau2[[#This Row],[PR]],'Taux sortant'!$I$9:$S$167,COLUMN(),0),"")</f>
        <v/>
      </c>
      <c r="E2966" s="2" t="str">
        <f>IFERROR(VLOOKUP(Tableau2[[#This Row],[PR]],'Taux sortant'!$I$9:$S$167,COLUMN(),0),"")</f>
        <v/>
      </c>
      <c r="F2966" s="2" t="str">
        <f>IFERROR(VLOOKUP(Tableau2[[#This Row],[PR]],'Taux sortant'!$I$9:$S$167,COLUMN(),0),"")</f>
        <v/>
      </c>
      <c r="G2966" s="2" t="str">
        <f>IFERROR(VLOOKUP(Tableau2[[#This Row],[PR]],'Taux sortant'!$I$9:$S$167,COLUMN(),0),"")</f>
        <v/>
      </c>
      <c r="H2966" s="2" t="str">
        <f>IFERROR(VLOOKUP(Tableau2[[#This Row],[PR]],'Taux sortant'!$I$9:$S$167,COLUMN(),0),"")</f>
        <v/>
      </c>
      <c r="I2966" s="2" t="str">
        <f>IFERROR(VLOOKUP(Tableau2[[#This Row],[PR]],'Taux sortant'!$I$9:$S$167,COLUMN(),0),"")</f>
        <v/>
      </c>
      <c r="J2966" s="2" t="str">
        <f>IFERROR(VLOOKUP(Tableau2[[#This Row],[PR]],'Taux sortant'!$I$9:$S$167,COLUMN(),0),"")</f>
        <v/>
      </c>
      <c r="K2966" s="2" t="str">
        <f>IFERROR(VLOOKUP(Tableau2[[#This Row],[PR]],'Taux sortant'!$I$9:$S$167,COLUMN(),0),"")</f>
        <v/>
      </c>
      <c r="L2966" s="2" t="str">
        <f>IFERROR(VLOOKUP(Tableau2[[#This Row],[PR]],'Taux sortant'!$I$9:$S$167,COLUMN(),0),"")</f>
        <v/>
      </c>
    </row>
    <row r="2967" spans="1:12" x14ac:dyDescent="0.3">
      <c r="A2967" s="1" t="s">
        <v>3531</v>
      </c>
      <c r="B2967" s="1" t="s">
        <v>3127</v>
      </c>
      <c r="C2967" s="2" t="str">
        <f>IFERROR(VLOOKUP(Tableau2[[#This Row],[PR]],'Taux sortant'!$I$9:$S$167,COLUMN(),0),"")</f>
        <v/>
      </c>
      <c r="D2967" s="2" t="str">
        <f>IFERROR(VLOOKUP(Tableau2[[#This Row],[PR]],'Taux sortant'!$I$9:$S$167,COLUMN(),0),"")</f>
        <v/>
      </c>
      <c r="E2967" s="2" t="str">
        <f>IFERROR(VLOOKUP(Tableau2[[#This Row],[PR]],'Taux sortant'!$I$9:$S$167,COLUMN(),0),"")</f>
        <v/>
      </c>
      <c r="F2967" s="2" t="str">
        <f>IFERROR(VLOOKUP(Tableau2[[#This Row],[PR]],'Taux sortant'!$I$9:$S$167,COLUMN(),0),"")</f>
        <v/>
      </c>
      <c r="G2967" s="2" t="str">
        <f>IFERROR(VLOOKUP(Tableau2[[#This Row],[PR]],'Taux sortant'!$I$9:$S$167,COLUMN(),0),"")</f>
        <v/>
      </c>
      <c r="H2967" s="2" t="str">
        <f>IFERROR(VLOOKUP(Tableau2[[#This Row],[PR]],'Taux sortant'!$I$9:$S$167,COLUMN(),0),"")</f>
        <v/>
      </c>
      <c r="I2967" s="2" t="str">
        <f>IFERROR(VLOOKUP(Tableau2[[#This Row],[PR]],'Taux sortant'!$I$9:$S$167,COLUMN(),0),"")</f>
        <v/>
      </c>
      <c r="J2967" s="2" t="str">
        <f>IFERROR(VLOOKUP(Tableau2[[#This Row],[PR]],'Taux sortant'!$I$9:$S$167,COLUMN(),0),"")</f>
        <v/>
      </c>
      <c r="K2967" s="2" t="str">
        <f>IFERROR(VLOOKUP(Tableau2[[#This Row],[PR]],'Taux sortant'!$I$9:$S$167,COLUMN(),0),"")</f>
        <v/>
      </c>
      <c r="L2967" s="2" t="str">
        <f>IFERROR(VLOOKUP(Tableau2[[#This Row],[PR]],'Taux sortant'!$I$9:$S$167,COLUMN(),0),"")</f>
        <v/>
      </c>
    </row>
    <row r="2968" spans="1:12" x14ac:dyDescent="0.3">
      <c r="A2968" s="1" t="s">
        <v>5472</v>
      </c>
      <c r="B2968" s="1" t="s">
        <v>5349</v>
      </c>
      <c r="C2968" s="2" t="str">
        <f>IFERROR(VLOOKUP(Tableau2[[#This Row],[PR]],'Taux sortant'!$I$9:$S$167,COLUMN(),0),"")</f>
        <v/>
      </c>
      <c r="D2968" s="2" t="str">
        <f>IFERROR(VLOOKUP(Tableau2[[#This Row],[PR]],'Taux sortant'!$I$9:$S$167,COLUMN(),0),"")</f>
        <v/>
      </c>
      <c r="E2968" s="2" t="str">
        <f>IFERROR(VLOOKUP(Tableau2[[#This Row],[PR]],'Taux sortant'!$I$9:$S$167,COLUMN(),0),"")</f>
        <v/>
      </c>
      <c r="F2968" s="2" t="str">
        <f>IFERROR(VLOOKUP(Tableau2[[#This Row],[PR]],'Taux sortant'!$I$9:$S$167,COLUMN(),0),"")</f>
        <v/>
      </c>
      <c r="G2968" s="2" t="str">
        <f>IFERROR(VLOOKUP(Tableau2[[#This Row],[PR]],'Taux sortant'!$I$9:$S$167,COLUMN(),0),"")</f>
        <v/>
      </c>
      <c r="H2968" s="2" t="str">
        <f>IFERROR(VLOOKUP(Tableau2[[#This Row],[PR]],'Taux sortant'!$I$9:$S$167,COLUMN(),0),"")</f>
        <v/>
      </c>
      <c r="I2968" s="2" t="str">
        <f>IFERROR(VLOOKUP(Tableau2[[#This Row],[PR]],'Taux sortant'!$I$9:$S$167,COLUMN(),0),"")</f>
        <v/>
      </c>
      <c r="J2968" s="2" t="str">
        <f>IFERROR(VLOOKUP(Tableau2[[#This Row],[PR]],'Taux sortant'!$I$9:$S$167,COLUMN(),0),"")</f>
        <v/>
      </c>
      <c r="K2968" s="2" t="str">
        <f>IFERROR(VLOOKUP(Tableau2[[#This Row],[PR]],'Taux sortant'!$I$9:$S$167,COLUMN(),0),"")</f>
        <v/>
      </c>
      <c r="L2968" s="2" t="str">
        <f>IFERROR(VLOOKUP(Tableau2[[#This Row],[PR]],'Taux sortant'!$I$9:$S$167,COLUMN(),0),"")</f>
        <v/>
      </c>
    </row>
    <row r="2969" spans="1:12" x14ac:dyDescent="0.3">
      <c r="A2969" s="1" t="s">
        <v>4464</v>
      </c>
      <c r="B2969" s="1" t="s">
        <v>4174</v>
      </c>
      <c r="C2969" s="2">
        <f>IFERROR(VLOOKUP(Tableau2[[#This Row],[PR]],'Taux sortant'!$I$9:$S$167,COLUMN(),0),"")</f>
        <v>18.22</v>
      </c>
      <c r="D2969" s="2">
        <f>IFERROR(VLOOKUP(Tableau2[[#This Row],[PR]],'Taux sortant'!$I$9:$S$167,COLUMN(),0),"")</f>
        <v>15.54</v>
      </c>
      <c r="E2969" s="2">
        <f>IFERROR(VLOOKUP(Tableau2[[#This Row],[PR]],'Taux sortant'!$I$9:$S$167,COLUMN(),0),"")</f>
        <v>12.42</v>
      </c>
      <c r="F2969" s="2">
        <f>IFERROR(VLOOKUP(Tableau2[[#This Row],[PR]],'Taux sortant'!$I$9:$S$167,COLUMN(),0),"")</f>
        <v>10.85</v>
      </c>
      <c r="G2969" s="2">
        <f>IFERROR(VLOOKUP(Tableau2[[#This Row],[PR]],'Taux sortant'!$I$9:$S$167,COLUMN(),0),"")</f>
        <v>9.4499999999999993</v>
      </c>
      <c r="H2969" s="2">
        <f>IFERROR(VLOOKUP(Tableau2[[#This Row],[PR]],'Taux sortant'!$I$9:$S$167,COLUMN(),0),"")</f>
        <v>8.27</v>
      </c>
      <c r="I2969" s="2">
        <f>IFERROR(VLOOKUP(Tableau2[[#This Row],[PR]],'Taux sortant'!$I$9:$S$167,COLUMN(),0),"")</f>
        <v>7.27</v>
      </c>
      <c r="J2969" s="2">
        <f>IFERROR(VLOOKUP(Tableau2[[#This Row],[PR]],'Taux sortant'!$I$9:$S$167,COLUMN(),0),"")</f>
        <v>0</v>
      </c>
      <c r="K2969" s="2">
        <f>IFERROR(VLOOKUP(Tableau2[[#This Row],[PR]],'Taux sortant'!$I$9:$S$167,COLUMN(),0),"")</f>
        <v>0</v>
      </c>
      <c r="L2969" s="2" t="str">
        <f>IFERROR(VLOOKUP(Tableau2[[#This Row],[PR]],'Taux sortant'!$I$9:$S$167,COLUMN(),0),"")</f>
        <v/>
      </c>
    </row>
    <row r="2970" spans="1:12" x14ac:dyDescent="0.3">
      <c r="A2970" s="1" t="s">
        <v>2092</v>
      </c>
      <c r="B2970" s="1" t="s">
        <v>1540</v>
      </c>
      <c r="C2970" s="2">
        <f>IFERROR(VLOOKUP(Tableau2[[#This Row],[PR]],'Taux sortant'!$I$9:$S$167,COLUMN(),0),"")</f>
        <v>9.59</v>
      </c>
      <c r="D2970" s="2">
        <f>IFERROR(VLOOKUP(Tableau2[[#This Row],[PR]],'Taux sortant'!$I$9:$S$167,COLUMN(),0),"")</f>
        <v>7.53</v>
      </c>
      <c r="E2970" s="2">
        <f>IFERROR(VLOOKUP(Tableau2[[#This Row],[PR]],'Taux sortant'!$I$9:$S$167,COLUMN(),0),"")</f>
        <v>5.2</v>
      </c>
      <c r="F2970" s="2">
        <f>IFERROR(VLOOKUP(Tableau2[[#This Row],[PR]],'Taux sortant'!$I$9:$S$167,COLUMN(),0),"")</f>
        <v>4.08</v>
      </c>
      <c r="G2970" s="2">
        <f>IFERROR(VLOOKUP(Tableau2[[#This Row],[PR]],'Taux sortant'!$I$9:$S$167,COLUMN(),0),"")</f>
        <v>3.34</v>
      </c>
      <c r="H2970" s="2">
        <f>IFERROR(VLOOKUP(Tableau2[[#This Row],[PR]],'Taux sortant'!$I$9:$S$167,COLUMN(),0),"")</f>
        <v>2.88</v>
      </c>
      <c r="I2970" s="2">
        <f>IFERROR(VLOOKUP(Tableau2[[#This Row],[PR]],'Taux sortant'!$I$9:$S$167,COLUMN(),0),"")</f>
        <v>2.59</v>
      </c>
      <c r="J2970" s="2">
        <f>IFERROR(VLOOKUP(Tableau2[[#This Row],[PR]],'Taux sortant'!$I$9:$S$167,COLUMN(),0),"")</f>
        <v>0</v>
      </c>
      <c r="K2970" s="2">
        <f>IFERROR(VLOOKUP(Tableau2[[#This Row],[PR]],'Taux sortant'!$I$9:$S$167,COLUMN(),0),"")</f>
        <v>0</v>
      </c>
      <c r="L2970" s="2" t="str">
        <f>IFERROR(VLOOKUP(Tableau2[[#This Row],[PR]],'Taux sortant'!$I$9:$S$167,COLUMN(),0),"")</f>
        <v/>
      </c>
    </row>
    <row r="2971" spans="1:12" x14ac:dyDescent="0.3">
      <c r="A2971" s="1" t="s">
        <v>3534</v>
      </c>
      <c r="B2971" s="1" t="s">
        <v>3211</v>
      </c>
      <c r="C2971" s="2">
        <f>IFERROR(VLOOKUP(Tableau2[[#This Row],[PR]],'Taux sortant'!$I$9:$S$167,COLUMN(),0),"")</f>
        <v>13.98</v>
      </c>
      <c r="D2971" s="2">
        <f>IFERROR(VLOOKUP(Tableau2[[#This Row],[PR]],'Taux sortant'!$I$9:$S$167,COLUMN(),0),"")</f>
        <v>11.58</v>
      </c>
      <c r="E2971" s="2">
        <f>IFERROR(VLOOKUP(Tableau2[[#This Row],[PR]],'Taux sortant'!$I$9:$S$167,COLUMN(),0),"")</f>
        <v>8.7799999999999994</v>
      </c>
      <c r="F2971" s="2">
        <f>IFERROR(VLOOKUP(Tableau2[[#This Row],[PR]],'Taux sortant'!$I$9:$S$167,COLUMN(),0),"")</f>
        <v>7.44</v>
      </c>
      <c r="G2971" s="2">
        <f>IFERROR(VLOOKUP(Tableau2[[#This Row],[PR]],'Taux sortant'!$I$9:$S$167,COLUMN(),0),"")</f>
        <v>6.29</v>
      </c>
      <c r="H2971" s="2">
        <f>IFERROR(VLOOKUP(Tableau2[[#This Row],[PR]],'Taux sortant'!$I$9:$S$167,COLUMN(),0),"")</f>
        <v>5.35</v>
      </c>
      <c r="I2971" s="2">
        <f>IFERROR(VLOOKUP(Tableau2[[#This Row],[PR]],'Taux sortant'!$I$9:$S$167,COLUMN(),0),"")</f>
        <v>4.6100000000000003</v>
      </c>
      <c r="J2971" s="2">
        <f>IFERROR(VLOOKUP(Tableau2[[#This Row],[PR]],'Taux sortant'!$I$9:$S$167,COLUMN(),0),"")</f>
        <v>0</v>
      </c>
      <c r="K2971" s="2">
        <f>IFERROR(VLOOKUP(Tableau2[[#This Row],[PR]],'Taux sortant'!$I$9:$S$167,COLUMN(),0),"")</f>
        <v>0</v>
      </c>
      <c r="L2971" s="2" t="str">
        <f>IFERROR(VLOOKUP(Tableau2[[#This Row],[PR]],'Taux sortant'!$I$9:$S$167,COLUMN(),0),"")</f>
        <v/>
      </c>
    </row>
    <row r="2972" spans="1:12" x14ac:dyDescent="0.3">
      <c r="A2972" s="1" t="s">
        <v>2095</v>
      </c>
      <c r="B2972" s="1" t="s">
        <v>1526</v>
      </c>
      <c r="C2972" s="2">
        <f>IFERROR(VLOOKUP(Tableau2[[#This Row],[PR]],'Taux sortant'!$I$9:$S$167,COLUMN(),0),"")</f>
        <v>9.59</v>
      </c>
      <c r="D2972" s="2">
        <f>IFERROR(VLOOKUP(Tableau2[[#This Row],[PR]],'Taux sortant'!$I$9:$S$167,COLUMN(),0),"")</f>
        <v>7.53</v>
      </c>
      <c r="E2972" s="2">
        <f>IFERROR(VLOOKUP(Tableau2[[#This Row],[PR]],'Taux sortant'!$I$9:$S$167,COLUMN(),0),"")</f>
        <v>5.2</v>
      </c>
      <c r="F2972" s="2">
        <f>IFERROR(VLOOKUP(Tableau2[[#This Row],[PR]],'Taux sortant'!$I$9:$S$167,COLUMN(),0),"")</f>
        <v>4.08</v>
      </c>
      <c r="G2972" s="2">
        <f>IFERROR(VLOOKUP(Tableau2[[#This Row],[PR]],'Taux sortant'!$I$9:$S$167,COLUMN(),0),"")</f>
        <v>3.34</v>
      </c>
      <c r="H2972" s="2">
        <f>IFERROR(VLOOKUP(Tableau2[[#This Row],[PR]],'Taux sortant'!$I$9:$S$167,COLUMN(),0),"")</f>
        <v>2.88</v>
      </c>
      <c r="I2972" s="2">
        <f>IFERROR(VLOOKUP(Tableau2[[#This Row],[PR]],'Taux sortant'!$I$9:$S$167,COLUMN(),0),"")</f>
        <v>2.59</v>
      </c>
      <c r="J2972" s="2">
        <f>IFERROR(VLOOKUP(Tableau2[[#This Row],[PR]],'Taux sortant'!$I$9:$S$167,COLUMN(),0),"")</f>
        <v>0</v>
      </c>
      <c r="K2972" s="2">
        <f>IFERROR(VLOOKUP(Tableau2[[#This Row],[PR]],'Taux sortant'!$I$9:$S$167,COLUMN(),0),"")</f>
        <v>0</v>
      </c>
      <c r="L2972" s="2" t="str">
        <f>IFERROR(VLOOKUP(Tableau2[[#This Row],[PR]],'Taux sortant'!$I$9:$S$167,COLUMN(),0),"")</f>
        <v/>
      </c>
    </row>
    <row r="2973" spans="1:12" x14ac:dyDescent="0.3">
      <c r="A2973" s="1" t="s">
        <v>3537</v>
      </c>
      <c r="B2973" s="1" t="s">
        <v>3086</v>
      </c>
      <c r="C2973" s="2">
        <f>IFERROR(VLOOKUP(Tableau2[[#This Row],[PR]],'Taux sortant'!$I$9:$S$167,COLUMN(),0),"")</f>
        <v>14.38</v>
      </c>
      <c r="D2973" s="2">
        <f>IFERROR(VLOOKUP(Tableau2[[#This Row],[PR]],'Taux sortant'!$I$9:$S$167,COLUMN(),0),"")</f>
        <v>11.96</v>
      </c>
      <c r="E2973" s="2">
        <f>IFERROR(VLOOKUP(Tableau2[[#This Row],[PR]],'Taux sortant'!$I$9:$S$167,COLUMN(),0),"")</f>
        <v>9.1199999999999992</v>
      </c>
      <c r="F2973" s="2">
        <f>IFERROR(VLOOKUP(Tableau2[[#This Row],[PR]],'Taux sortant'!$I$9:$S$167,COLUMN(),0),"")</f>
        <v>7.74</v>
      </c>
      <c r="G2973" s="2">
        <f>IFERROR(VLOOKUP(Tableau2[[#This Row],[PR]],'Taux sortant'!$I$9:$S$167,COLUMN(),0),"")</f>
        <v>6.58</v>
      </c>
      <c r="H2973" s="2">
        <f>IFERROR(VLOOKUP(Tableau2[[#This Row],[PR]],'Taux sortant'!$I$9:$S$167,COLUMN(),0),"")</f>
        <v>5.57</v>
      </c>
      <c r="I2973" s="2">
        <f>IFERROR(VLOOKUP(Tableau2[[#This Row],[PR]],'Taux sortant'!$I$9:$S$167,COLUMN(),0),"")</f>
        <v>4.78</v>
      </c>
      <c r="J2973" s="2">
        <f>IFERROR(VLOOKUP(Tableau2[[#This Row],[PR]],'Taux sortant'!$I$9:$S$167,COLUMN(),0),"")</f>
        <v>0</v>
      </c>
      <c r="K2973" s="2">
        <f>IFERROR(VLOOKUP(Tableau2[[#This Row],[PR]],'Taux sortant'!$I$9:$S$167,COLUMN(),0),"")</f>
        <v>0</v>
      </c>
      <c r="L2973" s="2" t="str">
        <f>IFERROR(VLOOKUP(Tableau2[[#This Row],[PR]],'Taux sortant'!$I$9:$S$167,COLUMN(),0),"")</f>
        <v/>
      </c>
    </row>
    <row r="2974" spans="1:12" x14ac:dyDescent="0.3">
      <c r="A2974" s="1" t="s">
        <v>3540</v>
      </c>
      <c r="B2974" s="1" t="s">
        <v>3211</v>
      </c>
      <c r="C2974" s="2">
        <f>IFERROR(VLOOKUP(Tableau2[[#This Row],[PR]],'Taux sortant'!$I$9:$S$167,COLUMN(),0),"")</f>
        <v>13.98</v>
      </c>
      <c r="D2974" s="2">
        <f>IFERROR(VLOOKUP(Tableau2[[#This Row],[PR]],'Taux sortant'!$I$9:$S$167,COLUMN(),0),"")</f>
        <v>11.58</v>
      </c>
      <c r="E2974" s="2">
        <f>IFERROR(VLOOKUP(Tableau2[[#This Row],[PR]],'Taux sortant'!$I$9:$S$167,COLUMN(),0),"")</f>
        <v>8.7799999999999994</v>
      </c>
      <c r="F2974" s="2">
        <f>IFERROR(VLOOKUP(Tableau2[[#This Row],[PR]],'Taux sortant'!$I$9:$S$167,COLUMN(),0),"")</f>
        <v>7.44</v>
      </c>
      <c r="G2974" s="2">
        <f>IFERROR(VLOOKUP(Tableau2[[#This Row],[PR]],'Taux sortant'!$I$9:$S$167,COLUMN(),0),"")</f>
        <v>6.29</v>
      </c>
      <c r="H2974" s="2">
        <f>IFERROR(VLOOKUP(Tableau2[[#This Row],[PR]],'Taux sortant'!$I$9:$S$167,COLUMN(),0),"")</f>
        <v>5.35</v>
      </c>
      <c r="I2974" s="2">
        <f>IFERROR(VLOOKUP(Tableau2[[#This Row],[PR]],'Taux sortant'!$I$9:$S$167,COLUMN(),0),"")</f>
        <v>4.6100000000000003</v>
      </c>
      <c r="J2974" s="2">
        <f>IFERROR(VLOOKUP(Tableau2[[#This Row],[PR]],'Taux sortant'!$I$9:$S$167,COLUMN(),0),"")</f>
        <v>0</v>
      </c>
      <c r="K2974" s="2">
        <f>IFERROR(VLOOKUP(Tableau2[[#This Row],[PR]],'Taux sortant'!$I$9:$S$167,COLUMN(),0),"")</f>
        <v>0</v>
      </c>
      <c r="L2974" s="2" t="str">
        <f>IFERROR(VLOOKUP(Tableau2[[#This Row],[PR]],'Taux sortant'!$I$9:$S$167,COLUMN(),0),"")</f>
        <v/>
      </c>
    </row>
    <row r="2975" spans="1:12" x14ac:dyDescent="0.3">
      <c r="A2975" s="1" t="s">
        <v>4467</v>
      </c>
      <c r="B2975" s="1" t="s">
        <v>4134</v>
      </c>
      <c r="C2975" s="2">
        <f>IFERROR(VLOOKUP(Tableau2[[#This Row],[PR]],'Taux sortant'!$I$9:$S$167,COLUMN(),0),"")</f>
        <v>18.260000000000002</v>
      </c>
      <c r="D2975" s="2">
        <f>IFERROR(VLOOKUP(Tableau2[[#This Row],[PR]],'Taux sortant'!$I$9:$S$167,COLUMN(),0),"")</f>
        <v>15.47</v>
      </c>
      <c r="E2975" s="2">
        <f>IFERROR(VLOOKUP(Tableau2[[#This Row],[PR]],'Taux sortant'!$I$9:$S$167,COLUMN(),0),"")</f>
        <v>12.23</v>
      </c>
      <c r="F2975" s="2">
        <f>IFERROR(VLOOKUP(Tableau2[[#This Row],[PR]],'Taux sortant'!$I$9:$S$167,COLUMN(),0),"")</f>
        <v>10.64</v>
      </c>
      <c r="G2975" s="2">
        <f>IFERROR(VLOOKUP(Tableau2[[#This Row],[PR]],'Taux sortant'!$I$9:$S$167,COLUMN(),0),"")</f>
        <v>9.09</v>
      </c>
      <c r="H2975" s="2">
        <f>IFERROR(VLOOKUP(Tableau2[[#This Row],[PR]],'Taux sortant'!$I$9:$S$167,COLUMN(),0),"")</f>
        <v>7.69</v>
      </c>
      <c r="I2975" s="2">
        <f>IFERROR(VLOOKUP(Tableau2[[#This Row],[PR]],'Taux sortant'!$I$9:$S$167,COLUMN(),0),"")</f>
        <v>6.52</v>
      </c>
      <c r="J2975" s="2">
        <f>IFERROR(VLOOKUP(Tableau2[[#This Row],[PR]],'Taux sortant'!$I$9:$S$167,COLUMN(),0),"")</f>
        <v>0</v>
      </c>
      <c r="K2975" s="2">
        <f>IFERROR(VLOOKUP(Tableau2[[#This Row],[PR]],'Taux sortant'!$I$9:$S$167,COLUMN(),0),"")</f>
        <v>0</v>
      </c>
      <c r="L2975" s="2" t="str">
        <f>IFERROR(VLOOKUP(Tableau2[[#This Row],[PR]],'Taux sortant'!$I$9:$S$167,COLUMN(),0),"")</f>
        <v/>
      </c>
    </row>
    <row r="2976" spans="1:12" x14ac:dyDescent="0.3">
      <c r="A2976" s="1" t="s">
        <v>31</v>
      </c>
      <c r="B2976" s="1" t="s">
        <v>31</v>
      </c>
      <c r="C2976" s="2">
        <f>IFERROR(VLOOKUP(Tableau2[[#This Row],[PR]],'Taux sortant'!$I$9:$S$167,COLUMN(),0),"")</f>
        <v>17.95</v>
      </c>
      <c r="D2976" s="2">
        <f>IFERROR(VLOOKUP(Tableau2[[#This Row],[PR]],'Taux sortant'!$I$9:$S$167,COLUMN(),0),"")</f>
        <v>14.25</v>
      </c>
      <c r="E2976" s="2">
        <f>IFERROR(VLOOKUP(Tableau2[[#This Row],[PR]],'Taux sortant'!$I$9:$S$167,COLUMN(),0),"")</f>
        <v>10.85</v>
      </c>
      <c r="F2976" s="2">
        <f>IFERROR(VLOOKUP(Tableau2[[#This Row],[PR]],'Taux sortant'!$I$9:$S$167,COLUMN(),0),"")</f>
        <v>8.92</v>
      </c>
      <c r="G2976" s="2">
        <f>IFERROR(VLOOKUP(Tableau2[[#This Row],[PR]],'Taux sortant'!$I$9:$S$167,COLUMN(),0),"")</f>
        <v>6.44</v>
      </c>
      <c r="H2976" s="2">
        <f>IFERROR(VLOOKUP(Tableau2[[#This Row],[PR]],'Taux sortant'!$I$9:$S$167,COLUMN(),0),"")</f>
        <v>5.07</v>
      </c>
      <c r="I2976" s="2">
        <f>IFERROR(VLOOKUP(Tableau2[[#This Row],[PR]],'Taux sortant'!$I$9:$S$167,COLUMN(),0),"")</f>
        <v>4.2</v>
      </c>
      <c r="J2976" s="2">
        <f>IFERROR(VLOOKUP(Tableau2[[#This Row],[PR]],'Taux sortant'!$I$9:$S$167,COLUMN(),0),"")</f>
        <v>0</v>
      </c>
      <c r="K2976" s="2">
        <f>IFERROR(VLOOKUP(Tableau2[[#This Row],[PR]],'Taux sortant'!$I$9:$S$167,COLUMN(),0),"")</f>
        <v>0</v>
      </c>
      <c r="L2976" s="2" t="str">
        <f>IFERROR(VLOOKUP(Tableau2[[#This Row],[PR]],'Taux sortant'!$I$9:$S$167,COLUMN(),0),"")</f>
        <v/>
      </c>
    </row>
    <row r="2977" spans="1:12" x14ac:dyDescent="0.3">
      <c r="A2977" s="1" t="s">
        <v>31</v>
      </c>
      <c r="B2977" s="1" t="s">
        <v>5815</v>
      </c>
      <c r="C2977" s="2">
        <f>IFERROR(VLOOKUP(Tableau2[[#This Row],[PR]],'Taux sortant'!$I$9:$S$167,COLUMN(),0),"")</f>
        <v>29.89</v>
      </c>
      <c r="D2977" s="2">
        <f>IFERROR(VLOOKUP(Tableau2[[#This Row],[PR]],'Taux sortant'!$I$9:$S$167,COLUMN(),0),"")</f>
        <v>27.05</v>
      </c>
      <c r="E2977" s="2">
        <f>IFERROR(VLOOKUP(Tableau2[[#This Row],[PR]],'Taux sortant'!$I$9:$S$167,COLUMN(),0),"")</f>
        <v>23.76</v>
      </c>
      <c r="F2977" s="2">
        <f>IFERROR(VLOOKUP(Tableau2[[#This Row],[PR]],'Taux sortant'!$I$9:$S$167,COLUMN(),0),"")</f>
        <v>22.11</v>
      </c>
      <c r="G2977" s="2">
        <f>IFERROR(VLOOKUP(Tableau2[[#This Row],[PR]],'Taux sortant'!$I$9:$S$167,COLUMN(),0),"")</f>
        <v>20.05</v>
      </c>
      <c r="H2977" s="2">
        <f>IFERROR(VLOOKUP(Tableau2[[#This Row],[PR]],'Taux sortant'!$I$9:$S$167,COLUMN(),0),"")</f>
        <v>17.09</v>
      </c>
      <c r="I2977" s="2">
        <f>IFERROR(VLOOKUP(Tableau2[[#This Row],[PR]],'Taux sortant'!$I$9:$S$167,COLUMN(),0),"")</f>
        <v>15.56</v>
      </c>
      <c r="J2977" s="2">
        <f>IFERROR(VLOOKUP(Tableau2[[#This Row],[PR]],'Taux sortant'!$I$9:$S$167,COLUMN(),0),"")</f>
        <v>0</v>
      </c>
      <c r="K2977" s="2">
        <f>IFERROR(VLOOKUP(Tableau2[[#This Row],[PR]],'Taux sortant'!$I$9:$S$167,COLUMN(),0),"")</f>
        <v>0</v>
      </c>
      <c r="L2977" s="2" t="str">
        <f>IFERROR(VLOOKUP(Tableau2[[#This Row],[PR]],'Taux sortant'!$I$9:$S$167,COLUMN(),0),"")</f>
        <v/>
      </c>
    </row>
    <row r="2978" spans="1:12" x14ac:dyDescent="0.3">
      <c r="A2978" s="1" t="s">
        <v>31</v>
      </c>
      <c r="B2978" s="1" t="s">
        <v>3095</v>
      </c>
      <c r="C2978" s="2">
        <f>IFERROR(VLOOKUP(Tableau2[[#This Row],[PR]],'Taux sortant'!$I$9:$S$167,COLUMN(),0),"")</f>
        <v>15.5</v>
      </c>
      <c r="D2978" s="2">
        <f>IFERROR(VLOOKUP(Tableau2[[#This Row],[PR]],'Taux sortant'!$I$9:$S$167,COLUMN(),0),"")</f>
        <v>12.99</v>
      </c>
      <c r="E2978" s="2">
        <f>IFERROR(VLOOKUP(Tableau2[[#This Row],[PR]],'Taux sortant'!$I$9:$S$167,COLUMN(),0),"")</f>
        <v>10.07</v>
      </c>
      <c r="F2978" s="2">
        <f>IFERROR(VLOOKUP(Tableau2[[#This Row],[PR]],'Taux sortant'!$I$9:$S$167,COLUMN(),0),"")</f>
        <v>8.6</v>
      </c>
      <c r="G2978" s="2">
        <f>IFERROR(VLOOKUP(Tableau2[[#This Row],[PR]],'Taux sortant'!$I$9:$S$167,COLUMN(),0),"")</f>
        <v>7.36</v>
      </c>
      <c r="H2978" s="2">
        <f>IFERROR(VLOOKUP(Tableau2[[#This Row],[PR]],'Taux sortant'!$I$9:$S$167,COLUMN(),0),"")</f>
        <v>6.34</v>
      </c>
      <c r="I2978" s="2">
        <f>IFERROR(VLOOKUP(Tableau2[[#This Row],[PR]],'Taux sortant'!$I$9:$S$167,COLUMN(),0),"")</f>
        <v>5.51</v>
      </c>
      <c r="J2978" s="2">
        <f>IFERROR(VLOOKUP(Tableau2[[#This Row],[PR]],'Taux sortant'!$I$9:$S$167,COLUMN(),0),"")</f>
        <v>0</v>
      </c>
      <c r="K2978" s="2">
        <f>IFERROR(VLOOKUP(Tableau2[[#This Row],[PR]],'Taux sortant'!$I$9:$S$167,COLUMN(),0),"")</f>
        <v>0</v>
      </c>
      <c r="L2978" s="2" t="str">
        <f>IFERROR(VLOOKUP(Tableau2[[#This Row],[PR]],'Taux sortant'!$I$9:$S$167,COLUMN(),0),"")</f>
        <v/>
      </c>
    </row>
    <row r="2979" spans="1:12" x14ac:dyDescent="0.3">
      <c r="A2979" s="1" t="s">
        <v>31</v>
      </c>
      <c r="B2979" s="1" t="s">
        <v>3580</v>
      </c>
      <c r="C2979" s="2">
        <f>IFERROR(VLOOKUP(Tableau2[[#This Row],[PR]],'Taux sortant'!$I$9:$S$167,COLUMN(),0),"")</f>
        <v>18.79</v>
      </c>
      <c r="D2979" s="2">
        <f>IFERROR(VLOOKUP(Tableau2[[#This Row],[PR]],'Taux sortant'!$I$9:$S$167,COLUMN(),0),"")</f>
        <v>15.99</v>
      </c>
      <c r="E2979" s="2">
        <f>IFERROR(VLOOKUP(Tableau2[[#This Row],[PR]],'Taux sortant'!$I$9:$S$167,COLUMN(),0),"")</f>
        <v>12.7</v>
      </c>
      <c r="F2979" s="2">
        <f>IFERROR(VLOOKUP(Tableau2[[#This Row],[PR]],'Taux sortant'!$I$9:$S$167,COLUMN(),0),"")</f>
        <v>11.07</v>
      </c>
      <c r="G2979" s="2">
        <f>IFERROR(VLOOKUP(Tableau2[[#This Row],[PR]],'Taux sortant'!$I$9:$S$167,COLUMN(),0),"")</f>
        <v>9.52</v>
      </c>
      <c r="H2979" s="2">
        <f>IFERROR(VLOOKUP(Tableau2[[#This Row],[PR]],'Taux sortant'!$I$9:$S$167,COLUMN(),0),"")</f>
        <v>8.1</v>
      </c>
      <c r="I2979" s="2">
        <f>IFERROR(VLOOKUP(Tableau2[[#This Row],[PR]],'Taux sortant'!$I$9:$S$167,COLUMN(),0),"")</f>
        <v>6.92</v>
      </c>
      <c r="J2979" s="2">
        <f>IFERROR(VLOOKUP(Tableau2[[#This Row],[PR]],'Taux sortant'!$I$9:$S$167,COLUMN(),0),"")</f>
        <v>0</v>
      </c>
      <c r="K2979" s="2">
        <f>IFERROR(VLOOKUP(Tableau2[[#This Row],[PR]],'Taux sortant'!$I$9:$S$167,COLUMN(),0),"")</f>
        <v>0</v>
      </c>
      <c r="L2979" s="2" t="str">
        <f>IFERROR(VLOOKUP(Tableau2[[#This Row],[PR]],'Taux sortant'!$I$9:$S$167,COLUMN(),0),"")</f>
        <v/>
      </c>
    </row>
    <row r="2980" spans="1:12" x14ac:dyDescent="0.3">
      <c r="A2980" s="1" t="s">
        <v>792</v>
      </c>
      <c r="B2980" s="1" t="s">
        <v>87</v>
      </c>
      <c r="C2980" s="2">
        <f>IFERROR(VLOOKUP(Tableau2[[#This Row],[PR]],'Taux sortant'!$I$9:$S$167,COLUMN(),0),"")</f>
        <v>18.79</v>
      </c>
      <c r="D2980" s="2">
        <f>IFERROR(VLOOKUP(Tableau2[[#This Row],[PR]],'Taux sortant'!$I$9:$S$167,COLUMN(),0),"")</f>
        <v>15.99</v>
      </c>
      <c r="E2980" s="2">
        <f>IFERROR(VLOOKUP(Tableau2[[#This Row],[PR]],'Taux sortant'!$I$9:$S$167,COLUMN(),0),"")</f>
        <v>12.7</v>
      </c>
      <c r="F2980" s="2">
        <f>IFERROR(VLOOKUP(Tableau2[[#This Row],[PR]],'Taux sortant'!$I$9:$S$167,COLUMN(),0),"")</f>
        <v>11.07</v>
      </c>
      <c r="G2980" s="2">
        <f>IFERROR(VLOOKUP(Tableau2[[#This Row],[PR]],'Taux sortant'!$I$9:$S$167,COLUMN(),0),"")</f>
        <v>9.52</v>
      </c>
      <c r="H2980" s="2">
        <f>IFERROR(VLOOKUP(Tableau2[[#This Row],[PR]],'Taux sortant'!$I$9:$S$167,COLUMN(),0),"")</f>
        <v>8.1</v>
      </c>
      <c r="I2980" s="2">
        <f>IFERROR(VLOOKUP(Tableau2[[#This Row],[PR]],'Taux sortant'!$I$9:$S$167,COLUMN(),0),"")</f>
        <v>6.92</v>
      </c>
      <c r="J2980" s="2">
        <f>IFERROR(VLOOKUP(Tableau2[[#This Row],[PR]],'Taux sortant'!$I$9:$S$167,COLUMN(),0),"")</f>
        <v>0</v>
      </c>
      <c r="K2980" s="2">
        <f>IFERROR(VLOOKUP(Tableau2[[#This Row],[PR]],'Taux sortant'!$I$9:$S$167,COLUMN(),0),"")</f>
        <v>0</v>
      </c>
      <c r="L2980" s="2" t="str">
        <f>IFERROR(VLOOKUP(Tableau2[[#This Row],[PR]],'Taux sortant'!$I$9:$S$167,COLUMN(),0),"")</f>
        <v/>
      </c>
    </row>
    <row r="2981" spans="1:12" x14ac:dyDescent="0.3">
      <c r="A2981" s="1" t="s">
        <v>792</v>
      </c>
      <c r="B2981" s="1" t="s">
        <v>4140</v>
      </c>
      <c r="C2981" s="2" t="str">
        <f>IFERROR(VLOOKUP(Tableau2[[#This Row],[PR]],'Taux sortant'!$I$9:$S$167,COLUMN(),0),"")</f>
        <v/>
      </c>
      <c r="D2981" s="2" t="str">
        <f>IFERROR(VLOOKUP(Tableau2[[#This Row],[PR]],'Taux sortant'!$I$9:$S$167,COLUMN(),0),"")</f>
        <v/>
      </c>
      <c r="E2981" s="2" t="str">
        <f>IFERROR(VLOOKUP(Tableau2[[#This Row],[PR]],'Taux sortant'!$I$9:$S$167,COLUMN(),0),"")</f>
        <v/>
      </c>
      <c r="F2981" s="2" t="str">
        <f>IFERROR(VLOOKUP(Tableau2[[#This Row],[PR]],'Taux sortant'!$I$9:$S$167,COLUMN(),0),"")</f>
        <v/>
      </c>
      <c r="G2981" s="2" t="str">
        <f>IFERROR(VLOOKUP(Tableau2[[#This Row],[PR]],'Taux sortant'!$I$9:$S$167,COLUMN(),0),"")</f>
        <v/>
      </c>
      <c r="H2981" s="2" t="str">
        <f>IFERROR(VLOOKUP(Tableau2[[#This Row],[PR]],'Taux sortant'!$I$9:$S$167,COLUMN(),0),"")</f>
        <v/>
      </c>
      <c r="I2981" s="2" t="str">
        <f>IFERROR(VLOOKUP(Tableau2[[#This Row],[PR]],'Taux sortant'!$I$9:$S$167,COLUMN(),0),"")</f>
        <v/>
      </c>
      <c r="J2981" s="2" t="str">
        <f>IFERROR(VLOOKUP(Tableau2[[#This Row],[PR]],'Taux sortant'!$I$9:$S$167,COLUMN(),0),"")</f>
        <v/>
      </c>
      <c r="K2981" s="2" t="str">
        <f>IFERROR(VLOOKUP(Tableau2[[#This Row],[PR]],'Taux sortant'!$I$9:$S$167,COLUMN(),0),"")</f>
        <v/>
      </c>
      <c r="L2981" s="2" t="str">
        <f>IFERROR(VLOOKUP(Tableau2[[#This Row],[PR]],'Taux sortant'!$I$9:$S$167,COLUMN(),0),"")</f>
        <v/>
      </c>
    </row>
    <row r="2982" spans="1:12" x14ac:dyDescent="0.3">
      <c r="A2982" s="1" t="s">
        <v>5474</v>
      </c>
      <c r="B2982" s="1" t="s">
        <v>5356</v>
      </c>
      <c r="C2982" s="2">
        <f>IFERROR(VLOOKUP(Tableau2[[#This Row],[PR]],'Taux sortant'!$I$9:$S$167,COLUMN(),0),"")</f>
        <v>14.1</v>
      </c>
      <c r="D2982" s="2">
        <f>IFERROR(VLOOKUP(Tableau2[[#This Row],[PR]],'Taux sortant'!$I$9:$S$167,COLUMN(),0),"")</f>
        <v>12.41</v>
      </c>
      <c r="E2982" s="2">
        <f>IFERROR(VLOOKUP(Tableau2[[#This Row],[PR]],'Taux sortant'!$I$9:$S$167,COLUMN(),0),"")</f>
        <v>9.0299999999999994</v>
      </c>
      <c r="F2982" s="2">
        <f>IFERROR(VLOOKUP(Tableau2[[#This Row],[PR]],'Taux sortant'!$I$9:$S$167,COLUMN(),0),"")</f>
        <v>7.34</v>
      </c>
      <c r="G2982" s="2">
        <f>IFERROR(VLOOKUP(Tableau2[[#This Row],[PR]],'Taux sortant'!$I$9:$S$167,COLUMN(),0),"")</f>
        <v>6.12</v>
      </c>
      <c r="H2982" s="2">
        <f>IFERROR(VLOOKUP(Tableau2[[#This Row],[PR]],'Taux sortant'!$I$9:$S$167,COLUMN(),0),"")</f>
        <v>5.37</v>
      </c>
      <c r="I2982" s="2">
        <f>IFERROR(VLOOKUP(Tableau2[[#This Row],[PR]],'Taux sortant'!$I$9:$S$167,COLUMN(),0),"")</f>
        <v>4.6500000000000004</v>
      </c>
      <c r="J2982" s="2">
        <f>IFERROR(VLOOKUP(Tableau2[[#This Row],[PR]],'Taux sortant'!$I$9:$S$167,COLUMN(),0),"")</f>
        <v>0</v>
      </c>
      <c r="K2982" s="2">
        <f>IFERROR(VLOOKUP(Tableau2[[#This Row],[PR]],'Taux sortant'!$I$9:$S$167,COLUMN(),0),"")</f>
        <v>1585.65</v>
      </c>
      <c r="L2982" s="2" t="str">
        <f>IFERROR(VLOOKUP(Tableau2[[#This Row],[PR]],'Taux sortant'!$I$9:$S$167,COLUMN(),0),"")</f>
        <v/>
      </c>
    </row>
    <row r="2983" spans="1:12" x14ac:dyDescent="0.3">
      <c r="A2983" s="1" t="s">
        <v>795</v>
      </c>
      <c r="B2983" s="1" t="s">
        <v>13</v>
      </c>
      <c r="C2983" s="2">
        <f>IFERROR(VLOOKUP(Tableau2[[#This Row],[PR]],'Taux sortant'!$I$9:$S$167,COLUMN(),0),"")</f>
        <v>20.05</v>
      </c>
      <c r="D2983" s="2">
        <f>IFERROR(VLOOKUP(Tableau2[[#This Row],[PR]],'Taux sortant'!$I$9:$S$167,COLUMN(),0),"")</f>
        <v>15.11</v>
      </c>
      <c r="E2983" s="2">
        <f>IFERROR(VLOOKUP(Tableau2[[#This Row],[PR]],'Taux sortant'!$I$9:$S$167,COLUMN(),0),"")</f>
        <v>10.84</v>
      </c>
      <c r="F2983" s="2">
        <f>IFERROR(VLOOKUP(Tableau2[[#This Row],[PR]],'Taux sortant'!$I$9:$S$167,COLUMN(),0),"")</f>
        <v>8.73</v>
      </c>
      <c r="G2983" s="2">
        <f>IFERROR(VLOOKUP(Tableau2[[#This Row],[PR]],'Taux sortant'!$I$9:$S$167,COLUMN(),0),"")</f>
        <v>6.21</v>
      </c>
      <c r="H2983" s="2">
        <f>IFERROR(VLOOKUP(Tableau2[[#This Row],[PR]],'Taux sortant'!$I$9:$S$167,COLUMN(),0),"")</f>
        <v>4.4800000000000004</v>
      </c>
      <c r="I2983" s="2">
        <f>IFERROR(VLOOKUP(Tableau2[[#This Row],[PR]],'Taux sortant'!$I$9:$S$167,COLUMN(),0),"")</f>
        <v>3.71</v>
      </c>
      <c r="J2983" s="2">
        <f>IFERROR(VLOOKUP(Tableau2[[#This Row],[PR]],'Taux sortant'!$I$9:$S$167,COLUMN(),0),"")</f>
        <v>0</v>
      </c>
      <c r="K2983" s="2">
        <f>IFERROR(VLOOKUP(Tableau2[[#This Row],[PR]],'Taux sortant'!$I$9:$S$167,COLUMN(),0),"")</f>
        <v>0</v>
      </c>
      <c r="L2983" s="2" t="str">
        <f>IFERROR(VLOOKUP(Tableau2[[#This Row],[PR]],'Taux sortant'!$I$9:$S$167,COLUMN(),0),"")</f>
        <v/>
      </c>
    </row>
    <row r="2984" spans="1:12" x14ac:dyDescent="0.3">
      <c r="A2984" s="1" t="s">
        <v>2098</v>
      </c>
      <c r="B2984" s="1" t="s">
        <v>1618</v>
      </c>
      <c r="C2984" s="2">
        <f>IFERROR(VLOOKUP(Tableau2[[#This Row],[PR]],'Taux sortant'!$I$9:$S$167,COLUMN(),0),"")</f>
        <v>20.91</v>
      </c>
      <c r="D2984" s="2">
        <f>IFERROR(VLOOKUP(Tableau2[[#This Row],[PR]],'Taux sortant'!$I$9:$S$167,COLUMN(),0),"")</f>
        <v>16.62</v>
      </c>
      <c r="E2984" s="2">
        <f>IFERROR(VLOOKUP(Tableau2[[#This Row],[PR]],'Taux sortant'!$I$9:$S$167,COLUMN(),0),"")</f>
        <v>12.11</v>
      </c>
      <c r="F2984" s="2">
        <f>IFERROR(VLOOKUP(Tableau2[[#This Row],[PR]],'Taux sortant'!$I$9:$S$167,COLUMN(),0),"")</f>
        <v>9.7100000000000009</v>
      </c>
      <c r="G2984" s="2">
        <f>IFERROR(VLOOKUP(Tableau2[[#This Row],[PR]],'Taux sortant'!$I$9:$S$167,COLUMN(),0),"")</f>
        <v>7</v>
      </c>
      <c r="H2984" s="2">
        <f>IFERROR(VLOOKUP(Tableau2[[#This Row],[PR]],'Taux sortant'!$I$9:$S$167,COLUMN(),0),"")</f>
        <v>4.8099999999999996</v>
      </c>
      <c r="I2984" s="2">
        <f>IFERROR(VLOOKUP(Tableau2[[#This Row],[PR]],'Taux sortant'!$I$9:$S$167,COLUMN(),0),"")</f>
        <v>4.1900000000000004</v>
      </c>
      <c r="J2984" s="2">
        <f>IFERROR(VLOOKUP(Tableau2[[#This Row],[PR]],'Taux sortant'!$I$9:$S$167,COLUMN(),0),"")</f>
        <v>0</v>
      </c>
      <c r="K2984" s="2">
        <f>IFERROR(VLOOKUP(Tableau2[[#This Row],[PR]],'Taux sortant'!$I$9:$S$167,COLUMN(),0),"")</f>
        <v>0</v>
      </c>
      <c r="L2984" s="2" t="str">
        <f>IFERROR(VLOOKUP(Tableau2[[#This Row],[PR]],'Taux sortant'!$I$9:$S$167,COLUMN(),0),"")</f>
        <v/>
      </c>
    </row>
    <row r="2985" spans="1:12" x14ac:dyDescent="0.3">
      <c r="A2985" s="1" t="s">
        <v>5476</v>
      </c>
      <c r="B2985" s="1" t="s">
        <v>5349</v>
      </c>
      <c r="C2985" s="2" t="str">
        <f>IFERROR(VLOOKUP(Tableau2[[#This Row],[PR]],'Taux sortant'!$I$9:$S$167,COLUMN(),0),"")</f>
        <v/>
      </c>
      <c r="D2985" s="2" t="str">
        <f>IFERROR(VLOOKUP(Tableau2[[#This Row],[PR]],'Taux sortant'!$I$9:$S$167,COLUMN(),0),"")</f>
        <v/>
      </c>
      <c r="E2985" s="2" t="str">
        <f>IFERROR(VLOOKUP(Tableau2[[#This Row],[PR]],'Taux sortant'!$I$9:$S$167,COLUMN(),0),"")</f>
        <v/>
      </c>
      <c r="F2985" s="2" t="str">
        <f>IFERROR(VLOOKUP(Tableau2[[#This Row],[PR]],'Taux sortant'!$I$9:$S$167,COLUMN(),0),"")</f>
        <v/>
      </c>
      <c r="G2985" s="2" t="str">
        <f>IFERROR(VLOOKUP(Tableau2[[#This Row],[PR]],'Taux sortant'!$I$9:$S$167,COLUMN(),0),"")</f>
        <v/>
      </c>
      <c r="H2985" s="2" t="str">
        <f>IFERROR(VLOOKUP(Tableau2[[#This Row],[PR]],'Taux sortant'!$I$9:$S$167,COLUMN(),0),"")</f>
        <v/>
      </c>
      <c r="I2985" s="2" t="str">
        <f>IFERROR(VLOOKUP(Tableau2[[#This Row],[PR]],'Taux sortant'!$I$9:$S$167,COLUMN(),0),"")</f>
        <v/>
      </c>
      <c r="J2985" s="2" t="str">
        <f>IFERROR(VLOOKUP(Tableau2[[#This Row],[PR]],'Taux sortant'!$I$9:$S$167,COLUMN(),0),"")</f>
        <v/>
      </c>
      <c r="K2985" s="2" t="str">
        <f>IFERROR(VLOOKUP(Tableau2[[#This Row],[PR]],'Taux sortant'!$I$9:$S$167,COLUMN(),0),"")</f>
        <v/>
      </c>
      <c r="L2985" s="2" t="str">
        <f>IFERROR(VLOOKUP(Tableau2[[#This Row],[PR]],'Taux sortant'!$I$9:$S$167,COLUMN(),0),"")</f>
        <v/>
      </c>
    </row>
    <row r="2986" spans="1:12" x14ac:dyDescent="0.3">
      <c r="A2986" s="1" t="s">
        <v>4473</v>
      </c>
      <c r="B2986" s="1" t="s">
        <v>4147</v>
      </c>
      <c r="C2986" s="2">
        <f>IFERROR(VLOOKUP(Tableau2[[#This Row],[PR]],'Taux sortant'!$I$9:$S$167,COLUMN(),0),"")</f>
        <v>16.62</v>
      </c>
      <c r="D2986" s="2">
        <f>IFERROR(VLOOKUP(Tableau2[[#This Row],[PR]],'Taux sortant'!$I$9:$S$167,COLUMN(),0),"")</f>
        <v>14.01</v>
      </c>
      <c r="E2986" s="2">
        <f>IFERROR(VLOOKUP(Tableau2[[#This Row],[PR]],'Taux sortant'!$I$9:$S$167,COLUMN(),0),"")</f>
        <v>10.98</v>
      </c>
      <c r="F2986" s="2">
        <f>IFERROR(VLOOKUP(Tableau2[[#This Row],[PR]],'Taux sortant'!$I$9:$S$167,COLUMN(),0),"")</f>
        <v>9.49</v>
      </c>
      <c r="G2986" s="2">
        <f>IFERROR(VLOOKUP(Tableau2[[#This Row],[PR]],'Taux sortant'!$I$9:$S$167,COLUMN(),0),"")</f>
        <v>8.1199999999999992</v>
      </c>
      <c r="H2986" s="2">
        <f>IFERROR(VLOOKUP(Tableau2[[#This Row],[PR]],'Taux sortant'!$I$9:$S$167,COLUMN(),0),"")</f>
        <v>6.99</v>
      </c>
      <c r="I2986" s="2">
        <f>IFERROR(VLOOKUP(Tableau2[[#This Row],[PR]],'Taux sortant'!$I$9:$S$167,COLUMN(),0),"")</f>
        <v>6.03</v>
      </c>
      <c r="J2986" s="2">
        <f>IFERROR(VLOOKUP(Tableau2[[#This Row],[PR]],'Taux sortant'!$I$9:$S$167,COLUMN(),0),"")</f>
        <v>2466.4499999999998</v>
      </c>
      <c r="K2986" s="2">
        <f>IFERROR(VLOOKUP(Tableau2[[#This Row],[PR]],'Taux sortant'!$I$9:$S$167,COLUMN(),0),"")</f>
        <v>0</v>
      </c>
      <c r="L2986" s="2" t="str">
        <f>IFERROR(VLOOKUP(Tableau2[[#This Row],[PR]],'Taux sortant'!$I$9:$S$167,COLUMN(),0),"")</f>
        <v/>
      </c>
    </row>
    <row r="2987" spans="1:12" x14ac:dyDescent="0.3">
      <c r="A2987" s="1" t="s">
        <v>4476</v>
      </c>
      <c r="B2987" s="1" t="s">
        <v>4134</v>
      </c>
      <c r="C2987" s="2">
        <f>IFERROR(VLOOKUP(Tableau2[[#This Row],[PR]],'Taux sortant'!$I$9:$S$167,COLUMN(),0),"")</f>
        <v>18.260000000000002</v>
      </c>
      <c r="D2987" s="2">
        <f>IFERROR(VLOOKUP(Tableau2[[#This Row],[PR]],'Taux sortant'!$I$9:$S$167,COLUMN(),0),"")</f>
        <v>15.47</v>
      </c>
      <c r="E2987" s="2">
        <f>IFERROR(VLOOKUP(Tableau2[[#This Row],[PR]],'Taux sortant'!$I$9:$S$167,COLUMN(),0),"")</f>
        <v>12.23</v>
      </c>
      <c r="F2987" s="2">
        <f>IFERROR(VLOOKUP(Tableau2[[#This Row],[PR]],'Taux sortant'!$I$9:$S$167,COLUMN(),0),"")</f>
        <v>10.64</v>
      </c>
      <c r="G2987" s="2">
        <f>IFERROR(VLOOKUP(Tableau2[[#This Row],[PR]],'Taux sortant'!$I$9:$S$167,COLUMN(),0),"")</f>
        <v>9.09</v>
      </c>
      <c r="H2987" s="2">
        <f>IFERROR(VLOOKUP(Tableau2[[#This Row],[PR]],'Taux sortant'!$I$9:$S$167,COLUMN(),0),"")</f>
        <v>7.69</v>
      </c>
      <c r="I2987" s="2">
        <f>IFERROR(VLOOKUP(Tableau2[[#This Row],[PR]],'Taux sortant'!$I$9:$S$167,COLUMN(),0),"")</f>
        <v>6.52</v>
      </c>
      <c r="J2987" s="2">
        <f>IFERROR(VLOOKUP(Tableau2[[#This Row],[PR]],'Taux sortant'!$I$9:$S$167,COLUMN(),0),"")</f>
        <v>0</v>
      </c>
      <c r="K2987" s="2">
        <f>IFERROR(VLOOKUP(Tableau2[[#This Row],[PR]],'Taux sortant'!$I$9:$S$167,COLUMN(),0),"")</f>
        <v>0</v>
      </c>
      <c r="L2987" s="2" t="str">
        <f>IFERROR(VLOOKUP(Tableau2[[#This Row],[PR]],'Taux sortant'!$I$9:$S$167,COLUMN(),0),"")</f>
        <v/>
      </c>
    </row>
    <row r="2988" spans="1:12" x14ac:dyDescent="0.3">
      <c r="A2988" s="1" t="s">
        <v>798</v>
      </c>
      <c r="B2988" s="1" t="s">
        <v>26</v>
      </c>
      <c r="C2988" s="2">
        <f>IFERROR(VLOOKUP(Tableau2[[#This Row],[PR]],'Taux sortant'!$I$9:$S$167,COLUMN(),0),"")</f>
        <v>20.07</v>
      </c>
      <c r="D2988" s="2">
        <f>IFERROR(VLOOKUP(Tableau2[[#This Row],[PR]],'Taux sortant'!$I$9:$S$167,COLUMN(),0),"")</f>
        <v>15.84</v>
      </c>
      <c r="E2988" s="2">
        <f>IFERROR(VLOOKUP(Tableau2[[#This Row],[PR]],'Taux sortant'!$I$9:$S$167,COLUMN(),0),"")</f>
        <v>11.78</v>
      </c>
      <c r="F2988" s="2">
        <f>IFERROR(VLOOKUP(Tableau2[[#This Row],[PR]],'Taux sortant'!$I$9:$S$167,COLUMN(),0),"")</f>
        <v>8.85</v>
      </c>
      <c r="G2988" s="2">
        <f>IFERROR(VLOOKUP(Tableau2[[#This Row],[PR]],'Taux sortant'!$I$9:$S$167,COLUMN(),0),"")</f>
        <v>6.72</v>
      </c>
      <c r="H2988" s="2">
        <f>IFERROR(VLOOKUP(Tableau2[[#This Row],[PR]],'Taux sortant'!$I$9:$S$167,COLUMN(),0),"")</f>
        <v>5.19</v>
      </c>
      <c r="I2988" s="2">
        <f>IFERROR(VLOOKUP(Tableau2[[#This Row],[PR]],'Taux sortant'!$I$9:$S$167,COLUMN(),0),"")</f>
        <v>4.37</v>
      </c>
      <c r="J2988" s="2">
        <f>IFERROR(VLOOKUP(Tableau2[[#This Row],[PR]],'Taux sortant'!$I$9:$S$167,COLUMN(),0),"")</f>
        <v>0</v>
      </c>
      <c r="K2988" s="2">
        <f>IFERROR(VLOOKUP(Tableau2[[#This Row],[PR]],'Taux sortant'!$I$9:$S$167,COLUMN(),0),"")</f>
        <v>0</v>
      </c>
      <c r="L2988" s="2" t="str">
        <f>IFERROR(VLOOKUP(Tableau2[[#This Row],[PR]],'Taux sortant'!$I$9:$S$167,COLUMN(),0),"")</f>
        <v/>
      </c>
    </row>
    <row r="2989" spans="1:12" x14ac:dyDescent="0.3">
      <c r="A2989" s="1" t="s">
        <v>798</v>
      </c>
      <c r="B2989" s="1" t="s">
        <v>17</v>
      </c>
      <c r="C2989" s="2">
        <f>IFERROR(VLOOKUP(Tableau2[[#This Row],[PR]],'Taux sortant'!$I$9:$S$167,COLUMN(),0),"")</f>
        <v>15.12</v>
      </c>
      <c r="D2989" s="2">
        <f>IFERROR(VLOOKUP(Tableau2[[#This Row],[PR]],'Taux sortant'!$I$9:$S$167,COLUMN(),0),"")</f>
        <v>12.61</v>
      </c>
      <c r="E2989" s="2">
        <f>IFERROR(VLOOKUP(Tableau2[[#This Row],[PR]],'Taux sortant'!$I$9:$S$167,COLUMN(),0),"")</f>
        <v>9.7200000000000006</v>
      </c>
      <c r="F2989" s="2">
        <f>IFERROR(VLOOKUP(Tableau2[[#This Row],[PR]],'Taux sortant'!$I$9:$S$167,COLUMN(),0),"")</f>
        <v>8.27</v>
      </c>
      <c r="G2989" s="2">
        <f>IFERROR(VLOOKUP(Tableau2[[#This Row],[PR]],'Taux sortant'!$I$9:$S$167,COLUMN(),0),"")</f>
        <v>7.1</v>
      </c>
      <c r="H2989" s="2">
        <f>IFERROR(VLOOKUP(Tableau2[[#This Row],[PR]],'Taux sortant'!$I$9:$S$167,COLUMN(),0),"")</f>
        <v>6.12</v>
      </c>
      <c r="I2989" s="2">
        <f>IFERROR(VLOOKUP(Tableau2[[#This Row],[PR]],'Taux sortant'!$I$9:$S$167,COLUMN(),0),"")</f>
        <v>5.33</v>
      </c>
      <c r="J2989" s="2">
        <f>IFERROR(VLOOKUP(Tableau2[[#This Row],[PR]],'Taux sortant'!$I$9:$S$167,COLUMN(),0),"")</f>
        <v>0</v>
      </c>
      <c r="K2989" s="2">
        <f>IFERROR(VLOOKUP(Tableau2[[#This Row],[PR]],'Taux sortant'!$I$9:$S$167,COLUMN(),0),"")</f>
        <v>0</v>
      </c>
      <c r="L2989" s="2" t="str">
        <f>IFERROR(VLOOKUP(Tableau2[[#This Row],[PR]],'Taux sortant'!$I$9:$S$167,COLUMN(),0),"")</f>
        <v/>
      </c>
    </row>
    <row r="2990" spans="1:12" x14ac:dyDescent="0.3">
      <c r="A2990" s="1" t="s">
        <v>801</v>
      </c>
      <c r="B2990" s="1" t="s">
        <v>33</v>
      </c>
      <c r="C2990" s="2">
        <f>IFERROR(VLOOKUP(Tableau2[[#This Row],[PR]],'Taux sortant'!$I$9:$S$167,COLUMN(),0),"")</f>
        <v>28.13</v>
      </c>
      <c r="D2990" s="2">
        <f>IFERROR(VLOOKUP(Tableau2[[#This Row],[PR]],'Taux sortant'!$I$9:$S$167,COLUMN(),0),"")</f>
        <v>22.97</v>
      </c>
      <c r="E2990" s="2">
        <f>IFERROR(VLOOKUP(Tableau2[[#This Row],[PR]],'Taux sortant'!$I$9:$S$167,COLUMN(),0),"")</f>
        <v>17.190000000000001</v>
      </c>
      <c r="F2990" s="2">
        <f>IFERROR(VLOOKUP(Tableau2[[#This Row],[PR]],'Taux sortant'!$I$9:$S$167,COLUMN(),0),"")</f>
        <v>13.88</v>
      </c>
      <c r="G2990" s="2">
        <f>IFERROR(VLOOKUP(Tableau2[[#This Row],[PR]],'Taux sortant'!$I$9:$S$167,COLUMN(),0),"")</f>
        <v>10.89</v>
      </c>
      <c r="H2990" s="2">
        <f>IFERROR(VLOOKUP(Tableau2[[#This Row],[PR]],'Taux sortant'!$I$9:$S$167,COLUMN(),0),"")</f>
        <v>7.86</v>
      </c>
      <c r="I2990" s="2">
        <f>IFERROR(VLOOKUP(Tableau2[[#This Row],[PR]],'Taux sortant'!$I$9:$S$167,COLUMN(),0),"")</f>
        <v>7.14</v>
      </c>
      <c r="J2990" s="2">
        <f>IFERROR(VLOOKUP(Tableau2[[#This Row],[PR]],'Taux sortant'!$I$9:$S$167,COLUMN(),0),"")</f>
        <v>0</v>
      </c>
      <c r="K2990" s="2">
        <f>IFERROR(VLOOKUP(Tableau2[[#This Row],[PR]],'Taux sortant'!$I$9:$S$167,COLUMN(),0),"")</f>
        <v>0</v>
      </c>
      <c r="L2990" s="2" t="str">
        <f>IFERROR(VLOOKUP(Tableau2[[#This Row],[PR]],'Taux sortant'!$I$9:$S$167,COLUMN(),0),"")</f>
        <v/>
      </c>
    </row>
    <row r="2991" spans="1:12" x14ac:dyDescent="0.3">
      <c r="A2991" s="1" t="s">
        <v>2101</v>
      </c>
      <c r="B2991" s="1" t="s">
        <v>1559</v>
      </c>
      <c r="C2991" s="2">
        <f>IFERROR(VLOOKUP(Tableau2[[#This Row],[PR]],'Taux sortant'!$I$9:$S$167,COLUMN(),0),"")</f>
        <v>30.33</v>
      </c>
      <c r="D2991" s="2">
        <f>IFERROR(VLOOKUP(Tableau2[[#This Row],[PR]],'Taux sortant'!$I$9:$S$167,COLUMN(),0),"")</f>
        <v>27.8</v>
      </c>
      <c r="E2991" s="2">
        <f>IFERROR(VLOOKUP(Tableau2[[#This Row],[PR]],'Taux sortant'!$I$9:$S$167,COLUMN(),0),"")</f>
        <v>20.43</v>
      </c>
      <c r="F2991" s="2">
        <f>IFERROR(VLOOKUP(Tableau2[[#This Row],[PR]],'Taux sortant'!$I$9:$S$167,COLUMN(),0),"")</f>
        <v>15.78</v>
      </c>
      <c r="G2991" s="2">
        <f>IFERROR(VLOOKUP(Tableau2[[#This Row],[PR]],'Taux sortant'!$I$9:$S$167,COLUMN(),0),"")</f>
        <v>11.93</v>
      </c>
      <c r="H2991" s="2">
        <f>IFERROR(VLOOKUP(Tableau2[[#This Row],[PR]],'Taux sortant'!$I$9:$S$167,COLUMN(),0),"")</f>
        <v>7.97</v>
      </c>
      <c r="I2991" s="2">
        <f>IFERROR(VLOOKUP(Tableau2[[#This Row],[PR]],'Taux sortant'!$I$9:$S$167,COLUMN(),0),"")</f>
        <v>7.56</v>
      </c>
      <c r="J2991" s="2">
        <f>IFERROR(VLOOKUP(Tableau2[[#This Row],[PR]],'Taux sortant'!$I$9:$S$167,COLUMN(),0),"")</f>
        <v>0</v>
      </c>
      <c r="K2991" s="2">
        <f>IFERROR(VLOOKUP(Tableau2[[#This Row],[PR]],'Taux sortant'!$I$9:$S$167,COLUMN(),0),"")</f>
        <v>0</v>
      </c>
      <c r="L2991" s="2" t="str">
        <f>IFERROR(VLOOKUP(Tableau2[[#This Row],[PR]],'Taux sortant'!$I$9:$S$167,COLUMN(),0),"")</f>
        <v/>
      </c>
    </row>
    <row r="2992" spans="1:12" x14ac:dyDescent="0.3">
      <c r="A2992" s="1" t="s">
        <v>804</v>
      </c>
      <c r="B2992" s="1" t="s">
        <v>26</v>
      </c>
      <c r="C2992" s="2">
        <f>IFERROR(VLOOKUP(Tableau2[[#This Row],[PR]],'Taux sortant'!$I$9:$S$167,COLUMN(),0),"")</f>
        <v>20.07</v>
      </c>
      <c r="D2992" s="2">
        <f>IFERROR(VLOOKUP(Tableau2[[#This Row],[PR]],'Taux sortant'!$I$9:$S$167,COLUMN(),0),"")</f>
        <v>15.84</v>
      </c>
      <c r="E2992" s="2">
        <f>IFERROR(VLOOKUP(Tableau2[[#This Row],[PR]],'Taux sortant'!$I$9:$S$167,COLUMN(),0),"")</f>
        <v>11.78</v>
      </c>
      <c r="F2992" s="2">
        <f>IFERROR(VLOOKUP(Tableau2[[#This Row],[PR]],'Taux sortant'!$I$9:$S$167,COLUMN(),0),"")</f>
        <v>8.85</v>
      </c>
      <c r="G2992" s="2">
        <f>IFERROR(VLOOKUP(Tableau2[[#This Row],[PR]],'Taux sortant'!$I$9:$S$167,COLUMN(),0),"")</f>
        <v>6.72</v>
      </c>
      <c r="H2992" s="2">
        <f>IFERROR(VLOOKUP(Tableau2[[#This Row],[PR]],'Taux sortant'!$I$9:$S$167,COLUMN(),0),"")</f>
        <v>5.19</v>
      </c>
      <c r="I2992" s="2">
        <f>IFERROR(VLOOKUP(Tableau2[[#This Row],[PR]],'Taux sortant'!$I$9:$S$167,COLUMN(),0),"")</f>
        <v>4.37</v>
      </c>
      <c r="J2992" s="2">
        <f>IFERROR(VLOOKUP(Tableau2[[#This Row],[PR]],'Taux sortant'!$I$9:$S$167,COLUMN(),0),"")</f>
        <v>0</v>
      </c>
      <c r="K2992" s="2">
        <f>IFERROR(VLOOKUP(Tableau2[[#This Row],[PR]],'Taux sortant'!$I$9:$S$167,COLUMN(),0),"")</f>
        <v>0</v>
      </c>
      <c r="L2992" s="2" t="str">
        <f>IFERROR(VLOOKUP(Tableau2[[#This Row],[PR]],'Taux sortant'!$I$9:$S$167,COLUMN(),0),"")</f>
        <v/>
      </c>
    </row>
    <row r="2993" spans="1:12" x14ac:dyDescent="0.3">
      <c r="A2993" s="1" t="s">
        <v>6227</v>
      </c>
      <c r="B2993" s="1" t="s">
        <v>5830</v>
      </c>
      <c r="C2993" s="2">
        <f>IFERROR(VLOOKUP(Tableau2[[#This Row],[PR]],'Taux sortant'!$I$9:$S$167,COLUMN(),0),"")</f>
        <v>27.44</v>
      </c>
      <c r="D2993" s="2">
        <f>IFERROR(VLOOKUP(Tableau2[[#This Row],[PR]],'Taux sortant'!$I$9:$S$167,COLUMN(),0),"")</f>
        <v>24.03</v>
      </c>
      <c r="E2993" s="2">
        <f>IFERROR(VLOOKUP(Tableau2[[#This Row],[PR]],'Taux sortant'!$I$9:$S$167,COLUMN(),0),"")</f>
        <v>20.059999999999999</v>
      </c>
      <c r="F2993" s="2">
        <f>IFERROR(VLOOKUP(Tableau2[[#This Row],[PR]],'Taux sortant'!$I$9:$S$167,COLUMN(),0),"")</f>
        <v>18.07</v>
      </c>
      <c r="G2993" s="2">
        <f>IFERROR(VLOOKUP(Tableau2[[#This Row],[PR]],'Taux sortant'!$I$9:$S$167,COLUMN(),0),"")</f>
        <v>15.88</v>
      </c>
      <c r="H2993" s="2">
        <f>IFERROR(VLOOKUP(Tableau2[[#This Row],[PR]],'Taux sortant'!$I$9:$S$167,COLUMN(),0),"")</f>
        <v>13.73</v>
      </c>
      <c r="I2993" s="2">
        <f>IFERROR(VLOOKUP(Tableau2[[#This Row],[PR]],'Taux sortant'!$I$9:$S$167,COLUMN(),0),"")</f>
        <v>11.82</v>
      </c>
      <c r="J2993" s="2">
        <f>IFERROR(VLOOKUP(Tableau2[[#This Row],[PR]],'Taux sortant'!$I$9:$S$167,COLUMN(),0),"")</f>
        <v>0</v>
      </c>
      <c r="K2993" s="2">
        <f>IFERROR(VLOOKUP(Tableau2[[#This Row],[PR]],'Taux sortant'!$I$9:$S$167,COLUMN(),0),"")</f>
        <v>0</v>
      </c>
      <c r="L2993" s="2" t="str">
        <f>IFERROR(VLOOKUP(Tableau2[[#This Row],[PR]],'Taux sortant'!$I$9:$S$167,COLUMN(),0),"")</f>
        <v/>
      </c>
    </row>
    <row r="2994" spans="1:12" x14ac:dyDescent="0.3">
      <c r="A2994" s="1" t="s">
        <v>807</v>
      </c>
      <c r="B2994" s="1" t="s">
        <v>159</v>
      </c>
      <c r="C2994" s="2">
        <f>IFERROR(VLOOKUP(Tableau2[[#This Row],[PR]],'Taux sortant'!$I$9:$S$167,COLUMN(),0),"")</f>
        <v>20.05</v>
      </c>
      <c r="D2994" s="2">
        <f>IFERROR(VLOOKUP(Tableau2[[#This Row],[PR]],'Taux sortant'!$I$9:$S$167,COLUMN(),0),"")</f>
        <v>15.11</v>
      </c>
      <c r="E2994" s="2">
        <f>IFERROR(VLOOKUP(Tableau2[[#This Row],[PR]],'Taux sortant'!$I$9:$S$167,COLUMN(),0),"")</f>
        <v>10.84</v>
      </c>
      <c r="F2994" s="2">
        <f>IFERROR(VLOOKUP(Tableau2[[#This Row],[PR]],'Taux sortant'!$I$9:$S$167,COLUMN(),0),"")</f>
        <v>8.73</v>
      </c>
      <c r="G2994" s="2">
        <f>IFERROR(VLOOKUP(Tableau2[[#This Row],[PR]],'Taux sortant'!$I$9:$S$167,COLUMN(),0),"")</f>
        <v>6.21</v>
      </c>
      <c r="H2994" s="2">
        <f>IFERROR(VLOOKUP(Tableau2[[#This Row],[PR]],'Taux sortant'!$I$9:$S$167,COLUMN(),0),"")</f>
        <v>4.4800000000000004</v>
      </c>
      <c r="I2994" s="2">
        <f>IFERROR(VLOOKUP(Tableau2[[#This Row],[PR]],'Taux sortant'!$I$9:$S$167,COLUMN(),0),"")</f>
        <v>3.71</v>
      </c>
      <c r="J2994" s="2">
        <f>IFERROR(VLOOKUP(Tableau2[[#This Row],[PR]],'Taux sortant'!$I$9:$S$167,COLUMN(),0),"")</f>
        <v>0</v>
      </c>
      <c r="K2994" s="2">
        <f>IFERROR(VLOOKUP(Tableau2[[#This Row],[PR]],'Taux sortant'!$I$9:$S$167,COLUMN(),0),"")</f>
        <v>0</v>
      </c>
      <c r="L2994" s="2" t="str">
        <f>IFERROR(VLOOKUP(Tableau2[[#This Row],[PR]],'Taux sortant'!$I$9:$S$167,COLUMN(),0),"")</f>
        <v/>
      </c>
    </row>
    <row r="2995" spans="1:12" x14ac:dyDescent="0.3">
      <c r="A2995" s="1" t="s">
        <v>810</v>
      </c>
      <c r="B2995" s="1" t="s">
        <v>13</v>
      </c>
      <c r="C2995" s="2">
        <f>IFERROR(VLOOKUP(Tableau2[[#This Row],[PR]],'Taux sortant'!$I$9:$S$167,COLUMN(),0),"")</f>
        <v>20.05</v>
      </c>
      <c r="D2995" s="2">
        <f>IFERROR(VLOOKUP(Tableau2[[#This Row],[PR]],'Taux sortant'!$I$9:$S$167,COLUMN(),0),"")</f>
        <v>15.11</v>
      </c>
      <c r="E2995" s="2">
        <f>IFERROR(VLOOKUP(Tableau2[[#This Row],[PR]],'Taux sortant'!$I$9:$S$167,COLUMN(),0),"")</f>
        <v>10.84</v>
      </c>
      <c r="F2995" s="2">
        <f>IFERROR(VLOOKUP(Tableau2[[#This Row],[PR]],'Taux sortant'!$I$9:$S$167,COLUMN(),0),"")</f>
        <v>8.73</v>
      </c>
      <c r="G2995" s="2">
        <f>IFERROR(VLOOKUP(Tableau2[[#This Row],[PR]],'Taux sortant'!$I$9:$S$167,COLUMN(),0),"")</f>
        <v>6.21</v>
      </c>
      <c r="H2995" s="2">
        <f>IFERROR(VLOOKUP(Tableau2[[#This Row],[PR]],'Taux sortant'!$I$9:$S$167,COLUMN(),0),"")</f>
        <v>4.4800000000000004</v>
      </c>
      <c r="I2995" s="2">
        <f>IFERROR(VLOOKUP(Tableau2[[#This Row],[PR]],'Taux sortant'!$I$9:$S$167,COLUMN(),0),"")</f>
        <v>3.71</v>
      </c>
      <c r="J2995" s="2">
        <f>IFERROR(VLOOKUP(Tableau2[[#This Row],[PR]],'Taux sortant'!$I$9:$S$167,COLUMN(),0),"")</f>
        <v>0</v>
      </c>
      <c r="K2995" s="2">
        <f>IFERROR(VLOOKUP(Tableau2[[#This Row],[PR]],'Taux sortant'!$I$9:$S$167,COLUMN(),0),"")</f>
        <v>0</v>
      </c>
      <c r="L2995" s="2" t="str">
        <f>IFERROR(VLOOKUP(Tableau2[[#This Row],[PR]],'Taux sortant'!$I$9:$S$167,COLUMN(),0),"")</f>
        <v/>
      </c>
    </row>
    <row r="2996" spans="1:12" x14ac:dyDescent="0.3">
      <c r="A2996" s="1" t="s">
        <v>4479</v>
      </c>
      <c r="B2996" s="1" t="s">
        <v>4162</v>
      </c>
      <c r="C2996" s="2" t="str">
        <f>IFERROR(VLOOKUP(Tableau2[[#This Row],[PR]],'Taux sortant'!$I$9:$S$167,COLUMN(),0),"")</f>
        <v/>
      </c>
      <c r="D2996" s="2" t="str">
        <f>IFERROR(VLOOKUP(Tableau2[[#This Row],[PR]],'Taux sortant'!$I$9:$S$167,COLUMN(),0),"")</f>
        <v/>
      </c>
      <c r="E2996" s="2" t="str">
        <f>IFERROR(VLOOKUP(Tableau2[[#This Row],[PR]],'Taux sortant'!$I$9:$S$167,COLUMN(),0),"")</f>
        <v/>
      </c>
      <c r="F2996" s="2" t="str">
        <f>IFERROR(VLOOKUP(Tableau2[[#This Row],[PR]],'Taux sortant'!$I$9:$S$167,COLUMN(),0),"")</f>
        <v/>
      </c>
      <c r="G2996" s="2" t="str">
        <f>IFERROR(VLOOKUP(Tableau2[[#This Row],[PR]],'Taux sortant'!$I$9:$S$167,COLUMN(),0),"")</f>
        <v/>
      </c>
      <c r="H2996" s="2" t="str">
        <f>IFERROR(VLOOKUP(Tableau2[[#This Row],[PR]],'Taux sortant'!$I$9:$S$167,COLUMN(),0),"")</f>
        <v/>
      </c>
      <c r="I2996" s="2" t="str">
        <f>IFERROR(VLOOKUP(Tableau2[[#This Row],[PR]],'Taux sortant'!$I$9:$S$167,COLUMN(),0),"")</f>
        <v/>
      </c>
      <c r="J2996" s="2" t="str">
        <f>IFERROR(VLOOKUP(Tableau2[[#This Row],[PR]],'Taux sortant'!$I$9:$S$167,COLUMN(),0),"")</f>
        <v/>
      </c>
      <c r="K2996" s="2" t="str">
        <f>IFERROR(VLOOKUP(Tableau2[[#This Row],[PR]],'Taux sortant'!$I$9:$S$167,COLUMN(),0),"")</f>
        <v/>
      </c>
      <c r="L2996" s="2" t="str">
        <f>IFERROR(VLOOKUP(Tableau2[[#This Row],[PR]],'Taux sortant'!$I$9:$S$167,COLUMN(),0),"")</f>
        <v/>
      </c>
    </row>
    <row r="2997" spans="1:12" x14ac:dyDescent="0.3">
      <c r="A2997" s="1" t="s">
        <v>2104</v>
      </c>
      <c r="B2997" s="1" t="s">
        <v>1547</v>
      </c>
      <c r="C2997" s="2">
        <f>IFERROR(VLOOKUP(Tableau2[[#This Row],[PR]],'Taux sortant'!$I$9:$S$167,COLUMN(),0),"")</f>
        <v>8.85</v>
      </c>
      <c r="D2997" s="2">
        <f>IFERROR(VLOOKUP(Tableau2[[#This Row],[PR]],'Taux sortant'!$I$9:$S$167,COLUMN(),0),"")</f>
        <v>6.89</v>
      </c>
      <c r="E2997" s="2">
        <f>IFERROR(VLOOKUP(Tableau2[[#This Row],[PR]],'Taux sortant'!$I$9:$S$167,COLUMN(),0),"")</f>
        <v>4.7</v>
      </c>
      <c r="F2997" s="2">
        <f>IFERROR(VLOOKUP(Tableau2[[#This Row],[PR]],'Taux sortant'!$I$9:$S$167,COLUMN(),0),"")</f>
        <v>3.63</v>
      </c>
      <c r="G2997" s="2">
        <f>IFERROR(VLOOKUP(Tableau2[[#This Row],[PR]],'Taux sortant'!$I$9:$S$167,COLUMN(),0),"")</f>
        <v>2.93</v>
      </c>
      <c r="H2997" s="2">
        <f>IFERROR(VLOOKUP(Tableau2[[#This Row],[PR]],'Taux sortant'!$I$9:$S$167,COLUMN(),0),"")</f>
        <v>2.4900000000000002</v>
      </c>
      <c r="I2997" s="2">
        <f>IFERROR(VLOOKUP(Tableau2[[#This Row],[PR]],'Taux sortant'!$I$9:$S$167,COLUMN(),0),"")</f>
        <v>2.21</v>
      </c>
      <c r="J2997" s="2">
        <f>IFERROR(VLOOKUP(Tableau2[[#This Row],[PR]],'Taux sortant'!$I$9:$S$167,COLUMN(),0),"")</f>
        <v>0</v>
      </c>
      <c r="K2997" s="2">
        <f>IFERROR(VLOOKUP(Tableau2[[#This Row],[PR]],'Taux sortant'!$I$9:$S$167,COLUMN(),0),"")</f>
        <v>0</v>
      </c>
      <c r="L2997" s="2" t="str">
        <f>IFERROR(VLOOKUP(Tableau2[[#This Row],[PR]],'Taux sortant'!$I$9:$S$167,COLUMN(),0),"")</f>
        <v/>
      </c>
    </row>
    <row r="2998" spans="1:12" x14ac:dyDescent="0.3">
      <c r="A2998" s="1" t="s">
        <v>92</v>
      </c>
      <c r="B2998" s="1" t="s">
        <v>92</v>
      </c>
      <c r="C2998" s="2">
        <f>IFERROR(VLOOKUP(Tableau2[[#This Row],[PR]],'Taux sortant'!$I$9:$S$167,COLUMN(),0),"")</f>
        <v>32.090000000000003</v>
      </c>
      <c r="D2998" s="2">
        <f>IFERROR(VLOOKUP(Tableau2[[#This Row],[PR]],'Taux sortant'!$I$9:$S$167,COLUMN(),0),"")</f>
        <v>26.17</v>
      </c>
      <c r="E2998" s="2">
        <f>IFERROR(VLOOKUP(Tableau2[[#This Row],[PR]],'Taux sortant'!$I$9:$S$167,COLUMN(),0),"")</f>
        <v>20.67</v>
      </c>
      <c r="F2998" s="2">
        <f>IFERROR(VLOOKUP(Tableau2[[#This Row],[PR]],'Taux sortant'!$I$9:$S$167,COLUMN(),0),"")</f>
        <v>17.260000000000002</v>
      </c>
      <c r="G2998" s="2">
        <f>IFERROR(VLOOKUP(Tableau2[[#This Row],[PR]],'Taux sortant'!$I$9:$S$167,COLUMN(),0),"")</f>
        <v>12.15</v>
      </c>
      <c r="H2998" s="2">
        <f>IFERROR(VLOOKUP(Tableau2[[#This Row],[PR]],'Taux sortant'!$I$9:$S$167,COLUMN(),0),"")</f>
        <v>7.95</v>
      </c>
      <c r="I2998" s="2">
        <f>IFERROR(VLOOKUP(Tableau2[[#This Row],[PR]],'Taux sortant'!$I$9:$S$167,COLUMN(),0),"")</f>
        <v>7.21</v>
      </c>
      <c r="J2998" s="2">
        <f>IFERROR(VLOOKUP(Tableau2[[#This Row],[PR]],'Taux sortant'!$I$9:$S$167,COLUMN(),0),"")</f>
        <v>0</v>
      </c>
      <c r="K2998" s="2">
        <f>IFERROR(VLOOKUP(Tableau2[[#This Row],[PR]],'Taux sortant'!$I$9:$S$167,COLUMN(),0),"")</f>
        <v>0</v>
      </c>
      <c r="L2998" s="2" t="str">
        <f>IFERROR(VLOOKUP(Tableau2[[#This Row],[PR]],'Taux sortant'!$I$9:$S$167,COLUMN(),0),"")</f>
        <v/>
      </c>
    </row>
    <row r="2999" spans="1:12" x14ac:dyDescent="0.3">
      <c r="A2999" s="1" t="s">
        <v>815</v>
      </c>
      <c r="B2999" s="1" t="s">
        <v>219</v>
      </c>
      <c r="C2999" s="2">
        <f>IFERROR(VLOOKUP(Tableau2[[#This Row],[PR]],'Taux sortant'!$I$9:$S$167,COLUMN(),0),"")</f>
        <v>12.63</v>
      </c>
      <c r="D2999" s="2">
        <f>IFERROR(VLOOKUP(Tableau2[[#This Row],[PR]],'Taux sortant'!$I$9:$S$167,COLUMN(),0),"")</f>
        <v>10.14</v>
      </c>
      <c r="E2999" s="2">
        <f>IFERROR(VLOOKUP(Tableau2[[#This Row],[PR]],'Taux sortant'!$I$9:$S$167,COLUMN(),0),"")</f>
        <v>7.31</v>
      </c>
      <c r="F2999" s="2">
        <f>IFERROR(VLOOKUP(Tableau2[[#This Row],[PR]],'Taux sortant'!$I$9:$S$167,COLUMN(),0),"")</f>
        <v>5.96</v>
      </c>
      <c r="G2999" s="2">
        <f>IFERROR(VLOOKUP(Tableau2[[#This Row],[PR]],'Taux sortant'!$I$9:$S$167,COLUMN(),0),"")</f>
        <v>4.9800000000000004</v>
      </c>
      <c r="H2999" s="2">
        <f>IFERROR(VLOOKUP(Tableau2[[#This Row],[PR]],'Taux sortant'!$I$9:$S$167,COLUMN(),0),"")</f>
        <v>4.2</v>
      </c>
      <c r="I2999" s="2">
        <f>IFERROR(VLOOKUP(Tableau2[[#This Row],[PR]],'Taux sortant'!$I$9:$S$167,COLUMN(),0),"")</f>
        <v>3.68</v>
      </c>
      <c r="J2999" s="2">
        <f>IFERROR(VLOOKUP(Tableau2[[#This Row],[PR]],'Taux sortant'!$I$9:$S$167,COLUMN(),0),"")</f>
        <v>0</v>
      </c>
      <c r="K2999" s="2">
        <f>IFERROR(VLOOKUP(Tableau2[[#This Row],[PR]],'Taux sortant'!$I$9:$S$167,COLUMN(),0),"")</f>
        <v>0</v>
      </c>
      <c r="L2999" s="2" t="str">
        <f>IFERROR(VLOOKUP(Tableau2[[#This Row],[PR]],'Taux sortant'!$I$9:$S$167,COLUMN(),0),"")</f>
        <v/>
      </c>
    </row>
    <row r="3000" spans="1:12" x14ac:dyDescent="0.3">
      <c r="A3000" s="1" t="s">
        <v>5</v>
      </c>
      <c r="B3000" s="1" t="s">
        <v>5</v>
      </c>
      <c r="C3000" s="2">
        <f>IFERROR(VLOOKUP(Tableau2[[#This Row],[PR]],'Taux sortant'!$I$9:$S$167,COLUMN(),0),"")</f>
        <v>11.64</v>
      </c>
      <c r="D3000" s="2">
        <f>IFERROR(VLOOKUP(Tableau2[[#This Row],[PR]],'Taux sortant'!$I$9:$S$167,COLUMN(),0),"")</f>
        <v>9.2799999999999994</v>
      </c>
      <c r="E3000" s="2">
        <f>IFERROR(VLOOKUP(Tableau2[[#This Row],[PR]],'Taux sortant'!$I$9:$S$167,COLUMN(),0),"")</f>
        <v>6.6</v>
      </c>
      <c r="F3000" s="2">
        <f>IFERROR(VLOOKUP(Tableau2[[#This Row],[PR]],'Taux sortant'!$I$9:$S$167,COLUMN(),0),"")</f>
        <v>5.3</v>
      </c>
      <c r="G3000" s="2">
        <f>IFERROR(VLOOKUP(Tableau2[[#This Row],[PR]],'Taux sortant'!$I$9:$S$167,COLUMN(),0),"")</f>
        <v>4.37</v>
      </c>
      <c r="H3000" s="2">
        <f>IFERROR(VLOOKUP(Tableau2[[#This Row],[PR]],'Taux sortant'!$I$9:$S$167,COLUMN(),0),"")</f>
        <v>3.62</v>
      </c>
      <c r="I3000" s="2">
        <f>IFERROR(VLOOKUP(Tableau2[[#This Row],[PR]],'Taux sortant'!$I$9:$S$167,COLUMN(),0),"")</f>
        <v>3.13</v>
      </c>
      <c r="J3000" s="2">
        <f>IFERROR(VLOOKUP(Tableau2[[#This Row],[PR]],'Taux sortant'!$I$9:$S$167,COLUMN(),0),"")</f>
        <v>0</v>
      </c>
      <c r="K3000" s="2">
        <f>IFERROR(VLOOKUP(Tableau2[[#This Row],[PR]],'Taux sortant'!$I$9:$S$167,COLUMN(),0),"")</f>
        <v>0</v>
      </c>
      <c r="L3000" s="2" t="str">
        <f>IFERROR(VLOOKUP(Tableau2[[#This Row],[PR]],'Taux sortant'!$I$9:$S$167,COLUMN(),0),"")</f>
        <v/>
      </c>
    </row>
    <row r="3001" spans="1:12" x14ac:dyDescent="0.3">
      <c r="A3001" s="1" t="s">
        <v>6230</v>
      </c>
      <c r="B3001" s="1" t="s">
        <v>5815</v>
      </c>
      <c r="C3001" s="2">
        <f>IFERROR(VLOOKUP(Tableau2[[#This Row],[PR]],'Taux sortant'!$I$9:$S$167,COLUMN(),0),"")</f>
        <v>29.89</v>
      </c>
      <c r="D3001" s="2">
        <f>IFERROR(VLOOKUP(Tableau2[[#This Row],[PR]],'Taux sortant'!$I$9:$S$167,COLUMN(),0),"")</f>
        <v>27.05</v>
      </c>
      <c r="E3001" s="2">
        <f>IFERROR(VLOOKUP(Tableau2[[#This Row],[PR]],'Taux sortant'!$I$9:$S$167,COLUMN(),0),"")</f>
        <v>23.76</v>
      </c>
      <c r="F3001" s="2">
        <f>IFERROR(VLOOKUP(Tableau2[[#This Row],[PR]],'Taux sortant'!$I$9:$S$167,COLUMN(),0),"")</f>
        <v>22.11</v>
      </c>
      <c r="G3001" s="2">
        <f>IFERROR(VLOOKUP(Tableau2[[#This Row],[PR]],'Taux sortant'!$I$9:$S$167,COLUMN(),0),"")</f>
        <v>20.05</v>
      </c>
      <c r="H3001" s="2">
        <f>IFERROR(VLOOKUP(Tableau2[[#This Row],[PR]],'Taux sortant'!$I$9:$S$167,COLUMN(),0),"")</f>
        <v>17.09</v>
      </c>
      <c r="I3001" s="2">
        <f>IFERROR(VLOOKUP(Tableau2[[#This Row],[PR]],'Taux sortant'!$I$9:$S$167,COLUMN(),0),"")</f>
        <v>15.56</v>
      </c>
      <c r="J3001" s="2">
        <f>IFERROR(VLOOKUP(Tableau2[[#This Row],[PR]],'Taux sortant'!$I$9:$S$167,COLUMN(),0),"")</f>
        <v>0</v>
      </c>
      <c r="K3001" s="2">
        <f>IFERROR(VLOOKUP(Tableau2[[#This Row],[PR]],'Taux sortant'!$I$9:$S$167,COLUMN(),0),"")</f>
        <v>0</v>
      </c>
      <c r="L3001" s="2" t="str">
        <f>IFERROR(VLOOKUP(Tableau2[[#This Row],[PR]],'Taux sortant'!$I$9:$S$167,COLUMN(),0),"")</f>
        <v/>
      </c>
    </row>
    <row r="3002" spans="1:12" x14ac:dyDescent="0.3">
      <c r="A3002" s="1" t="s">
        <v>820</v>
      </c>
      <c r="B3002" s="1" t="s">
        <v>15</v>
      </c>
      <c r="C3002" s="2">
        <f>IFERROR(VLOOKUP(Tableau2[[#This Row],[PR]],'Taux sortant'!$I$9:$S$167,COLUMN(),0),"")</f>
        <v>12.05</v>
      </c>
      <c r="D3002" s="2">
        <f>IFERROR(VLOOKUP(Tableau2[[#This Row],[PR]],'Taux sortant'!$I$9:$S$167,COLUMN(),0),"")</f>
        <v>9.57</v>
      </c>
      <c r="E3002" s="2">
        <f>IFERROR(VLOOKUP(Tableau2[[#This Row],[PR]],'Taux sortant'!$I$9:$S$167,COLUMN(),0),"")</f>
        <v>6.79</v>
      </c>
      <c r="F3002" s="2">
        <f>IFERROR(VLOOKUP(Tableau2[[#This Row],[PR]],'Taux sortant'!$I$9:$S$167,COLUMN(),0),"")</f>
        <v>5.47</v>
      </c>
      <c r="G3002" s="2">
        <f>IFERROR(VLOOKUP(Tableau2[[#This Row],[PR]],'Taux sortant'!$I$9:$S$167,COLUMN(),0),"")</f>
        <v>4.49</v>
      </c>
      <c r="H3002" s="2">
        <f>IFERROR(VLOOKUP(Tableau2[[#This Row],[PR]],'Taux sortant'!$I$9:$S$167,COLUMN(),0),"")</f>
        <v>3.66</v>
      </c>
      <c r="I3002" s="2">
        <f>IFERROR(VLOOKUP(Tableau2[[#This Row],[PR]],'Taux sortant'!$I$9:$S$167,COLUMN(),0),"")</f>
        <v>3.12</v>
      </c>
      <c r="J3002" s="2">
        <f>IFERROR(VLOOKUP(Tableau2[[#This Row],[PR]],'Taux sortant'!$I$9:$S$167,COLUMN(),0),"")</f>
        <v>0</v>
      </c>
      <c r="K3002" s="2">
        <f>IFERROR(VLOOKUP(Tableau2[[#This Row],[PR]],'Taux sortant'!$I$9:$S$167,COLUMN(),0),"")</f>
        <v>0</v>
      </c>
      <c r="L3002" s="2" t="str">
        <f>IFERROR(VLOOKUP(Tableau2[[#This Row],[PR]],'Taux sortant'!$I$9:$S$167,COLUMN(),0),"")</f>
        <v/>
      </c>
    </row>
    <row r="3003" spans="1:12" x14ac:dyDescent="0.3">
      <c r="A3003" s="1" t="s">
        <v>823</v>
      </c>
      <c r="B3003" s="1" t="s">
        <v>6</v>
      </c>
      <c r="C3003" s="2">
        <f>IFERROR(VLOOKUP(Tableau2[[#This Row],[PR]],'Taux sortant'!$I$9:$S$167,COLUMN(),0),"")</f>
        <v>25.34</v>
      </c>
      <c r="D3003" s="2">
        <f>IFERROR(VLOOKUP(Tableau2[[#This Row],[PR]],'Taux sortant'!$I$9:$S$167,COLUMN(),0),"")</f>
        <v>21.62</v>
      </c>
      <c r="E3003" s="2">
        <f>IFERROR(VLOOKUP(Tableau2[[#This Row],[PR]],'Taux sortant'!$I$9:$S$167,COLUMN(),0),"")</f>
        <v>15.42</v>
      </c>
      <c r="F3003" s="2">
        <f>IFERROR(VLOOKUP(Tableau2[[#This Row],[PR]],'Taux sortant'!$I$9:$S$167,COLUMN(),0),"")</f>
        <v>12.6</v>
      </c>
      <c r="G3003" s="2">
        <f>IFERROR(VLOOKUP(Tableau2[[#This Row],[PR]],'Taux sortant'!$I$9:$S$167,COLUMN(),0),"")</f>
        <v>9.5500000000000007</v>
      </c>
      <c r="H3003" s="2">
        <f>IFERROR(VLOOKUP(Tableau2[[#This Row],[PR]],'Taux sortant'!$I$9:$S$167,COLUMN(),0),"")</f>
        <v>7.3</v>
      </c>
      <c r="I3003" s="2">
        <f>IFERROR(VLOOKUP(Tableau2[[#This Row],[PR]],'Taux sortant'!$I$9:$S$167,COLUMN(),0),"")</f>
        <v>6.61</v>
      </c>
      <c r="J3003" s="2">
        <f>IFERROR(VLOOKUP(Tableau2[[#This Row],[PR]],'Taux sortant'!$I$9:$S$167,COLUMN(),0),"")</f>
        <v>0</v>
      </c>
      <c r="K3003" s="2">
        <f>IFERROR(VLOOKUP(Tableau2[[#This Row],[PR]],'Taux sortant'!$I$9:$S$167,COLUMN(),0),"")</f>
        <v>0</v>
      </c>
      <c r="L3003" s="2" t="str">
        <f>IFERROR(VLOOKUP(Tableau2[[#This Row],[PR]],'Taux sortant'!$I$9:$S$167,COLUMN(),0),"")</f>
        <v/>
      </c>
    </row>
    <row r="3004" spans="1:12" x14ac:dyDescent="0.3">
      <c r="A3004" s="1" t="s">
        <v>6233</v>
      </c>
      <c r="B3004" s="1" t="s">
        <v>5820</v>
      </c>
      <c r="C3004" s="2" t="str">
        <f>IFERROR(VLOOKUP(Tableau2[[#This Row],[PR]],'Taux sortant'!$I$9:$S$167,COLUMN(),0),"")</f>
        <v/>
      </c>
      <c r="D3004" s="2" t="str">
        <f>IFERROR(VLOOKUP(Tableau2[[#This Row],[PR]],'Taux sortant'!$I$9:$S$167,COLUMN(),0),"")</f>
        <v/>
      </c>
      <c r="E3004" s="2" t="str">
        <f>IFERROR(VLOOKUP(Tableau2[[#This Row],[PR]],'Taux sortant'!$I$9:$S$167,COLUMN(),0),"")</f>
        <v/>
      </c>
      <c r="F3004" s="2" t="str">
        <f>IFERROR(VLOOKUP(Tableau2[[#This Row],[PR]],'Taux sortant'!$I$9:$S$167,COLUMN(),0),"")</f>
        <v/>
      </c>
      <c r="G3004" s="2" t="str">
        <f>IFERROR(VLOOKUP(Tableau2[[#This Row],[PR]],'Taux sortant'!$I$9:$S$167,COLUMN(),0),"")</f>
        <v/>
      </c>
      <c r="H3004" s="2" t="str">
        <f>IFERROR(VLOOKUP(Tableau2[[#This Row],[PR]],'Taux sortant'!$I$9:$S$167,COLUMN(),0),"")</f>
        <v/>
      </c>
      <c r="I3004" s="2" t="str">
        <f>IFERROR(VLOOKUP(Tableau2[[#This Row],[PR]],'Taux sortant'!$I$9:$S$167,COLUMN(),0),"")</f>
        <v/>
      </c>
      <c r="J3004" s="2" t="str">
        <f>IFERROR(VLOOKUP(Tableau2[[#This Row],[PR]],'Taux sortant'!$I$9:$S$167,COLUMN(),0),"")</f>
        <v/>
      </c>
      <c r="K3004" s="2" t="str">
        <f>IFERROR(VLOOKUP(Tableau2[[#This Row],[PR]],'Taux sortant'!$I$9:$S$167,COLUMN(),0),"")</f>
        <v/>
      </c>
      <c r="L3004" s="2" t="str">
        <f>IFERROR(VLOOKUP(Tableau2[[#This Row],[PR]],'Taux sortant'!$I$9:$S$167,COLUMN(),0),"")</f>
        <v/>
      </c>
    </row>
    <row r="3005" spans="1:12" x14ac:dyDescent="0.3">
      <c r="A3005" s="1" t="s">
        <v>3546</v>
      </c>
      <c r="B3005" s="1" t="s">
        <v>3095</v>
      </c>
      <c r="C3005" s="2">
        <f>IFERROR(VLOOKUP(Tableau2[[#This Row],[PR]],'Taux sortant'!$I$9:$S$167,COLUMN(),0),"")</f>
        <v>15.5</v>
      </c>
      <c r="D3005" s="2">
        <f>IFERROR(VLOOKUP(Tableau2[[#This Row],[PR]],'Taux sortant'!$I$9:$S$167,COLUMN(),0),"")</f>
        <v>12.99</v>
      </c>
      <c r="E3005" s="2">
        <f>IFERROR(VLOOKUP(Tableau2[[#This Row],[PR]],'Taux sortant'!$I$9:$S$167,COLUMN(),0),"")</f>
        <v>10.07</v>
      </c>
      <c r="F3005" s="2">
        <f>IFERROR(VLOOKUP(Tableau2[[#This Row],[PR]],'Taux sortant'!$I$9:$S$167,COLUMN(),0),"")</f>
        <v>8.6</v>
      </c>
      <c r="G3005" s="2">
        <f>IFERROR(VLOOKUP(Tableau2[[#This Row],[PR]],'Taux sortant'!$I$9:$S$167,COLUMN(),0),"")</f>
        <v>7.36</v>
      </c>
      <c r="H3005" s="2">
        <f>IFERROR(VLOOKUP(Tableau2[[#This Row],[PR]],'Taux sortant'!$I$9:$S$167,COLUMN(),0),"")</f>
        <v>6.34</v>
      </c>
      <c r="I3005" s="2">
        <f>IFERROR(VLOOKUP(Tableau2[[#This Row],[PR]],'Taux sortant'!$I$9:$S$167,COLUMN(),0),"")</f>
        <v>5.51</v>
      </c>
      <c r="J3005" s="2">
        <f>IFERROR(VLOOKUP(Tableau2[[#This Row],[PR]],'Taux sortant'!$I$9:$S$167,COLUMN(),0),"")</f>
        <v>0</v>
      </c>
      <c r="K3005" s="2">
        <f>IFERROR(VLOOKUP(Tableau2[[#This Row],[PR]],'Taux sortant'!$I$9:$S$167,COLUMN(),0),"")</f>
        <v>0</v>
      </c>
      <c r="L3005" s="2" t="str">
        <f>IFERROR(VLOOKUP(Tableau2[[#This Row],[PR]],'Taux sortant'!$I$9:$S$167,COLUMN(),0),"")</f>
        <v/>
      </c>
    </row>
    <row r="3006" spans="1:12" x14ac:dyDescent="0.3">
      <c r="A3006" s="1" t="s">
        <v>3549</v>
      </c>
      <c r="B3006" s="1" t="s">
        <v>17</v>
      </c>
      <c r="C3006" s="2">
        <f>IFERROR(VLOOKUP(Tableau2[[#This Row],[PR]],'Taux sortant'!$I$9:$S$167,COLUMN(),0),"")</f>
        <v>15.12</v>
      </c>
      <c r="D3006" s="2">
        <f>IFERROR(VLOOKUP(Tableau2[[#This Row],[PR]],'Taux sortant'!$I$9:$S$167,COLUMN(),0),"")</f>
        <v>12.61</v>
      </c>
      <c r="E3006" s="2">
        <f>IFERROR(VLOOKUP(Tableau2[[#This Row],[PR]],'Taux sortant'!$I$9:$S$167,COLUMN(),0),"")</f>
        <v>9.7200000000000006</v>
      </c>
      <c r="F3006" s="2">
        <f>IFERROR(VLOOKUP(Tableau2[[#This Row],[PR]],'Taux sortant'!$I$9:$S$167,COLUMN(),0),"")</f>
        <v>8.27</v>
      </c>
      <c r="G3006" s="2">
        <f>IFERROR(VLOOKUP(Tableau2[[#This Row],[PR]],'Taux sortant'!$I$9:$S$167,COLUMN(),0),"")</f>
        <v>7.1</v>
      </c>
      <c r="H3006" s="2">
        <f>IFERROR(VLOOKUP(Tableau2[[#This Row],[PR]],'Taux sortant'!$I$9:$S$167,COLUMN(),0),"")</f>
        <v>6.12</v>
      </c>
      <c r="I3006" s="2">
        <f>IFERROR(VLOOKUP(Tableau2[[#This Row],[PR]],'Taux sortant'!$I$9:$S$167,COLUMN(),0),"")</f>
        <v>5.33</v>
      </c>
      <c r="J3006" s="2">
        <f>IFERROR(VLOOKUP(Tableau2[[#This Row],[PR]],'Taux sortant'!$I$9:$S$167,COLUMN(),0),"")</f>
        <v>0</v>
      </c>
      <c r="K3006" s="2">
        <f>IFERROR(VLOOKUP(Tableau2[[#This Row],[PR]],'Taux sortant'!$I$9:$S$167,COLUMN(),0),"")</f>
        <v>0</v>
      </c>
      <c r="L3006" s="2" t="str">
        <f>IFERROR(VLOOKUP(Tableau2[[#This Row],[PR]],'Taux sortant'!$I$9:$S$167,COLUMN(),0),"")</f>
        <v/>
      </c>
    </row>
    <row r="3007" spans="1:12" x14ac:dyDescent="0.3">
      <c r="A3007" s="1" t="s">
        <v>2106</v>
      </c>
      <c r="B3007" s="1" t="s">
        <v>1518</v>
      </c>
      <c r="C3007" s="2">
        <f>IFERROR(VLOOKUP(Tableau2[[#This Row],[PR]],'Taux sortant'!$I$9:$S$167,COLUMN(),0),"")</f>
        <v>10.29</v>
      </c>
      <c r="D3007" s="2">
        <f>IFERROR(VLOOKUP(Tableau2[[#This Row],[PR]],'Taux sortant'!$I$9:$S$167,COLUMN(),0),"")</f>
        <v>8.1199999999999992</v>
      </c>
      <c r="E3007" s="2">
        <f>IFERROR(VLOOKUP(Tableau2[[#This Row],[PR]],'Taux sortant'!$I$9:$S$167,COLUMN(),0),"")</f>
        <v>5.69</v>
      </c>
      <c r="F3007" s="2">
        <f>IFERROR(VLOOKUP(Tableau2[[#This Row],[PR]],'Taux sortant'!$I$9:$S$167,COLUMN(),0),"")</f>
        <v>4.5199999999999996</v>
      </c>
      <c r="G3007" s="2">
        <f>IFERROR(VLOOKUP(Tableau2[[#This Row],[PR]],'Taux sortant'!$I$9:$S$167,COLUMN(),0),"")</f>
        <v>3.74</v>
      </c>
      <c r="H3007" s="2">
        <f>IFERROR(VLOOKUP(Tableau2[[#This Row],[PR]],'Taux sortant'!$I$9:$S$167,COLUMN(),0),"")</f>
        <v>3.28</v>
      </c>
      <c r="I3007" s="2">
        <f>IFERROR(VLOOKUP(Tableau2[[#This Row],[PR]],'Taux sortant'!$I$9:$S$167,COLUMN(),0),"")</f>
        <v>2.99</v>
      </c>
      <c r="J3007" s="2">
        <f>IFERROR(VLOOKUP(Tableau2[[#This Row],[PR]],'Taux sortant'!$I$9:$S$167,COLUMN(),0),"")</f>
        <v>0</v>
      </c>
      <c r="K3007" s="2">
        <f>IFERROR(VLOOKUP(Tableau2[[#This Row],[PR]],'Taux sortant'!$I$9:$S$167,COLUMN(),0),"")</f>
        <v>0</v>
      </c>
      <c r="L3007" s="2" t="str">
        <f>IFERROR(VLOOKUP(Tableau2[[#This Row],[PR]],'Taux sortant'!$I$9:$S$167,COLUMN(),0),"")</f>
        <v/>
      </c>
    </row>
    <row r="3008" spans="1:12" x14ac:dyDescent="0.3">
      <c r="A3008" s="1" t="s">
        <v>3552</v>
      </c>
      <c r="B3008" s="1" t="s">
        <v>17</v>
      </c>
      <c r="C3008" s="2">
        <f>IFERROR(VLOOKUP(Tableau2[[#This Row],[PR]],'Taux sortant'!$I$9:$S$167,COLUMN(),0),"")</f>
        <v>15.12</v>
      </c>
      <c r="D3008" s="2">
        <f>IFERROR(VLOOKUP(Tableau2[[#This Row],[PR]],'Taux sortant'!$I$9:$S$167,COLUMN(),0),"")</f>
        <v>12.61</v>
      </c>
      <c r="E3008" s="2">
        <f>IFERROR(VLOOKUP(Tableau2[[#This Row],[PR]],'Taux sortant'!$I$9:$S$167,COLUMN(),0),"")</f>
        <v>9.7200000000000006</v>
      </c>
      <c r="F3008" s="2">
        <f>IFERROR(VLOOKUP(Tableau2[[#This Row],[PR]],'Taux sortant'!$I$9:$S$167,COLUMN(),0),"")</f>
        <v>8.27</v>
      </c>
      <c r="G3008" s="2">
        <f>IFERROR(VLOOKUP(Tableau2[[#This Row],[PR]],'Taux sortant'!$I$9:$S$167,COLUMN(),0),"")</f>
        <v>7.1</v>
      </c>
      <c r="H3008" s="2">
        <f>IFERROR(VLOOKUP(Tableau2[[#This Row],[PR]],'Taux sortant'!$I$9:$S$167,COLUMN(),0),"")</f>
        <v>6.12</v>
      </c>
      <c r="I3008" s="2">
        <f>IFERROR(VLOOKUP(Tableau2[[#This Row],[PR]],'Taux sortant'!$I$9:$S$167,COLUMN(),0),"")</f>
        <v>5.33</v>
      </c>
      <c r="J3008" s="2">
        <f>IFERROR(VLOOKUP(Tableau2[[#This Row],[PR]],'Taux sortant'!$I$9:$S$167,COLUMN(),0),"")</f>
        <v>0</v>
      </c>
      <c r="K3008" s="2">
        <f>IFERROR(VLOOKUP(Tableau2[[#This Row],[PR]],'Taux sortant'!$I$9:$S$167,COLUMN(),0),"")</f>
        <v>0</v>
      </c>
      <c r="L3008" s="2" t="str">
        <f>IFERROR(VLOOKUP(Tableau2[[#This Row],[PR]],'Taux sortant'!$I$9:$S$167,COLUMN(),0),"")</f>
        <v/>
      </c>
    </row>
    <row r="3009" spans="1:12" x14ac:dyDescent="0.3">
      <c r="A3009" s="1" t="s">
        <v>4482</v>
      </c>
      <c r="B3009" s="1" t="s">
        <v>4155</v>
      </c>
      <c r="C3009" s="2">
        <f>IFERROR(VLOOKUP(Tableau2[[#This Row],[PR]],'Taux sortant'!$I$9:$S$167,COLUMN(),0),"")</f>
        <v>17.46</v>
      </c>
      <c r="D3009" s="2">
        <f>IFERROR(VLOOKUP(Tableau2[[#This Row],[PR]],'Taux sortant'!$I$9:$S$167,COLUMN(),0),"")</f>
        <v>14.82</v>
      </c>
      <c r="E3009" s="2">
        <f>IFERROR(VLOOKUP(Tableau2[[#This Row],[PR]],'Taux sortant'!$I$9:$S$167,COLUMN(),0),"")</f>
        <v>11.74</v>
      </c>
      <c r="F3009" s="2">
        <f>IFERROR(VLOOKUP(Tableau2[[#This Row],[PR]],'Taux sortant'!$I$9:$S$167,COLUMN(),0),"")</f>
        <v>10.210000000000001</v>
      </c>
      <c r="G3009" s="2">
        <f>IFERROR(VLOOKUP(Tableau2[[#This Row],[PR]],'Taux sortant'!$I$9:$S$167,COLUMN(),0),"")</f>
        <v>8.84</v>
      </c>
      <c r="H3009" s="2">
        <f>IFERROR(VLOOKUP(Tableau2[[#This Row],[PR]],'Taux sortant'!$I$9:$S$167,COLUMN(),0),"")</f>
        <v>7.69</v>
      </c>
      <c r="I3009" s="2">
        <f>IFERROR(VLOOKUP(Tableau2[[#This Row],[PR]],'Taux sortant'!$I$9:$S$167,COLUMN(),0),"")</f>
        <v>6.75</v>
      </c>
      <c r="J3009" s="2">
        <f>IFERROR(VLOOKUP(Tableau2[[#This Row],[PR]],'Taux sortant'!$I$9:$S$167,COLUMN(),0),"")</f>
        <v>0</v>
      </c>
      <c r="K3009" s="2">
        <f>IFERROR(VLOOKUP(Tableau2[[#This Row],[PR]],'Taux sortant'!$I$9:$S$167,COLUMN(),0),"")</f>
        <v>0</v>
      </c>
      <c r="L3009" s="2" t="str">
        <f>IFERROR(VLOOKUP(Tableau2[[#This Row],[PR]],'Taux sortant'!$I$9:$S$167,COLUMN(),0),"")</f>
        <v/>
      </c>
    </row>
    <row r="3010" spans="1:12" x14ac:dyDescent="0.3">
      <c r="A3010" s="1" t="s">
        <v>5478</v>
      </c>
      <c r="B3010" s="1" t="s">
        <v>5362</v>
      </c>
      <c r="C3010" s="2" t="str">
        <f>IFERROR(VLOOKUP(Tableau2[[#This Row],[PR]],'Taux sortant'!$I$9:$S$167,COLUMN(),0),"")</f>
        <v/>
      </c>
      <c r="D3010" s="2" t="str">
        <f>IFERROR(VLOOKUP(Tableau2[[#This Row],[PR]],'Taux sortant'!$I$9:$S$167,COLUMN(),0),"")</f>
        <v/>
      </c>
      <c r="E3010" s="2" t="str">
        <f>IFERROR(VLOOKUP(Tableau2[[#This Row],[PR]],'Taux sortant'!$I$9:$S$167,COLUMN(),0),"")</f>
        <v/>
      </c>
      <c r="F3010" s="2" t="str">
        <f>IFERROR(VLOOKUP(Tableau2[[#This Row],[PR]],'Taux sortant'!$I$9:$S$167,COLUMN(),0),"")</f>
        <v/>
      </c>
      <c r="G3010" s="2" t="str">
        <f>IFERROR(VLOOKUP(Tableau2[[#This Row],[PR]],'Taux sortant'!$I$9:$S$167,COLUMN(),0),"")</f>
        <v/>
      </c>
      <c r="H3010" s="2" t="str">
        <f>IFERROR(VLOOKUP(Tableau2[[#This Row],[PR]],'Taux sortant'!$I$9:$S$167,COLUMN(),0),"")</f>
        <v/>
      </c>
      <c r="I3010" s="2" t="str">
        <f>IFERROR(VLOOKUP(Tableau2[[#This Row],[PR]],'Taux sortant'!$I$9:$S$167,COLUMN(),0),"")</f>
        <v/>
      </c>
      <c r="J3010" s="2" t="str">
        <f>IFERROR(VLOOKUP(Tableau2[[#This Row],[PR]],'Taux sortant'!$I$9:$S$167,COLUMN(),0),"")</f>
        <v/>
      </c>
      <c r="K3010" s="2" t="str">
        <f>IFERROR(VLOOKUP(Tableau2[[#This Row],[PR]],'Taux sortant'!$I$9:$S$167,COLUMN(),0),"")</f>
        <v/>
      </c>
      <c r="L3010" s="2" t="str">
        <f>IFERROR(VLOOKUP(Tableau2[[#This Row],[PR]],'Taux sortant'!$I$9:$S$167,COLUMN(),0),"")</f>
        <v/>
      </c>
    </row>
    <row r="3011" spans="1:12" x14ac:dyDescent="0.3">
      <c r="A3011" s="1" t="s">
        <v>826</v>
      </c>
      <c r="B3011" s="1" t="s">
        <v>102</v>
      </c>
      <c r="C3011" s="2">
        <f>IFERROR(VLOOKUP(Tableau2[[#This Row],[PR]],'Taux sortant'!$I$9:$S$167,COLUMN(),0),"")</f>
        <v>14.5</v>
      </c>
      <c r="D3011" s="2">
        <f>IFERROR(VLOOKUP(Tableau2[[#This Row],[PR]],'Taux sortant'!$I$9:$S$167,COLUMN(),0),"")</f>
        <v>11.83</v>
      </c>
      <c r="E3011" s="2">
        <f>IFERROR(VLOOKUP(Tableau2[[#This Row],[PR]],'Taux sortant'!$I$9:$S$167,COLUMN(),0),"")</f>
        <v>8.74</v>
      </c>
      <c r="F3011" s="2">
        <f>IFERROR(VLOOKUP(Tableau2[[#This Row],[PR]],'Taux sortant'!$I$9:$S$167,COLUMN(),0),"")</f>
        <v>7.26</v>
      </c>
      <c r="G3011" s="2">
        <f>IFERROR(VLOOKUP(Tableau2[[#This Row],[PR]],'Taux sortant'!$I$9:$S$167,COLUMN(),0),"")</f>
        <v>6.21</v>
      </c>
      <c r="H3011" s="2">
        <f>IFERROR(VLOOKUP(Tableau2[[#This Row],[PR]],'Taux sortant'!$I$9:$S$167,COLUMN(),0),"")</f>
        <v>5.33</v>
      </c>
      <c r="I3011" s="2">
        <f>IFERROR(VLOOKUP(Tableau2[[#This Row],[PR]],'Taux sortant'!$I$9:$S$167,COLUMN(),0),"")</f>
        <v>4.8</v>
      </c>
      <c r="J3011" s="2">
        <f>IFERROR(VLOOKUP(Tableau2[[#This Row],[PR]],'Taux sortant'!$I$9:$S$167,COLUMN(),0),"")</f>
        <v>0</v>
      </c>
      <c r="K3011" s="2">
        <f>IFERROR(VLOOKUP(Tableau2[[#This Row],[PR]],'Taux sortant'!$I$9:$S$167,COLUMN(),0),"")</f>
        <v>0</v>
      </c>
      <c r="L3011" s="2" t="str">
        <f>IFERROR(VLOOKUP(Tableau2[[#This Row],[PR]],'Taux sortant'!$I$9:$S$167,COLUMN(),0),"")</f>
        <v/>
      </c>
    </row>
    <row r="3012" spans="1:12" x14ac:dyDescent="0.3">
      <c r="A3012" s="1" t="s">
        <v>3555</v>
      </c>
      <c r="B3012" s="1" t="s">
        <v>3097</v>
      </c>
      <c r="C3012" s="2">
        <f>IFERROR(VLOOKUP(Tableau2[[#This Row],[PR]],'Taux sortant'!$I$9:$S$167,COLUMN(),0),"")</f>
        <v>15.23</v>
      </c>
      <c r="D3012" s="2">
        <f>IFERROR(VLOOKUP(Tableau2[[#This Row],[PR]],'Taux sortant'!$I$9:$S$167,COLUMN(),0),"")</f>
        <v>12.68</v>
      </c>
      <c r="E3012" s="2">
        <f>IFERROR(VLOOKUP(Tableau2[[#This Row],[PR]],'Taux sortant'!$I$9:$S$167,COLUMN(),0),"")</f>
        <v>9.76</v>
      </c>
      <c r="F3012" s="2">
        <f>IFERROR(VLOOKUP(Tableau2[[#This Row],[PR]],'Taux sortant'!$I$9:$S$167,COLUMN(),0),"")</f>
        <v>8.27</v>
      </c>
      <c r="G3012" s="2">
        <f>IFERROR(VLOOKUP(Tableau2[[#This Row],[PR]],'Taux sortant'!$I$9:$S$167,COLUMN(),0),"")</f>
        <v>7.07</v>
      </c>
      <c r="H3012" s="2">
        <f>IFERROR(VLOOKUP(Tableau2[[#This Row],[PR]],'Taux sortant'!$I$9:$S$167,COLUMN(),0),"")</f>
        <v>6.09</v>
      </c>
      <c r="I3012" s="2">
        <f>IFERROR(VLOOKUP(Tableau2[[#This Row],[PR]],'Taux sortant'!$I$9:$S$167,COLUMN(),0),"")</f>
        <v>5.31</v>
      </c>
      <c r="J3012" s="2">
        <f>IFERROR(VLOOKUP(Tableau2[[#This Row],[PR]],'Taux sortant'!$I$9:$S$167,COLUMN(),0),"")</f>
        <v>0</v>
      </c>
      <c r="K3012" s="2">
        <f>IFERROR(VLOOKUP(Tableau2[[#This Row],[PR]],'Taux sortant'!$I$9:$S$167,COLUMN(),0),"")</f>
        <v>0</v>
      </c>
      <c r="L3012" s="2" t="str">
        <f>IFERROR(VLOOKUP(Tableau2[[#This Row],[PR]],'Taux sortant'!$I$9:$S$167,COLUMN(),0),"")</f>
        <v/>
      </c>
    </row>
    <row r="3013" spans="1:12" x14ac:dyDescent="0.3">
      <c r="A3013" s="1" t="s">
        <v>2109</v>
      </c>
      <c r="B3013" s="1" t="s">
        <v>46</v>
      </c>
      <c r="C3013" s="2" t="str">
        <f>IFERROR(VLOOKUP(Tableau2[[#This Row],[PR]],'Taux sortant'!$I$9:$S$167,COLUMN(),0),"")</f>
        <v/>
      </c>
      <c r="D3013" s="2" t="str">
        <f>IFERROR(VLOOKUP(Tableau2[[#This Row],[PR]],'Taux sortant'!$I$9:$S$167,COLUMN(),0),"")</f>
        <v/>
      </c>
      <c r="E3013" s="2" t="str">
        <f>IFERROR(VLOOKUP(Tableau2[[#This Row],[PR]],'Taux sortant'!$I$9:$S$167,COLUMN(),0),"")</f>
        <v/>
      </c>
      <c r="F3013" s="2" t="str">
        <f>IFERROR(VLOOKUP(Tableau2[[#This Row],[PR]],'Taux sortant'!$I$9:$S$167,COLUMN(),0),"")</f>
        <v/>
      </c>
      <c r="G3013" s="2" t="str">
        <f>IFERROR(VLOOKUP(Tableau2[[#This Row],[PR]],'Taux sortant'!$I$9:$S$167,COLUMN(),0),"")</f>
        <v/>
      </c>
      <c r="H3013" s="2" t="str">
        <f>IFERROR(VLOOKUP(Tableau2[[#This Row],[PR]],'Taux sortant'!$I$9:$S$167,COLUMN(),0),"")</f>
        <v/>
      </c>
      <c r="I3013" s="2" t="str">
        <f>IFERROR(VLOOKUP(Tableau2[[#This Row],[PR]],'Taux sortant'!$I$9:$S$167,COLUMN(),0),"")</f>
        <v/>
      </c>
      <c r="J3013" s="2" t="str">
        <f>IFERROR(VLOOKUP(Tableau2[[#This Row],[PR]],'Taux sortant'!$I$9:$S$167,COLUMN(),0),"")</f>
        <v/>
      </c>
      <c r="K3013" s="2" t="str">
        <f>IFERROR(VLOOKUP(Tableau2[[#This Row],[PR]],'Taux sortant'!$I$9:$S$167,COLUMN(),0),"")</f>
        <v/>
      </c>
      <c r="L3013" s="2" t="str">
        <f>IFERROR(VLOOKUP(Tableau2[[#This Row],[PR]],'Taux sortant'!$I$9:$S$167,COLUMN(),0),"")</f>
        <v/>
      </c>
    </row>
    <row r="3014" spans="1:12" x14ac:dyDescent="0.3">
      <c r="A3014" s="1" t="s">
        <v>2112</v>
      </c>
      <c r="B3014" s="1" t="s">
        <v>46</v>
      </c>
      <c r="C3014" s="2" t="str">
        <f>IFERROR(VLOOKUP(Tableau2[[#This Row],[PR]],'Taux sortant'!$I$9:$S$167,COLUMN(),0),"")</f>
        <v/>
      </c>
      <c r="D3014" s="2" t="str">
        <f>IFERROR(VLOOKUP(Tableau2[[#This Row],[PR]],'Taux sortant'!$I$9:$S$167,COLUMN(),0),"")</f>
        <v/>
      </c>
      <c r="E3014" s="2" t="str">
        <f>IFERROR(VLOOKUP(Tableau2[[#This Row],[PR]],'Taux sortant'!$I$9:$S$167,COLUMN(),0),"")</f>
        <v/>
      </c>
      <c r="F3014" s="2" t="str">
        <f>IFERROR(VLOOKUP(Tableau2[[#This Row],[PR]],'Taux sortant'!$I$9:$S$167,COLUMN(),0),"")</f>
        <v/>
      </c>
      <c r="G3014" s="2" t="str">
        <f>IFERROR(VLOOKUP(Tableau2[[#This Row],[PR]],'Taux sortant'!$I$9:$S$167,COLUMN(),0),"")</f>
        <v/>
      </c>
      <c r="H3014" s="2" t="str">
        <f>IFERROR(VLOOKUP(Tableau2[[#This Row],[PR]],'Taux sortant'!$I$9:$S$167,COLUMN(),0),"")</f>
        <v/>
      </c>
      <c r="I3014" s="2" t="str">
        <f>IFERROR(VLOOKUP(Tableau2[[#This Row],[PR]],'Taux sortant'!$I$9:$S$167,COLUMN(),0),"")</f>
        <v/>
      </c>
      <c r="J3014" s="2" t="str">
        <f>IFERROR(VLOOKUP(Tableau2[[#This Row],[PR]],'Taux sortant'!$I$9:$S$167,COLUMN(),0),"")</f>
        <v/>
      </c>
      <c r="K3014" s="2" t="str">
        <f>IFERROR(VLOOKUP(Tableau2[[#This Row],[PR]],'Taux sortant'!$I$9:$S$167,COLUMN(),0),"")</f>
        <v/>
      </c>
      <c r="L3014" s="2" t="str">
        <f>IFERROR(VLOOKUP(Tableau2[[#This Row],[PR]],'Taux sortant'!$I$9:$S$167,COLUMN(),0),"")</f>
        <v/>
      </c>
    </row>
    <row r="3015" spans="1:12" x14ac:dyDescent="0.3">
      <c r="A3015" s="1" t="s">
        <v>829</v>
      </c>
      <c r="B3015" s="1" t="s">
        <v>90</v>
      </c>
      <c r="C3015" s="2">
        <f>IFERROR(VLOOKUP(Tableau2[[#This Row],[PR]],'Taux sortant'!$I$9:$S$167,COLUMN(),0),"")</f>
        <v>32.090000000000003</v>
      </c>
      <c r="D3015" s="2">
        <f>IFERROR(VLOOKUP(Tableau2[[#This Row],[PR]],'Taux sortant'!$I$9:$S$167,COLUMN(),0),"")</f>
        <v>26.17</v>
      </c>
      <c r="E3015" s="2">
        <f>IFERROR(VLOOKUP(Tableau2[[#This Row],[PR]],'Taux sortant'!$I$9:$S$167,COLUMN(),0),"")</f>
        <v>20.67</v>
      </c>
      <c r="F3015" s="2">
        <f>IFERROR(VLOOKUP(Tableau2[[#This Row],[PR]],'Taux sortant'!$I$9:$S$167,COLUMN(),0),"")</f>
        <v>17.260000000000002</v>
      </c>
      <c r="G3015" s="2">
        <f>IFERROR(VLOOKUP(Tableau2[[#This Row],[PR]],'Taux sortant'!$I$9:$S$167,COLUMN(),0),"")</f>
        <v>12.15</v>
      </c>
      <c r="H3015" s="2">
        <f>IFERROR(VLOOKUP(Tableau2[[#This Row],[PR]],'Taux sortant'!$I$9:$S$167,COLUMN(),0),"")</f>
        <v>7.95</v>
      </c>
      <c r="I3015" s="2">
        <f>IFERROR(VLOOKUP(Tableau2[[#This Row],[PR]],'Taux sortant'!$I$9:$S$167,COLUMN(),0),"")</f>
        <v>7.21</v>
      </c>
      <c r="J3015" s="2">
        <f>IFERROR(VLOOKUP(Tableau2[[#This Row],[PR]],'Taux sortant'!$I$9:$S$167,COLUMN(),0),"")</f>
        <v>0</v>
      </c>
      <c r="K3015" s="2">
        <f>IFERROR(VLOOKUP(Tableau2[[#This Row],[PR]],'Taux sortant'!$I$9:$S$167,COLUMN(),0),"")</f>
        <v>0</v>
      </c>
      <c r="L3015" s="2" t="str">
        <f>IFERROR(VLOOKUP(Tableau2[[#This Row],[PR]],'Taux sortant'!$I$9:$S$167,COLUMN(),0),"")</f>
        <v/>
      </c>
    </row>
    <row r="3016" spans="1:12" x14ac:dyDescent="0.3">
      <c r="A3016" s="1" t="s">
        <v>1958</v>
      </c>
      <c r="B3016" s="1" t="s">
        <v>1749</v>
      </c>
      <c r="C3016" s="2">
        <f>IFERROR(VLOOKUP(Tableau2[[#This Row],[PR]],'Taux sortant'!$I$9:$S$167,COLUMN(),0),"")</f>
        <v>9.59</v>
      </c>
      <c r="D3016" s="2">
        <f>IFERROR(VLOOKUP(Tableau2[[#This Row],[PR]],'Taux sortant'!$I$9:$S$167,COLUMN(),0),"")</f>
        <v>7.53</v>
      </c>
      <c r="E3016" s="2">
        <f>IFERROR(VLOOKUP(Tableau2[[#This Row],[PR]],'Taux sortant'!$I$9:$S$167,COLUMN(),0),"")</f>
        <v>5.2</v>
      </c>
      <c r="F3016" s="2">
        <f>IFERROR(VLOOKUP(Tableau2[[#This Row],[PR]],'Taux sortant'!$I$9:$S$167,COLUMN(),0),"")</f>
        <v>4.08</v>
      </c>
      <c r="G3016" s="2">
        <f>IFERROR(VLOOKUP(Tableau2[[#This Row],[PR]],'Taux sortant'!$I$9:$S$167,COLUMN(),0),"")</f>
        <v>3.34</v>
      </c>
      <c r="H3016" s="2">
        <f>IFERROR(VLOOKUP(Tableau2[[#This Row],[PR]],'Taux sortant'!$I$9:$S$167,COLUMN(),0),"")</f>
        <v>2.88</v>
      </c>
      <c r="I3016" s="2">
        <f>IFERROR(VLOOKUP(Tableau2[[#This Row],[PR]],'Taux sortant'!$I$9:$S$167,COLUMN(),0),"")</f>
        <v>2.59</v>
      </c>
      <c r="J3016" s="2">
        <f>IFERROR(VLOOKUP(Tableau2[[#This Row],[PR]],'Taux sortant'!$I$9:$S$167,COLUMN(),0),"")</f>
        <v>0</v>
      </c>
      <c r="K3016" s="2">
        <f>IFERROR(VLOOKUP(Tableau2[[#This Row],[PR]],'Taux sortant'!$I$9:$S$167,COLUMN(),0),"")</f>
        <v>0</v>
      </c>
      <c r="L3016" s="2" t="str">
        <f>IFERROR(VLOOKUP(Tableau2[[#This Row],[PR]],'Taux sortant'!$I$9:$S$167,COLUMN(),0),"")</f>
        <v/>
      </c>
    </row>
    <row r="3017" spans="1:12" x14ac:dyDescent="0.3">
      <c r="A3017" s="1" t="s">
        <v>1988</v>
      </c>
      <c r="B3017" s="1" t="s">
        <v>1535</v>
      </c>
      <c r="C3017" s="2">
        <f>IFERROR(VLOOKUP(Tableau2[[#This Row],[PR]],'Taux sortant'!$I$9:$S$167,COLUMN(),0),"")</f>
        <v>32.31</v>
      </c>
      <c r="D3017" s="2">
        <f>IFERROR(VLOOKUP(Tableau2[[#This Row],[PR]],'Taux sortant'!$I$9:$S$167,COLUMN(),0),"")</f>
        <v>25.84</v>
      </c>
      <c r="E3017" s="2">
        <f>IFERROR(VLOOKUP(Tableau2[[#This Row],[PR]],'Taux sortant'!$I$9:$S$167,COLUMN(),0),"")</f>
        <v>18.78</v>
      </c>
      <c r="F3017" s="2">
        <f>IFERROR(VLOOKUP(Tableau2[[#This Row],[PR]],'Taux sortant'!$I$9:$S$167,COLUMN(),0),"")</f>
        <v>15.36</v>
      </c>
      <c r="G3017" s="2">
        <f>IFERROR(VLOOKUP(Tableau2[[#This Row],[PR]],'Taux sortant'!$I$9:$S$167,COLUMN(),0),"")</f>
        <v>12.71</v>
      </c>
      <c r="H3017" s="2">
        <f>IFERROR(VLOOKUP(Tableau2[[#This Row],[PR]],'Taux sortant'!$I$9:$S$167,COLUMN(),0),"")</f>
        <v>10.58</v>
      </c>
      <c r="I3017" s="2">
        <f>IFERROR(VLOOKUP(Tableau2[[#This Row],[PR]],'Taux sortant'!$I$9:$S$167,COLUMN(),0),"")</f>
        <v>9.08</v>
      </c>
      <c r="J3017" s="2">
        <f>IFERROR(VLOOKUP(Tableau2[[#This Row],[PR]],'Taux sortant'!$I$9:$S$167,COLUMN(),0),"")</f>
        <v>0</v>
      </c>
      <c r="K3017" s="2">
        <f>IFERROR(VLOOKUP(Tableau2[[#This Row],[PR]],'Taux sortant'!$I$9:$S$167,COLUMN(),0),"")</f>
        <v>0</v>
      </c>
      <c r="L3017" s="2" t="str">
        <f>IFERROR(VLOOKUP(Tableau2[[#This Row],[PR]],'Taux sortant'!$I$9:$S$167,COLUMN(),0),"")</f>
        <v/>
      </c>
    </row>
    <row r="3018" spans="1:12" x14ac:dyDescent="0.3">
      <c r="A3018" s="1" t="s">
        <v>864</v>
      </c>
      <c r="B3018" s="1" t="s">
        <v>8</v>
      </c>
      <c r="C3018" s="2">
        <f>IFERROR(VLOOKUP(Tableau2[[#This Row],[PR]],'Taux sortant'!$I$9:$S$167,COLUMN(),0),"")</f>
        <v>30.77</v>
      </c>
      <c r="D3018" s="2">
        <f>IFERROR(VLOOKUP(Tableau2[[#This Row],[PR]],'Taux sortant'!$I$9:$S$167,COLUMN(),0),"")</f>
        <v>22.76</v>
      </c>
      <c r="E3018" s="2">
        <f>IFERROR(VLOOKUP(Tableau2[[#This Row],[PR]],'Taux sortant'!$I$9:$S$167,COLUMN(),0),"")</f>
        <v>16.43</v>
      </c>
      <c r="F3018" s="2">
        <f>IFERROR(VLOOKUP(Tableau2[[#This Row],[PR]],'Taux sortant'!$I$9:$S$167,COLUMN(),0),"")</f>
        <v>12.46</v>
      </c>
      <c r="G3018" s="2">
        <f>IFERROR(VLOOKUP(Tableau2[[#This Row],[PR]],'Taux sortant'!$I$9:$S$167,COLUMN(),0),"")</f>
        <v>7.96</v>
      </c>
      <c r="H3018" s="2">
        <f>IFERROR(VLOOKUP(Tableau2[[#This Row],[PR]],'Taux sortant'!$I$9:$S$167,COLUMN(),0),"")</f>
        <v>5.83</v>
      </c>
      <c r="I3018" s="2">
        <f>IFERROR(VLOOKUP(Tableau2[[#This Row],[PR]],'Taux sortant'!$I$9:$S$167,COLUMN(),0),"")</f>
        <v>4.59</v>
      </c>
      <c r="J3018" s="2">
        <f>IFERROR(VLOOKUP(Tableau2[[#This Row],[PR]],'Taux sortant'!$I$9:$S$167,COLUMN(),0),"")</f>
        <v>0</v>
      </c>
      <c r="K3018" s="2">
        <f>IFERROR(VLOOKUP(Tableau2[[#This Row],[PR]],'Taux sortant'!$I$9:$S$167,COLUMN(),0),"")</f>
        <v>0</v>
      </c>
      <c r="L3018" s="2" t="str">
        <f>IFERROR(VLOOKUP(Tableau2[[#This Row],[PR]],'Taux sortant'!$I$9:$S$167,COLUMN(),0),"")</f>
        <v/>
      </c>
    </row>
    <row r="3019" spans="1:12" x14ac:dyDescent="0.3">
      <c r="A3019" s="1" t="s">
        <v>2004</v>
      </c>
      <c r="B3019" s="1" t="s">
        <v>1572</v>
      </c>
      <c r="C3019" s="2">
        <f>IFERROR(VLOOKUP(Tableau2[[#This Row],[PR]],'Taux sortant'!$I$9:$S$167,COLUMN(),0),"")</f>
        <v>11.77</v>
      </c>
      <c r="D3019" s="2">
        <f>IFERROR(VLOOKUP(Tableau2[[#This Row],[PR]],'Taux sortant'!$I$9:$S$167,COLUMN(),0),"")</f>
        <v>9.3699999999999992</v>
      </c>
      <c r="E3019" s="2">
        <f>IFERROR(VLOOKUP(Tableau2[[#This Row],[PR]],'Taux sortant'!$I$9:$S$167,COLUMN(),0),"")</f>
        <v>6.64</v>
      </c>
      <c r="F3019" s="2">
        <f>IFERROR(VLOOKUP(Tableau2[[#This Row],[PR]],'Taux sortant'!$I$9:$S$167,COLUMN(),0),"")</f>
        <v>5.36</v>
      </c>
      <c r="G3019" s="2">
        <f>IFERROR(VLOOKUP(Tableau2[[#This Row],[PR]],'Taux sortant'!$I$9:$S$167,COLUMN(),0),"")</f>
        <v>4.43</v>
      </c>
      <c r="H3019" s="2">
        <f>IFERROR(VLOOKUP(Tableau2[[#This Row],[PR]],'Taux sortant'!$I$9:$S$167,COLUMN(),0),"")</f>
        <v>3.65</v>
      </c>
      <c r="I3019" s="2">
        <f>IFERROR(VLOOKUP(Tableau2[[#This Row],[PR]],'Taux sortant'!$I$9:$S$167,COLUMN(),0),"")</f>
        <v>3.13</v>
      </c>
      <c r="J3019" s="2">
        <f>IFERROR(VLOOKUP(Tableau2[[#This Row],[PR]],'Taux sortant'!$I$9:$S$167,COLUMN(),0),"")</f>
        <v>0</v>
      </c>
      <c r="K3019" s="2">
        <f>IFERROR(VLOOKUP(Tableau2[[#This Row],[PR]],'Taux sortant'!$I$9:$S$167,COLUMN(),0),"")</f>
        <v>0</v>
      </c>
      <c r="L3019" s="2" t="str">
        <f>IFERROR(VLOOKUP(Tableau2[[#This Row],[PR]],'Taux sortant'!$I$9:$S$167,COLUMN(),0),"")</f>
        <v/>
      </c>
    </row>
    <row r="3020" spans="1:12" x14ac:dyDescent="0.3">
      <c r="A3020" s="1" t="s">
        <v>2010</v>
      </c>
      <c r="B3020" s="1" t="s">
        <v>1543</v>
      </c>
      <c r="C3020" s="2">
        <f>IFERROR(VLOOKUP(Tableau2[[#This Row],[PR]],'Taux sortant'!$I$9:$S$167,COLUMN(),0),"")</f>
        <v>23.63</v>
      </c>
      <c r="D3020" s="2">
        <f>IFERROR(VLOOKUP(Tableau2[[#This Row],[PR]],'Taux sortant'!$I$9:$S$167,COLUMN(),0),"")</f>
        <v>18.579999999999998</v>
      </c>
      <c r="E3020" s="2">
        <f>IFERROR(VLOOKUP(Tableau2[[#This Row],[PR]],'Taux sortant'!$I$9:$S$167,COLUMN(),0),"")</f>
        <v>13.97</v>
      </c>
      <c r="F3020" s="2">
        <f>IFERROR(VLOOKUP(Tableau2[[#This Row],[PR]],'Taux sortant'!$I$9:$S$167,COLUMN(),0),"")</f>
        <v>11.28</v>
      </c>
      <c r="G3020" s="2">
        <f>IFERROR(VLOOKUP(Tableau2[[#This Row],[PR]],'Taux sortant'!$I$9:$S$167,COLUMN(),0),"")</f>
        <v>8.2799999999999994</v>
      </c>
      <c r="H3020" s="2">
        <f>IFERROR(VLOOKUP(Tableau2[[#This Row],[PR]],'Taux sortant'!$I$9:$S$167,COLUMN(),0),"")</f>
        <v>6.16</v>
      </c>
      <c r="I3020" s="2">
        <f>IFERROR(VLOOKUP(Tableau2[[#This Row],[PR]],'Taux sortant'!$I$9:$S$167,COLUMN(),0),"")</f>
        <v>5.49</v>
      </c>
      <c r="J3020" s="2">
        <f>IFERROR(VLOOKUP(Tableau2[[#This Row],[PR]],'Taux sortant'!$I$9:$S$167,COLUMN(),0),"")</f>
        <v>0</v>
      </c>
      <c r="K3020" s="2">
        <f>IFERROR(VLOOKUP(Tableau2[[#This Row],[PR]],'Taux sortant'!$I$9:$S$167,COLUMN(),0),"")</f>
        <v>0</v>
      </c>
      <c r="L3020" s="2" t="str">
        <f>IFERROR(VLOOKUP(Tableau2[[#This Row],[PR]],'Taux sortant'!$I$9:$S$167,COLUMN(),0),"")</f>
        <v/>
      </c>
    </row>
    <row r="3021" spans="1:12" x14ac:dyDescent="0.3">
      <c r="A3021" s="1" t="s">
        <v>2016</v>
      </c>
      <c r="B3021" s="1" t="s">
        <v>1576</v>
      </c>
      <c r="C3021" s="2">
        <f>IFERROR(VLOOKUP(Tableau2[[#This Row],[PR]],'Taux sortant'!$I$9:$S$167,COLUMN(),0),"")</f>
        <v>20.7</v>
      </c>
      <c r="D3021" s="2">
        <f>IFERROR(VLOOKUP(Tableau2[[#This Row],[PR]],'Taux sortant'!$I$9:$S$167,COLUMN(),0),"")</f>
        <v>17.239999999999998</v>
      </c>
      <c r="E3021" s="2">
        <f>IFERROR(VLOOKUP(Tableau2[[#This Row],[PR]],'Taux sortant'!$I$9:$S$167,COLUMN(),0),"")</f>
        <v>13.32</v>
      </c>
      <c r="F3021" s="2">
        <f>IFERROR(VLOOKUP(Tableau2[[#This Row],[PR]],'Taux sortant'!$I$9:$S$167,COLUMN(),0),"")</f>
        <v>9.61</v>
      </c>
      <c r="G3021" s="2">
        <f>IFERROR(VLOOKUP(Tableau2[[#This Row],[PR]],'Taux sortant'!$I$9:$S$167,COLUMN(),0),"")</f>
        <v>6.81</v>
      </c>
      <c r="H3021" s="2">
        <f>IFERROR(VLOOKUP(Tableau2[[#This Row],[PR]],'Taux sortant'!$I$9:$S$167,COLUMN(),0),"")</f>
        <v>4.78</v>
      </c>
      <c r="I3021" s="2">
        <f>IFERROR(VLOOKUP(Tableau2[[#This Row],[PR]],'Taux sortant'!$I$9:$S$167,COLUMN(),0),"")</f>
        <v>3.7</v>
      </c>
      <c r="J3021" s="2">
        <f>IFERROR(VLOOKUP(Tableau2[[#This Row],[PR]],'Taux sortant'!$I$9:$S$167,COLUMN(),0),"")</f>
        <v>0</v>
      </c>
      <c r="K3021" s="2">
        <f>IFERROR(VLOOKUP(Tableau2[[#This Row],[PR]],'Taux sortant'!$I$9:$S$167,COLUMN(),0),"")</f>
        <v>0</v>
      </c>
      <c r="L3021" s="2" t="str">
        <f>IFERROR(VLOOKUP(Tableau2[[#This Row],[PR]],'Taux sortant'!$I$9:$S$167,COLUMN(),0),"")</f>
        <v/>
      </c>
    </row>
    <row r="3022" spans="1:12" x14ac:dyDescent="0.3">
      <c r="A3022" s="1" t="s">
        <v>2022</v>
      </c>
      <c r="B3022" s="1" t="s">
        <v>1595</v>
      </c>
      <c r="C3022" s="2">
        <f>IFERROR(VLOOKUP(Tableau2[[#This Row],[PR]],'Taux sortant'!$I$9:$S$167,COLUMN(),0),"")</f>
        <v>32.31</v>
      </c>
      <c r="D3022" s="2">
        <f>IFERROR(VLOOKUP(Tableau2[[#This Row],[PR]],'Taux sortant'!$I$9:$S$167,COLUMN(),0),"")</f>
        <v>25.84</v>
      </c>
      <c r="E3022" s="2">
        <f>IFERROR(VLOOKUP(Tableau2[[#This Row],[PR]],'Taux sortant'!$I$9:$S$167,COLUMN(),0),"")</f>
        <v>18.78</v>
      </c>
      <c r="F3022" s="2">
        <f>IFERROR(VLOOKUP(Tableau2[[#This Row],[PR]],'Taux sortant'!$I$9:$S$167,COLUMN(),0),"")</f>
        <v>15.36</v>
      </c>
      <c r="G3022" s="2">
        <f>IFERROR(VLOOKUP(Tableau2[[#This Row],[PR]],'Taux sortant'!$I$9:$S$167,COLUMN(),0),"")</f>
        <v>12.71</v>
      </c>
      <c r="H3022" s="2">
        <f>IFERROR(VLOOKUP(Tableau2[[#This Row],[PR]],'Taux sortant'!$I$9:$S$167,COLUMN(),0),"")</f>
        <v>10.58</v>
      </c>
      <c r="I3022" s="2">
        <f>IFERROR(VLOOKUP(Tableau2[[#This Row],[PR]],'Taux sortant'!$I$9:$S$167,COLUMN(),0),"")</f>
        <v>9.08</v>
      </c>
      <c r="J3022" s="2">
        <f>IFERROR(VLOOKUP(Tableau2[[#This Row],[PR]],'Taux sortant'!$I$9:$S$167,COLUMN(),0),"")</f>
        <v>0</v>
      </c>
      <c r="K3022" s="2">
        <f>IFERROR(VLOOKUP(Tableau2[[#This Row],[PR]],'Taux sortant'!$I$9:$S$167,COLUMN(),0),"")</f>
        <v>0</v>
      </c>
      <c r="L3022" s="2" t="str">
        <f>IFERROR(VLOOKUP(Tableau2[[#This Row],[PR]],'Taux sortant'!$I$9:$S$167,COLUMN(),0),"")</f>
        <v/>
      </c>
    </row>
    <row r="3023" spans="1:12" x14ac:dyDescent="0.3">
      <c r="A3023" s="1" t="s">
        <v>6267</v>
      </c>
      <c r="B3023" s="1" t="s">
        <v>5858</v>
      </c>
      <c r="C3023" s="2" t="str">
        <f>IFERROR(VLOOKUP(Tableau2[[#This Row],[PR]],'Taux sortant'!$I$9:$S$167,COLUMN(),0),"")</f>
        <v/>
      </c>
      <c r="D3023" s="2" t="str">
        <f>IFERROR(VLOOKUP(Tableau2[[#This Row],[PR]],'Taux sortant'!$I$9:$S$167,COLUMN(),0),"")</f>
        <v/>
      </c>
      <c r="E3023" s="2" t="str">
        <f>IFERROR(VLOOKUP(Tableau2[[#This Row],[PR]],'Taux sortant'!$I$9:$S$167,COLUMN(),0),"")</f>
        <v/>
      </c>
      <c r="F3023" s="2" t="str">
        <f>IFERROR(VLOOKUP(Tableau2[[#This Row],[PR]],'Taux sortant'!$I$9:$S$167,COLUMN(),0),"")</f>
        <v/>
      </c>
      <c r="G3023" s="2" t="str">
        <f>IFERROR(VLOOKUP(Tableau2[[#This Row],[PR]],'Taux sortant'!$I$9:$S$167,COLUMN(),0),"")</f>
        <v/>
      </c>
      <c r="H3023" s="2" t="str">
        <f>IFERROR(VLOOKUP(Tableau2[[#This Row],[PR]],'Taux sortant'!$I$9:$S$167,COLUMN(),0),"")</f>
        <v/>
      </c>
      <c r="I3023" s="2" t="str">
        <f>IFERROR(VLOOKUP(Tableau2[[#This Row],[PR]],'Taux sortant'!$I$9:$S$167,COLUMN(),0),"")</f>
        <v/>
      </c>
      <c r="J3023" s="2" t="str">
        <f>IFERROR(VLOOKUP(Tableau2[[#This Row],[PR]],'Taux sortant'!$I$9:$S$167,COLUMN(),0),"")</f>
        <v/>
      </c>
      <c r="K3023" s="2" t="str">
        <f>IFERROR(VLOOKUP(Tableau2[[#This Row],[PR]],'Taux sortant'!$I$9:$S$167,COLUMN(),0),"")</f>
        <v/>
      </c>
      <c r="L3023" s="2" t="str">
        <f>IFERROR(VLOOKUP(Tableau2[[#This Row],[PR]],'Taux sortant'!$I$9:$S$167,COLUMN(),0),"")</f>
        <v/>
      </c>
    </row>
    <row r="3024" spans="1:12" x14ac:dyDescent="0.3">
      <c r="A3024" s="1" t="s">
        <v>6270</v>
      </c>
      <c r="B3024" s="1" t="s">
        <v>5858</v>
      </c>
      <c r="C3024" s="2" t="str">
        <f>IFERROR(VLOOKUP(Tableau2[[#This Row],[PR]],'Taux sortant'!$I$9:$S$167,COLUMN(),0),"")</f>
        <v/>
      </c>
      <c r="D3024" s="2" t="str">
        <f>IFERROR(VLOOKUP(Tableau2[[#This Row],[PR]],'Taux sortant'!$I$9:$S$167,COLUMN(),0),"")</f>
        <v/>
      </c>
      <c r="E3024" s="2" t="str">
        <f>IFERROR(VLOOKUP(Tableau2[[#This Row],[PR]],'Taux sortant'!$I$9:$S$167,COLUMN(),0),"")</f>
        <v/>
      </c>
      <c r="F3024" s="2" t="str">
        <f>IFERROR(VLOOKUP(Tableau2[[#This Row],[PR]],'Taux sortant'!$I$9:$S$167,COLUMN(),0),"")</f>
        <v/>
      </c>
      <c r="G3024" s="2" t="str">
        <f>IFERROR(VLOOKUP(Tableau2[[#This Row],[PR]],'Taux sortant'!$I$9:$S$167,COLUMN(),0),"")</f>
        <v/>
      </c>
      <c r="H3024" s="2" t="str">
        <f>IFERROR(VLOOKUP(Tableau2[[#This Row],[PR]],'Taux sortant'!$I$9:$S$167,COLUMN(),0),"")</f>
        <v/>
      </c>
      <c r="I3024" s="2" t="str">
        <f>IFERROR(VLOOKUP(Tableau2[[#This Row],[PR]],'Taux sortant'!$I$9:$S$167,COLUMN(),0),"")</f>
        <v/>
      </c>
      <c r="J3024" s="2" t="str">
        <f>IFERROR(VLOOKUP(Tableau2[[#This Row],[PR]],'Taux sortant'!$I$9:$S$167,COLUMN(),0),"")</f>
        <v/>
      </c>
      <c r="K3024" s="2" t="str">
        <f>IFERROR(VLOOKUP(Tableau2[[#This Row],[PR]],'Taux sortant'!$I$9:$S$167,COLUMN(),0),"")</f>
        <v/>
      </c>
      <c r="L3024" s="2" t="str">
        <f>IFERROR(VLOOKUP(Tableau2[[#This Row],[PR]],'Taux sortant'!$I$9:$S$167,COLUMN(),0),"")</f>
        <v/>
      </c>
    </row>
    <row r="3025" spans="1:12" x14ac:dyDescent="0.3">
      <c r="A3025" s="1" t="s">
        <v>6273</v>
      </c>
      <c r="B3025" s="1" t="s">
        <v>5858</v>
      </c>
      <c r="C3025" s="2" t="str">
        <f>IFERROR(VLOOKUP(Tableau2[[#This Row],[PR]],'Taux sortant'!$I$9:$S$167,COLUMN(),0),"")</f>
        <v/>
      </c>
      <c r="D3025" s="2" t="str">
        <f>IFERROR(VLOOKUP(Tableau2[[#This Row],[PR]],'Taux sortant'!$I$9:$S$167,COLUMN(),0),"")</f>
        <v/>
      </c>
      <c r="E3025" s="2" t="str">
        <f>IFERROR(VLOOKUP(Tableau2[[#This Row],[PR]],'Taux sortant'!$I$9:$S$167,COLUMN(),0),"")</f>
        <v/>
      </c>
      <c r="F3025" s="2" t="str">
        <f>IFERROR(VLOOKUP(Tableau2[[#This Row],[PR]],'Taux sortant'!$I$9:$S$167,COLUMN(),0),"")</f>
        <v/>
      </c>
      <c r="G3025" s="2" t="str">
        <f>IFERROR(VLOOKUP(Tableau2[[#This Row],[PR]],'Taux sortant'!$I$9:$S$167,COLUMN(),0),"")</f>
        <v/>
      </c>
      <c r="H3025" s="2" t="str">
        <f>IFERROR(VLOOKUP(Tableau2[[#This Row],[PR]],'Taux sortant'!$I$9:$S$167,COLUMN(),0),"")</f>
        <v/>
      </c>
      <c r="I3025" s="2" t="str">
        <f>IFERROR(VLOOKUP(Tableau2[[#This Row],[PR]],'Taux sortant'!$I$9:$S$167,COLUMN(),0),"")</f>
        <v/>
      </c>
      <c r="J3025" s="2" t="str">
        <f>IFERROR(VLOOKUP(Tableau2[[#This Row],[PR]],'Taux sortant'!$I$9:$S$167,COLUMN(),0),"")</f>
        <v/>
      </c>
      <c r="K3025" s="2" t="str">
        <f>IFERROR(VLOOKUP(Tableau2[[#This Row],[PR]],'Taux sortant'!$I$9:$S$167,COLUMN(),0),"")</f>
        <v/>
      </c>
      <c r="L3025" s="2" t="str">
        <f>IFERROR(VLOOKUP(Tableau2[[#This Row],[PR]],'Taux sortant'!$I$9:$S$167,COLUMN(),0),"")</f>
        <v/>
      </c>
    </row>
    <row r="3026" spans="1:12" x14ac:dyDescent="0.3">
      <c r="A3026" s="1" t="s">
        <v>6276</v>
      </c>
      <c r="B3026" s="1" t="s">
        <v>3761</v>
      </c>
      <c r="C3026" s="2">
        <f>IFERROR(VLOOKUP(Tableau2[[#This Row],[PR]],'Taux sortant'!$I$9:$S$167,COLUMN(),0),"")</f>
        <v>36.270000000000003</v>
      </c>
      <c r="D3026" s="2">
        <f>IFERROR(VLOOKUP(Tableau2[[#This Row],[PR]],'Taux sortant'!$I$9:$S$167,COLUMN(),0),"")</f>
        <v>33.01</v>
      </c>
      <c r="E3026" s="2">
        <f>IFERROR(VLOOKUP(Tableau2[[#This Row],[PR]],'Taux sortant'!$I$9:$S$167,COLUMN(),0),"")</f>
        <v>28.57</v>
      </c>
      <c r="F3026" s="2">
        <f>IFERROR(VLOOKUP(Tableau2[[#This Row],[PR]],'Taux sortant'!$I$9:$S$167,COLUMN(),0),"")</f>
        <v>25.82</v>
      </c>
      <c r="G3026" s="2">
        <f>IFERROR(VLOOKUP(Tableau2[[#This Row],[PR]],'Taux sortant'!$I$9:$S$167,COLUMN(),0),"")</f>
        <v>22.99</v>
      </c>
      <c r="H3026" s="2">
        <f>IFERROR(VLOOKUP(Tableau2[[#This Row],[PR]],'Taux sortant'!$I$9:$S$167,COLUMN(),0),"")</f>
        <v>19.46</v>
      </c>
      <c r="I3026" s="2">
        <f>IFERROR(VLOOKUP(Tableau2[[#This Row],[PR]],'Taux sortant'!$I$9:$S$167,COLUMN(),0),"")</f>
        <v>16.46</v>
      </c>
      <c r="J3026" s="2">
        <f>IFERROR(VLOOKUP(Tableau2[[#This Row],[PR]],'Taux sortant'!$I$9:$S$167,COLUMN(),0),"")</f>
        <v>0</v>
      </c>
      <c r="K3026" s="2">
        <f>IFERROR(VLOOKUP(Tableau2[[#This Row],[PR]],'Taux sortant'!$I$9:$S$167,COLUMN(),0),"")</f>
        <v>0</v>
      </c>
      <c r="L3026" s="2" t="str">
        <f>IFERROR(VLOOKUP(Tableau2[[#This Row],[PR]],'Taux sortant'!$I$9:$S$167,COLUMN(),0),"")</f>
        <v/>
      </c>
    </row>
    <row r="3027" spans="1:12" x14ac:dyDescent="0.3">
      <c r="A3027" s="1" t="s">
        <v>2025</v>
      </c>
      <c r="B3027" s="1" t="s">
        <v>1562</v>
      </c>
      <c r="C3027" s="2">
        <f>IFERROR(VLOOKUP(Tableau2[[#This Row],[PR]],'Taux sortant'!$I$9:$S$167,COLUMN(),0),"")</f>
        <v>19.39</v>
      </c>
      <c r="D3027" s="2">
        <f>IFERROR(VLOOKUP(Tableau2[[#This Row],[PR]],'Taux sortant'!$I$9:$S$167,COLUMN(),0),"")</f>
        <v>15.4</v>
      </c>
      <c r="E3027" s="2">
        <f>IFERROR(VLOOKUP(Tableau2[[#This Row],[PR]],'Taux sortant'!$I$9:$S$167,COLUMN(),0),"")</f>
        <v>11.05</v>
      </c>
      <c r="F3027" s="2">
        <f>IFERROR(VLOOKUP(Tableau2[[#This Row],[PR]],'Taux sortant'!$I$9:$S$167,COLUMN(),0),"")</f>
        <v>8.92</v>
      </c>
      <c r="G3027" s="2">
        <f>IFERROR(VLOOKUP(Tableau2[[#This Row],[PR]],'Taux sortant'!$I$9:$S$167,COLUMN(),0),"")</f>
        <v>7.15</v>
      </c>
      <c r="H3027" s="2">
        <f>IFERROR(VLOOKUP(Tableau2[[#This Row],[PR]],'Taux sortant'!$I$9:$S$167,COLUMN(),0),"")</f>
        <v>5.51</v>
      </c>
      <c r="I3027" s="2">
        <f>IFERROR(VLOOKUP(Tableau2[[#This Row],[PR]],'Taux sortant'!$I$9:$S$167,COLUMN(),0),"")</f>
        <v>4.75</v>
      </c>
      <c r="J3027" s="2">
        <f>IFERROR(VLOOKUP(Tableau2[[#This Row],[PR]],'Taux sortant'!$I$9:$S$167,COLUMN(),0),"")</f>
        <v>0</v>
      </c>
      <c r="K3027" s="2">
        <f>IFERROR(VLOOKUP(Tableau2[[#This Row],[PR]],'Taux sortant'!$I$9:$S$167,COLUMN(),0),"")</f>
        <v>0</v>
      </c>
      <c r="L3027" s="2" t="str">
        <f>IFERROR(VLOOKUP(Tableau2[[#This Row],[PR]],'Taux sortant'!$I$9:$S$167,COLUMN(),0),"")</f>
        <v/>
      </c>
    </row>
    <row r="3028" spans="1:12" x14ac:dyDescent="0.3">
      <c r="A3028" s="1" t="s">
        <v>4543</v>
      </c>
      <c r="B3028" s="1" t="s">
        <v>4132</v>
      </c>
      <c r="C3028" s="2">
        <f>IFERROR(VLOOKUP(Tableau2[[#This Row],[PR]],'Taux sortant'!$I$9:$S$167,COLUMN(),0),"")</f>
        <v>20.079999999999998</v>
      </c>
      <c r="D3028" s="2">
        <f>IFERROR(VLOOKUP(Tableau2[[#This Row],[PR]],'Taux sortant'!$I$9:$S$167,COLUMN(),0),"")</f>
        <v>17.18</v>
      </c>
      <c r="E3028" s="2">
        <f>IFERROR(VLOOKUP(Tableau2[[#This Row],[PR]],'Taux sortant'!$I$9:$S$167,COLUMN(),0),"")</f>
        <v>13.8</v>
      </c>
      <c r="F3028" s="2">
        <f>IFERROR(VLOOKUP(Tableau2[[#This Row],[PR]],'Taux sortant'!$I$9:$S$167,COLUMN(),0),"")</f>
        <v>12.12</v>
      </c>
      <c r="G3028" s="2">
        <f>IFERROR(VLOOKUP(Tableau2[[#This Row],[PR]],'Taux sortant'!$I$9:$S$167,COLUMN(),0),"")</f>
        <v>10.5</v>
      </c>
      <c r="H3028" s="2">
        <f>IFERROR(VLOOKUP(Tableau2[[#This Row],[PR]],'Taux sortant'!$I$9:$S$167,COLUMN(),0),"")</f>
        <v>9.0500000000000007</v>
      </c>
      <c r="I3028" s="2">
        <f>IFERROR(VLOOKUP(Tableau2[[#This Row],[PR]],'Taux sortant'!$I$9:$S$167,COLUMN(),0),"")</f>
        <v>7.85</v>
      </c>
      <c r="J3028" s="2">
        <f>IFERROR(VLOOKUP(Tableau2[[#This Row],[PR]],'Taux sortant'!$I$9:$S$167,COLUMN(),0),"")</f>
        <v>0</v>
      </c>
      <c r="K3028" s="2">
        <f>IFERROR(VLOOKUP(Tableau2[[#This Row],[PR]],'Taux sortant'!$I$9:$S$167,COLUMN(),0),"")</f>
        <v>0</v>
      </c>
      <c r="L3028" s="2" t="str">
        <f>IFERROR(VLOOKUP(Tableau2[[#This Row],[PR]],'Taux sortant'!$I$9:$S$167,COLUMN(),0),"")</f>
        <v/>
      </c>
    </row>
    <row r="3029" spans="1:12" x14ac:dyDescent="0.3">
      <c r="A3029" s="1" t="s">
        <v>2034</v>
      </c>
      <c r="B3029" s="1" t="s">
        <v>1576</v>
      </c>
      <c r="C3029" s="2">
        <f>IFERROR(VLOOKUP(Tableau2[[#This Row],[PR]],'Taux sortant'!$I$9:$S$167,COLUMN(),0),"")</f>
        <v>20.7</v>
      </c>
      <c r="D3029" s="2">
        <f>IFERROR(VLOOKUP(Tableau2[[#This Row],[PR]],'Taux sortant'!$I$9:$S$167,COLUMN(),0),"")</f>
        <v>17.239999999999998</v>
      </c>
      <c r="E3029" s="2">
        <f>IFERROR(VLOOKUP(Tableau2[[#This Row],[PR]],'Taux sortant'!$I$9:$S$167,COLUMN(),0),"")</f>
        <v>13.32</v>
      </c>
      <c r="F3029" s="2">
        <f>IFERROR(VLOOKUP(Tableau2[[#This Row],[PR]],'Taux sortant'!$I$9:$S$167,COLUMN(),0),"")</f>
        <v>9.61</v>
      </c>
      <c r="G3029" s="2">
        <f>IFERROR(VLOOKUP(Tableau2[[#This Row],[PR]],'Taux sortant'!$I$9:$S$167,COLUMN(),0),"")</f>
        <v>6.81</v>
      </c>
      <c r="H3029" s="2">
        <f>IFERROR(VLOOKUP(Tableau2[[#This Row],[PR]],'Taux sortant'!$I$9:$S$167,COLUMN(),0),"")</f>
        <v>4.78</v>
      </c>
      <c r="I3029" s="2">
        <f>IFERROR(VLOOKUP(Tableau2[[#This Row],[PR]],'Taux sortant'!$I$9:$S$167,COLUMN(),0),"")</f>
        <v>3.7</v>
      </c>
      <c r="J3029" s="2">
        <f>IFERROR(VLOOKUP(Tableau2[[#This Row],[PR]],'Taux sortant'!$I$9:$S$167,COLUMN(),0),"")</f>
        <v>0</v>
      </c>
      <c r="K3029" s="2">
        <f>IFERROR(VLOOKUP(Tableau2[[#This Row],[PR]],'Taux sortant'!$I$9:$S$167,COLUMN(),0),"")</f>
        <v>0</v>
      </c>
      <c r="L3029" s="2" t="str">
        <f>IFERROR(VLOOKUP(Tableau2[[#This Row],[PR]],'Taux sortant'!$I$9:$S$167,COLUMN(),0),"")</f>
        <v/>
      </c>
    </row>
    <row r="3030" spans="1:12" x14ac:dyDescent="0.3">
      <c r="A3030" s="1" t="s">
        <v>2037</v>
      </c>
      <c r="B3030" s="1" t="s">
        <v>112</v>
      </c>
      <c r="C3030" s="2">
        <f>IFERROR(VLOOKUP(Tableau2[[#This Row],[PR]],'Taux sortant'!$I$9:$S$167,COLUMN(),0),"")</f>
        <v>19.39</v>
      </c>
      <c r="D3030" s="2">
        <f>IFERROR(VLOOKUP(Tableau2[[#This Row],[PR]],'Taux sortant'!$I$9:$S$167,COLUMN(),0),"")</f>
        <v>15.4</v>
      </c>
      <c r="E3030" s="2">
        <f>IFERROR(VLOOKUP(Tableau2[[#This Row],[PR]],'Taux sortant'!$I$9:$S$167,COLUMN(),0),"")</f>
        <v>11.05</v>
      </c>
      <c r="F3030" s="2">
        <f>IFERROR(VLOOKUP(Tableau2[[#This Row],[PR]],'Taux sortant'!$I$9:$S$167,COLUMN(),0),"")</f>
        <v>8.92</v>
      </c>
      <c r="G3030" s="2">
        <f>IFERROR(VLOOKUP(Tableau2[[#This Row],[PR]],'Taux sortant'!$I$9:$S$167,COLUMN(),0),"")</f>
        <v>7.15</v>
      </c>
      <c r="H3030" s="2">
        <f>IFERROR(VLOOKUP(Tableau2[[#This Row],[PR]],'Taux sortant'!$I$9:$S$167,COLUMN(),0),"")</f>
        <v>5.51</v>
      </c>
      <c r="I3030" s="2">
        <f>IFERROR(VLOOKUP(Tableau2[[#This Row],[PR]],'Taux sortant'!$I$9:$S$167,COLUMN(),0),"")</f>
        <v>4.75</v>
      </c>
      <c r="J3030" s="2">
        <f>IFERROR(VLOOKUP(Tableau2[[#This Row],[PR]],'Taux sortant'!$I$9:$S$167,COLUMN(),0),"")</f>
        <v>0</v>
      </c>
      <c r="K3030" s="2">
        <f>IFERROR(VLOOKUP(Tableau2[[#This Row],[PR]],'Taux sortant'!$I$9:$S$167,COLUMN(),0),"")</f>
        <v>0</v>
      </c>
      <c r="L3030" s="2" t="str">
        <f>IFERROR(VLOOKUP(Tableau2[[#This Row],[PR]],'Taux sortant'!$I$9:$S$167,COLUMN(),0),"")</f>
        <v/>
      </c>
    </row>
    <row r="3031" spans="1:12" x14ac:dyDescent="0.3">
      <c r="A3031" s="1" t="s">
        <v>2040</v>
      </c>
      <c r="B3031" s="1" t="s">
        <v>1570</v>
      </c>
      <c r="C3031" s="2">
        <f>IFERROR(VLOOKUP(Tableau2[[#This Row],[PR]],'Taux sortant'!$I$9:$S$167,COLUMN(),0),"")</f>
        <v>19.86</v>
      </c>
      <c r="D3031" s="2">
        <f>IFERROR(VLOOKUP(Tableau2[[#This Row],[PR]],'Taux sortant'!$I$9:$S$167,COLUMN(),0),"")</f>
        <v>14.64</v>
      </c>
      <c r="E3031" s="2">
        <f>IFERROR(VLOOKUP(Tableau2[[#This Row],[PR]],'Taux sortant'!$I$9:$S$167,COLUMN(),0),"")</f>
        <v>10.78</v>
      </c>
      <c r="F3031" s="2">
        <f>IFERROR(VLOOKUP(Tableau2[[#This Row],[PR]],'Taux sortant'!$I$9:$S$167,COLUMN(),0),"")</f>
        <v>8.1199999999999992</v>
      </c>
      <c r="G3031" s="2">
        <f>IFERROR(VLOOKUP(Tableau2[[#This Row],[PR]],'Taux sortant'!$I$9:$S$167,COLUMN(),0),"")</f>
        <v>6.83</v>
      </c>
      <c r="H3031" s="2">
        <f>IFERROR(VLOOKUP(Tableau2[[#This Row],[PR]],'Taux sortant'!$I$9:$S$167,COLUMN(),0),"")</f>
        <v>5.07</v>
      </c>
      <c r="I3031" s="2">
        <f>IFERROR(VLOOKUP(Tableau2[[#This Row],[PR]],'Taux sortant'!$I$9:$S$167,COLUMN(),0),"")</f>
        <v>4.43</v>
      </c>
      <c r="J3031" s="2">
        <f>IFERROR(VLOOKUP(Tableau2[[#This Row],[PR]],'Taux sortant'!$I$9:$S$167,COLUMN(),0),"")</f>
        <v>0</v>
      </c>
      <c r="K3031" s="2">
        <f>IFERROR(VLOOKUP(Tableau2[[#This Row],[PR]],'Taux sortant'!$I$9:$S$167,COLUMN(),0),"")</f>
        <v>0</v>
      </c>
      <c r="L3031" s="2" t="str">
        <f>IFERROR(VLOOKUP(Tableau2[[#This Row],[PR]],'Taux sortant'!$I$9:$S$167,COLUMN(),0),"")</f>
        <v/>
      </c>
    </row>
    <row r="3032" spans="1:12" x14ac:dyDescent="0.3">
      <c r="A3032" s="1" t="s">
        <v>2043</v>
      </c>
      <c r="B3032" s="1" t="s">
        <v>1790</v>
      </c>
      <c r="C3032" s="2">
        <f>IFERROR(VLOOKUP(Tableau2[[#This Row],[PR]],'Taux sortant'!$I$9:$S$167,COLUMN(),0),"")</f>
        <v>20.27</v>
      </c>
      <c r="D3032" s="2">
        <f>IFERROR(VLOOKUP(Tableau2[[#This Row],[PR]],'Taux sortant'!$I$9:$S$167,COLUMN(),0),"")</f>
        <v>17.12</v>
      </c>
      <c r="E3032" s="2">
        <f>IFERROR(VLOOKUP(Tableau2[[#This Row],[PR]],'Taux sortant'!$I$9:$S$167,COLUMN(),0),"")</f>
        <v>13.15</v>
      </c>
      <c r="F3032" s="2">
        <f>IFERROR(VLOOKUP(Tableau2[[#This Row],[PR]],'Taux sortant'!$I$9:$S$167,COLUMN(),0),"")</f>
        <v>9.51</v>
      </c>
      <c r="G3032" s="2">
        <f>IFERROR(VLOOKUP(Tableau2[[#This Row],[PR]],'Taux sortant'!$I$9:$S$167,COLUMN(),0),"")</f>
        <v>6.45</v>
      </c>
      <c r="H3032" s="2">
        <f>IFERROR(VLOOKUP(Tableau2[[#This Row],[PR]],'Taux sortant'!$I$9:$S$167,COLUMN(),0),"")</f>
        <v>4.6399999999999997</v>
      </c>
      <c r="I3032" s="2">
        <f>IFERROR(VLOOKUP(Tableau2[[#This Row],[PR]],'Taux sortant'!$I$9:$S$167,COLUMN(),0),"")</f>
        <v>3.62</v>
      </c>
      <c r="J3032" s="2">
        <f>IFERROR(VLOOKUP(Tableau2[[#This Row],[PR]],'Taux sortant'!$I$9:$S$167,COLUMN(),0),"")</f>
        <v>0</v>
      </c>
      <c r="K3032" s="2">
        <f>IFERROR(VLOOKUP(Tableau2[[#This Row],[PR]],'Taux sortant'!$I$9:$S$167,COLUMN(),0),"")</f>
        <v>0</v>
      </c>
      <c r="L3032" s="2" t="str">
        <f>IFERROR(VLOOKUP(Tableau2[[#This Row],[PR]],'Taux sortant'!$I$9:$S$167,COLUMN(),0),"")</f>
        <v/>
      </c>
    </row>
    <row r="3033" spans="1:12" x14ac:dyDescent="0.3">
      <c r="A3033" s="1" t="s">
        <v>2075</v>
      </c>
      <c r="B3033" s="1" t="s">
        <v>1529</v>
      </c>
      <c r="C3033" s="2">
        <f>IFERROR(VLOOKUP(Tableau2[[#This Row],[PR]],'Taux sortant'!$I$9:$S$167,COLUMN(),0),"")</f>
        <v>8.85</v>
      </c>
      <c r="D3033" s="2">
        <f>IFERROR(VLOOKUP(Tableau2[[#This Row],[PR]],'Taux sortant'!$I$9:$S$167,COLUMN(),0),"")</f>
        <v>6.89</v>
      </c>
      <c r="E3033" s="2">
        <f>IFERROR(VLOOKUP(Tableau2[[#This Row],[PR]],'Taux sortant'!$I$9:$S$167,COLUMN(),0),"")</f>
        <v>4.7</v>
      </c>
      <c r="F3033" s="2">
        <f>IFERROR(VLOOKUP(Tableau2[[#This Row],[PR]],'Taux sortant'!$I$9:$S$167,COLUMN(),0),"")</f>
        <v>3.63</v>
      </c>
      <c r="G3033" s="2">
        <f>IFERROR(VLOOKUP(Tableau2[[#This Row],[PR]],'Taux sortant'!$I$9:$S$167,COLUMN(),0),"")</f>
        <v>2.93</v>
      </c>
      <c r="H3033" s="2">
        <f>IFERROR(VLOOKUP(Tableau2[[#This Row],[PR]],'Taux sortant'!$I$9:$S$167,COLUMN(),0),"")</f>
        <v>2.4900000000000002</v>
      </c>
      <c r="I3033" s="2">
        <f>IFERROR(VLOOKUP(Tableau2[[#This Row],[PR]],'Taux sortant'!$I$9:$S$167,COLUMN(),0),"")</f>
        <v>2.21</v>
      </c>
      <c r="J3033" s="2">
        <f>IFERROR(VLOOKUP(Tableau2[[#This Row],[PR]],'Taux sortant'!$I$9:$S$167,COLUMN(),0),"")</f>
        <v>0</v>
      </c>
      <c r="K3033" s="2">
        <f>IFERROR(VLOOKUP(Tableau2[[#This Row],[PR]],'Taux sortant'!$I$9:$S$167,COLUMN(),0),"")</f>
        <v>0</v>
      </c>
      <c r="L3033" s="2" t="str">
        <f>IFERROR(VLOOKUP(Tableau2[[#This Row],[PR]],'Taux sortant'!$I$9:$S$167,COLUMN(),0),"")</f>
        <v/>
      </c>
    </row>
    <row r="3034" spans="1:12" x14ac:dyDescent="0.3">
      <c r="A3034" s="1" t="s">
        <v>2093</v>
      </c>
      <c r="B3034" s="1" t="s">
        <v>1595</v>
      </c>
      <c r="C3034" s="2">
        <f>IFERROR(VLOOKUP(Tableau2[[#This Row],[PR]],'Taux sortant'!$I$9:$S$167,COLUMN(),0),"")</f>
        <v>32.31</v>
      </c>
      <c r="D3034" s="2">
        <f>IFERROR(VLOOKUP(Tableau2[[#This Row],[PR]],'Taux sortant'!$I$9:$S$167,COLUMN(),0),"")</f>
        <v>25.84</v>
      </c>
      <c r="E3034" s="2">
        <f>IFERROR(VLOOKUP(Tableau2[[#This Row],[PR]],'Taux sortant'!$I$9:$S$167,COLUMN(),0),"")</f>
        <v>18.78</v>
      </c>
      <c r="F3034" s="2">
        <f>IFERROR(VLOOKUP(Tableau2[[#This Row],[PR]],'Taux sortant'!$I$9:$S$167,COLUMN(),0),"")</f>
        <v>15.36</v>
      </c>
      <c r="G3034" s="2">
        <f>IFERROR(VLOOKUP(Tableau2[[#This Row],[PR]],'Taux sortant'!$I$9:$S$167,COLUMN(),0),"")</f>
        <v>12.71</v>
      </c>
      <c r="H3034" s="2">
        <f>IFERROR(VLOOKUP(Tableau2[[#This Row],[PR]],'Taux sortant'!$I$9:$S$167,COLUMN(),0),"")</f>
        <v>10.58</v>
      </c>
      <c r="I3034" s="2">
        <f>IFERROR(VLOOKUP(Tableau2[[#This Row],[PR]],'Taux sortant'!$I$9:$S$167,COLUMN(),0),"")</f>
        <v>9.08</v>
      </c>
      <c r="J3034" s="2">
        <f>IFERROR(VLOOKUP(Tableau2[[#This Row],[PR]],'Taux sortant'!$I$9:$S$167,COLUMN(),0),"")</f>
        <v>0</v>
      </c>
      <c r="K3034" s="2">
        <f>IFERROR(VLOOKUP(Tableau2[[#This Row],[PR]],'Taux sortant'!$I$9:$S$167,COLUMN(),0),"")</f>
        <v>0</v>
      </c>
      <c r="L3034" s="2" t="str">
        <f>IFERROR(VLOOKUP(Tableau2[[#This Row],[PR]],'Taux sortant'!$I$9:$S$167,COLUMN(),0),"")</f>
        <v/>
      </c>
    </row>
    <row r="3035" spans="1:12" x14ac:dyDescent="0.3">
      <c r="A3035" s="1" t="s">
        <v>2115</v>
      </c>
      <c r="B3035" s="1" t="s">
        <v>1790</v>
      </c>
      <c r="C3035" s="2">
        <f>IFERROR(VLOOKUP(Tableau2[[#This Row],[PR]],'Taux sortant'!$I$9:$S$167,COLUMN(),0),"")</f>
        <v>20.27</v>
      </c>
      <c r="D3035" s="2">
        <f>IFERROR(VLOOKUP(Tableau2[[#This Row],[PR]],'Taux sortant'!$I$9:$S$167,COLUMN(),0),"")</f>
        <v>17.12</v>
      </c>
      <c r="E3035" s="2">
        <f>IFERROR(VLOOKUP(Tableau2[[#This Row],[PR]],'Taux sortant'!$I$9:$S$167,COLUMN(),0),"")</f>
        <v>13.15</v>
      </c>
      <c r="F3035" s="2">
        <f>IFERROR(VLOOKUP(Tableau2[[#This Row],[PR]],'Taux sortant'!$I$9:$S$167,COLUMN(),0),"")</f>
        <v>9.51</v>
      </c>
      <c r="G3035" s="2">
        <f>IFERROR(VLOOKUP(Tableau2[[#This Row],[PR]],'Taux sortant'!$I$9:$S$167,COLUMN(),0),"")</f>
        <v>6.45</v>
      </c>
      <c r="H3035" s="2">
        <f>IFERROR(VLOOKUP(Tableau2[[#This Row],[PR]],'Taux sortant'!$I$9:$S$167,COLUMN(),0),"")</f>
        <v>4.6399999999999997</v>
      </c>
      <c r="I3035" s="2">
        <f>IFERROR(VLOOKUP(Tableau2[[#This Row],[PR]],'Taux sortant'!$I$9:$S$167,COLUMN(),0),"")</f>
        <v>3.62</v>
      </c>
      <c r="J3035" s="2">
        <f>IFERROR(VLOOKUP(Tableau2[[#This Row],[PR]],'Taux sortant'!$I$9:$S$167,COLUMN(),0),"")</f>
        <v>0</v>
      </c>
      <c r="K3035" s="2">
        <f>IFERROR(VLOOKUP(Tableau2[[#This Row],[PR]],'Taux sortant'!$I$9:$S$167,COLUMN(),0),"")</f>
        <v>0</v>
      </c>
      <c r="L3035" s="2" t="str">
        <f>IFERROR(VLOOKUP(Tableau2[[#This Row],[PR]],'Taux sortant'!$I$9:$S$167,COLUMN(),0),"")</f>
        <v/>
      </c>
    </row>
    <row r="3036" spans="1:12" x14ac:dyDescent="0.3">
      <c r="A3036" s="1" t="s">
        <v>2153</v>
      </c>
      <c r="B3036" s="1" t="s">
        <v>1547</v>
      </c>
      <c r="C3036" s="2">
        <f>IFERROR(VLOOKUP(Tableau2[[#This Row],[PR]],'Taux sortant'!$I$9:$S$167,COLUMN(),0),"")</f>
        <v>8.85</v>
      </c>
      <c r="D3036" s="2">
        <f>IFERROR(VLOOKUP(Tableau2[[#This Row],[PR]],'Taux sortant'!$I$9:$S$167,COLUMN(),0),"")</f>
        <v>6.89</v>
      </c>
      <c r="E3036" s="2">
        <f>IFERROR(VLOOKUP(Tableau2[[#This Row],[PR]],'Taux sortant'!$I$9:$S$167,COLUMN(),0),"")</f>
        <v>4.7</v>
      </c>
      <c r="F3036" s="2">
        <f>IFERROR(VLOOKUP(Tableau2[[#This Row],[PR]],'Taux sortant'!$I$9:$S$167,COLUMN(),0),"")</f>
        <v>3.63</v>
      </c>
      <c r="G3036" s="2">
        <f>IFERROR(VLOOKUP(Tableau2[[#This Row],[PR]],'Taux sortant'!$I$9:$S$167,COLUMN(),0),"")</f>
        <v>2.93</v>
      </c>
      <c r="H3036" s="2">
        <f>IFERROR(VLOOKUP(Tableau2[[#This Row],[PR]],'Taux sortant'!$I$9:$S$167,COLUMN(),0),"")</f>
        <v>2.4900000000000002</v>
      </c>
      <c r="I3036" s="2">
        <f>IFERROR(VLOOKUP(Tableau2[[#This Row],[PR]],'Taux sortant'!$I$9:$S$167,COLUMN(),0),"")</f>
        <v>2.21</v>
      </c>
      <c r="J3036" s="2">
        <f>IFERROR(VLOOKUP(Tableau2[[#This Row],[PR]],'Taux sortant'!$I$9:$S$167,COLUMN(),0),"")</f>
        <v>0</v>
      </c>
      <c r="K3036" s="2">
        <f>IFERROR(VLOOKUP(Tableau2[[#This Row],[PR]],'Taux sortant'!$I$9:$S$167,COLUMN(),0),"")</f>
        <v>0</v>
      </c>
      <c r="L3036" s="2" t="str">
        <f>IFERROR(VLOOKUP(Tableau2[[#This Row],[PR]],'Taux sortant'!$I$9:$S$167,COLUMN(),0),"")</f>
        <v/>
      </c>
    </row>
    <row r="3037" spans="1:12" x14ac:dyDescent="0.3">
      <c r="A3037" s="1" t="s">
        <v>2162</v>
      </c>
      <c r="B3037" s="1" t="s">
        <v>1549</v>
      </c>
      <c r="C3037" s="2">
        <f>IFERROR(VLOOKUP(Tableau2[[#This Row],[PR]],'Taux sortant'!$I$9:$S$167,COLUMN(),0),"")</f>
        <v>20.5</v>
      </c>
      <c r="D3037" s="2">
        <f>IFERROR(VLOOKUP(Tableau2[[#This Row],[PR]],'Taux sortant'!$I$9:$S$167,COLUMN(),0),"")</f>
        <v>15.85</v>
      </c>
      <c r="E3037" s="2">
        <f>IFERROR(VLOOKUP(Tableau2[[#This Row],[PR]],'Taux sortant'!$I$9:$S$167,COLUMN(),0),"")</f>
        <v>12.24</v>
      </c>
      <c r="F3037" s="2">
        <f>IFERROR(VLOOKUP(Tableau2[[#This Row],[PR]],'Taux sortant'!$I$9:$S$167,COLUMN(),0),"")</f>
        <v>9.4</v>
      </c>
      <c r="G3037" s="2">
        <f>IFERROR(VLOOKUP(Tableau2[[#This Row],[PR]],'Taux sortant'!$I$9:$S$167,COLUMN(),0),"")</f>
        <v>7.62</v>
      </c>
      <c r="H3037" s="2">
        <f>IFERROR(VLOOKUP(Tableau2[[#This Row],[PR]],'Taux sortant'!$I$9:$S$167,COLUMN(),0),"")</f>
        <v>6.35</v>
      </c>
      <c r="I3037" s="2">
        <f>IFERROR(VLOOKUP(Tableau2[[#This Row],[PR]],'Taux sortant'!$I$9:$S$167,COLUMN(),0),"")</f>
        <v>5.47</v>
      </c>
      <c r="J3037" s="2">
        <f>IFERROR(VLOOKUP(Tableau2[[#This Row],[PR]],'Taux sortant'!$I$9:$S$167,COLUMN(),0),"")</f>
        <v>0</v>
      </c>
      <c r="K3037" s="2">
        <f>IFERROR(VLOOKUP(Tableau2[[#This Row],[PR]],'Taux sortant'!$I$9:$S$167,COLUMN(),0),"")</f>
        <v>0</v>
      </c>
      <c r="L3037" s="2" t="str">
        <f>IFERROR(VLOOKUP(Tableau2[[#This Row],[PR]],'Taux sortant'!$I$9:$S$167,COLUMN(),0),"")</f>
        <v/>
      </c>
    </row>
    <row r="3038" spans="1:12" x14ac:dyDescent="0.3">
      <c r="A3038" s="1" t="s">
        <v>2165</v>
      </c>
      <c r="B3038" s="1" t="s">
        <v>1549</v>
      </c>
      <c r="C3038" s="2">
        <f>IFERROR(VLOOKUP(Tableau2[[#This Row],[PR]],'Taux sortant'!$I$9:$S$167,COLUMN(),0),"")</f>
        <v>20.5</v>
      </c>
      <c r="D3038" s="2">
        <f>IFERROR(VLOOKUP(Tableau2[[#This Row],[PR]],'Taux sortant'!$I$9:$S$167,COLUMN(),0),"")</f>
        <v>15.85</v>
      </c>
      <c r="E3038" s="2">
        <f>IFERROR(VLOOKUP(Tableau2[[#This Row],[PR]],'Taux sortant'!$I$9:$S$167,COLUMN(),0),"")</f>
        <v>12.24</v>
      </c>
      <c r="F3038" s="2">
        <f>IFERROR(VLOOKUP(Tableau2[[#This Row],[PR]],'Taux sortant'!$I$9:$S$167,COLUMN(),0),"")</f>
        <v>9.4</v>
      </c>
      <c r="G3038" s="2">
        <f>IFERROR(VLOOKUP(Tableau2[[#This Row],[PR]],'Taux sortant'!$I$9:$S$167,COLUMN(),0),"")</f>
        <v>7.62</v>
      </c>
      <c r="H3038" s="2">
        <f>IFERROR(VLOOKUP(Tableau2[[#This Row],[PR]],'Taux sortant'!$I$9:$S$167,COLUMN(),0),"")</f>
        <v>6.35</v>
      </c>
      <c r="I3038" s="2">
        <f>IFERROR(VLOOKUP(Tableau2[[#This Row],[PR]],'Taux sortant'!$I$9:$S$167,COLUMN(),0),"")</f>
        <v>5.47</v>
      </c>
      <c r="J3038" s="2">
        <f>IFERROR(VLOOKUP(Tableau2[[#This Row],[PR]],'Taux sortant'!$I$9:$S$167,COLUMN(),0),"")</f>
        <v>0</v>
      </c>
      <c r="K3038" s="2">
        <f>IFERROR(VLOOKUP(Tableau2[[#This Row],[PR]],'Taux sortant'!$I$9:$S$167,COLUMN(),0),"")</f>
        <v>0</v>
      </c>
      <c r="L3038" s="2" t="str">
        <f>IFERROR(VLOOKUP(Tableau2[[#This Row],[PR]],'Taux sortant'!$I$9:$S$167,COLUMN(),0),"")</f>
        <v/>
      </c>
    </row>
    <row r="3039" spans="1:12" x14ac:dyDescent="0.3">
      <c r="A3039" s="1" t="s">
        <v>2168</v>
      </c>
      <c r="B3039" s="1" t="s">
        <v>1523</v>
      </c>
      <c r="C3039" s="2">
        <f>IFERROR(VLOOKUP(Tableau2[[#This Row],[PR]],'Taux sortant'!$I$9:$S$167,COLUMN(),0),"")</f>
        <v>20.91</v>
      </c>
      <c r="D3039" s="2">
        <f>IFERROR(VLOOKUP(Tableau2[[#This Row],[PR]],'Taux sortant'!$I$9:$S$167,COLUMN(),0),"")</f>
        <v>16.62</v>
      </c>
      <c r="E3039" s="2">
        <f>IFERROR(VLOOKUP(Tableau2[[#This Row],[PR]],'Taux sortant'!$I$9:$S$167,COLUMN(),0),"")</f>
        <v>12.11</v>
      </c>
      <c r="F3039" s="2">
        <f>IFERROR(VLOOKUP(Tableau2[[#This Row],[PR]],'Taux sortant'!$I$9:$S$167,COLUMN(),0),"")</f>
        <v>9.7100000000000009</v>
      </c>
      <c r="G3039" s="2">
        <f>IFERROR(VLOOKUP(Tableau2[[#This Row],[PR]],'Taux sortant'!$I$9:$S$167,COLUMN(),0),"")</f>
        <v>7</v>
      </c>
      <c r="H3039" s="2">
        <f>IFERROR(VLOOKUP(Tableau2[[#This Row],[PR]],'Taux sortant'!$I$9:$S$167,COLUMN(),0),"")</f>
        <v>4.8099999999999996</v>
      </c>
      <c r="I3039" s="2">
        <f>IFERROR(VLOOKUP(Tableau2[[#This Row],[PR]],'Taux sortant'!$I$9:$S$167,COLUMN(),0),"")</f>
        <v>4.1900000000000004</v>
      </c>
      <c r="J3039" s="2">
        <f>IFERROR(VLOOKUP(Tableau2[[#This Row],[PR]],'Taux sortant'!$I$9:$S$167,COLUMN(),0),"")</f>
        <v>0</v>
      </c>
      <c r="K3039" s="2">
        <f>IFERROR(VLOOKUP(Tableau2[[#This Row],[PR]],'Taux sortant'!$I$9:$S$167,COLUMN(),0),"")</f>
        <v>0</v>
      </c>
      <c r="L3039" s="2" t="str">
        <f>IFERROR(VLOOKUP(Tableau2[[#This Row],[PR]],'Taux sortant'!$I$9:$S$167,COLUMN(),0),"")</f>
        <v/>
      </c>
    </row>
    <row r="3040" spans="1:12" x14ac:dyDescent="0.3">
      <c r="A3040" s="1" t="s">
        <v>2171</v>
      </c>
      <c r="B3040" s="1" t="s">
        <v>1523</v>
      </c>
      <c r="C3040" s="2">
        <f>IFERROR(VLOOKUP(Tableau2[[#This Row],[PR]],'Taux sortant'!$I$9:$S$167,COLUMN(),0),"")</f>
        <v>20.91</v>
      </c>
      <c r="D3040" s="2">
        <f>IFERROR(VLOOKUP(Tableau2[[#This Row],[PR]],'Taux sortant'!$I$9:$S$167,COLUMN(),0),"")</f>
        <v>16.62</v>
      </c>
      <c r="E3040" s="2">
        <f>IFERROR(VLOOKUP(Tableau2[[#This Row],[PR]],'Taux sortant'!$I$9:$S$167,COLUMN(),0),"")</f>
        <v>12.11</v>
      </c>
      <c r="F3040" s="2">
        <f>IFERROR(VLOOKUP(Tableau2[[#This Row],[PR]],'Taux sortant'!$I$9:$S$167,COLUMN(),0),"")</f>
        <v>9.7100000000000009</v>
      </c>
      <c r="G3040" s="2">
        <f>IFERROR(VLOOKUP(Tableau2[[#This Row],[PR]],'Taux sortant'!$I$9:$S$167,COLUMN(),0),"")</f>
        <v>7</v>
      </c>
      <c r="H3040" s="2">
        <f>IFERROR(VLOOKUP(Tableau2[[#This Row],[PR]],'Taux sortant'!$I$9:$S$167,COLUMN(),0),"")</f>
        <v>4.8099999999999996</v>
      </c>
      <c r="I3040" s="2">
        <f>IFERROR(VLOOKUP(Tableau2[[#This Row],[PR]],'Taux sortant'!$I$9:$S$167,COLUMN(),0),"")</f>
        <v>4.1900000000000004</v>
      </c>
      <c r="J3040" s="2">
        <f>IFERROR(VLOOKUP(Tableau2[[#This Row],[PR]],'Taux sortant'!$I$9:$S$167,COLUMN(),0),"")</f>
        <v>0</v>
      </c>
      <c r="K3040" s="2">
        <f>IFERROR(VLOOKUP(Tableau2[[#This Row],[PR]],'Taux sortant'!$I$9:$S$167,COLUMN(),0),"")</f>
        <v>0</v>
      </c>
      <c r="L3040" s="2" t="str">
        <f>IFERROR(VLOOKUP(Tableau2[[#This Row],[PR]],'Taux sortant'!$I$9:$S$167,COLUMN(),0),"")</f>
        <v/>
      </c>
    </row>
    <row r="3041" spans="1:12" x14ac:dyDescent="0.3">
      <c r="A3041" s="1" t="s">
        <v>995</v>
      </c>
      <c r="B3041" s="1" t="s">
        <v>85</v>
      </c>
      <c r="C3041" s="2">
        <f>IFERROR(VLOOKUP(Tableau2[[#This Row],[PR]],'Taux sortant'!$I$9:$S$167,COLUMN(),0),"")</f>
        <v>21.64</v>
      </c>
      <c r="D3041" s="2">
        <f>IFERROR(VLOOKUP(Tableau2[[#This Row],[PR]],'Taux sortant'!$I$9:$S$167,COLUMN(),0),"")</f>
        <v>17.309999999999999</v>
      </c>
      <c r="E3041" s="2">
        <f>IFERROR(VLOOKUP(Tableau2[[#This Row],[PR]],'Taux sortant'!$I$9:$S$167,COLUMN(),0),"")</f>
        <v>12.45</v>
      </c>
      <c r="F3041" s="2">
        <f>IFERROR(VLOOKUP(Tableau2[[#This Row],[PR]],'Taux sortant'!$I$9:$S$167,COLUMN(),0),"")</f>
        <v>10.1</v>
      </c>
      <c r="G3041" s="2">
        <f>IFERROR(VLOOKUP(Tableau2[[#This Row],[PR]],'Taux sortant'!$I$9:$S$167,COLUMN(),0),"")</f>
        <v>8.23</v>
      </c>
      <c r="H3041" s="2">
        <f>IFERROR(VLOOKUP(Tableau2[[#This Row],[PR]],'Taux sortant'!$I$9:$S$167,COLUMN(),0),"")</f>
        <v>5.96</v>
      </c>
      <c r="I3041" s="2">
        <f>IFERROR(VLOOKUP(Tableau2[[#This Row],[PR]],'Taux sortant'!$I$9:$S$167,COLUMN(),0),"")</f>
        <v>5.44</v>
      </c>
      <c r="J3041" s="2">
        <f>IFERROR(VLOOKUP(Tableau2[[#This Row],[PR]],'Taux sortant'!$I$9:$S$167,COLUMN(),0),"")</f>
        <v>0</v>
      </c>
      <c r="K3041" s="2">
        <f>IFERROR(VLOOKUP(Tableau2[[#This Row],[PR]],'Taux sortant'!$I$9:$S$167,COLUMN(),0),"")</f>
        <v>0</v>
      </c>
      <c r="L3041" s="2" t="str">
        <f>IFERROR(VLOOKUP(Tableau2[[#This Row],[PR]],'Taux sortant'!$I$9:$S$167,COLUMN(),0),"")</f>
        <v/>
      </c>
    </row>
    <row r="3042" spans="1:12" x14ac:dyDescent="0.3">
      <c r="A3042" s="1" t="s">
        <v>2114</v>
      </c>
      <c r="B3042" s="1" t="s">
        <v>1562</v>
      </c>
      <c r="C3042" s="2">
        <f>IFERROR(VLOOKUP(Tableau2[[#This Row],[PR]],'Taux sortant'!$I$9:$S$167,COLUMN(),0),"")</f>
        <v>19.39</v>
      </c>
      <c r="D3042" s="2">
        <f>IFERROR(VLOOKUP(Tableau2[[#This Row],[PR]],'Taux sortant'!$I$9:$S$167,COLUMN(),0),"")</f>
        <v>15.4</v>
      </c>
      <c r="E3042" s="2">
        <f>IFERROR(VLOOKUP(Tableau2[[#This Row],[PR]],'Taux sortant'!$I$9:$S$167,COLUMN(),0),"")</f>
        <v>11.05</v>
      </c>
      <c r="F3042" s="2">
        <f>IFERROR(VLOOKUP(Tableau2[[#This Row],[PR]],'Taux sortant'!$I$9:$S$167,COLUMN(),0),"")</f>
        <v>8.92</v>
      </c>
      <c r="G3042" s="2">
        <f>IFERROR(VLOOKUP(Tableau2[[#This Row],[PR]],'Taux sortant'!$I$9:$S$167,COLUMN(),0),"")</f>
        <v>7.15</v>
      </c>
      <c r="H3042" s="2">
        <f>IFERROR(VLOOKUP(Tableau2[[#This Row],[PR]],'Taux sortant'!$I$9:$S$167,COLUMN(),0),"")</f>
        <v>5.51</v>
      </c>
      <c r="I3042" s="2">
        <f>IFERROR(VLOOKUP(Tableau2[[#This Row],[PR]],'Taux sortant'!$I$9:$S$167,COLUMN(),0),"")</f>
        <v>4.75</v>
      </c>
      <c r="J3042" s="2">
        <f>IFERROR(VLOOKUP(Tableau2[[#This Row],[PR]],'Taux sortant'!$I$9:$S$167,COLUMN(),0),"")</f>
        <v>0</v>
      </c>
      <c r="K3042" s="2">
        <f>IFERROR(VLOOKUP(Tableau2[[#This Row],[PR]],'Taux sortant'!$I$9:$S$167,COLUMN(),0),"")</f>
        <v>0</v>
      </c>
      <c r="L3042" s="2" t="str">
        <f>IFERROR(VLOOKUP(Tableau2[[#This Row],[PR]],'Taux sortant'!$I$9:$S$167,COLUMN(),0),"")</f>
        <v/>
      </c>
    </row>
    <row r="3043" spans="1:12" x14ac:dyDescent="0.3">
      <c r="A3043" s="1" t="s">
        <v>2117</v>
      </c>
      <c r="B3043" s="1" t="s">
        <v>1543</v>
      </c>
      <c r="C3043" s="2">
        <f>IFERROR(VLOOKUP(Tableau2[[#This Row],[PR]],'Taux sortant'!$I$9:$S$167,COLUMN(),0),"")</f>
        <v>23.63</v>
      </c>
      <c r="D3043" s="2">
        <f>IFERROR(VLOOKUP(Tableau2[[#This Row],[PR]],'Taux sortant'!$I$9:$S$167,COLUMN(),0),"")</f>
        <v>18.579999999999998</v>
      </c>
      <c r="E3043" s="2">
        <f>IFERROR(VLOOKUP(Tableau2[[#This Row],[PR]],'Taux sortant'!$I$9:$S$167,COLUMN(),0),"")</f>
        <v>13.97</v>
      </c>
      <c r="F3043" s="2">
        <f>IFERROR(VLOOKUP(Tableau2[[#This Row],[PR]],'Taux sortant'!$I$9:$S$167,COLUMN(),0),"")</f>
        <v>11.28</v>
      </c>
      <c r="G3043" s="2">
        <f>IFERROR(VLOOKUP(Tableau2[[#This Row],[PR]],'Taux sortant'!$I$9:$S$167,COLUMN(),0),"")</f>
        <v>8.2799999999999994</v>
      </c>
      <c r="H3043" s="2">
        <f>IFERROR(VLOOKUP(Tableau2[[#This Row],[PR]],'Taux sortant'!$I$9:$S$167,COLUMN(),0),"")</f>
        <v>6.16</v>
      </c>
      <c r="I3043" s="2">
        <f>IFERROR(VLOOKUP(Tableau2[[#This Row],[PR]],'Taux sortant'!$I$9:$S$167,COLUMN(),0),"")</f>
        <v>5.49</v>
      </c>
      <c r="J3043" s="2">
        <f>IFERROR(VLOOKUP(Tableau2[[#This Row],[PR]],'Taux sortant'!$I$9:$S$167,COLUMN(),0),"")</f>
        <v>0</v>
      </c>
      <c r="K3043" s="2">
        <f>IFERROR(VLOOKUP(Tableau2[[#This Row],[PR]],'Taux sortant'!$I$9:$S$167,COLUMN(),0),"")</f>
        <v>0</v>
      </c>
      <c r="L3043" s="2" t="str">
        <f>IFERROR(VLOOKUP(Tableau2[[#This Row],[PR]],'Taux sortant'!$I$9:$S$167,COLUMN(),0),"")</f>
        <v/>
      </c>
    </row>
    <row r="3044" spans="1:12" x14ac:dyDescent="0.3">
      <c r="A3044" s="1" t="s">
        <v>2120</v>
      </c>
      <c r="B3044" s="1" t="s">
        <v>1682</v>
      </c>
      <c r="C3044" s="2">
        <f>IFERROR(VLOOKUP(Tableau2[[#This Row],[PR]],'Taux sortant'!$I$9:$S$167,COLUMN(),0),"")</f>
        <v>9.59</v>
      </c>
      <c r="D3044" s="2">
        <f>IFERROR(VLOOKUP(Tableau2[[#This Row],[PR]],'Taux sortant'!$I$9:$S$167,COLUMN(),0),"")</f>
        <v>7.53</v>
      </c>
      <c r="E3044" s="2">
        <f>IFERROR(VLOOKUP(Tableau2[[#This Row],[PR]],'Taux sortant'!$I$9:$S$167,COLUMN(),0),"")</f>
        <v>5.2</v>
      </c>
      <c r="F3044" s="2">
        <f>IFERROR(VLOOKUP(Tableau2[[#This Row],[PR]],'Taux sortant'!$I$9:$S$167,COLUMN(),0),"")</f>
        <v>4.08</v>
      </c>
      <c r="G3044" s="2">
        <f>IFERROR(VLOOKUP(Tableau2[[#This Row],[PR]],'Taux sortant'!$I$9:$S$167,COLUMN(),0),"")</f>
        <v>3.34</v>
      </c>
      <c r="H3044" s="2">
        <f>IFERROR(VLOOKUP(Tableau2[[#This Row],[PR]],'Taux sortant'!$I$9:$S$167,COLUMN(),0),"")</f>
        <v>2.88</v>
      </c>
      <c r="I3044" s="2">
        <f>IFERROR(VLOOKUP(Tableau2[[#This Row],[PR]],'Taux sortant'!$I$9:$S$167,COLUMN(),0),"")</f>
        <v>2.59</v>
      </c>
      <c r="J3044" s="2">
        <f>IFERROR(VLOOKUP(Tableau2[[#This Row],[PR]],'Taux sortant'!$I$9:$S$167,COLUMN(),0),"")</f>
        <v>0</v>
      </c>
      <c r="K3044" s="2">
        <f>IFERROR(VLOOKUP(Tableau2[[#This Row],[PR]],'Taux sortant'!$I$9:$S$167,COLUMN(),0),"")</f>
        <v>0</v>
      </c>
      <c r="L3044" s="2" t="str">
        <f>IFERROR(VLOOKUP(Tableau2[[#This Row],[PR]],'Taux sortant'!$I$9:$S$167,COLUMN(),0),"")</f>
        <v/>
      </c>
    </row>
    <row r="3045" spans="1:12" x14ac:dyDescent="0.3">
      <c r="A3045" s="1" t="s">
        <v>2123</v>
      </c>
      <c r="B3045" s="1" t="s">
        <v>1576</v>
      </c>
      <c r="C3045" s="2">
        <f>IFERROR(VLOOKUP(Tableau2[[#This Row],[PR]],'Taux sortant'!$I$9:$S$167,COLUMN(),0),"")</f>
        <v>20.7</v>
      </c>
      <c r="D3045" s="2">
        <f>IFERROR(VLOOKUP(Tableau2[[#This Row],[PR]],'Taux sortant'!$I$9:$S$167,COLUMN(),0),"")</f>
        <v>17.239999999999998</v>
      </c>
      <c r="E3045" s="2">
        <f>IFERROR(VLOOKUP(Tableau2[[#This Row],[PR]],'Taux sortant'!$I$9:$S$167,COLUMN(),0),"")</f>
        <v>13.32</v>
      </c>
      <c r="F3045" s="2">
        <f>IFERROR(VLOOKUP(Tableau2[[#This Row],[PR]],'Taux sortant'!$I$9:$S$167,COLUMN(),0),"")</f>
        <v>9.61</v>
      </c>
      <c r="G3045" s="2">
        <f>IFERROR(VLOOKUP(Tableau2[[#This Row],[PR]],'Taux sortant'!$I$9:$S$167,COLUMN(),0),"")</f>
        <v>6.81</v>
      </c>
      <c r="H3045" s="2">
        <f>IFERROR(VLOOKUP(Tableau2[[#This Row],[PR]],'Taux sortant'!$I$9:$S$167,COLUMN(),0),"")</f>
        <v>4.78</v>
      </c>
      <c r="I3045" s="2">
        <f>IFERROR(VLOOKUP(Tableau2[[#This Row],[PR]],'Taux sortant'!$I$9:$S$167,COLUMN(),0),"")</f>
        <v>3.7</v>
      </c>
      <c r="J3045" s="2">
        <f>IFERROR(VLOOKUP(Tableau2[[#This Row],[PR]],'Taux sortant'!$I$9:$S$167,COLUMN(),0),"")</f>
        <v>0</v>
      </c>
      <c r="K3045" s="2">
        <f>IFERROR(VLOOKUP(Tableau2[[#This Row],[PR]],'Taux sortant'!$I$9:$S$167,COLUMN(),0),"")</f>
        <v>0</v>
      </c>
      <c r="L3045" s="2" t="str">
        <f>IFERROR(VLOOKUP(Tableau2[[#This Row],[PR]],'Taux sortant'!$I$9:$S$167,COLUMN(),0),"")</f>
        <v/>
      </c>
    </row>
    <row r="3046" spans="1:12" x14ac:dyDescent="0.3">
      <c r="A3046" s="1" t="s">
        <v>2125</v>
      </c>
      <c r="B3046" s="1" t="s">
        <v>1682</v>
      </c>
      <c r="C3046" s="2">
        <f>IFERROR(VLOOKUP(Tableau2[[#This Row],[PR]],'Taux sortant'!$I$9:$S$167,COLUMN(),0),"")</f>
        <v>9.59</v>
      </c>
      <c r="D3046" s="2">
        <f>IFERROR(VLOOKUP(Tableau2[[#This Row],[PR]],'Taux sortant'!$I$9:$S$167,COLUMN(),0),"")</f>
        <v>7.53</v>
      </c>
      <c r="E3046" s="2">
        <f>IFERROR(VLOOKUP(Tableau2[[#This Row],[PR]],'Taux sortant'!$I$9:$S$167,COLUMN(),0),"")</f>
        <v>5.2</v>
      </c>
      <c r="F3046" s="2">
        <f>IFERROR(VLOOKUP(Tableau2[[#This Row],[PR]],'Taux sortant'!$I$9:$S$167,COLUMN(),0),"")</f>
        <v>4.08</v>
      </c>
      <c r="G3046" s="2">
        <f>IFERROR(VLOOKUP(Tableau2[[#This Row],[PR]],'Taux sortant'!$I$9:$S$167,COLUMN(),0),"")</f>
        <v>3.34</v>
      </c>
      <c r="H3046" s="2">
        <f>IFERROR(VLOOKUP(Tableau2[[#This Row],[PR]],'Taux sortant'!$I$9:$S$167,COLUMN(),0),"")</f>
        <v>2.88</v>
      </c>
      <c r="I3046" s="2">
        <f>IFERROR(VLOOKUP(Tableau2[[#This Row],[PR]],'Taux sortant'!$I$9:$S$167,COLUMN(),0),"")</f>
        <v>2.59</v>
      </c>
      <c r="J3046" s="2">
        <f>IFERROR(VLOOKUP(Tableau2[[#This Row],[PR]],'Taux sortant'!$I$9:$S$167,COLUMN(),0),"")</f>
        <v>0</v>
      </c>
      <c r="K3046" s="2">
        <f>IFERROR(VLOOKUP(Tableau2[[#This Row],[PR]],'Taux sortant'!$I$9:$S$167,COLUMN(),0),"")</f>
        <v>0</v>
      </c>
      <c r="L3046" s="2" t="str">
        <f>IFERROR(VLOOKUP(Tableau2[[#This Row],[PR]],'Taux sortant'!$I$9:$S$167,COLUMN(),0),"")</f>
        <v/>
      </c>
    </row>
    <row r="3047" spans="1:12" x14ac:dyDescent="0.3">
      <c r="A3047" s="1" t="s">
        <v>2128</v>
      </c>
      <c r="B3047" s="1" t="s">
        <v>1562</v>
      </c>
      <c r="C3047" s="2">
        <f>IFERROR(VLOOKUP(Tableau2[[#This Row],[PR]],'Taux sortant'!$I$9:$S$167,COLUMN(),0),"")</f>
        <v>19.39</v>
      </c>
      <c r="D3047" s="2">
        <f>IFERROR(VLOOKUP(Tableau2[[#This Row],[PR]],'Taux sortant'!$I$9:$S$167,COLUMN(),0),"")</f>
        <v>15.4</v>
      </c>
      <c r="E3047" s="2">
        <f>IFERROR(VLOOKUP(Tableau2[[#This Row],[PR]],'Taux sortant'!$I$9:$S$167,COLUMN(),0),"")</f>
        <v>11.05</v>
      </c>
      <c r="F3047" s="2">
        <f>IFERROR(VLOOKUP(Tableau2[[#This Row],[PR]],'Taux sortant'!$I$9:$S$167,COLUMN(),0),"")</f>
        <v>8.92</v>
      </c>
      <c r="G3047" s="2">
        <f>IFERROR(VLOOKUP(Tableau2[[#This Row],[PR]],'Taux sortant'!$I$9:$S$167,COLUMN(),0),"")</f>
        <v>7.15</v>
      </c>
      <c r="H3047" s="2">
        <f>IFERROR(VLOOKUP(Tableau2[[#This Row],[PR]],'Taux sortant'!$I$9:$S$167,COLUMN(),0),"")</f>
        <v>5.51</v>
      </c>
      <c r="I3047" s="2">
        <f>IFERROR(VLOOKUP(Tableau2[[#This Row],[PR]],'Taux sortant'!$I$9:$S$167,COLUMN(),0),"")</f>
        <v>4.75</v>
      </c>
      <c r="J3047" s="2">
        <f>IFERROR(VLOOKUP(Tableau2[[#This Row],[PR]],'Taux sortant'!$I$9:$S$167,COLUMN(),0),"")</f>
        <v>0</v>
      </c>
      <c r="K3047" s="2">
        <f>IFERROR(VLOOKUP(Tableau2[[#This Row],[PR]],'Taux sortant'!$I$9:$S$167,COLUMN(),0),"")</f>
        <v>0</v>
      </c>
      <c r="L3047" s="2" t="str">
        <f>IFERROR(VLOOKUP(Tableau2[[#This Row],[PR]],'Taux sortant'!$I$9:$S$167,COLUMN(),0),"")</f>
        <v/>
      </c>
    </row>
    <row r="3048" spans="1:12" x14ac:dyDescent="0.3">
      <c r="A3048" s="1" t="s">
        <v>2131</v>
      </c>
      <c r="B3048" s="1" t="s">
        <v>112</v>
      </c>
      <c r="C3048" s="2">
        <f>IFERROR(VLOOKUP(Tableau2[[#This Row],[PR]],'Taux sortant'!$I$9:$S$167,COLUMN(),0),"")</f>
        <v>19.39</v>
      </c>
      <c r="D3048" s="2">
        <f>IFERROR(VLOOKUP(Tableau2[[#This Row],[PR]],'Taux sortant'!$I$9:$S$167,COLUMN(),0),"")</f>
        <v>15.4</v>
      </c>
      <c r="E3048" s="2">
        <f>IFERROR(VLOOKUP(Tableau2[[#This Row],[PR]],'Taux sortant'!$I$9:$S$167,COLUMN(),0),"")</f>
        <v>11.05</v>
      </c>
      <c r="F3048" s="2">
        <f>IFERROR(VLOOKUP(Tableau2[[#This Row],[PR]],'Taux sortant'!$I$9:$S$167,COLUMN(),0),"")</f>
        <v>8.92</v>
      </c>
      <c r="G3048" s="2">
        <f>IFERROR(VLOOKUP(Tableau2[[#This Row],[PR]],'Taux sortant'!$I$9:$S$167,COLUMN(),0),"")</f>
        <v>7.15</v>
      </c>
      <c r="H3048" s="2">
        <f>IFERROR(VLOOKUP(Tableau2[[#This Row],[PR]],'Taux sortant'!$I$9:$S$167,COLUMN(),0),"")</f>
        <v>5.51</v>
      </c>
      <c r="I3048" s="2">
        <f>IFERROR(VLOOKUP(Tableau2[[#This Row],[PR]],'Taux sortant'!$I$9:$S$167,COLUMN(),0),"")</f>
        <v>4.75</v>
      </c>
      <c r="J3048" s="2">
        <f>IFERROR(VLOOKUP(Tableau2[[#This Row],[PR]],'Taux sortant'!$I$9:$S$167,COLUMN(),0),"")</f>
        <v>0</v>
      </c>
      <c r="K3048" s="2">
        <f>IFERROR(VLOOKUP(Tableau2[[#This Row],[PR]],'Taux sortant'!$I$9:$S$167,COLUMN(),0),"")</f>
        <v>0</v>
      </c>
      <c r="L3048" s="2" t="str">
        <f>IFERROR(VLOOKUP(Tableau2[[#This Row],[PR]],'Taux sortant'!$I$9:$S$167,COLUMN(),0),"")</f>
        <v/>
      </c>
    </row>
    <row r="3049" spans="1:12" x14ac:dyDescent="0.3">
      <c r="A3049" s="1" t="s">
        <v>2134</v>
      </c>
      <c r="B3049" s="1" t="s">
        <v>1523</v>
      </c>
      <c r="C3049" s="2">
        <f>IFERROR(VLOOKUP(Tableau2[[#This Row],[PR]],'Taux sortant'!$I$9:$S$167,COLUMN(),0),"")</f>
        <v>20.91</v>
      </c>
      <c r="D3049" s="2">
        <f>IFERROR(VLOOKUP(Tableau2[[#This Row],[PR]],'Taux sortant'!$I$9:$S$167,COLUMN(),0),"")</f>
        <v>16.62</v>
      </c>
      <c r="E3049" s="2">
        <f>IFERROR(VLOOKUP(Tableau2[[#This Row],[PR]],'Taux sortant'!$I$9:$S$167,COLUMN(),0),"")</f>
        <v>12.11</v>
      </c>
      <c r="F3049" s="2">
        <f>IFERROR(VLOOKUP(Tableau2[[#This Row],[PR]],'Taux sortant'!$I$9:$S$167,COLUMN(),0),"")</f>
        <v>9.7100000000000009</v>
      </c>
      <c r="G3049" s="2">
        <f>IFERROR(VLOOKUP(Tableau2[[#This Row],[PR]],'Taux sortant'!$I$9:$S$167,COLUMN(),0),"")</f>
        <v>7</v>
      </c>
      <c r="H3049" s="2">
        <f>IFERROR(VLOOKUP(Tableau2[[#This Row],[PR]],'Taux sortant'!$I$9:$S$167,COLUMN(),0),"")</f>
        <v>4.8099999999999996</v>
      </c>
      <c r="I3049" s="2">
        <f>IFERROR(VLOOKUP(Tableau2[[#This Row],[PR]],'Taux sortant'!$I$9:$S$167,COLUMN(),0),"")</f>
        <v>4.1900000000000004</v>
      </c>
      <c r="J3049" s="2">
        <f>IFERROR(VLOOKUP(Tableau2[[#This Row],[PR]],'Taux sortant'!$I$9:$S$167,COLUMN(),0),"")</f>
        <v>0</v>
      </c>
      <c r="K3049" s="2">
        <f>IFERROR(VLOOKUP(Tableau2[[#This Row],[PR]],'Taux sortant'!$I$9:$S$167,COLUMN(),0),"")</f>
        <v>0</v>
      </c>
      <c r="L3049" s="2" t="str">
        <f>IFERROR(VLOOKUP(Tableau2[[#This Row],[PR]],'Taux sortant'!$I$9:$S$167,COLUMN(),0),"")</f>
        <v/>
      </c>
    </row>
    <row r="3050" spans="1:12" x14ac:dyDescent="0.3">
      <c r="A3050" s="1" t="s">
        <v>6236</v>
      </c>
      <c r="B3050" s="1" t="s">
        <v>2203</v>
      </c>
      <c r="C3050" s="2">
        <f>IFERROR(VLOOKUP(Tableau2[[#This Row],[PR]],'Taux sortant'!$I$9:$S$167,COLUMN(),0),"")</f>
        <v>27.96</v>
      </c>
      <c r="D3050" s="2">
        <f>IFERROR(VLOOKUP(Tableau2[[#This Row],[PR]],'Taux sortant'!$I$9:$S$167,COLUMN(),0),"")</f>
        <v>24.55</v>
      </c>
      <c r="E3050" s="2">
        <f>IFERROR(VLOOKUP(Tableau2[[#This Row],[PR]],'Taux sortant'!$I$9:$S$167,COLUMN(),0),"")</f>
        <v>20.54</v>
      </c>
      <c r="F3050" s="2">
        <f>IFERROR(VLOOKUP(Tableau2[[#This Row],[PR]],'Taux sortant'!$I$9:$S$167,COLUMN(),0),"")</f>
        <v>18.54</v>
      </c>
      <c r="G3050" s="2">
        <f>IFERROR(VLOOKUP(Tableau2[[#This Row],[PR]],'Taux sortant'!$I$9:$S$167,COLUMN(),0),"")</f>
        <v>16.350000000000001</v>
      </c>
      <c r="H3050" s="2">
        <f>IFERROR(VLOOKUP(Tableau2[[#This Row],[PR]],'Taux sortant'!$I$9:$S$167,COLUMN(),0),"")</f>
        <v>14.17</v>
      </c>
      <c r="I3050" s="2">
        <f>IFERROR(VLOOKUP(Tableau2[[#This Row],[PR]],'Taux sortant'!$I$9:$S$167,COLUMN(),0),"")</f>
        <v>12.23</v>
      </c>
      <c r="J3050" s="2">
        <f>IFERROR(VLOOKUP(Tableau2[[#This Row],[PR]],'Taux sortant'!$I$9:$S$167,COLUMN(),0),"")</f>
        <v>0</v>
      </c>
      <c r="K3050" s="2">
        <f>IFERROR(VLOOKUP(Tableau2[[#This Row],[PR]],'Taux sortant'!$I$9:$S$167,COLUMN(),0),"")</f>
        <v>0</v>
      </c>
      <c r="L3050" s="2" t="str">
        <f>IFERROR(VLOOKUP(Tableau2[[#This Row],[PR]],'Taux sortant'!$I$9:$S$167,COLUMN(),0),"")</f>
        <v/>
      </c>
    </row>
    <row r="3051" spans="1:12" x14ac:dyDescent="0.3">
      <c r="A3051" s="1" t="s">
        <v>2137</v>
      </c>
      <c r="B3051" s="1" t="s">
        <v>46</v>
      </c>
      <c r="C3051" s="2" t="str">
        <f>IFERROR(VLOOKUP(Tableau2[[#This Row],[PR]],'Taux sortant'!$I$9:$S$167,COLUMN(),0),"")</f>
        <v/>
      </c>
      <c r="D3051" s="2" t="str">
        <f>IFERROR(VLOOKUP(Tableau2[[#This Row],[PR]],'Taux sortant'!$I$9:$S$167,COLUMN(),0),"")</f>
        <v/>
      </c>
      <c r="E3051" s="2" t="str">
        <f>IFERROR(VLOOKUP(Tableau2[[#This Row],[PR]],'Taux sortant'!$I$9:$S$167,COLUMN(),0),"")</f>
        <v/>
      </c>
      <c r="F3051" s="2" t="str">
        <f>IFERROR(VLOOKUP(Tableau2[[#This Row],[PR]],'Taux sortant'!$I$9:$S$167,COLUMN(),0),"")</f>
        <v/>
      </c>
      <c r="G3051" s="2" t="str">
        <f>IFERROR(VLOOKUP(Tableau2[[#This Row],[PR]],'Taux sortant'!$I$9:$S$167,COLUMN(),0),"")</f>
        <v/>
      </c>
      <c r="H3051" s="2" t="str">
        <f>IFERROR(VLOOKUP(Tableau2[[#This Row],[PR]],'Taux sortant'!$I$9:$S$167,COLUMN(),0),"")</f>
        <v/>
      </c>
      <c r="I3051" s="2" t="str">
        <f>IFERROR(VLOOKUP(Tableau2[[#This Row],[PR]],'Taux sortant'!$I$9:$S$167,COLUMN(),0),"")</f>
        <v/>
      </c>
      <c r="J3051" s="2" t="str">
        <f>IFERROR(VLOOKUP(Tableau2[[#This Row],[PR]],'Taux sortant'!$I$9:$S$167,COLUMN(),0),"")</f>
        <v/>
      </c>
      <c r="K3051" s="2" t="str">
        <f>IFERROR(VLOOKUP(Tableau2[[#This Row],[PR]],'Taux sortant'!$I$9:$S$167,COLUMN(),0),"")</f>
        <v/>
      </c>
      <c r="L3051" s="2" t="str">
        <f>IFERROR(VLOOKUP(Tableau2[[#This Row],[PR]],'Taux sortant'!$I$9:$S$167,COLUMN(),0),"")</f>
        <v/>
      </c>
    </row>
    <row r="3052" spans="1:12" x14ac:dyDescent="0.3">
      <c r="A3052" s="1" t="s">
        <v>2140</v>
      </c>
      <c r="B3052" s="1" t="s">
        <v>1605</v>
      </c>
      <c r="C3052" s="2">
        <f>IFERROR(VLOOKUP(Tableau2[[#This Row],[PR]],'Taux sortant'!$I$9:$S$167,COLUMN(),0),"")</f>
        <v>20.91</v>
      </c>
      <c r="D3052" s="2">
        <f>IFERROR(VLOOKUP(Tableau2[[#This Row],[PR]],'Taux sortant'!$I$9:$S$167,COLUMN(),0),"")</f>
        <v>16.62</v>
      </c>
      <c r="E3052" s="2">
        <f>IFERROR(VLOOKUP(Tableau2[[#This Row],[PR]],'Taux sortant'!$I$9:$S$167,COLUMN(),0),"")</f>
        <v>12.11</v>
      </c>
      <c r="F3052" s="2">
        <f>IFERROR(VLOOKUP(Tableau2[[#This Row],[PR]],'Taux sortant'!$I$9:$S$167,COLUMN(),0),"")</f>
        <v>9.7100000000000009</v>
      </c>
      <c r="G3052" s="2">
        <f>IFERROR(VLOOKUP(Tableau2[[#This Row],[PR]],'Taux sortant'!$I$9:$S$167,COLUMN(),0),"")</f>
        <v>7</v>
      </c>
      <c r="H3052" s="2">
        <f>IFERROR(VLOOKUP(Tableau2[[#This Row],[PR]],'Taux sortant'!$I$9:$S$167,COLUMN(),0),"")</f>
        <v>4.8099999999999996</v>
      </c>
      <c r="I3052" s="2">
        <f>IFERROR(VLOOKUP(Tableau2[[#This Row],[PR]],'Taux sortant'!$I$9:$S$167,COLUMN(),0),"")</f>
        <v>4.1900000000000004</v>
      </c>
      <c r="J3052" s="2">
        <f>IFERROR(VLOOKUP(Tableau2[[#This Row],[PR]],'Taux sortant'!$I$9:$S$167,COLUMN(),0),"")</f>
        <v>0</v>
      </c>
      <c r="K3052" s="2">
        <f>IFERROR(VLOOKUP(Tableau2[[#This Row],[PR]],'Taux sortant'!$I$9:$S$167,COLUMN(),0),"")</f>
        <v>0</v>
      </c>
      <c r="L3052" s="2" t="str">
        <f>IFERROR(VLOOKUP(Tableau2[[#This Row],[PR]],'Taux sortant'!$I$9:$S$167,COLUMN(),0),"")</f>
        <v/>
      </c>
    </row>
    <row r="3053" spans="1:12" x14ac:dyDescent="0.3">
      <c r="A3053" s="1" t="s">
        <v>4485</v>
      </c>
      <c r="B3053" s="1" t="s">
        <v>4174</v>
      </c>
      <c r="C3053" s="2">
        <f>IFERROR(VLOOKUP(Tableau2[[#This Row],[PR]],'Taux sortant'!$I$9:$S$167,COLUMN(),0),"")</f>
        <v>18.22</v>
      </c>
      <c r="D3053" s="2">
        <f>IFERROR(VLOOKUP(Tableau2[[#This Row],[PR]],'Taux sortant'!$I$9:$S$167,COLUMN(),0),"")</f>
        <v>15.54</v>
      </c>
      <c r="E3053" s="2">
        <f>IFERROR(VLOOKUP(Tableau2[[#This Row],[PR]],'Taux sortant'!$I$9:$S$167,COLUMN(),0),"")</f>
        <v>12.42</v>
      </c>
      <c r="F3053" s="2">
        <f>IFERROR(VLOOKUP(Tableau2[[#This Row],[PR]],'Taux sortant'!$I$9:$S$167,COLUMN(),0),"")</f>
        <v>10.85</v>
      </c>
      <c r="G3053" s="2">
        <f>IFERROR(VLOOKUP(Tableau2[[#This Row],[PR]],'Taux sortant'!$I$9:$S$167,COLUMN(),0),"")</f>
        <v>9.4499999999999993</v>
      </c>
      <c r="H3053" s="2">
        <f>IFERROR(VLOOKUP(Tableau2[[#This Row],[PR]],'Taux sortant'!$I$9:$S$167,COLUMN(),0),"")</f>
        <v>8.27</v>
      </c>
      <c r="I3053" s="2">
        <f>IFERROR(VLOOKUP(Tableau2[[#This Row],[PR]],'Taux sortant'!$I$9:$S$167,COLUMN(),0),"")</f>
        <v>7.27</v>
      </c>
      <c r="J3053" s="2">
        <f>IFERROR(VLOOKUP(Tableau2[[#This Row],[PR]],'Taux sortant'!$I$9:$S$167,COLUMN(),0),"")</f>
        <v>0</v>
      </c>
      <c r="K3053" s="2">
        <f>IFERROR(VLOOKUP(Tableau2[[#This Row],[PR]],'Taux sortant'!$I$9:$S$167,COLUMN(),0),"")</f>
        <v>0</v>
      </c>
      <c r="L3053" s="2" t="str">
        <f>IFERROR(VLOOKUP(Tableau2[[#This Row],[PR]],'Taux sortant'!$I$9:$S$167,COLUMN(),0),"")</f>
        <v/>
      </c>
    </row>
    <row r="3054" spans="1:12" x14ac:dyDescent="0.3">
      <c r="A3054" s="1" t="s">
        <v>3558</v>
      </c>
      <c r="B3054" s="1" t="s">
        <v>3107</v>
      </c>
      <c r="C3054" s="2" t="str">
        <f>IFERROR(VLOOKUP(Tableau2[[#This Row],[PR]],'Taux sortant'!$I$9:$S$167,COLUMN(),0),"")</f>
        <v/>
      </c>
      <c r="D3054" s="2" t="str">
        <f>IFERROR(VLOOKUP(Tableau2[[#This Row],[PR]],'Taux sortant'!$I$9:$S$167,COLUMN(),0),"")</f>
        <v/>
      </c>
      <c r="E3054" s="2" t="str">
        <f>IFERROR(VLOOKUP(Tableau2[[#This Row],[PR]],'Taux sortant'!$I$9:$S$167,COLUMN(),0),"")</f>
        <v/>
      </c>
      <c r="F3054" s="2" t="str">
        <f>IFERROR(VLOOKUP(Tableau2[[#This Row],[PR]],'Taux sortant'!$I$9:$S$167,COLUMN(),0),"")</f>
        <v/>
      </c>
      <c r="G3054" s="2" t="str">
        <f>IFERROR(VLOOKUP(Tableau2[[#This Row],[PR]],'Taux sortant'!$I$9:$S$167,COLUMN(),0),"")</f>
        <v/>
      </c>
      <c r="H3054" s="2" t="str">
        <f>IFERROR(VLOOKUP(Tableau2[[#This Row],[PR]],'Taux sortant'!$I$9:$S$167,COLUMN(),0),"")</f>
        <v/>
      </c>
      <c r="I3054" s="2" t="str">
        <f>IFERROR(VLOOKUP(Tableau2[[#This Row],[PR]],'Taux sortant'!$I$9:$S$167,COLUMN(),0),"")</f>
        <v/>
      </c>
      <c r="J3054" s="2" t="str">
        <f>IFERROR(VLOOKUP(Tableau2[[#This Row],[PR]],'Taux sortant'!$I$9:$S$167,COLUMN(),0),"")</f>
        <v/>
      </c>
      <c r="K3054" s="2" t="str">
        <f>IFERROR(VLOOKUP(Tableau2[[#This Row],[PR]],'Taux sortant'!$I$9:$S$167,COLUMN(),0),"")</f>
        <v/>
      </c>
      <c r="L3054" s="2" t="str">
        <f>IFERROR(VLOOKUP(Tableau2[[#This Row],[PR]],'Taux sortant'!$I$9:$S$167,COLUMN(),0),"")</f>
        <v/>
      </c>
    </row>
    <row r="3055" spans="1:12" x14ac:dyDescent="0.3">
      <c r="A3055" s="1" t="s">
        <v>2143</v>
      </c>
      <c r="B3055" s="1" t="s">
        <v>1576</v>
      </c>
      <c r="C3055" s="2">
        <f>IFERROR(VLOOKUP(Tableau2[[#This Row],[PR]],'Taux sortant'!$I$9:$S$167,COLUMN(),0),"")</f>
        <v>20.7</v>
      </c>
      <c r="D3055" s="2">
        <f>IFERROR(VLOOKUP(Tableau2[[#This Row],[PR]],'Taux sortant'!$I$9:$S$167,COLUMN(),0),"")</f>
        <v>17.239999999999998</v>
      </c>
      <c r="E3055" s="2">
        <f>IFERROR(VLOOKUP(Tableau2[[#This Row],[PR]],'Taux sortant'!$I$9:$S$167,COLUMN(),0),"")</f>
        <v>13.32</v>
      </c>
      <c r="F3055" s="2">
        <f>IFERROR(VLOOKUP(Tableau2[[#This Row],[PR]],'Taux sortant'!$I$9:$S$167,COLUMN(),0),"")</f>
        <v>9.61</v>
      </c>
      <c r="G3055" s="2">
        <f>IFERROR(VLOOKUP(Tableau2[[#This Row],[PR]],'Taux sortant'!$I$9:$S$167,COLUMN(),0),"")</f>
        <v>6.81</v>
      </c>
      <c r="H3055" s="2">
        <f>IFERROR(VLOOKUP(Tableau2[[#This Row],[PR]],'Taux sortant'!$I$9:$S$167,COLUMN(),0),"")</f>
        <v>4.78</v>
      </c>
      <c r="I3055" s="2">
        <f>IFERROR(VLOOKUP(Tableau2[[#This Row],[PR]],'Taux sortant'!$I$9:$S$167,COLUMN(),0),"")</f>
        <v>3.7</v>
      </c>
      <c r="J3055" s="2">
        <f>IFERROR(VLOOKUP(Tableau2[[#This Row],[PR]],'Taux sortant'!$I$9:$S$167,COLUMN(),0),"")</f>
        <v>0</v>
      </c>
      <c r="K3055" s="2">
        <f>IFERROR(VLOOKUP(Tableau2[[#This Row],[PR]],'Taux sortant'!$I$9:$S$167,COLUMN(),0),"")</f>
        <v>0</v>
      </c>
      <c r="L3055" s="2" t="str">
        <f>IFERROR(VLOOKUP(Tableau2[[#This Row],[PR]],'Taux sortant'!$I$9:$S$167,COLUMN(),0),"")</f>
        <v/>
      </c>
    </row>
    <row r="3056" spans="1:12" x14ac:dyDescent="0.3">
      <c r="A3056" s="1" t="s">
        <v>2146</v>
      </c>
      <c r="B3056" s="1" t="s">
        <v>1669</v>
      </c>
      <c r="C3056" s="2">
        <f>IFERROR(VLOOKUP(Tableau2[[#This Row],[PR]],'Taux sortant'!$I$9:$S$167,COLUMN(),0),"")</f>
        <v>23.63</v>
      </c>
      <c r="D3056" s="2">
        <f>IFERROR(VLOOKUP(Tableau2[[#This Row],[PR]],'Taux sortant'!$I$9:$S$167,COLUMN(),0),"")</f>
        <v>18.579999999999998</v>
      </c>
      <c r="E3056" s="2">
        <f>IFERROR(VLOOKUP(Tableau2[[#This Row],[PR]],'Taux sortant'!$I$9:$S$167,COLUMN(),0),"")</f>
        <v>13.97</v>
      </c>
      <c r="F3056" s="2">
        <f>IFERROR(VLOOKUP(Tableau2[[#This Row],[PR]],'Taux sortant'!$I$9:$S$167,COLUMN(),0),"")</f>
        <v>11.28</v>
      </c>
      <c r="G3056" s="2">
        <f>IFERROR(VLOOKUP(Tableau2[[#This Row],[PR]],'Taux sortant'!$I$9:$S$167,COLUMN(),0),"")</f>
        <v>8.2799999999999994</v>
      </c>
      <c r="H3056" s="2">
        <f>IFERROR(VLOOKUP(Tableau2[[#This Row],[PR]],'Taux sortant'!$I$9:$S$167,COLUMN(),0),"")</f>
        <v>6.16</v>
      </c>
      <c r="I3056" s="2">
        <f>IFERROR(VLOOKUP(Tableau2[[#This Row],[PR]],'Taux sortant'!$I$9:$S$167,COLUMN(),0),"")</f>
        <v>5.49</v>
      </c>
      <c r="J3056" s="2">
        <f>IFERROR(VLOOKUP(Tableau2[[#This Row],[PR]],'Taux sortant'!$I$9:$S$167,COLUMN(),0),"")</f>
        <v>0</v>
      </c>
      <c r="K3056" s="2">
        <f>IFERROR(VLOOKUP(Tableau2[[#This Row],[PR]],'Taux sortant'!$I$9:$S$167,COLUMN(),0),"")</f>
        <v>0</v>
      </c>
      <c r="L3056" s="2" t="str">
        <f>IFERROR(VLOOKUP(Tableau2[[#This Row],[PR]],'Taux sortant'!$I$9:$S$167,COLUMN(),0),"")</f>
        <v/>
      </c>
    </row>
    <row r="3057" spans="1:12" x14ac:dyDescent="0.3">
      <c r="A3057" s="1" t="s">
        <v>6239</v>
      </c>
      <c r="B3057" s="1" t="s">
        <v>5818</v>
      </c>
      <c r="C3057" s="2">
        <f>IFERROR(VLOOKUP(Tableau2[[#This Row],[PR]],'Taux sortant'!$I$9:$S$167,COLUMN(),0),"")</f>
        <v>37.01</v>
      </c>
      <c r="D3057" s="2">
        <f>IFERROR(VLOOKUP(Tableau2[[#This Row],[PR]],'Taux sortant'!$I$9:$S$167,COLUMN(),0),"")</f>
        <v>32.270000000000003</v>
      </c>
      <c r="E3057" s="2">
        <f>IFERROR(VLOOKUP(Tableau2[[#This Row],[PR]],'Taux sortant'!$I$9:$S$167,COLUMN(),0),"")</f>
        <v>27.48</v>
      </c>
      <c r="F3057" s="2">
        <f>IFERROR(VLOOKUP(Tableau2[[#This Row],[PR]],'Taux sortant'!$I$9:$S$167,COLUMN(),0),"")</f>
        <v>25.08</v>
      </c>
      <c r="G3057" s="2">
        <f>IFERROR(VLOOKUP(Tableau2[[#This Row],[PR]],'Taux sortant'!$I$9:$S$167,COLUMN(),0),"")</f>
        <v>22.19</v>
      </c>
      <c r="H3057" s="2">
        <f>IFERROR(VLOOKUP(Tableau2[[#This Row],[PR]],'Taux sortant'!$I$9:$S$167,COLUMN(),0),"")</f>
        <v>19.739999999999998</v>
      </c>
      <c r="I3057" s="2">
        <f>IFERROR(VLOOKUP(Tableau2[[#This Row],[PR]],'Taux sortant'!$I$9:$S$167,COLUMN(),0),"")</f>
        <v>17.21</v>
      </c>
      <c r="J3057" s="2">
        <f>IFERROR(VLOOKUP(Tableau2[[#This Row],[PR]],'Taux sortant'!$I$9:$S$167,COLUMN(),0),"")</f>
        <v>0</v>
      </c>
      <c r="K3057" s="2">
        <f>IFERROR(VLOOKUP(Tableau2[[#This Row],[PR]],'Taux sortant'!$I$9:$S$167,COLUMN(),0),"")</f>
        <v>0</v>
      </c>
      <c r="L3057" s="2" t="str">
        <f>IFERROR(VLOOKUP(Tableau2[[#This Row],[PR]],'Taux sortant'!$I$9:$S$167,COLUMN(),0),"")</f>
        <v/>
      </c>
    </row>
    <row r="3058" spans="1:12" x14ac:dyDescent="0.3">
      <c r="A3058" s="1" t="s">
        <v>2149</v>
      </c>
      <c r="B3058" s="1" t="s">
        <v>1595</v>
      </c>
      <c r="C3058" s="2">
        <f>IFERROR(VLOOKUP(Tableau2[[#This Row],[PR]],'Taux sortant'!$I$9:$S$167,COLUMN(),0),"")</f>
        <v>32.31</v>
      </c>
      <c r="D3058" s="2">
        <f>IFERROR(VLOOKUP(Tableau2[[#This Row],[PR]],'Taux sortant'!$I$9:$S$167,COLUMN(),0),"")</f>
        <v>25.84</v>
      </c>
      <c r="E3058" s="2">
        <f>IFERROR(VLOOKUP(Tableau2[[#This Row],[PR]],'Taux sortant'!$I$9:$S$167,COLUMN(),0),"")</f>
        <v>18.78</v>
      </c>
      <c r="F3058" s="2">
        <f>IFERROR(VLOOKUP(Tableau2[[#This Row],[PR]],'Taux sortant'!$I$9:$S$167,COLUMN(),0),"")</f>
        <v>15.36</v>
      </c>
      <c r="G3058" s="2">
        <f>IFERROR(VLOOKUP(Tableau2[[#This Row],[PR]],'Taux sortant'!$I$9:$S$167,COLUMN(),0),"")</f>
        <v>12.71</v>
      </c>
      <c r="H3058" s="2">
        <f>IFERROR(VLOOKUP(Tableau2[[#This Row],[PR]],'Taux sortant'!$I$9:$S$167,COLUMN(),0),"")</f>
        <v>10.58</v>
      </c>
      <c r="I3058" s="2">
        <f>IFERROR(VLOOKUP(Tableau2[[#This Row],[PR]],'Taux sortant'!$I$9:$S$167,COLUMN(),0),"")</f>
        <v>9.08</v>
      </c>
      <c r="J3058" s="2">
        <f>IFERROR(VLOOKUP(Tableau2[[#This Row],[PR]],'Taux sortant'!$I$9:$S$167,COLUMN(),0),"")</f>
        <v>0</v>
      </c>
      <c r="K3058" s="2">
        <f>IFERROR(VLOOKUP(Tableau2[[#This Row],[PR]],'Taux sortant'!$I$9:$S$167,COLUMN(),0),"")</f>
        <v>0</v>
      </c>
      <c r="L3058" s="2" t="str">
        <f>IFERROR(VLOOKUP(Tableau2[[#This Row],[PR]],'Taux sortant'!$I$9:$S$167,COLUMN(),0),"")</f>
        <v/>
      </c>
    </row>
    <row r="3059" spans="1:12" x14ac:dyDescent="0.3">
      <c r="A3059" s="1" t="s">
        <v>2152</v>
      </c>
      <c r="B3059" s="1" t="s">
        <v>1576</v>
      </c>
      <c r="C3059" s="2">
        <f>IFERROR(VLOOKUP(Tableau2[[#This Row],[PR]],'Taux sortant'!$I$9:$S$167,COLUMN(),0),"")</f>
        <v>20.7</v>
      </c>
      <c r="D3059" s="2">
        <f>IFERROR(VLOOKUP(Tableau2[[#This Row],[PR]],'Taux sortant'!$I$9:$S$167,COLUMN(),0),"")</f>
        <v>17.239999999999998</v>
      </c>
      <c r="E3059" s="2">
        <f>IFERROR(VLOOKUP(Tableau2[[#This Row],[PR]],'Taux sortant'!$I$9:$S$167,COLUMN(),0),"")</f>
        <v>13.32</v>
      </c>
      <c r="F3059" s="2">
        <f>IFERROR(VLOOKUP(Tableau2[[#This Row],[PR]],'Taux sortant'!$I$9:$S$167,COLUMN(),0),"")</f>
        <v>9.61</v>
      </c>
      <c r="G3059" s="2">
        <f>IFERROR(VLOOKUP(Tableau2[[#This Row],[PR]],'Taux sortant'!$I$9:$S$167,COLUMN(),0),"")</f>
        <v>6.81</v>
      </c>
      <c r="H3059" s="2">
        <f>IFERROR(VLOOKUP(Tableau2[[#This Row],[PR]],'Taux sortant'!$I$9:$S$167,COLUMN(),0),"")</f>
        <v>4.78</v>
      </c>
      <c r="I3059" s="2">
        <f>IFERROR(VLOOKUP(Tableau2[[#This Row],[PR]],'Taux sortant'!$I$9:$S$167,COLUMN(),0),"")</f>
        <v>3.7</v>
      </c>
      <c r="J3059" s="2">
        <f>IFERROR(VLOOKUP(Tableau2[[#This Row],[PR]],'Taux sortant'!$I$9:$S$167,COLUMN(),0),"")</f>
        <v>0</v>
      </c>
      <c r="K3059" s="2">
        <f>IFERROR(VLOOKUP(Tableau2[[#This Row],[PR]],'Taux sortant'!$I$9:$S$167,COLUMN(),0),"")</f>
        <v>0</v>
      </c>
      <c r="L3059" s="2" t="str">
        <f>IFERROR(VLOOKUP(Tableau2[[#This Row],[PR]],'Taux sortant'!$I$9:$S$167,COLUMN(),0),"")</f>
        <v/>
      </c>
    </row>
    <row r="3060" spans="1:12" x14ac:dyDescent="0.3">
      <c r="A3060" s="1" t="s">
        <v>2155</v>
      </c>
      <c r="B3060" s="1" t="s">
        <v>1566</v>
      </c>
      <c r="C3060" s="2" t="str">
        <f>IFERROR(VLOOKUP(Tableau2[[#This Row],[PR]],'Taux sortant'!$I$9:$S$167,COLUMN(),0),"")</f>
        <v/>
      </c>
      <c r="D3060" s="2" t="str">
        <f>IFERROR(VLOOKUP(Tableau2[[#This Row],[PR]],'Taux sortant'!$I$9:$S$167,COLUMN(),0),"")</f>
        <v/>
      </c>
      <c r="E3060" s="2" t="str">
        <f>IFERROR(VLOOKUP(Tableau2[[#This Row],[PR]],'Taux sortant'!$I$9:$S$167,COLUMN(),0),"")</f>
        <v/>
      </c>
      <c r="F3060" s="2" t="str">
        <f>IFERROR(VLOOKUP(Tableau2[[#This Row],[PR]],'Taux sortant'!$I$9:$S$167,COLUMN(),0),"")</f>
        <v/>
      </c>
      <c r="G3060" s="2" t="str">
        <f>IFERROR(VLOOKUP(Tableau2[[#This Row],[PR]],'Taux sortant'!$I$9:$S$167,COLUMN(),0),"")</f>
        <v/>
      </c>
      <c r="H3060" s="2" t="str">
        <f>IFERROR(VLOOKUP(Tableau2[[#This Row],[PR]],'Taux sortant'!$I$9:$S$167,COLUMN(),0),"")</f>
        <v/>
      </c>
      <c r="I3060" s="2" t="str">
        <f>IFERROR(VLOOKUP(Tableau2[[#This Row],[PR]],'Taux sortant'!$I$9:$S$167,COLUMN(),0),"")</f>
        <v/>
      </c>
      <c r="J3060" s="2" t="str">
        <f>IFERROR(VLOOKUP(Tableau2[[#This Row],[PR]],'Taux sortant'!$I$9:$S$167,COLUMN(),0),"")</f>
        <v/>
      </c>
      <c r="K3060" s="2" t="str">
        <f>IFERROR(VLOOKUP(Tableau2[[#This Row],[PR]],'Taux sortant'!$I$9:$S$167,COLUMN(),0),"")</f>
        <v/>
      </c>
      <c r="L3060" s="2" t="str">
        <f>IFERROR(VLOOKUP(Tableau2[[#This Row],[PR]],'Taux sortant'!$I$9:$S$167,COLUMN(),0),"")</f>
        <v/>
      </c>
    </row>
    <row r="3061" spans="1:12" x14ac:dyDescent="0.3">
      <c r="A3061" s="1" t="s">
        <v>2158</v>
      </c>
      <c r="B3061" s="1" t="s">
        <v>1540</v>
      </c>
      <c r="C3061" s="2">
        <f>IFERROR(VLOOKUP(Tableau2[[#This Row],[PR]],'Taux sortant'!$I$9:$S$167,COLUMN(),0),"")</f>
        <v>9.59</v>
      </c>
      <c r="D3061" s="2">
        <f>IFERROR(VLOOKUP(Tableau2[[#This Row],[PR]],'Taux sortant'!$I$9:$S$167,COLUMN(),0),"")</f>
        <v>7.53</v>
      </c>
      <c r="E3061" s="2">
        <f>IFERROR(VLOOKUP(Tableau2[[#This Row],[PR]],'Taux sortant'!$I$9:$S$167,COLUMN(),0),"")</f>
        <v>5.2</v>
      </c>
      <c r="F3061" s="2">
        <f>IFERROR(VLOOKUP(Tableau2[[#This Row],[PR]],'Taux sortant'!$I$9:$S$167,COLUMN(),0),"")</f>
        <v>4.08</v>
      </c>
      <c r="G3061" s="2">
        <f>IFERROR(VLOOKUP(Tableau2[[#This Row],[PR]],'Taux sortant'!$I$9:$S$167,COLUMN(),0),"")</f>
        <v>3.34</v>
      </c>
      <c r="H3061" s="2">
        <f>IFERROR(VLOOKUP(Tableau2[[#This Row],[PR]],'Taux sortant'!$I$9:$S$167,COLUMN(),0),"")</f>
        <v>2.88</v>
      </c>
      <c r="I3061" s="2">
        <f>IFERROR(VLOOKUP(Tableau2[[#This Row],[PR]],'Taux sortant'!$I$9:$S$167,COLUMN(),0),"")</f>
        <v>2.59</v>
      </c>
      <c r="J3061" s="2">
        <f>IFERROR(VLOOKUP(Tableau2[[#This Row],[PR]],'Taux sortant'!$I$9:$S$167,COLUMN(),0),"")</f>
        <v>0</v>
      </c>
      <c r="K3061" s="2">
        <f>IFERROR(VLOOKUP(Tableau2[[#This Row],[PR]],'Taux sortant'!$I$9:$S$167,COLUMN(),0),"")</f>
        <v>0</v>
      </c>
      <c r="L3061" s="2" t="str">
        <f>IFERROR(VLOOKUP(Tableau2[[#This Row],[PR]],'Taux sortant'!$I$9:$S$167,COLUMN(),0),"")</f>
        <v/>
      </c>
    </row>
    <row r="3062" spans="1:12" x14ac:dyDescent="0.3">
      <c r="A3062" s="1" t="s">
        <v>2161</v>
      </c>
      <c r="B3062" s="1" t="s">
        <v>1521</v>
      </c>
      <c r="C3062" s="2">
        <f>IFERROR(VLOOKUP(Tableau2[[#This Row],[PR]],'Taux sortant'!$I$9:$S$167,COLUMN(),0),"")</f>
        <v>21.64</v>
      </c>
      <c r="D3062" s="2">
        <f>IFERROR(VLOOKUP(Tableau2[[#This Row],[PR]],'Taux sortant'!$I$9:$S$167,COLUMN(),0),"")</f>
        <v>17.57</v>
      </c>
      <c r="E3062" s="2">
        <f>IFERROR(VLOOKUP(Tableau2[[#This Row],[PR]],'Taux sortant'!$I$9:$S$167,COLUMN(),0),"")</f>
        <v>11.74</v>
      </c>
      <c r="F3062" s="2">
        <f>IFERROR(VLOOKUP(Tableau2[[#This Row],[PR]],'Taux sortant'!$I$9:$S$167,COLUMN(),0),"")</f>
        <v>9.3000000000000007</v>
      </c>
      <c r="G3062" s="2">
        <f>IFERROR(VLOOKUP(Tableau2[[#This Row],[PR]],'Taux sortant'!$I$9:$S$167,COLUMN(),0),"")</f>
        <v>7.56</v>
      </c>
      <c r="H3062" s="2">
        <f>IFERROR(VLOOKUP(Tableau2[[#This Row],[PR]],'Taux sortant'!$I$9:$S$167,COLUMN(),0),"")</f>
        <v>5.09</v>
      </c>
      <c r="I3062" s="2">
        <f>IFERROR(VLOOKUP(Tableau2[[#This Row],[PR]],'Taux sortant'!$I$9:$S$167,COLUMN(),0),"")</f>
        <v>4.7300000000000004</v>
      </c>
      <c r="J3062" s="2">
        <f>IFERROR(VLOOKUP(Tableau2[[#This Row],[PR]],'Taux sortant'!$I$9:$S$167,COLUMN(),0),"")</f>
        <v>0</v>
      </c>
      <c r="K3062" s="2">
        <f>IFERROR(VLOOKUP(Tableau2[[#This Row],[PR]],'Taux sortant'!$I$9:$S$167,COLUMN(),0),"")</f>
        <v>0</v>
      </c>
      <c r="L3062" s="2" t="str">
        <f>IFERROR(VLOOKUP(Tableau2[[#This Row],[PR]],'Taux sortant'!$I$9:$S$167,COLUMN(),0),"")</f>
        <v/>
      </c>
    </row>
    <row r="3063" spans="1:12" x14ac:dyDescent="0.3">
      <c r="A3063" s="1" t="s">
        <v>2164</v>
      </c>
      <c r="B3063" s="1" t="s">
        <v>1816</v>
      </c>
      <c r="C3063" s="2">
        <f>IFERROR(VLOOKUP(Tableau2[[#This Row],[PR]],'Taux sortant'!$I$9:$S$167,COLUMN(),0),"")</f>
        <v>18.93</v>
      </c>
      <c r="D3063" s="2">
        <f>IFERROR(VLOOKUP(Tableau2[[#This Row],[PR]],'Taux sortant'!$I$9:$S$167,COLUMN(),0),"")</f>
        <v>14.85</v>
      </c>
      <c r="E3063" s="2">
        <f>IFERROR(VLOOKUP(Tableau2[[#This Row],[PR]],'Taux sortant'!$I$9:$S$167,COLUMN(),0),"")</f>
        <v>11.22</v>
      </c>
      <c r="F3063" s="2">
        <f>IFERROR(VLOOKUP(Tableau2[[#This Row],[PR]],'Taux sortant'!$I$9:$S$167,COLUMN(),0),"")</f>
        <v>8.25</v>
      </c>
      <c r="G3063" s="2">
        <f>IFERROR(VLOOKUP(Tableau2[[#This Row],[PR]],'Taux sortant'!$I$9:$S$167,COLUMN(),0),"")</f>
        <v>5.71</v>
      </c>
      <c r="H3063" s="2">
        <f>IFERROR(VLOOKUP(Tableau2[[#This Row],[PR]],'Taux sortant'!$I$9:$S$167,COLUMN(),0),"")</f>
        <v>4.21</v>
      </c>
      <c r="I3063" s="2">
        <f>IFERROR(VLOOKUP(Tableau2[[#This Row],[PR]],'Taux sortant'!$I$9:$S$167,COLUMN(),0),"")</f>
        <v>3.29</v>
      </c>
      <c r="J3063" s="2">
        <f>IFERROR(VLOOKUP(Tableau2[[#This Row],[PR]],'Taux sortant'!$I$9:$S$167,COLUMN(),0),"")</f>
        <v>0</v>
      </c>
      <c r="K3063" s="2">
        <f>IFERROR(VLOOKUP(Tableau2[[#This Row],[PR]],'Taux sortant'!$I$9:$S$167,COLUMN(),0),"")</f>
        <v>0</v>
      </c>
      <c r="L3063" s="2" t="str">
        <f>IFERROR(VLOOKUP(Tableau2[[#This Row],[PR]],'Taux sortant'!$I$9:$S$167,COLUMN(),0),"")</f>
        <v/>
      </c>
    </row>
    <row r="3064" spans="1:12" x14ac:dyDescent="0.3">
      <c r="A3064" s="1" t="s">
        <v>2167</v>
      </c>
      <c r="B3064" s="1" t="s">
        <v>1523</v>
      </c>
      <c r="C3064" s="2">
        <f>IFERROR(VLOOKUP(Tableau2[[#This Row],[PR]],'Taux sortant'!$I$9:$S$167,COLUMN(),0),"")</f>
        <v>20.91</v>
      </c>
      <c r="D3064" s="2">
        <f>IFERROR(VLOOKUP(Tableau2[[#This Row],[PR]],'Taux sortant'!$I$9:$S$167,COLUMN(),0),"")</f>
        <v>16.62</v>
      </c>
      <c r="E3064" s="2">
        <f>IFERROR(VLOOKUP(Tableau2[[#This Row],[PR]],'Taux sortant'!$I$9:$S$167,COLUMN(),0),"")</f>
        <v>12.11</v>
      </c>
      <c r="F3064" s="2">
        <f>IFERROR(VLOOKUP(Tableau2[[#This Row],[PR]],'Taux sortant'!$I$9:$S$167,COLUMN(),0),"")</f>
        <v>9.7100000000000009</v>
      </c>
      <c r="G3064" s="2">
        <f>IFERROR(VLOOKUP(Tableau2[[#This Row],[PR]],'Taux sortant'!$I$9:$S$167,COLUMN(),0),"")</f>
        <v>7</v>
      </c>
      <c r="H3064" s="2">
        <f>IFERROR(VLOOKUP(Tableau2[[#This Row],[PR]],'Taux sortant'!$I$9:$S$167,COLUMN(),0),"")</f>
        <v>4.8099999999999996</v>
      </c>
      <c r="I3064" s="2">
        <f>IFERROR(VLOOKUP(Tableau2[[#This Row],[PR]],'Taux sortant'!$I$9:$S$167,COLUMN(),0),"")</f>
        <v>4.1900000000000004</v>
      </c>
      <c r="J3064" s="2">
        <f>IFERROR(VLOOKUP(Tableau2[[#This Row],[PR]],'Taux sortant'!$I$9:$S$167,COLUMN(),0),"")</f>
        <v>0</v>
      </c>
      <c r="K3064" s="2">
        <f>IFERROR(VLOOKUP(Tableau2[[#This Row],[PR]],'Taux sortant'!$I$9:$S$167,COLUMN(),0),"")</f>
        <v>0</v>
      </c>
      <c r="L3064" s="2" t="str">
        <f>IFERROR(VLOOKUP(Tableau2[[#This Row],[PR]],'Taux sortant'!$I$9:$S$167,COLUMN(),0),"")</f>
        <v/>
      </c>
    </row>
    <row r="3065" spans="1:12" x14ac:dyDescent="0.3">
      <c r="A3065" s="1" t="s">
        <v>6241</v>
      </c>
      <c r="B3065" s="1" t="s">
        <v>5883</v>
      </c>
      <c r="C3065" s="2" t="str">
        <f>IFERROR(VLOOKUP(Tableau2[[#This Row],[PR]],'Taux sortant'!$I$9:$S$167,COLUMN(),0),"")</f>
        <v/>
      </c>
      <c r="D3065" s="2" t="str">
        <f>IFERROR(VLOOKUP(Tableau2[[#This Row],[PR]],'Taux sortant'!$I$9:$S$167,COLUMN(),0),"")</f>
        <v/>
      </c>
      <c r="E3065" s="2" t="str">
        <f>IFERROR(VLOOKUP(Tableau2[[#This Row],[PR]],'Taux sortant'!$I$9:$S$167,COLUMN(),0),"")</f>
        <v/>
      </c>
      <c r="F3065" s="2" t="str">
        <f>IFERROR(VLOOKUP(Tableau2[[#This Row],[PR]],'Taux sortant'!$I$9:$S$167,COLUMN(),0),"")</f>
        <v/>
      </c>
      <c r="G3065" s="2" t="str">
        <f>IFERROR(VLOOKUP(Tableau2[[#This Row],[PR]],'Taux sortant'!$I$9:$S$167,COLUMN(),0),"")</f>
        <v/>
      </c>
      <c r="H3065" s="2" t="str">
        <f>IFERROR(VLOOKUP(Tableau2[[#This Row],[PR]],'Taux sortant'!$I$9:$S$167,COLUMN(),0),"")</f>
        <v/>
      </c>
      <c r="I3065" s="2" t="str">
        <f>IFERROR(VLOOKUP(Tableau2[[#This Row],[PR]],'Taux sortant'!$I$9:$S$167,COLUMN(),0),"")</f>
        <v/>
      </c>
      <c r="J3065" s="2" t="str">
        <f>IFERROR(VLOOKUP(Tableau2[[#This Row],[PR]],'Taux sortant'!$I$9:$S$167,COLUMN(),0),"")</f>
        <v/>
      </c>
      <c r="K3065" s="2" t="str">
        <f>IFERROR(VLOOKUP(Tableau2[[#This Row],[PR]],'Taux sortant'!$I$9:$S$167,COLUMN(),0),"")</f>
        <v/>
      </c>
      <c r="L3065" s="2" t="str">
        <f>IFERROR(VLOOKUP(Tableau2[[#This Row],[PR]],'Taux sortant'!$I$9:$S$167,COLUMN(),0),"")</f>
        <v/>
      </c>
    </row>
    <row r="3066" spans="1:12" x14ac:dyDescent="0.3">
      <c r="A3066" s="1" t="s">
        <v>2170</v>
      </c>
      <c r="B3066" s="1" t="s">
        <v>1547</v>
      </c>
      <c r="C3066" s="2">
        <f>IFERROR(VLOOKUP(Tableau2[[#This Row],[PR]],'Taux sortant'!$I$9:$S$167,COLUMN(),0),"")</f>
        <v>8.85</v>
      </c>
      <c r="D3066" s="2">
        <f>IFERROR(VLOOKUP(Tableau2[[#This Row],[PR]],'Taux sortant'!$I$9:$S$167,COLUMN(),0),"")</f>
        <v>6.89</v>
      </c>
      <c r="E3066" s="2">
        <f>IFERROR(VLOOKUP(Tableau2[[#This Row],[PR]],'Taux sortant'!$I$9:$S$167,COLUMN(),0),"")</f>
        <v>4.7</v>
      </c>
      <c r="F3066" s="2">
        <f>IFERROR(VLOOKUP(Tableau2[[#This Row],[PR]],'Taux sortant'!$I$9:$S$167,COLUMN(),0),"")</f>
        <v>3.63</v>
      </c>
      <c r="G3066" s="2">
        <f>IFERROR(VLOOKUP(Tableau2[[#This Row],[PR]],'Taux sortant'!$I$9:$S$167,COLUMN(),0),"")</f>
        <v>2.93</v>
      </c>
      <c r="H3066" s="2">
        <f>IFERROR(VLOOKUP(Tableau2[[#This Row],[PR]],'Taux sortant'!$I$9:$S$167,COLUMN(),0),"")</f>
        <v>2.4900000000000002</v>
      </c>
      <c r="I3066" s="2">
        <f>IFERROR(VLOOKUP(Tableau2[[#This Row],[PR]],'Taux sortant'!$I$9:$S$167,COLUMN(),0),"")</f>
        <v>2.21</v>
      </c>
      <c r="J3066" s="2">
        <f>IFERROR(VLOOKUP(Tableau2[[#This Row],[PR]],'Taux sortant'!$I$9:$S$167,COLUMN(),0),"")</f>
        <v>0</v>
      </c>
      <c r="K3066" s="2">
        <f>IFERROR(VLOOKUP(Tableau2[[#This Row],[PR]],'Taux sortant'!$I$9:$S$167,COLUMN(),0),"")</f>
        <v>0</v>
      </c>
      <c r="L3066" s="2" t="str">
        <f>IFERROR(VLOOKUP(Tableau2[[#This Row],[PR]],'Taux sortant'!$I$9:$S$167,COLUMN(),0),"")</f>
        <v/>
      </c>
    </row>
    <row r="3067" spans="1:12" x14ac:dyDescent="0.3">
      <c r="A3067" s="1" t="s">
        <v>2173</v>
      </c>
      <c r="B3067" s="1" t="s">
        <v>1533</v>
      </c>
      <c r="C3067" s="2">
        <f>IFERROR(VLOOKUP(Tableau2[[#This Row],[PR]],'Taux sortant'!$I$9:$S$167,COLUMN(),0),"")</f>
        <v>9.59</v>
      </c>
      <c r="D3067" s="2">
        <f>IFERROR(VLOOKUP(Tableau2[[#This Row],[PR]],'Taux sortant'!$I$9:$S$167,COLUMN(),0),"")</f>
        <v>7.53</v>
      </c>
      <c r="E3067" s="2">
        <f>IFERROR(VLOOKUP(Tableau2[[#This Row],[PR]],'Taux sortant'!$I$9:$S$167,COLUMN(),0),"")</f>
        <v>5.2</v>
      </c>
      <c r="F3067" s="2">
        <f>IFERROR(VLOOKUP(Tableau2[[#This Row],[PR]],'Taux sortant'!$I$9:$S$167,COLUMN(),0),"")</f>
        <v>4.08</v>
      </c>
      <c r="G3067" s="2">
        <f>IFERROR(VLOOKUP(Tableau2[[#This Row],[PR]],'Taux sortant'!$I$9:$S$167,COLUMN(),0),"")</f>
        <v>3.34</v>
      </c>
      <c r="H3067" s="2">
        <f>IFERROR(VLOOKUP(Tableau2[[#This Row],[PR]],'Taux sortant'!$I$9:$S$167,COLUMN(),0),"")</f>
        <v>2.88</v>
      </c>
      <c r="I3067" s="2">
        <f>IFERROR(VLOOKUP(Tableau2[[#This Row],[PR]],'Taux sortant'!$I$9:$S$167,COLUMN(),0),"")</f>
        <v>2.59</v>
      </c>
      <c r="J3067" s="2">
        <f>IFERROR(VLOOKUP(Tableau2[[#This Row],[PR]],'Taux sortant'!$I$9:$S$167,COLUMN(),0),"")</f>
        <v>0</v>
      </c>
      <c r="K3067" s="2">
        <f>IFERROR(VLOOKUP(Tableau2[[#This Row],[PR]],'Taux sortant'!$I$9:$S$167,COLUMN(),0),"")</f>
        <v>0</v>
      </c>
      <c r="L3067" s="2" t="str">
        <f>IFERROR(VLOOKUP(Tableau2[[#This Row],[PR]],'Taux sortant'!$I$9:$S$167,COLUMN(),0),"")</f>
        <v/>
      </c>
    </row>
    <row r="3068" spans="1:12" x14ac:dyDescent="0.3">
      <c r="A3068" s="1" t="s">
        <v>2176</v>
      </c>
      <c r="B3068" s="1" t="s">
        <v>1570</v>
      </c>
      <c r="C3068" s="2">
        <f>IFERROR(VLOOKUP(Tableau2[[#This Row],[PR]],'Taux sortant'!$I$9:$S$167,COLUMN(),0),"")</f>
        <v>19.86</v>
      </c>
      <c r="D3068" s="2">
        <f>IFERROR(VLOOKUP(Tableau2[[#This Row],[PR]],'Taux sortant'!$I$9:$S$167,COLUMN(),0),"")</f>
        <v>14.64</v>
      </c>
      <c r="E3068" s="2">
        <f>IFERROR(VLOOKUP(Tableau2[[#This Row],[PR]],'Taux sortant'!$I$9:$S$167,COLUMN(),0),"")</f>
        <v>10.78</v>
      </c>
      <c r="F3068" s="2">
        <f>IFERROR(VLOOKUP(Tableau2[[#This Row],[PR]],'Taux sortant'!$I$9:$S$167,COLUMN(),0),"")</f>
        <v>8.1199999999999992</v>
      </c>
      <c r="G3068" s="2">
        <f>IFERROR(VLOOKUP(Tableau2[[#This Row],[PR]],'Taux sortant'!$I$9:$S$167,COLUMN(),0),"")</f>
        <v>6.83</v>
      </c>
      <c r="H3068" s="2">
        <f>IFERROR(VLOOKUP(Tableau2[[#This Row],[PR]],'Taux sortant'!$I$9:$S$167,COLUMN(),0),"")</f>
        <v>5.07</v>
      </c>
      <c r="I3068" s="2">
        <f>IFERROR(VLOOKUP(Tableau2[[#This Row],[PR]],'Taux sortant'!$I$9:$S$167,COLUMN(),0),"")</f>
        <v>4.43</v>
      </c>
      <c r="J3068" s="2">
        <f>IFERROR(VLOOKUP(Tableau2[[#This Row],[PR]],'Taux sortant'!$I$9:$S$167,COLUMN(),0),"")</f>
        <v>0</v>
      </c>
      <c r="K3068" s="2">
        <f>IFERROR(VLOOKUP(Tableau2[[#This Row],[PR]],'Taux sortant'!$I$9:$S$167,COLUMN(),0),"")</f>
        <v>0</v>
      </c>
      <c r="L3068" s="2" t="str">
        <f>IFERROR(VLOOKUP(Tableau2[[#This Row],[PR]],'Taux sortant'!$I$9:$S$167,COLUMN(),0),"")</f>
        <v/>
      </c>
    </row>
    <row r="3069" spans="1:12" x14ac:dyDescent="0.3">
      <c r="A3069" s="1" t="s">
        <v>2179</v>
      </c>
      <c r="B3069" s="1" t="s">
        <v>1559</v>
      </c>
      <c r="C3069" s="2">
        <f>IFERROR(VLOOKUP(Tableau2[[#This Row],[PR]],'Taux sortant'!$I$9:$S$167,COLUMN(),0),"")</f>
        <v>30.33</v>
      </c>
      <c r="D3069" s="2">
        <f>IFERROR(VLOOKUP(Tableau2[[#This Row],[PR]],'Taux sortant'!$I$9:$S$167,COLUMN(),0),"")</f>
        <v>27.8</v>
      </c>
      <c r="E3069" s="2">
        <f>IFERROR(VLOOKUP(Tableau2[[#This Row],[PR]],'Taux sortant'!$I$9:$S$167,COLUMN(),0),"")</f>
        <v>20.43</v>
      </c>
      <c r="F3069" s="2">
        <f>IFERROR(VLOOKUP(Tableau2[[#This Row],[PR]],'Taux sortant'!$I$9:$S$167,COLUMN(),0),"")</f>
        <v>15.78</v>
      </c>
      <c r="G3069" s="2">
        <f>IFERROR(VLOOKUP(Tableau2[[#This Row],[PR]],'Taux sortant'!$I$9:$S$167,COLUMN(),0),"")</f>
        <v>11.93</v>
      </c>
      <c r="H3069" s="2">
        <f>IFERROR(VLOOKUP(Tableau2[[#This Row],[PR]],'Taux sortant'!$I$9:$S$167,COLUMN(),0),"")</f>
        <v>7.97</v>
      </c>
      <c r="I3069" s="2">
        <f>IFERROR(VLOOKUP(Tableau2[[#This Row],[PR]],'Taux sortant'!$I$9:$S$167,COLUMN(),0),"")</f>
        <v>7.56</v>
      </c>
      <c r="J3069" s="2">
        <f>IFERROR(VLOOKUP(Tableau2[[#This Row],[PR]],'Taux sortant'!$I$9:$S$167,COLUMN(),0),"")</f>
        <v>0</v>
      </c>
      <c r="K3069" s="2">
        <f>IFERROR(VLOOKUP(Tableau2[[#This Row],[PR]],'Taux sortant'!$I$9:$S$167,COLUMN(),0),"")</f>
        <v>0</v>
      </c>
      <c r="L3069" s="2" t="str">
        <f>IFERROR(VLOOKUP(Tableau2[[#This Row],[PR]],'Taux sortant'!$I$9:$S$167,COLUMN(),0),"")</f>
        <v/>
      </c>
    </row>
    <row r="3070" spans="1:12" x14ac:dyDescent="0.3">
      <c r="A3070" s="1" t="s">
        <v>831</v>
      </c>
      <c r="B3070" s="1" t="s">
        <v>23</v>
      </c>
      <c r="C3070" s="2">
        <f>IFERROR(VLOOKUP(Tableau2[[#This Row],[PR]],'Taux sortant'!$I$9:$S$167,COLUMN(),0),"")</f>
        <v>13.58</v>
      </c>
      <c r="D3070" s="2">
        <f>IFERROR(VLOOKUP(Tableau2[[#This Row],[PR]],'Taux sortant'!$I$9:$S$167,COLUMN(),0),"")</f>
        <v>10.97</v>
      </c>
      <c r="E3070" s="2">
        <f>IFERROR(VLOOKUP(Tableau2[[#This Row],[PR]],'Taux sortant'!$I$9:$S$167,COLUMN(),0),"")</f>
        <v>8.0500000000000007</v>
      </c>
      <c r="F3070" s="2">
        <f>IFERROR(VLOOKUP(Tableau2[[#This Row],[PR]],'Taux sortant'!$I$9:$S$167,COLUMN(),0),"")</f>
        <v>6.64</v>
      </c>
      <c r="G3070" s="2">
        <f>IFERROR(VLOOKUP(Tableau2[[#This Row],[PR]],'Taux sortant'!$I$9:$S$167,COLUMN(),0),"")</f>
        <v>5.59</v>
      </c>
      <c r="H3070" s="2">
        <f>IFERROR(VLOOKUP(Tableau2[[#This Row],[PR]],'Taux sortant'!$I$9:$S$167,COLUMN(),0),"")</f>
        <v>4.79</v>
      </c>
      <c r="I3070" s="2">
        <f>IFERROR(VLOOKUP(Tableau2[[#This Row],[PR]],'Taux sortant'!$I$9:$S$167,COLUMN(),0),"")</f>
        <v>4.2300000000000004</v>
      </c>
      <c r="J3070" s="2">
        <f>IFERROR(VLOOKUP(Tableau2[[#This Row],[PR]],'Taux sortant'!$I$9:$S$167,COLUMN(),0),"")</f>
        <v>0</v>
      </c>
      <c r="K3070" s="2">
        <f>IFERROR(VLOOKUP(Tableau2[[#This Row],[PR]],'Taux sortant'!$I$9:$S$167,COLUMN(),0),"")</f>
        <v>0</v>
      </c>
      <c r="L3070" s="2" t="str">
        <f>IFERROR(VLOOKUP(Tableau2[[#This Row],[PR]],'Taux sortant'!$I$9:$S$167,COLUMN(),0),"")</f>
        <v/>
      </c>
    </row>
    <row r="3071" spans="1:12" x14ac:dyDescent="0.3">
      <c r="A3071" s="1" t="s">
        <v>834</v>
      </c>
      <c r="B3071" s="1" t="s">
        <v>87</v>
      </c>
      <c r="C3071" s="2">
        <f>IFERROR(VLOOKUP(Tableau2[[#This Row],[PR]],'Taux sortant'!$I$9:$S$167,COLUMN(),0),"")</f>
        <v>18.79</v>
      </c>
      <c r="D3071" s="2">
        <f>IFERROR(VLOOKUP(Tableau2[[#This Row],[PR]],'Taux sortant'!$I$9:$S$167,COLUMN(),0),"")</f>
        <v>15.99</v>
      </c>
      <c r="E3071" s="2">
        <f>IFERROR(VLOOKUP(Tableau2[[#This Row],[PR]],'Taux sortant'!$I$9:$S$167,COLUMN(),0),"")</f>
        <v>12.7</v>
      </c>
      <c r="F3071" s="2">
        <f>IFERROR(VLOOKUP(Tableau2[[#This Row],[PR]],'Taux sortant'!$I$9:$S$167,COLUMN(),0),"")</f>
        <v>11.07</v>
      </c>
      <c r="G3071" s="2">
        <f>IFERROR(VLOOKUP(Tableau2[[#This Row],[PR]],'Taux sortant'!$I$9:$S$167,COLUMN(),0),"")</f>
        <v>9.52</v>
      </c>
      <c r="H3071" s="2">
        <f>IFERROR(VLOOKUP(Tableau2[[#This Row],[PR]],'Taux sortant'!$I$9:$S$167,COLUMN(),0),"")</f>
        <v>8.1</v>
      </c>
      <c r="I3071" s="2">
        <f>IFERROR(VLOOKUP(Tableau2[[#This Row],[PR]],'Taux sortant'!$I$9:$S$167,COLUMN(),0),"")</f>
        <v>6.92</v>
      </c>
      <c r="J3071" s="2">
        <f>IFERROR(VLOOKUP(Tableau2[[#This Row],[PR]],'Taux sortant'!$I$9:$S$167,COLUMN(),0),"")</f>
        <v>0</v>
      </c>
      <c r="K3071" s="2">
        <f>IFERROR(VLOOKUP(Tableau2[[#This Row],[PR]],'Taux sortant'!$I$9:$S$167,COLUMN(),0),"")</f>
        <v>0</v>
      </c>
      <c r="L3071" s="2" t="str">
        <f>IFERROR(VLOOKUP(Tableau2[[#This Row],[PR]],'Taux sortant'!$I$9:$S$167,COLUMN(),0),"")</f>
        <v/>
      </c>
    </row>
    <row r="3072" spans="1:12" x14ac:dyDescent="0.3">
      <c r="A3072" s="1" t="s">
        <v>834</v>
      </c>
      <c r="B3072" s="1" t="s">
        <v>1547</v>
      </c>
      <c r="C3072" s="2">
        <f>IFERROR(VLOOKUP(Tableau2[[#This Row],[PR]],'Taux sortant'!$I$9:$S$167,COLUMN(),0),"")</f>
        <v>8.85</v>
      </c>
      <c r="D3072" s="2">
        <f>IFERROR(VLOOKUP(Tableau2[[#This Row],[PR]],'Taux sortant'!$I$9:$S$167,COLUMN(),0),"")</f>
        <v>6.89</v>
      </c>
      <c r="E3072" s="2">
        <f>IFERROR(VLOOKUP(Tableau2[[#This Row],[PR]],'Taux sortant'!$I$9:$S$167,COLUMN(),0),"")</f>
        <v>4.7</v>
      </c>
      <c r="F3072" s="2">
        <f>IFERROR(VLOOKUP(Tableau2[[#This Row],[PR]],'Taux sortant'!$I$9:$S$167,COLUMN(),0),"")</f>
        <v>3.63</v>
      </c>
      <c r="G3072" s="2">
        <f>IFERROR(VLOOKUP(Tableau2[[#This Row],[PR]],'Taux sortant'!$I$9:$S$167,COLUMN(),0),"")</f>
        <v>2.93</v>
      </c>
      <c r="H3072" s="2">
        <f>IFERROR(VLOOKUP(Tableau2[[#This Row],[PR]],'Taux sortant'!$I$9:$S$167,COLUMN(),0),"")</f>
        <v>2.4900000000000002</v>
      </c>
      <c r="I3072" s="2">
        <f>IFERROR(VLOOKUP(Tableau2[[#This Row],[PR]],'Taux sortant'!$I$9:$S$167,COLUMN(),0),"")</f>
        <v>2.21</v>
      </c>
      <c r="J3072" s="2">
        <f>IFERROR(VLOOKUP(Tableau2[[#This Row],[PR]],'Taux sortant'!$I$9:$S$167,COLUMN(),0),"")</f>
        <v>0</v>
      </c>
      <c r="K3072" s="2">
        <f>IFERROR(VLOOKUP(Tableau2[[#This Row],[PR]],'Taux sortant'!$I$9:$S$167,COLUMN(),0),"")</f>
        <v>0</v>
      </c>
      <c r="L3072" s="2" t="str">
        <f>IFERROR(VLOOKUP(Tableau2[[#This Row],[PR]],'Taux sortant'!$I$9:$S$167,COLUMN(),0),"")</f>
        <v/>
      </c>
    </row>
    <row r="3073" spans="1:12" x14ac:dyDescent="0.3">
      <c r="A3073" s="1" t="s">
        <v>2184</v>
      </c>
      <c r="B3073" s="1" t="s">
        <v>1559</v>
      </c>
      <c r="C3073" s="2">
        <f>IFERROR(VLOOKUP(Tableau2[[#This Row],[PR]],'Taux sortant'!$I$9:$S$167,COLUMN(),0),"")</f>
        <v>30.33</v>
      </c>
      <c r="D3073" s="2">
        <f>IFERROR(VLOOKUP(Tableau2[[#This Row],[PR]],'Taux sortant'!$I$9:$S$167,COLUMN(),0),"")</f>
        <v>27.8</v>
      </c>
      <c r="E3073" s="2">
        <f>IFERROR(VLOOKUP(Tableau2[[#This Row],[PR]],'Taux sortant'!$I$9:$S$167,COLUMN(),0),"")</f>
        <v>20.43</v>
      </c>
      <c r="F3073" s="2">
        <f>IFERROR(VLOOKUP(Tableau2[[#This Row],[PR]],'Taux sortant'!$I$9:$S$167,COLUMN(),0),"")</f>
        <v>15.78</v>
      </c>
      <c r="G3073" s="2">
        <f>IFERROR(VLOOKUP(Tableau2[[#This Row],[PR]],'Taux sortant'!$I$9:$S$167,COLUMN(),0),"")</f>
        <v>11.93</v>
      </c>
      <c r="H3073" s="2">
        <f>IFERROR(VLOOKUP(Tableau2[[#This Row],[PR]],'Taux sortant'!$I$9:$S$167,COLUMN(),0),"")</f>
        <v>7.97</v>
      </c>
      <c r="I3073" s="2">
        <f>IFERROR(VLOOKUP(Tableau2[[#This Row],[PR]],'Taux sortant'!$I$9:$S$167,COLUMN(),0),"")</f>
        <v>7.56</v>
      </c>
      <c r="J3073" s="2">
        <f>IFERROR(VLOOKUP(Tableau2[[#This Row],[PR]],'Taux sortant'!$I$9:$S$167,COLUMN(),0),"")</f>
        <v>0</v>
      </c>
      <c r="K3073" s="2">
        <f>IFERROR(VLOOKUP(Tableau2[[#This Row],[PR]],'Taux sortant'!$I$9:$S$167,COLUMN(),0),"")</f>
        <v>0</v>
      </c>
      <c r="L3073" s="2" t="str">
        <f>IFERROR(VLOOKUP(Tableau2[[#This Row],[PR]],'Taux sortant'!$I$9:$S$167,COLUMN(),0),"")</f>
        <v/>
      </c>
    </row>
    <row r="3074" spans="1:12" x14ac:dyDescent="0.3">
      <c r="A3074" s="1" t="s">
        <v>6244</v>
      </c>
      <c r="B3074" s="1" t="s">
        <v>5838</v>
      </c>
      <c r="C3074" s="2" t="str">
        <f>IFERROR(VLOOKUP(Tableau2[[#This Row],[PR]],'Taux sortant'!$I$9:$S$167,COLUMN(),0),"")</f>
        <v/>
      </c>
      <c r="D3074" s="2" t="str">
        <f>IFERROR(VLOOKUP(Tableau2[[#This Row],[PR]],'Taux sortant'!$I$9:$S$167,COLUMN(),0),"")</f>
        <v/>
      </c>
      <c r="E3074" s="2" t="str">
        <f>IFERROR(VLOOKUP(Tableau2[[#This Row],[PR]],'Taux sortant'!$I$9:$S$167,COLUMN(),0),"")</f>
        <v/>
      </c>
      <c r="F3074" s="2" t="str">
        <f>IFERROR(VLOOKUP(Tableau2[[#This Row],[PR]],'Taux sortant'!$I$9:$S$167,COLUMN(),0),"")</f>
        <v/>
      </c>
      <c r="G3074" s="2" t="str">
        <f>IFERROR(VLOOKUP(Tableau2[[#This Row],[PR]],'Taux sortant'!$I$9:$S$167,COLUMN(),0),"")</f>
        <v/>
      </c>
      <c r="H3074" s="2" t="str">
        <f>IFERROR(VLOOKUP(Tableau2[[#This Row],[PR]],'Taux sortant'!$I$9:$S$167,COLUMN(),0),"")</f>
        <v/>
      </c>
      <c r="I3074" s="2" t="str">
        <f>IFERROR(VLOOKUP(Tableau2[[#This Row],[PR]],'Taux sortant'!$I$9:$S$167,COLUMN(),0),"")</f>
        <v/>
      </c>
      <c r="J3074" s="2" t="str">
        <f>IFERROR(VLOOKUP(Tableau2[[#This Row],[PR]],'Taux sortant'!$I$9:$S$167,COLUMN(),0),"")</f>
        <v/>
      </c>
      <c r="K3074" s="2" t="str">
        <f>IFERROR(VLOOKUP(Tableau2[[#This Row],[PR]],'Taux sortant'!$I$9:$S$167,COLUMN(),0),"")</f>
        <v/>
      </c>
      <c r="L3074" s="2" t="str">
        <f>IFERROR(VLOOKUP(Tableau2[[#This Row],[PR]],'Taux sortant'!$I$9:$S$167,COLUMN(),0),"")</f>
        <v/>
      </c>
    </row>
    <row r="3075" spans="1:12" x14ac:dyDescent="0.3">
      <c r="A3075" s="1" t="s">
        <v>2187</v>
      </c>
      <c r="B3075" s="1" t="s">
        <v>46</v>
      </c>
      <c r="C3075" s="2" t="str">
        <f>IFERROR(VLOOKUP(Tableau2[[#This Row],[PR]],'Taux sortant'!$I$9:$S$167,COLUMN(),0),"")</f>
        <v/>
      </c>
      <c r="D3075" s="2" t="str">
        <f>IFERROR(VLOOKUP(Tableau2[[#This Row],[PR]],'Taux sortant'!$I$9:$S$167,COLUMN(),0),"")</f>
        <v/>
      </c>
      <c r="E3075" s="2" t="str">
        <f>IFERROR(VLOOKUP(Tableau2[[#This Row],[PR]],'Taux sortant'!$I$9:$S$167,COLUMN(),0),"")</f>
        <v/>
      </c>
      <c r="F3075" s="2" t="str">
        <f>IFERROR(VLOOKUP(Tableau2[[#This Row],[PR]],'Taux sortant'!$I$9:$S$167,COLUMN(),0),"")</f>
        <v/>
      </c>
      <c r="G3075" s="2" t="str">
        <f>IFERROR(VLOOKUP(Tableau2[[#This Row],[PR]],'Taux sortant'!$I$9:$S$167,COLUMN(),0),"")</f>
        <v/>
      </c>
      <c r="H3075" s="2" t="str">
        <f>IFERROR(VLOOKUP(Tableau2[[#This Row],[PR]],'Taux sortant'!$I$9:$S$167,COLUMN(),0),"")</f>
        <v/>
      </c>
      <c r="I3075" s="2" t="str">
        <f>IFERROR(VLOOKUP(Tableau2[[#This Row],[PR]],'Taux sortant'!$I$9:$S$167,COLUMN(),0),"")</f>
        <v/>
      </c>
      <c r="J3075" s="2" t="str">
        <f>IFERROR(VLOOKUP(Tableau2[[#This Row],[PR]],'Taux sortant'!$I$9:$S$167,COLUMN(),0),"")</f>
        <v/>
      </c>
      <c r="K3075" s="2" t="str">
        <f>IFERROR(VLOOKUP(Tableau2[[#This Row],[PR]],'Taux sortant'!$I$9:$S$167,COLUMN(),0),"")</f>
        <v/>
      </c>
      <c r="L3075" s="2" t="str">
        <f>IFERROR(VLOOKUP(Tableau2[[#This Row],[PR]],'Taux sortant'!$I$9:$S$167,COLUMN(),0),"")</f>
        <v/>
      </c>
    </row>
    <row r="3076" spans="1:12" x14ac:dyDescent="0.3">
      <c r="A3076" s="1" t="s">
        <v>2190</v>
      </c>
      <c r="B3076" s="1" t="s">
        <v>1721</v>
      </c>
      <c r="C3076" s="2">
        <f>IFERROR(VLOOKUP(Tableau2[[#This Row],[PR]],'Taux sortant'!$I$9:$S$167,COLUMN(),0),"")</f>
        <v>17.96</v>
      </c>
      <c r="D3076" s="2">
        <f>IFERROR(VLOOKUP(Tableau2[[#This Row],[PR]],'Taux sortant'!$I$9:$S$167,COLUMN(),0),"")</f>
        <v>14.35</v>
      </c>
      <c r="E3076" s="2">
        <f>IFERROR(VLOOKUP(Tableau2[[#This Row],[PR]],'Taux sortant'!$I$9:$S$167,COLUMN(),0),"")</f>
        <v>9.93</v>
      </c>
      <c r="F3076" s="2">
        <f>IFERROR(VLOOKUP(Tableau2[[#This Row],[PR]],'Taux sortant'!$I$9:$S$167,COLUMN(),0),"")</f>
        <v>7.19</v>
      </c>
      <c r="G3076" s="2">
        <f>IFERROR(VLOOKUP(Tableau2[[#This Row],[PR]],'Taux sortant'!$I$9:$S$167,COLUMN(),0),"")</f>
        <v>5.49</v>
      </c>
      <c r="H3076" s="2">
        <f>IFERROR(VLOOKUP(Tableau2[[#This Row],[PR]],'Taux sortant'!$I$9:$S$167,COLUMN(),0),"")</f>
        <v>4.4400000000000004</v>
      </c>
      <c r="I3076" s="2">
        <f>IFERROR(VLOOKUP(Tableau2[[#This Row],[PR]],'Taux sortant'!$I$9:$S$167,COLUMN(),0),"")</f>
        <v>3.84</v>
      </c>
      <c r="J3076" s="2">
        <f>IFERROR(VLOOKUP(Tableau2[[#This Row],[PR]],'Taux sortant'!$I$9:$S$167,COLUMN(),0),"")</f>
        <v>0</v>
      </c>
      <c r="K3076" s="2">
        <f>IFERROR(VLOOKUP(Tableau2[[#This Row],[PR]],'Taux sortant'!$I$9:$S$167,COLUMN(),0),"")</f>
        <v>0</v>
      </c>
      <c r="L3076" s="2" t="str">
        <f>IFERROR(VLOOKUP(Tableau2[[#This Row],[PR]],'Taux sortant'!$I$9:$S$167,COLUMN(),0),"")</f>
        <v/>
      </c>
    </row>
    <row r="3077" spans="1:12" x14ac:dyDescent="0.3">
      <c r="A3077" s="1" t="s">
        <v>2193</v>
      </c>
      <c r="B3077" s="1" t="s">
        <v>1682</v>
      </c>
      <c r="C3077" s="2">
        <f>IFERROR(VLOOKUP(Tableau2[[#This Row],[PR]],'Taux sortant'!$I$9:$S$167,COLUMN(),0),"")</f>
        <v>9.59</v>
      </c>
      <c r="D3077" s="2">
        <f>IFERROR(VLOOKUP(Tableau2[[#This Row],[PR]],'Taux sortant'!$I$9:$S$167,COLUMN(),0),"")</f>
        <v>7.53</v>
      </c>
      <c r="E3077" s="2">
        <f>IFERROR(VLOOKUP(Tableau2[[#This Row],[PR]],'Taux sortant'!$I$9:$S$167,COLUMN(),0),"")</f>
        <v>5.2</v>
      </c>
      <c r="F3077" s="2">
        <f>IFERROR(VLOOKUP(Tableau2[[#This Row],[PR]],'Taux sortant'!$I$9:$S$167,COLUMN(),0),"")</f>
        <v>4.08</v>
      </c>
      <c r="G3077" s="2">
        <f>IFERROR(VLOOKUP(Tableau2[[#This Row],[PR]],'Taux sortant'!$I$9:$S$167,COLUMN(),0),"")</f>
        <v>3.34</v>
      </c>
      <c r="H3077" s="2">
        <f>IFERROR(VLOOKUP(Tableau2[[#This Row],[PR]],'Taux sortant'!$I$9:$S$167,COLUMN(),0),"")</f>
        <v>2.88</v>
      </c>
      <c r="I3077" s="2">
        <f>IFERROR(VLOOKUP(Tableau2[[#This Row],[PR]],'Taux sortant'!$I$9:$S$167,COLUMN(),0),"")</f>
        <v>2.59</v>
      </c>
      <c r="J3077" s="2">
        <f>IFERROR(VLOOKUP(Tableau2[[#This Row],[PR]],'Taux sortant'!$I$9:$S$167,COLUMN(),0),"")</f>
        <v>0</v>
      </c>
      <c r="K3077" s="2">
        <f>IFERROR(VLOOKUP(Tableau2[[#This Row],[PR]],'Taux sortant'!$I$9:$S$167,COLUMN(),0),"")</f>
        <v>0</v>
      </c>
      <c r="L3077" s="2" t="str">
        <f>IFERROR(VLOOKUP(Tableau2[[#This Row],[PR]],'Taux sortant'!$I$9:$S$167,COLUMN(),0),"")</f>
        <v/>
      </c>
    </row>
    <row r="3078" spans="1:12" x14ac:dyDescent="0.3">
      <c r="A3078" s="1" t="s">
        <v>2196</v>
      </c>
      <c r="B3078" s="1" t="s">
        <v>1676</v>
      </c>
      <c r="C3078" s="2" t="str">
        <f>IFERROR(VLOOKUP(Tableau2[[#This Row],[PR]],'Taux sortant'!$I$9:$S$167,COLUMN(),0),"")</f>
        <v/>
      </c>
      <c r="D3078" s="2" t="str">
        <f>IFERROR(VLOOKUP(Tableau2[[#This Row],[PR]],'Taux sortant'!$I$9:$S$167,COLUMN(),0),"")</f>
        <v/>
      </c>
      <c r="E3078" s="2" t="str">
        <f>IFERROR(VLOOKUP(Tableau2[[#This Row],[PR]],'Taux sortant'!$I$9:$S$167,COLUMN(),0),"")</f>
        <v/>
      </c>
      <c r="F3078" s="2" t="str">
        <f>IFERROR(VLOOKUP(Tableau2[[#This Row],[PR]],'Taux sortant'!$I$9:$S$167,COLUMN(),0),"")</f>
        <v/>
      </c>
      <c r="G3078" s="2" t="str">
        <f>IFERROR(VLOOKUP(Tableau2[[#This Row],[PR]],'Taux sortant'!$I$9:$S$167,COLUMN(),0),"")</f>
        <v/>
      </c>
      <c r="H3078" s="2" t="str">
        <f>IFERROR(VLOOKUP(Tableau2[[#This Row],[PR]],'Taux sortant'!$I$9:$S$167,COLUMN(),0),"")</f>
        <v/>
      </c>
      <c r="I3078" s="2" t="str">
        <f>IFERROR(VLOOKUP(Tableau2[[#This Row],[PR]],'Taux sortant'!$I$9:$S$167,COLUMN(),0),"")</f>
        <v/>
      </c>
      <c r="J3078" s="2" t="str">
        <f>IFERROR(VLOOKUP(Tableau2[[#This Row],[PR]],'Taux sortant'!$I$9:$S$167,COLUMN(),0),"")</f>
        <v/>
      </c>
      <c r="K3078" s="2" t="str">
        <f>IFERROR(VLOOKUP(Tableau2[[#This Row],[PR]],'Taux sortant'!$I$9:$S$167,COLUMN(),0),"")</f>
        <v/>
      </c>
      <c r="L3078" s="2" t="str">
        <f>IFERROR(VLOOKUP(Tableau2[[#This Row],[PR]],'Taux sortant'!$I$9:$S$167,COLUMN(),0),"")</f>
        <v/>
      </c>
    </row>
    <row r="3079" spans="1:12" x14ac:dyDescent="0.3">
      <c r="A3079" s="1" t="s">
        <v>2199</v>
      </c>
      <c r="B3079" s="1" t="s">
        <v>1695</v>
      </c>
      <c r="C3079" s="2">
        <f>IFERROR(VLOOKUP(Tableau2[[#This Row],[PR]],'Taux sortant'!$I$9:$S$167,COLUMN(),0),"")</f>
        <v>9.59</v>
      </c>
      <c r="D3079" s="2">
        <f>IFERROR(VLOOKUP(Tableau2[[#This Row],[PR]],'Taux sortant'!$I$9:$S$167,COLUMN(),0),"")</f>
        <v>7.53</v>
      </c>
      <c r="E3079" s="2">
        <f>IFERROR(VLOOKUP(Tableau2[[#This Row],[PR]],'Taux sortant'!$I$9:$S$167,COLUMN(),0),"")</f>
        <v>5.2</v>
      </c>
      <c r="F3079" s="2">
        <f>IFERROR(VLOOKUP(Tableau2[[#This Row],[PR]],'Taux sortant'!$I$9:$S$167,COLUMN(),0),"")</f>
        <v>4.08</v>
      </c>
      <c r="G3079" s="2">
        <f>IFERROR(VLOOKUP(Tableau2[[#This Row],[PR]],'Taux sortant'!$I$9:$S$167,COLUMN(),0),"")</f>
        <v>3.34</v>
      </c>
      <c r="H3079" s="2">
        <f>IFERROR(VLOOKUP(Tableau2[[#This Row],[PR]],'Taux sortant'!$I$9:$S$167,COLUMN(),0),"")</f>
        <v>2.88</v>
      </c>
      <c r="I3079" s="2">
        <f>IFERROR(VLOOKUP(Tableau2[[#This Row],[PR]],'Taux sortant'!$I$9:$S$167,COLUMN(),0),"")</f>
        <v>2.59</v>
      </c>
      <c r="J3079" s="2">
        <f>IFERROR(VLOOKUP(Tableau2[[#This Row],[PR]],'Taux sortant'!$I$9:$S$167,COLUMN(),0),"")</f>
        <v>0</v>
      </c>
      <c r="K3079" s="2">
        <f>IFERROR(VLOOKUP(Tableau2[[#This Row],[PR]],'Taux sortant'!$I$9:$S$167,COLUMN(),0),"")</f>
        <v>0</v>
      </c>
      <c r="L3079" s="2" t="str">
        <f>IFERROR(VLOOKUP(Tableau2[[#This Row],[PR]],'Taux sortant'!$I$9:$S$167,COLUMN(),0),"")</f>
        <v/>
      </c>
    </row>
    <row r="3080" spans="1:12" x14ac:dyDescent="0.3">
      <c r="A3080" s="1" t="s">
        <v>2202</v>
      </c>
      <c r="B3080" s="1" t="s">
        <v>112</v>
      </c>
      <c r="C3080" s="2">
        <f>IFERROR(VLOOKUP(Tableau2[[#This Row],[PR]],'Taux sortant'!$I$9:$S$167,COLUMN(),0),"")</f>
        <v>19.39</v>
      </c>
      <c r="D3080" s="2">
        <f>IFERROR(VLOOKUP(Tableau2[[#This Row],[PR]],'Taux sortant'!$I$9:$S$167,COLUMN(),0),"")</f>
        <v>15.4</v>
      </c>
      <c r="E3080" s="2">
        <f>IFERROR(VLOOKUP(Tableau2[[#This Row],[PR]],'Taux sortant'!$I$9:$S$167,COLUMN(),0),"")</f>
        <v>11.05</v>
      </c>
      <c r="F3080" s="2">
        <f>IFERROR(VLOOKUP(Tableau2[[#This Row],[PR]],'Taux sortant'!$I$9:$S$167,COLUMN(),0),"")</f>
        <v>8.92</v>
      </c>
      <c r="G3080" s="2">
        <f>IFERROR(VLOOKUP(Tableau2[[#This Row],[PR]],'Taux sortant'!$I$9:$S$167,COLUMN(),0),"")</f>
        <v>7.15</v>
      </c>
      <c r="H3080" s="2">
        <f>IFERROR(VLOOKUP(Tableau2[[#This Row],[PR]],'Taux sortant'!$I$9:$S$167,COLUMN(),0),"")</f>
        <v>5.51</v>
      </c>
      <c r="I3080" s="2">
        <f>IFERROR(VLOOKUP(Tableau2[[#This Row],[PR]],'Taux sortant'!$I$9:$S$167,COLUMN(),0),"")</f>
        <v>4.75</v>
      </c>
      <c r="J3080" s="2">
        <f>IFERROR(VLOOKUP(Tableau2[[#This Row],[PR]],'Taux sortant'!$I$9:$S$167,COLUMN(),0),"")</f>
        <v>0</v>
      </c>
      <c r="K3080" s="2">
        <f>IFERROR(VLOOKUP(Tableau2[[#This Row],[PR]],'Taux sortant'!$I$9:$S$167,COLUMN(),0),"")</f>
        <v>0</v>
      </c>
      <c r="L3080" s="2" t="str">
        <f>IFERROR(VLOOKUP(Tableau2[[#This Row],[PR]],'Taux sortant'!$I$9:$S$167,COLUMN(),0),"")</f>
        <v/>
      </c>
    </row>
    <row r="3081" spans="1:12" x14ac:dyDescent="0.3">
      <c r="A3081" s="1" t="s">
        <v>2205</v>
      </c>
      <c r="B3081" s="1" t="s">
        <v>1576</v>
      </c>
      <c r="C3081" s="2">
        <f>IFERROR(VLOOKUP(Tableau2[[#This Row],[PR]],'Taux sortant'!$I$9:$S$167,COLUMN(),0),"")</f>
        <v>20.7</v>
      </c>
      <c r="D3081" s="2">
        <f>IFERROR(VLOOKUP(Tableau2[[#This Row],[PR]],'Taux sortant'!$I$9:$S$167,COLUMN(),0),"")</f>
        <v>17.239999999999998</v>
      </c>
      <c r="E3081" s="2">
        <f>IFERROR(VLOOKUP(Tableau2[[#This Row],[PR]],'Taux sortant'!$I$9:$S$167,COLUMN(),0),"")</f>
        <v>13.32</v>
      </c>
      <c r="F3081" s="2">
        <f>IFERROR(VLOOKUP(Tableau2[[#This Row],[PR]],'Taux sortant'!$I$9:$S$167,COLUMN(),0),"")</f>
        <v>9.61</v>
      </c>
      <c r="G3081" s="2">
        <f>IFERROR(VLOOKUP(Tableau2[[#This Row],[PR]],'Taux sortant'!$I$9:$S$167,COLUMN(),0),"")</f>
        <v>6.81</v>
      </c>
      <c r="H3081" s="2">
        <f>IFERROR(VLOOKUP(Tableau2[[#This Row],[PR]],'Taux sortant'!$I$9:$S$167,COLUMN(),0),"")</f>
        <v>4.78</v>
      </c>
      <c r="I3081" s="2">
        <f>IFERROR(VLOOKUP(Tableau2[[#This Row],[PR]],'Taux sortant'!$I$9:$S$167,COLUMN(),0),"")</f>
        <v>3.7</v>
      </c>
      <c r="J3081" s="2">
        <f>IFERROR(VLOOKUP(Tableau2[[#This Row],[PR]],'Taux sortant'!$I$9:$S$167,COLUMN(),0),"")</f>
        <v>0</v>
      </c>
      <c r="K3081" s="2">
        <f>IFERROR(VLOOKUP(Tableau2[[#This Row],[PR]],'Taux sortant'!$I$9:$S$167,COLUMN(),0),"")</f>
        <v>0</v>
      </c>
      <c r="L3081" s="2" t="str">
        <f>IFERROR(VLOOKUP(Tableau2[[#This Row],[PR]],'Taux sortant'!$I$9:$S$167,COLUMN(),0),"")</f>
        <v/>
      </c>
    </row>
    <row r="3082" spans="1:12" x14ac:dyDescent="0.3">
      <c r="A3082" s="1" t="s">
        <v>6246</v>
      </c>
      <c r="B3082" s="1" t="s">
        <v>6247</v>
      </c>
      <c r="C3082" s="2">
        <f>IFERROR(VLOOKUP(Tableau2[[#This Row],[PR]],'Taux sortant'!$I$9:$S$167,COLUMN(),0),"")</f>
        <v>43.03</v>
      </c>
      <c r="D3082" s="2">
        <f>IFERROR(VLOOKUP(Tableau2[[#This Row],[PR]],'Taux sortant'!$I$9:$S$167,COLUMN(),0),"")</f>
        <v>32.39</v>
      </c>
      <c r="E3082" s="2">
        <f>IFERROR(VLOOKUP(Tableau2[[#This Row],[PR]],'Taux sortant'!$I$9:$S$167,COLUMN(),0),"")</f>
        <v>25.93</v>
      </c>
      <c r="F3082" s="2">
        <f>IFERROR(VLOOKUP(Tableau2[[#This Row],[PR]],'Taux sortant'!$I$9:$S$167,COLUMN(),0),"")</f>
        <v>22.94</v>
      </c>
      <c r="G3082" s="2">
        <f>IFERROR(VLOOKUP(Tableau2[[#This Row],[PR]],'Taux sortant'!$I$9:$S$167,COLUMN(),0),"")</f>
        <v>20.21</v>
      </c>
      <c r="H3082" s="2">
        <f>IFERROR(VLOOKUP(Tableau2[[#This Row],[PR]],'Taux sortant'!$I$9:$S$167,COLUMN(),0),"")</f>
        <v>18.399999999999999</v>
      </c>
      <c r="I3082" s="2">
        <f>IFERROR(VLOOKUP(Tableau2[[#This Row],[PR]],'Taux sortant'!$I$9:$S$167,COLUMN(),0),"")</f>
        <v>14.6</v>
      </c>
      <c r="J3082" s="2">
        <f>IFERROR(VLOOKUP(Tableau2[[#This Row],[PR]],'Taux sortant'!$I$9:$S$167,COLUMN(),0),"")</f>
        <v>0</v>
      </c>
      <c r="K3082" s="2">
        <f>IFERROR(VLOOKUP(Tableau2[[#This Row],[PR]],'Taux sortant'!$I$9:$S$167,COLUMN(),0),"")</f>
        <v>5133.5</v>
      </c>
      <c r="L3082" s="2" t="str">
        <f>IFERROR(VLOOKUP(Tableau2[[#This Row],[PR]],'Taux sortant'!$I$9:$S$167,COLUMN(),0),"")</f>
        <v/>
      </c>
    </row>
    <row r="3083" spans="1:12" x14ac:dyDescent="0.3">
      <c r="A3083" s="1" t="s">
        <v>2208</v>
      </c>
      <c r="B3083" s="1" t="s">
        <v>1682</v>
      </c>
      <c r="C3083" s="2">
        <f>IFERROR(VLOOKUP(Tableau2[[#This Row],[PR]],'Taux sortant'!$I$9:$S$167,COLUMN(),0),"")</f>
        <v>9.59</v>
      </c>
      <c r="D3083" s="2">
        <f>IFERROR(VLOOKUP(Tableau2[[#This Row],[PR]],'Taux sortant'!$I$9:$S$167,COLUMN(),0),"")</f>
        <v>7.53</v>
      </c>
      <c r="E3083" s="2">
        <f>IFERROR(VLOOKUP(Tableau2[[#This Row],[PR]],'Taux sortant'!$I$9:$S$167,COLUMN(),0),"")</f>
        <v>5.2</v>
      </c>
      <c r="F3083" s="2">
        <f>IFERROR(VLOOKUP(Tableau2[[#This Row],[PR]],'Taux sortant'!$I$9:$S$167,COLUMN(),0),"")</f>
        <v>4.08</v>
      </c>
      <c r="G3083" s="2">
        <f>IFERROR(VLOOKUP(Tableau2[[#This Row],[PR]],'Taux sortant'!$I$9:$S$167,COLUMN(),0),"")</f>
        <v>3.34</v>
      </c>
      <c r="H3083" s="2">
        <f>IFERROR(VLOOKUP(Tableau2[[#This Row],[PR]],'Taux sortant'!$I$9:$S$167,COLUMN(),0),"")</f>
        <v>2.88</v>
      </c>
      <c r="I3083" s="2">
        <f>IFERROR(VLOOKUP(Tableau2[[#This Row],[PR]],'Taux sortant'!$I$9:$S$167,COLUMN(),0),"")</f>
        <v>2.59</v>
      </c>
      <c r="J3083" s="2">
        <f>IFERROR(VLOOKUP(Tableau2[[#This Row],[PR]],'Taux sortant'!$I$9:$S$167,COLUMN(),0),"")</f>
        <v>0</v>
      </c>
      <c r="K3083" s="2">
        <f>IFERROR(VLOOKUP(Tableau2[[#This Row],[PR]],'Taux sortant'!$I$9:$S$167,COLUMN(),0),"")</f>
        <v>0</v>
      </c>
      <c r="L3083" s="2" t="str">
        <f>IFERROR(VLOOKUP(Tableau2[[#This Row],[PR]],'Taux sortant'!$I$9:$S$167,COLUMN(),0),"")</f>
        <v/>
      </c>
    </row>
    <row r="3084" spans="1:12" x14ac:dyDescent="0.3">
      <c r="A3084" s="1" t="s">
        <v>2211</v>
      </c>
      <c r="B3084" s="1" t="s">
        <v>112</v>
      </c>
      <c r="C3084" s="2">
        <f>IFERROR(VLOOKUP(Tableau2[[#This Row],[PR]],'Taux sortant'!$I$9:$S$167,COLUMN(),0),"")</f>
        <v>19.39</v>
      </c>
      <c r="D3084" s="2">
        <f>IFERROR(VLOOKUP(Tableau2[[#This Row],[PR]],'Taux sortant'!$I$9:$S$167,COLUMN(),0),"")</f>
        <v>15.4</v>
      </c>
      <c r="E3084" s="2">
        <f>IFERROR(VLOOKUP(Tableau2[[#This Row],[PR]],'Taux sortant'!$I$9:$S$167,COLUMN(),0),"")</f>
        <v>11.05</v>
      </c>
      <c r="F3084" s="2">
        <f>IFERROR(VLOOKUP(Tableau2[[#This Row],[PR]],'Taux sortant'!$I$9:$S$167,COLUMN(),0),"")</f>
        <v>8.92</v>
      </c>
      <c r="G3084" s="2">
        <f>IFERROR(VLOOKUP(Tableau2[[#This Row],[PR]],'Taux sortant'!$I$9:$S$167,COLUMN(),0),"")</f>
        <v>7.15</v>
      </c>
      <c r="H3084" s="2">
        <f>IFERROR(VLOOKUP(Tableau2[[#This Row],[PR]],'Taux sortant'!$I$9:$S$167,COLUMN(),0),"")</f>
        <v>5.51</v>
      </c>
      <c r="I3084" s="2">
        <f>IFERROR(VLOOKUP(Tableau2[[#This Row],[PR]],'Taux sortant'!$I$9:$S$167,COLUMN(),0),"")</f>
        <v>4.75</v>
      </c>
      <c r="J3084" s="2">
        <f>IFERROR(VLOOKUP(Tableau2[[#This Row],[PR]],'Taux sortant'!$I$9:$S$167,COLUMN(),0),"")</f>
        <v>0</v>
      </c>
      <c r="K3084" s="2">
        <f>IFERROR(VLOOKUP(Tableau2[[#This Row],[PR]],'Taux sortant'!$I$9:$S$167,COLUMN(),0),"")</f>
        <v>0</v>
      </c>
      <c r="L3084" s="2" t="str">
        <f>IFERROR(VLOOKUP(Tableau2[[#This Row],[PR]],'Taux sortant'!$I$9:$S$167,COLUMN(),0),"")</f>
        <v/>
      </c>
    </row>
    <row r="3085" spans="1:12" x14ac:dyDescent="0.3">
      <c r="A3085" s="1" t="s">
        <v>2214</v>
      </c>
      <c r="B3085" s="1" t="s">
        <v>1682</v>
      </c>
      <c r="C3085" s="2">
        <f>IFERROR(VLOOKUP(Tableau2[[#This Row],[PR]],'Taux sortant'!$I$9:$S$167,COLUMN(),0),"")</f>
        <v>9.59</v>
      </c>
      <c r="D3085" s="2">
        <f>IFERROR(VLOOKUP(Tableau2[[#This Row],[PR]],'Taux sortant'!$I$9:$S$167,COLUMN(),0),"")</f>
        <v>7.53</v>
      </c>
      <c r="E3085" s="2">
        <f>IFERROR(VLOOKUP(Tableau2[[#This Row],[PR]],'Taux sortant'!$I$9:$S$167,COLUMN(),0),"")</f>
        <v>5.2</v>
      </c>
      <c r="F3085" s="2">
        <f>IFERROR(VLOOKUP(Tableau2[[#This Row],[PR]],'Taux sortant'!$I$9:$S$167,COLUMN(),0),"")</f>
        <v>4.08</v>
      </c>
      <c r="G3085" s="2">
        <f>IFERROR(VLOOKUP(Tableau2[[#This Row],[PR]],'Taux sortant'!$I$9:$S$167,COLUMN(),0),"")</f>
        <v>3.34</v>
      </c>
      <c r="H3085" s="2">
        <f>IFERROR(VLOOKUP(Tableau2[[#This Row],[PR]],'Taux sortant'!$I$9:$S$167,COLUMN(),0),"")</f>
        <v>2.88</v>
      </c>
      <c r="I3085" s="2">
        <f>IFERROR(VLOOKUP(Tableau2[[#This Row],[PR]],'Taux sortant'!$I$9:$S$167,COLUMN(),0),"")</f>
        <v>2.59</v>
      </c>
      <c r="J3085" s="2">
        <f>IFERROR(VLOOKUP(Tableau2[[#This Row],[PR]],'Taux sortant'!$I$9:$S$167,COLUMN(),0),"")</f>
        <v>0</v>
      </c>
      <c r="K3085" s="2">
        <f>IFERROR(VLOOKUP(Tableau2[[#This Row],[PR]],'Taux sortant'!$I$9:$S$167,COLUMN(),0),"")</f>
        <v>0</v>
      </c>
      <c r="L3085" s="2" t="str">
        <f>IFERROR(VLOOKUP(Tableau2[[#This Row],[PR]],'Taux sortant'!$I$9:$S$167,COLUMN(),0),"")</f>
        <v/>
      </c>
    </row>
    <row r="3086" spans="1:12" x14ac:dyDescent="0.3">
      <c r="A3086" s="1" t="s">
        <v>2217</v>
      </c>
      <c r="B3086" s="1" t="s">
        <v>1570</v>
      </c>
      <c r="C3086" s="2">
        <f>IFERROR(VLOOKUP(Tableau2[[#This Row],[PR]],'Taux sortant'!$I$9:$S$167,COLUMN(),0),"")</f>
        <v>19.86</v>
      </c>
      <c r="D3086" s="2">
        <f>IFERROR(VLOOKUP(Tableau2[[#This Row],[PR]],'Taux sortant'!$I$9:$S$167,COLUMN(),0),"")</f>
        <v>14.64</v>
      </c>
      <c r="E3086" s="2">
        <f>IFERROR(VLOOKUP(Tableau2[[#This Row],[PR]],'Taux sortant'!$I$9:$S$167,COLUMN(),0),"")</f>
        <v>10.78</v>
      </c>
      <c r="F3086" s="2">
        <f>IFERROR(VLOOKUP(Tableau2[[#This Row],[PR]],'Taux sortant'!$I$9:$S$167,COLUMN(),0),"")</f>
        <v>8.1199999999999992</v>
      </c>
      <c r="G3086" s="2">
        <f>IFERROR(VLOOKUP(Tableau2[[#This Row],[PR]],'Taux sortant'!$I$9:$S$167,COLUMN(),0),"")</f>
        <v>6.83</v>
      </c>
      <c r="H3086" s="2">
        <f>IFERROR(VLOOKUP(Tableau2[[#This Row],[PR]],'Taux sortant'!$I$9:$S$167,COLUMN(),0),"")</f>
        <v>5.07</v>
      </c>
      <c r="I3086" s="2">
        <f>IFERROR(VLOOKUP(Tableau2[[#This Row],[PR]],'Taux sortant'!$I$9:$S$167,COLUMN(),0),"")</f>
        <v>4.43</v>
      </c>
      <c r="J3086" s="2">
        <f>IFERROR(VLOOKUP(Tableau2[[#This Row],[PR]],'Taux sortant'!$I$9:$S$167,COLUMN(),0),"")</f>
        <v>0</v>
      </c>
      <c r="K3086" s="2">
        <f>IFERROR(VLOOKUP(Tableau2[[#This Row],[PR]],'Taux sortant'!$I$9:$S$167,COLUMN(),0),"")</f>
        <v>0</v>
      </c>
      <c r="L3086" s="2" t="str">
        <f>IFERROR(VLOOKUP(Tableau2[[#This Row],[PR]],'Taux sortant'!$I$9:$S$167,COLUMN(),0),"")</f>
        <v/>
      </c>
    </row>
    <row r="3087" spans="1:12" x14ac:dyDescent="0.3">
      <c r="A3087" s="1" t="s">
        <v>2220</v>
      </c>
      <c r="B3087" s="1" t="s">
        <v>1682</v>
      </c>
      <c r="C3087" s="2">
        <f>IFERROR(VLOOKUP(Tableau2[[#This Row],[PR]],'Taux sortant'!$I$9:$S$167,COLUMN(),0),"")</f>
        <v>9.59</v>
      </c>
      <c r="D3087" s="2">
        <f>IFERROR(VLOOKUP(Tableau2[[#This Row],[PR]],'Taux sortant'!$I$9:$S$167,COLUMN(),0),"")</f>
        <v>7.53</v>
      </c>
      <c r="E3087" s="2">
        <f>IFERROR(VLOOKUP(Tableau2[[#This Row],[PR]],'Taux sortant'!$I$9:$S$167,COLUMN(),0),"")</f>
        <v>5.2</v>
      </c>
      <c r="F3087" s="2">
        <f>IFERROR(VLOOKUP(Tableau2[[#This Row],[PR]],'Taux sortant'!$I$9:$S$167,COLUMN(),0),"")</f>
        <v>4.08</v>
      </c>
      <c r="G3087" s="2">
        <f>IFERROR(VLOOKUP(Tableau2[[#This Row],[PR]],'Taux sortant'!$I$9:$S$167,COLUMN(),0),"")</f>
        <v>3.34</v>
      </c>
      <c r="H3087" s="2">
        <f>IFERROR(VLOOKUP(Tableau2[[#This Row],[PR]],'Taux sortant'!$I$9:$S$167,COLUMN(),0),"")</f>
        <v>2.88</v>
      </c>
      <c r="I3087" s="2">
        <f>IFERROR(VLOOKUP(Tableau2[[#This Row],[PR]],'Taux sortant'!$I$9:$S$167,COLUMN(),0),"")</f>
        <v>2.59</v>
      </c>
      <c r="J3087" s="2">
        <f>IFERROR(VLOOKUP(Tableau2[[#This Row],[PR]],'Taux sortant'!$I$9:$S$167,COLUMN(),0),"")</f>
        <v>0</v>
      </c>
      <c r="K3087" s="2">
        <f>IFERROR(VLOOKUP(Tableau2[[#This Row],[PR]],'Taux sortant'!$I$9:$S$167,COLUMN(),0),"")</f>
        <v>0</v>
      </c>
      <c r="L3087" s="2" t="str">
        <f>IFERROR(VLOOKUP(Tableau2[[#This Row],[PR]],'Taux sortant'!$I$9:$S$167,COLUMN(),0),"")</f>
        <v/>
      </c>
    </row>
    <row r="3088" spans="1:12" x14ac:dyDescent="0.3">
      <c r="A3088" s="1" t="s">
        <v>3561</v>
      </c>
      <c r="B3088" s="1" t="s">
        <v>3109</v>
      </c>
      <c r="C3088" s="2">
        <f>IFERROR(VLOOKUP(Tableau2[[#This Row],[PR]],'Taux sortant'!$I$9:$S$167,COLUMN(),0),"")</f>
        <v>12.34</v>
      </c>
      <c r="D3088" s="2">
        <f>IFERROR(VLOOKUP(Tableau2[[#This Row],[PR]],'Taux sortant'!$I$9:$S$167,COLUMN(),0),"")</f>
        <v>10.06</v>
      </c>
      <c r="E3088" s="2">
        <f>IFERROR(VLOOKUP(Tableau2[[#This Row],[PR]],'Taux sortant'!$I$9:$S$167,COLUMN(),0),"")</f>
        <v>7.45</v>
      </c>
      <c r="F3088" s="2">
        <f>IFERROR(VLOOKUP(Tableau2[[#This Row],[PR]],'Taux sortant'!$I$9:$S$167,COLUMN(),0),"")</f>
        <v>6.22</v>
      </c>
      <c r="G3088" s="2">
        <f>IFERROR(VLOOKUP(Tableau2[[#This Row],[PR]],'Taux sortant'!$I$9:$S$167,COLUMN(),0),"")</f>
        <v>5.23</v>
      </c>
      <c r="H3088" s="2">
        <f>IFERROR(VLOOKUP(Tableau2[[#This Row],[PR]],'Taux sortant'!$I$9:$S$167,COLUMN(),0),"")</f>
        <v>4.43</v>
      </c>
      <c r="I3088" s="2">
        <f>IFERROR(VLOOKUP(Tableau2[[#This Row],[PR]],'Taux sortant'!$I$9:$S$167,COLUMN(),0),"")</f>
        <v>3.8</v>
      </c>
      <c r="J3088" s="2">
        <f>IFERROR(VLOOKUP(Tableau2[[#This Row],[PR]],'Taux sortant'!$I$9:$S$167,COLUMN(),0),"")</f>
        <v>0</v>
      </c>
      <c r="K3088" s="2">
        <f>IFERROR(VLOOKUP(Tableau2[[#This Row],[PR]],'Taux sortant'!$I$9:$S$167,COLUMN(),0),"")</f>
        <v>0</v>
      </c>
      <c r="L3088" s="2" t="str">
        <f>IFERROR(VLOOKUP(Tableau2[[#This Row],[PR]],'Taux sortant'!$I$9:$S$167,COLUMN(),0),"")</f>
        <v/>
      </c>
    </row>
    <row r="3089" spans="1:12" x14ac:dyDescent="0.3">
      <c r="A3089" s="1" t="s">
        <v>2222</v>
      </c>
      <c r="B3089" s="1" t="s">
        <v>1572</v>
      </c>
      <c r="C3089" s="2">
        <f>IFERROR(VLOOKUP(Tableau2[[#This Row],[PR]],'Taux sortant'!$I$9:$S$167,COLUMN(),0),"")</f>
        <v>11.77</v>
      </c>
      <c r="D3089" s="2">
        <f>IFERROR(VLOOKUP(Tableau2[[#This Row],[PR]],'Taux sortant'!$I$9:$S$167,COLUMN(),0),"")</f>
        <v>9.3699999999999992</v>
      </c>
      <c r="E3089" s="2">
        <f>IFERROR(VLOOKUP(Tableau2[[#This Row],[PR]],'Taux sortant'!$I$9:$S$167,COLUMN(),0),"")</f>
        <v>6.64</v>
      </c>
      <c r="F3089" s="2">
        <f>IFERROR(VLOOKUP(Tableau2[[#This Row],[PR]],'Taux sortant'!$I$9:$S$167,COLUMN(),0),"")</f>
        <v>5.36</v>
      </c>
      <c r="G3089" s="2">
        <f>IFERROR(VLOOKUP(Tableau2[[#This Row],[PR]],'Taux sortant'!$I$9:$S$167,COLUMN(),0),"")</f>
        <v>4.43</v>
      </c>
      <c r="H3089" s="2">
        <f>IFERROR(VLOOKUP(Tableau2[[#This Row],[PR]],'Taux sortant'!$I$9:$S$167,COLUMN(),0),"")</f>
        <v>3.65</v>
      </c>
      <c r="I3089" s="2">
        <f>IFERROR(VLOOKUP(Tableau2[[#This Row],[PR]],'Taux sortant'!$I$9:$S$167,COLUMN(),0),"")</f>
        <v>3.13</v>
      </c>
      <c r="J3089" s="2">
        <f>IFERROR(VLOOKUP(Tableau2[[#This Row],[PR]],'Taux sortant'!$I$9:$S$167,COLUMN(),0),"")</f>
        <v>0</v>
      </c>
      <c r="K3089" s="2">
        <f>IFERROR(VLOOKUP(Tableau2[[#This Row],[PR]],'Taux sortant'!$I$9:$S$167,COLUMN(),0),"")</f>
        <v>0</v>
      </c>
      <c r="L3089" s="2" t="str">
        <f>IFERROR(VLOOKUP(Tableau2[[#This Row],[PR]],'Taux sortant'!$I$9:$S$167,COLUMN(),0),"")</f>
        <v/>
      </c>
    </row>
    <row r="3090" spans="1:12" x14ac:dyDescent="0.3">
      <c r="A3090" s="1" t="s">
        <v>2224</v>
      </c>
      <c r="B3090" s="1" t="s">
        <v>112</v>
      </c>
      <c r="C3090" s="2">
        <f>IFERROR(VLOOKUP(Tableau2[[#This Row],[PR]],'Taux sortant'!$I$9:$S$167,COLUMN(),0),"")</f>
        <v>19.39</v>
      </c>
      <c r="D3090" s="2">
        <f>IFERROR(VLOOKUP(Tableau2[[#This Row],[PR]],'Taux sortant'!$I$9:$S$167,COLUMN(),0),"")</f>
        <v>15.4</v>
      </c>
      <c r="E3090" s="2">
        <f>IFERROR(VLOOKUP(Tableau2[[#This Row],[PR]],'Taux sortant'!$I$9:$S$167,COLUMN(),0),"")</f>
        <v>11.05</v>
      </c>
      <c r="F3090" s="2">
        <f>IFERROR(VLOOKUP(Tableau2[[#This Row],[PR]],'Taux sortant'!$I$9:$S$167,COLUMN(),0),"")</f>
        <v>8.92</v>
      </c>
      <c r="G3090" s="2">
        <f>IFERROR(VLOOKUP(Tableau2[[#This Row],[PR]],'Taux sortant'!$I$9:$S$167,COLUMN(),0),"")</f>
        <v>7.15</v>
      </c>
      <c r="H3090" s="2">
        <f>IFERROR(VLOOKUP(Tableau2[[#This Row],[PR]],'Taux sortant'!$I$9:$S$167,COLUMN(),0),"")</f>
        <v>5.51</v>
      </c>
      <c r="I3090" s="2">
        <f>IFERROR(VLOOKUP(Tableau2[[#This Row],[PR]],'Taux sortant'!$I$9:$S$167,COLUMN(),0),"")</f>
        <v>4.75</v>
      </c>
      <c r="J3090" s="2">
        <f>IFERROR(VLOOKUP(Tableau2[[#This Row],[PR]],'Taux sortant'!$I$9:$S$167,COLUMN(),0),"")</f>
        <v>0</v>
      </c>
      <c r="K3090" s="2">
        <f>IFERROR(VLOOKUP(Tableau2[[#This Row],[PR]],'Taux sortant'!$I$9:$S$167,COLUMN(),0),"")</f>
        <v>0</v>
      </c>
      <c r="L3090" s="2" t="str">
        <f>IFERROR(VLOOKUP(Tableau2[[#This Row],[PR]],'Taux sortant'!$I$9:$S$167,COLUMN(),0),"")</f>
        <v/>
      </c>
    </row>
    <row r="3091" spans="1:12" x14ac:dyDescent="0.3">
      <c r="A3091" s="1" t="s">
        <v>2226</v>
      </c>
      <c r="B3091" s="1" t="s">
        <v>1518</v>
      </c>
      <c r="C3091" s="2">
        <f>IFERROR(VLOOKUP(Tableau2[[#This Row],[PR]],'Taux sortant'!$I$9:$S$167,COLUMN(),0),"")</f>
        <v>10.29</v>
      </c>
      <c r="D3091" s="2">
        <f>IFERROR(VLOOKUP(Tableau2[[#This Row],[PR]],'Taux sortant'!$I$9:$S$167,COLUMN(),0),"")</f>
        <v>8.1199999999999992</v>
      </c>
      <c r="E3091" s="2">
        <f>IFERROR(VLOOKUP(Tableau2[[#This Row],[PR]],'Taux sortant'!$I$9:$S$167,COLUMN(),0),"")</f>
        <v>5.69</v>
      </c>
      <c r="F3091" s="2">
        <f>IFERROR(VLOOKUP(Tableau2[[#This Row],[PR]],'Taux sortant'!$I$9:$S$167,COLUMN(),0),"")</f>
        <v>4.5199999999999996</v>
      </c>
      <c r="G3091" s="2">
        <f>IFERROR(VLOOKUP(Tableau2[[#This Row],[PR]],'Taux sortant'!$I$9:$S$167,COLUMN(),0),"")</f>
        <v>3.74</v>
      </c>
      <c r="H3091" s="2">
        <f>IFERROR(VLOOKUP(Tableau2[[#This Row],[PR]],'Taux sortant'!$I$9:$S$167,COLUMN(),0),"")</f>
        <v>3.28</v>
      </c>
      <c r="I3091" s="2">
        <f>IFERROR(VLOOKUP(Tableau2[[#This Row],[PR]],'Taux sortant'!$I$9:$S$167,COLUMN(),0),"")</f>
        <v>2.99</v>
      </c>
      <c r="J3091" s="2">
        <f>IFERROR(VLOOKUP(Tableau2[[#This Row],[PR]],'Taux sortant'!$I$9:$S$167,COLUMN(),0),"")</f>
        <v>0</v>
      </c>
      <c r="K3091" s="2">
        <f>IFERROR(VLOOKUP(Tableau2[[#This Row],[PR]],'Taux sortant'!$I$9:$S$167,COLUMN(),0),"")</f>
        <v>0</v>
      </c>
      <c r="L3091" s="2" t="str">
        <f>IFERROR(VLOOKUP(Tableau2[[#This Row],[PR]],'Taux sortant'!$I$9:$S$167,COLUMN(),0),"")</f>
        <v/>
      </c>
    </row>
    <row r="3092" spans="1:12" x14ac:dyDescent="0.3">
      <c r="A3092" s="1" t="s">
        <v>2228</v>
      </c>
      <c r="B3092" s="1" t="s">
        <v>1576</v>
      </c>
      <c r="C3092" s="2">
        <f>IFERROR(VLOOKUP(Tableau2[[#This Row],[PR]],'Taux sortant'!$I$9:$S$167,COLUMN(),0),"")</f>
        <v>20.7</v>
      </c>
      <c r="D3092" s="2">
        <f>IFERROR(VLOOKUP(Tableau2[[#This Row],[PR]],'Taux sortant'!$I$9:$S$167,COLUMN(),0),"")</f>
        <v>17.239999999999998</v>
      </c>
      <c r="E3092" s="2">
        <f>IFERROR(VLOOKUP(Tableau2[[#This Row],[PR]],'Taux sortant'!$I$9:$S$167,COLUMN(),0),"")</f>
        <v>13.32</v>
      </c>
      <c r="F3092" s="2">
        <f>IFERROR(VLOOKUP(Tableau2[[#This Row],[PR]],'Taux sortant'!$I$9:$S$167,COLUMN(),0),"")</f>
        <v>9.61</v>
      </c>
      <c r="G3092" s="2">
        <f>IFERROR(VLOOKUP(Tableau2[[#This Row],[PR]],'Taux sortant'!$I$9:$S$167,COLUMN(),0),"")</f>
        <v>6.81</v>
      </c>
      <c r="H3092" s="2">
        <f>IFERROR(VLOOKUP(Tableau2[[#This Row],[PR]],'Taux sortant'!$I$9:$S$167,COLUMN(),0),"")</f>
        <v>4.78</v>
      </c>
      <c r="I3092" s="2">
        <f>IFERROR(VLOOKUP(Tableau2[[#This Row],[PR]],'Taux sortant'!$I$9:$S$167,COLUMN(),0),"")</f>
        <v>3.7</v>
      </c>
      <c r="J3092" s="2">
        <f>IFERROR(VLOOKUP(Tableau2[[#This Row],[PR]],'Taux sortant'!$I$9:$S$167,COLUMN(),0),"")</f>
        <v>0</v>
      </c>
      <c r="K3092" s="2">
        <f>IFERROR(VLOOKUP(Tableau2[[#This Row],[PR]],'Taux sortant'!$I$9:$S$167,COLUMN(),0),"")</f>
        <v>0</v>
      </c>
      <c r="L3092" s="2" t="str">
        <f>IFERROR(VLOOKUP(Tableau2[[#This Row],[PR]],'Taux sortant'!$I$9:$S$167,COLUMN(),0),"")</f>
        <v/>
      </c>
    </row>
    <row r="3093" spans="1:12" x14ac:dyDescent="0.3">
      <c r="A3093" s="1" t="s">
        <v>1897</v>
      </c>
      <c r="B3093" s="1" t="s">
        <v>1521</v>
      </c>
      <c r="C3093" s="2">
        <f>IFERROR(VLOOKUP(Tableau2[[#This Row],[PR]],'Taux sortant'!$I$9:$S$167,COLUMN(),0),"")</f>
        <v>21.64</v>
      </c>
      <c r="D3093" s="2">
        <f>IFERROR(VLOOKUP(Tableau2[[#This Row],[PR]],'Taux sortant'!$I$9:$S$167,COLUMN(),0),"")</f>
        <v>17.57</v>
      </c>
      <c r="E3093" s="2">
        <f>IFERROR(VLOOKUP(Tableau2[[#This Row],[PR]],'Taux sortant'!$I$9:$S$167,COLUMN(),0),"")</f>
        <v>11.74</v>
      </c>
      <c r="F3093" s="2">
        <f>IFERROR(VLOOKUP(Tableau2[[#This Row],[PR]],'Taux sortant'!$I$9:$S$167,COLUMN(),0),"")</f>
        <v>9.3000000000000007</v>
      </c>
      <c r="G3093" s="2">
        <f>IFERROR(VLOOKUP(Tableau2[[#This Row],[PR]],'Taux sortant'!$I$9:$S$167,COLUMN(),0),"")</f>
        <v>7.56</v>
      </c>
      <c r="H3093" s="2">
        <f>IFERROR(VLOOKUP(Tableau2[[#This Row],[PR]],'Taux sortant'!$I$9:$S$167,COLUMN(),0),"")</f>
        <v>5.09</v>
      </c>
      <c r="I3093" s="2">
        <f>IFERROR(VLOOKUP(Tableau2[[#This Row],[PR]],'Taux sortant'!$I$9:$S$167,COLUMN(),0),"")</f>
        <v>4.7300000000000004</v>
      </c>
      <c r="J3093" s="2">
        <f>IFERROR(VLOOKUP(Tableau2[[#This Row],[PR]],'Taux sortant'!$I$9:$S$167,COLUMN(),0),"")</f>
        <v>0</v>
      </c>
      <c r="K3093" s="2">
        <f>IFERROR(VLOOKUP(Tableau2[[#This Row],[PR]],'Taux sortant'!$I$9:$S$167,COLUMN(),0),"")</f>
        <v>0</v>
      </c>
      <c r="L3093" s="2" t="str">
        <f>IFERROR(VLOOKUP(Tableau2[[#This Row],[PR]],'Taux sortant'!$I$9:$S$167,COLUMN(),0),"")</f>
        <v/>
      </c>
    </row>
    <row r="3094" spans="1:12" x14ac:dyDescent="0.3">
      <c r="A3094" s="1" t="s">
        <v>1900</v>
      </c>
      <c r="B3094" s="1" t="s">
        <v>1572</v>
      </c>
      <c r="C3094" s="2">
        <f>IFERROR(VLOOKUP(Tableau2[[#This Row],[PR]],'Taux sortant'!$I$9:$S$167,COLUMN(),0),"")</f>
        <v>11.77</v>
      </c>
      <c r="D3094" s="2">
        <f>IFERROR(VLOOKUP(Tableau2[[#This Row],[PR]],'Taux sortant'!$I$9:$S$167,COLUMN(),0),"")</f>
        <v>9.3699999999999992</v>
      </c>
      <c r="E3094" s="2">
        <f>IFERROR(VLOOKUP(Tableau2[[#This Row],[PR]],'Taux sortant'!$I$9:$S$167,COLUMN(),0),"")</f>
        <v>6.64</v>
      </c>
      <c r="F3094" s="2">
        <f>IFERROR(VLOOKUP(Tableau2[[#This Row],[PR]],'Taux sortant'!$I$9:$S$167,COLUMN(),0),"")</f>
        <v>5.36</v>
      </c>
      <c r="G3094" s="2">
        <f>IFERROR(VLOOKUP(Tableau2[[#This Row],[PR]],'Taux sortant'!$I$9:$S$167,COLUMN(),0),"")</f>
        <v>4.43</v>
      </c>
      <c r="H3094" s="2">
        <f>IFERROR(VLOOKUP(Tableau2[[#This Row],[PR]],'Taux sortant'!$I$9:$S$167,COLUMN(),0),"")</f>
        <v>3.65</v>
      </c>
      <c r="I3094" s="2">
        <f>IFERROR(VLOOKUP(Tableau2[[#This Row],[PR]],'Taux sortant'!$I$9:$S$167,COLUMN(),0),"")</f>
        <v>3.13</v>
      </c>
      <c r="J3094" s="2">
        <f>IFERROR(VLOOKUP(Tableau2[[#This Row],[PR]],'Taux sortant'!$I$9:$S$167,COLUMN(),0),"")</f>
        <v>0</v>
      </c>
      <c r="K3094" s="2">
        <f>IFERROR(VLOOKUP(Tableau2[[#This Row],[PR]],'Taux sortant'!$I$9:$S$167,COLUMN(),0),"")</f>
        <v>0</v>
      </c>
      <c r="L3094" s="2" t="str">
        <f>IFERROR(VLOOKUP(Tableau2[[#This Row],[PR]],'Taux sortant'!$I$9:$S$167,COLUMN(),0),"")</f>
        <v/>
      </c>
    </row>
    <row r="3095" spans="1:12" x14ac:dyDescent="0.3">
      <c r="A3095" s="1" t="s">
        <v>1903</v>
      </c>
      <c r="B3095" s="1" t="s">
        <v>1721</v>
      </c>
      <c r="C3095" s="2">
        <f>IFERROR(VLOOKUP(Tableau2[[#This Row],[PR]],'Taux sortant'!$I$9:$S$167,COLUMN(),0),"")</f>
        <v>17.96</v>
      </c>
      <c r="D3095" s="2">
        <f>IFERROR(VLOOKUP(Tableau2[[#This Row],[PR]],'Taux sortant'!$I$9:$S$167,COLUMN(),0),"")</f>
        <v>14.35</v>
      </c>
      <c r="E3095" s="2">
        <f>IFERROR(VLOOKUP(Tableau2[[#This Row],[PR]],'Taux sortant'!$I$9:$S$167,COLUMN(),0),"")</f>
        <v>9.93</v>
      </c>
      <c r="F3095" s="2">
        <f>IFERROR(VLOOKUP(Tableau2[[#This Row],[PR]],'Taux sortant'!$I$9:$S$167,COLUMN(),0),"")</f>
        <v>7.19</v>
      </c>
      <c r="G3095" s="2">
        <f>IFERROR(VLOOKUP(Tableau2[[#This Row],[PR]],'Taux sortant'!$I$9:$S$167,COLUMN(),0),"")</f>
        <v>5.49</v>
      </c>
      <c r="H3095" s="2">
        <f>IFERROR(VLOOKUP(Tableau2[[#This Row],[PR]],'Taux sortant'!$I$9:$S$167,COLUMN(),0),"")</f>
        <v>4.4400000000000004</v>
      </c>
      <c r="I3095" s="2">
        <f>IFERROR(VLOOKUP(Tableau2[[#This Row],[PR]],'Taux sortant'!$I$9:$S$167,COLUMN(),0),"")</f>
        <v>3.84</v>
      </c>
      <c r="J3095" s="2">
        <f>IFERROR(VLOOKUP(Tableau2[[#This Row],[PR]],'Taux sortant'!$I$9:$S$167,COLUMN(),0),"")</f>
        <v>0</v>
      </c>
      <c r="K3095" s="2">
        <f>IFERROR(VLOOKUP(Tableau2[[#This Row],[PR]],'Taux sortant'!$I$9:$S$167,COLUMN(),0),"")</f>
        <v>0</v>
      </c>
      <c r="L3095" s="2" t="str">
        <f>IFERROR(VLOOKUP(Tableau2[[#This Row],[PR]],'Taux sortant'!$I$9:$S$167,COLUMN(),0),"")</f>
        <v/>
      </c>
    </row>
    <row r="3096" spans="1:12" x14ac:dyDescent="0.3">
      <c r="A3096" s="1" t="s">
        <v>1906</v>
      </c>
      <c r="B3096" s="1" t="s">
        <v>1553</v>
      </c>
      <c r="C3096" s="2">
        <f>IFERROR(VLOOKUP(Tableau2[[#This Row],[PR]],'Taux sortant'!$I$9:$S$167,COLUMN(),0),"")</f>
        <v>21.88</v>
      </c>
      <c r="D3096" s="2">
        <f>IFERROR(VLOOKUP(Tableau2[[#This Row],[PR]],'Taux sortant'!$I$9:$S$167,COLUMN(),0),"")</f>
        <v>18.649999999999999</v>
      </c>
      <c r="E3096" s="2">
        <f>IFERROR(VLOOKUP(Tableau2[[#This Row],[PR]],'Taux sortant'!$I$9:$S$167,COLUMN(),0),"")</f>
        <v>14.65</v>
      </c>
      <c r="F3096" s="2">
        <f>IFERROR(VLOOKUP(Tableau2[[#This Row],[PR]],'Taux sortant'!$I$9:$S$167,COLUMN(),0),"")</f>
        <v>11.58</v>
      </c>
      <c r="G3096" s="2">
        <f>IFERROR(VLOOKUP(Tableau2[[#This Row],[PR]],'Taux sortant'!$I$9:$S$167,COLUMN(),0),"")</f>
        <v>8.49</v>
      </c>
      <c r="H3096" s="2">
        <f>IFERROR(VLOOKUP(Tableau2[[#This Row],[PR]],'Taux sortant'!$I$9:$S$167,COLUMN(),0),"")</f>
        <v>5.99</v>
      </c>
      <c r="I3096" s="2">
        <f>IFERROR(VLOOKUP(Tableau2[[#This Row],[PR]],'Taux sortant'!$I$9:$S$167,COLUMN(),0),"")</f>
        <v>4.2300000000000004</v>
      </c>
      <c r="J3096" s="2">
        <f>IFERROR(VLOOKUP(Tableau2[[#This Row],[PR]],'Taux sortant'!$I$9:$S$167,COLUMN(),0),"")</f>
        <v>0</v>
      </c>
      <c r="K3096" s="2">
        <f>IFERROR(VLOOKUP(Tableau2[[#This Row],[PR]],'Taux sortant'!$I$9:$S$167,COLUMN(),0),"")</f>
        <v>0</v>
      </c>
      <c r="L3096" s="2" t="str">
        <f>IFERROR(VLOOKUP(Tableau2[[#This Row],[PR]],'Taux sortant'!$I$9:$S$167,COLUMN(),0),"")</f>
        <v/>
      </c>
    </row>
    <row r="3097" spans="1:12" x14ac:dyDescent="0.3">
      <c r="A3097" s="1" t="s">
        <v>1909</v>
      </c>
      <c r="B3097" s="1" t="s">
        <v>1553</v>
      </c>
      <c r="C3097" s="2">
        <f>IFERROR(VLOOKUP(Tableau2[[#This Row],[PR]],'Taux sortant'!$I$9:$S$167,COLUMN(),0),"")</f>
        <v>21.88</v>
      </c>
      <c r="D3097" s="2">
        <f>IFERROR(VLOOKUP(Tableau2[[#This Row],[PR]],'Taux sortant'!$I$9:$S$167,COLUMN(),0),"")</f>
        <v>18.649999999999999</v>
      </c>
      <c r="E3097" s="2">
        <f>IFERROR(VLOOKUP(Tableau2[[#This Row],[PR]],'Taux sortant'!$I$9:$S$167,COLUMN(),0),"")</f>
        <v>14.65</v>
      </c>
      <c r="F3097" s="2">
        <f>IFERROR(VLOOKUP(Tableau2[[#This Row],[PR]],'Taux sortant'!$I$9:$S$167,COLUMN(),0),"")</f>
        <v>11.58</v>
      </c>
      <c r="G3097" s="2">
        <f>IFERROR(VLOOKUP(Tableau2[[#This Row],[PR]],'Taux sortant'!$I$9:$S$167,COLUMN(),0),"")</f>
        <v>8.49</v>
      </c>
      <c r="H3097" s="2">
        <f>IFERROR(VLOOKUP(Tableau2[[#This Row],[PR]],'Taux sortant'!$I$9:$S$167,COLUMN(),0),"")</f>
        <v>5.99</v>
      </c>
      <c r="I3097" s="2">
        <f>IFERROR(VLOOKUP(Tableau2[[#This Row],[PR]],'Taux sortant'!$I$9:$S$167,COLUMN(),0),"")</f>
        <v>4.2300000000000004</v>
      </c>
      <c r="J3097" s="2">
        <f>IFERROR(VLOOKUP(Tableau2[[#This Row],[PR]],'Taux sortant'!$I$9:$S$167,COLUMN(),0),"")</f>
        <v>0</v>
      </c>
      <c r="K3097" s="2">
        <f>IFERROR(VLOOKUP(Tableau2[[#This Row],[PR]],'Taux sortant'!$I$9:$S$167,COLUMN(),0),"")</f>
        <v>0</v>
      </c>
      <c r="L3097" s="2" t="str">
        <f>IFERROR(VLOOKUP(Tableau2[[#This Row],[PR]],'Taux sortant'!$I$9:$S$167,COLUMN(),0),"")</f>
        <v/>
      </c>
    </row>
    <row r="3098" spans="1:12" x14ac:dyDescent="0.3">
      <c r="A3098" s="1" t="s">
        <v>1912</v>
      </c>
      <c r="B3098" s="1" t="s">
        <v>1576</v>
      </c>
      <c r="C3098" s="2">
        <f>IFERROR(VLOOKUP(Tableau2[[#This Row],[PR]],'Taux sortant'!$I$9:$S$167,COLUMN(),0),"")</f>
        <v>20.7</v>
      </c>
      <c r="D3098" s="2">
        <f>IFERROR(VLOOKUP(Tableau2[[#This Row],[PR]],'Taux sortant'!$I$9:$S$167,COLUMN(),0),"")</f>
        <v>17.239999999999998</v>
      </c>
      <c r="E3098" s="2">
        <f>IFERROR(VLOOKUP(Tableau2[[#This Row],[PR]],'Taux sortant'!$I$9:$S$167,COLUMN(),0),"")</f>
        <v>13.32</v>
      </c>
      <c r="F3098" s="2">
        <f>IFERROR(VLOOKUP(Tableau2[[#This Row],[PR]],'Taux sortant'!$I$9:$S$167,COLUMN(),0),"")</f>
        <v>9.61</v>
      </c>
      <c r="G3098" s="2">
        <f>IFERROR(VLOOKUP(Tableau2[[#This Row],[PR]],'Taux sortant'!$I$9:$S$167,COLUMN(),0),"")</f>
        <v>6.81</v>
      </c>
      <c r="H3098" s="2">
        <f>IFERROR(VLOOKUP(Tableau2[[#This Row],[PR]],'Taux sortant'!$I$9:$S$167,COLUMN(),0),"")</f>
        <v>4.78</v>
      </c>
      <c r="I3098" s="2">
        <f>IFERROR(VLOOKUP(Tableau2[[#This Row],[PR]],'Taux sortant'!$I$9:$S$167,COLUMN(),0),"")</f>
        <v>3.7</v>
      </c>
      <c r="J3098" s="2">
        <f>IFERROR(VLOOKUP(Tableau2[[#This Row],[PR]],'Taux sortant'!$I$9:$S$167,COLUMN(),0),"")</f>
        <v>0</v>
      </c>
      <c r="K3098" s="2">
        <f>IFERROR(VLOOKUP(Tableau2[[#This Row],[PR]],'Taux sortant'!$I$9:$S$167,COLUMN(),0),"")</f>
        <v>0</v>
      </c>
      <c r="L3098" s="2" t="str">
        <f>IFERROR(VLOOKUP(Tableau2[[#This Row],[PR]],'Taux sortant'!$I$9:$S$167,COLUMN(),0),"")</f>
        <v/>
      </c>
    </row>
    <row r="3099" spans="1:12" x14ac:dyDescent="0.3">
      <c r="A3099" s="1" t="s">
        <v>1915</v>
      </c>
      <c r="B3099" s="1" t="s">
        <v>1576</v>
      </c>
      <c r="C3099" s="2">
        <f>IFERROR(VLOOKUP(Tableau2[[#This Row],[PR]],'Taux sortant'!$I$9:$S$167,COLUMN(),0),"")</f>
        <v>20.7</v>
      </c>
      <c r="D3099" s="2">
        <f>IFERROR(VLOOKUP(Tableau2[[#This Row],[PR]],'Taux sortant'!$I$9:$S$167,COLUMN(),0),"")</f>
        <v>17.239999999999998</v>
      </c>
      <c r="E3099" s="2">
        <f>IFERROR(VLOOKUP(Tableau2[[#This Row],[PR]],'Taux sortant'!$I$9:$S$167,COLUMN(),0),"")</f>
        <v>13.32</v>
      </c>
      <c r="F3099" s="2">
        <f>IFERROR(VLOOKUP(Tableau2[[#This Row],[PR]],'Taux sortant'!$I$9:$S$167,COLUMN(),0),"")</f>
        <v>9.61</v>
      </c>
      <c r="G3099" s="2">
        <f>IFERROR(VLOOKUP(Tableau2[[#This Row],[PR]],'Taux sortant'!$I$9:$S$167,COLUMN(),0),"")</f>
        <v>6.81</v>
      </c>
      <c r="H3099" s="2">
        <f>IFERROR(VLOOKUP(Tableau2[[#This Row],[PR]],'Taux sortant'!$I$9:$S$167,COLUMN(),0),"")</f>
        <v>4.78</v>
      </c>
      <c r="I3099" s="2">
        <f>IFERROR(VLOOKUP(Tableau2[[#This Row],[PR]],'Taux sortant'!$I$9:$S$167,COLUMN(),0),"")</f>
        <v>3.7</v>
      </c>
      <c r="J3099" s="2">
        <f>IFERROR(VLOOKUP(Tableau2[[#This Row],[PR]],'Taux sortant'!$I$9:$S$167,COLUMN(),0),"")</f>
        <v>0</v>
      </c>
      <c r="K3099" s="2">
        <f>IFERROR(VLOOKUP(Tableau2[[#This Row],[PR]],'Taux sortant'!$I$9:$S$167,COLUMN(),0),"")</f>
        <v>0</v>
      </c>
      <c r="L3099" s="2" t="str">
        <f>IFERROR(VLOOKUP(Tableau2[[#This Row],[PR]],'Taux sortant'!$I$9:$S$167,COLUMN(),0),"")</f>
        <v/>
      </c>
    </row>
    <row r="3100" spans="1:12" x14ac:dyDescent="0.3">
      <c r="A3100" s="1" t="s">
        <v>1918</v>
      </c>
      <c r="B3100" s="1" t="s">
        <v>1638</v>
      </c>
      <c r="C3100" s="2">
        <f>IFERROR(VLOOKUP(Tableau2[[#This Row],[PR]],'Taux sortant'!$I$9:$S$167,COLUMN(),0),"")</f>
        <v>12.27</v>
      </c>
      <c r="D3100" s="2">
        <f>IFERROR(VLOOKUP(Tableau2[[#This Row],[PR]],'Taux sortant'!$I$9:$S$167,COLUMN(),0),"")</f>
        <v>9.8800000000000008</v>
      </c>
      <c r="E3100" s="2">
        <f>IFERROR(VLOOKUP(Tableau2[[#This Row],[PR]],'Taux sortant'!$I$9:$S$167,COLUMN(),0),"")</f>
        <v>7.16</v>
      </c>
      <c r="F3100" s="2">
        <f>IFERROR(VLOOKUP(Tableau2[[#This Row],[PR]],'Taux sortant'!$I$9:$S$167,COLUMN(),0),"")</f>
        <v>5.85</v>
      </c>
      <c r="G3100" s="2">
        <f>IFERROR(VLOOKUP(Tableau2[[#This Row],[PR]],'Taux sortant'!$I$9:$S$167,COLUMN(),0),"")</f>
        <v>4.97</v>
      </c>
      <c r="H3100" s="2">
        <f>IFERROR(VLOOKUP(Tableau2[[#This Row],[PR]],'Taux sortant'!$I$9:$S$167,COLUMN(),0),"")</f>
        <v>4.47</v>
      </c>
      <c r="I3100" s="2">
        <f>IFERROR(VLOOKUP(Tableau2[[#This Row],[PR]],'Taux sortant'!$I$9:$S$167,COLUMN(),0),"")</f>
        <v>4.1100000000000003</v>
      </c>
      <c r="J3100" s="2">
        <f>IFERROR(VLOOKUP(Tableau2[[#This Row],[PR]],'Taux sortant'!$I$9:$S$167,COLUMN(),0),"")</f>
        <v>0</v>
      </c>
      <c r="K3100" s="2">
        <f>IFERROR(VLOOKUP(Tableau2[[#This Row],[PR]],'Taux sortant'!$I$9:$S$167,COLUMN(),0),"")</f>
        <v>0</v>
      </c>
      <c r="L3100" s="2" t="str">
        <f>IFERROR(VLOOKUP(Tableau2[[#This Row],[PR]],'Taux sortant'!$I$9:$S$167,COLUMN(),0),"")</f>
        <v/>
      </c>
    </row>
    <row r="3101" spans="1:12" x14ac:dyDescent="0.3">
      <c r="A3101" s="1" t="s">
        <v>1921</v>
      </c>
      <c r="B3101" s="1" t="s">
        <v>1543</v>
      </c>
      <c r="C3101" s="2">
        <f>IFERROR(VLOOKUP(Tableau2[[#This Row],[PR]],'Taux sortant'!$I$9:$S$167,COLUMN(),0),"")</f>
        <v>23.63</v>
      </c>
      <c r="D3101" s="2">
        <f>IFERROR(VLOOKUP(Tableau2[[#This Row],[PR]],'Taux sortant'!$I$9:$S$167,COLUMN(),0),"")</f>
        <v>18.579999999999998</v>
      </c>
      <c r="E3101" s="2">
        <f>IFERROR(VLOOKUP(Tableau2[[#This Row],[PR]],'Taux sortant'!$I$9:$S$167,COLUMN(),0),"")</f>
        <v>13.97</v>
      </c>
      <c r="F3101" s="2">
        <f>IFERROR(VLOOKUP(Tableau2[[#This Row],[PR]],'Taux sortant'!$I$9:$S$167,COLUMN(),0),"")</f>
        <v>11.28</v>
      </c>
      <c r="G3101" s="2">
        <f>IFERROR(VLOOKUP(Tableau2[[#This Row],[PR]],'Taux sortant'!$I$9:$S$167,COLUMN(),0),"")</f>
        <v>8.2799999999999994</v>
      </c>
      <c r="H3101" s="2">
        <f>IFERROR(VLOOKUP(Tableau2[[#This Row],[PR]],'Taux sortant'!$I$9:$S$167,COLUMN(),0),"")</f>
        <v>6.16</v>
      </c>
      <c r="I3101" s="2">
        <f>IFERROR(VLOOKUP(Tableau2[[#This Row],[PR]],'Taux sortant'!$I$9:$S$167,COLUMN(),0),"")</f>
        <v>5.49</v>
      </c>
      <c r="J3101" s="2">
        <f>IFERROR(VLOOKUP(Tableau2[[#This Row],[PR]],'Taux sortant'!$I$9:$S$167,COLUMN(),0),"")</f>
        <v>0</v>
      </c>
      <c r="K3101" s="2">
        <f>IFERROR(VLOOKUP(Tableau2[[#This Row],[PR]],'Taux sortant'!$I$9:$S$167,COLUMN(),0),"")</f>
        <v>0</v>
      </c>
      <c r="L3101" s="2" t="str">
        <f>IFERROR(VLOOKUP(Tableau2[[#This Row],[PR]],'Taux sortant'!$I$9:$S$167,COLUMN(),0),"")</f>
        <v/>
      </c>
    </row>
    <row r="3102" spans="1:12" x14ac:dyDescent="0.3">
      <c r="A3102" s="1" t="s">
        <v>1924</v>
      </c>
      <c r="B3102" s="1" t="s">
        <v>1523</v>
      </c>
      <c r="C3102" s="2">
        <f>IFERROR(VLOOKUP(Tableau2[[#This Row],[PR]],'Taux sortant'!$I$9:$S$167,COLUMN(),0),"")</f>
        <v>20.91</v>
      </c>
      <c r="D3102" s="2">
        <f>IFERROR(VLOOKUP(Tableau2[[#This Row],[PR]],'Taux sortant'!$I$9:$S$167,COLUMN(),0),"")</f>
        <v>16.62</v>
      </c>
      <c r="E3102" s="2">
        <f>IFERROR(VLOOKUP(Tableau2[[#This Row],[PR]],'Taux sortant'!$I$9:$S$167,COLUMN(),0),"")</f>
        <v>12.11</v>
      </c>
      <c r="F3102" s="2">
        <f>IFERROR(VLOOKUP(Tableau2[[#This Row],[PR]],'Taux sortant'!$I$9:$S$167,COLUMN(),0),"")</f>
        <v>9.7100000000000009</v>
      </c>
      <c r="G3102" s="2">
        <f>IFERROR(VLOOKUP(Tableau2[[#This Row],[PR]],'Taux sortant'!$I$9:$S$167,COLUMN(),0),"")</f>
        <v>7</v>
      </c>
      <c r="H3102" s="2">
        <f>IFERROR(VLOOKUP(Tableau2[[#This Row],[PR]],'Taux sortant'!$I$9:$S$167,COLUMN(),0),"")</f>
        <v>4.8099999999999996</v>
      </c>
      <c r="I3102" s="2">
        <f>IFERROR(VLOOKUP(Tableau2[[#This Row],[PR]],'Taux sortant'!$I$9:$S$167,COLUMN(),0),"")</f>
        <v>4.1900000000000004</v>
      </c>
      <c r="J3102" s="2">
        <f>IFERROR(VLOOKUP(Tableau2[[#This Row],[PR]],'Taux sortant'!$I$9:$S$167,COLUMN(),0),"")</f>
        <v>0</v>
      </c>
      <c r="K3102" s="2">
        <f>IFERROR(VLOOKUP(Tableau2[[#This Row],[PR]],'Taux sortant'!$I$9:$S$167,COLUMN(),0),"")</f>
        <v>0</v>
      </c>
      <c r="L3102" s="2" t="str">
        <f>IFERROR(VLOOKUP(Tableau2[[#This Row],[PR]],'Taux sortant'!$I$9:$S$167,COLUMN(),0),"")</f>
        <v/>
      </c>
    </row>
    <row r="3103" spans="1:12" x14ac:dyDescent="0.3">
      <c r="A3103" s="1" t="s">
        <v>1927</v>
      </c>
      <c r="B3103" s="1" t="s">
        <v>1816</v>
      </c>
      <c r="C3103" s="2">
        <f>IFERROR(VLOOKUP(Tableau2[[#This Row],[PR]],'Taux sortant'!$I$9:$S$167,COLUMN(),0),"")</f>
        <v>18.93</v>
      </c>
      <c r="D3103" s="2">
        <f>IFERROR(VLOOKUP(Tableau2[[#This Row],[PR]],'Taux sortant'!$I$9:$S$167,COLUMN(),0),"")</f>
        <v>14.85</v>
      </c>
      <c r="E3103" s="2">
        <f>IFERROR(VLOOKUP(Tableau2[[#This Row],[PR]],'Taux sortant'!$I$9:$S$167,COLUMN(),0),"")</f>
        <v>11.22</v>
      </c>
      <c r="F3103" s="2">
        <f>IFERROR(VLOOKUP(Tableau2[[#This Row],[PR]],'Taux sortant'!$I$9:$S$167,COLUMN(),0),"")</f>
        <v>8.25</v>
      </c>
      <c r="G3103" s="2">
        <f>IFERROR(VLOOKUP(Tableau2[[#This Row],[PR]],'Taux sortant'!$I$9:$S$167,COLUMN(),0),"")</f>
        <v>5.71</v>
      </c>
      <c r="H3103" s="2">
        <f>IFERROR(VLOOKUP(Tableau2[[#This Row],[PR]],'Taux sortant'!$I$9:$S$167,COLUMN(),0),"")</f>
        <v>4.21</v>
      </c>
      <c r="I3103" s="2">
        <f>IFERROR(VLOOKUP(Tableau2[[#This Row],[PR]],'Taux sortant'!$I$9:$S$167,COLUMN(),0),"")</f>
        <v>3.29</v>
      </c>
      <c r="J3103" s="2">
        <f>IFERROR(VLOOKUP(Tableau2[[#This Row],[PR]],'Taux sortant'!$I$9:$S$167,COLUMN(),0),"")</f>
        <v>0</v>
      </c>
      <c r="K3103" s="2">
        <f>IFERROR(VLOOKUP(Tableau2[[#This Row],[PR]],'Taux sortant'!$I$9:$S$167,COLUMN(),0),"")</f>
        <v>0</v>
      </c>
      <c r="L3103" s="2" t="str">
        <f>IFERROR(VLOOKUP(Tableau2[[#This Row],[PR]],'Taux sortant'!$I$9:$S$167,COLUMN(),0),"")</f>
        <v/>
      </c>
    </row>
    <row r="3104" spans="1:12" x14ac:dyDescent="0.3">
      <c r="A3104" s="1" t="s">
        <v>1930</v>
      </c>
      <c r="B3104" s="1" t="s">
        <v>1570</v>
      </c>
      <c r="C3104" s="2">
        <f>IFERROR(VLOOKUP(Tableau2[[#This Row],[PR]],'Taux sortant'!$I$9:$S$167,COLUMN(),0),"")</f>
        <v>19.86</v>
      </c>
      <c r="D3104" s="2">
        <f>IFERROR(VLOOKUP(Tableau2[[#This Row],[PR]],'Taux sortant'!$I$9:$S$167,COLUMN(),0),"")</f>
        <v>14.64</v>
      </c>
      <c r="E3104" s="2">
        <f>IFERROR(VLOOKUP(Tableau2[[#This Row],[PR]],'Taux sortant'!$I$9:$S$167,COLUMN(),0),"")</f>
        <v>10.78</v>
      </c>
      <c r="F3104" s="2">
        <f>IFERROR(VLOOKUP(Tableau2[[#This Row],[PR]],'Taux sortant'!$I$9:$S$167,COLUMN(),0),"")</f>
        <v>8.1199999999999992</v>
      </c>
      <c r="G3104" s="2">
        <f>IFERROR(VLOOKUP(Tableau2[[#This Row],[PR]],'Taux sortant'!$I$9:$S$167,COLUMN(),0),"")</f>
        <v>6.83</v>
      </c>
      <c r="H3104" s="2">
        <f>IFERROR(VLOOKUP(Tableau2[[#This Row],[PR]],'Taux sortant'!$I$9:$S$167,COLUMN(),0),"")</f>
        <v>5.07</v>
      </c>
      <c r="I3104" s="2">
        <f>IFERROR(VLOOKUP(Tableau2[[#This Row],[PR]],'Taux sortant'!$I$9:$S$167,COLUMN(),0),"")</f>
        <v>4.43</v>
      </c>
      <c r="J3104" s="2">
        <f>IFERROR(VLOOKUP(Tableau2[[#This Row],[PR]],'Taux sortant'!$I$9:$S$167,COLUMN(),0),"")</f>
        <v>0</v>
      </c>
      <c r="K3104" s="2">
        <f>IFERROR(VLOOKUP(Tableau2[[#This Row],[PR]],'Taux sortant'!$I$9:$S$167,COLUMN(),0),"")</f>
        <v>0</v>
      </c>
      <c r="L3104" s="2" t="str">
        <f>IFERROR(VLOOKUP(Tableau2[[#This Row],[PR]],'Taux sortant'!$I$9:$S$167,COLUMN(),0),"")</f>
        <v/>
      </c>
    </row>
    <row r="3105" spans="1:12" x14ac:dyDescent="0.3">
      <c r="A3105" s="1" t="s">
        <v>1933</v>
      </c>
      <c r="B3105" s="1" t="s">
        <v>1576</v>
      </c>
      <c r="C3105" s="2">
        <f>IFERROR(VLOOKUP(Tableau2[[#This Row],[PR]],'Taux sortant'!$I$9:$S$167,COLUMN(),0),"")</f>
        <v>20.7</v>
      </c>
      <c r="D3105" s="2">
        <f>IFERROR(VLOOKUP(Tableau2[[#This Row],[PR]],'Taux sortant'!$I$9:$S$167,COLUMN(),0),"")</f>
        <v>17.239999999999998</v>
      </c>
      <c r="E3105" s="2">
        <f>IFERROR(VLOOKUP(Tableau2[[#This Row],[PR]],'Taux sortant'!$I$9:$S$167,COLUMN(),0),"")</f>
        <v>13.32</v>
      </c>
      <c r="F3105" s="2">
        <f>IFERROR(VLOOKUP(Tableau2[[#This Row],[PR]],'Taux sortant'!$I$9:$S$167,COLUMN(),0),"")</f>
        <v>9.61</v>
      </c>
      <c r="G3105" s="2">
        <f>IFERROR(VLOOKUP(Tableau2[[#This Row],[PR]],'Taux sortant'!$I$9:$S$167,COLUMN(),0),"")</f>
        <v>6.81</v>
      </c>
      <c r="H3105" s="2">
        <f>IFERROR(VLOOKUP(Tableau2[[#This Row],[PR]],'Taux sortant'!$I$9:$S$167,COLUMN(),0),"")</f>
        <v>4.78</v>
      </c>
      <c r="I3105" s="2">
        <f>IFERROR(VLOOKUP(Tableau2[[#This Row],[PR]],'Taux sortant'!$I$9:$S$167,COLUMN(),0),"")</f>
        <v>3.7</v>
      </c>
      <c r="J3105" s="2">
        <f>IFERROR(VLOOKUP(Tableau2[[#This Row],[PR]],'Taux sortant'!$I$9:$S$167,COLUMN(),0),"")</f>
        <v>0</v>
      </c>
      <c r="K3105" s="2">
        <f>IFERROR(VLOOKUP(Tableau2[[#This Row],[PR]],'Taux sortant'!$I$9:$S$167,COLUMN(),0),"")</f>
        <v>0</v>
      </c>
      <c r="L3105" s="2" t="str">
        <f>IFERROR(VLOOKUP(Tableau2[[#This Row],[PR]],'Taux sortant'!$I$9:$S$167,COLUMN(),0),"")</f>
        <v/>
      </c>
    </row>
    <row r="3106" spans="1:12" x14ac:dyDescent="0.3">
      <c r="A3106" s="1" t="s">
        <v>1638</v>
      </c>
      <c r="B3106" s="1" t="s">
        <v>1638</v>
      </c>
      <c r="C3106" s="2">
        <f>IFERROR(VLOOKUP(Tableau2[[#This Row],[PR]],'Taux sortant'!$I$9:$S$167,COLUMN(),0),"")</f>
        <v>12.27</v>
      </c>
      <c r="D3106" s="2">
        <f>IFERROR(VLOOKUP(Tableau2[[#This Row],[PR]],'Taux sortant'!$I$9:$S$167,COLUMN(),0),"")</f>
        <v>9.8800000000000008</v>
      </c>
      <c r="E3106" s="2">
        <f>IFERROR(VLOOKUP(Tableau2[[#This Row],[PR]],'Taux sortant'!$I$9:$S$167,COLUMN(),0),"")</f>
        <v>7.16</v>
      </c>
      <c r="F3106" s="2">
        <f>IFERROR(VLOOKUP(Tableau2[[#This Row],[PR]],'Taux sortant'!$I$9:$S$167,COLUMN(),0),"")</f>
        <v>5.85</v>
      </c>
      <c r="G3106" s="2">
        <f>IFERROR(VLOOKUP(Tableau2[[#This Row],[PR]],'Taux sortant'!$I$9:$S$167,COLUMN(),0),"")</f>
        <v>4.97</v>
      </c>
      <c r="H3106" s="2">
        <f>IFERROR(VLOOKUP(Tableau2[[#This Row],[PR]],'Taux sortant'!$I$9:$S$167,COLUMN(),0),"")</f>
        <v>4.47</v>
      </c>
      <c r="I3106" s="2">
        <f>IFERROR(VLOOKUP(Tableau2[[#This Row],[PR]],'Taux sortant'!$I$9:$S$167,COLUMN(),0),"")</f>
        <v>4.1100000000000003</v>
      </c>
      <c r="J3106" s="2">
        <f>IFERROR(VLOOKUP(Tableau2[[#This Row],[PR]],'Taux sortant'!$I$9:$S$167,COLUMN(),0),"")</f>
        <v>0</v>
      </c>
      <c r="K3106" s="2">
        <f>IFERROR(VLOOKUP(Tableau2[[#This Row],[PR]],'Taux sortant'!$I$9:$S$167,COLUMN(),0),"")</f>
        <v>0</v>
      </c>
      <c r="L3106" s="2" t="str">
        <f>IFERROR(VLOOKUP(Tableau2[[#This Row],[PR]],'Taux sortant'!$I$9:$S$167,COLUMN(),0),"")</f>
        <v/>
      </c>
    </row>
    <row r="3107" spans="1:12" x14ac:dyDescent="0.3">
      <c r="A3107" s="1" t="s">
        <v>1937</v>
      </c>
      <c r="B3107" s="1" t="s">
        <v>1553</v>
      </c>
      <c r="C3107" s="2">
        <f>IFERROR(VLOOKUP(Tableau2[[#This Row],[PR]],'Taux sortant'!$I$9:$S$167,COLUMN(),0),"")</f>
        <v>21.88</v>
      </c>
      <c r="D3107" s="2">
        <f>IFERROR(VLOOKUP(Tableau2[[#This Row],[PR]],'Taux sortant'!$I$9:$S$167,COLUMN(),0),"")</f>
        <v>18.649999999999999</v>
      </c>
      <c r="E3107" s="2">
        <f>IFERROR(VLOOKUP(Tableau2[[#This Row],[PR]],'Taux sortant'!$I$9:$S$167,COLUMN(),0),"")</f>
        <v>14.65</v>
      </c>
      <c r="F3107" s="2">
        <f>IFERROR(VLOOKUP(Tableau2[[#This Row],[PR]],'Taux sortant'!$I$9:$S$167,COLUMN(),0),"")</f>
        <v>11.58</v>
      </c>
      <c r="G3107" s="2">
        <f>IFERROR(VLOOKUP(Tableau2[[#This Row],[PR]],'Taux sortant'!$I$9:$S$167,COLUMN(),0),"")</f>
        <v>8.49</v>
      </c>
      <c r="H3107" s="2">
        <f>IFERROR(VLOOKUP(Tableau2[[#This Row],[PR]],'Taux sortant'!$I$9:$S$167,COLUMN(),0),"")</f>
        <v>5.99</v>
      </c>
      <c r="I3107" s="2">
        <f>IFERROR(VLOOKUP(Tableau2[[#This Row],[PR]],'Taux sortant'!$I$9:$S$167,COLUMN(),0),"")</f>
        <v>4.2300000000000004</v>
      </c>
      <c r="J3107" s="2">
        <f>IFERROR(VLOOKUP(Tableau2[[#This Row],[PR]],'Taux sortant'!$I$9:$S$167,COLUMN(),0),"")</f>
        <v>0</v>
      </c>
      <c r="K3107" s="2">
        <f>IFERROR(VLOOKUP(Tableau2[[#This Row],[PR]],'Taux sortant'!$I$9:$S$167,COLUMN(),0),"")</f>
        <v>0</v>
      </c>
      <c r="L3107" s="2" t="str">
        <f>IFERROR(VLOOKUP(Tableau2[[#This Row],[PR]],'Taux sortant'!$I$9:$S$167,COLUMN(),0),"")</f>
        <v/>
      </c>
    </row>
    <row r="3108" spans="1:12" x14ac:dyDescent="0.3">
      <c r="A3108" s="1" t="s">
        <v>1940</v>
      </c>
      <c r="B3108" s="1" t="s">
        <v>1543</v>
      </c>
      <c r="C3108" s="2">
        <f>IFERROR(VLOOKUP(Tableau2[[#This Row],[PR]],'Taux sortant'!$I$9:$S$167,COLUMN(),0),"")</f>
        <v>23.63</v>
      </c>
      <c r="D3108" s="2">
        <f>IFERROR(VLOOKUP(Tableau2[[#This Row],[PR]],'Taux sortant'!$I$9:$S$167,COLUMN(),0),"")</f>
        <v>18.579999999999998</v>
      </c>
      <c r="E3108" s="2">
        <f>IFERROR(VLOOKUP(Tableau2[[#This Row],[PR]],'Taux sortant'!$I$9:$S$167,COLUMN(),0),"")</f>
        <v>13.97</v>
      </c>
      <c r="F3108" s="2">
        <f>IFERROR(VLOOKUP(Tableau2[[#This Row],[PR]],'Taux sortant'!$I$9:$S$167,COLUMN(),0),"")</f>
        <v>11.28</v>
      </c>
      <c r="G3108" s="2">
        <f>IFERROR(VLOOKUP(Tableau2[[#This Row],[PR]],'Taux sortant'!$I$9:$S$167,COLUMN(),0),"")</f>
        <v>8.2799999999999994</v>
      </c>
      <c r="H3108" s="2">
        <f>IFERROR(VLOOKUP(Tableau2[[#This Row],[PR]],'Taux sortant'!$I$9:$S$167,COLUMN(),0),"")</f>
        <v>6.16</v>
      </c>
      <c r="I3108" s="2">
        <f>IFERROR(VLOOKUP(Tableau2[[#This Row],[PR]],'Taux sortant'!$I$9:$S$167,COLUMN(),0),"")</f>
        <v>5.49</v>
      </c>
      <c r="J3108" s="2">
        <f>IFERROR(VLOOKUP(Tableau2[[#This Row],[PR]],'Taux sortant'!$I$9:$S$167,COLUMN(),0),"")</f>
        <v>0</v>
      </c>
      <c r="K3108" s="2">
        <f>IFERROR(VLOOKUP(Tableau2[[#This Row],[PR]],'Taux sortant'!$I$9:$S$167,COLUMN(),0),"")</f>
        <v>0</v>
      </c>
      <c r="L3108" s="2" t="str">
        <f>IFERROR(VLOOKUP(Tableau2[[#This Row],[PR]],'Taux sortant'!$I$9:$S$167,COLUMN(),0),"")</f>
        <v/>
      </c>
    </row>
    <row r="3109" spans="1:12" x14ac:dyDescent="0.3">
      <c r="A3109" s="1" t="s">
        <v>837</v>
      </c>
      <c r="B3109" s="1" t="s">
        <v>46</v>
      </c>
      <c r="C3109" s="2" t="str">
        <f>IFERROR(VLOOKUP(Tableau2[[#This Row],[PR]],'Taux sortant'!$I$9:$S$167,COLUMN(),0),"")</f>
        <v/>
      </c>
      <c r="D3109" s="2" t="str">
        <f>IFERROR(VLOOKUP(Tableau2[[#This Row],[PR]],'Taux sortant'!$I$9:$S$167,COLUMN(),0),"")</f>
        <v/>
      </c>
      <c r="E3109" s="2" t="str">
        <f>IFERROR(VLOOKUP(Tableau2[[#This Row],[PR]],'Taux sortant'!$I$9:$S$167,COLUMN(),0),"")</f>
        <v/>
      </c>
      <c r="F3109" s="2" t="str">
        <f>IFERROR(VLOOKUP(Tableau2[[#This Row],[PR]],'Taux sortant'!$I$9:$S$167,COLUMN(),0),"")</f>
        <v/>
      </c>
      <c r="G3109" s="2" t="str">
        <f>IFERROR(VLOOKUP(Tableau2[[#This Row],[PR]],'Taux sortant'!$I$9:$S$167,COLUMN(),0),"")</f>
        <v/>
      </c>
      <c r="H3109" s="2" t="str">
        <f>IFERROR(VLOOKUP(Tableau2[[#This Row],[PR]],'Taux sortant'!$I$9:$S$167,COLUMN(),0),"")</f>
        <v/>
      </c>
      <c r="I3109" s="2" t="str">
        <f>IFERROR(VLOOKUP(Tableau2[[#This Row],[PR]],'Taux sortant'!$I$9:$S$167,COLUMN(),0),"")</f>
        <v/>
      </c>
      <c r="J3109" s="2" t="str">
        <f>IFERROR(VLOOKUP(Tableau2[[#This Row],[PR]],'Taux sortant'!$I$9:$S$167,COLUMN(),0),"")</f>
        <v/>
      </c>
      <c r="K3109" s="2" t="str">
        <f>IFERROR(VLOOKUP(Tableau2[[#This Row],[PR]],'Taux sortant'!$I$9:$S$167,COLUMN(),0),"")</f>
        <v/>
      </c>
      <c r="L3109" s="2" t="str">
        <f>IFERROR(VLOOKUP(Tableau2[[#This Row],[PR]],'Taux sortant'!$I$9:$S$167,COLUMN(),0),"")</f>
        <v/>
      </c>
    </row>
    <row r="3110" spans="1:12" x14ac:dyDescent="0.3">
      <c r="A3110" s="1" t="s">
        <v>1943</v>
      </c>
      <c r="B3110" s="1" t="s">
        <v>1566</v>
      </c>
      <c r="C3110" s="2" t="str">
        <f>IFERROR(VLOOKUP(Tableau2[[#This Row],[PR]],'Taux sortant'!$I$9:$S$167,COLUMN(),0),"")</f>
        <v/>
      </c>
      <c r="D3110" s="2" t="str">
        <f>IFERROR(VLOOKUP(Tableau2[[#This Row],[PR]],'Taux sortant'!$I$9:$S$167,COLUMN(),0),"")</f>
        <v/>
      </c>
      <c r="E3110" s="2" t="str">
        <f>IFERROR(VLOOKUP(Tableau2[[#This Row],[PR]],'Taux sortant'!$I$9:$S$167,COLUMN(),0),"")</f>
        <v/>
      </c>
      <c r="F3110" s="2" t="str">
        <f>IFERROR(VLOOKUP(Tableau2[[#This Row],[PR]],'Taux sortant'!$I$9:$S$167,COLUMN(),0),"")</f>
        <v/>
      </c>
      <c r="G3110" s="2" t="str">
        <f>IFERROR(VLOOKUP(Tableau2[[#This Row],[PR]],'Taux sortant'!$I$9:$S$167,COLUMN(),0),"")</f>
        <v/>
      </c>
      <c r="H3110" s="2" t="str">
        <f>IFERROR(VLOOKUP(Tableau2[[#This Row],[PR]],'Taux sortant'!$I$9:$S$167,COLUMN(),0),"")</f>
        <v/>
      </c>
      <c r="I3110" s="2" t="str">
        <f>IFERROR(VLOOKUP(Tableau2[[#This Row],[PR]],'Taux sortant'!$I$9:$S$167,COLUMN(),0),"")</f>
        <v/>
      </c>
      <c r="J3110" s="2" t="str">
        <f>IFERROR(VLOOKUP(Tableau2[[#This Row],[PR]],'Taux sortant'!$I$9:$S$167,COLUMN(),0),"")</f>
        <v/>
      </c>
      <c r="K3110" s="2" t="str">
        <f>IFERROR(VLOOKUP(Tableau2[[#This Row],[PR]],'Taux sortant'!$I$9:$S$167,COLUMN(),0),"")</f>
        <v/>
      </c>
      <c r="L3110" s="2" t="str">
        <f>IFERROR(VLOOKUP(Tableau2[[#This Row],[PR]],'Taux sortant'!$I$9:$S$167,COLUMN(),0),"")</f>
        <v/>
      </c>
    </row>
    <row r="3111" spans="1:12" x14ac:dyDescent="0.3">
      <c r="A3111" s="1" t="s">
        <v>1946</v>
      </c>
      <c r="B3111" s="1" t="s">
        <v>1572</v>
      </c>
      <c r="C3111" s="2">
        <f>IFERROR(VLOOKUP(Tableau2[[#This Row],[PR]],'Taux sortant'!$I$9:$S$167,COLUMN(),0),"")</f>
        <v>11.77</v>
      </c>
      <c r="D3111" s="2">
        <f>IFERROR(VLOOKUP(Tableau2[[#This Row],[PR]],'Taux sortant'!$I$9:$S$167,COLUMN(),0),"")</f>
        <v>9.3699999999999992</v>
      </c>
      <c r="E3111" s="2">
        <f>IFERROR(VLOOKUP(Tableau2[[#This Row],[PR]],'Taux sortant'!$I$9:$S$167,COLUMN(),0),"")</f>
        <v>6.64</v>
      </c>
      <c r="F3111" s="2">
        <f>IFERROR(VLOOKUP(Tableau2[[#This Row],[PR]],'Taux sortant'!$I$9:$S$167,COLUMN(),0),"")</f>
        <v>5.36</v>
      </c>
      <c r="G3111" s="2">
        <f>IFERROR(VLOOKUP(Tableau2[[#This Row],[PR]],'Taux sortant'!$I$9:$S$167,COLUMN(),0),"")</f>
        <v>4.43</v>
      </c>
      <c r="H3111" s="2">
        <f>IFERROR(VLOOKUP(Tableau2[[#This Row],[PR]],'Taux sortant'!$I$9:$S$167,COLUMN(),0),"")</f>
        <v>3.65</v>
      </c>
      <c r="I3111" s="2">
        <f>IFERROR(VLOOKUP(Tableau2[[#This Row],[PR]],'Taux sortant'!$I$9:$S$167,COLUMN(),0),"")</f>
        <v>3.13</v>
      </c>
      <c r="J3111" s="2">
        <f>IFERROR(VLOOKUP(Tableau2[[#This Row],[PR]],'Taux sortant'!$I$9:$S$167,COLUMN(),0),"")</f>
        <v>0</v>
      </c>
      <c r="K3111" s="2">
        <f>IFERROR(VLOOKUP(Tableau2[[#This Row],[PR]],'Taux sortant'!$I$9:$S$167,COLUMN(),0),"")</f>
        <v>0</v>
      </c>
      <c r="L3111" s="2" t="str">
        <f>IFERROR(VLOOKUP(Tableau2[[#This Row],[PR]],'Taux sortant'!$I$9:$S$167,COLUMN(),0),"")</f>
        <v/>
      </c>
    </row>
    <row r="3112" spans="1:12" x14ac:dyDescent="0.3">
      <c r="A3112" s="1" t="s">
        <v>1949</v>
      </c>
      <c r="B3112" s="1" t="s">
        <v>1553</v>
      </c>
      <c r="C3112" s="2">
        <f>IFERROR(VLOOKUP(Tableau2[[#This Row],[PR]],'Taux sortant'!$I$9:$S$167,COLUMN(),0),"")</f>
        <v>21.88</v>
      </c>
      <c r="D3112" s="2">
        <f>IFERROR(VLOOKUP(Tableau2[[#This Row],[PR]],'Taux sortant'!$I$9:$S$167,COLUMN(),0),"")</f>
        <v>18.649999999999999</v>
      </c>
      <c r="E3112" s="2">
        <f>IFERROR(VLOOKUP(Tableau2[[#This Row],[PR]],'Taux sortant'!$I$9:$S$167,COLUMN(),0),"")</f>
        <v>14.65</v>
      </c>
      <c r="F3112" s="2">
        <f>IFERROR(VLOOKUP(Tableau2[[#This Row],[PR]],'Taux sortant'!$I$9:$S$167,COLUMN(),0),"")</f>
        <v>11.58</v>
      </c>
      <c r="G3112" s="2">
        <f>IFERROR(VLOOKUP(Tableau2[[#This Row],[PR]],'Taux sortant'!$I$9:$S$167,COLUMN(),0),"")</f>
        <v>8.49</v>
      </c>
      <c r="H3112" s="2">
        <f>IFERROR(VLOOKUP(Tableau2[[#This Row],[PR]],'Taux sortant'!$I$9:$S$167,COLUMN(),0),"")</f>
        <v>5.99</v>
      </c>
      <c r="I3112" s="2">
        <f>IFERROR(VLOOKUP(Tableau2[[#This Row],[PR]],'Taux sortant'!$I$9:$S$167,COLUMN(),0),"")</f>
        <v>4.2300000000000004</v>
      </c>
      <c r="J3112" s="2">
        <f>IFERROR(VLOOKUP(Tableau2[[#This Row],[PR]],'Taux sortant'!$I$9:$S$167,COLUMN(),0),"")</f>
        <v>0</v>
      </c>
      <c r="K3112" s="2">
        <f>IFERROR(VLOOKUP(Tableau2[[#This Row],[PR]],'Taux sortant'!$I$9:$S$167,COLUMN(),0),"")</f>
        <v>0</v>
      </c>
      <c r="L3112" s="2" t="str">
        <f>IFERROR(VLOOKUP(Tableau2[[#This Row],[PR]],'Taux sortant'!$I$9:$S$167,COLUMN(),0),"")</f>
        <v/>
      </c>
    </row>
    <row r="3113" spans="1:12" x14ac:dyDescent="0.3">
      <c r="A3113" s="1" t="s">
        <v>1952</v>
      </c>
      <c r="B3113" s="1" t="s">
        <v>1521</v>
      </c>
      <c r="C3113" s="2">
        <f>IFERROR(VLOOKUP(Tableau2[[#This Row],[PR]],'Taux sortant'!$I$9:$S$167,COLUMN(),0),"")</f>
        <v>21.64</v>
      </c>
      <c r="D3113" s="2">
        <f>IFERROR(VLOOKUP(Tableau2[[#This Row],[PR]],'Taux sortant'!$I$9:$S$167,COLUMN(),0),"")</f>
        <v>17.57</v>
      </c>
      <c r="E3113" s="2">
        <f>IFERROR(VLOOKUP(Tableau2[[#This Row],[PR]],'Taux sortant'!$I$9:$S$167,COLUMN(),0),"")</f>
        <v>11.74</v>
      </c>
      <c r="F3113" s="2">
        <f>IFERROR(VLOOKUP(Tableau2[[#This Row],[PR]],'Taux sortant'!$I$9:$S$167,COLUMN(),0),"")</f>
        <v>9.3000000000000007</v>
      </c>
      <c r="G3113" s="2">
        <f>IFERROR(VLOOKUP(Tableau2[[#This Row],[PR]],'Taux sortant'!$I$9:$S$167,COLUMN(),0),"")</f>
        <v>7.56</v>
      </c>
      <c r="H3113" s="2">
        <f>IFERROR(VLOOKUP(Tableau2[[#This Row],[PR]],'Taux sortant'!$I$9:$S$167,COLUMN(),0),"")</f>
        <v>5.09</v>
      </c>
      <c r="I3113" s="2">
        <f>IFERROR(VLOOKUP(Tableau2[[#This Row],[PR]],'Taux sortant'!$I$9:$S$167,COLUMN(),0),"")</f>
        <v>4.7300000000000004</v>
      </c>
      <c r="J3113" s="2">
        <f>IFERROR(VLOOKUP(Tableau2[[#This Row],[PR]],'Taux sortant'!$I$9:$S$167,COLUMN(),0),"")</f>
        <v>0</v>
      </c>
      <c r="K3113" s="2">
        <f>IFERROR(VLOOKUP(Tableau2[[#This Row],[PR]],'Taux sortant'!$I$9:$S$167,COLUMN(),0),"")</f>
        <v>0</v>
      </c>
      <c r="L3113" s="2" t="str">
        <f>IFERROR(VLOOKUP(Tableau2[[#This Row],[PR]],'Taux sortant'!$I$9:$S$167,COLUMN(),0),"")</f>
        <v/>
      </c>
    </row>
    <row r="3114" spans="1:12" x14ac:dyDescent="0.3">
      <c r="A3114" s="1" t="s">
        <v>1955</v>
      </c>
      <c r="B3114" s="1" t="s">
        <v>1576</v>
      </c>
      <c r="C3114" s="2">
        <f>IFERROR(VLOOKUP(Tableau2[[#This Row],[PR]],'Taux sortant'!$I$9:$S$167,COLUMN(),0),"")</f>
        <v>20.7</v>
      </c>
      <c r="D3114" s="2">
        <f>IFERROR(VLOOKUP(Tableau2[[#This Row],[PR]],'Taux sortant'!$I$9:$S$167,COLUMN(),0),"")</f>
        <v>17.239999999999998</v>
      </c>
      <c r="E3114" s="2">
        <f>IFERROR(VLOOKUP(Tableau2[[#This Row],[PR]],'Taux sortant'!$I$9:$S$167,COLUMN(),0),"")</f>
        <v>13.32</v>
      </c>
      <c r="F3114" s="2">
        <f>IFERROR(VLOOKUP(Tableau2[[#This Row],[PR]],'Taux sortant'!$I$9:$S$167,COLUMN(),0),"")</f>
        <v>9.61</v>
      </c>
      <c r="G3114" s="2">
        <f>IFERROR(VLOOKUP(Tableau2[[#This Row],[PR]],'Taux sortant'!$I$9:$S$167,COLUMN(),0),"")</f>
        <v>6.81</v>
      </c>
      <c r="H3114" s="2">
        <f>IFERROR(VLOOKUP(Tableau2[[#This Row],[PR]],'Taux sortant'!$I$9:$S$167,COLUMN(),0),"")</f>
        <v>4.78</v>
      </c>
      <c r="I3114" s="2">
        <f>IFERROR(VLOOKUP(Tableau2[[#This Row],[PR]],'Taux sortant'!$I$9:$S$167,COLUMN(),0),"")</f>
        <v>3.7</v>
      </c>
      <c r="J3114" s="2">
        <f>IFERROR(VLOOKUP(Tableau2[[#This Row],[PR]],'Taux sortant'!$I$9:$S$167,COLUMN(),0),"")</f>
        <v>0</v>
      </c>
      <c r="K3114" s="2">
        <f>IFERROR(VLOOKUP(Tableau2[[#This Row],[PR]],'Taux sortant'!$I$9:$S$167,COLUMN(),0),"")</f>
        <v>0</v>
      </c>
      <c r="L3114" s="2" t="str">
        <f>IFERROR(VLOOKUP(Tableau2[[#This Row],[PR]],'Taux sortant'!$I$9:$S$167,COLUMN(),0),"")</f>
        <v/>
      </c>
    </row>
    <row r="3115" spans="1:12" x14ac:dyDescent="0.3">
      <c r="A3115" s="1" t="s">
        <v>1960</v>
      </c>
      <c r="B3115" s="1" t="s">
        <v>1547</v>
      </c>
      <c r="C3115" s="2">
        <f>IFERROR(VLOOKUP(Tableau2[[#This Row],[PR]],'Taux sortant'!$I$9:$S$167,COLUMN(),0),"")</f>
        <v>8.85</v>
      </c>
      <c r="D3115" s="2">
        <f>IFERROR(VLOOKUP(Tableau2[[#This Row],[PR]],'Taux sortant'!$I$9:$S$167,COLUMN(),0),"")</f>
        <v>6.89</v>
      </c>
      <c r="E3115" s="2">
        <f>IFERROR(VLOOKUP(Tableau2[[#This Row],[PR]],'Taux sortant'!$I$9:$S$167,COLUMN(),0),"")</f>
        <v>4.7</v>
      </c>
      <c r="F3115" s="2">
        <f>IFERROR(VLOOKUP(Tableau2[[#This Row],[PR]],'Taux sortant'!$I$9:$S$167,COLUMN(),0),"")</f>
        <v>3.63</v>
      </c>
      <c r="G3115" s="2">
        <f>IFERROR(VLOOKUP(Tableau2[[#This Row],[PR]],'Taux sortant'!$I$9:$S$167,COLUMN(),0),"")</f>
        <v>2.93</v>
      </c>
      <c r="H3115" s="2">
        <f>IFERROR(VLOOKUP(Tableau2[[#This Row],[PR]],'Taux sortant'!$I$9:$S$167,COLUMN(),0),"")</f>
        <v>2.4900000000000002</v>
      </c>
      <c r="I3115" s="2">
        <f>IFERROR(VLOOKUP(Tableau2[[#This Row],[PR]],'Taux sortant'!$I$9:$S$167,COLUMN(),0),"")</f>
        <v>2.21</v>
      </c>
      <c r="J3115" s="2">
        <f>IFERROR(VLOOKUP(Tableau2[[#This Row],[PR]],'Taux sortant'!$I$9:$S$167,COLUMN(),0),"")</f>
        <v>0</v>
      </c>
      <c r="K3115" s="2">
        <f>IFERROR(VLOOKUP(Tableau2[[#This Row],[PR]],'Taux sortant'!$I$9:$S$167,COLUMN(),0),"")</f>
        <v>0</v>
      </c>
      <c r="L3115" s="2" t="str">
        <f>IFERROR(VLOOKUP(Tableau2[[#This Row],[PR]],'Taux sortant'!$I$9:$S$167,COLUMN(),0),"")</f>
        <v/>
      </c>
    </row>
    <row r="3116" spans="1:12" x14ac:dyDescent="0.3">
      <c r="A3116" s="1" t="s">
        <v>1963</v>
      </c>
      <c r="B3116" s="1" t="s">
        <v>1547</v>
      </c>
      <c r="C3116" s="2">
        <f>IFERROR(VLOOKUP(Tableau2[[#This Row],[PR]],'Taux sortant'!$I$9:$S$167,COLUMN(),0),"")</f>
        <v>8.85</v>
      </c>
      <c r="D3116" s="2">
        <f>IFERROR(VLOOKUP(Tableau2[[#This Row],[PR]],'Taux sortant'!$I$9:$S$167,COLUMN(),0),"")</f>
        <v>6.89</v>
      </c>
      <c r="E3116" s="2">
        <f>IFERROR(VLOOKUP(Tableau2[[#This Row],[PR]],'Taux sortant'!$I$9:$S$167,COLUMN(),0),"")</f>
        <v>4.7</v>
      </c>
      <c r="F3116" s="2">
        <f>IFERROR(VLOOKUP(Tableau2[[#This Row],[PR]],'Taux sortant'!$I$9:$S$167,COLUMN(),0),"")</f>
        <v>3.63</v>
      </c>
      <c r="G3116" s="2">
        <f>IFERROR(VLOOKUP(Tableau2[[#This Row],[PR]],'Taux sortant'!$I$9:$S$167,COLUMN(),0),"")</f>
        <v>2.93</v>
      </c>
      <c r="H3116" s="2">
        <f>IFERROR(VLOOKUP(Tableau2[[#This Row],[PR]],'Taux sortant'!$I$9:$S$167,COLUMN(),0),"")</f>
        <v>2.4900000000000002</v>
      </c>
      <c r="I3116" s="2">
        <f>IFERROR(VLOOKUP(Tableau2[[#This Row],[PR]],'Taux sortant'!$I$9:$S$167,COLUMN(),0),"")</f>
        <v>2.21</v>
      </c>
      <c r="J3116" s="2">
        <f>IFERROR(VLOOKUP(Tableau2[[#This Row],[PR]],'Taux sortant'!$I$9:$S$167,COLUMN(),0),"")</f>
        <v>0</v>
      </c>
      <c r="K3116" s="2">
        <f>IFERROR(VLOOKUP(Tableau2[[#This Row],[PR]],'Taux sortant'!$I$9:$S$167,COLUMN(),0),"")</f>
        <v>0</v>
      </c>
      <c r="L3116" s="2" t="str">
        <f>IFERROR(VLOOKUP(Tableau2[[#This Row],[PR]],'Taux sortant'!$I$9:$S$167,COLUMN(),0),"")</f>
        <v/>
      </c>
    </row>
    <row r="3117" spans="1:12" x14ac:dyDescent="0.3">
      <c r="A3117" s="1" t="s">
        <v>1610</v>
      </c>
      <c r="B3117" s="1" t="s">
        <v>1610</v>
      </c>
      <c r="C3117" s="2">
        <f>IFERROR(VLOOKUP(Tableau2[[#This Row],[PR]],'Taux sortant'!$I$9:$S$167,COLUMN(),0),"")</f>
        <v>20.27</v>
      </c>
      <c r="D3117" s="2">
        <f>IFERROR(VLOOKUP(Tableau2[[#This Row],[PR]],'Taux sortant'!$I$9:$S$167,COLUMN(),0),"")</f>
        <v>17.12</v>
      </c>
      <c r="E3117" s="2">
        <f>IFERROR(VLOOKUP(Tableau2[[#This Row],[PR]],'Taux sortant'!$I$9:$S$167,COLUMN(),0),"")</f>
        <v>13.15</v>
      </c>
      <c r="F3117" s="2">
        <f>IFERROR(VLOOKUP(Tableau2[[#This Row],[PR]],'Taux sortant'!$I$9:$S$167,COLUMN(),0),"")</f>
        <v>9.51</v>
      </c>
      <c r="G3117" s="2">
        <f>IFERROR(VLOOKUP(Tableau2[[#This Row],[PR]],'Taux sortant'!$I$9:$S$167,COLUMN(),0),"")</f>
        <v>6.45</v>
      </c>
      <c r="H3117" s="2">
        <f>IFERROR(VLOOKUP(Tableau2[[#This Row],[PR]],'Taux sortant'!$I$9:$S$167,COLUMN(),0),"")</f>
        <v>4.6399999999999997</v>
      </c>
      <c r="I3117" s="2">
        <f>IFERROR(VLOOKUP(Tableau2[[#This Row],[PR]],'Taux sortant'!$I$9:$S$167,COLUMN(),0),"")</f>
        <v>3.62</v>
      </c>
      <c r="J3117" s="2">
        <f>IFERROR(VLOOKUP(Tableau2[[#This Row],[PR]],'Taux sortant'!$I$9:$S$167,COLUMN(),0),"")</f>
        <v>0</v>
      </c>
      <c r="K3117" s="2">
        <f>IFERROR(VLOOKUP(Tableau2[[#This Row],[PR]],'Taux sortant'!$I$9:$S$167,COLUMN(),0),"")</f>
        <v>0</v>
      </c>
      <c r="L3117" s="2" t="str">
        <f>IFERROR(VLOOKUP(Tableau2[[#This Row],[PR]],'Taux sortant'!$I$9:$S$167,COLUMN(),0),"")</f>
        <v/>
      </c>
    </row>
    <row r="3118" spans="1:12" x14ac:dyDescent="0.3">
      <c r="A3118" s="1" t="s">
        <v>1968</v>
      </c>
      <c r="B3118" s="1" t="s">
        <v>1749</v>
      </c>
      <c r="C3118" s="2">
        <f>IFERROR(VLOOKUP(Tableau2[[#This Row],[PR]],'Taux sortant'!$I$9:$S$167,COLUMN(),0),"")</f>
        <v>9.59</v>
      </c>
      <c r="D3118" s="2">
        <f>IFERROR(VLOOKUP(Tableau2[[#This Row],[PR]],'Taux sortant'!$I$9:$S$167,COLUMN(),0),"")</f>
        <v>7.53</v>
      </c>
      <c r="E3118" s="2">
        <f>IFERROR(VLOOKUP(Tableau2[[#This Row],[PR]],'Taux sortant'!$I$9:$S$167,COLUMN(),0),"")</f>
        <v>5.2</v>
      </c>
      <c r="F3118" s="2">
        <f>IFERROR(VLOOKUP(Tableau2[[#This Row],[PR]],'Taux sortant'!$I$9:$S$167,COLUMN(),0),"")</f>
        <v>4.08</v>
      </c>
      <c r="G3118" s="2">
        <f>IFERROR(VLOOKUP(Tableau2[[#This Row],[PR]],'Taux sortant'!$I$9:$S$167,COLUMN(),0),"")</f>
        <v>3.34</v>
      </c>
      <c r="H3118" s="2">
        <f>IFERROR(VLOOKUP(Tableau2[[#This Row],[PR]],'Taux sortant'!$I$9:$S$167,COLUMN(),0),"")</f>
        <v>2.88</v>
      </c>
      <c r="I3118" s="2">
        <f>IFERROR(VLOOKUP(Tableau2[[#This Row],[PR]],'Taux sortant'!$I$9:$S$167,COLUMN(),0),"")</f>
        <v>2.59</v>
      </c>
      <c r="J3118" s="2">
        <f>IFERROR(VLOOKUP(Tableau2[[#This Row],[PR]],'Taux sortant'!$I$9:$S$167,COLUMN(),0),"")</f>
        <v>0</v>
      </c>
      <c r="K3118" s="2">
        <f>IFERROR(VLOOKUP(Tableau2[[#This Row],[PR]],'Taux sortant'!$I$9:$S$167,COLUMN(),0),"")</f>
        <v>0</v>
      </c>
      <c r="L3118" s="2" t="str">
        <f>IFERROR(VLOOKUP(Tableau2[[#This Row],[PR]],'Taux sortant'!$I$9:$S$167,COLUMN(),0),"")</f>
        <v/>
      </c>
    </row>
    <row r="3119" spans="1:12" x14ac:dyDescent="0.3">
      <c r="A3119" s="1" t="s">
        <v>1971</v>
      </c>
      <c r="B3119" s="1" t="s">
        <v>1566</v>
      </c>
      <c r="C3119" s="2" t="str">
        <f>IFERROR(VLOOKUP(Tableau2[[#This Row],[PR]],'Taux sortant'!$I$9:$S$167,COLUMN(),0),"")</f>
        <v/>
      </c>
      <c r="D3119" s="2" t="str">
        <f>IFERROR(VLOOKUP(Tableau2[[#This Row],[PR]],'Taux sortant'!$I$9:$S$167,COLUMN(),0),"")</f>
        <v/>
      </c>
      <c r="E3119" s="2" t="str">
        <f>IFERROR(VLOOKUP(Tableau2[[#This Row],[PR]],'Taux sortant'!$I$9:$S$167,COLUMN(),0),"")</f>
        <v/>
      </c>
      <c r="F3119" s="2" t="str">
        <f>IFERROR(VLOOKUP(Tableau2[[#This Row],[PR]],'Taux sortant'!$I$9:$S$167,COLUMN(),0),"")</f>
        <v/>
      </c>
      <c r="G3119" s="2" t="str">
        <f>IFERROR(VLOOKUP(Tableau2[[#This Row],[PR]],'Taux sortant'!$I$9:$S$167,COLUMN(),0),"")</f>
        <v/>
      </c>
      <c r="H3119" s="2" t="str">
        <f>IFERROR(VLOOKUP(Tableau2[[#This Row],[PR]],'Taux sortant'!$I$9:$S$167,COLUMN(),0),"")</f>
        <v/>
      </c>
      <c r="I3119" s="2" t="str">
        <f>IFERROR(VLOOKUP(Tableau2[[#This Row],[PR]],'Taux sortant'!$I$9:$S$167,COLUMN(),0),"")</f>
        <v/>
      </c>
      <c r="J3119" s="2" t="str">
        <f>IFERROR(VLOOKUP(Tableau2[[#This Row],[PR]],'Taux sortant'!$I$9:$S$167,COLUMN(),0),"")</f>
        <v/>
      </c>
      <c r="K3119" s="2" t="str">
        <f>IFERROR(VLOOKUP(Tableau2[[#This Row],[PR]],'Taux sortant'!$I$9:$S$167,COLUMN(),0),"")</f>
        <v/>
      </c>
      <c r="L3119" s="2" t="str">
        <f>IFERROR(VLOOKUP(Tableau2[[#This Row],[PR]],'Taux sortant'!$I$9:$S$167,COLUMN(),0),"")</f>
        <v/>
      </c>
    </row>
    <row r="3120" spans="1:12" x14ac:dyDescent="0.3">
      <c r="A3120" s="1" t="s">
        <v>6250</v>
      </c>
      <c r="B3120" s="1" t="s">
        <v>5816</v>
      </c>
      <c r="C3120" s="2" t="str">
        <f>IFERROR(VLOOKUP(Tableau2[[#This Row],[PR]],'Taux sortant'!$I$9:$S$167,COLUMN(),0),"")</f>
        <v/>
      </c>
      <c r="D3120" s="2" t="str">
        <f>IFERROR(VLOOKUP(Tableau2[[#This Row],[PR]],'Taux sortant'!$I$9:$S$167,COLUMN(),0),"")</f>
        <v/>
      </c>
      <c r="E3120" s="2" t="str">
        <f>IFERROR(VLOOKUP(Tableau2[[#This Row],[PR]],'Taux sortant'!$I$9:$S$167,COLUMN(),0),"")</f>
        <v/>
      </c>
      <c r="F3120" s="2" t="str">
        <f>IFERROR(VLOOKUP(Tableau2[[#This Row],[PR]],'Taux sortant'!$I$9:$S$167,COLUMN(),0),"")</f>
        <v/>
      </c>
      <c r="G3120" s="2" t="str">
        <f>IFERROR(VLOOKUP(Tableau2[[#This Row],[PR]],'Taux sortant'!$I$9:$S$167,COLUMN(),0),"")</f>
        <v/>
      </c>
      <c r="H3120" s="2" t="str">
        <f>IFERROR(VLOOKUP(Tableau2[[#This Row],[PR]],'Taux sortant'!$I$9:$S$167,COLUMN(),0),"")</f>
        <v/>
      </c>
      <c r="I3120" s="2" t="str">
        <f>IFERROR(VLOOKUP(Tableau2[[#This Row],[PR]],'Taux sortant'!$I$9:$S$167,COLUMN(),0),"")</f>
        <v/>
      </c>
      <c r="J3120" s="2" t="str">
        <f>IFERROR(VLOOKUP(Tableau2[[#This Row],[PR]],'Taux sortant'!$I$9:$S$167,COLUMN(),0),"")</f>
        <v/>
      </c>
      <c r="K3120" s="2" t="str">
        <f>IFERROR(VLOOKUP(Tableau2[[#This Row],[PR]],'Taux sortant'!$I$9:$S$167,COLUMN(),0),"")</f>
        <v/>
      </c>
      <c r="L3120" s="2" t="str">
        <f>IFERROR(VLOOKUP(Tableau2[[#This Row],[PR]],'Taux sortant'!$I$9:$S$167,COLUMN(),0),"")</f>
        <v/>
      </c>
    </row>
    <row r="3121" spans="1:12" x14ac:dyDescent="0.3">
      <c r="A3121" s="1" t="s">
        <v>6653</v>
      </c>
      <c r="B3121" s="1" t="s">
        <v>6633</v>
      </c>
      <c r="C3121" s="2" t="str">
        <f>IFERROR(VLOOKUP(Tableau2[[#This Row],[PR]],'Taux sortant'!$I$9:$S$167,COLUMN(),0),"")</f>
        <v/>
      </c>
      <c r="D3121" s="2" t="str">
        <f>IFERROR(VLOOKUP(Tableau2[[#This Row],[PR]],'Taux sortant'!$I$9:$S$167,COLUMN(),0),"")</f>
        <v/>
      </c>
      <c r="E3121" s="2" t="str">
        <f>IFERROR(VLOOKUP(Tableau2[[#This Row],[PR]],'Taux sortant'!$I$9:$S$167,COLUMN(),0),"")</f>
        <v/>
      </c>
      <c r="F3121" s="2" t="str">
        <f>IFERROR(VLOOKUP(Tableau2[[#This Row],[PR]],'Taux sortant'!$I$9:$S$167,COLUMN(),0),"")</f>
        <v/>
      </c>
      <c r="G3121" s="2" t="str">
        <f>IFERROR(VLOOKUP(Tableau2[[#This Row],[PR]],'Taux sortant'!$I$9:$S$167,COLUMN(),0),"")</f>
        <v/>
      </c>
      <c r="H3121" s="2" t="str">
        <f>IFERROR(VLOOKUP(Tableau2[[#This Row],[PR]],'Taux sortant'!$I$9:$S$167,COLUMN(),0),"")</f>
        <v/>
      </c>
      <c r="I3121" s="2" t="str">
        <f>IFERROR(VLOOKUP(Tableau2[[#This Row],[PR]],'Taux sortant'!$I$9:$S$167,COLUMN(),0),"")</f>
        <v/>
      </c>
      <c r="J3121" s="2" t="str">
        <f>IFERROR(VLOOKUP(Tableau2[[#This Row],[PR]],'Taux sortant'!$I$9:$S$167,COLUMN(),0),"")</f>
        <v/>
      </c>
      <c r="K3121" s="2" t="str">
        <f>IFERROR(VLOOKUP(Tableau2[[#This Row],[PR]],'Taux sortant'!$I$9:$S$167,COLUMN(),0),"")</f>
        <v/>
      </c>
      <c r="L3121" s="2" t="str">
        <f>IFERROR(VLOOKUP(Tableau2[[#This Row],[PR]],'Taux sortant'!$I$9:$S$167,COLUMN(),0),"")</f>
        <v/>
      </c>
    </row>
    <row r="3122" spans="1:12" x14ac:dyDescent="0.3">
      <c r="A3122" s="1" t="s">
        <v>1974</v>
      </c>
      <c r="B3122" s="1" t="s">
        <v>1549</v>
      </c>
      <c r="C3122" s="2">
        <f>IFERROR(VLOOKUP(Tableau2[[#This Row],[PR]],'Taux sortant'!$I$9:$S$167,COLUMN(),0),"")</f>
        <v>20.5</v>
      </c>
      <c r="D3122" s="2">
        <f>IFERROR(VLOOKUP(Tableau2[[#This Row],[PR]],'Taux sortant'!$I$9:$S$167,COLUMN(),0),"")</f>
        <v>15.85</v>
      </c>
      <c r="E3122" s="2">
        <f>IFERROR(VLOOKUP(Tableau2[[#This Row],[PR]],'Taux sortant'!$I$9:$S$167,COLUMN(),0),"")</f>
        <v>12.24</v>
      </c>
      <c r="F3122" s="2">
        <f>IFERROR(VLOOKUP(Tableau2[[#This Row],[PR]],'Taux sortant'!$I$9:$S$167,COLUMN(),0),"")</f>
        <v>9.4</v>
      </c>
      <c r="G3122" s="2">
        <f>IFERROR(VLOOKUP(Tableau2[[#This Row],[PR]],'Taux sortant'!$I$9:$S$167,COLUMN(),0),"")</f>
        <v>7.62</v>
      </c>
      <c r="H3122" s="2">
        <f>IFERROR(VLOOKUP(Tableau2[[#This Row],[PR]],'Taux sortant'!$I$9:$S$167,COLUMN(),0),"")</f>
        <v>6.35</v>
      </c>
      <c r="I3122" s="2">
        <f>IFERROR(VLOOKUP(Tableau2[[#This Row],[PR]],'Taux sortant'!$I$9:$S$167,COLUMN(),0),"")</f>
        <v>5.47</v>
      </c>
      <c r="J3122" s="2">
        <f>IFERROR(VLOOKUP(Tableau2[[#This Row],[PR]],'Taux sortant'!$I$9:$S$167,COLUMN(),0),"")</f>
        <v>0</v>
      </c>
      <c r="K3122" s="2">
        <f>IFERROR(VLOOKUP(Tableau2[[#This Row],[PR]],'Taux sortant'!$I$9:$S$167,COLUMN(),0),"")</f>
        <v>0</v>
      </c>
      <c r="L3122" s="2" t="str">
        <f>IFERROR(VLOOKUP(Tableau2[[#This Row],[PR]],'Taux sortant'!$I$9:$S$167,COLUMN(),0),"")</f>
        <v/>
      </c>
    </row>
    <row r="3123" spans="1:12" x14ac:dyDescent="0.3">
      <c r="A3123" s="1" t="s">
        <v>6253</v>
      </c>
      <c r="B3123" s="1" t="s">
        <v>5820</v>
      </c>
      <c r="C3123" s="2" t="str">
        <f>IFERROR(VLOOKUP(Tableau2[[#This Row],[PR]],'Taux sortant'!$I$9:$S$167,COLUMN(),0),"")</f>
        <v/>
      </c>
      <c r="D3123" s="2" t="str">
        <f>IFERROR(VLOOKUP(Tableau2[[#This Row],[PR]],'Taux sortant'!$I$9:$S$167,COLUMN(),0),"")</f>
        <v/>
      </c>
      <c r="E3123" s="2" t="str">
        <f>IFERROR(VLOOKUP(Tableau2[[#This Row],[PR]],'Taux sortant'!$I$9:$S$167,COLUMN(),0),"")</f>
        <v/>
      </c>
      <c r="F3123" s="2" t="str">
        <f>IFERROR(VLOOKUP(Tableau2[[#This Row],[PR]],'Taux sortant'!$I$9:$S$167,COLUMN(),0),"")</f>
        <v/>
      </c>
      <c r="G3123" s="2" t="str">
        <f>IFERROR(VLOOKUP(Tableau2[[#This Row],[PR]],'Taux sortant'!$I$9:$S$167,COLUMN(),0),"")</f>
        <v/>
      </c>
      <c r="H3123" s="2" t="str">
        <f>IFERROR(VLOOKUP(Tableau2[[#This Row],[PR]],'Taux sortant'!$I$9:$S$167,COLUMN(),0),"")</f>
        <v/>
      </c>
      <c r="I3123" s="2" t="str">
        <f>IFERROR(VLOOKUP(Tableau2[[#This Row],[PR]],'Taux sortant'!$I$9:$S$167,COLUMN(),0),"")</f>
        <v/>
      </c>
      <c r="J3123" s="2" t="str">
        <f>IFERROR(VLOOKUP(Tableau2[[#This Row],[PR]],'Taux sortant'!$I$9:$S$167,COLUMN(),0),"")</f>
        <v/>
      </c>
      <c r="K3123" s="2" t="str">
        <f>IFERROR(VLOOKUP(Tableau2[[#This Row],[PR]],'Taux sortant'!$I$9:$S$167,COLUMN(),0),"")</f>
        <v/>
      </c>
      <c r="L3123" s="2" t="str">
        <f>IFERROR(VLOOKUP(Tableau2[[#This Row],[PR]],'Taux sortant'!$I$9:$S$167,COLUMN(),0),"")</f>
        <v/>
      </c>
    </row>
    <row r="3124" spans="1:12" x14ac:dyDescent="0.3">
      <c r="A3124" s="1" t="s">
        <v>1977</v>
      </c>
      <c r="B3124" s="1" t="s">
        <v>1521</v>
      </c>
      <c r="C3124" s="2">
        <f>IFERROR(VLOOKUP(Tableau2[[#This Row],[PR]],'Taux sortant'!$I$9:$S$167,COLUMN(),0),"")</f>
        <v>21.64</v>
      </c>
      <c r="D3124" s="2">
        <f>IFERROR(VLOOKUP(Tableau2[[#This Row],[PR]],'Taux sortant'!$I$9:$S$167,COLUMN(),0),"")</f>
        <v>17.57</v>
      </c>
      <c r="E3124" s="2">
        <f>IFERROR(VLOOKUP(Tableau2[[#This Row],[PR]],'Taux sortant'!$I$9:$S$167,COLUMN(),0),"")</f>
        <v>11.74</v>
      </c>
      <c r="F3124" s="2">
        <f>IFERROR(VLOOKUP(Tableau2[[#This Row],[PR]],'Taux sortant'!$I$9:$S$167,COLUMN(),0),"")</f>
        <v>9.3000000000000007</v>
      </c>
      <c r="G3124" s="2">
        <f>IFERROR(VLOOKUP(Tableau2[[#This Row],[PR]],'Taux sortant'!$I$9:$S$167,COLUMN(),0),"")</f>
        <v>7.56</v>
      </c>
      <c r="H3124" s="2">
        <f>IFERROR(VLOOKUP(Tableau2[[#This Row],[PR]],'Taux sortant'!$I$9:$S$167,COLUMN(),0),"")</f>
        <v>5.09</v>
      </c>
      <c r="I3124" s="2">
        <f>IFERROR(VLOOKUP(Tableau2[[#This Row],[PR]],'Taux sortant'!$I$9:$S$167,COLUMN(),0),"")</f>
        <v>4.7300000000000004</v>
      </c>
      <c r="J3124" s="2">
        <f>IFERROR(VLOOKUP(Tableau2[[#This Row],[PR]],'Taux sortant'!$I$9:$S$167,COLUMN(),0),"")</f>
        <v>0</v>
      </c>
      <c r="K3124" s="2">
        <f>IFERROR(VLOOKUP(Tableau2[[#This Row],[PR]],'Taux sortant'!$I$9:$S$167,COLUMN(),0),"")</f>
        <v>0</v>
      </c>
      <c r="L3124" s="2" t="str">
        <f>IFERROR(VLOOKUP(Tableau2[[#This Row],[PR]],'Taux sortant'!$I$9:$S$167,COLUMN(),0),"")</f>
        <v/>
      </c>
    </row>
    <row r="3125" spans="1:12" x14ac:dyDescent="0.3">
      <c r="A3125" s="1" t="s">
        <v>840</v>
      </c>
      <c r="B3125" s="1" t="s">
        <v>73</v>
      </c>
      <c r="C3125" s="2">
        <f>IFERROR(VLOOKUP(Tableau2[[#This Row],[PR]],'Taux sortant'!$I$9:$S$167,COLUMN(),0),"")</f>
        <v>18.93</v>
      </c>
      <c r="D3125" s="2">
        <f>IFERROR(VLOOKUP(Tableau2[[#This Row],[PR]],'Taux sortant'!$I$9:$S$167,COLUMN(),0),"")</f>
        <v>14.7</v>
      </c>
      <c r="E3125" s="2">
        <f>IFERROR(VLOOKUP(Tableau2[[#This Row],[PR]],'Taux sortant'!$I$9:$S$167,COLUMN(),0),"")</f>
        <v>10.55</v>
      </c>
      <c r="F3125" s="2">
        <f>IFERROR(VLOOKUP(Tableau2[[#This Row],[PR]],'Taux sortant'!$I$9:$S$167,COLUMN(),0),"")</f>
        <v>8.69</v>
      </c>
      <c r="G3125" s="2">
        <f>IFERROR(VLOOKUP(Tableau2[[#This Row],[PR]],'Taux sortant'!$I$9:$S$167,COLUMN(),0),"")</f>
        <v>6.98</v>
      </c>
      <c r="H3125" s="2">
        <f>IFERROR(VLOOKUP(Tableau2[[#This Row],[PR]],'Taux sortant'!$I$9:$S$167,COLUMN(),0),"")</f>
        <v>5.4</v>
      </c>
      <c r="I3125" s="2">
        <f>IFERROR(VLOOKUP(Tableau2[[#This Row],[PR]],'Taux sortant'!$I$9:$S$167,COLUMN(),0),"")</f>
        <v>4.87</v>
      </c>
      <c r="J3125" s="2">
        <f>IFERROR(VLOOKUP(Tableau2[[#This Row],[PR]],'Taux sortant'!$I$9:$S$167,COLUMN(),0),"")</f>
        <v>0</v>
      </c>
      <c r="K3125" s="2">
        <f>IFERROR(VLOOKUP(Tableau2[[#This Row],[PR]],'Taux sortant'!$I$9:$S$167,COLUMN(),0),"")</f>
        <v>0</v>
      </c>
      <c r="L3125" s="2" t="str">
        <f>IFERROR(VLOOKUP(Tableau2[[#This Row],[PR]],'Taux sortant'!$I$9:$S$167,COLUMN(),0),"")</f>
        <v/>
      </c>
    </row>
    <row r="3126" spans="1:12" x14ac:dyDescent="0.3">
      <c r="A3126" s="1" t="s">
        <v>840</v>
      </c>
      <c r="B3126" s="1" t="s">
        <v>58</v>
      </c>
      <c r="C3126" s="2">
        <f>IFERROR(VLOOKUP(Tableau2[[#This Row],[PR]],'Taux sortant'!$I$9:$S$167,COLUMN(),0),"")</f>
        <v>25.34</v>
      </c>
      <c r="D3126" s="2">
        <f>IFERROR(VLOOKUP(Tableau2[[#This Row],[PR]],'Taux sortant'!$I$9:$S$167,COLUMN(),0),"")</f>
        <v>21.62</v>
      </c>
      <c r="E3126" s="2">
        <f>IFERROR(VLOOKUP(Tableau2[[#This Row],[PR]],'Taux sortant'!$I$9:$S$167,COLUMN(),0),"")</f>
        <v>15.42</v>
      </c>
      <c r="F3126" s="2">
        <f>IFERROR(VLOOKUP(Tableau2[[#This Row],[PR]],'Taux sortant'!$I$9:$S$167,COLUMN(),0),"")</f>
        <v>12.6</v>
      </c>
      <c r="G3126" s="2">
        <f>IFERROR(VLOOKUP(Tableau2[[#This Row],[PR]],'Taux sortant'!$I$9:$S$167,COLUMN(),0),"")</f>
        <v>9.5500000000000007</v>
      </c>
      <c r="H3126" s="2">
        <f>IFERROR(VLOOKUP(Tableau2[[#This Row],[PR]],'Taux sortant'!$I$9:$S$167,COLUMN(),0),"")</f>
        <v>7.3</v>
      </c>
      <c r="I3126" s="2">
        <f>IFERROR(VLOOKUP(Tableau2[[#This Row],[PR]],'Taux sortant'!$I$9:$S$167,COLUMN(),0),"")</f>
        <v>6.61</v>
      </c>
      <c r="J3126" s="2">
        <f>IFERROR(VLOOKUP(Tableau2[[#This Row],[PR]],'Taux sortant'!$I$9:$S$167,COLUMN(),0),"")</f>
        <v>0</v>
      </c>
      <c r="K3126" s="2">
        <f>IFERROR(VLOOKUP(Tableau2[[#This Row],[PR]],'Taux sortant'!$I$9:$S$167,COLUMN(),0),"")</f>
        <v>0</v>
      </c>
      <c r="L3126" s="2" t="str">
        <f>IFERROR(VLOOKUP(Tableau2[[#This Row],[PR]],'Taux sortant'!$I$9:$S$167,COLUMN(),0),"")</f>
        <v/>
      </c>
    </row>
    <row r="3127" spans="1:12" x14ac:dyDescent="0.3">
      <c r="A3127" s="1" t="s">
        <v>840</v>
      </c>
      <c r="B3127" s="1" t="s">
        <v>1816</v>
      </c>
      <c r="C3127" s="2">
        <f>IFERROR(VLOOKUP(Tableau2[[#This Row],[PR]],'Taux sortant'!$I$9:$S$167,COLUMN(),0),"")</f>
        <v>18.93</v>
      </c>
      <c r="D3127" s="2">
        <f>IFERROR(VLOOKUP(Tableau2[[#This Row],[PR]],'Taux sortant'!$I$9:$S$167,COLUMN(),0),"")</f>
        <v>14.85</v>
      </c>
      <c r="E3127" s="2">
        <f>IFERROR(VLOOKUP(Tableau2[[#This Row],[PR]],'Taux sortant'!$I$9:$S$167,COLUMN(),0),"")</f>
        <v>11.22</v>
      </c>
      <c r="F3127" s="2">
        <f>IFERROR(VLOOKUP(Tableau2[[#This Row],[PR]],'Taux sortant'!$I$9:$S$167,COLUMN(),0),"")</f>
        <v>8.25</v>
      </c>
      <c r="G3127" s="2">
        <f>IFERROR(VLOOKUP(Tableau2[[#This Row],[PR]],'Taux sortant'!$I$9:$S$167,COLUMN(),0),"")</f>
        <v>5.71</v>
      </c>
      <c r="H3127" s="2">
        <f>IFERROR(VLOOKUP(Tableau2[[#This Row],[PR]],'Taux sortant'!$I$9:$S$167,COLUMN(),0),"")</f>
        <v>4.21</v>
      </c>
      <c r="I3127" s="2">
        <f>IFERROR(VLOOKUP(Tableau2[[#This Row],[PR]],'Taux sortant'!$I$9:$S$167,COLUMN(),0),"")</f>
        <v>3.29</v>
      </c>
      <c r="J3127" s="2">
        <f>IFERROR(VLOOKUP(Tableau2[[#This Row],[PR]],'Taux sortant'!$I$9:$S$167,COLUMN(),0),"")</f>
        <v>0</v>
      </c>
      <c r="K3127" s="2">
        <f>IFERROR(VLOOKUP(Tableau2[[#This Row],[PR]],'Taux sortant'!$I$9:$S$167,COLUMN(),0),"")</f>
        <v>0</v>
      </c>
      <c r="L3127" s="2" t="str">
        <f>IFERROR(VLOOKUP(Tableau2[[#This Row],[PR]],'Taux sortant'!$I$9:$S$167,COLUMN(),0),"")</f>
        <v/>
      </c>
    </row>
    <row r="3128" spans="1:12" x14ac:dyDescent="0.3">
      <c r="A3128" s="1" t="s">
        <v>1981</v>
      </c>
      <c r="B3128" s="1" t="s">
        <v>1559</v>
      </c>
      <c r="C3128" s="2">
        <f>IFERROR(VLOOKUP(Tableau2[[#This Row],[PR]],'Taux sortant'!$I$9:$S$167,COLUMN(),0),"")</f>
        <v>30.33</v>
      </c>
      <c r="D3128" s="2">
        <f>IFERROR(VLOOKUP(Tableau2[[#This Row],[PR]],'Taux sortant'!$I$9:$S$167,COLUMN(),0),"")</f>
        <v>27.8</v>
      </c>
      <c r="E3128" s="2">
        <f>IFERROR(VLOOKUP(Tableau2[[#This Row],[PR]],'Taux sortant'!$I$9:$S$167,COLUMN(),0),"")</f>
        <v>20.43</v>
      </c>
      <c r="F3128" s="2">
        <f>IFERROR(VLOOKUP(Tableau2[[#This Row],[PR]],'Taux sortant'!$I$9:$S$167,COLUMN(),0),"")</f>
        <v>15.78</v>
      </c>
      <c r="G3128" s="2">
        <f>IFERROR(VLOOKUP(Tableau2[[#This Row],[PR]],'Taux sortant'!$I$9:$S$167,COLUMN(),0),"")</f>
        <v>11.93</v>
      </c>
      <c r="H3128" s="2">
        <f>IFERROR(VLOOKUP(Tableau2[[#This Row],[PR]],'Taux sortant'!$I$9:$S$167,COLUMN(),0),"")</f>
        <v>7.97</v>
      </c>
      <c r="I3128" s="2">
        <f>IFERROR(VLOOKUP(Tableau2[[#This Row],[PR]],'Taux sortant'!$I$9:$S$167,COLUMN(),0),"")</f>
        <v>7.56</v>
      </c>
      <c r="J3128" s="2">
        <f>IFERROR(VLOOKUP(Tableau2[[#This Row],[PR]],'Taux sortant'!$I$9:$S$167,COLUMN(),0),"")</f>
        <v>0</v>
      </c>
      <c r="K3128" s="2">
        <f>IFERROR(VLOOKUP(Tableau2[[#This Row],[PR]],'Taux sortant'!$I$9:$S$167,COLUMN(),0),"")</f>
        <v>0</v>
      </c>
      <c r="L3128" s="2" t="str">
        <f>IFERROR(VLOOKUP(Tableau2[[#This Row],[PR]],'Taux sortant'!$I$9:$S$167,COLUMN(),0),"")</f>
        <v/>
      </c>
    </row>
    <row r="3129" spans="1:12" x14ac:dyDescent="0.3">
      <c r="A3129" s="1" t="s">
        <v>1984</v>
      </c>
      <c r="B3129" s="1" t="s">
        <v>46</v>
      </c>
      <c r="C3129" s="2" t="str">
        <f>IFERROR(VLOOKUP(Tableau2[[#This Row],[PR]],'Taux sortant'!$I$9:$S$167,COLUMN(),0),"")</f>
        <v/>
      </c>
      <c r="D3129" s="2" t="str">
        <f>IFERROR(VLOOKUP(Tableau2[[#This Row],[PR]],'Taux sortant'!$I$9:$S$167,COLUMN(),0),"")</f>
        <v/>
      </c>
      <c r="E3129" s="2" t="str">
        <f>IFERROR(VLOOKUP(Tableau2[[#This Row],[PR]],'Taux sortant'!$I$9:$S$167,COLUMN(),0),"")</f>
        <v/>
      </c>
      <c r="F3129" s="2" t="str">
        <f>IFERROR(VLOOKUP(Tableau2[[#This Row],[PR]],'Taux sortant'!$I$9:$S$167,COLUMN(),0),"")</f>
        <v/>
      </c>
      <c r="G3129" s="2" t="str">
        <f>IFERROR(VLOOKUP(Tableau2[[#This Row],[PR]],'Taux sortant'!$I$9:$S$167,COLUMN(),0),"")</f>
        <v/>
      </c>
      <c r="H3129" s="2" t="str">
        <f>IFERROR(VLOOKUP(Tableau2[[#This Row],[PR]],'Taux sortant'!$I$9:$S$167,COLUMN(),0),"")</f>
        <v/>
      </c>
      <c r="I3129" s="2" t="str">
        <f>IFERROR(VLOOKUP(Tableau2[[#This Row],[PR]],'Taux sortant'!$I$9:$S$167,COLUMN(),0),"")</f>
        <v/>
      </c>
      <c r="J3129" s="2" t="str">
        <f>IFERROR(VLOOKUP(Tableau2[[#This Row],[PR]],'Taux sortant'!$I$9:$S$167,COLUMN(),0),"")</f>
        <v/>
      </c>
      <c r="K3129" s="2" t="str">
        <f>IFERROR(VLOOKUP(Tableau2[[#This Row],[PR]],'Taux sortant'!$I$9:$S$167,COLUMN(),0),"")</f>
        <v/>
      </c>
      <c r="L3129" s="2" t="str">
        <f>IFERROR(VLOOKUP(Tableau2[[#This Row],[PR]],'Taux sortant'!$I$9:$S$167,COLUMN(),0),"")</f>
        <v/>
      </c>
    </row>
    <row r="3130" spans="1:12" x14ac:dyDescent="0.3">
      <c r="A3130" s="1" t="s">
        <v>3564</v>
      </c>
      <c r="B3130" s="1" t="s">
        <v>3118</v>
      </c>
      <c r="C3130" s="2">
        <f>IFERROR(VLOOKUP(Tableau2[[#This Row],[PR]],'Taux sortant'!$I$9:$S$167,COLUMN(),0),"")</f>
        <v>15.34</v>
      </c>
      <c r="D3130" s="2">
        <f>IFERROR(VLOOKUP(Tableau2[[#This Row],[PR]],'Taux sortant'!$I$9:$S$167,COLUMN(),0),"")</f>
        <v>12.85</v>
      </c>
      <c r="E3130" s="2">
        <f>IFERROR(VLOOKUP(Tableau2[[#This Row],[PR]],'Taux sortant'!$I$9:$S$167,COLUMN(),0),"")</f>
        <v>9.94</v>
      </c>
      <c r="F3130" s="2">
        <f>IFERROR(VLOOKUP(Tableau2[[#This Row],[PR]],'Taux sortant'!$I$9:$S$167,COLUMN(),0),"")</f>
        <v>8.5399999999999991</v>
      </c>
      <c r="G3130" s="2">
        <f>IFERROR(VLOOKUP(Tableau2[[#This Row],[PR]],'Taux sortant'!$I$9:$S$167,COLUMN(),0),"")</f>
        <v>7.34</v>
      </c>
      <c r="H3130" s="2">
        <f>IFERROR(VLOOKUP(Tableau2[[#This Row],[PR]],'Taux sortant'!$I$9:$S$167,COLUMN(),0),"")</f>
        <v>6.29</v>
      </c>
      <c r="I3130" s="2">
        <f>IFERROR(VLOOKUP(Tableau2[[#This Row],[PR]],'Taux sortant'!$I$9:$S$167,COLUMN(),0),"")</f>
        <v>5.49</v>
      </c>
      <c r="J3130" s="2">
        <f>IFERROR(VLOOKUP(Tableau2[[#This Row],[PR]],'Taux sortant'!$I$9:$S$167,COLUMN(),0),"")</f>
        <v>0</v>
      </c>
      <c r="K3130" s="2">
        <f>IFERROR(VLOOKUP(Tableau2[[#This Row],[PR]],'Taux sortant'!$I$9:$S$167,COLUMN(),0),"")</f>
        <v>0</v>
      </c>
      <c r="L3130" s="2" t="str">
        <f>IFERROR(VLOOKUP(Tableau2[[#This Row],[PR]],'Taux sortant'!$I$9:$S$167,COLUMN(),0),"")</f>
        <v/>
      </c>
    </row>
    <row r="3131" spans="1:12" x14ac:dyDescent="0.3">
      <c r="A3131" s="1" t="s">
        <v>4488</v>
      </c>
      <c r="B3131" s="1" t="s">
        <v>4140</v>
      </c>
      <c r="C3131" s="2" t="str">
        <f>IFERROR(VLOOKUP(Tableau2[[#This Row],[PR]],'Taux sortant'!$I$9:$S$167,COLUMN(),0),"")</f>
        <v/>
      </c>
      <c r="D3131" s="2" t="str">
        <f>IFERROR(VLOOKUP(Tableau2[[#This Row],[PR]],'Taux sortant'!$I$9:$S$167,COLUMN(),0),"")</f>
        <v/>
      </c>
      <c r="E3131" s="2" t="str">
        <f>IFERROR(VLOOKUP(Tableau2[[#This Row],[PR]],'Taux sortant'!$I$9:$S$167,COLUMN(),0),"")</f>
        <v/>
      </c>
      <c r="F3131" s="2" t="str">
        <f>IFERROR(VLOOKUP(Tableau2[[#This Row],[PR]],'Taux sortant'!$I$9:$S$167,COLUMN(),0),"")</f>
        <v/>
      </c>
      <c r="G3131" s="2" t="str">
        <f>IFERROR(VLOOKUP(Tableau2[[#This Row],[PR]],'Taux sortant'!$I$9:$S$167,COLUMN(),0),"")</f>
        <v/>
      </c>
      <c r="H3131" s="2" t="str">
        <f>IFERROR(VLOOKUP(Tableau2[[#This Row],[PR]],'Taux sortant'!$I$9:$S$167,COLUMN(),0),"")</f>
        <v/>
      </c>
      <c r="I3131" s="2" t="str">
        <f>IFERROR(VLOOKUP(Tableau2[[#This Row],[PR]],'Taux sortant'!$I$9:$S$167,COLUMN(),0),"")</f>
        <v/>
      </c>
      <c r="J3131" s="2" t="str">
        <f>IFERROR(VLOOKUP(Tableau2[[#This Row],[PR]],'Taux sortant'!$I$9:$S$167,COLUMN(),0),"")</f>
        <v/>
      </c>
      <c r="K3131" s="2" t="str">
        <f>IFERROR(VLOOKUP(Tableau2[[#This Row],[PR]],'Taux sortant'!$I$9:$S$167,COLUMN(),0),"")</f>
        <v/>
      </c>
      <c r="L3131" s="2" t="str">
        <f>IFERROR(VLOOKUP(Tableau2[[#This Row],[PR]],'Taux sortant'!$I$9:$S$167,COLUMN(),0),"")</f>
        <v/>
      </c>
    </row>
    <row r="3132" spans="1:12" x14ac:dyDescent="0.3">
      <c r="A3132" s="1" t="s">
        <v>4491</v>
      </c>
      <c r="B3132" s="1" t="s">
        <v>4140</v>
      </c>
      <c r="C3132" s="2" t="str">
        <f>IFERROR(VLOOKUP(Tableau2[[#This Row],[PR]],'Taux sortant'!$I$9:$S$167,COLUMN(),0),"")</f>
        <v/>
      </c>
      <c r="D3132" s="2" t="str">
        <f>IFERROR(VLOOKUP(Tableau2[[#This Row],[PR]],'Taux sortant'!$I$9:$S$167,COLUMN(),0),"")</f>
        <v/>
      </c>
      <c r="E3132" s="2" t="str">
        <f>IFERROR(VLOOKUP(Tableau2[[#This Row],[PR]],'Taux sortant'!$I$9:$S$167,COLUMN(),0),"")</f>
        <v/>
      </c>
      <c r="F3132" s="2" t="str">
        <f>IFERROR(VLOOKUP(Tableau2[[#This Row],[PR]],'Taux sortant'!$I$9:$S$167,COLUMN(),0),"")</f>
        <v/>
      </c>
      <c r="G3132" s="2" t="str">
        <f>IFERROR(VLOOKUP(Tableau2[[#This Row],[PR]],'Taux sortant'!$I$9:$S$167,COLUMN(),0),"")</f>
        <v/>
      </c>
      <c r="H3132" s="2" t="str">
        <f>IFERROR(VLOOKUP(Tableau2[[#This Row],[PR]],'Taux sortant'!$I$9:$S$167,COLUMN(),0),"")</f>
        <v/>
      </c>
      <c r="I3132" s="2" t="str">
        <f>IFERROR(VLOOKUP(Tableau2[[#This Row],[PR]],'Taux sortant'!$I$9:$S$167,COLUMN(),0),"")</f>
        <v/>
      </c>
      <c r="J3132" s="2" t="str">
        <f>IFERROR(VLOOKUP(Tableau2[[#This Row],[PR]],'Taux sortant'!$I$9:$S$167,COLUMN(),0),"")</f>
        <v/>
      </c>
      <c r="K3132" s="2" t="str">
        <f>IFERROR(VLOOKUP(Tableau2[[#This Row],[PR]],'Taux sortant'!$I$9:$S$167,COLUMN(),0),"")</f>
        <v/>
      </c>
      <c r="L3132" s="2" t="str">
        <f>IFERROR(VLOOKUP(Tableau2[[#This Row],[PR]],'Taux sortant'!$I$9:$S$167,COLUMN(),0),"")</f>
        <v/>
      </c>
    </row>
    <row r="3133" spans="1:12" x14ac:dyDescent="0.3">
      <c r="A3133" s="1" t="s">
        <v>4494</v>
      </c>
      <c r="B3133" s="1" t="s">
        <v>4145</v>
      </c>
      <c r="C3133" s="2">
        <f>IFERROR(VLOOKUP(Tableau2[[#This Row],[PR]],'Taux sortant'!$I$9:$S$167,COLUMN(),0),"")</f>
        <v>22.32</v>
      </c>
      <c r="D3133" s="2">
        <f>IFERROR(VLOOKUP(Tableau2[[#This Row],[PR]],'Taux sortant'!$I$9:$S$167,COLUMN(),0),"")</f>
        <v>19.86</v>
      </c>
      <c r="E3133" s="2">
        <f>IFERROR(VLOOKUP(Tableau2[[#This Row],[PR]],'Taux sortant'!$I$9:$S$167,COLUMN(),0),"")</f>
        <v>16.239999999999998</v>
      </c>
      <c r="F3133" s="2">
        <f>IFERROR(VLOOKUP(Tableau2[[#This Row],[PR]],'Taux sortant'!$I$9:$S$167,COLUMN(),0),"")</f>
        <v>14.04</v>
      </c>
      <c r="G3133" s="2">
        <f>IFERROR(VLOOKUP(Tableau2[[#This Row],[PR]],'Taux sortant'!$I$9:$S$167,COLUMN(),0),"")</f>
        <v>12.21</v>
      </c>
      <c r="H3133" s="2">
        <f>IFERROR(VLOOKUP(Tableau2[[#This Row],[PR]],'Taux sortant'!$I$9:$S$167,COLUMN(),0),"")</f>
        <v>10.16</v>
      </c>
      <c r="I3133" s="2">
        <f>IFERROR(VLOOKUP(Tableau2[[#This Row],[PR]],'Taux sortant'!$I$9:$S$167,COLUMN(),0),"")</f>
        <v>8.69</v>
      </c>
      <c r="J3133" s="2">
        <f>IFERROR(VLOOKUP(Tableau2[[#This Row],[PR]],'Taux sortant'!$I$9:$S$167,COLUMN(),0),"")</f>
        <v>0</v>
      </c>
      <c r="K3133" s="2">
        <f>IFERROR(VLOOKUP(Tableau2[[#This Row],[PR]],'Taux sortant'!$I$9:$S$167,COLUMN(),0),"")</f>
        <v>0</v>
      </c>
      <c r="L3133" s="2" t="str">
        <f>IFERROR(VLOOKUP(Tableau2[[#This Row],[PR]],'Taux sortant'!$I$9:$S$167,COLUMN(),0),"")</f>
        <v/>
      </c>
    </row>
    <row r="3134" spans="1:12" x14ac:dyDescent="0.3">
      <c r="A3134" s="1" t="s">
        <v>4497</v>
      </c>
      <c r="B3134" s="1" t="s">
        <v>4284</v>
      </c>
      <c r="C3134" s="2">
        <f>IFERROR(VLOOKUP(Tableau2[[#This Row],[PR]],'Taux sortant'!$I$9:$S$167,COLUMN(),0),"")</f>
        <v>25.1</v>
      </c>
      <c r="D3134" s="2">
        <f>IFERROR(VLOOKUP(Tableau2[[#This Row],[PR]],'Taux sortant'!$I$9:$S$167,COLUMN(),0),"")</f>
        <v>21.72</v>
      </c>
      <c r="E3134" s="2">
        <f>IFERROR(VLOOKUP(Tableau2[[#This Row],[PR]],'Taux sortant'!$I$9:$S$167,COLUMN(),0),"")</f>
        <v>17.420000000000002</v>
      </c>
      <c r="F3134" s="2">
        <f>IFERROR(VLOOKUP(Tableau2[[#This Row],[PR]],'Taux sortant'!$I$9:$S$167,COLUMN(),0),"")</f>
        <v>14.3</v>
      </c>
      <c r="G3134" s="2">
        <f>IFERROR(VLOOKUP(Tableau2[[#This Row],[PR]],'Taux sortant'!$I$9:$S$167,COLUMN(),0),"")</f>
        <v>12.48</v>
      </c>
      <c r="H3134" s="2">
        <f>IFERROR(VLOOKUP(Tableau2[[#This Row],[PR]],'Taux sortant'!$I$9:$S$167,COLUMN(),0),"")</f>
        <v>9.86</v>
      </c>
      <c r="I3134" s="2">
        <f>IFERROR(VLOOKUP(Tableau2[[#This Row],[PR]],'Taux sortant'!$I$9:$S$167,COLUMN(),0),"")</f>
        <v>8.82</v>
      </c>
      <c r="J3134" s="2">
        <f>IFERROR(VLOOKUP(Tableau2[[#This Row],[PR]],'Taux sortant'!$I$9:$S$167,COLUMN(),0),"")</f>
        <v>0</v>
      </c>
      <c r="K3134" s="2">
        <f>IFERROR(VLOOKUP(Tableau2[[#This Row],[PR]],'Taux sortant'!$I$9:$S$167,COLUMN(),0),"")</f>
        <v>0</v>
      </c>
      <c r="L3134" s="2" t="str">
        <f>IFERROR(VLOOKUP(Tableau2[[#This Row],[PR]],'Taux sortant'!$I$9:$S$167,COLUMN(),0),"")</f>
        <v/>
      </c>
    </row>
    <row r="3135" spans="1:12" x14ac:dyDescent="0.3">
      <c r="A3135" s="1" t="s">
        <v>4499</v>
      </c>
      <c r="B3135" s="1" t="s">
        <v>4145</v>
      </c>
      <c r="C3135" s="2">
        <f>IFERROR(VLOOKUP(Tableau2[[#This Row],[PR]],'Taux sortant'!$I$9:$S$167,COLUMN(),0),"")</f>
        <v>22.32</v>
      </c>
      <c r="D3135" s="2">
        <f>IFERROR(VLOOKUP(Tableau2[[#This Row],[PR]],'Taux sortant'!$I$9:$S$167,COLUMN(),0),"")</f>
        <v>19.86</v>
      </c>
      <c r="E3135" s="2">
        <f>IFERROR(VLOOKUP(Tableau2[[#This Row],[PR]],'Taux sortant'!$I$9:$S$167,COLUMN(),0),"")</f>
        <v>16.239999999999998</v>
      </c>
      <c r="F3135" s="2">
        <f>IFERROR(VLOOKUP(Tableau2[[#This Row],[PR]],'Taux sortant'!$I$9:$S$167,COLUMN(),0),"")</f>
        <v>14.04</v>
      </c>
      <c r="G3135" s="2">
        <f>IFERROR(VLOOKUP(Tableau2[[#This Row],[PR]],'Taux sortant'!$I$9:$S$167,COLUMN(),0),"")</f>
        <v>12.21</v>
      </c>
      <c r="H3135" s="2">
        <f>IFERROR(VLOOKUP(Tableau2[[#This Row],[PR]],'Taux sortant'!$I$9:$S$167,COLUMN(),0),"")</f>
        <v>10.16</v>
      </c>
      <c r="I3135" s="2">
        <f>IFERROR(VLOOKUP(Tableau2[[#This Row],[PR]],'Taux sortant'!$I$9:$S$167,COLUMN(),0),"")</f>
        <v>8.69</v>
      </c>
      <c r="J3135" s="2">
        <f>IFERROR(VLOOKUP(Tableau2[[#This Row],[PR]],'Taux sortant'!$I$9:$S$167,COLUMN(),0),"")</f>
        <v>0</v>
      </c>
      <c r="K3135" s="2">
        <f>IFERROR(VLOOKUP(Tableau2[[#This Row],[PR]],'Taux sortant'!$I$9:$S$167,COLUMN(),0),"")</f>
        <v>0</v>
      </c>
      <c r="L3135" s="2" t="str">
        <f>IFERROR(VLOOKUP(Tableau2[[#This Row],[PR]],'Taux sortant'!$I$9:$S$167,COLUMN(),0),"")</f>
        <v/>
      </c>
    </row>
    <row r="3136" spans="1:12" x14ac:dyDescent="0.3">
      <c r="A3136" s="1" t="s">
        <v>4502</v>
      </c>
      <c r="B3136" s="1" t="s">
        <v>4153</v>
      </c>
      <c r="C3136" s="2" t="str">
        <f>IFERROR(VLOOKUP(Tableau2[[#This Row],[PR]],'Taux sortant'!$I$9:$S$167,COLUMN(),0),"")</f>
        <v/>
      </c>
      <c r="D3136" s="2" t="str">
        <f>IFERROR(VLOOKUP(Tableau2[[#This Row],[PR]],'Taux sortant'!$I$9:$S$167,COLUMN(),0),"")</f>
        <v/>
      </c>
      <c r="E3136" s="2" t="str">
        <f>IFERROR(VLOOKUP(Tableau2[[#This Row],[PR]],'Taux sortant'!$I$9:$S$167,COLUMN(),0),"")</f>
        <v/>
      </c>
      <c r="F3136" s="2" t="str">
        <f>IFERROR(VLOOKUP(Tableau2[[#This Row],[PR]],'Taux sortant'!$I$9:$S$167,COLUMN(),0),"")</f>
        <v/>
      </c>
      <c r="G3136" s="2" t="str">
        <f>IFERROR(VLOOKUP(Tableau2[[#This Row],[PR]],'Taux sortant'!$I$9:$S$167,COLUMN(),0),"")</f>
        <v/>
      </c>
      <c r="H3136" s="2" t="str">
        <f>IFERROR(VLOOKUP(Tableau2[[#This Row],[PR]],'Taux sortant'!$I$9:$S$167,COLUMN(),0),"")</f>
        <v/>
      </c>
      <c r="I3136" s="2" t="str">
        <f>IFERROR(VLOOKUP(Tableau2[[#This Row],[PR]],'Taux sortant'!$I$9:$S$167,COLUMN(),0),"")</f>
        <v/>
      </c>
      <c r="J3136" s="2" t="str">
        <f>IFERROR(VLOOKUP(Tableau2[[#This Row],[PR]],'Taux sortant'!$I$9:$S$167,COLUMN(),0),"")</f>
        <v/>
      </c>
      <c r="K3136" s="2" t="str">
        <f>IFERROR(VLOOKUP(Tableau2[[#This Row],[PR]],'Taux sortant'!$I$9:$S$167,COLUMN(),0),"")</f>
        <v/>
      </c>
      <c r="L3136" s="2" t="str">
        <f>IFERROR(VLOOKUP(Tableau2[[#This Row],[PR]],'Taux sortant'!$I$9:$S$167,COLUMN(),0),"")</f>
        <v/>
      </c>
    </row>
    <row r="3137" spans="1:12" x14ac:dyDescent="0.3">
      <c r="A3137" s="1" t="s">
        <v>3567</v>
      </c>
      <c r="B3137" s="1" t="s">
        <v>3105</v>
      </c>
      <c r="C3137" s="2">
        <f>IFERROR(VLOOKUP(Tableau2[[#This Row],[PR]],'Taux sortant'!$I$9:$S$167,COLUMN(),0),"")</f>
        <v>12.93</v>
      </c>
      <c r="D3137" s="2">
        <f>IFERROR(VLOOKUP(Tableau2[[#This Row],[PR]],'Taux sortant'!$I$9:$S$167,COLUMN(),0),"")</f>
        <v>10.59</v>
      </c>
      <c r="E3137" s="2">
        <f>IFERROR(VLOOKUP(Tableau2[[#This Row],[PR]],'Taux sortant'!$I$9:$S$167,COLUMN(),0),"")</f>
        <v>7.91</v>
      </c>
      <c r="F3137" s="2">
        <f>IFERROR(VLOOKUP(Tableau2[[#This Row],[PR]],'Taux sortant'!$I$9:$S$167,COLUMN(),0),"")</f>
        <v>6.66</v>
      </c>
      <c r="G3137" s="2">
        <f>IFERROR(VLOOKUP(Tableau2[[#This Row],[PR]],'Taux sortant'!$I$9:$S$167,COLUMN(),0),"")</f>
        <v>5.64</v>
      </c>
      <c r="H3137" s="2">
        <f>IFERROR(VLOOKUP(Tableau2[[#This Row],[PR]],'Taux sortant'!$I$9:$S$167,COLUMN(),0),"")</f>
        <v>4.78</v>
      </c>
      <c r="I3137" s="2">
        <f>IFERROR(VLOOKUP(Tableau2[[#This Row],[PR]],'Taux sortant'!$I$9:$S$167,COLUMN(),0),"")</f>
        <v>4.1500000000000004</v>
      </c>
      <c r="J3137" s="2">
        <f>IFERROR(VLOOKUP(Tableau2[[#This Row],[PR]],'Taux sortant'!$I$9:$S$167,COLUMN(),0),"")</f>
        <v>0</v>
      </c>
      <c r="K3137" s="2">
        <f>IFERROR(VLOOKUP(Tableau2[[#This Row],[PR]],'Taux sortant'!$I$9:$S$167,COLUMN(),0),"")</f>
        <v>0</v>
      </c>
      <c r="L3137" s="2" t="str">
        <f>IFERROR(VLOOKUP(Tableau2[[#This Row],[PR]],'Taux sortant'!$I$9:$S$167,COLUMN(),0),"")</f>
        <v/>
      </c>
    </row>
    <row r="3138" spans="1:12" x14ac:dyDescent="0.3">
      <c r="A3138" s="1" t="s">
        <v>4505</v>
      </c>
      <c r="B3138" s="1" t="s">
        <v>4147</v>
      </c>
      <c r="C3138" s="2">
        <f>IFERROR(VLOOKUP(Tableau2[[#This Row],[PR]],'Taux sortant'!$I$9:$S$167,COLUMN(),0),"")</f>
        <v>16.62</v>
      </c>
      <c r="D3138" s="2">
        <f>IFERROR(VLOOKUP(Tableau2[[#This Row],[PR]],'Taux sortant'!$I$9:$S$167,COLUMN(),0),"")</f>
        <v>14.01</v>
      </c>
      <c r="E3138" s="2">
        <f>IFERROR(VLOOKUP(Tableau2[[#This Row],[PR]],'Taux sortant'!$I$9:$S$167,COLUMN(),0),"")</f>
        <v>10.98</v>
      </c>
      <c r="F3138" s="2">
        <f>IFERROR(VLOOKUP(Tableau2[[#This Row],[PR]],'Taux sortant'!$I$9:$S$167,COLUMN(),0),"")</f>
        <v>9.49</v>
      </c>
      <c r="G3138" s="2">
        <f>IFERROR(VLOOKUP(Tableau2[[#This Row],[PR]],'Taux sortant'!$I$9:$S$167,COLUMN(),0),"")</f>
        <v>8.1199999999999992</v>
      </c>
      <c r="H3138" s="2">
        <f>IFERROR(VLOOKUP(Tableau2[[#This Row],[PR]],'Taux sortant'!$I$9:$S$167,COLUMN(),0),"")</f>
        <v>6.99</v>
      </c>
      <c r="I3138" s="2">
        <f>IFERROR(VLOOKUP(Tableau2[[#This Row],[PR]],'Taux sortant'!$I$9:$S$167,COLUMN(),0),"")</f>
        <v>6.03</v>
      </c>
      <c r="J3138" s="2">
        <f>IFERROR(VLOOKUP(Tableau2[[#This Row],[PR]],'Taux sortant'!$I$9:$S$167,COLUMN(),0),"")</f>
        <v>2466.4499999999998</v>
      </c>
      <c r="K3138" s="2">
        <f>IFERROR(VLOOKUP(Tableau2[[#This Row],[PR]],'Taux sortant'!$I$9:$S$167,COLUMN(),0),"")</f>
        <v>0</v>
      </c>
      <c r="L3138" s="2" t="str">
        <f>IFERROR(VLOOKUP(Tableau2[[#This Row],[PR]],'Taux sortant'!$I$9:$S$167,COLUMN(),0),"")</f>
        <v/>
      </c>
    </row>
    <row r="3139" spans="1:12" x14ac:dyDescent="0.3">
      <c r="A3139" s="1" t="s">
        <v>3570</v>
      </c>
      <c r="B3139" s="1" t="s">
        <v>3093</v>
      </c>
      <c r="C3139" s="2">
        <f>IFERROR(VLOOKUP(Tableau2[[#This Row],[PR]],'Taux sortant'!$I$9:$S$167,COLUMN(),0),"")</f>
        <v>15.12</v>
      </c>
      <c r="D3139" s="2">
        <f>IFERROR(VLOOKUP(Tableau2[[#This Row],[PR]],'Taux sortant'!$I$9:$S$167,COLUMN(),0),"")</f>
        <v>12.61</v>
      </c>
      <c r="E3139" s="2">
        <f>IFERROR(VLOOKUP(Tableau2[[#This Row],[PR]],'Taux sortant'!$I$9:$S$167,COLUMN(),0),"")</f>
        <v>9.7200000000000006</v>
      </c>
      <c r="F3139" s="2">
        <f>IFERROR(VLOOKUP(Tableau2[[#This Row],[PR]],'Taux sortant'!$I$9:$S$167,COLUMN(),0),"")</f>
        <v>8.27</v>
      </c>
      <c r="G3139" s="2">
        <f>IFERROR(VLOOKUP(Tableau2[[#This Row],[PR]],'Taux sortant'!$I$9:$S$167,COLUMN(),0),"")</f>
        <v>7.1</v>
      </c>
      <c r="H3139" s="2">
        <f>IFERROR(VLOOKUP(Tableau2[[#This Row],[PR]],'Taux sortant'!$I$9:$S$167,COLUMN(),0),"")</f>
        <v>6.12</v>
      </c>
      <c r="I3139" s="2">
        <f>IFERROR(VLOOKUP(Tableau2[[#This Row],[PR]],'Taux sortant'!$I$9:$S$167,COLUMN(),0),"")</f>
        <v>5.33</v>
      </c>
      <c r="J3139" s="2">
        <f>IFERROR(VLOOKUP(Tableau2[[#This Row],[PR]],'Taux sortant'!$I$9:$S$167,COLUMN(),0),"")</f>
        <v>0</v>
      </c>
      <c r="K3139" s="2">
        <f>IFERROR(VLOOKUP(Tableau2[[#This Row],[PR]],'Taux sortant'!$I$9:$S$167,COLUMN(),0),"")</f>
        <v>0</v>
      </c>
      <c r="L3139" s="2" t="str">
        <f>IFERROR(VLOOKUP(Tableau2[[#This Row],[PR]],'Taux sortant'!$I$9:$S$167,COLUMN(),0),"")</f>
        <v/>
      </c>
    </row>
    <row r="3140" spans="1:12" x14ac:dyDescent="0.3">
      <c r="A3140" s="1" t="s">
        <v>4507</v>
      </c>
      <c r="B3140" s="1" t="s">
        <v>3580</v>
      </c>
      <c r="C3140" s="2">
        <f>IFERROR(VLOOKUP(Tableau2[[#This Row],[PR]],'Taux sortant'!$I$9:$S$167,COLUMN(),0),"")</f>
        <v>18.79</v>
      </c>
      <c r="D3140" s="2">
        <f>IFERROR(VLOOKUP(Tableau2[[#This Row],[PR]],'Taux sortant'!$I$9:$S$167,COLUMN(),0),"")</f>
        <v>15.99</v>
      </c>
      <c r="E3140" s="2">
        <f>IFERROR(VLOOKUP(Tableau2[[#This Row],[PR]],'Taux sortant'!$I$9:$S$167,COLUMN(),0),"")</f>
        <v>12.7</v>
      </c>
      <c r="F3140" s="2">
        <f>IFERROR(VLOOKUP(Tableau2[[#This Row],[PR]],'Taux sortant'!$I$9:$S$167,COLUMN(),0),"")</f>
        <v>11.07</v>
      </c>
      <c r="G3140" s="2">
        <f>IFERROR(VLOOKUP(Tableau2[[#This Row],[PR]],'Taux sortant'!$I$9:$S$167,COLUMN(),0),"")</f>
        <v>9.52</v>
      </c>
      <c r="H3140" s="2">
        <f>IFERROR(VLOOKUP(Tableau2[[#This Row],[PR]],'Taux sortant'!$I$9:$S$167,COLUMN(),0),"")</f>
        <v>8.1</v>
      </c>
      <c r="I3140" s="2">
        <f>IFERROR(VLOOKUP(Tableau2[[#This Row],[PR]],'Taux sortant'!$I$9:$S$167,COLUMN(),0),"")</f>
        <v>6.92</v>
      </c>
      <c r="J3140" s="2">
        <f>IFERROR(VLOOKUP(Tableau2[[#This Row],[PR]],'Taux sortant'!$I$9:$S$167,COLUMN(),0),"")</f>
        <v>0</v>
      </c>
      <c r="K3140" s="2">
        <f>IFERROR(VLOOKUP(Tableau2[[#This Row],[PR]],'Taux sortant'!$I$9:$S$167,COLUMN(),0),"")</f>
        <v>0</v>
      </c>
      <c r="L3140" s="2" t="str">
        <f>IFERROR(VLOOKUP(Tableau2[[#This Row],[PR]],'Taux sortant'!$I$9:$S$167,COLUMN(),0),"")</f>
        <v/>
      </c>
    </row>
    <row r="3141" spans="1:12" x14ac:dyDescent="0.3">
      <c r="A3141" s="1" t="s">
        <v>4510</v>
      </c>
      <c r="B3141" s="1" t="s">
        <v>4150</v>
      </c>
      <c r="C3141" s="2">
        <f>IFERROR(VLOOKUP(Tableau2[[#This Row],[PR]],'Taux sortant'!$I$9:$S$167,COLUMN(),0),"")</f>
        <v>19.84</v>
      </c>
      <c r="D3141" s="2">
        <f>IFERROR(VLOOKUP(Tableau2[[#This Row],[PR]],'Taux sortant'!$I$9:$S$167,COLUMN(),0),"")</f>
        <v>16.989999999999998</v>
      </c>
      <c r="E3141" s="2">
        <f>IFERROR(VLOOKUP(Tableau2[[#This Row],[PR]],'Taux sortant'!$I$9:$S$167,COLUMN(),0),"")</f>
        <v>13.65</v>
      </c>
      <c r="F3141" s="2">
        <f>IFERROR(VLOOKUP(Tableau2[[#This Row],[PR]],'Taux sortant'!$I$9:$S$167,COLUMN(),0),"")</f>
        <v>11.98</v>
      </c>
      <c r="G3141" s="2">
        <f>IFERROR(VLOOKUP(Tableau2[[#This Row],[PR]],'Taux sortant'!$I$9:$S$167,COLUMN(),0),"")</f>
        <v>10.41</v>
      </c>
      <c r="H3141" s="2">
        <f>IFERROR(VLOOKUP(Tableau2[[#This Row],[PR]],'Taux sortant'!$I$9:$S$167,COLUMN(),0),"")</f>
        <v>8.9600000000000009</v>
      </c>
      <c r="I3141" s="2">
        <f>IFERROR(VLOOKUP(Tableau2[[#This Row],[PR]],'Taux sortant'!$I$9:$S$167,COLUMN(),0),"")</f>
        <v>7.76</v>
      </c>
      <c r="J3141" s="2">
        <f>IFERROR(VLOOKUP(Tableau2[[#This Row],[PR]],'Taux sortant'!$I$9:$S$167,COLUMN(),0),"")</f>
        <v>0</v>
      </c>
      <c r="K3141" s="2">
        <f>IFERROR(VLOOKUP(Tableau2[[#This Row],[PR]],'Taux sortant'!$I$9:$S$167,COLUMN(),0),"")</f>
        <v>0</v>
      </c>
      <c r="L3141" s="2" t="str">
        <f>IFERROR(VLOOKUP(Tableau2[[#This Row],[PR]],'Taux sortant'!$I$9:$S$167,COLUMN(),0),"")</f>
        <v/>
      </c>
    </row>
    <row r="3142" spans="1:12" x14ac:dyDescent="0.3">
      <c r="A3142" s="1" t="s">
        <v>849</v>
      </c>
      <c r="B3142" s="1" t="s">
        <v>37</v>
      </c>
      <c r="C3142" s="2">
        <f>IFERROR(VLOOKUP(Tableau2[[#This Row],[PR]],'Taux sortant'!$I$9:$S$167,COLUMN(),0),"")</f>
        <v>25.34</v>
      </c>
      <c r="D3142" s="2">
        <f>IFERROR(VLOOKUP(Tableau2[[#This Row],[PR]],'Taux sortant'!$I$9:$S$167,COLUMN(),0),"")</f>
        <v>21.62</v>
      </c>
      <c r="E3142" s="2">
        <f>IFERROR(VLOOKUP(Tableau2[[#This Row],[PR]],'Taux sortant'!$I$9:$S$167,COLUMN(),0),"")</f>
        <v>15.42</v>
      </c>
      <c r="F3142" s="2">
        <f>IFERROR(VLOOKUP(Tableau2[[#This Row],[PR]],'Taux sortant'!$I$9:$S$167,COLUMN(),0),"")</f>
        <v>12.6</v>
      </c>
      <c r="G3142" s="2">
        <f>IFERROR(VLOOKUP(Tableau2[[#This Row],[PR]],'Taux sortant'!$I$9:$S$167,COLUMN(),0),"")</f>
        <v>9.5500000000000007</v>
      </c>
      <c r="H3142" s="2">
        <f>IFERROR(VLOOKUP(Tableau2[[#This Row],[PR]],'Taux sortant'!$I$9:$S$167,COLUMN(),0),"")</f>
        <v>7.3</v>
      </c>
      <c r="I3142" s="2">
        <f>IFERROR(VLOOKUP(Tableau2[[#This Row],[PR]],'Taux sortant'!$I$9:$S$167,COLUMN(),0),"")</f>
        <v>6.61</v>
      </c>
      <c r="J3142" s="2">
        <f>IFERROR(VLOOKUP(Tableau2[[#This Row],[PR]],'Taux sortant'!$I$9:$S$167,COLUMN(),0),"")</f>
        <v>0</v>
      </c>
      <c r="K3142" s="2">
        <f>IFERROR(VLOOKUP(Tableau2[[#This Row],[PR]],'Taux sortant'!$I$9:$S$167,COLUMN(),0),"")</f>
        <v>0</v>
      </c>
      <c r="L3142" s="2" t="str">
        <f>IFERROR(VLOOKUP(Tableau2[[#This Row],[PR]],'Taux sortant'!$I$9:$S$167,COLUMN(),0),"")</f>
        <v/>
      </c>
    </row>
    <row r="3143" spans="1:12" x14ac:dyDescent="0.3">
      <c r="A3143" s="1" t="s">
        <v>4513</v>
      </c>
      <c r="B3143" s="1" t="s">
        <v>4147</v>
      </c>
      <c r="C3143" s="2">
        <f>IFERROR(VLOOKUP(Tableau2[[#This Row],[PR]],'Taux sortant'!$I$9:$S$167,COLUMN(),0),"")</f>
        <v>16.62</v>
      </c>
      <c r="D3143" s="2">
        <f>IFERROR(VLOOKUP(Tableau2[[#This Row],[PR]],'Taux sortant'!$I$9:$S$167,COLUMN(),0),"")</f>
        <v>14.01</v>
      </c>
      <c r="E3143" s="2">
        <f>IFERROR(VLOOKUP(Tableau2[[#This Row],[PR]],'Taux sortant'!$I$9:$S$167,COLUMN(),0),"")</f>
        <v>10.98</v>
      </c>
      <c r="F3143" s="2">
        <f>IFERROR(VLOOKUP(Tableau2[[#This Row],[PR]],'Taux sortant'!$I$9:$S$167,COLUMN(),0),"")</f>
        <v>9.49</v>
      </c>
      <c r="G3143" s="2">
        <f>IFERROR(VLOOKUP(Tableau2[[#This Row],[PR]],'Taux sortant'!$I$9:$S$167,COLUMN(),0),"")</f>
        <v>8.1199999999999992</v>
      </c>
      <c r="H3143" s="2">
        <f>IFERROR(VLOOKUP(Tableau2[[#This Row],[PR]],'Taux sortant'!$I$9:$S$167,COLUMN(),0),"")</f>
        <v>6.99</v>
      </c>
      <c r="I3143" s="2">
        <f>IFERROR(VLOOKUP(Tableau2[[#This Row],[PR]],'Taux sortant'!$I$9:$S$167,COLUMN(),0),"")</f>
        <v>6.03</v>
      </c>
      <c r="J3143" s="2">
        <f>IFERROR(VLOOKUP(Tableau2[[#This Row],[PR]],'Taux sortant'!$I$9:$S$167,COLUMN(),0),"")</f>
        <v>2466.4499999999998</v>
      </c>
      <c r="K3143" s="2">
        <f>IFERROR(VLOOKUP(Tableau2[[#This Row],[PR]],'Taux sortant'!$I$9:$S$167,COLUMN(),0),"")</f>
        <v>0</v>
      </c>
      <c r="L3143" s="2" t="str">
        <f>IFERROR(VLOOKUP(Tableau2[[#This Row],[PR]],'Taux sortant'!$I$9:$S$167,COLUMN(),0),"")</f>
        <v/>
      </c>
    </row>
    <row r="3144" spans="1:12" x14ac:dyDescent="0.3">
      <c r="A3144" s="1" t="s">
        <v>4516</v>
      </c>
      <c r="B3144" s="1" t="s">
        <v>3580</v>
      </c>
      <c r="C3144" s="2">
        <f>IFERROR(VLOOKUP(Tableau2[[#This Row],[PR]],'Taux sortant'!$I$9:$S$167,COLUMN(),0),"")</f>
        <v>18.79</v>
      </c>
      <c r="D3144" s="2">
        <f>IFERROR(VLOOKUP(Tableau2[[#This Row],[PR]],'Taux sortant'!$I$9:$S$167,COLUMN(),0),"")</f>
        <v>15.99</v>
      </c>
      <c r="E3144" s="2">
        <f>IFERROR(VLOOKUP(Tableau2[[#This Row],[PR]],'Taux sortant'!$I$9:$S$167,COLUMN(),0),"")</f>
        <v>12.7</v>
      </c>
      <c r="F3144" s="2">
        <f>IFERROR(VLOOKUP(Tableau2[[#This Row],[PR]],'Taux sortant'!$I$9:$S$167,COLUMN(),0),"")</f>
        <v>11.07</v>
      </c>
      <c r="G3144" s="2">
        <f>IFERROR(VLOOKUP(Tableau2[[#This Row],[PR]],'Taux sortant'!$I$9:$S$167,COLUMN(),0),"")</f>
        <v>9.52</v>
      </c>
      <c r="H3144" s="2">
        <f>IFERROR(VLOOKUP(Tableau2[[#This Row],[PR]],'Taux sortant'!$I$9:$S$167,COLUMN(),0),"")</f>
        <v>8.1</v>
      </c>
      <c r="I3144" s="2">
        <f>IFERROR(VLOOKUP(Tableau2[[#This Row],[PR]],'Taux sortant'!$I$9:$S$167,COLUMN(),0),"")</f>
        <v>6.92</v>
      </c>
      <c r="J3144" s="2">
        <f>IFERROR(VLOOKUP(Tableau2[[#This Row],[PR]],'Taux sortant'!$I$9:$S$167,COLUMN(),0),"")</f>
        <v>0</v>
      </c>
      <c r="K3144" s="2">
        <f>IFERROR(VLOOKUP(Tableau2[[#This Row],[PR]],'Taux sortant'!$I$9:$S$167,COLUMN(),0),"")</f>
        <v>0</v>
      </c>
      <c r="L3144" s="2" t="str">
        <f>IFERROR(VLOOKUP(Tableau2[[#This Row],[PR]],'Taux sortant'!$I$9:$S$167,COLUMN(),0),"")</f>
        <v/>
      </c>
    </row>
    <row r="3145" spans="1:12" x14ac:dyDescent="0.3">
      <c r="A3145" s="1" t="s">
        <v>4519</v>
      </c>
      <c r="B3145" s="1" t="s">
        <v>4174</v>
      </c>
      <c r="C3145" s="2">
        <f>IFERROR(VLOOKUP(Tableau2[[#This Row],[PR]],'Taux sortant'!$I$9:$S$167,COLUMN(),0),"")</f>
        <v>18.22</v>
      </c>
      <c r="D3145" s="2">
        <f>IFERROR(VLOOKUP(Tableau2[[#This Row],[PR]],'Taux sortant'!$I$9:$S$167,COLUMN(),0),"")</f>
        <v>15.54</v>
      </c>
      <c r="E3145" s="2">
        <f>IFERROR(VLOOKUP(Tableau2[[#This Row],[PR]],'Taux sortant'!$I$9:$S$167,COLUMN(),0),"")</f>
        <v>12.42</v>
      </c>
      <c r="F3145" s="2">
        <f>IFERROR(VLOOKUP(Tableau2[[#This Row],[PR]],'Taux sortant'!$I$9:$S$167,COLUMN(),0),"")</f>
        <v>10.85</v>
      </c>
      <c r="G3145" s="2">
        <f>IFERROR(VLOOKUP(Tableau2[[#This Row],[PR]],'Taux sortant'!$I$9:$S$167,COLUMN(),0),"")</f>
        <v>9.4499999999999993</v>
      </c>
      <c r="H3145" s="2">
        <f>IFERROR(VLOOKUP(Tableau2[[#This Row],[PR]],'Taux sortant'!$I$9:$S$167,COLUMN(),0),"")</f>
        <v>8.27</v>
      </c>
      <c r="I3145" s="2">
        <f>IFERROR(VLOOKUP(Tableau2[[#This Row],[PR]],'Taux sortant'!$I$9:$S$167,COLUMN(),0),"")</f>
        <v>7.27</v>
      </c>
      <c r="J3145" s="2">
        <f>IFERROR(VLOOKUP(Tableau2[[#This Row],[PR]],'Taux sortant'!$I$9:$S$167,COLUMN(),0),"")</f>
        <v>0</v>
      </c>
      <c r="K3145" s="2">
        <f>IFERROR(VLOOKUP(Tableau2[[#This Row],[PR]],'Taux sortant'!$I$9:$S$167,COLUMN(),0),"")</f>
        <v>0</v>
      </c>
      <c r="L3145" s="2" t="str">
        <f>IFERROR(VLOOKUP(Tableau2[[#This Row],[PR]],'Taux sortant'!$I$9:$S$167,COLUMN(),0),"")</f>
        <v/>
      </c>
    </row>
    <row r="3146" spans="1:12" x14ac:dyDescent="0.3">
      <c r="A3146" s="1" t="s">
        <v>852</v>
      </c>
      <c r="B3146" s="1" t="s">
        <v>8</v>
      </c>
      <c r="C3146" s="2">
        <f>IFERROR(VLOOKUP(Tableau2[[#This Row],[PR]],'Taux sortant'!$I$9:$S$167,COLUMN(),0),"")</f>
        <v>30.77</v>
      </c>
      <c r="D3146" s="2">
        <f>IFERROR(VLOOKUP(Tableau2[[#This Row],[PR]],'Taux sortant'!$I$9:$S$167,COLUMN(),0),"")</f>
        <v>22.76</v>
      </c>
      <c r="E3146" s="2">
        <f>IFERROR(VLOOKUP(Tableau2[[#This Row],[PR]],'Taux sortant'!$I$9:$S$167,COLUMN(),0),"")</f>
        <v>16.43</v>
      </c>
      <c r="F3146" s="2">
        <f>IFERROR(VLOOKUP(Tableau2[[#This Row],[PR]],'Taux sortant'!$I$9:$S$167,COLUMN(),0),"")</f>
        <v>12.46</v>
      </c>
      <c r="G3146" s="2">
        <f>IFERROR(VLOOKUP(Tableau2[[#This Row],[PR]],'Taux sortant'!$I$9:$S$167,COLUMN(),0),"")</f>
        <v>7.96</v>
      </c>
      <c r="H3146" s="2">
        <f>IFERROR(VLOOKUP(Tableau2[[#This Row],[PR]],'Taux sortant'!$I$9:$S$167,COLUMN(),0),"")</f>
        <v>5.83</v>
      </c>
      <c r="I3146" s="2">
        <f>IFERROR(VLOOKUP(Tableau2[[#This Row],[PR]],'Taux sortant'!$I$9:$S$167,COLUMN(),0),"")</f>
        <v>4.59</v>
      </c>
      <c r="J3146" s="2">
        <f>IFERROR(VLOOKUP(Tableau2[[#This Row],[PR]],'Taux sortant'!$I$9:$S$167,COLUMN(),0),"")</f>
        <v>0</v>
      </c>
      <c r="K3146" s="2">
        <f>IFERROR(VLOOKUP(Tableau2[[#This Row],[PR]],'Taux sortant'!$I$9:$S$167,COLUMN(),0),"")</f>
        <v>0</v>
      </c>
      <c r="L3146" s="2" t="str">
        <f>IFERROR(VLOOKUP(Tableau2[[#This Row],[PR]],'Taux sortant'!$I$9:$S$167,COLUMN(),0),"")</f>
        <v/>
      </c>
    </row>
    <row r="3147" spans="1:12" x14ac:dyDescent="0.3">
      <c r="A3147" s="1" t="s">
        <v>3573</v>
      </c>
      <c r="B3147" s="1" t="s">
        <v>3115</v>
      </c>
      <c r="C3147" s="2">
        <f>IFERROR(VLOOKUP(Tableau2[[#This Row],[PR]],'Taux sortant'!$I$9:$S$167,COLUMN(),0),"")</f>
        <v>16.05</v>
      </c>
      <c r="D3147" s="2">
        <f>IFERROR(VLOOKUP(Tableau2[[#This Row],[PR]],'Taux sortant'!$I$9:$S$167,COLUMN(),0),"")</f>
        <v>13.51</v>
      </c>
      <c r="E3147" s="2">
        <f>IFERROR(VLOOKUP(Tableau2[[#This Row],[PR]],'Taux sortant'!$I$9:$S$167,COLUMN(),0),"")</f>
        <v>10.52</v>
      </c>
      <c r="F3147" s="2">
        <f>IFERROR(VLOOKUP(Tableau2[[#This Row],[PR]],'Taux sortant'!$I$9:$S$167,COLUMN(),0),"")</f>
        <v>9.0500000000000007</v>
      </c>
      <c r="G3147" s="2">
        <f>IFERROR(VLOOKUP(Tableau2[[#This Row],[PR]],'Taux sortant'!$I$9:$S$167,COLUMN(),0),"")</f>
        <v>7.8</v>
      </c>
      <c r="H3147" s="2">
        <f>IFERROR(VLOOKUP(Tableau2[[#This Row],[PR]],'Taux sortant'!$I$9:$S$167,COLUMN(),0),"")</f>
        <v>6.76</v>
      </c>
      <c r="I3147" s="2">
        <f>IFERROR(VLOOKUP(Tableau2[[#This Row],[PR]],'Taux sortant'!$I$9:$S$167,COLUMN(),0),"")</f>
        <v>5.92</v>
      </c>
      <c r="J3147" s="2">
        <f>IFERROR(VLOOKUP(Tableau2[[#This Row],[PR]],'Taux sortant'!$I$9:$S$167,COLUMN(),0),"")</f>
        <v>0</v>
      </c>
      <c r="K3147" s="2">
        <f>IFERROR(VLOOKUP(Tableau2[[#This Row],[PR]],'Taux sortant'!$I$9:$S$167,COLUMN(),0),"")</f>
        <v>0</v>
      </c>
      <c r="L3147" s="2" t="str">
        <f>IFERROR(VLOOKUP(Tableau2[[#This Row],[PR]],'Taux sortant'!$I$9:$S$167,COLUMN(),0),"")</f>
        <v/>
      </c>
    </row>
    <row r="3148" spans="1:12" x14ac:dyDescent="0.3">
      <c r="A3148" s="1" t="s">
        <v>3576</v>
      </c>
      <c r="B3148" s="1" t="s">
        <v>3115</v>
      </c>
      <c r="C3148" s="2">
        <f>IFERROR(VLOOKUP(Tableau2[[#This Row],[PR]],'Taux sortant'!$I$9:$S$167,COLUMN(),0),"")</f>
        <v>16.05</v>
      </c>
      <c r="D3148" s="2">
        <f>IFERROR(VLOOKUP(Tableau2[[#This Row],[PR]],'Taux sortant'!$I$9:$S$167,COLUMN(),0),"")</f>
        <v>13.51</v>
      </c>
      <c r="E3148" s="2">
        <f>IFERROR(VLOOKUP(Tableau2[[#This Row],[PR]],'Taux sortant'!$I$9:$S$167,COLUMN(),0),"")</f>
        <v>10.52</v>
      </c>
      <c r="F3148" s="2">
        <f>IFERROR(VLOOKUP(Tableau2[[#This Row],[PR]],'Taux sortant'!$I$9:$S$167,COLUMN(),0),"")</f>
        <v>9.0500000000000007</v>
      </c>
      <c r="G3148" s="2">
        <f>IFERROR(VLOOKUP(Tableau2[[#This Row],[PR]],'Taux sortant'!$I$9:$S$167,COLUMN(),0),"")</f>
        <v>7.8</v>
      </c>
      <c r="H3148" s="2">
        <f>IFERROR(VLOOKUP(Tableau2[[#This Row],[PR]],'Taux sortant'!$I$9:$S$167,COLUMN(),0),"")</f>
        <v>6.76</v>
      </c>
      <c r="I3148" s="2">
        <f>IFERROR(VLOOKUP(Tableau2[[#This Row],[PR]],'Taux sortant'!$I$9:$S$167,COLUMN(),0),"")</f>
        <v>5.92</v>
      </c>
      <c r="J3148" s="2">
        <f>IFERROR(VLOOKUP(Tableau2[[#This Row],[PR]],'Taux sortant'!$I$9:$S$167,COLUMN(),0),"")</f>
        <v>0</v>
      </c>
      <c r="K3148" s="2">
        <f>IFERROR(VLOOKUP(Tableau2[[#This Row],[PR]],'Taux sortant'!$I$9:$S$167,COLUMN(),0),"")</f>
        <v>0</v>
      </c>
      <c r="L3148" s="2" t="str">
        <f>IFERROR(VLOOKUP(Tableau2[[#This Row],[PR]],'Taux sortant'!$I$9:$S$167,COLUMN(),0),"")</f>
        <v/>
      </c>
    </row>
    <row r="3149" spans="1:12" x14ac:dyDescent="0.3">
      <c r="A3149" s="1" t="s">
        <v>5481</v>
      </c>
      <c r="B3149" s="1" t="s">
        <v>5349</v>
      </c>
      <c r="C3149" s="2" t="str">
        <f>IFERROR(VLOOKUP(Tableau2[[#This Row],[PR]],'Taux sortant'!$I$9:$S$167,COLUMN(),0),"")</f>
        <v/>
      </c>
      <c r="D3149" s="2" t="str">
        <f>IFERROR(VLOOKUP(Tableau2[[#This Row],[PR]],'Taux sortant'!$I$9:$S$167,COLUMN(),0),"")</f>
        <v/>
      </c>
      <c r="E3149" s="2" t="str">
        <f>IFERROR(VLOOKUP(Tableau2[[#This Row],[PR]],'Taux sortant'!$I$9:$S$167,COLUMN(),0),"")</f>
        <v/>
      </c>
      <c r="F3149" s="2" t="str">
        <f>IFERROR(VLOOKUP(Tableau2[[#This Row],[PR]],'Taux sortant'!$I$9:$S$167,COLUMN(),0),"")</f>
        <v/>
      </c>
      <c r="G3149" s="2" t="str">
        <f>IFERROR(VLOOKUP(Tableau2[[#This Row],[PR]],'Taux sortant'!$I$9:$S$167,COLUMN(),0),"")</f>
        <v/>
      </c>
      <c r="H3149" s="2" t="str">
        <f>IFERROR(VLOOKUP(Tableau2[[#This Row],[PR]],'Taux sortant'!$I$9:$S$167,COLUMN(),0),"")</f>
        <v/>
      </c>
      <c r="I3149" s="2" t="str">
        <f>IFERROR(VLOOKUP(Tableau2[[#This Row],[PR]],'Taux sortant'!$I$9:$S$167,COLUMN(),0),"")</f>
        <v/>
      </c>
      <c r="J3149" s="2" t="str">
        <f>IFERROR(VLOOKUP(Tableau2[[#This Row],[PR]],'Taux sortant'!$I$9:$S$167,COLUMN(),0),"")</f>
        <v/>
      </c>
      <c r="K3149" s="2" t="str">
        <f>IFERROR(VLOOKUP(Tableau2[[#This Row],[PR]],'Taux sortant'!$I$9:$S$167,COLUMN(),0),"")</f>
        <v/>
      </c>
      <c r="L3149" s="2" t="str">
        <f>IFERROR(VLOOKUP(Tableau2[[#This Row],[PR]],'Taux sortant'!$I$9:$S$167,COLUMN(),0),"")</f>
        <v/>
      </c>
    </row>
    <row r="3150" spans="1:12" x14ac:dyDescent="0.3">
      <c r="A3150" s="1" t="s">
        <v>5483</v>
      </c>
      <c r="B3150" s="1" t="s">
        <v>5349</v>
      </c>
      <c r="C3150" s="2" t="str">
        <f>IFERROR(VLOOKUP(Tableau2[[#This Row],[PR]],'Taux sortant'!$I$9:$S$167,COLUMN(),0),"")</f>
        <v/>
      </c>
      <c r="D3150" s="2" t="str">
        <f>IFERROR(VLOOKUP(Tableau2[[#This Row],[PR]],'Taux sortant'!$I$9:$S$167,COLUMN(),0),"")</f>
        <v/>
      </c>
      <c r="E3150" s="2" t="str">
        <f>IFERROR(VLOOKUP(Tableau2[[#This Row],[PR]],'Taux sortant'!$I$9:$S$167,COLUMN(),0),"")</f>
        <v/>
      </c>
      <c r="F3150" s="2" t="str">
        <f>IFERROR(VLOOKUP(Tableau2[[#This Row],[PR]],'Taux sortant'!$I$9:$S$167,COLUMN(),0),"")</f>
        <v/>
      </c>
      <c r="G3150" s="2" t="str">
        <f>IFERROR(VLOOKUP(Tableau2[[#This Row],[PR]],'Taux sortant'!$I$9:$S$167,COLUMN(),0),"")</f>
        <v/>
      </c>
      <c r="H3150" s="2" t="str">
        <f>IFERROR(VLOOKUP(Tableau2[[#This Row],[PR]],'Taux sortant'!$I$9:$S$167,COLUMN(),0),"")</f>
        <v/>
      </c>
      <c r="I3150" s="2" t="str">
        <f>IFERROR(VLOOKUP(Tableau2[[#This Row],[PR]],'Taux sortant'!$I$9:$S$167,COLUMN(),0),"")</f>
        <v/>
      </c>
      <c r="J3150" s="2" t="str">
        <f>IFERROR(VLOOKUP(Tableau2[[#This Row],[PR]],'Taux sortant'!$I$9:$S$167,COLUMN(),0),"")</f>
        <v/>
      </c>
      <c r="K3150" s="2" t="str">
        <f>IFERROR(VLOOKUP(Tableau2[[#This Row],[PR]],'Taux sortant'!$I$9:$S$167,COLUMN(),0),"")</f>
        <v/>
      </c>
      <c r="L3150" s="2" t="str">
        <f>IFERROR(VLOOKUP(Tableau2[[#This Row],[PR]],'Taux sortant'!$I$9:$S$167,COLUMN(),0),"")</f>
        <v/>
      </c>
    </row>
    <row r="3151" spans="1:12" x14ac:dyDescent="0.3">
      <c r="A3151" s="1" t="s">
        <v>3579</v>
      </c>
      <c r="B3151" s="1" t="s">
        <v>3137</v>
      </c>
      <c r="C3151" s="2">
        <f>IFERROR(VLOOKUP(Tableau2[[#This Row],[PR]],'Taux sortant'!$I$9:$S$167,COLUMN(),0),"")</f>
        <v>14.1</v>
      </c>
      <c r="D3151" s="2">
        <f>IFERROR(VLOOKUP(Tableau2[[#This Row],[PR]],'Taux sortant'!$I$9:$S$167,COLUMN(),0),"")</f>
        <v>11.63</v>
      </c>
      <c r="E3151" s="2">
        <f>IFERROR(VLOOKUP(Tableau2[[#This Row],[PR]],'Taux sortant'!$I$9:$S$167,COLUMN(),0),"")</f>
        <v>8.8000000000000007</v>
      </c>
      <c r="F3151" s="2">
        <f>IFERROR(VLOOKUP(Tableau2[[#This Row],[PR]],'Taux sortant'!$I$9:$S$167,COLUMN(),0),"")</f>
        <v>7.43</v>
      </c>
      <c r="G3151" s="2">
        <f>IFERROR(VLOOKUP(Tableau2[[#This Row],[PR]],'Taux sortant'!$I$9:$S$167,COLUMN(),0),"")</f>
        <v>6.26</v>
      </c>
      <c r="H3151" s="2">
        <f>IFERROR(VLOOKUP(Tableau2[[#This Row],[PR]],'Taux sortant'!$I$9:$S$167,COLUMN(),0),"")</f>
        <v>5.33</v>
      </c>
      <c r="I3151" s="2">
        <f>IFERROR(VLOOKUP(Tableau2[[#This Row],[PR]],'Taux sortant'!$I$9:$S$167,COLUMN(),0),"")</f>
        <v>4.58</v>
      </c>
      <c r="J3151" s="2">
        <f>IFERROR(VLOOKUP(Tableau2[[#This Row],[PR]],'Taux sortant'!$I$9:$S$167,COLUMN(),0),"")</f>
        <v>0</v>
      </c>
      <c r="K3151" s="2">
        <f>IFERROR(VLOOKUP(Tableau2[[#This Row],[PR]],'Taux sortant'!$I$9:$S$167,COLUMN(),0),"")</f>
        <v>0</v>
      </c>
      <c r="L3151" s="2" t="str">
        <f>IFERROR(VLOOKUP(Tableau2[[#This Row],[PR]],'Taux sortant'!$I$9:$S$167,COLUMN(),0),"")</f>
        <v/>
      </c>
    </row>
    <row r="3152" spans="1:12" x14ac:dyDescent="0.3">
      <c r="A3152" s="1" t="s">
        <v>855</v>
      </c>
      <c r="B3152" s="1" t="s">
        <v>8</v>
      </c>
      <c r="C3152" s="2">
        <f>IFERROR(VLOOKUP(Tableau2[[#This Row],[PR]],'Taux sortant'!$I$9:$S$167,COLUMN(),0),"")</f>
        <v>30.77</v>
      </c>
      <c r="D3152" s="2">
        <f>IFERROR(VLOOKUP(Tableau2[[#This Row],[PR]],'Taux sortant'!$I$9:$S$167,COLUMN(),0),"")</f>
        <v>22.76</v>
      </c>
      <c r="E3152" s="2">
        <f>IFERROR(VLOOKUP(Tableau2[[#This Row],[PR]],'Taux sortant'!$I$9:$S$167,COLUMN(),0),"")</f>
        <v>16.43</v>
      </c>
      <c r="F3152" s="2">
        <f>IFERROR(VLOOKUP(Tableau2[[#This Row],[PR]],'Taux sortant'!$I$9:$S$167,COLUMN(),0),"")</f>
        <v>12.46</v>
      </c>
      <c r="G3152" s="2">
        <f>IFERROR(VLOOKUP(Tableau2[[#This Row],[PR]],'Taux sortant'!$I$9:$S$167,COLUMN(),0),"")</f>
        <v>7.96</v>
      </c>
      <c r="H3152" s="2">
        <f>IFERROR(VLOOKUP(Tableau2[[#This Row],[PR]],'Taux sortant'!$I$9:$S$167,COLUMN(),0),"")</f>
        <v>5.83</v>
      </c>
      <c r="I3152" s="2">
        <f>IFERROR(VLOOKUP(Tableau2[[#This Row],[PR]],'Taux sortant'!$I$9:$S$167,COLUMN(),0),"")</f>
        <v>4.59</v>
      </c>
      <c r="J3152" s="2">
        <f>IFERROR(VLOOKUP(Tableau2[[#This Row],[PR]],'Taux sortant'!$I$9:$S$167,COLUMN(),0),"")</f>
        <v>0</v>
      </c>
      <c r="K3152" s="2">
        <f>IFERROR(VLOOKUP(Tableau2[[#This Row],[PR]],'Taux sortant'!$I$9:$S$167,COLUMN(),0),"")</f>
        <v>0</v>
      </c>
      <c r="L3152" s="2" t="str">
        <f>IFERROR(VLOOKUP(Tableau2[[#This Row],[PR]],'Taux sortant'!$I$9:$S$167,COLUMN(),0),"")</f>
        <v/>
      </c>
    </row>
    <row r="3153" spans="1:12" x14ac:dyDescent="0.3">
      <c r="A3153" s="1" t="s">
        <v>855</v>
      </c>
      <c r="B3153" s="1" t="s">
        <v>1610</v>
      </c>
      <c r="C3153" s="2">
        <f>IFERROR(VLOOKUP(Tableau2[[#This Row],[PR]],'Taux sortant'!$I$9:$S$167,COLUMN(),0),"")</f>
        <v>20.27</v>
      </c>
      <c r="D3153" s="2">
        <f>IFERROR(VLOOKUP(Tableau2[[#This Row],[PR]],'Taux sortant'!$I$9:$S$167,COLUMN(),0),"")</f>
        <v>17.12</v>
      </c>
      <c r="E3153" s="2">
        <f>IFERROR(VLOOKUP(Tableau2[[#This Row],[PR]],'Taux sortant'!$I$9:$S$167,COLUMN(),0),"")</f>
        <v>13.15</v>
      </c>
      <c r="F3153" s="2">
        <f>IFERROR(VLOOKUP(Tableau2[[#This Row],[PR]],'Taux sortant'!$I$9:$S$167,COLUMN(),0),"")</f>
        <v>9.51</v>
      </c>
      <c r="G3153" s="2">
        <f>IFERROR(VLOOKUP(Tableau2[[#This Row],[PR]],'Taux sortant'!$I$9:$S$167,COLUMN(),0),"")</f>
        <v>6.45</v>
      </c>
      <c r="H3153" s="2">
        <f>IFERROR(VLOOKUP(Tableau2[[#This Row],[PR]],'Taux sortant'!$I$9:$S$167,COLUMN(),0),"")</f>
        <v>4.6399999999999997</v>
      </c>
      <c r="I3153" s="2">
        <f>IFERROR(VLOOKUP(Tableau2[[#This Row],[PR]],'Taux sortant'!$I$9:$S$167,COLUMN(),0),"")</f>
        <v>3.62</v>
      </c>
      <c r="J3153" s="2">
        <f>IFERROR(VLOOKUP(Tableau2[[#This Row],[PR]],'Taux sortant'!$I$9:$S$167,COLUMN(),0),"")</f>
        <v>0</v>
      </c>
      <c r="K3153" s="2">
        <f>IFERROR(VLOOKUP(Tableau2[[#This Row],[PR]],'Taux sortant'!$I$9:$S$167,COLUMN(),0),"")</f>
        <v>0</v>
      </c>
      <c r="L3153" s="2" t="str">
        <f>IFERROR(VLOOKUP(Tableau2[[#This Row],[PR]],'Taux sortant'!$I$9:$S$167,COLUMN(),0),"")</f>
        <v/>
      </c>
    </row>
    <row r="3154" spans="1:12" x14ac:dyDescent="0.3">
      <c r="A3154" s="1" t="s">
        <v>858</v>
      </c>
      <c r="B3154" s="1" t="s">
        <v>8</v>
      </c>
      <c r="C3154" s="2">
        <f>IFERROR(VLOOKUP(Tableau2[[#This Row],[PR]],'Taux sortant'!$I$9:$S$167,COLUMN(),0),"")</f>
        <v>30.77</v>
      </c>
      <c r="D3154" s="2">
        <f>IFERROR(VLOOKUP(Tableau2[[#This Row],[PR]],'Taux sortant'!$I$9:$S$167,COLUMN(),0),"")</f>
        <v>22.76</v>
      </c>
      <c r="E3154" s="2">
        <f>IFERROR(VLOOKUP(Tableau2[[#This Row],[PR]],'Taux sortant'!$I$9:$S$167,COLUMN(),0),"")</f>
        <v>16.43</v>
      </c>
      <c r="F3154" s="2">
        <f>IFERROR(VLOOKUP(Tableau2[[#This Row],[PR]],'Taux sortant'!$I$9:$S$167,COLUMN(),0),"")</f>
        <v>12.46</v>
      </c>
      <c r="G3154" s="2">
        <f>IFERROR(VLOOKUP(Tableau2[[#This Row],[PR]],'Taux sortant'!$I$9:$S$167,COLUMN(),0),"")</f>
        <v>7.96</v>
      </c>
      <c r="H3154" s="2">
        <f>IFERROR(VLOOKUP(Tableau2[[#This Row],[PR]],'Taux sortant'!$I$9:$S$167,COLUMN(),0),"")</f>
        <v>5.83</v>
      </c>
      <c r="I3154" s="2">
        <f>IFERROR(VLOOKUP(Tableau2[[#This Row],[PR]],'Taux sortant'!$I$9:$S$167,COLUMN(),0),"")</f>
        <v>4.59</v>
      </c>
      <c r="J3154" s="2">
        <f>IFERROR(VLOOKUP(Tableau2[[#This Row],[PR]],'Taux sortant'!$I$9:$S$167,COLUMN(),0),"")</f>
        <v>0</v>
      </c>
      <c r="K3154" s="2">
        <f>IFERROR(VLOOKUP(Tableau2[[#This Row],[PR]],'Taux sortant'!$I$9:$S$167,COLUMN(),0),"")</f>
        <v>0</v>
      </c>
      <c r="L3154" s="2" t="str">
        <f>IFERROR(VLOOKUP(Tableau2[[#This Row],[PR]],'Taux sortant'!$I$9:$S$167,COLUMN(),0),"")</f>
        <v/>
      </c>
    </row>
    <row r="3155" spans="1:12" x14ac:dyDescent="0.3">
      <c r="A3155" s="1" t="s">
        <v>4522</v>
      </c>
      <c r="B3155" s="1" t="s">
        <v>4162</v>
      </c>
      <c r="C3155" s="2" t="str">
        <f>IFERROR(VLOOKUP(Tableau2[[#This Row],[PR]],'Taux sortant'!$I$9:$S$167,COLUMN(),0),"")</f>
        <v/>
      </c>
      <c r="D3155" s="2" t="str">
        <f>IFERROR(VLOOKUP(Tableau2[[#This Row],[PR]],'Taux sortant'!$I$9:$S$167,COLUMN(),0),"")</f>
        <v/>
      </c>
      <c r="E3155" s="2" t="str">
        <f>IFERROR(VLOOKUP(Tableau2[[#This Row],[PR]],'Taux sortant'!$I$9:$S$167,COLUMN(),0),"")</f>
        <v/>
      </c>
      <c r="F3155" s="2" t="str">
        <f>IFERROR(VLOOKUP(Tableau2[[#This Row],[PR]],'Taux sortant'!$I$9:$S$167,COLUMN(),0),"")</f>
        <v/>
      </c>
      <c r="G3155" s="2" t="str">
        <f>IFERROR(VLOOKUP(Tableau2[[#This Row],[PR]],'Taux sortant'!$I$9:$S$167,COLUMN(),0),"")</f>
        <v/>
      </c>
      <c r="H3155" s="2" t="str">
        <f>IFERROR(VLOOKUP(Tableau2[[#This Row],[PR]],'Taux sortant'!$I$9:$S$167,COLUMN(),0),"")</f>
        <v/>
      </c>
      <c r="I3155" s="2" t="str">
        <f>IFERROR(VLOOKUP(Tableau2[[#This Row],[PR]],'Taux sortant'!$I$9:$S$167,COLUMN(),0),"")</f>
        <v/>
      </c>
      <c r="J3155" s="2" t="str">
        <f>IFERROR(VLOOKUP(Tableau2[[#This Row],[PR]],'Taux sortant'!$I$9:$S$167,COLUMN(),0),"")</f>
        <v/>
      </c>
      <c r="K3155" s="2" t="str">
        <f>IFERROR(VLOOKUP(Tableau2[[#This Row],[PR]],'Taux sortant'!$I$9:$S$167,COLUMN(),0),"")</f>
        <v/>
      </c>
      <c r="L3155" s="2" t="str">
        <f>IFERROR(VLOOKUP(Tableau2[[#This Row],[PR]],'Taux sortant'!$I$9:$S$167,COLUMN(),0),"")</f>
        <v/>
      </c>
    </row>
    <row r="3156" spans="1:12" x14ac:dyDescent="0.3">
      <c r="A3156" s="1" t="s">
        <v>861</v>
      </c>
      <c r="B3156" s="1" t="s">
        <v>26</v>
      </c>
      <c r="C3156" s="2">
        <f>IFERROR(VLOOKUP(Tableau2[[#This Row],[PR]],'Taux sortant'!$I$9:$S$167,COLUMN(),0),"")</f>
        <v>20.07</v>
      </c>
      <c r="D3156" s="2">
        <f>IFERROR(VLOOKUP(Tableau2[[#This Row],[PR]],'Taux sortant'!$I$9:$S$167,COLUMN(),0),"")</f>
        <v>15.84</v>
      </c>
      <c r="E3156" s="2">
        <f>IFERROR(VLOOKUP(Tableau2[[#This Row],[PR]],'Taux sortant'!$I$9:$S$167,COLUMN(),0),"")</f>
        <v>11.78</v>
      </c>
      <c r="F3156" s="2">
        <f>IFERROR(VLOOKUP(Tableau2[[#This Row],[PR]],'Taux sortant'!$I$9:$S$167,COLUMN(),0),"")</f>
        <v>8.85</v>
      </c>
      <c r="G3156" s="2">
        <f>IFERROR(VLOOKUP(Tableau2[[#This Row],[PR]],'Taux sortant'!$I$9:$S$167,COLUMN(),0),"")</f>
        <v>6.72</v>
      </c>
      <c r="H3156" s="2">
        <f>IFERROR(VLOOKUP(Tableau2[[#This Row],[PR]],'Taux sortant'!$I$9:$S$167,COLUMN(),0),"")</f>
        <v>5.19</v>
      </c>
      <c r="I3156" s="2">
        <f>IFERROR(VLOOKUP(Tableau2[[#This Row],[PR]],'Taux sortant'!$I$9:$S$167,COLUMN(),0),"")</f>
        <v>4.37</v>
      </c>
      <c r="J3156" s="2">
        <f>IFERROR(VLOOKUP(Tableau2[[#This Row],[PR]],'Taux sortant'!$I$9:$S$167,COLUMN(),0),"")</f>
        <v>0</v>
      </c>
      <c r="K3156" s="2">
        <f>IFERROR(VLOOKUP(Tableau2[[#This Row],[PR]],'Taux sortant'!$I$9:$S$167,COLUMN(),0),"")</f>
        <v>0</v>
      </c>
      <c r="L3156" s="2" t="str">
        <f>IFERROR(VLOOKUP(Tableau2[[#This Row],[PR]],'Taux sortant'!$I$9:$S$167,COLUMN(),0),"")</f>
        <v/>
      </c>
    </row>
    <row r="3157" spans="1:12" x14ac:dyDescent="0.3">
      <c r="A3157" s="1" t="s">
        <v>861</v>
      </c>
      <c r="B3157" s="1" t="s">
        <v>3095</v>
      </c>
      <c r="C3157" s="2">
        <f>IFERROR(VLOOKUP(Tableau2[[#This Row],[PR]],'Taux sortant'!$I$9:$S$167,COLUMN(),0),"")</f>
        <v>15.5</v>
      </c>
      <c r="D3157" s="2">
        <f>IFERROR(VLOOKUP(Tableau2[[#This Row],[PR]],'Taux sortant'!$I$9:$S$167,COLUMN(),0),"")</f>
        <v>12.99</v>
      </c>
      <c r="E3157" s="2">
        <f>IFERROR(VLOOKUP(Tableau2[[#This Row],[PR]],'Taux sortant'!$I$9:$S$167,COLUMN(),0),"")</f>
        <v>10.07</v>
      </c>
      <c r="F3157" s="2">
        <f>IFERROR(VLOOKUP(Tableau2[[#This Row],[PR]],'Taux sortant'!$I$9:$S$167,COLUMN(),0),"")</f>
        <v>8.6</v>
      </c>
      <c r="G3157" s="2">
        <f>IFERROR(VLOOKUP(Tableau2[[#This Row],[PR]],'Taux sortant'!$I$9:$S$167,COLUMN(),0),"")</f>
        <v>7.36</v>
      </c>
      <c r="H3157" s="2">
        <f>IFERROR(VLOOKUP(Tableau2[[#This Row],[PR]],'Taux sortant'!$I$9:$S$167,COLUMN(),0),"")</f>
        <v>6.34</v>
      </c>
      <c r="I3157" s="2">
        <f>IFERROR(VLOOKUP(Tableau2[[#This Row],[PR]],'Taux sortant'!$I$9:$S$167,COLUMN(),0),"")</f>
        <v>5.51</v>
      </c>
      <c r="J3157" s="2">
        <f>IFERROR(VLOOKUP(Tableau2[[#This Row],[PR]],'Taux sortant'!$I$9:$S$167,COLUMN(),0),"")</f>
        <v>0</v>
      </c>
      <c r="K3157" s="2">
        <f>IFERROR(VLOOKUP(Tableau2[[#This Row],[PR]],'Taux sortant'!$I$9:$S$167,COLUMN(),0),"")</f>
        <v>0</v>
      </c>
      <c r="L3157" s="2" t="str">
        <f>IFERROR(VLOOKUP(Tableau2[[#This Row],[PR]],'Taux sortant'!$I$9:$S$167,COLUMN(),0),"")</f>
        <v/>
      </c>
    </row>
    <row r="3158" spans="1:12" x14ac:dyDescent="0.3">
      <c r="A3158" s="1" t="s">
        <v>861</v>
      </c>
      <c r="B3158" s="1" t="s">
        <v>4147</v>
      </c>
      <c r="C3158" s="2">
        <f>IFERROR(VLOOKUP(Tableau2[[#This Row],[PR]],'Taux sortant'!$I$9:$S$167,COLUMN(),0),"")</f>
        <v>16.62</v>
      </c>
      <c r="D3158" s="2">
        <f>IFERROR(VLOOKUP(Tableau2[[#This Row],[PR]],'Taux sortant'!$I$9:$S$167,COLUMN(),0),"")</f>
        <v>14.01</v>
      </c>
      <c r="E3158" s="2">
        <f>IFERROR(VLOOKUP(Tableau2[[#This Row],[PR]],'Taux sortant'!$I$9:$S$167,COLUMN(),0),"")</f>
        <v>10.98</v>
      </c>
      <c r="F3158" s="2">
        <f>IFERROR(VLOOKUP(Tableau2[[#This Row],[PR]],'Taux sortant'!$I$9:$S$167,COLUMN(),0),"")</f>
        <v>9.49</v>
      </c>
      <c r="G3158" s="2">
        <f>IFERROR(VLOOKUP(Tableau2[[#This Row],[PR]],'Taux sortant'!$I$9:$S$167,COLUMN(),0),"")</f>
        <v>8.1199999999999992</v>
      </c>
      <c r="H3158" s="2">
        <f>IFERROR(VLOOKUP(Tableau2[[#This Row],[PR]],'Taux sortant'!$I$9:$S$167,COLUMN(),0),"")</f>
        <v>6.99</v>
      </c>
      <c r="I3158" s="2">
        <f>IFERROR(VLOOKUP(Tableau2[[#This Row],[PR]],'Taux sortant'!$I$9:$S$167,COLUMN(),0),"")</f>
        <v>6.03</v>
      </c>
      <c r="J3158" s="2">
        <f>IFERROR(VLOOKUP(Tableau2[[#This Row],[PR]],'Taux sortant'!$I$9:$S$167,COLUMN(),0),"")</f>
        <v>2466.4499999999998</v>
      </c>
      <c r="K3158" s="2">
        <f>IFERROR(VLOOKUP(Tableau2[[#This Row],[PR]],'Taux sortant'!$I$9:$S$167,COLUMN(),0),"")</f>
        <v>0</v>
      </c>
      <c r="L3158" s="2" t="str">
        <f>IFERROR(VLOOKUP(Tableau2[[#This Row],[PR]],'Taux sortant'!$I$9:$S$167,COLUMN(),0),"")</f>
        <v/>
      </c>
    </row>
    <row r="3159" spans="1:12" x14ac:dyDescent="0.3">
      <c r="A3159" s="1" t="s">
        <v>861</v>
      </c>
      <c r="B3159" s="1" t="s">
        <v>5349</v>
      </c>
      <c r="C3159" s="2" t="str">
        <f>IFERROR(VLOOKUP(Tableau2[[#This Row],[PR]],'Taux sortant'!$I$9:$S$167,COLUMN(),0),"")</f>
        <v/>
      </c>
      <c r="D3159" s="2" t="str">
        <f>IFERROR(VLOOKUP(Tableau2[[#This Row],[PR]],'Taux sortant'!$I$9:$S$167,COLUMN(),0),"")</f>
        <v/>
      </c>
      <c r="E3159" s="2" t="str">
        <f>IFERROR(VLOOKUP(Tableau2[[#This Row],[PR]],'Taux sortant'!$I$9:$S$167,COLUMN(),0),"")</f>
        <v/>
      </c>
      <c r="F3159" s="2" t="str">
        <f>IFERROR(VLOOKUP(Tableau2[[#This Row],[PR]],'Taux sortant'!$I$9:$S$167,COLUMN(),0),"")</f>
        <v/>
      </c>
      <c r="G3159" s="2" t="str">
        <f>IFERROR(VLOOKUP(Tableau2[[#This Row],[PR]],'Taux sortant'!$I$9:$S$167,COLUMN(),0),"")</f>
        <v/>
      </c>
      <c r="H3159" s="2" t="str">
        <f>IFERROR(VLOOKUP(Tableau2[[#This Row],[PR]],'Taux sortant'!$I$9:$S$167,COLUMN(),0),"")</f>
        <v/>
      </c>
      <c r="I3159" s="2" t="str">
        <f>IFERROR(VLOOKUP(Tableau2[[#This Row],[PR]],'Taux sortant'!$I$9:$S$167,COLUMN(),0),"")</f>
        <v/>
      </c>
      <c r="J3159" s="2" t="str">
        <f>IFERROR(VLOOKUP(Tableau2[[#This Row],[PR]],'Taux sortant'!$I$9:$S$167,COLUMN(),0),"")</f>
        <v/>
      </c>
      <c r="K3159" s="2" t="str">
        <f>IFERROR(VLOOKUP(Tableau2[[#This Row],[PR]],'Taux sortant'!$I$9:$S$167,COLUMN(),0),"")</f>
        <v/>
      </c>
      <c r="L3159" s="2" t="str">
        <f>IFERROR(VLOOKUP(Tableau2[[#This Row],[PR]],'Taux sortant'!$I$9:$S$167,COLUMN(),0),"")</f>
        <v/>
      </c>
    </row>
    <row r="3160" spans="1:12" x14ac:dyDescent="0.3">
      <c r="A3160" s="1" t="s">
        <v>3584</v>
      </c>
      <c r="B3160" s="1" t="s">
        <v>3134</v>
      </c>
      <c r="C3160" s="2">
        <f>IFERROR(VLOOKUP(Tableau2[[#This Row],[PR]],'Taux sortant'!$I$9:$S$167,COLUMN(),0),"")</f>
        <v>15.34</v>
      </c>
      <c r="D3160" s="2">
        <f>IFERROR(VLOOKUP(Tableau2[[#This Row],[PR]],'Taux sortant'!$I$9:$S$167,COLUMN(),0),"")</f>
        <v>12.85</v>
      </c>
      <c r="E3160" s="2">
        <f>IFERROR(VLOOKUP(Tableau2[[#This Row],[PR]],'Taux sortant'!$I$9:$S$167,COLUMN(),0),"")</f>
        <v>9.94</v>
      </c>
      <c r="F3160" s="2">
        <f>IFERROR(VLOOKUP(Tableau2[[#This Row],[PR]],'Taux sortant'!$I$9:$S$167,COLUMN(),0),"")</f>
        <v>8.5399999999999991</v>
      </c>
      <c r="G3160" s="2">
        <f>IFERROR(VLOOKUP(Tableau2[[#This Row],[PR]],'Taux sortant'!$I$9:$S$167,COLUMN(),0),"")</f>
        <v>7.34</v>
      </c>
      <c r="H3160" s="2">
        <f>IFERROR(VLOOKUP(Tableau2[[#This Row],[PR]],'Taux sortant'!$I$9:$S$167,COLUMN(),0),"")</f>
        <v>6.29</v>
      </c>
      <c r="I3160" s="2">
        <f>IFERROR(VLOOKUP(Tableau2[[#This Row],[PR]],'Taux sortant'!$I$9:$S$167,COLUMN(),0),"")</f>
        <v>5.49</v>
      </c>
      <c r="J3160" s="2">
        <f>IFERROR(VLOOKUP(Tableau2[[#This Row],[PR]],'Taux sortant'!$I$9:$S$167,COLUMN(),0),"")</f>
        <v>0</v>
      </c>
      <c r="K3160" s="2">
        <f>IFERROR(VLOOKUP(Tableau2[[#This Row],[PR]],'Taux sortant'!$I$9:$S$167,COLUMN(),0),"")</f>
        <v>0</v>
      </c>
      <c r="L3160" s="2" t="str">
        <f>IFERROR(VLOOKUP(Tableau2[[#This Row],[PR]],'Taux sortant'!$I$9:$S$167,COLUMN(),0),"")</f>
        <v/>
      </c>
    </row>
    <row r="3161" spans="1:12" x14ac:dyDescent="0.3">
      <c r="A3161" s="1" t="s">
        <v>4526</v>
      </c>
      <c r="B3161" s="1" t="s">
        <v>4155</v>
      </c>
      <c r="C3161" s="2">
        <f>IFERROR(VLOOKUP(Tableau2[[#This Row],[PR]],'Taux sortant'!$I$9:$S$167,COLUMN(),0),"")</f>
        <v>17.46</v>
      </c>
      <c r="D3161" s="2">
        <f>IFERROR(VLOOKUP(Tableau2[[#This Row],[PR]],'Taux sortant'!$I$9:$S$167,COLUMN(),0),"")</f>
        <v>14.82</v>
      </c>
      <c r="E3161" s="2">
        <f>IFERROR(VLOOKUP(Tableau2[[#This Row],[PR]],'Taux sortant'!$I$9:$S$167,COLUMN(),0),"")</f>
        <v>11.74</v>
      </c>
      <c r="F3161" s="2">
        <f>IFERROR(VLOOKUP(Tableau2[[#This Row],[PR]],'Taux sortant'!$I$9:$S$167,COLUMN(),0),"")</f>
        <v>10.210000000000001</v>
      </c>
      <c r="G3161" s="2">
        <f>IFERROR(VLOOKUP(Tableau2[[#This Row],[PR]],'Taux sortant'!$I$9:$S$167,COLUMN(),0),"")</f>
        <v>8.84</v>
      </c>
      <c r="H3161" s="2">
        <f>IFERROR(VLOOKUP(Tableau2[[#This Row],[PR]],'Taux sortant'!$I$9:$S$167,COLUMN(),0),"")</f>
        <v>7.69</v>
      </c>
      <c r="I3161" s="2">
        <f>IFERROR(VLOOKUP(Tableau2[[#This Row],[PR]],'Taux sortant'!$I$9:$S$167,COLUMN(),0),"")</f>
        <v>6.75</v>
      </c>
      <c r="J3161" s="2">
        <f>IFERROR(VLOOKUP(Tableau2[[#This Row],[PR]],'Taux sortant'!$I$9:$S$167,COLUMN(),0),"")</f>
        <v>0</v>
      </c>
      <c r="K3161" s="2">
        <f>IFERROR(VLOOKUP(Tableau2[[#This Row],[PR]],'Taux sortant'!$I$9:$S$167,COLUMN(),0),"")</f>
        <v>0</v>
      </c>
      <c r="L3161" s="2" t="str">
        <f>IFERROR(VLOOKUP(Tableau2[[#This Row],[PR]],'Taux sortant'!$I$9:$S$167,COLUMN(),0),"")</f>
        <v/>
      </c>
    </row>
    <row r="3162" spans="1:12" x14ac:dyDescent="0.3">
      <c r="A3162" s="1" t="s">
        <v>4529</v>
      </c>
      <c r="B3162" s="1" t="s">
        <v>5815</v>
      </c>
      <c r="C3162" s="2">
        <f>IFERROR(VLOOKUP(Tableau2[[#This Row],[PR]],'Taux sortant'!$I$9:$S$167,COLUMN(),0),"")</f>
        <v>29.89</v>
      </c>
      <c r="D3162" s="2">
        <f>IFERROR(VLOOKUP(Tableau2[[#This Row],[PR]],'Taux sortant'!$I$9:$S$167,COLUMN(),0),"")</f>
        <v>27.05</v>
      </c>
      <c r="E3162" s="2">
        <f>IFERROR(VLOOKUP(Tableau2[[#This Row],[PR]],'Taux sortant'!$I$9:$S$167,COLUMN(),0),"")</f>
        <v>23.76</v>
      </c>
      <c r="F3162" s="2">
        <f>IFERROR(VLOOKUP(Tableau2[[#This Row],[PR]],'Taux sortant'!$I$9:$S$167,COLUMN(),0),"")</f>
        <v>22.11</v>
      </c>
      <c r="G3162" s="2">
        <f>IFERROR(VLOOKUP(Tableau2[[#This Row],[PR]],'Taux sortant'!$I$9:$S$167,COLUMN(),0),"")</f>
        <v>20.05</v>
      </c>
      <c r="H3162" s="2">
        <f>IFERROR(VLOOKUP(Tableau2[[#This Row],[PR]],'Taux sortant'!$I$9:$S$167,COLUMN(),0),"")</f>
        <v>17.09</v>
      </c>
      <c r="I3162" s="2">
        <f>IFERROR(VLOOKUP(Tableau2[[#This Row],[PR]],'Taux sortant'!$I$9:$S$167,COLUMN(),0),"")</f>
        <v>15.56</v>
      </c>
      <c r="J3162" s="2">
        <f>IFERROR(VLOOKUP(Tableau2[[#This Row],[PR]],'Taux sortant'!$I$9:$S$167,COLUMN(),0),"")</f>
        <v>0</v>
      </c>
      <c r="K3162" s="2">
        <f>IFERROR(VLOOKUP(Tableau2[[#This Row],[PR]],'Taux sortant'!$I$9:$S$167,COLUMN(),0),"")</f>
        <v>0</v>
      </c>
      <c r="L3162" s="2" t="str">
        <f>IFERROR(VLOOKUP(Tableau2[[#This Row],[PR]],'Taux sortant'!$I$9:$S$167,COLUMN(),0),"")</f>
        <v/>
      </c>
    </row>
    <row r="3163" spans="1:12" x14ac:dyDescent="0.3">
      <c r="A3163" s="1" t="s">
        <v>4529</v>
      </c>
      <c r="B3163" s="1" t="s">
        <v>4147</v>
      </c>
      <c r="C3163" s="2">
        <f>IFERROR(VLOOKUP(Tableau2[[#This Row],[PR]],'Taux sortant'!$I$9:$S$167,COLUMN(),0),"")</f>
        <v>16.62</v>
      </c>
      <c r="D3163" s="2">
        <f>IFERROR(VLOOKUP(Tableau2[[#This Row],[PR]],'Taux sortant'!$I$9:$S$167,COLUMN(),0),"")</f>
        <v>14.01</v>
      </c>
      <c r="E3163" s="2">
        <f>IFERROR(VLOOKUP(Tableau2[[#This Row],[PR]],'Taux sortant'!$I$9:$S$167,COLUMN(),0),"")</f>
        <v>10.98</v>
      </c>
      <c r="F3163" s="2">
        <f>IFERROR(VLOOKUP(Tableau2[[#This Row],[PR]],'Taux sortant'!$I$9:$S$167,COLUMN(),0),"")</f>
        <v>9.49</v>
      </c>
      <c r="G3163" s="2">
        <f>IFERROR(VLOOKUP(Tableau2[[#This Row],[PR]],'Taux sortant'!$I$9:$S$167,COLUMN(),0),"")</f>
        <v>8.1199999999999992</v>
      </c>
      <c r="H3163" s="2">
        <f>IFERROR(VLOOKUP(Tableau2[[#This Row],[PR]],'Taux sortant'!$I$9:$S$167,COLUMN(),0),"")</f>
        <v>6.99</v>
      </c>
      <c r="I3163" s="2">
        <f>IFERROR(VLOOKUP(Tableau2[[#This Row],[PR]],'Taux sortant'!$I$9:$S$167,COLUMN(),0),"")</f>
        <v>6.03</v>
      </c>
      <c r="J3163" s="2">
        <f>IFERROR(VLOOKUP(Tableau2[[#This Row],[PR]],'Taux sortant'!$I$9:$S$167,COLUMN(),0),"")</f>
        <v>2466.4499999999998</v>
      </c>
      <c r="K3163" s="2">
        <f>IFERROR(VLOOKUP(Tableau2[[#This Row],[PR]],'Taux sortant'!$I$9:$S$167,COLUMN(),0),"")</f>
        <v>0</v>
      </c>
      <c r="L3163" s="2" t="str">
        <f>IFERROR(VLOOKUP(Tableau2[[#This Row],[PR]],'Taux sortant'!$I$9:$S$167,COLUMN(),0),"")</f>
        <v/>
      </c>
    </row>
    <row r="3164" spans="1:12" x14ac:dyDescent="0.3">
      <c r="A3164" s="1" t="s">
        <v>4532</v>
      </c>
      <c r="B3164" s="1" t="s">
        <v>4134</v>
      </c>
      <c r="C3164" s="2">
        <f>IFERROR(VLOOKUP(Tableau2[[#This Row],[PR]],'Taux sortant'!$I$9:$S$167,COLUMN(),0),"")</f>
        <v>18.260000000000002</v>
      </c>
      <c r="D3164" s="2">
        <f>IFERROR(VLOOKUP(Tableau2[[#This Row],[PR]],'Taux sortant'!$I$9:$S$167,COLUMN(),0),"")</f>
        <v>15.47</v>
      </c>
      <c r="E3164" s="2">
        <f>IFERROR(VLOOKUP(Tableau2[[#This Row],[PR]],'Taux sortant'!$I$9:$S$167,COLUMN(),0),"")</f>
        <v>12.23</v>
      </c>
      <c r="F3164" s="2">
        <f>IFERROR(VLOOKUP(Tableau2[[#This Row],[PR]],'Taux sortant'!$I$9:$S$167,COLUMN(),0),"")</f>
        <v>10.64</v>
      </c>
      <c r="G3164" s="2">
        <f>IFERROR(VLOOKUP(Tableau2[[#This Row],[PR]],'Taux sortant'!$I$9:$S$167,COLUMN(),0),"")</f>
        <v>9.09</v>
      </c>
      <c r="H3164" s="2">
        <f>IFERROR(VLOOKUP(Tableau2[[#This Row],[PR]],'Taux sortant'!$I$9:$S$167,COLUMN(),0),"")</f>
        <v>7.69</v>
      </c>
      <c r="I3164" s="2">
        <f>IFERROR(VLOOKUP(Tableau2[[#This Row],[PR]],'Taux sortant'!$I$9:$S$167,COLUMN(),0),"")</f>
        <v>6.52</v>
      </c>
      <c r="J3164" s="2">
        <f>IFERROR(VLOOKUP(Tableau2[[#This Row],[PR]],'Taux sortant'!$I$9:$S$167,COLUMN(),0),"")</f>
        <v>0</v>
      </c>
      <c r="K3164" s="2">
        <f>IFERROR(VLOOKUP(Tableau2[[#This Row],[PR]],'Taux sortant'!$I$9:$S$167,COLUMN(),0),"")</f>
        <v>0</v>
      </c>
      <c r="L3164" s="2" t="str">
        <f>IFERROR(VLOOKUP(Tableau2[[#This Row],[PR]],'Taux sortant'!$I$9:$S$167,COLUMN(),0),"")</f>
        <v/>
      </c>
    </row>
    <row r="3165" spans="1:12" x14ac:dyDescent="0.3">
      <c r="A3165" s="1" t="s">
        <v>4532</v>
      </c>
      <c r="B3165" s="1" t="s">
        <v>5349</v>
      </c>
      <c r="C3165" s="2" t="str">
        <f>IFERROR(VLOOKUP(Tableau2[[#This Row],[PR]],'Taux sortant'!$I$9:$S$167,COLUMN(),0),"")</f>
        <v/>
      </c>
      <c r="D3165" s="2" t="str">
        <f>IFERROR(VLOOKUP(Tableau2[[#This Row],[PR]],'Taux sortant'!$I$9:$S$167,COLUMN(),0),"")</f>
        <v/>
      </c>
      <c r="E3165" s="2" t="str">
        <f>IFERROR(VLOOKUP(Tableau2[[#This Row],[PR]],'Taux sortant'!$I$9:$S$167,COLUMN(),0),"")</f>
        <v/>
      </c>
      <c r="F3165" s="2" t="str">
        <f>IFERROR(VLOOKUP(Tableau2[[#This Row],[PR]],'Taux sortant'!$I$9:$S$167,COLUMN(),0),"")</f>
        <v/>
      </c>
      <c r="G3165" s="2" t="str">
        <f>IFERROR(VLOOKUP(Tableau2[[#This Row],[PR]],'Taux sortant'!$I$9:$S$167,COLUMN(),0),"")</f>
        <v/>
      </c>
      <c r="H3165" s="2" t="str">
        <f>IFERROR(VLOOKUP(Tableau2[[#This Row],[PR]],'Taux sortant'!$I$9:$S$167,COLUMN(),0),"")</f>
        <v/>
      </c>
      <c r="I3165" s="2" t="str">
        <f>IFERROR(VLOOKUP(Tableau2[[#This Row],[PR]],'Taux sortant'!$I$9:$S$167,COLUMN(),0),"")</f>
        <v/>
      </c>
      <c r="J3165" s="2" t="str">
        <f>IFERROR(VLOOKUP(Tableau2[[#This Row],[PR]],'Taux sortant'!$I$9:$S$167,COLUMN(),0),"")</f>
        <v/>
      </c>
      <c r="K3165" s="2" t="str">
        <f>IFERROR(VLOOKUP(Tableau2[[#This Row],[PR]],'Taux sortant'!$I$9:$S$167,COLUMN(),0),"")</f>
        <v/>
      </c>
      <c r="L3165" s="2" t="str">
        <f>IFERROR(VLOOKUP(Tableau2[[#This Row],[PR]],'Taux sortant'!$I$9:$S$167,COLUMN(),0),"")</f>
        <v/>
      </c>
    </row>
    <row r="3166" spans="1:12" x14ac:dyDescent="0.3">
      <c r="A3166" s="1" t="s">
        <v>3586</v>
      </c>
      <c r="B3166" s="1" t="s">
        <v>17</v>
      </c>
      <c r="C3166" s="2">
        <f>IFERROR(VLOOKUP(Tableau2[[#This Row],[PR]],'Taux sortant'!$I$9:$S$167,COLUMN(),0),"")</f>
        <v>15.12</v>
      </c>
      <c r="D3166" s="2">
        <f>IFERROR(VLOOKUP(Tableau2[[#This Row],[PR]],'Taux sortant'!$I$9:$S$167,COLUMN(),0),"")</f>
        <v>12.61</v>
      </c>
      <c r="E3166" s="2">
        <f>IFERROR(VLOOKUP(Tableau2[[#This Row],[PR]],'Taux sortant'!$I$9:$S$167,COLUMN(),0),"")</f>
        <v>9.7200000000000006</v>
      </c>
      <c r="F3166" s="2">
        <f>IFERROR(VLOOKUP(Tableau2[[#This Row],[PR]],'Taux sortant'!$I$9:$S$167,COLUMN(),0),"")</f>
        <v>8.27</v>
      </c>
      <c r="G3166" s="2">
        <f>IFERROR(VLOOKUP(Tableau2[[#This Row],[PR]],'Taux sortant'!$I$9:$S$167,COLUMN(),0),"")</f>
        <v>7.1</v>
      </c>
      <c r="H3166" s="2">
        <f>IFERROR(VLOOKUP(Tableau2[[#This Row],[PR]],'Taux sortant'!$I$9:$S$167,COLUMN(),0),"")</f>
        <v>6.12</v>
      </c>
      <c r="I3166" s="2">
        <f>IFERROR(VLOOKUP(Tableau2[[#This Row],[PR]],'Taux sortant'!$I$9:$S$167,COLUMN(),0),"")</f>
        <v>5.33</v>
      </c>
      <c r="J3166" s="2">
        <f>IFERROR(VLOOKUP(Tableau2[[#This Row],[PR]],'Taux sortant'!$I$9:$S$167,COLUMN(),0),"")</f>
        <v>0</v>
      </c>
      <c r="K3166" s="2">
        <f>IFERROR(VLOOKUP(Tableau2[[#This Row],[PR]],'Taux sortant'!$I$9:$S$167,COLUMN(),0),"")</f>
        <v>0</v>
      </c>
      <c r="L3166" s="2" t="str">
        <f>IFERROR(VLOOKUP(Tableau2[[#This Row],[PR]],'Taux sortant'!$I$9:$S$167,COLUMN(),0),"")</f>
        <v/>
      </c>
    </row>
    <row r="3167" spans="1:12" x14ac:dyDescent="0.3">
      <c r="A3167" s="1" t="s">
        <v>3589</v>
      </c>
      <c r="B3167" s="1" t="s">
        <v>3137</v>
      </c>
      <c r="C3167" s="2">
        <f>IFERROR(VLOOKUP(Tableau2[[#This Row],[PR]],'Taux sortant'!$I$9:$S$167,COLUMN(),0),"")</f>
        <v>14.1</v>
      </c>
      <c r="D3167" s="2">
        <f>IFERROR(VLOOKUP(Tableau2[[#This Row],[PR]],'Taux sortant'!$I$9:$S$167,COLUMN(),0),"")</f>
        <v>11.63</v>
      </c>
      <c r="E3167" s="2">
        <f>IFERROR(VLOOKUP(Tableau2[[#This Row],[PR]],'Taux sortant'!$I$9:$S$167,COLUMN(),0),"")</f>
        <v>8.8000000000000007</v>
      </c>
      <c r="F3167" s="2">
        <f>IFERROR(VLOOKUP(Tableau2[[#This Row],[PR]],'Taux sortant'!$I$9:$S$167,COLUMN(),0),"")</f>
        <v>7.43</v>
      </c>
      <c r="G3167" s="2">
        <f>IFERROR(VLOOKUP(Tableau2[[#This Row],[PR]],'Taux sortant'!$I$9:$S$167,COLUMN(),0),"")</f>
        <v>6.26</v>
      </c>
      <c r="H3167" s="2">
        <f>IFERROR(VLOOKUP(Tableau2[[#This Row],[PR]],'Taux sortant'!$I$9:$S$167,COLUMN(),0),"")</f>
        <v>5.33</v>
      </c>
      <c r="I3167" s="2">
        <f>IFERROR(VLOOKUP(Tableau2[[#This Row],[PR]],'Taux sortant'!$I$9:$S$167,COLUMN(),0),"")</f>
        <v>4.58</v>
      </c>
      <c r="J3167" s="2">
        <f>IFERROR(VLOOKUP(Tableau2[[#This Row],[PR]],'Taux sortant'!$I$9:$S$167,COLUMN(),0),"")</f>
        <v>0</v>
      </c>
      <c r="K3167" s="2">
        <f>IFERROR(VLOOKUP(Tableau2[[#This Row],[PR]],'Taux sortant'!$I$9:$S$167,COLUMN(),0),"")</f>
        <v>0</v>
      </c>
      <c r="L3167" s="2" t="str">
        <f>IFERROR(VLOOKUP(Tableau2[[#This Row],[PR]],'Taux sortant'!$I$9:$S$167,COLUMN(),0),"")</f>
        <v/>
      </c>
    </row>
    <row r="3168" spans="1:12" x14ac:dyDescent="0.3">
      <c r="A3168" s="1" t="s">
        <v>3592</v>
      </c>
      <c r="B3168" s="1" t="s">
        <v>3080</v>
      </c>
      <c r="C3168" s="2">
        <f>IFERROR(VLOOKUP(Tableau2[[#This Row],[PR]],'Taux sortant'!$I$9:$S$167,COLUMN(),0),"")</f>
        <v>14.55</v>
      </c>
      <c r="D3168" s="2">
        <f>IFERROR(VLOOKUP(Tableau2[[#This Row],[PR]],'Taux sortant'!$I$9:$S$167,COLUMN(),0),"")</f>
        <v>12.11</v>
      </c>
      <c r="E3168" s="2">
        <f>IFERROR(VLOOKUP(Tableau2[[#This Row],[PR]],'Taux sortant'!$I$9:$S$167,COLUMN(),0),"")</f>
        <v>9.24</v>
      </c>
      <c r="F3168" s="2">
        <f>IFERROR(VLOOKUP(Tableau2[[#This Row],[PR]],'Taux sortant'!$I$9:$S$167,COLUMN(),0),"")</f>
        <v>7.86</v>
      </c>
      <c r="G3168" s="2">
        <f>IFERROR(VLOOKUP(Tableau2[[#This Row],[PR]],'Taux sortant'!$I$9:$S$167,COLUMN(),0),"")</f>
        <v>6.7</v>
      </c>
      <c r="H3168" s="2">
        <f>IFERROR(VLOOKUP(Tableau2[[#This Row],[PR]],'Taux sortant'!$I$9:$S$167,COLUMN(),0),"")</f>
        <v>5.73</v>
      </c>
      <c r="I3168" s="2">
        <f>IFERROR(VLOOKUP(Tableau2[[#This Row],[PR]],'Taux sortant'!$I$9:$S$167,COLUMN(),0),"")</f>
        <v>4.97</v>
      </c>
      <c r="J3168" s="2">
        <f>IFERROR(VLOOKUP(Tableau2[[#This Row],[PR]],'Taux sortant'!$I$9:$S$167,COLUMN(),0),"")</f>
        <v>0</v>
      </c>
      <c r="K3168" s="2">
        <f>IFERROR(VLOOKUP(Tableau2[[#This Row],[PR]],'Taux sortant'!$I$9:$S$167,COLUMN(),0),"")</f>
        <v>0</v>
      </c>
      <c r="L3168" s="2" t="str">
        <f>IFERROR(VLOOKUP(Tableau2[[#This Row],[PR]],'Taux sortant'!$I$9:$S$167,COLUMN(),0),"")</f>
        <v/>
      </c>
    </row>
    <row r="3169" spans="1:12" x14ac:dyDescent="0.3">
      <c r="A3169" s="1" t="s">
        <v>6258</v>
      </c>
      <c r="B3169" s="1" t="s">
        <v>5832</v>
      </c>
      <c r="C3169" s="2">
        <f>IFERROR(VLOOKUP(Tableau2[[#This Row],[PR]],'Taux sortant'!$I$9:$S$167,COLUMN(),0),"")</f>
        <v>31.17</v>
      </c>
      <c r="D3169" s="2">
        <f>IFERROR(VLOOKUP(Tableau2[[#This Row],[PR]],'Taux sortant'!$I$9:$S$167,COLUMN(),0),"")</f>
        <v>27.9</v>
      </c>
      <c r="E3169" s="2">
        <f>IFERROR(VLOOKUP(Tableau2[[#This Row],[PR]],'Taux sortant'!$I$9:$S$167,COLUMN(),0),"")</f>
        <v>24.1</v>
      </c>
      <c r="F3169" s="2">
        <f>IFERROR(VLOOKUP(Tableau2[[#This Row],[PR]],'Taux sortant'!$I$9:$S$167,COLUMN(),0),"")</f>
        <v>22.18</v>
      </c>
      <c r="G3169" s="2">
        <f>IFERROR(VLOOKUP(Tableau2[[#This Row],[PR]],'Taux sortant'!$I$9:$S$167,COLUMN(),0),"")</f>
        <v>19.97</v>
      </c>
      <c r="H3169" s="2">
        <f>IFERROR(VLOOKUP(Tableau2[[#This Row],[PR]],'Taux sortant'!$I$9:$S$167,COLUMN(),0),"")</f>
        <v>17.98</v>
      </c>
      <c r="I3169" s="2">
        <f>IFERROR(VLOOKUP(Tableau2[[#This Row],[PR]],'Taux sortant'!$I$9:$S$167,COLUMN(),0),"")</f>
        <v>16.45</v>
      </c>
      <c r="J3169" s="2">
        <f>IFERROR(VLOOKUP(Tableau2[[#This Row],[PR]],'Taux sortant'!$I$9:$S$167,COLUMN(),0),"")</f>
        <v>0</v>
      </c>
      <c r="K3169" s="2">
        <f>IFERROR(VLOOKUP(Tableau2[[#This Row],[PR]],'Taux sortant'!$I$9:$S$167,COLUMN(),0),"")</f>
        <v>0</v>
      </c>
      <c r="L3169" s="2" t="str">
        <f>IFERROR(VLOOKUP(Tableau2[[#This Row],[PR]],'Taux sortant'!$I$9:$S$167,COLUMN(),0),"")</f>
        <v/>
      </c>
    </row>
    <row r="3170" spans="1:12" x14ac:dyDescent="0.3">
      <c r="A3170" s="1" t="s">
        <v>1990</v>
      </c>
      <c r="B3170" s="1" t="s">
        <v>112</v>
      </c>
      <c r="C3170" s="2">
        <f>IFERROR(VLOOKUP(Tableau2[[#This Row],[PR]],'Taux sortant'!$I$9:$S$167,COLUMN(),0),"")</f>
        <v>19.39</v>
      </c>
      <c r="D3170" s="2">
        <f>IFERROR(VLOOKUP(Tableau2[[#This Row],[PR]],'Taux sortant'!$I$9:$S$167,COLUMN(),0),"")</f>
        <v>15.4</v>
      </c>
      <c r="E3170" s="2">
        <f>IFERROR(VLOOKUP(Tableau2[[#This Row],[PR]],'Taux sortant'!$I$9:$S$167,COLUMN(),0),"")</f>
        <v>11.05</v>
      </c>
      <c r="F3170" s="2">
        <f>IFERROR(VLOOKUP(Tableau2[[#This Row],[PR]],'Taux sortant'!$I$9:$S$167,COLUMN(),0),"")</f>
        <v>8.92</v>
      </c>
      <c r="G3170" s="2">
        <f>IFERROR(VLOOKUP(Tableau2[[#This Row],[PR]],'Taux sortant'!$I$9:$S$167,COLUMN(),0),"")</f>
        <v>7.15</v>
      </c>
      <c r="H3170" s="2">
        <f>IFERROR(VLOOKUP(Tableau2[[#This Row],[PR]],'Taux sortant'!$I$9:$S$167,COLUMN(),0),"")</f>
        <v>5.51</v>
      </c>
      <c r="I3170" s="2">
        <f>IFERROR(VLOOKUP(Tableau2[[#This Row],[PR]],'Taux sortant'!$I$9:$S$167,COLUMN(),0),"")</f>
        <v>4.75</v>
      </c>
      <c r="J3170" s="2">
        <f>IFERROR(VLOOKUP(Tableau2[[#This Row],[PR]],'Taux sortant'!$I$9:$S$167,COLUMN(),0),"")</f>
        <v>0</v>
      </c>
      <c r="K3170" s="2">
        <f>IFERROR(VLOOKUP(Tableau2[[#This Row],[PR]],'Taux sortant'!$I$9:$S$167,COLUMN(),0),"")</f>
        <v>0</v>
      </c>
      <c r="L3170" s="2" t="str">
        <f>IFERROR(VLOOKUP(Tableau2[[#This Row],[PR]],'Taux sortant'!$I$9:$S$167,COLUMN(),0),"")</f>
        <v/>
      </c>
    </row>
    <row r="3171" spans="1:12" x14ac:dyDescent="0.3">
      <c r="A3171" s="1" t="s">
        <v>1992</v>
      </c>
      <c r="B3171" s="1" t="s">
        <v>1523</v>
      </c>
      <c r="C3171" s="2">
        <f>IFERROR(VLOOKUP(Tableau2[[#This Row],[PR]],'Taux sortant'!$I$9:$S$167,COLUMN(),0),"")</f>
        <v>20.91</v>
      </c>
      <c r="D3171" s="2">
        <f>IFERROR(VLOOKUP(Tableau2[[#This Row],[PR]],'Taux sortant'!$I$9:$S$167,COLUMN(),0),"")</f>
        <v>16.62</v>
      </c>
      <c r="E3171" s="2">
        <f>IFERROR(VLOOKUP(Tableau2[[#This Row],[PR]],'Taux sortant'!$I$9:$S$167,COLUMN(),0),"")</f>
        <v>12.11</v>
      </c>
      <c r="F3171" s="2">
        <f>IFERROR(VLOOKUP(Tableau2[[#This Row],[PR]],'Taux sortant'!$I$9:$S$167,COLUMN(),0),"")</f>
        <v>9.7100000000000009</v>
      </c>
      <c r="G3171" s="2">
        <f>IFERROR(VLOOKUP(Tableau2[[#This Row],[PR]],'Taux sortant'!$I$9:$S$167,COLUMN(),0),"")</f>
        <v>7</v>
      </c>
      <c r="H3171" s="2">
        <f>IFERROR(VLOOKUP(Tableau2[[#This Row],[PR]],'Taux sortant'!$I$9:$S$167,COLUMN(),0),"")</f>
        <v>4.8099999999999996</v>
      </c>
      <c r="I3171" s="2">
        <f>IFERROR(VLOOKUP(Tableau2[[#This Row],[PR]],'Taux sortant'!$I$9:$S$167,COLUMN(),0),"")</f>
        <v>4.1900000000000004</v>
      </c>
      <c r="J3171" s="2">
        <f>IFERROR(VLOOKUP(Tableau2[[#This Row],[PR]],'Taux sortant'!$I$9:$S$167,COLUMN(),0),"")</f>
        <v>0</v>
      </c>
      <c r="K3171" s="2">
        <f>IFERROR(VLOOKUP(Tableau2[[#This Row],[PR]],'Taux sortant'!$I$9:$S$167,COLUMN(),0),"")</f>
        <v>0</v>
      </c>
      <c r="L3171" s="2" t="str">
        <f>IFERROR(VLOOKUP(Tableau2[[#This Row],[PR]],'Taux sortant'!$I$9:$S$167,COLUMN(),0),"")</f>
        <v/>
      </c>
    </row>
    <row r="3172" spans="1:12" x14ac:dyDescent="0.3">
      <c r="A3172" s="1" t="s">
        <v>3594</v>
      </c>
      <c r="B3172" s="1" t="s">
        <v>3221</v>
      </c>
      <c r="C3172" s="2" t="str">
        <f>IFERROR(VLOOKUP(Tableau2[[#This Row],[PR]],'Taux sortant'!$I$9:$S$167,COLUMN(),0),"")</f>
        <v/>
      </c>
      <c r="D3172" s="2" t="str">
        <f>IFERROR(VLOOKUP(Tableau2[[#This Row],[PR]],'Taux sortant'!$I$9:$S$167,COLUMN(),0),"")</f>
        <v/>
      </c>
      <c r="E3172" s="2" t="str">
        <f>IFERROR(VLOOKUP(Tableau2[[#This Row],[PR]],'Taux sortant'!$I$9:$S$167,COLUMN(),0),"")</f>
        <v/>
      </c>
      <c r="F3172" s="2" t="str">
        <f>IFERROR(VLOOKUP(Tableau2[[#This Row],[PR]],'Taux sortant'!$I$9:$S$167,COLUMN(),0),"")</f>
        <v/>
      </c>
      <c r="G3172" s="2" t="str">
        <f>IFERROR(VLOOKUP(Tableau2[[#This Row],[PR]],'Taux sortant'!$I$9:$S$167,COLUMN(),0),"")</f>
        <v/>
      </c>
      <c r="H3172" s="2" t="str">
        <f>IFERROR(VLOOKUP(Tableau2[[#This Row],[PR]],'Taux sortant'!$I$9:$S$167,COLUMN(),0),"")</f>
        <v/>
      </c>
      <c r="I3172" s="2" t="str">
        <f>IFERROR(VLOOKUP(Tableau2[[#This Row],[PR]],'Taux sortant'!$I$9:$S$167,COLUMN(),0),"")</f>
        <v/>
      </c>
      <c r="J3172" s="2" t="str">
        <f>IFERROR(VLOOKUP(Tableau2[[#This Row],[PR]],'Taux sortant'!$I$9:$S$167,COLUMN(),0),"")</f>
        <v/>
      </c>
      <c r="K3172" s="2" t="str">
        <f>IFERROR(VLOOKUP(Tableau2[[#This Row],[PR]],'Taux sortant'!$I$9:$S$167,COLUMN(),0),"")</f>
        <v/>
      </c>
      <c r="L3172" s="2" t="str">
        <f>IFERROR(VLOOKUP(Tableau2[[#This Row],[PR]],'Taux sortant'!$I$9:$S$167,COLUMN(),0),"")</f>
        <v/>
      </c>
    </row>
    <row r="3173" spans="1:12" x14ac:dyDescent="0.3">
      <c r="A3173" s="1" t="s">
        <v>3597</v>
      </c>
      <c r="B3173" s="1" t="s">
        <v>3221</v>
      </c>
      <c r="C3173" s="2" t="str">
        <f>IFERROR(VLOOKUP(Tableau2[[#This Row],[PR]],'Taux sortant'!$I$9:$S$167,COLUMN(),0),"")</f>
        <v/>
      </c>
      <c r="D3173" s="2" t="str">
        <f>IFERROR(VLOOKUP(Tableau2[[#This Row],[PR]],'Taux sortant'!$I$9:$S$167,COLUMN(),0),"")</f>
        <v/>
      </c>
      <c r="E3173" s="2" t="str">
        <f>IFERROR(VLOOKUP(Tableau2[[#This Row],[PR]],'Taux sortant'!$I$9:$S$167,COLUMN(),0),"")</f>
        <v/>
      </c>
      <c r="F3173" s="2" t="str">
        <f>IFERROR(VLOOKUP(Tableau2[[#This Row],[PR]],'Taux sortant'!$I$9:$S$167,COLUMN(),0),"")</f>
        <v/>
      </c>
      <c r="G3173" s="2" t="str">
        <f>IFERROR(VLOOKUP(Tableau2[[#This Row],[PR]],'Taux sortant'!$I$9:$S$167,COLUMN(),0),"")</f>
        <v/>
      </c>
      <c r="H3173" s="2" t="str">
        <f>IFERROR(VLOOKUP(Tableau2[[#This Row],[PR]],'Taux sortant'!$I$9:$S$167,COLUMN(),0),"")</f>
        <v/>
      </c>
      <c r="I3173" s="2" t="str">
        <f>IFERROR(VLOOKUP(Tableau2[[#This Row],[PR]],'Taux sortant'!$I$9:$S$167,COLUMN(),0),"")</f>
        <v/>
      </c>
      <c r="J3173" s="2" t="str">
        <f>IFERROR(VLOOKUP(Tableau2[[#This Row],[PR]],'Taux sortant'!$I$9:$S$167,COLUMN(),0),"")</f>
        <v/>
      </c>
      <c r="K3173" s="2" t="str">
        <f>IFERROR(VLOOKUP(Tableau2[[#This Row],[PR]],'Taux sortant'!$I$9:$S$167,COLUMN(),0),"")</f>
        <v/>
      </c>
      <c r="L3173" s="2" t="str">
        <f>IFERROR(VLOOKUP(Tableau2[[#This Row],[PR]],'Taux sortant'!$I$9:$S$167,COLUMN(),0),"")</f>
        <v/>
      </c>
    </row>
    <row r="3174" spans="1:12" x14ac:dyDescent="0.3">
      <c r="A3174" s="1" t="s">
        <v>867</v>
      </c>
      <c r="B3174" s="1" t="s">
        <v>102</v>
      </c>
      <c r="C3174" s="2">
        <f>IFERROR(VLOOKUP(Tableau2[[#This Row],[PR]],'Taux sortant'!$I$9:$S$167,COLUMN(),0),"")</f>
        <v>14.5</v>
      </c>
      <c r="D3174" s="2">
        <f>IFERROR(VLOOKUP(Tableau2[[#This Row],[PR]],'Taux sortant'!$I$9:$S$167,COLUMN(),0),"")</f>
        <v>11.83</v>
      </c>
      <c r="E3174" s="2">
        <f>IFERROR(VLOOKUP(Tableau2[[#This Row],[PR]],'Taux sortant'!$I$9:$S$167,COLUMN(),0),"")</f>
        <v>8.74</v>
      </c>
      <c r="F3174" s="2">
        <f>IFERROR(VLOOKUP(Tableau2[[#This Row],[PR]],'Taux sortant'!$I$9:$S$167,COLUMN(),0),"")</f>
        <v>7.26</v>
      </c>
      <c r="G3174" s="2">
        <f>IFERROR(VLOOKUP(Tableau2[[#This Row],[PR]],'Taux sortant'!$I$9:$S$167,COLUMN(),0),"")</f>
        <v>6.21</v>
      </c>
      <c r="H3174" s="2">
        <f>IFERROR(VLOOKUP(Tableau2[[#This Row],[PR]],'Taux sortant'!$I$9:$S$167,COLUMN(),0),"")</f>
        <v>5.33</v>
      </c>
      <c r="I3174" s="2">
        <f>IFERROR(VLOOKUP(Tableau2[[#This Row],[PR]],'Taux sortant'!$I$9:$S$167,COLUMN(),0),"")</f>
        <v>4.8</v>
      </c>
      <c r="J3174" s="2">
        <f>IFERROR(VLOOKUP(Tableau2[[#This Row],[PR]],'Taux sortant'!$I$9:$S$167,COLUMN(),0),"")</f>
        <v>0</v>
      </c>
      <c r="K3174" s="2">
        <f>IFERROR(VLOOKUP(Tableau2[[#This Row],[PR]],'Taux sortant'!$I$9:$S$167,COLUMN(),0),"")</f>
        <v>0</v>
      </c>
      <c r="L3174" s="2" t="str">
        <f>IFERROR(VLOOKUP(Tableau2[[#This Row],[PR]],'Taux sortant'!$I$9:$S$167,COLUMN(),0),"")</f>
        <v/>
      </c>
    </row>
    <row r="3175" spans="1:12" x14ac:dyDescent="0.3">
      <c r="A3175" s="1" t="s">
        <v>1995</v>
      </c>
      <c r="B3175" s="1" t="s">
        <v>1605</v>
      </c>
      <c r="C3175" s="2">
        <f>IFERROR(VLOOKUP(Tableau2[[#This Row],[PR]],'Taux sortant'!$I$9:$S$167,COLUMN(),0),"")</f>
        <v>20.91</v>
      </c>
      <c r="D3175" s="2">
        <f>IFERROR(VLOOKUP(Tableau2[[#This Row],[PR]],'Taux sortant'!$I$9:$S$167,COLUMN(),0),"")</f>
        <v>16.62</v>
      </c>
      <c r="E3175" s="2">
        <f>IFERROR(VLOOKUP(Tableau2[[#This Row],[PR]],'Taux sortant'!$I$9:$S$167,COLUMN(),0),"")</f>
        <v>12.11</v>
      </c>
      <c r="F3175" s="2">
        <f>IFERROR(VLOOKUP(Tableau2[[#This Row],[PR]],'Taux sortant'!$I$9:$S$167,COLUMN(),0),"")</f>
        <v>9.7100000000000009</v>
      </c>
      <c r="G3175" s="2">
        <f>IFERROR(VLOOKUP(Tableau2[[#This Row],[PR]],'Taux sortant'!$I$9:$S$167,COLUMN(),0),"")</f>
        <v>7</v>
      </c>
      <c r="H3175" s="2">
        <f>IFERROR(VLOOKUP(Tableau2[[#This Row],[PR]],'Taux sortant'!$I$9:$S$167,COLUMN(),0),"")</f>
        <v>4.8099999999999996</v>
      </c>
      <c r="I3175" s="2">
        <f>IFERROR(VLOOKUP(Tableau2[[#This Row],[PR]],'Taux sortant'!$I$9:$S$167,COLUMN(),0),"")</f>
        <v>4.1900000000000004</v>
      </c>
      <c r="J3175" s="2">
        <f>IFERROR(VLOOKUP(Tableau2[[#This Row],[PR]],'Taux sortant'!$I$9:$S$167,COLUMN(),0),"")</f>
        <v>0</v>
      </c>
      <c r="K3175" s="2">
        <f>IFERROR(VLOOKUP(Tableau2[[#This Row],[PR]],'Taux sortant'!$I$9:$S$167,COLUMN(),0),"")</f>
        <v>0</v>
      </c>
      <c r="L3175" s="2" t="str">
        <f>IFERROR(VLOOKUP(Tableau2[[#This Row],[PR]],'Taux sortant'!$I$9:$S$167,COLUMN(),0),"")</f>
        <v/>
      </c>
    </row>
    <row r="3176" spans="1:12" x14ac:dyDescent="0.3">
      <c r="A3176" s="1" t="s">
        <v>3600</v>
      </c>
      <c r="B3176" s="1" t="s">
        <v>3078</v>
      </c>
      <c r="C3176" s="2">
        <f>IFERROR(VLOOKUP(Tableau2[[#This Row],[PR]],'Taux sortant'!$I$9:$S$167,COLUMN(),0),"")</f>
        <v>15.34</v>
      </c>
      <c r="D3176" s="2">
        <f>IFERROR(VLOOKUP(Tableau2[[#This Row],[PR]],'Taux sortant'!$I$9:$S$167,COLUMN(),0),"")</f>
        <v>12.85</v>
      </c>
      <c r="E3176" s="2">
        <f>IFERROR(VLOOKUP(Tableau2[[#This Row],[PR]],'Taux sortant'!$I$9:$S$167,COLUMN(),0),"")</f>
        <v>9.94</v>
      </c>
      <c r="F3176" s="2">
        <f>IFERROR(VLOOKUP(Tableau2[[#This Row],[PR]],'Taux sortant'!$I$9:$S$167,COLUMN(),0),"")</f>
        <v>8.5399999999999991</v>
      </c>
      <c r="G3176" s="2">
        <f>IFERROR(VLOOKUP(Tableau2[[#This Row],[PR]],'Taux sortant'!$I$9:$S$167,COLUMN(),0),"")</f>
        <v>7.34</v>
      </c>
      <c r="H3176" s="2">
        <f>IFERROR(VLOOKUP(Tableau2[[#This Row],[PR]],'Taux sortant'!$I$9:$S$167,COLUMN(),0),"")</f>
        <v>6.29</v>
      </c>
      <c r="I3176" s="2">
        <f>IFERROR(VLOOKUP(Tableau2[[#This Row],[PR]],'Taux sortant'!$I$9:$S$167,COLUMN(),0),"")</f>
        <v>5.49</v>
      </c>
      <c r="J3176" s="2">
        <f>IFERROR(VLOOKUP(Tableau2[[#This Row],[PR]],'Taux sortant'!$I$9:$S$167,COLUMN(),0),"")</f>
        <v>0</v>
      </c>
      <c r="K3176" s="2">
        <f>IFERROR(VLOOKUP(Tableau2[[#This Row],[PR]],'Taux sortant'!$I$9:$S$167,COLUMN(),0),"")</f>
        <v>0</v>
      </c>
      <c r="L3176" s="2" t="str">
        <f>IFERROR(VLOOKUP(Tableau2[[#This Row],[PR]],'Taux sortant'!$I$9:$S$167,COLUMN(),0),"")</f>
        <v/>
      </c>
    </row>
    <row r="3177" spans="1:12" x14ac:dyDescent="0.3">
      <c r="A3177" s="1" t="s">
        <v>1998</v>
      </c>
      <c r="B3177" s="1" t="s">
        <v>1566</v>
      </c>
      <c r="C3177" s="2" t="str">
        <f>IFERROR(VLOOKUP(Tableau2[[#This Row],[PR]],'Taux sortant'!$I$9:$S$167,COLUMN(),0),"")</f>
        <v/>
      </c>
      <c r="D3177" s="2" t="str">
        <f>IFERROR(VLOOKUP(Tableau2[[#This Row],[PR]],'Taux sortant'!$I$9:$S$167,COLUMN(),0),"")</f>
        <v/>
      </c>
      <c r="E3177" s="2" t="str">
        <f>IFERROR(VLOOKUP(Tableau2[[#This Row],[PR]],'Taux sortant'!$I$9:$S$167,COLUMN(),0),"")</f>
        <v/>
      </c>
      <c r="F3177" s="2" t="str">
        <f>IFERROR(VLOOKUP(Tableau2[[#This Row],[PR]],'Taux sortant'!$I$9:$S$167,COLUMN(),0),"")</f>
        <v/>
      </c>
      <c r="G3177" s="2" t="str">
        <f>IFERROR(VLOOKUP(Tableau2[[#This Row],[PR]],'Taux sortant'!$I$9:$S$167,COLUMN(),0),"")</f>
        <v/>
      </c>
      <c r="H3177" s="2" t="str">
        <f>IFERROR(VLOOKUP(Tableau2[[#This Row],[PR]],'Taux sortant'!$I$9:$S$167,COLUMN(),0),"")</f>
        <v/>
      </c>
      <c r="I3177" s="2" t="str">
        <f>IFERROR(VLOOKUP(Tableau2[[#This Row],[PR]],'Taux sortant'!$I$9:$S$167,COLUMN(),0),"")</f>
        <v/>
      </c>
      <c r="J3177" s="2" t="str">
        <f>IFERROR(VLOOKUP(Tableau2[[#This Row],[PR]],'Taux sortant'!$I$9:$S$167,COLUMN(),0),"")</f>
        <v/>
      </c>
      <c r="K3177" s="2" t="str">
        <f>IFERROR(VLOOKUP(Tableau2[[#This Row],[PR]],'Taux sortant'!$I$9:$S$167,COLUMN(),0),"")</f>
        <v/>
      </c>
      <c r="L3177" s="2" t="str">
        <f>IFERROR(VLOOKUP(Tableau2[[#This Row],[PR]],'Taux sortant'!$I$9:$S$167,COLUMN(),0),"")</f>
        <v/>
      </c>
    </row>
    <row r="3178" spans="1:12" x14ac:dyDescent="0.3">
      <c r="A3178" s="1" t="s">
        <v>2001</v>
      </c>
      <c r="B3178" s="1" t="s">
        <v>1549</v>
      </c>
      <c r="C3178" s="2">
        <f>IFERROR(VLOOKUP(Tableau2[[#This Row],[PR]],'Taux sortant'!$I$9:$S$167,COLUMN(),0),"")</f>
        <v>20.5</v>
      </c>
      <c r="D3178" s="2">
        <f>IFERROR(VLOOKUP(Tableau2[[#This Row],[PR]],'Taux sortant'!$I$9:$S$167,COLUMN(),0),"")</f>
        <v>15.85</v>
      </c>
      <c r="E3178" s="2">
        <f>IFERROR(VLOOKUP(Tableau2[[#This Row],[PR]],'Taux sortant'!$I$9:$S$167,COLUMN(),0),"")</f>
        <v>12.24</v>
      </c>
      <c r="F3178" s="2">
        <f>IFERROR(VLOOKUP(Tableau2[[#This Row],[PR]],'Taux sortant'!$I$9:$S$167,COLUMN(),0),"")</f>
        <v>9.4</v>
      </c>
      <c r="G3178" s="2">
        <f>IFERROR(VLOOKUP(Tableau2[[#This Row],[PR]],'Taux sortant'!$I$9:$S$167,COLUMN(),0),"")</f>
        <v>7.62</v>
      </c>
      <c r="H3178" s="2">
        <f>IFERROR(VLOOKUP(Tableau2[[#This Row],[PR]],'Taux sortant'!$I$9:$S$167,COLUMN(),0),"")</f>
        <v>6.35</v>
      </c>
      <c r="I3178" s="2">
        <f>IFERROR(VLOOKUP(Tableau2[[#This Row],[PR]],'Taux sortant'!$I$9:$S$167,COLUMN(),0),"")</f>
        <v>5.47</v>
      </c>
      <c r="J3178" s="2">
        <f>IFERROR(VLOOKUP(Tableau2[[#This Row],[PR]],'Taux sortant'!$I$9:$S$167,COLUMN(),0),"")</f>
        <v>0</v>
      </c>
      <c r="K3178" s="2">
        <f>IFERROR(VLOOKUP(Tableau2[[#This Row],[PR]],'Taux sortant'!$I$9:$S$167,COLUMN(),0),"")</f>
        <v>0</v>
      </c>
      <c r="L3178" s="2" t="str">
        <f>IFERROR(VLOOKUP(Tableau2[[#This Row],[PR]],'Taux sortant'!$I$9:$S$167,COLUMN(),0),"")</f>
        <v/>
      </c>
    </row>
    <row r="3179" spans="1:12" x14ac:dyDescent="0.3">
      <c r="A3179" s="1" t="s">
        <v>870</v>
      </c>
      <c r="B3179" s="1" t="s">
        <v>149</v>
      </c>
      <c r="C3179" s="2">
        <f>IFERROR(VLOOKUP(Tableau2[[#This Row],[PR]],'Taux sortant'!$I$9:$S$167,COLUMN(),0),"")</f>
        <v>21.64</v>
      </c>
      <c r="D3179" s="2">
        <f>IFERROR(VLOOKUP(Tableau2[[#This Row],[PR]],'Taux sortant'!$I$9:$S$167,COLUMN(),0),"")</f>
        <v>17.309999999999999</v>
      </c>
      <c r="E3179" s="2">
        <f>IFERROR(VLOOKUP(Tableau2[[#This Row],[PR]],'Taux sortant'!$I$9:$S$167,COLUMN(),0),"")</f>
        <v>12.45</v>
      </c>
      <c r="F3179" s="2">
        <f>IFERROR(VLOOKUP(Tableau2[[#This Row],[PR]],'Taux sortant'!$I$9:$S$167,COLUMN(),0),"")</f>
        <v>10.1</v>
      </c>
      <c r="G3179" s="2">
        <f>IFERROR(VLOOKUP(Tableau2[[#This Row],[PR]],'Taux sortant'!$I$9:$S$167,COLUMN(),0),"")</f>
        <v>8.23</v>
      </c>
      <c r="H3179" s="2">
        <f>IFERROR(VLOOKUP(Tableau2[[#This Row],[PR]],'Taux sortant'!$I$9:$S$167,COLUMN(),0),"")</f>
        <v>5.96</v>
      </c>
      <c r="I3179" s="2">
        <f>IFERROR(VLOOKUP(Tableau2[[#This Row],[PR]],'Taux sortant'!$I$9:$S$167,COLUMN(),0),"")</f>
        <v>5.44</v>
      </c>
      <c r="J3179" s="2">
        <f>IFERROR(VLOOKUP(Tableau2[[#This Row],[PR]],'Taux sortant'!$I$9:$S$167,COLUMN(),0),"")</f>
        <v>0</v>
      </c>
      <c r="K3179" s="2">
        <f>IFERROR(VLOOKUP(Tableau2[[#This Row],[PR]],'Taux sortant'!$I$9:$S$167,COLUMN(),0),"")</f>
        <v>0</v>
      </c>
      <c r="L3179" s="2" t="str">
        <f>IFERROR(VLOOKUP(Tableau2[[#This Row],[PR]],'Taux sortant'!$I$9:$S$167,COLUMN(),0),"")</f>
        <v/>
      </c>
    </row>
    <row r="3180" spans="1:12" x14ac:dyDescent="0.3">
      <c r="A3180" s="1" t="s">
        <v>873</v>
      </c>
      <c r="B3180" s="1" t="s">
        <v>81</v>
      </c>
      <c r="C3180" s="2">
        <f>IFERROR(VLOOKUP(Tableau2[[#This Row],[PR]],'Taux sortant'!$I$9:$S$167,COLUMN(),0),"")</f>
        <v>21.64</v>
      </c>
      <c r="D3180" s="2">
        <f>IFERROR(VLOOKUP(Tableau2[[#This Row],[PR]],'Taux sortant'!$I$9:$S$167,COLUMN(),0),"")</f>
        <v>17.309999999999999</v>
      </c>
      <c r="E3180" s="2">
        <f>IFERROR(VLOOKUP(Tableau2[[#This Row],[PR]],'Taux sortant'!$I$9:$S$167,COLUMN(),0),"")</f>
        <v>12.45</v>
      </c>
      <c r="F3180" s="2">
        <f>IFERROR(VLOOKUP(Tableau2[[#This Row],[PR]],'Taux sortant'!$I$9:$S$167,COLUMN(),0),"")</f>
        <v>10.1</v>
      </c>
      <c r="G3180" s="2">
        <f>IFERROR(VLOOKUP(Tableau2[[#This Row],[PR]],'Taux sortant'!$I$9:$S$167,COLUMN(),0),"")</f>
        <v>8.23</v>
      </c>
      <c r="H3180" s="2">
        <f>IFERROR(VLOOKUP(Tableau2[[#This Row],[PR]],'Taux sortant'!$I$9:$S$167,COLUMN(),0),"")</f>
        <v>5.96</v>
      </c>
      <c r="I3180" s="2">
        <f>IFERROR(VLOOKUP(Tableau2[[#This Row],[PR]],'Taux sortant'!$I$9:$S$167,COLUMN(),0),"")</f>
        <v>5.44</v>
      </c>
      <c r="J3180" s="2">
        <f>IFERROR(VLOOKUP(Tableau2[[#This Row],[PR]],'Taux sortant'!$I$9:$S$167,COLUMN(),0),"")</f>
        <v>0</v>
      </c>
      <c r="K3180" s="2">
        <f>IFERROR(VLOOKUP(Tableau2[[#This Row],[PR]],'Taux sortant'!$I$9:$S$167,COLUMN(),0),"")</f>
        <v>0</v>
      </c>
      <c r="L3180" s="2" t="str">
        <f>IFERROR(VLOOKUP(Tableau2[[#This Row],[PR]],'Taux sortant'!$I$9:$S$167,COLUMN(),0),"")</f>
        <v/>
      </c>
    </row>
    <row r="3181" spans="1:12" x14ac:dyDescent="0.3">
      <c r="A3181" s="1" t="s">
        <v>873</v>
      </c>
      <c r="B3181" s="1" t="s">
        <v>5820</v>
      </c>
      <c r="C3181" s="2" t="str">
        <f>IFERROR(VLOOKUP(Tableau2[[#This Row],[PR]],'Taux sortant'!$I$9:$S$167,COLUMN(),0),"")</f>
        <v/>
      </c>
      <c r="D3181" s="2" t="str">
        <f>IFERROR(VLOOKUP(Tableau2[[#This Row],[PR]],'Taux sortant'!$I$9:$S$167,COLUMN(),0),"")</f>
        <v/>
      </c>
      <c r="E3181" s="2" t="str">
        <f>IFERROR(VLOOKUP(Tableau2[[#This Row],[PR]],'Taux sortant'!$I$9:$S$167,COLUMN(),0),"")</f>
        <v/>
      </c>
      <c r="F3181" s="2" t="str">
        <f>IFERROR(VLOOKUP(Tableau2[[#This Row],[PR]],'Taux sortant'!$I$9:$S$167,COLUMN(),0),"")</f>
        <v/>
      </c>
      <c r="G3181" s="2" t="str">
        <f>IFERROR(VLOOKUP(Tableau2[[#This Row],[PR]],'Taux sortant'!$I$9:$S$167,COLUMN(),0),"")</f>
        <v/>
      </c>
      <c r="H3181" s="2" t="str">
        <f>IFERROR(VLOOKUP(Tableau2[[#This Row],[PR]],'Taux sortant'!$I$9:$S$167,COLUMN(),0),"")</f>
        <v/>
      </c>
      <c r="I3181" s="2" t="str">
        <f>IFERROR(VLOOKUP(Tableau2[[#This Row],[PR]],'Taux sortant'!$I$9:$S$167,COLUMN(),0),"")</f>
        <v/>
      </c>
      <c r="J3181" s="2" t="str">
        <f>IFERROR(VLOOKUP(Tableau2[[#This Row],[PR]],'Taux sortant'!$I$9:$S$167,COLUMN(),0),"")</f>
        <v/>
      </c>
      <c r="K3181" s="2" t="str">
        <f>IFERROR(VLOOKUP(Tableau2[[#This Row],[PR]],'Taux sortant'!$I$9:$S$167,COLUMN(),0),"")</f>
        <v/>
      </c>
      <c r="L3181" s="2" t="str">
        <f>IFERROR(VLOOKUP(Tableau2[[#This Row],[PR]],'Taux sortant'!$I$9:$S$167,COLUMN(),0),"")</f>
        <v/>
      </c>
    </row>
    <row r="3182" spans="1:12" x14ac:dyDescent="0.3">
      <c r="A3182" s="1" t="s">
        <v>873</v>
      </c>
      <c r="B3182" s="1" t="s">
        <v>3086</v>
      </c>
      <c r="C3182" s="2">
        <f>IFERROR(VLOOKUP(Tableau2[[#This Row],[PR]],'Taux sortant'!$I$9:$S$167,COLUMN(),0),"")</f>
        <v>14.38</v>
      </c>
      <c r="D3182" s="2">
        <f>IFERROR(VLOOKUP(Tableau2[[#This Row],[PR]],'Taux sortant'!$I$9:$S$167,COLUMN(),0),"")</f>
        <v>11.96</v>
      </c>
      <c r="E3182" s="2">
        <f>IFERROR(VLOOKUP(Tableau2[[#This Row],[PR]],'Taux sortant'!$I$9:$S$167,COLUMN(),0),"")</f>
        <v>9.1199999999999992</v>
      </c>
      <c r="F3182" s="2">
        <f>IFERROR(VLOOKUP(Tableau2[[#This Row],[PR]],'Taux sortant'!$I$9:$S$167,COLUMN(),0),"")</f>
        <v>7.74</v>
      </c>
      <c r="G3182" s="2">
        <f>IFERROR(VLOOKUP(Tableau2[[#This Row],[PR]],'Taux sortant'!$I$9:$S$167,COLUMN(),0),"")</f>
        <v>6.58</v>
      </c>
      <c r="H3182" s="2">
        <f>IFERROR(VLOOKUP(Tableau2[[#This Row],[PR]],'Taux sortant'!$I$9:$S$167,COLUMN(),0),"")</f>
        <v>5.57</v>
      </c>
      <c r="I3182" s="2">
        <f>IFERROR(VLOOKUP(Tableau2[[#This Row],[PR]],'Taux sortant'!$I$9:$S$167,COLUMN(),0),"")</f>
        <v>4.78</v>
      </c>
      <c r="J3182" s="2">
        <f>IFERROR(VLOOKUP(Tableau2[[#This Row],[PR]],'Taux sortant'!$I$9:$S$167,COLUMN(),0),"")</f>
        <v>0</v>
      </c>
      <c r="K3182" s="2">
        <f>IFERROR(VLOOKUP(Tableau2[[#This Row],[PR]],'Taux sortant'!$I$9:$S$167,COLUMN(),0),"")</f>
        <v>0</v>
      </c>
      <c r="L3182" s="2" t="str">
        <f>IFERROR(VLOOKUP(Tableau2[[#This Row],[PR]],'Taux sortant'!$I$9:$S$167,COLUMN(),0),"")</f>
        <v/>
      </c>
    </row>
    <row r="3183" spans="1:12" x14ac:dyDescent="0.3">
      <c r="A3183" s="1" t="s">
        <v>6615</v>
      </c>
      <c r="B3183" s="1" t="s">
        <v>6608</v>
      </c>
      <c r="C3183" s="2" t="str">
        <f>IFERROR(VLOOKUP(Tableau2[[#This Row],[PR]],'Taux sortant'!$I$9:$S$167,COLUMN(),0),"")</f>
        <v/>
      </c>
      <c r="D3183" s="2" t="str">
        <f>IFERROR(VLOOKUP(Tableau2[[#This Row],[PR]],'Taux sortant'!$I$9:$S$167,COLUMN(),0),"")</f>
        <v/>
      </c>
      <c r="E3183" s="2" t="str">
        <f>IFERROR(VLOOKUP(Tableau2[[#This Row],[PR]],'Taux sortant'!$I$9:$S$167,COLUMN(),0),"")</f>
        <v/>
      </c>
      <c r="F3183" s="2" t="str">
        <f>IFERROR(VLOOKUP(Tableau2[[#This Row],[PR]],'Taux sortant'!$I$9:$S$167,COLUMN(),0),"")</f>
        <v/>
      </c>
      <c r="G3183" s="2" t="str">
        <f>IFERROR(VLOOKUP(Tableau2[[#This Row],[PR]],'Taux sortant'!$I$9:$S$167,COLUMN(),0),"")</f>
        <v/>
      </c>
      <c r="H3183" s="2" t="str">
        <f>IFERROR(VLOOKUP(Tableau2[[#This Row],[PR]],'Taux sortant'!$I$9:$S$167,COLUMN(),0),"")</f>
        <v/>
      </c>
      <c r="I3183" s="2" t="str">
        <f>IFERROR(VLOOKUP(Tableau2[[#This Row],[PR]],'Taux sortant'!$I$9:$S$167,COLUMN(),0),"")</f>
        <v/>
      </c>
      <c r="J3183" s="2" t="str">
        <f>IFERROR(VLOOKUP(Tableau2[[#This Row],[PR]],'Taux sortant'!$I$9:$S$167,COLUMN(),0),"")</f>
        <v/>
      </c>
      <c r="K3183" s="2" t="str">
        <f>IFERROR(VLOOKUP(Tableau2[[#This Row],[PR]],'Taux sortant'!$I$9:$S$167,COLUMN(),0),"")</f>
        <v/>
      </c>
      <c r="L3183" s="2" t="str">
        <f>IFERROR(VLOOKUP(Tableau2[[#This Row],[PR]],'Taux sortant'!$I$9:$S$167,COLUMN(),0),"")</f>
        <v/>
      </c>
    </row>
    <row r="3184" spans="1:12" x14ac:dyDescent="0.3">
      <c r="A3184" s="1" t="s">
        <v>6264</v>
      </c>
      <c r="B3184" s="1" t="s">
        <v>5835</v>
      </c>
      <c r="C3184" s="2" t="str">
        <f>IFERROR(VLOOKUP(Tableau2[[#This Row],[PR]],'Taux sortant'!$I$9:$S$167,COLUMN(),0),"")</f>
        <v/>
      </c>
      <c r="D3184" s="2" t="str">
        <f>IFERROR(VLOOKUP(Tableau2[[#This Row],[PR]],'Taux sortant'!$I$9:$S$167,COLUMN(),0),"")</f>
        <v/>
      </c>
      <c r="E3184" s="2" t="str">
        <f>IFERROR(VLOOKUP(Tableau2[[#This Row],[PR]],'Taux sortant'!$I$9:$S$167,COLUMN(),0),"")</f>
        <v/>
      </c>
      <c r="F3184" s="2" t="str">
        <f>IFERROR(VLOOKUP(Tableau2[[#This Row],[PR]],'Taux sortant'!$I$9:$S$167,COLUMN(),0),"")</f>
        <v/>
      </c>
      <c r="G3184" s="2" t="str">
        <f>IFERROR(VLOOKUP(Tableau2[[#This Row],[PR]],'Taux sortant'!$I$9:$S$167,COLUMN(),0),"")</f>
        <v/>
      </c>
      <c r="H3184" s="2" t="str">
        <f>IFERROR(VLOOKUP(Tableau2[[#This Row],[PR]],'Taux sortant'!$I$9:$S$167,COLUMN(),0),"")</f>
        <v/>
      </c>
      <c r="I3184" s="2" t="str">
        <f>IFERROR(VLOOKUP(Tableau2[[#This Row],[PR]],'Taux sortant'!$I$9:$S$167,COLUMN(),0),"")</f>
        <v/>
      </c>
      <c r="J3184" s="2" t="str">
        <f>IFERROR(VLOOKUP(Tableau2[[#This Row],[PR]],'Taux sortant'!$I$9:$S$167,COLUMN(),0),"")</f>
        <v/>
      </c>
      <c r="K3184" s="2" t="str">
        <f>IFERROR(VLOOKUP(Tableau2[[#This Row],[PR]],'Taux sortant'!$I$9:$S$167,COLUMN(),0),"")</f>
        <v/>
      </c>
      <c r="L3184" s="2" t="str">
        <f>IFERROR(VLOOKUP(Tableau2[[#This Row],[PR]],'Taux sortant'!$I$9:$S$167,COLUMN(),0),"")</f>
        <v/>
      </c>
    </row>
    <row r="3185" spans="1:12" x14ac:dyDescent="0.3">
      <c r="A3185" s="1" t="s">
        <v>4535</v>
      </c>
      <c r="B3185" s="1" t="s">
        <v>2160</v>
      </c>
      <c r="C3185" s="2">
        <f>IFERROR(VLOOKUP(Tableau2[[#This Row],[PR]],'Taux sortant'!$I$9:$S$167,COLUMN(),0),"")</f>
        <v>16.93</v>
      </c>
      <c r="D3185" s="2">
        <f>IFERROR(VLOOKUP(Tableau2[[#This Row],[PR]],'Taux sortant'!$I$9:$S$167,COLUMN(),0),"")</f>
        <v>14.32</v>
      </c>
      <c r="E3185" s="2">
        <f>IFERROR(VLOOKUP(Tableau2[[#This Row],[PR]],'Taux sortant'!$I$9:$S$167,COLUMN(),0),"")</f>
        <v>11.27</v>
      </c>
      <c r="F3185" s="2">
        <f>IFERROR(VLOOKUP(Tableau2[[#This Row],[PR]],'Taux sortant'!$I$9:$S$167,COLUMN(),0),"")</f>
        <v>9.77</v>
      </c>
      <c r="G3185" s="2">
        <f>IFERROR(VLOOKUP(Tableau2[[#This Row],[PR]],'Taux sortant'!$I$9:$S$167,COLUMN(),0),"")</f>
        <v>8.41</v>
      </c>
      <c r="H3185" s="2">
        <f>IFERROR(VLOOKUP(Tableau2[[#This Row],[PR]],'Taux sortant'!$I$9:$S$167,COLUMN(),0),"")</f>
        <v>7.25</v>
      </c>
      <c r="I3185" s="2">
        <f>IFERROR(VLOOKUP(Tableau2[[#This Row],[PR]],'Taux sortant'!$I$9:$S$167,COLUMN(),0),"")</f>
        <v>6.31</v>
      </c>
      <c r="J3185" s="2">
        <f>IFERROR(VLOOKUP(Tableau2[[#This Row],[PR]],'Taux sortant'!$I$9:$S$167,COLUMN(),0),"")</f>
        <v>0</v>
      </c>
      <c r="K3185" s="2">
        <f>IFERROR(VLOOKUP(Tableau2[[#This Row],[PR]],'Taux sortant'!$I$9:$S$167,COLUMN(),0),"")</f>
        <v>0</v>
      </c>
      <c r="L3185" s="2" t="str">
        <f>IFERROR(VLOOKUP(Tableau2[[#This Row],[PR]],'Taux sortant'!$I$9:$S$167,COLUMN(),0),"")</f>
        <v/>
      </c>
    </row>
    <row r="3186" spans="1:12" x14ac:dyDescent="0.3">
      <c r="A3186" s="1" t="s">
        <v>2007</v>
      </c>
      <c r="B3186" s="1" t="s">
        <v>1566</v>
      </c>
      <c r="C3186" s="2" t="str">
        <f>IFERROR(VLOOKUP(Tableau2[[#This Row],[PR]],'Taux sortant'!$I$9:$S$167,COLUMN(),0),"")</f>
        <v/>
      </c>
      <c r="D3186" s="2" t="str">
        <f>IFERROR(VLOOKUP(Tableau2[[#This Row],[PR]],'Taux sortant'!$I$9:$S$167,COLUMN(),0),"")</f>
        <v/>
      </c>
      <c r="E3186" s="2" t="str">
        <f>IFERROR(VLOOKUP(Tableau2[[#This Row],[PR]],'Taux sortant'!$I$9:$S$167,COLUMN(),0),"")</f>
        <v/>
      </c>
      <c r="F3186" s="2" t="str">
        <f>IFERROR(VLOOKUP(Tableau2[[#This Row],[PR]],'Taux sortant'!$I$9:$S$167,COLUMN(),0),"")</f>
        <v/>
      </c>
      <c r="G3186" s="2" t="str">
        <f>IFERROR(VLOOKUP(Tableau2[[#This Row],[PR]],'Taux sortant'!$I$9:$S$167,COLUMN(),0),"")</f>
        <v/>
      </c>
      <c r="H3186" s="2" t="str">
        <f>IFERROR(VLOOKUP(Tableau2[[#This Row],[PR]],'Taux sortant'!$I$9:$S$167,COLUMN(),0),"")</f>
        <v/>
      </c>
      <c r="I3186" s="2" t="str">
        <f>IFERROR(VLOOKUP(Tableau2[[#This Row],[PR]],'Taux sortant'!$I$9:$S$167,COLUMN(),0),"")</f>
        <v/>
      </c>
      <c r="J3186" s="2" t="str">
        <f>IFERROR(VLOOKUP(Tableau2[[#This Row],[PR]],'Taux sortant'!$I$9:$S$167,COLUMN(),0),"")</f>
        <v/>
      </c>
      <c r="K3186" s="2" t="str">
        <f>IFERROR(VLOOKUP(Tableau2[[#This Row],[PR]],'Taux sortant'!$I$9:$S$167,COLUMN(),0),"")</f>
        <v/>
      </c>
      <c r="L3186" s="2" t="str">
        <f>IFERROR(VLOOKUP(Tableau2[[#This Row],[PR]],'Taux sortant'!$I$9:$S$167,COLUMN(),0),"")</f>
        <v/>
      </c>
    </row>
    <row r="3187" spans="1:12" x14ac:dyDescent="0.3">
      <c r="A3187" s="1" t="s">
        <v>3604</v>
      </c>
      <c r="B3187" s="1" t="s">
        <v>3078</v>
      </c>
      <c r="C3187" s="2">
        <f>IFERROR(VLOOKUP(Tableau2[[#This Row],[PR]],'Taux sortant'!$I$9:$S$167,COLUMN(),0),"")</f>
        <v>15.34</v>
      </c>
      <c r="D3187" s="2">
        <f>IFERROR(VLOOKUP(Tableau2[[#This Row],[PR]],'Taux sortant'!$I$9:$S$167,COLUMN(),0),"")</f>
        <v>12.85</v>
      </c>
      <c r="E3187" s="2">
        <f>IFERROR(VLOOKUP(Tableau2[[#This Row],[PR]],'Taux sortant'!$I$9:$S$167,COLUMN(),0),"")</f>
        <v>9.94</v>
      </c>
      <c r="F3187" s="2">
        <f>IFERROR(VLOOKUP(Tableau2[[#This Row],[PR]],'Taux sortant'!$I$9:$S$167,COLUMN(),0),"")</f>
        <v>8.5399999999999991</v>
      </c>
      <c r="G3187" s="2">
        <f>IFERROR(VLOOKUP(Tableau2[[#This Row],[PR]],'Taux sortant'!$I$9:$S$167,COLUMN(),0),"")</f>
        <v>7.34</v>
      </c>
      <c r="H3187" s="2">
        <f>IFERROR(VLOOKUP(Tableau2[[#This Row],[PR]],'Taux sortant'!$I$9:$S$167,COLUMN(),0),"")</f>
        <v>6.29</v>
      </c>
      <c r="I3187" s="2">
        <f>IFERROR(VLOOKUP(Tableau2[[#This Row],[PR]],'Taux sortant'!$I$9:$S$167,COLUMN(),0),"")</f>
        <v>5.49</v>
      </c>
      <c r="J3187" s="2">
        <f>IFERROR(VLOOKUP(Tableau2[[#This Row],[PR]],'Taux sortant'!$I$9:$S$167,COLUMN(),0),"")</f>
        <v>0</v>
      </c>
      <c r="K3187" s="2">
        <f>IFERROR(VLOOKUP(Tableau2[[#This Row],[PR]],'Taux sortant'!$I$9:$S$167,COLUMN(),0),"")</f>
        <v>0</v>
      </c>
      <c r="L3187" s="2" t="str">
        <f>IFERROR(VLOOKUP(Tableau2[[#This Row],[PR]],'Taux sortant'!$I$9:$S$167,COLUMN(),0),"")</f>
        <v/>
      </c>
    </row>
    <row r="3188" spans="1:12" x14ac:dyDescent="0.3">
      <c r="A3188" s="1" t="s">
        <v>3607</v>
      </c>
      <c r="B3188" s="1" t="s">
        <v>17</v>
      </c>
      <c r="C3188" s="2">
        <f>IFERROR(VLOOKUP(Tableau2[[#This Row],[PR]],'Taux sortant'!$I$9:$S$167,COLUMN(),0),"")</f>
        <v>15.12</v>
      </c>
      <c r="D3188" s="2">
        <f>IFERROR(VLOOKUP(Tableau2[[#This Row],[PR]],'Taux sortant'!$I$9:$S$167,COLUMN(),0),"")</f>
        <v>12.61</v>
      </c>
      <c r="E3188" s="2">
        <f>IFERROR(VLOOKUP(Tableau2[[#This Row],[PR]],'Taux sortant'!$I$9:$S$167,COLUMN(),0),"")</f>
        <v>9.7200000000000006</v>
      </c>
      <c r="F3188" s="2">
        <f>IFERROR(VLOOKUP(Tableau2[[#This Row],[PR]],'Taux sortant'!$I$9:$S$167,COLUMN(),0),"")</f>
        <v>8.27</v>
      </c>
      <c r="G3188" s="2">
        <f>IFERROR(VLOOKUP(Tableau2[[#This Row],[PR]],'Taux sortant'!$I$9:$S$167,COLUMN(),0),"")</f>
        <v>7.1</v>
      </c>
      <c r="H3188" s="2">
        <f>IFERROR(VLOOKUP(Tableau2[[#This Row],[PR]],'Taux sortant'!$I$9:$S$167,COLUMN(),0),"")</f>
        <v>6.12</v>
      </c>
      <c r="I3188" s="2">
        <f>IFERROR(VLOOKUP(Tableau2[[#This Row],[PR]],'Taux sortant'!$I$9:$S$167,COLUMN(),0),"")</f>
        <v>5.33</v>
      </c>
      <c r="J3188" s="2">
        <f>IFERROR(VLOOKUP(Tableau2[[#This Row],[PR]],'Taux sortant'!$I$9:$S$167,COLUMN(),0),"")</f>
        <v>0</v>
      </c>
      <c r="K3188" s="2">
        <f>IFERROR(VLOOKUP(Tableau2[[#This Row],[PR]],'Taux sortant'!$I$9:$S$167,COLUMN(),0),"")</f>
        <v>0</v>
      </c>
      <c r="L3188" s="2" t="str">
        <f>IFERROR(VLOOKUP(Tableau2[[#This Row],[PR]],'Taux sortant'!$I$9:$S$167,COLUMN(),0),"")</f>
        <v/>
      </c>
    </row>
    <row r="3189" spans="1:12" x14ac:dyDescent="0.3">
      <c r="A3189" s="1" t="s">
        <v>876</v>
      </c>
      <c r="B3189" s="1" t="s">
        <v>46</v>
      </c>
      <c r="C3189" s="2" t="str">
        <f>IFERROR(VLOOKUP(Tableau2[[#This Row],[PR]],'Taux sortant'!$I$9:$S$167,COLUMN(),0),"")</f>
        <v/>
      </c>
      <c r="D3189" s="2" t="str">
        <f>IFERROR(VLOOKUP(Tableau2[[#This Row],[PR]],'Taux sortant'!$I$9:$S$167,COLUMN(),0),"")</f>
        <v/>
      </c>
      <c r="E3189" s="2" t="str">
        <f>IFERROR(VLOOKUP(Tableau2[[#This Row],[PR]],'Taux sortant'!$I$9:$S$167,COLUMN(),0),"")</f>
        <v/>
      </c>
      <c r="F3189" s="2" t="str">
        <f>IFERROR(VLOOKUP(Tableau2[[#This Row],[PR]],'Taux sortant'!$I$9:$S$167,COLUMN(),0),"")</f>
        <v/>
      </c>
      <c r="G3189" s="2" t="str">
        <f>IFERROR(VLOOKUP(Tableau2[[#This Row],[PR]],'Taux sortant'!$I$9:$S$167,COLUMN(),0),"")</f>
        <v/>
      </c>
      <c r="H3189" s="2" t="str">
        <f>IFERROR(VLOOKUP(Tableau2[[#This Row],[PR]],'Taux sortant'!$I$9:$S$167,COLUMN(),0),"")</f>
        <v/>
      </c>
      <c r="I3189" s="2" t="str">
        <f>IFERROR(VLOOKUP(Tableau2[[#This Row],[PR]],'Taux sortant'!$I$9:$S$167,COLUMN(),0),"")</f>
        <v/>
      </c>
      <c r="J3189" s="2" t="str">
        <f>IFERROR(VLOOKUP(Tableau2[[#This Row],[PR]],'Taux sortant'!$I$9:$S$167,COLUMN(),0),"")</f>
        <v/>
      </c>
      <c r="K3189" s="2" t="str">
        <f>IFERROR(VLOOKUP(Tableau2[[#This Row],[PR]],'Taux sortant'!$I$9:$S$167,COLUMN(),0),"")</f>
        <v/>
      </c>
      <c r="L3189" s="2" t="str">
        <f>IFERROR(VLOOKUP(Tableau2[[#This Row],[PR]],'Taux sortant'!$I$9:$S$167,COLUMN(),0),"")</f>
        <v/>
      </c>
    </row>
    <row r="3190" spans="1:12" x14ac:dyDescent="0.3">
      <c r="A3190" s="1" t="s">
        <v>4538</v>
      </c>
      <c r="B3190" s="1" t="s">
        <v>4138</v>
      </c>
      <c r="C3190" s="2" t="str">
        <f>IFERROR(VLOOKUP(Tableau2[[#This Row],[PR]],'Taux sortant'!$I$9:$S$167,COLUMN(),0),"")</f>
        <v/>
      </c>
      <c r="D3190" s="2" t="str">
        <f>IFERROR(VLOOKUP(Tableau2[[#This Row],[PR]],'Taux sortant'!$I$9:$S$167,COLUMN(),0),"")</f>
        <v/>
      </c>
      <c r="E3190" s="2" t="str">
        <f>IFERROR(VLOOKUP(Tableau2[[#This Row],[PR]],'Taux sortant'!$I$9:$S$167,COLUMN(),0),"")</f>
        <v/>
      </c>
      <c r="F3190" s="2" t="str">
        <f>IFERROR(VLOOKUP(Tableau2[[#This Row],[PR]],'Taux sortant'!$I$9:$S$167,COLUMN(),0),"")</f>
        <v/>
      </c>
      <c r="G3190" s="2" t="str">
        <f>IFERROR(VLOOKUP(Tableau2[[#This Row],[PR]],'Taux sortant'!$I$9:$S$167,COLUMN(),0),"")</f>
        <v/>
      </c>
      <c r="H3190" s="2" t="str">
        <f>IFERROR(VLOOKUP(Tableau2[[#This Row],[PR]],'Taux sortant'!$I$9:$S$167,COLUMN(),0),"")</f>
        <v/>
      </c>
      <c r="I3190" s="2" t="str">
        <f>IFERROR(VLOOKUP(Tableau2[[#This Row],[PR]],'Taux sortant'!$I$9:$S$167,COLUMN(),0),"")</f>
        <v/>
      </c>
      <c r="J3190" s="2" t="str">
        <f>IFERROR(VLOOKUP(Tableau2[[#This Row],[PR]],'Taux sortant'!$I$9:$S$167,COLUMN(),0),"")</f>
        <v/>
      </c>
      <c r="K3190" s="2" t="str">
        <f>IFERROR(VLOOKUP(Tableau2[[#This Row],[PR]],'Taux sortant'!$I$9:$S$167,COLUMN(),0),"")</f>
        <v/>
      </c>
      <c r="L3190" s="2" t="str">
        <f>IFERROR(VLOOKUP(Tableau2[[#This Row],[PR]],'Taux sortant'!$I$9:$S$167,COLUMN(),0),"")</f>
        <v/>
      </c>
    </row>
    <row r="3191" spans="1:12" x14ac:dyDescent="0.3">
      <c r="A3191" s="1" t="s">
        <v>6654</v>
      </c>
      <c r="B3191" s="1" t="s">
        <v>6633</v>
      </c>
      <c r="C3191" s="2" t="str">
        <f>IFERROR(VLOOKUP(Tableau2[[#This Row],[PR]],'Taux sortant'!$I$9:$S$167,COLUMN(),0),"")</f>
        <v/>
      </c>
      <c r="D3191" s="2" t="str">
        <f>IFERROR(VLOOKUP(Tableau2[[#This Row],[PR]],'Taux sortant'!$I$9:$S$167,COLUMN(),0),"")</f>
        <v/>
      </c>
      <c r="E3191" s="2" t="str">
        <f>IFERROR(VLOOKUP(Tableau2[[#This Row],[PR]],'Taux sortant'!$I$9:$S$167,COLUMN(),0),"")</f>
        <v/>
      </c>
      <c r="F3191" s="2" t="str">
        <f>IFERROR(VLOOKUP(Tableau2[[#This Row],[PR]],'Taux sortant'!$I$9:$S$167,COLUMN(),0),"")</f>
        <v/>
      </c>
      <c r="G3191" s="2" t="str">
        <f>IFERROR(VLOOKUP(Tableau2[[#This Row],[PR]],'Taux sortant'!$I$9:$S$167,COLUMN(),0),"")</f>
        <v/>
      </c>
      <c r="H3191" s="2" t="str">
        <f>IFERROR(VLOOKUP(Tableau2[[#This Row],[PR]],'Taux sortant'!$I$9:$S$167,COLUMN(),0),"")</f>
        <v/>
      </c>
      <c r="I3191" s="2" t="str">
        <f>IFERROR(VLOOKUP(Tableau2[[#This Row],[PR]],'Taux sortant'!$I$9:$S$167,COLUMN(),0),"")</f>
        <v/>
      </c>
      <c r="J3191" s="2" t="str">
        <f>IFERROR(VLOOKUP(Tableau2[[#This Row],[PR]],'Taux sortant'!$I$9:$S$167,COLUMN(),0),"")</f>
        <v/>
      </c>
      <c r="K3191" s="2" t="str">
        <f>IFERROR(VLOOKUP(Tableau2[[#This Row],[PR]],'Taux sortant'!$I$9:$S$167,COLUMN(),0),"")</f>
        <v/>
      </c>
      <c r="L3191" s="2" t="str">
        <f>IFERROR(VLOOKUP(Tableau2[[#This Row],[PR]],'Taux sortant'!$I$9:$S$167,COLUMN(),0),"")</f>
        <v/>
      </c>
    </row>
    <row r="3192" spans="1:12" x14ac:dyDescent="0.3">
      <c r="A3192" s="1" t="s">
        <v>879</v>
      </c>
      <c r="B3192" s="1" t="s">
        <v>15</v>
      </c>
      <c r="C3192" s="2">
        <f>IFERROR(VLOOKUP(Tableau2[[#This Row],[PR]],'Taux sortant'!$I$9:$S$167,COLUMN(),0),"")</f>
        <v>12.05</v>
      </c>
      <c r="D3192" s="2">
        <f>IFERROR(VLOOKUP(Tableau2[[#This Row],[PR]],'Taux sortant'!$I$9:$S$167,COLUMN(),0),"")</f>
        <v>9.57</v>
      </c>
      <c r="E3192" s="2">
        <f>IFERROR(VLOOKUP(Tableau2[[#This Row],[PR]],'Taux sortant'!$I$9:$S$167,COLUMN(),0),"")</f>
        <v>6.79</v>
      </c>
      <c r="F3192" s="2">
        <f>IFERROR(VLOOKUP(Tableau2[[#This Row],[PR]],'Taux sortant'!$I$9:$S$167,COLUMN(),0),"")</f>
        <v>5.47</v>
      </c>
      <c r="G3192" s="2">
        <f>IFERROR(VLOOKUP(Tableau2[[#This Row],[PR]],'Taux sortant'!$I$9:$S$167,COLUMN(),0),"")</f>
        <v>4.49</v>
      </c>
      <c r="H3192" s="2">
        <f>IFERROR(VLOOKUP(Tableau2[[#This Row],[PR]],'Taux sortant'!$I$9:$S$167,COLUMN(),0),"")</f>
        <v>3.66</v>
      </c>
      <c r="I3192" s="2">
        <f>IFERROR(VLOOKUP(Tableau2[[#This Row],[PR]],'Taux sortant'!$I$9:$S$167,COLUMN(),0),"")</f>
        <v>3.12</v>
      </c>
      <c r="J3192" s="2">
        <f>IFERROR(VLOOKUP(Tableau2[[#This Row],[PR]],'Taux sortant'!$I$9:$S$167,COLUMN(),0),"")</f>
        <v>0</v>
      </c>
      <c r="K3192" s="2">
        <f>IFERROR(VLOOKUP(Tableau2[[#This Row],[PR]],'Taux sortant'!$I$9:$S$167,COLUMN(),0),"")</f>
        <v>0</v>
      </c>
      <c r="L3192" s="2" t="str">
        <f>IFERROR(VLOOKUP(Tableau2[[#This Row],[PR]],'Taux sortant'!$I$9:$S$167,COLUMN(),0),"")</f>
        <v/>
      </c>
    </row>
    <row r="3193" spans="1:12" x14ac:dyDescent="0.3">
      <c r="A3193" s="1" t="s">
        <v>882</v>
      </c>
      <c r="B3193" s="1" t="s">
        <v>23</v>
      </c>
      <c r="C3193" s="2">
        <f>IFERROR(VLOOKUP(Tableau2[[#This Row],[PR]],'Taux sortant'!$I$9:$S$167,COLUMN(),0),"")</f>
        <v>13.58</v>
      </c>
      <c r="D3193" s="2">
        <f>IFERROR(VLOOKUP(Tableau2[[#This Row],[PR]],'Taux sortant'!$I$9:$S$167,COLUMN(),0),"")</f>
        <v>10.97</v>
      </c>
      <c r="E3193" s="2">
        <f>IFERROR(VLOOKUP(Tableau2[[#This Row],[PR]],'Taux sortant'!$I$9:$S$167,COLUMN(),0),"")</f>
        <v>8.0500000000000007</v>
      </c>
      <c r="F3193" s="2">
        <f>IFERROR(VLOOKUP(Tableau2[[#This Row],[PR]],'Taux sortant'!$I$9:$S$167,COLUMN(),0),"")</f>
        <v>6.64</v>
      </c>
      <c r="G3193" s="2">
        <f>IFERROR(VLOOKUP(Tableau2[[#This Row],[PR]],'Taux sortant'!$I$9:$S$167,COLUMN(),0),"")</f>
        <v>5.59</v>
      </c>
      <c r="H3193" s="2">
        <f>IFERROR(VLOOKUP(Tableau2[[#This Row],[PR]],'Taux sortant'!$I$9:$S$167,COLUMN(),0),"")</f>
        <v>4.79</v>
      </c>
      <c r="I3193" s="2">
        <f>IFERROR(VLOOKUP(Tableau2[[#This Row],[PR]],'Taux sortant'!$I$9:$S$167,COLUMN(),0),"")</f>
        <v>4.2300000000000004</v>
      </c>
      <c r="J3193" s="2">
        <f>IFERROR(VLOOKUP(Tableau2[[#This Row],[PR]],'Taux sortant'!$I$9:$S$167,COLUMN(),0),"")</f>
        <v>0</v>
      </c>
      <c r="K3193" s="2">
        <f>IFERROR(VLOOKUP(Tableau2[[#This Row],[PR]],'Taux sortant'!$I$9:$S$167,COLUMN(),0),"")</f>
        <v>0</v>
      </c>
      <c r="L3193" s="2" t="str">
        <f>IFERROR(VLOOKUP(Tableau2[[#This Row],[PR]],'Taux sortant'!$I$9:$S$167,COLUMN(),0),"")</f>
        <v/>
      </c>
    </row>
    <row r="3194" spans="1:12" x14ac:dyDescent="0.3">
      <c r="A3194" s="1" t="s">
        <v>2013</v>
      </c>
      <c r="B3194" s="1" t="s">
        <v>1559</v>
      </c>
      <c r="C3194" s="2">
        <f>IFERROR(VLOOKUP(Tableau2[[#This Row],[PR]],'Taux sortant'!$I$9:$S$167,COLUMN(),0),"")</f>
        <v>30.33</v>
      </c>
      <c r="D3194" s="2">
        <f>IFERROR(VLOOKUP(Tableau2[[#This Row],[PR]],'Taux sortant'!$I$9:$S$167,COLUMN(),0),"")</f>
        <v>27.8</v>
      </c>
      <c r="E3194" s="2">
        <f>IFERROR(VLOOKUP(Tableau2[[#This Row],[PR]],'Taux sortant'!$I$9:$S$167,COLUMN(),0),"")</f>
        <v>20.43</v>
      </c>
      <c r="F3194" s="2">
        <f>IFERROR(VLOOKUP(Tableau2[[#This Row],[PR]],'Taux sortant'!$I$9:$S$167,COLUMN(),0),"")</f>
        <v>15.78</v>
      </c>
      <c r="G3194" s="2">
        <f>IFERROR(VLOOKUP(Tableau2[[#This Row],[PR]],'Taux sortant'!$I$9:$S$167,COLUMN(),0),"")</f>
        <v>11.93</v>
      </c>
      <c r="H3194" s="2">
        <f>IFERROR(VLOOKUP(Tableau2[[#This Row],[PR]],'Taux sortant'!$I$9:$S$167,COLUMN(),0),"")</f>
        <v>7.97</v>
      </c>
      <c r="I3194" s="2">
        <f>IFERROR(VLOOKUP(Tableau2[[#This Row],[PR]],'Taux sortant'!$I$9:$S$167,COLUMN(),0),"")</f>
        <v>7.56</v>
      </c>
      <c r="J3194" s="2">
        <f>IFERROR(VLOOKUP(Tableau2[[#This Row],[PR]],'Taux sortant'!$I$9:$S$167,COLUMN(),0),"")</f>
        <v>0</v>
      </c>
      <c r="K3194" s="2">
        <f>IFERROR(VLOOKUP(Tableau2[[#This Row],[PR]],'Taux sortant'!$I$9:$S$167,COLUMN(),0),"")</f>
        <v>0</v>
      </c>
      <c r="L3194" s="2" t="str">
        <f>IFERROR(VLOOKUP(Tableau2[[#This Row],[PR]],'Taux sortant'!$I$9:$S$167,COLUMN(),0),"")</f>
        <v/>
      </c>
    </row>
    <row r="3195" spans="1:12" x14ac:dyDescent="0.3">
      <c r="A3195" s="1" t="s">
        <v>2019</v>
      </c>
      <c r="B3195" s="1" t="s">
        <v>1790</v>
      </c>
      <c r="C3195" s="2">
        <f>IFERROR(VLOOKUP(Tableau2[[#This Row],[PR]],'Taux sortant'!$I$9:$S$167,COLUMN(),0),"")</f>
        <v>20.27</v>
      </c>
      <c r="D3195" s="2">
        <f>IFERROR(VLOOKUP(Tableau2[[#This Row],[PR]],'Taux sortant'!$I$9:$S$167,COLUMN(),0),"")</f>
        <v>17.12</v>
      </c>
      <c r="E3195" s="2">
        <f>IFERROR(VLOOKUP(Tableau2[[#This Row],[PR]],'Taux sortant'!$I$9:$S$167,COLUMN(),0),"")</f>
        <v>13.15</v>
      </c>
      <c r="F3195" s="2">
        <f>IFERROR(VLOOKUP(Tableau2[[#This Row],[PR]],'Taux sortant'!$I$9:$S$167,COLUMN(),0),"")</f>
        <v>9.51</v>
      </c>
      <c r="G3195" s="2">
        <f>IFERROR(VLOOKUP(Tableau2[[#This Row],[PR]],'Taux sortant'!$I$9:$S$167,COLUMN(),0),"")</f>
        <v>6.45</v>
      </c>
      <c r="H3195" s="2">
        <f>IFERROR(VLOOKUP(Tableau2[[#This Row],[PR]],'Taux sortant'!$I$9:$S$167,COLUMN(),0),"")</f>
        <v>4.6399999999999997</v>
      </c>
      <c r="I3195" s="2">
        <f>IFERROR(VLOOKUP(Tableau2[[#This Row],[PR]],'Taux sortant'!$I$9:$S$167,COLUMN(),0),"")</f>
        <v>3.62</v>
      </c>
      <c r="J3195" s="2">
        <f>IFERROR(VLOOKUP(Tableau2[[#This Row],[PR]],'Taux sortant'!$I$9:$S$167,COLUMN(),0),"")</f>
        <v>0</v>
      </c>
      <c r="K3195" s="2">
        <f>IFERROR(VLOOKUP(Tableau2[[#This Row],[PR]],'Taux sortant'!$I$9:$S$167,COLUMN(),0),"")</f>
        <v>0</v>
      </c>
      <c r="L3195" s="2" t="str">
        <f>IFERROR(VLOOKUP(Tableau2[[#This Row],[PR]],'Taux sortant'!$I$9:$S$167,COLUMN(),0),"")</f>
        <v/>
      </c>
    </row>
    <row r="3196" spans="1:12" x14ac:dyDescent="0.3">
      <c r="A3196" s="1" t="s">
        <v>885</v>
      </c>
      <c r="B3196" s="1" t="s">
        <v>21</v>
      </c>
      <c r="C3196" s="2">
        <f>IFERROR(VLOOKUP(Tableau2[[#This Row],[PR]],'Taux sortant'!$I$9:$S$167,COLUMN(),0),"")</f>
        <v>20.25</v>
      </c>
      <c r="D3196" s="2">
        <f>IFERROR(VLOOKUP(Tableau2[[#This Row],[PR]],'Taux sortant'!$I$9:$S$167,COLUMN(),0),"")</f>
        <v>16.2</v>
      </c>
      <c r="E3196" s="2">
        <f>IFERROR(VLOOKUP(Tableau2[[#This Row],[PR]],'Taux sortant'!$I$9:$S$167,COLUMN(),0),"")</f>
        <v>11.68</v>
      </c>
      <c r="F3196" s="2">
        <f>IFERROR(VLOOKUP(Tableau2[[#This Row],[PR]],'Taux sortant'!$I$9:$S$167,COLUMN(),0),"")</f>
        <v>9.25</v>
      </c>
      <c r="G3196" s="2">
        <f>IFERROR(VLOOKUP(Tableau2[[#This Row],[PR]],'Taux sortant'!$I$9:$S$167,COLUMN(),0),"")</f>
        <v>7.08</v>
      </c>
      <c r="H3196" s="2">
        <f>IFERROR(VLOOKUP(Tableau2[[#This Row],[PR]],'Taux sortant'!$I$9:$S$167,COLUMN(),0),"")</f>
        <v>5.36</v>
      </c>
      <c r="I3196" s="2">
        <f>IFERROR(VLOOKUP(Tableau2[[#This Row],[PR]],'Taux sortant'!$I$9:$S$167,COLUMN(),0),"")</f>
        <v>4.8499999999999996</v>
      </c>
      <c r="J3196" s="2">
        <f>IFERROR(VLOOKUP(Tableau2[[#This Row],[PR]],'Taux sortant'!$I$9:$S$167,COLUMN(),0),"")</f>
        <v>0</v>
      </c>
      <c r="K3196" s="2">
        <f>IFERROR(VLOOKUP(Tableau2[[#This Row],[PR]],'Taux sortant'!$I$9:$S$167,COLUMN(),0),"")</f>
        <v>0</v>
      </c>
      <c r="L3196" s="2" t="str">
        <f>IFERROR(VLOOKUP(Tableau2[[#This Row],[PR]],'Taux sortant'!$I$9:$S$167,COLUMN(),0),"")</f>
        <v/>
      </c>
    </row>
    <row r="3197" spans="1:12" x14ac:dyDescent="0.3">
      <c r="A3197" s="1" t="s">
        <v>2028</v>
      </c>
      <c r="B3197" s="1" t="s">
        <v>1576</v>
      </c>
      <c r="C3197" s="2">
        <f>IFERROR(VLOOKUP(Tableau2[[#This Row],[PR]],'Taux sortant'!$I$9:$S$167,COLUMN(),0),"")</f>
        <v>20.7</v>
      </c>
      <c r="D3197" s="2">
        <f>IFERROR(VLOOKUP(Tableau2[[#This Row],[PR]],'Taux sortant'!$I$9:$S$167,COLUMN(),0),"")</f>
        <v>17.239999999999998</v>
      </c>
      <c r="E3197" s="2">
        <f>IFERROR(VLOOKUP(Tableau2[[#This Row],[PR]],'Taux sortant'!$I$9:$S$167,COLUMN(),0),"")</f>
        <v>13.32</v>
      </c>
      <c r="F3197" s="2">
        <f>IFERROR(VLOOKUP(Tableau2[[#This Row],[PR]],'Taux sortant'!$I$9:$S$167,COLUMN(),0),"")</f>
        <v>9.61</v>
      </c>
      <c r="G3197" s="2">
        <f>IFERROR(VLOOKUP(Tableau2[[#This Row],[PR]],'Taux sortant'!$I$9:$S$167,COLUMN(),0),"")</f>
        <v>6.81</v>
      </c>
      <c r="H3197" s="2">
        <f>IFERROR(VLOOKUP(Tableau2[[#This Row],[PR]],'Taux sortant'!$I$9:$S$167,COLUMN(),0),"")</f>
        <v>4.78</v>
      </c>
      <c r="I3197" s="2">
        <f>IFERROR(VLOOKUP(Tableau2[[#This Row],[PR]],'Taux sortant'!$I$9:$S$167,COLUMN(),0),"")</f>
        <v>3.7</v>
      </c>
      <c r="J3197" s="2">
        <f>IFERROR(VLOOKUP(Tableau2[[#This Row],[PR]],'Taux sortant'!$I$9:$S$167,COLUMN(),0),"")</f>
        <v>0</v>
      </c>
      <c r="K3197" s="2">
        <f>IFERROR(VLOOKUP(Tableau2[[#This Row],[PR]],'Taux sortant'!$I$9:$S$167,COLUMN(),0),"")</f>
        <v>0</v>
      </c>
      <c r="L3197" s="2" t="str">
        <f>IFERROR(VLOOKUP(Tableau2[[#This Row],[PR]],'Taux sortant'!$I$9:$S$167,COLUMN(),0),"")</f>
        <v/>
      </c>
    </row>
    <row r="3198" spans="1:12" x14ac:dyDescent="0.3">
      <c r="A3198" s="1" t="s">
        <v>4541</v>
      </c>
      <c r="B3198" s="1" t="s">
        <v>4138</v>
      </c>
      <c r="C3198" s="2" t="str">
        <f>IFERROR(VLOOKUP(Tableau2[[#This Row],[PR]],'Taux sortant'!$I$9:$S$167,COLUMN(),0),"")</f>
        <v/>
      </c>
      <c r="D3198" s="2" t="str">
        <f>IFERROR(VLOOKUP(Tableau2[[#This Row],[PR]],'Taux sortant'!$I$9:$S$167,COLUMN(),0),"")</f>
        <v/>
      </c>
      <c r="E3198" s="2" t="str">
        <f>IFERROR(VLOOKUP(Tableau2[[#This Row],[PR]],'Taux sortant'!$I$9:$S$167,COLUMN(),0),"")</f>
        <v/>
      </c>
      <c r="F3198" s="2" t="str">
        <f>IFERROR(VLOOKUP(Tableau2[[#This Row],[PR]],'Taux sortant'!$I$9:$S$167,COLUMN(),0),"")</f>
        <v/>
      </c>
      <c r="G3198" s="2" t="str">
        <f>IFERROR(VLOOKUP(Tableau2[[#This Row],[PR]],'Taux sortant'!$I$9:$S$167,COLUMN(),0),"")</f>
        <v/>
      </c>
      <c r="H3198" s="2" t="str">
        <f>IFERROR(VLOOKUP(Tableau2[[#This Row],[PR]],'Taux sortant'!$I$9:$S$167,COLUMN(),0),"")</f>
        <v/>
      </c>
      <c r="I3198" s="2" t="str">
        <f>IFERROR(VLOOKUP(Tableau2[[#This Row],[PR]],'Taux sortant'!$I$9:$S$167,COLUMN(),0),"")</f>
        <v/>
      </c>
      <c r="J3198" s="2" t="str">
        <f>IFERROR(VLOOKUP(Tableau2[[#This Row],[PR]],'Taux sortant'!$I$9:$S$167,COLUMN(),0),"")</f>
        <v/>
      </c>
      <c r="K3198" s="2" t="str">
        <f>IFERROR(VLOOKUP(Tableau2[[#This Row],[PR]],'Taux sortant'!$I$9:$S$167,COLUMN(),0),"")</f>
        <v/>
      </c>
      <c r="L3198" s="2" t="str">
        <f>IFERROR(VLOOKUP(Tableau2[[#This Row],[PR]],'Taux sortant'!$I$9:$S$167,COLUMN(),0),"")</f>
        <v/>
      </c>
    </row>
    <row r="3199" spans="1:12" x14ac:dyDescent="0.3">
      <c r="A3199" s="1" t="s">
        <v>3609</v>
      </c>
      <c r="B3199" s="1" t="s">
        <v>3113</v>
      </c>
      <c r="C3199" s="2">
        <f>IFERROR(VLOOKUP(Tableau2[[#This Row],[PR]],'Taux sortant'!$I$9:$S$167,COLUMN(),0),"")</f>
        <v>14.22</v>
      </c>
      <c r="D3199" s="2">
        <f>IFERROR(VLOOKUP(Tableau2[[#This Row],[PR]],'Taux sortant'!$I$9:$S$167,COLUMN(),0),"")</f>
        <v>11.82</v>
      </c>
      <c r="E3199" s="2">
        <f>IFERROR(VLOOKUP(Tableau2[[#This Row],[PR]],'Taux sortant'!$I$9:$S$167,COLUMN(),0),"")</f>
        <v>9.02</v>
      </c>
      <c r="F3199" s="2">
        <f>IFERROR(VLOOKUP(Tableau2[[#This Row],[PR]],'Taux sortant'!$I$9:$S$167,COLUMN(),0),"")</f>
        <v>7.68</v>
      </c>
      <c r="G3199" s="2">
        <f>IFERROR(VLOOKUP(Tableau2[[#This Row],[PR]],'Taux sortant'!$I$9:$S$167,COLUMN(),0),"")</f>
        <v>6.52</v>
      </c>
      <c r="H3199" s="2">
        <f>IFERROR(VLOOKUP(Tableau2[[#This Row],[PR]],'Taux sortant'!$I$9:$S$167,COLUMN(),0),"")</f>
        <v>5.54</v>
      </c>
      <c r="I3199" s="2">
        <f>IFERROR(VLOOKUP(Tableau2[[#This Row],[PR]],'Taux sortant'!$I$9:$S$167,COLUMN(),0),"")</f>
        <v>4.76</v>
      </c>
      <c r="J3199" s="2">
        <f>IFERROR(VLOOKUP(Tableau2[[#This Row],[PR]],'Taux sortant'!$I$9:$S$167,COLUMN(),0),"")</f>
        <v>0</v>
      </c>
      <c r="K3199" s="2">
        <f>IFERROR(VLOOKUP(Tableau2[[#This Row],[PR]],'Taux sortant'!$I$9:$S$167,COLUMN(),0),"")</f>
        <v>0</v>
      </c>
      <c r="L3199" s="2" t="str">
        <f>IFERROR(VLOOKUP(Tableau2[[#This Row],[PR]],'Taux sortant'!$I$9:$S$167,COLUMN(),0),"")</f>
        <v/>
      </c>
    </row>
    <row r="3200" spans="1:12" x14ac:dyDescent="0.3">
      <c r="A3200" s="1" t="s">
        <v>888</v>
      </c>
      <c r="B3200" s="1" t="s">
        <v>53</v>
      </c>
      <c r="C3200" s="2">
        <f>IFERROR(VLOOKUP(Tableau2[[#This Row],[PR]],'Taux sortant'!$I$9:$S$167,COLUMN(),0),"")</f>
        <v>28.13</v>
      </c>
      <c r="D3200" s="2">
        <f>IFERROR(VLOOKUP(Tableau2[[#This Row],[PR]],'Taux sortant'!$I$9:$S$167,COLUMN(),0),"")</f>
        <v>22.97</v>
      </c>
      <c r="E3200" s="2">
        <f>IFERROR(VLOOKUP(Tableau2[[#This Row],[PR]],'Taux sortant'!$I$9:$S$167,COLUMN(),0),"")</f>
        <v>17.190000000000001</v>
      </c>
      <c r="F3200" s="2">
        <f>IFERROR(VLOOKUP(Tableau2[[#This Row],[PR]],'Taux sortant'!$I$9:$S$167,COLUMN(),0),"")</f>
        <v>13.88</v>
      </c>
      <c r="G3200" s="2">
        <f>IFERROR(VLOOKUP(Tableau2[[#This Row],[PR]],'Taux sortant'!$I$9:$S$167,COLUMN(),0),"")</f>
        <v>10.89</v>
      </c>
      <c r="H3200" s="2">
        <f>IFERROR(VLOOKUP(Tableau2[[#This Row],[PR]],'Taux sortant'!$I$9:$S$167,COLUMN(),0),"")</f>
        <v>7.86</v>
      </c>
      <c r="I3200" s="2">
        <f>IFERROR(VLOOKUP(Tableau2[[#This Row],[PR]],'Taux sortant'!$I$9:$S$167,COLUMN(),0),"")</f>
        <v>7.14</v>
      </c>
      <c r="J3200" s="2">
        <f>IFERROR(VLOOKUP(Tableau2[[#This Row],[PR]],'Taux sortant'!$I$9:$S$167,COLUMN(),0),"")</f>
        <v>0</v>
      </c>
      <c r="K3200" s="2">
        <f>IFERROR(VLOOKUP(Tableau2[[#This Row],[PR]],'Taux sortant'!$I$9:$S$167,COLUMN(),0),"")</f>
        <v>0</v>
      </c>
      <c r="L3200" s="2" t="str">
        <f>IFERROR(VLOOKUP(Tableau2[[#This Row],[PR]],'Taux sortant'!$I$9:$S$167,COLUMN(),0),"")</f>
        <v/>
      </c>
    </row>
    <row r="3201" spans="1:12" x14ac:dyDescent="0.3">
      <c r="A3201" s="1" t="s">
        <v>891</v>
      </c>
      <c r="B3201" s="1" t="s">
        <v>161</v>
      </c>
      <c r="C3201" s="2">
        <f>IFERROR(VLOOKUP(Tableau2[[#This Row],[PR]],'Taux sortant'!$I$9:$S$167,COLUMN(),0),"")</f>
        <v>35.869999999999997</v>
      </c>
      <c r="D3201" s="2">
        <f>IFERROR(VLOOKUP(Tableau2[[#This Row],[PR]],'Taux sortant'!$I$9:$S$167,COLUMN(),0),"")</f>
        <v>28.1</v>
      </c>
      <c r="E3201" s="2">
        <f>IFERROR(VLOOKUP(Tableau2[[#This Row],[PR]],'Taux sortant'!$I$9:$S$167,COLUMN(),0),"")</f>
        <v>22.11</v>
      </c>
      <c r="F3201" s="2">
        <f>IFERROR(VLOOKUP(Tableau2[[#This Row],[PR]],'Taux sortant'!$I$9:$S$167,COLUMN(),0),"")</f>
        <v>17.46</v>
      </c>
      <c r="G3201" s="2">
        <f>IFERROR(VLOOKUP(Tableau2[[#This Row],[PR]],'Taux sortant'!$I$9:$S$167,COLUMN(),0),"")</f>
        <v>13.86</v>
      </c>
      <c r="H3201" s="2">
        <f>IFERROR(VLOOKUP(Tableau2[[#This Row],[PR]],'Taux sortant'!$I$9:$S$167,COLUMN(),0),"")</f>
        <v>10.67</v>
      </c>
      <c r="I3201" s="2">
        <f>IFERROR(VLOOKUP(Tableau2[[#This Row],[PR]],'Taux sortant'!$I$9:$S$167,COLUMN(),0),"")</f>
        <v>9.92</v>
      </c>
      <c r="J3201" s="2">
        <f>IFERROR(VLOOKUP(Tableau2[[#This Row],[PR]],'Taux sortant'!$I$9:$S$167,COLUMN(),0),"")</f>
        <v>0</v>
      </c>
      <c r="K3201" s="2">
        <f>IFERROR(VLOOKUP(Tableau2[[#This Row],[PR]],'Taux sortant'!$I$9:$S$167,COLUMN(),0),"")</f>
        <v>0</v>
      </c>
      <c r="L3201" s="2" t="str">
        <f>IFERROR(VLOOKUP(Tableau2[[#This Row],[PR]],'Taux sortant'!$I$9:$S$167,COLUMN(),0),"")</f>
        <v/>
      </c>
    </row>
    <row r="3202" spans="1:12" x14ac:dyDescent="0.3">
      <c r="A3202" s="1" t="s">
        <v>6279</v>
      </c>
      <c r="B3202" s="1" t="s">
        <v>5891</v>
      </c>
      <c r="C3202" s="2">
        <f>IFERROR(VLOOKUP(Tableau2[[#This Row],[PR]],'Taux sortant'!$I$9:$S$167,COLUMN(),0),"")</f>
        <v>26.39</v>
      </c>
      <c r="D3202" s="2">
        <f>IFERROR(VLOOKUP(Tableau2[[#This Row],[PR]],'Taux sortant'!$I$9:$S$167,COLUMN(),0),"")</f>
        <v>23</v>
      </c>
      <c r="E3202" s="2">
        <f>IFERROR(VLOOKUP(Tableau2[[#This Row],[PR]],'Taux sortant'!$I$9:$S$167,COLUMN(),0),"")</f>
        <v>19.079999999999998</v>
      </c>
      <c r="F3202" s="2">
        <f>IFERROR(VLOOKUP(Tableau2[[#This Row],[PR]],'Taux sortant'!$I$9:$S$167,COLUMN(),0),"")</f>
        <v>17.13</v>
      </c>
      <c r="G3202" s="2">
        <f>IFERROR(VLOOKUP(Tableau2[[#This Row],[PR]],'Taux sortant'!$I$9:$S$167,COLUMN(),0),"")</f>
        <v>14.96</v>
      </c>
      <c r="H3202" s="2">
        <f>IFERROR(VLOOKUP(Tableau2[[#This Row],[PR]],'Taux sortant'!$I$9:$S$167,COLUMN(),0),"")</f>
        <v>12.83</v>
      </c>
      <c r="I3202" s="2">
        <f>IFERROR(VLOOKUP(Tableau2[[#This Row],[PR]],'Taux sortant'!$I$9:$S$167,COLUMN(),0),"")</f>
        <v>10.93</v>
      </c>
      <c r="J3202" s="2">
        <f>IFERROR(VLOOKUP(Tableau2[[#This Row],[PR]],'Taux sortant'!$I$9:$S$167,COLUMN(),0),"")</f>
        <v>0</v>
      </c>
      <c r="K3202" s="2">
        <f>IFERROR(VLOOKUP(Tableau2[[#This Row],[PR]],'Taux sortant'!$I$9:$S$167,COLUMN(),0),"")</f>
        <v>0</v>
      </c>
      <c r="L3202" s="2" t="str">
        <f>IFERROR(VLOOKUP(Tableau2[[#This Row],[PR]],'Taux sortant'!$I$9:$S$167,COLUMN(),0),"")</f>
        <v/>
      </c>
    </row>
    <row r="3203" spans="1:12" x14ac:dyDescent="0.3">
      <c r="A3203" s="1" t="s">
        <v>2031</v>
      </c>
      <c r="B3203" s="1" t="s">
        <v>112</v>
      </c>
      <c r="C3203" s="2">
        <f>IFERROR(VLOOKUP(Tableau2[[#This Row],[PR]],'Taux sortant'!$I$9:$S$167,COLUMN(),0),"")</f>
        <v>19.39</v>
      </c>
      <c r="D3203" s="2">
        <f>IFERROR(VLOOKUP(Tableau2[[#This Row],[PR]],'Taux sortant'!$I$9:$S$167,COLUMN(),0),"")</f>
        <v>15.4</v>
      </c>
      <c r="E3203" s="2">
        <f>IFERROR(VLOOKUP(Tableau2[[#This Row],[PR]],'Taux sortant'!$I$9:$S$167,COLUMN(),0),"")</f>
        <v>11.05</v>
      </c>
      <c r="F3203" s="2">
        <f>IFERROR(VLOOKUP(Tableau2[[#This Row],[PR]],'Taux sortant'!$I$9:$S$167,COLUMN(),0),"")</f>
        <v>8.92</v>
      </c>
      <c r="G3203" s="2">
        <f>IFERROR(VLOOKUP(Tableau2[[#This Row],[PR]],'Taux sortant'!$I$9:$S$167,COLUMN(),0),"")</f>
        <v>7.15</v>
      </c>
      <c r="H3203" s="2">
        <f>IFERROR(VLOOKUP(Tableau2[[#This Row],[PR]],'Taux sortant'!$I$9:$S$167,COLUMN(),0),"")</f>
        <v>5.51</v>
      </c>
      <c r="I3203" s="2">
        <f>IFERROR(VLOOKUP(Tableau2[[#This Row],[PR]],'Taux sortant'!$I$9:$S$167,COLUMN(),0),"")</f>
        <v>4.75</v>
      </c>
      <c r="J3203" s="2">
        <f>IFERROR(VLOOKUP(Tableau2[[#This Row],[PR]],'Taux sortant'!$I$9:$S$167,COLUMN(),0),"")</f>
        <v>0</v>
      </c>
      <c r="K3203" s="2">
        <f>IFERROR(VLOOKUP(Tableau2[[#This Row],[PR]],'Taux sortant'!$I$9:$S$167,COLUMN(),0),"")</f>
        <v>0</v>
      </c>
      <c r="L3203" s="2" t="str">
        <f>IFERROR(VLOOKUP(Tableau2[[#This Row],[PR]],'Taux sortant'!$I$9:$S$167,COLUMN(),0),"")</f>
        <v/>
      </c>
    </row>
    <row r="3204" spans="1:12" x14ac:dyDescent="0.3">
      <c r="A3204" s="1" t="s">
        <v>4545</v>
      </c>
      <c r="B3204" s="1" t="s">
        <v>4143</v>
      </c>
      <c r="C3204" s="2" t="str">
        <f>IFERROR(VLOOKUP(Tableau2[[#This Row],[PR]],'Taux sortant'!$I$9:$S$167,COLUMN(),0),"")</f>
        <v/>
      </c>
      <c r="D3204" s="2" t="str">
        <f>IFERROR(VLOOKUP(Tableau2[[#This Row],[PR]],'Taux sortant'!$I$9:$S$167,COLUMN(),0),"")</f>
        <v/>
      </c>
      <c r="E3204" s="2" t="str">
        <f>IFERROR(VLOOKUP(Tableau2[[#This Row],[PR]],'Taux sortant'!$I$9:$S$167,COLUMN(),0),"")</f>
        <v/>
      </c>
      <c r="F3204" s="2" t="str">
        <f>IFERROR(VLOOKUP(Tableau2[[#This Row],[PR]],'Taux sortant'!$I$9:$S$167,COLUMN(),0),"")</f>
        <v/>
      </c>
      <c r="G3204" s="2" t="str">
        <f>IFERROR(VLOOKUP(Tableau2[[#This Row],[PR]],'Taux sortant'!$I$9:$S$167,COLUMN(),0),"")</f>
        <v/>
      </c>
      <c r="H3204" s="2" t="str">
        <f>IFERROR(VLOOKUP(Tableau2[[#This Row],[PR]],'Taux sortant'!$I$9:$S$167,COLUMN(),0),"")</f>
        <v/>
      </c>
      <c r="I3204" s="2" t="str">
        <f>IFERROR(VLOOKUP(Tableau2[[#This Row],[PR]],'Taux sortant'!$I$9:$S$167,COLUMN(),0),"")</f>
        <v/>
      </c>
      <c r="J3204" s="2" t="str">
        <f>IFERROR(VLOOKUP(Tableau2[[#This Row],[PR]],'Taux sortant'!$I$9:$S$167,COLUMN(),0),"")</f>
        <v/>
      </c>
      <c r="K3204" s="2" t="str">
        <f>IFERROR(VLOOKUP(Tableau2[[#This Row],[PR]],'Taux sortant'!$I$9:$S$167,COLUMN(),0),"")</f>
        <v/>
      </c>
      <c r="L3204" s="2" t="str">
        <f>IFERROR(VLOOKUP(Tableau2[[#This Row],[PR]],'Taux sortant'!$I$9:$S$167,COLUMN(),0),"")</f>
        <v/>
      </c>
    </row>
    <row r="3205" spans="1:12" x14ac:dyDescent="0.3">
      <c r="A3205" s="1" t="s">
        <v>894</v>
      </c>
      <c r="B3205" s="1" t="s">
        <v>92</v>
      </c>
      <c r="C3205" s="2">
        <f>IFERROR(VLOOKUP(Tableau2[[#This Row],[PR]],'Taux sortant'!$I$9:$S$167,COLUMN(),0),"")</f>
        <v>32.090000000000003</v>
      </c>
      <c r="D3205" s="2">
        <f>IFERROR(VLOOKUP(Tableau2[[#This Row],[PR]],'Taux sortant'!$I$9:$S$167,COLUMN(),0),"")</f>
        <v>26.17</v>
      </c>
      <c r="E3205" s="2">
        <f>IFERROR(VLOOKUP(Tableau2[[#This Row],[PR]],'Taux sortant'!$I$9:$S$167,COLUMN(),0),"")</f>
        <v>20.67</v>
      </c>
      <c r="F3205" s="2">
        <f>IFERROR(VLOOKUP(Tableau2[[#This Row],[PR]],'Taux sortant'!$I$9:$S$167,COLUMN(),0),"")</f>
        <v>17.260000000000002</v>
      </c>
      <c r="G3205" s="2">
        <f>IFERROR(VLOOKUP(Tableau2[[#This Row],[PR]],'Taux sortant'!$I$9:$S$167,COLUMN(),0),"")</f>
        <v>12.15</v>
      </c>
      <c r="H3205" s="2">
        <f>IFERROR(VLOOKUP(Tableau2[[#This Row],[PR]],'Taux sortant'!$I$9:$S$167,COLUMN(),0),"")</f>
        <v>7.95</v>
      </c>
      <c r="I3205" s="2">
        <f>IFERROR(VLOOKUP(Tableau2[[#This Row],[PR]],'Taux sortant'!$I$9:$S$167,COLUMN(),0),"")</f>
        <v>7.21</v>
      </c>
      <c r="J3205" s="2">
        <f>IFERROR(VLOOKUP(Tableau2[[#This Row],[PR]],'Taux sortant'!$I$9:$S$167,COLUMN(),0),"")</f>
        <v>0</v>
      </c>
      <c r="K3205" s="2">
        <f>IFERROR(VLOOKUP(Tableau2[[#This Row],[PR]],'Taux sortant'!$I$9:$S$167,COLUMN(),0),"")</f>
        <v>0</v>
      </c>
      <c r="L3205" s="2" t="str">
        <f>IFERROR(VLOOKUP(Tableau2[[#This Row],[PR]],'Taux sortant'!$I$9:$S$167,COLUMN(),0),"")</f>
        <v/>
      </c>
    </row>
    <row r="3206" spans="1:12" x14ac:dyDescent="0.3">
      <c r="A3206" s="1" t="s">
        <v>2046</v>
      </c>
      <c r="B3206" s="1" t="s">
        <v>1562</v>
      </c>
      <c r="C3206" s="2">
        <f>IFERROR(VLOOKUP(Tableau2[[#This Row],[PR]],'Taux sortant'!$I$9:$S$167,COLUMN(),0),"")</f>
        <v>19.39</v>
      </c>
      <c r="D3206" s="2">
        <f>IFERROR(VLOOKUP(Tableau2[[#This Row],[PR]],'Taux sortant'!$I$9:$S$167,COLUMN(),0),"")</f>
        <v>15.4</v>
      </c>
      <c r="E3206" s="2">
        <f>IFERROR(VLOOKUP(Tableau2[[#This Row],[PR]],'Taux sortant'!$I$9:$S$167,COLUMN(),0),"")</f>
        <v>11.05</v>
      </c>
      <c r="F3206" s="2">
        <f>IFERROR(VLOOKUP(Tableau2[[#This Row],[PR]],'Taux sortant'!$I$9:$S$167,COLUMN(),0),"")</f>
        <v>8.92</v>
      </c>
      <c r="G3206" s="2">
        <f>IFERROR(VLOOKUP(Tableau2[[#This Row],[PR]],'Taux sortant'!$I$9:$S$167,COLUMN(),0),"")</f>
        <v>7.15</v>
      </c>
      <c r="H3206" s="2">
        <f>IFERROR(VLOOKUP(Tableau2[[#This Row],[PR]],'Taux sortant'!$I$9:$S$167,COLUMN(),0),"")</f>
        <v>5.51</v>
      </c>
      <c r="I3206" s="2">
        <f>IFERROR(VLOOKUP(Tableau2[[#This Row],[PR]],'Taux sortant'!$I$9:$S$167,COLUMN(),0),"")</f>
        <v>4.75</v>
      </c>
      <c r="J3206" s="2">
        <f>IFERROR(VLOOKUP(Tableau2[[#This Row],[PR]],'Taux sortant'!$I$9:$S$167,COLUMN(),0),"")</f>
        <v>0</v>
      </c>
      <c r="K3206" s="2">
        <f>IFERROR(VLOOKUP(Tableau2[[#This Row],[PR]],'Taux sortant'!$I$9:$S$167,COLUMN(),0),"")</f>
        <v>0</v>
      </c>
      <c r="L3206" s="2" t="str">
        <f>IFERROR(VLOOKUP(Tableau2[[#This Row],[PR]],'Taux sortant'!$I$9:$S$167,COLUMN(),0),"")</f>
        <v/>
      </c>
    </row>
    <row r="3207" spans="1:12" x14ac:dyDescent="0.3">
      <c r="A3207" s="1" t="s">
        <v>3611</v>
      </c>
      <c r="B3207" s="1" t="s">
        <v>3086</v>
      </c>
      <c r="C3207" s="2">
        <f>IFERROR(VLOOKUP(Tableau2[[#This Row],[PR]],'Taux sortant'!$I$9:$S$167,COLUMN(),0),"")</f>
        <v>14.38</v>
      </c>
      <c r="D3207" s="2">
        <f>IFERROR(VLOOKUP(Tableau2[[#This Row],[PR]],'Taux sortant'!$I$9:$S$167,COLUMN(),0),"")</f>
        <v>11.96</v>
      </c>
      <c r="E3207" s="2">
        <f>IFERROR(VLOOKUP(Tableau2[[#This Row],[PR]],'Taux sortant'!$I$9:$S$167,COLUMN(),0),"")</f>
        <v>9.1199999999999992</v>
      </c>
      <c r="F3207" s="2">
        <f>IFERROR(VLOOKUP(Tableau2[[#This Row],[PR]],'Taux sortant'!$I$9:$S$167,COLUMN(),0),"")</f>
        <v>7.74</v>
      </c>
      <c r="G3207" s="2">
        <f>IFERROR(VLOOKUP(Tableau2[[#This Row],[PR]],'Taux sortant'!$I$9:$S$167,COLUMN(),0),"")</f>
        <v>6.58</v>
      </c>
      <c r="H3207" s="2">
        <f>IFERROR(VLOOKUP(Tableau2[[#This Row],[PR]],'Taux sortant'!$I$9:$S$167,COLUMN(),0),"")</f>
        <v>5.57</v>
      </c>
      <c r="I3207" s="2">
        <f>IFERROR(VLOOKUP(Tableau2[[#This Row],[PR]],'Taux sortant'!$I$9:$S$167,COLUMN(),0),"")</f>
        <v>4.78</v>
      </c>
      <c r="J3207" s="2">
        <f>IFERROR(VLOOKUP(Tableau2[[#This Row],[PR]],'Taux sortant'!$I$9:$S$167,COLUMN(),0),"")</f>
        <v>0</v>
      </c>
      <c r="K3207" s="2">
        <f>IFERROR(VLOOKUP(Tableau2[[#This Row],[PR]],'Taux sortant'!$I$9:$S$167,COLUMN(),0),"")</f>
        <v>0</v>
      </c>
      <c r="L3207" s="2" t="str">
        <f>IFERROR(VLOOKUP(Tableau2[[#This Row],[PR]],'Taux sortant'!$I$9:$S$167,COLUMN(),0),"")</f>
        <v/>
      </c>
    </row>
    <row r="3208" spans="1:12" x14ac:dyDescent="0.3">
      <c r="A3208" s="1" t="s">
        <v>4548</v>
      </c>
      <c r="B3208" s="1" t="s">
        <v>4138</v>
      </c>
      <c r="C3208" s="2" t="str">
        <f>IFERROR(VLOOKUP(Tableau2[[#This Row],[PR]],'Taux sortant'!$I$9:$S$167,COLUMN(),0),"")</f>
        <v/>
      </c>
      <c r="D3208" s="2" t="str">
        <f>IFERROR(VLOOKUP(Tableau2[[#This Row],[PR]],'Taux sortant'!$I$9:$S$167,COLUMN(),0),"")</f>
        <v/>
      </c>
      <c r="E3208" s="2" t="str">
        <f>IFERROR(VLOOKUP(Tableau2[[#This Row],[PR]],'Taux sortant'!$I$9:$S$167,COLUMN(),0),"")</f>
        <v/>
      </c>
      <c r="F3208" s="2" t="str">
        <f>IFERROR(VLOOKUP(Tableau2[[#This Row],[PR]],'Taux sortant'!$I$9:$S$167,COLUMN(),0),"")</f>
        <v/>
      </c>
      <c r="G3208" s="2" t="str">
        <f>IFERROR(VLOOKUP(Tableau2[[#This Row],[PR]],'Taux sortant'!$I$9:$S$167,COLUMN(),0),"")</f>
        <v/>
      </c>
      <c r="H3208" s="2" t="str">
        <f>IFERROR(VLOOKUP(Tableau2[[#This Row],[PR]],'Taux sortant'!$I$9:$S$167,COLUMN(),0),"")</f>
        <v/>
      </c>
      <c r="I3208" s="2" t="str">
        <f>IFERROR(VLOOKUP(Tableau2[[#This Row],[PR]],'Taux sortant'!$I$9:$S$167,COLUMN(),0),"")</f>
        <v/>
      </c>
      <c r="J3208" s="2" t="str">
        <f>IFERROR(VLOOKUP(Tableau2[[#This Row],[PR]],'Taux sortant'!$I$9:$S$167,COLUMN(),0),"")</f>
        <v/>
      </c>
      <c r="K3208" s="2" t="str">
        <f>IFERROR(VLOOKUP(Tableau2[[#This Row],[PR]],'Taux sortant'!$I$9:$S$167,COLUMN(),0),"")</f>
        <v/>
      </c>
      <c r="L3208" s="2" t="str">
        <f>IFERROR(VLOOKUP(Tableau2[[#This Row],[PR]],'Taux sortant'!$I$9:$S$167,COLUMN(),0),"")</f>
        <v/>
      </c>
    </row>
    <row r="3209" spans="1:12" x14ac:dyDescent="0.3">
      <c r="A3209" s="1" t="s">
        <v>2049</v>
      </c>
      <c r="B3209" s="1" t="s">
        <v>1559</v>
      </c>
      <c r="C3209" s="2">
        <f>IFERROR(VLOOKUP(Tableau2[[#This Row],[PR]],'Taux sortant'!$I$9:$S$167,COLUMN(),0),"")</f>
        <v>30.33</v>
      </c>
      <c r="D3209" s="2">
        <f>IFERROR(VLOOKUP(Tableau2[[#This Row],[PR]],'Taux sortant'!$I$9:$S$167,COLUMN(),0),"")</f>
        <v>27.8</v>
      </c>
      <c r="E3209" s="2">
        <f>IFERROR(VLOOKUP(Tableau2[[#This Row],[PR]],'Taux sortant'!$I$9:$S$167,COLUMN(),0),"")</f>
        <v>20.43</v>
      </c>
      <c r="F3209" s="2">
        <f>IFERROR(VLOOKUP(Tableau2[[#This Row],[PR]],'Taux sortant'!$I$9:$S$167,COLUMN(),0),"")</f>
        <v>15.78</v>
      </c>
      <c r="G3209" s="2">
        <f>IFERROR(VLOOKUP(Tableau2[[#This Row],[PR]],'Taux sortant'!$I$9:$S$167,COLUMN(),0),"")</f>
        <v>11.93</v>
      </c>
      <c r="H3209" s="2">
        <f>IFERROR(VLOOKUP(Tableau2[[#This Row],[PR]],'Taux sortant'!$I$9:$S$167,COLUMN(),0),"")</f>
        <v>7.97</v>
      </c>
      <c r="I3209" s="2">
        <f>IFERROR(VLOOKUP(Tableau2[[#This Row],[PR]],'Taux sortant'!$I$9:$S$167,COLUMN(),0),"")</f>
        <v>7.56</v>
      </c>
      <c r="J3209" s="2">
        <f>IFERROR(VLOOKUP(Tableau2[[#This Row],[PR]],'Taux sortant'!$I$9:$S$167,COLUMN(),0),"")</f>
        <v>0</v>
      </c>
      <c r="K3209" s="2">
        <f>IFERROR(VLOOKUP(Tableau2[[#This Row],[PR]],'Taux sortant'!$I$9:$S$167,COLUMN(),0),"")</f>
        <v>0</v>
      </c>
      <c r="L3209" s="2" t="str">
        <f>IFERROR(VLOOKUP(Tableau2[[#This Row],[PR]],'Taux sortant'!$I$9:$S$167,COLUMN(),0),"")</f>
        <v/>
      </c>
    </row>
    <row r="3210" spans="1:12" x14ac:dyDescent="0.3">
      <c r="A3210" s="1" t="s">
        <v>2051</v>
      </c>
      <c r="B3210" s="1" t="s">
        <v>1566</v>
      </c>
      <c r="C3210" s="2" t="str">
        <f>IFERROR(VLOOKUP(Tableau2[[#This Row],[PR]],'Taux sortant'!$I$9:$S$167,COLUMN(),0),"")</f>
        <v/>
      </c>
      <c r="D3210" s="2" t="str">
        <f>IFERROR(VLOOKUP(Tableau2[[#This Row],[PR]],'Taux sortant'!$I$9:$S$167,COLUMN(),0),"")</f>
        <v/>
      </c>
      <c r="E3210" s="2" t="str">
        <f>IFERROR(VLOOKUP(Tableau2[[#This Row],[PR]],'Taux sortant'!$I$9:$S$167,COLUMN(),0),"")</f>
        <v/>
      </c>
      <c r="F3210" s="2" t="str">
        <f>IFERROR(VLOOKUP(Tableau2[[#This Row],[PR]],'Taux sortant'!$I$9:$S$167,COLUMN(),0),"")</f>
        <v/>
      </c>
      <c r="G3210" s="2" t="str">
        <f>IFERROR(VLOOKUP(Tableau2[[#This Row],[PR]],'Taux sortant'!$I$9:$S$167,COLUMN(),0),"")</f>
        <v/>
      </c>
      <c r="H3210" s="2" t="str">
        <f>IFERROR(VLOOKUP(Tableau2[[#This Row],[PR]],'Taux sortant'!$I$9:$S$167,COLUMN(),0),"")</f>
        <v/>
      </c>
      <c r="I3210" s="2" t="str">
        <f>IFERROR(VLOOKUP(Tableau2[[#This Row],[PR]],'Taux sortant'!$I$9:$S$167,COLUMN(),0),"")</f>
        <v/>
      </c>
      <c r="J3210" s="2" t="str">
        <f>IFERROR(VLOOKUP(Tableau2[[#This Row],[PR]],'Taux sortant'!$I$9:$S$167,COLUMN(),0),"")</f>
        <v/>
      </c>
      <c r="K3210" s="2" t="str">
        <f>IFERROR(VLOOKUP(Tableau2[[#This Row],[PR]],'Taux sortant'!$I$9:$S$167,COLUMN(),0),"")</f>
        <v/>
      </c>
      <c r="L3210" s="2" t="str">
        <f>IFERROR(VLOOKUP(Tableau2[[#This Row],[PR]],'Taux sortant'!$I$9:$S$167,COLUMN(),0),"")</f>
        <v/>
      </c>
    </row>
    <row r="3211" spans="1:12" x14ac:dyDescent="0.3">
      <c r="A3211" s="1" t="s">
        <v>5489</v>
      </c>
      <c r="B3211" s="1" t="s">
        <v>5349</v>
      </c>
      <c r="C3211" s="2" t="str">
        <f>IFERROR(VLOOKUP(Tableau2[[#This Row],[PR]],'Taux sortant'!$I$9:$S$167,COLUMN(),0),"")</f>
        <v/>
      </c>
      <c r="D3211" s="2" t="str">
        <f>IFERROR(VLOOKUP(Tableau2[[#This Row],[PR]],'Taux sortant'!$I$9:$S$167,COLUMN(),0),"")</f>
        <v/>
      </c>
      <c r="E3211" s="2" t="str">
        <f>IFERROR(VLOOKUP(Tableau2[[#This Row],[PR]],'Taux sortant'!$I$9:$S$167,COLUMN(),0),"")</f>
        <v/>
      </c>
      <c r="F3211" s="2" t="str">
        <f>IFERROR(VLOOKUP(Tableau2[[#This Row],[PR]],'Taux sortant'!$I$9:$S$167,COLUMN(),0),"")</f>
        <v/>
      </c>
      <c r="G3211" s="2" t="str">
        <f>IFERROR(VLOOKUP(Tableau2[[#This Row],[PR]],'Taux sortant'!$I$9:$S$167,COLUMN(),0),"")</f>
        <v/>
      </c>
      <c r="H3211" s="2" t="str">
        <f>IFERROR(VLOOKUP(Tableau2[[#This Row],[PR]],'Taux sortant'!$I$9:$S$167,COLUMN(),0),"")</f>
        <v/>
      </c>
      <c r="I3211" s="2" t="str">
        <f>IFERROR(VLOOKUP(Tableau2[[#This Row],[PR]],'Taux sortant'!$I$9:$S$167,COLUMN(),0),"")</f>
        <v/>
      </c>
      <c r="J3211" s="2" t="str">
        <f>IFERROR(VLOOKUP(Tableau2[[#This Row],[PR]],'Taux sortant'!$I$9:$S$167,COLUMN(),0),"")</f>
        <v/>
      </c>
      <c r="K3211" s="2" t="str">
        <f>IFERROR(VLOOKUP(Tableau2[[#This Row],[PR]],'Taux sortant'!$I$9:$S$167,COLUMN(),0),"")</f>
        <v/>
      </c>
      <c r="L3211" s="2" t="str">
        <f>IFERROR(VLOOKUP(Tableau2[[#This Row],[PR]],'Taux sortant'!$I$9:$S$167,COLUMN(),0),"")</f>
        <v/>
      </c>
    </row>
    <row r="3212" spans="1:12" x14ac:dyDescent="0.3">
      <c r="A3212" s="1" t="s">
        <v>5492</v>
      </c>
      <c r="B3212" s="1" t="s">
        <v>5349</v>
      </c>
      <c r="C3212" s="2" t="str">
        <f>IFERROR(VLOOKUP(Tableau2[[#This Row],[PR]],'Taux sortant'!$I$9:$S$167,COLUMN(),0),"")</f>
        <v/>
      </c>
      <c r="D3212" s="2" t="str">
        <f>IFERROR(VLOOKUP(Tableau2[[#This Row],[PR]],'Taux sortant'!$I$9:$S$167,COLUMN(),0),"")</f>
        <v/>
      </c>
      <c r="E3212" s="2" t="str">
        <f>IFERROR(VLOOKUP(Tableau2[[#This Row],[PR]],'Taux sortant'!$I$9:$S$167,COLUMN(),0),"")</f>
        <v/>
      </c>
      <c r="F3212" s="2" t="str">
        <f>IFERROR(VLOOKUP(Tableau2[[#This Row],[PR]],'Taux sortant'!$I$9:$S$167,COLUMN(),0),"")</f>
        <v/>
      </c>
      <c r="G3212" s="2" t="str">
        <f>IFERROR(VLOOKUP(Tableau2[[#This Row],[PR]],'Taux sortant'!$I$9:$S$167,COLUMN(),0),"")</f>
        <v/>
      </c>
      <c r="H3212" s="2" t="str">
        <f>IFERROR(VLOOKUP(Tableau2[[#This Row],[PR]],'Taux sortant'!$I$9:$S$167,COLUMN(),0),"")</f>
        <v/>
      </c>
      <c r="I3212" s="2" t="str">
        <f>IFERROR(VLOOKUP(Tableau2[[#This Row],[PR]],'Taux sortant'!$I$9:$S$167,COLUMN(),0),"")</f>
        <v/>
      </c>
      <c r="J3212" s="2" t="str">
        <f>IFERROR(VLOOKUP(Tableau2[[#This Row],[PR]],'Taux sortant'!$I$9:$S$167,COLUMN(),0),"")</f>
        <v/>
      </c>
      <c r="K3212" s="2" t="str">
        <f>IFERROR(VLOOKUP(Tableau2[[#This Row],[PR]],'Taux sortant'!$I$9:$S$167,COLUMN(),0),"")</f>
        <v/>
      </c>
      <c r="L3212" s="2" t="str">
        <f>IFERROR(VLOOKUP(Tableau2[[#This Row],[PR]],'Taux sortant'!$I$9:$S$167,COLUMN(),0),"")</f>
        <v/>
      </c>
    </row>
    <row r="3213" spans="1:12" x14ac:dyDescent="0.3">
      <c r="A3213" s="1" t="s">
        <v>5494</v>
      </c>
      <c r="B3213" s="1" t="s">
        <v>5349</v>
      </c>
      <c r="C3213" s="2" t="str">
        <f>IFERROR(VLOOKUP(Tableau2[[#This Row],[PR]],'Taux sortant'!$I$9:$S$167,COLUMN(),0),"")</f>
        <v/>
      </c>
      <c r="D3213" s="2" t="str">
        <f>IFERROR(VLOOKUP(Tableau2[[#This Row],[PR]],'Taux sortant'!$I$9:$S$167,COLUMN(),0),"")</f>
        <v/>
      </c>
      <c r="E3213" s="2" t="str">
        <f>IFERROR(VLOOKUP(Tableau2[[#This Row],[PR]],'Taux sortant'!$I$9:$S$167,COLUMN(),0),"")</f>
        <v/>
      </c>
      <c r="F3213" s="2" t="str">
        <f>IFERROR(VLOOKUP(Tableau2[[#This Row],[PR]],'Taux sortant'!$I$9:$S$167,COLUMN(),0),"")</f>
        <v/>
      </c>
      <c r="G3213" s="2" t="str">
        <f>IFERROR(VLOOKUP(Tableau2[[#This Row],[PR]],'Taux sortant'!$I$9:$S$167,COLUMN(),0),"")</f>
        <v/>
      </c>
      <c r="H3213" s="2" t="str">
        <f>IFERROR(VLOOKUP(Tableau2[[#This Row],[PR]],'Taux sortant'!$I$9:$S$167,COLUMN(),0),"")</f>
        <v/>
      </c>
      <c r="I3213" s="2" t="str">
        <f>IFERROR(VLOOKUP(Tableau2[[#This Row],[PR]],'Taux sortant'!$I$9:$S$167,COLUMN(),0),"")</f>
        <v/>
      </c>
      <c r="J3213" s="2" t="str">
        <f>IFERROR(VLOOKUP(Tableau2[[#This Row],[PR]],'Taux sortant'!$I$9:$S$167,COLUMN(),0),"")</f>
        <v/>
      </c>
      <c r="K3213" s="2" t="str">
        <f>IFERROR(VLOOKUP(Tableau2[[#This Row],[PR]],'Taux sortant'!$I$9:$S$167,COLUMN(),0),"")</f>
        <v/>
      </c>
      <c r="L3213" s="2" t="str">
        <f>IFERROR(VLOOKUP(Tableau2[[#This Row],[PR]],'Taux sortant'!$I$9:$S$167,COLUMN(),0),"")</f>
        <v/>
      </c>
    </row>
    <row r="3214" spans="1:12" x14ac:dyDescent="0.3">
      <c r="A3214" s="1" t="s">
        <v>897</v>
      </c>
      <c r="B3214" s="1" t="s">
        <v>67</v>
      </c>
      <c r="C3214" s="2">
        <f>IFERROR(VLOOKUP(Tableau2[[#This Row],[PR]],'Taux sortant'!$I$9:$S$167,COLUMN(),0),"")</f>
        <v>13.04</v>
      </c>
      <c r="D3214" s="2">
        <f>IFERROR(VLOOKUP(Tableau2[[#This Row],[PR]],'Taux sortant'!$I$9:$S$167,COLUMN(),0),"")</f>
        <v>10.46</v>
      </c>
      <c r="E3214" s="2">
        <f>IFERROR(VLOOKUP(Tableau2[[#This Row],[PR]],'Taux sortant'!$I$9:$S$167,COLUMN(),0),"")</f>
        <v>7.52</v>
      </c>
      <c r="F3214" s="2">
        <f>IFERROR(VLOOKUP(Tableau2[[#This Row],[PR]],'Taux sortant'!$I$9:$S$167,COLUMN(),0),"")</f>
        <v>6.12</v>
      </c>
      <c r="G3214" s="2">
        <f>IFERROR(VLOOKUP(Tableau2[[#This Row],[PR]],'Taux sortant'!$I$9:$S$167,COLUMN(),0),"")</f>
        <v>5.09</v>
      </c>
      <c r="H3214" s="2">
        <f>IFERROR(VLOOKUP(Tableau2[[#This Row],[PR]],'Taux sortant'!$I$9:$S$167,COLUMN(),0),"")</f>
        <v>4.2300000000000004</v>
      </c>
      <c r="I3214" s="2">
        <f>IFERROR(VLOOKUP(Tableau2[[#This Row],[PR]],'Taux sortant'!$I$9:$S$167,COLUMN(),0),"")</f>
        <v>3.67</v>
      </c>
      <c r="J3214" s="2">
        <f>IFERROR(VLOOKUP(Tableau2[[#This Row],[PR]],'Taux sortant'!$I$9:$S$167,COLUMN(),0),"")</f>
        <v>0</v>
      </c>
      <c r="K3214" s="2">
        <f>IFERROR(VLOOKUP(Tableau2[[#This Row],[PR]],'Taux sortant'!$I$9:$S$167,COLUMN(),0),"")</f>
        <v>0</v>
      </c>
      <c r="L3214" s="2" t="str">
        <f>IFERROR(VLOOKUP(Tableau2[[#This Row],[PR]],'Taux sortant'!$I$9:$S$167,COLUMN(),0),"")</f>
        <v/>
      </c>
    </row>
    <row r="3215" spans="1:12" x14ac:dyDescent="0.3">
      <c r="A3215" s="1" t="s">
        <v>6281</v>
      </c>
      <c r="B3215" s="1" t="s">
        <v>5846</v>
      </c>
      <c r="C3215" s="2" t="str">
        <f>IFERROR(VLOOKUP(Tableau2[[#This Row],[PR]],'Taux sortant'!$I$9:$S$167,COLUMN(),0),"")</f>
        <v/>
      </c>
      <c r="D3215" s="2" t="str">
        <f>IFERROR(VLOOKUP(Tableau2[[#This Row],[PR]],'Taux sortant'!$I$9:$S$167,COLUMN(),0),"")</f>
        <v/>
      </c>
      <c r="E3215" s="2" t="str">
        <f>IFERROR(VLOOKUP(Tableau2[[#This Row],[PR]],'Taux sortant'!$I$9:$S$167,COLUMN(),0),"")</f>
        <v/>
      </c>
      <c r="F3215" s="2" t="str">
        <f>IFERROR(VLOOKUP(Tableau2[[#This Row],[PR]],'Taux sortant'!$I$9:$S$167,COLUMN(),0),"")</f>
        <v/>
      </c>
      <c r="G3215" s="2" t="str">
        <f>IFERROR(VLOOKUP(Tableau2[[#This Row],[PR]],'Taux sortant'!$I$9:$S$167,COLUMN(),0),"")</f>
        <v/>
      </c>
      <c r="H3215" s="2" t="str">
        <f>IFERROR(VLOOKUP(Tableau2[[#This Row],[PR]],'Taux sortant'!$I$9:$S$167,COLUMN(),0),"")</f>
        <v/>
      </c>
      <c r="I3215" s="2" t="str">
        <f>IFERROR(VLOOKUP(Tableau2[[#This Row],[PR]],'Taux sortant'!$I$9:$S$167,COLUMN(),0),"")</f>
        <v/>
      </c>
      <c r="J3215" s="2" t="str">
        <f>IFERROR(VLOOKUP(Tableau2[[#This Row],[PR]],'Taux sortant'!$I$9:$S$167,COLUMN(),0),"")</f>
        <v/>
      </c>
      <c r="K3215" s="2" t="str">
        <f>IFERROR(VLOOKUP(Tableau2[[#This Row],[PR]],'Taux sortant'!$I$9:$S$167,COLUMN(),0),"")</f>
        <v/>
      </c>
      <c r="L3215" s="2" t="str">
        <f>IFERROR(VLOOKUP(Tableau2[[#This Row],[PR]],'Taux sortant'!$I$9:$S$167,COLUMN(),0),"")</f>
        <v/>
      </c>
    </row>
    <row r="3216" spans="1:12" x14ac:dyDescent="0.3">
      <c r="A3216" s="1" t="s">
        <v>2054</v>
      </c>
      <c r="B3216" s="1" t="s">
        <v>1816</v>
      </c>
      <c r="C3216" s="2">
        <f>IFERROR(VLOOKUP(Tableau2[[#This Row],[PR]],'Taux sortant'!$I$9:$S$167,COLUMN(),0),"")</f>
        <v>18.93</v>
      </c>
      <c r="D3216" s="2">
        <f>IFERROR(VLOOKUP(Tableau2[[#This Row],[PR]],'Taux sortant'!$I$9:$S$167,COLUMN(),0),"")</f>
        <v>14.85</v>
      </c>
      <c r="E3216" s="2">
        <f>IFERROR(VLOOKUP(Tableau2[[#This Row],[PR]],'Taux sortant'!$I$9:$S$167,COLUMN(),0),"")</f>
        <v>11.22</v>
      </c>
      <c r="F3216" s="2">
        <f>IFERROR(VLOOKUP(Tableau2[[#This Row],[PR]],'Taux sortant'!$I$9:$S$167,COLUMN(),0),"")</f>
        <v>8.25</v>
      </c>
      <c r="G3216" s="2">
        <f>IFERROR(VLOOKUP(Tableau2[[#This Row],[PR]],'Taux sortant'!$I$9:$S$167,COLUMN(),0),"")</f>
        <v>5.71</v>
      </c>
      <c r="H3216" s="2">
        <f>IFERROR(VLOOKUP(Tableau2[[#This Row],[PR]],'Taux sortant'!$I$9:$S$167,COLUMN(),0),"")</f>
        <v>4.21</v>
      </c>
      <c r="I3216" s="2">
        <f>IFERROR(VLOOKUP(Tableau2[[#This Row],[PR]],'Taux sortant'!$I$9:$S$167,COLUMN(),0),"")</f>
        <v>3.29</v>
      </c>
      <c r="J3216" s="2">
        <f>IFERROR(VLOOKUP(Tableau2[[#This Row],[PR]],'Taux sortant'!$I$9:$S$167,COLUMN(),0),"")</f>
        <v>0</v>
      </c>
      <c r="K3216" s="2">
        <f>IFERROR(VLOOKUP(Tableau2[[#This Row],[PR]],'Taux sortant'!$I$9:$S$167,COLUMN(),0),"")</f>
        <v>0</v>
      </c>
      <c r="L3216" s="2" t="str">
        <f>IFERROR(VLOOKUP(Tableau2[[#This Row],[PR]],'Taux sortant'!$I$9:$S$167,COLUMN(),0),"")</f>
        <v/>
      </c>
    </row>
    <row r="3217" spans="1:12" x14ac:dyDescent="0.3">
      <c r="A3217" s="1" t="s">
        <v>5497</v>
      </c>
      <c r="B3217" s="1" t="s">
        <v>5362</v>
      </c>
      <c r="C3217" s="2" t="str">
        <f>IFERROR(VLOOKUP(Tableau2[[#This Row],[PR]],'Taux sortant'!$I$9:$S$167,COLUMN(),0),"")</f>
        <v/>
      </c>
      <c r="D3217" s="2" t="str">
        <f>IFERROR(VLOOKUP(Tableau2[[#This Row],[PR]],'Taux sortant'!$I$9:$S$167,COLUMN(),0),"")</f>
        <v/>
      </c>
      <c r="E3217" s="2" t="str">
        <f>IFERROR(VLOOKUP(Tableau2[[#This Row],[PR]],'Taux sortant'!$I$9:$S$167,COLUMN(),0),"")</f>
        <v/>
      </c>
      <c r="F3217" s="2" t="str">
        <f>IFERROR(VLOOKUP(Tableau2[[#This Row],[PR]],'Taux sortant'!$I$9:$S$167,COLUMN(),0),"")</f>
        <v/>
      </c>
      <c r="G3217" s="2" t="str">
        <f>IFERROR(VLOOKUP(Tableau2[[#This Row],[PR]],'Taux sortant'!$I$9:$S$167,COLUMN(),0),"")</f>
        <v/>
      </c>
      <c r="H3217" s="2" t="str">
        <f>IFERROR(VLOOKUP(Tableau2[[#This Row],[PR]],'Taux sortant'!$I$9:$S$167,COLUMN(),0),"")</f>
        <v/>
      </c>
      <c r="I3217" s="2" t="str">
        <f>IFERROR(VLOOKUP(Tableau2[[#This Row],[PR]],'Taux sortant'!$I$9:$S$167,COLUMN(),0),"")</f>
        <v/>
      </c>
      <c r="J3217" s="2" t="str">
        <f>IFERROR(VLOOKUP(Tableau2[[#This Row],[PR]],'Taux sortant'!$I$9:$S$167,COLUMN(),0),"")</f>
        <v/>
      </c>
      <c r="K3217" s="2" t="str">
        <f>IFERROR(VLOOKUP(Tableau2[[#This Row],[PR]],'Taux sortant'!$I$9:$S$167,COLUMN(),0),"")</f>
        <v/>
      </c>
      <c r="L3217" s="2" t="str">
        <f>IFERROR(VLOOKUP(Tableau2[[#This Row],[PR]],'Taux sortant'!$I$9:$S$167,COLUMN(),0),"")</f>
        <v/>
      </c>
    </row>
    <row r="3218" spans="1:12" x14ac:dyDescent="0.3">
      <c r="A3218" s="1" t="s">
        <v>2056</v>
      </c>
      <c r="B3218" s="1" t="s">
        <v>1587</v>
      </c>
      <c r="C3218" s="2">
        <f>IFERROR(VLOOKUP(Tableau2[[#This Row],[PR]],'Taux sortant'!$I$9:$S$167,COLUMN(),0),"")</f>
        <v>20.91</v>
      </c>
      <c r="D3218" s="2">
        <f>IFERROR(VLOOKUP(Tableau2[[#This Row],[PR]],'Taux sortant'!$I$9:$S$167,COLUMN(),0),"")</f>
        <v>16.62</v>
      </c>
      <c r="E3218" s="2">
        <f>IFERROR(VLOOKUP(Tableau2[[#This Row],[PR]],'Taux sortant'!$I$9:$S$167,COLUMN(),0),"")</f>
        <v>12.11</v>
      </c>
      <c r="F3218" s="2">
        <f>IFERROR(VLOOKUP(Tableau2[[#This Row],[PR]],'Taux sortant'!$I$9:$S$167,COLUMN(),0),"")</f>
        <v>9.7100000000000009</v>
      </c>
      <c r="G3218" s="2">
        <f>IFERROR(VLOOKUP(Tableau2[[#This Row],[PR]],'Taux sortant'!$I$9:$S$167,COLUMN(),0),"")</f>
        <v>7</v>
      </c>
      <c r="H3218" s="2">
        <f>IFERROR(VLOOKUP(Tableau2[[#This Row],[PR]],'Taux sortant'!$I$9:$S$167,COLUMN(),0),"")</f>
        <v>4.8099999999999996</v>
      </c>
      <c r="I3218" s="2">
        <f>IFERROR(VLOOKUP(Tableau2[[#This Row],[PR]],'Taux sortant'!$I$9:$S$167,COLUMN(),0),"")</f>
        <v>4.1900000000000004</v>
      </c>
      <c r="J3218" s="2">
        <f>IFERROR(VLOOKUP(Tableau2[[#This Row],[PR]],'Taux sortant'!$I$9:$S$167,COLUMN(),0),"")</f>
        <v>0</v>
      </c>
      <c r="K3218" s="2">
        <f>IFERROR(VLOOKUP(Tableau2[[#This Row],[PR]],'Taux sortant'!$I$9:$S$167,COLUMN(),0),"")</f>
        <v>0</v>
      </c>
      <c r="L3218" s="2" t="str">
        <f>IFERROR(VLOOKUP(Tableau2[[#This Row],[PR]],'Taux sortant'!$I$9:$S$167,COLUMN(),0),"")</f>
        <v/>
      </c>
    </row>
    <row r="3219" spans="1:12" x14ac:dyDescent="0.3">
      <c r="A3219" s="1" t="s">
        <v>2059</v>
      </c>
      <c r="B3219" s="1" t="s">
        <v>1587</v>
      </c>
      <c r="C3219" s="2">
        <f>IFERROR(VLOOKUP(Tableau2[[#This Row],[PR]],'Taux sortant'!$I$9:$S$167,COLUMN(),0),"")</f>
        <v>20.91</v>
      </c>
      <c r="D3219" s="2">
        <f>IFERROR(VLOOKUP(Tableau2[[#This Row],[PR]],'Taux sortant'!$I$9:$S$167,COLUMN(),0),"")</f>
        <v>16.62</v>
      </c>
      <c r="E3219" s="2">
        <f>IFERROR(VLOOKUP(Tableau2[[#This Row],[PR]],'Taux sortant'!$I$9:$S$167,COLUMN(),0),"")</f>
        <v>12.11</v>
      </c>
      <c r="F3219" s="2">
        <f>IFERROR(VLOOKUP(Tableau2[[#This Row],[PR]],'Taux sortant'!$I$9:$S$167,COLUMN(),0),"")</f>
        <v>9.7100000000000009</v>
      </c>
      <c r="G3219" s="2">
        <f>IFERROR(VLOOKUP(Tableau2[[#This Row],[PR]],'Taux sortant'!$I$9:$S$167,COLUMN(),0),"")</f>
        <v>7</v>
      </c>
      <c r="H3219" s="2">
        <f>IFERROR(VLOOKUP(Tableau2[[#This Row],[PR]],'Taux sortant'!$I$9:$S$167,COLUMN(),0),"")</f>
        <v>4.8099999999999996</v>
      </c>
      <c r="I3219" s="2">
        <f>IFERROR(VLOOKUP(Tableau2[[#This Row],[PR]],'Taux sortant'!$I$9:$S$167,COLUMN(),0),"")</f>
        <v>4.1900000000000004</v>
      </c>
      <c r="J3219" s="2">
        <f>IFERROR(VLOOKUP(Tableau2[[#This Row],[PR]],'Taux sortant'!$I$9:$S$167,COLUMN(),0),"")</f>
        <v>0</v>
      </c>
      <c r="K3219" s="2">
        <f>IFERROR(VLOOKUP(Tableau2[[#This Row],[PR]],'Taux sortant'!$I$9:$S$167,COLUMN(),0),"")</f>
        <v>0</v>
      </c>
      <c r="L3219" s="2" t="str">
        <f>IFERROR(VLOOKUP(Tableau2[[#This Row],[PR]],'Taux sortant'!$I$9:$S$167,COLUMN(),0),"")</f>
        <v/>
      </c>
    </row>
    <row r="3220" spans="1:12" x14ac:dyDescent="0.3">
      <c r="A3220" s="1" t="s">
        <v>2063</v>
      </c>
      <c r="B3220" s="1" t="s">
        <v>1572</v>
      </c>
      <c r="C3220" s="2">
        <f>IFERROR(VLOOKUP(Tableau2[[#This Row],[PR]],'Taux sortant'!$I$9:$S$167,COLUMN(),0),"")</f>
        <v>11.77</v>
      </c>
      <c r="D3220" s="2">
        <f>IFERROR(VLOOKUP(Tableau2[[#This Row],[PR]],'Taux sortant'!$I$9:$S$167,COLUMN(),0),"")</f>
        <v>9.3699999999999992</v>
      </c>
      <c r="E3220" s="2">
        <f>IFERROR(VLOOKUP(Tableau2[[#This Row],[PR]],'Taux sortant'!$I$9:$S$167,COLUMN(),0),"")</f>
        <v>6.64</v>
      </c>
      <c r="F3220" s="2">
        <f>IFERROR(VLOOKUP(Tableau2[[#This Row],[PR]],'Taux sortant'!$I$9:$S$167,COLUMN(),0),"")</f>
        <v>5.36</v>
      </c>
      <c r="G3220" s="2">
        <f>IFERROR(VLOOKUP(Tableau2[[#This Row],[PR]],'Taux sortant'!$I$9:$S$167,COLUMN(),0),"")</f>
        <v>4.43</v>
      </c>
      <c r="H3220" s="2">
        <f>IFERROR(VLOOKUP(Tableau2[[#This Row],[PR]],'Taux sortant'!$I$9:$S$167,COLUMN(),0),"")</f>
        <v>3.65</v>
      </c>
      <c r="I3220" s="2">
        <f>IFERROR(VLOOKUP(Tableau2[[#This Row],[PR]],'Taux sortant'!$I$9:$S$167,COLUMN(),0),"")</f>
        <v>3.13</v>
      </c>
      <c r="J3220" s="2">
        <f>IFERROR(VLOOKUP(Tableau2[[#This Row],[PR]],'Taux sortant'!$I$9:$S$167,COLUMN(),0),"")</f>
        <v>0</v>
      </c>
      <c r="K3220" s="2">
        <f>IFERROR(VLOOKUP(Tableau2[[#This Row],[PR]],'Taux sortant'!$I$9:$S$167,COLUMN(),0),"")</f>
        <v>0</v>
      </c>
      <c r="L3220" s="2" t="str">
        <f>IFERROR(VLOOKUP(Tableau2[[#This Row],[PR]],'Taux sortant'!$I$9:$S$167,COLUMN(),0),"")</f>
        <v/>
      </c>
    </row>
    <row r="3221" spans="1:12" x14ac:dyDescent="0.3">
      <c r="A3221" s="1" t="s">
        <v>2066</v>
      </c>
      <c r="B3221" s="1" t="s">
        <v>1547</v>
      </c>
      <c r="C3221" s="2">
        <f>IFERROR(VLOOKUP(Tableau2[[#This Row],[PR]],'Taux sortant'!$I$9:$S$167,COLUMN(),0),"")</f>
        <v>8.85</v>
      </c>
      <c r="D3221" s="2">
        <f>IFERROR(VLOOKUP(Tableau2[[#This Row],[PR]],'Taux sortant'!$I$9:$S$167,COLUMN(),0),"")</f>
        <v>6.89</v>
      </c>
      <c r="E3221" s="2">
        <f>IFERROR(VLOOKUP(Tableau2[[#This Row],[PR]],'Taux sortant'!$I$9:$S$167,COLUMN(),0),"")</f>
        <v>4.7</v>
      </c>
      <c r="F3221" s="2">
        <f>IFERROR(VLOOKUP(Tableau2[[#This Row],[PR]],'Taux sortant'!$I$9:$S$167,COLUMN(),0),"")</f>
        <v>3.63</v>
      </c>
      <c r="G3221" s="2">
        <f>IFERROR(VLOOKUP(Tableau2[[#This Row],[PR]],'Taux sortant'!$I$9:$S$167,COLUMN(),0),"")</f>
        <v>2.93</v>
      </c>
      <c r="H3221" s="2">
        <f>IFERROR(VLOOKUP(Tableau2[[#This Row],[PR]],'Taux sortant'!$I$9:$S$167,COLUMN(),0),"")</f>
        <v>2.4900000000000002</v>
      </c>
      <c r="I3221" s="2">
        <f>IFERROR(VLOOKUP(Tableau2[[#This Row],[PR]],'Taux sortant'!$I$9:$S$167,COLUMN(),0),"")</f>
        <v>2.21</v>
      </c>
      <c r="J3221" s="2">
        <f>IFERROR(VLOOKUP(Tableau2[[#This Row],[PR]],'Taux sortant'!$I$9:$S$167,COLUMN(),0),"")</f>
        <v>0</v>
      </c>
      <c r="K3221" s="2">
        <f>IFERROR(VLOOKUP(Tableau2[[#This Row],[PR]],'Taux sortant'!$I$9:$S$167,COLUMN(),0),"")</f>
        <v>0</v>
      </c>
      <c r="L3221" s="2" t="str">
        <f>IFERROR(VLOOKUP(Tableau2[[#This Row],[PR]],'Taux sortant'!$I$9:$S$167,COLUMN(),0),"")</f>
        <v/>
      </c>
    </row>
    <row r="3222" spans="1:12" x14ac:dyDescent="0.3">
      <c r="A3222" s="1" t="s">
        <v>2069</v>
      </c>
      <c r="B3222" s="1" t="s">
        <v>1547</v>
      </c>
      <c r="C3222" s="2">
        <f>IFERROR(VLOOKUP(Tableau2[[#This Row],[PR]],'Taux sortant'!$I$9:$S$167,COLUMN(),0),"")</f>
        <v>8.85</v>
      </c>
      <c r="D3222" s="2">
        <f>IFERROR(VLOOKUP(Tableau2[[#This Row],[PR]],'Taux sortant'!$I$9:$S$167,COLUMN(),0),"")</f>
        <v>6.89</v>
      </c>
      <c r="E3222" s="2">
        <f>IFERROR(VLOOKUP(Tableau2[[#This Row],[PR]],'Taux sortant'!$I$9:$S$167,COLUMN(),0),"")</f>
        <v>4.7</v>
      </c>
      <c r="F3222" s="2">
        <f>IFERROR(VLOOKUP(Tableau2[[#This Row],[PR]],'Taux sortant'!$I$9:$S$167,COLUMN(),0),"")</f>
        <v>3.63</v>
      </c>
      <c r="G3222" s="2">
        <f>IFERROR(VLOOKUP(Tableau2[[#This Row],[PR]],'Taux sortant'!$I$9:$S$167,COLUMN(),0),"")</f>
        <v>2.93</v>
      </c>
      <c r="H3222" s="2">
        <f>IFERROR(VLOOKUP(Tableau2[[#This Row],[PR]],'Taux sortant'!$I$9:$S$167,COLUMN(),0),"")</f>
        <v>2.4900000000000002</v>
      </c>
      <c r="I3222" s="2">
        <f>IFERROR(VLOOKUP(Tableau2[[#This Row],[PR]],'Taux sortant'!$I$9:$S$167,COLUMN(),0),"")</f>
        <v>2.21</v>
      </c>
      <c r="J3222" s="2">
        <f>IFERROR(VLOOKUP(Tableau2[[#This Row],[PR]],'Taux sortant'!$I$9:$S$167,COLUMN(),0),"")</f>
        <v>0</v>
      </c>
      <c r="K3222" s="2">
        <f>IFERROR(VLOOKUP(Tableau2[[#This Row],[PR]],'Taux sortant'!$I$9:$S$167,COLUMN(),0),"")</f>
        <v>0</v>
      </c>
      <c r="L3222" s="2" t="str">
        <f>IFERROR(VLOOKUP(Tableau2[[#This Row],[PR]],'Taux sortant'!$I$9:$S$167,COLUMN(),0),"")</f>
        <v/>
      </c>
    </row>
    <row r="3223" spans="1:12" x14ac:dyDescent="0.3">
      <c r="A3223" s="1" t="s">
        <v>2072</v>
      </c>
      <c r="B3223" s="1" t="s">
        <v>1790</v>
      </c>
      <c r="C3223" s="2">
        <f>IFERROR(VLOOKUP(Tableau2[[#This Row],[PR]],'Taux sortant'!$I$9:$S$167,COLUMN(),0),"")</f>
        <v>20.27</v>
      </c>
      <c r="D3223" s="2">
        <f>IFERROR(VLOOKUP(Tableau2[[#This Row],[PR]],'Taux sortant'!$I$9:$S$167,COLUMN(),0),"")</f>
        <v>17.12</v>
      </c>
      <c r="E3223" s="2">
        <f>IFERROR(VLOOKUP(Tableau2[[#This Row],[PR]],'Taux sortant'!$I$9:$S$167,COLUMN(),0),"")</f>
        <v>13.15</v>
      </c>
      <c r="F3223" s="2">
        <f>IFERROR(VLOOKUP(Tableau2[[#This Row],[PR]],'Taux sortant'!$I$9:$S$167,COLUMN(),0),"")</f>
        <v>9.51</v>
      </c>
      <c r="G3223" s="2">
        <f>IFERROR(VLOOKUP(Tableau2[[#This Row],[PR]],'Taux sortant'!$I$9:$S$167,COLUMN(),0),"")</f>
        <v>6.45</v>
      </c>
      <c r="H3223" s="2">
        <f>IFERROR(VLOOKUP(Tableau2[[#This Row],[PR]],'Taux sortant'!$I$9:$S$167,COLUMN(),0),"")</f>
        <v>4.6399999999999997</v>
      </c>
      <c r="I3223" s="2">
        <f>IFERROR(VLOOKUP(Tableau2[[#This Row],[PR]],'Taux sortant'!$I$9:$S$167,COLUMN(),0),"")</f>
        <v>3.62</v>
      </c>
      <c r="J3223" s="2">
        <f>IFERROR(VLOOKUP(Tableau2[[#This Row],[PR]],'Taux sortant'!$I$9:$S$167,COLUMN(),0),"")</f>
        <v>0</v>
      </c>
      <c r="K3223" s="2">
        <f>IFERROR(VLOOKUP(Tableau2[[#This Row],[PR]],'Taux sortant'!$I$9:$S$167,COLUMN(),0),"")</f>
        <v>0</v>
      </c>
      <c r="L3223" s="2" t="str">
        <f>IFERROR(VLOOKUP(Tableau2[[#This Row],[PR]],'Taux sortant'!$I$9:$S$167,COLUMN(),0),"")</f>
        <v/>
      </c>
    </row>
    <row r="3224" spans="1:12" x14ac:dyDescent="0.3">
      <c r="A3224" s="1" t="s">
        <v>2078</v>
      </c>
      <c r="B3224" s="1" t="s">
        <v>1559</v>
      </c>
      <c r="C3224" s="2">
        <f>IFERROR(VLOOKUP(Tableau2[[#This Row],[PR]],'Taux sortant'!$I$9:$S$167,COLUMN(),0),"")</f>
        <v>30.33</v>
      </c>
      <c r="D3224" s="2">
        <f>IFERROR(VLOOKUP(Tableau2[[#This Row],[PR]],'Taux sortant'!$I$9:$S$167,COLUMN(),0),"")</f>
        <v>27.8</v>
      </c>
      <c r="E3224" s="2">
        <f>IFERROR(VLOOKUP(Tableau2[[#This Row],[PR]],'Taux sortant'!$I$9:$S$167,COLUMN(),0),"")</f>
        <v>20.43</v>
      </c>
      <c r="F3224" s="2">
        <f>IFERROR(VLOOKUP(Tableau2[[#This Row],[PR]],'Taux sortant'!$I$9:$S$167,COLUMN(),0),"")</f>
        <v>15.78</v>
      </c>
      <c r="G3224" s="2">
        <f>IFERROR(VLOOKUP(Tableau2[[#This Row],[PR]],'Taux sortant'!$I$9:$S$167,COLUMN(),0),"")</f>
        <v>11.93</v>
      </c>
      <c r="H3224" s="2">
        <f>IFERROR(VLOOKUP(Tableau2[[#This Row],[PR]],'Taux sortant'!$I$9:$S$167,COLUMN(),0),"")</f>
        <v>7.97</v>
      </c>
      <c r="I3224" s="2">
        <f>IFERROR(VLOOKUP(Tableau2[[#This Row],[PR]],'Taux sortant'!$I$9:$S$167,COLUMN(),0),"")</f>
        <v>7.56</v>
      </c>
      <c r="J3224" s="2">
        <f>IFERROR(VLOOKUP(Tableau2[[#This Row],[PR]],'Taux sortant'!$I$9:$S$167,COLUMN(),0),"")</f>
        <v>0</v>
      </c>
      <c r="K3224" s="2">
        <f>IFERROR(VLOOKUP(Tableau2[[#This Row],[PR]],'Taux sortant'!$I$9:$S$167,COLUMN(),0),"")</f>
        <v>0</v>
      </c>
      <c r="L3224" s="2" t="str">
        <f>IFERROR(VLOOKUP(Tableau2[[#This Row],[PR]],'Taux sortant'!$I$9:$S$167,COLUMN(),0),"")</f>
        <v/>
      </c>
    </row>
    <row r="3225" spans="1:12" x14ac:dyDescent="0.3">
      <c r="A3225" s="1" t="s">
        <v>900</v>
      </c>
      <c r="B3225" s="1" t="s">
        <v>33</v>
      </c>
      <c r="C3225" s="2">
        <f>IFERROR(VLOOKUP(Tableau2[[#This Row],[PR]],'Taux sortant'!$I$9:$S$167,COLUMN(),0),"")</f>
        <v>28.13</v>
      </c>
      <c r="D3225" s="2">
        <f>IFERROR(VLOOKUP(Tableau2[[#This Row],[PR]],'Taux sortant'!$I$9:$S$167,COLUMN(),0),"")</f>
        <v>22.97</v>
      </c>
      <c r="E3225" s="2">
        <f>IFERROR(VLOOKUP(Tableau2[[#This Row],[PR]],'Taux sortant'!$I$9:$S$167,COLUMN(),0),"")</f>
        <v>17.190000000000001</v>
      </c>
      <c r="F3225" s="2">
        <f>IFERROR(VLOOKUP(Tableau2[[#This Row],[PR]],'Taux sortant'!$I$9:$S$167,COLUMN(),0),"")</f>
        <v>13.88</v>
      </c>
      <c r="G3225" s="2">
        <f>IFERROR(VLOOKUP(Tableau2[[#This Row],[PR]],'Taux sortant'!$I$9:$S$167,COLUMN(),0),"")</f>
        <v>10.89</v>
      </c>
      <c r="H3225" s="2">
        <f>IFERROR(VLOOKUP(Tableau2[[#This Row],[PR]],'Taux sortant'!$I$9:$S$167,COLUMN(),0),"")</f>
        <v>7.86</v>
      </c>
      <c r="I3225" s="2">
        <f>IFERROR(VLOOKUP(Tableau2[[#This Row],[PR]],'Taux sortant'!$I$9:$S$167,COLUMN(),0),"")</f>
        <v>7.14</v>
      </c>
      <c r="J3225" s="2">
        <f>IFERROR(VLOOKUP(Tableau2[[#This Row],[PR]],'Taux sortant'!$I$9:$S$167,COLUMN(),0),"")</f>
        <v>0</v>
      </c>
      <c r="K3225" s="2">
        <f>IFERROR(VLOOKUP(Tableau2[[#This Row],[PR]],'Taux sortant'!$I$9:$S$167,COLUMN(),0),"")</f>
        <v>0</v>
      </c>
      <c r="L3225" s="2" t="str">
        <f>IFERROR(VLOOKUP(Tableau2[[#This Row],[PR]],'Taux sortant'!$I$9:$S$167,COLUMN(),0),"")</f>
        <v/>
      </c>
    </row>
    <row r="3226" spans="1:12" x14ac:dyDescent="0.3">
      <c r="A3226" s="1" t="s">
        <v>3614</v>
      </c>
      <c r="B3226" s="1" t="s">
        <v>3118</v>
      </c>
      <c r="C3226" s="2">
        <f>IFERROR(VLOOKUP(Tableau2[[#This Row],[PR]],'Taux sortant'!$I$9:$S$167,COLUMN(),0),"")</f>
        <v>15.34</v>
      </c>
      <c r="D3226" s="2">
        <f>IFERROR(VLOOKUP(Tableau2[[#This Row],[PR]],'Taux sortant'!$I$9:$S$167,COLUMN(),0),"")</f>
        <v>12.85</v>
      </c>
      <c r="E3226" s="2">
        <f>IFERROR(VLOOKUP(Tableau2[[#This Row],[PR]],'Taux sortant'!$I$9:$S$167,COLUMN(),0),"")</f>
        <v>9.94</v>
      </c>
      <c r="F3226" s="2">
        <f>IFERROR(VLOOKUP(Tableau2[[#This Row],[PR]],'Taux sortant'!$I$9:$S$167,COLUMN(),0),"")</f>
        <v>8.5399999999999991</v>
      </c>
      <c r="G3226" s="2">
        <f>IFERROR(VLOOKUP(Tableau2[[#This Row],[PR]],'Taux sortant'!$I$9:$S$167,COLUMN(),0),"")</f>
        <v>7.34</v>
      </c>
      <c r="H3226" s="2">
        <f>IFERROR(VLOOKUP(Tableau2[[#This Row],[PR]],'Taux sortant'!$I$9:$S$167,COLUMN(),0),"")</f>
        <v>6.29</v>
      </c>
      <c r="I3226" s="2">
        <f>IFERROR(VLOOKUP(Tableau2[[#This Row],[PR]],'Taux sortant'!$I$9:$S$167,COLUMN(),0),"")</f>
        <v>5.49</v>
      </c>
      <c r="J3226" s="2">
        <f>IFERROR(VLOOKUP(Tableau2[[#This Row],[PR]],'Taux sortant'!$I$9:$S$167,COLUMN(),0),"")</f>
        <v>0</v>
      </c>
      <c r="K3226" s="2">
        <f>IFERROR(VLOOKUP(Tableau2[[#This Row],[PR]],'Taux sortant'!$I$9:$S$167,COLUMN(),0),"")</f>
        <v>0</v>
      </c>
      <c r="L3226" s="2" t="str">
        <f>IFERROR(VLOOKUP(Tableau2[[#This Row],[PR]],'Taux sortant'!$I$9:$S$167,COLUMN(),0),"")</f>
        <v/>
      </c>
    </row>
    <row r="3227" spans="1:12" x14ac:dyDescent="0.3">
      <c r="A3227" s="1" t="s">
        <v>6284</v>
      </c>
      <c r="B3227" s="1" t="s">
        <v>5832</v>
      </c>
      <c r="C3227" s="2">
        <f>IFERROR(VLOOKUP(Tableau2[[#This Row],[PR]],'Taux sortant'!$I$9:$S$167,COLUMN(),0),"")</f>
        <v>31.17</v>
      </c>
      <c r="D3227" s="2">
        <f>IFERROR(VLOOKUP(Tableau2[[#This Row],[PR]],'Taux sortant'!$I$9:$S$167,COLUMN(),0),"")</f>
        <v>27.9</v>
      </c>
      <c r="E3227" s="2">
        <f>IFERROR(VLOOKUP(Tableau2[[#This Row],[PR]],'Taux sortant'!$I$9:$S$167,COLUMN(),0),"")</f>
        <v>24.1</v>
      </c>
      <c r="F3227" s="2">
        <f>IFERROR(VLOOKUP(Tableau2[[#This Row],[PR]],'Taux sortant'!$I$9:$S$167,COLUMN(),0),"")</f>
        <v>22.18</v>
      </c>
      <c r="G3227" s="2">
        <f>IFERROR(VLOOKUP(Tableau2[[#This Row],[PR]],'Taux sortant'!$I$9:$S$167,COLUMN(),0),"")</f>
        <v>19.97</v>
      </c>
      <c r="H3227" s="2">
        <f>IFERROR(VLOOKUP(Tableau2[[#This Row],[PR]],'Taux sortant'!$I$9:$S$167,COLUMN(),0),"")</f>
        <v>17.98</v>
      </c>
      <c r="I3227" s="2">
        <f>IFERROR(VLOOKUP(Tableau2[[#This Row],[PR]],'Taux sortant'!$I$9:$S$167,COLUMN(),0),"")</f>
        <v>16.45</v>
      </c>
      <c r="J3227" s="2">
        <f>IFERROR(VLOOKUP(Tableau2[[#This Row],[PR]],'Taux sortant'!$I$9:$S$167,COLUMN(),0),"")</f>
        <v>0</v>
      </c>
      <c r="K3227" s="2">
        <f>IFERROR(VLOOKUP(Tableau2[[#This Row],[PR]],'Taux sortant'!$I$9:$S$167,COLUMN(),0),"")</f>
        <v>0</v>
      </c>
      <c r="L3227" s="2" t="str">
        <f>IFERROR(VLOOKUP(Tableau2[[#This Row],[PR]],'Taux sortant'!$I$9:$S$167,COLUMN(),0),"")</f>
        <v/>
      </c>
    </row>
    <row r="3228" spans="1:12" x14ac:dyDescent="0.3">
      <c r="A3228" s="1" t="s">
        <v>3617</v>
      </c>
      <c r="B3228" s="1" t="s">
        <v>3115</v>
      </c>
      <c r="C3228" s="2">
        <f>IFERROR(VLOOKUP(Tableau2[[#This Row],[PR]],'Taux sortant'!$I$9:$S$167,COLUMN(),0),"")</f>
        <v>16.05</v>
      </c>
      <c r="D3228" s="2">
        <f>IFERROR(VLOOKUP(Tableau2[[#This Row],[PR]],'Taux sortant'!$I$9:$S$167,COLUMN(),0),"")</f>
        <v>13.51</v>
      </c>
      <c r="E3228" s="2">
        <f>IFERROR(VLOOKUP(Tableau2[[#This Row],[PR]],'Taux sortant'!$I$9:$S$167,COLUMN(),0),"")</f>
        <v>10.52</v>
      </c>
      <c r="F3228" s="2">
        <f>IFERROR(VLOOKUP(Tableau2[[#This Row],[PR]],'Taux sortant'!$I$9:$S$167,COLUMN(),0),"")</f>
        <v>9.0500000000000007</v>
      </c>
      <c r="G3228" s="2">
        <f>IFERROR(VLOOKUP(Tableau2[[#This Row],[PR]],'Taux sortant'!$I$9:$S$167,COLUMN(),0),"")</f>
        <v>7.8</v>
      </c>
      <c r="H3228" s="2">
        <f>IFERROR(VLOOKUP(Tableau2[[#This Row],[PR]],'Taux sortant'!$I$9:$S$167,COLUMN(),0),"")</f>
        <v>6.76</v>
      </c>
      <c r="I3228" s="2">
        <f>IFERROR(VLOOKUP(Tableau2[[#This Row],[PR]],'Taux sortant'!$I$9:$S$167,COLUMN(),0),"")</f>
        <v>5.92</v>
      </c>
      <c r="J3228" s="2">
        <f>IFERROR(VLOOKUP(Tableau2[[#This Row],[PR]],'Taux sortant'!$I$9:$S$167,COLUMN(),0),"")</f>
        <v>0</v>
      </c>
      <c r="K3228" s="2">
        <f>IFERROR(VLOOKUP(Tableau2[[#This Row],[PR]],'Taux sortant'!$I$9:$S$167,COLUMN(),0),"")</f>
        <v>0</v>
      </c>
      <c r="L3228" s="2" t="str">
        <f>IFERROR(VLOOKUP(Tableau2[[#This Row],[PR]],'Taux sortant'!$I$9:$S$167,COLUMN(),0),"")</f>
        <v/>
      </c>
    </row>
    <row r="3229" spans="1:12" x14ac:dyDescent="0.3">
      <c r="A3229" s="1" t="s">
        <v>4551</v>
      </c>
      <c r="B3229" s="1" t="s">
        <v>3580</v>
      </c>
      <c r="C3229" s="2">
        <f>IFERROR(VLOOKUP(Tableau2[[#This Row],[PR]],'Taux sortant'!$I$9:$S$167,COLUMN(),0),"")</f>
        <v>18.79</v>
      </c>
      <c r="D3229" s="2">
        <f>IFERROR(VLOOKUP(Tableau2[[#This Row],[PR]],'Taux sortant'!$I$9:$S$167,COLUMN(),0),"")</f>
        <v>15.99</v>
      </c>
      <c r="E3229" s="2">
        <f>IFERROR(VLOOKUP(Tableau2[[#This Row],[PR]],'Taux sortant'!$I$9:$S$167,COLUMN(),0),"")</f>
        <v>12.7</v>
      </c>
      <c r="F3229" s="2">
        <f>IFERROR(VLOOKUP(Tableau2[[#This Row],[PR]],'Taux sortant'!$I$9:$S$167,COLUMN(),0),"")</f>
        <v>11.07</v>
      </c>
      <c r="G3229" s="2">
        <f>IFERROR(VLOOKUP(Tableau2[[#This Row],[PR]],'Taux sortant'!$I$9:$S$167,COLUMN(),0),"")</f>
        <v>9.52</v>
      </c>
      <c r="H3229" s="2">
        <f>IFERROR(VLOOKUP(Tableau2[[#This Row],[PR]],'Taux sortant'!$I$9:$S$167,COLUMN(),0),"")</f>
        <v>8.1</v>
      </c>
      <c r="I3229" s="2">
        <f>IFERROR(VLOOKUP(Tableau2[[#This Row],[PR]],'Taux sortant'!$I$9:$S$167,COLUMN(),0),"")</f>
        <v>6.92</v>
      </c>
      <c r="J3229" s="2">
        <f>IFERROR(VLOOKUP(Tableau2[[#This Row],[PR]],'Taux sortant'!$I$9:$S$167,COLUMN(),0),"")</f>
        <v>0</v>
      </c>
      <c r="K3229" s="2">
        <f>IFERROR(VLOOKUP(Tableau2[[#This Row],[PR]],'Taux sortant'!$I$9:$S$167,COLUMN(),0),"")</f>
        <v>0</v>
      </c>
      <c r="L3229" s="2" t="str">
        <f>IFERROR(VLOOKUP(Tableau2[[#This Row],[PR]],'Taux sortant'!$I$9:$S$167,COLUMN(),0),"")</f>
        <v/>
      </c>
    </row>
    <row r="3230" spans="1:12" x14ac:dyDescent="0.3">
      <c r="A3230" s="1" t="s">
        <v>4557</v>
      </c>
      <c r="B3230" s="1" t="s">
        <v>4153</v>
      </c>
      <c r="C3230" s="2" t="str">
        <f>IFERROR(VLOOKUP(Tableau2[[#This Row],[PR]],'Taux sortant'!$I$9:$S$167,COLUMN(),0),"")</f>
        <v/>
      </c>
      <c r="D3230" s="2" t="str">
        <f>IFERROR(VLOOKUP(Tableau2[[#This Row],[PR]],'Taux sortant'!$I$9:$S$167,COLUMN(),0),"")</f>
        <v/>
      </c>
      <c r="E3230" s="2" t="str">
        <f>IFERROR(VLOOKUP(Tableau2[[#This Row],[PR]],'Taux sortant'!$I$9:$S$167,COLUMN(),0),"")</f>
        <v/>
      </c>
      <c r="F3230" s="2" t="str">
        <f>IFERROR(VLOOKUP(Tableau2[[#This Row],[PR]],'Taux sortant'!$I$9:$S$167,COLUMN(),0),"")</f>
        <v/>
      </c>
      <c r="G3230" s="2" t="str">
        <f>IFERROR(VLOOKUP(Tableau2[[#This Row],[PR]],'Taux sortant'!$I$9:$S$167,COLUMN(),0),"")</f>
        <v/>
      </c>
      <c r="H3230" s="2" t="str">
        <f>IFERROR(VLOOKUP(Tableau2[[#This Row],[PR]],'Taux sortant'!$I$9:$S$167,COLUMN(),0),"")</f>
        <v/>
      </c>
      <c r="I3230" s="2" t="str">
        <f>IFERROR(VLOOKUP(Tableau2[[#This Row],[PR]],'Taux sortant'!$I$9:$S$167,COLUMN(),0),"")</f>
        <v/>
      </c>
      <c r="J3230" s="2" t="str">
        <f>IFERROR(VLOOKUP(Tableau2[[#This Row],[PR]],'Taux sortant'!$I$9:$S$167,COLUMN(),0),"")</f>
        <v/>
      </c>
      <c r="K3230" s="2" t="str">
        <f>IFERROR(VLOOKUP(Tableau2[[#This Row],[PR]],'Taux sortant'!$I$9:$S$167,COLUMN(),0),"")</f>
        <v/>
      </c>
      <c r="L3230" s="2" t="str">
        <f>IFERROR(VLOOKUP(Tableau2[[#This Row],[PR]],'Taux sortant'!$I$9:$S$167,COLUMN(),0),"")</f>
        <v/>
      </c>
    </row>
    <row r="3231" spans="1:12" x14ac:dyDescent="0.3">
      <c r="A3231" s="1" t="s">
        <v>2081</v>
      </c>
      <c r="B3231" s="1" t="s">
        <v>1518</v>
      </c>
      <c r="C3231" s="2">
        <f>IFERROR(VLOOKUP(Tableau2[[#This Row],[PR]],'Taux sortant'!$I$9:$S$167,COLUMN(),0),"")</f>
        <v>10.29</v>
      </c>
      <c r="D3231" s="2">
        <f>IFERROR(VLOOKUP(Tableau2[[#This Row],[PR]],'Taux sortant'!$I$9:$S$167,COLUMN(),0),"")</f>
        <v>8.1199999999999992</v>
      </c>
      <c r="E3231" s="2">
        <f>IFERROR(VLOOKUP(Tableau2[[#This Row],[PR]],'Taux sortant'!$I$9:$S$167,COLUMN(),0),"")</f>
        <v>5.69</v>
      </c>
      <c r="F3231" s="2">
        <f>IFERROR(VLOOKUP(Tableau2[[#This Row],[PR]],'Taux sortant'!$I$9:$S$167,COLUMN(),0),"")</f>
        <v>4.5199999999999996</v>
      </c>
      <c r="G3231" s="2">
        <f>IFERROR(VLOOKUP(Tableau2[[#This Row],[PR]],'Taux sortant'!$I$9:$S$167,COLUMN(),0),"")</f>
        <v>3.74</v>
      </c>
      <c r="H3231" s="2">
        <f>IFERROR(VLOOKUP(Tableau2[[#This Row],[PR]],'Taux sortant'!$I$9:$S$167,COLUMN(),0),"")</f>
        <v>3.28</v>
      </c>
      <c r="I3231" s="2">
        <f>IFERROR(VLOOKUP(Tableau2[[#This Row],[PR]],'Taux sortant'!$I$9:$S$167,COLUMN(),0),"")</f>
        <v>2.99</v>
      </c>
      <c r="J3231" s="2">
        <f>IFERROR(VLOOKUP(Tableau2[[#This Row],[PR]],'Taux sortant'!$I$9:$S$167,COLUMN(),0),"")</f>
        <v>0</v>
      </c>
      <c r="K3231" s="2">
        <f>IFERROR(VLOOKUP(Tableau2[[#This Row],[PR]],'Taux sortant'!$I$9:$S$167,COLUMN(),0),"")</f>
        <v>0</v>
      </c>
      <c r="L3231" s="2" t="str">
        <f>IFERROR(VLOOKUP(Tableau2[[#This Row],[PR]],'Taux sortant'!$I$9:$S$167,COLUMN(),0),"")</f>
        <v/>
      </c>
    </row>
    <row r="3232" spans="1:12" x14ac:dyDescent="0.3">
      <c r="A3232" s="1" t="s">
        <v>2084</v>
      </c>
      <c r="B3232" s="1" t="s">
        <v>1547</v>
      </c>
      <c r="C3232" s="2">
        <f>IFERROR(VLOOKUP(Tableau2[[#This Row],[PR]],'Taux sortant'!$I$9:$S$167,COLUMN(),0),"")</f>
        <v>8.85</v>
      </c>
      <c r="D3232" s="2">
        <f>IFERROR(VLOOKUP(Tableau2[[#This Row],[PR]],'Taux sortant'!$I$9:$S$167,COLUMN(),0),"")</f>
        <v>6.89</v>
      </c>
      <c r="E3232" s="2">
        <f>IFERROR(VLOOKUP(Tableau2[[#This Row],[PR]],'Taux sortant'!$I$9:$S$167,COLUMN(),0),"")</f>
        <v>4.7</v>
      </c>
      <c r="F3232" s="2">
        <f>IFERROR(VLOOKUP(Tableau2[[#This Row],[PR]],'Taux sortant'!$I$9:$S$167,COLUMN(),0),"")</f>
        <v>3.63</v>
      </c>
      <c r="G3232" s="2">
        <f>IFERROR(VLOOKUP(Tableau2[[#This Row],[PR]],'Taux sortant'!$I$9:$S$167,COLUMN(),0),"")</f>
        <v>2.93</v>
      </c>
      <c r="H3232" s="2">
        <f>IFERROR(VLOOKUP(Tableau2[[#This Row],[PR]],'Taux sortant'!$I$9:$S$167,COLUMN(),0),"")</f>
        <v>2.4900000000000002</v>
      </c>
      <c r="I3232" s="2">
        <f>IFERROR(VLOOKUP(Tableau2[[#This Row],[PR]],'Taux sortant'!$I$9:$S$167,COLUMN(),0),"")</f>
        <v>2.21</v>
      </c>
      <c r="J3232" s="2">
        <f>IFERROR(VLOOKUP(Tableau2[[#This Row],[PR]],'Taux sortant'!$I$9:$S$167,COLUMN(),0),"")</f>
        <v>0</v>
      </c>
      <c r="K3232" s="2">
        <f>IFERROR(VLOOKUP(Tableau2[[#This Row],[PR]],'Taux sortant'!$I$9:$S$167,COLUMN(),0),"")</f>
        <v>0</v>
      </c>
      <c r="L3232" s="2" t="str">
        <f>IFERROR(VLOOKUP(Tableau2[[#This Row],[PR]],'Taux sortant'!$I$9:$S$167,COLUMN(),0),"")</f>
        <v/>
      </c>
    </row>
    <row r="3233" spans="1:12" x14ac:dyDescent="0.3">
      <c r="A3233" s="1" t="s">
        <v>3620</v>
      </c>
      <c r="B3233" s="1" t="s">
        <v>3078</v>
      </c>
      <c r="C3233" s="2">
        <f>IFERROR(VLOOKUP(Tableau2[[#This Row],[PR]],'Taux sortant'!$I$9:$S$167,COLUMN(),0),"")</f>
        <v>15.34</v>
      </c>
      <c r="D3233" s="2">
        <f>IFERROR(VLOOKUP(Tableau2[[#This Row],[PR]],'Taux sortant'!$I$9:$S$167,COLUMN(),0),"")</f>
        <v>12.85</v>
      </c>
      <c r="E3233" s="2">
        <f>IFERROR(VLOOKUP(Tableau2[[#This Row],[PR]],'Taux sortant'!$I$9:$S$167,COLUMN(),0),"")</f>
        <v>9.94</v>
      </c>
      <c r="F3233" s="2">
        <f>IFERROR(VLOOKUP(Tableau2[[#This Row],[PR]],'Taux sortant'!$I$9:$S$167,COLUMN(),0),"")</f>
        <v>8.5399999999999991</v>
      </c>
      <c r="G3233" s="2">
        <f>IFERROR(VLOOKUP(Tableau2[[#This Row],[PR]],'Taux sortant'!$I$9:$S$167,COLUMN(),0),"")</f>
        <v>7.34</v>
      </c>
      <c r="H3233" s="2">
        <f>IFERROR(VLOOKUP(Tableau2[[#This Row],[PR]],'Taux sortant'!$I$9:$S$167,COLUMN(),0),"")</f>
        <v>6.29</v>
      </c>
      <c r="I3233" s="2">
        <f>IFERROR(VLOOKUP(Tableau2[[#This Row],[PR]],'Taux sortant'!$I$9:$S$167,COLUMN(),0),"")</f>
        <v>5.49</v>
      </c>
      <c r="J3233" s="2">
        <f>IFERROR(VLOOKUP(Tableau2[[#This Row],[PR]],'Taux sortant'!$I$9:$S$167,COLUMN(),0),"")</f>
        <v>0</v>
      </c>
      <c r="K3233" s="2">
        <f>IFERROR(VLOOKUP(Tableau2[[#This Row],[PR]],'Taux sortant'!$I$9:$S$167,COLUMN(),0),"")</f>
        <v>0</v>
      </c>
      <c r="L3233" s="2" t="str">
        <f>IFERROR(VLOOKUP(Tableau2[[#This Row],[PR]],'Taux sortant'!$I$9:$S$167,COLUMN(),0),"")</f>
        <v/>
      </c>
    </row>
    <row r="3234" spans="1:12" x14ac:dyDescent="0.3">
      <c r="A3234" s="1" t="s">
        <v>6287</v>
      </c>
      <c r="B3234" s="1" t="s">
        <v>5815</v>
      </c>
      <c r="C3234" s="2">
        <f>IFERROR(VLOOKUP(Tableau2[[#This Row],[PR]],'Taux sortant'!$I$9:$S$167,COLUMN(),0),"")</f>
        <v>29.89</v>
      </c>
      <c r="D3234" s="2">
        <f>IFERROR(VLOOKUP(Tableau2[[#This Row],[PR]],'Taux sortant'!$I$9:$S$167,COLUMN(),0),"")</f>
        <v>27.05</v>
      </c>
      <c r="E3234" s="2">
        <f>IFERROR(VLOOKUP(Tableau2[[#This Row],[PR]],'Taux sortant'!$I$9:$S$167,COLUMN(),0),"")</f>
        <v>23.76</v>
      </c>
      <c r="F3234" s="2">
        <f>IFERROR(VLOOKUP(Tableau2[[#This Row],[PR]],'Taux sortant'!$I$9:$S$167,COLUMN(),0),"")</f>
        <v>22.11</v>
      </c>
      <c r="G3234" s="2">
        <f>IFERROR(VLOOKUP(Tableau2[[#This Row],[PR]],'Taux sortant'!$I$9:$S$167,COLUMN(),0),"")</f>
        <v>20.05</v>
      </c>
      <c r="H3234" s="2">
        <f>IFERROR(VLOOKUP(Tableau2[[#This Row],[PR]],'Taux sortant'!$I$9:$S$167,COLUMN(),0),"")</f>
        <v>17.09</v>
      </c>
      <c r="I3234" s="2">
        <f>IFERROR(VLOOKUP(Tableau2[[#This Row],[PR]],'Taux sortant'!$I$9:$S$167,COLUMN(),0),"")</f>
        <v>15.56</v>
      </c>
      <c r="J3234" s="2">
        <f>IFERROR(VLOOKUP(Tableau2[[#This Row],[PR]],'Taux sortant'!$I$9:$S$167,COLUMN(),0),"")</f>
        <v>0</v>
      </c>
      <c r="K3234" s="2">
        <f>IFERROR(VLOOKUP(Tableau2[[#This Row],[PR]],'Taux sortant'!$I$9:$S$167,COLUMN(),0),"")</f>
        <v>0</v>
      </c>
      <c r="L3234" s="2" t="str">
        <f>IFERROR(VLOOKUP(Tableau2[[#This Row],[PR]],'Taux sortant'!$I$9:$S$167,COLUMN(),0),"")</f>
        <v/>
      </c>
    </row>
    <row r="3235" spans="1:12" x14ac:dyDescent="0.3">
      <c r="A3235" s="1" t="s">
        <v>6290</v>
      </c>
      <c r="B3235" s="1" t="s">
        <v>4049</v>
      </c>
      <c r="C3235" s="2">
        <f>IFERROR(VLOOKUP(Tableau2[[#This Row],[PR]],'Taux sortant'!$I$9:$S$167,COLUMN(),0),"")</f>
        <v>29.48</v>
      </c>
      <c r="D3235" s="2">
        <f>IFERROR(VLOOKUP(Tableau2[[#This Row],[PR]],'Taux sortant'!$I$9:$S$167,COLUMN(),0),"")</f>
        <v>25.96</v>
      </c>
      <c r="E3235" s="2">
        <f>IFERROR(VLOOKUP(Tableau2[[#This Row],[PR]],'Taux sortant'!$I$9:$S$167,COLUMN(),0),"")</f>
        <v>21.9</v>
      </c>
      <c r="F3235" s="2">
        <f>IFERROR(VLOOKUP(Tableau2[[#This Row],[PR]],'Taux sortant'!$I$9:$S$167,COLUMN(),0),"")</f>
        <v>19.86</v>
      </c>
      <c r="G3235" s="2">
        <f>IFERROR(VLOOKUP(Tableau2[[#This Row],[PR]],'Taux sortant'!$I$9:$S$167,COLUMN(),0),"")</f>
        <v>17.54</v>
      </c>
      <c r="H3235" s="2">
        <f>IFERROR(VLOOKUP(Tableau2[[#This Row],[PR]],'Taux sortant'!$I$9:$S$167,COLUMN(),0),"")</f>
        <v>15.33</v>
      </c>
      <c r="I3235" s="2">
        <f>IFERROR(VLOOKUP(Tableau2[[#This Row],[PR]],'Taux sortant'!$I$9:$S$167,COLUMN(),0),"")</f>
        <v>13.28</v>
      </c>
      <c r="J3235" s="2">
        <f>IFERROR(VLOOKUP(Tableau2[[#This Row],[PR]],'Taux sortant'!$I$9:$S$167,COLUMN(),0),"")</f>
        <v>0</v>
      </c>
      <c r="K3235" s="2">
        <f>IFERROR(VLOOKUP(Tableau2[[#This Row],[PR]],'Taux sortant'!$I$9:$S$167,COLUMN(),0),"")</f>
        <v>0</v>
      </c>
      <c r="L3235" s="2" t="str">
        <f>IFERROR(VLOOKUP(Tableau2[[#This Row],[PR]],'Taux sortant'!$I$9:$S$167,COLUMN(),0),"")</f>
        <v/>
      </c>
    </row>
    <row r="3236" spans="1:12" x14ac:dyDescent="0.3">
      <c r="A3236" s="1" t="s">
        <v>903</v>
      </c>
      <c r="B3236" s="1" t="s">
        <v>134</v>
      </c>
      <c r="C3236" s="2">
        <f>IFERROR(VLOOKUP(Tableau2[[#This Row],[PR]],'Taux sortant'!$I$9:$S$167,COLUMN(),0),"")</f>
        <v>20.07</v>
      </c>
      <c r="D3236" s="2">
        <f>IFERROR(VLOOKUP(Tableau2[[#This Row],[PR]],'Taux sortant'!$I$9:$S$167,COLUMN(),0),"")</f>
        <v>15.84</v>
      </c>
      <c r="E3236" s="2">
        <f>IFERROR(VLOOKUP(Tableau2[[#This Row],[PR]],'Taux sortant'!$I$9:$S$167,COLUMN(),0),"")</f>
        <v>11.78</v>
      </c>
      <c r="F3236" s="2">
        <f>IFERROR(VLOOKUP(Tableau2[[#This Row],[PR]],'Taux sortant'!$I$9:$S$167,COLUMN(),0),"")</f>
        <v>8.85</v>
      </c>
      <c r="G3236" s="2">
        <f>IFERROR(VLOOKUP(Tableau2[[#This Row],[PR]],'Taux sortant'!$I$9:$S$167,COLUMN(),0),"")</f>
        <v>6.72</v>
      </c>
      <c r="H3236" s="2">
        <f>IFERROR(VLOOKUP(Tableau2[[#This Row],[PR]],'Taux sortant'!$I$9:$S$167,COLUMN(),0),"")</f>
        <v>5.19</v>
      </c>
      <c r="I3236" s="2">
        <f>IFERROR(VLOOKUP(Tableau2[[#This Row],[PR]],'Taux sortant'!$I$9:$S$167,COLUMN(),0),"")</f>
        <v>4.37</v>
      </c>
      <c r="J3236" s="2">
        <f>IFERROR(VLOOKUP(Tableau2[[#This Row],[PR]],'Taux sortant'!$I$9:$S$167,COLUMN(),0),"")</f>
        <v>0</v>
      </c>
      <c r="K3236" s="2">
        <f>IFERROR(VLOOKUP(Tableau2[[#This Row],[PR]],'Taux sortant'!$I$9:$S$167,COLUMN(),0),"")</f>
        <v>0</v>
      </c>
      <c r="L3236" s="2" t="str">
        <f>IFERROR(VLOOKUP(Tableau2[[#This Row],[PR]],'Taux sortant'!$I$9:$S$167,COLUMN(),0),"")</f>
        <v/>
      </c>
    </row>
    <row r="3237" spans="1:12" x14ac:dyDescent="0.3">
      <c r="A3237" s="1" t="s">
        <v>903</v>
      </c>
      <c r="B3237" s="1" t="s">
        <v>4162</v>
      </c>
      <c r="C3237" s="2" t="str">
        <f>IFERROR(VLOOKUP(Tableau2[[#This Row],[PR]],'Taux sortant'!$I$9:$S$167,COLUMN(),0),"")</f>
        <v/>
      </c>
      <c r="D3237" s="2" t="str">
        <f>IFERROR(VLOOKUP(Tableau2[[#This Row],[PR]],'Taux sortant'!$I$9:$S$167,COLUMN(),0),"")</f>
        <v/>
      </c>
      <c r="E3237" s="2" t="str">
        <f>IFERROR(VLOOKUP(Tableau2[[#This Row],[PR]],'Taux sortant'!$I$9:$S$167,COLUMN(),0),"")</f>
        <v/>
      </c>
      <c r="F3237" s="2" t="str">
        <f>IFERROR(VLOOKUP(Tableau2[[#This Row],[PR]],'Taux sortant'!$I$9:$S$167,COLUMN(),0),"")</f>
        <v/>
      </c>
      <c r="G3237" s="2" t="str">
        <f>IFERROR(VLOOKUP(Tableau2[[#This Row],[PR]],'Taux sortant'!$I$9:$S$167,COLUMN(),0),"")</f>
        <v/>
      </c>
      <c r="H3237" s="2" t="str">
        <f>IFERROR(VLOOKUP(Tableau2[[#This Row],[PR]],'Taux sortant'!$I$9:$S$167,COLUMN(),0),"")</f>
        <v/>
      </c>
      <c r="I3237" s="2" t="str">
        <f>IFERROR(VLOOKUP(Tableau2[[#This Row],[PR]],'Taux sortant'!$I$9:$S$167,COLUMN(),0),"")</f>
        <v/>
      </c>
      <c r="J3237" s="2" t="str">
        <f>IFERROR(VLOOKUP(Tableau2[[#This Row],[PR]],'Taux sortant'!$I$9:$S$167,COLUMN(),0),"")</f>
        <v/>
      </c>
      <c r="K3237" s="2" t="str">
        <f>IFERROR(VLOOKUP(Tableau2[[#This Row],[PR]],'Taux sortant'!$I$9:$S$167,COLUMN(),0),"")</f>
        <v/>
      </c>
      <c r="L3237" s="2" t="str">
        <f>IFERROR(VLOOKUP(Tableau2[[#This Row],[PR]],'Taux sortant'!$I$9:$S$167,COLUMN(),0),"")</f>
        <v/>
      </c>
    </row>
    <row r="3238" spans="1:12" x14ac:dyDescent="0.3">
      <c r="A3238" s="1" t="s">
        <v>906</v>
      </c>
      <c r="B3238" s="1" t="s">
        <v>15</v>
      </c>
      <c r="C3238" s="2">
        <f>IFERROR(VLOOKUP(Tableau2[[#This Row],[PR]],'Taux sortant'!$I$9:$S$167,COLUMN(),0),"")</f>
        <v>12.05</v>
      </c>
      <c r="D3238" s="2">
        <f>IFERROR(VLOOKUP(Tableau2[[#This Row],[PR]],'Taux sortant'!$I$9:$S$167,COLUMN(),0),"")</f>
        <v>9.57</v>
      </c>
      <c r="E3238" s="2">
        <f>IFERROR(VLOOKUP(Tableau2[[#This Row],[PR]],'Taux sortant'!$I$9:$S$167,COLUMN(),0),"")</f>
        <v>6.79</v>
      </c>
      <c r="F3238" s="2">
        <f>IFERROR(VLOOKUP(Tableau2[[#This Row],[PR]],'Taux sortant'!$I$9:$S$167,COLUMN(),0),"")</f>
        <v>5.47</v>
      </c>
      <c r="G3238" s="2">
        <f>IFERROR(VLOOKUP(Tableau2[[#This Row],[PR]],'Taux sortant'!$I$9:$S$167,COLUMN(),0),"")</f>
        <v>4.49</v>
      </c>
      <c r="H3238" s="2">
        <f>IFERROR(VLOOKUP(Tableau2[[#This Row],[PR]],'Taux sortant'!$I$9:$S$167,COLUMN(),0),"")</f>
        <v>3.66</v>
      </c>
      <c r="I3238" s="2">
        <f>IFERROR(VLOOKUP(Tableau2[[#This Row],[PR]],'Taux sortant'!$I$9:$S$167,COLUMN(),0),"")</f>
        <v>3.12</v>
      </c>
      <c r="J3238" s="2">
        <f>IFERROR(VLOOKUP(Tableau2[[#This Row],[PR]],'Taux sortant'!$I$9:$S$167,COLUMN(),0),"")</f>
        <v>0</v>
      </c>
      <c r="K3238" s="2">
        <f>IFERROR(VLOOKUP(Tableau2[[#This Row],[PR]],'Taux sortant'!$I$9:$S$167,COLUMN(),0),"")</f>
        <v>0</v>
      </c>
      <c r="L3238" s="2" t="str">
        <f>IFERROR(VLOOKUP(Tableau2[[#This Row],[PR]],'Taux sortant'!$I$9:$S$167,COLUMN(),0),"")</f>
        <v/>
      </c>
    </row>
    <row r="3239" spans="1:12" x14ac:dyDescent="0.3">
      <c r="A3239" s="1" t="s">
        <v>909</v>
      </c>
      <c r="B3239" s="1" t="s">
        <v>63</v>
      </c>
      <c r="C3239" s="2">
        <f>IFERROR(VLOOKUP(Tableau2[[#This Row],[PR]],'Taux sortant'!$I$9:$S$167,COLUMN(),0),"")</f>
        <v>13.04</v>
      </c>
      <c r="D3239" s="2">
        <f>IFERROR(VLOOKUP(Tableau2[[#This Row],[PR]],'Taux sortant'!$I$9:$S$167,COLUMN(),0),"")</f>
        <v>10.46</v>
      </c>
      <c r="E3239" s="2">
        <f>IFERROR(VLOOKUP(Tableau2[[#This Row],[PR]],'Taux sortant'!$I$9:$S$167,COLUMN(),0),"")</f>
        <v>7.52</v>
      </c>
      <c r="F3239" s="2">
        <f>IFERROR(VLOOKUP(Tableau2[[#This Row],[PR]],'Taux sortant'!$I$9:$S$167,COLUMN(),0),"")</f>
        <v>6.12</v>
      </c>
      <c r="G3239" s="2">
        <f>IFERROR(VLOOKUP(Tableau2[[#This Row],[PR]],'Taux sortant'!$I$9:$S$167,COLUMN(),0),"")</f>
        <v>5.09</v>
      </c>
      <c r="H3239" s="2">
        <f>IFERROR(VLOOKUP(Tableau2[[#This Row],[PR]],'Taux sortant'!$I$9:$S$167,COLUMN(),0),"")</f>
        <v>4.2300000000000004</v>
      </c>
      <c r="I3239" s="2">
        <f>IFERROR(VLOOKUP(Tableau2[[#This Row],[PR]],'Taux sortant'!$I$9:$S$167,COLUMN(),0),"")</f>
        <v>3.67</v>
      </c>
      <c r="J3239" s="2">
        <f>IFERROR(VLOOKUP(Tableau2[[#This Row],[PR]],'Taux sortant'!$I$9:$S$167,COLUMN(),0),"")</f>
        <v>0</v>
      </c>
      <c r="K3239" s="2">
        <f>IFERROR(VLOOKUP(Tableau2[[#This Row],[PR]],'Taux sortant'!$I$9:$S$167,COLUMN(),0),"")</f>
        <v>0</v>
      </c>
      <c r="L3239" s="2" t="str">
        <f>IFERROR(VLOOKUP(Tableau2[[#This Row],[PR]],'Taux sortant'!$I$9:$S$167,COLUMN(),0),"")</f>
        <v/>
      </c>
    </row>
    <row r="3240" spans="1:12" x14ac:dyDescent="0.3">
      <c r="A3240" s="1" t="s">
        <v>2087</v>
      </c>
      <c r="B3240" s="1" t="s">
        <v>1566</v>
      </c>
      <c r="C3240" s="2" t="str">
        <f>IFERROR(VLOOKUP(Tableau2[[#This Row],[PR]],'Taux sortant'!$I$9:$S$167,COLUMN(),0),"")</f>
        <v/>
      </c>
      <c r="D3240" s="2" t="str">
        <f>IFERROR(VLOOKUP(Tableau2[[#This Row],[PR]],'Taux sortant'!$I$9:$S$167,COLUMN(),0),"")</f>
        <v/>
      </c>
      <c r="E3240" s="2" t="str">
        <f>IFERROR(VLOOKUP(Tableau2[[#This Row],[PR]],'Taux sortant'!$I$9:$S$167,COLUMN(),0),"")</f>
        <v/>
      </c>
      <c r="F3240" s="2" t="str">
        <f>IFERROR(VLOOKUP(Tableau2[[#This Row],[PR]],'Taux sortant'!$I$9:$S$167,COLUMN(),0),"")</f>
        <v/>
      </c>
      <c r="G3240" s="2" t="str">
        <f>IFERROR(VLOOKUP(Tableau2[[#This Row],[PR]],'Taux sortant'!$I$9:$S$167,COLUMN(),0),"")</f>
        <v/>
      </c>
      <c r="H3240" s="2" t="str">
        <f>IFERROR(VLOOKUP(Tableau2[[#This Row],[PR]],'Taux sortant'!$I$9:$S$167,COLUMN(),0),"")</f>
        <v/>
      </c>
      <c r="I3240" s="2" t="str">
        <f>IFERROR(VLOOKUP(Tableau2[[#This Row],[PR]],'Taux sortant'!$I$9:$S$167,COLUMN(),0),"")</f>
        <v/>
      </c>
      <c r="J3240" s="2" t="str">
        <f>IFERROR(VLOOKUP(Tableau2[[#This Row],[PR]],'Taux sortant'!$I$9:$S$167,COLUMN(),0),"")</f>
        <v/>
      </c>
      <c r="K3240" s="2" t="str">
        <f>IFERROR(VLOOKUP(Tableau2[[#This Row],[PR]],'Taux sortant'!$I$9:$S$167,COLUMN(),0),"")</f>
        <v/>
      </c>
      <c r="L3240" s="2" t="str">
        <f>IFERROR(VLOOKUP(Tableau2[[#This Row],[PR]],'Taux sortant'!$I$9:$S$167,COLUMN(),0),"")</f>
        <v/>
      </c>
    </row>
    <row r="3241" spans="1:12" x14ac:dyDescent="0.3">
      <c r="A3241" s="1" t="s">
        <v>2090</v>
      </c>
      <c r="B3241" s="1" t="s">
        <v>1572</v>
      </c>
      <c r="C3241" s="2">
        <f>IFERROR(VLOOKUP(Tableau2[[#This Row],[PR]],'Taux sortant'!$I$9:$S$167,COLUMN(),0),"")</f>
        <v>11.77</v>
      </c>
      <c r="D3241" s="2">
        <f>IFERROR(VLOOKUP(Tableau2[[#This Row],[PR]],'Taux sortant'!$I$9:$S$167,COLUMN(),0),"")</f>
        <v>9.3699999999999992</v>
      </c>
      <c r="E3241" s="2">
        <f>IFERROR(VLOOKUP(Tableau2[[#This Row],[PR]],'Taux sortant'!$I$9:$S$167,COLUMN(),0),"")</f>
        <v>6.64</v>
      </c>
      <c r="F3241" s="2">
        <f>IFERROR(VLOOKUP(Tableau2[[#This Row],[PR]],'Taux sortant'!$I$9:$S$167,COLUMN(),0),"")</f>
        <v>5.36</v>
      </c>
      <c r="G3241" s="2">
        <f>IFERROR(VLOOKUP(Tableau2[[#This Row],[PR]],'Taux sortant'!$I$9:$S$167,COLUMN(),0),"")</f>
        <v>4.43</v>
      </c>
      <c r="H3241" s="2">
        <f>IFERROR(VLOOKUP(Tableau2[[#This Row],[PR]],'Taux sortant'!$I$9:$S$167,COLUMN(),0),"")</f>
        <v>3.65</v>
      </c>
      <c r="I3241" s="2">
        <f>IFERROR(VLOOKUP(Tableau2[[#This Row],[PR]],'Taux sortant'!$I$9:$S$167,COLUMN(),0),"")</f>
        <v>3.13</v>
      </c>
      <c r="J3241" s="2">
        <f>IFERROR(VLOOKUP(Tableau2[[#This Row],[PR]],'Taux sortant'!$I$9:$S$167,COLUMN(),0),"")</f>
        <v>0</v>
      </c>
      <c r="K3241" s="2">
        <f>IFERROR(VLOOKUP(Tableau2[[#This Row],[PR]],'Taux sortant'!$I$9:$S$167,COLUMN(),0),"")</f>
        <v>0</v>
      </c>
      <c r="L3241" s="2" t="str">
        <f>IFERROR(VLOOKUP(Tableau2[[#This Row],[PR]],'Taux sortant'!$I$9:$S$167,COLUMN(),0),"")</f>
        <v/>
      </c>
    </row>
    <row r="3242" spans="1:12" x14ac:dyDescent="0.3">
      <c r="A3242" s="1" t="s">
        <v>2096</v>
      </c>
      <c r="B3242" s="1" t="s">
        <v>1587</v>
      </c>
      <c r="C3242" s="2">
        <f>IFERROR(VLOOKUP(Tableau2[[#This Row],[PR]],'Taux sortant'!$I$9:$S$167,COLUMN(),0),"")</f>
        <v>20.91</v>
      </c>
      <c r="D3242" s="2">
        <f>IFERROR(VLOOKUP(Tableau2[[#This Row],[PR]],'Taux sortant'!$I$9:$S$167,COLUMN(),0),"")</f>
        <v>16.62</v>
      </c>
      <c r="E3242" s="2">
        <f>IFERROR(VLOOKUP(Tableau2[[#This Row],[PR]],'Taux sortant'!$I$9:$S$167,COLUMN(),0),"")</f>
        <v>12.11</v>
      </c>
      <c r="F3242" s="2">
        <f>IFERROR(VLOOKUP(Tableau2[[#This Row],[PR]],'Taux sortant'!$I$9:$S$167,COLUMN(),0),"")</f>
        <v>9.7100000000000009</v>
      </c>
      <c r="G3242" s="2">
        <f>IFERROR(VLOOKUP(Tableau2[[#This Row],[PR]],'Taux sortant'!$I$9:$S$167,COLUMN(),0),"")</f>
        <v>7</v>
      </c>
      <c r="H3242" s="2">
        <f>IFERROR(VLOOKUP(Tableau2[[#This Row],[PR]],'Taux sortant'!$I$9:$S$167,COLUMN(),0),"")</f>
        <v>4.8099999999999996</v>
      </c>
      <c r="I3242" s="2">
        <f>IFERROR(VLOOKUP(Tableau2[[#This Row],[PR]],'Taux sortant'!$I$9:$S$167,COLUMN(),0),"")</f>
        <v>4.1900000000000004</v>
      </c>
      <c r="J3242" s="2">
        <f>IFERROR(VLOOKUP(Tableau2[[#This Row],[PR]],'Taux sortant'!$I$9:$S$167,COLUMN(),0),"")</f>
        <v>0</v>
      </c>
      <c r="K3242" s="2">
        <f>IFERROR(VLOOKUP(Tableau2[[#This Row],[PR]],'Taux sortant'!$I$9:$S$167,COLUMN(),0),"")</f>
        <v>0</v>
      </c>
      <c r="L3242" s="2" t="str">
        <f>IFERROR(VLOOKUP(Tableau2[[#This Row],[PR]],'Taux sortant'!$I$9:$S$167,COLUMN(),0),"")</f>
        <v/>
      </c>
    </row>
    <row r="3243" spans="1:12" x14ac:dyDescent="0.3">
      <c r="A3243" s="1" t="s">
        <v>6616</v>
      </c>
      <c r="B3243" s="1" t="s">
        <v>6617</v>
      </c>
      <c r="C3243" s="2" t="str">
        <f>IFERROR(VLOOKUP(Tableau2[[#This Row],[PR]],'Taux sortant'!$I$9:$S$167,COLUMN(),0),"")</f>
        <v/>
      </c>
      <c r="D3243" s="2" t="str">
        <f>IFERROR(VLOOKUP(Tableau2[[#This Row],[PR]],'Taux sortant'!$I$9:$S$167,COLUMN(),0),"")</f>
        <v/>
      </c>
      <c r="E3243" s="2" t="str">
        <f>IFERROR(VLOOKUP(Tableau2[[#This Row],[PR]],'Taux sortant'!$I$9:$S$167,COLUMN(),0),"")</f>
        <v/>
      </c>
      <c r="F3243" s="2" t="str">
        <f>IFERROR(VLOOKUP(Tableau2[[#This Row],[PR]],'Taux sortant'!$I$9:$S$167,COLUMN(),0),"")</f>
        <v/>
      </c>
      <c r="G3243" s="2" t="str">
        <f>IFERROR(VLOOKUP(Tableau2[[#This Row],[PR]],'Taux sortant'!$I$9:$S$167,COLUMN(),0),"")</f>
        <v/>
      </c>
      <c r="H3243" s="2" t="str">
        <f>IFERROR(VLOOKUP(Tableau2[[#This Row],[PR]],'Taux sortant'!$I$9:$S$167,COLUMN(),0),"")</f>
        <v/>
      </c>
      <c r="I3243" s="2" t="str">
        <f>IFERROR(VLOOKUP(Tableau2[[#This Row],[PR]],'Taux sortant'!$I$9:$S$167,COLUMN(),0),"")</f>
        <v/>
      </c>
      <c r="J3243" s="2" t="str">
        <f>IFERROR(VLOOKUP(Tableau2[[#This Row],[PR]],'Taux sortant'!$I$9:$S$167,COLUMN(),0),"")</f>
        <v/>
      </c>
      <c r="K3243" s="2" t="str">
        <f>IFERROR(VLOOKUP(Tableau2[[#This Row],[PR]],'Taux sortant'!$I$9:$S$167,COLUMN(),0),"")</f>
        <v/>
      </c>
      <c r="L3243" s="2" t="str">
        <f>IFERROR(VLOOKUP(Tableau2[[#This Row],[PR]],'Taux sortant'!$I$9:$S$167,COLUMN(),0),"")</f>
        <v/>
      </c>
    </row>
    <row r="3244" spans="1:12" x14ac:dyDescent="0.3">
      <c r="A3244" s="1" t="s">
        <v>3623</v>
      </c>
      <c r="B3244" s="1" t="s">
        <v>3118</v>
      </c>
      <c r="C3244" s="2">
        <f>IFERROR(VLOOKUP(Tableau2[[#This Row],[PR]],'Taux sortant'!$I$9:$S$167,COLUMN(),0),"")</f>
        <v>15.34</v>
      </c>
      <c r="D3244" s="2">
        <f>IFERROR(VLOOKUP(Tableau2[[#This Row],[PR]],'Taux sortant'!$I$9:$S$167,COLUMN(),0),"")</f>
        <v>12.85</v>
      </c>
      <c r="E3244" s="2">
        <f>IFERROR(VLOOKUP(Tableau2[[#This Row],[PR]],'Taux sortant'!$I$9:$S$167,COLUMN(),0),"")</f>
        <v>9.94</v>
      </c>
      <c r="F3244" s="2">
        <f>IFERROR(VLOOKUP(Tableau2[[#This Row],[PR]],'Taux sortant'!$I$9:$S$167,COLUMN(),0),"")</f>
        <v>8.5399999999999991</v>
      </c>
      <c r="G3244" s="2">
        <f>IFERROR(VLOOKUP(Tableau2[[#This Row],[PR]],'Taux sortant'!$I$9:$S$167,COLUMN(),0),"")</f>
        <v>7.34</v>
      </c>
      <c r="H3244" s="2">
        <f>IFERROR(VLOOKUP(Tableau2[[#This Row],[PR]],'Taux sortant'!$I$9:$S$167,COLUMN(),0),"")</f>
        <v>6.29</v>
      </c>
      <c r="I3244" s="2">
        <f>IFERROR(VLOOKUP(Tableau2[[#This Row],[PR]],'Taux sortant'!$I$9:$S$167,COLUMN(),0),"")</f>
        <v>5.49</v>
      </c>
      <c r="J3244" s="2">
        <f>IFERROR(VLOOKUP(Tableau2[[#This Row],[PR]],'Taux sortant'!$I$9:$S$167,COLUMN(),0),"")</f>
        <v>0</v>
      </c>
      <c r="K3244" s="2">
        <f>IFERROR(VLOOKUP(Tableau2[[#This Row],[PR]],'Taux sortant'!$I$9:$S$167,COLUMN(),0),"")</f>
        <v>0</v>
      </c>
      <c r="L3244" s="2" t="str">
        <f>IFERROR(VLOOKUP(Tableau2[[#This Row],[PR]],'Taux sortant'!$I$9:$S$167,COLUMN(),0),"")</f>
        <v/>
      </c>
    </row>
    <row r="3245" spans="1:12" x14ac:dyDescent="0.3">
      <c r="A3245" s="1" t="s">
        <v>2099</v>
      </c>
      <c r="B3245" s="1" t="s">
        <v>1618</v>
      </c>
      <c r="C3245" s="2">
        <f>IFERROR(VLOOKUP(Tableau2[[#This Row],[PR]],'Taux sortant'!$I$9:$S$167,COLUMN(),0),"")</f>
        <v>20.91</v>
      </c>
      <c r="D3245" s="2">
        <f>IFERROR(VLOOKUP(Tableau2[[#This Row],[PR]],'Taux sortant'!$I$9:$S$167,COLUMN(),0),"")</f>
        <v>16.62</v>
      </c>
      <c r="E3245" s="2">
        <f>IFERROR(VLOOKUP(Tableau2[[#This Row],[PR]],'Taux sortant'!$I$9:$S$167,COLUMN(),0),"")</f>
        <v>12.11</v>
      </c>
      <c r="F3245" s="2">
        <f>IFERROR(VLOOKUP(Tableau2[[#This Row],[PR]],'Taux sortant'!$I$9:$S$167,COLUMN(),0),"")</f>
        <v>9.7100000000000009</v>
      </c>
      <c r="G3245" s="2">
        <f>IFERROR(VLOOKUP(Tableau2[[#This Row],[PR]],'Taux sortant'!$I$9:$S$167,COLUMN(),0),"")</f>
        <v>7</v>
      </c>
      <c r="H3245" s="2">
        <f>IFERROR(VLOOKUP(Tableau2[[#This Row],[PR]],'Taux sortant'!$I$9:$S$167,COLUMN(),0),"")</f>
        <v>4.8099999999999996</v>
      </c>
      <c r="I3245" s="2">
        <f>IFERROR(VLOOKUP(Tableau2[[#This Row],[PR]],'Taux sortant'!$I$9:$S$167,COLUMN(),0),"")</f>
        <v>4.1900000000000004</v>
      </c>
      <c r="J3245" s="2">
        <f>IFERROR(VLOOKUP(Tableau2[[#This Row],[PR]],'Taux sortant'!$I$9:$S$167,COLUMN(),0),"")</f>
        <v>0</v>
      </c>
      <c r="K3245" s="2">
        <f>IFERROR(VLOOKUP(Tableau2[[#This Row],[PR]],'Taux sortant'!$I$9:$S$167,COLUMN(),0),"")</f>
        <v>0</v>
      </c>
      <c r="L3245" s="2" t="str">
        <f>IFERROR(VLOOKUP(Tableau2[[#This Row],[PR]],'Taux sortant'!$I$9:$S$167,COLUMN(),0),"")</f>
        <v/>
      </c>
    </row>
    <row r="3246" spans="1:12" x14ac:dyDescent="0.3">
      <c r="A3246" s="1" t="s">
        <v>912</v>
      </c>
      <c r="B3246" s="1" t="s">
        <v>85</v>
      </c>
      <c r="C3246" s="2">
        <f>IFERROR(VLOOKUP(Tableau2[[#This Row],[PR]],'Taux sortant'!$I$9:$S$167,COLUMN(),0),"")</f>
        <v>21.64</v>
      </c>
      <c r="D3246" s="2">
        <f>IFERROR(VLOOKUP(Tableau2[[#This Row],[PR]],'Taux sortant'!$I$9:$S$167,COLUMN(),0),"")</f>
        <v>17.309999999999999</v>
      </c>
      <c r="E3246" s="2">
        <f>IFERROR(VLOOKUP(Tableau2[[#This Row],[PR]],'Taux sortant'!$I$9:$S$167,COLUMN(),0),"")</f>
        <v>12.45</v>
      </c>
      <c r="F3246" s="2">
        <f>IFERROR(VLOOKUP(Tableau2[[#This Row],[PR]],'Taux sortant'!$I$9:$S$167,COLUMN(),0),"")</f>
        <v>10.1</v>
      </c>
      <c r="G3246" s="2">
        <f>IFERROR(VLOOKUP(Tableau2[[#This Row],[PR]],'Taux sortant'!$I$9:$S$167,COLUMN(),0),"")</f>
        <v>8.23</v>
      </c>
      <c r="H3246" s="2">
        <f>IFERROR(VLOOKUP(Tableau2[[#This Row],[PR]],'Taux sortant'!$I$9:$S$167,COLUMN(),0),"")</f>
        <v>5.96</v>
      </c>
      <c r="I3246" s="2">
        <f>IFERROR(VLOOKUP(Tableau2[[#This Row],[PR]],'Taux sortant'!$I$9:$S$167,COLUMN(),0),"")</f>
        <v>5.44</v>
      </c>
      <c r="J3246" s="2">
        <f>IFERROR(VLOOKUP(Tableau2[[#This Row],[PR]],'Taux sortant'!$I$9:$S$167,COLUMN(),0),"")</f>
        <v>0</v>
      </c>
      <c r="K3246" s="2">
        <f>IFERROR(VLOOKUP(Tableau2[[#This Row],[PR]],'Taux sortant'!$I$9:$S$167,COLUMN(),0),"")</f>
        <v>0</v>
      </c>
      <c r="L3246" s="2" t="str">
        <f>IFERROR(VLOOKUP(Tableau2[[#This Row],[PR]],'Taux sortant'!$I$9:$S$167,COLUMN(),0),"")</f>
        <v/>
      </c>
    </row>
    <row r="3247" spans="1:12" x14ac:dyDescent="0.3">
      <c r="A3247" s="1" t="s">
        <v>915</v>
      </c>
      <c r="B3247" s="1" t="s">
        <v>51</v>
      </c>
      <c r="C3247" s="2">
        <f>IFERROR(VLOOKUP(Tableau2[[#This Row],[PR]],'Taux sortant'!$I$9:$S$167,COLUMN(),0),"")</f>
        <v>14</v>
      </c>
      <c r="D3247" s="2">
        <f>IFERROR(VLOOKUP(Tableau2[[#This Row],[PR]],'Taux sortant'!$I$9:$S$167,COLUMN(),0),"")</f>
        <v>11.3</v>
      </c>
      <c r="E3247" s="2">
        <f>IFERROR(VLOOKUP(Tableau2[[#This Row],[PR]],'Taux sortant'!$I$9:$S$167,COLUMN(),0),"")</f>
        <v>8.23</v>
      </c>
      <c r="F3247" s="2">
        <f>IFERROR(VLOOKUP(Tableau2[[#This Row],[PR]],'Taux sortant'!$I$9:$S$167,COLUMN(),0),"")</f>
        <v>6.77</v>
      </c>
      <c r="G3247" s="2">
        <f>IFERROR(VLOOKUP(Tableau2[[#This Row],[PR]],'Taux sortant'!$I$9:$S$167,COLUMN(),0),"")</f>
        <v>5.71</v>
      </c>
      <c r="H3247" s="2">
        <f>IFERROR(VLOOKUP(Tableau2[[#This Row],[PR]],'Taux sortant'!$I$9:$S$167,COLUMN(),0),"")</f>
        <v>4.8099999999999996</v>
      </c>
      <c r="I3247" s="2">
        <f>IFERROR(VLOOKUP(Tableau2[[#This Row],[PR]],'Taux sortant'!$I$9:$S$167,COLUMN(),0),"")</f>
        <v>4.22</v>
      </c>
      <c r="J3247" s="2">
        <f>IFERROR(VLOOKUP(Tableau2[[#This Row],[PR]],'Taux sortant'!$I$9:$S$167,COLUMN(),0),"")</f>
        <v>0</v>
      </c>
      <c r="K3247" s="2">
        <f>IFERROR(VLOOKUP(Tableau2[[#This Row],[PR]],'Taux sortant'!$I$9:$S$167,COLUMN(),0),"")</f>
        <v>0</v>
      </c>
      <c r="L3247" s="2" t="str">
        <f>IFERROR(VLOOKUP(Tableau2[[#This Row],[PR]],'Taux sortant'!$I$9:$S$167,COLUMN(),0),"")</f>
        <v/>
      </c>
    </row>
    <row r="3248" spans="1:12" x14ac:dyDescent="0.3">
      <c r="A3248" s="1" t="s">
        <v>3625</v>
      </c>
      <c r="B3248" s="1" t="s">
        <v>3076</v>
      </c>
      <c r="C3248" s="2">
        <f>IFERROR(VLOOKUP(Tableau2[[#This Row],[PR]],'Taux sortant'!$I$9:$S$167,COLUMN(),0),"")</f>
        <v>14.68</v>
      </c>
      <c r="D3248" s="2">
        <f>IFERROR(VLOOKUP(Tableau2[[#This Row],[PR]],'Taux sortant'!$I$9:$S$167,COLUMN(),0),"")</f>
        <v>12.17</v>
      </c>
      <c r="E3248" s="2">
        <f>IFERROR(VLOOKUP(Tableau2[[#This Row],[PR]],'Taux sortant'!$I$9:$S$167,COLUMN(),0),"")</f>
        <v>9.26</v>
      </c>
      <c r="F3248" s="2">
        <f>IFERROR(VLOOKUP(Tableau2[[#This Row],[PR]],'Taux sortant'!$I$9:$S$167,COLUMN(),0),"")</f>
        <v>7.85</v>
      </c>
      <c r="G3248" s="2">
        <f>IFERROR(VLOOKUP(Tableau2[[#This Row],[PR]],'Taux sortant'!$I$9:$S$167,COLUMN(),0),"")</f>
        <v>6.68</v>
      </c>
      <c r="H3248" s="2">
        <f>IFERROR(VLOOKUP(Tableau2[[#This Row],[PR]],'Taux sortant'!$I$9:$S$167,COLUMN(),0),"")</f>
        <v>5.72</v>
      </c>
      <c r="I3248" s="2">
        <f>IFERROR(VLOOKUP(Tableau2[[#This Row],[PR]],'Taux sortant'!$I$9:$S$167,COLUMN(),0),"")</f>
        <v>4.96</v>
      </c>
      <c r="J3248" s="2">
        <f>IFERROR(VLOOKUP(Tableau2[[#This Row],[PR]],'Taux sortant'!$I$9:$S$167,COLUMN(),0),"")</f>
        <v>0</v>
      </c>
      <c r="K3248" s="2">
        <f>IFERROR(VLOOKUP(Tableau2[[#This Row],[PR]],'Taux sortant'!$I$9:$S$167,COLUMN(),0),"")</f>
        <v>0</v>
      </c>
      <c r="L3248" s="2" t="str">
        <f>IFERROR(VLOOKUP(Tableau2[[#This Row],[PR]],'Taux sortant'!$I$9:$S$167,COLUMN(),0),"")</f>
        <v/>
      </c>
    </row>
    <row r="3249" spans="1:12" x14ac:dyDescent="0.3">
      <c r="A3249" s="1" t="s">
        <v>4562</v>
      </c>
      <c r="B3249" s="1" t="s">
        <v>4137</v>
      </c>
      <c r="C3249" s="2">
        <f>IFERROR(VLOOKUP(Tableau2[[#This Row],[PR]],'Taux sortant'!$I$9:$S$167,COLUMN(),0),"")</f>
        <v>19.010000000000002</v>
      </c>
      <c r="D3249" s="2">
        <f>IFERROR(VLOOKUP(Tableau2[[#This Row],[PR]],'Taux sortant'!$I$9:$S$167,COLUMN(),0),"")</f>
        <v>16.18</v>
      </c>
      <c r="E3249" s="2">
        <f>IFERROR(VLOOKUP(Tableau2[[#This Row],[PR]],'Taux sortant'!$I$9:$S$167,COLUMN(),0),"")</f>
        <v>12.86</v>
      </c>
      <c r="F3249" s="2">
        <f>IFERROR(VLOOKUP(Tableau2[[#This Row],[PR]],'Taux sortant'!$I$9:$S$167,COLUMN(),0),"")</f>
        <v>11.2</v>
      </c>
      <c r="G3249" s="2">
        <f>IFERROR(VLOOKUP(Tableau2[[#This Row],[PR]],'Taux sortant'!$I$9:$S$167,COLUMN(),0),"")</f>
        <v>9.61</v>
      </c>
      <c r="H3249" s="2">
        <f>IFERROR(VLOOKUP(Tableau2[[#This Row],[PR]],'Taux sortant'!$I$9:$S$167,COLUMN(),0),"")</f>
        <v>8.19</v>
      </c>
      <c r="I3249" s="2">
        <f>IFERROR(VLOOKUP(Tableau2[[#This Row],[PR]],'Taux sortant'!$I$9:$S$167,COLUMN(),0),"")</f>
        <v>7.02</v>
      </c>
      <c r="J3249" s="2">
        <f>IFERROR(VLOOKUP(Tableau2[[#This Row],[PR]],'Taux sortant'!$I$9:$S$167,COLUMN(),0),"")</f>
        <v>0</v>
      </c>
      <c r="K3249" s="2">
        <f>IFERROR(VLOOKUP(Tableau2[[#This Row],[PR]],'Taux sortant'!$I$9:$S$167,COLUMN(),0),"")</f>
        <v>0</v>
      </c>
      <c r="L3249" s="2" t="str">
        <f>IFERROR(VLOOKUP(Tableau2[[#This Row],[PR]],'Taux sortant'!$I$9:$S$167,COLUMN(),0),"")</f>
        <v/>
      </c>
    </row>
    <row r="3250" spans="1:12" x14ac:dyDescent="0.3">
      <c r="A3250" s="1" t="s">
        <v>918</v>
      </c>
      <c r="B3250" s="1" t="s">
        <v>105</v>
      </c>
      <c r="C3250" s="2">
        <f>IFERROR(VLOOKUP(Tableau2[[#This Row],[PR]],'Taux sortant'!$I$9:$S$167,COLUMN(),0),"")</f>
        <v>22.68</v>
      </c>
      <c r="D3250" s="2">
        <f>IFERROR(VLOOKUP(Tableau2[[#This Row],[PR]],'Taux sortant'!$I$9:$S$167,COLUMN(),0),"")</f>
        <v>19.600000000000001</v>
      </c>
      <c r="E3250" s="2">
        <f>IFERROR(VLOOKUP(Tableau2[[#This Row],[PR]],'Taux sortant'!$I$9:$S$167,COLUMN(),0),"")</f>
        <v>15.23</v>
      </c>
      <c r="F3250" s="2">
        <f>IFERROR(VLOOKUP(Tableau2[[#This Row],[PR]],'Taux sortant'!$I$9:$S$167,COLUMN(),0),"")</f>
        <v>11.98</v>
      </c>
      <c r="G3250" s="2">
        <f>IFERROR(VLOOKUP(Tableau2[[#This Row],[PR]],'Taux sortant'!$I$9:$S$167,COLUMN(),0),"")</f>
        <v>8.5399999999999991</v>
      </c>
      <c r="H3250" s="2">
        <f>IFERROR(VLOOKUP(Tableau2[[#This Row],[PR]],'Taux sortant'!$I$9:$S$167,COLUMN(),0),"")</f>
        <v>5.65</v>
      </c>
      <c r="I3250" s="2">
        <f>IFERROR(VLOOKUP(Tableau2[[#This Row],[PR]],'Taux sortant'!$I$9:$S$167,COLUMN(),0),"")</f>
        <v>4.07</v>
      </c>
      <c r="J3250" s="2">
        <f>IFERROR(VLOOKUP(Tableau2[[#This Row],[PR]],'Taux sortant'!$I$9:$S$167,COLUMN(),0),"")</f>
        <v>0</v>
      </c>
      <c r="K3250" s="2">
        <f>IFERROR(VLOOKUP(Tableau2[[#This Row],[PR]],'Taux sortant'!$I$9:$S$167,COLUMN(),0),"")</f>
        <v>0</v>
      </c>
      <c r="L3250" s="2" t="str">
        <f>IFERROR(VLOOKUP(Tableau2[[#This Row],[PR]],'Taux sortant'!$I$9:$S$167,COLUMN(),0),"")</f>
        <v/>
      </c>
    </row>
    <row r="3251" spans="1:12" x14ac:dyDescent="0.3">
      <c r="A3251" s="1" t="s">
        <v>2102</v>
      </c>
      <c r="B3251" s="1" t="s">
        <v>1549</v>
      </c>
      <c r="C3251" s="2">
        <f>IFERROR(VLOOKUP(Tableau2[[#This Row],[PR]],'Taux sortant'!$I$9:$S$167,COLUMN(),0),"")</f>
        <v>20.5</v>
      </c>
      <c r="D3251" s="2">
        <f>IFERROR(VLOOKUP(Tableau2[[#This Row],[PR]],'Taux sortant'!$I$9:$S$167,COLUMN(),0),"")</f>
        <v>15.85</v>
      </c>
      <c r="E3251" s="2">
        <f>IFERROR(VLOOKUP(Tableau2[[#This Row],[PR]],'Taux sortant'!$I$9:$S$167,COLUMN(),0),"")</f>
        <v>12.24</v>
      </c>
      <c r="F3251" s="2">
        <f>IFERROR(VLOOKUP(Tableau2[[#This Row],[PR]],'Taux sortant'!$I$9:$S$167,COLUMN(),0),"")</f>
        <v>9.4</v>
      </c>
      <c r="G3251" s="2">
        <f>IFERROR(VLOOKUP(Tableau2[[#This Row],[PR]],'Taux sortant'!$I$9:$S$167,COLUMN(),0),"")</f>
        <v>7.62</v>
      </c>
      <c r="H3251" s="2">
        <f>IFERROR(VLOOKUP(Tableau2[[#This Row],[PR]],'Taux sortant'!$I$9:$S$167,COLUMN(),0),"")</f>
        <v>6.35</v>
      </c>
      <c r="I3251" s="2">
        <f>IFERROR(VLOOKUP(Tableau2[[#This Row],[PR]],'Taux sortant'!$I$9:$S$167,COLUMN(),0),"")</f>
        <v>5.47</v>
      </c>
      <c r="J3251" s="2">
        <f>IFERROR(VLOOKUP(Tableau2[[#This Row],[PR]],'Taux sortant'!$I$9:$S$167,COLUMN(),0),"")</f>
        <v>0</v>
      </c>
      <c r="K3251" s="2">
        <f>IFERROR(VLOOKUP(Tableau2[[#This Row],[PR]],'Taux sortant'!$I$9:$S$167,COLUMN(),0),"")</f>
        <v>0</v>
      </c>
      <c r="L3251" s="2" t="str">
        <f>IFERROR(VLOOKUP(Tableau2[[#This Row],[PR]],'Taux sortant'!$I$9:$S$167,COLUMN(),0),"")</f>
        <v/>
      </c>
    </row>
    <row r="3252" spans="1:12" x14ac:dyDescent="0.3">
      <c r="A3252" s="1" t="s">
        <v>2105</v>
      </c>
      <c r="B3252" s="1" t="s">
        <v>1682</v>
      </c>
      <c r="C3252" s="2">
        <f>IFERROR(VLOOKUP(Tableau2[[#This Row],[PR]],'Taux sortant'!$I$9:$S$167,COLUMN(),0),"")</f>
        <v>9.59</v>
      </c>
      <c r="D3252" s="2">
        <f>IFERROR(VLOOKUP(Tableau2[[#This Row],[PR]],'Taux sortant'!$I$9:$S$167,COLUMN(),0),"")</f>
        <v>7.53</v>
      </c>
      <c r="E3252" s="2">
        <f>IFERROR(VLOOKUP(Tableau2[[#This Row],[PR]],'Taux sortant'!$I$9:$S$167,COLUMN(),0),"")</f>
        <v>5.2</v>
      </c>
      <c r="F3252" s="2">
        <f>IFERROR(VLOOKUP(Tableau2[[#This Row],[PR]],'Taux sortant'!$I$9:$S$167,COLUMN(),0),"")</f>
        <v>4.08</v>
      </c>
      <c r="G3252" s="2">
        <f>IFERROR(VLOOKUP(Tableau2[[#This Row],[PR]],'Taux sortant'!$I$9:$S$167,COLUMN(),0),"")</f>
        <v>3.34</v>
      </c>
      <c r="H3252" s="2">
        <f>IFERROR(VLOOKUP(Tableau2[[#This Row],[PR]],'Taux sortant'!$I$9:$S$167,COLUMN(),0),"")</f>
        <v>2.88</v>
      </c>
      <c r="I3252" s="2">
        <f>IFERROR(VLOOKUP(Tableau2[[#This Row],[PR]],'Taux sortant'!$I$9:$S$167,COLUMN(),0),"")</f>
        <v>2.59</v>
      </c>
      <c r="J3252" s="2">
        <f>IFERROR(VLOOKUP(Tableau2[[#This Row],[PR]],'Taux sortant'!$I$9:$S$167,COLUMN(),0),"")</f>
        <v>0</v>
      </c>
      <c r="K3252" s="2">
        <f>IFERROR(VLOOKUP(Tableau2[[#This Row],[PR]],'Taux sortant'!$I$9:$S$167,COLUMN(),0),"")</f>
        <v>0</v>
      </c>
      <c r="L3252" s="2" t="str">
        <f>IFERROR(VLOOKUP(Tableau2[[#This Row],[PR]],'Taux sortant'!$I$9:$S$167,COLUMN(),0),"")</f>
        <v/>
      </c>
    </row>
    <row r="3253" spans="1:12" x14ac:dyDescent="0.3">
      <c r="A3253" s="1" t="s">
        <v>4565</v>
      </c>
      <c r="B3253" s="1" t="s">
        <v>87</v>
      </c>
      <c r="C3253" s="2">
        <f>IFERROR(VLOOKUP(Tableau2[[#This Row],[PR]],'Taux sortant'!$I$9:$S$167,COLUMN(),0),"")</f>
        <v>18.79</v>
      </c>
      <c r="D3253" s="2">
        <f>IFERROR(VLOOKUP(Tableau2[[#This Row],[PR]],'Taux sortant'!$I$9:$S$167,COLUMN(),0),"")</f>
        <v>15.99</v>
      </c>
      <c r="E3253" s="2">
        <f>IFERROR(VLOOKUP(Tableau2[[#This Row],[PR]],'Taux sortant'!$I$9:$S$167,COLUMN(),0),"")</f>
        <v>12.7</v>
      </c>
      <c r="F3253" s="2">
        <f>IFERROR(VLOOKUP(Tableau2[[#This Row],[PR]],'Taux sortant'!$I$9:$S$167,COLUMN(),0),"")</f>
        <v>11.07</v>
      </c>
      <c r="G3253" s="2">
        <f>IFERROR(VLOOKUP(Tableau2[[#This Row],[PR]],'Taux sortant'!$I$9:$S$167,COLUMN(),0),"")</f>
        <v>9.52</v>
      </c>
      <c r="H3253" s="2">
        <f>IFERROR(VLOOKUP(Tableau2[[#This Row],[PR]],'Taux sortant'!$I$9:$S$167,COLUMN(),0),"")</f>
        <v>8.1</v>
      </c>
      <c r="I3253" s="2">
        <f>IFERROR(VLOOKUP(Tableau2[[#This Row],[PR]],'Taux sortant'!$I$9:$S$167,COLUMN(),0),"")</f>
        <v>6.92</v>
      </c>
      <c r="J3253" s="2">
        <f>IFERROR(VLOOKUP(Tableau2[[#This Row],[PR]],'Taux sortant'!$I$9:$S$167,COLUMN(),0),"")</f>
        <v>0</v>
      </c>
      <c r="K3253" s="2">
        <f>IFERROR(VLOOKUP(Tableau2[[#This Row],[PR]],'Taux sortant'!$I$9:$S$167,COLUMN(),0),"")</f>
        <v>0</v>
      </c>
      <c r="L3253" s="2" t="str">
        <f>IFERROR(VLOOKUP(Tableau2[[#This Row],[PR]],'Taux sortant'!$I$9:$S$167,COLUMN(),0),"")</f>
        <v/>
      </c>
    </row>
    <row r="3254" spans="1:12" x14ac:dyDescent="0.3">
      <c r="A3254" s="1" t="s">
        <v>2107</v>
      </c>
      <c r="B3254" s="1" t="s">
        <v>1543</v>
      </c>
      <c r="C3254" s="2">
        <f>IFERROR(VLOOKUP(Tableau2[[#This Row],[PR]],'Taux sortant'!$I$9:$S$167,COLUMN(),0),"")</f>
        <v>23.63</v>
      </c>
      <c r="D3254" s="2">
        <f>IFERROR(VLOOKUP(Tableau2[[#This Row],[PR]],'Taux sortant'!$I$9:$S$167,COLUMN(),0),"")</f>
        <v>18.579999999999998</v>
      </c>
      <c r="E3254" s="2">
        <f>IFERROR(VLOOKUP(Tableau2[[#This Row],[PR]],'Taux sortant'!$I$9:$S$167,COLUMN(),0),"")</f>
        <v>13.97</v>
      </c>
      <c r="F3254" s="2">
        <f>IFERROR(VLOOKUP(Tableau2[[#This Row],[PR]],'Taux sortant'!$I$9:$S$167,COLUMN(),0),"")</f>
        <v>11.28</v>
      </c>
      <c r="G3254" s="2">
        <f>IFERROR(VLOOKUP(Tableau2[[#This Row],[PR]],'Taux sortant'!$I$9:$S$167,COLUMN(),0),"")</f>
        <v>8.2799999999999994</v>
      </c>
      <c r="H3254" s="2">
        <f>IFERROR(VLOOKUP(Tableau2[[#This Row],[PR]],'Taux sortant'!$I$9:$S$167,COLUMN(),0),"")</f>
        <v>6.16</v>
      </c>
      <c r="I3254" s="2">
        <f>IFERROR(VLOOKUP(Tableau2[[#This Row],[PR]],'Taux sortant'!$I$9:$S$167,COLUMN(),0),"")</f>
        <v>5.49</v>
      </c>
      <c r="J3254" s="2">
        <f>IFERROR(VLOOKUP(Tableau2[[#This Row],[PR]],'Taux sortant'!$I$9:$S$167,COLUMN(),0),"")</f>
        <v>0</v>
      </c>
      <c r="K3254" s="2">
        <f>IFERROR(VLOOKUP(Tableau2[[#This Row],[PR]],'Taux sortant'!$I$9:$S$167,COLUMN(),0),"")</f>
        <v>0</v>
      </c>
      <c r="L3254" s="2" t="str">
        <f>IFERROR(VLOOKUP(Tableau2[[#This Row],[PR]],'Taux sortant'!$I$9:$S$167,COLUMN(),0),"")</f>
        <v/>
      </c>
    </row>
    <row r="3255" spans="1:12" x14ac:dyDescent="0.3">
      <c r="A3255" s="1" t="s">
        <v>2110</v>
      </c>
      <c r="B3255" s="1" t="s">
        <v>1547</v>
      </c>
      <c r="C3255" s="2">
        <f>IFERROR(VLOOKUP(Tableau2[[#This Row],[PR]],'Taux sortant'!$I$9:$S$167,COLUMN(),0),"")</f>
        <v>8.85</v>
      </c>
      <c r="D3255" s="2">
        <f>IFERROR(VLOOKUP(Tableau2[[#This Row],[PR]],'Taux sortant'!$I$9:$S$167,COLUMN(),0),"")</f>
        <v>6.89</v>
      </c>
      <c r="E3255" s="2">
        <f>IFERROR(VLOOKUP(Tableau2[[#This Row],[PR]],'Taux sortant'!$I$9:$S$167,COLUMN(),0),"")</f>
        <v>4.7</v>
      </c>
      <c r="F3255" s="2">
        <f>IFERROR(VLOOKUP(Tableau2[[#This Row],[PR]],'Taux sortant'!$I$9:$S$167,COLUMN(),0),"")</f>
        <v>3.63</v>
      </c>
      <c r="G3255" s="2">
        <f>IFERROR(VLOOKUP(Tableau2[[#This Row],[PR]],'Taux sortant'!$I$9:$S$167,COLUMN(),0),"")</f>
        <v>2.93</v>
      </c>
      <c r="H3255" s="2">
        <f>IFERROR(VLOOKUP(Tableau2[[#This Row],[PR]],'Taux sortant'!$I$9:$S$167,COLUMN(),0),"")</f>
        <v>2.4900000000000002</v>
      </c>
      <c r="I3255" s="2">
        <f>IFERROR(VLOOKUP(Tableau2[[#This Row],[PR]],'Taux sortant'!$I$9:$S$167,COLUMN(),0),"")</f>
        <v>2.21</v>
      </c>
      <c r="J3255" s="2">
        <f>IFERROR(VLOOKUP(Tableau2[[#This Row],[PR]],'Taux sortant'!$I$9:$S$167,COLUMN(),0),"")</f>
        <v>0</v>
      </c>
      <c r="K3255" s="2">
        <f>IFERROR(VLOOKUP(Tableau2[[#This Row],[PR]],'Taux sortant'!$I$9:$S$167,COLUMN(),0),"")</f>
        <v>0</v>
      </c>
      <c r="L3255" s="2" t="str">
        <f>IFERROR(VLOOKUP(Tableau2[[#This Row],[PR]],'Taux sortant'!$I$9:$S$167,COLUMN(),0),"")</f>
        <v/>
      </c>
    </row>
    <row r="3256" spans="1:12" x14ac:dyDescent="0.3">
      <c r="A3256" s="1" t="s">
        <v>5500</v>
      </c>
      <c r="B3256" s="1" t="s">
        <v>5356</v>
      </c>
      <c r="C3256" s="2">
        <f>IFERROR(VLOOKUP(Tableau2[[#This Row],[PR]],'Taux sortant'!$I$9:$S$167,COLUMN(),0),"")</f>
        <v>14.1</v>
      </c>
      <c r="D3256" s="2">
        <f>IFERROR(VLOOKUP(Tableau2[[#This Row],[PR]],'Taux sortant'!$I$9:$S$167,COLUMN(),0),"")</f>
        <v>12.41</v>
      </c>
      <c r="E3256" s="2">
        <f>IFERROR(VLOOKUP(Tableau2[[#This Row],[PR]],'Taux sortant'!$I$9:$S$167,COLUMN(),0),"")</f>
        <v>9.0299999999999994</v>
      </c>
      <c r="F3256" s="2">
        <f>IFERROR(VLOOKUP(Tableau2[[#This Row],[PR]],'Taux sortant'!$I$9:$S$167,COLUMN(),0),"")</f>
        <v>7.34</v>
      </c>
      <c r="G3256" s="2">
        <f>IFERROR(VLOOKUP(Tableau2[[#This Row],[PR]],'Taux sortant'!$I$9:$S$167,COLUMN(),0),"")</f>
        <v>6.12</v>
      </c>
      <c r="H3256" s="2">
        <f>IFERROR(VLOOKUP(Tableau2[[#This Row],[PR]],'Taux sortant'!$I$9:$S$167,COLUMN(),0),"")</f>
        <v>5.37</v>
      </c>
      <c r="I3256" s="2">
        <f>IFERROR(VLOOKUP(Tableau2[[#This Row],[PR]],'Taux sortant'!$I$9:$S$167,COLUMN(),0),"")</f>
        <v>4.6500000000000004</v>
      </c>
      <c r="J3256" s="2">
        <f>IFERROR(VLOOKUP(Tableau2[[#This Row],[PR]],'Taux sortant'!$I$9:$S$167,COLUMN(),0),"")</f>
        <v>0</v>
      </c>
      <c r="K3256" s="2">
        <f>IFERROR(VLOOKUP(Tableau2[[#This Row],[PR]],'Taux sortant'!$I$9:$S$167,COLUMN(),0),"")</f>
        <v>1585.65</v>
      </c>
      <c r="L3256" s="2" t="str">
        <f>IFERROR(VLOOKUP(Tableau2[[#This Row],[PR]],'Taux sortant'!$I$9:$S$167,COLUMN(),0),"")</f>
        <v/>
      </c>
    </row>
    <row r="3257" spans="1:12" x14ac:dyDescent="0.3">
      <c r="A3257" s="1" t="s">
        <v>2113</v>
      </c>
      <c r="B3257" s="1" t="s">
        <v>1540</v>
      </c>
      <c r="C3257" s="2">
        <f>IFERROR(VLOOKUP(Tableau2[[#This Row],[PR]],'Taux sortant'!$I$9:$S$167,COLUMN(),0),"")</f>
        <v>9.59</v>
      </c>
      <c r="D3257" s="2">
        <f>IFERROR(VLOOKUP(Tableau2[[#This Row],[PR]],'Taux sortant'!$I$9:$S$167,COLUMN(),0),"")</f>
        <v>7.53</v>
      </c>
      <c r="E3257" s="2">
        <f>IFERROR(VLOOKUP(Tableau2[[#This Row],[PR]],'Taux sortant'!$I$9:$S$167,COLUMN(),0),"")</f>
        <v>5.2</v>
      </c>
      <c r="F3257" s="2">
        <f>IFERROR(VLOOKUP(Tableau2[[#This Row],[PR]],'Taux sortant'!$I$9:$S$167,COLUMN(),0),"")</f>
        <v>4.08</v>
      </c>
      <c r="G3257" s="2">
        <f>IFERROR(VLOOKUP(Tableau2[[#This Row],[PR]],'Taux sortant'!$I$9:$S$167,COLUMN(),0),"")</f>
        <v>3.34</v>
      </c>
      <c r="H3257" s="2">
        <f>IFERROR(VLOOKUP(Tableau2[[#This Row],[PR]],'Taux sortant'!$I$9:$S$167,COLUMN(),0),"")</f>
        <v>2.88</v>
      </c>
      <c r="I3257" s="2">
        <f>IFERROR(VLOOKUP(Tableau2[[#This Row],[PR]],'Taux sortant'!$I$9:$S$167,COLUMN(),0),"")</f>
        <v>2.59</v>
      </c>
      <c r="J3257" s="2">
        <f>IFERROR(VLOOKUP(Tableau2[[#This Row],[PR]],'Taux sortant'!$I$9:$S$167,COLUMN(),0),"")</f>
        <v>0</v>
      </c>
      <c r="K3257" s="2">
        <f>IFERROR(VLOOKUP(Tableau2[[#This Row],[PR]],'Taux sortant'!$I$9:$S$167,COLUMN(),0),"")</f>
        <v>0</v>
      </c>
      <c r="L3257" s="2" t="str">
        <f>IFERROR(VLOOKUP(Tableau2[[#This Row],[PR]],'Taux sortant'!$I$9:$S$167,COLUMN(),0),"")</f>
        <v/>
      </c>
    </row>
    <row r="3258" spans="1:12" x14ac:dyDescent="0.3">
      <c r="A3258" s="1" t="s">
        <v>3627</v>
      </c>
      <c r="B3258" s="1" t="s">
        <v>3221</v>
      </c>
      <c r="C3258" s="2" t="str">
        <f>IFERROR(VLOOKUP(Tableau2[[#This Row],[PR]],'Taux sortant'!$I$9:$S$167,COLUMN(),0),"")</f>
        <v/>
      </c>
      <c r="D3258" s="2" t="str">
        <f>IFERROR(VLOOKUP(Tableau2[[#This Row],[PR]],'Taux sortant'!$I$9:$S$167,COLUMN(),0),"")</f>
        <v/>
      </c>
      <c r="E3258" s="2" t="str">
        <f>IFERROR(VLOOKUP(Tableau2[[#This Row],[PR]],'Taux sortant'!$I$9:$S$167,COLUMN(),0),"")</f>
        <v/>
      </c>
      <c r="F3258" s="2" t="str">
        <f>IFERROR(VLOOKUP(Tableau2[[#This Row],[PR]],'Taux sortant'!$I$9:$S$167,COLUMN(),0),"")</f>
        <v/>
      </c>
      <c r="G3258" s="2" t="str">
        <f>IFERROR(VLOOKUP(Tableau2[[#This Row],[PR]],'Taux sortant'!$I$9:$S$167,COLUMN(),0),"")</f>
        <v/>
      </c>
      <c r="H3258" s="2" t="str">
        <f>IFERROR(VLOOKUP(Tableau2[[#This Row],[PR]],'Taux sortant'!$I$9:$S$167,COLUMN(),0),"")</f>
        <v/>
      </c>
      <c r="I3258" s="2" t="str">
        <f>IFERROR(VLOOKUP(Tableau2[[#This Row],[PR]],'Taux sortant'!$I$9:$S$167,COLUMN(),0),"")</f>
        <v/>
      </c>
      <c r="J3258" s="2" t="str">
        <f>IFERROR(VLOOKUP(Tableau2[[#This Row],[PR]],'Taux sortant'!$I$9:$S$167,COLUMN(),0),"")</f>
        <v/>
      </c>
      <c r="K3258" s="2" t="str">
        <f>IFERROR(VLOOKUP(Tableau2[[#This Row],[PR]],'Taux sortant'!$I$9:$S$167,COLUMN(),0),"")</f>
        <v/>
      </c>
      <c r="L3258" s="2" t="str">
        <f>IFERROR(VLOOKUP(Tableau2[[#This Row],[PR]],'Taux sortant'!$I$9:$S$167,COLUMN(),0),"")</f>
        <v/>
      </c>
    </row>
    <row r="3259" spans="1:12" x14ac:dyDescent="0.3">
      <c r="A3259" s="1" t="s">
        <v>3630</v>
      </c>
      <c r="B3259" s="1" t="s">
        <v>3115</v>
      </c>
      <c r="C3259" s="2">
        <f>IFERROR(VLOOKUP(Tableau2[[#This Row],[PR]],'Taux sortant'!$I$9:$S$167,COLUMN(),0),"")</f>
        <v>16.05</v>
      </c>
      <c r="D3259" s="2">
        <f>IFERROR(VLOOKUP(Tableau2[[#This Row],[PR]],'Taux sortant'!$I$9:$S$167,COLUMN(),0),"")</f>
        <v>13.51</v>
      </c>
      <c r="E3259" s="2">
        <f>IFERROR(VLOOKUP(Tableau2[[#This Row],[PR]],'Taux sortant'!$I$9:$S$167,COLUMN(),0),"")</f>
        <v>10.52</v>
      </c>
      <c r="F3259" s="2">
        <f>IFERROR(VLOOKUP(Tableau2[[#This Row],[PR]],'Taux sortant'!$I$9:$S$167,COLUMN(),0),"")</f>
        <v>9.0500000000000007</v>
      </c>
      <c r="G3259" s="2">
        <f>IFERROR(VLOOKUP(Tableau2[[#This Row],[PR]],'Taux sortant'!$I$9:$S$167,COLUMN(),0),"")</f>
        <v>7.8</v>
      </c>
      <c r="H3259" s="2">
        <f>IFERROR(VLOOKUP(Tableau2[[#This Row],[PR]],'Taux sortant'!$I$9:$S$167,COLUMN(),0),"")</f>
        <v>6.76</v>
      </c>
      <c r="I3259" s="2">
        <f>IFERROR(VLOOKUP(Tableau2[[#This Row],[PR]],'Taux sortant'!$I$9:$S$167,COLUMN(),0),"")</f>
        <v>5.92</v>
      </c>
      <c r="J3259" s="2">
        <f>IFERROR(VLOOKUP(Tableau2[[#This Row],[PR]],'Taux sortant'!$I$9:$S$167,COLUMN(),0),"")</f>
        <v>0</v>
      </c>
      <c r="K3259" s="2">
        <f>IFERROR(VLOOKUP(Tableau2[[#This Row],[PR]],'Taux sortant'!$I$9:$S$167,COLUMN(),0),"")</f>
        <v>0</v>
      </c>
      <c r="L3259" s="2" t="str">
        <f>IFERROR(VLOOKUP(Tableau2[[#This Row],[PR]],'Taux sortant'!$I$9:$S$167,COLUMN(),0),"")</f>
        <v/>
      </c>
    </row>
    <row r="3260" spans="1:12" x14ac:dyDescent="0.3">
      <c r="A3260" s="1" t="s">
        <v>4568</v>
      </c>
      <c r="B3260" s="1" t="s">
        <v>4150</v>
      </c>
      <c r="C3260" s="2">
        <f>IFERROR(VLOOKUP(Tableau2[[#This Row],[PR]],'Taux sortant'!$I$9:$S$167,COLUMN(),0),"")</f>
        <v>19.84</v>
      </c>
      <c r="D3260" s="2">
        <f>IFERROR(VLOOKUP(Tableau2[[#This Row],[PR]],'Taux sortant'!$I$9:$S$167,COLUMN(),0),"")</f>
        <v>16.989999999999998</v>
      </c>
      <c r="E3260" s="2">
        <f>IFERROR(VLOOKUP(Tableau2[[#This Row],[PR]],'Taux sortant'!$I$9:$S$167,COLUMN(),0),"")</f>
        <v>13.65</v>
      </c>
      <c r="F3260" s="2">
        <f>IFERROR(VLOOKUP(Tableau2[[#This Row],[PR]],'Taux sortant'!$I$9:$S$167,COLUMN(),0),"")</f>
        <v>11.98</v>
      </c>
      <c r="G3260" s="2">
        <f>IFERROR(VLOOKUP(Tableau2[[#This Row],[PR]],'Taux sortant'!$I$9:$S$167,COLUMN(),0),"")</f>
        <v>10.41</v>
      </c>
      <c r="H3260" s="2">
        <f>IFERROR(VLOOKUP(Tableau2[[#This Row],[PR]],'Taux sortant'!$I$9:$S$167,COLUMN(),0),"")</f>
        <v>8.9600000000000009</v>
      </c>
      <c r="I3260" s="2">
        <f>IFERROR(VLOOKUP(Tableau2[[#This Row],[PR]],'Taux sortant'!$I$9:$S$167,COLUMN(),0),"")</f>
        <v>7.76</v>
      </c>
      <c r="J3260" s="2">
        <f>IFERROR(VLOOKUP(Tableau2[[#This Row],[PR]],'Taux sortant'!$I$9:$S$167,COLUMN(),0),"")</f>
        <v>0</v>
      </c>
      <c r="K3260" s="2">
        <f>IFERROR(VLOOKUP(Tableau2[[#This Row],[PR]],'Taux sortant'!$I$9:$S$167,COLUMN(),0),"")</f>
        <v>0</v>
      </c>
      <c r="L3260" s="2" t="str">
        <f>IFERROR(VLOOKUP(Tableau2[[#This Row],[PR]],'Taux sortant'!$I$9:$S$167,COLUMN(),0),"")</f>
        <v/>
      </c>
    </row>
    <row r="3261" spans="1:12" x14ac:dyDescent="0.3">
      <c r="A3261" s="1" t="s">
        <v>2118</v>
      </c>
      <c r="B3261" s="1" t="s">
        <v>1570</v>
      </c>
      <c r="C3261" s="2">
        <f>IFERROR(VLOOKUP(Tableau2[[#This Row],[PR]],'Taux sortant'!$I$9:$S$167,COLUMN(),0),"")</f>
        <v>19.86</v>
      </c>
      <c r="D3261" s="2">
        <f>IFERROR(VLOOKUP(Tableau2[[#This Row],[PR]],'Taux sortant'!$I$9:$S$167,COLUMN(),0),"")</f>
        <v>14.64</v>
      </c>
      <c r="E3261" s="2">
        <f>IFERROR(VLOOKUP(Tableau2[[#This Row],[PR]],'Taux sortant'!$I$9:$S$167,COLUMN(),0),"")</f>
        <v>10.78</v>
      </c>
      <c r="F3261" s="2">
        <f>IFERROR(VLOOKUP(Tableau2[[#This Row],[PR]],'Taux sortant'!$I$9:$S$167,COLUMN(),0),"")</f>
        <v>8.1199999999999992</v>
      </c>
      <c r="G3261" s="2">
        <f>IFERROR(VLOOKUP(Tableau2[[#This Row],[PR]],'Taux sortant'!$I$9:$S$167,COLUMN(),0),"")</f>
        <v>6.83</v>
      </c>
      <c r="H3261" s="2">
        <f>IFERROR(VLOOKUP(Tableau2[[#This Row],[PR]],'Taux sortant'!$I$9:$S$167,COLUMN(),0),"")</f>
        <v>5.07</v>
      </c>
      <c r="I3261" s="2">
        <f>IFERROR(VLOOKUP(Tableau2[[#This Row],[PR]],'Taux sortant'!$I$9:$S$167,COLUMN(),0),"")</f>
        <v>4.43</v>
      </c>
      <c r="J3261" s="2">
        <f>IFERROR(VLOOKUP(Tableau2[[#This Row],[PR]],'Taux sortant'!$I$9:$S$167,COLUMN(),0),"")</f>
        <v>0</v>
      </c>
      <c r="K3261" s="2">
        <f>IFERROR(VLOOKUP(Tableau2[[#This Row],[PR]],'Taux sortant'!$I$9:$S$167,COLUMN(),0),"")</f>
        <v>0</v>
      </c>
      <c r="L3261" s="2" t="str">
        <f>IFERROR(VLOOKUP(Tableau2[[#This Row],[PR]],'Taux sortant'!$I$9:$S$167,COLUMN(),0),"")</f>
        <v/>
      </c>
    </row>
    <row r="3262" spans="1:12" x14ac:dyDescent="0.3">
      <c r="A3262" s="1" t="s">
        <v>2121</v>
      </c>
      <c r="B3262" s="1" t="s">
        <v>1678</v>
      </c>
      <c r="C3262" s="2">
        <f>IFERROR(VLOOKUP(Tableau2[[#This Row],[PR]],'Taux sortant'!$I$9:$S$167,COLUMN(),0),"")</f>
        <v>27.81</v>
      </c>
      <c r="D3262" s="2">
        <f>IFERROR(VLOOKUP(Tableau2[[#This Row],[PR]],'Taux sortant'!$I$9:$S$167,COLUMN(),0),"")</f>
        <v>21.87</v>
      </c>
      <c r="E3262" s="2">
        <f>IFERROR(VLOOKUP(Tableau2[[#This Row],[PR]],'Taux sortant'!$I$9:$S$167,COLUMN(),0),"")</f>
        <v>16.12</v>
      </c>
      <c r="F3262" s="2">
        <f>IFERROR(VLOOKUP(Tableau2[[#This Row],[PR]],'Taux sortant'!$I$9:$S$167,COLUMN(),0),"")</f>
        <v>13.18</v>
      </c>
      <c r="G3262" s="2">
        <f>IFERROR(VLOOKUP(Tableau2[[#This Row],[PR]],'Taux sortant'!$I$9:$S$167,COLUMN(),0),"")</f>
        <v>10.5</v>
      </c>
      <c r="H3262" s="2">
        <f>IFERROR(VLOOKUP(Tableau2[[#This Row],[PR]],'Taux sortant'!$I$9:$S$167,COLUMN(),0),"")</f>
        <v>8.56</v>
      </c>
      <c r="I3262" s="2">
        <f>IFERROR(VLOOKUP(Tableau2[[#This Row],[PR]],'Taux sortant'!$I$9:$S$167,COLUMN(),0),"")</f>
        <v>6.89</v>
      </c>
      <c r="J3262" s="2">
        <f>IFERROR(VLOOKUP(Tableau2[[#This Row],[PR]],'Taux sortant'!$I$9:$S$167,COLUMN(),0),"")</f>
        <v>0</v>
      </c>
      <c r="K3262" s="2">
        <f>IFERROR(VLOOKUP(Tableau2[[#This Row],[PR]],'Taux sortant'!$I$9:$S$167,COLUMN(),0),"")</f>
        <v>0</v>
      </c>
      <c r="L3262" s="2" t="str">
        <f>IFERROR(VLOOKUP(Tableau2[[#This Row],[PR]],'Taux sortant'!$I$9:$S$167,COLUMN(),0),"")</f>
        <v/>
      </c>
    </row>
    <row r="3263" spans="1:12" x14ac:dyDescent="0.3">
      <c r="A3263" s="1" t="s">
        <v>2124</v>
      </c>
      <c r="B3263" s="1" t="s">
        <v>1865</v>
      </c>
      <c r="C3263" s="2">
        <f>IFERROR(VLOOKUP(Tableau2[[#This Row],[PR]],'Taux sortant'!$I$9:$S$167,COLUMN(),0),"")</f>
        <v>18.14</v>
      </c>
      <c r="D3263" s="2">
        <f>IFERROR(VLOOKUP(Tableau2[[#This Row],[PR]],'Taux sortant'!$I$9:$S$167,COLUMN(),0),"")</f>
        <v>14.95</v>
      </c>
      <c r="E3263" s="2">
        <f>IFERROR(VLOOKUP(Tableau2[[#This Row],[PR]],'Taux sortant'!$I$9:$S$167,COLUMN(),0),"")</f>
        <v>11.82</v>
      </c>
      <c r="F3263" s="2">
        <f>IFERROR(VLOOKUP(Tableau2[[#This Row],[PR]],'Taux sortant'!$I$9:$S$167,COLUMN(),0),"")</f>
        <v>8.19</v>
      </c>
      <c r="G3263" s="2">
        <f>IFERROR(VLOOKUP(Tableau2[[#This Row],[PR]],'Taux sortant'!$I$9:$S$167,COLUMN(),0),"")</f>
        <v>5.73</v>
      </c>
      <c r="H3263" s="2">
        <f>IFERROR(VLOOKUP(Tableau2[[#This Row],[PR]],'Taux sortant'!$I$9:$S$167,COLUMN(),0),"")</f>
        <v>4.3</v>
      </c>
      <c r="I3263" s="2">
        <f>IFERROR(VLOOKUP(Tableau2[[#This Row],[PR]],'Taux sortant'!$I$9:$S$167,COLUMN(),0),"")</f>
        <v>3.94</v>
      </c>
      <c r="J3263" s="2">
        <f>IFERROR(VLOOKUP(Tableau2[[#This Row],[PR]],'Taux sortant'!$I$9:$S$167,COLUMN(),0),"")</f>
        <v>0</v>
      </c>
      <c r="K3263" s="2">
        <f>IFERROR(VLOOKUP(Tableau2[[#This Row],[PR]],'Taux sortant'!$I$9:$S$167,COLUMN(),0),"")</f>
        <v>0</v>
      </c>
      <c r="L3263" s="2" t="str">
        <f>IFERROR(VLOOKUP(Tableau2[[#This Row],[PR]],'Taux sortant'!$I$9:$S$167,COLUMN(),0),"")</f>
        <v/>
      </c>
    </row>
    <row r="3264" spans="1:12" x14ac:dyDescent="0.3">
      <c r="A3264" s="1" t="s">
        <v>2126</v>
      </c>
      <c r="B3264" s="1" t="s">
        <v>1865</v>
      </c>
      <c r="C3264" s="2">
        <f>IFERROR(VLOOKUP(Tableau2[[#This Row],[PR]],'Taux sortant'!$I$9:$S$167,COLUMN(),0),"")</f>
        <v>18.14</v>
      </c>
      <c r="D3264" s="2">
        <f>IFERROR(VLOOKUP(Tableau2[[#This Row],[PR]],'Taux sortant'!$I$9:$S$167,COLUMN(),0),"")</f>
        <v>14.95</v>
      </c>
      <c r="E3264" s="2">
        <f>IFERROR(VLOOKUP(Tableau2[[#This Row],[PR]],'Taux sortant'!$I$9:$S$167,COLUMN(),0),"")</f>
        <v>11.82</v>
      </c>
      <c r="F3264" s="2">
        <f>IFERROR(VLOOKUP(Tableau2[[#This Row],[PR]],'Taux sortant'!$I$9:$S$167,COLUMN(),0),"")</f>
        <v>8.19</v>
      </c>
      <c r="G3264" s="2">
        <f>IFERROR(VLOOKUP(Tableau2[[#This Row],[PR]],'Taux sortant'!$I$9:$S$167,COLUMN(),0),"")</f>
        <v>5.73</v>
      </c>
      <c r="H3264" s="2">
        <f>IFERROR(VLOOKUP(Tableau2[[#This Row],[PR]],'Taux sortant'!$I$9:$S$167,COLUMN(),0),"")</f>
        <v>4.3</v>
      </c>
      <c r="I3264" s="2">
        <f>IFERROR(VLOOKUP(Tableau2[[#This Row],[PR]],'Taux sortant'!$I$9:$S$167,COLUMN(),0),"")</f>
        <v>3.94</v>
      </c>
      <c r="J3264" s="2">
        <f>IFERROR(VLOOKUP(Tableau2[[#This Row],[PR]],'Taux sortant'!$I$9:$S$167,COLUMN(),0),"")</f>
        <v>0</v>
      </c>
      <c r="K3264" s="2">
        <f>IFERROR(VLOOKUP(Tableau2[[#This Row],[PR]],'Taux sortant'!$I$9:$S$167,COLUMN(),0),"")</f>
        <v>0</v>
      </c>
      <c r="L3264" s="2" t="str">
        <f>IFERROR(VLOOKUP(Tableau2[[#This Row],[PR]],'Taux sortant'!$I$9:$S$167,COLUMN(),0),"")</f>
        <v/>
      </c>
    </row>
    <row r="3265" spans="1:12" x14ac:dyDescent="0.3">
      <c r="A3265" s="1" t="s">
        <v>2129</v>
      </c>
      <c r="B3265" s="1" t="s">
        <v>1543</v>
      </c>
      <c r="C3265" s="2">
        <f>IFERROR(VLOOKUP(Tableau2[[#This Row],[PR]],'Taux sortant'!$I$9:$S$167,COLUMN(),0),"")</f>
        <v>23.63</v>
      </c>
      <c r="D3265" s="2">
        <f>IFERROR(VLOOKUP(Tableau2[[#This Row],[PR]],'Taux sortant'!$I$9:$S$167,COLUMN(),0),"")</f>
        <v>18.579999999999998</v>
      </c>
      <c r="E3265" s="2">
        <f>IFERROR(VLOOKUP(Tableau2[[#This Row],[PR]],'Taux sortant'!$I$9:$S$167,COLUMN(),0),"")</f>
        <v>13.97</v>
      </c>
      <c r="F3265" s="2">
        <f>IFERROR(VLOOKUP(Tableau2[[#This Row],[PR]],'Taux sortant'!$I$9:$S$167,COLUMN(),0),"")</f>
        <v>11.28</v>
      </c>
      <c r="G3265" s="2">
        <f>IFERROR(VLOOKUP(Tableau2[[#This Row],[PR]],'Taux sortant'!$I$9:$S$167,COLUMN(),0),"")</f>
        <v>8.2799999999999994</v>
      </c>
      <c r="H3265" s="2">
        <f>IFERROR(VLOOKUP(Tableau2[[#This Row],[PR]],'Taux sortant'!$I$9:$S$167,COLUMN(),0),"")</f>
        <v>6.16</v>
      </c>
      <c r="I3265" s="2">
        <f>IFERROR(VLOOKUP(Tableau2[[#This Row],[PR]],'Taux sortant'!$I$9:$S$167,COLUMN(),0),"")</f>
        <v>5.49</v>
      </c>
      <c r="J3265" s="2">
        <f>IFERROR(VLOOKUP(Tableau2[[#This Row],[PR]],'Taux sortant'!$I$9:$S$167,COLUMN(),0),"")</f>
        <v>0</v>
      </c>
      <c r="K3265" s="2">
        <f>IFERROR(VLOOKUP(Tableau2[[#This Row],[PR]],'Taux sortant'!$I$9:$S$167,COLUMN(),0),"")</f>
        <v>0</v>
      </c>
      <c r="L3265" s="2" t="str">
        <f>IFERROR(VLOOKUP(Tableau2[[#This Row],[PR]],'Taux sortant'!$I$9:$S$167,COLUMN(),0),"")</f>
        <v/>
      </c>
    </row>
    <row r="3266" spans="1:12" x14ac:dyDescent="0.3">
      <c r="A3266" s="1" t="s">
        <v>2132</v>
      </c>
      <c r="B3266" s="1" t="s">
        <v>1543</v>
      </c>
      <c r="C3266" s="2">
        <f>IFERROR(VLOOKUP(Tableau2[[#This Row],[PR]],'Taux sortant'!$I$9:$S$167,COLUMN(),0),"")</f>
        <v>23.63</v>
      </c>
      <c r="D3266" s="2">
        <f>IFERROR(VLOOKUP(Tableau2[[#This Row],[PR]],'Taux sortant'!$I$9:$S$167,COLUMN(),0),"")</f>
        <v>18.579999999999998</v>
      </c>
      <c r="E3266" s="2">
        <f>IFERROR(VLOOKUP(Tableau2[[#This Row],[PR]],'Taux sortant'!$I$9:$S$167,COLUMN(),0),"")</f>
        <v>13.97</v>
      </c>
      <c r="F3266" s="2">
        <f>IFERROR(VLOOKUP(Tableau2[[#This Row],[PR]],'Taux sortant'!$I$9:$S$167,COLUMN(),0),"")</f>
        <v>11.28</v>
      </c>
      <c r="G3266" s="2">
        <f>IFERROR(VLOOKUP(Tableau2[[#This Row],[PR]],'Taux sortant'!$I$9:$S$167,COLUMN(),0),"")</f>
        <v>8.2799999999999994</v>
      </c>
      <c r="H3266" s="2">
        <f>IFERROR(VLOOKUP(Tableau2[[#This Row],[PR]],'Taux sortant'!$I$9:$S$167,COLUMN(),0),"")</f>
        <v>6.16</v>
      </c>
      <c r="I3266" s="2">
        <f>IFERROR(VLOOKUP(Tableau2[[#This Row],[PR]],'Taux sortant'!$I$9:$S$167,COLUMN(),0),"")</f>
        <v>5.49</v>
      </c>
      <c r="J3266" s="2">
        <f>IFERROR(VLOOKUP(Tableau2[[#This Row],[PR]],'Taux sortant'!$I$9:$S$167,COLUMN(),0),"")</f>
        <v>0</v>
      </c>
      <c r="K3266" s="2">
        <f>IFERROR(VLOOKUP(Tableau2[[#This Row],[PR]],'Taux sortant'!$I$9:$S$167,COLUMN(),0),"")</f>
        <v>0</v>
      </c>
      <c r="L3266" s="2" t="str">
        <f>IFERROR(VLOOKUP(Tableau2[[#This Row],[PR]],'Taux sortant'!$I$9:$S$167,COLUMN(),0),"")</f>
        <v/>
      </c>
    </row>
    <row r="3267" spans="1:12" x14ac:dyDescent="0.3">
      <c r="A3267" s="1" t="s">
        <v>2135</v>
      </c>
      <c r="B3267" s="1" t="s">
        <v>1669</v>
      </c>
      <c r="C3267" s="2">
        <f>IFERROR(VLOOKUP(Tableau2[[#This Row],[PR]],'Taux sortant'!$I$9:$S$167,COLUMN(),0),"")</f>
        <v>23.63</v>
      </c>
      <c r="D3267" s="2">
        <f>IFERROR(VLOOKUP(Tableau2[[#This Row],[PR]],'Taux sortant'!$I$9:$S$167,COLUMN(),0),"")</f>
        <v>18.579999999999998</v>
      </c>
      <c r="E3267" s="2">
        <f>IFERROR(VLOOKUP(Tableau2[[#This Row],[PR]],'Taux sortant'!$I$9:$S$167,COLUMN(),0),"")</f>
        <v>13.97</v>
      </c>
      <c r="F3267" s="2">
        <f>IFERROR(VLOOKUP(Tableau2[[#This Row],[PR]],'Taux sortant'!$I$9:$S$167,COLUMN(),0),"")</f>
        <v>11.28</v>
      </c>
      <c r="G3267" s="2">
        <f>IFERROR(VLOOKUP(Tableau2[[#This Row],[PR]],'Taux sortant'!$I$9:$S$167,COLUMN(),0),"")</f>
        <v>8.2799999999999994</v>
      </c>
      <c r="H3267" s="2">
        <f>IFERROR(VLOOKUP(Tableau2[[#This Row],[PR]],'Taux sortant'!$I$9:$S$167,COLUMN(),0),"")</f>
        <v>6.16</v>
      </c>
      <c r="I3267" s="2">
        <f>IFERROR(VLOOKUP(Tableau2[[#This Row],[PR]],'Taux sortant'!$I$9:$S$167,COLUMN(),0),"")</f>
        <v>5.49</v>
      </c>
      <c r="J3267" s="2">
        <f>IFERROR(VLOOKUP(Tableau2[[#This Row],[PR]],'Taux sortant'!$I$9:$S$167,COLUMN(),0),"")</f>
        <v>0</v>
      </c>
      <c r="K3267" s="2">
        <f>IFERROR(VLOOKUP(Tableau2[[#This Row],[PR]],'Taux sortant'!$I$9:$S$167,COLUMN(),0),"")</f>
        <v>0</v>
      </c>
      <c r="L3267" s="2" t="str">
        <f>IFERROR(VLOOKUP(Tableau2[[#This Row],[PR]],'Taux sortant'!$I$9:$S$167,COLUMN(),0),"")</f>
        <v/>
      </c>
    </row>
    <row r="3268" spans="1:12" x14ac:dyDescent="0.3">
      <c r="A3268" s="1" t="s">
        <v>2138</v>
      </c>
      <c r="B3268" s="1" t="s">
        <v>1721</v>
      </c>
      <c r="C3268" s="2">
        <f>IFERROR(VLOOKUP(Tableau2[[#This Row],[PR]],'Taux sortant'!$I$9:$S$167,COLUMN(),0),"")</f>
        <v>17.96</v>
      </c>
      <c r="D3268" s="2">
        <f>IFERROR(VLOOKUP(Tableau2[[#This Row],[PR]],'Taux sortant'!$I$9:$S$167,COLUMN(),0),"")</f>
        <v>14.35</v>
      </c>
      <c r="E3268" s="2">
        <f>IFERROR(VLOOKUP(Tableau2[[#This Row],[PR]],'Taux sortant'!$I$9:$S$167,COLUMN(),0),"")</f>
        <v>9.93</v>
      </c>
      <c r="F3268" s="2">
        <f>IFERROR(VLOOKUP(Tableau2[[#This Row],[PR]],'Taux sortant'!$I$9:$S$167,COLUMN(),0),"")</f>
        <v>7.19</v>
      </c>
      <c r="G3268" s="2">
        <f>IFERROR(VLOOKUP(Tableau2[[#This Row],[PR]],'Taux sortant'!$I$9:$S$167,COLUMN(),0),"")</f>
        <v>5.49</v>
      </c>
      <c r="H3268" s="2">
        <f>IFERROR(VLOOKUP(Tableau2[[#This Row],[PR]],'Taux sortant'!$I$9:$S$167,COLUMN(),0),"")</f>
        <v>4.4400000000000004</v>
      </c>
      <c r="I3268" s="2">
        <f>IFERROR(VLOOKUP(Tableau2[[#This Row],[PR]],'Taux sortant'!$I$9:$S$167,COLUMN(),0),"")</f>
        <v>3.84</v>
      </c>
      <c r="J3268" s="2">
        <f>IFERROR(VLOOKUP(Tableau2[[#This Row],[PR]],'Taux sortant'!$I$9:$S$167,COLUMN(),0),"")</f>
        <v>0</v>
      </c>
      <c r="K3268" s="2">
        <f>IFERROR(VLOOKUP(Tableau2[[#This Row],[PR]],'Taux sortant'!$I$9:$S$167,COLUMN(),0),"")</f>
        <v>0</v>
      </c>
      <c r="L3268" s="2" t="str">
        <f>IFERROR(VLOOKUP(Tableau2[[#This Row],[PR]],'Taux sortant'!$I$9:$S$167,COLUMN(),0),"")</f>
        <v/>
      </c>
    </row>
    <row r="3269" spans="1:12" x14ac:dyDescent="0.3">
      <c r="A3269" s="1" t="s">
        <v>2141</v>
      </c>
      <c r="B3269" s="1" t="s">
        <v>1570</v>
      </c>
      <c r="C3269" s="2">
        <f>IFERROR(VLOOKUP(Tableau2[[#This Row],[PR]],'Taux sortant'!$I$9:$S$167,COLUMN(),0),"")</f>
        <v>19.86</v>
      </c>
      <c r="D3269" s="2">
        <f>IFERROR(VLOOKUP(Tableau2[[#This Row],[PR]],'Taux sortant'!$I$9:$S$167,COLUMN(),0),"")</f>
        <v>14.64</v>
      </c>
      <c r="E3269" s="2">
        <f>IFERROR(VLOOKUP(Tableau2[[#This Row],[PR]],'Taux sortant'!$I$9:$S$167,COLUMN(),0),"")</f>
        <v>10.78</v>
      </c>
      <c r="F3269" s="2">
        <f>IFERROR(VLOOKUP(Tableau2[[#This Row],[PR]],'Taux sortant'!$I$9:$S$167,COLUMN(),0),"")</f>
        <v>8.1199999999999992</v>
      </c>
      <c r="G3269" s="2">
        <f>IFERROR(VLOOKUP(Tableau2[[#This Row],[PR]],'Taux sortant'!$I$9:$S$167,COLUMN(),0),"")</f>
        <v>6.83</v>
      </c>
      <c r="H3269" s="2">
        <f>IFERROR(VLOOKUP(Tableau2[[#This Row],[PR]],'Taux sortant'!$I$9:$S$167,COLUMN(),0),"")</f>
        <v>5.07</v>
      </c>
      <c r="I3269" s="2">
        <f>IFERROR(VLOOKUP(Tableau2[[#This Row],[PR]],'Taux sortant'!$I$9:$S$167,COLUMN(),0),"")</f>
        <v>4.43</v>
      </c>
      <c r="J3269" s="2">
        <f>IFERROR(VLOOKUP(Tableau2[[#This Row],[PR]],'Taux sortant'!$I$9:$S$167,COLUMN(),0),"")</f>
        <v>0</v>
      </c>
      <c r="K3269" s="2">
        <f>IFERROR(VLOOKUP(Tableau2[[#This Row],[PR]],'Taux sortant'!$I$9:$S$167,COLUMN(),0),"")</f>
        <v>0</v>
      </c>
      <c r="L3269" s="2" t="str">
        <f>IFERROR(VLOOKUP(Tableau2[[#This Row],[PR]],'Taux sortant'!$I$9:$S$167,COLUMN(),0),"")</f>
        <v/>
      </c>
    </row>
    <row r="3270" spans="1:12" x14ac:dyDescent="0.3">
      <c r="A3270" s="1" t="s">
        <v>2144</v>
      </c>
      <c r="B3270" s="1" t="s">
        <v>1572</v>
      </c>
      <c r="C3270" s="2">
        <f>IFERROR(VLOOKUP(Tableau2[[#This Row],[PR]],'Taux sortant'!$I$9:$S$167,COLUMN(),0),"")</f>
        <v>11.77</v>
      </c>
      <c r="D3270" s="2">
        <f>IFERROR(VLOOKUP(Tableau2[[#This Row],[PR]],'Taux sortant'!$I$9:$S$167,COLUMN(),0),"")</f>
        <v>9.3699999999999992</v>
      </c>
      <c r="E3270" s="2">
        <f>IFERROR(VLOOKUP(Tableau2[[#This Row],[PR]],'Taux sortant'!$I$9:$S$167,COLUMN(),0),"")</f>
        <v>6.64</v>
      </c>
      <c r="F3270" s="2">
        <f>IFERROR(VLOOKUP(Tableau2[[#This Row],[PR]],'Taux sortant'!$I$9:$S$167,COLUMN(),0),"")</f>
        <v>5.36</v>
      </c>
      <c r="G3270" s="2">
        <f>IFERROR(VLOOKUP(Tableau2[[#This Row],[PR]],'Taux sortant'!$I$9:$S$167,COLUMN(),0),"")</f>
        <v>4.43</v>
      </c>
      <c r="H3270" s="2">
        <f>IFERROR(VLOOKUP(Tableau2[[#This Row],[PR]],'Taux sortant'!$I$9:$S$167,COLUMN(),0),"")</f>
        <v>3.65</v>
      </c>
      <c r="I3270" s="2">
        <f>IFERROR(VLOOKUP(Tableau2[[#This Row],[PR]],'Taux sortant'!$I$9:$S$167,COLUMN(),0),"")</f>
        <v>3.13</v>
      </c>
      <c r="J3270" s="2">
        <f>IFERROR(VLOOKUP(Tableau2[[#This Row],[PR]],'Taux sortant'!$I$9:$S$167,COLUMN(),0),"")</f>
        <v>0</v>
      </c>
      <c r="K3270" s="2">
        <f>IFERROR(VLOOKUP(Tableau2[[#This Row],[PR]],'Taux sortant'!$I$9:$S$167,COLUMN(),0),"")</f>
        <v>0</v>
      </c>
      <c r="L3270" s="2" t="str">
        <f>IFERROR(VLOOKUP(Tableau2[[#This Row],[PR]],'Taux sortant'!$I$9:$S$167,COLUMN(),0),"")</f>
        <v/>
      </c>
    </row>
    <row r="3271" spans="1:12" x14ac:dyDescent="0.3">
      <c r="A3271" s="1" t="s">
        <v>2147</v>
      </c>
      <c r="B3271" s="1" t="s">
        <v>1676</v>
      </c>
      <c r="C3271" s="2" t="str">
        <f>IFERROR(VLOOKUP(Tableau2[[#This Row],[PR]],'Taux sortant'!$I$9:$S$167,COLUMN(),0),"")</f>
        <v/>
      </c>
      <c r="D3271" s="2" t="str">
        <f>IFERROR(VLOOKUP(Tableau2[[#This Row],[PR]],'Taux sortant'!$I$9:$S$167,COLUMN(),0),"")</f>
        <v/>
      </c>
      <c r="E3271" s="2" t="str">
        <f>IFERROR(VLOOKUP(Tableau2[[#This Row],[PR]],'Taux sortant'!$I$9:$S$167,COLUMN(),0),"")</f>
        <v/>
      </c>
      <c r="F3271" s="2" t="str">
        <f>IFERROR(VLOOKUP(Tableau2[[#This Row],[PR]],'Taux sortant'!$I$9:$S$167,COLUMN(),0),"")</f>
        <v/>
      </c>
      <c r="G3271" s="2" t="str">
        <f>IFERROR(VLOOKUP(Tableau2[[#This Row],[PR]],'Taux sortant'!$I$9:$S$167,COLUMN(),0),"")</f>
        <v/>
      </c>
      <c r="H3271" s="2" t="str">
        <f>IFERROR(VLOOKUP(Tableau2[[#This Row],[PR]],'Taux sortant'!$I$9:$S$167,COLUMN(),0),"")</f>
        <v/>
      </c>
      <c r="I3271" s="2" t="str">
        <f>IFERROR(VLOOKUP(Tableau2[[#This Row],[PR]],'Taux sortant'!$I$9:$S$167,COLUMN(),0),"")</f>
        <v/>
      </c>
      <c r="J3271" s="2" t="str">
        <f>IFERROR(VLOOKUP(Tableau2[[#This Row],[PR]],'Taux sortant'!$I$9:$S$167,COLUMN(),0),"")</f>
        <v/>
      </c>
      <c r="K3271" s="2" t="str">
        <f>IFERROR(VLOOKUP(Tableau2[[#This Row],[PR]],'Taux sortant'!$I$9:$S$167,COLUMN(),0),"")</f>
        <v/>
      </c>
      <c r="L3271" s="2" t="str">
        <f>IFERROR(VLOOKUP(Tableau2[[#This Row],[PR]],'Taux sortant'!$I$9:$S$167,COLUMN(),0),"")</f>
        <v/>
      </c>
    </row>
    <row r="3272" spans="1:12" x14ac:dyDescent="0.3">
      <c r="A3272" s="1" t="s">
        <v>3633</v>
      </c>
      <c r="B3272" s="1" t="s">
        <v>3115</v>
      </c>
      <c r="C3272" s="2">
        <f>IFERROR(VLOOKUP(Tableau2[[#This Row],[PR]],'Taux sortant'!$I$9:$S$167,COLUMN(),0),"")</f>
        <v>16.05</v>
      </c>
      <c r="D3272" s="2">
        <f>IFERROR(VLOOKUP(Tableau2[[#This Row],[PR]],'Taux sortant'!$I$9:$S$167,COLUMN(),0),"")</f>
        <v>13.51</v>
      </c>
      <c r="E3272" s="2">
        <f>IFERROR(VLOOKUP(Tableau2[[#This Row],[PR]],'Taux sortant'!$I$9:$S$167,COLUMN(),0),"")</f>
        <v>10.52</v>
      </c>
      <c r="F3272" s="2">
        <f>IFERROR(VLOOKUP(Tableau2[[#This Row],[PR]],'Taux sortant'!$I$9:$S$167,COLUMN(),0),"")</f>
        <v>9.0500000000000007</v>
      </c>
      <c r="G3272" s="2">
        <f>IFERROR(VLOOKUP(Tableau2[[#This Row],[PR]],'Taux sortant'!$I$9:$S$167,COLUMN(),0),"")</f>
        <v>7.8</v>
      </c>
      <c r="H3272" s="2">
        <f>IFERROR(VLOOKUP(Tableau2[[#This Row],[PR]],'Taux sortant'!$I$9:$S$167,COLUMN(),0),"")</f>
        <v>6.76</v>
      </c>
      <c r="I3272" s="2">
        <f>IFERROR(VLOOKUP(Tableau2[[#This Row],[PR]],'Taux sortant'!$I$9:$S$167,COLUMN(),0),"")</f>
        <v>5.92</v>
      </c>
      <c r="J3272" s="2">
        <f>IFERROR(VLOOKUP(Tableau2[[#This Row],[PR]],'Taux sortant'!$I$9:$S$167,COLUMN(),0),"")</f>
        <v>0</v>
      </c>
      <c r="K3272" s="2">
        <f>IFERROR(VLOOKUP(Tableau2[[#This Row],[PR]],'Taux sortant'!$I$9:$S$167,COLUMN(),0),"")</f>
        <v>0</v>
      </c>
      <c r="L3272" s="2" t="str">
        <f>IFERROR(VLOOKUP(Tableau2[[#This Row],[PR]],'Taux sortant'!$I$9:$S$167,COLUMN(),0),"")</f>
        <v/>
      </c>
    </row>
    <row r="3273" spans="1:12" x14ac:dyDescent="0.3">
      <c r="A3273" s="1" t="s">
        <v>3637</v>
      </c>
      <c r="B3273" s="1" t="s">
        <v>3115</v>
      </c>
      <c r="C3273" s="2">
        <f>IFERROR(VLOOKUP(Tableau2[[#This Row],[PR]],'Taux sortant'!$I$9:$S$167,COLUMN(),0),"")</f>
        <v>16.05</v>
      </c>
      <c r="D3273" s="2">
        <f>IFERROR(VLOOKUP(Tableau2[[#This Row],[PR]],'Taux sortant'!$I$9:$S$167,COLUMN(),0),"")</f>
        <v>13.51</v>
      </c>
      <c r="E3273" s="2">
        <f>IFERROR(VLOOKUP(Tableau2[[#This Row],[PR]],'Taux sortant'!$I$9:$S$167,COLUMN(),0),"")</f>
        <v>10.52</v>
      </c>
      <c r="F3273" s="2">
        <f>IFERROR(VLOOKUP(Tableau2[[#This Row],[PR]],'Taux sortant'!$I$9:$S$167,COLUMN(),0),"")</f>
        <v>9.0500000000000007</v>
      </c>
      <c r="G3273" s="2">
        <f>IFERROR(VLOOKUP(Tableau2[[#This Row],[PR]],'Taux sortant'!$I$9:$S$167,COLUMN(),0),"")</f>
        <v>7.8</v>
      </c>
      <c r="H3273" s="2">
        <f>IFERROR(VLOOKUP(Tableau2[[#This Row],[PR]],'Taux sortant'!$I$9:$S$167,COLUMN(),0),"")</f>
        <v>6.76</v>
      </c>
      <c r="I3273" s="2">
        <f>IFERROR(VLOOKUP(Tableau2[[#This Row],[PR]],'Taux sortant'!$I$9:$S$167,COLUMN(),0),"")</f>
        <v>5.92</v>
      </c>
      <c r="J3273" s="2">
        <f>IFERROR(VLOOKUP(Tableau2[[#This Row],[PR]],'Taux sortant'!$I$9:$S$167,COLUMN(),0),"")</f>
        <v>0</v>
      </c>
      <c r="K3273" s="2">
        <f>IFERROR(VLOOKUP(Tableau2[[#This Row],[PR]],'Taux sortant'!$I$9:$S$167,COLUMN(),0),"")</f>
        <v>0</v>
      </c>
      <c r="L3273" s="2" t="str">
        <f>IFERROR(VLOOKUP(Tableau2[[#This Row],[PR]],'Taux sortant'!$I$9:$S$167,COLUMN(),0),"")</f>
        <v/>
      </c>
    </row>
    <row r="3274" spans="1:12" x14ac:dyDescent="0.3">
      <c r="A3274" s="1" t="s">
        <v>6293</v>
      </c>
      <c r="B3274" s="1" t="s">
        <v>5820</v>
      </c>
      <c r="C3274" s="2" t="str">
        <f>IFERROR(VLOOKUP(Tableau2[[#This Row],[PR]],'Taux sortant'!$I$9:$S$167,COLUMN(),0),"")</f>
        <v/>
      </c>
      <c r="D3274" s="2" t="str">
        <f>IFERROR(VLOOKUP(Tableau2[[#This Row],[PR]],'Taux sortant'!$I$9:$S$167,COLUMN(),0),"")</f>
        <v/>
      </c>
      <c r="E3274" s="2" t="str">
        <f>IFERROR(VLOOKUP(Tableau2[[#This Row],[PR]],'Taux sortant'!$I$9:$S$167,COLUMN(),0),"")</f>
        <v/>
      </c>
      <c r="F3274" s="2" t="str">
        <f>IFERROR(VLOOKUP(Tableau2[[#This Row],[PR]],'Taux sortant'!$I$9:$S$167,COLUMN(),0),"")</f>
        <v/>
      </c>
      <c r="G3274" s="2" t="str">
        <f>IFERROR(VLOOKUP(Tableau2[[#This Row],[PR]],'Taux sortant'!$I$9:$S$167,COLUMN(),0),"")</f>
        <v/>
      </c>
      <c r="H3274" s="2" t="str">
        <f>IFERROR(VLOOKUP(Tableau2[[#This Row],[PR]],'Taux sortant'!$I$9:$S$167,COLUMN(),0),"")</f>
        <v/>
      </c>
      <c r="I3274" s="2" t="str">
        <f>IFERROR(VLOOKUP(Tableau2[[#This Row],[PR]],'Taux sortant'!$I$9:$S$167,COLUMN(),0),"")</f>
        <v/>
      </c>
      <c r="J3274" s="2" t="str">
        <f>IFERROR(VLOOKUP(Tableau2[[#This Row],[PR]],'Taux sortant'!$I$9:$S$167,COLUMN(),0),"")</f>
        <v/>
      </c>
      <c r="K3274" s="2" t="str">
        <f>IFERROR(VLOOKUP(Tableau2[[#This Row],[PR]],'Taux sortant'!$I$9:$S$167,COLUMN(),0),"")</f>
        <v/>
      </c>
      <c r="L3274" s="2" t="str">
        <f>IFERROR(VLOOKUP(Tableau2[[#This Row],[PR]],'Taux sortant'!$I$9:$S$167,COLUMN(),0),"")</f>
        <v/>
      </c>
    </row>
    <row r="3275" spans="1:12" x14ac:dyDescent="0.3">
      <c r="A3275" s="1" t="s">
        <v>6293</v>
      </c>
      <c r="B3275" s="1" t="s">
        <v>6618</v>
      </c>
      <c r="C3275" s="2" t="str">
        <f>IFERROR(VLOOKUP(Tableau2[[#This Row],[PR]],'Taux sortant'!$I$9:$S$167,COLUMN(),0),"")</f>
        <v/>
      </c>
      <c r="D3275" s="2" t="str">
        <f>IFERROR(VLOOKUP(Tableau2[[#This Row],[PR]],'Taux sortant'!$I$9:$S$167,COLUMN(),0),"")</f>
        <v/>
      </c>
      <c r="E3275" s="2" t="str">
        <f>IFERROR(VLOOKUP(Tableau2[[#This Row],[PR]],'Taux sortant'!$I$9:$S$167,COLUMN(),0),"")</f>
        <v/>
      </c>
      <c r="F3275" s="2" t="str">
        <f>IFERROR(VLOOKUP(Tableau2[[#This Row],[PR]],'Taux sortant'!$I$9:$S$167,COLUMN(),0),"")</f>
        <v/>
      </c>
      <c r="G3275" s="2" t="str">
        <f>IFERROR(VLOOKUP(Tableau2[[#This Row],[PR]],'Taux sortant'!$I$9:$S$167,COLUMN(),0),"")</f>
        <v/>
      </c>
      <c r="H3275" s="2" t="str">
        <f>IFERROR(VLOOKUP(Tableau2[[#This Row],[PR]],'Taux sortant'!$I$9:$S$167,COLUMN(),0),"")</f>
        <v/>
      </c>
      <c r="I3275" s="2" t="str">
        <f>IFERROR(VLOOKUP(Tableau2[[#This Row],[PR]],'Taux sortant'!$I$9:$S$167,COLUMN(),0),"")</f>
        <v/>
      </c>
      <c r="J3275" s="2" t="str">
        <f>IFERROR(VLOOKUP(Tableau2[[#This Row],[PR]],'Taux sortant'!$I$9:$S$167,COLUMN(),0),"")</f>
        <v/>
      </c>
      <c r="K3275" s="2" t="str">
        <f>IFERROR(VLOOKUP(Tableau2[[#This Row],[PR]],'Taux sortant'!$I$9:$S$167,COLUMN(),0),"")</f>
        <v/>
      </c>
      <c r="L3275" s="2" t="str">
        <f>IFERROR(VLOOKUP(Tableau2[[#This Row],[PR]],'Taux sortant'!$I$9:$S$167,COLUMN(),0),"")</f>
        <v/>
      </c>
    </row>
    <row r="3276" spans="1:12" x14ac:dyDescent="0.3">
      <c r="A3276" s="1" t="s">
        <v>921</v>
      </c>
      <c r="B3276" s="1" t="s">
        <v>53</v>
      </c>
      <c r="C3276" s="2">
        <f>IFERROR(VLOOKUP(Tableau2[[#This Row],[PR]],'Taux sortant'!$I$9:$S$167,COLUMN(),0),"")</f>
        <v>28.13</v>
      </c>
      <c r="D3276" s="2">
        <f>IFERROR(VLOOKUP(Tableau2[[#This Row],[PR]],'Taux sortant'!$I$9:$S$167,COLUMN(),0),"")</f>
        <v>22.97</v>
      </c>
      <c r="E3276" s="2">
        <f>IFERROR(VLOOKUP(Tableau2[[#This Row],[PR]],'Taux sortant'!$I$9:$S$167,COLUMN(),0),"")</f>
        <v>17.190000000000001</v>
      </c>
      <c r="F3276" s="2">
        <f>IFERROR(VLOOKUP(Tableau2[[#This Row],[PR]],'Taux sortant'!$I$9:$S$167,COLUMN(),0),"")</f>
        <v>13.88</v>
      </c>
      <c r="G3276" s="2">
        <f>IFERROR(VLOOKUP(Tableau2[[#This Row],[PR]],'Taux sortant'!$I$9:$S$167,COLUMN(),0),"")</f>
        <v>10.89</v>
      </c>
      <c r="H3276" s="2">
        <f>IFERROR(VLOOKUP(Tableau2[[#This Row],[PR]],'Taux sortant'!$I$9:$S$167,COLUMN(),0),"")</f>
        <v>7.86</v>
      </c>
      <c r="I3276" s="2">
        <f>IFERROR(VLOOKUP(Tableau2[[#This Row],[PR]],'Taux sortant'!$I$9:$S$167,COLUMN(),0),"")</f>
        <v>7.14</v>
      </c>
      <c r="J3276" s="2">
        <f>IFERROR(VLOOKUP(Tableau2[[#This Row],[PR]],'Taux sortant'!$I$9:$S$167,COLUMN(),0),"")</f>
        <v>0</v>
      </c>
      <c r="K3276" s="2">
        <f>IFERROR(VLOOKUP(Tableau2[[#This Row],[PR]],'Taux sortant'!$I$9:$S$167,COLUMN(),0),"")</f>
        <v>0</v>
      </c>
      <c r="L3276" s="2" t="str">
        <f>IFERROR(VLOOKUP(Tableau2[[#This Row],[PR]],'Taux sortant'!$I$9:$S$167,COLUMN(),0),"")</f>
        <v/>
      </c>
    </row>
    <row r="3277" spans="1:12" x14ac:dyDescent="0.3">
      <c r="A3277" s="1" t="s">
        <v>3640</v>
      </c>
      <c r="B3277" s="1" t="s">
        <v>3109</v>
      </c>
      <c r="C3277" s="2">
        <f>IFERROR(VLOOKUP(Tableau2[[#This Row],[PR]],'Taux sortant'!$I$9:$S$167,COLUMN(),0),"")</f>
        <v>12.34</v>
      </c>
      <c r="D3277" s="2">
        <f>IFERROR(VLOOKUP(Tableau2[[#This Row],[PR]],'Taux sortant'!$I$9:$S$167,COLUMN(),0),"")</f>
        <v>10.06</v>
      </c>
      <c r="E3277" s="2">
        <f>IFERROR(VLOOKUP(Tableau2[[#This Row],[PR]],'Taux sortant'!$I$9:$S$167,COLUMN(),0),"")</f>
        <v>7.45</v>
      </c>
      <c r="F3277" s="2">
        <f>IFERROR(VLOOKUP(Tableau2[[#This Row],[PR]],'Taux sortant'!$I$9:$S$167,COLUMN(),0),"")</f>
        <v>6.22</v>
      </c>
      <c r="G3277" s="2">
        <f>IFERROR(VLOOKUP(Tableau2[[#This Row],[PR]],'Taux sortant'!$I$9:$S$167,COLUMN(),0),"")</f>
        <v>5.23</v>
      </c>
      <c r="H3277" s="2">
        <f>IFERROR(VLOOKUP(Tableau2[[#This Row],[PR]],'Taux sortant'!$I$9:$S$167,COLUMN(),0),"")</f>
        <v>4.43</v>
      </c>
      <c r="I3277" s="2">
        <f>IFERROR(VLOOKUP(Tableau2[[#This Row],[PR]],'Taux sortant'!$I$9:$S$167,COLUMN(),0),"")</f>
        <v>3.8</v>
      </c>
      <c r="J3277" s="2">
        <f>IFERROR(VLOOKUP(Tableau2[[#This Row],[PR]],'Taux sortant'!$I$9:$S$167,COLUMN(),0),"")</f>
        <v>0</v>
      </c>
      <c r="K3277" s="2">
        <f>IFERROR(VLOOKUP(Tableau2[[#This Row],[PR]],'Taux sortant'!$I$9:$S$167,COLUMN(),0),"")</f>
        <v>0</v>
      </c>
      <c r="L3277" s="2" t="str">
        <f>IFERROR(VLOOKUP(Tableau2[[#This Row],[PR]],'Taux sortant'!$I$9:$S$167,COLUMN(),0),"")</f>
        <v/>
      </c>
    </row>
    <row r="3278" spans="1:12" x14ac:dyDescent="0.3">
      <c r="A3278" s="1" t="s">
        <v>2150</v>
      </c>
      <c r="B3278" s="1" t="s">
        <v>1572</v>
      </c>
      <c r="C3278" s="2">
        <f>IFERROR(VLOOKUP(Tableau2[[#This Row],[PR]],'Taux sortant'!$I$9:$S$167,COLUMN(),0),"")</f>
        <v>11.77</v>
      </c>
      <c r="D3278" s="2">
        <f>IFERROR(VLOOKUP(Tableau2[[#This Row],[PR]],'Taux sortant'!$I$9:$S$167,COLUMN(),0),"")</f>
        <v>9.3699999999999992</v>
      </c>
      <c r="E3278" s="2">
        <f>IFERROR(VLOOKUP(Tableau2[[#This Row],[PR]],'Taux sortant'!$I$9:$S$167,COLUMN(),0),"")</f>
        <v>6.64</v>
      </c>
      <c r="F3278" s="2">
        <f>IFERROR(VLOOKUP(Tableau2[[#This Row],[PR]],'Taux sortant'!$I$9:$S$167,COLUMN(),0),"")</f>
        <v>5.36</v>
      </c>
      <c r="G3278" s="2">
        <f>IFERROR(VLOOKUP(Tableau2[[#This Row],[PR]],'Taux sortant'!$I$9:$S$167,COLUMN(),0),"")</f>
        <v>4.43</v>
      </c>
      <c r="H3278" s="2">
        <f>IFERROR(VLOOKUP(Tableau2[[#This Row],[PR]],'Taux sortant'!$I$9:$S$167,COLUMN(),0),"")</f>
        <v>3.65</v>
      </c>
      <c r="I3278" s="2">
        <f>IFERROR(VLOOKUP(Tableau2[[#This Row],[PR]],'Taux sortant'!$I$9:$S$167,COLUMN(),0),"")</f>
        <v>3.13</v>
      </c>
      <c r="J3278" s="2">
        <f>IFERROR(VLOOKUP(Tableau2[[#This Row],[PR]],'Taux sortant'!$I$9:$S$167,COLUMN(),0),"")</f>
        <v>0</v>
      </c>
      <c r="K3278" s="2">
        <f>IFERROR(VLOOKUP(Tableau2[[#This Row],[PR]],'Taux sortant'!$I$9:$S$167,COLUMN(),0),"")</f>
        <v>0</v>
      </c>
      <c r="L3278" s="2" t="str">
        <f>IFERROR(VLOOKUP(Tableau2[[#This Row],[PR]],'Taux sortant'!$I$9:$S$167,COLUMN(),0),"")</f>
        <v/>
      </c>
    </row>
    <row r="3279" spans="1:12" x14ac:dyDescent="0.3">
      <c r="A3279" s="1" t="s">
        <v>5503</v>
      </c>
      <c r="B3279" s="1" t="s">
        <v>5362</v>
      </c>
      <c r="C3279" s="2" t="str">
        <f>IFERROR(VLOOKUP(Tableau2[[#This Row],[PR]],'Taux sortant'!$I$9:$S$167,COLUMN(),0),"")</f>
        <v/>
      </c>
      <c r="D3279" s="2" t="str">
        <f>IFERROR(VLOOKUP(Tableau2[[#This Row],[PR]],'Taux sortant'!$I$9:$S$167,COLUMN(),0),"")</f>
        <v/>
      </c>
      <c r="E3279" s="2" t="str">
        <f>IFERROR(VLOOKUP(Tableau2[[#This Row],[PR]],'Taux sortant'!$I$9:$S$167,COLUMN(),0),"")</f>
        <v/>
      </c>
      <c r="F3279" s="2" t="str">
        <f>IFERROR(VLOOKUP(Tableau2[[#This Row],[PR]],'Taux sortant'!$I$9:$S$167,COLUMN(),0),"")</f>
        <v/>
      </c>
      <c r="G3279" s="2" t="str">
        <f>IFERROR(VLOOKUP(Tableau2[[#This Row],[PR]],'Taux sortant'!$I$9:$S$167,COLUMN(),0),"")</f>
        <v/>
      </c>
      <c r="H3279" s="2" t="str">
        <f>IFERROR(VLOOKUP(Tableau2[[#This Row],[PR]],'Taux sortant'!$I$9:$S$167,COLUMN(),0),"")</f>
        <v/>
      </c>
      <c r="I3279" s="2" t="str">
        <f>IFERROR(VLOOKUP(Tableau2[[#This Row],[PR]],'Taux sortant'!$I$9:$S$167,COLUMN(),0),"")</f>
        <v/>
      </c>
      <c r="J3279" s="2" t="str">
        <f>IFERROR(VLOOKUP(Tableau2[[#This Row],[PR]],'Taux sortant'!$I$9:$S$167,COLUMN(),0),"")</f>
        <v/>
      </c>
      <c r="K3279" s="2" t="str">
        <f>IFERROR(VLOOKUP(Tableau2[[#This Row],[PR]],'Taux sortant'!$I$9:$S$167,COLUMN(),0),"")</f>
        <v/>
      </c>
      <c r="L3279" s="2" t="str">
        <f>IFERROR(VLOOKUP(Tableau2[[#This Row],[PR]],'Taux sortant'!$I$9:$S$167,COLUMN(),0),"")</f>
        <v/>
      </c>
    </row>
    <row r="3280" spans="1:12" x14ac:dyDescent="0.3">
      <c r="A3280" s="1" t="s">
        <v>6296</v>
      </c>
      <c r="B3280" s="1" t="s">
        <v>5832</v>
      </c>
      <c r="C3280" s="2">
        <f>IFERROR(VLOOKUP(Tableau2[[#This Row],[PR]],'Taux sortant'!$I$9:$S$167,COLUMN(),0),"")</f>
        <v>31.17</v>
      </c>
      <c r="D3280" s="2">
        <f>IFERROR(VLOOKUP(Tableau2[[#This Row],[PR]],'Taux sortant'!$I$9:$S$167,COLUMN(),0),"")</f>
        <v>27.9</v>
      </c>
      <c r="E3280" s="2">
        <f>IFERROR(VLOOKUP(Tableau2[[#This Row],[PR]],'Taux sortant'!$I$9:$S$167,COLUMN(),0),"")</f>
        <v>24.1</v>
      </c>
      <c r="F3280" s="2">
        <f>IFERROR(VLOOKUP(Tableau2[[#This Row],[PR]],'Taux sortant'!$I$9:$S$167,COLUMN(),0),"")</f>
        <v>22.18</v>
      </c>
      <c r="G3280" s="2">
        <f>IFERROR(VLOOKUP(Tableau2[[#This Row],[PR]],'Taux sortant'!$I$9:$S$167,COLUMN(),0),"")</f>
        <v>19.97</v>
      </c>
      <c r="H3280" s="2">
        <f>IFERROR(VLOOKUP(Tableau2[[#This Row],[PR]],'Taux sortant'!$I$9:$S$167,COLUMN(),0),"")</f>
        <v>17.98</v>
      </c>
      <c r="I3280" s="2">
        <f>IFERROR(VLOOKUP(Tableau2[[#This Row],[PR]],'Taux sortant'!$I$9:$S$167,COLUMN(),0),"")</f>
        <v>16.45</v>
      </c>
      <c r="J3280" s="2">
        <f>IFERROR(VLOOKUP(Tableau2[[#This Row],[PR]],'Taux sortant'!$I$9:$S$167,COLUMN(),0),"")</f>
        <v>0</v>
      </c>
      <c r="K3280" s="2">
        <f>IFERROR(VLOOKUP(Tableau2[[#This Row],[PR]],'Taux sortant'!$I$9:$S$167,COLUMN(),0),"")</f>
        <v>0</v>
      </c>
      <c r="L3280" s="2" t="str">
        <f>IFERROR(VLOOKUP(Tableau2[[#This Row],[PR]],'Taux sortant'!$I$9:$S$167,COLUMN(),0),"")</f>
        <v/>
      </c>
    </row>
    <row r="3281" spans="1:12" x14ac:dyDescent="0.3">
      <c r="A3281" s="1" t="s">
        <v>6299</v>
      </c>
      <c r="B3281" s="1" t="s">
        <v>5846</v>
      </c>
      <c r="C3281" s="2" t="str">
        <f>IFERROR(VLOOKUP(Tableau2[[#This Row],[PR]],'Taux sortant'!$I$9:$S$167,COLUMN(),0),"")</f>
        <v/>
      </c>
      <c r="D3281" s="2" t="str">
        <f>IFERROR(VLOOKUP(Tableau2[[#This Row],[PR]],'Taux sortant'!$I$9:$S$167,COLUMN(),0),"")</f>
        <v/>
      </c>
      <c r="E3281" s="2" t="str">
        <f>IFERROR(VLOOKUP(Tableau2[[#This Row],[PR]],'Taux sortant'!$I$9:$S$167,COLUMN(),0),"")</f>
        <v/>
      </c>
      <c r="F3281" s="2" t="str">
        <f>IFERROR(VLOOKUP(Tableau2[[#This Row],[PR]],'Taux sortant'!$I$9:$S$167,COLUMN(),0),"")</f>
        <v/>
      </c>
      <c r="G3281" s="2" t="str">
        <f>IFERROR(VLOOKUP(Tableau2[[#This Row],[PR]],'Taux sortant'!$I$9:$S$167,COLUMN(),0),"")</f>
        <v/>
      </c>
      <c r="H3281" s="2" t="str">
        <f>IFERROR(VLOOKUP(Tableau2[[#This Row],[PR]],'Taux sortant'!$I$9:$S$167,COLUMN(),0),"")</f>
        <v/>
      </c>
      <c r="I3281" s="2" t="str">
        <f>IFERROR(VLOOKUP(Tableau2[[#This Row],[PR]],'Taux sortant'!$I$9:$S$167,COLUMN(),0),"")</f>
        <v/>
      </c>
      <c r="J3281" s="2" t="str">
        <f>IFERROR(VLOOKUP(Tableau2[[#This Row],[PR]],'Taux sortant'!$I$9:$S$167,COLUMN(),0),"")</f>
        <v/>
      </c>
      <c r="K3281" s="2" t="str">
        <f>IFERROR(VLOOKUP(Tableau2[[#This Row],[PR]],'Taux sortant'!$I$9:$S$167,COLUMN(),0),"")</f>
        <v/>
      </c>
      <c r="L3281" s="2" t="str">
        <f>IFERROR(VLOOKUP(Tableau2[[#This Row],[PR]],'Taux sortant'!$I$9:$S$167,COLUMN(),0),"")</f>
        <v/>
      </c>
    </row>
    <row r="3282" spans="1:12" x14ac:dyDescent="0.3">
      <c r="A3282" s="1" t="s">
        <v>3643</v>
      </c>
      <c r="B3282" s="1" t="s">
        <v>3137</v>
      </c>
      <c r="C3282" s="2">
        <f>IFERROR(VLOOKUP(Tableau2[[#This Row],[PR]],'Taux sortant'!$I$9:$S$167,COLUMN(),0),"")</f>
        <v>14.1</v>
      </c>
      <c r="D3282" s="2">
        <f>IFERROR(VLOOKUP(Tableau2[[#This Row],[PR]],'Taux sortant'!$I$9:$S$167,COLUMN(),0),"")</f>
        <v>11.63</v>
      </c>
      <c r="E3282" s="2">
        <f>IFERROR(VLOOKUP(Tableau2[[#This Row],[PR]],'Taux sortant'!$I$9:$S$167,COLUMN(),0),"")</f>
        <v>8.8000000000000007</v>
      </c>
      <c r="F3282" s="2">
        <f>IFERROR(VLOOKUP(Tableau2[[#This Row],[PR]],'Taux sortant'!$I$9:$S$167,COLUMN(),0),"")</f>
        <v>7.43</v>
      </c>
      <c r="G3282" s="2">
        <f>IFERROR(VLOOKUP(Tableau2[[#This Row],[PR]],'Taux sortant'!$I$9:$S$167,COLUMN(),0),"")</f>
        <v>6.26</v>
      </c>
      <c r="H3282" s="2">
        <f>IFERROR(VLOOKUP(Tableau2[[#This Row],[PR]],'Taux sortant'!$I$9:$S$167,COLUMN(),0),"")</f>
        <v>5.33</v>
      </c>
      <c r="I3282" s="2">
        <f>IFERROR(VLOOKUP(Tableau2[[#This Row],[PR]],'Taux sortant'!$I$9:$S$167,COLUMN(),0),"")</f>
        <v>4.58</v>
      </c>
      <c r="J3282" s="2">
        <f>IFERROR(VLOOKUP(Tableau2[[#This Row],[PR]],'Taux sortant'!$I$9:$S$167,COLUMN(),0),"")</f>
        <v>0</v>
      </c>
      <c r="K3282" s="2">
        <f>IFERROR(VLOOKUP(Tableau2[[#This Row],[PR]],'Taux sortant'!$I$9:$S$167,COLUMN(),0),"")</f>
        <v>0</v>
      </c>
      <c r="L3282" s="2" t="str">
        <f>IFERROR(VLOOKUP(Tableau2[[#This Row],[PR]],'Taux sortant'!$I$9:$S$167,COLUMN(),0),"")</f>
        <v/>
      </c>
    </row>
    <row r="3283" spans="1:12" x14ac:dyDescent="0.3">
      <c r="A3283" s="1" t="s">
        <v>3646</v>
      </c>
      <c r="B3283" s="1" t="s">
        <v>3086</v>
      </c>
      <c r="C3283" s="2">
        <f>IFERROR(VLOOKUP(Tableau2[[#This Row],[PR]],'Taux sortant'!$I$9:$S$167,COLUMN(),0),"")</f>
        <v>14.38</v>
      </c>
      <c r="D3283" s="2">
        <f>IFERROR(VLOOKUP(Tableau2[[#This Row],[PR]],'Taux sortant'!$I$9:$S$167,COLUMN(),0),"")</f>
        <v>11.96</v>
      </c>
      <c r="E3283" s="2">
        <f>IFERROR(VLOOKUP(Tableau2[[#This Row],[PR]],'Taux sortant'!$I$9:$S$167,COLUMN(),0),"")</f>
        <v>9.1199999999999992</v>
      </c>
      <c r="F3283" s="2">
        <f>IFERROR(VLOOKUP(Tableau2[[#This Row],[PR]],'Taux sortant'!$I$9:$S$167,COLUMN(),0),"")</f>
        <v>7.74</v>
      </c>
      <c r="G3283" s="2">
        <f>IFERROR(VLOOKUP(Tableau2[[#This Row],[PR]],'Taux sortant'!$I$9:$S$167,COLUMN(),0),"")</f>
        <v>6.58</v>
      </c>
      <c r="H3283" s="2">
        <f>IFERROR(VLOOKUP(Tableau2[[#This Row],[PR]],'Taux sortant'!$I$9:$S$167,COLUMN(),0),"")</f>
        <v>5.57</v>
      </c>
      <c r="I3283" s="2">
        <f>IFERROR(VLOOKUP(Tableau2[[#This Row],[PR]],'Taux sortant'!$I$9:$S$167,COLUMN(),0),"")</f>
        <v>4.78</v>
      </c>
      <c r="J3283" s="2">
        <f>IFERROR(VLOOKUP(Tableau2[[#This Row],[PR]],'Taux sortant'!$I$9:$S$167,COLUMN(),0),"")</f>
        <v>0</v>
      </c>
      <c r="K3283" s="2">
        <f>IFERROR(VLOOKUP(Tableau2[[#This Row],[PR]],'Taux sortant'!$I$9:$S$167,COLUMN(),0),"")</f>
        <v>0</v>
      </c>
      <c r="L3283" s="2" t="str">
        <f>IFERROR(VLOOKUP(Tableau2[[#This Row],[PR]],'Taux sortant'!$I$9:$S$167,COLUMN(),0),"")</f>
        <v/>
      </c>
    </row>
    <row r="3284" spans="1:12" x14ac:dyDescent="0.3">
      <c r="A3284" s="1" t="s">
        <v>4571</v>
      </c>
      <c r="B3284" s="1" t="s">
        <v>4140</v>
      </c>
      <c r="C3284" s="2" t="str">
        <f>IFERROR(VLOOKUP(Tableau2[[#This Row],[PR]],'Taux sortant'!$I$9:$S$167,COLUMN(),0),"")</f>
        <v/>
      </c>
      <c r="D3284" s="2" t="str">
        <f>IFERROR(VLOOKUP(Tableau2[[#This Row],[PR]],'Taux sortant'!$I$9:$S$167,COLUMN(),0),"")</f>
        <v/>
      </c>
      <c r="E3284" s="2" t="str">
        <f>IFERROR(VLOOKUP(Tableau2[[#This Row],[PR]],'Taux sortant'!$I$9:$S$167,COLUMN(),0),"")</f>
        <v/>
      </c>
      <c r="F3284" s="2" t="str">
        <f>IFERROR(VLOOKUP(Tableau2[[#This Row],[PR]],'Taux sortant'!$I$9:$S$167,COLUMN(),0),"")</f>
        <v/>
      </c>
      <c r="G3284" s="2" t="str">
        <f>IFERROR(VLOOKUP(Tableau2[[#This Row],[PR]],'Taux sortant'!$I$9:$S$167,COLUMN(),0),"")</f>
        <v/>
      </c>
      <c r="H3284" s="2" t="str">
        <f>IFERROR(VLOOKUP(Tableau2[[#This Row],[PR]],'Taux sortant'!$I$9:$S$167,COLUMN(),0),"")</f>
        <v/>
      </c>
      <c r="I3284" s="2" t="str">
        <f>IFERROR(VLOOKUP(Tableau2[[#This Row],[PR]],'Taux sortant'!$I$9:$S$167,COLUMN(),0),"")</f>
        <v/>
      </c>
      <c r="J3284" s="2" t="str">
        <f>IFERROR(VLOOKUP(Tableau2[[#This Row],[PR]],'Taux sortant'!$I$9:$S$167,COLUMN(),0),"")</f>
        <v/>
      </c>
      <c r="K3284" s="2" t="str">
        <f>IFERROR(VLOOKUP(Tableau2[[#This Row],[PR]],'Taux sortant'!$I$9:$S$167,COLUMN(),0),"")</f>
        <v/>
      </c>
      <c r="L3284" s="2" t="str">
        <f>IFERROR(VLOOKUP(Tableau2[[#This Row],[PR]],'Taux sortant'!$I$9:$S$167,COLUMN(),0),"")</f>
        <v/>
      </c>
    </row>
    <row r="3285" spans="1:12" x14ac:dyDescent="0.3">
      <c r="A3285" s="1" t="s">
        <v>4574</v>
      </c>
      <c r="B3285" s="1" t="s">
        <v>2160</v>
      </c>
      <c r="C3285" s="2">
        <f>IFERROR(VLOOKUP(Tableau2[[#This Row],[PR]],'Taux sortant'!$I$9:$S$167,COLUMN(),0),"")</f>
        <v>16.93</v>
      </c>
      <c r="D3285" s="2">
        <f>IFERROR(VLOOKUP(Tableau2[[#This Row],[PR]],'Taux sortant'!$I$9:$S$167,COLUMN(),0),"")</f>
        <v>14.32</v>
      </c>
      <c r="E3285" s="2">
        <f>IFERROR(VLOOKUP(Tableau2[[#This Row],[PR]],'Taux sortant'!$I$9:$S$167,COLUMN(),0),"")</f>
        <v>11.27</v>
      </c>
      <c r="F3285" s="2">
        <f>IFERROR(VLOOKUP(Tableau2[[#This Row],[PR]],'Taux sortant'!$I$9:$S$167,COLUMN(),0),"")</f>
        <v>9.77</v>
      </c>
      <c r="G3285" s="2">
        <f>IFERROR(VLOOKUP(Tableau2[[#This Row],[PR]],'Taux sortant'!$I$9:$S$167,COLUMN(),0),"")</f>
        <v>8.41</v>
      </c>
      <c r="H3285" s="2">
        <f>IFERROR(VLOOKUP(Tableau2[[#This Row],[PR]],'Taux sortant'!$I$9:$S$167,COLUMN(),0),"")</f>
        <v>7.25</v>
      </c>
      <c r="I3285" s="2">
        <f>IFERROR(VLOOKUP(Tableau2[[#This Row],[PR]],'Taux sortant'!$I$9:$S$167,COLUMN(),0),"")</f>
        <v>6.31</v>
      </c>
      <c r="J3285" s="2">
        <f>IFERROR(VLOOKUP(Tableau2[[#This Row],[PR]],'Taux sortant'!$I$9:$S$167,COLUMN(),0),"")</f>
        <v>0</v>
      </c>
      <c r="K3285" s="2">
        <f>IFERROR(VLOOKUP(Tableau2[[#This Row],[PR]],'Taux sortant'!$I$9:$S$167,COLUMN(),0),"")</f>
        <v>0</v>
      </c>
      <c r="L3285" s="2" t="str">
        <f>IFERROR(VLOOKUP(Tableau2[[#This Row],[PR]],'Taux sortant'!$I$9:$S$167,COLUMN(),0),"")</f>
        <v/>
      </c>
    </row>
    <row r="3286" spans="1:12" x14ac:dyDescent="0.3">
      <c r="A3286" s="1" t="s">
        <v>924</v>
      </c>
      <c r="B3286" s="1" t="s">
        <v>15</v>
      </c>
      <c r="C3286" s="2">
        <f>IFERROR(VLOOKUP(Tableau2[[#This Row],[PR]],'Taux sortant'!$I$9:$S$167,COLUMN(),0),"")</f>
        <v>12.05</v>
      </c>
      <c r="D3286" s="2">
        <f>IFERROR(VLOOKUP(Tableau2[[#This Row],[PR]],'Taux sortant'!$I$9:$S$167,COLUMN(),0),"")</f>
        <v>9.57</v>
      </c>
      <c r="E3286" s="2">
        <f>IFERROR(VLOOKUP(Tableau2[[#This Row],[PR]],'Taux sortant'!$I$9:$S$167,COLUMN(),0),"")</f>
        <v>6.79</v>
      </c>
      <c r="F3286" s="2">
        <f>IFERROR(VLOOKUP(Tableau2[[#This Row],[PR]],'Taux sortant'!$I$9:$S$167,COLUMN(),0),"")</f>
        <v>5.47</v>
      </c>
      <c r="G3286" s="2">
        <f>IFERROR(VLOOKUP(Tableau2[[#This Row],[PR]],'Taux sortant'!$I$9:$S$167,COLUMN(),0),"")</f>
        <v>4.49</v>
      </c>
      <c r="H3286" s="2">
        <f>IFERROR(VLOOKUP(Tableau2[[#This Row],[PR]],'Taux sortant'!$I$9:$S$167,COLUMN(),0),"")</f>
        <v>3.66</v>
      </c>
      <c r="I3286" s="2">
        <f>IFERROR(VLOOKUP(Tableau2[[#This Row],[PR]],'Taux sortant'!$I$9:$S$167,COLUMN(),0),"")</f>
        <v>3.12</v>
      </c>
      <c r="J3286" s="2">
        <f>IFERROR(VLOOKUP(Tableau2[[#This Row],[PR]],'Taux sortant'!$I$9:$S$167,COLUMN(),0),"")</f>
        <v>0</v>
      </c>
      <c r="K3286" s="2">
        <f>IFERROR(VLOOKUP(Tableau2[[#This Row],[PR]],'Taux sortant'!$I$9:$S$167,COLUMN(),0),"")</f>
        <v>0</v>
      </c>
      <c r="L3286" s="2" t="str">
        <f>IFERROR(VLOOKUP(Tableau2[[#This Row],[PR]],'Taux sortant'!$I$9:$S$167,COLUMN(),0),"")</f>
        <v/>
      </c>
    </row>
    <row r="3287" spans="1:12" x14ac:dyDescent="0.3">
      <c r="A3287" s="1" t="s">
        <v>927</v>
      </c>
      <c r="B3287" s="1" t="s">
        <v>372</v>
      </c>
      <c r="C3287" s="2">
        <f>IFERROR(VLOOKUP(Tableau2[[#This Row],[PR]],'Taux sortant'!$I$9:$S$167,COLUMN(),0),"")</f>
        <v>35.869999999999997</v>
      </c>
      <c r="D3287" s="2">
        <f>IFERROR(VLOOKUP(Tableau2[[#This Row],[PR]],'Taux sortant'!$I$9:$S$167,COLUMN(),0),"")</f>
        <v>28.1</v>
      </c>
      <c r="E3287" s="2">
        <f>IFERROR(VLOOKUP(Tableau2[[#This Row],[PR]],'Taux sortant'!$I$9:$S$167,COLUMN(),0),"")</f>
        <v>22.11</v>
      </c>
      <c r="F3287" s="2">
        <f>IFERROR(VLOOKUP(Tableau2[[#This Row],[PR]],'Taux sortant'!$I$9:$S$167,COLUMN(),0),"")</f>
        <v>17.46</v>
      </c>
      <c r="G3287" s="2">
        <f>IFERROR(VLOOKUP(Tableau2[[#This Row],[PR]],'Taux sortant'!$I$9:$S$167,COLUMN(),0),"")</f>
        <v>13.86</v>
      </c>
      <c r="H3287" s="2">
        <f>IFERROR(VLOOKUP(Tableau2[[#This Row],[PR]],'Taux sortant'!$I$9:$S$167,COLUMN(),0),"")</f>
        <v>10.67</v>
      </c>
      <c r="I3287" s="2">
        <f>IFERROR(VLOOKUP(Tableau2[[#This Row],[PR]],'Taux sortant'!$I$9:$S$167,COLUMN(),0),"")</f>
        <v>9.92</v>
      </c>
      <c r="J3287" s="2">
        <f>IFERROR(VLOOKUP(Tableau2[[#This Row],[PR]],'Taux sortant'!$I$9:$S$167,COLUMN(),0),"")</f>
        <v>0</v>
      </c>
      <c r="K3287" s="2">
        <f>IFERROR(VLOOKUP(Tableau2[[#This Row],[PR]],'Taux sortant'!$I$9:$S$167,COLUMN(),0),"")</f>
        <v>0</v>
      </c>
      <c r="L3287" s="2" t="str">
        <f>IFERROR(VLOOKUP(Tableau2[[#This Row],[PR]],'Taux sortant'!$I$9:$S$167,COLUMN(),0),"")</f>
        <v/>
      </c>
    </row>
    <row r="3288" spans="1:12" x14ac:dyDescent="0.3">
      <c r="A3288" s="1" t="s">
        <v>3649</v>
      </c>
      <c r="B3288" s="1" t="s">
        <v>3105</v>
      </c>
      <c r="C3288" s="2">
        <f>IFERROR(VLOOKUP(Tableau2[[#This Row],[PR]],'Taux sortant'!$I$9:$S$167,COLUMN(),0),"")</f>
        <v>12.93</v>
      </c>
      <c r="D3288" s="2">
        <f>IFERROR(VLOOKUP(Tableau2[[#This Row],[PR]],'Taux sortant'!$I$9:$S$167,COLUMN(),0),"")</f>
        <v>10.59</v>
      </c>
      <c r="E3288" s="2">
        <f>IFERROR(VLOOKUP(Tableau2[[#This Row],[PR]],'Taux sortant'!$I$9:$S$167,COLUMN(),0),"")</f>
        <v>7.91</v>
      </c>
      <c r="F3288" s="2">
        <f>IFERROR(VLOOKUP(Tableau2[[#This Row],[PR]],'Taux sortant'!$I$9:$S$167,COLUMN(),0),"")</f>
        <v>6.66</v>
      </c>
      <c r="G3288" s="2">
        <f>IFERROR(VLOOKUP(Tableau2[[#This Row],[PR]],'Taux sortant'!$I$9:$S$167,COLUMN(),0),"")</f>
        <v>5.64</v>
      </c>
      <c r="H3288" s="2">
        <f>IFERROR(VLOOKUP(Tableau2[[#This Row],[PR]],'Taux sortant'!$I$9:$S$167,COLUMN(),0),"")</f>
        <v>4.78</v>
      </c>
      <c r="I3288" s="2">
        <f>IFERROR(VLOOKUP(Tableau2[[#This Row],[PR]],'Taux sortant'!$I$9:$S$167,COLUMN(),0),"")</f>
        <v>4.1500000000000004</v>
      </c>
      <c r="J3288" s="2">
        <f>IFERROR(VLOOKUP(Tableau2[[#This Row],[PR]],'Taux sortant'!$I$9:$S$167,COLUMN(),0),"")</f>
        <v>0</v>
      </c>
      <c r="K3288" s="2">
        <f>IFERROR(VLOOKUP(Tableau2[[#This Row],[PR]],'Taux sortant'!$I$9:$S$167,COLUMN(),0),"")</f>
        <v>0</v>
      </c>
      <c r="L3288" s="2" t="str">
        <f>IFERROR(VLOOKUP(Tableau2[[#This Row],[PR]],'Taux sortant'!$I$9:$S$167,COLUMN(),0),"")</f>
        <v/>
      </c>
    </row>
    <row r="3289" spans="1:12" x14ac:dyDescent="0.3">
      <c r="A3289" s="1" t="s">
        <v>930</v>
      </c>
      <c r="B3289" s="1" t="s">
        <v>73</v>
      </c>
      <c r="C3289" s="2">
        <f>IFERROR(VLOOKUP(Tableau2[[#This Row],[PR]],'Taux sortant'!$I$9:$S$167,COLUMN(),0),"")</f>
        <v>18.93</v>
      </c>
      <c r="D3289" s="2">
        <f>IFERROR(VLOOKUP(Tableau2[[#This Row],[PR]],'Taux sortant'!$I$9:$S$167,COLUMN(),0),"")</f>
        <v>14.7</v>
      </c>
      <c r="E3289" s="2">
        <f>IFERROR(VLOOKUP(Tableau2[[#This Row],[PR]],'Taux sortant'!$I$9:$S$167,COLUMN(),0),"")</f>
        <v>10.55</v>
      </c>
      <c r="F3289" s="2">
        <f>IFERROR(VLOOKUP(Tableau2[[#This Row],[PR]],'Taux sortant'!$I$9:$S$167,COLUMN(),0),"")</f>
        <v>8.69</v>
      </c>
      <c r="G3289" s="2">
        <f>IFERROR(VLOOKUP(Tableau2[[#This Row],[PR]],'Taux sortant'!$I$9:$S$167,COLUMN(),0),"")</f>
        <v>6.98</v>
      </c>
      <c r="H3289" s="2">
        <f>IFERROR(VLOOKUP(Tableau2[[#This Row],[PR]],'Taux sortant'!$I$9:$S$167,COLUMN(),0),"")</f>
        <v>5.4</v>
      </c>
      <c r="I3289" s="2">
        <f>IFERROR(VLOOKUP(Tableau2[[#This Row],[PR]],'Taux sortant'!$I$9:$S$167,COLUMN(),0),"")</f>
        <v>4.87</v>
      </c>
      <c r="J3289" s="2">
        <f>IFERROR(VLOOKUP(Tableau2[[#This Row],[PR]],'Taux sortant'!$I$9:$S$167,COLUMN(),0),"")</f>
        <v>0</v>
      </c>
      <c r="K3289" s="2">
        <f>IFERROR(VLOOKUP(Tableau2[[#This Row],[PR]],'Taux sortant'!$I$9:$S$167,COLUMN(),0),"")</f>
        <v>0</v>
      </c>
      <c r="L3289" s="2" t="str">
        <f>IFERROR(VLOOKUP(Tableau2[[#This Row],[PR]],'Taux sortant'!$I$9:$S$167,COLUMN(),0),"")</f>
        <v/>
      </c>
    </row>
    <row r="3290" spans="1:12" x14ac:dyDescent="0.3">
      <c r="A3290" s="1" t="s">
        <v>2156</v>
      </c>
      <c r="B3290" s="1" t="s">
        <v>1572</v>
      </c>
      <c r="C3290" s="2">
        <f>IFERROR(VLOOKUP(Tableau2[[#This Row],[PR]],'Taux sortant'!$I$9:$S$167,COLUMN(),0),"")</f>
        <v>11.77</v>
      </c>
      <c r="D3290" s="2">
        <f>IFERROR(VLOOKUP(Tableau2[[#This Row],[PR]],'Taux sortant'!$I$9:$S$167,COLUMN(),0),"")</f>
        <v>9.3699999999999992</v>
      </c>
      <c r="E3290" s="2">
        <f>IFERROR(VLOOKUP(Tableau2[[#This Row],[PR]],'Taux sortant'!$I$9:$S$167,COLUMN(),0),"")</f>
        <v>6.64</v>
      </c>
      <c r="F3290" s="2">
        <f>IFERROR(VLOOKUP(Tableau2[[#This Row],[PR]],'Taux sortant'!$I$9:$S$167,COLUMN(),0),"")</f>
        <v>5.36</v>
      </c>
      <c r="G3290" s="2">
        <f>IFERROR(VLOOKUP(Tableau2[[#This Row],[PR]],'Taux sortant'!$I$9:$S$167,COLUMN(),0),"")</f>
        <v>4.43</v>
      </c>
      <c r="H3290" s="2">
        <f>IFERROR(VLOOKUP(Tableau2[[#This Row],[PR]],'Taux sortant'!$I$9:$S$167,COLUMN(),0),"")</f>
        <v>3.65</v>
      </c>
      <c r="I3290" s="2">
        <f>IFERROR(VLOOKUP(Tableau2[[#This Row],[PR]],'Taux sortant'!$I$9:$S$167,COLUMN(),0),"")</f>
        <v>3.13</v>
      </c>
      <c r="J3290" s="2">
        <f>IFERROR(VLOOKUP(Tableau2[[#This Row],[PR]],'Taux sortant'!$I$9:$S$167,COLUMN(),0),"")</f>
        <v>0</v>
      </c>
      <c r="K3290" s="2">
        <f>IFERROR(VLOOKUP(Tableau2[[#This Row],[PR]],'Taux sortant'!$I$9:$S$167,COLUMN(),0),"")</f>
        <v>0</v>
      </c>
      <c r="L3290" s="2" t="str">
        <f>IFERROR(VLOOKUP(Tableau2[[#This Row],[PR]],'Taux sortant'!$I$9:$S$167,COLUMN(),0),"")</f>
        <v/>
      </c>
    </row>
    <row r="3291" spans="1:12" x14ac:dyDescent="0.3">
      <c r="A3291" s="1" t="s">
        <v>4577</v>
      </c>
      <c r="B3291" s="1" t="s">
        <v>2160</v>
      </c>
      <c r="C3291" s="2">
        <f>IFERROR(VLOOKUP(Tableau2[[#This Row],[PR]],'Taux sortant'!$I$9:$S$167,COLUMN(),0),"")</f>
        <v>16.93</v>
      </c>
      <c r="D3291" s="2">
        <f>IFERROR(VLOOKUP(Tableau2[[#This Row],[PR]],'Taux sortant'!$I$9:$S$167,COLUMN(),0),"")</f>
        <v>14.32</v>
      </c>
      <c r="E3291" s="2">
        <f>IFERROR(VLOOKUP(Tableau2[[#This Row],[PR]],'Taux sortant'!$I$9:$S$167,COLUMN(),0),"")</f>
        <v>11.27</v>
      </c>
      <c r="F3291" s="2">
        <f>IFERROR(VLOOKUP(Tableau2[[#This Row],[PR]],'Taux sortant'!$I$9:$S$167,COLUMN(),0),"")</f>
        <v>9.77</v>
      </c>
      <c r="G3291" s="2">
        <f>IFERROR(VLOOKUP(Tableau2[[#This Row],[PR]],'Taux sortant'!$I$9:$S$167,COLUMN(),0),"")</f>
        <v>8.41</v>
      </c>
      <c r="H3291" s="2">
        <f>IFERROR(VLOOKUP(Tableau2[[#This Row],[PR]],'Taux sortant'!$I$9:$S$167,COLUMN(),0),"")</f>
        <v>7.25</v>
      </c>
      <c r="I3291" s="2">
        <f>IFERROR(VLOOKUP(Tableau2[[#This Row],[PR]],'Taux sortant'!$I$9:$S$167,COLUMN(),0),"")</f>
        <v>6.31</v>
      </c>
      <c r="J3291" s="2">
        <f>IFERROR(VLOOKUP(Tableau2[[#This Row],[PR]],'Taux sortant'!$I$9:$S$167,COLUMN(),0),"")</f>
        <v>0</v>
      </c>
      <c r="K3291" s="2">
        <f>IFERROR(VLOOKUP(Tableau2[[#This Row],[PR]],'Taux sortant'!$I$9:$S$167,COLUMN(),0),"")</f>
        <v>0</v>
      </c>
      <c r="L3291" s="2" t="str">
        <f>IFERROR(VLOOKUP(Tableau2[[#This Row],[PR]],'Taux sortant'!$I$9:$S$167,COLUMN(),0),"")</f>
        <v/>
      </c>
    </row>
    <row r="3292" spans="1:12" x14ac:dyDescent="0.3">
      <c r="A3292" s="1" t="s">
        <v>3652</v>
      </c>
      <c r="B3292" s="1" t="s">
        <v>3211</v>
      </c>
      <c r="C3292" s="2">
        <f>IFERROR(VLOOKUP(Tableau2[[#This Row],[PR]],'Taux sortant'!$I$9:$S$167,COLUMN(),0),"")</f>
        <v>13.98</v>
      </c>
      <c r="D3292" s="2">
        <f>IFERROR(VLOOKUP(Tableau2[[#This Row],[PR]],'Taux sortant'!$I$9:$S$167,COLUMN(),0),"")</f>
        <v>11.58</v>
      </c>
      <c r="E3292" s="2">
        <f>IFERROR(VLOOKUP(Tableau2[[#This Row],[PR]],'Taux sortant'!$I$9:$S$167,COLUMN(),0),"")</f>
        <v>8.7799999999999994</v>
      </c>
      <c r="F3292" s="2">
        <f>IFERROR(VLOOKUP(Tableau2[[#This Row],[PR]],'Taux sortant'!$I$9:$S$167,COLUMN(),0),"")</f>
        <v>7.44</v>
      </c>
      <c r="G3292" s="2">
        <f>IFERROR(VLOOKUP(Tableau2[[#This Row],[PR]],'Taux sortant'!$I$9:$S$167,COLUMN(),0),"")</f>
        <v>6.29</v>
      </c>
      <c r="H3292" s="2">
        <f>IFERROR(VLOOKUP(Tableau2[[#This Row],[PR]],'Taux sortant'!$I$9:$S$167,COLUMN(),0),"")</f>
        <v>5.35</v>
      </c>
      <c r="I3292" s="2">
        <f>IFERROR(VLOOKUP(Tableau2[[#This Row],[PR]],'Taux sortant'!$I$9:$S$167,COLUMN(),0),"")</f>
        <v>4.6100000000000003</v>
      </c>
      <c r="J3292" s="2">
        <f>IFERROR(VLOOKUP(Tableau2[[#This Row],[PR]],'Taux sortant'!$I$9:$S$167,COLUMN(),0),"")</f>
        <v>0</v>
      </c>
      <c r="K3292" s="2">
        <f>IFERROR(VLOOKUP(Tableau2[[#This Row],[PR]],'Taux sortant'!$I$9:$S$167,COLUMN(),0),"")</f>
        <v>0</v>
      </c>
      <c r="L3292" s="2" t="str">
        <f>IFERROR(VLOOKUP(Tableau2[[#This Row],[PR]],'Taux sortant'!$I$9:$S$167,COLUMN(),0),"")</f>
        <v/>
      </c>
    </row>
    <row r="3293" spans="1:12" x14ac:dyDescent="0.3">
      <c r="A3293" s="1" t="s">
        <v>4580</v>
      </c>
      <c r="B3293" s="1" t="s">
        <v>4143</v>
      </c>
      <c r="C3293" s="2" t="str">
        <f>IFERROR(VLOOKUP(Tableau2[[#This Row],[PR]],'Taux sortant'!$I$9:$S$167,COLUMN(),0),"")</f>
        <v/>
      </c>
      <c r="D3293" s="2" t="str">
        <f>IFERROR(VLOOKUP(Tableau2[[#This Row],[PR]],'Taux sortant'!$I$9:$S$167,COLUMN(),0),"")</f>
        <v/>
      </c>
      <c r="E3293" s="2" t="str">
        <f>IFERROR(VLOOKUP(Tableau2[[#This Row],[PR]],'Taux sortant'!$I$9:$S$167,COLUMN(),0),"")</f>
        <v/>
      </c>
      <c r="F3293" s="2" t="str">
        <f>IFERROR(VLOOKUP(Tableau2[[#This Row],[PR]],'Taux sortant'!$I$9:$S$167,COLUMN(),0),"")</f>
        <v/>
      </c>
      <c r="G3293" s="2" t="str">
        <f>IFERROR(VLOOKUP(Tableau2[[#This Row],[PR]],'Taux sortant'!$I$9:$S$167,COLUMN(),0),"")</f>
        <v/>
      </c>
      <c r="H3293" s="2" t="str">
        <f>IFERROR(VLOOKUP(Tableau2[[#This Row],[PR]],'Taux sortant'!$I$9:$S$167,COLUMN(),0),"")</f>
        <v/>
      </c>
      <c r="I3293" s="2" t="str">
        <f>IFERROR(VLOOKUP(Tableau2[[#This Row],[PR]],'Taux sortant'!$I$9:$S$167,COLUMN(),0),"")</f>
        <v/>
      </c>
      <c r="J3293" s="2" t="str">
        <f>IFERROR(VLOOKUP(Tableau2[[#This Row],[PR]],'Taux sortant'!$I$9:$S$167,COLUMN(),0),"")</f>
        <v/>
      </c>
      <c r="K3293" s="2" t="str">
        <f>IFERROR(VLOOKUP(Tableau2[[#This Row],[PR]],'Taux sortant'!$I$9:$S$167,COLUMN(),0),"")</f>
        <v/>
      </c>
      <c r="L3293" s="2" t="str">
        <f>IFERROR(VLOOKUP(Tableau2[[#This Row],[PR]],'Taux sortant'!$I$9:$S$167,COLUMN(),0),"")</f>
        <v/>
      </c>
    </row>
    <row r="3294" spans="1:12" x14ac:dyDescent="0.3">
      <c r="A3294" s="1" t="s">
        <v>4582</v>
      </c>
      <c r="B3294" s="1" t="s">
        <v>4162</v>
      </c>
      <c r="C3294" s="2" t="str">
        <f>IFERROR(VLOOKUP(Tableau2[[#This Row],[PR]],'Taux sortant'!$I$9:$S$167,COLUMN(),0),"")</f>
        <v/>
      </c>
      <c r="D3294" s="2" t="str">
        <f>IFERROR(VLOOKUP(Tableau2[[#This Row],[PR]],'Taux sortant'!$I$9:$S$167,COLUMN(),0),"")</f>
        <v/>
      </c>
      <c r="E3294" s="2" t="str">
        <f>IFERROR(VLOOKUP(Tableau2[[#This Row],[PR]],'Taux sortant'!$I$9:$S$167,COLUMN(),0),"")</f>
        <v/>
      </c>
      <c r="F3294" s="2" t="str">
        <f>IFERROR(VLOOKUP(Tableau2[[#This Row],[PR]],'Taux sortant'!$I$9:$S$167,COLUMN(),0),"")</f>
        <v/>
      </c>
      <c r="G3294" s="2" t="str">
        <f>IFERROR(VLOOKUP(Tableau2[[#This Row],[PR]],'Taux sortant'!$I$9:$S$167,COLUMN(),0),"")</f>
        <v/>
      </c>
      <c r="H3294" s="2" t="str">
        <f>IFERROR(VLOOKUP(Tableau2[[#This Row],[PR]],'Taux sortant'!$I$9:$S$167,COLUMN(),0),"")</f>
        <v/>
      </c>
      <c r="I3294" s="2" t="str">
        <f>IFERROR(VLOOKUP(Tableau2[[#This Row],[PR]],'Taux sortant'!$I$9:$S$167,COLUMN(),0),"")</f>
        <v/>
      </c>
      <c r="J3294" s="2" t="str">
        <f>IFERROR(VLOOKUP(Tableau2[[#This Row],[PR]],'Taux sortant'!$I$9:$S$167,COLUMN(),0),"")</f>
        <v/>
      </c>
      <c r="K3294" s="2" t="str">
        <f>IFERROR(VLOOKUP(Tableau2[[#This Row],[PR]],'Taux sortant'!$I$9:$S$167,COLUMN(),0),"")</f>
        <v/>
      </c>
      <c r="L3294" s="2" t="str">
        <f>IFERROR(VLOOKUP(Tableau2[[#This Row],[PR]],'Taux sortant'!$I$9:$S$167,COLUMN(),0),"")</f>
        <v/>
      </c>
    </row>
    <row r="3295" spans="1:12" x14ac:dyDescent="0.3">
      <c r="A3295" s="1" t="s">
        <v>13</v>
      </c>
      <c r="B3295" s="1" t="s">
        <v>13</v>
      </c>
      <c r="C3295" s="2">
        <f>IFERROR(VLOOKUP(Tableau2[[#This Row],[PR]],'Taux sortant'!$I$9:$S$167,COLUMN(),0),"")</f>
        <v>20.05</v>
      </c>
      <c r="D3295" s="2">
        <f>IFERROR(VLOOKUP(Tableau2[[#This Row],[PR]],'Taux sortant'!$I$9:$S$167,COLUMN(),0),"")</f>
        <v>15.11</v>
      </c>
      <c r="E3295" s="2">
        <f>IFERROR(VLOOKUP(Tableau2[[#This Row],[PR]],'Taux sortant'!$I$9:$S$167,COLUMN(),0),"")</f>
        <v>10.84</v>
      </c>
      <c r="F3295" s="2">
        <f>IFERROR(VLOOKUP(Tableau2[[#This Row],[PR]],'Taux sortant'!$I$9:$S$167,COLUMN(),0),"")</f>
        <v>8.73</v>
      </c>
      <c r="G3295" s="2">
        <f>IFERROR(VLOOKUP(Tableau2[[#This Row],[PR]],'Taux sortant'!$I$9:$S$167,COLUMN(),0),"")</f>
        <v>6.21</v>
      </c>
      <c r="H3295" s="2">
        <f>IFERROR(VLOOKUP(Tableau2[[#This Row],[PR]],'Taux sortant'!$I$9:$S$167,COLUMN(),0),"")</f>
        <v>4.4800000000000004</v>
      </c>
      <c r="I3295" s="2">
        <f>IFERROR(VLOOKUP(Tableau2[[#This Row],[PR]],'Taux sortant'!$I$9:$S$167,COLUMN(),0),"")</f>
        <v>3.71</v>
      </c>
      <c r="J3295" s="2">
        <f>IFERROR(VLOOKUP(Tableau2[[#This Row],[PR]],'Taux sortant'!$I$9:$S$167,COLUMN(),0),"")</f>
        <v>0</v>
      </c>
      <c r="K3295" s="2">
        <f>IFERROR(VLOOKUP(Tableau2[[#This Row],[PR]],'Taux sortant'!$I$9:$S$167,COLUMN(),0),"")</f>
        <v>0</v>
      </c>
      <c r="L3295" s="2" t="str">
        <f>IFERROR(VLOOKUP(Tableau2[[#This Row],[PR]],'Taux sortant'!$I$9:$S$167,COLUMN(),0),"")</f>
        <v/>
      </c>
    </row>
    <row r="3296" spans="1:12" x14ac:dyDescent="0.3">
      <c r="A3296" s="1" t="s">
        <v>13</v>
      </c>
      <c r="B3296" s="1" t="s">
        <v>17</v>
      </c>
      <c r="C3296" s="2">
        <f>IFERROR(VLOOKUP(Tableau2[[#This Row],[PR]],'Taux sortant'!$I$9:$S$167,COLUMN(),0),"")</f>
        <v>15.12</v>
      </c>
      <c r="D3296" s="2">
        <f>IFERROR(VLOOKUP(Tableau2[[#This Row],[PR]],'Taux sortant'!$I$9:$S$167,COLUMN(),0),"")</f>
        <v>12.61</v>
      </c>
      <c r="E3296" s="2">
        <f>IFERROR(VLOOKUP(Tableau2[[#This Row],[PR]],'Taux sortant'!$I$9:$S$167,COLUMN(),0),"")</f>
        <v>9.7200000000000006</v>
      </c>
      <c r="F3296" s="2">
        <f>IFERROR(VLOOKUP(Tableau2[[#This Row],[PR]],'Taux sortant'!$I$9:$S$167,COLUMN(),0),"")</f>
        <v>8.27</v>
      </c>
      <c r="G3296" s="2">
        <f>IFERROR(VLOOKUP(Tableau2[[#This Row],[PR]],'Taux sortant'!$I$9:$S$167,COLUMN(),0),"")</f>
        <v>7.1</v>
      </c>
      <c r="H3296" s="2">
        <f>IFERROR(VLOOKUP(Tableau2[[#This Row],[PR]],'Taux sortant'!$I$9:$S$167,COLUMN(),0),"")</f>
        <v>6.12</v>
      </c>
      <c r="I3296" s="2">
        <f>IFERROR(VLOOKUP(Tableau2[[#This Row],[PR]],'Taux sortant'!$I$9:$S$167,COLUMN(),0),"")</f>
        <v>5.33</v>
      </c>
      <c r="J3296" s="2">
        <f>IFERROR(VLOOKUP(Tableau2[[#This Row],[PR]],'Taux sortant'!$I$9:$S$167,COLUMN(),0),"")</f>
        <v>0</v>
      </c>
      <c r="K3296" s="2">
        <f>IFERROR(VLOOKUP(Tableau2[[#This Row],[PR]],'Taux sortant'!$I$9:$S$167,COLUMN(),0),"")</f>
        <v>0</v>
      </c>
      <c r="L3296" s="2" t="str">
        <f>IFERROR(VLOOKUP(Tableau2[[#This Row],[PR]],'Taux sortant'!$I$9:$S$167,COLUMN(),0),"")</f>
        <v/>
      </c>
    </row>
    <row r="3297" spans="1:12" x14ac:dyDescent="0.3">
      <c r="A3297" s="1" t="s">
        <v>4585</v>
      </c>
      <c r="B3297" s="1" t="s">
        <v>4137</v>
      </c>
      <c r="C3297" s="2">
        <f>IFERROR(VLOOKUP(Tableau2[[#This Row],[PR]],'Taux sortant'!$I$9:$S$167,COLUMN(),0),"")</f>
        <v>19.010000000000002</v>
      </c>
      <c r="D3297" s="2">
        <f>IFERROR(VLOOKUP(Tableau2[[#This Row],[PR]],'Taux sortant'!$I$9:$S$167,COLUMN(),0),"")</f>
        <v>16.18</v>
      </c>
      <c r="E3297" s="2">
        <f>IFERROR(VLOOKUP(Tableau2[[#This Row],[PR]],'Taux sortant'!$I$9:$S$167,COLUMN(),0),"")</f>
        <v>12.86</v>
      </c>
      <c r="F3297" s="2">
        <f>IFERROR(VLOOKUP(Tableau2[[#This Row],[PR]],'Taux sortant'!$I$9:$S$167,COLUMN(),0),"")</f>
        <v>11.2</v>
      </c>
      <c r="G3297" s="2">
        <f>IFERROR(VLOOKUP(Tableau2[[#This Row],[PR]],'Taux sortant'!$I$9:$S$167,COLUMN(),0),"")</f>
        <v>9.61</v>
      </c>
      <c r="H3297" s="2">
        <f>IFERROR(VLOOKUP(Tableau2[[#This Row],[PR]],'Taux sortant'!$I$9:$S$167,COLUMN(),0),"")</f>
        <v>8.19</v>
      </c>
      <c r="I3297" s="2">
        <f>IFERROR(VLOOKUP(Tableau2[[#This Row],[PR]],'Taux sortant'!$I$9:$S$167,COLUMN(),0),"")</f>
        <v>7.02</v>
      </c>
      <c r="J3297" s="2">
        <f>IFERROR(VLOOKUP(Tableau2[[#This Row],[PR]],'Taux sortant'!$I$9:$S$167,COLUMN(),0),"")</f>
        <v>0</v>
      </c>
      <c r="K3297" s="2">
        <f>IFERROR(VLOOKUP(Tableau2[[#This Row],[PR]],'Taux sortant'!$I$9:$S$167,COLUMN(),0),"")</f>
        <v>0</v>
      </c>
      <c r="L3297" s="2" t="str">
        <f>IFERROR(VLOOKUP(Tableau2[[#This Row],[PR]],'Taux sortant'!$I$9:$S$167,COLUMN(),0),"")</f>
        <v/>
      </c>
    </row>
    <row r="3298" spans="1:12" x14ac:dyDescent="0.3">
      <c r="A3298" s="1" t="s">
        <v>2159</v>
      </c>
      <c r="B3298" s="1" t="s">
        <v>1605</v>
      </c>
      <c r="C3298" s="2">
        <f>IFERROR(VLOOKUP(Tableau2[[#This Row],[PR]],'Taux sortant'!$I$9:$S$167,COLUMN(),0),"")</f>
        <v>20.91</v>
      </c>
      <c r="D3298" s="2">
        <f>IFERROR(VLOOKUP(Tableau2[[#This Row],[PR]],'Taux sortant'!$I$9:$S$167,COLUMN(),0),"")</f>
        <v>16.62</v>
      </c>
      <c r="E3298" s="2">
        <f>IFERROR(VLOOKUP(Tableau2[[#This Row],[PR]],'Taux sortant'!$I$9:$S$167,COLUMN(),0),"")</f>
        <v>12.11</v>
      </c>
      <c r="F3298" s="2">
        <f>IFERROR(VLOOKUP(Tableau2[[#This Row],[PR]],'Taux sortant'!$I$9:$S$167,COLUMN(),0),"")</f>
        <v>9.7100000000000009</v>
      </c>
      <c r="G3298" s="2">
        <f>IFERROR(VLOOKUP(Tableau2[[#This Row],[PR]],'Taux sortant'!$I$9:$S$167,COLUMN(),0),"")</f>
        <v>7</v>
      </c>
      <c r="H3298" s="2">
        <f>IFERROR(VLOOKUP(Tableau2[[#This Row],[PR]],'Taux sortant'!$I$9:$S$167,COLUMN(),0),"")</f>
        <v>4.8099999999999996</v>
      </c>
      <c r="I3298" s="2">
        <f>IFERROR(VLOOKUP(Tableau2[[#This Row],[PR]],'Taux sortant'!$I$9:$S$167,COLUMN(),0),"")</f>
        <v>4.1900000000000004</v>
      </c>
      <c r="J3298" s="2">
        <f>IFERROR(VLOOKUP(Tableau2[[#This Row],[PR]],'Taux sortant'!$I$9:$S$167,COLUMN(),0),"")</f>
        <v>0</v>
      </c>
      <c r="K3298" s="2">
        <f>IFERROR(VLOOKUP(Tableau2[[#This Row],[PR]],'Taux sortant'!$I$9:$S$167,COLUMN(),0),"")</f>
        <v>0</v>
      </c>
      <c r="L3298" s="2" t="str">
        <f>IFERROR(VLOOKUP(Tableau2[[#This Row],[PR]],'Taux sortant'!$I$9:$S$167,COLUMN(),0),"")</f>
        <v/>
      </c>
    </row>
    <row r="3299" spans="1:12" x14ac:dyDescent="0.3">
      <c r="A3299" s="1" t="s">
        <v>5506</v>
      </c>
      <c r="B3299" s="1" t="s">
        <v>5356</v>
      </c>
      <c r="C3299" s="2">
        <f>IFERROR(VLOOKUP(Tableau2[[#This Row],[PR]],'Taux sortant'!$I$9:$S$167,COLUMN(),0),"")</f>
        <v>14.1</v>
      </c>
      <c r="D3299" s="2">
        <f>IFERROR(VLOOKUP(Tableau2[[#This Row],[PR]],'Taux sortant'!$I$9:$S$167,COLUMN(),0),"")</f>
        <v>12.41</v>
      </c>
      <c r="E3299" s="2">
        <f>IFERROR(VLOOKUP(Tableau2[[#This Row],[PR]],'Taux sortant'!$I$9:$S$167,COLUMN(),0),"")</f>
        <v>9.0299999999999994</v>
      </c>
      <c r="F3299" s="2">
        <f>IFERROR(VLOOKUP(Tableau2[[#This Row],[PR]],'Taux sortant'!$I$9:$S$167,COLUMN(),0),"")</f>
        <v>7.34</v>
      </c>
      <c r="G3299" s="2">
        <f>IFERROR(VLOOKUP(Tableau2[[#This Row],[PR]],'Taux sortant'!$I$9:$S$167,COLUMN(),0),"")</f>
        <v>6.12</v>
      </c>
      <c r="H3299" s="2">
        <f>IFERROR(VLOOKUP(Tableau2[[#This Row],[PR]],'Taux sortant'!$I$9:$S$167,COLUMN(),0),"")</f>
        <v>5.37</v>
      </c>
      <c r="I3299" s="2">
        <f>IFERROR(VLOOKUP(Tableau2[[#This Row],[PR]],'Taux sortant'!$I$9:$S$167,COLUMN(),0),"")</f>
        <v>4.6500000000000004</v>
      </c>
      <c r="J3299" s="2">
        <f>IFERROR(VLOOKUP(Tableau2[[#This Row],[PR]],'Taux sortant'!$I$9:$S$167,COLUMN(),0),"")</f>
        <v>0</v>
      </c>
      <c r="K3299" s="2">
        <f>IFERROR(VLOOKUP(Tableau2[[#This Row],[PR]],'Taux sortant'!$I$9:$S$167,COLUMN(),0),"")</f>
        <v>1585.65</v>
      </c>
      <c r="L3299" s="2" t="str">
        <f>IFERROR(VLOOKUP(Tableau2[[#This Row],[PR]],'Taux sortant'!$I$9:$S$167,COLUMN(),0),"")</f>
        <v/>
      </c>
    </row>
    <row r="3300" spans="1:12" x14ac:dyDescent="0.3">
      <c r="A3300" s="1" t="s">
        <v>933</v>
      </c>
      <c r="B3300" s="1" t="s">
        <v>5</v>
      </c>
      <c r="C3300" s="2">
        <f>IFERROR(VLOOKUP(Tableau2[[#This Row],[PR]],'Taux sortant'!$I$9:$S$167,COLUMN(),0),"")</f>
        <v>11.64</v>
      </c>
      <c r="D3300" s="2">
        <f>IFERROR(VLOOKUP(Tableau2[[#This Row],[PR]],'Taux sortant'!$I$9:$S$167,COLUMN(),0),"")</f>
        <v>9.2799999999999994</v>
      </c>
      <c r="E3300" s="2">
        <f>IFERROR(VLOOKUP(Tableau2[[#This Row],[PR]],'Taux sortant'!$I$9:$S$167,COLUMN(),0),"")</f>
        <v>6.6</v>
      </c>
      <c r="F3300" s="2">
        <f>IFERROR(VLOOKUP(Tableau2[[#This Row],[PR]],'Taux sortant'!$I$9:$S$167,COLUMN(),0),"")</f>
        <v>5.3</v>
      </c>
      <c r="G3300" s="2">
        <f>IFERROR(VLOOKUP(Tableau2[[#This Row],[PR]],'Taux sortant'!$I$9:$S$167,COLUMN(),0),"")</f>
        <v>4.37</v>
      </c>
      <c r="H3300" s="2">
        <f>IFERROR(VLOOKUP(Tableau2[[#This Row],[PR]],'Taux sortant'!$I$9:$S$167,COLUMN(),0),"")</f>
        <v>3.62</v>
      </c>
      <c r="I3300" s="2">
        <f>IFERROR(VLOOKUP(Tableau2[[#This Row],[PR]],'Taux sortant'!$I$9:$S$167,COLUMN(),0),"")</f>
        <v>3.13</v>
      </c>
      <c r="J3300" s="2">
        <f>IFERROR(VLOOKUP(Tableau2[[#This Row],[PR]],'Taux sortant'!$I$9:$S$167,COLUMN(),0),"")</f>
        <v>0</v>
      </c>
      <c r="K3300" s="2">
        <f>IFERROR(VLOOKUP(Tableau2[[#This Row],[PR]],'Taux sortant'!$I$9:$S$167,COLUMN(),0),"")</f>
        <v>0</v>
      </c>
      <c r="L3300" s="2" t="str">
        <f>IFERROR(VLOOKUP(Tableau2[[#This Row],[PR]],'Taux sortant'!$I$9:$S$167,COLUMN(),0),"")</f>
        <v/>
      </c>
    </row>
    <row r="3301" spans="1:12" x14ac:dyDescent="0.3">
      <c r="A3301" s="1" t="s">
        <v>933</v>
      </c>
      <c r="B3301" s="1" t="s">
        <v>4155</v>
      </c>
      <c r="C3301" s="2">
        <f>IFERROR(VLOOKUP(Tableau2[[#This Row],[PR]],'Taux sortant'!$I$9:$S$167,COLUMN(),0),"")</f>
        <v>17.46</v>
      </c>
      <c r="D3301" s="2">
        <f>IFERROR(VLOOKUP(Tableau2[[#This Row],[PR]],'Taux sortant'!$I$9:$S$167,COLUMN(),0),"")</f>
        <v>14.82</v>
      </c>
      <c r="E3301" s="2">
        <f>IFERROR(VLOOKUP(Tableau2[[#This Row],[PR]],'Taux sortant'!$I$9:$S$167,COLUMN(),0),"")</f>
        <v>11.74</v>
      </c>
      <c r="F3301" s="2">
        <f>IFERROR(VLOOKUP(Tableau2[[#This Row],[PR]],'Taux sortant'!$I$9:$S$167,COLUMN(),0),"")</f>
        <v>10.210000000000001</v>
      </c>
      <c r="G3301" s="2">
        <f>IFERROR(VLOOKUP(Tableau2[[#This Row],[PR]],'Taux sortant'!$I$9:$S$167,COLUMN(),0),"")</f>
        <v>8.84</v>
      </c>
      <c r="H3301" s="2">
        <f>IFERROR(VLOOKUP(Tableau2[[#This Row],[PR]],'Taux sortant'!$I$9:$S$167,COLUMN(),0),"")</f>
        <v>7.69</v>
      </c>
      <c r="I3301" s="2">
        <f>IFERROR(VLOOKUP(Tableau2[[#This Row],[PR]],'Taux sortant'!$I$9:$S$167,COLUMN(),0),"")</f>
        <v>6.75</v>
      </c>
      <c r="J3301" s="2">
        <f>IFERROR(VLOOKUP(Tableau2[[#This Row],[PR]],'Taux sortant'!$I$9:$S$167,COLUMN(),0),"")</f>
        <v>0</v>
      </c>
      <c r="K3301" s="2">
        <f>IFERROR(VLOOKUP(Tableau2[[#This Row],[PR]],'Taux sortant'!$I$9:$S$167,COLUMN(),0),"")</f>
        <v>0</v>
      </c>
      <c r="L3301" s="2" t="str">
        <f>IFERROR(VLOOKUP(Tableau2[[#This Row],[PR]],'Taux sortant'!$I$9:$S$167,COLUMN(),0),"")</f>
        <v/>
      </c>
    </row>
    <row r="3302" spans="1:12" x14ac:dyDescent="0.3">
      <c r="A3302" s="1" t="s">
        <v>936</v>
      </c>
      <c r="B3302" s="1" t="s">
        <v>105</v>
      </c>
      <c r="C3302" s="2">
        <f>IFERROR(VLOOKUP(Tableau2[[#This Row],[PR]],'Taux sortant'!$I$9:$S$167,COLUMN(),0),"")</f>
        <v>22.68</v>
      </c>
      <c r="D3302" s="2">
        <f>IFERROR(VLOOKUP(Tableau2[[#This Row],[PR]],'Taux sortant'!$I$9:$S$167,COLUMN(),0),"")</f>
        <v>19.600000000000001</v>
      </c>
      <c r="E3302" s="2">
        <f>IFERROR(VLOOKUP(Tableau2[[#This Row],[PR]],'Taux sortant'!$I$9:$S$167,COLUMN(),0),"")</f>
        <v>15.23</v>
      </c>
      <c r="F3302" s="2">
        <f>IFERROR(VLOOKUP(Tableau2[[#This Row],[PR]],'Taux sortant'!$I$9:$S$167,COLUMN(),0),"")</f>
        <v>11.98</v>
      </c>
      <c r="G3302" s="2">
        <f>IFERROR(VLOOKUP(Tableau2[[#This Row],[PR]],'Taux sortant'!$I$9:$S$167,COLUMN(),0),"")</f>
        <v>8.5399999999999991</v>
      </c>
      <c r="H3302" s="2">
        <f>IFERROR(VLOOKUP(Tableau2[[#This Row],[PR]],'Taux sortant'!$I$9:$S$167,COLUMN(),0),"")</f>
        <v>5.65</v>
      </c>
      <c r="I3302" s="2">
        <f>IFERROR(VLOOKUP(Tableau2[[#This Row],[PR]],'Taux sortant'!$I$9:$S$167,COLUMN(),0),"")</f>
        <v>4.07</v>
      </c>
      <c r="J3302" s="2">
        <f>IFERROR(VLOOKUP(Tableau2[[#This Row],[PR]],'Taux sortant'!$I$9:$S$167,COLUMN(),0),"")</f>
        <v>0</v>
      </c>
      <c r="K3302" s="2">
        <f>IFERROR(VLOOKUP(Tableau2[[#This Row],[PR]],'Taux sortant'!$I$9:$S$167,COLUMN(),0),"")</f>
        <v>0</v>
      </c>
      <c r="L3302" s="2" t="str">
        <f>IFERROR(VLOOKUP(Tableau2[[#This Row],[PR]],'Taux sortant'!$I$9:$S$167,COLUMN(),0),"")</f>
        <v/>
      </c>
    </row>
    <row r="3303" spans="1:12" x14ac:dyDescent="0.3">
      <c r="A3303" s="1" t="s">
        <v>4589</v>
      </c>
      <c r="B3303" s="1" t="s">
        <v>4143</v>
      </c>
      <c r="C3303" s="2" t="str">
        <f>IFERROR(VLOOKUP(Tableau2[[#This Row],[PR]],'Taux sortant'!$I$9:$S$167,COLUMN(),0),"")</f>
        <v/>
      </c>
      <c r="D3303" s="2" t="str">
        <f>IFERROR(VLOOKUP(Tableau2[[#This Row],[PR]],'Taux sortant'!$I$9:$S$167,COLUMN(),0),"")</f>
        <v/>
      </c>
      <c r="E3303" s="2" t="str">
        <f>IFERROR(VLOOKUP(Tableau2[[#This Row],[PR]],'Taux sortant'!$I$9:$S$167,COLUMN(),0),"")</f>
        <v/>
      </c>
      <c r="F3303" s="2" t="str">
        <f>IFERROR(VLOOKUP(Tableau2[[#This Row],[PR]],'Taux sortant'!$I$9:$S$167,COLUMN(),0),"")</f>
        <v/>
      </c>
      <c r="G3303" s="2" t="str">
        <f>IFERROR(VLOOKUP(Tableau2[[#This Row],[PR]],'Taux sortant'!$I$9:$S$167,COLUMN(),0),"")</f>
        <v/>
      </c>
      <c r="H3303" s="2" t="str">
        <f>IFERROR(VLOOKUP(Tableau2[[#This Row],[PR]],'Taux sortant'!$I$9:$S$167,COLUMN(),0),"")</f>
        <v/>
      </c>
      <c r="I3303" s="2" t="str">
        <f>IFERROR(VLOOKUP(Tableau2[[#This Row],[PR]],'Taux sortant'!$I$9:$S$167,COLUMN(),0),"")</f>
        <v/>
      </c>
      <c r="J3303" s="2" t="str">
        <f>IFERROR(VLOOKUP(Tableau2[[#This Row],[PR]],'Taux sortant'!$I$9:$S$167,COLUMN(),0),"")</f>
        <v/>
      </c>
      <c r="K3303" s="2" t="str">
        <f>IFERROR(VLOOKUP(Tableau2[[#This Row],[PR]],'Taux sortant'!$I$9:$S$167,COLUMN(),0),"")</f>
        <v/>
      </c>
      <c r="L3303" s="2" t="str">
        <f>IFERROR(VLOOKUP(Tableau2[[#This Row],[PR]],'Taux sortant'!$I$9:$S$167,COLUMN(),0),"")</f>
        <v/>
      </c>
    </row>
    <row r="3304" spans="1:12" x14ac:dyDescent="0.3">
      <c r="A3304" s="1" t="s">
        <v>4591</v>
      </c>
      <c r="B3304" s="1" t="s">
        <v>4143</v>
      </c>
      <c r="C3304" s="2" t="str">
        <f>IFERROR(VLOOKUP(Tableau2[[#This Row],[PR]],'Taux sortant'!$I$9:$S$167,COLUMN(),0),"")</f>
        <v/>
      </c>
      <c r="D3304" s="2" t="str">
        <f>IFERROR(VLOOKUP(Tableau2[[#This Row],[PR]],'Taux sortant'!$I$9:$S$167,COLUMN(),0),"")</f>
        <v/>
      </c>
      <c r="E3304" s="2" t="str">
        <f>IFERROR(VLOOKUP(Tableau2[[#This Row],[PR]],'Taux sortant'!$I$9:$S$167,COLUMN(),0),"")</f>
        <v/>
      </c>
      <c r="F3304" s="2" t="str">
        <f>IFERROR(VLOOKUP(Tableau2[[#This Row],[PR]],'Taux sortant'!$I$9:$S$167,COLUMN(),0),"")</f>
        <v/>
      </c>
      <c r="G3304" s="2" t="str">
        <f>IFERROR(VLOOKUP(Tableau2[[#This Row],[PR]],'Taux sortant'!$I$9:$S$167,COLUMN(),0),"")</f>
        <v/>
      </c>
      <c r="H3304" s="2" t="str">
        <f>IFERROR(VLOOKUP(Tableau2[[#This Row],[PR]],'Taux sortant'!$I$9:$S$167,COLUMN(),0),"")</f>
        <v/>
      </c>
      <c r="I3304" s="2" t="str">
        <f>IFERROR(VLOOKUP(Tableau2[[#This Row],[PR]],'Taux sortant'!$I$9:$S$167,COLUMN(),0),"")</f>
        <v/>
      </c>
      <c r="J3304" s="2" t="str">
        <f>IFERROR(VLOOKUP(Tableau2[[#This Row],[PR]],'Taux sortant'!$I$9:$S$167,COLUMN(),0),"")</f>
        <v/>
      </c>
      <c r="K3304" s="2" t="str">
        <f>IFERROR(VLOOKUP(Tableau2[[#This Row],[PR]],'Taux sortant'!$I$9:$S$167,COLUMN(),0),"")</f>
        <v/>
      </c>
      <c r="L3304" s="2" t="str">
        <f>IFERROR(VLOOKUP(Tableau2[[#This Row],[PR]],'Taux sortant'!$I$9:$S$167,COLUMN(),0),"")</f>
        <v/>
      </c>
    </row>
    <row r="3305" spans="1:12" x14ac:dyDescent="0.3">
      <c r="A3305" s="1" t="s">
        <v>939</v>
      </c>
      <c r="B3305" s="1" t="s">
        <v>109</v>
      </c>
      <c r="C3305" s="2">
        <f>IFERROR(VLOOKUP(Tableau2[[#This Row],[PR]],'Taux sortant'!$I$9:$S$167,COLUMN(),0),"")</f>
        <v>23.78</v>
      </c>
      <c r="D3305" s="2">
        <f>IFERROR(VLOOKUP(Tableau2[[#This Row],[PR]],'Taux sortant'!$I$9:$S$167,COLUMN(),0),"")</f>
        <v>20.58</v>
      </c>
      <c r="E3305" s="2">
        <f>IFERROR(VLOOKUP(Tableau2[[#This Row],[PR]],'Taux sortant'!$I$9:$S$167,COLUMN(),0),"")</f>
        <v>16.13</v>
      </c>
      <c r="F3305" s="2">
        <f>IFERROR(VLOOKUP(Tableau2[[#This Row],[PR]],'Taux sortant'!$I$9:$S$167,COLUMN(),0),"")</f>
        <v>12.62</v>
      </c>
      <c r="G3305" s="2">
        <f>IFERROR(VLOOKUP(Tableau2[[#This Row],[PR]],'Taux sortant'!$I$9:$S$167,COLUMN(),0),"")</f>
        <v>9</v>
      </c>
      <c r="H3305" s="2">
        <f>IFERROR(VLOOKUP(Tableau2[[#This Row],[PR]],'Taux sortant'!$I$9:$S$167,COLUMN(),0),"")</f>
        <v>5.95</v>
      </c>
      <c r="I3305" s="2">
        <f>IFERROR(VLOOKUP(Tableau2[[#This Row],[PR]],'Taux sortant'!$I$9:$S$167,COLUMN(),0),"")</f>
        <v>4.28</v>
      </c>
      <c r="J3305" s="2">
        <f>IFERROR(VLOOKUP(Tableau2[[#This Row],[PR]],'Taux sortant'!$I$9:$S$167,COLUMN(),0),"")</f>
        <v>0</v>
      </c>
      <c r="K3305" s="2">
        <f>IFERROR(VLOOKUP(Tableau2[[#This Row],[PR]],'Taux sortant'!$I$9:$S$167,COLUMN(),0),"")</f>
        <v>0</v>
      </c>
      <c r="L3305" s="2" t="str">
        <f>IFERROR(VLOOKUP(Tableau2[[#This Row],[PR]],'Taux sortant'!$I$9:$S$167,COLUMN(),0),"")</f>
        <v/>
      </c>
    </row>
    <row r="3306" spans="1:12" x14ac:dyDescent="0.3">
      <c r="A3306" s="1" t="s">
        <v>4594</v>
      </c>
      <c r="B3306" s="1" t="s">
        <v>2160</v>
      </c>
      <c r="C3306" s="2">
        <f>IFERROR(VLOOKUP(Tableau2[[#This Row],[PR]],'Taux sortant'!$I$9:$S$167,COLUMN(),0),"")</f>
        <v>16.93</v>
      </c>
      <c r="D3306" s="2">
        <f>IFERROR(VLOOKUP(Tableau2[[#This Row],[PR]],'Taux sortant'!$I$9:$S$167,COLUMN(),0),"")</f>
        <v>14.32</v>
      </c>
      <c r="E3306" s="2">
        <f>IFERROR(VLOOKUP(Tableau2[[#This Row],[PR]],'Taux sortant'!$I$9:$S$167,COLUMN(),0),"")</f>
        <v>11.27</v>
      </c>
      <c r="F3306" s="2">
        <f>IFERROR(VLOOKUP(Tableau2[[#This Row],[PR]],'Taux sortant'!$I$9:$S$167,COLUMN(),0),"")</f>
        <v>9.77</v>
      </c>
      <c r="G3306" s="2">
        <f>IFERROR(VLOOKUP(Tableau2[[#This Row],[PR]],'Taux sortant'!$I$9:$S$167,COLUMN(),0),"")</f>
        <v>8.41</v>
      </c>
      <c r="H3306" s="2">
        <f>IFERROR(VLOOKUP(Tableau2[[#This Row],[PR]],'Taux sortant'!$I$9:$S$167,COLUMN(),0),"")</f>
        <v>7.25</v>
      </c>
      <c r="I3306" s="2">
        <f>IFERROR(VLOOKUP(Tableau2[[#This Row],[PR]],'Taux sortant'!$I$9:$S$167,COLUMN(),0),"")</f>
        <v>6.31</v>
      </c>
      <c r="J3306" s="2">
        <f>IFERROR(VLOOKUP(Tableau2[[#This Row],[PR]],'Taux sortant'!$I$9:$S$167,COLUMN(),0),"")</f>
        <v>0</v>
      </c>
      <c r="K3306" s="2">
        <f>IFERROR(VLOOKUP(Tableau2[[#This Row],[PR]],'Taux sortant'!$I$9:$S$167,COLUMN(),0),"")</f>
        <v>0</v>
      </c>
      <c r="L3306" s="2" t="str">
        <f>IFERROR(VLOOKUP(Tableau2[[#This Row],[PR]],'Taux sortant'!$I$9:$S$167,COLUMN(),0),"")</f>
        <v/>
      </c>
    </row>
    <row r="3307" spans="1:12" x14ac:dyDescent="0.3">
      <c r="A3307" s="1" t="s">
        <v>69</v>
      </c>
      <c r="B3307" s="1" t="s">
        <v>69</v>
      </c>
      <c r="C3307" s="2">
        <f>IFERROR(VLOOKUP(Tableau2[[#This Row],[PR]],'Taux sortant'!$I$9:$S$167,COLUMN(),0),"")</f>
        <v>23.78</v>
      </c>
      <c r="D3307" s="2">
        <f>IFERROR(VLOOKUP(Tableau2[[#This Row],[PR]],'Taux sortant'!$I$9:$S$167,COLUMN(),0),"")</f>
        <v>20.58</v>
      </c>
      <c r="E3307" s="2">
        <f>IFERROR(VLOOKUP(Tableau2[[#This Row],[PR]],'Taux sortant'!$I$9:$S$167,COLUMN(),0),"")</f>
        <v>16.13</v>
      </c>
      <c r="F3307" s="2">
        <f>IFERROR(VLOOKUP(Tableau2[[#This Row],[PR]],'Taux sortant'!$I$9:$S$167,COLUMN(),0),"")</f>
        <v>12.62</v>
      </c>
      <c r="G3307" s="2">
        <f>IFERROR(VLOOKUP(Tableau2[[#This Row],[PR]],'Taux sortant'!$I$9:$S$167,COLUMN(),0),"")</f>
        <v>9</v>
      </c>
      <c r="H3307" s="2">
        <f>IFERROR(VLOOKUP(Tableau2[[#This Row],[PR]],'Taux sortant'!$I$9:$S$167,COLUMN(),0),"")</f>
        <v>5.95</v>
      </c>
      <c r="I3307" s="2">
        <f>IFERROR(VLOOKUP(Tableau2[[#This Row],[PR]],'Taux sortant'!$I$9:$S$167,COLUMN(),0),"")</f>
        <v>4.28</v>
      </c>
      <c r="J3307" s="2">
        <f>IFERROR(VLOOKUP(Tableau2[[#This Row],[PR]],'Taux sortant'!$I$9:$S$167,COLUMN(),0),"")</f>
        <v>0</v>
      </c>
      <c r="K3307" s="2">
        <f>IFERROR(VLOOKUP(Tableau2[[#This Row],[PR]],'Taux sortant'!$I$9:$S$167,COLUMN(),0),"")</f>
        <v>0</v>
      </c>
      <c r="L3307" s="2" t="str">
        <f>IFERROR(VLOOKUP(Tableau2[[#This Row],[PR]],'Taux sortant'!$I$9:$S$167,COLUMN(),0),"")</f>
        <v/>
      </c>
    </row>
    <row r="3308" spans="1:12" x14ac:dyDescent="0.3">
      <c r="A3308" s="1" t="s">
        <v>2174</v>
      </c>
      <c r="B3308" s="1" t="s">
        <v>1535</v>
      </c>
      <c r="C3308" s="2">
        <f>IFERROR(VLOOKUP(Tableau2[[#This Row],[PR]],'Taux sortant'!$I$9:$S$167,COLUMN(),0),"")</f>
        <v>32.31</v>
      </c>
      <c r="D3308" s="2">
        <f>IFERROR(VLOOKUP(Tableau2[[#This Row],[PR]],'Taux sortant'!$I$9:$S$167,COLUMN(),0),"")</f>
        <v>25.84</v>
      </c>
      <c r="E3308" s="2">
        <f>IFERROR(VLOOKUP(Tableau2[[#This Row],[PR]],'Taux sortant'!$I$9:$S$167,COLUMN(),0),"")</f>
        <v>18.78</v>
      </c>
      <c r="F3308" s="2">
        <f>IFERROR(VLOOKUP(Tableau2[[#This Row],[PR]],'Taux sortant'!$I$9:$S$167,COLUMN(),0),"")</f>
        <v>15.36</v>
      </c>
      <c r="G3308" s="2">
        <f>IFERROR(VLOOKUP(Tableau2[[#This Row],[PR]],'Taux sortant'!$I$9:$S$167,COLUMN(),0),"")</f>
        <v>12.71</v>
      </c>
      <c r="H3308" s="2">
        <f>IFERROR(VLOOKUP(Tableau2[[#This Row],[PR]],'Taux sortant'!$I$9:$S$167,COLUMN(),0),"")</f>
        <v>10.58</v>
      </c>
      <c r="I3308" s="2">
        <f>IFERROR(VLOOKUP(Tableau2[[#This Row],[PR]],'Taux sortant'!$I$9:$S$167,COLUMN(),0),"")</f>
        <v>9.08</v>
      </c>
      <c r="J3308" s="2">
        <f>IFERROR(VLOOKUP(Tableau2[[#This Row],[PR]],'Taux sortant'!$I$9:$S$167,COLUMN(),0),"")</f>
        <v>0</v>
      </c>
      <c r="K3308" s="2">
        <f>IFERROR(VLOOKUP(Tableau2[[#This Row],[PR]],'Taux sortant'!$I$9:$S$167,COLUMN(),0),"")</f>
        <v>0</v>
      </c>
      <c r="L3308" s="2" t="str">
        <f>IFERROR(VLOOKUP(Tableau2[[#This Row],[PR]],'Taux sortant'!$I$9:$S$167,COLUMN(),0),"")</f>
        <v/>
      </c>
    </row>
    <row r="3309" spans="1:12" x14ac:dyDescent="0.3">
      <c r="A3309" s="1" t="s">
        <v>4597</v>
      </c>
      <c r="B3309" s="1" t="s">
        <v>4150</v>
      </c>
      <c r="C3309" s="2">
        <f>IFERROR(VLOOKUP(Tableau2[[#This Row],[PR]],'Taux sortant'!$I$9:$S$167,COLUMN(),0),"")</f>
        <v>19.84</v>
      </c>
      <c r="D3309" s="2">
        <f>IFERROR(VLOOKUP(Tableau2[[#This Row],[PR]],'Taux sortant'!$I$9:$S$167,COLUMN(),0),"")</f>
        <v>16.989999999999998</v>
      </c>
      <c r="E3309" s="2">
        <f>IFERROR(VLOOKUP(Tableau2[[#This Row],[PR]],'Taux sortant'!$I$9:$S$167,COLUMN(),0),"")</f>
        <v>13.65</v>
      </c>
      <c r="F3309" s="2">
        <f>IFERROR(VLOOKUP(Tableau2[[#This Row],[PR]],'Taux sortant'!$I$9:$S$167,COLUMN(),0),"")</f>
        <v>11.98</v>
      </c>
      <c r="G3309" s="2">
        <f>IFERROR(VLOOKUP(Tableau2[[#This Row],[PR]],'Taux sortant'!$I$9:$S$167,COLUMN(),0),"")</f>
        <v>10.41</v>
      </c>
      <c r="H3309" s="2">
        <f>IFERROR(VLOOKUP(Tableau2[[#This Row],[PR]],'Taux sortant'!$I$9:$S$167,COLUMN(),0),"")</f>
        <v>8.9600000000000009</v>
      </c>
      <c r="I3309" s="2">
        <f>IFERROR(VLOOKUP(Tableau2[[#This Row],[PR]],'Taux sortant'!$I$9:$S$167,COLUMN(),0),"")</f>
        <v>7.76</v>
      </c>
      <c r="J3309" s="2">
        <f>IFERROR(VLOOKUP(Tableau2[[#This Row],[PR]],'Taux sortant'!$I$9:$S$167,COLUMN(),0),"")</f>
        <v>0</v>
      </c>
      <c r="K3309" s="2">
        <f>IFERROR(VLOOKUP(Tableau2[[#This Row],[PR]],'Taux sortant'!$I$9:$S$167,COLUMN(),0),"")</f>
        <v>0</v>
      </c>
      <c r="L3309" s="2" t="str">
        <f>IFERROR(VLOOKUP(Tableau2[[#This Row],[PR]],'Taux sortant'!$I$9:$S$167,COLUMN(),0),"")</f>
        <v/>
      </c>
    </row>
    <row r="3310" spans="1:12" x14ac:dyDescent="0.3">
      <c r="A3310" s="1" t="s">
        <v>3656</v>
      </c>
      <c r="B3310" s="1" t="s">
        <v>3097</v>
      </c>
      <c r="C3310" s="2">
        <f>IFERROR(VLOOKUP(Tableau2[[#This Row],[PR]],'Taux sortant'!$I$9:$S$167,COLUMN(),0),"")</f>
        <v>15.23</v>
      </c>
      <c r="D3310" s="2">
        <f>IFERROR(VLOOKUP(Tableau2[[#This Row],[PR]],'Taux sortant'!$I$9:$S$167,COLUMN(),0),"")</f>
        <v>12.68</v>
      </c>
      <c r="E3310" s="2">
        <f>IFERROR(VLOOKUP(Tableau2[[#This Row],[PR]],'Taux sortant'!$I$9:$S$167,COLUMN(),0),"")</f>
        <v>9.76</v>
      </c>
      <c r="F3310" s="2">
        <f>IFERROR(VLOOKUP(Tableau2[[#This Row],[PR]],'Taux sortant'!$I$9:$S$167,COLUMN(),0),"")</f>
        <v>8.27</v>
      </c>
      <c r="G3310" s="2">
        <f>IFERROR(VLOOKUP(Tableau2[[#This Row],[PR]],'Taux sortant'!$I$9:$S$167,COLUMN(),0),"")</f>
        <v>7.07</v>
      </c>
      <c r="H3310" s="2">
        <f>IFERROR(VLOOKUP(Tableau2[[#This Row],[PR]],'Taux sortant'!$I$9:$S$167,COLUMN(),0),"")</f>
        <v>6.09</v>
      </c>
      <c r="I3310" s="2">
        <f>IFERROR(VLOOKUP(Tableau2[[#This Row],[PR]],'Taux sortant'!$I$9:$S$167,COLUMN(),0),"")</f>
        <v>5.31</v>
      </c>
      <c r="J3310" s="2">
        <f>IFERROR(VLOOKUP(Tableau2[[#This Row],[PR]],'Taux sortant'!$I$9:$S$167,COLUMN(),0),"")</f>
        <v>0</v>
      </c>
      <c r="K3310" s="2">
        <f>IFERROR(VLOOKUP(Tableau2[[#This Row],[PR]],'Taux sortant'!$I$9:$S$167,COLUMN(),0),"")</f>
        <v>0</v>
      </c>
      <c r="L3310" s="2" t="str">
        <f>IFERROR(VLOOKUP(Tableau2[[#This Row],[PR]],'Taux sortant'!$I$9:$S$167,COLUMN(),0),"")</f>
        <v/>
      </c>
    </row>
    <row r="3311" spans="1:12" x14ac:dyDescent="0.3">
      <c r="A3311" s="1" t="s">
        <v>4600</v>
      </c>
      <c r="B3311" s="1" t="s">
        <v>4234</v>
      </c>
      <c r="C3311" s="2">
        <f>IFERROR(VLOOKUP(Tableau2[[#This Row],[PR]],'Taux sortant'!$I$9:$S$167,COLUMN(),0),"")</f>
        <v>18.53</v>
      </c>
      <c r="D3311" s="2">
        <f>IFERROR(VLOOKUP(Tableau2[[#This Row],[PR]],'Taux sortant'!$I$9:$S$167,COLUMN(),0),"")</f>
        <v>15.84</v>
      </c>
      <c r="E3311" s="2">
        <f>IFERROR(VLOOKUP(Tableau2[[#This Row],[PR]],'Taux sortant'!$I$9:$S$167,COLUMN(),0),"")</f>
        <v>12.68</v>
      </c>
      <c r="F3311" s="2">
        <f>IFERROR(VLOOKUP(Tableau2[[#This Row],[PR]],'Taux sortant'!$I$9:$S$167,COLUMN(),0),"")</f>
        <v>11.12</v>
      </c>
      <c r="G3311" s="2">
        <f>IFERROR(VLOOKUP(Tableau2[[#This Row],[PR]],'Taux sortant'!$I$9:$S$167,COLUMN(),0),"")</f>
        <v>9.75</v>
      </c>
      <c r="H3311" s="2">
        <f>IFERROR(VLOOKUP(Tableau2[[#This Row],[PR]],'Taux sortant'!$I$9:$S$167,COLUMN(),0),"")</f>
        <v>8.5500000000000007</v>
      </c>
      <c r="I3311" s="2">
        <f>IFERROR(VLOOKUP(Tableau2[[#This Row],[PR]],'Taux sortant'!$I$9:$S$167,COLUMN(),0),"")</f>
        <v>7.57</v>
      </c>
      <c r="J3311" s="2">
        <f>IFERROR(VLOOKUP(Tableau2[[#This Row],[PR]],'Taux sortant'!$I$9:$S$167,COLUMN(),0),"")</f>
        <v>0</v>
      </c>
      <c r="K3311" s="2">
        <f>IFERROR(VLOOKUP(Tableau2[[#This Row],[PR]],'Taux sortant'!$I$9:$S$167,COLUMN(),0),"")</f>
        <v>0</v>
      </c>
      <c r="L3311" s="2" t="str">
        <f>IFERROR(VLOOKUP(Tableau2[[#This Row],[PR]],'Taux sortant'!$I$9:$S$167,COLUMN(),0),"")</f>
        <v/>
      </c>
    </row>
    <row r="3312" spans="1:12" x14ac:dyDescent="0.3">
      <c r="A3312" s="1" t="s">
        <v>3659</v>
      </c>
      <c r="B3312" s="1" t="s">
        <v>3134</v>
      </c>
      <c r="C3312" s="2">
        <f>IFERROR(VLOOKUP(Tableau2[[#This Row],[PR]],'Taux sortant'!$I$9:$S$167,COLUMN(),0),"")</f>
        <v>15.34</v>
      </c>
      <c r="D3312" s="2">
        <f>IFERROR(VLOOKUP(Tableau2[[#This Row],[PR]],'Taux sortant'!$I$9:$S$167,COLUMN(),0),"")</f>
        <v>12.85</v>
      </c>
      <c r="E3312" s="2">
        <f>IFERROR(VLOOKUP(Tableau2[[#This Row],[PR]],'Taux sortant'!$I$9:$S$167,COLUMN(),0),"")</f>
        <v>9.94</v>
      </c>
      <c r="F3312" s="2">
        <f>IFERROR(VLOOKUP(Tableau2[[#This Row],[PR]],'Taux sortant'!$I$9:$S$167,COLUMN(),0),"")</f>
        <v>8.5399999999999991</v>
      </c>
      <c r="G3312" s="2">
        <f>IFERROR(VLOOKUP(Tableau2[[#This Row],[PR]],'Taux sortant'!$I$9:$S$167,COLUMN(),0),"")</f>
        <v>7.34</v>
      </c>
      <c r="H3312" s="2">
        <f>IFERROR(VLOOKUP(Tableau2[[#This Row],[PR]],'Taux sortant'!$I$9:$S$167,COLUMN(),0),"")</f>
        <v>6.29</v>
      </c>
      <c r="I3312" s="2">
        <f>IFERROR(VLOOKUP(Tableau2[[#This Row],[PR]],'Taux sortant'!$I$9:$S$167,COLUMN(),0),"")</f>
        <v>5.49</v>
      </c>
      <c r="J3312" s="2">
        <f>IFERROR(VLOOKUP(Tableau2[[#This Row],[PR]],'Taux sortant'!$I$9:$S$167,COLUMN(),0),"")</f>
        <v>0</v>
      </c>
      <c r="K3312" s="2">
        <f>IFERROR(VLOOKUP(Tableau2[[#This Row],[PR]],'Taux sortant'!$I$9:$S$167,COLUMN(),0),"")</f>
        <v>0</v>
      </c>
      <c r="L3312" s="2" t="str">
        <f>IFERROR(VLOOKUP(Tableau2[[#This Row],[PR]],'Taux sortant'!$I$9:$S$167,COLUMN(),0),"")</f>
        <v/>
      </c>
    </row>
    <row r="3313" spans="1:12" x14ac:dyDescent="0.3">
      <c r="A3313" s="1" t="s">
        <v>6301</v>
      </c>
      <c r="B3313" s="1" t="s">
        <v>4049</v>
      </c>
      <c r="C3313" s="2">
        <f>IFERROR(VLOOKUP(Tableau2[[#This Row],[PR]],'Taux sortant'!$I$9:$S$167,COLUMN(),0),"")</f>
        <v>29.48</v>
      </c>
      <c r="D3313" s="2">
        <f>IFERROR(VLOOKUP(Tableau2[[#This Row],[PR]],'Taux sortant'!$I$9:$S$167,COLUMN(),0),"")</f>
        <v>25.96</v>
      </c>
      <c r="E3313" s="2">
        <f>IFERROR(VLOOKUP(Tableau2[[#This Row],[PR]],'Taux sortant'!$I$9:$S$167,COLUMN(),0),"")</f>
        <v>21.9</v>
      </c>
      <c r="F3313" s="2">
        <f>IFERROR(VLOOKUP(Tableau2[[#This Row],[PR]],'Taux sortant'!$I$9:$S$167,COLUMN(),0),"")</f>
        <v>19.86</v>
      </c>
      <c r="G3313" s="2">
        <f>IFERROR(VLOOKUP(Tableau2[[#This Row],[PR]],'Taux sortant'!$I$9:$S$167,COLUMN(),0),"")</f>
        <v>17.54</v>
      </c>
      <c r="H3313" s="2">
        <f>IFERROR(VLOOKUP(Tableau2[[#This Row],[PR]],'Taux sortant'!$I$9:$S$167,COLUMN(),0),"")</f>
        <v>15.33</v>
      </c>
      <c r="I3313" s="2">
        <f>IFERROR(VLOOKUP(Tableau2[[#This Row],[PR]],'Taux sortant'!$I$9:$S$167,COLUMN(),0),"")</f>
        <v>13.28</v>
      </c>
      <c r="J3313" s="2">
        <f>IFERROR(VLOOKUP(Tableau2[[#This Row],[PR]],'Taux sortant'!$I$9:$S$167,COLUMN(),0),"")</f>
        <v>0</v>
      </c>
      <c r="K3313" s="2">
        <f>IFERROR(VLOOKUP(Tableau2[[#This Row],[PR]],'Taux sortant'!$I$9:$S$167,COLUMN(),0),"")</f>
        <v>0</v>
      </c>
      <c r="L3313" s="2" t="str">
        <f>IFERROR(VLOOKUP(Tableau2[[#This Row],[PR]],'Taux sortant'!$I$9:$S$167,COLUMN(),0),"")</f>
        <v/>
      </c>
    </row>
    <row r="3314" spans="1:12" x14ac:dyDescent="0.3">
      <c r="A3314" s="1" t="s">
        <v>6304</v>
      </c>
      <c r="B3314" s="1" t="s">
        <v>5832</v>
      </c>
      <c r="C3314" s="2">
        <f>IFERROR(VLOOKUP(Tableau2[[#This Row],[PR]],'Taux sortant'!$I$9:$S$167,COLUMN(),0),"")</f>
        <v>31.17</v>
      </c>
      <c r="D3314" s="2">
        <f>IFERROR(VLOOKUP(Tableau2[[#This Row],[PR]],'Taux sortant'!$I$9:$S$167,COLUMN(),0),"")</f>
        <v>27.9</v>
      </c>
      <c r="E3314" s="2">
        <f>IFERROR(VLOOKUP(Tableau2[[#This Row],[PR]],'Taux sortant'!$I$9:$S$167,COLUMN(),0),"")</f>
        <v>24.1</v>
      </c>
      <c r="F3314" s="2">
        <f>IFERROR(VLOOKUP(Tableau2[[#This Row],[PR]],'Taux sortant'!$I$9:$S$167,COLUMN(),0),"")</f>
        <v>22.18</v>
      </c>
      <c r="G3314" s="2">
        <f>IFERROR(VLOOKUP(Tableau2[[#This Row],[PR]],'Taux sortant'!$I$9:$S$167,COLUMN(),0),"")</f>
        <v>19.97</v>
      </c>
      <c r="H3314" s="2">
        <f>IFERROR(VLOOKUP(Tableau2[[#This Row],[PR]],'Taux sortant'!$I$9:$S$167,COLUMN(),0),"")</f>
        <v>17.98</v>
      </c>
      <c r="I3314" s="2">
        <f>IFERROR(VLOOKUP(Tableau2[[#This Row],[PR]],'Taux sortant'!$I$9:$S$167,COLUMN(),0),"")</f>
        <v>16.45</v>
      </c>
      <c r="J3314" s="2">
        <f>IFERROR(VLOOKUP(Tableau2[[#This Row],[PR]],'Taux sortant'!$I$9:$S$167,COLUMN(),0),"")</f>
        <v>0</v>
      </c>
      <c r="K3314" s="2">
        <f>IFERROR(VLOOKUP(Tableau2[[#This Row],[PR]],'Taux sortant'!$I$9:$S$167,COLUMN(),0),"")</f>
        <v>0</v>
      </c>
      <c r="L3314" s="2" t="str">
        <f>IFERROR(VLOOKUP(Tableau2[[#This Row],[PR]],'Taux sortant'!$I$9:$S$167,COLUMN(),0),"")</f>
        <v/>
      </c>
    </row>
    <row r="3315" spans="1:12" x14ac:dyDescent="0.3">
      <c r="A3315" s="1" t="s">
        <v>6307</v>
      </c>
      <c r="B3315" s="1" t="s">
        <v>5832</v>
      </c>
      <c r="C3315" s="2">
        <f>IFERROR(VLOOKUP(Tableau2[[#This Row],[PR]],'Taux sortant'!$I$9:$S$167,COLUMN(),0),"")</f>
        <v>31.17</v>
      </c>
      <c r="D3315" s="2">
        <f>IFERROR(VLOOKUP(Tableau2[[#This Row],[PR]],'Taux sortant'!$I$9:$S$167,COLUMN(),0),"")</f>
        <v>27.9</v>
      </c>
      <c r="E3315" s="2">
        <f>IFERROR(VLOOKUP(Tableau2[[#This Row],[PR]],'Taux sortant'!$I$9:$S$167,COLUMN(),0),"")</f>
        <v>24.1</v>
      </c>
      <c r="F3315" s="2">
        <f>IFERROR(VLOOKUP(Tableau2[[#This Row],[PR]],'Taux sortant'!$I$9:$S$167,COLUMN(),0),"")</f>
        <v>22.18</v>
      </c>
      <c r="G3315" s="2">
        <f>IFERROR(VLOOKUP(Tableau2[[#This Row],[PR]],'Taux sortant'!$I$9:$S$167,COLUMN(),0),"")</f>
        <v>19.97</v>
      </c>
      <c r="H3315" s="2">
        <f>IFERROR(VLOOKUP(Tableau2[[#This Row],[PR]],'Taux sortant'!$I$9:$S$167,COLUMN(),0),"")</f>
        <v>17.98</v>
      </c>
      <c r="I3315" s="2">
        <f>IFERROR(VLOOKUP(Tableau2[[#This Row],[PR]],'Taux sortant'!$I$9:$S$167,COLUMN(),0),"")</f>
        <v>16.45</v>
      </c>
      <c r="J3315" s="2">
        <f>IFERROR(VLOOKUP(Tableau2[[#This Row],[PR]],'Taux sortant'!$I$9:$S$167,COLUMN(),0),"")</f>
        <v>0</v>
      </c>
      <c r="K3315" s="2">
        <f>IFERROR(VLOOKUP(Tableau2[[#This Row],[PR]],'Taux sortant'!$I$9:$S$167,COLUMN(),0),"")</f>
        <v>0</v>
      </c>
      <c r="L3315" s="2" t="str">
        <f>IFERROR(VLOOKUP(Tableau2[[#This Row],[PR]],'Taux sortant'!$I$9:$S$167,COLUMN(),0),"")</f>
        <v/>
      </c>
    </row>
    <row r="3316" spans="1:12" x14ac:dyDescent="0.3">
      <c r="A3316" s="1" t="s">
        <v>6310</v>
      </c>
      <c r="B3316" s="1" t="s">
        <v>46</v>
      </c>
      <c r="C3316" s="2" t="str">
        <f>IFERROR(VLOOKUP(Tableau2[[#This Row],[PR]],'Taux sortant'!$I$9:$S$167,COLUMN(),0),"")</f>
        <v/>
      </c>
      <c r="D3316" s="2" t="str">
        <f>IFERROR(VLOOKUP(Tableau2[[#This Row],[PR]],'Taux sortant'!$I$9:$S$167,COLUMN(),0),"")</f>
        <v/>
      </c>
      <c r="E3316" s="2" t="str">
        <f>IFERROR(VLOOKUP(Tableau2[[#This Row],[PR]],'Taux sortant'!$I$9:$S$167,COLUMN(),0),"")</f>
        <v/>
      </c>
      <c r="F3316" s="2" t="str">
        <f>IFERROR(VLOOKUP(Tableau2[[#This Row],[PR]],'Taux sortant'!$I$9:$S$167,COLUMN(),0),"")</f>
        <v/>
      </c>
      <c r="G3316" s="2" t="str">
        <f>IFERROR(VLOOKUP(Tableau2[[#This Row],[PR]],'Taux sortant'!$I$9:$S$167,COLUMN(),0),"")</f>
        <v/>
      </c>
      <c r="H3316" s="2" t="str">
        <f>IFERROR(VLOOKUP(Tableau2[[#This Row],[PR]],'Taux sortant'!$I$9:$S$167,COLUMN(),0),"")</f>
        <v/>
      </c>
      <c r="I3316" s="2" t="str">
        <f>IFERROR(VLOOKUP(Tableau2[[#This Row],[PR]],'Taux sortant'!$I$9:$S$167,COLUMN(),0),"")</f>
        <v/>
      </c>
      <c r="J3316" s="2" t="str">
        <f>IFERROR(VLOOKUP(Tableau2[[#This Row],[PR]],'Taux sortant'!$I$9:$S$167,COLUMN(),0),"")</f>
        <v/>
      </c>
      <c r="K3316" s="2" t="str">
        <f>IFERROR(VLOOKUP(Tableau2[[#This Row],[PR]],'Taux sortant'!$I$9:$S$167,COLUMN(),0),"")</f>
        <v/>
      </c>
      <c r="L3316" s="2" t="str">
        <f>IFERROR(VLOOKUP(Tableau2[[#This Row],[PR]],'Taux sortant'!$I$9:$S$167,COLUMN(),0),"")</f>
        <v/>
      </c>
    </row>
    <row r="3317" spans="1:12" x14ac:dyDescent="0.3">
      <c r="A3317" s="1" t="s">
        <v>4603</v>
      </c>
      <c r="B3317" s="1" t="s">
        <v>4137</v>
      </c>
      <c r="C3317" s="2">
        <f>IFERROR(VLOOKUP(Tableau2[[#This Row],[PR]],'Taux sortant'!$I$9:$S$167,COLUMN(),0),"")</f>
        <v>19.010000000000002</v>
      </c>
      <c r="D3317" s="2">
        <f>IFERROR(VLOOKUP(Tableau2[[#This Row],[PR]],'Taux sortant'!$I$9:$S$167,COLUMN(),0),"")</f>
        <v>16.18</v>
      </c>
      <c r="E3317" s="2">
        <f>IFERROR(VLOOKUP(Tableau2[[#This Row],[PR]],'Taux sortant'!$I$9:$S$167,COLUMN(),0),"")</f>
        <v>12.86</v>
      </c>
      <c r="F3317" s="2">
        <f>IFERROR(VLOOKUP(Tableau2[[#This Row],[PR]],'Taux sortant'!$I$9:$S$167,COLUMN(),0),"")</f>
        <v>11.2</v>
      </c>
      <c r="G3317" s="2">
        <f>IFERROR(VLOOKUP(Tableau2[[#This Row],[PR]],'Taux sortant'!$I$9:$S$167,COLUMN(),0),"")</f>
        <v>9.61</v>
      </c>
      <c r="H3317" s="2">
        <f>IFERROR(VLOOKUP(Tableau2[[#This Row],[PR]],'Taux sortant'!$I$9:$S$167,COLUMN(),0),"")</f>
        <v>8.19</v>
      </c>
      <c r="I3317" s="2">
        <f>IFERROR(VLOOKUP(Tableau2[[#This Row],[PR]],'Taux sortant'!$I$9:$S$167,COLUMN(),0),"")</f>
        <v>7.02</v>
      </c>
      <c r="J3317" s="2">
        <f>IFERROR(VLOOKUP(Tableau2[[#This Row],[PR]],'Taux sortant'!$I$9:$S$167,COLUMN(),0),"")</f>
        <v>0</v>
      </c>
      <c r="K3317" s="2">
        <f>IFERROR(VLOOKUP(Tableau2[[#This Row],[PR]],'Taux sortant'!$I$9:$S$167,COLUMN(),0),"")</f>
        <v>0</v>
      </c>
      <c r="L3317" s="2" t="str">
        <f>IFERROR(VLOOKUP(Tableau2[[#This Row],[PR]],'Taux sortant'!$I$9:$S$167,COLUMN(),0),"")</f>
        <v/>
      </c>
    </row>
    <row r="3318" spans="1:12" x14ac:dyDescent="0.3">
      <c r="A3318" s="1" t="s">
        <v>944</v>
      </c>
      <c r="B3318" s="1" t="s">
        <v>13</v>
      </c>
      <c r="C3318" s="2">
        <f>IFERROR(VLOOKUP(Tableau2[[#This Row],[PR]],'Taux sortant'!$I$9:$S$167,COLUMN(),0),"")</f>
        <v>20.05</v>
      </c>
      <c r="D3318" s="2">
        <f>IFERROR(VLOOKUP(Tableau2[[#This Row],[PR]],'Taux sortant'!$I$9:$S$167,COLUMN(),0),"")</f>
        <v>15.11</v>
      </c>
      <c r="E3318" s="2">
        <f>IFERROR(VLOOKUP(Tableau2[[#This Row],[PR]],'Taux sortant'!$I$9:$S$167,COLUMN(),0),"")</f>
        <v>10.84</v>
      </c>
      <c r="F3318" s="2">
        <f>IFERROR(VLOOKUP(Tableau2[[#This Row],[PR]],'Taux sortant'!$I$9:$S$167,COLUMN(),0),"")</f>
        <v>8.73</v>
      </c>
      <c r="G3318" s="2">
        <f>IFERROR(VLOOKUP(Tableau2[[#This Row],[PR]],'Taux sortant'!$I$9:$S$167,COLUMN(),0),"")</f>
        <v>6.21</v>
      </c>
      <c r="H3318" s="2">
        <f>IFERROR(VLOOKUP(Tableau2[[#This Row],[PR]],'Taux sortant'!$I$9:$S$167,COLUMN(),0),"")</f>
        <v>4.4800000000000004</v>
      </c>
      <c r="I3318" s="2">
        <f>IFERROR(VLOOKUP(Tableau2[[#This Row],[PR]],'Taux sortant'!$I$9:$S$167,COLUMN(),0),"")</f>
        <v>3.71</v>
      </c>
      <c r="J3318" s="2">
        <f>IFERROR(VLOOKUP(Tableau2[[#This Row],[PR]],'Taux sortant'!$I$9:$S$167,COLUMN(),0),"")</f>
        <v>0</v>
      </c>
      <c r="K3318" s="2">
        <f>IFERROR(VLOOKUP(Tableau2[[#This Row],[PR]],'Taux sortant'!$I$9:$S$167,COLUMN(),0),"")</f>
        <v>0</v>
      </c>
      <c r="L3318" s="2" t="str">
        <f>IFERROR(VLOOKUP(Tableau2[[#This Row],[PR]],'Taux sortant'!$I$9:$S$167,COLUMN(),0),"")</f>
        <v/>
      </c>
    </row>
    <row r="3319" spans="1:12" x14ac:dyDescent="0.3">
      <c r="A3319" s="1" t="s">
        <v>4606</v>
      </c>
      <c r="B3319" s="1" t="s">
        <v>4180</v>
      </c>
      <c r="C3319" s="2">
        <f>IFERROR(VLOOKUP(Tableau2[[#This Row],[PR]],'Taux sortant'!$I$9:$S$167,COLUMN(),0),"")</f>
        <v>22.64</v>
      </c>
      <c r="D3319" s="2">
        <f>IFERROR(VLOOKUP(Tableau2[[#This Row],[PR]],'Taux sortant'!$I$9:$S$167,COLUMN(),0),"")</f>
        <v>20.190000000000001</v>
      </c>
      <c r="E3319" s="2">
        <f>IFERROR(VLOOKUP(Tableau2[[#This Row],[PR]],'Taux sortant'!$I$9:$S$167,COLUMN(),0),"")</f>
        <v>16.53</v>
      </c>
      <c r="F3319" s="2">
        <f>IFERROR(VLOOKUP(Tableau2[[#This Row],[PR]],'Taux sortant'!$I$9:$S$167,COLUMN(),0),"")</f>
        <v>14.31</v>
      </c>
      <c r="G3319" s="2">
        <f>IFERROR(VLOOKUP(Tableau2[[#This Row],[PR]],'Taux sortant'!$I$9:$S$167,COLUMN(),0),"")</f>
        <v>12.45</v>
      </c>
      <c r="H3319" s="2">
        <f>IFERROR(VLOOKUP(Tableau2[[#This Row],[PR]],'Taux sortant'!$I$9:$S$167,COLUMN(),0),"")</f>
        <v>10.32</v>
      </c>
      <c r="I3319" s="2">
        <f>IFERROR(VLOOKUP(Tableau2[[#This Row],[PR]],'Taux sortant'!$I$9:$S$167,COLUMN(),0),"")</f>
        <v>8.83</v>
      </c>
      <c r="J3319" s="2">
        <f>IFERROR(VLOOKUP(Tableau2[[#This Row],[PR]],'Taux sortant'!$I$9:$S$167,COLUMN(),0),"")</f>
        <v>0</v>
      </c>
      <c r="K3319" s="2">
        <f>IFERROR(VLOOKUP(Tableau2[[#This Row],[PR]],'Taux sortant'!$I$9:$S$167,COLUMN(),0),"")</f>
        <v>0</v>
      </c>
      <c r="L3319" s="2" t="str">
        <f>IFERROR(VLOOKUP(Tableau2[[#This Row],[PR]],'Taux sortant'!$I$9:$S$167,COLUMN(),0),"")</f>
        <v/>
      </c>
    </row>
    <row r="3320" spans="1:12" x14ac:dyDescent="0.3">
      <c r="A3320" s="1" t="s">
        <v>6313</v>
      </c>
      <c r="B3320" s="1" t="s">
        <v>5846</v>
      </c>
      <c r="C3320" s="2" t="str">
        <f>IFERROR(VLOOKUP(Tableau2[[#This Row],[PR]],'Taux sortant'!$I$9:$S$167,COLUMN(),0),"")</f>
        <v/>
      </c>
      <c r="D3320" s="2" t="str">
        <f>IFERROR(VLOOKUP(Tableau2[[#This Row],[PR]],'Taux sortant'!$I$9:$S$167,COLUMN(),0),"")</f>
        <v/>
      </c>
      <c r="E3320" s="2" t="str">
        <f>IFERROR(VLOOKUP(Tableau2[[#This Row],[PR]],'Taux sortant'!$I$9:$S$167,COLUMN(),0),"")</f>
        <v/>
      </c>
      <c r="F3320" s="2" t="str">
        <f>IFERROR(VLOOKUP(Tableau2[[#This Row],[PR]],'Taux sortant'!$I$9:$S$167,COLUMN(),0),"")</f>
        <v/>
      </c>
      <c r="G3320" s="2" t="str">
        <f>IFERROR(VLOOKUP(Tableau2[[#This Row],[PR]],'Taux sortant'!$I$9:$S$167,COLUMN(),0),"")</f>
        <v/>
      </c>
      <c r="H3320" s="2" t="str">
        <f>IFERROR(VLOOKUP(Tableau2[[#This Row],[PR]],'Taux sortant'!$I$9:$S$167,COLUMN(),0),"")</f>
        <v/>
      </c>
      <c r="I3320" s="2" t="str">
        <f>IFERROR(VLOOKUP(Tableau2[[#This Row],[PR]],'Taux sortant'!$I$9:$S$167,COLUMN(),0),"")</f>
        <v/>
      </c>
      <c r="J3320" s="2" t="str">
        <f>IFERROR(VLOOKUP(Tableau2[[#This Row],[PR]],'Taux sortant'!$I$9:$S$167,COLUMN(),0),"")</f>
        <v/>
      </c>
      <c r="K3320" s="2" t="str">
        <f>IFERROR(VLOOKUP(Tableau2[[#This Row],[PR]],'Taux sortant'!$I$9:$S$167,COLUMN(),0),"")</f>
        <v/>
      </c>
      <c r="L3320" s="2" t="str">
        <f>IFERROR(VLOOKUP(Tableau2[[#This Row],[PR]],'Taux sortant'!$I$9:$S$167,COLUMN(),0),"")</f>
        <v/>
      </c>
    </row>
    <row r="3321" spans="1:12" x14ac:dyDescent="0.3">
      <c r="A3321" s="1" t="s">
        <v>6316</v>
      </c>
      <c r="B3321" s="1" t="s">
        <v>5820</v>
      </c>
      <c r="C3321" s="2" t="str">
        <f>IFERROR(VLOOKUP(Tableau2[[#This Row],[PR]],'Taux sortant'!$I$9:$S$167,COLUMN(),0),"")</f>
        <v/>
      </c>
      <c r="D3321" s="2" t="str">
        <f>IFERROR(VLOOKUP(Tableau2[[#This Row],[PR]],'Taux sortant'!$I$9:$S$167,COLUMN(),0),"")</f>
        <v/>
      </c>
      <c r="E3321" s="2" t="str">
        <f>IFERROR(VLOOKUP(Tableau2[[#This Row],[PR]],'Taux sortant'!$I$9:$S$167,COLUMN(),0),"")</f>
        <v/>
      </c>
      <c r="F3321" s="2" t="str">
        <f>IFERROR(VLOOKUP(Tableau2[[#This Row],[PR]],'Taux sortant'!$I$9:$S$167,COLUMN(),0),"")</f>
        <v/>
      </c>
      <c r="G3321" s="2" t="str">
        <f>IFERROR(VLOOKUP(Tableau2[[#This Row],[PR]],'Taux sortant'!$I$9:$S$167,COLUMN(),0),"")</f>
        <v/>
      </c>
      <c r="H3321" s="2" t="str">
        <f>IFERROR(VLOOKUP(Tableau2[[#This Row],[PR]],'Taux sortant'!$I$9:$S$167,COLUMN(),0),"")</f>
        <v/>
      </c>
      <c r="I3321" s="2" t="str">
        <f>IFERROR(VLOOKUP(Tableau2[[#This Row],[PR]],'Taux sortant'!$I$9:$S$167,COLUMN(),0),"")</f>
        <v/>
      </c>
      <c r="J3321" s="2" t="str">
        <f>IFERROR(VLOOKUP(Tableau2[[#This Row],[PR]],'Taux sortant'!$I$9:$S$167,COLUMN(),0),"")</f>
        <v/>
      </c>
      <c r="K3321" s="2" t="str">
        <f>IFERROR(VLOOKUP(Tableau2[[#This Row],[PR]],'Taux sortant'!$I$9:$S$167,COLUMN(),0),"")</f>
        <v/>
      </c>
      <c r="L3321" s="2" t="str">
        <f>IFERROR(VLOOKUP(Tableau2[[#This Row],[PR]],'Taux sortant'!$I$9:$S$167,COLUMN(),0),"")</f>
        <v/>
      </c>
    </row>
    <row r="3322" spans="1:12" x14ac:dyDescent="0.3">
      <c r="A3322" s="1" t="s">
        <v>947</v>
      </c>
      <c r="B3322" s="1" t="s">
        <v>90</v>
      </c>
      <c r="C3322" s="2">
        <f>IFERROR(VLOOKUP(Tableau2[[#This Row],[PR]],'Taux sortant'!$I$9:$S$167,COLUMN(),0),"")</f>
        <v>32.090000000000003</v>
      </c>
      <c r="D3322" s="2">
        <f>IFERROR(VLOOKUP(Tableau2[[#This Row],[PR]],'Taux sortant'!$I$9:$S$167,COLUMN(),0),"")</f>
        <v>26.17</v>
      </c>
      <c r="E3322" s="2">
        <f>IFERROR(VLOOKUP(Tableau2[[#This Row],[PR]],'Taux sortant'!$I$9:$S$167,COLUMN(),0),"")</f>
        <v>20.67</v>
      </c>
      <c r="F3322" s="2">
        <f>IFERROR(VLOOKUP(Tableau2[[#This Row],[PR]],'Taux sortant'!$I$9:$S$167,COLUMN(),0),"")</f>
        <v>17.260000000000002</v>
      </c>
      <c r="G3322" s="2">
        <f>IFERROR(VLOOKUP(Tableau2[[#This Row],[PR]],'Taux sortant'!$I$9:$S$167,COLUMN(),0),"")</f>
        <v>12.15</v>
      </c>
      <c r="H3322" s="2">
        <f>IFERROR(VLOOKUP(Tableau2[[#This Row],[PR]],'Taux sortant'!$I$9:$S$167,COLUMN(),0),"")</f>
        <v>7.95</v>
      </c>
      <c r="I3322" s="2">
        <f>IFERROR(VLOOKUP(Tableau2[[#This Row],[PR]],'Taux sortant'!$I$9:$S$167,COLUMN(),0),"")</f>
        <v>7.21</v>
      </c>
      <c r="J3322" s="2">
        <f>IFERROR(VLOOKUP(Tableau2[[#This Row],[PR]],'Taux sortant'!$I$9:$S$167,COLUMN(),0),"")</f>
        <v>0</v>
      </c>
      <c r="K3322" s="2">
        <f>IFERROR(VLOOKUP(Tableau2[[#This Row],[PR]],'Taux sortant'!$I$9:$S$167,COLUMN(),0),"")</f>
        <v>0</v>
      </c>
      <c r="L3322" s="2" t="str">
        <f>IFERROR(VLOOKUP(Tableau2[[#This Row],[PR]],'Taux sortant'!$I$9:$S$167,COLUMN(),0),"")</f>
        <v/>
      </c>
    </row>
    <row r="3323" spans="1:12" x14ac:dyDescent="0.3">
      <c r="A3323" s="1" t="s">
        <v>4609</v>
      </c>
      <c r="B3323" s="1" t="s">
        <v>4143</v>
      </c>
      <c r="C3323" s="2" t="str">
        <f>IFERROR(VLOOKUP(Tableau2[[#This Row],[PR]],'Taux sortant'!$I$9:$S$167,COLUMN(),0),"")</f>
        <v/>
      </c>
      <c r="D3323" s="2" t="str">
        <f>IFERROR(VLOOKUP(Tableau2[[#This Row],[PR]],'Taux sortant'!$I$9:$S$167,COLUMN(),0),"")</f>
        <v/>
      </c>
      <c r="E3323" s="2" t="str">
        <f>IFERROR(VLOOKUP(Tableau2[[#This Row],[PR]],'Taux sortant'!$I$9:$S$167,COLUMN(),0),"")</f>
        <v/>
      </c>
      <c r="F3323" s="2" t="str">
        <f>IFERROR(VLOOKUP(Tableau2[[#This Row],[PR]],'Taux sortant'!$I$9:$S$167,COLUMN(),0),"")</f>
        <v/>
      </c>
      <c r="G3323" s="2" t="str">
        <f>IFERROR(VLOOKUP(Tableau2[[#This Row],[PR]],'Taux sortant'!$I$9:$S$167,COLUMN(),0),"")</f>
        <v/>
      </c>
      <c r="H3323" s="2" t="str">
        <f>IFERROR(VLOOKUP(Tableau2[[#This Row],[PR]],'Taux sortant'!$I$9:$S$167,COLUMN(),0),"")</f>
        <v/>
      </c>
      <c r="I3323" s="2" t="str">
        <f>IFERROR(VLOOKUP(Tableau2[[#This Row],[PR]],'Taux sortant'!$I$9:$S$167,COLUMN(),0),"")</f>
        <v/>
      </c>
      <c r="J3323" s="2" t="str">
        <f>IFERROR(VLOOKUP(Tableau2[[#This Row],[PR]],'Taux sortant'!$I$9:$S$167,COLUMN(),0),"")</f>
        <v/>
      </c>
      <c r="K3323" s="2" t="str">
        <f>IFERROR(VLOOKUP(Tableau2[[#This Row],[PR]],'Taux sortant'!$I$9:$S$167,COLUMN(),0),"")</f>
        <v/>
      </c>
      <c r="L3323" s="2" t="str">
        <f>IFERROR(VLOOKUP(Tableau2[[#This Row],[PR]],'Taux sortant'!$I$9:$S$167,COLUMN(),0),"")</f>
        <v/>
      </c>
    </row>
    <row r="3324" spans="1:12" x14ac:dyDescent="0.3">
      <c r="A3324" s="1" t="s">
        <v>6319</v>
      </c>
      <c r="B3324" s="1" t="s">
        <v>440</v>
      </c>
      <c r="C3324" s="2">
        <f>IFERROR(VLOOKUP(Tableau2[[#This Row],[PR]],'Taux sortant'!$I$9:$S$167,COLUMN(),0),"")</f>
        <v>26.92</v>
      </c>
      <c r="D3324" s="2">
        <f>IFERROR(VLOOKUP(Tableau2[[#This Row],[PR]],'Taux sortant'!$I$9:$S$167,COLUMN(),0),"")</f>
        <v>23.53</v>
      </c>
      <c r="E3324" s="2">
        <f>IFERROR(VLOOKUP(Tableau2[[#This Row],[PR]],'Taux sortant'!$I$9:$S$167,COLUMN(),0),"")</f>
        <v>19.57</v>
      </c>
      <c r="F3324" s="2">
        <f>IFERROR(VLOOKUP(Tableau2[[#This Row],[PR]],'Taux sortant'!$I$9:$S$167,COLUMN(),0),"")</f>
        <v>17.600000000000001</v>
      </c>
      <c r="G3324" s="2">
        <f>IFERROR(VLOOKUP(Tableau2[[#This Row],[PR]],'Taux sortant'!$I$9:$S$167,COLUMN(),0),"")</f>
        <v>15.43</v>
      </c>
      <c r="H3324" s="2">
        <f>IFERROR(VLOOKUP(Tableau2[[#This Row],[PR]],'Taux sortant'!$I$9:$S$167,COLUMN(),0),"")</f>
        <v>13.28</v>
      </c>
      <c r="I3324" s="2">
        <f>IFERROR(VLOOKUP(Tableau2[[#This Row],[PR]],'Taux sortant'!$I$9:$S$167,COLUMN(),0),"")</f>
        <v>11.37</v>
      </c>
      <c r="J3324" s="2">
        <f>IFERROR(VLOOKUP(Tableau2[[#This Row],[PR]],'Taux sortant'!$I$9:$S$167,COLUMN(),0),"")</f>
        <v>0</v>
      </c>
      <c r="K3324" s="2">
        <f>IFERROR(VLOOKUP(Tableau2[[#This Row],[PR]],'Taux sortant'!$I$9:$S$167,COLUMN(),0),"")</f>
        <v>0</v>
      </c>
      <c r="L3324" s="2" t="str">
        <f>IFERROR(VLOOKUP(Tableau2[[#This Row],[PR]],'Taux sortant'!$I$9:$S$167,COLUMN(),0),"")</f>
        <v/>
      </c>
    </row>
    <row r="3325" spans="1:12" x14ac:dyDescent="0.3">
      <c r="A3325" s="1" t="s">
        <v>4611</v>
      </c>
      <c r="B3325" s="1" t="s">
        <v>4162</v>
      </c>
      <c r="C3325" s="2" t="str">
        <f>IFERROR(VLOOKUP(Tableau2[[#This Row],[PR]],'Taux sortant'!$I$9:$S$167,COLUMN(),0),"")</f>
        <v/>
      </c>
      <c r="D3325" s="2" t="str">
        <f>IFERROR(VLOOKUP(Tableau2[[#This Row],[PR]],'Taux sortant'!$I$9:$S$167,COLUMN(),0),"")</f>
        <v/>
      </c>
      <c r="E3325" s="2" t="str">
        <f>IFERROR(VLOOKUP(Tableau2[[#This Row],[PR]],'Taux sortant'!$I$9:$S$167,COLUMN(),0),"")</f>
        <v/>
      </c>
      <c r="F3325" s="2" t="str">
        <f>IFERROR(VLOOKUP(Tableau2[[#This Row],[PR]],'Taux sortant'!$I$9:$S$167,COLUMN(),0),"")</f>
        <v/>
      </c>
      <c r="G3325" s="2" t="str">
        <f>IFERROR(VLOOKUP(Tableau2[[#This Row],[PR]],'Taux sortant'!$I$9:$S$167,COLUMN(),0),"")</f>
        <v/>
      </c>
      <c r="H3325" s="2" t="str">
        <f>IFERROR(VLOOKUP(Tableau2[[#This Row],[PR]],'Taux sortant'!$I$9:$S$167,COLUMN(),0),"")</f>
        <v/>
      </c>
      <c r="I3325" s="2" t="str">
        <f>IFERROR(VLOOKUP(Tableau2[[#This Row],[PR]],'Taux sortant'!$I$9:$S$167,COLUMN(),0),"")</f>
        <v/>
      </c>
      <c r="J3325" s="2" t="str">
        <f>IFERROR(VLOOKUP(Tableau2[[#This Row],[PR]],'Taux sortant'!$I$9:$S$167,COLUMN(),0),"")</f>
        <v/>
      </c>
      <c r="K3325" s="2" t="str">
        <f>IFERROR(VLOOKUP(Tableau2[[#This Row],[PR]],'Taux sortant'!$I$9:$S$167,COLUMN(),0),"")</f>
        <v/>
      </c>
      <c r="L3325" s="2" t="str">
        <f>IFERROR(VLOOKUP(Tableau2[[#This Row],[PR]],'Taux sortant'!$I$9:$S$167,COLUMN(),0),"")</f>
        <v/>
      </c>
    </row>
    <row r="3326" spans="1:12" x14ac:dyDescent="0.3">
      <c r="A3326" s="1" t="s">
        <v>4614</v>
      </c>
      <c r="B3326" s="1" t="s">
        <v>4284</v>
      </c>
      <c r="C3326" s="2">
        <f>IFERROR(VLOOKUP(Tableau2[[#This Row],[PR]],'Taux sortant'!$I$9:$S$167,COLUMN(),0),"")</f>
        <v>25.1</v>
      </c>
      <c r="D3326" s="2">
        <f>IFERROR(VLOOKUP(Tableau2[[#This Row],[PR]],'Taux sortant'!$I$9:$S$167,COLUMN(),0),"")</f>
        <v>21.72</v>
      </c>
      <c r="E3326" s="2">
        <f>IFERROR(VLOOKUP(Tableau2[[#This Row],[PR]],'Taux sortant'!$I$9:$S$167,COLUMN(),0),"")</f>
        <v>17.420000000000002</v>
      </c>
      <c r="F3326" s="2">
        <f>IFERROR(VLOOKUP(Tableau2[[#This Row],[PR]],'Taux sortant'!$I$9:$S$167,COLUMN(),0),"")</f>
        <v>14.3</v>
      </c>
      <c r="G3326" s="2">
        <f>IFERROR(VLOOKUP(Tableau2[[#This Row],[PR]],'Taux sortant'!$I$9:$S$167,COLUMN(),0),"")</f>
        <v>12.48</v>
      </c>
      <c r="H3326" s="2">
        <f>IFERROR(VLOOKUP(Tableau2[[#This Row],[PR]],'Taux sortant'!$I$9:$S$167,COLUMN(),0),"")</f>
        <v>9.86</v>
      </c>
      <c r="I3326" s="2">
        <f>IFERROR(VLOOKUP(Tableau2[[#This Row],[PR]],'Taux sortant'!$I$9:$S$167,COLUMN(),0),"")</f>
        <v>8.82</v>
      </c>
      <c r="J3326" s="2">
        <f>IFERROR(VLOOKUP(Tableau2[[#This Row],[PR]],'Taux sortant'!$I$9:$S$167,COLUMN(),0),"")</f>
        <v>0</v>
      </c>
      <c r="K3326" s="2">
        <f>IFERROR(VLOOKUP(Tableau2[[#This Row],[PR]],'Taux sortant'!$I$9:$S$167,COLUMN(),0),"")</f>
        <v>0</v>
      </c>
      <c r="L3326" s="2" t="str">
        <f>IFERROR(VLOOKUP(Tableau2[[#This Row],[PR]],'Taux sortant'!$I$9:$S$167,COLUMN(),0),"")</f>
        <v/>
      </c>
    </row>
    <row r="3327" spans="1:12" x14ac:dyDescent="0.3">
      <c r="A3327" s="1" t="s">
        <v>4614</v>
      </c>
      <c r="B3327" s="1" t="s">
        <v>1182</v>
      </c>
      <c r="C3327" s="2">
        <f>IFERROR(VLOOKUP(Tableau2[[#This Row],[PR]],'Taux sortant'!$I$9:$S$167,COLUMN(),0),"")</f>
        <v>22.64</v>
      </c>
      <c r="D3327" s="2">
        <f>IFERROR(VLOOKUP(Tableau2[[#This Row],[PR]],'Taux sortant'!$I$9:$S$167,COLUMN(),0),"")</f>
        <v>20.190000000000001</v>
      </c>
      <c r="E3327" s="2">
        <f>IFERROR(VLOOKUP(Tableau2[[#This Row],[PR]],'Taux sortant'!$I$9:$S$167,COLUMN(),0),"")</f>
        <v>16.53</v>
      </c>
      <c r="F3327" s="2">
        <f>IFERROR(VLOOKUP(Tableau2[[#This Row],[PR]],'Taux sortant'!$I$9:$S$167,COLUMN(),0),"")</f>
        <v>14.31</v>
      </c>
      <c r="G3327" s="2">
        <f>IFERROR(VLOOKUP(Tableau2[[#This Row],[PR]],'Taux sortant'!$I$9:$S$167,COLUMN(),0),"")</f>
        <v>12.45</v>
      </c>
      <c r="H3327" s="2">
        <f>IFERROR(VLOOKUP(Tableau2[[#This Row],[PR]],'Taux sortant'!$I$9:$S$167,COLUMN(),0),"")</f>
        <v>10.32</v>
      </c>
      <c r="I3327" s="2">
        <f>IFERROR(VLOOKUP(Tableau2[[#This Row],[PR]],'Taux sortant'!$I$9:$S$167,COLUMN(),0),"")</f>
        <v>8.83</v>
      </c>
      <c r="J3327" s="2">
        <f>IFERROR(VLOOKUP(Tableau2[[#This Row],[PR]],'Taux sortant'!$I$9:$S$167,COLUMN(),0),"")</f>
        <v>0</v>
      </c>
      <c r="K3327" s="2">
        <f>IFERROR(VLOOKUP(Tableau2[[#This Row],[PR]],'Taux sortant'!$I$9:$S$167,COLUMN(),0),"")</f>
        <v>0</v>
      </c>
      <c r="L3327" s="2" t="str">
        <f>IFERROR(VLOOKUP(Tableau2[[#This Row],[PR]],'Taux sortant'!$I$9:$S$167,COLUMN(),0),"")</f>
        <v/>
      </c>
    </row>
    <row r="3328" spans="1:12" x14ac:dyDescent="0.3">
      <c r="A3328" s="1" t="s">
        <v>4614</v>
      </c>
      <c r="B3328" s="1" t="s">
        <v>5349</v>
      </c>
      <c r="C3328" s="2" t="str">
        <f>IFERROR(VLOOKUP(Tableau2[[#This Row],[PR]],'Taux sortant'!$I$9:$S$167,COLUMN(),0),"")</f>
        <v/>
      </c>
      <c r="D3328" s="2" t="str">
        <f>IFERROR(VLOOKUP(Tableau2[[#This Row],[PR]],'Taux sortant'!$I$9:$S$167,COLUMN(),0),"")</f>
        <v/>
      </c>
      <c r="E3328" s="2" t="str">
        <f>IFERROR(VLOOKUP(Tableau2[[#This Row],[PR]],'Taux sortant'!$I$9:$S$167,COLUMN(),0),"")</f>
        <v/>
      </c>
      <c r="F3328" s="2" t="str">
        <f>IFERROR(VLOOKUP(Tableau2[[#This Row],[PR]],'Taux sortant'!$I$9:$S$167,COLUMN(),0),"")</f>
        <v/>
      </c>
      <c r="G3328" s="2" t="str">
        <f>IFERROR(VLOOKUP(Tableau2[[#This Row],[PR]],'Taux sortant'!$I$9:$S$167,COLUMN(),0),"")</f>
        <v/>
      </c>
      <c r="H3328" s="2" t="str">
        <f>IFERROR(VLOOKUP(Tableau2[[#This Row],[PR]],'Taux sortant'!$I$9:$S$167,COLUMN(),0),"")</f>
        <v/>
      </c>
      <c r="I3328" s="2" t="str">
        <f>IFERROR(VLOOKUP(Tableau2[[#This Row],[PR]],'Taux sortant'!$I$9:$S$167,COLUMN(),0),"")</f>
        <v/>
      </c>
      <c r="J3328" s="2" t="str">
        <f>IFERROR(VLOOKUP(Tableau2[[#This Row],[PR]],'Taux sortant'!$I$9:$S$167,COLUMN(),0),"")</f>
        <v/>
      </c>
      <c r="K3328" s="2" t="str">
        <f>IFERROR(VLOOKUP(Tableau2[[#This Row],[PR]],'Taux sortant'!$I$9:$S$167,COLUMN(),0),"")</f>
        <v/>
      </c>
      <c r="L3328" s="2" t="str">
        <f>IFERROR(VLOOKUP(Tableau2[[#This Row],[PR]],'Taux sortant'!$I$9:$S$167,COLUMN(),0),"")</f>
        <v/>
      </c>
    </row>
    <row r="3329" spans="1:12" x14ac:dyDescent="0.3">
      <c r="A3329" s="1" t="s">
        <v>4617</v>
      </c>
      <c r="B3329" s="1" t="s">
        <v>4284</v>
      </c>
      <c r="C3329" s="2">
        <f>IFERROR(VLOOKUP(Tableau2[[#This Row],[PR]],'Taux sortant'!$I$9:$S$167,COLUMN(),0),"")</f>
        <v>25.1</v>
      </c>
      <c r="D3329" s="2">
        <f>IFERROR(VLOOKUP(Tableau2[[#This Row],[PR]],'Taux sortant'!$I$9:$S$167,COLUMN(),0),"")</f>
        <v>21.72</v>
      </c>
      <c r="E3329" s="2">
        <f>IFERROR(VLOOKUP(Tableau2[[#This Row],[PR]],'Taux sortant'!$I$9:$S$167,COLUMN(),0),"")</f>
        <v>17.420000000000002</v>
      </c>
      <c r="F3329" s="2">
        <f>IFERROR(VLOOKUP(Tableau2[[#This Row],[PR]],'Taux sortant'!$I$9:$S$167,COLUMN(),0),"")</f>
        <v>14.3</v>
      </c>
      <c r="G3329" s="2">
        <f>IFERROR(VLOOKUP(Tableau2[[#This Row],[PR]],'Taux sortant'!$I$9:$S$167,COLUMN(),0),"")</f>
        <v>12.48</v>
      </c>
      <c r="H3329" s="2">
        <f>IFERROR(VLOOKUP(Tableau2[[#This Row],[PR]],'Taux sortant'!$I$9:$S$167,COLUMN(),0),"")</f>
        <v>9.86</v>
      </c>
      <c r="I3329" s="2">
        <f>IFERROR(VLOOKUP(Tableau2[[#This Row],[PR]],'Taux sortant'!$I$9:$S$167,COLUMN(),0),"")</f>
        <v>8.82</v>
      </c>
      <c r="J3329" s="2">
        <f>IFERROR(VLOOKUP(Tableau2[[#This Row],[PR]],'Taux sortant'!$I$9:$S$167,COLUMN(),0),"")</f>
        <v>0</v>
      </c>
      <c r="K3329" s="2">
        <f>IFERROR(VLOOKUP(Tableau2[[#This Row],[PR]],'Taux sortant'!$I$9:$S$167,COLUMN(),0),"")</f>
        <v>0</v>
      </c>
      <c r="L3329" s="2" t="str">
        <f>IFERROR(VLOOKUP(Tableau2[[#This Row],[PR]],'Taux sortant'!$I$9:$S$167,COLUMN(),0),"")</f>
        <v/>
      </c>
    </row>
    <row r="3330" spans="1:12" x14ac:dyDescent="0.3">
      <c r="A3330" s="1" t="s">
        <v>6322</v>
      </c>
      <c r="B3330" s="1" t="s">
        <v>5820</v>
      </c>
      <c r="C3330" s="2" t="str">
        <f>IFERROR(VLOOKUP(Tableau2[[#This Row],[PR]],'Taux sortant'!$I$9:$S$167,COLUMN(),0),"")</f>
        <v/>
      </c>
      <c r="D3330" s="2" t="str">
        <f>IFERROR(VLOOKUP(Tableau2[[#This Row],[PR]],'Taux sortant'!$I$9:$S$167,COLUMN(),0),"")</f>
        <v/>
      </c>
      <c r="E3330" s="2" t="str">
        <f>IFERROR(VLOOKUP(Tableau2[[#This Row],[PR]],'Taux sortant'!$I$9:$S$167,COLUMN(),0),"")</f>
        <v/>
      </c>
      <c r="F3330" s="2" t="str">
        <f>IFERROR(VLOOKUP(Tableau2[[#This Row],[PR]],'Taux sortant'!$I$9:$S$167,COLUMN(),0),"")</f>
        <v/>
      </c>
      <c r="G3330" s="2" t="str">
        <f>IFERROR(VLOOKUP(Tableau2[[#This Row],[PR]],'Taux sortant'!$I$9:$S$167,COLUMN(),0),"")</f>
        <v/>
      </c>
      <c r="H3330" s="2" t="str">
        <f>IFERROR(VLOOKUP(Tableau2[[#This Row],[PR]],'Taux sortant'!$I$9:$S$167,COLUMN(),0),"")</f>
        <v/>
      </c>
      <c r="I3330" s="2" t="str">
        <f>IFERROR(VLOOKUP(Tableau2[[#This Row],[PR]],'Taux sortant'!$I$9:$S$167,COLUMN(),0),"")</f>
        <v/>
      </c>
      <c r="J3330" s="2" t="str">
        <f>IFERROR(VLOOKUP(Tableau2[[#This Row],[PR]],'Taux sortant'!$I$9:$S$167,COLUMN(),0),"")</f>
        <v/>
      </c>
      <c r="K3330" s="2" t="str">
        <f>IFERROR(VLOOKUP(Tableau2[[#This Row],[PR]],'Taux sortant'!$I$9:$S$167,COLUMN(),0),"")</f>
        <v/>
      </c>
      <c r="L3330" s="2" t="str">
        <f>IFERROR(VLOOKUP(Tableau2[[#This Row],[PR]],'Taux sortant'!$I$9:$S$167,COLUMN(),0),"")</f>
        <v/>
      </c>
    </row>
    <row r="3331" spans="1:12" x14ac:dyDescent="0.3">
      <c r="A3331" s="1" t="s">
        <v>4620</v>
      </c>
      <c r="B3331" s="1" t="s">
        <v>2160</v>
      </c>
      <c r="C3331" s="2">
        <f>IFERROR(VLOOKUP(Tableau2[[#This Row],[PR]],'Taux sortant'!$I$9:$S$167,COLUMN(),0),"")</f>
        <v>16.93</v>
      </c>
      <c r="D3331" s="2">
        <f>IFERROR(VLOOKUP(Tableau2[[#This Row],[PR]],'Taux sortant'!$I$9:$S$167,COLUMN(),0),"")</f>
        <v>14.32</v>
      </c>
      <c r="E3331" s="2">
        <f>IFERROR(VLOOKUP(Tableau2[[#This Row],[PR]],'Taux sortant'!$I$9:$S$167,COLUMN(),0),"")</f>
        <v>11.27</v>
      </c>
      <c r="F3331" s="2">
        <f>IFERROR(VLOOKUP(Tableau2[[#This Row],[PR]],'Taux sortant'!$I$9:$S$167,COLUMN(),0),"")</f>
        <v>9.77</v>
      </c>
      <c r="G3331" s="2">
        <f>IFERROR(VLOOKUP(Tableau2[[#This Row],[PR]],'Taux sortant'!$I$9:$S$167,COLUMN(),0),"")</f>
        <v>8.41</v>
      </c>
      <c r="H3331" s="2">
        <f>IFERROR(VLOOKUP(Tableau2[[#This Row],[PR]],'Taux sortant'!$I$9:$S$167,COLUMN(),0),"")</f>
        <v>7.25</v>
      </c>
      <c r="I3331" s="2">
        <f>IFERROR(VLOOKUP(Tableau2[[#This Row],[PR]],'Taux sortant'!$I$9:$S$167,COLUMN(),0),"")</f>
        <v>6.31</v>
      </c>
      <c r="J3331" s="2">
        <f>IFERROR(VLOOKUP(Tableau2[[#This Row],[PR]],'Taux sortant'!$I$9:$S$167,COLUMN(),0),"")</f>
        <v>0</v>
      </c>
      <c r="K3331" s="2">
        <f>IFERROR(VLOOKUP(Tableau2[[#This Row],[PR]],'Taux sortant'!$I$9:$S$167,COLUMN(),0),"")</f>
        <v>0</v>
      </c>
      <c r="L3331" s="2" t="str">
        <f>IFERROR(VLOOKUP(Tableau2[[#This Row],[PR]],'Taux sortant'!$I$9:$S$167,COLUMN(),0),"")</f>
        <v/>
      </c>
    </row>
    <row r="3332" spans="1:12" x14ac:dyDescent="0.3">
      <c r="A3332" s="1" t="s">
        <v>6325</v>
      </c>
      <c r="B3332" s="1" t="s">
        <v>5820</v>
      </c>
      <c r="C3332" s="2" t="str">
        <f>IFERROR(VLOOKUP(Tableau2[[#This Row],[PR]],'Taux sortant'!$I$9:$S$167,COLUMN(),0),"")</f>
        <v/>
      </c>
      <c r="D3332" s="2" t="str">
        <f>IFERROR(VLOOKUP(Tableau2[[#This Row],[PR]],'Taux sortant'!$I$9:$S$167,COLUMN(),0),"")</f>
        <v/>
      </c>
      <c r="E3332" s="2" t="str">
        <f>IFERROR(VLOOKUP(Tableau2[[#This Row],[PR]],'Taux sortant'!$I$9:$S$167,COLUMN(),0),"")</f>
        <v/>
      </c>
      <c r="F3332" s="2" t="str">
        <f>IFERROR(VLOOKUP(Tableau2[[#This Row],[PR]],'Taux sortant'!$I$9:$S$167,COLUMN(),0),"")</f>
        <v/>
      </c>
      <c r="G3332" s="2" t="str">
        <f>IFERROR(VLOOKUP(Tableau2[[#This Row],[PR]],'Taux sortant'!$I$9:$S$167,COLUMN(),0),"")</f>
        <v/>
      </c>
      <c r="H3332" s="2" t="str">
        <f>IFERROR(VLOOKUP(Tableau2[[#This Row],[PR]],'Taux sortant'!$I$9:$S$167,COLUMN(),0),"")</f>
        <v/>
      </c>
      <c r="I3332" s="2" t="str">
        <f>IFERROR(VLOOKUP(Tableau2[[#This Row],[PR]],'Taux sortant'!$I$9:$S$167,COLUMN(),0),"")</f>
        <v/>
      </c>
      <c r="J3332" s="2" t="str">
        <f>IFERROR(VLOOKUP(Tableau2[[#This Row],[PR]],'Taux sortant'!$I$9:$S$167,COLUMN(),0),"")</f>
        <v/>
      </c>
      <c r="K3332" s="2" t="str">
        <f>IFERROR(VLOOKUP(Tableau2[[#This Row],[PR]],'Taux sortant'!$I$9:$S$167,COLUMN(),0),"")</f>
        <v/>
      </c>
      <c r="L3332" s="2" t="str">
        <f>IFERROR(VLOOKUP(Tableau2[[#This Row],[PR]],'Taux sortant'!$I$9:$S$167,COLUMN(),0),"")</f>
        <v/>
      </c>
    </row>
    <row r="3333" spans="1:12" x14ac:dyDescent="0.3">
      <c r="A3333" s="1" t="s">
        <v>4628</v>
      </c>
      <c r="B3333" s="1" t="s">
        <v>4140</v>
      </c>
      <c r="C3333" s="2" t="str">
        <f>IFERROR(VLOOKUP(Tableau2[[#This Row],[PR]],'Taux sortant'!$I$9:$S$167,COLUMN(),0),"")</f>
        <v/>
      </c>
      <c r="D3333" s="2" t="str">
        <f>IFERROR(VLOOKUP(Tableau2[[#This Row],[PR]],'Taux sortant'!$I$9:$S$167,COLUMN(),0),"")</f>
        <v/>
      </c>
      <c r="E3333" s="2" t="str">
        <f>IFERROR(VLOOKUP(Tableau2[[#This Row],[PR]],'Taux sortant'!$I$9:$S$167,COLUMN(),0),"")</f>
        <v/>
      </c>
      <c r="F3333" s="2" t="str">
        <f>IFERROR(VLOOKUP(Tableau2[[#This Row],[PR]],'Taux sortant'!$I$9:$S$167,COLUMN(),0),"")</f>
        <v/>
      </c>
      <c r="G3333" s="2" t="str">
        <f>IFERROR(VLOOKUP(Tableau2[[#This Row],[PR]],'Taux sortant'!$I$9:$S$167,COLUMN(),0),"")</f>
        <v/>
      </c>
      <c r="H3333" s="2" t="str">
        <f>IFERROR(VLOOKUP(Tableau2[[#This Row],[PR]],'Taux sortant'!$I$9:$S$167,COLUMN(),0),"")</f>
        <v/>
      </c>
      <c r="I3333" s="2" t="str">
        <f>IFERROR(VLOOKUP(Tableau2[[#This Row],[PR]],'Taux sortant'!$I$9:$S$167,COLUMN(),0),"")</f>
        <v/>
      </c>
      <c r="J3333" s="2" t="str">
        <f>IFERROR(VLOOKUP(Tableau2[[#This Row],[PR]],'Taux sortant'!$I$9:$S$167,COLUMN(),0),"")</f>
        <v/>
      </c>
      <c r="K3333" s="2" t="str">
        <f>IFERROR(VLOOKUP(Tableau2[[#This Row],[PR]],'Taux sortant'!$I$9:$S$167,COLUMN(),0),"")</f>
        <v/>
      </c>
      <c r="L3333" s="2" t="str">
        <f>IFERROR(VLOOKUP(Tableau2[[#This Row],[PR]],'Taux sortant'!$I$9:$S$167,COLUMN(),0),"")</f>
        <v/>
      </c>
    </row>
    <row r="3334" spans="1:12" x14ac:dyDescent="0.3">
      <c r="A3334" s="1" t="s">
        <v>3662</v>
      </c>
      <c r="B3334" s="1" t="s">
        <v>3115</v>
      </c>
      <c r="C3334" s="2">
        <f>IFERROR(VLOOKUP(Tableau2[[#This Row],[PR]],'Taux sortant'!$I$9:$S$167,COLUMN(),0),"")</f>
        <v>16.05</v>
      </c>
      <c r="D3334" s="2">
        <f>IFERROR(VLOOKUP(Tableau2[[#This Row],[PR]],'Taux sortant'!$I$9:$S$167,COLUMN(),0),"")</f>
        <v>13.51</v>
      </c>
      <c r="E3334" s="2">
        <f>IFERROR(VLOOKUP(Tableau2[[#This Row],[PR]],'Taux sortant'!$I$9:$S$167,COLUMN(),0),"")</f>
        <v>10.52</v>
      </c>
      <c r="F3334" s="2">
        <f>IFERROR(VLOOKUP(Tableau2[[#This Row],[PR]],'Taux sortant'!$I$9:$S$167,COLUMN(),0),"")</f>
        <v>9.0500000000000007</v>
      </c>
      <c r="G3334" s="2">
        <f>IFERROR(VLOOKUP(Tableau2[[#This Row],[PR]],'Taux sortant'!$I$9:$S$167,COLUMN(),0),"")</f>
        <v>7.8</v>
      </c>
      <c r="H3334" s="2">
        <f>IFERROR(VLOOKUP(Tableau2[[#This Row],[PR]],'Taux sortant'!$I$9:$S$167,COLUMN(),0),"")</f>
        <v>6.76</v>
      </c>
      <c r="I3334" s="2">
        <f>IFERROR(VLOOKUP(Tableau2[[#This Row],[PR]],'Taux sortant'!$I$9:$S$167,COLUMN(),0),"")</f>
        <v>5.92</v>
      </c>
      <c r="J3334" s="2">
        <f>IFERROR(VLOOKUP(Tableau2[[#This Row],[PR]],'Taux sortant'!$I$9:$S$167,COLUMN(),0),"")</f>
        <v>0</v>
      </c>
      <c r="K3334" s="2">
        <f>IFERROR(VLOOKUP(Tableau2[[#This Row],[PR]],'Taux sortant'!$I$9:$S$167,COLUMN(),0),"")</f>
        <v>0</v>
      </c>
      <c r="L3334" s="2" t="str">
        <f>IFERROR(VLOOKUP(Tableau2[[#This Row],[PR]],'Taux sortant'!$I$9:$S$167,COLUMN(),0),"")</f>
        <v/>
      </c>
    </row>
    <row r="3335" spans="1:12" x14ac:dyDescent="0.3">
      <c r="A3335" s="1" t="s">
        <v>4631</v>
      </c>
      <c r="B3335" s="1" t="s">
        <v>4140</v>
      </c>
      <c r="C3335" s="2" t="str">
        <f>IFERROR(VLOOKUP(Tableau2[[#This Row],[PR]],'Taux sortant'!$I$9:$S$167,COLUMN(),0),"")</f>
        <v/>
      </c>
      <c r="D3335" s="2" t="str">
        <f>IFERROR(VLOOKUP(Tableau2[[#This Row],[PR]],'Taux sortant'!$I$9:$S$167,COLUMN(),0),"")</f>
        <v/>
      </c>
      <c r="E3335" s="2" t="str">
        <f>IFERROR(VLOOKUP(Tableau2[[#This Row],[PR]],'Taux sortant'!$I$9:$S$167,COLUMN(),0),"")</f>
        <v/>
      </c>
      <c r="F3335" s="2" t="str">
        <f>IFERROR(VLOOKUP(Tableau2[[#This Row],[PR]],'Taux sortant'!$I$9:$S$167,COLUMN(),0),"")</f>
        <v/>
      </c>
      <c r="G3335" s="2" t="str">
        <f>IFERROR(VLOOKUP(Tableau2[[#This Row],[PR]],'Taux sortant'!$I$9:$S$167,COLUMN(),0),"")</f>
        <v/>
      </c>
      <c r="H3335" s="2" t="str">
        <f>IFERROR(VLOOKUP(Tableau2[[#This Row],[PR]],'Taux sortant'!$I$9:$S$167,COLUMN(),0),"")</f>
        <v/>
      </c>
      <c r="I3335" s="2" t="str">
        <f>IFERROR(VLOOKUP(Tableau2[[#This Row],[PR]],'Taux sortant'!$I$9:$S$167,COLUMN(),0),"")</f>
        <v/>
      </c>
      <c r="J3335" s="2" t="str">
        <f>IFERROR(VLOOKUP(Tableau2[[#This Row],[PR]],'Taux sortant'!$I$9:$S$167,COLUMN(),0),"")</f>
        <v/>
      </c>
      <c r="K3335" s="2" t="str">
        <f>IFERROR(VLOOKUP(Tableau2[[#This Row],[PR]],'Taux sortant'!$I$9:$S$167,COLUMN(),0),"")</f>
        <v/>
      </c>
      <c r="L3335" s="2" t="str">
        <f>IFERROR(VLOOKUP(Tableau2[[#This Row],[PR]],'Taux sortant'!$I$9:$S$167,COLUMN(),0),"")</f>
        <v/>
      </c>
    </row>
    <row r="3336" spans="1:12" x14ac:dyDescent="0.3">
      <c r="A3336" s="1" t="s">
        <v>4634</v>
      </c>
      <c r="B3336" s="1" t="s">
        <v>4137</v>
      </c>
      <c r="C3336" s="2">
        <f>IFERROR(VLOOKUP(Tableau2[[#This Row],[PR]],'Taux sortant'!$I$9:$S$167,COLUMN(),0),"")</f>
        <v>19.010000000000002</v>
      </c>
      <c r="D3336" s="2">
        <f>IFERROR(VLOOKUP(Tableau2[[#This Row],[PR]],'Taux sortant'!$I$9:$S$167,COLUMN(),0),"")</f>
        <v>16.18</v>
      </c>
      <c r="E3336" s="2">
        <f>IFERROR(VLOOKUP(Tableau2[[#This Row],[PR]],'Taux sortant'!$I$9:$S$167,COLUMN(),0),"")</f>
        <v>12.86</v>
      </c>
      <c r="F3336" s="2">
        <f>IFERROR(VLOOKUP(Tableau2[[#This Row],[PR]],'Taux sortant'!$I$9:$S$167,COLUMN(),0),"")</f>
        <v>11.2</v>
      </c>
      <c r="G3336" s="2">
        <f>IFERROR(VLOOKUP(Tableau2[[#This Row],[PR]],'Taux sortant'!$I$9:$S$167,COLUMN(),0),"")</f>
        <v>9.61</v>
      </c>
      <c r="H3336" s="2">
        <f>IFERROR(VLOOKUP(Tableau2[[#This Row],[PR]],'Taux sortant'!$I$9:$S$167,COLUMN(),0),"")</f>
        <v>8.19</v>
      </c>
      <c r="I3336" s="2">
        <f>IFERROR(VLOOKUP(Tableau2[[#This Row],[PR]],'Taux sortant'!$I$9:$S$167,COLUMN(),0),"")</f>
        <v>7.02</v>
      </c>
      <c r="J3336" s="2">
        <f>IFERROR(VLOOKUP(Tableau2[[#This Row],[PR]],'Taux sortant'!$I$9:$S$167,COLUMN(),0),"")</f>
        <v>0</v>
      </c>
      <c r="K3336" s="2">
        <f>IFERROR(VLOOKUP(Tableau2[[#This Row],[PR]],'Taux sortant'!$I$9:$S$167,COLUMN(),0),"")</f>
        <v>0</v>
      </c>
      <c r="L3336" s="2" t="str">
        <f>IFERROR(VLOOKUP(Tableau2[[#This Row],[PR]],'Taux sortant'!$I$9:$S$167,COLUMN(),0),"")</f>
        <v/>
      </c>
    </row>
    <row r="3337" spans="1:12" x14ac:dyDescent="0.3">
      <c r="A3337" s="1" t="s">
        <v>4634</v>
      </c>
      <c r="B3337" s="1" t="s">
        <v>5349</v>
      </c>
      <c r="C3337" s="2" t="str">
        <f>IFERROR(VLOOKUP(Tableau2[[#This Row],[PR]],'Taux sortant'!$I$9:$S$167,COLUMN(),0),"")</f>
        <v/>
      </c>
      <c r="D3337" s="2" t="str">
        <f>IFERROR(VLOOKUP(Tableau2[[#This Row],[PR]],'Taux sortant'!$I$9:$S$167,COLUMN(),0),"")</f>
        <v/>
      </c>
      <c r="E3337" s="2" t="str">
        <f>IFERROR(VLOOKUP(Tableau2[[#This Row],[PR]],'Taux sortant'!$I$9:$S$167,COLUMN(),0),"")</f>
        <v/>
      </c>
      <c r="F3337" s="2" t="str">
        <f>IFERROR(VLOOKUP(Tableau2[[#This Row],[PR]],'Taux sortant'!$I$9:$S$167,COLUMN(),0),"")</f>
        <v/>
      </c>
      <c r="G3337" s="2" t="str">
        <f>IFERROR(VLOOKUP(Tableau2[[#This Row],[PR]],'Taux sortant'!$I$9:$S$167,COLUMN(),0),"")</f>
        <v/>
      </c>
      <c r="H3337" s="2" t="str">
        <f>IFERROR(VLOOKUP(Tableau2[[#This Row],[PR]],'Taux sortant'!$I$9:$S$167,COLUMN(),0),"")</f>
        <v/>
      </c>
      <c r="I3337" s="2" t="str">
        <f>IFERROR(VLOOKUP(Tableau2[[#This Row],[PR]],'Taux sortant'!$I$9:$S$167,COLUMN(),0),"")</f>
        <v/>
      </c>
      <c r="J3337" s="2" t="str">
        <f>IFERROR(VLOOKUP(Tableau2[[#This Row],[PR]],'Taux sortant'!$I$9:$S$167,COLUMN(),0),"")</f>
        <v/>
      </c>
      <c r="K3337" s="2" t="str">
        <f>IFERROR(VLOOKUP(Tableau2[[#This Row],[PR]],'Taux sortant'!$I$9:$S$167,COLUMN(),0),"")</f>
        <v/>
      </c>
      <c r="L3337" s="2" t="str">
        <f>IFERROR(VLOOKUP(Tableau2[[#This Row],[PR]],'Taux sortant'!$I$9:$S$167,COLUMN(),0),"")</f>
        <v/>
      </c>
    </row>
    <row r="3338" spans="1:12" x14ac:dyDescent="0.3">
      <c r="A3338" s="1" t="s">
        <v>950</v>
      </c>
      <c r="B3338" s="1" t="s">
        <v>90</v>
      </c>
      <c r="C3338" s="2">
        <f>IFERROR(VLOOKUP(Tableau2[[#This Row],[PR]],'Taux sortant'!$I$9:$S$167,COLUMN(),0),"")</f>
        <v>32.090000000000003</v>
      </c>
      <c r="D3338" s="2">
        <f>IFERROR(VLOOKUP(Tableau2[[#This Row],[PR]],'Taux sortant'!$I$9:$S$167,COLUMN(),0),"")</f>
        <v>26.17</v>
      </c>
      <c r="E3338" s="2">
        <f>IFERROR(VLOOKUP(Tableau2[[#This Row],[PR]],'Taux sortant'!$I$9:$S$167,COLUMN(),0),"")</f>
        <v>20.67</v>
      </c>
      <c r="F3338" s="2">
        <f>IFERROR(VLOOKUP(Tableau2[[#This Row],[PR]],'Taux sortant'!$I$9:$S$167,COLUMN(),0),"")</f>
        <v>17.260000000000002</v>
      </c>
      <c r="G3338" s="2">
        <f>IFERROR(VLOOKUP(Tableau2[[#This Row],[PR]],'Taux sortant'!$I$9:$S$167,COLUMN(),0),"")</f>
        <v>12.15</v>
      </c>
      <c r="H3338" s="2">
        <f>IFERROR(VLOOKUP(Tableau2[[#This Row],[PR]],'Taux sortant'!$I$9:$S$167,COLUMN(),0),"")</f>
        <v>7.95</v>
      </c>
      <c r="I3338" s="2">
        <f>IFERROR(VLOOKUP(Tableau2[[#This Row],[PR]],'Taux sortant'!$I$9:$S$167,COLUMN(),0),"")</f>
        <v>7.21</v>
      </c>
      <c r="J3338" s="2">
        <f>IFERROR(VLOOKUP(Tableau2[[#This Row],[PR]],'Taux sortant'!$I$9:$S$167,COLUMN(),0),"")</f>
        <v>0</v>
      </c>
      <c r="K3338" s="2">
        <f>IFERROR(VLOOKUP(Tableau2[[#This Row],[PR]],'Taux sortant'!$I$9:$S$167,COLUMN(),0),"")</f>
        <v>0</v>
      </c>
      <c r="L3338" s="2" t="str">
        <f>IFERROR(VLOOKUP(Tableau2[[#This Row],[PR]],'Taux sortant'!$I$9:$S$167,COLUMN(),0),"")</f>
        <v/>
      </c>
    </row>
    <row r="3339" spans="1:12" x14ac:dyDescent="0.3">
      <c r="A3339" s="1" t="s">
        <v>950</v>
      </c>
      <c r="B3339" s="1" t="s">
        <v>440</v>
      </c>
      <c r="C3339" s="2">
        <f>IFERROR(VLOOKUP(Tableau2[[#This Row],[PR]],'Taux sortant'!$I$9:$S$167,COLUMN(),0),"")</f>
        <v>26.92</v>
      </c>
      <c r="D3339" s="2">
        <f>IFERROR(VLOOKUP(Tableau2[[#This Row],[PR]],'Taux sortant'!$I$9:$S$167,COLUMN(),0),"")</f>
        <v>23.53</v>
      </c>
      <c r="E3339" s="2">
        <f>IFERROR(VLOOKUP(Tableau2[[#This Row],[PR]],'Taux sortant'!$I$9:$S$167,COLUMN(),0),"")</f>
        <v>19.57</v>
      </c>
      <c r="F3339" s="2">
        <f>IFERROR(VLOOKUP(Tableau2[[#This Row],[PR]],'Taux sortant'!$I$9:$S$167,COLUMN(),0),"")</f>
        <v>17.600000000000001</v>
      </c>
      <c r="G3339" s="2">
        <f>IFERROR(VLOOKUP(Tableau2[[#This Row],[PR]],'Taux sortant'!$I$9:$S$167,COLUMN(),0),"")</f>
        <v>15.43</v>
      </c>
      <c r="H3339" s="2">
        <f>IFERROR(VLOOKUP(Tableau2[[#This Row],[PR]],'Taux sortant'!$I$9:$S$167,COLUMN(),0),"")</f>
        <v>13.28</v>
      </c>
      <c r="I3339" s="2">
        <f>IFERROR(VLOOKUP(Tableau2[[#This Row],[PR]],'Taux sortant'!$I$9:$S$167,COLUMN(),0),"")</f>
        <v>11.37</v>
      </c>
      <c r="J3339" s="2">
        <f>IFERROR(VLOOKUP(Tableau2[[#This Row],[PR]],'Taux sortant'!$I$9:$S$167,COLUMN(),0),"")</f>
        <v>0</v>
      </c>
      <c r="K3339" s="2">
        <f>IFERROR(VLOOKUP(Tableau2[[#This Row],[PR]],'Taux sortant'!$I$9:$S$167,COLUMN(),0),"")</f>
        <v>0</v>
      </c>
      <c r="L3339" s="2" t="str">
        <f>IFERROR(VLOOKUP(Tableau2[[#This Row],[PR]],'Taux sortant'!$I$9:$S$167,COLUMN(),0),"")</f>
        <v/>
      </c>
    </row>
    <row r="3340" spans="1:12" x14ac:dyDescent="0.3">
      <c r="A3340" s="1" t="s">
        <v>3665</v>
      </c>
      <c r="B3340" s="1" t="s">
        <v>3115</v>
      </c>
      <c r="C3340" s="2">
        <f>IFERROR(VLOOKUP(Tableau2[[#This Row],[PR]],'Taux sortant'!$I$9:$S$167,COLUMN(),0),"")</f>
        <v>16.05</v>
      </c>
      <c r="D3340" s="2">
        <f>IFERROR(VLOOKUP(Tableau2[[#This Row],[PR]],'Taux sortant'!$I$9:$S$167,COLUMN(),0),"")</f>
        <v>13.51</v>
      </c>
      <c r="E3340" s="2">
        <f>IFERROR(VLOOKUP(Tableau2[[#This Row],[PR]],'Taux sortant'!$I$9:$S$167,COLUMN(),0),"")</f>
        <v>10.52</v>
      </c>
      <c r="F3340" s="2">
        <f>IFERROR(VLOOKUP(Tableau2[[#This Row],[PR]],'Taux sortant'!$I$9:$S$167,COLUMN(),0),"")</f>
        <v>9.0500000000000007</v>
      </c>
      <c r="G3340" s="2">
        <f>IFERROR(VLOOKUP(Tableau2[[#This Row],[PR]],'Taux sortant'!$I$9:$S$167,COLUMN(),0),"")</f>
        <v>7.8</v>
      </c>
      <c r="H3340" s="2">
        <f>IFERROR(VLOOKUP(Tableau2[[#This Row],[PR]],'Taux sortant'!$I$9:$S$167,COLUMN(),0),"")</f>
        <v>6.76</v>
      </c>
      <c r="I3340" s="2">
        <f>IFERROR(VLOOKUP(Tableau2[[#This Row],[PR]],'Taux sortant'!$I$9:$S$167,COLUMN(),0),"")</f>
        <v>5.92</v>
      </c>
      <c r="J3340" s="2">
        <f>IFERROR(VLOOKUP(Tableau2[[#This Row],[PR]],'Taux sortant'!$I$9:$S$167,COLUMN(),0),"")</f>
        <v>0</v>
      </c>
      <c r="K3340" s="2">
        <f>IFERROR(VLOOKUP(Tableau2[[#This Row],[PR]],'Taux sortant'!$I$9:$S$167,COLUMN(),0),"")</f>
        <v>0</v>
      </c>
      <c r="L3340" s="2" t="str">
        <f>IFERROR(VLOOKUP(Tableau2[[#This Row],[PR]],'Taux sortant'!$I$9:$S$167,COLUMN(),0),"")</f>
        <v/>
      </c>
    </row>
    <row r="3341" spans="1:12" x14ac:dyDescent="0.3">
      <c r="A3341" s="1" t="s">
        <v>3668</v>
      </c>
      <c r="B3341" s="1" t="s">
        <v>3115</v>
      </c>
      <c r="C3341" s="2">
        <f>IFERROR(VLOOKUP(Tableau2[[#This Row],[PR]],'Taux sortant'!$I$9:$S$167,COLUMN(),0),"")</f>
        <v>16.05</v>
      </c>
      <c r="D3341" s="2">
        <f>IFERROR(VLOOKUP(Tableau2[[#This Row],[PR]],'Taux sortant'!$I$9:$S$167,COLUMN(),0),"")</f>
        <v>13.51</v>
      </c>
      <c r="E3341" s="2">
        <f>IFERROR(VLOOKUP(Tableau2[[#This Row],[PR]],'Taux sortant'!$I$9:$S$167,COLUMN(),0),"")</f>
        <v>10.52</v>
      </c>
      <c r="F3341" s="2">
        <f>IFERROR(VLOOKUP(Tableau2[[#This Row],[PR]],'Taux sortant'!$I$9:$S$167,COLUMN(),0),"")</f>
        <v>9.0500000000000007</v>
      </c>
      <c r="G3341" s="2">
        <f>IFERROR(VLOOKUP(Tableau2[[#This Row],[PR]],'Taux sortant'!$I$9:$S$167,COLUMN(),0),"")</f>
        <v>7.8</v>
      </c>
      <c r="H3341" s="2">
        <f>IFERROR(VLOOKUP(Tableau2[[#This Row],[PR]],'Taux sortant'!$I$9:$S$167,COLUMN(),0),"")</f>
        <v>6.76</v>
      </c>
      <c r="I3341" s="2">
        <f>IFERROR(VLOOKUP(Tableau2[[#This Row],[PR]],'Taux sortant'!$I$9:$S$167,COLUMN(),0),"")</f>
        <v>5.92</v>
      </c>
      <c r="J3341" s="2">
        <f>IFERROR(VLOOKUP(Tableau2[[#This Row],[PR]],'Taux sortant'!$I$9:$S$167,COLUMN(),0),"")</f>
        <v>0</v>
      </c>
      <c r="K3341" s="2">
        <f>IFERROR(VLOOKUP(Tableau2[[#This Row],[PR]],'Taux sortant'!$I$9:$S$167,COLUMN(),0),"")</f>
        <v>0</v>
      </c>
      <c r="L3341" s="2" t="str">
        <f>IFERROR(VLOOKUP(Tableau2[[#This Row],[PR]],'Taux sortant'!$I$9:$S$167,COLUMN(),0),"")</f>
        <v/>
      </c>
    </row>
    <row r="3342" spans="1:12" x14ac:dyDescent="0.3">
      <c r="A3342" s="1" t="s">
        <v>4637</v>
      </c>
      <c r="B3342" s="1" t="s">
        <v>4162</v>
      </c>
      <c r="C3342" s="2" t="str">
        <f>IFERROR(VLOOKUP(Tableau2[[#This Row],[PR]],'Taux sortant'!$I$9:$S$167,COLUMN(),0),"")</f>
        <v/>
      </c>
      <c r="D3342" s="2" t="str">
        <f>IFERROR(VLOOKUP(Tableau2[[#This Row],[PR]],'Taux sortant'!$I$9:$S$167,COLUMN(),0),"")</f>
        <v/>
      </c>
      <c r="E3342" s="2" t="str">
        <f>IFERROR(VLOOKUP(Tableau2[[#This Row],[PR]],'Taux sortant'!$I$9:$S$167,COLUMN(),0),"")</f>
        <v/>
      </c>
      <c r="F3342" s="2" t="str">
        <f>IFERROR(VLOOKUP(Tableau2[[#This Row],[PR]],'Taux sortant'!$I$9:$S$167,COLUMN(),0),"")</f>
        <v/>
      </c>
      <c r="G3342" s="2" t="str">
        <f>IFERROR(VLOOKUP(Tableau2[[#This Row],[PR]],'Taux sortant'!$I$9:$S$167,COLUMN(),0),"")</f>
        <v/>
      </c>
      <c r="H3342" s="2" t="str">
        <f>IFERROR(VLOOKUP(Tableau2[[#This Row],[PR]],'Taux sortant'!$I$9:$S$167,COLUMN(),0),"")</f>
        <v/>
      </c>
      <c r="I3342" s="2" t="str">
        <f>IFERROR(VLOOKUP(Tableau2[[#This Row],[PR]],'Taux sortant'!$I$9:$S$167,COLUMN(),0),"")</f>
        <v/>
      </c>
      <c r="J3342" s="2" t="str">
        <f>IFERROR(VLOOKUP(Tableau2[[#This Row],[PR]],'Taux sortant'!$I$9:$S$167,COLUMN(),0),"")</f>
        <v/>
      </c>
      <c r="K3342" s="2" t="str">
        <f>IFERROR(VLOOKUP(Tableau2[[#This Row],[PR]],'Taux sortant'!$I$9:$S$167,COLUMN(),0),"")</f>
        <v/>
      </c>
      <c r="L3342" s="2" t="str">
        <f>IFERROR(VLOOKUP(Tableau2[[#This Row],[PR]],'Taux sortant'!$I$9:$S$167,COLUMN(),0),"")</f>
        <v/>
      </c>
    </row>
    <row r="3343" spans="1:12" x14ac:dyDescent="0.3">
      <c r="A3343" s="1" t="s">
        <v>4640</v>
      </c>
      <c r="B3343" s="1" t="s">
        <v>4150</v>
      </c>
      <c r="C3343" s="2">
        <f>IFERROR(VLOOKUP(Tableau2[[#This Row],[PR]],'Taux sortant'!$I$9:$S$167,COLUMN(),0),"")</f>
        <v>19.84</v>
      </c>
      <c r="D3343" s="2">
        <f>IFERROR(VLOOKUP(Tableau2[[#This Row],[PR]],'Taux sortant'!$I$9:$S$167,COLUMN(),0),"")</f>
        <v>16.989999999999998</v>
      </c>
      <c r="E3343" s="2">
        <f>IFERROR(VLOOKUP(Tableau2[[#This Row],[PR]],'Taux sortant'!$I$9:$S$167,COLUMN(),0),"")</f>
        <v>13.65</v>
      </c>
      <c r="F3343" s="2">
        <f>IFERROR(VLOOKUP(Tableau2[[#This Row],[PR]],'Taux sortant'!$I$9:$S$167,COLUMN(),0),"")</f>
        <v>11.98</v>
      </c>
      <c r="G3343" s="2">
        <f>IFERROR(VLOOKUP(Tableau2[[#This Row],[PR]],'Taux sortant'!$I$9:$S$167,COLUMN(),0),"")</f>
        <v>10.41</v>
      </c>
      <c r="H3343" s="2">
        <f>IFERROR(VLOOKUP(Tableau2[[#This Row],[PR]],'Taux sortant'!$I$9:$S$167,COLUMN(),0),"")</f>
        <v>8.9600000000000009</v>
      </c>
      <c r="I3343" s="2">
        <f>IFERROR(VLOOKUP(Tableau2[[#This Row],[PR]],'Taux sortant'!$I$9:$S$167,COLUMN(),0),"")</f>
        <v>7.76</v>
      </c>
      <c r="J3343" s="2">
        <f>IFERROR(VLOOKUP(Tableau2[[#This Row],[PR]],'Taux sortant'!$I$9:$S$167,COLUMN(),0),"")</f>
        <v>0</v>
      </c>
      <c r="K3343" s="2">
        <f>IFERROR(VLOOKUP(Tableau2[[#This Row],[PR]],'Taux sortant'!$I$9:$S$167,COLUMN(),0),"")</f>
        <v>0</v>
      </c>
      <c r="L3343" s="2" t="str">
        <f>IFERROR(VLOOKUP(Tableau2[[#This Row],[PR]],'Taux sortant'!$I$9:$S$167,COLUMN(),0),"")</f>
        <v/>
      </c>
    </row>
    <row r="3344" spans="1:12" x14ac:dyDescent="0.3">
      <c r="A3344" s="1" t="s">
        <v>4643</v>
      </c>
      <c r="B3344" s="1" t="s">
        <v>4145</v>
      </c>
      <c r="C3344" s="2">
        <f>IFERROR(VLOOKUP(Tableau2[[#This Row],[PR]],'Taux sortant'!$I$9:$S$167,COLUMN(),0),"")</f>
        <v>22.32</v>
      </c>
      <c r="D3344" s="2">
        <f>IFERROR(VLOOKUP(Tableau2[[#This Row],[PR]],'Taux sortant'!$I$9:$S$167,COLUMN(),0),"")</f>
        <v>19.86</v>
      </c>
      <c r="E3344" s="2">
        <f>IFERROR(VLOOKUP(Tableau2[[#This Row],[PR]],'Taux sortant'!$I$9:$S$167,COLUMN(),0),"")</f>
        <v>16.239999999999998</v>
      </c>
      <c r="F3344" s="2">
        <f>IFERROR(VLOOKUP(Tableau2[[#This Row],[PR]],'Taux sortant'!$I$9:$S$167,COLUMN(),0),"")</f>
        <v>14.04</v>
      </c>
      <c r="G3344" s="2">
        <f>IFERROR(VLOOKUP(Tableau2[[#This Row],[PR]],'Taux sortant'!$I$9:$S$167,COLUMN(),0),"")</f>
        <v>12.21</v>
      </c>
      <c r="H3344" s="2">
        <f>IFERROR(VLOOKUP(Tableau2[[#This Row],[PR]],'Taux sortant'!$I$9:$S$167,COLUMN(),0),"")</f>
        <v>10.16</v>
      </c>
      <c r="I3344" s="2">
        <f>IFERROR(VLOOKUP(Tableau2[[#This Row],[PR]],'Taux sortant'!$I$9:$S$167,COLUMN(),0),"")</f>
        <v>8.69</v>
      </c>
      <c r="J3344" s="2">
        <f>IFERROR(VLOOKUP(Tableau2[[#This Row],[PR]],'Taux sortant'!$I$9:$S$167,COLUMN(),0),"")</f>
        <v>0</v>
      </c>
      <c r="K3344" s="2">
        <f>IFERROR(VLOOKUP(Tableau2[[#This Row],[PR]],'Taux sortant'!$I$9:$S$167,COLUMN(),0),"")</f>
        <v>0</v>
      </c>
      <c r="L3344" s="2" t="str">
        <f>IFERROR(VLOOKUP(Tableau2[[#This Row],[PR]],'Taux sortant'!$I$9:$S$167,COLUMN(),0),"")</f>
        <v/>
      </c>
    </row>
    <row r="3345" spans="1:12" x14ac:dyDescent="0.3">
      <c r="A3345" s="1" t="s">
        <v>5510</v>
      </c>
      <c r="B3345" s="1" t="s">
        <v>5349</v>
      </c>
      <c r="C3345" s="2" t="str">
        <f>IFERROR(VLOOKUP(Tableau2[[#This Row],[PR]],'Taux sortant'!$I$9:$S$167,COLUMN(),0),"")</f>
        <v/>
      </c>
      <c r="D3345" s="2" t="str">
        <f>IFERROR(VLOOKUP(Tableau2[[#This Row],[PR]],'Taux sortant'!$I$9:$S$167,COLUMN(),0),"")</f>
        <v/>
      </c>
      <c r="E3345" s="2" t="str">
        <f>IFERROR(VLOOKUP(Tableau2[[#This Row],[PR]],'Taux sortant'!$I$9:$S$167,COLUMN(),0),"")</f>
        <v/>
      </c>
      <c r="F3345" s="2" t="str">
        <f>IFERROR(VLOOKUP(Tableau2[[#This Row],[PR]],'Taux sortant'!$I$9:$S$167,COLUMN(),0),"")</f>
        <v/>
      </c>
      <c r="G3345" s="2" t="str">
        <f>IFERROR(VLOOKUP(Tableau2[[#This Row],[PR]],'Taux sortant'!$I$9:$S$167,COLUMN(),0),"")</f>
        <v/>
      </c>
      <c r="H3345" s="2" t="str">
        <f>IFERROR(VLOOKUP(Tableau2[[#This Row],[PR]],'Taux sortant'!$I$9:$S$167,COLUMN(),0),"")</f>
        <v/>
      </c>
      <c r="I3345" s="2" t="str">
        <f>IFERROR(VLOOKUP(Tableau2[[#This Row],[PR]],'Taux sortant'!$I$9:$S$167,COLUMN(),0),"")</f>
        <v/>
      </c>
      <c r="J3345" s="2" t="str">
        <f>IFERROR(VLOOKUP(Tableau2[[#This Row],[PR]],'Taux sortant'!$I$9:$S$167,COLUMN(),0),"")</f>
        <v/>
      </c>
      <c r="K3345" s="2" t="str">
        <f>IFERROR(VLOOKUP(Tableau2[[#This Row],[PR]],'Taux sortant'!$I$9:$S$167,COLUMN(),0),"")</f>
        <v/>
      </c>
      <c r="L3345" s="2" t="str">
        <f>IFERROR(VLOOKUP(Tableau2[[#This Row],[PR]],'Taux sortant'!$I$9:$S$167,COLUMN(),0),"")</f>
        <v/>
      </c>
    </row>
    <row r="3346" spans="1:12" x14ac:dyDescent="0.3">
      <c r="A3346" s="1" t="s">
        <v>6328</v>
      </c>
      <c r="B3346" s="1" t="s">
        <v>5845</v>
      </c>
      <c r="C3346" s="2">
        <f>IFERROR(VLOOKUP(Tableau2[[#This Row],[PR]],'Taux sortant'!$I$9:$S$167,COLUMN(),0),"")</f>
        <v>36.74</v>
      </c>
      <c r="D3346" s="2">
        <f>IFERROR(VLOOKUP(Tableau2[[#This Row],[PR]],'Taux sortant'!$I$9:$S$167,COLUMN(),0),"")</f>
        <v>33.47</v>
      </c>
      <c r="E3346" s="2">
        <f>IFERROR(VLOOKUP(Tableau2[[#This Row],[PR]],'Taux sortant'!$I$9:$S$167,COLUMN(),0),"")</f>
        <v>28.88</v>
      </c>
      <c r="F3346" s="2">
        <f>IFERROR(VLOOKUP(Tableau2[[#This Row],[PR]],'Taux sortant'!$I$9:$S$167,COLUMN(),0),"")</f>
        <v>26.18</v>
      </c>
      <c r="G3346" s="2">
        <f>IFERROR(VLOOKUP(Tableau2[[#This Row],[PR]],'Taux sortant'!$I$9:$S$167,COLUMN(),0),"")</f>
        <v>23.09</v>
      </c>
      <c r="H3346" s="2">
        <f>IFERROR(VLOOKUP(Tableau2[[#This Row],[PR]],'Taux sortant'!$I$9:$S$167,COLUMN(),0),"")</f>
        <v>20.68</v>
      </c>
      <c r="I3346" s="2">
        <f>IFERROR(VLOOKUP(Tableau2[[#This Row],[PR]],'Taux sortant'!$I$9:$S$167,COLUMN(),0),"")</f>
        <v>18.53</v>
      </c>
      <c r="J3346" s="2">
        <f>IFERROR(VLOOKUP(Tableau2[[#This Row],[PR]],'Taux sortant'!$I$9:$S$167,COLUMN(),0),"")</f>
        <v>0</v>
      </c>
      <c r="K3346" s="2">
        <f>IFERROR(VLOOKUP(Tableau2[[#This Row],[PR]],'Taux sortant'!$I$9:$S$167,COLUMN(),0),"")</f>
        <v>0</v>
      </c>
      <c r="L3346" s="2" t="str">
        <f>IFERROR(VLOOKUP(Tableau2[[#This Row],[PR]],'Taux sortant'!$I$9:$S$167,COLUMN(),0),"")</f>
        <v/>
      </c>
    </row>
    <row r="3347" spans="1:12" x14ac:dyDescent="0.3">
      <c r="A3347" s="1" t="s">
        <v>3671</v>
      </c>
      <c r="B3347" s="1" t="s">
        <v>3107</v>
      </c>
      <c r="C3347" s="2" t="str">
        <f>IFERROR(VLOOKUP(Tableau2[[#This Row],[PR]],'Taux sortant'!$I$9:$S$167,COLUMN(),0),"")</f>
        <v/>
      </c>
      <c r="D3347" s="2" t="str">
        <f>IFERROR(VLOOKUP(Tableau2[[#This Row],[PR]],'Taux sortant'!$I$9:$S$167,COLUMN(),0),"")</f>
        <v/>
      </c>
      <c r="E3347" s="2" t="str">
        <f>IFERROR(VLOOKUP(Tableau2[[#This Row],[PR]],'Taux sortant'!$I$9:$S$167,COLUMN(),0),"")</f>
        <v/>
      </c>
      <c r="F3347" s="2" t="str">
        <f>IFERROR(VLOOKUP(Tableau2[[#This Row],[PR]],'Taux sortant'!$I$9:$S$167,COLUMN(),0),"")</f>
        <v/>
      </c>
      <c r="G3347" s="2" t="str">
        <f>IFERROR(VLOOKUP(Tableau2[[#This Row],[PR]],'Taux sortant'!$I$9:$S$167,COLUMN(),0),"")</f>
        <v/>
      </c>
      <c r="H3347" s="2" t="str">
        <f>IFERROR(VLOOKUP(Tableau2[[#This Row],[PR]],'Taux sortant'!$I$9:$S$167,COLUMN(),0),"")</f>
        <v/>
      </c>
      <c r="I3347" s="2" t="str">
        <f>IFERROR(VLOOKUP(Tableau2[[#This Row],[PR]],'Taux sortant'!$I$9:$S$167,COLUMN(),0),"")</f>
        <v/>
      </c>
      <c r="J3347" s="2" t="str">
        <f>IFERROR(VLOOKUP(Tableau2[[#This Row],[PR]],'Taux sortant'!$I$9:$S$167,COLUMN(),0),"")</f>
        <v/>
      </c>
      <c r="K3347" s="2" t="str">
        <f>IFERROR(VLOOKUP(Tableau2[[#This Row],[PR]],'Taux sortant'!$I$9:$S$167,COLUMN(),0),"")</f>
        <v/>
      </c>
      <c r="L3347" s="2" t="str">
        <f>IFERROR(VLOOKUP(Tableau2[[#This Row],[PR]],'Taux sortant'!$I$9:$S$167,COLUMN(),0),"")</f>
        <v/>
      </c>
    </row>
    <row r="3348" spans="1:12" x14ac:dyDescent="0.3">
      <c r="A3348" s="1" t="s">
        <v>6331</v>
      </c>
      <c r="B3348" s="1" t="s">
        <v>5832</v>
      </c>
      <c r="C3348" s="2">
        <f>IFERROR(VLOOKUP(Tableau2[[#This Row],[PR]],'Taux sortant'!$I$9:$S$167,COLUMN(),0),"")</f>
        <v>31.17</v>
      </c>
      <c r="D3348" s="2">
        <f>IFERROR(VLOOKUP(Tableau2[[#This Row],[PR]],'Taux sortant'!$I$9:$S$167,COLUMN(),0),"")</f>
        <v>27.9</v>
      </c>
      <c r="E3348" s="2">
        <f>IFERROR(VLOOKUP(Tableau2[[#This Row],[PR]],'Taux sortant'!$I$9:$S$167,COLUMN(),0),"")</f>
        <v>24.1</v>
      </c>
      <c r="F3348" s="2">
        <f>IFERROR(VLOOKUP(Tableau2[[#This Row],[PR]],'Taux sortant'!$I$9:$S$167,COLUMN(),0),"")</f>
        <v>22.18</v>
      </c>
      <c r="G3348" s="2">
        <f>IFERROR(VLOOKUP(Tableau2[[#This Row],[PR]],'Taux sortant'!$I$9:$S$167,COLUMN(),0),"")</f>
        <v>19.97</v>
      </c>
      <c r="H3348" s="2">
        <f>IFERROR(VLOOKUP(Tableau2[[#This Row],[PR]],'Taux sortant'!$I$9:$S$167,COLUMN(),0),"")</f>
        <v>17.98</v>
      </c>
      <c r="I3348" s="2">
        <f>IFERROR(VLOOKUP(Tableau2[[#This Row],[PR]],'Taux sortant'!$I$9:$S$167,COLUMN(),0),"")</f>
        <v>16.45</v>
      </c>
      <c r="J3348" s="2">
        <f>IFERROR(VLOOKUP(Tableau2[[#This Row],[PR]],'Taux sortant'!$I$9:$S$167,COLUMN(),0),"")</f>
        <v>0</v>
      </c>
      <c r="K3348" s="2">
        <f>IFERROR(VLOOKUP(Tableau2[[#This Row],[PR]],'Taux sortant'!$I$9:$S$167,COLUMN(),0),"")</f>
        <v>0</v>
      </c>
      <c r="L3348" s="2" t="str">
        <f>IFERROR(VLOOKUP(Tableau2[[#This Row],[PR]],'Taux sortant'!$I$9:$S$167,COLUMN(),0),"")</f>
        <v/>
      </c>
    </row>
    <row r="3349" spans="1:12" x14ac:dyDescent="0.3">
      <c r="A3349" s="1" t="s">
        <v>4646</v>
      </c>
      <c r="B3349" s="1" t="s">
        <v>4174</v>
      </c>
      <c r="C3349" s="2">
        <f>IFERROR(VLOOKUP(Tableau2[[#This Row],[PR]],'Taux sortant'!$I$9:$S$167,COLUMN(),0),"")</f>
        <v>18.22</v>
      </c>
      <c r="D3349" s="2">
        <f>IFERROR(VLOOKUP(Tableau2[[#This Row],[PR]],'Taux sortant'!$I$9:$S$167,COLUMN(),0),"")</f>
        <v>15.54</v>
      </c>
      <c r="E3349" s="2">
        <f>IFERROR(VLOOKUP(Tableau2[[#This Row],[PR]],'Taux sortant'!$I$9:$S$167,COLUMN(),0),"")</f>
        <v>12.42</v>
      </c>
      <c r="F3349" s="2">
        <f>IFERROR(VLOOKUP(Tableau2[[#This Row],[PR]],'Taux sortant'!$I$9:$S$167,COLUMN(),0),"")</f>
        <v>10.85</v>
      </c>
      <c r="G3349" s="2">
        <f>IFERROR(VLOOKUP(Tableau2[[#This Row],[PR]],'Taux sortant'!$I$9:$S$167,COLUMN(),0),"")</f>
        <v>9.4499999999999993</v>
      </c>
      <c r="H3349" s="2">
        <f>IFERROR(VLOOKUP(Tableau2[[#This Row],[PR]],'Taux sortant'!$I$9:$S$167,COLUMN(),0),"")</f>
        <v>8.27</v>
      </c>
      <c r="I3349" s="2">
        <f>IFERROR(VLOOKUP(Tableau2[[#This Row],[PR]],'Taux sortant'!$I$9:$S$167,COLUMN(),0),"")</f>
        <v>7.27</v>
      </c>
      <c r="J3349" s="2">
        <f>IFERROR(VLOOKUP(Tableau2[[#This Row],[PR]],'Taux sortant'!$I$9:$S$167,COLUMN(),0),"")</f>
        <v>0</v>
      </c>
      <c r="K3349" s="2">
        <f>IFERROR(VLOOKUP(Tableau2[[#This Row],[PR]],'Taux sortant'!$I$9:$S$167,COLUMN(),0),"")</f>
        <v>0</v>
      </c>
      <c r="L3349" s="2" t="str">
        <f>IFERROR(VLOOKUP(Tableau2[[#This Row],[PR]],'Taux sortant'!$I$9:$S$167,COLUMN(),0),"")</f>
        <v/>
      </c>
    </row>
    <row r="3350" spans="1:12" x14ac:dyDescent="0.3">
      <c r="A3350" s="1" t="s">
        <v>5512</v>
      </c>
      <c r="B3350" s="1" t="s">
        <v>5351</v>
      </c>
      <c r="C3350" s="2">
        <f>IFERROR(VLOOKUP(Tableau2[[#This Row],[PR]],'Taux sortant'!$I$9:$S$167,COLUMN(),0),"")</f>
        <v>16.170000000000002</v>
      </c>
      <c r="D3350" s="2">
        <f>IFERROR(VLOOKUP(Tableau2[[#This Row],[PR]],'Taux sortant'!$I$9:$S$167,COLUMN(),0),"")</f>
        <v>13.54</v>
      </c>
      <c r="E3350" s="2">
        <f>IFERROR(VLOOKUP(Tableau2[[#This Row],[PR]],'Taux sortant'!$I$9:$S$167,COLUMN(),0),"")</f>
        <v>10.49</v>
      </c>
      <c r="F3350" s="2">
        <f>IFERROR(VLOOKUP(Tableau2[[#This Row],[PR]],'Taux sortant'!$I$9:$S$167,COLUMN(),0),"")</f>
        <v>8.9700000000000006</v>
      </c>
      <c r="G3350" s="2">
        <f>IFERROR(VLOOKUP(Tableau2[[#This Row],[PR]],'Taux sortant'!$I$9:$S$167,COLUMN(),0),"")</f>
        <v>7.62</v>
      </c>
      <c r="H3350" s="2">
        <f>IFERROR(VLOOKUP(Tableau2[[#This Row],[PR]],'Taux sortant'!$I$9:$S$167,COLUMN(),0),"")</f>
        <v>6.52</v>
      </c>
      <c r="I3350" s="2">
        <f>IFERROR(VLOOKUP(Tableau2[[#This Row],[PR]],'Taux sortant'!$I$9:$S$167,COLUMN(),0),"")</f>
        <v>5.64</v>
      </c>
      <c r="J3350" s="2">
        <f>IFERROR(VLOOKUP(Tableau2[[#This Row],[PR]],'Taux sortant'!$I$9:$S$167,COLUMN(),0),"")</f>
        <v>0</v>
      </c>
      <c r="K3350" s="2">
        <f>IFERROR(VLOOKUP(Tableau2[[#This Row],[PR]],'Taux sortant'!$I$9:$S$167,COLUMN(),0),"")</f>
        <v>0</v>
      </c>
      <c r="L3350" s="2" t="str">
        <f>IFERROR(VLOOKUP(Tableau2[[#This Row],[PR]],'Taux sortant'!$I$9:$S$167,COLUMN(),0),"")</f>
        <v/>
      </c>
    </row>
    <row r="3351" spans="1:12" x14ac:dyDescent="0.3">
      <c r="A3351" s="1" t="s">
        <v>953</v>
      </c>
      <c r="B3351" s="1" t="s">
        <v>53</v>
      </c>
      <c r="C3351" s="2">
        <f>IFERROR(VLOOKUP(Tableau2[[#This Row],[PR]],'Taux sortant'!$I$9:$S$167,COLUMN(),0),"")</f>
        <v>28.13</v>
      </c>
      <c r="D3351" s="2">
        <f>IFERROR(VLOOKUP(Tableau2[[#This Row],[PR]],'Taux sortant'!$I$9:$S$167,COLUMN(),0),"")</f>
        <v>22.97</v>
      </c>
      <c r="E3351" s="2">
        <f>IFERROR(VLOOKUP(Tableau2[[#This Row],[PR]],'Taux sortant'!$I$9:$S$167,COLUMN(),0),"")</f>
        <v>17.190000000000001</v>
      </c>
      <c r="F3351" s="2">
        <f>IFERROR(VLOOKUP(Tableau2[[#This Row],[PR]],'Taux sortant'!$I$9:$S$167,COLUMN(),0),"")</f>
        <v>13.88</v>
      </c>
      <c r="G3351" s="2">
        <f>IFERROR(VLOOKUP(Tableau2[[#This Row],[PR]],'Taux sortant'!$I$9:$S$167,COLUMN(),0),"")</f>
        <v>10.89</v>
      </c>
      <c r="H3351" s="2">
        <f>IFERROR(VLOOKUP(Tableau2[[#This Row],[PR]],'Taux sortant'!$I$9:$S$167,COLUMN(),0),"")</f>
        <v>7.86</v>
      </c>
      <c r="I3351" s="2">
        <f>IFERROR(VLOOKUP(Tableau2[[#This Row],[PR]],'Taux sortant'!$I$9:$S$167,COLUMN(),0),"")</f>
        <v>7.14</v>
      </c>
      <c r="J3351" s="2">
        <f>IFERROR(VLOOKUP(Tableau2[[#This Row],[PR]],'Taux sortant'!$I$9:$S$167,COLUMN(),0),"")</f>
        <v>0</v>
      </c>
      <c r="K3351" s="2">
        <f>IFERROR(VLOOKUP(Tableau2[[#This Row],[PR]],'Taux sortant'!$I$9:$S$167,COLUMN(),0),"")</f>
        <v>0</v>
      </c>
      <c r="L3351" s="2" t="str">
        <f>IFERROR(VLOOKUP(Tableau2[[#This Row],[PR]],'Taux sortant'!$I$9:$S$167,COLUMN(),0),"")</f>
        <v/>
      </c>
    </row>
    <row r="3352" spans="1:12" x14ac:dyDescent="0.3">
      <c r="A3352" s="1" t="s">
        <v>4194</v>
      </c>
      <c r="B3352" s="1" t="s">
        <v>4194</v>
      </c>
      <c r="C3352" s="2">
        <f>IFERROR(VLOOKUP(Tableau2[[#This Row],[PR]],'Taux sortant'!$I$9:$S$167,COLUMN(),0),"")</f>
        <v>19.27</v>
      </c>
      <c r="D3352" s="2">
        <f>IFERROR(VLOOKUP(Tableau2[[#This Row],[PR]],'Taux sortant'!$I$9:$S$167,COLUMN(),0),"")</f>
        <v>16.54</v>
      </c>
      <c r="E3352" s="2">
        <f>IFERROR(VLOOKUP(Tableau2[[#This Row],[PR]],'Taux sortant'!$I$9:$S$167,COLUMN(),0),"")</f>
        <v>13.35</v>
      </c>
      <c r="F3352" s="2">
        <f>IFERROR(VLOOKUP(Tableau2[[#This Row],[PR]],'Taux sortant'!$I$9:$S$167,COLUMN(),0),"")</f>
        <v>11.77</v>
      </c>
      <c r="G3352" s="2">
        <f>IFERROR(VLOOKUP(Tableau2[[#This Row],[PR]],'Taux sortant'!$I$9:$S$167,COLUMN(),0),"")</f>
        <v>10.32</v>
      </c>
      <c r="H3352" s="2">
        <f>IFERROR(VLOOKUP(Tableau2[[#This Row],[PR]],'Taux sortant'!$I$9:$S$167,COLUMN(),0),"")</f>
        <v>9.14</v>
      </c>
      <c r="I3352" s="2">
        <f>IFERROR(VLOOKUP(Tableau2[[#This Row],[PR]],'Taux sortant'!$I$9:$S$167,COLUMN(),0),"")</f>
        <v>8.1199999999999992</v>
      </c>
      <c r="J3352" s="2">
        <f>IFERROR(VLOOKUP(Tableau2[[#This Row],[PR]],'Taux sortant'!$I$9:$S$167,COLUMN(),0),"")</f>
        <v>0</v>
      </c>
      <c r="K3352" s="2">
        <f>IFERROR(VLOOKUP(Tableau2[[#This Row],[PR]],'Taux sortant'!$I$9:$S$167,COLUMN(),0),"")</f>
        <v>0</v>
      </c>
      <c r="L3352" s="2" t="str">
        <f>IFERROR(VLOOKUP(Tableau2[[#This Row],[PR]],'Taux sortant'!$I$9:$S$167,COLUMN(),0),"")</f>
        <v/>
      </c>
    </row>
    <row r="3353" spans="1:12" x14ac:dyDescent="0.3">
      <c r="A3353" s="1" t="s">
        <v>4651</v>
      </c>
      <c r="B3353" s="1" t="s">
        <v>4155</v>
      </c>
      <c r="C3353" s="2">
        <f>IFERROR(VLOOKUP(Tableau2[[#This Row],[PR]],'Taux sortant'!$I$9:$S$167,COLUMN(),0),"")</f>
        <v>17.46</v>
      </c>
      <c r="D3353" s="2">
        <f>IFERROR(VLOOKUP(Tableau2[[#This Row],[PR]],'Taux sortant'!$I$9:$S$167,COLUMN(),0),"")</f>
        <v>14.82</v>
      </c>
      <c r="E3353" s="2">
        <f>IFERROR(VLOOKUP(Tableau2[[#This Row],[PR]],'Taux sortant'!$I$9:$S$167,COLUMN(),0),"")</f>
        <v>11.74</v>
      </c>
      <c r="F3353" s="2">
        <f>IFERROR(VLOOKUP(Tableau2[[#This Row],[PR]],'Taux sortant'!$I$9:$S$167,COLUMN(),0),"")</f>
        <v>10.210000000000001</v>
      </c>
      <c r="G3353" s="2">
        <f>IFERROR(VLOOKUP(Tableau2[[#This Row],[PR]],'Taux sortant'!$I$9:$S$167,COLUMN(),0),"")</f>
        <v>8.84</v>
      </c>
      <c r="H3353" s="2">
        <f>IFERROR(VLOOKUP(Tableau2[[#This Row],[PR]],'Taux sortant'!$I$9:$S$167,COLUMN(),0),"")</f>
        <v>7.69</v>
      </c>
      <c r="I3353" s="2">
        <f>IFERROR(VLOOKUP(Tableau2[[#This Row],[PR]],'Taux sortant'!$I$9:$S$167,COLUMN(),0),"")</f>
        <v>6.75</v>
      </c>
      <c r="J3353" s="2">
        <f>IFERROR(VLOOKUP(Tableau2[[#This Row],[PR]],'Taux sortant'!$I$9:$S$167,COLUMN(),0),"")</f>
        <v>0</v>
      </c>
      <c r="K3353" s="2">
        <f>IFERROR(VLOOKUP(Tableau2[[#This Row],[PR]],'Taux sortant'!$I$9:$S$167,COLUMN(),0),"")</f>
        <v>0</v>
      </c>
      <c r="L3353" s="2" t="str">
        <f>IFERROR(VLOOKUP(Tableau2[[#This Row],[PR]],'Taux sortant'!$I$9:$S$167,COLUMN(),0),"")</f>
        <v/>
      </c>
    </row>
    <row r="3354" spans="1:12" x14ac:dyDescent="0.3">
      <c r="A3354" s="1" t="s">
        <v>6619</v>
      </c>
      <c r="B3354" s="1" t="s">
        <v>6620</v>
      </c>
      <c r="C3354" s="2" t="str">
        <f>IFERROR(VLOOKUP(Tableau2[[#This Row],[PR]],'Taux sortant'!$I$9:$S$167,COLUMN(),0),"")</f>
        <v/>
      </c>
      <c r="D3354" s="2" t="str">
        <f>IFERROR(VLOOKUP(Tableau2[[#This Row],[PR]],'Taux sortant'!$I$9:$S$167,COLUMN(),0),"")</f>
        <v/>
      </c>
      <c r="E3354" s="2" t="str">
        <f>IFERROR(VLOOKUP(Tableau2[[#This Row],[PR]],'Taux sortant'!$I$9:$S$167,COLUMN(),0),"")</f>
        <v/>
      </c>
      <c r="F3354" s="2" t="str">
        <f>IFERROR(VLOOKUP(Tableau2[[#This Row],[PR]],'Taux sortant'!$I$9:$S$167,COLUMN(),0),"")</f>
        <v/>
      </c>
      <c r="G3354" s="2" t="str">
        <f>IFERROR(VLOOKUP(Tableau2[[#This Row],[PR]],'Taux sortant'!$I$9:$S$167,COLUMN(),0),"")</f>
        <v/>
      </c>
      <c r="H3354" s="2" t="str">
        <f>IFERROR(VLOOKUP(Tableau2[[#This Row],[PR]],'Taux sortant'!$I$9:$S$167,COLUMN(),0),"")</f>
        <v/>
      </c>
      <c r="I3354" s="2" t="str">
        <f>IFERROR(VLOOKUP(Tableau2[[#This Row],[PR]],'Taux sortant'!$I$9:$S$167,COLUMN(),0),"")</f>
        <v/>
      </c>
      <c r="J3354" s="2" t="str">
        <f>IFERROR(VLOOKUP(Tableau2[[#This Row],[PR]],'Taux sortant'!$I$9:$S$167,COLUMN(),0),"")</f>
        <v/>
      </c>
      <c r="K3354" s="2" t="str">
        <f>IFERROR(VLOOKUP(Tableau2[[#This Row],[PR]],'Taux sortant'!$I$9:$S$167,COLUMN(),0),"")</f>
        <v/>
      </c>
      <c r="L3354" s="2" t="str">
        <f>IFERROR(VLOOKUP(Tableau2[[#This Row],[PR]],'Taux sortant'!$I$9:$S$167,COLUMN(),0),"")</f>
        <v/>
      </c>
    </row>
    <row r="3355" spans="1:12" x14ac:dyDescent="0.3">
      <c r="A3355" s="1" t="s">
        <v>6334</v>
      </c>
      <c r="B3355" s="1" t="s">
        <v>5888</v>
      </c>
      <c r="C3355" s="2">
        <f>IFERROR(VLOOKUP(Tableau2[[#This Row],[PR]],'Taux sortant'!$I$9:$S$167,COLUMN(),0),"")</f>
        <v>34.56</v>
      </c>
      <c r="D3355" s="2">
        <f>IFERROR(VLOOKUP(Tableau2[[#This Row],[PR]],'Taux sortant'!$I$9:$S$167,COLUMN(),0),"")</f>
        <v>30.52</v>
      </c>
      <c r="E3355" s="2">
        <f>IFERROR(VLOOKUP(Tableau2[[#This Row],[PR]],'Taux sortant'!$I$9:$S$167,COLUMN(),0),"")</f>
        <v>26.32</v>
      </c>
      <c r="F3355" s="2">
        <f>IFERROR(VLOOKUP(Tableau2[[#This Row],[PR]],'Taux sortant'!$I$9:$S$167,COLUMN(),0),"")</f>
        <v>23.84</v>
      </c>
      <c r="G3355" s="2">
        <f>IFERROR(VLOOKUP(Tableau2[[#This Row],[PR]],'Taux sortant'!$I$9:$S$167,COLUMN(),0),"")</f>
        <v>21.18</v>
      </c>
      <c r="H3355" s="2">
        <f>IFERROR(VLOOKUP(Tableau2[[#This Row],[PR]],'Taux sortant'!$I$9:$S$167,COLUMN(),0),"")</f>
        <v>17.91</v>
      </c>
      <c r="I3355" s="2">
        <f>IFERROR(VLOOKUP(Tableau2[[#This Row],[PR]],'Taux sortant'!$I$9:$S$167,COLUMN(),0),"")</f>
        <v>15.17</v>
      </c>
      <c r="J3355" s="2">
        <f>IFERROR(VLOOKUP(Tableau2[[#This Row],[PR]],'Taux sortant'!$I$9:$S$167,COLUMN(),0),"")</f>
        <v>0</v>
      </c>
      <c r="K3355" s="2">
        <f>IFERROR(VLOOKUP(Tableau2[[#This Row],[PR]],'Taux sortant'!$I$9:$S$167,COLUMN(),0),"")</f>
        <v>0</v>
      </c>
      <c r="L3355" s="2" t="str">
        <f>IFERROR(VLOOKUP(Tableau2[[#This Row],[PR]],'Taux sortant'!$I$9:$S$167,COLUMN(),0),"")</f>
        <v/>
      </c>
    </row>
    <row r="3356" spans="1:12" x14ac:dyDescent="0.3">
      <c r="A3356" s="1" t="s">
        <v>5515</v>
      </c>
      <c r="B3356" s="1" t="s">
        <v>5351</v>
      </c>
      <c r="C3356" s="2">
        <f>IFERROR(VLOOKUP(Tableau2[[#This Row],[PR]],'Taux sortant'!$I$9:$S$167,COLUMN(),0),"")</f>
        <v>16.170000000000002</v>
      </c>
      <c r="D3356" s="2">
        <f>IFERROR(VLOOKUP(Tableau2[[#This Row],[PR]],'Taux sortant'!$I$9:$S$167,COLUMN(),0),"")</f>
        <v>13.54</v>
      </c>
      <c r="E3356" s="2">
        <f>IFERROR(VLOOKUP(Tableau2[[#This Row],[PR]],'Taux sortant'!$I$9:$S$167,COLUMN(),0),"")</f>
        <v>10.49</v>
      </c>
      <c r="F3356" s="2">
        <f>IFERROR(VLOOKUP(Tableau2[[#This Row],[PR]],'Taux sortant'!$I$9:$S$167,COLUMN(),0),"")</f>
        <v>8.9700000000000006</v>
      </c>
      <c r="G3356" s="2">
        <f>IFERROR(VLOOKUP(Tableau2[[#This Row],[PR]],'Taux sortant'!$I$9:$S$167,COLUMN(),0),"")</f>
        <v>7.62</v>
      </c>
      <c r="H3356" s="2">
        <f>IFERROR(VLOOKUP(Tableau2[[#This Row],[PR]],'Taux sortant'!$I$9:$S$167,COLUMN(),0),"")</f>
        <v>6.52</v>
      </c>
      <c r="I3356" s="2">
        <f>IFERROR(VLOOKUP(Tableau2[[#This Row],[PR]],'Taux sortant'!$I$9:$S$167,COLUMN(),0),"")</f>
        <v>5.64</v>
      </c>
      <c r="J3356" s="2">
        <f>IFERROR(VLOOKUP(Tableau2[[#This Row],[PR]],'Taux sortant'!$I$9:$S$167,COLUMN(),0),"")</f>
        <v>0</v>
      </c>
      <c r="K3356" s="2">
        <f>IFERROR(VLOOKUP(Tableau2[[#This Row],[PR]],'Taux sortant'!$I$9:$S$167,COLUMN(),0),"")</f>
        <v>0</v>
      </c>
      <c r="L3356" s="2" t="str">
        <f>IFERROR(VLOOKUP(Tableau2[[#This Row],[PR]],'Taux sortant'!$I$9:$S$167,COLUMN(),0),"")</f>
        <v/>
      </c>
    </row>
    <row r="3357" spans="1:12" x14ac:dyDescent="0.3">
      <c r="A3357" s="1" t="s">
        <v>4654</v>
      </c>
      <c r="B3357" s="1" t="s">
        <v>2160</v>
      </c>
      <c r="C3357" s="2">
        <f>IFERROR(VLOOKUP(Tableau2[[#This Row],[PR]],'Taux sortant'!$I$9:$S$167,COLUMN(),0),"")</f>
        <v>16.93</v>
      </c>
      <c r="D3357" s="2">
        <f>IFERROR(VLOOKUP(Tableau2[[#This Row],[PR]],'Taux sortant'!$I$9:$S$167,COLUMN(),0),"")</f>
        <v>14.32</v>
      </c>
      <c r="E3357" s="2">
        <f>IFERROR(VLOOKUP(Tableau2[[#This Row],[PR]],'Taux sortant'!$I$9:$S$167,COLUMN(),0),"")</f>
        <v>11.27</v>
      </c>
      <c r="F3357" s="2">
        <f>IFERROR(VLOOKUP(Tableau2[[#This Row],[PR]],'Taux sortant'!$I$9:$S$167,COLUMN(),0),"")</f>
        <v>9.77</v>
      </c>
      <c r="G3357" s="2">
        <f>IFERROR(VLOOKUP(Tableau2[[#This Row],[PR]],'Taux sortant'!$I$9:$S$167,COLUMN(),0),"")</f>
        <v>8.41</v>
      </c>
      <c r="H3357" s="2">
        <f>IFERROR(VLOOKUP(Tableau2[[#This Row],[PR]],'Taux sortant'!$I$9:$S$167,COLUMN(),0),"")</f>
        <v>7.25</v>
      </c>
      <c r="I3357" s="2">
        <f>IFERROR(VLOOKUP(Tableau2[[#This Row],[PR]],'Taux sortant'!$I$9:$S$167,COLUMN(),0),"")</f>
        <v>6.31</v>
      </c>
      <c r="J3357" s="2">
        <f>IFERROR(VLOOKUP(Tableau2[[#This Row],[PR]],'Taux sortant'!$I$9:$S$167,COLUMN(),0),"")</f>
        <v>0</v>
      </c>
      <c r="K3357" s="2">
        <f>IFERROR(VLOOKUP(Tableau2[[#This Row],[PR]],'Taux sortant'!$I$9:$S$167,COLUMN(),0),"")</f>
        <v>0</v>
      </c>
      <c r="L3357" s="2" t="str">
        <f>IFERROR(VLOOKUP(Tableau2[[#This Row],[PR]],'Taux sortant'!$I$9:$S$167,COLUMN(),0),"")</f>
        <v/>
      </c>
    </row>
    <row r="3358" spans="1:12" x14ac:dyDescent="0.3">
      <c r="A3358" s="1" t="s">
        <v>3674</v>
      </c>
      <c r="B3358" s="1" t="s">
        <v>3086</v>
      </c>
      <c r="C3358" s="2">
        <f>IFERROR(VLOOKUP(Tableau2[[#This Row],[PR]],'Taux sortant'!$I$9:$S$167,COLUMN(),0),"")</f>
        <v>14.38</v>
      </c>
      <c r="D3358" s="2">
        <f>IFERROR(VLOOKUP(Tableau2[[#This Row],[PR]],'Taux sortant'!$I$9:$S$167,COLUMN(),0),"")</f>
        <v>11.96</v>
      </c>
      <c r="E3358" s="2">
        <f>IFERROR(VLOOKUP(Tableau2[[#This Row],[PR]],'Taux sortant'!$I$9:$S$167,COLUMN(),0),"")</f>
        <v>9.1199999999999992</v>
      </c>
      <c r="F3358" s="2">
        <f>IFERROR(VLOOKUP(Tableau2[[#This Row],[PR]],'Taux sortant'!$I$9:$S$167,COLUMN(),0),"")</f>
        <v>7.74</v>
      </c>
      <c r="G3358" s="2">
        <f>IFERROR(VLOOKUP(Tableau2[[#This Row],[PR]],'Taux sortant'!$I$9:$S$167,COLUMN(),0),"")</f>
        <v>6.58</v>
      </c>
      <c r="H3358" s="2">
        <f>IFERROR(VLOOKUP(Tableau2[[#This Row],[PR]],'Taux sortant'!$I$9:$S$167,COLUMN(),0),"")</f>
        <v>5.57</v>
      </c>
      <c r="I3358" s="2">
        <f>IFERROR(VLOOKUP(Tableau2[[#This Row],[PR]],'Taux sortant'!$I$9:$S$167,COLUMN(),0),"")</f>
        <v>4.78</v>
      </c>
      <c r="J3358" s="2">
        <f>IFERROR(VLOOKUP(Tableau2[[#This Row],[PR]],'Taux sortant'!$I$9:$S$167,COLUMN(),0),"")</f>
        <v>0</v>
      </c>
      <c r="K3358" s="2">
        <f>IFERROR(VLOOKUP(Tableau2[[#This Row],[PR]],'Taux sortant'!$I$9:$S$167,COLUMN(),0),"")</f>
        <v>0</v>
      </c>
      <c r="L3358" s="2" t="str">
        <f>IFERROR(VLOOKUP(Tableau2[[#This Row],[PR]],'Taux sortant'!$I$9:$S$167,COLUMN(),0),"")</f>
        <v/>
      </c>
    </row>
    <row r="3359" spans="1:12" x14ac:dyDescent="0.3">
      <c r="A3359" s="1" t="s">
        <v>3674</v>
      </c>
      <c r="B3359" s="1" t="s">
        <v>4132</v>
      </c>
      <c r="C3359" s="2">
        <f>IFERROR(VLOOKUP(Tableau2[[#This Row],[PR]],'Taux sortant'!$I$9:$S$167,COLUMN(),0),"")</f>
        <v>20.079999999999998</v>
      </c>
      <c r="D3359" s="2">
        <f>IFERROR(VLOOKUP(Tableau2[[#This Row],[PR]],'Taux sortant'!$I$9:$S$167,COLUMN(),0),"")</f>
        <v>17.18</v>
      </c>
      <c r="E3359" s="2">
        <f>IFERROR(VLOOKUP(Tableau2[[#This Row],[PR]],'Taux sortant'!$I$9:$S$167,COLUMN(),0),"")</f>
        <v>13.8</v>
      </c>
      <c r="F3359" s="2">
        <f>IFERROR(VLOOKUP(Tableau2[[#This Row],[PR]],'Taux sortant'!$I$9:$S$167,COLUMN(),0),"")</f>
        <v>12.12</v>
      </c>
      <c r="G3359" s="2">
        <f>IFERROR(VLOOKUP(Tableau2[[#This Row],[PR]],'Taux sortant'!$I$9:$S$167,COLUMN(),0),"")</f>
        <v>10.5</v>
      </c>
      <c r="H3359" s="2">
        <f>IFERROR(VLOOKUP(Tableau2[[#This Row],[PR]],'Taux sortant'!$I$9:$S$167,COLUMN(),0),"")</f>
        <v>9.0500000000000007</v>
      </c>
      <c r="I3359" s="2">
        <f>IFERROR(VLOOKUP(Tableau2[[#This Row],[PR]],'Taux sortant'!$I$9:$S$167,COLUMN(),0),"")</f>
        <v>7.85</v>
      </c>
      <c r="J3359" s="2">
        <f>IFERROR(VLOOKUP(Tableau2[[#This Row],[PR]],'Taux sortant'!$I$9:$S$167,COLUMN(),0),"")</f>
        <v>0</v>
      </c>
      <c r="K3359" s="2">
        <f>IFERROR(VLOOKUP(Tableau2[[#This Row],[PR]],'Taux sortant'!$I$9:$S$167,COLUMN(),0),"")</f>
        <v>0</v>
      </c>
      <c r="L3359" s="2" t="str">
        <f>IFERROR(VLOOKUP(Tableau2[[#This Row],[PR]],'Taux sortant'!$I$9:$S$167,COLUMN(),0),"")</f>
        <v/>
      </c>
    </row>
    <row r="3360" spans="1:12" x14ac:dyDescent="0.3">
      <c r="A3360" s="1" t="s">
        <v>4659</v>
      </c>
      <c r="B3360" s="1" t="s">
        <v>4155</v>
      </c>
      <c r="C3360" s="2">
        <f>IFERROR(VLOOKUP(Tableau2[[#This Row],[PR]],'Taux sortant'!$I$9:$S$167,COLUMN(),0),"")</f>
        <v>17.46</v>
      </c>
      <c r="D3360" s="2">
        <f>IFERROR(VLOOKUP(Tableau2[[#This Row],[PR]],'Taux sortant'!$I$9:$S$167,COLUMN(),0),"")</f>
        <v>14.82</v>
      </c>
      <c r="E3360" s="2">
        <f>IFERROR(VLOOKUP(Tableau2[[#This Row],[PR]],'Taux sortant'!$I$9:$S$167,COLUMN(),0),"")</f>
        <v>11.74</v>
      </c>
      <c r="F3360" s="2">
        <f>IFERROR(VLOOKUP(Tableau2[[#This Row],[PR]],'Taux sortant'!$I$9:$S$167,COLUMN(),0),"")</f>
        <v>10.210000000000001</v>
      </c>
      <c r="G3360" s="2">
        <f>IFERROR(VLOOKUP(Tableau2[[#This Row],[PR]],'Taux sortant'!$I$9:$S$167,COLUMN(),0),"")</f>
        <v>8.84</v>
      </c>
      <c r="H3360" s="2">
        <f>IFERROR(VLOOKUP(Tableau2[[#This Row],[PR]],'Taux sortant'!$I$9:$S$167,COLUMN(),0),"")</f>
        <v>7.69</v>
      </c>
      <c r="I3360" s="2">
        <f>IFERROR(VLOOKUP(Tableau2[[#This Row],[PR]],'Taux sortant'!$I$9:$S$167,COLUMN(),0),"")</f>
        <v>6.75</v>
      </c>
      <c r="J3360" s="2">
        <f>IFERROR(VLOOKUP(Tableau2[[#This Row],[PR]],'Taux sortant'!$I$9:$S$167,COLUMN(),0),"")</f>
        <v>0</v>
      </c>
      <c r="K3360" s="2">
        <f>IFERROR(VLOOKUP(Tableau2[[#This Row],[PR]],'Taux sortant'!$I$9:$S$167,COLUMN(),0),"")</f>
        <v>0</v>
      </c>
      <c r="L3360" s="2" t="str">
        <f>IFERROR(VLOOKUP(Tableau2[[#This Row],[PR]],'Taux sortant'!$I$9:$S$167,COLUMN(),0),"")</f>
        <v/>
      </c>
    </row>
    <row r="3361" spans="1:12" x14ac:dyDescent="0.3">
      <c r="A3361" s="1" t="s">
        <v>4662</v>
      </c>
      <c r="B3361" s="1" t="s">
        <v>4284</v>
      </c>
      <c r="C3361" s="2">
        <f>IFERROR(VLOOKUP(Tableau2[[#This Row],[PR]],'Taux sortant'!$I$9:$S$167,COLUMN(),0),"")</f>
        <v>25.1</v>
      </c>
      <c r="D3361" s="2">
        <f>IFERROR(VLOOKUP(Tableau2[[#This Row],[PR]],'Taux sortant'!$I$9:$S$167,COLUMN(),0),"")</f>
        <v>21.72</v>
      </c>
      <c r="E3361" s="2">
        <f>IFERROR(VLOOKUP(Tableau2[[#This Row],[PR]],'Taux sortant'!$I$9:$S$167,COLUMN(),0),"")</f>
        <v>17.420000000000002</v>
      </c>
      <c r="F3361" s="2">
        <f>IFERROR(VLOOKUP(Tableau2[[#This Row],[PR]],'Taux sortant'!$I$9:$S$167,COLUMN(),0),"")</f>
        <v>14.3</v>
      </c>
      <c r="G3361" s="2">
        <f>IFERROR(VLOOKUP(Tableau2[[#This Row],[PR]],'Taux sortant'!$I$9:$S$167,COLUMN(),0),"")</f>
        <v>12.48</v>
      </c>
      <c r="H3361" s="2">
        <f>IFERROR(VLOOKUP(Tableau2[[#This Row],[PR]],'Taux sortant'!$I$9:$S$167,COLUMN(),0),"")</f>
        <v>9.86</v>
      </c>
      <c r="I3361" s="2">
        <f>IFERROR(VLOOKUP(Tableau2[[#This Row],[PR]],'Taux sortant'!$I$9:$S$167,COLUMN(),0),"")</f>
        <v>8.82</v>
      </c>
      <c r="J3361" s="2">
        <f>IFERROR(VLOOKUP(Tableau2[[#This Row],[PR]],'Taux sortant'!$I$9:$S$167,COLUMN(),0),"")</f>
        <v>0</v>
      </c>
      <c r="K3361" s="2">
        <f>IFERROR(VLOOKUP(Tableau2[[#This Row],[PR]],'Taux sortant'!$I$9:$S$167,COLUMN(),0),"")</f>
        <v>0</v>
      </c>
      <c r="L3361" s="2" t="str">
        <f>IFERROR(VLOOKUP(Tableau2[[#This Row],[PR]],'Taux sortant'!$I$9:$S$167,COLUMN(),0),"")</f>
        <v/>
      </c>
    </row>
    <row r="3362" spans="1:12" x14ac:dyDescent="0.3">
      <c r="A3362" s="1" t="s">
        <v>956</v>
      </c>
      <c r="B3362" s="1" t="s">
        <v>13</v>
      </c>
      <c r="C3362" s="2">
        <f>IFERROR(VLOOKUP(Tableau2[[#This Row],[PR]],'Taux sortant'!$I$9:$S$167,COLUMN(),0),"")</f>
        <v>20.05</v>
      </c>
      <c r="D3362" s="2">
        <f>IFERROR(VLOOKUP(Tableau2[[#This Row],[PR]],'Taux sortant'!$I$9:$S$167,COLUMN(),0),"")</f>
        <v>15.11</v>
      </c>
      <c r="E3362" s="2">
        <f>IFERROR(VLOOKUP(Tableau2[[#This Row],[PR]],'Taux sortant'!$I$9:$S$167,COLUMN(),0),"")</f>
        <v>10.84</v>
      </c>
      <c r="F3362" s="2">
        <f>IFERROR(VLOOKUP(Tableau2[[#This Row],[PR]],'Taux sortant'!$I$9:$S$167,COLUMN(),0),"")</f>
        <v>8.73</v>
      </c>
      <c r="G3362" s="2">
        <f>IFERROR(VLOOKUP(Tableau2[[#This Row],[PR]],'Taux sortant'!$I$9:$S$167,COLUMN(),0),"")</f>
        <v>6.21</v>
      </c>
      <c r="H3362" s="2">
        <f>IFERROR(VLOOKUP(Tableau2[[#This Row],[PR]],'Taux sortant'!$I$9:$S$167,COLUMN(),0),"")</f>
        <v>4.4800000000000004</v>
      </c>
      <c r="I3362" s="2">
        <f>IFERROR(VLOOKUP(Tableau2[[#This Row],[PR]],'Taux sortant'!$I$9:$S$167,COLUMN(),0),"")</f>
        <v>3.71</v>
      </c>
      <c r="J3362" s="2">
        <f>IFERROR(VLOOKUP(Tableau2[[#This Row],[PR]],'Taux sortant'!$I$9:$S$167,COLUMN(),0),"")</f>
        <v>0</v>
      </c>
      <c r="K3362" s="2">
        <f>IFERROR(VLOOKUP(Tableau2[[#This Row],[PR]],'Taux sortant'!$I$9:$S$167,COLUMN(),0),"")</f>
        <v>0</v>
      </c>
      <c r="L3362" s="2" t="str">
        <f>IFERROR(VLOOKUP(Tableau2[[#This Row],[PR]],'Taux sortant'!$I$9:$S$167,COLUMN(),0),"")</f>
        <v/>
      </c>
    </row>
    <row r="3363" spans="1:12" x14ac:dyDescent="0.3">
      <c r="A3363" s="1" t="s">
        <v>6337</v>
      </c>
      <c r="B3363" s="1" t="s">
        <v>5825</v>
      </c>
      <c r="C3363" s="2">
        <f>IFERROR(VLOOKUP(Tableau2[[#This Row],[PR]],'Taux sortant'!$I$9:$S$167,COLUMN(),0),"")</f>
        <v>26.39</v>
      </c>
      <c r="D3363" s="2">
        <f>IFERROR(VLOOKUP(Tableau2[[#This Row],[PR]],'Taux sortant'!$I$9:$S$167,COLUMN(),0),"")</f>
        <v>23</v>
      </c>
      <c r="E3363" s="2">
        <f>IFERROR(VLOOKUP(Tableau2[[#This Row],[PR]],'Taux sortant'!$I$9:$S$167,COLUMN(),0),"")</f>
        <v>19.079999999999998</v>
      </c>
      <c r="F3363" s="2">
        <f>IFERROR(VLOOKUP(Tableau2[[#This Row],[PR]],'Taux sortant'!$I$9:$S$167,COLUMN(),0),"")</f>
        <v>17.13</v>
      </c>
      <c r="G3363" s="2">
        <f>IFERROR(VLOOKUP(Tableau2[[#This Row],[PR]],'Taux sortant'!$I$9:$S$167,COLUMN(),0),"")</f>
        <v>14.96</v>
      </c>
      <c r="H3363" s="2">
        <f>IFERROR(VLOOKUP(Tableau2[[#This Row],[PR]],'Taux sortant'!$I$9:$S$167,COLUMN(),0),"")</f>
        <v>12.83</v>
      </c>
      <c r="I3363" s="2">
        <f>IFERROR(VLOOKUP(Tableau2[[#This Row],[PR]],'Taux sortant'!$I$9:$S$167,COLUMN(),0),"")</f>
        <v>10.93</v>
      </c>
      <c r="J3363" s="2">
        <f>IFERROR(VLOOKUP(Tableau2[[#This Row],[PR]],'Taux sortant'!$I$9:$S$167,COLUMN(),0),"")</f>
        <v>0</v>
      </c>
      <c r="K3363" s="2">
        <f>IFERROR(VLOOKUP(Tableau2[[#This Row],[PR]],'Taux sortant'!$I$9:$S$167,COLUMN(),0),"")</f>
        <v>0</v>
      </c>
      <c r="L3363" s="2" t="str">
        <f>IFERROR(VLOOKUP(Tableau2[[#This Row],[PR]],'Taux sortant'!$I$9:$S$167,COLUMN(),0),"")</f>
        <v/>
      </c>
    </row>
    <row r="3364" spans="1:12" x14ac:dyDescent="0.3">
      <c r="A3364" s="1" t="s">
        <v>5518</v>
      </c>
      <c r="B3364" s="1" t="s">
        <v>5362</v>
      </c>
      <c r="C3364" s="2" t="str">
        <f>IFERROR(VLOOKUP(Tableau2[[#This Row],[PR]],'Taux sortant'!$I$9:$S$167,COLUMN(),0),"")</f>
        <v/>
      </c>
      <c r="D3364" s="2" t="str">
        <f>IFERROR(VLOOKUP(Tableau2[[#This Row],[PR]],'Taux sortant'!$I$9:$S$167,COLUMN(),0),"")</f>
        <v/>
      </c>
      <c r="E3364" s="2" t="str">
        <f>IFERROR(VLOOKUP(Tableau2[[#This Row],[PR]],'Taux sortant'!$I$9:$S$167,COLUMN(),0),"")</f>
        <v/>
      </c>
      <c r="F3364" s="2" t="str">
        <f>IFERROR(VLOOKUP(Tableau2[[#This Row],[PR]],'Taux sortant'!$I$9:$S$167,COLUMN(),0),"")</f>
        <v/>
      </c>
      <c r="G3364" s="2" t="str">
        <f>IFERROR(VLOOKUP(Tableau2[[#This Row],[PR]],'Taux sortant'!$I$9:$S$167,COLUMN(),0),"")</f>
        <v/>
      </c>
      <c r="H3364" s="2" t="str">
        <f>IFERROR(VLOOKUP(Tableau2[[#This Row],[PR]],'Taux sortant'!$I$9:$S$167,COLUMN(),0),"")</f>
        <v/>
      </c>
      <c r="I3364" s="2" t="str">
        <f>IFERROR(VLOOKUP(Tableau2[[#This Row],[PR]],'Taux sortant'!$I$9:$S$167,COLUMN(),0),"")</f>
        <v/>
      </c>
      <c r="J3364" s="2" t="str">
        <f>IFERROR(VLOOKUP(Tableau2[[#This Row],[PR]],'Taux sortant'!$I$9:$S$167,COLUMN(),0),"")</f>
        <v/>
      </c>
      <c r="K3364" s="2" t="str">
        <f>IFERROR(VLOOKUP(Tableau2[[#This Row],[PR]],'Taux sortant'!$I$9:$S$167,COLUMN(),0),"")</f>
        <v/>
      </c>
      <c r="L3364" s="2" t="str">
        <f>IFERROR(VLOOKUP(Tableau2[[#This Row],[PR]],'Taux sortant'!$I$9:$S$167,COLUMN(),0),"")</f>
        <v/>
      </c>
    </row>
    <row r="3365" spans="1:12" x14ac:dyDescent="0.3">
      <c r="A3365" s="1" t="s">
        <v>4665</v>
      </c>
      <c r="B3365" s="1" t="s">
        <v>1182</v>
      </c>
      <c r="C3365" s="2">
        <f>IFERROR(VLOOKUP(Tableau2[[#This Row],[PR]],'Taux sortant'!$I$9:$S$167,COLUMN(),0),"")</f>
        <v>22.64</v>
      </c>
      <c r="D3365" s="2">
        <f>IFERROR(VLOOKUP(Tableau2[[#This Row],[PR]],'Taux sortant'!$I$9:$S$167,COLUMN(),0),"")</f>
        <v>20.190000000000001</v>
      </c>
      <c r="E3365" s="2">
        <f>IFERROR(VLOOKUP(Tableau2[[#This Row],[PR]],'Taux sortant'!$I$9:$S$167,COLUMN(),0),"")</f>
        <v>16.53</v>
      </c>
      <c r="F3365" s="2">
        <f>IFERROR(VLOOKUP(Tableau2[[#This Row],[PR]],'Taux sortant'!$I$9:$S$167,COLUMN(),0),"")</f>
        <v>14.31</v>
      </c>
      <c r="G3365" s="2">
        <f>IFERROR(VLOOKUP(Tableau2[[#This Row],[PR]],'Taux sortant'!$I$9:$S$167,COLUMN(),0),"")</f>
        <v>12.45</v>
      </c>
      <c r="H3365" s="2">
        <f>IFERROR(VLOOKUP(Tableau2[[#This Row],[PR]],'Taux sortant'!$I$9:$S$167,COLUMN(),0),"")</f>
        <v>10.32</v>
      </c>
      <c r="I3365" s="2">
        <f>IFERROR(VLOOKUP(Tableau2[[#This Row],[PR]],'Taux sortant'!$I$9:$S$167,COLUMN(),0),"")</f>
        <v>8.83</v>
      </c>
      <c r="J3365" s="2">
        <f>IFERROR(VLOOKUP(Tableau2[[#This Row],[PR]],'Taux sortant'!$I$9:$S$167,COLUMN(),0),"")</f>
        <v>0</v>
      </c>
      <c r="K3365" s="2">
        <f>IFERROR(VLOOKUP(Tableau2[[#This Row],[PR]],'Taux sortant'!$I$9:$S$167,COLUMN(),0),"")</f>
        <v>0</v>
      </c>
      <c r="L3365" s="2" t="str">
        <f>IFERROR(VLOOKUP(Tableau2[[#This Row],[PR]],'Taux sortant'!$I$9:$S$167,COLUMN(),0),"")</f>
        <v/>
      </c>
    </row>
    <row r="3366" spans="1:12" x14ac:dyDescent="0.3">
      <c r="A3366" s="1" t="s">
        <v>4668</v>
      </c>
      <c r="B3366" s="1" t="s">
        <v>87</v>
      </c>
      <c r="C3366" s="2">
        <f>IFERROR(VLOOKUP(Tableau2[[#This Row],[PR]],'Taux sortant'!$I$9:$S$167,COLUMN(),0),"")</f>
        <v>18.79</v>
      </c>
      <c r="D3366" s="2">
        <f>IFERROR(VLOOKUP(Tableau2[[#This Row],[PR]],'Taux sortant'!$I$9:$S$167,COLUMN(),0),"")</f>
        <v>15.99</v>
      </c>
      <c r="E3366" s="2">
        <f>IFERROR(VLOOKUP(Tableau2[[#This Row],[PR]],'Taux sortant'!$I$9:$S$167,COLUMN(),0),"")</f>
        <v>12.7</v>
      </c>
      <c r="F3366" s="2">
        <f>IFERROR(VLOOKUP(Tableau2[[#This Row],[PR]],'Taux sortant'!$I$9:$S$167,COLUMN(),0),"")</f>
        <v>11.07</v>
      </c>
      <c r="G3366" s="2">
        <f>IFERROR(VLOOKUP(Tableau2[[#This Row],[PR]],'Taux sortant'!$I$9:$S$167,COLUMN(),0),"")</f>
        <v>9.52</v>
      </c>
      <c r="H3366" s="2">
        <f>IFERROR(VLOOKUP(Tableau2[[#This Row],[PR]],'Taux sortant'!$I$9:$S$167,COLUMN(),0),"")</f>
        <v>8.1</v>
      </c>
      <c r="I3366" s="2">
        <f>IFERROR(VLOOKUP(Tableau2[[#This Row],[PR]],'Taux sortant'!$I$9:$S$167,COLUMN(),0),"")</f>
        <v>6.92</v>
      </c>
      <c r="J3366" s="2">
        <f>IFERROR(VLOOKUP(Tableau2[[#This Row],[PR]],'Taux sortant'!$I$9:$S$167,COLUMN(),0),"")</f>
        <v>0</v>
      </c>
      <c r="K3366" s="2">
        <f>IFERROR(VLOOKUP(Tableau2[[#This Row],[PR]],'Taux sortant'!$I$9:$S$167,COLUMN(),0),"")</f>
        <v>0</v>
      </c>
      <c r="L3366" s="2" t="str">
        <f>IFERROR(VLOOKUP(Tableau2[[#This Row],[PR]],'Taux sortant'!$I$9:$S$167,COLUMN(),0),"")</f>
        <v/>
      </c>
    </row>
    <row r="3367" spans="1:12" x14ac:dyDescent="0.3">
      <c r="A3367" s="1" t="s">
        <v>6340</v>
      </c>
      <c r="B3367" s="1" t="s">
        <v>5820</v>
      </c>
      <c r="C3367" s="2" t="str">
        <f>IFERROR(VLOOKUP(Tableau2[[#This Row],[PR]],'Taux sortant'!$I$9:$S$167,COLUMN(),0),"")</f>
        <v/>
      </c>
      <c r="D3367" s="2" t="str">
        <f>IFERROR(VLOOKUP(Tableau2[[#This Row],[PR]],'Taux sortant'!$I$9:$S$167,COLUMN(),0),"")</f>
        <v/>
      </c>
      <c r="E3367" s="2" t="str">
        <f>IFERROR(VLOOKUP(Tableau2[[#This Row],[PR]],'Taux sortant'!$I$9:$S$167,COLUMN(),0),"")</f>
        <v/>
      </c>
      <c r="F3367" s="2" t="str">
        <f>IFERROR(VLOOKUP(Tableau2[[#This Row],[PR]],'Taux sortant'!$I$9:$S$167,COLUMN(),0),"")</f>
        <v/>
      </c>
      <c r="G3367" s="2" t="str">
        <f>IFERROR(VLOOKUP(Tableau2[[#This Row],[PR]],'Taux sortant'!$I$9:$S$167,COLUMN(),0),"")</f>
        <v/>
      </c>
      <c r="H3367" s="2" t="str">
        <f>IFERROR(VLOOKUP(Tableau2[[#This Row],[PR]],'Taux sortant'!$I$9:$S$167,COLUMN(),0),"")</f>
        <v/>
      </c>
      <c r="I3367" s="2" t="str">
        <f>IFERROR(VLOOKUP(Tableau2[[#This Row],[PR]],'Taux sortant'!$I$9:$S$167,COLUMN(),0),"")</f>
        <v/>
      </c>
      <c r="J3367" s="2" t="str">
        <f>IFERROR(VLOOKUP(Tableau2[[#This Row],[PR]],'Taux sortant'!$I$9:$S$167,COLUMN(),0),"")</f>
        <v/>
      </c>
      <c r="K3367" s="2" t="str">
        <f>IFERROR(VLOOKUP(Tableau2[[#This Row],[PR]],'Taux sortant'!$I$9:$S$167,COLUMN(),0),"")</f>
        <v/>
      </c>
      <c r="L3367" s="2" t="str">
        <f>IFERROR(VLOOKUP(Tableau2[[#This Row],[PR]],'Taux sortant'!$I$9:$S$167,COLUMN(),0),"")</f>
        <v/>
      </c>
    </row>
    <row r="3368" spans="1:12" x14ac:dyDescent="0.3">
      <c r="A3368" s="1" t="s">
        <v>959</v>
      </c>
      <c r="B3368" s="1" t="s">
        <v>15</v>
      </c>
      <c r="C3368" s="2">
        <f>IFERROR(VLOOKUP(Tableau2[[#This Row],[PR]],'Taux sortant'!$I$9:$S$167,COLUMN(),0),"")</f>
        <v>12.05</v>
      </c>
      <c r="D3368" s="2">
        <f>IFERROR(VLOOKUP(Tableau2[[#This Row],[PR]],'Taux sortant'!$I$9:$S$167,COLUMN(),0),"")</f>
        <v>9.57</v>
      </c>
      <c r="E3368" s="2">
        <f>IFERROR(VLOOKUP(Tableau2[[#This Row],[PR]],'Taux sortant'!$I$9:$S$167,COLUMN(),0),"")</f>
        <v>6.79</v>
      </c>
      <c r="F3368" s="2">
        <f>IFERROR(VLOOKUP(Tableau2[[#This Row],[PR]],'Taux sortant'!$I$9:$S$167,COLUMN(),0),"")</f>
        <v>5.47</v>
      </c>
      <c r="G3368" s="2">
        <f>IFERROR(VLOOKUP(Tableau2[[#This Row],[PR]],'Taux sortant'!$I$9:$S$167,COLUMN(),0),"")</f>
        <v>4.49</v>
      </c>
      <c r="H3368" s="2">
        <f>IFERROR(VLOOKUP(Tableau2[[#This Row],[PR]],'Taux sortant'!$I$9:$S$167,COLUMN(),0),"")</f>
        <v>3.66</v>
      </c>
      <c r="I3368" s="2">
        <f>IFERROR(VLOOKUP(Tableau2[[#This Row],[PR]],'Taux sortant'!$I$9:$S$167,COLUMN(),0),"")</f>
        <v>3.12</v>
      </c>
      <c r="J3368" s="2">
        <f>IFERROR(VLOOKUP(Tableau2[[#This Row],[PR]],'Taux sortant'!$I$9:$S$167,COLUMN(),0),"")</f>
        <v>0</v>
      </c>
      <c r="K3368" s="2">
        <f>IFERROR(VLOOKUP(Tableau2[[#This Row],[PR]],'Taux sortant'!$I$9:$S$167,COLUMN(),0),"")</f>
        <v>0</v>
      </c>
      <c r="L3368" s="2" t="str">
        <f>IFERROR(VLOOKUP(Tableau2[[#This Row],[PR]],'Taux sortant'!$I$9:$S$167,COLUMN(),0),"")</f>
        <v/>
      </c>
    </row>
    <row r="3369" spans="1:12" x14ac:dyDescent="0.3">
      <c r="A3369" s="1" t="s">
        <v>6343</v>
      </c>
      <c r="B3369" s="1" t="s">
        <v>5858</v>
      </c>
      <c r="C3369" s="2" t="str">
        <f>IFERROR(VLOOKUP(Tableau2[[#This Row],[PR]],'Taux sortant'!$I$9:$S$167,COLUMN(),0),"")</f>
        <v/>
      </c>
      <c r="D3369" s="2" t="str">
        <f>IFERROR(VLOOKUP(Tableau2[[#This Row],[PR]],'Taux sortant'!$I$9:$S$167,COLUMN(),0),"")</f>
        <v/>
      </c>
      <c r="E3369" s="2" t="str">
        <f>IFERROR(VLOOKUP(Tableau2[[#This Row],[PR]],'Taux sortant'!$I$9:$S$167,COLUMN(),0),"")</f>
        <v/>
      </c>
      <c r="F3369" s="2" t="str">
        <f>IFERROR(VLOOKUP(Tableau2[[#This Row],[PR]],'Taux sortant'!$I$9:$S$167,COLUMN(),0),"")</f>
        <v/>
      </c>
      <c r="G3369" s="2" t="str">
        <f>IFERROR(VLOOKUP(Tableau2[[#This Row],[PR]],'Taux sortant'!$I$9:$S$167,COLUMN(),0),"")</f>
        <v/>
      </c>
      <c r="H3369" s="2" t="str">
        <f>IFERROR(VLOOKUP(Tableau2[[#This Row],[PR]],'Taux sortant'!$I$9:$S$167,COLUMN(),0),"")</f>
        <v/>
      </c>
      <c r="I3369" s="2" t="str">
        <f>IFERROR(VLOOKUP(Tableau2[[#This Row],[PR]],'Taux sortant'!$I$9:$S$167,COLUMN(),0),"")</f>
        <v/>
      </c>
      <c r="J3369" s="2" t="str">
        <f>IFERROR(VLOOKUP(Tableau2[[#This Row],[PR]],'Taux sortant'!$I$9:$S$167,COLUMN(),0),"")</f>
        <v/>
      </c>
      <c r="K3369" s="2" t="str">
        <f>IFERROR(VLOOKUP(Tableau2[[#This Row],[PR]],'Taux sortant'!$I$9:$S$167,COLUMN(),0),"")</f>
        <v/>
      </c>
      <c r="L3369" s="2" t="str">
        <f>IFERROR(VLOOKUP(Tableau2[[#This Row],[PR]],'Taux sortant'!$I$9:$S$167,COLUMN(),0),"")</f>
        <v/>
      </c>
    </row>
    <row r="3370" spans="1:12" x14ac:dyDescent="0.3">
      <c r="A3370" s="1" t="s">
        <v>4671</v>
      </c>
      <c r="B3370" s="1" t="s">
        <v>2160</v>
      </c>
      <c r="C3370" s="2">
        <f>IFERROR(VLOOKUP(Tableau2[[#This Row],[PR]],'Taux sortant'!$I$9:$S$167,COLUMN(),0),"")</f>
        <v>16.93</v>
      </c>
      <c r="D3370" s="2">
        <f>IFERROR(VLOOKUP(Tableau2[[#This Row],[PR]],'Taux sortant'!$I$9:$S$167,COLUMN(),0),"")</f>
        <v>14.32</v>
      </c>
      <c r="E3370" s="2">
        <f>IFERROR(VLOOKUP(Tableau2[[#This Row],[PR]],'Taux sortant'!$I$9:$S$167,COLUMN(),0),"")</f>
        <v>11.27</v>
      </c>
      <c r="F3370" s="2">
        <f>IFERROR(VLOOKUP(Tableau2[[#This Row],[PR]],'Taux sortant'!$I$9:$S$167,COLUMN(),0),"")</f>
        <v>9.77</v>
      </c>
      <c r="G3370" s="2">
        <f>IFERROR(VLOOKUP(Tableau2[[#This Row],[PR]],'Taux sortant'!$I$9:$S$167,COLUMN(),0),"")</f>
        <v>8.41</v>
      </c>
      <c r="H3370" s="2">
        <f>IFERROR(VLOOKUP(Tableau2[[#This Row],[PR]],'Taux sortant'!$I$9:$S$167,COLUMN(),0),"")</f>
        <v>7.25</v>
      </c>
      <c r="I3370" s="2">
        <f>IFERROR(VLOOKUP(Tableau2[[#This Row],[PR]],'Taux sortant'!$I$9:$S$167,COLUMN(),0),"")</f>
        <v>6.31</v>
      </c>
      <c r="J3370" s="2">
        <f>IFERROR(VLOOKUP(Tableau2[[#This Row],[PR]],'Taux sortant'!$I$9:$S$167,COLUMN(),0),"")</f>
        <v>0</v>
      </c>
      <c r="K3370" s="2">
        <f>IFERROR(VLOOKUP(Tableau2[[#This Row],[PR]],'Taux sortant'!$I$9:$S$167,COLUMN(),0),"")</f>
        <v>0</v>
      </c>
      <c r="L3370" s="2" t="str">
        <f>IFERROR(VLOOKUP(Tableau2[[#This Row],[PR]],'Taux sortant'!$I$9:$S$167,COLUMN(),0),"")</f>
        <v/>
      </c>
    </row>
    <row r="3371" spans="1:12" x14ac:dyDescent="0.3">
      <c r="A3371" s="1" t="s">
        <v>3677</v>
      </c>
      <c r="B3371" s="1" t="s">
        <v>3134</v>
      </c>
      <c r="C3371" s="2">
        <f>IFERROR(VLOOKUP(Tableau2[[#This Row],[PR]],'Taux sortant'!$I$9:$S$167,COLUMN(),0),"")</f>
        <v>15.34</v>
      </c>
      <c r="D3371" s="2">
        <f>IFERROR(VLOOKUP(Tableau2[[#This Row],[PR]],'Taux sortant'!$I$9:$S$167,COLUMN(),0),"")</f>
        <v>12.85</v>
      </c>
      <c r="E3371" s="2">
        <f>IFERROR(VLOOKUP(Tableau2[[#This Row],[PR]],'Taux sortant'!$I$9:$S$167,COLUMN(),0),"")</f>
        <v>9.94</v>
      </c>
      <c r="F3371" s="2">
        <f>IFERROR(VLOOKUP(Tableau2[[#This Row],[PR]],'Taux sortant'!$I$9:$S$167,COLUMN(),0),"")</f>
        <v>8.5399999999999991</v>
      </c>
      <c r="G3371" s="2">
        <f>IFERROR(VLOOKUP(Tableau2[[#This Row],[PR]],'Taux sortant'!$I$9:$S$167,COLUMN(),0),"")</f>
        <v>7.34</v>
      </c>
      <c r="H3371" s="2">
        <f>IFERROR(VLOOKUP(Tableau2[[#This Row],[PR]],'Taux sortant'!$I$9:$S$167,COLUMN(),0),"")</f>
        <v>6.29</v>
      </c>
      <c r="I3371" s="2">
        <f>IFERROR(VLOOKUP(Tableau2[[#This Row],[PR]],'Taux sortant'!$I$9:$S$167,COLUMN(),0),"")</f>
        <v>5.49</v>
      </c>
      <c r="J3371" s="2">
        <f>IFERROR(VLOOKUP(Tableau2[[#This Row],[PR]],'Taux sortant'!$I$9:$S$167,COLUMN(),0),"")</f>
        <v>0</v>
      </c>
      <c r="K3371" s="2">
        <f>IFERROR(VLOOKUP(Tableau2[[#This Row],[PR]],'Taux sortant'!$I$9:$S$167,COLUMN(),0),"")</f>
        <v>0</v>
      </c>
      <c r="L3371" s="2" t="str">
        <f>IFERROR(VLOOKUP(Tableau2[[#This Row],[PR]],'Taux sortant'!$I$9:$S$167,COLUMN(),0),"")</f>
        <v/>
      </c>
    </row>
    <row r="3372" spans="1:12" x14ac:dyDescent="0.3">
      <c r="A3372" s="1" t="s">
        <v>6346</v>
      </c>
      <c r="B3372" s="1" t="s">
        <v>5835</v>
      </c>
      <c r="C3372" s="2" t="str">
        <f>IFERROR(VLOOKUP(Tableau2[[#This Row],[PR]],'Taux sortant'!$I$9:$S$167,COLUMN(),0),"")</f>
        <v/>
      </c>
      <c r="D3372" s="2" t="str">
        <f>IFERROR(VLOOKUP(Tableau2[[#This Row],[PR]],'Taux sortant'!$I$9:$S$167,COLUMN(),0),"")</f>
        <v/>
      </c>
      <c r="E3372" s="2" t="str">
        <f>IFERROR(VLOOKUP(Tableau2[[#This Row],[PR]],'Taux sortant'!$I$9:$S$167,COLUMN(),0),"")</f>
        <v/>
      </c>
      <c r="F3372" s="2" t="str">
        <f>IFERROR(VLOOKUP(Tableau2[[#This Row],[PR]],'Taux sortant'!$I$9:$S$167,COLUMN(),0),"")</f>
        <v/>
      </c>
      <c r="G3372" s="2" t="str">
        <f>IFERROR(VLOOKUP(Tableau2[[#This Row],[PR]],'Taux sortant'!$I$9:$S$167,COLUMN(),0),"")</f>
        <v/>
      </c>
      <c r="H3372" s="2" t="str">
        <f>IFERROR(VLOOKUP(Tableau2[[#This Row],[PR]],'Taux sortant'!$I$9:$S$167,COLUMN(),0),"")</f>
        <v/>
      </c>
      <c r="I3372" s="2" t="str">
        <f>IFERROR(VLOOKUP(Tableau2[[#This Row],[PR]],'Taux sortant'!$I$9:$S$167,COLUMN(),0),"")</f>
        <v/>
      </c>
      <c r="J3372" s="2" t="str">
        <f>IFERROR(VLOOKUP(Tableau2[[#This Row],[PR]],'Taux sortant'!$I$9:$S$167,COLUMN(),0),"")</f>
        <v/>
      </c>
      <c r="K3372" s="2" t="str">
        <f>IFERROR(VLOOKUP(Tableau2[[#This Row],[PR]],'Taux sortant'!$I$9:$S$167,COLUMN(),0),"")</f>
        <v/>
      </c>
      <c r="L3372" s="2" t="str">
        <f>IFERROR(VLOOKUP(Tableau2[[#This Row],[PR]],'Taux sortant'!$I$9:$S$167,COLUMN(),0),"")</f>
        <v/>
      </c>
    </row>
    <row r="3373" spans="1:12" x14ac:dyDescent="0.3">
      <c r="A3373" s="1" t="s">
        <v>961</v>
      </c>
      <c r="B3373" s="1" t="s">
        <v>149</v>
      </c>
      <c r="C3373" s="2">
        <f>IFERROR(VLOOKUP(Tableau2[[#This Row],[PR]],'Taux sortant'!$I$9:$S$167,COLUMN(),0),"")</f>
        <v>21.64</v>
      </c>
      <c r="D3373" s="2">
        <f>IFERROR(VLOOKUP(Tableau2[[#This Row],[PR]],'Taux sortant'!$I$9:$S$167,COLUMN(),0),"")</f>
        <v>17.309999999999999</v>
      </c>
      <c r="E3373" s="2">
        <f>IFERROR(VLOOKUP(Tableau2[[#This Row],[PR]],'Taux sortant'!$I$9:$S$167,COLUMN(),0),"")</f>
        <v>12.45</v>
      </c>
      <c r="F3373" s="2">
        <f>IFERROR(VLOOKUP(Tableau2[[#This Row],[PR]],'Taux sortant'!$I$9:$S$167,COLUMN(),0),"")</f>
        <v>10.1</v>
      </c>
      <c r="G3373" s="2">
        <f>IFERROR(VLOOKUP(Tableau2[[#This Row],[PR]],'Taux sortant'!$I$9:$S$167,COLUMN(),0),"")</f>
        <v>8.23</v>
      </c>
      <c r="H3373" s="2">
        <f>IFERROR(VLOOKUP(Tableau2[[#This Row],[PR]],'Taux sortant'!$I$9:$S$167,COLUMN(),0),"")</f>
        <v>5.96</v>
      </c>
      <c r="I3373" s="2">
        <f>IFERROR(VLOOKUP(Tableau2[[#This Row],[PR]],'Taux sortant'!$I$9:$S$167,COLUMN(),0),"")</f>
        <v>5.44</v>
      </c>
      <c r="J3373" s="2">
        <f>IFERROR(VLOOKUP(Tableau2[[#This Row],[PR]],'Taux sortant'!$I$9:$S$167,COLUMN(),0),"")</f>
        <v>0</v>
      </c>
      <c r="K3373" s="2">
        <f>IFERROR(VLOOKUP(Tableau2[[#This Row],[PR]],'Taux sortant'!$I$9:$S$167,COLUMN(),0),"")</f>
        <v>0</v>
      </c>
      <c r="L3373" s="2" t="str">
        <f>IFERROR(VLOOKUP(Tableau2[[#This Row],[PR]],'Taux sortant'!$I$9:$S$167,COLUMN(),0),"")</f>
        <v/>
      </c>
    </row>
    <row r="3374" spans="1:12" x14ac:dyDescent="0.3">
      <c r="A3374" s="1" t="s">
        <v>6349</v>
      </c>
      <c r="B3374" s="1" t="s">
        <v>440</v>
      </c>
      <c r="C3374" s="2">
        <f>IFERROR(VLOOKUP(Tableau2[[#This Row],[PR]],'Taux sortant'!$I$9:$S$167,COLUMN(),0),"")</f>
        <v>26.92</v>
      </c>
      <c r="D3374" s="2">
        <f>IFERROR(VLOOKUP(Tableau2[[#This Row],[PR]],'Taux sortant'!$I$9:$S$167,COLUMN(),0),"")</f>
        <v>23.53</v>
      </c>
      <c r="E3374" s="2">
        <f>IFERROR(VLOOKUP(Tableau2[[#This Row],[PR]],'Taux sortant'!$I$9:$S$167,COLUMN(),0),"")</f>
        <v>19.57</v>
      </c>
      <c r="F3374" s="2">
        <f>IFERROR(VLOOKUP(Tableau2[[#This Row],[PR]],'Taux sortant'!$I$9:$S$167,COLUMN(),0),"")</f>
        <v>17.600000000000001</v>
      </c>
      <c r="G3374" s="2">
        <f>IFERROR(VLOOKUP(Tableau2[[#This Row],[PR]],'Taux sortant'!$I$9:$S$167,COLUMN(),0),"")</f>
        <v>15.43</v>
      </c>
      <c r="H3374" s="2">
        <f>IFERROR(VLOOKUP(Tableau2[[#This Row],[PR]],'Taux sortant'!$I$9:$S$167,COLUMN(),0),"")</f>
        <v>13.28</v>
      </c>
      <c r="I3374" s="2">
        <f>IFERROR(VLOOKUP(Tableau2[[#This Row],[PR]],'Taux sortant'!$I$9:$S$167,COLUMN(),0),"")</f>
        <v>11.37</v>
      </c>
      <c r="J3374" s="2">
        <f>IFERROR(VLOOKUP(Tableau2[[#This Row],[PR]],'Taux sortant'!$I$9:$S$167,COLUMN(),0),"")</f>
        <v>0</v>
      </c>
      <c r="K3374" s="2">
        <f>IFERROR(VLOOKUP(Tableau2[[#This Row],[PR]],'Taux sortant'!$I$9:$S$167,COLUMN(),0),"")</f>
        <v>0</v>
      </c>
      <c r="L3374" s="2" t="str">
        <f>IFERROR(VLOOKUP(Tableau2[[#This Row],[PR]],'Taux sortant'!$I$9:$S$167,COLUMN(),0),"")</f>
        <v/>
      </c>
    </row>
    <row r="3375" spans="1:12" x14ac:dyDescent="0.3">
      <c r="A3375" s="1" t="s">
        <v>964</v>
      </c>
      <c r="B3375" s="1" t="s">
        <v>26</v>
      </c>
      <c r="C3375" s="2">
        <f>IFERROR(VLOOKUP(Tableau2[[#This Row],[PR]],'Taux sortant'!$I$9:$S$167,COLUMN(),0),"")</f>
        <v>20.07</v>
      </c>
      <c r="D3375" s="2">
        <f>IFERROR(VLOOKUP(Tableau2[[#This Row],[PR]],'Taux sortant'!$I$9:$S$167,COLUMN(),0),"")</f>
        <v>15.84</v>
      </c>
      <c r="E3375" s="2">
        <f>IFERROR(VLOOKUP(Tableau2[[#This Row],[PR]],'Taux sortant'!$I$9:$S$167,COLUMN(),0),"")</f>
        <v>11.78</v>
      </c>
      <c r="F3375" s="2">
        <f>IFERROR(VLOOKUP(Tableau2[[#This Row],[PR]],'Taux sortant'!$I$9:$S$167,COLUMN(),0),"")</f>
        <v>8.85</v>
      </c>
      <c r="G3375" s="2">
        <f>IFERROR(VLOOKUP(Tableau2[[#This Row],[PR]],'Taux sortant'!$I$9:$S$167,COLUMN(),0),"")</f>
        <v>6.72</v>
      </c>
      <c r="H3375" s="2">
        <f>IFERROR(VLOOKUP(Tableau2[[#This Row],[PR]],'Taux sortant'!$I$9:$S$167,COLUMN(),0),"")</f>
        <v>5.19</v>
      </c>
      <c r="I3375" s="2">
        <f>IFERROR(VLOOKUP(Tableau2[[#This Row],[PR]],'Taux sortant'!$I$9:$S$167,COLUMN(),0),"")</f>
        <v>4.37</v>
      </c>
      <c r="J3375" s="2">
        <f>IFERROR(VLOOKUP(Tableau2[[#This Row],[PR]],'Taux sortant'!$I$9:$S$167,COLUMN(),0),"")</f>
        <v>0</v>
      </c>
      <c r="K3375" s="2">
        <f>IFERROR(VLOOKUP(Tableau2[[#This Row],[PR]],'Taux sortant'!$I$9:$S$167,COLUMN(),0),"")</f>
        <v>0</v>
      </c>
      <c r="L3375" s="2" t="str">
        <f>IFERROR(VLOOKUP(Tableau2[[#This Row],[PR]],'Taux sortant'!$I$9:$S$167,COLUMN(),0),"")</f>
        <v/>
      </c>
    </row>
    <row r="3376" spans="1:12" x14ac:dyDescent="0.3">
      <c r="A3376" s="1" t="s">
        <v>967</v>
      </c>
      <c r="B3376" s="1" t="s">
        <v>967</v>
      </c>
      <c r="C3376" s="2">
        <f>IFERROR(VLOOKUP(Tableau2[[#This Row],[PR]],'Taux sortant'!$I$9:$S$167,COLUMN(),0),"")</f>
        <v>13.58</v>
      </c>
      <c r="D3376" s="2">
        <f>IFERROR(VLOOKUP(Tableau2[[#This Row],[PR]],'Taux sortant'!$I$9:$S$167,COLUMN(),0),"")</f>
        <v>10.97</v>
      </c>
      <c r="E3376" s="2">
        <f>IFERROR(VLOOKUP(Tableau2[[#This Row],[PR]],'Taux sortant'!$I$9:$S$167,COLUMN(),0),"")</f>
        <v>8.0500000000000007</v>
      </c>
      <c r="F3376" s="2">
        <f>IFERROR(VLOOKUP(Tableau2[[#This Row],[PR]],'Taux sortant'!$I$9:$S$167,COLUMN(),0),"")</f>
        <v>6.64</v>
      </c>
      <c r="G3376" s="2">
        <f>IFERROR(VLOOKUP(Tableau2[[#This Row],[PR]],'Taux sortant'!$I$9:$S$167,COLUMN(),0),"")</f>
        <v>5.59</v>
      </c>
      <c r="H3376" s="2">
        <f>IFERROR(VLOOKUP(Tableau2[[#This Row],[PR]],'Taux sortant'!$I$9:$S$167,COLUMN(),0),"")</f>
        <v>4.79</v>
      </c>
      <c r="I3376" s="2">
        <f>IFERROR(VLOOKUP(Tableau2[[#This Row],[PR]],'Taux sortant'!$I$9:$S$167,COLUMN(),0),"")</f>
        <v>4.2300000000000004</v>
      </c>
      <c r="J3376" s="2">
        <f>IFERROR(VLOOKUP(Tableau2[[#This Row],[PR]],'Taux sortant'!$I$9:$S$167,COLUMN(),0),"")</f>
        <v>0</v>
      </c>
      <c r="K3376" s="2">
        <f>IFERROR(VLOOKUP(Tableau2[[#This Row],[PR]],'Taux sortant'!$I$9:$S$167,COLUMN(),0),"")</f>
        <v>0</v>
      </c>
      <c r="L3376" s="2" t="str">
        <f>IFERROR(VLOOKUP(Tableau2[[#This Row],[PR]],'Taux sortant'!$I$9:$S$167,COLUMN(),0),"")</f>
        <v/>
      </c>
    </row>
    <row r="3377" spans="1:12" x14ac:dyDescent="0.3">
      <c r="A3377" s="1" t="s">
        <v>4674</v>
      </c>
      <c r="B3377" s="1" t="s">
        <v>4222</v>
      </c>
      <c r="C3377" s="2">
        <f>IFERROR(VLOOKUP(Tableau2[[#This Row],[PR]],'Taux sortant'!$I$9:$S$167,COLUMN(),0),"")</f>
        <v>16.93</v>
      </c>
      <c r="D3377" s="2">
        <f>IFERROR(VLOOKUP(Tableau2[[#This Row],[PR]],'Taux sortant'!$I$9:$S$167,COLUMN(),0),"")</f>
        <v>14.32</v>
      </c>
      <c r="E3377" s="2">
        <f>IFERROR(VLOOKUP(Tableau2[[#This Row],[PR]],'Taux sortant'!$I$9:$S$167,COLUMN(),0),"")</f>
        <v>11.27</v>
      </c>
      <c r="F3377" s="2">
        <f>IFERROR(VLOOKUP(Tableau2[[#This Row],[PR]],'Taux sortant'!$I$9:$S$167,COLUMN(),0),"")</f>
        <v>9.77</v>
      </c>
      <c r="G3377" s="2">
        <f>IFERROR(VLOOKUP(Tableau2[[#This Row],[PR]],'Taux sortant'!$I$9:$S$167,COLUMN(),0),"")</f>
        <v>8.41</v>
      </c>
      <c r="H3377" s="2">
        <f>IFERROR(VLOOKUP(Tableau2[[#This Row],[PR]],'Taux sortant'!$I$9:$S$167,COLUMN(),0),"")</f>
        <v>7.25</v>
      </c>
      <c r="I3377" s="2">
        <f>IFERROR(VLOOKUP(Tableau2[[#This Row],[PR]],'Taux sortant'!$I$9:$S$167,COLUMN(),0),"")</f>
        <v>6.31</v>
      </c>
      <c r="J3377" s="2">
        <f>IFERROR(VLOOKUP(Tableau2[[#This Row],[PR]],'Taux sortant'!$I$9:$S$167,COLUMN(),0),"")</f>
        <v>0</v>
      </c>
      <c r="K3377" s="2">
        <f>IFERROR(VLOOKUP(Tableau2[[#This Row],[PR]],'Taux sortant'!$I$9:$S$167,COLUMN(),0),"")</f>
        <v>0</v>
      </c>
      <c r="L3377" s="2" t="str">
        <f>IFERROR(VLOOKUP(Tableau2[[#This Row],[PR]],'Taux sortant'!$I$9:$S$167,COLUMN(),0),"")</f>
        <v/>
      </c>
    </row>
    <row r="3378" spans="1:12" x14ac:dyDescent="0.3">
      <c r="A3378" s="1" t="s">
        <v>4677</v>
      </c>
      <c r="B3378" s="1" t="s">
        <v>4222</v>
      </c>
      <c r="C3378" s="2">
        <f>IFERROR(VLOOKUP(Tableau2[[#This Row],[PR]],'Taux sortant'!$I$9:$S$167,COLUMN(),0),"")</f>
        <v>16.93</v>
      </c>
      <c r="D3378" s="2">
        <f>IFERROR(VLOOKUP(Tableau2[[#This Row],[PR]],'Taux sortant'!$I$9:$S$167,COLUMN(),0),"")</f>
        <v>14.32</v>
      </c>
      <c r="E3378" s="2">
        <f>IFERROR(VLOOKUP(Tableau2[[#This Row],[PR]],'Taux sortant'!$I$9:$S$167,COLUMN(),0),"")</f>
        <v>11.27</v>
      </c>
      <c r="F3378" s="2">
        <f>IFERROR(VLOOKUP(Tableau2[[#This Row],[PR]],'Taux sortant'!$I$9:$S$167,COLUMN(),0),"")</f>
        <v>9.77</v>
      </c>
      <c r="G3378" s="2">
        <f>IFERROR(VLOOKUP(Tableau2[[#This Row],[PR]],'Taux sortant'!$I$9:$S$167,COLUMN(),0),"")</f>
        <v>8.41</v>
      </c>
      <c r="H3378" s="2">
        <f>IFERROR(VLOOKUP(Tableau2[[#This Row],[PR]],'Taux sortant'!$I$9:$S$167,COLUMN(),0),"")</f>
        <v>7.25</v>
      </c>
      <c r="I3378" s="2">
        <f>IFERROR(VLOOKUP(Tableau2[[#This Row],[PR]],'Taux sortant'!$I$9:$S$167,COLUMN(),0),"")</f>
        <v>6.31</v>
      </c>
      <c r="J3378" s="2">
        <f>IFERROR(VLOOKUP(Tableau2[[#This Row],[PR]],'Taux sortant'!$I$9:$S$167,COLUMN(),0),"")</f>
        <v>0</v>
      </c>
      <c r="K3378" s="2">
        <f>IFERROR(VLOOKUP(Tableau2[[#This Row],[PR]],'Taux sortant'!$I$9:$S$167,COLUMN(),0),"")</f>
        <v>0</v>
      </c>
      <c r="L3378" s="2" t="str">
        <f>IFERROR(VLOOKUP(Tableau2[[#This Row],[PR]],'Taux sortant'!$I$9:$S$167,COLUMN(),0),"")</f>
        <v/>
      </c>
    </row>
    <row r="3379" spans="1:12" x14ac:dyDescent="0.3">
      <c r="A3379" s="1" t="s">
        <v>3679</v>
      </c>
      <c r="B3379" s="1" t="s">
        <v>5820</v>
      </c>
      <c r="C3379" s="2" t="str">
        <f>IFERROR(VLOOKUP(Tableau2[[#This Row],[PR]],'Taux sortant'!$I$9:$S$167,COLUMN(),0),"")</f>
        <v/>
      </c>
      <c r="D3379" s="2" t="str">
        <f>IFERROR(VLOOKUP(Tableau2[[#This Row],[PR]],'Taux sortant'!$I$9:$S$167,COLUMN(),0),"")</f>
        <v/>
      </c>
      <c r="E3379" s="2" t="str">
        <f>IFERROR(VLOOKUP(Tableau2[[#This Row],[PR]],'Taux sortant'!$I$9:$S$167,COLUMN(),0),"")</f>
        <v/>
      </c>
      <c r="F3379" s="2" t="str">
        <f>IFERROR(VLOOKUP(Tableau2[[#This Row],[PR]],'Taux sortant'!$I$9:$S$167,COLUMN(),0),"")</f>
        <v/>
      </c>
      <c r="G3379" s="2" t="str">
        <f>IFERROR(VLOOKUP(Tableau2[[#This Row],[PR]],'Taux sortant'!$I$9:$S$167,COLUMN(),0),"")</f>
        <v/>
      </c>
      <c r="H3379" s="2" t="str">
        <f>IFERROR(VLOOKUP(Tableau2[[#This Row],[PR]],'Taux sortant'!$I$9:$S$167,COLUMN(),0),"")</f>
        <v/>
      </c>
      <c r="I3379" s="2" t="str">
        <f>IFERROR(VLOOKUP(Tableau2[[#This Row],[PR]],'Taux sortant'!$I$9:$S$167,COLUMN(),0),"")</f>
        <v/>
      </c>
      <c r="J3379" s="2" t="str">
        <f>IFERROR(VLOOKUP(Tableau2[[#This Row],[PR]],'Taux sortant'!$I$9:$S$167,COLUMN(),0),"")</f>
        <v/>
      </c>
      <c r="K3379" s="2" t="str">
        <f>IFERROR(VLOOKUP(Tableau2[[#This Row],[PR]],'Taux sortant'!$I$9:$S$167,COLUMN(),0),"")</f>
        <v/>
      </c>
      <c r="L3379" s="2" t="str">
        <f>IFERROR(VLOOKUP(Tableau2[[#This Row],[PR]],'Taux sortant'!$I$9:$S$167,COLUMN(),0),"")</f>
        <v/>
      </c>
    </row>
    <row r="3380" spans="1:12" x14ac:dyDescent="0.3">
      <c r="A3380" s="1" t="s">
        <v>3679</v>
      </c>
      <c r="B3380" s="1" t="s">
        <v>3086</v>
      </c>
      <c r="C3380" s="2">
        <f>IFERROR(VLOOKUP(Tableau2[[#This Row],[PR]],'Taux sortant'!$I$9:$S$167,COLUMN(),0),"")</f>
        <v>14.38</v>
      </c>
      <c r="D3380" s="2">
        <f>IFERROR(VLOOKUP(Tableau2[[#This Row],[PR]],'Taux sortant'!$I$9:$S$167,COLUMN(),0),"")</f>
        <v>11.96</v>
      </c>
      <c r="E3380" s="2">
        <f>IFERROR(VLOOKUP(Tableau2[[#This Row],[PR]],'Taux sortant'!$I$9:$S$167,COLUMN(),0),"")</f>
        <v>9.1199999999999992</v>
      </c>
      <c r="F3380" s="2">
        <f>IFERROR(VLOOKUP(Tableau2[[#This Row],[PR]],'Taux sortant'!$I$9:$S$167,COLUMN(),0),"")</f>
        <v>7.74</v>
      </c>
      <c r="G3380" s="2">
        <f>IFERROR(VLOOKUP(Tableau2[[#This Row],[PR]],'Taux sortant'!$I$9:$S$167,COLUMN(),0),"")</f>
        <v>6.58</v>
      </c>
      <c r="H3380" s="2">
        <f>IFERROR(VLOOKUP(Tableau2[[#This Row],[PR]],'Taux sortant'!$I$9:$S$167,COLUMN(),0),"")</f>
        <v>5.57</v>
      </c>
      <c r="I3380" s="2">
        <f>IFERROR(VLOOKUP(Tableau2[[#This Row],[PR]],'Taux sortant'!$I$9:$S$167,COLUMN(),0),"")</f>
        <v>4.78</v>
      </c>
      <c r="J3380" s="2">
        <f>IFERROR(VLOOKUP(Tableau2[[#This Row],[PR]],'Taux sortant'!$I$9:$S$167,COLUMN(),0),"")</f>
        <v>0</v>
      </c>
      <c r="K3380" s="2">
        <f>IFERROR(VLOOKUP(Tableau2[[#This Row],[PR]],'Taux sortant'!$I$9:$S$167,COLUMN(),0),"")</f>
        <v>0</v>
      </c>
      <c r="L3380" s="2" t="str">
        <f>IFERROR(VLOOKUP(Tableau2[[#This Row],[PR]],'Taux sortant'!$I$9:$S$167,COLUMN(),0),"")</f>
        <v/>
      </c>
    </row>
    <row r="3381" spans="1:12" x14ac:dyDescent="0.3">
      <c r="A3381" s="1" t="s">
        <v>970</v>
      </c>
      <c r="B3381" s="1" t="s">
        <v>28</v>
      </c>
      <c r="C3381" s="2">
        <f>IFERROR(VLOOKUP(Tableau2[[#This Row],[PR]],'Taux sortant'!$I$9:$S$167,COLUMN(),0),"")</f>
        <v>13.58</v>
      </c>
      <c r="D3381" s="2">
        <f>IFERROR(VLOOKUP(Tableau2[[#This Row],[PR]],'Taux sortant'!$I$9:$S$167,COLUMN(),0),"")</f>
        <v>10.97</v>
      </c>
      <c r="E3381" s="2">
        <f>IFERROR(VLOOKUP(Tableau2[[#This Row],[PR]],'Taux sortant'!$I$9:$S$167,COLUMN(),0),"")</f>
        <v>8.0500000000000007</v>
      </c>
      <c r="F3381" s="2">
        <f>IFERROR(VLOOKUP(Tableau2[[#This Row],[PR]],'Taux sortant'!$I$9:$S$167,COLUMN(),0),"")</f>
        <v>6.64</v>
      </c>
      <c r="G3381" s="2">
        <f>IFERROR(VLOOKUP(Tableau2[[#This Row],[PR]],'Taux sortant'!$I$9:$S$167,COLUMN(),0),"")</f>
        <v>5.59</v>
      </c>
      <c r="H3381" s="2">
        <f>IFERROR(VLOOKUP(Tableau2[[#This Row],[PR]],'Taux sortant'!$I$9:$S$167,COLUMN(),0),"")</f>
        <v>4.79</v>
      </c>
      <c r="I3381" s="2">
        <f>IFERROR(VLOOKUP(Tableau2[[#This Row],[PR]],'Taux sortant'!$I$9:$S$167,COLUMN(),0),"")</f>
        <v>4.2300000000000004</v>
      </c>
      <c r="J3381" s="2">
        <f>IFERROR(VLOOKUP(Tableau2[[#This Row],[PR]],'Taux sortant'!$I$9:$S$167,COLUMN(),0),"")</f>
        <v>0</v>
      </c>
      <c r="K3381" s="2">
        <f>IFERROR(VLOOKUP(Tableau2[[#This Row],[PR]],'Taux sortant'!$I$9:$S$167,COLUMN(),0),"")</f>
        <v>0</v>
      </c>
      <c r="L3381" s="2" t="str">
        <f>IFERROR(VLOOKUP(Tableau2[[#This Row],[PR]],'Taux sortant'!$I$9:$S$167,COLUMN(),0),"")</f>
        <v/>
      </c>
    </row>
    <row r="3382" spans="1:12" x14ac:dyDescent="0.3">
      <c r="A3382" s="1" t="s">
        <v>6353</v>
      </c>
      <c r="B3382" s="1" t="s">
        <v>5818</v>
      </c>
      <c r="C3382" s="2">
        <f>IFERROR(VLOOKUP(Tableau2[[#This Row],[PR]],'Taux sortant'!$I$9:$S$167,COLUMN(),0),"")</f>
        <v>37.01</v>
      </c>
      <c r="D3382" s="2">
        <f>IFERROR(VLOOKUP(Tableau2[[#This Row],[PR]],'Taux sortant'!$I$9:$S$167,COLUMN(),0),"")</f>
        <v>32.270000000000003</v>
      </c>
      <c r="E3382" s="2">
        <f>IFERROR(VLOOKUP(Tableau2[[#This Row],[PR]],'Taux sortant'!$I$9:$S$167,COLUMN(),0),"")</f>
        <v>27.48</v>
      </c>
      <c r="F3382" s="2">
        <f>IFERROR(VLOOKUP(Tableau2[[#This Row],[PR]],'Taux sortant'!$I$9:$S$167,COLUMN(),0),"")</f>
        <v>25.08</v>
      </c>
      <c r="G3382" s="2">
        <f>IFERROR(VLOOKUP(Tableau2[[#This Row],[PR]],'Taux sortant'!$I$9:$S$167,COLUMN(),0),"")</f>
        <v>22.19</v>
      </c>
      <c r="H3382" s="2">
        <f>IFERROR(VLOOKUP(Tableau2[[#This Row],[PR]],'Taux sortant'!$I$9:$S$167,COLUMN(),0),"")</f>
        <v>19.739999999999998</v>
      </c>
      <c r="I3382" s="2">
        <f>IFERROR(VLOOKUP(Tableau2[[#This Row],[PR]],'Taux sortant'!$I$9:$S$167,COLUMN(),0),"")</f>
        <v>17.21</v>
      </c>
      <c r="J3382" s="2">
        <f>IFERROR(VLOOKUP(Tableau2[[#This Row],[PR]],'Taux sortant'!$I$9:$S$167,COLUMN(),0),"")</f>
        <v>0</v>
      </c>
      <c r="K3382" s="2">
        <f>IFERROR(VLOOKUP(Tableau2[[#This Row],[PR]],'Taux sortant'!$I$9:$S$167,COLUMN(),0),"")</f>
        <v>0</v>
      </c>
      <c r="L3382" s="2" t="str">
        <f>IFERROR(VLOOKUP(Tableau2[[#This Row],[PR]],'Taux sortant'!$I$9:$S$167,COLUMN(),0),"")</f>
        <v/>
      </c>
    </row>
    <row r="3383" spans="1:12" x14ac:dyDescent="0.3">
      <c r="A3383" s="1" t="s">
        <v>972</v>
      </c>
      <c r="B3383" s="1" t="s">
        <v>13</v>
      </c>
      <c r="C3383" s="2">
        <f>IFERROR(VLOOKUP(Tableau2[[#This Row],[PR]],'Taux sortant'!$I$9:$S$167,COLUMN(),0),"")</f>
        <v>20.05</v>
      </c>
      <c r="D3383" s="2">
        <f>IFERROR(VLOOKUP(Tableau2[[#This Row],[PR]],'Taux sortant'!$I$9:$S$167,COLUMN(),0),"")</f>
        <v>15.11</v>
      </c>
      <c r="E3383" s="2">
        <f>IFERROR(VLOOKUP(Tableau2[[#This Row],[PR]],'Taux sortant'!$I$9:$S$167,COLUMN(),0),"")</f>
        <v>10.84</v>
      </c>
      <c r="F3383" s="2">
        <f>IFERROR(VLOOKUP(Tableau2[[#This Row],[PR]],'Taux sortant'!$I$9:$S$167,COLUMN(),0),"")</f>
        <v>8.73</v>
      </c>
      <c r="G3383" s="2">
        <f>IFERROR(VLOOKUP(Tableau2[[#This Row],[PR]],'Taux sortant'!$I$9:$S$167,COLUMN(),0),"")</f>
        <v>6.21</v>
      </c>
      <c r="H3383" s="2">
        <f>IFERROR(VLOOKUP(Tableau2[[#This Row],[PR]],'Taux sortant'!$I$9:$S$167,COLUMN(),0),"")</f>
        <v>4.4800000000000004</v>
      </c>
      <c r="I3383" s="2">
        <f>IFERROR(VLOOKUP(Tableau2[[#This Row],[PR]],'Taux sortant'!$I$9:$S$167,COLUMN(),0),"")</f>
        <v>3.71</v>
      </c>
      <c r="J3383" s="2">
        <f>IFERROR(VLOOKUP(Tableau2[[#This Row],[PR]],'Taux sortant'!$I$9:$S$167,COLUMN(),0),"")</f>
        <v>0</v>
      </c>
      <c r="K3383" s="2">
        <f>IFERROR(VLOOKUP(Tableau2[[#This Row],[PR]],'Taux sortant'!$I$9:$S$167,COLUMN(),0),"")</f>
        <v>0</v>
      </c>
      <c r="L3383" s="2" t="str">
        <f>IFERROR(VLOOKUP(Tableau2[[#This Row],[PR]],'Taux sortant'!$I$9:$S$167,COLUMN(),0),"")</f>
        <v/>
      </c>
    </row>
    <row r="3384" spans="1:12" x14ac:dyDescent="0.3">
      <c r="A3384" s="1" t="s">
        <v>975</v>
      </c>
      <c r="B3384" s="1" t="s">
        <v>15</v>
      </c>
      <c r="C3384" s="2">
        <f>IFERROR(VLOOKUP(Tableau2[[#This Row],[PR]],'Taux sortant'!$I$9:$S$167,COLUMN(),0),"")</f>
        <v>12.05</v>
      </c>
      <c r="D3384" s="2">
        <f>IFERROR(VLOOKUP(Tableau2[[#This Row],[PR]],'Taux sortant'!$I$9:$S$167,COLUMN(),0),"")</f>
        <v>9.57</v>
      </c>
      <c r="E3384" s="2">
        <f>IFERROR(VLOOKUP(Tableau2[[#This Row],[PR]],'Taux sortant'!$I$9:$S$167,COLUMN(),0),"")</f>
        <v>6.79</v>
      </c>
      <c r="F3384" s="2">
        <f>IFERROR(VLOOKUP(Tableau2[[#This Row],[PR]],'Taux sortant'!$I$9:$S$167,COLUMN(),0),"")</f>
        <v>5.47</v>
      </c>
      <c r="G3384" s="2">
        <f>IFERROR(VLOOKUP(Tableau2[[#This Row],[PR]],'Taux sortant'!$I$9:$S$167,COLUMN(),0),"")</f>
        <v>4.49</v>
      </c>
      <c r="H3384" s="2">
        <f>IFERROR(VLOOKUP(Tableau2[[#This Row],[PR]],'Taux sortant'!$I$9:$S$167,COLUMN(),0),"")</f>
        <v>3.66</v>
      </c>
      <c r="I3384" s="2">
        <f>IFERROR(VLOOKUP(Tableau2[[#This Row],[PR]],'Taux sortant'!$I$9:$S$167,COLUMN(),0),"")</f>
        <v>3.12</v>
      </c>
      <c r="J3384" s="2">
        <f>IFERROR(VLOOKUP(Tableau2[[#This Row],[PR]],'Taux sortant'!$I$9:$S$167,COLUMN(),0),"")</f>
        <v>0</v>
      </c>
      <c r="K3384" s="2">
        <f>IFERROR(VLOOKUP(Tableau2[[#This Row],[PR]],'Taux sortant'!$I$9:$S$167,COLUMN(),0),"")</f>
        <v>0</v>
      </c>
      <c r="L3384" s="2" t="str">
        <f>IFERROR(VLOOKUP(Tableau2[[#This Row],[PR]],'Taux sortant'!$I$9:$S$167,COLUMN(),0),"")</f>
        <v/>
      </c>
    </row>
    <row r="3385" spans="1:12" x14ac:dyDescent="0.3">
      <c r="A3385" s="1" t="s">
        <v>6356</v>
      </c>
      <c r="B3385" s="1" t="s">
        <v>5832</v>
      </c>
      <c r="C3385" s="2">
        <f>IFERROR(VLOOKUP(Tableau2[[#This Row],[PR]],'Taux sortant'!$I$9:$S$167,COLUMN(),0),"")</f>
        <v>31.17</v>
      </c>
      <c r="D3385" s="2">
        <f>IFERROR(VLOOKUP(Tableau2[[#This Row],[PR]],'Taux sortant'!$I$9:$S$167,COLUMN(),0),"")</f>
        <v>27.9</v>
      </c>
      <c r="E3385" s="2">
        <f>IFERROR(VLOOKUP(Tableau2[[#This Row],[PR]],'Taux sortant'!$I$9:$S$167,COLUMN(),0),"")</f>
        <v>24.1</v>
      </c>
      <c r="F3385" s="2">
        <f>IFERROR(VLOOKUP(Tableau2[[#This Row],[PR]],'Taux sortant'!$I$9:$S$167,COLUMN(),0),"")</f>
        <v>22.18</v>
      </c>
      <c r="G3385" s="2">
        <f>IFERROR(VLOOKUP(Tableau2[[#This Row],[PR]],'Taux sortant'!$I$9:$S$167,COLUMN(),0),"")</f>
        <v>19.97</v>
      </c>
      <c r="H3385" s="2">
        <f>IFERROR(VLOOKUP(Tableau2[[#This Row],[PR]],'Taux sortant'!$I$9:$S$167,COLUMN(),0),"")</f>
        <v>17.98</v>
      </c>
      <c r="I3385" s="2">
        <f>IFERROR(VLOOKUP(Tableau2[[#This Row],[PR]],'Taux sortant'!$I$9:$S$167,COLUMN(),0),"")</f>
        <v>16.45</v>
      </c>
      <c r="J3385" s="2">
        <f>IFERROR(VLOOKUP(Tableau2[[#This Row],[PR]],'Taux sortant'!$I$9:$S$167,COLUMN(),0),"")</f>
        <v>0</v>
      </c>
      <c r="K3385" s="2">
        <f>IFERROR(VLOOKUP(Tableau2[[#This Row],[PR]],'Taux sortant'!$I$9:$S$167,COLUMN(),0),"")</f>
        <v>0</v>
      </c>
      <c r="L3385" s="2" t="str">
        <f>IFERROR(VLOOKUP(Tableau2[[#This Row],[PR]],'Taux sortant'!$I$9:$S$167,COLUMN(),0),"")</f>
        <v/>
      </c>
    </row>
    <row r="3386" spans="1:12" x14ac:dyDescent="0.3">
      <c r="A3386" s="1" t="s">
        <v>6359</v>
      </c>
      <c r="B3386" s="1" t="s">
        <v>5842</v>
      </c>
      <c r="C3386" s="2">
        <f>IFERROR(VLOOKUP(Tableau2[[#This Row],[PR]],'Taux sortant'!$I$9:$S$167,COLUMN(),0),"")</f>
        <v>34.979999999999997</v>
      </c>
      <c r="D3386" s="2">
        <f>IFERROR(VLOOKUP(Tableau2[[#This Row],[PR]],'Taux sortant'!$I$9:$S$167,COLUMN(),0),"")</f>
        <v>31.16</v>
      </c>
      <c r="E3386" s="2">
        <f>IFERROR(VLOOKUP(Tableau2[[#This Row],[PR]],'Taux sortant'!$I$9:$S$167,COLUMN(),0),"")</f>
        <v>26.49</v>
      </c>
      <c r="F3386" s="2">
        <f>IFERROR(VLOOKUP(Tableau2[[#This Row],[PR]],'Taux sortant'!$I$9:$S$167,COLUMN(),0),"")</f>
        <v>24.22</v>
      </c>
      <c r="G3386" s="2">
        <f>IFERROR(VLOOKUP(Tableau2[[#This Row],[PR]],'Taux sortant'!$I$9:$S$167,COLUMN(),0),"")</f>
        <v>21.78</v>
      </c>
      <c r="H3386" s="2">
        <f>IFERROR(VLOOKUP(Tableau2[[#This Row],[PR]],'Taux sortant'!$I$9:$S$167,COLUMN(),0),"")</f>
        <v>19.420000000000002</v>
      </c>
      <c r="I3386" s="2">
        <f>IFERROR(VLOOKUP(Tableau2[[#This Row],[PR]],'Taux sortant'!$I$9:$S$167,COLUMN(),0),"")</f>
        <v>17.87</v>
      </c>
      <c r="J3386" s="2">
        <f>IFERROR(VLOOKUP(Tableau2[[#This Row],[PR]],'Taux sortant'!$I$9:$S$167,COLUMN(),0),"")</f>
        <v>0</v>
      </c>
      <c r="K3386" s="2">
        <f>IFERROR(VLOOKUP(Tableau2[[#This Row],[PR]],'Taux sortant'!$I$9:$S$167,COLUMN(),0),"")</f>
        <v>0</v>
      </c>
      <c r="L3386" s="2" t="str">
        <f>IFERROR(VLOOKUP(Tableau2[[#This Row],[PR]],'Taux sortant'!$I$9:$S$167,COLUMN(),0),"")</f>
        <v/>
      </c>
    </row>
    <row r="3387" spans="1:12" x14ac:dyDescent="0.3">
      <c r="A3387" s="1" t="s">
        <v>5521</v>
      </c>
      <c r="B3387" s="1" t="s">
        <v>5351</v>
      </c>
      <c r="C3387" s="2">
        <f>IFERROR(VLOOKUP(Tableau2[[#This Row],[PR]],'Taux sortant'!$I$9:$S$167,COLUMN(),0),"")</f>
        <v>16.170000000000002</v>
      </c>
      <c r="D3387" s="2">
        <f>IFERROR(VLOOKUP(Tableau2[[#This Row],[PR]],'Taux sortant'!$I$9:$S$167,COLUMN(),0),"")</f>
        <v>13.54</v>
      </c>
      <c r="E3387" s="2">
        <f>IFERROR(VLOOKUP(Tableau2[[#This Row],[PR]],'Taux sortant'!$I$9:$S$167,COLUMN(),0),"")</f>
        <v>10.49</v>
      </c>
      <c r="F3387" s="2">
        <f>IFERROR(VLOOKUP(Tableau2[[#This Row],[PR]],'Taux sortant'!$I$9:$S$167,COLUMN(),0),"")</f>
        <v>8.9700000000000006</v>
      </c>
      <c r="G3387" s="2">
        <f>IFERROR(VLOOKUP(Tableau2[[#This Row],[PR]],'Taux sortant'!$I$9:$S$167,COLUMN(),0),"")</f>
        <v>7.62</v>
      </c>
      <c r="H3387" s="2">
        <f>IFERROR(VLOOKUP(Tableau2[[#This Row],[PR]],'Taux sortant'!$I$9:$S$167,COLUMN(),0),"")</f>
        <v>6.52</v>
      </c>
      <c r="I3387" s="2">
        <f>IFERROR(VLOOKUP(Tableau2[[#This Row],[PR]],'Taux sortant'!$I$9:$S$167,COLUMN(),0),"")</f>
        <v>5.64</v>
      </c>
      <c r="J3387" s="2">
        <f>IFERROR(VLOOKUP(Tableau2[[#This Row],[PR]],'Taux sortant'!$I$9:$S$167,COLUMN(),0),"")</f>
        <v>0</v>
      </c>
      <c r="K3387" s="2">
        <f>IFERROR(VLOOKUP(Tableau2[[#This Row],[PR]],'Taux sortant'!$I$9:$S$167,COLUMN(),0),"")</f>
        <v>0</v>
      </c>
      <c r="L3387" s="2" t="str">
        <f>IFERROR(VLOOKUP(Tableau2[[#This Row],[PR]],'Taux sortant'!$I$9:$S$167,COLUMN(),0),"")</f>
        <v/>
      </c>
    </row>
    <row r="3388" spans="1:12" x14ac:dyDescent="0.3">
      <c r="A3388" s="1" t="s">
        <v>6362</v>
      </c>
      <c r="B3388" s="1" t="s">
        <v>5842</v>
      </c>
      <c r="C3388" s="2">
        <f>IFERROR(VLOOKUP(Tableau2[[#This Row],[PR]],'Taux sortant'!$I$9:$S$167,COLUMN(),0),"")</f>
        <v>34.979999999999997</v>
      </c>
      <c r="D3388" s="2">
        <f>IFERROR(VLOOKUP(Tableau2[[#This Row],[PR]],'Taux sortant'!$I$9:$S$167,COLUMN(),0),"")</f>
        <v>31.16</v>
      </c>
      <c r="E3388" s="2">
        <f>IFERROR(VLOOKUP(Tableau2[[#This Row],[PR]],'Taux sortant'!$I$9:$S$167,COLUMN(),0),"")</f>
        <v>26.49</v>
      </c>
      <c r="F3388" s="2">
        <f>IFERROR(VLOOKUP(Tableau2[[#This Row],[PR]],'Taux sortant'!$I$9:$S$167,COLUMN(),0),"")</f>
        <v>24.22</v>
      </c>
      <c r="G3388" s="2">
        <f>IFERROR(VLOOKUP(Tableau2[[#This Row],[PR]],'Taux sortant'!$I$9:$S$167,COLUMN(),0),"")</f>
        <v>21.78</v>
      </c>
      <c r="H3388" s="2">
        <f>IFERROR(VLOOKUP(Tableau2[[#This Row],[PR]],'Taux sortant'!$I$9:$S$167,COLUMN(),0),"")</f>
        <v>19.420000000000002</v>
      </c>
      <c r="I3388" s="2">
        <f>IFERROR(VLOOKUP(Tableau2[[#This Row],[PR]],'Taux sortant'!$I$9:$S$167,COLUMN(),0),"")</f>
        <v>17.87</v>
      </c>
      <c r="J3388" s="2">
        <f>IFERROR(VLOOKUP(Tableau2[[#This Row],[PR]],'Taux sortant'!$I$9:$S$167,COLUMN(),0),"")</f>
        <v>0</v>
      </c>
      <c r="K3388" s="2">
        <f>IFERROR(VLOOKUP(Tableau2[[#This Row],[PR]],'Taux sortant'!$I$9:$S$167,COLUMN(),0),"")</f>
        <v>0</v>
      </c>
      <c r="L3388" s="2" t="str">
        <f>IFERROR(VLOOKUP(Tableau2[[#This Row],[PR]],'Taux sortant'!$I$9:$S$167,COLUMN(),0),"")</f>
        <v/>
      </c>
    </row>
    <row r="3389" spans="1:12" x14ac:dyDescent="0.3">
      <c r="A3389" s="1" t="s">
        <v>978</v>
      </c>
      <c r="B3389" s="1" t="s">
        <v>23</v>
      </c>
      <c r="C3389" s="2">
        <f>IFERROR(VLOOKUP(Tableau2[[#This Row],[PR]],'Taux sortant'!$I$9:$S$167,COLUMN(),0),"")</f>
        <v>13.58</v>
      </c>
      <c r="D3389" s="2">
        <f>IFERROR(VLOOKUP(Tableau2[[#This Row],[PR]],'Taux sortant'!$I$9:$S$167,COLUMN(),0),"")</f>
        <v>10.97</v>
      </c>
      <c r="E3389" s="2">
        <f>IFERROR(VLOOKUP(Tableau2[[#This Row],[PR]],'Taux sortant'!$I$9:$S$167,COLUMN(),0),"")</f>
        <v>8.0500000000000007</v>
      </c>
      <c r="F3389" s="2">
        <f>IFERROR(VLOOKUP(Tableau2[[#This Row],[PR]],'Taux sortant'!$I$9:$S$167,COLUMN(),0),"")</f>
        <v>6.64</v>
      </c>
      <c r="G3389" s="2">
        <f>IFERROR(VLOOKUP(Tableau2[[#This Row],[PR]],'Taux sortant'!$I$9:$S$167,COLUMN(),0),"")</f>
        <v>5.59</v>
      </c>
      <c r="H3389" s="2">
        <f>IFERROR(VLOOKUP(Tableau2[[#This Row],[PR]],'Taux sortant'!$I$9:$S$167,COLUMN(),0),"")</f>
        <v>4.79</v>
      </c>
      <c r="I3389" s="2">
        <f>IFERROR(VLOOKUP(Tableau2[[#This Row],[PR]],'Taux sortant'!$I$9:$S$167,COLUMN(),0),"")</f>
        <v>4.2300000000000004</v>
      </c>
      <c r="J3389" s="2">
        <f>IFERROR(VLOOKUP(Tableau2[[#This Row],[PR]],'Taux sortant'!$I$9:$S$167,COLUMN(),0),"")</f>
        <v>0</v>
      </c>
      <c r="K3389" s="2">
        <f>IFERROR(VLOOKUP(Tableau2[[#This Row],[PR]],'Taux sortant'!$I$9:$S$167,COLUMN(),0),"")</f>
        <v>0</v>
      </c>
      <c r="L3389" s="2" t="str">
        <f>IFERROR(VLOOKUP(Tableau2[[#This Row],[PR]],'Taux sortant'!$I$9:$S$167,COLUMN(),0),"")</f>
        <v/>
      </c>
    </row>
    <row r="3390" spans="1:12" x14ac:dyDescent="0.3">
      <c r="A3390" s="1" t="s">
        <v>978</v>
      </c>
      <c r="B3390" s="1" t="s">
        <v>3095</v>
      </c>
      <c r="C3390" s="2">
        <f>IFERROR(VLOOKUP(Tableau2[[#This Row],[PR]],'Taux sortant'!$I$9:$S$167,COLUMN(),0),"")</f>
        <v>15.5</v>
      </c>
      <c r="D3390" s="2">
        <f>IFERROR(VLOOKUP(Tableau2[[#This Row],[PR]],'Taux sortant'!$I$9:$S$167,COLUMN(),0),"")</f>
        <v>12.99</v>
      </c>
      <c r="E3390" s="2">
        <f>IFERROR(VLOOKUP(Tableau2[[#This Row],[PR]],'Taux sortant'!$I$9:$S$167,COLUMN(),0),"")</f>
        <v>10.07</v>
      </c>
      <c r="F3390" s="2">
        <f>IFERROR(VLOOKUP(Tableau2[[#This Row],[PR]],'Taux sortant'!$I$9:$S$167,COLUMN(),0),"")</f>
        <v>8.6</v>
      </c>
      <c r="G3390" s="2">
        <f>IFERROR(VLOOKUP(Tableau2[[#This Row],[PR]],'Taux sortant'!$I$9:$S$167,COLUMN(),0),"")</f>
        <v>7.36</v>
      </c>
      <c r="H3390" s="2">
        <f>IFERROR(VLOOKUP(Tableau2[[#This Row],[PR]],'Taux sortant'!$I$9:$S$167,COLUMN(),0),"")</f>
        <v>6.34</v>
      </c>
      <c r="I3390" s="2">
        <f>IFERROR(VLOOKUP(Tableau2[[#This Row],[PR]],'Taux sortant'!$I$9:$S$167,COLUMN(),0),"")</f>
        <v>5.51</v>
      </c>
      <c r="J3390" s="2">
        <f>IFERROR(VLOOKUP(Tableau2[[#This Row],[PR]],'Taux sortant'!$I$9:$S$167,COLUMN(),0),"")</f>
        <v>0</v>
      </c>
      <c r="K3390" s="2">
        <f>IFERROR(VLOOKUP(Tableau2[[#This Row],[PR]],'Taux sortant'!$I$9:$S$167,COLUMN(),0),"")</f>
        <v>0</v>
      </c>
      <c r="L3390" s="2" t="str">
        <f>IFERROR(VLOOKUP(Tableau2[[#This Row],[PR]],'Taux sortant'!$I$9:$S$167,COLUMN(),0),"")</f>
        <v/>
      </c>
    </row>
    <row r="3391" spans="1:12" x14ac:dyDescent="0.3">
      <c r="A3391" s="1" t="s">
        <v>978</v>
      </c>
      <c r="B3391" s="1" t="s">
        <v>4140</v>
      </c>
      <c r="C3391" s="2" t="str">
        <f>IFERROR(VLOOKUP(Tableau2[[#This Row],[PR]],'Taux sortant'!$I$9:$S$167,COLUMN(),0),"")</f>
        <v/>
      </c>
      <c r="D3391" s="2" t="str">
        <f>IFERROR(VLOOKUP(Tableau2[[#This Row],[PR]],'Taux sortant'!$I$9:$S$167,COLUMN(),0),"")</f>
        <v/>
      </c>
      <c r="E3391" s="2" t="str">
        <f>IFERROR(VLOOKUP(Tableau2[[#This Row],[PR]],'Taux sortant'!$I$9:$S$167,COLUMN(),0),"")</f>
        <v/>
      </c>
      <c r="F3391" s="2" t="str">
        <f>IFERROR(VLOOKUP(Tableau2[[#This Row],[PR]],'Taux sortant'!$I$9:$S$167,COLUMN(),0),"")</f>
        <v/>
      </c>
      <c r="G3391" s="2" t="str">
        <f>IFERROR(VLOOKUP(Tableau2[[#This Row],[PR]],'Taux sortant'!$I$9:$S$167,COLUMN(),0),"")</f>
        <v/>
      </c>
      <c r="H3391" s="2" t="str">
        <f>IFERROR(VLOOKUP(Tableau2[[#This Row],[PR]],'Taux sortant'!$I$9:$S$167,COLUMN(),0),"")</f>
        <v/>
      </c>
      <c r="I3391" s="2" t="str">
        <f>IFERROR(VLOOKUP(Tableau2[[#This Row],[PR]],'Taux sortant'!$I$9:$S$167,COLUMN(),0),"")</f>
        <v/>
      </c>
      <c r="J3391" s="2" t="str">
        <f>IFERROR(VLOOKUP(Tableau2[[#This Row],[PR]],'Taux sortant'!$I$9:$S$167,COLUMN(),0),"")</f>
        <v/>
      </c>
      <c r="K3391" s="2" t="str">
        <f>IFERROR(VLOOKUP(Tableau2[[#This Row],[PR]],'Taux sortant'!$I$9:$S$167,COLUMN(),0),"")</f>
        <v/>
      </c>
      <c r="L3391" s="2" t="str">
        <f>IFERROR(VLOOKUP(Tableau2[[#This Row],[PR]],'Taux sortant'!$I$9:$S$167,COLUMN(),0),"")</f>
        <v/>
      </c>
    </row>
    <row r="3392" spans="1:12" x14ac:dyDescent="0.3">
      <c r="A3392" s="1" t="s">
        <v>6365</v>
      </c>
      <c r="B3392" s="1" t="s">
        <v>5835</v>
      </c>
      <c r="C3392" s="2" t="str">
        <f>IFERROR(VLOOKUP(Tableau2[[#This Row],[PR]],'Taux sortant'!$I$9:$S$167,COLUMN(),0),"")</f>
        <v/>
      </c>
      <c r="D3392" s="2" t="str">
        <f>IFERROR(VLOOKUP(Tableau2[[#This Row],[PR]],'Taux sortant'!$I$9:$S$167,COLUMN(),0),"")</f>
        <v/>
      </c>
      <c r="E3392" s="2" t="str">
        <f>IFERROR(VLOOKUP(Tableau2[[#This Row],[PR]],'Taux sortant'!$I$9:$S$167,COLUMN(),0),"")</f>
        <v/>
      </c>
      <c r="F3392" s="2" t="str">
        <f>IFERROR(VLOOKUP(Tableau2[[#This Row],[PR]],'Taux sortant'!$I$9:$S$167,COLUMN(),0),"")</f>
        <v/>
      </c>
      <c r="G3392" s="2" t="str">
        <f>IFERROR(VLOOKUP(Tableau2[[#This Row],[PR]],'Taux sortant'!$I$9:$S$167,COLUMN(),0),"")</f>
        <v/>
      </c>
      <c r="H3392" s="2" t="str">
        <f>IFERROR(VLOOKUP(Tableau2[[#This Row],[PR]],'Taux sortant'!$I$9:$S$167,COLUMN(),0),"")</f>
        <v/>
      </c>
      <c r="I3392" s="2" t="str">
        <f>IFERROR(VLOOKUP(Tableau2[[#This Row],[PR]],'Taux sortant'!$I$9:$S$167,COLUMN(),0),"")</f>
        <v/>
      </c>
      <c r="J3392" s="2" t="str">
        <f>IFERROR(VLOOKUP(Tableau2[[#This Row],[PR]],'Taux sortant'!$I$9:$S$167,COLUMN(),0),"")</f>
        <v/>
      </c>
      <c r="K3392" s="2" t="str">
        <f>IFERROR(VLOOKUP(Tableau2[[#This Row],[PR]],'Taux sortant'!$I$9:$S$167,COLUMN(),0),"")</f>
        <v/>
      </c>
      <c r="L3392" s="2" t="str">
        <f>IFERROR(VLOOKUP(Tableau2[[#This Row],[PR]],'Taux sortant'!$I$9:$S$167,COLUMN(),0),"")</f>
        <v/>
      </c>
    </row>
    <row r="3393" spans="1:12" x14ac:dyDescent="0.3">
      <c r="A3393" s="1" t="s">
        <v>3683</v>
      </c>
      <c r="B3393" s="1" t="s">
        <v>3086</v>
      </c>
      <c r="C3393" s="2">
        <f>IFERROR(VLOOKUP(Tableau2[[#This Row],[PR]],'Taux sortant'!$I$9:$S$167,COLUMN(),0),"")</f>
        <v>14.38</v>
      </c>
      <c r="D3393" s="2">
        <f>IFERROR(VLOOKUP(Tableau2[[#This Row],[PR]],'Taux sortant'!$I$9:$S$167,COLUMN(),0),"")</f>
        <v>11.96</v>
      </c>
      <c r="E3393" s="2">
        <f>IFERROR(VLOOKUP(Tableau2[[#This Row],[PR]],'Taux sortant'!$I$9:$S$167,COLUMN(),0),"")</f>
        <v>9.1199999999999992</v>
      </c>
      <c r="F3393" s="2">
        <f>IFERROR(VLOOKUP(Tableau2[[#This Row],[PR]],'Taux sortant'!$I$9:$S$167,COLUMN(),0),"")</f>
        <v>7.74</v>
      </c>
      <c r="G3393" s="2">
        <f>IFERROR(VLOOKUP(Tableau2[[#This Row],[PR]],'Taux sortant'!$I$9:$S$167,COLUMN(),0),"")</f>
        <v>6.58</v>
      </c>
      <c r="H3393" s="2">
        <f>IFERROR(VLOOKUP(Tableau2[[#This Row],[PR]],'Taux sortant'!$I$9:$S$167,COLUMN(),0),"")</f>
        <v>5.57</v>
      </c>
      <c r="I3393" s="2">
        <f>IFERROR(VLOOKUP(Tableau2[[#This Row],[PR]],'Taux sortant'!$I$9:$S$167,COLUMN(),0),"")</f>
        <v>4.78</v>
      </c>
      <c r="J3393" s="2">
        <f>IFERROR(VLOOKUP(Tableau2[[#This Row],[PR]],'Taux sortant'!$I$9:$S$167,COLUMN(),0),"")</f>
        <v>0</v>
      </c>
      <c r="K3393" s="2">
        <f>IFERROR(VLOOKUP(Tableau2[[#This Row],[PR]],'Taux sortant'!$I$9:$S$167,COLUMN(),0),"")</f>
        <v>0</v>
      </c>
      <c r="L3393" s="2" t="str">
        <f>IFERROR(VLOOKUP(Tableau2[[#This Row],[PR]],'Taux sortant'!$I$9:$S$167,COLUMN(),0),"")</f>
        <v/>
      </c>
    </row>
    <row r="3394" spans="1:12" x14ac:dyDescent="0.3">
      <c r="A3394" s="1" t="s">
        <v>5523</v>
      </c>
      <c r="B3394" s="1" t="s">
        <v>5356</v>
      </c>
      <c r="C3394" s="2">
        <f>IFERROR(VLOOKUP(Tableau2[[#This Row],[PR]],'Taux sortant'!$I$9:$S$167,COLUMN(),0),"")</f>
        <v>14.1</v>
      </c>
      <c r="D3394" s="2">
        <f>IFERROR(VLOOKUP(Tableau2[[#This Row],[PR]],'Taux sortant'!$I$9:$S$167,COLUMN(),0),"")</f>
        <v>12.41</v>
      </c>
      <c r="E3394" s="2">
        <f>IFERROR(VLOOKUP(Tableau2[[#This Row],[PR]],'Taux sortant'!$I$9:$S$167,COLUMN(),0),"")</f>
        <v>9.0299999999999994</v>
      </c>
      <c r="F3394" s="2">
        <f>IFERROR(VLOOKUP(Tableau2[[#This Row],[PR]],'Taux sortant'!$I$9:$S$167,COLUMN(),0),"")</f>
        <v>7.34</v>
      </c>
      <c r="G3394" s="2">
        <f>IFERROR(VLOOKUP(Tableau2[[#This Row],[PR]],'Taux sortant'!$I$9:$S$167,COLUMN(),0),"")</f>
        <v>6.12</v>
      </c>
      <c r="H3394" s="2">
        <f>IFERROR(VLOOKUP(Tableau2[[#This Row],[PR]],'Taux sortant'!$I$9:$S$167,COLUMN(),0),"")</f>
        <v>5.37</v>
      </c>
      <c r="I3394" s="2">
        <f>IFERROR(VLOOKUP(Tableau2[[#This Row],[PR]],'Taux sortant'!$I$9:$S$167,COLUMN(),0),"")</f>
        <v>4.6500000000000004</v>
      </c>
      <c r="J3394" s="2">
        <f>IFERROR(VLOOKUP(Tableau2[[#This Row],[PR]],'Taux sortant'!$I$9:$S$167,COLUMN(),0),"")</f>
        <v>0</v>
      </c>
      <c r="K3394" s="2">
        <f>IFERROR(VLOOKUP(Tableau2[[#This Row],[PR]],'Taux sortant'!$I$9:$S$167,COLUMN(),0),"")</f>
        <v>1585.65</v>
      </c>
      <c r="L3394" s="2" t="str">
        <f>IFERROR(VLOOKUP(Tableau2[[#This Row],[PR]],'Taux sortant'!$I$9:$S$167,COLUMN(),0),"")</f>
        <v/>
      </c>
    </row>
    <row r="3395" spans="1:12" x14ac:dyDescent="0.3">
      <c r="A3395" s="1" t="s">
        <v>981</v>
      </c>
      <c r="B3395" s="1" t="s">
        <v>81</v>
      </c>
      <c r="C3395" s="2">
        <f>IFERROR(VLOOKUP(Tableau2[[#This Row],[PR]],'Taux sortant'!$I$9:$S$167,COLUMN(),0),"")</f>
        <v>21.64</v>
      </c>
      <c r="D3395" s="2">
        <f>IFERROR(VLOOKUP(Tableau2[[#This Row],[PR]],'Taux sortant'!$I$9:$S$167,COLUMN(),0),"")</f>
        <v>17.309999999999999</v>
      </c>
      <c r="E3395" s="2">
        <f>IFERROR(VLOOKUP(Tableau2[[#This Row],[PR]],'Taux sortant'!$I$9:$S$167,COLUMN(),0),"")</f>
        <v>12.45</v>
      </c>
      <c r="F3395" s="2">
        <f>IFERROR(VLOOKUP(Tableau2[[#This Row],[PR]],'Taux sortant'!$I$9:$S$167,COLUMN(),0),"")</f>
        <v>10.1</v>
      </c>
      <c r="G3395" s="2">
        <f>IFERROR(VLOOKUP(Tableau2[[#This Row],[PR]],'Taux sortant'!$I$9:$S$167,COLUMN(),0),"")</f>
        <v>8.23</v>
      </c>
      <c r="H3395" s="2">
        <f>IFERROR(VLOOKUP(Tableau2[[#This Row],[PR]],'Taux sortant'!$I$9:$S$167,COLUMN(),0),"")</f>
        <v>5.96</v>
      </c>
      <c r="I3395" s="2">
        <f>IFERROR(VLOOKUP(Tableau2[[#This Row],[PR]],'Taux sortant'!$I$9:$S$167,COLUMN(),0),"")</f>
        <v>5.44</v>
      </c>
      <c r="J3395" s="2">
        <f>IFERROR(VLOOKUP(Tableau2[[#This Row],[PR]],'Taux sortant'!$I$9:$S$167,COLUMN(),0),"")</f>
        <v>0</v>
      </c>
      <c r="K3395" s="2">
        <f>IFERROR(VLOOKUP(Tableau2[[#This Row],[PR]],'Taux sortant'!$I$9:$S$167,COLUMN(),0),"")</f>
        <v>0</v>
      </c>
      <c r="L3395" s="2" t="str">
        <f>IFERROR(VLOOKUP(Tableau2[[#This Row],[PR]],'Taux sortant'!$I$9:$S$167,COLUMN(),0),"")</f>
        <v/>
      </c>
    </row>
    <row r="3396" spans="1:12" x14ac:dyDescent="0.3">
      <c r="A3396" s="1" t="s">
        <v>983</v>
      </c>
      <c r="B3396" s="1" t="s">
        <v>598</v>
      </c>
      <c r="C3396" s="2">
        <f>IFERROR(VLOOKUP(Tableau2[[#This Row],[PR]],'Taux sortant'!$I$9:$S$167,COLUMN(),0),"")</f>
        <v>62.48</v>
      </c>
      <c r="D3396" s="2">
        <f>IFERROR(VLOOKUP(Tableau2[[#This Row],[PR]],'Taux sortant'!$I$9:$S$167,COLUMN(),0),"")</f>
        <v>53.48</v>
      </c>
      <c r="E3396" s="2">
        <f>IFERROR(VLOOKUP(Tableau2[[#This Row],[PR]],'Taux sortant'!$I$9:$S$167,COLUMN(),0),"")</f>
        <v>45.59</v>
      </c>
      <c r="F3396" s="2">
        <f>IFERROR(VLOOKUP(Tableau2[[#This Row],[PR]],'Taux sortant'!$I$9:$S$167,COLUMN(),0),"")</f>
        <v>39.54</v>
      </c>
      <c r="G3396" s="2">
        <f>IFERROR(VLOOKUP(Tableau2[[#This Row],[PR]],'Taux sortant'!$I$9:$S$167,COLUMN(),0),"")</f>
        <v>28.33</v>
      </c>
      <c r="H3396" s="2">
        <f>IFERROR(VLOOKUP(Tableau2[[#This Row],[PR]],'Taux sortant'!$I$9:$S$167,COLUMN(),0),"")</f>
        <v>20.420000000000002</v>
      </c>
      <c r="I3396" s="2">
        <f>IFERROR(VLOOKUP(Tableau2[[#This Row],[PR]],'Taux sortant'!$I$9:$S$167,COLUMN(),0),"")</f>
        <v>19.600000000000001</v>
      </c>
      <c r="J3396" s="2">
        <f>IFERROR(VLOOKUP(Tableau2[[#This Row],[PR]],'Taux sortant'!$I$9:$S$167,COLUMN(),0),"")</f>
        <v>0</v>
      </c>
      <c r="K3396" s="2">
        <f>IFERROR(VLOOKUP(Tableau2[[#This Row],[PR]],'Taux sortant'!$I$9:$S$167,COLUMN(),0),"")</f>
        <v>0</v>
      </c>
      <c r="L3396" s="2" t="str">
        <f>IFERROR(VLOOKUP(Tableau2[[#This Row],[PR]],'Taux sortant'!$I$9:$S$167,COLUMN(),0),"")</f>
        <v/>
      </c>
    </row>
    <row r="3397" spans="1:12" x14ac:dyDescent="0.3">
      <c r="A3397" s="1" t="s">
        <v>986</v>
      </c>
      <c r="B3397" s="1" t="s">
        <v>58</v>
      </c>
      <c r="C3397" s="2">
        <f>IFERROR(VLOOKUP(Tableau2[[#This Row],[PR]],'Taux sortant'!$I$9:$S$167,COLUMN(),0),"")</f>
        <v>25.34</v>
      </c>
      <c r="D3397" s="2">
        <f>IFERROR(VLOOKUP(Tableau2[[#This Row],[PR]],'Taux sortant'!$I$9:$S$167,COLUMN(),0),"")</f>
        <v>21.62</v>
      </c>
      <c r="E3397" s="2">
        <f>IFERROR(VLOOKUP(Tableau2[[#This Row],[PR]],'Taux sortant'!$I$9:$S$167,COLUMN(),0),"")</f>
        <v>15.42</v>
      </c>
      <c r="F3397" s="2">
        <f>IFERROR(VLOOKUP(Tableau2[[#This Row],[PR]],'Taux sortant'!$I$9:$S$167,COLUMN(),0),"")</f>
        <v>12.6</v>
      </c>
      <c r="G3397" s="2">
        <f>IFERROR(VLOOKUP(Tableau2[[#This Row],[PR]],'Taux sortant'!$I$9:$S$167,COLUMN(),0),"")</f>
        <v>9.5500000000000007</v>
      </c>
      <c r="H3397" s="2">
        <f>IFERROR(VLOOKUP(Tableau2[[#This Row],[PR]],'Taux sortant'!$I$9:$S$167,COLUMN(),0),"")</f>
        <v>7.3</v>
      </c>
      <c r="I3397" s="2">
        <f>IFERROR(VLOOKUP(Tableau2[[#This Row],[PR]],'Taux sortant'!$I$9:$S$167,COLUMN(),0),"")</f>
        <v>6.61</v>
      </c>
      <c r="J3397" s="2">
        <f>IFERROR(VLOOKUP(Tableau2[[#This Row],[PR]],'Taux sortant'!$I$9:$S$167,COLUMN(),0),"")</f>
        <v>0</v>
      </c>
      <c r="K3397" s="2">
        <f>IFERROR(VLOOKUP(Tableau2[[#This Row],[PR]],'Taux sortant'!$I$9:$S$167,COLUMN(),0),"")</f>
        <v>0</v>
      </c>
      <c r="L3397" s="2" t="str">
        <f>IFERROR(VLOOKUP(Tableau2[[#This Row],[PR]],'Taux sortant'!$I$9:$S$167,COLUMN(),0),"")</f>
        <v/>
      </c>
    </row>
    <row r="3398" spans="1:12" x14ac:dyDescent="0.3">
      <c r="A3398" s="1" t="s">
        <v>989</v>
      </c>
      <c r="B3398" s="1" t="s">
        <v>41</v>
      </c>
      <c r="C3398" s="2">
        <f>IFERROR(VLOOKUP(Tableau2[[#This Row],[PR]],'Taux sortant'!$I$9:$S$167,COLUMN(),0),"")</f>
        <v>49.81</v>
      </c>
      <c r="D3398" s="2">
        <f>IFERROR(VLOOKUP(Tableau2[[#This Row],[PR]],'Taux sortant'!$I$9:$S$167,COLUMN(),0),"")</f>
        <v>45.27</v>
      </c>
      <c r="E3398" s="2">
        <f>IFERROR(VLOOKUP(Tableau2[[#This Row],[PR]],'Taux sortant'!$I$9:$S$167,COLUMN(),0),"")</f>
        <v>34.64</v>
      </c>
      <c r="F3398" s="2">
        <f>IFERROR(VLOOKUP(Tableau2[[#This Row],[PR]],'Taux sortant'!$I$9:$S$167,COLUMN(),0),"")</f>
        <v>29.4</v>
      </c>
      <c r="G3398" s="2">
        <f>IFERROR(VLOOKUP(Tableau2[[#This Row],[PR]],'Taux sortant'!$I$9:$S$167,COLUMN(),0),"")</f>
        <v>24.47</v>
      </c>
      <c r="H3398" s="2">
        <f>IFERROR(VLOOKUP(Tableau2[[#This Row],[PR]],'Taux sortant'!$I$9:$S$167,COLUMN(),0),"")</f>
        <v>15.63</v>
      </c>
      <c r="I3398" s="2">
        <f>IFERROR(VLOOKUP(Tableau2[[#This Row],[PR]],'Taux sortant'!$I$9:$S$167,COLUMN(),0),"")</f>
        <v>14.81</v>
      </c>
      <c r="J3398" s="2">
        <f>IFERROR(VLOOKUP(Tableau2[[#This Row],[PR]],'Taux sortant'!$I$9:$S$167,COLUMN(),0),"")</f>
        <v>0</v>
      </c>
      <c r="K3398" s="2">
        <f>IFERROR(VLOOKUP(Tableau2[[#This Row],[PR]],'Taux sortant'!$I$9:$S$167,COLUMN(),0),"")</f>
        <v>0</v>
      </c>
      <c r="L3398" s="2" t="str">
        <f>IFERROR(VLOOKUP(Tableau2[[#This Row],[PR]],'Taux sortant'!$I$9:$S$167,COLUMN(),0),"")</f>
        <v/>
      </c>
    </row>
    <row r="3399" spans="1:12" x14ac:dyDescent="0.3">
      <c r="A3399" s="1" t="s">
        <v>3686</v>
      </c>
      <c r="B3399" s="1" t="s">
        <v>3211</v>
      </c>
      <c r="C3399" s="2">
        <f>IFERROR(VLOOKUP(Tableau2[[#This Row],[PR]],'Taux sortant'!$I$9:$S$167,COLUMN(),0),"")</f>
        <v>13.98</v>
      </c>
      <c r="D3399" s="2">
        <f>IFERROR(VLOOKUP(Tableau2[[#This Row],[PR]],'Taux sortant'!$I$9:$S$167,COLUMN(),0),"")</f>
        <v>11.58</v>
      </c>
      <c r="E3399" s="2">
        <f>IFERROR(VLOOKUP(Tableau2[[#This Row],[PR]],'Taux sortant'!$I$9:$S$167,COLUMN(),0),"")</f>
        <v>8.7799999999999994</v>
      </c>
      <c r="F3399" s="2">
        <f>IFERROR(VLOOKUP(Tableau2[[#This Row],[PR]],'Taux sortant'!$I$9:$S$167,COLUMN(),0),"")</f>
        <v>7.44</v>
      </c>
      <c r="G3399" s="2">
        <f>IFERROR(VLOOKUP(Tableau2[[#This Row],[PR]],'Taux sortant'!$I$9:$S$167,COLUMN(),0),"")</f>
        <v>6.29</v>
      </c>
      <c r="H3399" s="2">
        <f>IFERROR(VLOOKUP(Tableau2[[#This Row],[PR]],'Taux sortant'!$I$9:$S$167,COLUMN(),0),"")</f>
        <v>5.35</v>
      </c>
      <c r="I3399" s="2">
        <f>IFERROR(VLOOKUP(Tableau2[[#This Row],[PR]],'Taux sortant'!$I$9:$S$167,COLUMN(),0),"")</f>
        <v>4.6100000000000003</v>
      </c>
      <c r="J3399" s="2">
        <f>IFERROR(VLOOKUP(Tableau2[[#This Row],[PR]],'Taux sortant'!$I$9:$S$167,COLUMN(),0),"")</f>
        <v>0</v>
      </c>
      <c r="K3399" s="2">
        <f>IFERROR(VLOOKUP(Tableau2[[#This Row],[PR]],'Taux sortant'!$I$9:$S$167,COLUMN(),0),"")</f>
        <v>0</v>
      </c>
      <c r="L3399" s="2" t="str">
        <f>IFERROR(VLOOKUP(Tableau2[[#This Row],[PR]],'Taux sortant'!$I$9:$S$167,COLUMN(),0),"")</f>
        <v/>
      </c>
    </row>
    <row r="3400" spans="1:12" x14ac:dyDescent="0.3">
      <c r="A3400" s="1" t="s">
        <v>2177</v>
      </c>
      <c r="B3400" s="1" t="s">
        <v>46</v>
      </c>
      <c r="C3400" s="2" t="str">
        <f>IFERROR(VLOOKUP(Tableau2[[#This Row],[PR]],'Taux sortant'!$I$9:$S$167,COLUMN(),0),"")</f>
        <v/>
      </c>
      <c r="D3400" s="2" t="str">
        <f>IFERROR(VLOOKUP(Tableau2[[#This Row],[PR]],'Taux sortant'!$I$9:$S$167,COLUMN(),0),"")</f>
        <v/>
      </c>
      <c r="E3400" s="2" t="str">
        <f>IFERROR(VLOOKUP(Tableau2[[#This Row],[PR]],'Taux sortant'!$I$9:$S$167,COLUMN(),0),"")</f>
        <v/>
      </c>
      <c r="F3400" s="2" t="str">
        <f>IFERROR(VLOOKUP(Tableau2[[#This Row],[PR]],'Taux sortant'!$I$9:$S$167,COLUMN(),0),"")</f>
        <v/>
      </c>
      <c r="G3400" s="2" t="str">
        <f>IFERROR(VLOOKUP(Tableau2[[#This Row],[PR]],'Taux sortant'!$I$9:$S$167,COLUMN(),0),"")</f>
        <v/>
      </c>
      <c r="H3400" s="2" t="str">
        <f>IFERROR(VLOOKUP(Tableau2[[#This Row],[PR]],'Taux sortant'!$I$9:$S$167,COLUMN(),0),"")</f>
        <v/>
      </c>
      <c r="I3400" s="2" t="str">
        <f>IFERROR(VLOOKUP(Tableau2[[#This Row],[PR]],'Taux sortant'!$I$9:$S$167,COLUMN(),0),"")</f>
        <v/>
      </c>
      <c r="J3400" s="2" t="str">
        <f>IFERROR(VLOOKUP(Tableau2[[#This Row],[PR]],'Taux sortant'!$I$9:$S$167,COLUMN(),0),"")</f>
        <v/>
      </c>
      <c r="K3400" s="2" t="str">
        <f>IFERROR(VLOOKUP(Tableau2[[#This Row],[PR]],'Taux sortant'!$I$9:$S$167,COLUMN(),0),"")</f>
        <v/>
      </c>
      <c r="L3400" s="2" t="str">
        <f>IFERROR(VLOOKUP(Tableau2[[#This Row],[PR]],'Taux sortant'!$I$9:$S$167,COLUMN(),0),"")</f>
        <v/>
      </c>
    </row>
    <row r="3401" spans="1:12" x14ac:dyDescent="0.3">
      <c r="A3401" s="1" t="s">
        <v>2180</v>
      </c>
      <c r="B3401" s="1" t="s">
        <v>1547</v>
      </c>
      <c r="C3401" s="2">
        <f>IFERROR(VLOOKUP(Tableau2[[#This Row],[PR]],'Taux sortant'!$I$9:$S$167,COLUMN(),0),"")</f>
        <v>8.85</v>
      </c>
      <c r="D3401" s="2">
        <f>IFERROR(VLOOKUP(Tableau2[[#This Row],[PR]],'Taux sortant'!$I$9:$S$167,COLUMN(),0),"")</f>
        <v>6.89</v>
      </c>
      <c r="E3401" s="2">
        <f>IFERROR(VLOOKUP(Tableau2[[#This Row],[PR]],'Taux sortant'!$I$9:$S$167,COLUMN(),0),"")</f>
        <v>4.7</v>
      </c>
      <c r="F3401" s="2">
        <f>IFERROR(VLOOKUP(Tableau2[[#This Row],[PR]],'Taux sortant'!$I$9:$S$167,COLUMN(),0),"")</f>
        <v>3.63</v>
      </c>
      <c r="G3401" s="2">
        <f>IFERROR(VLOOKUP(Tableau2[[#This Row],[PR]],'Taux sortant'!$I$9:$S$167,COLUMN(),0),"")</f>
        <v>2.93</v>
      </c>
      <c r="H3401" s="2">
        <f>IFERROR(VLOOKUP(Tableau2[[#This Row],[PR]],'Taux sortant'!$I$9:$S$167,COLUMN(),0),"")</f>
        <v>2.4900000000000002</v>
      </c>
      <c r="I3401" s="2">
        <f>IFERROR(VLOOKUP(Tableau2[[#This Row],[PR]],'Taux sortant'!$I$9:$S$167,COLUMN(),0),"")</f>
        <v>2.21</v>
      </c>
      <c r="J3401" s="2">
        <f>IFERROR(VLOOKUP(Tableau2[[#This Row],[PR]],'Taux sortant'!$I$9:$S$167,COLUMN(),0),"")</f>
        <v>0</v>
      </c>
      <c r="K3401" s="2">
        <f>IFERROR(VLOOKUP(Tableau2[[#This Row],[PR]],'Taux sortant'!$I$9:$S$167,COLUMN(),0),"")</f>
        <v>0</v>
      </c>
      <c r="L3401" s="2" t="str">
        <f>IFERROR(VLOOKUP(Tableau2[[#This Row],[PR]],'Taux sortant'!$I$9:$S$167,COLUMN(),0),"")</f>
        <v/>
      </c>
    </row>
    <row r="3402" spans="1:12" x14ac:dyDescent="0.3">
      <c r="A3402" s="1" t="s">
        <v>6368</v>
      </c>
      <c r="B3402" s="1" t="s">
        <v>5816</v>
      </c>
      <c r="C3402" s="2" t="str">
        <f>IFERROR(VLOOKUP(Tableau2[[#This Row],[PR]],'Taux sortant'!$I$9:$S$167,COLUMN(),0),"")</f>
        <v/>
      </c>
      <c r="D3402" s="2" t="str">
        <f>IFERROR(VLOOKUP(Tableau2[[#This Row],[PR]],'Taux sortant'!$I$9:$S$167,COLUMN(),0),"")</f>
        <v/>
      </c>
      <c r="E3402" s="2" t="str">
        <f>IFERROR(VLOOKUP(Tableau2[[#This Row],[PR]],'Taux sortant'!$I$9:$S$167,COLUMN(),0),"")</f>
        <v/>
      </c>
      <c r="F3402" s="2" t="str">
        <f>IFERROR(VLOOKUP(Tableau2[[#This Row],[PR]],'Taux sortant'!$I$9:$S$167,COLUMN(),0),"")</f>
        <v/>
      </c>
      <c r="G3402" s="2" t="str">
        <f>IFERROR(VLOOKUP(Tableau2[[#This Row],[PR]],'Taux sortant'!$I$9:$S$167,COLUMN(),0),"")</f>
        <v/>
      </c>
      <c r="H3402" s="2" t="str">
        <f>IFERROR(VLOOKUP(Tableau2[[#This Row],[PR]],'Taux sortant'!$I$9:$S$167,COLUMN(),0),"")</f>
        <v/>
      </c>
      <c r="I3402" s="2" t="str">
        <f>IFERROR(VLOOKUP(Tableau2[[#This Row],[PR]],'Taux sortant'!$I$9:$S$167,COLUMN(),0),"")</f>
        <v/>
      </c>
      <c r="J3402" s="2" t="str">
        <f>IFERROR(VLOOKUP(Tableau2[[#This Row],[PR]],'Taux sortant'!$I$9:$S$167,COLUMN(),0),"")</f>
        <v/>
      </c>
      <c r="K3402" s="2" t="str">
        <f>IFERROR(VLOOKUP(Tableau2[[#This Row],[PR]],'Taux sortant'!$I$9:$S$167,COLUMN(),0),"")</f>
        <v/>
      </c>
      <c r="L3402" s="2" t="str">
        <f>IFERROR(VLOOKUP(Tableau2[[#This Row],[PR]],'Taux sortant'!$I$9:$S$167,COLUMN(),0),"")</f>
        <v/>
      </c>
    </row>
    <row r="3403" spans="1:12" x14ac:dyDescent="0.3">
      <c r="A3403" s="1" t="s">
        <v>3689</v>
      </c>
      <c r="B3403" s="1" t="s">
        <v>5832</v>
      </c>
      <c r="C3403" s="2">
        <f>IFERROR(VLOOKUP(Tableau2[[#This Row],[PR]],'Taux sortant'!$I$9:$S$167,COLUMN(),0),"")</f>
        <v>31.17</v>
      </c>
      <c r="D3403" s="2">
        <f>IFERROR(VLOOKUP(Tableau2[[#This Row],[PR]],'Taux sortant'!$I$9:$S$167,COLUMN(),0),"")</f>
        <v>27.9</v>
      </c>
      <c r="E3403" s="2">
        <f>IFERROR(VLOOKUP(Tableau2[[#This Row],[PR]],'Taux sortant'!$I$9:$S$167,COLUMN(),0),"")</f>
        <v>24.1</v>
      </c>
      <c r="F3403" s="2">
        <f>IFERROR(VLOOKUP(Tableau2[[#This Row],[PR]],'Taux sortant'!$I$9:$S$167,COLUMN(),0),"")</f>
        <v>22.18</v>
      </c>
      <c r="G3403" s="2">
        <f>IFERROR(VLOOKUP(Tableau2[[#This Row],[PR]],'Taux sortant'!$I$9:$S$167,COLUMN(),0),"")</f>
        <v>19.97</v>
      </c>
      <c r="H3403" s="2">
        <f>IFERROR(VLOOKUP(Tableau2[[#This Row],[PR]],'Taux sortant'!$I$9:$S$167,COLUMN(),0),"")</f>
        <v>17.98</v>
      </c>
      <c r="I3403" s="2">
        <f>IFERROR(VLOOKUP(Tableau2[[#This Row],[PR]],'Taux sortant'!$I$9:$S$167,COLUMN(),0),"")</f>
        <v>16.45</v>
      </c>
      <c r="J3403" s="2">
        <f>IFERROR(VLOOKUP(Tableau2[[#This Row],[PR]],'Taux sortant'!$I$9:$S$167,COLUMN(),0),"")</f>
        <v>0</v>
      </c>
      <c r="K3403" s="2">
        <f>IFERROR(VLOOKUP(Tableau2[[#This Row],[PR]],'Taux sortant'!$I$9:$S$167,COLUMN(),0),"")</f>
        <v>0</v>
      </c>
      <c r="L3403" s="2" t="str">
        <f>IFERROR(VLOOKUP(Tableau2[[#This Row],[PR]],'Taux sortant'!$I$9:$S$167,COLUMN(),0),"")</f>
        <v/>
      </c>
    </row>
    <row r="3404" spans="1:12" x14ac:dyDescent="0.3">
      <c r="A3404" s="1" t="s">
        <v>3689</v>
      </c>
      <c r="B3404" s="1" t="s">
        <v>3221</v>
      </c>
      <c r="C3404" s="2" t="str">
        <f>IFERROR(VLOOKUP(Tableau2[[#This Row],[PR]],'Taux sortant'!$I$9:$S$167,COLUMN(),0),"")</f>
        <v/>
      </c>
      <c r="D3404" s="2" t="str">
        <f>IFERROR(VLOOKUP(Tableau2[[#This Row],[PR]],'Taux sortant'!$I$9:$S$167,COLUMN(),0),"")</f>
        <v/>
      </c>
      <c r="E3404" s="2" t="str">
        <f>IFERROR(VLOOKUP(Tableau2[[#This Row],[PR]],'Taux sortant'!$I$9:$S$167,COLUMN(),0),"")</f>
        <v/>
      </c>
      <c r="F3404" s="2" t="str">
        <f>IFERROR(VLOOKUP(Tableau2[[#This Row],[PR]],'Taux sortant'!$I$9:$S$167,COLUMN(),0),"")</f>
        <v/>
      </c>
      <c r="G3404" s="2" t="str">
        <f>IFERROR(VLOOKUP(Tableau2[[#This Row],[PR]],'Taux sortant'!$I$9:$S$167,COLUMN(),0),"")</f>
        <v/>
      </c>
      <c r="H3404" s="2" t="str">
        <f>IFERROR(VLOOKUP(Tableau2[[#This Row],[PR]],'Taux sortant'!$I$9:$S$167,COLUMN(),0),"")</f>
        <v/>
      </c>
      <c r="I3404" s="2" t="str">
        <f>IFERROR(VLOOKUP(Tableau2[[#This Row],[PR]],'Taux sortant'!$I$9:$S$167,COLUMN(),0),"")</f>
        <v/>
      </c>
      <c r="J3404" s="2" t="str">
        <f>IFERROR(VLOOKUP(Tableau2[[#This Row],[PR]],'Taux sortant'!$I$9:$S$167,COLUMN(),0),"")</f>
        <v/>
      </c>
      <c r="K3404" s="2" t="str">
        <f>IFERROR(VLOOKUP(Tableau2[[#This Row],[PR]],'Taux sortant'!$I$9:$S$167,COLUMN(),0),"")</f>
        <v/>
      </c>
      <c r="L3404" s="2" t="str">
        <f>IFERROR(VLOOKUP(Tableau2[[#This Row],[PR]],'Taux sortant'!$I$9:$S$167,COLUMN(),0),"")</f>
        <v/>
      </c>
    </row>
    <row r="3405" spans="1:12" x14ac:dyDescent="0.3">
      <c r="A3405" s="1" t="s">
        <v>2182</v>
      </c>
      <c r="B3405" s="1" t="s">
        <v>1572</v>
      </c>
      <c r="C3405" s="2">
        <f>IFERROR(VLOOKUP(Tableau2[[#This Row],[PR]],'Taux sortant'!$I$9:$S$167,COLUMN(),0),"")</f>
        <v>11.77</v>
      </c>
      <c r="D3405" s="2">
        <f>IFERROR(VLOOKUP(Tableau2[[#This Row],[PR]],'Taux sortant'!$I$9:$S$167,COLUMN(),0),"")</f>
        <v>9.3699999999999992</v>
      </c>
      <c r="E3405" s="2">
        <f>IFERROR(VLOOKUP(Tableau2[[#This Row],[PR]],'Taux sortant'!$I$9:$S$167,COLUMN(),0),"")</f>
        <v>6.64</v>
      </c>
      <c r="F3405" s="2">
        <f>IFERROR(VLOOKUP(Tableau2[[#This Row],[PR]],'Taux sortant'!$I$9:$S$167,COLUMN(),0),"")</f>
        <v>5.36</v>
      </c>
      <c r="G3405" s="2">
        <f>IFERROR(VLOOKUP(Tableau2[[#This Row],[PR]],'Taux sortant'!$I$9:$S$167,COLUMN(),0),"")</f>
        <v>4.43</v>
      </c>
      <c r="H3405" s="2">
        <f>IFERROR(VLOOKUP(Tableau2[[#This Row],[PR]],'Taux sortant'!$I$9:$S$167,COLUMN(),0),"")</f>
        <v>3.65</v>
      </c>
      <c r="I3405" s="2">
        <f>IFERROR(VLOOKUP(Tableau2[[#This Row],[PR]],'Taux sortant'!$I$9:$S$167,COLUMN(),0),"")</f>
        <v>3.13</v>
      </c>
      <c r="J3405" s="2">
        <f>IFERROR(VLOOKUP(Tableau2[[#This Row],[PR]],'Taux sortant'!$I$9:$S$167,COLUMN(),0),"")</f>
        <v>0</v>
      </c>
      <c r="K3405" s="2">
        <f>IFERROR(VLOOKUP(Tableau2[[#This Row],[PR]],'Taux sortant'!$I$9:$S$167,COLUMN(),0),"")</f>
        <v>0</v>
      </c>
      <c r="L3405" s="2" t="str">
        <f>IFERROR(VLOOKUP(Tableau2[[#This Row],[PR]],'Taux sortant'!$I$9:$S$167,COLUMN(),0),"")</f>
        <v/>
      </c>
    </row>
    <row r="3406" spans="1:12" x14ac:dyDescent="0.3">
      <c r="A3406" s="1" t="s">
        <v>992</v>
      </c>
      <c r="B3406" s="1" t="s">
        <v>63</v>
      </c>
      <c r="C3406" s="2">
        <f>IFERROR(VLOOKUP(Tableau2[[#This Row],[PR]],'Taux sortant'!$I$9:$S$167,COLUMN(),0),"")</f>
        <v>13.04</v>
      </c>
      <c r="D3406" s="2">
        <f>IFERROR(VLOOKUP(Tableau2[[#This Row],[PR]],'Taux sortant'!$I$9:$S$167,COLUMN(),0),"")</f>
        <v>10.46</v>
      </c>
      <c r="E3406" s="2">
        <f>IFERROR(VLOOKUP(Tableau2[[#This Row],[PR]],'Taux sortant'!$I$9:$S$167,COLUMN(),0),"")</f>
        <v>7.52</v>
      </c>
      <c r="F3406" s="2">
        <f>IFERROR(VLOOKUP(Tableau2[[#This Row],[PR]],'Taux sortant'!$I$9:$S$167,COLUMN(),0),"")</f>
        <v>6.12</v>
      </c>
      <c r="G3406" s="2">
        <f>IFERROR(VLOOKUP(Tableau2[[#This Row],[PR]],'Taux sortant'!$I$9:$S$167,COLUMN(),0),"")</f>
        <v>5.09</v>
      </c>
      <c r="H3406" s="2">
        <f>IFERROR(VLOOKUP(Tableau2[[#This Row],[PR]],'Taux sortant'!$I$9:$S$167,COLUMN(),0),"")</f>
        <v>4.2300000000000004</v>
      </c>
      <c r="I3406" s="2">
        <f>IFERROR(VLOOKUP(Tableau2[[#This Row],[PR]],'Taux sortant'!$I$9:$S$167,COLUMN(),0),"")</f>
        <v>3.67</v>
      </c>
      <c r="J3406" s="2">
        <f>IFERROR(VLOOKUP(Tableau2[[#This Row],[PR]],'Taux sortant'!$I$9:$S$167,COLUMN(),0),"")</f>
        <v>0</v>
      </c>
      <c r="K3406" s="2">
        <f>IFERROR(VLOOKUP(Tableau2[[#This Row],[PR]],'Taux sortant'!$I$9:$S$167,COLUMN(),0),"")</f>
        <v>0</v>
      </c>
      <c r="L3406" s="2" t="str">
        <f>IFERROR(VLOOKUP(Tableau2[[#This Row],[PR]],'Taux sortant'!$I$9:$S$167,COLUMN(),0),"")</f>
        <v/>
      </c>
    </row>
    <row r="3407" spans="1:12" x14ac:dyDescent="0.3">
      <c r="A3407" s="1" t="s">
        <v>6373</v>
      </c>
      <c r="B3407" s="1" t="s">
        <v>5832</v>
      </c>
      <c r="C3407" s="2">
        <f>IFERROR(VLOOKUP(Tableau2[[#This Row],[PR]],'Taux sortant'!$I$9:$S$167,COLUMN(),0),"")</f>
        <v>31.17</v>
      </c>
      <c r="D3407" s="2">
        <f>IFERROR(VLOOKUP(Tableau2[[#This Row],[PR]],'Taux sortant'!$I$9:$S$167,COLUMN(),0),"")</f>
        <v>27.9</v>
      </c>
      <c r="E3407" s="2">
        <f>IFERROR(VLOOKUP(Tableau2[[#This Row],[PR]],'Taux sortant'!$I$9:$S$167,COLUMN(),0),"")</f>
        <v>24.1</v>
      </c>
      <c r="F3407" s="2">
        <f>IFERROR(VLOOKUP(Tableau2[[#This Row],[PR]],'Taux sortant'!$I$9:$S$167,COLUMN(),0),"")</f>
        <v>22.18</v>
      </c>
      <c r="G3407" s="2">
        <f>IFERROR(VLOOKUP(Tableau2[[#This Row],[PR]],'Taux sortant'!$I$9:$S$167,COLUMN(),0),"")</f>
        <v>19.97</v>
      </c>
      <c r="H3407" s="2">
        <f>IFERROR(VLOOKUP(Tableau2[[#This Row],[PR]],'Taux sortant'!$I$9:$S$167,COLUMN(),0),"")</f>
        <v>17.98</v>
      </c>
      <c r="I3407" s="2">
        <f>IFERROR(VLOOKUP(Tableau2[[#This Row],[PR]],'Taux sortant'!$I$9:$S$167,COLUMN(),0),"")</f>
        <v>16.45</v>
      </c>
      <c r="J3407" s="2">
        <f>IFERROR(VLOOKUP(Tableau2[[#This Row],[PR]],'Taux sortant'!$I$9:$S$167,COLUMN(),0),"")</f>
        <v>0</v>
      </c>
      <c r="K3407" s="2">
        <f>IFERROR(VLOOKUP(Tableau2[[#This Row],[PR]],'Taux sortant'!$I$9:$S$167,COLUMN(),0),"")</f>
        <v>0</v>
      </c>
      <c r="L3407" s="2" t="str">
        <f>IFERROR(VLOOKUP(Tableau2[[#This Row],[PR]],'Taux sortant'!$I$9:$S$167,COLUMN(),0),"")</f>
        <v/>
      </c>
    </row>
    <row r="3408" spans="1:12" x14ac:dyDescent="0.3">
      <c r="A3408" s="1" t="s">
        <v>998</v>
      </c>
      <c r="B3408" s="1" t="s">
        <v>33</v>
      </c>
      <c r="C3408" s="2">
        <f>IFERROR(VLOOKUP(Tableau2[[#This Row],[PR]],'Taux sortant'!$I$9:$S$167,COLUMN(),0),"")</f>
        <v>28.13</v>
      </c>
      <c r="D3408" s="2">
        <f>IFERROR(VLOOKUP(Tableau2[[#This Row],[PR]],'Taux sortant'!$I$9:$S$167,COLUMN(),0),"")</f>
        <v>22.97</v>
      </c>
      <c r="E3408" s="2">
        <f>IFERROR(VLOOKUP(Tableau2[[#This Row],[PR]],'Taux sortant'!$I$9:$S$167,COLUMN(),0),"")</f>
        <v>17.190000000000001</v>
      </c>
      <c r="F3408" s="2">
        <f>IFERROR(VLOOKUP(Tableau2[[#This Row],[PR]],'Taux sortant'!$I$9:$S$167,COLUMN(),0),"")</f>
        <v>13.88</v>
      </c>
      <c r="G3408" s="2">
        <f>IFERROR(VLOOKUP(Tableau2[[#This Row],[PR]],'Taux sortant'!$I$9:$S$167,COLUMN(),0),"")</f>
        <v>10.89</v>
      </c>
      <c r="H3408" s="2">
        <f>IFERROR(VLOOKUP(Tableau2[[#This Row],[PR]],'Taux sortant'!$I$9:$S$167,COLUMN(),0),"")</f>
        <v>7.86</v>
      </c>
      <c r="I3408" s="2">
        <f>IFERROR(VLOOKUP(Tableau2[[#This Row],[PR]],'Taux sortant'!$I$9:$S$167,COLUMN(),0),"")</f>
        <v>7.14</v>
      </c>
      <c r="J3408" s="2">
        <f>IFERROR(VLOOKUP(Tableau2[[#This Row],[PR]],'Taux sortant'!$I$9:$S$167,COLUMN(),0),"")</f>
        <v>0</v>
      </c>
      <c r="K3408" s="2">
        <f>IFERROR(VLOOKUP(Tableau2[[#This Row],[PR]],'Taux sortant'!$I$9:$S$167,COLUMN(),0),"")</f>
        <v>0</v>
      </c>
      <c r="L3408" s="2" t="str">
        <f>IFERROR(VLOOKUP(Tableau2[[#This Row],[PR]],'Taux sortant'!$I$9:$S$167,COLUMN(),0),"")</f>
        <v/>
      </c>
    </row>
    <row r="3409" spans="1:12" x14ac:dyDescent="0.3">
      <c r="A3409" s="1" t="s">
        <v>3692</v>
      </c>
      <c r="B3409" s="1" t="s">
        <v>3164</v>
      </c>
      <c r="C3409" s="2">
        <f>IFERROR(VLOOKUP(Tableau2[[#This Row],[PR]],'Taux sortant'!$I$9:$S$167,COLUMN(),0),"")</f>
        <v>15.9</v>
      </c>
      <c r="D3409" s="2">
        <f>IFERROR(VLOOKUP(Tableau2[[#This Row],[PR]],'Taux sortant'!$I$9:$S$167,COLUMN(),0),"")</f>
        <v>13.36</v>
      </c>
      <c r="E3409" s="2">
        <f>IFERROR(VLOOKUP(Tableau2[[#This Row],[PR]],'Taux sortant'!$I$9:$S$167,COLUMN(),0),"")</f>
        <v>10.43</v>
      </c>
      <c r="F3409" s="2">
        <f>IFERROR(VLOOKUP(Tableau2[[#This Row],[PR]],'Taux sortant'!$I$9:$S$167,COLUMN(),0),"")</f>
        <v>8.9700000000000006</v>
      </c>
      <c r="G3409" s="2">
        <f>IFERROR(VLOOKUP(Tableau2[[#This Row],[PR]],'Taux sortant'!$I$9:$S$167,COLUMN(),0),"")</f>
        <v>7.72</v>
      </c>
      <c r="H3409" s="2">
        <f>IFERROR(VLOOKUP(Tableau2[[#This Row],[PR]],'Taux sortant'!$I$9:$S$167,COLUMN(),0),"")</f>
        <v>6.68</v>
      </c>
      <c r="I3409" s="2">
        <f>IFERROR(VLOOKUP(Tableau2[[#This Row],[PR]],'Taux sortant'!$I$9:$S$167,COLUMN(),0),"")</f>
        <v>5.85</v>
      </c>
      <c r="J3409" s="2">
        <f>IFERROR(VLOOKUP(Tableau2[[#This Row],[PR]],'Taux sortant'!$I$9:$S$167,COLUMN(),0),"")</f>
        <v>0</v>
      </c>
      <c r="K3409" s="2">
        <f>IFERROR(VLOOKUP(Tableau2[[#This Row],[PR]],'Taux sortant'!$I$9:$S$167,COLUMN(),0),"")</f>
        <v>0</v>
      </c>
      <c r="L3409" s="2" t="str">
        <f>IFERROR(VLOOKUP(Tableau2[[#This Row],[PR]],'Taux sortant'!$I$9:$S$167,COLUMN(),0),"")</f>
        <v/>
      </c>
    </row>
    <row r="3410" spans="1:12" x14ac:dyDescent="0.3">
      <c r="A3410" s="1" t="s">
        <v>3692</v>
      </c>
      <c r="B3410" s="1" t="s">
        <v>2160</v>
      </c>
      <c r="C3410" s="2">
        <f>IFERROR(VLOOKUP(Tableau2[[#This Row],[PR]],'Taux sortant'!$I$9:$S$167,COLUMN(),0),"")</f>
        <v>16.93</v>
      </c>
      <c r="D3410" s="2">
        <f>IFERROR(VLOOKUP(Tableau2[[#This Row],[PR]],'Taux sortant'!$I$9:$S$167,COLUMN(),0),"")</f>
        <v>14.32</v>
      </c>
      <c r="E3410" s="2">
        <f>IFERROR(VLOOKUP(Tableau2[[#This Row],[PR]],'Taux sortant'!$I$9:$S$167,COLUMN(),0),"")</f>
        <v>11.27</v>
      </c>
      <c r="F3410" s="2">
        <f>IFERROR(VLOOKUP(Tableau2[[#This Row],[PR]],'Taux sortant'!$I$9:$S$167,COLUMN(),0),"")</f>
        <v>9.77</v>
      </c>
      <c r="G3410" s="2">
        <f>IFERROR(VLOOKUP(Tableau2[[#This Row],[PR]],'Taux sortant'!$I$9:$S$167,COLUMN(),0),"")</f>
        <v>8.41</v>
      </c>
      <c r="H3410" s="2">
        <f>IFERROR(VLOOKUP(Tableau2[[#This Row],[PR]],'Taux sortant'!$I$9:$S$167,COLUMN(),0),"")</f>
        <v>7.25</v>
      </c>
      <c r="I3410" s="2">
        <f>IFERROR(VLOOKUP(Tableau2[[#This Row],[PR]],'Taux sortant'!$I$9:$S$167,COLUMN(),0),"")</f>
        <v>6.31</v>
      </c>
      <c r="J3410" s="2">
        <f>IFERROR(VLOOKUP(Tableau2[[#This Row],[PR]],'Taux sortant'!$I$9:$S$167,COLUMN(),0),"")</f>
        <v>0</v>
      </c>
      <c r="K3410" s="2">
        <f>IFERROR(VLOOKUP(Tableau2[[#This Row],[PR]],'Taux sortant'!$I$9:$S$167,COLUMN(),0),"")</f>
        <v>0</v>
      </c>
      <c r="L3410" s="2" t="str">
        <f>IFERROR(VLOOKUP(Tableau2[[#This Row],[PR]],'Taux sortant'!$I$9:$S$167,COLUMN(),0),"")</f>
        <v/>
      </c>
    </row>
    <row r="3411" spans="1:12" x14ac:dyDescent="0.3">
      <c r="A3411" s="1" t="s">
        <v>1001</v>
      </c>
      <c r="B3411" s="1" t="s">
        <v>15</v>
      </c>
      <c r="C3411" s="2">
        <f>IFERROR(VLOOKUP(Tableau2[[#This Row],[PR]],'Taux sortant'!$I$9:$S$167,COLUMN(),0),"")</f>
        <v>12.05</v>
      </c>
      <c r="D3411" s="2">
        <f>IFERROR(VLOOKUP(Tableau2[[#This Row],[PR]],'Taux sortant'!$I$9:$S$167,COLUMN(),0),"")</f>
        <v>9.57</v>
      </c>
      <c r="E3411" s="2">
        <f>IFERROR(VLOOKUP(Tableau2[[#This Row],[PR]],'Taux sortant'!$I$9:$S$167,COLUMN(),0),"")</f>
        <v>6.79</v>
      </c>
      <c r="F3411" s="2">
        <f>IFERROR(VLOOKUP(Tableau2[[#This Row],[PR]],'Taux sortant'!$I$9:$S$167,COLUMN(),0),"")</f>
        <v>5.47</v>
      </c>
      <c r="G3411" s="2">
        <f>IFERROR(VLOOKUP(Tableau2[[#This Row],[PR]],'Taux sortant'!$I$9:$S$167,COLUMN(),0),"")</f>
        <v>4.49</v>
      </c>
      <c r="H3411" s="2">
        <f>IFERROR(VLOOKUP(Tableau2[[#This Row],[PR]],'Taux sortant'!$I$9:$S$167,COLUMN(),0),"")</f>
        <v>3.66</v>
      </c>
      <c r="I3411" s="2">
        <f>IFERROR(VLOOKUP(Tableau2[[#This Row],[PR]],'Taux sortant'!$I$9:$S$167,COLUMN(),0),"")</f>
        <v>3.12</v>
      </c>
      <c r="J3411" s="2">
        <f>IFERROR(VLOOKUP(Tableau2[[#This Row],[PR]],'Taux sortant'!$I$9:$S$167,COLUMN(),0),"")</f>
        <v>0</v>
      </c>
      <c r="K3411" s="2">
        <f>IFERROR(VLOOKUP(Tableau2[[#This Row],[PR]],'Taux sortant'!$I$9:$S$167,COLUMN(),0),"")</f>
        <v>0</v>
      </c>
      <c r="L3411" s="2" t="str">
        <f>IFERROR(VLOOKUP(Tableau2[[#This Row],[PR]],'Taux sortant'!$I$9:$S$167,COLUMN(),0),"")</f>
        <v/>
      </c>
    </row>
    <row r="3412" spans="1:12" x14ac:dyDescent="0.3">
      <c r="A3412" s="1" t="s">
        <v>5524</v>
      </c>
      <c r="B3412" s="1" t="s">
        <v>5349</v>
      </c>
      <c r="C3412" s="2" t="str">
        <f>IFERROR(VLOOKUP(Tableau2[[#This Row],[PR]],'Taux sortant'!$I$9:$S$167,COLUMN(),0),"")</f>
        <v/>
      </c>
      <c r="D3412" s="2" t="str">
        <f>IFERROR(VLOOKUP(Tableau2[[#This Row],[PR]],'Taux sortant'!$I$9:$S$167,COLUMN(),0),"")</f>
        <v/>
      </c>
      <c r="E3412" s="2" t="str">
        <f>IFERROR(VLOOKUP(Tableau2[[#This Row],[PR]],'Taux sortant'!$I$9:$S$167,COLUMN(),0),"")</f>
        <v/>
      </c>
      <c r="F3412" s="2" t="str">
        <f>IFERROR(VLOOKUP(Tableau2[[#This Row],[PR]],'Taux sortant'!$I$9:$S$167,COLUMN(),0),"")</f>
        <v/>
      </c>
      <c r="G3412" s="2" t="str">
        <f>IFERROR(VLOOKUP(Tableau2[[#This Row],[PR]],'Taux sortant'!$I$9:$S$167,COLUMN(),0),"")</f>
        <v/>
      </c>
      <c r="H3412" s="2" t="str">
        <f>IFERROR(VLOOKUP(Tableau2[[#This Row],[PR]],'Taux sortant'!$I$9:$S$167,COLUMN(),0),"")</f>
        <v/>
      </c>
      <c r="I3412" s="2" t="str">
        <f>IFERROR(VLOOKUP(Tableau2[[#This Row],[PR]],'Taux sortant'!$I$9:$S$167,COLUMN(),0),"")</f>
        <v/>
      </c>
      <c r="J3412" s="2" t="str">
        <f>IFERROR(VLOOKUP(Tableau2[[#This Row],[PR]],'Taux sortant'!$I$9:$S$167,COLUMN(),0),"")</f>
        <v/>
      </c>
      <c r="K3412" s="2" t="str">
        <f>IFERROR(VLOOKUP(Tableau2[[#This Row],[PR]],'Taux sortant'!$I$9:$S$167,COLUMN(),0),"")</f>
        <v/>
      </c>
      <c r="L3412" s="2" t="str">
        <f>IFERROR(VLOOKUP(Tableau2[[#This Row],[PR]],'Taux sortant'!$I$9:$S$167,COLUMN(),0),"")</f>
        <v/>
      </c>
    </row>
    <row r="3413" spans="1:12" x14ac:dyDescent="0.3">
      <c r="A3413" s="1" t="s">
        <v>3695</v>
      </c>
      <c r="B3413" s="1" t="s">
        <v>3086</v>
      </c>
      <c r="C3413" s="2">
        <f>IFERROR(VLOOKUP(Tableau2[[#This Row],[PR]],'Taux sortant'!$I$9:$S$167,COLUMN(),0),"")</f>
        <v>14.38</v>
      </c>
      <c r="D3413" s="2">
        <f>IFERROR(VLOOKUP(Tableau2[[#This Row],[PR]],'Taux sortant'!$I$9:$S$167,COLUMN(),0),"")</f>
        <v>11.96</v>
      </c>
      <c r="E3413" s="2">
        <f>IFERROR(VLOOKUP(Tableau2[[#This Row],[PR]],'Taux sortant'!$I$9:$S$167,COLUMN(),0),"")</f>
        <v>9.1199999999999992</v>
      </c>
      <c r="F3413" s="2">
        <f>IFERROR(VLOOKUP(Tableau2[[#This Row],[PR]],'Taux sortant'!$I$9:$S$167,COLUMN(),0),"")</f>
        <v>7.74</v>
      </c>
      <c r="G3413" s="2">
        <f>IFERROR(VLOOKUP(Tableau2[[#This Row],[PR]],'Taux sortant'!$I$9:$S$167,COLUMN(),0),"")</f>
        <v>6.58</v>
      </c>
      <c r="H3413" s="2">
        <f>IFERROR(VLOOKUP(Tableau2[[#This Row],[PR]],'Taux sortant'!$I$9:$S$167,COLUMN(),0),"")</f>
        <v>5.57</v>
      </c>
      <c r="I3413" s="2">
        <f>IFERROR(VLOOKUP(Tableau2[[#This Row],[PR]],'Taux sortant'!$I$9:$S$167,COLUMN(),0),"")</f>
        <v>4.78</v>
      </c>
      <c r="J3413" s="2">
        <f>IFERROR(VLOOKUP(Tableau2[[#This Row],[PR]],'Taux sortant'!$I$9:$S$167,COLUMN(),0),"")</f>
        <v>0</v>
      </c>
      <c r="K3413" s="2">
        <f>IFERROR(VLOOKUP(Tableau2[[#This Row],[PR]],'Taux sortant'!$I$9:$S$167,COLUMN(),0),"")</f>
        <v>0</v>
      </c>
      <c r="L3413" s="2" t="str">
        <f>IFERROR(VLOOKUP(Tableau2[[#This Row],[PR]],'Taux sortant'!$I$9:$S$167,COLUMN(),0),"")</f>
        <v/>
      </c>
    </row>
    <row r="3414" spans="1:12" x14ac:dyDescent="0.3">
      <c r="A3414" s="1" t="s">
        <v>2185</v>
      </c>
      <c r="B3414" s="1" t="s">
        <v>1547</v>
      </c>
      <c r="C3414" s="2">
        <f>IFERROR(VLOOKUP(Tableau2[[#This Row],[PR]],'Taux sortant'!$I$9:$S$167,COLUMN(),0),"")</f>
        <v>8.85</v>
      </c>
      <c r="D3414" s="2">
        <f>IFERROR(VLOOKUP(Tableau2[[#This Row],[PR]],'Taux sortant'!$I$9:$S$167,COLUMN(),0),"")</f>
        <v>6.89</v>
      </c>
      <c r="E3414" s="2">
        <f>IFERROR(VLOOKUP(Tableau2[[#This Row],[PR]],'Taux sortant'!$I$9:$S$167,COLUMN(),0),"")</f>
        <v>4.7</v>
      </c>
      <c r="F3414" s="2">
        <f>IFERROR(VLOOKUP(Tableau2[[#This Row],[PR]],'Taux sortant'!$I$9:$S$167,COLUMN(),0),"")</f>
        <v>3.63</v>
      </c>
      <c r="G3414" s="2">
        <f>IFERROR(VLOOKUP(Tableau2[[#This Row],[PR]],'Taux sortant'!$I$9:$S$167,COLUMN(),0),"")</f>
        <v>2.93</v>
      </c>
      <c r="H3414" s="2">
        <f>IFERROR(VLOOKUP(Tableau2[[#This Row],[PR]],'Taux sortant'!$I$9:$S$167,COLUMN(),0),"")</f>
        <v>2.4900000000000002</v>
      </c>
      <c r="I3414" s="2">
        <f>IFERROR(VLOOKUP(Tableau2[[#This Row],[PR]],'Taux sortant'!$I$9:$S$167,COLUMN(),0),"")</f>
        <v>2.21</v>
      </c>
      <c r="J3414" s="2">
        <f>IFERROR(VLOOKUP(Tableau2[[#This Row],[PR]],'Taux sortant'!$I$9:$S$167,COLUMN(),0),"")</f>
        <v>0</v>
      </c>
      <c r="K3414" s="2">
        <f>IFERROR(VLOOKUP(Tableau2[[#This Row],[PR]],'Taux sortant'!$I$9:$S$167,COLUMN(),0),"")</f>
        <v>0</v>
      </c>
      <c r="L3414" s="2" t="str">
        <f>IFERROR(VLOOKUP(Tableau2[[#This Row],[PR]],'Taux sortant'!$I$9:$S$167,COLUMN(),0),"")</f>
        <v/>
      </c>
    </row>
    <row r="3415" spans="1:12" x14ac:dyDescent="0.3">
      <c r="A3415" s="1" t="s">
        <v>2188</v>
      </c>
      <c r="B3415" s="1" t="s">
        <v>1559</v>
      </c>
      <c r="C3415" s="2">
        <f>IFERROR(VLOOKUP(Tableau2[[#This Row],[PR]],'Taux sortant'!$I$9:$S$167,COLUMN(),0),"")</f>
        <v>30.33</v>
      </c>
      <c r="D3415" s="2">
        <f>IFERROR(VLOOKUP(Tableau2[[#This Row],[PR]],'Taux sortant'!$I$9:$S$167,COLUMN(),0),"")</f>
        <v>27.8</v>
      </c>
      <c r="E3415" s="2">
        <f>IFERROR(VLOOKUP(Tableau2[[#This Row],[PR]],'Taux sortant'!$I$9:$S$167,COLUMN(),0),"")</f>
        <v>20.43</v>
      </c>
      <c r="F3415" s="2">
        <f>IFERROR(VLOOKUP(Tableau2[[#This Row],[PR]],'Taux sortant'!$I$9:$S$167,COLUMN(),0),"")</f>
        <v>15.78</v>
      </c>
      <c r="G3415" s="2">
        <f>IFERROR(VLOOKUP(Tableau2[[#This Row],[PR]],'Taux sortant'!$I$9:$S$167,COLUMN(),0),"")</f>
        <v>11.93</v>
      </c>
      <c r="H3415" s="2">
        <f>IFERROR(VLOOKUP(Tableau2[[#This Row],[PR]],'Taux sortant'!$I$9:$S$167,COLUMN(),0),"")</f>
        <v>7.97</v>
      </c>
      <c r="I3415" s="2">
        <f>IFERROR(VLOOKUP(Tableau2[[#This Row],[PR]],'Taux sortant'!$I$9:$S$167,COLUMN(),0),"")</f>
        <v>7.56</v>
      </c>
      <c r="J3415" s="2">
        <f>IFERROR(VLOOKUP(Tableau2[[#This Row],[PR]],'Taux sortant'!$I$9:$S$167,COLUMN(),0),"")</f>
        <v>0</v>
      </c>
      <c r="K3415" s="2">
        <f>IFERROR(VLOOKUP(Tableau2[[#This Row],[PR]],'Taux sortant'!$I$9:$S$167,COLUMN(),0),"")</f>
        <v>0</v>
      </c>
      <c r="L3415" s="2" t="str">
        <f>IFERROR(VLOOKUP(Tableau2[[#This Row],[PR]],'Taux sortant'!$I$9:$S$167,COLUMN(),0),"")</f>
        <v/>
      </c>
    </row>
    <row r="3416" spans="1:12" x14ac:dyDescent="0.3">
      <c r="A3416" s="1" t="s">
        <v>3697</v>
      </c>
      <c r="B3416" s="1" t="s">
        <v>3118</v>
      </c>
      <c r="C3416" s="2">
        <f>IFERROR(VLOOKUP(Tableau2[[#This Row],[PR]],'Taux sortant'!$I$9:$S$167,COLUMN(),0),"")</f>
        <v>15.34</v>
      </c>
      <c r="D3416" s="2">
        <f>IFERROR(VLOOKUP(Tableau2[[#This Row],[PR]],'Taux sortant'!$I$9:$S$167,COLUMN(),0),"")</f>
        <v>12.85</v>
      </c>
      <c r="E3416" s="2">
        <f>IFERROR(VLOOKUP(Tableau2[[#This Row],[PR]],'Taux sortant'!$I$9:$S$167,COLUMN(),0),"")</f>
        <v>9.94</v>
      </c>
      <c r="F3416" s="2">
        <f>IFERROR(VLOOKUP(Tableau2[[#This Row],[PR]],'Taux sortant'!$I$9:$S$167,COLUMN(),0),"")</f>
        <v>8.5399999999999991</v>
      </c>
      <c r="G3416" s="2">
        <f>IFERROR(VLOOKUP(Tableau2[[#This Row],[PR]],'Taux sortant'!$I$9:$S$167,COLUMN(),0),"")</f>
        <v>7.34</v>
      </c>
      <c r="H3416" s="2">
        <f>IFERROR(VLOOKUP(Tableau2[[#This Row],[PR]],'Taux sortant'!$I$9:$S$167,COLUMN(),0),"")</f>
        <v>6.29</v>
      </c>
      <c r="I3416" s="2">
        <f>IFERROR(VLOOKUP(Tableau2[[#This Row],[PR]],'Taux sortant'!$I$9:$S$167,COLUMN(),0),"")</f>
        <v>5.49</v>
      </c>
      <c r="J3416" s="2">
        <f>IFERROR(VLOOKUP(Tableau2[[#This Row],[PR]],'Taux sortant'!$I$9:$S$167,COLUMN(),0),"")</f>
        <v>0</v>
      </c>
      <c r="K3416" s="2">
        <f>IFERROR(VLOOKUP(Tableau2[[#This Row],[PR]],'Taux sortant'!$I$9:$S$167,COLUMN(),0),"")</f>
        <v>0</v>
      </c>
      <c r="L3416" s="2" t="str">
        <f>IFERROR(VLOOKUP(Tableau2[[#This Row],[PR]],'Taux sortant'!$I$9:$S$167,COLUMN(),0),"")</f>
        <v/>
      </c>
    </row>
    <row r="3417" spans="1:12" x14ac:dyDescent="0.3">
      <c r="A3417" s="1" t="s">
        <v>1004</v>
      </c>
      <c r="B3417" s="1" t="s">
        <v>33</v>
      </c>
      <c r="C3417" s="2">
        <f>IFERROR(VLOOKUP(Tableau2[[#This Row],[PR]],'Taux sortant'!$I$9:$S$167,COLUMN(),0),"")</f>
        <v>28.13</v>
      </c>
      <c r="D3417" s="2">
        <f>IFERROR(VLOOKUP(Tableau2[[#This Row],[PR]],'Taux sortant'!$I$9:$S$167,COLUMN(),0),"")</f>
        <v>22.97</v>
      </c>
      <c r="E3417" s="2">
        <f>IFERROR(VLOOKUP(Tableau2[[#This Row],[PR]],'Taux sortant'!$I$9:$S$167,COLUMN(),0),"")</f>
        <v>17.190000000000001</v>
      </c>
      <c r="F3417" s="2">
        <f>IFERROR(VLOOKUP(Tableau2[[#This Row],[PR]],'Taux sortant'!$I$9:$S$167,COLUMN(),0),"")</f>
        <v>13.88</v>
      </c>
      <c r="G3417" s="2">
        <f>IFERROR(VLOOKUP(Tableau2[[#This Row],[PR]],'Taux sortant'!$I$9:$S$167,COLUMN(),0),"")</f>
        <v>10.89</v>
      </c>
      <c r="H3417" s="2">
        <f>IFERROR(VLOOKUP(Tableau2[[#This Row],[PR]],'Taux sortant'!$I$9:$S$167,COLUMN(),0),"")</f>
        <v>7.86</v>
      </c>
      <c r="I3417" s="2">
        <f>IFERROR(VLOOKUP(Tableau2[[#This Row],[PR]],'Taux sortant'!$I$9:$S$167,COLUMN(),0),"")</f>
        <v>7.14</v>
      </c>
      <c r="J3417" s="2">
        <f>IFERROR(VLOOKUP(Tableau2[[#This Row],[PR]],'Taux sortant'!$I$9:$S$167,COLUMN(),0),"")</f>
        <v>0</v>
      </c>
      <c r="K3417" s="2">
        <f>IFERROR(VLOOKUP(Tableau2[[#This Row],[PR]],'Taux sortant'!$I$9:$S$167,COLUMN(),0),"")</f>
        <v>0</v>
      </c>
      <c r="L3417" s="2" t="str">
        <f>IFERROR(VLOOKUP(Tableau2[[#This Row],[PR]],'Taux sortant'!$I$9:$S$167,COLUMN(),0),"")</f>
        <v/>
      </c>
    </row>
    <row r="3418" spans="1:12" x14ac:dyDescent="0.3">
      <c r="A3418" s="1" t="s">
        <v>2191</v>
      </c>
      <c r="B3418" s="1" t="s">
        <v>1576</v>
      </c>
      <c r="C3418" s="2">
        <f>IFERROR(VLOOKUP(Tableau2[[#This Row],[PR]],'Taux sortant'!$I$9:$S$167,COLUMN(),0),"")</f>
        <v>20.7</v>
      </c>
      <c r="D3418" s="2">
        <f>IFERROR(VLOOKUP(Tableau2[[#This Row],[PR]],'Taux sortant'!$I$9:$S$167,COLUMN(),0),"")</f>
        <v>17.239999999999998</v>
      </c>
      <c r="E3418" s="2">
        <f>IFERROR(VLOOKUP(Tableau2[[#This Row],[PR]],'Taux sortant'!$I$9:$S$167,COLUMN(),0),"")</f>
        <v>13.32</v>
      </c>
      <c r="F3418" s="2">
        <f>IFERROR(VLOOKUP(Tableau2[[#This Row],[PR]],'Taux sortant'!$I$9:$S$167,COLUMN(),0),"")</f>
        <v>9.61</v>
      </c>
      <c r="G3418" s="2">
        <f>IFERROR(VLOOKUP(Tableau2[[#This Row],[PR]],'Taux sortant'!$I$9:$S$167,COLUMN(),0),"")</f>
        <v>6.81</v>
      </c>
      <c r="H3418" s="2">
        <f>IFERROR(VLOOKUP(Tableau2[[#This Row],[PR]],'Taux sortant'!$I$9:$S$167,COLUMN(),0),"")</f>
        <v>4.78</v>
      </c>
      <c r="I3418" s="2">
        <f>IFERROR(VLOOKUP(Tableau2[[#This Row],[PR]],'Taux sortant'!$I$9:$S$167,COLUMN(),0),"")</f>
        <v>3.7</v>
      </c>
      <c r="J3418" s="2">
        <f>IFERROR(VLOOKUP(Tableau2[[#This Row],[PR]],'Taux sortant'!$I$9:$S$167,COLUMN(),0),"")</f>
        <v>0</v>
      </c>
      <c r="K3418" s="2">
        <f>IFERROR(VLOOKUP(Tableau2[[#This Row],[PR]],'Taux sortant'!$I$9:$S$167,COLUMN(),0),"")</f>
        <v>0</v>
      </c>
      <c r="L3418" s="2" t="str">
        <f>IFERROR(VLOOKUP(Tableau2[[#This Row],[PR]],'Taux sortant'!$I$9:$S$167,COLUMN(),0),"")</f>
        <v/>
      </c>
    </row>
    <row r="3419" spans="1:12" x14ac:dyDescent="0.3">
      <c r="A3419" s="1" t="s">
        <v>5526</v>
      </c>
      <c r="B3419" s="1" t="s">
        <v>5362</v>
      </c>
      <c r="C3419" s="2" t="str">
        <f>IFERROR(VLOOKUP(Tableau2[[#This Row],[PR]],'Taux sortant'!$I$9:$S$167,COLUMN(),0),"")</f>
        <v/>
      </c>
      <c r="D3419" s="2" t="str">
        <f>IFERROR(VLOOKUP(Tableau2[[#This Row],[PR]],'Taux sortant'!$I$9:$S$167,COLUMN(),0),"")</f>
        <v/>
      </c>
      <c r="E3419" s="2" t="str">
        <f>IFERROR(VLOOKUP(Tableau2[[#This Row],[PR]],'Taux sortant'!$I$9:$S$167,COLUMN(),0),"")</f>
        <v/>
      </c>
      <c r="F3419" s="2" t="str">
        <f>IFERROR(VLOOKUP(Tableau2[[#This Row],[PR]],'Taux sortant'!$I$9:$S$167,COLUMN(),0),"")</f>
        <v/>
      </c>
      <c r="G3419" s="2" t="str">
        <f>IFERROR(VLOOKUP(Tableau2[[#This Row],[PR]],'Taux sortant'!$I$9:$S$167,COLUMN(),0),"")</f>
        <v/>
      </c>
      <c r="H3419" s="2" t="str">
        <f>IFERROR(VLOOKUP(Tableau2[[#This Row],[PR]],'Taux sortant'!$I$9:$S$167,COLUMN(),0),"")</f>
        <v/>
      </c>
      <c r="I3419" s="2" t="str">
        <f>IFERROR(VLOOKUP(Tableau2[[#This Row],[PR]],'Taux sortant'!$I$9:$S$167,COLUMN(),0),"")</f>
        <v/>
      </c>
      <c r="J3419" s="2" t="str">
        <f>IFERROR(VLOOKUP(Tableau2[[#This Row],[PR]],'Taux sortant'!$I$9:$S$167,COLUMN(),0),"")</f>
        <v/>
      </c>
      <c r="K3419" s="2" t="str">
        <f>IFERROR(VLOOKUP(Tableau2[[#This Row],[PR]],'Taux sortant'!$I$9:$S$167,COLUMN(),0),"")</f>
        <v/>
      </c>
      <c r="L3419" s="2" t="str">
        <f>IFERROR(VLOOKUP(Tableau2[[#This Row],[PR]],'Taux sortant'!$I$9:$S$167,COLUMN(),0),"")</f>
        <v/>
      </c>
    </row>
    <row r="3420" spans="1:12" x14ac:dyDescent="0.3">
      <c r="A3420" s="1" t="s">
        <v>2194</v>
      </c>
      <c r="B3420" s="1" t="s">
        <v>1587</v>
      </c>
      <c r="C3420" s="2">
        <f>IFERROR(VLOOKUP(Tableau2[[#This Row],[PR]],'Taux sortant'!$I$9:$S$167,COLUMN(),0),"")</f>
        <v>20.91</v>
      </c>
      <c r="D3420" s="2">
        <f>IFERROR(VLOOKUP(Tableau2[[#This Row],[PR]],'Taux sortant'!$I$9:$S$167,COLUMN(),0),"")</f>
        <v>16.62</v>
      </c>
      <c r="E3420" s="2">
        <f>IFERROR(VLOOKUP(Tableau2[[#This Row],[PR]],'Taux sortant'!$I$9:$S$167,COLUMN(),0),"")</f>
        <v>12.11</v>
      </c>
      <c r="F3420" s="2">
        <f>IFERROR(VLOOKUP(Tableau2[[#This Row],[PR]],'Taux sortant'!$I$9:$S$167,COLUMN(),0),"")</f>
        <v>9.7100000000000009</v>
      </c>
      <c r="G3420" s="2">
        <f>IFERROR(VLOOKUP(Tableau2[[#This Row],[PR]],'Taux sortant'!$I$9:$S$167,COLUMN(),0),"")</f>
        <v>7</v>
      </c>
      <c r="H3420" s="2">
        <f>IFERROR(VLOOKUP(Tableau2[[#This Row],[PR]],'Taux sortant'!$I$9:$S$167,COLUMN(),0),"")</f>
        <v>4.8099999999999996</v>
      </c>
      <c r="I3420" s="2">
        <f>IFERROR(VLOOKUP(Tableau2[[#This Row],[PR]],'Taux sortant'!$I$9:$S$167,COLUMN(),0),"")</f>
        <v>4.1900000000000004</v>
      </c>
      <c r="J3420" s="2">
        <f>IFERROR(VLOOKUP(Tableau2[[#This Row],[PR]],'Taux sortant'!$I$9:$S$167,COLUMN(),0),"")</f>
        <v>0</v>
      </c>
      <c r="K3420" s="2">
        <f>IFERROR(VLOOKUP(Tableau2[[#This Row],[PR]],'Taux sortant'!$I$9:$S$167,COLUMN(),0),"")</f>
        <v>0</v>
      </c>
      <c r="L3420" s="2" t="str">
        <f>IFERROR(VLOOKUP(Tableau2[[#This Row],[PR]],'Taux sortant'!$I$9:$S$167,COLUMN(),0),"")</f>
        <v/>
      </c>
    </row>
    <row r="3421" spans="1:12" x14ac:dyDescent="0.3">
      <c r="A3421" s="1" t="s">
        <v>2197</v>
      </c>
      <c r="B3421" s="1" t="s">
        <v>1549</v>
      </c>
      <c r="C3421" s="2">
        <f>IFERROR(VLOOKUP(Tableau2[[#This Row],[PR]],'Taux sortant'!$I$9:$S$167,COLUMN(),0),"")</f>
        <v>20.5</v>
      </c>
      <c r="D3421" s="2">
        <f>IFERROR(VLOOKUP(Tableau2[[#This Row],[PR]],'Taux sortant'!$I$9:$S$167,COLUMN(),0),"")</f>
        <v>15.85</v>
      </c>
      <c r="E3421" s="2">
        <f>IFERROR(VLOOKUP(Tableau2[[#This Row],[PR]],'Taux sortant'!$I$9:$S$167,COLUMN(),0),"")</f>
        <v>12.24</v>
      </c>
      <c r="F3421" s="2">
        <f>IFERROR(VLOOKUP(Tableau2[[#This Row],[PR]],'Taux sortant'!$I$9:$S$167,COLUMN(),0),"")</f>
        <v>9.4</v>
      </c>
      <c r="G3421" s="2">
        <f>IFERROR(VLOOKUP(Tableau2[[#This Row],[PR]],'Taux sortant'!$I$9:$S$167,COLUMN(),0),"")</f>
        <v>7.62</v>
      </c>
      <c r="H3421" s="2">
        <f>IFERROR(VLOOKUP(Tableau2[[#This Row],[PR]],'Taux sortant'!$I$9:$S$167,COLUMN(),0),"")</f>
        <v>6.35</v>
      </c>
      <c r="I3421" s="2">
        <f>IFERROR(VLOOKUP(Tableau2[[#This Row],[PR]],'Taux sortant'!$I$9:$S$167,COLUMN(),0),"")</f>
        <v>5.47</v>
      </c>
      <c r="J3421" s="2">
        <f>IFERROR(VLOOKUP(Tableau2[[#This Row],[PR]],'Taux sortant'!$I$9:$S$167,COLUMN(),0),"")</f>
        <v>0</v>
      </c>
      <c r="K3421" s="2">
        <f>IFERROR(VLOOKUP(Tableau2[[#This Row],[PR]],'Taux sortant'!$I$9:$S$167,COLUMN(),0),"")</f>
        <v>0</v>
      </c>
      <c r="L3421" s="2" t="str">
        <f>IFERROR(VLOOKUP(Tableau2[[#This Row],[PR]],'Taux sortant'!$I$9:$S$167,COLUMN(),0),"")</f>
        <v/>
      </c>
    </row>
    <row r="3422" spans="1:12" x14ac:dyDescent="0.3">
      <c r="A3422" s="1" t="s">
        <v>4132</v>
      </c>
      <c r="B3422" s="1" t="s">
        <v>4132</v>
      </c>
      <c r="C3422" s="2">
        <f>IFERROR(VLOOKUP(Tableau2[[#This Row],[PR]],'Taux sortant'!$I$9:$S$167,COLUMN(),0),"")</f>
        <v>20.079999999999998</v>
      </c>
      <c r="D3422" s="2">
        <f>IFERROR(VLOOKUP(Tableau2[[#This Row],[PR]],'Taux sortant'!$I$9:$S$167,COLUMN(),0),"")</f>
        <v>17.18</v>
      </c>
      <c r="E3422" s="2">
        <f>IFERROR(VLOOKUP(Tableau2[[#This Row],[PR]],'Taux sortant'!$I$9:$S$167,COLUMN(),0),"")</f>
        <v>13.8</v>
      </c>
      <c r="F3422" s="2">
        <f>IFERROR(VLOOKUP(Tableau2[[#This Row],[PR]],'Taux sortant'!$I$9:$S$167,COLUMN(),0),"")</f>
        <v>12.12</v>
      </c>
      <c r="G3422" s="2">
        <f>IFERROR(VLOOKUP(Tableau2[[#This Row],[PR]],'Taux sortant'!$I$9:$S$167,COLUMN(),0),"")</f>
        <v>10.5</v>
      </c>
      <c r="H3422" s="2">
        <f>IFERROR(VLOOKUP(Tableau2[[#This Row],[PR]],'Taux sortant'!$I$9:$S$167,COLUMN(),0),"")</f>
        <v>9.0500000000000007</v>
      </c>
      <c r="I3422" s="2">
        <f>IFERROR(VLOOKUP(Tableau2[[#This Row],[PR]],'Taux sortant'!$I$9:$S$167,COLUMN(),0),"")</f>
        <v>7.85</v>
      </c>
      <c r="J3422" s="2">
        <f>IFERROR(VLOOKUP(Tableau2[[#This Row],[PR]],'Taux sortant'!$I$9:$S$167,COLUMN(),0),"")</f>
        <v>0</v>
      </c>
      <c r="K3422" s="2">
        <f>IFERROR(VLOOKUP(Tableau2[[#This Row],[PR]],'Taux sortant'!$I$9:$S$167,COLUMN(),0),"")</f>
        <v>0</v>
      </c>
      <c r="L3422" s="2" t="str">
        <f>IFERROR(VLOOKUP(Tableau2[[#This Row],[PR]],'Taux sortant'!$I$9:$S$167,COLUMN(),0),"")</f>
        <v/>
      </c>
    </row>
    <row r="3423" spans="1:12" x14ac:dyDescent="0.3">
      <c r="A3423" s="1" t="s">
        <v>4684</v>
      </c>
      <c r="B3423" s="1" t="s">
        <v>4234</v>
      </c>
      <c r="C3423" s="2">
        <f>IFERROR(VLOOKUP(Tableau2[[#This Row],[PR]],'Taux sortant'!$I$9:$S$167,COLUMN(),0),"")</f>
        <v>18.53</v>
      </c>
      <c r="D3423" s="2">
        <f>IFERROR(VLOOKUP(Tableau2[[#This Row],[PR]],'Taux sortant'!$I$9:$S$167,COLUMN(),0),"")</f>
        <v>15.84</v>
      </c>
      <c r="E3423" s="2">
        <f>IFERROR(VLOOKUP(Tableau2[[#This Row],[PR]],'Taux sortant'!$I$9:$S$167,COLUMN(),0),"")</f>
        <v>12.68</v>
      </c>
      <c r="F3423" s="2">
        <f>IFERROR(VLOOKUP(Tableau2[[#This Row],[PR]],'Taux sortant'!$I$9:$S$167,COLUMN(),0),"")</f>
        <v>11.12</v>
      </c>
      <c r="G3423" s="2">
        <f>IFERROR(VLOOKUP(Tableau2[[#This Row],[PR]],'Taux sortant'!$I$9:$S$167,COLUMN(),0),"")</f>
        <v>9.75</v>
      </c>
      <c r="H3423" s="2">
        <f>IFERROR(VLOOKUP(Tableau2[[#This Row],[PR]],'Taux sortant'!$I$9:$S$167,COLUMN(),0),"")</f>
        <v>8.5500000000000007</v>
      </c>
      <c r="I3423" s="2">
        <f>IFERROR(VLOOKUP(Tableau2[[#This Row],[PR]],'Taux sortant'!$I$9:$S$167,COLUMN(),0),"")</f>
        <v>7.57</v>
      </c>
      <c r="J3423" s="2">
        <f>IFERROR(VLOOKUP(Tableau2[[#This Row],[PR]],'Taux sortant'!$I$9:$S$167,COLUMN(),0),"")</f>
        <v>0</v>
      </c>
      <c r="K3423" s="2">
        <f>IFERROR(VLOOKUP(Tableau2[[#This Row],[PR]],'Taux sortant'!$I$9:$S$167,COLUMN(),0),"")</f>
        <v>0</v>
      </c>
      <c r="L3423" s="2" t="str">
        <f>IFERROR(VLOOKUP(Tableau2[[#This Row],[PR]],'Taux sortant'!$I$9:$S$167,COLUMN(),0),"")</f>
        <v/>
      </c>
    </row>
    <row r="3424" spans="1:12" x14ac:dyDescent="0.3">
      <c r="A3424" s="1" t="s">
        <v>2200</v>
      </c>
      <c r="B3424" s="1" t="s">
        <v>1682</v>
      </c>
      <c r="C3424" s="2">
        <f>IFERROR(VLOOKUP(Tableau2[[#This Row],[PR]],'Taux sortant'!$I$9:$S$167,COLUMN(),0),"")</f>
        <v>9.59</v>
      </c>
      <c r="D3424" s="2">
        <f>IFERROR(VLOOKUP(Tableau2[[#This Row],[PR]],'Taux sortant'!$I$9:$S$167,COLUMN(),0),"")</f>
        <v>7.53</v>
      </c>
      <c r="E3424" s="2">
        <f>IFERROR(VLOOKUP(Tableau2[[#This Row],[PR]],'Taux sortant'!$I$9:$S$167,COLUMN(),0),"")</f>
        <v>5.2</v>
      </c>
      <c r="F3424" s="2">
        <f>IFERROR(VLOOKUP(Tableau2[[#This Row],[PR]],'Taux sortant'!$I$9:$S$167,COLUMN(),0),"")</f>
        <v>4.08</v>
      </c>
      <c r="G3424" s="2">
        <f>IFERROR(VLOOKUP(Tableau2[[#This Row],[PR]],'Taux sortant'!$I$9:$S$167,COLUMN(),0),"")</f>
        <v>3.34</v>
      </c>
      <c r="H3424" s="2">
        <f>IFERROR(VLOOKUP(Tableau2[[#This Row],[PR]],'Taux sortant'!$I$9:$S$167,COLUMN(),0),"")</f>
        <v>2.88</v>
      </c>
      <c r="I3424" s="2">
        <f>IFERROR(VLOOKUP(Tableau2[[#This Row],[PR]],'Taux sortant'!$I$9:$S$167,COLUMN(),0),"")</f>
        <v>2.59</v>
      </c>
      <c r="J3424" s="2">
        <f>IFERROR(VLOOKUP(Tableau2[[#This Row],[PR]],'Taux sortant'!$I$9:$S$167,COLUMN(),0),"")</f>
        <v>0</v>
      </c>
      <c r="K3424" s="2">
        <f>IFERROR(VLOOKUP(Tableau2[[#This Row],[PR]],'Taux sortant'!$I$9:$S$167,COLUMN(),0),"")</f>
        <v>0</v>
      </c>
      <c r="L3424" s="2" t="str">
        <f>IFERROR(VLOOKUP(Tableau2[[#This Row],[PR]],'Taux sortant'!$I$9:$S$167,COLUMN(),0),"")</f>
        <v/>
      </c>
    </row>
    <row r="3425" spans="1:12" x14ac:dyDescent="0.3">
      <c r="A3425" s="1" t="s">
        <v>2203</v>
      </c>
      <c r="B3425" s="1" t="s">
        <v>2203</v>
      </c>
      <c r="C3425" s="2">
        <f>IFERROR(VLOOKUP(Tableau2[[#This Row],[PR]],'Taux sortant'!$I$9:$S$167,COLUMN(),0),"")</f>
        <v>27.96</v>
      </c>
      <c r="D3425" s="2">
        <f>IFERROR(VLOOKUP(Tableau2[[#This Row],[PR]],'Taux sortant'!$I$9:$S$167,COLUMN(),0),"")</f>
        <v>24.55</v>
      </c>
      <c r="E3425" s="2">
        <f>IFERROR(VLOOKUP(Tableau2[[#This Row],[PR]],'Taux sortant'!$I$9:$S$167,COLUMN(),0),"")</f>
        <v>20.54</v>
      </c>
      <c r="F3425" s="2">
        <f>IFERROR(VLOOKUP(Tableau2[[#This Row],[PR]],'Taux sortant'!$I$9:$S$167,COLUMN(),0),"")</f>
        <v>18.54</v>
      </c>
      <c r="G3425" s="2">
        <f>IFERROR(VLOOKUP(Tableau2[[#This Row],[PR]],'Taux sortant'!$I$9:$S$167,COLUMN(),0),"")</f>
        <v>16.350000000000001</v>
      </c>
      <c r="H3425" s="2">
        <f>IFERROR(VLOOKUP(Tableau2[[#This Row],[PR]],'Taux sortant'!$I$9:$S$167,COLUMN(),0),"")</f>
        <v>14.17</v>
      </c>
      <c r="I3425" s="2">
        <f>IFERROR(VLOOKUP(Tableau2[[#This Row],[PR]],'Taux sortant'!$I$9:$S$167,COLUMN(),0),"")</f>
        <v>12.23</v>
      </c>
      <c r="J3425" s="2">
        <f>IFERROR(VLOOKUP(Tableau2[[#This Row],[PR]],'Taux sortant'!$I$9:$S$167,COLUMN(),0),"")</f>
        <v>0</v>
      </c>
      <c r="K3425" s="2">
        <f>IFERROR(VLOOKUP(Tableau2[[#This Row],[PR]],'Taux sortant'!$I$9:$S$167,COLUMN(),0),"")</f>
        <v>0</v>
      </c>
      <c r="L3425" s="2" t="str">
        <f>IFERROR(VLOOKUP(Tableau2[[#This Row],[PR]],'Taux sortant'!$I$9:$S$167,COLUMN(),0),"")</f>
        <v/>
      </c>
    </row>
    <row r="3426" spans="1:12" x14ac:dyDescent="0.3">
      <c r="A3426" s="1" t="s">
        <v>2203</v>
      </c>
      <c r="B3426" s="1" t="s">
        <v>1587</v>
      </c>
      <c r="C3426" s="2">
        <f>IFERROR(VLOOKUP(Tableau2[[#This Row],[PR]],'Taux sortant'!$I$9:$S$167,COLUMN(),0),"")</f>
        <v>20.91</v>
      </c>
      <c r="D3426" s="2">
        <f>IFERROR(VLOOKUP(Tableau2[[#This Row],[PR]],'Taux sortant'!$I$9:$S$167,COLUMN(),0),"")</f>
        <v>16.62</v>
      </c>
      <c r="E3426" s="2">
        <f>IFERROR(VLOOKUP(Tableau2[[#This Row],[PR]],'Taux sortant'!$I$9:$S$167,COLUMN(),0),"")</f>
        <v>12.11</v>
      </c>
      <c r="F3426" s="2">
        <f>IFERROR(VLOOKUP(Tableau2[[#This Row],[PR]],'Taux sortant'!$I$9:$S$167,COLUMN(),0),"")</f>
        <v>9.7100000000000009</v>
      </c>
      <c r="G3426" s="2">
        <f>IFERROR(VLOOKUP(Tableau2[[#This Row],[PR]],'Taux sortant'!$I$9:$S$167,COLUMN(),0),"")</f>
        <v>7</v>
      </c>
      <c r="H3426" s="2">
        <f>IFERROR(VLOOKUP(Tableau2[[#This Row],[PR]],'Taux sortant'!$I$9:$S$167,COLUMN(),0),"")</f>
        <v>4.8099999999999996</v>
      </c>
      <c r="I3426" s="2">
        <f>IFERROR(VLOOKUP(Tableau2[[#This Row],[PR]],'Taux sortant'!$I$9:$S$167,COLUMN(),0),"")</f>
        <v>4.1900000000000004</v>
      </c>
      <c r="J3426" s="2">
        <f>IFERROR(VLOOKUP(Tableau2[[#This Row],[PR]],'Taux sortant'!$I$9:$S$167,COLUMN(),0),"")</f>
        <v>0</v>
      </c>
      <c r="K3426" s="2">
        <f>IFERROR(VLOOKUP(Tableau2[[#This Row],[PR]],'Taux sortant'!$I$9:$S$167,COLUMN(),0),"")</f>
        <v>0</v>
      </c>
      <c r="L3426" s="2" t="str">
        <f>IFERROR(VLOOKUP(Tableau2[[#This Row],[PR]],'Taux sortant'!$I$9:$S$167,COLUMN(),0),"")</f>
        <v/>
      </c>
    </row>
    <row r="3427" spans="1:12" x14ac:dyDescent="0.3">
      <c r="A3427" s="1" t="s">
        <v>2206</v>
      </c>
      <c r="B3427" s="1" t="s">
        <v>1790</v>
      </c>
      <c r="C3427" s="2">
        <f>IFERROR(VLOOKUP(Tableau2[[#This Row],[PR]],'Taux sortant'!$I$9:$S$167,COLUMN(),0),"")</f>
        <v>20.27</v>
      </c>
      <c r="D3427" s="2">
        <f>IFERROR(VLOOKUP(Tableau2[[#This Row],[PR]],'Taux sortant'!$I$9:$S$167,COLUMN(),0),"")</f>
        <v>17.12</v>
      </c>
      <c r="E3427" s="2">
        <f>IFERROR(VLOOKUP(Tableau2[[#This Row],[PR]],'Taux sortant'!$I$9:$S$167,COLUMN(),0),"")</f>
        <v>13.15</v>
      </c>
      <c r="F3427" s="2">
        <f>IFERROR(VLOOKUP(Tableau2[[#This Row],[PR]],'Taux sortant'!$I$9:$S$167,COLUMN(),0),"")</f>
        <v>9.51</v>
      </c>
      <c r="G3427" s="2">
        <f>IFERROR(VLOOKUP(Tableau2[[#This Row],[PR]],'Taux sortant'!$I$9:$S$167,COLUMN(),0),"")</f>
        <v>6.45</v>
      </c>
      <c r="H3427" s="2">
        <f>IFERROR(VLOOKUP(Tableau2[[#This Row],[PR]],'Taux sortant'!$I$9:$S$167,COLUMN(),0),"")</f>
        <v>4.6399999999999997</v>
      </c>
      <c r="I3427" s="2">
        <f>IFERROR(VLOOKUP(Tableau2[[#This Row],[PR]],'Taux sortant'!$I$9:$S$167,COLUMN(),0),"")</f>
        <v>3.62</v>
      </c>
      <c r="J3427" s="2">
        <f>IFERROR(VLOOKUP(Tableau2[[#This Row],[PR]],'Taux sortant'!$I$9:$S$167,COLUMN(),0),"")</f>
        <v>0</v>
      </c>
      <c r="K3427" s="2">
        <f>IFERROR(VLOOKUP(Tableau2[[#This Row],[PR]],'Taux sortant'!$I$9:$S$167,COLUMN(),0),"")</f>
        <v>0</v>
      </c>
      <c r="L3427" s="2" t="str">
        <f>IFERROR(VLOOKUP(Tableau2[[#This Row],[PR]],'Taux sortant'!$I$9:$S$167,COLUMN(),0),"")</f>
        <v/>
      </c>
    </row>
    <row r="3428" spans="1:12" x14ac:dyDescent="0.3">
      <c r="A3428" s="1" t="s">
        <v>2209</v>
      </c>
      <c r="B3428" s="1" t="s">
        <v>46</v>
      </c>
      <c r="C3428" s="2" t="str">
        <f>IFERROR(VLOOKUP(Tableau2[[#This Row],[PR]],'Taux sortant'!$I$9:$S$167,COLUMN(),0),"")</f>
        <v/>
      </c>
      <c r="D3428" s="2" t="str">
        <f>IFERROR(VLOOKUP(Tableau2[[#This Row],[PR]],'Taux sortant'!$I$9:$S$167,COLUMN(),0),"")</f>
        <v/>
      </c>
      <c r="E3428" s="2" t="str">
        <f>IFERROR(VLOOKUP(Tableau2[[#This Row],[PR]],'Taux sortant'!$I$9:$S$167,COLUMN(),0),"")</f>
        <v/>
      </c>
      <c r="F3428" s="2" t="str">
        <f>IFERROR(VLOOKUP(Tableau2[[#This Row],[PR]],'Taux sortant'!$I$9:$S$167,COLUMN(),0),"")</f>
        <v/>
      </c>
      <c r="G3428" s="2" t="str">
        <f>IFERROR(VLOOKUP(Tableau2[[#This Row],[PR]],'Taux sortant'!$I$9:$S$167,COLUMN(),0),"")</f>
        <v/>
      </c>
      <c r="H3428" s="2" t="str">
        <f>IFERROR(VLOOKUP(Tableau2[[#This Row],[PR]],'Taux sortant'!$I$9:$S$167,COLUMN(),0),"")</f>
        <v/>
      </c>
      <c r="I3428" s="2" t="str">
        <f>IFERROR(VLOOKUP(Tableau2[[#This Row],[PR]],'Taux sortant'!$I$9:$S$167,COLUMN(),0),"")</f>
        <v/>
      </c>
      <c r="J3428" s="2" t="str">
        <f>IFERROR(VLOOKUP(Tableau2[[#This Row],[PR]],'Taux sortant'!$I$9:$S$167,COLUMN(),0),"")</f>
        <v/>
      </c>
      <c r="K3428" s="2" t="str">
        <f>IFERROR(VLOOKUP(Tableau2[[#This Row],[PR]],'Taux sortant'!$I$9:$S$167,COLUMN(),0),"")</f>
        <v/>
      </c>
      <c r="L3428" s="2" t="str">
        <f>IFERROR(VLOOKUP(Tableau2[[#This Row],[PR]],'Taux sortant'!$I$9:$S$167,COLUMN(),0),"")</f>
        <v/>
      </c>
    </row>
    <row r="3429" spans="1:12" x14ac:dyDescent="0.3">
      <c r="A3429" s="1" t="s">
        <v>2212</v>
      </c>
      <c r="B3429" s="1" t="s">
        <v>1566</v>
      </c>
      <c r="C3429" s="2" t="str">
        <f>IFERROR(VLOOKUP(Tableau2[[#This Row],[PR]],'Taux sortant'!$I$9:$S$167,COLUMN(),0),"")</f>
        <v/>
      </c>
      <c r="D3429" s="2" t="str">
        <f>IFERROR(VLOOKUP(Tableau2[[#This Row],[PR]],'Taux sortant'!$I$9:$S$167,COLUMN(),0),"")</f>
        <v/>
      </c>
      <c r="E3429" s="2" t="str">
        <f>IFERROR(VLOOKUP(Tableau2[[#This Row],[PR]],'Taux sortant'!$I$9:$S$167,COLUMN(),0),"")</f>
        <v/>
      </c>
      <c r="F3429" s="2" t="str">
        <f>IFERROR(VLOOKUP(Tableau2[[#This Row],[PR]],'Taux sortant'!$I$9:$S$167,COLUMN(),0),"")</f>
        <v/>
      </c>
      <c r="G3429" s="2" t="str">
        <f>IFERROR(VLOOKUP(Tableau2[[#This Row],[PR]],'Taux sortant'!$I$9:$S$167,COLUMN(),0),"")</f>
        <v/>
      </c>
      <c r="H3429" s="2" t="str">
        <f>IFERROR(VLOOKUP(Tableau2[[#This Row],[PR]],'Taux sortant'!$I$9:$S$167,COLUMN(),0),"")</f>
        <v/>
      </c>
      <c r="I3429" s="2" t="str">
        <f>IFERROR(VLOOKUP(Tableau2[[#This Row],[PR]],'Taux sortant'!$I$9:$S$167,COLUMN(),0),"")</f>
        <v/>
      </c>
      <c r="J3429" s="2" t="str">
        <f>IFERROR(VLOOKUP(Tableau2[[#This Row],[PR]],'Taux sortant'!$I$9:$S$167,COLUMN(),0),"")</f>
        <v/>
      </c>
      <c r="K3429" s="2" t="str">
        <f>IFERROR(VLOOKUP(Tableau2[[#This Row],[PR]],'Taux sortant'!$I$9:$S$167,COLUMN(),0),"")</f>
        <v/>
      </c>
      <c r="L3429" s="2" t="str">
        <f>IFERROR(VLOOKUP(Tableau2[[#This Row],[PR]],'Taux sortant'!$I$9:$S$167,COLUMN(),0),"")</f>
        <v/>
      </c>
    </row>
    <row r="3430" spans="1:12" x14ac:dyDescent="0.3">
      <c r="A3430" s="1" t="s">
        <v>2215</v>
      </c>
      <c r="B3430" s="1" t="s">
        <v>1521</v>
      </c>
      <c r="C3430" s="2">
        <f>IFERROR(VLOOKUP(Tableau2[[#This Row],[PR]],'Taux sortant'!$I$9:$S$167,COLUMN(),0),"")</f>
        <v>21.64</v>
      </c>
      <c r="D3430" s="2">
        <f>IFERROR(VLOOKUP(Tableau2[[#This Row],[PR]],'Taux sortant'!$I$9:$S$167,COLUMN(),0),"")</f>
        <v>17.57</v>
      </c>
      <c r="E3430" s="2">
        <f>IFERROR(VLOOKUP(Tableau2[[#This Row],[PR]],'Taux sortant'!$I$9:$S$167,COLUMN(),0),"")</f>
        <v>11.74</v>
      </c>
      <c r="F3430" s="2">
        <f>IFERROR(VLOOKUP(Tableau2[[#This Row],[PR]],'Taux sortant'!$I$9:$S$167,COLUMN(),0),"")</f>
        <v>9.3000000000000007</v>
      </c>
      <c r="G3430" s="2">
        <f>IFERROR(VLOOKUP(Tableau2[[#This Row],[PR]],'Taux sortant'!$I$9:$S$167,COLUMN(),0),"")</f>
        <v>7.56</v>
      </c>
      <c r="H3430" s="2">
        <f>IFERROR(VLOOKUP(Tableau2[[#This Row],[PR]],'Taux sortant'!$I$9:$S$167,COLUMN(),0),"")</f>
        <v>5.09</v>
      </c>
      <c r="I3430" s="2">
        <f>IFERROR(VLOOKUP(Tableau2[[#This Row],[PR]],'Taux sortant'!$I$9:$S$167,COLUMN(),0),"")</f>
        <v>4.7300000000000004</v>
      </c>
      <c r="J3430" s="2">
        <f>IFERROR(VLOOKUP(Tableau2[[#This Row],[PR]],'Taux sortant'!$I$9:$S$167,COLUMN(),0),"")</f>
        <v>0</v>
      </c>
      <c r="K3430" s="2">
        <f>IFERROR(VLOOKUP(Tableau2[[#This Row],[PR]],'Taux sortant'!$I$9:$S$167,COLUMN(),0),"")</f>
        <v>0</v>
      </c>
      <c r="L3430" s="2" t="str">
        <f>IFERROR(VLOOKUP(Tableau2[[#This Row],[PR]],'Taux sortant'!$I$9:$S$167,COLUMN(),0),"")</f>
        <v/>
      </c>
    </row>
    <row r="3431" spans="1:12" x14ac:dyDescent="0.3">
      <c r="A3431" s="1" t="s">
        <v>1007</v>
      </c>
      <c r="B3431" s="1" t="s">
        <v>43</v>
      </c>
      <c r="C3431" s="2">
        <f>IFERROR(VLOOKUP(Tableau2[[#This Row],[PR]],'Taux sortant'!$I$9:$S$167,COLUMN(),0),"")</f>
        <v>13.58</v>
      </c>
      <c r="D3431" s="2">
        <f>IFERROR(VLOOKUP(Tableau2[[#This Row],[PR]],'Taux sortant'!$I$9:$S$167,COLUMN(),0),"")</f>
        <v>10.97</v>
      </c>
      <c r="E3431" s="2">
        <f>IFERROR(VLOOKUP(Tableau2[[#This Row],[PR]],'Taux sortant'!$I$9:$S$167,COLUMN(),0),"")</f>
        <v>8.0500000000000007</v>
      </c>
      <c r="F3431" s="2">
        <f>IFERROR(VLOOKUP(Tableau2[[#This Row],[PR]],'Taux sortant'!$I$9:$S$167,COLUMN(),0),"")</f>
        <v>6.64</v>
      </c>
      <c r="G3431" s="2">
        <f>IFERROR(VLOOKUP(Tableau2[[#This Row],[PR]],'Taux sortant'!$I$9:$S$167,COLUMN(),0),"")</f>
        <v>5.59</v>
      </c>
      <c r="H3431" s="2">
        <f>IFERROR(VLOOKUP(Tableau2[[#This Row],[PR]],'Taux sortant'!$I$9:$S$167,COLUMN(),0),"")</f>
        <v>4.79</v>
      </c>
      <c r="I3431" s="2">
        <f>IFERROR(VLOOKUP(Tableau2[[#This Row],[PR]],'Taux sortant'!$I$9:$S$167,COLUMN(),0),"")</f>
        <v>4.2300000000000004</v>
      </c>
      <c r="J3431" s="2">
        <f>IFERROR(VLOOKUP(Tableau2[[#This Row],[PR]],'Taux sortant'!$I$9:$S$167,COLUMN(),0),"")</f>
        <v>0</v>
      </c>
      <c r="K3431" s="2">
        <f>IFERROR(VLOOKUP(Tableau2[[#This Row],[PR]],'Taux sortant'!$I$9:$S$167,COLUMN(),0),"")</f>
        <v>0</v>
      </c>
      <c r="L3431" s="2" t="str">
        <f>IFERROR(VLOOKUP(Tableau2[[#This Row],[PR]],'Taux sortant'!$I$9:$S$167,COLUMN(),0),"")</f>
        <v/>
      </c>
    </row>
    <row r="3432" spans="1:12" x14ac:dyDescent="0.3">
      <c r="A3432" s="1" t="s">
        <v>4687</v>
      </c>
      <c r="B3432" s="1" t="s">
        <v>1182</v>
      </c>
      <c r="C3432" s="2">
        <f>IFERROR(VLOOKUP(Tableau2[[#This Row],[PR]],'Taux sortant'!$I$9:$S$167,COLUMN(),0),"")</f>
        <v>22.64</v>
      </c>
      <c r="D3432" s="2">
        <f>IFERROR(VLOOKUP(Tableau2[[#This Row],[PR]],'Taux sortant'!$I$9:$S$167,COLUMN(),0),"")</f>
        <v>20.190000000000001</v>
      </c>
      <c r="E3432" s="2">
        <f>IFERROR(VLOOKUP(Tableau2[[#This Row],[PR]],'Taux sortant'!$I$9:$S$167,COLUMN(),0),"")</f>
        <v>16.53</v>
      </c>
      <c r="F3432" s="2">
        <f>IFERROR(VLOOKUP(Tableau2[[#This Row],[PR]],'Taux sortant'!$I$9:$S$167,COLUMN(),0),"")</f>
        <v>14.31</v>
      </c>
      <c r="G3432" s="2">
        <f>IFERROR(VLOOKUP(Tableau2[[#This Row],[PR]],'Taux sortant'!$I$9:$S$167,COLUMN(),0),"")</f>
        <v>12.45</v>
      </c>
      <c r="H3432" s="2">
        <f>IFERROR(VLOOKUP(Tableau2[[#This Row],[PR]],'Taux sortant'!$I$9:$S$167,COLUMN(),0),"")</f>
        <v>10.32</v>
      </c>
      <c r="I3432" s="2">
        <f>IFERROR(VLOOKUP(Tableau2[[#This Row],[PR]],'Taux sortant'!$I$9:$S$167,COLUMN(),0),"")</f>
        <v>8.83</v>
      </c>
      <c r="J3432" s="2">
        <f>IFERROR(VLOOKUP(Tableau2[[#This Row],[PR]],'Taux sortant'!$I$9:$S$167,COLUMN(),0),"")</f>
        <v>0</v>
      </c>
      <c r="K3432" s="2">
        <f>IFERROR(VLOOKUP(Tableau2[[#This Row],[PR]],'Taux sortant'!$I$9:$S$167,COLUMN(),0),"")</f>
        <v>0</v>
      </c>
      <c r="L3432" s="2" t="str">
        <f>IFERROR(VLOOKUP(Tableau2[[#This Row],[PR]],'Taux sortant'!$I$9:$S$167,COLUMN(),0),"")</f>
        <v/>
      </c>
    </row>
    <row r="3433" spans="1:12" x14ac:dyDescent="0.3">
      <c r="A3433" s="1" t="s">
        <v>4689</v>
      </c>
      <c r="B3433" s="1" t="s">
        <v>2160</v>
      </c>
      <c r="C3433" s="2">
        <f>IFERROR(VLOOKUP(Tableau2[[#This Row],[PR]],'Taux sortant'!$I$9:$S$167,COLUMN(),0),"")</f>
        <v>16.93</v>
      </c>
      <c r="D3433" s="2">
        <f>IFERROR(VLOOKUP(Tableau2[[#This Row],[PR]],'Taux sortant'!$I$9:$S$167,COLUMN(),0),"")</f>
        <v>14.32</v>
      </c>
      <c r="E3433" s="2">
        <f>IFERROR(VLOOKUP(Tableau2[[#This Row],[PR]],'Taux sortant'!$I$9:$S$167,COLUMN(),0),"")</f>
        <v>11.27</v>
      </c>
      <c r="F3433" s="2">
        <f>IFERROR(VLOOKUP(Tableau2[[#This Row],[PR]],'Taux sortant'!$I$9:$S$167,COLUMN(),0),"")</f>
        <v>9.77</v>
      </c>
      <c r="G3433" s="2">
        <f>IFERROR(VLOOKUP(Tableau2[[#This Row],[PR]],'Taux sortant'!$I$9:$S$167,COLUMN(),0),"")</f>
        <v>8.41</v>
      </c>
      <c r="H3433" s="2">
        <f>IFERROR(VLOOKUP(Tableau2[[#This Row],[PR]],'Taux sortant'!$I$9:$S$167,COLUMN(),0),"")</f>
        <v>7.25</v>
      </c>
      <c r="I3433" s="2">
        <f>IFERROR(VLOOKUP(Tableau2[[#This Row],[PR]],'Taux sortant'!$I$9:$S$167,COLUMN(),0),"")</f>
        <v>6.31</v>
      </c>
      <c r="J3433" s="2">
        <f>IFERROR(VLOOKUP(Tableau2[[#This Row],[PR]],'Taux sortant'!$I$9:$S$167,COLUMN(),0),"")</f>
        <v>0</v>
      </c>
      <c r="K3433" s="2">
        <f>IFERROR(VLOOKUP(Tableau2[[#This Row],[PR]],'Taux sortant'!$I$9:$S$167,COLUMN(),0),"")</f>
        <v>0</v>
      </c>
      <c r="L3433" s="2" t="str">
        <f>IFERROR(VLOOKUP(Tableau2[[#This Row],[PR]],'Taux sortant'!$I$9:$S$167,COLUMN(),0),"")</f>
        <v/>
      </c>
    </row>
    <row r="3434" spans="1:12" x14ac:dyDescent="0.3">
      <c r="A3434" s="1" t="s">
        <v>5529</v>
      </c>
      <c r="B3434" s="1" t="s">
        <v>5356</v>
      </c>
      <c r="C3434" s="2">
        <f>IFERROR(VLOOKUP(Tableau2[[#This Row],[PR]],'Taux sortant'!$I$9:$S$167,COLUMN(),0),"")</f>
        <v>14.1</v>
      </c>
      <c r="D3434" s="2">
        <f>IFERROR(VLOOKUP(Tableau2[[#This Row],[PR]],'Taux sortant'!$I$9:$S$167,COLUMN(),0),"")</f>
        <v>12.41</v>
      </c>
      <c r="E3434" s="2">
        <f>IFERROR(VLOOKUP(Tableau2[[#This Row],[PR]],'Taux sortant'!$I$9:$S$167,COLUMN(),0),"")</f>
        <v>9.0299999999999994</v>
      </c>
      <c r="F3434" s="2">
        <f>IFERROR(VLOOKUP(Tableau2[[#This Row],[PR]],'Taux sortant'!$I$9:$S$167,COLUMN(),0),"")</f>
        <v>7.34</v>
      </c>
      <c r="G3434" s="2">
        <f>IFERROR(VLOOKUP(Tableau2[[#This Row],[PR]],'Taux sortant'!$I$9:$S$167,COLUMN(),0),"")</f>
        <v>6.12</v>
      </c>
      <c r="H3434" s="2">
        <f>IFERROR(VLOOKUP(Tableau2[[#This Row],[PR]],'Taux sortant'!$I$9:$S$167,COLUMN(),0),"")</f>
        <v>5.37</v>
      </c>
      <c r="I3434" s="2">
        <f>IFERROR(VLOOKUP(Tableau2[[#This Row],[PR]],'Taux sortant'!$I$9:$S$167,COLUMN(),0),"")</f>
        <v>4.6500000000000004</v>
      </c>
      <c r="J3434" s="2">
        <f>IFERROR(VLOOKUP(Tableau2[[#This Row],[PR]],'Taux sortant'!$I$9:$S$167,COLUMN(),0),"")</f>
        <v>0</v>
      </c>
      <c r="K3434" s="2">
        <f>IFERROR(VLOOKUP(Tableau2[[#This Row],[PR]],'Taux sortant'!$I$9:$S$167,COLUMN(),0),"")</f>
        <v>1585.65</v>
      </c>
      <c r="L3434" s="2" t="str">
        <f>IFERROR(VLOOKUP(Tableau2[[#This Row],[PR]],'Taux sortant'!$I$9:$S$167,COLUMN(),0),"")</f>
        <v/>
      </c>
    </row>
    <row r="3435" spans="1:12" x14ac:dyDescent="0.3">
      <c r="A3435" s="1" t="s">
        <v>3700</v>
      </c>
      <c r="B3435" s="1" t="s">
        <v>17</v>
      </c>
      <c r="C3435" s="2">
        <f>IFERROR(VLOOKUP(Tableau2[[#This Row],[PR]],'Taux sortant'!$I$9:$S$167,COLUMN(),0),"")</f>
        <v>15.12</v>
      </c>
      <c r="D3435" s="2">
        <f>IFERROR(VLOOKUP(Tableau2[[#This Row],[PR]],'Taux sortant'!$I$9:$S$167,COLUMN(),0),"")</f>
        <v>12.61</v>
      </c>
      <c r="E3435" s="2">
        <f>IFERROR(VLOOKUP(Tableau2[[#This Row],[PR]],'Taux sortant'!$I$9:$S$167,COLUMN(),0),"")</f>
        <v>9.7200000000000006</v>
      </c>
      <c r="F3435" s="2">
        <f>IFERROR(VLOOKUP(Tableau2[[#This Row],[PR]],'Taux sortant'!$I$9:$S$167,COLUMN(),0),"")</f>
        <v>8.27</v>
      </c>
      <c r="G3435" s="2">
        <f>IFERROR(VLOOKUP(Tableau2[[#This Row],[PR]],'Taux sortant'!$I$9:$S$167,COLUMN(),0),"")</f>
        <v>7.1</v>
      </c>
      <c r="H3435" s="2">
        <f>IFERROR(VLOOKUP(Tableau2[[#This Row],[PR]],'Taux sortant'!$I$9:$S$167,COLUMN(),0),"")</f>
        <v>6.12</v>
      </c>
      <c r="I3435" s="2">
        <f>IFERROR(VLOOKUP(Tableau2[[#This Row],[PR]],'Taux sortant'!$I$9:$S$167,COLUMN(),0),"")</f>
        <v>5.33</v>
      </c>
      <c r="J3435" s="2">
        <f>IFERROR(VLOOKUP(Tableau2[[#This Row],[PR]],'Taux sortant'!$I$9:$S$167,COLUMN(),0),"")</f>
        <v>0</v>
      </c>
      <c r="K3435" s="2">
        <f>IFERROR(VLOOKUP(Tableau2[[#This Row],[PR]],'Taux sortant'!$I$9:$S$167,COLUMN(),0),"")</f>
        <v>0</v>
      </c>
      <c r="L3435" s="2" t="str">
        <f>IFERROR(VLOOKUP(Tableau2[[#This Row],[PR]],'Taux sortant'!$I$9:$S$167,COLUMN(),0),"")</f>
        <v/>
      </c>
    </row>
    <row r="3436" spans="1:12" x14ac:dyDescent="0.3">
      <c r="A3436" s="1" t="s">
        <v>3703</v>
      </c>
      <c r="B3436" s="1" t="s">
        <v>3080</v>
      </c>
      <c r="C3436" s="2">
        <f>IFERROR(VLOOKUP(Tableau2[[#This Row],[PR]],'Taux sortant'!$I$9:$S$167,COLUMN(),0),"")</f>
        <v>14.55</v>
      </c>
      <c r="D3436" s="2">
        <f>IFERROR(VLOOKUP(Tableau2[[#This Row],[PR]],'Taux sortant'!$I$9:$S$167,COLUMN(),0),"")</f>
        <v>12.11</v>
      </c>
      <c r="E3436" s="2">
        <f>IFERROR(VLOOKUP(Tableau2[[#This Row],[PR]],'Taux sortant'!$I$9:$S$167,COLUMN(),0),"")</f>
        <v>9.24</v>
      </c>
      <c r="F3436" s="2">
        <f>IFERROR(VLOOKUP(Tableau2[[#This Row],[PR]],'Taux sortant'!$I$9:$S$167,COLUMN(),0),"")</f>
        <v>7.86</v>
      </c>
      <c r="G3436" s="2">
        <f>IFERROR(VLOOKUP(Tableau2[[#This Row],[PR]],'Taux sortant'!$I$9:$S$167,COLUMN(),0),"")</f>
        <v>6.7</v>
      </c>
      <c r="H3436" s="2">
        <f>IFERROR(VLOOKUP(Tableau2[[#This Row],[PR]],'Taux sortant'!$I$9:$S$167,COLUMN(),0),"")</f>
        <v>5.73</v>
      </c>
      <c r="I3436" s="2">
        <f>IFERROR(VLOOKUP(Tableau2[[#This Row],[PR]],'Taux sortant'!$I$9:$S$167,COLUMN(),0),"")</f>
        <v>4.97</v>
      </c>
      <c r="J3436" s="2">
        <f>IFERROR(VLOOKUP(Tableau2[[#This Row],[PR]],'Taux sortant'!$I$9:$S$167,COLUMN(),0),"")</f>
        <v>0</v>
      </c>
      <c r="K3436" s="2">
        <f>IFERROR(VLOOKUP(Tableau2[[#This Row],[PR]],'Taux sortant'!$I$9:$S$167,COLUMN(),0),"")</f>
        <v>0</v>
      </c>
      <c r="L3436" s="2" t="str">
        <f>IFERROR(VLOOKUP(Tableau2[[#This Row],[PR]],'Taux sortant'!$I$9:$S$167,COLUMN(),0),"")</f>
        <v/>
      </c>
    </row>
    <row r="3437" spans="1:12" x14ac:dyDescent="0.3">
      <c r="A3437" s="1" t="s">
        <v>3706</v>
      </c>
      <c r="B3437" s="1" t="s">
        <v>3078</v>
      </c>
      <c r="C3437" s="2">
        <f>IFERROR(VLOOKUP(Tableau2[[#This Row],[PR]],'Taux sortant'!$I$9:$S$167,COLUMN(),0),"")</f>
        <v>15.34</v>
      </c>
      <c r="D3437" s="2">
        <f>IFERROR(VLOOKUP(Tableau2[[#This Row],[PR]],'Taux sortant'!$I$9:$S$167,COLUMN(),0),"")</f>
        <v>12.85</v>
      </c>
      <c r="E3437" s="2">
        <f>IFERROR(VLOOKUP(Tableau2[[#This Row],[PR]],'Taux sortant'!$I$9:$S$167,COLUMN(),0),"")</f>
        <v>9.94</v>
      </c>
      <c r="F3437" s="2">
        <f>IFERROR(VLOOKUP(Tableau2[[#This Row],[PR]],'Taux sortant'!$I$9:$S$167,COLUMN(),0),"")</f>
        <v>8.5399999999999991</v>
      </c>
      <c r="G3437" s="2">
        <f>IFERROR(VLOOKUP(Tableau2[[#This Row],[PR]],'Taux sortant'!$I$9:$S$167,COLUMN(),0),"")</f>
        <v>7.34</v>
      </c>
      <c r="H3437" s="2">
        <f>IFERROR(VLOOKUP(Tableau2[[#This Row],[PR]],'Taux sortant'!$I$9:$S$167,COLUMN(),0),"")</f>
        <v>6.29</v>
      </c>
      <c r="I3437" s="2">
        <f>IFERROR(VLOOKUP(Tableau2[[#This Row],[PR]],'Taux sortant'!$I$9:$S$167,COLUMN(),0),"")</f>
        <v>5.49</v>
      </c>
      <c r="J3437" s="2">
        <f>IFERROR(VLOOKUP(Tableau2[[#This Row],[PR]],'Taux sortant'!$I$9:$S$167,COLUMN(),0),"")</f>
        <v>0</v>
      </c>
      <c r="K3437" s="2">
        <f>IFERROR(VLOOKUP(Tableau2[[#This Row],[PR]],'Taux sortant'!$I$9:$S$167,COLUMN(),0),"")</f>
        <v>0</v>
      </c>
      <c r="L3437" s="2" t="str">
        <f>IFERROR(VLOOKUP(Tableau2[[#This Row],[PR]],'Taux sortant'!$I$9:$S$167,COLUMN(),0),"")</f>
        <v/>
      </c>
    </row>
    <row r="3438" spans="1:12" x14ac:dyDescent="0.3">
      <c r="A3438" s="1" t="s">
        <v>4692</v>
      </c>
      <c r="B3438" s="1" t="s">
        <v>4174</v>
      </c>
      <c r="C3438" s="2">
        <f>IFERROR(VLOOKUP(Tableau2[[#This Row],[PR]],'Taux sortant'!$I$9:$S$167,COLUMN(),0),"")</f>
        <v>18.22</v>
      </c>
      <c r="D3438" s="2">
        <f>IFERROR(VLOOKUP(Tableau2[[#This Row],[PR]],'Taux sortant'!$I$9:$S$167,COLUMN(),0),"")</f>
        <v>15.54</v>
      </c>
      <c r="E3438" s="2">
        <f>IFERROR(VLOOKUP(Tableau2[[#This Row],[PR]],'Taux sortant'!$I$9:$S$167,COLUMN(),0),"")</f>
        <v>12.42</v>
      </c>
      <c r="F3438" s="2">
        <f>IFERROR(VLOOKUP(Tableau2[[#This Row],[PR]],'Taux sortant'!$I$9:$S$167,COLUMN(),0),"")</f>
        <v>10.85</v>
      </c>
      <c r="G3438" s="2">
        <f>IFERROR(VLOOKUP(Tableau2[[#This Row],[PR]],'Taux sortant'!$I$9:$S$167,COLUMN(),0),"")</f>
        <v>9.4499999999999993</v>
      </c>
      <c r="H3438" s="2">
        <f>IFERROR(VLOOKUP(Tableau2[[#This Row],[PR]],'Taux sortant'!$I$9:$S$167,COLUMN(),0),"")</f>
        <v>8.27</v>
      </c>
      <c r="I3438" s="2">
        <f>IFERROR(VLOOKUP(Tableau2[[#This Row],[PR]],'Taux sortant'!$I$9:$S$167,COLUMN(),0),"")</f>
        <v>7.27</v>
      </c>
      <c r="J3438" s="2">
        <f>IFERROR(VLOOKUP(Tableau2[[#This Row],[PR]],'Taux sortant'!$I$9:$S$167,COLUMN(),0),"")</f>
        <v>0</v>
      </c>
      <c r="K3438" s="2">
        <f>IFERROR(VLOOKUP(Tableau2[[#This Row],[PR]],'Taux sortant'!$I$9:$S$167,COLUMN(),0),"")</f>
        <v>0</v>
      </c>
      <c r="L3438" s="2" t="str">
        <f>IFERROR(VLOOKUP(Tableau2[[#This Row],[PR]],'Taux sortant'!$I$9:$S$167,COLUMN(),0),"")</f>
        <v/>
      </c>
    </row>
    <row r="3439" spans="1:12" x14ac:dyDescent="0.3">
      <c r="A3439" s="1" t="s">
        <v>3709</v>
      </c>
      <c r="B3439" s="1" t="s">
        <v>3761</v>
      </c>
      <c r="C3439" s="2">
        <f>IFERROR(VLOOKUP(Tableau2[[#This Row],[PR]],'Taux sortant'!$I$9:$S$167,COLUMN(),0),"")</f>
        <v>36.270000000000003</v>
      </c>
      <c r="D3439" s="2">
        <f>IFERROR(VLOOKUP(Tableau2[[#This Row],[PR]],'Taux sortant'!$I$9:$S$167,COLUMN(),0),"")</f>
        <v>33.01</v>
      </c>
      <c r="E3439" s="2">
        <f>IFERROR(VLOOKUP(Tableau2[[#This Row],[PR]],'Taux sortant'!$I$9:$S$167,COLUMN(),0),"")</f>
        <v>28.57</v>
      </c>
      <c r="F3439" s="2">
        <f>IFERROR(VLOOKUP(Tableau2[[#This Row],[PR]],'Taux sortant'!$I$9:$S$167,COLUMN(),0),"")</f>
        <v>25.82</v>
      </c>
      <c r="G3439" s="2">
        <f>IFERROR(VLOOKUP(Tableau2[[#This Row],[PR]],'Taux sortant'!$I$9:$S$167,COLUMN(),0),"")</f>
        <v>22.99</v>
      </c>
      <c r="H3439" s="2">
        <f>IFERROR(VLOOKUP(Tableau2[[#This Row],[PR]],'Taux sortant'!$I$9:$S$167,COLUMN(),0),"")</f>
        <v>19.46</v>
      </c>
      <c r="I3439" s="2">
        <f>IFERROR(VLOOKUP(Tableau2[[#This Row],[PR]],'Taux sortant'!$I$9:$S$167,COLUMN(),0),"")</f>
        <v>16.46</v>
      </c>
      <c r="J3439" s="2">
        <f>IFERROR(VLOOKUP(Tableau2[[#This Row],[PR]],'Taux sortant'!$I$9:$S$167,COLUMN(),0),"")</f>
        <v>0</v>
      </c>
      <c r="K3439" s="2">
        <f>IFERROR(VLOOKUP(Tableau2[[#This Row],[PR]],'Taux sortant'!$I$9:$S$167,COLUMN(),0),"")</f>
        <v>0</v>
      </c>
      <c r="L3439" s="2" t="str">
        <f>IFERROR(VLOOKUP(Tableau2[[#This Row],[PR]],'Taux sortant'!$I$9:$S$167,COLUMN(),0),"")</f>
        <v/>
      </c>
    </row>
    <row r="3440" spans="1:12" x14ac:dyDescent="0.3">
      <c r="A3440" s="1" t="s">
        <v>3709</v>
      </c>
      <c r="B3440" s="1" t="s">
        <v>3095</v>
      </c>
      <c r="C3440" s="2">
        <f>IFERROR(VLOOKUP(Tableau2[[#This Row],[PR]],'Taux sortant'!$I$9:$S$167,COLUMN(),0),"")</f>
        <v>15.5</v>
      </c>
      <c r="D3440" s="2">
        <f>IFERROR(VLOOKUP(Tableau2[[#This Row],[PR]],'Taux sortant'!$I$9:$S$167,COLUMN(),0),"")</f>
        <v>12.99</v>
      </c>
      <c r="E3440" s="2">
        <f>IFERROR(VLOOKUP(Tableau2[[#This Row],[PR]],'Taux sortant'!$I$9:$S$167,COLUMN(),0),"")</f>
        <v>10.07</v>
      </c>
      <c r="F3440" s="2">
        <f>IFERROR(VLOOKUP(Tableau2[[#This Row],[PR]],'Taux sortant'!$I$9:$S$167,COLUMN(),0),"")</f>
        <v>8.6</v>
      </c>
      <c r="G3440" s="2">
        <f>IFERROR(VLOOKUP(Tableau2[[#This Row],[PR]],'Taux sortant'!$I$9:$S$167,COLUMN(),0),"")</f>
        <v>7.36</v>
      </c>
      <c r="H3440" s="2">
        <f>IFERROR(VLOOKUP(Tableau2[[#This Row],[PR]],'Taux sortant'!$I$9:$S$167,COLUMN(),0),"")</f>
        <v>6.34</v>
      </c>
      <c r="I3440" s="2">
        <f>IFERROR(VLOOKUP(Tableau2[[#This Row],[PR]],'Taux sortant'!$I$9:$S$167,COLUMN(),0),"")</f>
        <v>5.51</v>
      </c>
      <c r="J3440" s="2">
        <f>IFERROR(VLOOKUP(Tableau2[[#This Row],[PR]],'Taux sortant'!$I$9:$S$167,COLUMN(),0),"")</f>
        <v>0</v>
      </c>
      <c r="K3440" s="2">
        <f>IFERROR(VLOOKUP(Tableau2[[#This Row],[PR]],'Taux sortant'!$I$9:$S$167,COLUMN(),0),"")</f>
        <v>0</v>
      </c>
      <c r="L3440" s="2" t="str">
        <f>IFERROR(VLOOKUP(Tableau2[[#This Row],[PR]],'Taux sortant'!$I$9:$S$167,COLUMN(),0),"")</f>
        <v/>
      </c>
    </row>
    <row r="3441" spans="1:12" x14ac:dyDescent="0.3">
      <c r="A3441" s="1" t="s">
        <v>3711</v>
      </c>
      <c r="B3441" s="1" t="s">
        <v>3137</v>
      </c>
      <c r="C3441" s="2">
        <f>IFERROR(VLOOKUP(Tableau2[[#This Row],[PR]],'Taux sortant'!$I$9:$S$167,COLUMN(),0),"")</f>
        <v>14.1</v>
      </c>
      <c r="D3441" s="2">
        <f>IFERROR(VLOOKUP(Tableau2[[#This Row],[PR]],'Taux sortant'!$I$9:$S$167,COLUMN(),0),"")</f>
        <v>11.63</v>
      </c>
      <c r="E3441" s="2">
        <f>IFERROR(VLOOKUP(Tableau2[[#This Row],[PR]],'Taux sortant'!$I$9:$S$167,COLUMN(),0),"")</f>
        <v>8.8000000000000007</v>
      </c>
      <c r="F3441" s="2">
        <f>IFERROR(VLOOKUP(Tableau2[[#This Row],[PR]],'Taux sortant'!$I$9:$S$167,COLUMN(),0),"")</f>
        <v>7.43</v>
      </c>
      <c r="G3441" s="2">
        <f>IFERROR(VLOOKUP(Tableau2[[#This Row],[PR]],'Taux sortant'!$I$9:$S$167,COLUMN(),0),"")</f>
        <v>6.26</v>
      </c>
      <c r="H3441" s="2">
        <f>IFERROR(VLOOKUP(Tableau2[[#This Row],[PR]],'Taux sortant'!$I$9:$S$167,COLUMN(),0),"")</f>
        <v>5.33</v>
      </c>
      <c r="I3441" s="2">
        <f>IFERROR(VLOOKUP(Tableau2[[#This Row],[PR]],'Taux sortant'!$I$9:$S$167,COLUMN(),0),"")</f>
        <v>4.58</v>
      </c>
      <c r="J3441" s="2">
        <f>IFERROR(VLOOKUP(Tableau2[[#This Row],[PR]],'Taux sortant'!$I$9:$S$167,COLUMN(),0),"")</f>
        <v>0</v>
      </c>
      <c r="K3441" s="2">
        <f>IFERROR(VLOOKUP(Tableau2[[#This Row],[PR]],'Taux sortant'!$I$9:$S$167,COLUMN(),0),"")</f>
        <v>0</v>
      </c>
      <c r="L3441" s="2" t="str">
        <f>IFERROR(VLOOKUP(Tableau2[[#This Row],[PR]],'Taux sortant'!$I$9:$S$167,COLUMN(),0),"")</f>
        <v/>
      </c>
    </row>
    <row r="3442" spans="1:12" x14ac:dyDescent="0.3">
      <c r="A3442" s="1" t="s">
        <v>3714</v>
      </c>
      <c r="B3442" s="1" t="s">
        <v>3134</v>
      </c>
      <c r="C3442" s="2">
        <f>IFERROR(VLOOKUP(Tableau2[[#This Row],[PR]],'Taux sortant'!$I$9:$S$167,COLUMN(),0),"")</f>
        <v>15.34</v>
      </c>
      <c r="D3442" s="2">
        <f>IFERROR(VLOOKUP(Tableau2[[#This Row],[PR]],'Taux sortant'!$I$9:$S$167,COLUMN(),0),"")</f>
        <v>12.85</v>
      </c>
      <c r="E3442" s="2">
        <f>IFERROR(VLOOKUP(Tableau2[[#This Row],[PR]],'Taux sortant'!$I$9:$S$167,COLUMN(),0),"")</f>
        <v>9.94</v>
      </c>
      <c r="F3442" s="2">
        <f>IFERROR(VLOOKUP(Tableau2[[#This Row],[PR]],'Taux sortant'!$I$9:$S$167,COLUMN(),0),"")</f>
        <v>8.5399999999999991</v>
      </c>
      <c r="G3442" s="2">
        <f>IFERROR(VLOOKUP(Tableau2[[#This Row],[PR]],'Taux sortant'!$I$9:$S$167,COLUMN(),0),"")</f>
        <v>7.34</v>
      </c>
      <c r="H3442" s="2">
        <f>IFERROR(VLOOKUP(Tableau2[[#This Row],[PR]],'Taux sortant'!$I$9:$S$167,COLUMN(),0),"")</f>
        <v>6.29</v>
      </c>
      <c r="I3442" s="2">
        <f>IFERROR(VLOOKUP(Tableau2[[#This Row],[PR]],'Taux sortant'!$I$9:$S$167,COLUMN(),0),"")</f>
        <v>5.49</v>
      </c>
      <c r="J3442" s="2">
        <f>IFERROR(VLOOKUP(Tableau2[[#This Row],[PR]],'Taux sortant'!$I$9:$S$167,COLUMN(),0),"")</f>
        <v>0</v>
      </c>
      <c r="K3442" s="2">
        <f>IFERROR(VLOOKUP(Tableau2[[#This Row],[PR]],'Taux sortant'!$I$9:$S$167,COLUMN(),0),"")</f>
        <v>0</v>
      </c>
      <c r="L3442" s="2" t="str">
        <f>IFERROR(VLOOKUP(Tableau2[[#This Row],[PR]],'Taux sortant'!$I$9:$S$167,COLUMN(),0),"")</f>
        <v/>
      </c>
    </row>
    <row r="3443" spans="1:12" x14ac:dyDescent="0.3">
      <c r="A3443" s="1" t="s">
        <v>4695</v>
      </c>
      <c r="B3443" s="1" t="s">
        <v>1182</v>
      </c>
      <c r="C3443" s="2">
        <f>IFERROR(VLOOKUP(Tableau2[[#This Row],[PR]],'Taux sortant'!$I$9:$S$167,COLUMN(),0),"")</f>
        <v>22.64</v>
      </c>
      <c r="D3443" s="2">
        <f>IFERROR(VLOOKUP(Tableau2[[#This Row],[PR]],'Taux sortant'!$I$9:$S$167,COLUMN(),0),"")</f>
        <v>20.190000000000001</v>
      </c>
      <c r="E3443" s="2">
        <f>IFERROR(VLOOKUP(Tableau2[[#This Row],[PR]],'Taux sortant'!$I$9:$S$167,COLUMN(),0),"")</f>
        <v>16.53</v>
      </c>
      <c r="F3443" s="2">
        <f>IFERROR(VLOOKUP(Tableau2[[#This Row],[PR]],'Taux sortant'!$I$9:$S$167,COLUMN(),0),"")</f>
        <v>14.31</v>
      </c>
      <c r="G3443" s="2">
        <f>IFERROR(VLOOKUP(Tableau2[[#This Row],[PR]],'Taux sortant'!$I$9:$S$167,COLUMN(),0),"")</f>
        <v>12.45</v>
      </c>
      <c r="H3443" s="2">
        <f>IFERROR(VLOOKUP(Tableau2[[#This Row],[PR]],'Taux sortant'!$I$9:$S$167,COLUMN(),0),"")</f>
        <v>10.32</v>
      </c>
      <c r="I3443" s="2">
        <f>IFERROR(VLOOKUP(Tableau2[[#This Row],[PR]],'Taux sortant'!$I$9:$S$167,COLUMN(),0),"")</f>
        <v>8.83</v>
      </c>
      <c r="J3443" s="2">
        <f>IFERROR(VLOOKUP(Tableau2[[#This Row],[PR]],'Taux sortant'!$I$9:$S$167,COLUMN(),0),"")</f>
        <v>0</v>
      </c>
      <c r="K3443" s="2">
        <f>IFERROR(VLOOKUP(Tableau2[[#This Row],[PR]],'Taux sortant'!$I$9:$S$167,COLUMN(),0),"")</f>
        <v>0</v>
      </c>
      <c r="L3443" s="2" t="str">
        <f>IFERROR(VLOOKUP(Tableau2[[#This Row],[PR]],'Taux sortant'!$I$9:$S$167,COLUMN(),0),"")</f>
        <v/>
      </c>
    </row>
    <row r="3444" spans="1:12" x14ac:dyDescent="0.3">
      <c r="A3444" s="1" t="s">
        <v>4697</v>
      </c>
      <c r="B3444" s="1" t="s">
        <v>4222</v>
      </c>
      <c r="C3444" s="2">
        <f>IFERROR(VLOOKUP(Tableau2[[#This Row],[PR]],'Taux sortant'!$I$9:$S$167,COLUMN(),0),"")</f>
        <v>16.93</v>
      </c>
      <c r="D3444" s="2">
        <f>IFERROR(VLOOKUP(Tableau2[[#This Row],[PR]],'Taux sortant'!$I$9:$S$167,COLUMN(),0),"")</f>
        <v>14.32</v>
      </c>
      <c r="E3444" s="2">
        <f>IFERROR(VLOOKUP(Tableau2[[#This Row],[PR]],'Taux sortant'!$I$9:$S$167,COLUMN(),0),"")</f>
        <v>11.27</v>
      </c>
      <c r="F3444" s="2">
        <f>IFERROR(VLOOKUP(Tableau2[[#This Row],[PR]],'Taux sortant'!$I$9:$S$167,COLUMN(),0),"")</f>
        <v>9.77</v>
      </c>
      <c r="G3444" s="2">
        <f>IFERROR(VLOOKUP(Tableau2[[#This Row],[PR]],'Taux sortant'!$I$9:$S$167,COLUMN(),0),"")</f>
        <v>8.41</v>
      </c>
      <c r="H3444" s="2">
        <f>IFERROR(VLOOKUP(Tableau2[[#This Row],[PR]],'Taux sortant'!$I$9:$S$167,COLUMN(),0),"")</f>
        <v>7.25</v>
      </c>
      <c r="I3444" s="2">
        <f>IFERROR(VLOOKUP(Tableau2[[#This Row],[PR]],'Taux sortant'!$I$9:$S$167,COLUMN(),0),"")</f>
        <v>6.31</v>
      </c>
      <c r="J3444" s="2">
        <f>IFERROR(VLOOKUP(Tableau2[[#This Row],[PR]],'Taux sortant'!$I$9:$S$167,COLUMN(),0),"")</f>
        <v>0</v>
      </c>
      <c r="K3444" s="2">
        <f>IFERROR(VLOOKUP(Tableau2[[#This Row],[PR]],'Taux sortant'!$I$9:$S$167,COLUMN(),0),"")</f>
        <v>0</v>
      </c>
      <c r="L3444" s="2" t="str">
        <f>IFERROR(VLOOKUP(Tableau2[[#This Row],[PR]],'Taux sortant'!$I$9:$S$167,COLUMN(),0),"")</f>
        <v/>
      </c>
    </row>
    <row r="3445" spans="1:12" x14ac:dyDescent="0.3">
      <c r="A3445" s="1" t="s">
        <v>4699</v>
      </c>
      <c r="B3445" s="1" t="s">
        <v>4145</v>
      </c>
      <c r="C3445" s="2">
        <f>IFERROR(VLOOKUP(Tableau2[[#This Row],[PR]],'Taux sortant'!$I$9:$S$167,COLUMN(),0),"")</f>
        <v>22.32</v>
      </c>
      <c r="D3445" s="2">
        <f>IFERROR(VLOOKUP(Tableau2[[#This Row],[PR]],'Taux sortant'!$I$9:$S$167,COLUMN(),0),"")</f>
        <v>19.86</v>
      </c>
      <c r="E3445" s="2">
        <f>IFERROR(VLOOKUP(Tableau2[[#This Row],[PR]],'Taux sortant'!$I$9:$S$167,COLUMN(),0),"")</f>
        <v>16.239999999999998</v>
      </c>
      <c r="F3445" s="2">
        <f>IFERROR(VLOOKUP(Tableau2[[#This Row],[PR]],'Taux sortant'!$I$9:$S$167,COLUMN(),0),"")</f>
        <v>14.04</v>
      </c>
      <c r="G3445" s="2">
        <f>IFERROR(VLOOKUP(Tableau2[[#This Row],[PR]],'Taux sortant'!$I$9:$S$167,COLUMN(),0),"")</f>
        <v>12.21</v>
      </c>
      <c r="H3445" s="2">
        <f>IFERROR(VLOOKUP(Tableau2[[#This Row],[PR]],'Taux sortant'!$I$9:$S$167,COLUMN(),0),"")</f>
        <v>10.16</v>
      </c>
      <c r="I3445" s="2">
        <f>IFERROR(VLOOKUP(Tableau2[[#This Row],[PR]],'Taux sortant'!$I$9:$S$167,COLUMN(),0),"")</f>
        <v>8.69</v>
      </c>
      <c r="J3445" s="2">
        <f>IFERROR(VLOOKUP(Tableau2[[#This Row],[PR]],'Taux sortant'!$I$9:$S$167,COLUMN(),0),"")</f>
        <v>0</v>
      </c>
      <c r="K3445" s="2">
        <f>IFERROR(VLOOKUP(Tableau2[[#This Row],[PR]],'Taux sortant'!$I$9:$S$167,COLUMN(),0),"")</f>
        <v>0</v>
      </c>
      <c r="L3445" s="2" t="str">
        <f>IFERROR(VLOOKUP(Tableau2[[#This Row],[PR]],'Taux sortant'!$I$9:$S$167,COLUMN(),0),"")</f>
        <v/>
      </c>
    </row>
    <row r="3446" spans="1:12" x14ac:dyDescent="0.3">
      <c r="A3446" s="1" t="s">
        <v>4702</v>
      </c>
      <c r="B3446" s="1" t="s">
        <v>4222</v>
      </c>
      <c r="C3446" s="2">
        <f>IFERROR(VLOOKUP(Tableau2[[#This Row],[PR]],'Taux sortant'!$I$9:$S$167,COLUMN(),0),"")</f>
        <v>16.93</v>
      </c>
      <c r="D3446" s="2">
        <f>IFERROR(VLOOKUP(Tableau2[[#This Row],[PR]],'Taux sortant'!$I$9:$S$167,COLUMN(),0),"")</f>
        <v>14.32</v>
      </c>
      <c r="E3446" s="2">
        <f>IFERROR(VLOOKUP(Tableau2[[#This Row],[PR]],'Taux sortant'!$I$9:$S$167,COLUMN(),0),"")</f>
        <v>11.27</v>
      </c>
      <c r="F3446" s="2">
        <f>IFERROR(VLOOKUP(Tableau2[[#This Row],[PR]],'Taux sortant'!$I$9:$S$167,COLUMN(),0),"")</f>
        <v>9.77</v>
      </c>
      <c r="G3446" s="2">
        <f>IFERROR(VLOOKUP(Tableau2[[#This Row],[PR]],'Taux sortant'!$I$9:$S$167,COLUMN(),0),"")</f>
        <v>8.41</v>
      </c>
      <c r="H3446" s="2">
        <f>IFERROR(VLOOKUP(Tableau2[[#This Row],[PR]],'Taux sortant'!$I$9:$S$167,COLUMN(),0),"")</f>
        <v>7.25</v>
      </c>
      <c r="I3446" s="2">
        <f>IFERROR(VLOOKUP(Tableau2[[#This Row],[PR]],'Taux sortant'!$I$9:$S$167,COLUMN(),0),"")</f>
        <v>6.31</v>
      </c>
      <c r="J3446" s="2">
        <f>IFERROR(VLOOKUP(Tableau2[[#This Row],[PR]],'Taux sortant'!$I$9:$S$167,COLUMN(),0),"")</f>
        <v>0</v>
      </c>
      <c r="K3446" s="2">
        <f>IFERROR(VLOOKUP(Tableau2[[#This Row],[PR]],'Taux sortant'!$I$9:$S$167,COLUMN(),0),"")</f>
        <v>0</v>
      </c>
      <c r="L3446" s="2" t="str">
        <f>IFERROR(VLOOKUP(Tableau2[[#This Row],[PR]],'Taux sortant'!$I$9:$S$167,COLUMN(),0),"")</f>
        <v/>
      </c>
    </row>
    <row r="3447" spans="1:12" x14ac:dyDescent="0.3">
      <c r="A3447" s="1" t="s">
        <v>5531</v>
      </c>
      <c r="B3447" s="1" t="s">
        <v>5356</v>
      </c>
      <c r="C3447" s="2">
        <f>IFERROR(VLOOKUP(Tableau2[[#This Row],[PR]],'Taux sortant'!$I$9:$S$167,COLUMN(),0),"")</f>
        <v>14.1</v>
      </c>
      <c r="D3447" s="2">
        <f>IFERROR(VLOOKUP(Tableau2[[#This Row],[PR]],'Taux sortant'!$I$9:$S$167,COLUMN(),0),"")</f>
        <v>12.41</v>
      </c>
      <c r="E3447" s="2">
        <f>IFERROR(VLOOKUP(Tableau2[[#This Row],[PR]],'Taux sortant'!$I$9:$S$167,COLUMN(),0),"")</f>
        <v>9.0299999999999994</v>
      </c>
      <c r="F3447" s="2">
        <f>IFERROR(VLOOKUP(Tableau2[[#This Row],[PR]],'Taux sortant'!$I$9:$S$167,COLUMN(),0),"")</f>
        <v>7.34</v>
      </c>
      <c r="G3447" s="2">
        <f>IFERROR(VLOOKUP(Tableau2[[#This Row],[PR]],'Taux sortant'!$I$9:$S$167,COLUMN(),0),"")</f>
        <v>6.12</v>
      </c>
      <c r="H3447" s="2">
        <f>IFERROR(VLOOKUP(Tableau2[[#This Row],[PR]],'Taux sortant'!$I$9:$S$167,COLUMN(),0),"")</f>
        <v>5.37</v>
      </c>
      <c r="I3447" s="2">
        <f>IFERROR(VLOOKUP(Tableau2[[#This Row],[PR]],'Taux sortant'!$I$9:$S$167,COLUMN(),0),"")</f>
        <v>4.6500000000000004</v>
      </c>
      <c r="J3447" s="2">
        <f>IFERROR(VLOOKUP(Tableau2[[#This Row],[PR]],'Taux sortant'!$I$9:$S$167,COLUMN(),0),"")</f>
        <v>0</v>
      </c>
      <c r="K3447" s="2">
        <f>IFERROR(VLOOKUP(Tableau2[[#This Row],[PR]],'Taux sortant'!$I$9:$S$167,COLUMN(),0),"")</f>
        <v>1585.65</v>
      </c>
      <c r="L3447" s="2" t="str">
        <f>IFERROR(VLOOKUP(Tableau2[[#This Row],[PR]],'Taux sortant'!$I$9:$S$167,COLUMN(),0),"")</f>
        <v/>
      </c>
    </row>
    <row r="3448" spans="1:12" x14ac:dyDescent="0.3">
      <c r="A3448" s="1" t="s">
        <v>3717</v>
      </c>
      <c r="B3448" s="1" t="s">
        <v>3127</v>
      </c>
      <c r="C3448" s="2" t="str">
        <f>IFERROR(VLOOKUP(Tableau2[[#This Row],[PR]],'Taux sortant'!$I$9:$S$167,COLUMN(),0),"")</f>
        <v/>
      </c>
      <c r="D3448" s="2" t="str">
        <f>IFERROR(VLOOKUP(Tableau2[[#This Row],[PR]],'Taux sortant'!$I$9:$S$167,COLUMN(),0),"")</f>
        <v/>
      </c>
      <c r="E3448" s="2" t="str">
        <f>IFERROR(VLOOKUP(Tableau2[[#This Row],[PR]],'Taux sortant'!$I$9:$S$167,COLUMN(),0),"")</f>
        <v/>
      </c>
      <c r="F3448" s="2" t="str">
        <f>IFERROR(VLOOKUP(Tableau2[[#This Row],[PR]],'Taux sortant'!$I$9:$S$167,COLUMN(),0),"")</f>
        <v/>
      </c>
      <c r="G3448" s="2" t="str">
        <f>IFERROR(VLOOKUP(Tableau2[[#This Row],[PR]],'Taux sortant'!$I$9:$S$167,COLUMN(),0),"")</f>
        <v/>
      </c>
      <c r="H3448" s="2" t="str">
        <f>IFERROR(VLOOKUP(Tableau2[[#This Row],[PR]],'Taux sortant'!$I$9:$S$167,COLUMN(),0),"")</f>
        <v/>
      </c>
      <c r="I3448" s="2" t="str">
        <f>IFERROR(VLOOKUP(Tableau2[[#This Row],[PR]],'Taux sortant'!$I$9:$S$167,COLUMN(),0),"")</f>
        <v/>
      </c>
      <c r="J3448" s="2" t="str">
        <f>IFERROR(VLOOKUP(Tableau2[[#This Row],[PR]],'Taux sortant'!$I$9:$S$167,COLUMN(),0),"")</f>
        <v/>
      </c>
      <c r="K3448" s="2" t="str">
        <f>IFERROR(VLOOKUP(Tableau2[[#This Row],[PR]],'Taux sortant'!$I$9:$S$167,COLUMN(),0),"")</f>
        <v/>
      </c>
      <c r="L3448" s="2" t="str">
        <f>IFERROR(VLOOKUP(Tableau2[[#This Row],[PR]],'Taux sortant'!$I$9:$S$167,COLUMN(),0),"")</f>
        <v/>
      </c>
    </row>
    <row r="3449" spans="1:12" x14ac:dyDescent="0.3">
      <c r="A3449" s="1" t="s">
        <v>6380</v>
      </c>
      <c r="B3449" s="1" t="s">
        <v>5815</v>
      </c>
      <c r="C3449" s="2">
        <f>IFERROR(VLOOKUP(Tableau2[[#This Row],[PR]],'Taux sortant'!$I$9:$S$167,COLUMN(),0),"")</f>
        <v>29.89</v>
      </c>
      <c r="D3449" s="2">
        <f>IFERROR(VLOOKUP(Tableau2[[#This Row],[PR]],'Taux sortant'!$I$9:$S$167,COLUMN(),0),"")</f>
        <v>27.05</v>
      </c>
      <c r="E3449" s="2">
        <f>IFERROR(VLOOKUP(Tableau2[[#This Row],[PR]],'Taux sortant'!$I$9:$S$167,COLUMN(),0),"")</f>
        <v>23.76</v>
      </c>
      <c r="F3449" s="2">
        <f>IFERROR(VLOOKUP(Tableau2[[#This Row],[PR]],'Taux sortant'!$I$9:$S$167,COLUMN(),0),"")</f>
        <v>22.11</v>
      </c>
      <c r="G3449" s="2">
        <f>IFERROR(VLOOKUP(Tableau2[[#This Row],[PR]],'Taux sortant'!$I$9:$S$167,COLUMN(),0),"")</f>
        <v>20.05</v>
      </c>
      <c r="H3449" s="2">
        <f>IFERROR(VLOOKUP(Tableau2[[#This Row],[PR]],'Taux sortant'!$I$9:$S$167,COLUMN(),0),"")</f>
        <v>17.09</v>
      </c>
      <c r="I3449" s="2">
        <f>IFERROR(VLOOKUP(Tableau2[[#This Row],[PR]],'Taux sortant'!$I$9:$S$167,COLUMN(),0),"")</f>
        <v>15.56</v>
      </c>
      <c r="J3449" s="2">
        <f>IFERROR(VLOOKUP(Tableau2[[#This Row],[PR]],'Taux sortant'!$I$9:$S$167,COLUMN(),0),"")</f>
        <v>0</v>
      </c>
      <c r="K3449" s="2">
        <f>IFERROR(VLOOKUP(Tableau2[[#This Row],[PR]],'Taux sortant'!$I$9:$S$167,COLUMN(),0),"")</f>
        <v>0</v>
      </c>
      <c r="L3449" s="2" t="str">
        <f>IFERROR(VLOOKUP(Tableau2[[#This Row],[PR]],'Taux sortant'!$I$9:$S$167,COLUMN(),0),"")</f>
        <v/>
      </c>
    </row>
    <row r="3450" spans="1:12" x14ac:dyDescent="0.3">
      <c r="A3450" s="1" t="s">
        <v>3720</v>
      </c>
      <c r="B3450" s="1" t="s">
        <v>3080</v>
      </c>
      <c r="C3450" s="2">
        <f>IFERROR(VLOOKUP(Tableau2[[#This Row],[PR]],'Taux sortant'!$I$9:$S$167,COLUMN(),0),"")</f>
        <v>14.55</v>
      </c>
      <c r="D3450" s="2">
        <f>IFERROR(VLOOKUP(Tableau2[[#This Row],[PR]],'Taux sortant'!$I$9:$S$167,COLUMN(),0),"")</f>
        <v>12.11</v>
      </c>
      <c r="E3450" s="2">
        <f>IFERROR(VLOOKUP(Tableau2[[#This Row],[PR]],'Taux sortant'!$I$9:$S$167,COLUMN(),0),"")</f>
        <v>9.24</v>
      </c>
      <c r="F3450" s="2">
        <f>IFERROR(VLOOKUP(Tableau2[[#This Row],[PR]],'Taux sortant'!$I$9:$S$167,COLUMN(),0),"")</f>
        <v>7.86</v>
      </c>
      <c r="G3450" s="2">
        <f>IFERROR(VLOOKUP(Tableau2[[#This Row],[PR]],'Taux sortant'!$I$9:$S$167,COLUMN(),0),"")</f>
        <v>6.7</v>
      </c>
      <c r="H3450" s="2">
        <f>IFERROR(VLOOKUP(Tableau2[[#This Row],[PR]],'Taux sortant'!$I$9:$S$167,COLUMN(),0),"")</f>
        <v>5.73</v>
      </c>
      <c r="I3450" s="2">
        <f>IFERROR(VLOOKUP(Tableau2[[#This Row],[PR]],'Taux sortant'!$I$9:$S$167,COLUMN(),0),"")</f>
        <v>4.97</v>
      </c>
      <c r="J3450" s="2">
        <f>IFERROR(VLOOKUP(Tableau2[[#This Row],[PR]],'Taux sortant'!$I$9:$S$167,COLUMN(),0),"")</f>
        <v>0</v>
      </c>
      <c r="K3450" s="2">
        <f>IFERROR(VLOOKUP(Tableau2[[#This Row],[PR]],'Taux sortant'!$I$9:$S$167,COLUMN(),0),"")</f>
        <v>0</v>
      </c>
      <c r="L3450" s="2" t="str">
        <f>IFERROR(VLOOKUP(Tableau2[[#This Row],[PR]],'Taux sortant'!$I$9:$S$167,COLUMN(),0),"")</f>
        <v/>
      </c>
    </row>
    <row r="3451" spans="1:12" x14ac:dyDescent="0.3">
      <c r="A3451" s="1" t="s">
        <v>3723</v>
      </c>
      <c r="B3451" s="1" t="s">
        <v>3080</v>
      </c>
      <c r="C3451" s="2">
        <f>IFERROR(VLOOKUP(Tableau2[[#This Row],[PR]],'Taux sortant'!$I$9:$S$167,COLUMN(),0),"")</f>
        <v>14.55</v>
      </c>
      <c r="D3451" s="2">
        <f>IFERROR(VLOOKUP(Tableau2[[#This Row],[PR]],'Taux sortant'!$I$9:$S$167,COLUMN(),0),"")</f>
        <v>12.11</v>
      </c>
      <c r="E3451" s="2">
        <f>IFERROR(VLOOKUP(Tableau2[[#This Row],[PR]],'Taux sortant'!$I$9:$S$167,COLUMN(),0),"")</f>
        <v>9.24</v>
      </c>
      <c r="F3451" s="2">
        <f>IFERROR(VLOOKUP(Tableau2[[#This Row],[PR]],'Taux sortant'!$I$9:$S$167,COLUMN(),0),"")</f>
        <v>7.86</v>
      </c>
      <c r="G3451" s="2">
        <f>IFERROR(VLOOKUP(Tableau2[[#This Row],[PR]],'Taux sortant'!$I$9:$S$167,COLUMN(),0),"")</f>
        <v>6.7</v>
      </c>
      <c r="H3451" s="2">
        <f>IFERROR(VLOOKUP(Tableau2[[#This Row],[PR]],'Taux sortant'!$I$9:$S$167,COLUMN(),0),"")</f>
        <v>5.73</v>
      </c>
      <c r="I3451" s="2">
        <f>IFERROR(VLOOKUP(Tableau2[[#This Row],[PR]],'Taux sortant'!$I$9:$S$167,COLUMN(),0),"")</f>
        <v>4.97</v>
      </c>
      <c r="J3451" s="2">
        <f>IFERROR(VLOOKUP(Tableau2[[#This Row],[PR]],'Taux sortant'!$I$9:$S$167,COLUMN(),0),"")</f>
        <v>0</v>
      </c>
      <c r="K3451" s="2">
        <f>IFERROR(VLOOKUP(Tableau2[[#This Row],[PR]],'Taux sortant'!$I$9:$S$167,COLUMN(),0),"")</f>
        <v>0</v>
      </c>
      <c r="L3451" s="2" t="str">
        <f>IFERROR(VLOOKUP(Tableau2[[#This Row],[PR]],'Taux sortant'!$I$9:$S$167,COLUMN(),0),"")</f>
        <v/>
      </c>
    </row>
    <row r="3452" spans="1:12" x14ac:dyDescent="0.3">
      <c r="A3452" s="1" t="s">
        <v>3726</v>
      </c>
      <c r="B3452" s="1" t="s">
        <v>3211</v>
      </c>
      <c r="C3452" s="2">
        <f>IFERROR(VLOOKUP(Tableau2[[#This Row],[PR]],'Taux sortant'!$I$9:$S$167,COLUMN(),0),"")</f>
        <v>13.98</v>
      </c>
      <c r="D3452" s="2">
        <f>IFERROR(VLOOKUP(Tableau2[[#This Row],[PR]],'Taux sortant'!$I$9:$S$167,COLUMN(),0),"")</f>
        <v>11.58</v>
      </c>
      <c r="E3452" s="2">
        <f>IFERROR(VLOOKUP(Tableau2[[#This Row],[PR]],'Taux sortant'!$I$9:$S$167,COLUMN(),0),"")</f>
        <v>8.7799999999999994</v>
      </c>
      <c r="F3452" s="2">
        <f>IFERROR(VLOOKUP(Tableau2[[#This Row],[PR]],'Taux sortant'!$I$9:$S$167,COLUMN(),0),"")</f>
        <v>7.44</v>
      </c>
      <c r="G3452" s="2">
        <f>IFERROR(VLOOKUP(Tableau2[[#This Row],[PR]],'Taux sortant'!$I$9:$S$167,COLUMN(),0),"")</f>
        <v>6.29</v>
      </c>
      <c r="H3452" s="2">
        <f>IFERROR(VLOOKUP(Tableau2[[#This Row],[PR]],'Taux sortant'!$I$9:$S$167,COLUMN(),0),"")</f>
        <v>5.35</v>
      </c>
      <c r="I3452" s="2">
        <f>IFERROR(VLOOKUP(Tableau2[[#This Row],[PR]],'Taux sortant'!$I$9:$S$167,COLUMN(),0),"")</f>
        <v>4.6100000000000003</v>
      </c>
      <c r="J3452" s="2">
        <f>IFERROR(VLOOKUP(Tableau2[[#This Row],[PR]],'Taux sortant'!$I$9:$S$167,COLUMN(),0),"")</f>
        <v>0</v>
      </c>
      <c r="K3452" s="2">
        <f>IFERROR(VLOOKUP(Tableau2[[#This Row],[PR]],'Taux sortant'!$I$9:$S$167,COLUMN(),0),"")</f>
        <v>0</v>
      </c>
      <c r="L3452" s="2" t="str">
        <f>IFERROR(VLOOKUP(Tableau2[[#This Row],[PR]],'Taux sortant'!$I$9:$S$167,COLUMN(),0),"")</f>
        <v/>
      </c>
    </row>
    <row r="3453" spans="1:12" x14ac:dyDescent="0.3">
      <c r="A3453" s="1" t="s">
        <v>4705</v>
      </c>
      <c r="B3453" s="1" t="s">
        <v>4132</v>
      </c>
      <c r="C3453" s="2">
        <f>IFERROR(VLOOKUP(Tableau2[[#This Row],[PR]],'Taux sortant'!$I$9:$S$167,COLUMN(),0),"")</f>
        <v>20.079999999999998</v>
      </c>
      <c r="D3453" s="2">
        <f>IFERROR(VLOOKUP(Tableau2[[#This Row],[PR]],'Taux sortant'!$I$9:$S$167,COLUMN(),0),"")</f>
        <v>17.18</v>
      </c>
      <c r="E3453" s="2">
        <f>IFERROR(VLOOKUP(Tableau2[[#This Row],[PR]],'Taux sortant'!$I$9:$S$167,COLUMN(),0),"")</f>
        <v>13.8</v>
      </c>
      <c r="F3453" s="2">
        <f>IFERROR(VLOOKUP(Tableau2[[#This Row],[PR]],'Taux sortant'!$I$9:$S$167,COLUMN(),0),"")</f>
        <v>12.12</v>
      </c>
      <c r="G3453" s="2">
        <f>IFERROR(VLOOKUP(Tableau2[[#This Row],[PR]],'Taux sortant'!$I$9:$S$167,COLUMN(),0),"")</f>
        <v>10.5</v>
      </c>
      <c r="H3453" s="2">
        <f>IFERROR(VLOOKUP(Tableau2[[#This Row],[PR]],'Taux sortant'!$I$9:$S$167,COLUMN(),0),"")</f>
        <v>9.0500000000000007</v>
      </c>
      <c r="I3453" s="2">
        <f>IFERROR(VLOOKUP(Tableau2[[#This Row],[PR]],'Taux sortant'!$I$9:$S$167,COLUMN(),0),"")</f>
        <v>7.85</v>
      </c>
      <c r="J3453" s="2">
        <f>IFERROR(VLOOKUP(Tableau2[[#This Row],[PR]],'Taux sortant'!$I$9:$S$167,COLUMN(),0),"")</f>
        <v>0</v>
      </c>
      <c r="K3453" s="2">
        <f>IFERROR(VLOOKUP(Tableau2[[#This Row],[PR]],'Taux sortant'!$I$9:$S$167,COLUMN(),0),"")</f>
        <v>0</v>
      </c>
      <c r="L3453" s="2" t="str">
        <f>IFERROR(VLOOKUP(Tableau2[[#This Row],[PR]],'Taux sortant'!$I$9:$S$167,COLUMN(),0),"")</f>
        <v/>
      </c>
    </row>
    <row r="3454" spans="1:12" x14ac:dyDescent="0.3">
      <c r="A3454" s="1" t="s">
        <v>6383</v>
      </c>
      <c r="B3454" s="1" t="s">
        <v>5820</v>
      </c>
      <c r="C3454" s="2" t="str">
        <f>IFERROR(VLOOKUP(Tableau2[[#This Row],[PR]],'Taux sortant'!$I$9:$S$167,COLUMN(),0),"")</f>
        <v/>
      </c>
      <c r="D3454" s="2" t="str">
        <f>IFERROR(VLOOKUP(Tableau2[[#This Row],[PR]],'Taux sortant'!$I$9:$S$167,COLUMN(),0),"")</f>
        <v/>
      </c>
      <c r="E3454" s="2" t="str">
        <f>IFERROR(VLOOKUP(Tableau2[[#This Row],[PR]],'Taux sortant'!$I$9:$S$167,COLUMN(),0),"")</f>
        <v/>
      </c>
      <c r="F3454" s="2" t="str">
        <f>IFERROR(VLOOKUP(Tableau2[[#This Row],[PR]],'Taux sortant'!$I$9:$S$167,COLUMN(),0),"")</f>
        <v/>
      </c>
      <c r="G3454" s="2" t="str">
        <f>IFERROR(VLOOKUP(Tableau2[[#This Row],[PR]],'Taux sortant'!$I$9:$S$167,COLUMN(),0),"")</f>
        <v/>
      </c>
      <c r="H3454" s="2" t="str">
        <f>IFERROR(VLOOKUP(Tableau2[[#This Row],[PR]],'Taux sortant'!$I$9:$S$167,COLUMN(),0),"")</f>
        <v/>
      </c>
      <c r="I3454" s="2" t="str">
        <f>IFERROR(VLOOKUP(Tableau2[[#This Row],[PR]],'Taux sortant'!$I$9:$S$167,COLUMN(),0),"")</f>
        <v/>
      </c>
      <c r="J3454" s="2" t="str">
        <f>IFERROR(VLOOKUP(Tableau2[[#This Row],[PR]],'Taux sortant'!$I$9:$S$167,COLUMN(),0),"")</f>
        <v/>
      </c>
      <c r="K3454" s="2" t="str">
        <f>IFERROR(VLOOKUP(Tableau2[[#This Row],[PR]],'Taux sortant'!$I$9:$S$167,COLUMN(),0),"")</f>
        <v/>
      </c>
      <c r="L3454" s="2" t="str">
        <f>IFERROR(VLOOKUP(Tableau2[[#This Row],[PR]],'Taux sortant'!$I$9:$S$167,COLUMN(),0),"")</f>
        <v/>
      </c>
    </row>
    <row r="3455" spans="1:12" x14ac:dyDescent="0.3">
      <c r="A3455" s="1" t="s">
        <v>3729</v>
      </c>
      <c r="B3455" s="1" t="s">
        <v>3095</v>
      </c>
      <c r="C3455" s="2">
        <f>IFERROR(VLOOKUP(Tableau2[[#This Row],[PR]],'Taux sortant'!$I$9:$S$167,COLUMN(),0),"")</f>
        <v>15.5</v>
      </c>
      <c r="D3455" s="2">
        <f>IFERROR(VLOOKUP(Tableau2[[#This Row],[PR]],'Taux sortant'!$I$9:$S$167,COLUMN(),0),"")</f>
        <v>12.99</v>
      </c>
      <c r="E3455" s="2">
        <f>IFERROR(VLOOKUP(Tableau2[[#This Row],[PR]],'Taux sortant'!$I$9:$S$167,COLUMN(),0),"")</f>
        <v>10.07</v>
      </c>
      <c r="F3455" s="2">
        <f>IFERROR(VLOOKUP(Tableau2[[#This Row],[PR]],'Taux sortant'!$I$9:$S$167,COLUMN(),0),"")</f>
        <v>8.6</v>
      </c>
      <c r="G3455" s="2">
        <f>IFERROR(VLOOKUP(Tableau2[[#This Row],[PR]],'Taux sortant'!$I$9:$S$167,COLUMN(),0),"")</f>
        <v>7.36</v>
      </c>
      <c r="H3455" s="2">
        <f>IFERROR(VLOOKUP(Tableau2[[#This Row],[PR]],'Taux sortant'!$I$9:$S$167,COLUMN(),0),"")</f>
        <v>6.34</v>
      </c>
      <c r="I3455" s="2">
        <f>IFERROR(VLOOKUP(Tableau2[[#This Row],[PR]],'Taux sortant'!$I$9:$S$167,COLUMN(),0),"")</f>
        <v>5.51</v>
      </c>
      <c r="J3455" s="2">
        <f>IFERROR(VLOOKUP(Tableau2[[#This Row],[PR]],'Taux sortant'!$I$9:$S$167,COLUMN(),0),"")</f>
        <v>0</v>
      </c>
      <c r="K3455" s="2">
        <f>IFERROR(VLOOKUP(Tableau2[[#This Row],[PR]],'Taux sortant'!$I$9:$S$167,COLUMN(),0),"")</f>
        <v>0</v>
      </c>
      <c r="L3455" s="2" t="str">
        <f>IFERROR(VLOOKUP(Tableau2[[#This Row],[PR]],'Taux sortant'!$I$9:$S$167,COLUMN(),0),"")</f>
        <v/>
      </c>
    </row>
    <row r="3456" spans="1:12" x14ac:dyDescent="0.3">
      <c r="A3456" s="1" t="s">
        <v>5534</v>
      </c>
      <c r="B3456" s="1" t="s">
        <v>5349</v>
      </c>
      <c r="C3456" s="2" t="str">
        <f>IFERROR(VLOOKUP(Tableau2[[#This Row],[PR]],'Taux sortant'!$I$9:$S$167,COLUMN(),0),"")</f>
        <v/>
      </c>
      <c r="D3456" s="2" t="str">
        <f>IFERROR(VLOOKUP(Tableau2[[#This Row],[PR]],'Taux sortant'!$I$9:$S$167,COLUMN(),0),"")</f>
        <v/>
      </c>
      <c r="E3456" s="2" t="str">
        <f>IFERROR(VLOOKUP(Tableau2[[#This Row],[PR]],'Taux sortant'!$I$9:$S$167,COLUMN(),0),"")</f>
        <v/>
      </c>
      <c r="F3456" s="2" t="str">
        <f>IFERROR(VLOOKUP(Tableau2[[#This Row],[PR]],'Taux sortant'!$I$9:$S$167,COLUMN(),0),"")</f>
        <v/>
      </c>
      <c r="G3456" s="2" t="str">
        <f>IFERROR(VLOOKUP(Tableau2[[#This Row],[PR]],'Taux sortant'!$I$9:$S$167,COLUMN(),0),"")</f>
        <v/>
      </c>
      <c r="H3456" s="2" t="str">
        <f>IFERROR(VLOOKUP(Tableau2[[#This Row],[PR]],'Taux sortant'!$I$9:$S$167,COLUMN(),0),"")</f>
        <v/>
      </c>
      <c r="I3456" s="2" t="str">
        <f>IFERROR(VLOOKUP(Tableau2[[#This Row],[PR]],'Taux sortant'!$I$9:$S$167,COLUMN(),0),"")</f>
        <v/>
      </c>
      <c r="J3456" s="2" t="str">
        <f>IFERROR(VLOOKUP(Tableau2[[#This Row],[PR]],'Taux sortant'!$I$9:$S$167,COLUMN(),0),"")</f>
        <v/>
      </c>
      <c r="K3456" s="2" t="str">
        <f>IFERROR(VLOOKUP(Tableau2[[#This Row],[PR]],'Taux sortant'!$I$9:$S$167,COLUMN(),0),"")</f>
        <v/>
      </c>
      <c r="L3456" s="2" t="str">
        <f>IFERROR(VLOOKUP(Tableau2[[#This Row],[PR]],'Taux sortant'!$I$9:$S$167,COLUMN(),0),"")</f>
        <v/>
      </c>
    </row>
    <row r="3457" spans="1:12" x14ac:dyDescent="0.3">
      <c r="A3457" s="1" t="s">
        <v>3732</v>
      </c>
      <c r="B3457" s="1" t="s">
        <v>3118</v>
      </c>
      <c r="C3457" s="2">
        <f>IFERROR(VLOOKUP(Tableau2[[#This Row],[PR]],'Taux sortant'!$I$9:$S$167,COLUMN(),0),"")</f>
        <v>15.34</v>
      </c>
      <c r="D3457" s="2">
        <f>IFERROR(VLOOKUP(Tableau2[[#This Row],[PR]],'Taux sortant'!$I$9:$S$167,COLUMN(),0),"")</f>
        <v>12.85</v>
      </c>
      <c r="E3457" s="2">
        <f>IFERROR(VLOOKUP(Tableau2[[#This Row],[PR]],'Taux sortant'!$I$9:$S$167,COLUMN(),0),"")</f>
        <v>9.94</v>
      </c>
      <c r="F3457" s="2">
        <f>IFERROR(VLOOKUP(Tableau2[[#This Row],[PR]],'Taux sortant'!$I$9:$S$167,COLUMN(),0),"")</f>
        <v>8.5399999999999991</v>
      </c>
      <c r="G3457" s="2">
        <f>IFERROR(VLOOKUP(Tableau2[[#This Row],[PR]],'Taux sortant'!$I$9:$S$167,COLUMN(),0),"")</f>
        <v>7.34</v>
      </c>
      <c r="H3457" s="2">
        <f>IFERROR(VLOOKUP(Tableau2[[#This Row],[PR]],'Taux sortant'!$I$9:$S$167,COLUMN(),0),"")</f>
        <v>6.29</v>
      </c>
      <c r="I3457" s="2">
        <f>IFERROR(VLOOKUP(Tableau2[[#This Row],[PR]],'Taux sortant'!$I$9:$S$167,COLUMN(),0),"")</f>
        <v>5.49</v>
      </c>
      <c r="J3457" s="2">
        <f>IFERROR(VLOOKUP(Tableau2[[#This Row],[PR]],'Taux sortant'!$I$9:$S$167,COLUMN(),0),"")</f>
        <v>0</v>
      </c>
      <c r="K3457" s="2">
        <f>IFERROR(VLOOKUP(Tableau2[[#This Row],[PR]],'Taux sortant'!$I$9:$S$167,COLUMN(),0),"")</f>
        <v>0</v>
      </c>
      <c r="L3457" s="2" t="str">
        <f>IFERROR(VLOOKUP(Tableau2[[#This Row],[PR]],'Taux sortant'!$I$9:$S$167,COLUMN(),0),"")</f>
        <v/>
      </c>
    </row>
    <row r="3458" spans="1:12" x14ac:dyDescent="0.3">
      <c r="A3458" s="1" t="s">
        <v>5537</v>
      </c>
      <c r="B3458" s="1" t="s">
        <v>5356</v>
      </c>
      <c r="C3458" s="2">
        <f>IFERROR(VLOOKUP(Tableau2[[#This Row],[PR]],'Taux sortant'!$I$9:$S$167,COLUMN(),0),"")</f>
        <v>14.1</v>
      </c>
      <c r="D3458" s="2">
        <f>IFERROR(VLOOKUP(Tableau2[[#This Row],[PR]],'Taux sortant'!$I$9:$S$167,COLUMN(),0),"")</f>
        <v>12.41</v>
      </c>
      <c r="E3458" s="2">
        <f>IFERROR(VLOOKUP(Tableau2[[#This Row],[PR]],'Taux sortant'!$I$9:$S$167,COLUMN(),0),"")</f>
        <v>9.0299999999999994</v>
      </c>
      <c r="F3458" s="2">
        <f>IFERROR(VLOOKUP(Tableau2[[#This Row],[PR]],'Taux sortant'!$I$9:$S$167,COLUMN(),0),"")</f>
        <v>7.34</v>
      </c>
      <c r="G3458" s="2">
        <f>IFERROR(VLOOKUP(Tableau2[[#This Row],[PR]],'Taux sortant'!$I$9:$S$167,COLUMN(),0),"")</f>
        <v>6.12</v>
      </c>
      <c r="H3458" s="2">
        <f>IFERROR(VLOOKUP(Tableau2[[#This Row],[PR]],'Taux sortant'!$I$9:$S$167,COLUMN(),0),"")</f>
        <v>5.37</v>
      </c>
      <c r="I3458" s="2">
        <f>IFERROR(VLOOKUP(Tableau2[[#This Row],[PR]],'Taux sortant'!$I$9:$S$167,COLUMN(),0),"")</f>
        <v>4.6500000000000004</v>
      </c>
      <c r="J3458" s="2">
        <f>IFERROR(VLOOKUP(Tableau2[[#This Row],[PR]],'Taux sortant'!$I$9:$S$167,COLUMN(),0),"")</f>
        <v>0</v>
      </c>
      <c r="K3458" s="2">
        <f>IFERROR(VLOOKUP(Tableau2[[#This Row],[PR]],'Taux sortant'!$I$9:$S$167,COLUMN(),0),"")</f>
        <v>1585.65</v>
      </c>
      <c r="L3458" s="2" t="str">
        <f>IFERROR(VLOOKUP(Tableau2[[#This Row],[PR]],'Taux sortant'!$I$9:$S$167,COLUMN(),0),"")</f>
        <v/>
      </c>
    </row>
    <row r="3459" spans="1:12" x14ac:dyDescent="0.3">
      <c r="A3459" s="1" t="s">
        <v>3735</v>
      </c>
      <c r="B3459" s="1" t="s">
        <v>3134</v>
      </c>
      <c r="C3459" s="2">
        <f>IFERROR(VLOOKUP(Tableau2[[#This Row],[PR]],'Taux sortant'!$I$9:$S$167,COLUMN(),0),"")</f>
        <v>15.34</v>
      </c>
      <c r="D3459" s="2">
        <f>IFERROR(VLOOKUP(Tableau2[[#This Row],[PR]],'Taux sortant'!$I$9:$S$167,COLUMN(),0),"")</f>
        <v>12.85</v>
      </c>
      <c r="E3459" s="2">
        <f>IFERROR(VLOOKUP(Tableau2[[#This Row],[PR]],'Taux sortant'!$I$9:$S$167,COLUMN(),0),"")</f>
        <v>9.94</v>
      </c>
      <c r="F3459" s="2">
        <f>IFERROR(VLOOKUP(Tableau2[[#This Row],[PR]],'Taux sortant'!$I$9:$S$167,COLUMN(),0),"")</f>
        <v>8.5399999999999991</v>
      </c>
      <c r="G3459" s="2">
        <f>IFERROR(VLOOKUP(Tableau2[[#This Row],[PR]],'Taux sortant'!$I$9:$S$167,COLUMN(),0),"")</f>
        <v>7.34</v>
      </c>
      <c r="H3459" s="2">
        <f>IFERROR(VLOOKUP(Tableau2[[#This Row],[PR]],'Taux sortant'!$I$9:$S$167,COLUMN(),0),"")</f>
        <v>6.29</v>
      </c>
      <c r="I3459" s="2">
        <f>IFERROR(VLOOKUP(Tableau2[[#This Row],[PR]],'Taux sortant'!$I$9:$S$167,COLUMN(),0),"")</f>
        <v>5.49</v>
      </c>
      <c r="J3459" s="2">
        <f>IFERROR(VLOOKUP(Tableau2[[#This Row],[PR]],'Taux sortant'!$I$9:$S$167,COLUMN(),0),"")</f>
        <v>0</v>
      </c>
      <c r="K3459" s="2">
        <f>IFERROR(VLOOKUP(Tableau2[[#This Row],[PR]],'Taux sortant'!$I$9:$S$167,COLUMN(),0),"")</f>
        <v>0</v>
      </c>
      <c r="L3459" s="2" t="str">
        <f>IFERROR(VLOOKUP(Tableau2[[#This Row],[PR]],'Taux sortant'!$I$9:$S$167,COLUMN(),0),"")</f>
        <v/>
      </c>
    </row>
    <row r="3460" spans="1:12" x14ac:dyDescent="0.3">
      <c r="A3460" s="1" t="s">
        <v>5539</v>
      </c>
      <c r="B3460" s="1" t="s">
        <v>5356</v>
      </c>
      <c r="C3460" s="2">
        <f>IFERROR(VLOOKUP(Tableau2[[#This Row],[PR]],'Taux sortant'!$I$9:$S$167,COLUMN(),0),"")</f>
        <v>14.1</v>
      </c>
      <c r="D3460" s="2">
        <f>IFERROR(VLOOKUP(Tableau2[[#This Row],[PR]],'Taux sortant'!$I$9:$S$167,COLUMN(),0),"")</f>
        <v>12.41</v>
      </c>
      <c r="E3460" s="2">
        <f>IFERROR(VLOOKUP(Tableau2[[#This Row],[PR]],'Taux sortant'!$I$9:$S$167,COLUMN(),0),"")</f>
        <v>9.0299999999999994</v>
      </c>
      <c r="F3460" s="2">
        <f>IFERROR(VLOOKUP(Tableau2[[#This Row],[PR]],'Taux sortant'!$I$9:$S$167,COLUMN(),0),"")</f>
        <v>7.34</v>
      </c>
      <c r="G3460" s="2">
        <f>IFERROR(VLOOKUP(Tableau2[[#This Row],[PR]],'Taux sortant'!$I$9:$S$167,COLUMN(),0),"")</f>
        <v>6.12</v>
      </c>
      <c r="H3460" s="2">
        <f>IFERROR(VLOOKUP(Tableau2[[#This Row],[PR]],'Taux sortant'!$I$9:$S$167,COLUMN(),0),"")</f>
        <v>5.37</v>
      </c>
      <c r="I3460" s="2">
        <f>IFERROR(VLOOKUP(Tableau2[[#This Row],[PR]],'Taux sortant'!$I$9:$S$167,COLUMN(),0),"")</f>
        <v>4.6500000000000004</v>
      </c>
      <c r="J3460" s="2">
        <f>IFERROR(VLOOKUP(Tableau2[[#This Row],[PR]],'Taux sortant'!$I$9:$S$167,COLUMN(),0),"")</f>
        <v>0</v>
      </c>
      <c r="K3460" s="2">
        <f>IFERROR(VLOOKUP(Tableau2[[#This Row],[PR]],'Taux sortant'!$I$9:$S$167,COLUMN(),0),"")</f>
        <v>1585.65</v>
      </c>
      <c r="L3460" s="2" t="str">
        <f>IFERROR(VLOOKUP(Tableau2[[#This Row],[PR]],'Taux sortant'!$I$9:$S$167,COLUMN(),0),"")</f>
        <v/>
      </c>
    </row>
    <row r="3461" spans="1:12" x14ac:dyDescent="0.3">
      <c r="A3461" s="1" t="s">
        <v>4708</v>
      </c>
      <c r="B3461" s="1" t="s">
        <v>1182</v>
      </c>
      <c r="C3461" s="2">
        <f>IFERROR(VLOOKUP(Tableau2[[#This Row],[PR]],'Taux sortant'!$I$9:$S$167,COLUMN(),0),"")</f>
        <v>22.64</v>
      </c>
      <c r="D3461" s="2">
        <f>IFERROR(VLOOKUP(Tableau2[[#This Row],[PR]],'Taux sortant'!$I$9:$S$167,COLUMN(),0),"")</f>
        <v>20.190000000000001</v>
      </c>
      <c r="E3461" s="2">
        <f>IFERROR(VLOOKUP(Tableau2[[#This Row],[PR]],'Taux sortant'!$I$9:$S$167,COLUMN(),0),"")</f>
        <v>16.53</v>
      </c>
      <c r="F3461" s="2">
        <f>IFERROR(VLOOKUP(Tableau2[[#This Row],[PR]],'Taux sortant'!$I$9:$S$167,COLUMN(),0),"")</f>
        <v>14.31</v>
      </c>
      <c r="G3461" s="2">
        <f>IFERROR(VLOOKUP(Tableau2[[#This Row],[PR]],'Taux sortant'!$I$9:$S$167,COLUMN(),0),"")</f>
        <v>12.45</v>
      </c>
      <c r="H3461" s="2">
        <f>IFERROR(VLOOKUP(Tableau2[[#This Row],[PR]],'Taux sortant'!$I$9:$S$167,COLUMN(),0),"")</f>
        <v>10.32</v>
      </c>
      <c r="I3461" s="2">
        <f>IFERROR(VLOOKUP(Tableau2[[#This Row],[PR]],'Taux sortant'!$I$9:$S$167,COLUMN(),0),"")</f>
        <v>8.83</v>
      </c>
      <c r="J3461" s="2">
        <f>IFERROR(VLOOKUP(Tableau2[[#This Row],[PR]],'Taux sortant'!$I$9:$S$167,COLUMN(),0),"")</f>
        <v>0</v>
      </c>
      <c r="K3461" s="2">
        <f>IFERROR(VLOOKUP(Tableau2[[#This Row],[PR]],'Taux sortant'!$I$9:$S$167,COLUMN(),0),"")</f>
        <v>0</v>
      </c>
      <c r="L3461" s="2" t="str">
        <f>IFERROR(VLOOKUP(Tableau2[[#This Row],[PR]],'Taux sortant'!$I$9:$S$167,COLUMN(),0),"")</f>
        <v/>
      </c>
    </row>
    <row r="3462" spans="1:12" x14ac:dyDescent="0.3">
      <c r="A3462" s="1" t="s">
        <v>4711</v>
      </c>
      <c r="B3462" s="1" t="s">
        <v>4169</v>
      </c>
      <c r="C3462" s="2">
        <f>IFERROR(VLOOKUP(Tableau2[[#This Row],[PR]],'Taux sortant'!$I$9:$S$167,COLUMN(),0),"")</f>
        <v>15.83</v>
      </c>
      <c r="D3462" s="2">
        <f>IFERROR(VLOOKUP(Tableau2[[#This Row],[PR]],'Taux sortant'!$I$9:$S$167,COLUMN(),0),"")</f>
        <v>13.3</v>
      </c>
      <c r="E3462" s="2">
        <f>IFERROR(VLOOKUP(Tableau2[[#This Row],[PR]],'Taux sortant'!$I$9:$S$167,COLUMN(),0),"")</f>
        <v>10.32</v>
      </c>
      <c r="F3462" s="2">
        <f>IFERROR(VLOOKUP(Tableau2[[#This Row],[PR]],'Taux sortant'!$I$9:$S$167,COLUMN(),0),"")</f>
        <v>8.84</v>
      </c>
      <c r="G3462" s="2">
        <f>IFERROR(VLOOKUP(Tableau2[[#This Row],[PR]],'Taux sortant'!$I$9:$S$167,COLUMN(),0),"")</f>
        <v>7.55</v>
      </c>
      <c r="H3462" s="2">
        <f>IFERROR(VLOOKUP(Tableau2[[#This Row],[PR]],'Taux sortant'!$I$9:$S$167,COLUMN(),0),"")</f>
        <v>6.43</v>
      </c>
      <c r="I3462" s="2">
        <f>IFERROR(VLOOKUP(Tableau2[[#This Row],[PR]],'Taux sortant'!$I$9:$S$167,COLUMN(),0),"")</f>
        <v>5.52</v>
      </c>
      <c r="J3462" s="2">
        <f>IFERROR(VLOOKUP(Tableau2[[#This Row],[PR]],'Taux sortant'!$I$9:$S$167,COLUMN(),0),"")</f>
        <v>0</v>
      </c>
      <c r="K3462" s="2">
        <f>IFERROR(VLOOKUP(Tableau2[[#This Row],[PR]],'Taux sortant'!$I$9:$S$167,COLUMN(),0),"")</f>
        <v>0</v>
      </c>
      <c r="L3462" s="2" t="str">
        <f>IFERROR(VLOOKUP(Tableau2[[#This Row],[PR]],'Taux sortant'!$I$9:$S$167,COLUMN(),0),"")</f>
        <v/>
      </c>
    </row>
    <row r="3463" spans="1:12" x14ac:dyDescent="0.3">
      <c r="A3463" s="1" t="s">
        <v>3738</v>
      </c>
      <c r="B3463" s="1" t="s">
        <v>3078</v>
      </c>
      <c r="C3463" s="2">
        <f>IFERROR(VLOOKUP(Tableau2[[#This Row],[PR]],'Taux sortant'!$I$9:$S$167,COLUMN(),0),"")</f>
        <v>15.34</v>
      </c>
      <c r="D3463" s="2">
        <f>IFERROR(VLOOKUP(Tableau2[[#This Row],[PR]],'Taux sortant'!$I$9:$S$167,COLUMN(),0),"")</f>
        <v>12.85</v>
      </c>
      <c r="E3463" s="2">
        <f>IFERROR(VLOOKUP(Tableau2[[#This Row],[PR]],'Taux sortant'!$I$9:$S$167,COLUMN(),0),"")</f>
        <v>9.94</v>
      </c>
      <c r="F3463" s="2">
        <f>IFERROR(VLOOKUP(Tableau2[[#This Row],[PR]],'Taux sortant'!$I$9:$S$167,COLUMN(),0),"")</f>
        <v>8.5399999999999991</v>
      </c>
      <c r="G3463" s="2">
        <f>IFERROR(VLOOKUP(Tableau2[[#This Row],[PR]],'Taux sortant'!$I$9:$S$167,COLUMN(),0),"")</f>
        <v>7.34</v>
      </c>
      <c r="H3463" s="2">
        <f>IFERROR(VLOOKUP(Tableau2[[#This Row],[PR]],'Taux sortant'!$I$9:$S$167,COLUMN(),0),"")</f>
        <v>6.29</v>
      </c>
      <c r="I3463" s="2">
        <f>IFERROR(VLOOKUP(Tableau2[[#This Row],[PR]],'Taux sortant'!$I$9:$S$167,COLUMN(),0),"")</f>
        <v>5.49</v>
      </c>
      <c r="J3463" s="2">
        <f>IFERROR(VLOOKUP(Tableau2[[#This Row],[PR]],'Taux sortant'!$I$9:$S$167,COLUMN(),0),"")</f>
        <v>0</v>
      </c>
      <c r="K3463" s="2">
        <f>IFERROR(VLOOKUP(Tableau2[[#This Row],[PR]],'Taux sortant'!$I$9:$S$167,COLUMN(),0),"")</f>
        <v>0</v>
      </c>
      <c r="L3463" s="2" t="str">
        <f>IFERROR(VLOOKUP(Tableau2[[#This Row],[PR]],'Taux sortant'!$I$9:$S$167,COLUMN(),0),"")</f>
        <v/>
      </c>
    </row>
    <row r="3464" spans="1:12" x14ac:dyDescent="0.3">
      <c r="A3464" s="1" t="s">
        <v>3421</v>
      </c>
      <c r="B3464" s="1" t="s">
        <v>3211</v>
      </c>
      <c r="C3464" s="2">
        <f>IFERROR(VLOOKUP(Tableau2[[#This Row],[PR]],'Taux sortant'!$I$9:$S$167,COLUMN(),0),"")</f>
        <v>13.98</v>
      </c>
      <c r="D3464" s="2">
        <f>IFERROR(VLOOKUP(Tableau2[[#This Row],[PR]],'Taux sortant'!$I$9:$S$167,COLUMN(),0),"")</f>
        <v>11.58</v>
      </c>
      <c r="E3464" s="2">
        <f>IFERROR(VLOOKUP(Tableau2[[#This Row],[PR]],'Taux sortant'!$I$9:$S$167,COLUMN(),0),"")</f>
        <v>8.7799999999999994</v>
      </c>
      <c r="F3464" s="2">
        <f>IFERROR(VLOOKUP(Tableau2[[#This Row],[PR]],'Taux sortant'!$I$9:$S$167,COLUMN(),0),"")</f>
        <v>7.44</v>
      </c>
      <c r="G3464" s="2">
        <f>IFERROR(VLOOKUP(Tableau2[[#This Row],[PR]],'Taux sortant'!$I$9:$S$167,COLUMN(),0),"")</f>
        <v>6.29</v>
      </c>
      <c r="H3464" s="2">
        <f>IFERROR(VLOOKUP(Tableau2[[#This Row],[PR]],'Taux sortant'!$I$9:$S$167,COLUMN(),0),"")</f>
        <v>5.35</v>
      </c>
      <c r="I3464" s="2">
        <f>IFERROR(VLOOKUP(Tableau2[[#This Row],[PR]],'Taux sortant'!$I$9:$S$167,COLUMN(),0),"")</f>
        <v>4.6100000000000003</v>
      </c>
      <c r="J3464" s="2">
        <f>IFERROR(VLOOKUP(Tableau2[[#This Row],[PR]],'Taux sortant'!$I$9:$S$167,COLUMN(),0),"")</f>
        <v>0</v>
      </c>
      <c r="K3464" s="2">
        <f>IFERROR(VLOOKUP(Tableau2[[#This Row],[PR]],'Taux sortant'!$I$9:$S$167,COLUMN(),0),"")</f>
        <v>0</v>
      </c>
      <c r="L3464" s="2" t="str">
        <f>IFERROR(VLOOKUP(Tableau2[[#This Row],[PR]],'Taux sortant'!$I$9:$S$167,COLUMN(),0),"")</f>
        <v/>
      </c>
    </row>
    <row r="3465" spans="1:12" x14ac:dyDescent="0.3">
      <c r="A3465" s="1" t="s">
        <v>4713</v>
      </c>
      <c r="B3465" s="1" t="s">
        <v>4234</v>
      </c>
      <c r="C3465" s="2">
        <f>IFERROR(VLOOKUP(Tableau2[[#This Row],[PR]],'Taux sortant'!$I$9:$S$167,COLUMN(),0),"")</f>
        <v>18.53</v>
      </c>
      <c r="D3465" s="2">
        <f>IFERROR(VLOOKUP(Tableau2[[#This Row],[PR]],'Taux sortant'!$I$9:$S$167,COLUMN(),0),"")</f>
        <v>15.84</v>
      </c>
      <c r="E3465" s="2">
        <f>IFERROR(VLOOKUP(Tableau2[[#This Row],[PR]],'Taux sortant'!$I$9:$S$167,COLUMN(),0),"")</f>
        <v>12.68</v>
      </c>
      <c r="F3465" s="2">
        <f>IFERROR(VLOOKUP(Tableau2[[#This Row],[PR]],'Taux sortant'!$I$9:$S$167,COLUMN(),0),"")</f>
        <v>11.12</v>
      </c>
      <c r="G3465" s="2">
        <f>IFERROR(VLOOKUP(Tableau2[[#This Row],[PR]],'Taux sortant'!$I$9:$S$167,COLUMN(),0),"")</f>
        <v>9.75</v>
      </c>
      <c r="H3465" s="2">
        <f>IFERROR(VLOOKUP(Tableau2[[#This Row],[PR]],'Taux sortant'!$I$9:$S$167,COLUMN(),0),"")</f>
        <v>8.5500000000000007</v>
      </c>
      <c r="I3465" s="2">
        <f>IFERROR(VLOOKUP(Tableau2[[#This Row],[PR]],'Taux sortant'!$I$9:$S$167,COLUMN(),0),"")</f>
        <v>7.57</v>
      </c>
      <c r="J3465" s="2">
        <f>IFERROR(VLOOKUP(Tableau2[[#This Row],[PR]],'Taux sortant'!$I$9:$S$167,COLUMN(),0),"")</f>
        <v>0</v>
      </c>
      <c r="K3465" s="2">
        <f>IFERROR(VLOOKUP(Tableau2[[#This Row],[PR]],'Taux sortant'!$I$9:$S$167,COLUMN(),0),"")</f>
        <v>0</v>
      </c>
      <c r="L3465" s="2" t="str">
        <f>IFERROR(VLOOKUP(Tableau2[[#This Row],[PR]],'Taux sortant'!$I$9:$S$167,COLUMN(),0),"")</f>
        <v/>
      </c>
    </row>
    <row r="3466" spans="1:12" x14ac:dyDescent="0.3">
      <c r="A3466" s="1" t="s">
        <v>4716</v>
      </c>
      <c r="B3466" s="1" t="s">
        <v>4147</v>
      </c>
      <c r="C3466" s="2">
        <f>IFERROR(VLOOKUP(Tableau2[[#This Row],[PR]],'Taux sortant'!$I$9:$S$167,COLUMN(),0),"")</f>
        <v>16.62</v>
      </c>
      <c r="D3466" s="2">
        <f>IFERROR(VLOOKUP(Tableau2[[#This Row],[PR]],'Taux sortant'!$I$9:$S$167,COLUMN(),0),"")</f>
        <v>14.01</v>
      </c>
      <c r="E3466" s="2">
        <f>IFERROR(VLOOKUP(Tableau2[[#This Row],[PR]],'Taux sortant'!$I$9:$S$167,COLUMN(),0),"")</f>
        <v>10.98</v>
      </c>
      <c r="F3466" s="2">
        <f>IFERROR(VLOOKUP(Tableau2[[#This Row],[PR]],'Taux sortant'!$I$9:$S$167,COLUMN(),0),"")</f>
        <v>9.49</v>
      </c>
      <c r="G3466" s="2">
        <f>IFERROR(VLOOKUP(Tableau2[[#This Row],[PR]],'Taux sortant'!$I$9:$S$167,COLUMN(),0),"")</f>
        <v>8.1199999999999992</v>
      </c>
      <c r="H3466" s="2">
        <f>IFERROR(VLOOKUP(Tableau2[[#This Row],[PR]],'Taux sortant'!$I$9:$S$167,COLUMN(),0),"")</f>
        <v>6.99</v>
      </c>
      <c r="I3466" s="2">
        <f>IFERROR(VLOOKUP(Tableau2[[#This Row],[PR]],'Taux sortant'!$I$9:$S$167,COLUMN(),0),"")</f>
        <v>6.03</v>
      </c>
      <c r="J3466" s="2">
        <f>IFERROR(VLOOKUP(Tableau2[[#This Row],[PR]],'Taux sortant'!$I$9:$S$167,COLUMN(),0),"")</f>
        <v>2466.4499999999998</v>
      </c>
      <c r="K3466" s="2">
        <f>IFERROR(VLOOKUP(Tableau2[[#This Row],[PR]],'Taux sortant'!$I$9:$S$167,COLUMN(),0),"")</f>
        <v>0</v>
      </c>
      <c r="L3466" s="2" t="str">
        <f>IFERROR(VLOOKUP(Tableau2[[#This Row],[PR]],'Taux sortant'!$I$9:$S$167,COLUMN(),0),"")</f>
        <v/>
      </c>
    </row>
    <row r="3467" spans="1:12" x14ac:dyDescent="0.3">
      <c r="A3467" s="1" t="s">
        <v>4719</v>
      </c>
      <c r="B3467" s="1" t="s">
        <v>4169</v>
      </c>
      <c r="C3467" s="2">
        <f>IFERROR(VLOOKUP(Tableau2[[#This Row],[PR]],'Taux sortant'!$I$9:$S$167,COLUMN(),0),"")</f>
        <v>15.83</v>
      </c>
      <c r="D3467" s="2">
        <f>IFERROR(VLOOKUP(Tableau2[[#This Row],[PR]],'Taux sortant'!$I$9:$S$167,COLUMN(),0),"")</f>
        <v>13.3</v>
      </c>
      <c r="E3467" s="2">
        <f>IFERROR(VLOOKUP(Tableau2[[#This Row],[PR]],'Taux sortant'!$I$9:$S$167,COLUMN(),0),"")</f>
        <v>10.32</v>
      </c>
      <c r="F3467" s="2">
        <f>IFERROR(VLOOKUP(Tableau2[[#This Row],[PR]],'Taux sortant'!$I$9:$S$167,COLUMN(),0),"")</f>
        <v>8.84</v>
      </c>
      <c r="G3467" s="2">
        <f>IFERROR(VLOOKUP(Tableau2[[#This Row],[PR]],'Taux sortant'!$I$9:$S$167,COLUMN(),0),"")</f>
        <v>7.55</v>
      </c>
      <c r="H3467" s="2">
        <f>IFERROR(VLOOKUP(Tableau2[[#This Row],[PR]],'Taux sortant'!$I$9:$S$167,COLUMN(),0),"")</f>
        <v>6.43</v>
      </c>
      <c r="I3467" s="2">
        <f>IFERROR(VLOOKUP(Tableau2[[#This Row],[PR]],'Taux sortant'!$I$9:$S$167,COLUMN(),0),"")</f>
        <v>5.52</v>
      </c>
      <c r="J3467" s="2">
        <f>IFERROR(VLOOKUP(Tableau2[[#This Row],[PR]],'Taux sortant'!$I$9:$S$167,COLUMN(),0),"")</f>
        <v>0</v>
      </c>
      <c r="K3467" s="2">
        <f>IFERROR(VLOOKUP(Tableau2[[#This Row],[PR]],'Taux sortant'!$I$9:$S$167,COLUMN(),0),"")</f>
        <v>0</v>
      </c>
      <c r="L3467" s="2" t="str">
        <f>IFERROR(VLOOKUP(Tableau2[[#This Row],[PR]],'Taux sortant'!$I$9:$S$167,COLUMN(),0),"")</f>
        <v/>
      </c>
    </row>
    <row r="3468" spans="1:12" x14ac:dyDescent="0.3">
      <c r="A3468" s="1" t="s">
        <v>4721</v>
      </c>
      <c r="B3468" s="1" t="s">
        <v>4155</v>
      </c>
      <c r="C3468" s="2">
        <f>IFERROR(VLOOKUP(Tableau2[[#This Row],[PR]],'Taux sortant'!$I$9:$S$167,COLUMN(),0),"")</f>
        <v>17.46</v>
      </c>
      <c r="D3468" s="2">
        <f>IFERROR(VLOOKUP(Tableau2[[#This Row],[PR]],'Taux sortant'!$I$9:$S$167,COLUMN(),0),"")</f>
        <v>14.82</v>
      </c>
      <c r="E3468" s="2">
        <f>IFERROR(VLOOKUP(Tableau2[[#This Row],[PR]],'Taux sortant'!$I$9:$S$167,COLUMN(),0),"")</f>
        <v>11.74</v>
      </c>
      <c r="F3468" s="2">
        <f>IFERROR(VLOOKUP(Tableau2[[#This Row],[PR]],'Taux sortant'!$I$9:$S$167,COLUMN(),0),"")</f>
        <v>10.210000000000001</v>
      </c>
      <c r="G3468" s="2">
        <f>IFERROR(VLOOKUP(Tableau2[[#This Row],[PR]],'Taux sortant'!$I$9:$S$167,COLUMN(),0),"")</f>
        <v>8.84</v>
      </c>
      <c r="H3468" s="2">
        <f>IFERROR(VLOOKUP(Tableau2[[#This Row],[PR]],'Taux sortant'!$I$9:$S$167,COLUMN(),0),"")</f>
        <v>7.69</v>
      </c>
      <c r="I3468" s="2">
        <f>IFERROR(VLOOKUP(Tableau2[[#This Row],[PR]],'Taux sortant'!$I$9:$S$167,COLUMN(),0),"")</f>
        <v>6.75</v>
      </c>
      <c r="J3468" s="2">
        <f>IFERROR(VLOOKUP(Tableau2[[#This Row],[PR]],'Taux sortant'!$I$9:$S$167,COLUMN(),0),"")</f>
        <v>0</v>
      </c>
      <c r="K3468" s="2">
        <f>IFERROR(VLOOKUP(Tableau2[[#This Row],[PR]],'Taux sortant'!$I$9:$S$167,COLUMN(),0),"")</f>
        <v>0</v>
      </c>
      <c r="L3468" s="2" t="str">
        <f>IFERROR(VLOOKUP(Tableau2[[#This Row],[PR]],'Taux sortant'!$I$9:$S$167,COLUMN(),0),"")</f>
        <v/>
      </c>
    </row>
    <row r="3469" spans="1:12" x14ac:dyDescent="0.3">
      <c r="A3469" s="1" t="s">
        <v>3423</v>
      </c>
      <c r="B3469" s="1" t="s">
        <v>3127</v>
      </c>
      <c r="C3469" s="2" t="str">
        <f>IFERROR(VLOOKUP(Tableau2[[#This Row],[PR]],'Taux sortant'!$I$9:$S$167,COLUMN(),0),"")</f>
        <v/>
      </c>
      <c r="D3469" s="2" t="str">
        <f>IFERROR(VLOOKUP(Tableau2[[#This Row],[PR]],'Taux sortant'!$I$9:$S$167,COLUMN(),0),"")</f>
        <v/>
      </c>
      <c r="E3469" s="2" t="str">
        <f>IFERROR(VLOOKUP(Tableau2[[#This Row],[PR]],'Taux sortant'!$I$9:$S$167,COLUMN(),0),"")</f>
        <v/>
      </c>
      <c r="F3469" s="2" t="str">
        <f>IFERROR(VLOOKUP(Tableau2[[#This Row],[PR]],'Taux sortant'!$I$9:$S$167,COLUMN(),0),"")</f>
        <v/>
      </c>
      <c r="G3469" s="2" t="str">
        <f>IFERROR(VLOOKUP(Tableau2[[#This Row],[PR]],'Taux sortant'!$I$9:$S$167,COLUMN(),0),"")</f>
        <v/>
      </c>
      <c r="H3469" s="2" t="str">
        <f>IFERROR(VLOOKUP(Tableau2[[#This Row],[PR]],'Taux sortant'!$I$9:$S$167,COLUMN(),0),"")</f>
        <v/>
      </c>
      <c r="I3469" s="2" t="str">
        <f>IFERROR(VLOOKUP(Tableau2[[#This Row],[PR]],'Taux sortant'!$I$9:$S$167,COLUMN(),0),"")</f>
        <v/>
      </c>
      <c r="J3469" s="2" t="str">
        <f>IFERROR(VLOOKUP(Tableau2[[#This Row],[PR]],'Taux sortant'!$I$9:$S$167,COLUMN(),0),"")</f>
        <v/>
      </c>
      <c r="K3469" s="2" t="str">
        <f>IFERROR(VLOOKUP(Tableau2[[#This Row],[PR]],'Taux sortant'!$I$9:$S$167,COLUMN(),0),"")</f>
        <v/>
      </c>
      <c r="L3469" s="2" t="str">
        <f>IFERROR(VLOOKUP(Tableau2[[#This Row],[PR]],'Taux sortant'!$I$9:$S$167,COLUMN(),0),"")</f>
        <v/>
      </c>
    </row>
    <row r="3470" spans="1:12" x14ac:dyDescent="0.3">
      <c r="A3470" s="1" t="s">
        <v>3426</v>
      </c>
      <c r="B3470" s="1" t="s">
        <v>3211</v>
      </c>
      <c r="C3470" s="2">
        <f>IFERROR(VLOOKUP(Tableau2[[#This Row],[PR]],'Taux sortant'!$I$9:$S$167,COLUMN(),0),"")</f>
        <v>13.98</v>
      </c>
      <c r="D3470" s="2">
        <f>IFERROR(VLOOKUP(Tableau2[[#This Row],[PR]],'Taux sortant'!$I$9:$S$167,COLUMN(),0),"")</f>
        <v>11.58</v>
      </c>
      <c r="E3470" s="2">
        <f>IFERROR(VLOOKUP(Tableau2[[#This Row],[PR]],'Taux sortant'!$I$9:$S$167,COLUMN(),0),"")</f>
        <v>8.7799999999999994</v>
      </c>
      <c r="F3470" s="2">
        <f>IFERROR(VLOOKUP(Tableau2[[#This Row],[PR]],'Taux sortant'!$I$9:$S$167,COLUMN(),0),"")</f>
        <v>7.44</v>
      </c>
      <c r="G3470" s="2">
        <f>IFERROR(VLOOKUP(Tableau2[[#This Row],[PR]],'Taux sortant'!$I$9:$S$167,COLUMN(),0),"")</f>
        <v>6.29</v>
      </c>
      <c r="H3470" s="2">
        <f>IFERROR(VLOOKUP(Tableau2[[#This Row],[PR]],'Taux sortant'!$I$9:$S$167,COLUMN(),0),"")</f>
        <v>5.35</v>
      </c>
      <c r="I3470" s="2">
        <f>IFERROR(VLOOKUP(Tableau2[[#This Row],[PR]],'Taux sortant'!$I$9:$S$167,COLUMN(),0),"")</f>
        <v>4.6100000000000003</v>
      </c>
      <c r="J3470" s="2">
        <f>IFERROR(VLOOKUP(Tableau2[[#This Row],[PR]],'Taux sortant'!$I$9:$S$167,COLUMN(),0),"")</f>
        <v>0</v>
      </c>
      <c r="K3470" s="2">
        <f>IFERROR(VLOOKUP(Tableau2[[#This Row],[PR]],'Taux sortant'!$I$9:$S$167,COLUMN(),0),"")</f>
        <v>0</v>
      </c>
      <c r="L3470" s="2" t="str">
        <f>IFERROR(VLOOKUP(Tableau2[[#This Row],[PR]],'Taux sortant'!$I$9:$S$167,COLUMN(),0),"")</f>
        <v/>
      </c>
    </row>
    <row r="3471" spans="1:12" x14ac:dyDescent="0.3">
      <c r="A3471" s="1" t="s">
        <v>4724</v>
      </c>
      <c r="B3471" s="1" t="s">
        <v>4140</v>
      </c>
      <c r="C3471" s="2" t="str">
        <f>IFERROR(VLOOKUP(Tableau2[[#This Row],[PR]],'Taux sortant'!$I$9:$S$167,COLUMN(),0),"")</f>
        <v/>
      </c>
      <c r="D3471" s="2" t="str">
        <f>IFERROR(VLOOKUP(Tableau2[[#This Row],[PR]],'Taux sortant'!$I$9:$S$167,COLUMN(),0),"")</f>
        <v/>
      </c>
      <c r="E3471" s="2" t="str">
        <f>IFERROR(VLOOKUP(Tableau2[[#This Row],[PR]],'Taux sortant'!$I$9:$S$167,COLUMN(),0),"")</f>
        <v/>
      </c>
      <c r="F3471" s="2" t="str">
        <f>IFERROR(VLOOKUP(Tableau2[[#This Row],[PR]],'Taux sortant'!$I$9:$S$167,COLUMN(),0),"")</f>
        <v/>
      </c>
      <c r="G3471" s="2" t="str">
        <f>IFERROR(VLOOKUP(Tableau2[[#This Row],[PR]],'Taux sortant'!$I$9:$S$167,COLUMN(),0),"")</f>
        <v/>
      </c>
      <c r="H3471" s="2" t="str">
        <f>IFERROR(VLOOKUP(Tableau2[[#This Row],[PR]],'Taux sortant'!$I$9:$S$167,COLUMN(),0),"")</f>
        <v/>
      </c>
      <c r="I3471" s="2" t="str">
        <f>IFERROR(VLOOKUP(Tableau2[[#This Row],[PR]],'Taux sortant'!$I$9:$S$167,COLUMN(),0),"")</f>
        <v/>
      </c>
      <c r="J3471" s="2" t="str">
        <f>IFERROR(VLOOKUP(Tableau2[[#This Row],[PR]],'Taux sortant'!$I$9:$S$167,COLUMN(),0),"")</f>
        <v/>
      </c>
      <c r="K3471" s="2" t="str">
        <f>IFERROR(VLOOKUP(Tableau2[[#This Row],[PR]],'Taux sortant'!$I$9:$S$167,COLUMN(),0),"")</f>
        <v/>
      </c>
      <c r="L3471" s="2" t="str">
        <f>IFERROR(VLOOKUP(Tableau2[[#This Row],[PR]],'Taux sortant'!$I$9:$S$167,COLUMN(),0),"")</f>
        <v/>
      </c>
    </row>
    <row r="3472" spans="1:12" x14ac:dyDescent="0.3">
      <c r="A3472" s="1" t="s">
        <v>4727</v>
      </c>
      <c r="B3472" s="1" t="s">
        <v>4145</v>
      </c>
      <c r="C3472" s="2">
        <f>IFERROR(VLOOKUP(Tableau2[[#This Row],[PR]],'Taux sortant'!$I$9:$S$167,COLUMN(),0),"")</f>
        <v>22.32</v>
      </c>
      <c r="D3472" s="2">
        <f>IFERROR(VLOOKUP(Tableau2[[#This Row],[PR]],'Taux sortant'!$I$9:$S$167,COLUMN(),0),"")</f>
        <v>19.86</v>
      </c>
      <c r="E3472" s="2">
        <f>IFERROR(VLOOKUP(Tableau2[[#This Row],[PR]],'Taux sortant'!$I$9:$S$167,COLUMN(),0),"")</f>
        <v>16.239999999999998</v>
      </c>
      <c r="F3472" s="2">
        <f>IFERROR(VLOOKUP(Tableau2[[#This Row],[PR]],'Taux sortant'!$I$9:$S$167,COLUMN(),0),"")</f>
        <v>14.04</v>
      </c>
      <c r="G3472" s="2">
        <f>IFERROR(VLOOKUP(Tableau2[[#This Row],[PR]],'Taux sortant'!$I$9:$S$167,COLUMN(),0),"")</f>
        <v>12.21</v>
      </c>
      <c r="H3472" s="2">
        <f>IFERROR(VLOOKUP(Tableau2[[#This Row],[PR]],'Taux sortant'!$I$9:$S$167,COLUMN(),0),"")</f>
        <v>10.16</v>
      </c>
      <c r="I3472" s="2">
        <f>IFERROR(VLOOKUP(Tableau2[[#This Row],[PR]],'Taux sortant'!$I$9:$S$167,COLUMN(),0),"")</f>
        <v>8.69</v>
      </c>
      <c r="J3472" s="2">
        <f>IFERROR(VLOOKUP(Tableau2[[#This Row],[PR]],'Taux sortant'!$I$9:$S$167,COLUMN(),0),"")</f>
        <v>0</v>
      </c>
      <c r="K3472" s="2">
        <f>IFERROR(VLOOKUP(Tableau2[[#This Row],[PR]],'Taux sortant'!$I$9:$S$167,COLUMN(),0),"")</f>
        <v>0</v>
      </c>
      <c r="L3472" s="2" t="str">
        <f>IFERROR(VLOOKUP(Tableau2[[#This Row],[PR]],'Taux sortant'!$I$9:$S$167,COLUMN(),0),"")</f>
        <v/>
      </c>
    </row>
    <row r="3473" spans="1:12" x14ac:dyDescent="0.3">
      <c r="A3473" s="1" t="s">
        <v>4730</v>
      </c>
      <c r="B3473" s="1" t="s">
        <v>1182</v>
      </c>
      <c r="C3473" s="2">
        <f>IFERROR(VLOOKUP(Tableau2[[#This Row],[PR]],'Taux sortant'!$I$9:$S$167,COLUMN(),0),"")</f>
        <v>22.64</v>
      </c>
      <c r="D3473" s="2">
        <f>IFERROR(VLOOKUP(Tableau2[[#This Row],[PR]],'Taux sortant'!$I$9:$S$167,COLUMN(),0),"")</f>
        <v>20.190000000000001</v>
      </c>
      <c r="E3473" s="2">
        <f>IFERROR(VLOOKUP(Tableau2[[#This Row],[PR]],'Taux sortant'!$I$9:$S$167,COLUMN(),0),"")</f>
        <v>16.53</v>
      </c>
      <c r="F3473" s="2">
        <f>IFERROR(VLOOKUP(Tableau2[[#This Row],[PR]],'Taux sortant'!$I$9:$S$167,COLUMN(),0),"")</f>
        <v>14.31</v>
      </c>
      <c r="G3473" s="2">
        <f>IFERROR(VLOOKUP(Tableau2[[#This Row],[PR]],'Taux sortant'!$I$9:$S$167,COLUMN(),0),"")</f>
        <v>12.45</v>
      </c>
      <c r="H3473" s="2">
        <f>IFERROR(VLOOKUP(Tableau2[[#This Row],[PR]],'Taux sortant'!$I$9:$S$167,COLUMN(),0),"")</f>
        <v>10.32</v>
      </c>
      <c r="I3473" s="2">
        <f>IFERROR(VLOOKUP(Tableau2[[#This Row],[PR]],'Taux sortant'!$I$9:$S$167,COLUMN(),0),"")</f>
        <v>8.83</v>
      </c>
      <c r="J3473" s="2">
        <f>IFERROR(VLOOKUP(Tableau2[[#This Row],[PR]],'Taux sortant'!$I$9:$S$167,COLUMN(),0),"")</f>
        <v>0</v>
      </c>
      <c r="K3473" s="2">
        <f>IFERROR(VLOOKUP(Tableau2[[#This Row],[PR]],'Taux sortant'!$I$9:$S$167,COLUMN(),0),"")</f>
        <v>0</v>
      </c>
      <c r="L3473" s="2" t="str">
        <f>IFERROR(VLOOKUP(Tableau2[[#This Row],[PR]],'Taux sortant'!$I$9:$S$167,COLUMN(),0),"")</f>
        <v/>
      </c>
    </row>
    <row r="3474" spans="1:12" x14ac:dyDescent="0.3">
      <c r="A3474" s="1" t="s">
        <v>4732</v>
      </c>
      <c r="B3474" s="1" t="s">
        <v>1182</v>
      </c>
      <c r="C3474" s="2">
        <f>IFERROR(VLOOKUP(Tableau2[[#This Row],[PR]],'Taux sortant'!$I$9:$S$167,COLUMN(),0),"")</f>
        <v>22.64</v>
      </c>
      <c r="D3474" s="2">
        <f>IFERROR(VLOOKUP(Tableau2[[#This Row],[PR]],'Taux sortant'!$I$9:$S$167,COLUMN(),0),"")</f>
        <v>20.190000000000001</v>
      </c>
      <c r="E3474" s="2">
        <f>IFERROR(VLOOKUP(Tableau2[[#This Row],[PR]],'Taux sortant'!$I$9:$S$167,COLUMN(),0),"")</f>
        <v>16.53</v>
      </c>
      <c r="F3474" s="2">
        <f>IFERROR(VLOOKUP(Tableau2[[#This Row],[PR]],'Taux sortant'!$I$9:$S$167,COLUMN(),0),"")</f>
        <v>14.31</v>
      </c>
      <c r="G3474" s="2">
        <f>IFERROR(VLOOKUP(Tableau2[[#This Row],[PR]],'Taux sortant'!$I$9:$S$167,COLUMN(),0),"")</f>
        <v>12.45</v>
      </c>
      <c r="H3474" s="2">
        <f>IFERROR(VLOOKUP(Tableau2[[#This Row],[PR]],'Taux sortant'!$I$9:$S$167,COLUMN(),0),"")</f>
        <v>10.32</v>
      </c>
      <c r="I3474" s="2">
        <f>IFERROR(VLOOKUP(Tableau2[[#This Row],[PR]],'Taux sortant'!$I$9:$S$167,COLUMN(),0),"")</f>
        <v>8.83</v>
      </c>
      <c r="J3474" s="2">
        <f>IFERROR(VLOOKUP(Tableau2[[#This Row],[PR]],'Taux sortant'!$I$9:$S$167,COLUMN(),0),"")</f>
        <v>0</v>
      </c>
      <c r="K3474" s="2">
        <f>IFERROR(VLOOKUP(Tableau2[[#This Row],[PR]],'Taux sortant'!$I$9:$S$167,COLUMN(),0),"")</f>
        <v>0</v>
      </c>
      <c r="L3474" s="2" t="str">
        <f>IFERROR(VLOOKUP(Tableau2[[#This Row],[PR]],'Taux sortant'!$I$9:$S$167,COLUMN(),0),"")</f>
        <v/>
      </c>
    </row>
    <row r="3475" spans="1:12" x14ac:dyDescent="0.3">
      <c r="A3475" s="1" t="s">
        <v>5542</v>
      </c>
      <c r="B3475" s="1" t="s">
        <v>5349</v>
      </c>
      <c r="C3475" s="2" t="str">
        <f>IFERROR(VLOOKUP(Tableau2[[#This Row],[PR]],'Taux sortant'!$I$9:$S$167,COLUMN(),0),"")</f>
        <v/>
      </c>
      <c r="D3475" s="2" t="str">
        <f>IFERROR(VLOOKUP(Tableau2[[#This Row],[PR]],'Taux sortant'!$I$9:$S$167,COLUMN(),0),"")</f>
        <v/>
      </c>
      <c r="E3475" s="2" t="str">
        <f>IFERROR(VLOOKUP(Tableau2[[#This Row],[PR]],'Taux sortant'!$I$9:$S$167,COLUMN(),0),"")</f>
        <v/>
      </c>
      <c r="F3475" s="2" t="str">
        <f>IFERROR(VLOOKUP(Tableau2[[#This Row],[PR]],'Taux sortant'!$I$9:$S$167,COLUMN(),0),"")</f>
        <v/>
      </c>
      <c r="G3475" s="2" t="str">
        <f>IFERROR(VLOOKUP(Tableau2[[#This Row],[PR]],'Taux sortant'!$I$9:$S$167,COLUMN(),0),"")</f>
        <v/>
      </c>
      <c r="H3475" s="2" t="str">
        <f>IFERROR(VLOOKUP(Tableau2[[#This Row],[PR]],'Taux sortant'!$I$9:$S$167,COLUMN(),0),"")</f>
        <v/>
      </c>
      <c r="I3475" s="2" t="str">
        <f>IFERROR(VLOOKUP(Tableau2[[#This Row],[PR]],'Taux sortant'!$I$9:$S$167,COLUMN(),0),"")</f>
        <v/>
      </c>
      <c r="J3475" s="2" t="str">
        <f>IFERROR(VLOOKUP(Tableau2[[#This Row],[PR]],'Taux sortant'!$I$9:$S$167,COLUMN(),0),"")</f>
        <v/>
      </c>
      <c r="K3475" s="2" t="str">
        <f>IFERROR(VLOOKUP(Tableau2[[#This Row],[PR]],'Taux sortant'!$I$9:$S$167,COLUMN(),0),"")</f>
        <v/>
      </c>
      <c r="L3475" s="2" t="str">
        <f>IFERROR(VLOOKUP(Tableau2[[#This Row],[PR]],'Taux sortant'!$I$9:$S$167,COLUMN(),0),"")</f>
        <v/>
      </c>
    </row>
    <row r="3476" spans="1:12" x14ac:dyDescent="0.3">
      <c r="A3476" s="1" t="s">
        <v>1010</v>
      </c>
      <c r="B3476" s="1" t="s">
        <v>26</v>
      </c>
      <c r="C3476" s="2">
        <f>IFERROR(VLOOKUP(Tableau2[[#This Row],[PR]],'Taux sortant'!$I$9:$S$167,COLUMN(),0),"")</f>
        <v>20.07</v>
      </c>
      <c r="D3476" s="2">
        <f>IFERROR(VLOOKUP(Tableau2[[#This Row],[PR]],'Taux sortant'!$I$9:$S$167,COLUMN(),0),"")</f>
        <v>15.84</v>
      </c>
      <c r="E3476" s="2">
        <f>IFERROR(VLOOKUP(Tableau2[[#This Row],[PR]],'Taux sortant'!$I$9:$S$167,COLUMN(),0),"")</f>
        <v>11.78</v>
      </c>
      <c r="F3476" s="2">
        <f>IFERROR(VLOOKUP(Tableau2[[#This Row],[PR]],'Taux sortant'!$I$9:$S$167,COLUMN(),0),"")</f>
        <v>8.85</v>
      </c>
      <c r="G3476" s="2">
        <f>IFERROR(VLOOKUP(Tableau2[[#This Row],[PR]],'Taux sortant'!$I$9:$S$167,COLUMN(),0),"")</f>
        <v>6.72</v>
      </c>
      <c r="H3476" s="2">
        <f>IFERROR(VLOOKUP(Tableau2[[#This Row],[PR]],'Taux sortant'!$I$9:$S$167,COLUMN(),0),"")</f>
        <v>5.19</v>
      </c>
      <c r="I3476" s="2">
        <f>IFERROR(VLOOKUP(Tableau2[[#This Row],[PR]],'Taux sortant'!$I$9:$S$167,COLUMN(),0),"")</f>
        <v>4.37</v>
      </c>
      <c r="J3476" s="2">
        <f>IFERROR(VLOOKUP(Tableau2[[#This Row],[PR]],'Taux sortant'!$I$9:$S$167,COLUMN(),0),"")</f>
        <v>0</v>
      </c>
      <c r="K3476" s="2">
        <f>IFERROR(VLOOKUP(Tableau2[[#This Row],[PR]],'Taux sortant'!$I$9:$S$167,COLUMN(),0),"")</f>
        <v>0</v>
      </c>
      <c r="L3476" s="2" t="str">
        <f>IFERROR(VLOOKUP(Tableau2[[#This Row],[PR]],'Taux sortant'!$I$9:$S$167,COLUMN(),0),"")</f>
        <v/>
      </c>
    </row>
    <row r="3477" spans="1:12" x14ac:dyDescent="0.3">
      <c r="A3477" s="1" t="s">
        <v>4735</v>
      </c>
      <c r="B3477" s="1" t="s">
        <v>4147</v>
      </c>
      <c r="C3477" s="2">
        <f>IFERROR(VLOOKUP(Tableau2[[#This Row],[PR]],'Taux sortant'!$I$9:$S$167,COLUMN(),0),"")</f>
        <v>16.62</v>
      </c>
      <c r="D3477" s="2">
        <f>IFERROR(VLOOKUP(Tableau2[[#This Row],[PR]],'Taux sortant'!$I$9:$S$167,COLUMN(),0),"")</f>
        <v>14.01</v>
      </c>
      <c r="E3477" s="2">
        <f>IFERROR(VLOOKUP(Tableau2[[#This Row],[PR]],'Taux sortant'!$I$9:$S$167,COLUMN(),0),"")</f>
        <v>10.98</v>
      </c>
      <c r="F3477" s="2">
        <f>IFERROR(VLOOKUP(Tableau2[[#This Row],[PR]],'Taux sortant'!$I$9:$S$167,COLUMN(),0),"")</f>
        <v>9.49</v>
      </c>
      <c r="G3477" s="2">
        <f>IFERROR(VLOOKUP(Tableau2[[#This Row],[PR]],'Taux sortant'!$I$9:$S$167,COLUMN(),0),"")</f>
        <v>8.1199999999999992</v>
      </c>
      <c r="H3477" s="2">
        <f>IFERROR(VLOOKUP(Tableau2[[#This Row],[PR]],'Taux sortant'!$I$9:$S$167,COLUMN(),0),"")</f>
        <v>6.99</v>
      </c>
      <c r="I3477" s="2">
        <f>IFERROR(VLOOKUP(Tableau2[[#This Row],[PR]],'Taux sortant'!$I$9:$S$167,COLUMN(),0),"")</f>
        <v>6.03</v>
      </c>
      <c r="J3477" s="2">
        <f>IFERROR(VLOOKUP(Tableau2[[#This Row],[PR]],'Taux sortant'!$I$9:$S$167,COLUMN(),0),"")</f>
        <v>2466.4499999999998</v>
      </c>
      <c r="K3477" s="2">
        <f>IFERROR(VLOOKUP(Tableau2[[#This Row],[PR]],'Taux sortant'!$I$9:$S$167,COLUMN(),0),"")</f>
        <v>0</v>
      </c>
      <c r="L3477" s="2" t="str">
        <f>IFERROR(VLOOKUP(Tableau2[[#This Row],[PR]],'Taux sortant'!$I$9:$S$167,COLUMN(),0),"")</f>
        <v/>
      </c>
    </row>
    <row r="3478" spans="1:12" x14ac:dyDescent="0.3">
      <c r="A3478" s="1" t="s">
        <v>2218</v>
      </c>
      <c r="B3478" s="1" t="s">
        <v>1721</v>
      </c>
      <c r="C3478" s="2">
        <f>IFERROR(VLOOKUP(Tableau2[[#This Row],[PR]],'Taux sortant'!$I$9:$S$167,COLUMN(),0),"")</f>
        <v>17.96</v>
      </c>
      <c r="D3478" s="2">
        <f>IFERROR(VLOOKUP(Tableau2[[#This Row],[PR]],'Taux sortant'!$I$9:$S$167,COLUMN(),0),"")</f>
        <v>14.35</v>
      </c>
      <c r="E3478" s="2">
        <f>IFERROR(VLOOKUP(Tableau2[[#This Row],[PR]],'Taux sortant'!$I$9:$S$167,COLUMN(),0),"")</f>
        <v>9.93</v>
      </c>
      <c r="F3478" s="2">
        <f>IFERROR(VLOOKUP(Tableau2[[#This Row],[PR]],'Taux sortant'!$I$9:$S$167,COLUMN(),0),"")</f>
        <v>7.19</v>
      </c>
      <c r="G3478" s="2">
        <f>IFERROR(VLOOKUP(Tableau2[[#This Row],[PR]],'Taux sortant'!$I$9:$S$167,COLUMN(),0),"")</f>
        <v>5.49</v>
      </c>
      <c r="H3478" s="2">
        <f>IFERROR(VLOOKUP(Tableau2[[#This Row],[PR]],'Taux sortant'!$I$9:$S$167,COLUMN(),0),"")</f>
        <v>4.4400000000000004</v>
      </c>
      <c r="I3478" s="2">
        <f>IFERROR(VLOOKUP(Tableau2[[#This Row],[PR]],'Taux sortant'!$I$9:$S$167,COLUMN(),0),"")</f>
        <v>3.84</v>
      </c>
      <c r="J3478" s="2">
        <f>IFERROR(VLOOKUP(Tableau2[[#This Row],[PR]],'Taux sortant'!$I$9:$S$167,COLUMN(),0),"")</f>
        <v>0</v>
      </c>
      <c r="K3478" s="2">
        <f>IFERROR(VLOOKUP(Tableau2[[#This Row],[PR]],'Taux sortant'!$I$9:$S$167,COLUMN(),0),"")</f>
        <v>0</v>
      </c>
      <c r="L3478" s="2" t="str">
        <f>IFERROR(VLOOKUP(Tableau2[[#This Row],[PR]],'Taux sortant'!$I$9:$S$167,COLUMN(),0),"")</f>
        <v/>
      </c>
    </row>
    <row r="3479" spans="1:12" x14ac:dyDescent="0.3">
      <c r="A3479" s="1" t="s">
        <v>1013</v>
      </c>
      <c r="B3479" s="1" t="s">
        <v>69</v>
      </c>
      <c r="C3479" s="2">
        <f>IFERROR(VLOOKUP(Tableau2[[#This Row],[PR]],'Taux sortant'!$I$9:$S$167,COLUMN(),0),"")</f>
        <v>23.78</v>
      </c>
      <c r="D3479" s="2">
        <f>IFERROR(VLOOKUP(Tableau2[[#This Row],[PR]],'Taux sortant'!$I$9:$S$167,COLUMN(),0),"")</f>
        <v>20.58</v>
      </c>
      <c r="E3479" s="2">
        <f>IFERROR(VLOOKUP(Tableau2[[#This Row],[PR]],'Taux sortant'!$I$9:$S$167,COLUMN(),0),"")</f>
        <v>16.13</v>
      </c>
      <c r="F3479" s="2">
        <f>IFERROR(VLOOKUP(Tableau2[[#This Row],[PR]],'Taux sortant'!$I$9:$S$167,COLUMN(),0),"")</f>
        <v>12.62</v>
      </c>
      <c r="G3479" s="2">
        <f>IFERROR(VLOOKUP(Tableau2[[#This Row],[PR]],'Taux sortant'!$I$9:$S$167,COLUMN(),0),"")</f>
        <v>9</v>
      </c>
      <c r="H3479" s="2">
        <f>IFERROR(VLOOKUP(Tableau2[[#This Row],[PR]],'Taux sortant'!$I$9:$S$167,COLUMN(),0),"")</f>
        <v>5.95</v>
      </c>
      <c r="I3479" s="2">
        <f>IFERROR(VLOOKUP(Tableau2[[#This Row],[PR]],'Taux sortant'!$I$9:$S$167,COLUMN(),0),"")</f>
        <v>4.28</v>
      </c>
      <c r="J3479" s="2">
        <f>IFERROR(VLOOKUP(Tableau2[[#This Row],[PR]],'Taux sortant'!$I$9:$S$167,COLUMN(),0),"")</f>
        <v>0</v>
      </c>
      <c r="K3479" s="2">
        <f>IFERROR(VLOOKUP(Tableau2[[#This Row],[PR]],'Taux sortant'!$I$9:$S$167,COLUMN(),0),"")</f>
        <v>0</v>
      </c>
      <c r="L3479" s="2" t="str">
        <f>IFERROR(VLOOKUP(Tableau2[[#This Row],[PR]],'Taux sortant'!$I$9:$S$167,COLUMN(),0),"")</f>
        <v/>
      </c>
    </row>
    <row r="3480" spans="1:12" x14ac:dyDescent="0.3">
      <c r="A3480" s="1" t="s">
        <v>3429</v>
      </c>
      <c r="B3480" s="1" t="s">
        <v>3084</v>
      </c>
      <c r="C3480" s="2">
        <f>IFERROR(VLOOKUP(Tableau2[[#This Row],[PR]],'Taux sortant'!$I$9:$S$167,COLUMN(),0),"")</f>
        <v>15.12</v>
      </c>
      <c r="D3480" s="2">
        <f>IFERROR(VLOOKUP(Tableau2[[#This Row],[PR]],'Taux sortant'!$I$9:$S$167,COLUMN(),0),"")</f>
        <v>12.61</v>
      </c>
      <c r="E3480" s="2">
        <f>IFERROR(VLOOKUP(Tableau2[[#This Row],[PR]],'Taux sortant'!$I$9:$S$167,COLUMN(),0),"")</f>
        <v>9.7200000000000006</v>
      </c>
      <c r="F3480" s="2">
        <f>IFERROR(VLOOKUP(Tableau2[[#This Row],[PR]],'Taux sortant'!$I$9:$S$167,COLUMN(),0),"")</f>
        <v>8.27</v>
      </c>
      <c r="G3480" s="2">
        <f>IFERROR(VLOOKUP(Tableau2[[#This Row],[PR]],'Taux sortant'!$I$9:$S$167,COLUMN(),0),"")</f>
        <v>7.1</v>
      </c>
      <c r="H3480" s="2">
        <f>IFERROR(VLOOKUP(Tableau2[[#This Row],[PR]],'Taux sortant'!$I$9:$S$167,COLUMN(),0),"")</f>
        <v>6.12</v>
      </c>
      <c r="I3480" s="2">
        <f>IFERROR(VLOOKUP(Tableau2[[#This Row],[PR]],'Taux sortant'!$I$9:$S$167,COLUMN(),0),"")</f>
        <v>5.33</v>
      </c>
      <c r="J3480" s="2">
        <f>IFERROR(VLOOKUP(Tableau2[[#This Row],[PR]],'Taux sortant'!$I$9:$S$167,COLUMN(),0),"")</f>
        <v>0</v>
      </c>
      <c r="K3480" s="2">
        <f>IFERROR(VLOOKUP(Tableau2[[#This Row],[PR]],'Taux sortant'!$I$9:$S$167,COLUMN(),0),"")</f>
        <v>0</v>
      </c>
      <c r="L3480" s="2" t="str">
        <f>IFERROR(VLOOKUP(Tableau2[[#This Row],[PR]],'Taux sortant'!$I$9:$S$167,COLUMN(),0),"")</f>
        <v/>
      </c>
    </row>
    <row r="3481" spans="1:12" x14ac:dyDescent="0.3">
      <c r="A3481" s="1" t="s">
        <v>3432</v>
      </c>
      <c r="B3481" s="1" t="s">
        <v>3113</v>
      </c>
      <c r="C3481" s="2">
        <f>IFERROR(VLOOKUP(Tableau2[[#This Row],[PR]],'Taux sortant'!$I$9:$S$167,COLUMN(),0),"")</f>
        <v>14.22</v>
      </c>
      <c r="D3481" s="2">
        <f>IFERROR(VLOOKUP(Tableau2[[#This Row],[PR]],'Taux sortant'!$I$9:$S$167,COLUMN(),0),"")</f>
        <v>11.82</v>
      </c>
      <c r="E3481" s="2">
        <f>IFERROR(VLOOKUP(Tableau2[[#This Row],[PR]],'Taux sortant'!$I$9:$S$167,COLUMN(),0),"")</f>
        <v>9.02</v>
      </c>
      <c r="F3481" s="2">
        <f>IFERROR(VLOOKUP(Tableau2[[#This Row],[PR]],'Taux sortant'!$I$9:$S$167,COLUMN(),0),"")</f>
        <v>7.68</v>
      </c>
      <c r="G3481" s="2">
        <f>IFERROR(VLOOKUP(Tableau2[[#This Row],[PR]],'Taux sortant'!$I$9:$S$167,COLUMN(),0),"")</f>
        <v>6.52</v>
      </c>
      <c r="H3481" s="2">
        <f>IFERROR(VLOOKUP(Tableau2[[#This Row],[PR]],'Taux sortant'!$I$9:$S$167,COLUMN(),0),"")</f>
        <v>5.54</v>
      </c>
      <c r="I3481" s="2">
        <f>IFERROR(VLOOKUP(Tableau2[[#This Row],[PR]],'Taux sortant'!$I$9:$S$167,COLUMN(),0),"")</f>
        <v>4.76</v>
      </c>
      <c r="J3481" s="2">
        <f>IFERROR(VLOOKUP(Tableau2[[#This Row],[PR]],'Taux sortant'!$I$9:$S$167,COLUMN(),0),"")</f>
        <v>0</v>
      </c>
      <c r="K3481" s="2">
        <f>IFERROR(VLOOKUP(Tableau2[[#This Row],[PR]],'Taux sortant'!$I$9:$S$167,COLUMN(),0),"")</f>
        <v>0</v>
      </c>
      <c r="L3481" s="2" t="str">
        <f>IFERROR(VLOOKUP(Tableau2[[#This Row],[PR]],'Taux sortant'!$I$9:$S$167,COLUMN(),0),"")</f>
        <v/>
      </c>
    </row>
    <row r="3482" spans="1:12" x14ac:dyDescent="0.3">
      <c r="A3482" s="1" t="s">
        <v>6386</v>
      </c>
      <c r="B3482" s="1" t="s">
        <v>5816</v>
      </c>
      <c r="C3482" s="2" t="str">
        <f>IFERROR(VLOOKUP(Tableau2[[#This Row],[PR]],'Taux sortant'!$I$9:$S$167,COLUMN(),0),"")</f>
        <v/>
      </c>
      <c r="D3482" s="2" t="str">
        <f>IFERROR(VLOOKUP(Tableau2[[#This Row],[PR]],'Taux sortant'!$I$9:$S$167,COLUMN(),0),"")</f>
        <v/>
      </c>
      <c r="E3482" s="2" t="str">
        <f>IFERROR(VLOOKUP(Tableau2[[#This Row],[PR]],'Taux sortant'!$I$9:$S$167,COLUMN(),0),"")</f>
        <v/>
      </c>
      <c r="F3482" s="2" t="str">
        <f>IFERROR(VLOOKUP(Tableau2[[#This Row],[PR]],'Taux sortant'!$I$9:$S$167,COLUMN(),0),"")</f>
        <v/>
      </c>
      <c r="G3482" s="2" t="str">
        <f>IFERROR(VLOOKUP(Tableau2[[#This Row],[PR]],'Taux sortant'!$I$9:$S$167,COLUMN(),0),"")</f>
        <v/>
      </c>
      <c r="H3482" s="2" t="str">
        <f>IFERROR(VLOOKUP(Tableau2[[#This Row],[PR]],'Taux sortant'!$I$9:$S$167,COLUMN(),0),"")</f>
        <v/>
      </c>
      <c r="I3482" s="2" t="str">
        <f>IFERROR(VLOOKUP(Tableau2[[#This Row],[PR]],'Taux sortant'!$I$9:$S$167,COLUMN(),0),"")</f>
        <v/>
      </c>
      <c r="J3482" s="2" t="str">
        <f>IFERROR(VLOOKUP(Tableau2[[#This Row],[PR]],'Taux sortant'!$I$9:$S$167,COLUMN(),0),"")</f>
        <v/>
      </c>
      <c r="K3482" s="2" t="str">
        <f>IFERROR(VLOOKUP(Tableau2[[#This Row],[PR]],'Taux sortant'!$I$9:$S$167,COLUMN(),0),"")</f>
        <v/>
      </c>
      <c r="L3482" s="2" t="str">
        <f>IFERROR(VLOOKUP(Tableau2[[#This Row],[PR]],'Taux sortant'!$I$9:$S$167,COLUMN(),0),"")</f>
        <v/>
      </c>
    </row>
    <row r="3483" spans="1:12" x14ac:dyDescent="0.3">
      <c r="A3483" s="1" t="s">
        <v>6389</v>
      </c>
      <c r="B3483" s="1" t="s">
        <v>5816</v>
      </c>
      <c r="C3483" s="2" t="str">
        <f>IFERROR(VLOOKUP(Tableau2[[#This Row],[PR]],'Taux sortant'!$I$9:$S$167,COLUMN(),0),"")</f>
        <v/>
      </c>
      <c r="D3483" s="2" t="str">
        <f>IFERROR(VLOOKUP(Tableau2[[#This Row],[PR]],'Taux sortant'!$I$9:$S$167,COLUMN(),0),"")</f>
        <v/>
      </c>
      <c r="E3483" s="2" t="str">
        <f>IFERROR(VLOOKUP(Tableau2[[#This Row],[PR]],'Taux sortant'!$I$9:$S$167,COLUMN(),0),"")</f>
        <v/>
      </c>
      <c r="F3483" s="2" t="str">
        <f>IFERROR(VLOOKUP(Tableau2[[#This Row],[PR]],'Taux sortant'!$I$9:$S$167,COLUMN(),0),"")</f>
        <v/>
      </c>
      <c r="G3483" s="2" t="str">
        <f>IFERROR(VLOOKUP(Tableau2[[#This Row],[PR]],'Taux sortant'!$I$9:$S$167,COLUMN(),0),"")</f>
        <v/>
      </c>
      <c r="H3483" s="2" t="str">
        <f>IFERROR(VLOOKUP(Tableau2[[#This Row],[PR]],'Taux sortant'!$I$9:$S$167,COLUMN(),0),"")</f>
        <v/>
      </c>
      <c r="I3483" s="2" t="str">
        <f>IFERROR(VLOOKUP(Tableau2[[#This Row],[PR]],'Taux sortant'!$I$9:$S$167,COLUMN(),0),"")</f>
        <v/>
      </c>
      <c r="J3483" s="2" t="str">
        <f>IFERROR(VLOOKUP(Tableau2[[#This Row],[PR]],'Taux sortant'!$I$9:$S$167,COLUMN(),0),"")</f>
        <v/>
      </c>
      <c r="K3483" s="2" t="str">
        <f>IFERROR(VLOOKUP(Tableau2[[#This Row],[PR]],'Taux sortant'!$I$9:$S$167,COLUMN(),0),"")</f>
        <v/>
      </c>
      <c r="L3483" s="2" t="str">
        <f>IFERROR(VLOOKUP(Tableau2[[#This Row],[PR]],'Taux sortant'!$I$9:$S$167,COLUMN(),0),"")</f>
        <v/>
      </c>
    </row>
    <row r="3484" spans="1:12" x14ac:dyDescent="0.3">
      <c r="A3484" s="1" t="s">
        <v>4738</v>
      </c>
      <c r="B3484" s="1" t="s">
        <v>4143</v>
      </c>
      <c r="C3484" s="2" t="str">
        <f>IFERROR(VLOOKUP(Tableau2[[#This Row],[PR]],'Taux sortant'!$I$9:$S$167,COLUMN(),0),"")</f>
        <v/>
      </c>
      <c r="D3484" s="2" t="str">
        <f>IFERROR(VLOOKUP(Tableau2[[#This Row],[PR]],'Taux sortant'!$I$9:$S$167,COLUMN(),0),"")</f>
        <v/>
      </c>
      <c r="E3484" s="2" t="str">
        <f>IFERROR(VLOOKUP(Tableau2[[#This Row],[PR]],'Taux sortant'!$I$9:$S$167,COLUMN(),0),"")</f>
        <v/>
      </c>
      <c r="F3484" s="2" t="str">
        <f>IFERROR(VLOOKUP(Tableau2[[#This Row],[PR]],'Taux sortant'!$I$9:$S$167,COLUMN(),0),"")</f>
        <v/>
      </c>
      <c r="G3484" s="2" t="str">
        <f>IFERROR(VLOOKUP(Tableau2[[#This Row],[PR]],'Taux sortant'!$I$9:$S$167,COLUMN(),0),"")</f>
        <v/>
      </c>
      <c r="H3484" s="2" t="str">
        <f>IFERROR(VLOOKUP(Tableau2[[#This Row],[PR]],'Taux sortant'!$I$9:$S$167,COLUMN(),0),"")</f>
        <v/>
      </c>
      <c r="I3484" s="2" t="str">
        <f>IFERROR(VLOOKUP(Tableau2[[#This Row],[PR]],'Taux sortant'!$I$9:$S$167,COLUMN(),0),"")</f>
        <v/>
      </c>
      <c r="J3484" s="2" t="str">
        <f>IFERROR(VLOOKUP(Tableau2[[#This Row],[PR]],'Taux sortant'!$I$9:$S$167,COLUMN(),0),"")</f>
        <v/>
      </c>
      <c r="K3484" s="2" t="str">
        <f>IFERROR(VLOOKUP(Tableau2[[#This Row],[PR]],'Taux sortant'!$I$9:$S$167,COLUMN(),0),"")</f>
        <v/>
      </c>
      <c r="L3484" s="2" t="str">
        <f>IFERROR(VLOOKUP(Tableau2[[#This Row],[PR]],'Taux sortant'!$I$9:$S$167,COLUMN(),0),"")</f>
        <v/>
      </c>
    </row>
    <row r="3485" spans="1:12" x14ac:dyDescent="0.3">
      <c r="A3485" s="1" t="s">
        <v>1016</v>
      </c>
      <c r="B3485" s="1" t="s">
        <v>81</v>
      </c>
      <c r="C3485" s="2">
        <f>IFERROR(VLOOKUP(Tableau2[[#This Row],[PR]],'Taux sortant'!$I$9:$S$167,COLUMN(),0),"")</f>
        <v>21.64</v>
      </c>
      <c r="D3485" s="2">
        <f>IFERROR(VLOOKUP(Tableau2[[#This Row],[PR]],'Taux sortant'!$I$9:$S$167,COLUMN(),0),"")</f>
        <v>17.309999999999999</v>
      </c>
      <c r="E3485" s="2">
        <f>IFERROR(VLOOKUP(Tableau2[[#This Row],[PR]],'Taux sortant'!$I$9:$S$167,COLUMN(),0),"")</f>
        <v>12.45</v>
      </c>
      <c r="F3485" s="2">
        <f>IFERROR(VLOOKUP(Tableau2[[#This Row],[PR]],'Taux sortant'!$I$9:$S$167,COLUMN(),0),"")</f>
        <v>10.1</v>
      </c>
      <c r="G3485" s="2">
        <f>IFERROR(VLOOKUP(Tableau2[[#This Row],[PR]],'Taux sortant'!$I$9:$S$167,COLUMN(),0),"")</f>
        <v>8.23</v>
      </c>
      <c r="H3485" s="2">
        <f>IFERROR(VLOOKUP(Tableau2[[#This Row],[PR]],'Taux sortant'!$I$9:$S$167,COLUMN(),0),"")</f>
        <v>5.96</v>
      </c>
      <c r="I3485" s="2">
        <f>IFERROR(VLOOKUP(Tableau2[[#This Row],[PR]],'Taux sortant'!$I$9:$S$167,COLUMN(),0),"")</f>
        <v>5.44</v>
      </c>
      <c r="J3485" s="2">
        <f>IFERROR(VLOOKUP(Tableau2[[#This Row],[PR]],'Taux sortant'!$I$9:$S$167,COLUMN(),0),"")</f>
        <v>0</v>
      </c>
      <c r="K3485" s="2">
        <f>IFERROR(VLOOKUP(Tableau2[[#This Row],[PR]],'Taux sortant'!$I$9:$S$167,COLUMN(),0),"")</f>
        <v>0</v>
      </c>
      <c r="L3485" s="2" t="str">
        <f>IFERROR(VLOOKUP(Tableau2[[#This Row],[PR]],'Taux sortant'!$I$9:$S$167,COLUMN(),0),"")</f>
        <v/>
      </c>
    </row>
    <row r="3486" spans="1:12" x14ac:dyDescent="0.3">
      <c r="A3486" s="1" t="s">
        <v>1016</v>
      </c>
      <c r="B3486" s="1" t="s">
        <v>4174</v>
      </c>
      <c r="C3486" s="2">
        <f>IFERROR(VLOOKUP(Tableau2[[#This Row],[PR]],'Taux sortant'!$I$9:$S$167,COLUMN(),0),"")</f>
        <v>18.22</v>
      </c>
      <c r="D3486" s="2">
        <f>IFERROR(VLOOKUP(Tableau2[[#This Row],[PR]],'Taux sortant'!$I$9:$S$167,COLUMN(),0),"")</f>
        <v>15.54</v>
      </c>
      <c r="E3486" s="2">
        <f>IFERROR(VLOOKUP(Tableau2[[#This Row],[PR]],'Taux sortant'!$I$9:$S$167,COLUMN(),0),"")</f>
        <v>12.42</v>
      </c>
      <c r="F3486" s="2">
        <f>IFERROR(VLOOKUP(Tableau2[[#This Row],[PR]],'Taux sortant'!$I$9:$S$167,COLUMN(),0),"")</f>
        <v>10.85</v>
      </c>
      <c r="G3486" s="2">
        <f>IFERROR(VLOOKUP(Tableau2[[#This Row],[PR]],'Taux sortant'!$I$9:$S$167,COLUMN(),0),"")</f>
        <v>9.4499999999999993</v>
      </c>
      <c r="H3486" s="2">
        <f>IFERROR(VLOOKUP(Tableau2[[#This Row],[PR]],'Taux sortant'!$I$9:$S$167,COLUMN(),0),"")</f>
        <v>8.27</v>
      </c>
      <c r="I3486" s="2">
        <f>IFERROR(VLOOKUP(Tableau2[[#This Row],[PR]],'Taux sortant'!$I$9:$S$167,COLUMN(),0),"")</f>
        <v>7.27</v>
      </c>
      <c r="J3486" s="2">
        <f>IFERROR(VLOOKUP(Tableau2[[#This Row],[PR]],'Taux sortant'!$I$9:$S$167,COLUMN(),0),"")</f>
        <v>0</v>
      </c>
      <c r="K3486" s="2">
        <f>IFERROR(VLOOKUP(Tableau2[[#This Row],[PR]],'Taux sortant'!$I$9:$S$167,COLUMN(),0),"")</f>
        <v>0</v>
      </c>
      <c r="L3486" s="2" t="str">
        <f>IFERROR(VLOOKUP(Tableau2[[#This Row],[PR]],'Taux sortant'!$I$9:$S$167,COLUMN(),0),"")</f>
        <v/>
      </c>
    </row>
    <row r="3487" spans="1:12" x14ac:dyDescent="0.3">
      <c r="A3487" s="1" t="s">
        <v>6391</v>
      </c>
      <c r="B3487" s="1" t="s">
        <v>4049</v>
      </c>
      <c r="C3487" s="2">
        <f>IFERROR(VLOOKUP(Tableau2[[#This Row],[PR]],'Taux sortant'!$I$9:$S$167,COLUMN(),0),"")</f>
        <v>29.48</v>
      </c>
      <c r="D3487" s="2">
        <f>IFERROR(VLOOKUP(Tableau2[[#This Row],[PR]],'Taux sortant'!$I$9:$S$167,COLUMN(),0),"")</f>
        <v>25.96</v>
      </c>
      <c r="E3487" s="2">
        <f>IFERROR(VLOOKUP(Tableau2[[#This Row],[PR]],'Taux sortant'!$I$9:$S$167,COLUMN(),0),"")</f>
        <v>21.9</v>
      </c>
      <c r="F3487" s="2">
        <f>IFERROR(VLOOKUP(Tableau2[[#This Row],[PR]],'Taux sortant'!$I$9:$S$167,COLUMN(),0),"")</f>
        <v>19.86</v>
      </c>
      <c r="G3487" s="2">
        <f>IFERROR(VLOOKUP(Tableau2[[#This Row],[PR]],'Taux sortant'!$I$9:$S$167,COLUMN(),0),"")</f>
        <v>17.54</v>
      </c>
      <c r="H3487" s="2">
        <f>IFERROR(VLOOKUP(Tableau2[[#This Row],[PR]],'Taux sortant'!$I$9:$S$167,COLUMN(),0),"")</f>
        <v>15.33</v>
      </c>
      <c r="I3487" s="2">
        <f>IFERROR(VLOOKUP(Tableau2[[#This Row],[PR]],'Taux sortant'!$I$9:$S$167,COLUMN(),0),"")</f>
        <v>13.28</v>
      </c>
      <c r="J3487" s="2">
        <f>IFERROR(VLOOKUP(Tableau2[[#This Row],[PR]],'Taux sortant'!$I$9:$S$167,COLUMN(),0),"")</f>
        <v>0</v>
      </c>
      <c r="K3487" s="2">
        <f>IFERROR(VLOOKUP(Tableau2[[#This Row],[PR]],'Taux sortant'!$I$9:$S$167,COLUMN(),0),"")</f>
        <v>0</v>
      </c>
      <c r="L3487" s="2" t="str">
        <f>IFERROR(VLOOKUP(Tableau2[[#This Row],[PR]],'Taux sortant'!$I$9:$S$167,COLUMN(),0),"")</f>
        <v/>
      </c>
    </row>
    <row r="3488" spans="1:12" x14ac:dyDescent="0.3">
      <c r="A3488" s="1" t="s">
        <v>2221</v>
      </c>
      <c r="B3488" s="1" t="s">
        <v>1521</v>
      </c>
      <c r="C3488" s="2">
        <f>IFERROR(VLOOKUP(Tableau2[[#This Row],[PR]],'Taux sortant'!$I$9:$S$167,COLUMN(),0),"")</f>
        <v>21.64</v>
      </c>
      <c r="D3488" s="2">
        <f>IFERROR(VLOOKUP(Tableau2[[#This Row],[PR]],'Taux sortant'!$I$9:$S$167,COLUMN(),0),"")</f>
        <v>17.57</v>
      </c>
      <c r="E3488" s="2">
        <f>IFERROR(VLOOKUP(Tableau2[[#This Row],[PR]],'Taux sortant'!$I$9:$S$167,COLUMN(),0),"")</f>
        <v>11.74</v>
      </c>
      <c r="F3488" s="2">
        <f>IFERROR(VLOOKUP(Tableau2[[#This Row],[PR]],'Taux sortant'!$I$9:$S$167,COLUMN(),0),"")</f>
        <v>9.3000000000000007</v>
      </c>
      <c r="G3488" s="2">
        <f>IFERROR(VLOOKUP(Tableau2[[#This Row],[PR]],'Taux sortant'!$I$9:$S$167,COLUMN(),0),"")</f>
        <v>7.56</v>
      </c>
      <c r="H3488" s="2">
        <f>IFERROR(VLOOKUP(Tableau2[[#This Row],[PR]],'Taux sortant'!$I$9:$S$167,COLUMN(),0),"")</f>
        <v>5.09</v>
      </c>
      <c r="I3488" s="2">
        <f>IFERROR(VLOOKUP(Tableau2[[#This Row],[PR]],'Taux sortant'!$I$9:$S$167,COLUMN(),0),"")</f>
        <v>4.7300000000000004</v>
      </c>
      <c r="J3488" s="2">
        <f>IFERROR(VLOOKUP(Tableau2[[#This Row],[PR]],'Taux sortant'!$I$9:$S$167,COLUMN(),0),"")</f>
        <v>0</v>
      </c>
      <c r="K3488" s="2">
        <f>IFERROR(VLOOKUP(Tableau2[[#This Row],[PR]],'Taux sortant'!$I$9:$S$167,COLUMN(),0),"")</f>
        <v>0</v>
      </c>
      <c r="L3488" s="2" t="str">
        <f>IFERROR(VLOOKUP(Tableau2[[#This Row],[PR]],'Taux sortant'!$I$9:$S$167,COLUMN(),0),"")</f>
        <v/>
      </c>
    </row>
    <row r="3489" spans="1:12" x14ac:dyDescent="0.3">
      <c r="A3489" s="1" t="s">
        <v>3434</v>
      </c>
      <c r="B3489" s="1" t="s">
        <v>3137</v>
      </c>
      <c r="C3489" s="2">
        <f>IFERROR(VLOOKUP(Tableau2[[#This Row],[PR]],'Taux sortant'!$I$9:$S$167,COLUMN(),0),"")</f>
        <v>14.1</v>
      </c>
      <c r="D3489" s="2">
        <f>IFERROR(VLOOKUP(Tableau2[[#This Row],[PR]],'Taux sortant'!$I$9:$S$167,COLUMN(),0),"")</f>
        <v>11.63</v>
      </c>
      <c r="E3489" s="2">
        <f>IFERROR(VLOOKUP(Tableau2[[#This Row],[PR]],'Taux sortant'!$I$9:$S$167,COLUMN(),0),"")</f>
        <v>8.8000000000000007</v>
      </c>
      <c r="F3489" s="2">
        <f>IFERROR(VLOOKUP(Tableau2[[#This Row],[PR]],'Taux sortant'!$I$9:$S$167,COLUMN(),0),"")</f>
        <v>7.43</v>
      </c>
      <c r="G3489" s="2">
        <f>IFERROR(VLOOKUP(Tableau2[[#This Row],[PR]],'Taux sortant'!$I$9:$S$167,COLUMN(),0),"")</f>
        <v>6.26</v>
      </c>
      <c r="H3489" s="2">
        <f>IFERROR(VLOOKUP(Tableau2[[#This Row],[PR]],'Taux sortant'!$I$9:$S$167,COLUMN(),0),"")</f>
        <v>5.33</v>
      </c>
      <c r="I3489" s="2">
        <f>IFERROR(VLOOKUP(Tableau2[[#This Row],[PR]],'Taux sortant'!$I$9:$S$167,COLUMN(),0),"")</f>
        <v>4.58</v>
      </c>
      <c r="J3489" s="2">
        <f>IFERROR(VLOOKUP(Tableau2[[#This Row],[PR]],'Taux sortant'!$I$9:$S$167,COLUMN(),0),"")</f>
        <v>0</v>
      </c>
      <c r="K3489" s="2">
        <f>IFERROR(VLOOKUP(Tableau2[[#This Row],[PR]],'Taux sortant'!$I$9:$S$167,COLUMN(),0),"")</f>
        <v>0</v>
      </c>
      <c r="L3489" s="2" t="str">
        <f>IFERROR(VLOOKUP(Tableau2[[#This Row],[PR]],'Taux sortant'!$I$9:$S$167,COLUMN(),0),"")</f>
        <v/>
      </c>
    </row>
    <row r="3490" spans="1:12" x14ac:dyDescent="0.3">
      <c r="A3490" s="1" t="s">
        <v>4743</v>
      </c>
      <c r="B3490" s="1" t="s">
        <v>1182</v>
      </c>
      <c r="C3490" s="2">
        <f>IFERROR(VLOOKUP(Tableau2[[#This Row],[PR]],'Taux sortant'!$I$9:$S$167,COLUMN(),0),"")</f>
        <v>22.64</v>
      </c>
      <c r="D3490" s="2">
        <f>IFERROR(VLOOKUP(Tableau2[[#This Row],[PR]],'Taux sortant'!$I$9:$S$167,COLUMN(),0),"")</f>
        <v>20.190000000000001</v>
      </c>
      <c r="E3490" s="2">
        <f>IFERROR(VLOOKUP(Tableau2[[#This Row],[PR]],'Taux sortant'!$I$9:$S$167,COLUMN(),0),"")</f>
        <v>16.53</v>
      </c>
      <c r="F3490" s="2">
        <f>IFERROR(VLOOKUP(Tableau2[[#This Row],[PR]],'Taux sortant'!$I$9:$S$167,COLUMN(),0),"")</f>
        <v>14.31</v>
      </c>
      <c r="G3490" s="2">
        <f>IFERROR(VLOOKUP(Tableau2[[#This Row],[PR]],'Taux sortant'!$I$9:$S$167,COLUMN(),0),"")</f>
        <v>12.45</v>
      </c>
      <c r="H3490" s="2">
        <f>IFERROR(VLOOKUP(Tableau2[[#This Row],[PR]],'Taux sortant'!$I$9:$S$167,COLUMN(),0),"")</f>
        <v>10.32</v>
      </c>
      <c r="I3490" s="2">
        <f>IFERROR(VLOOKUP(Tableau2[[#This Row],[PR]],'Taux sortant'!$I$9:$S$167,COLUMN(),0),"")</f>
        <v>8.83</v>
      </c>
      <c r="J3490" s="2">
        <f>IFERROR(VLOOKUP(Tableau2[[#This Row],[PR]],'Taux sortant'!$I$9:$S$167,COLUMN(),0),"")</f>
        <v>0</v>
      </c>
      <c r="K3490" s="2">
        <f>IFERROR(VLOOKUP(Tableau2[[#This Row],[PR]],'Taux sortant'!$I$9:$S$167,COLUMN(),0),"")</f>
        <v>0</v>
      </c>
      <c r="L3490" s="2" t="str">
        <f>IFERROR(VLOOKUP(Tableau2[[#This Row],[PR]],'Taux sortant'!$I$9:$S$167,COLUMN(),0),"")</f>
        <v/>
      </c>
    </row>
    <row r="3491" spans="1:12" x14ac:dyDescent="0.3">
      <c r="A3491" s="1" t="s">
        <v>1019</v>
      </c>
      <c r="B3491" s="1" t="s">
        <v>21</v>
      </c>
      <c r="C3491" s="2">
        <f>IFERROR(VLOOKUP(Tableau2[[#This Row],[PR]],'Taux sortant'!$I$9:$S$167,COLUMN(),0),"")</f>
        <v>20.25</v>
      </c>
      <c r="D3491" s="2">
        <f>IFERROR(VLOOKUP(Tableau2[[#This Row],[PR]],'Taux sortant'!$I$9:$S$167,COLUMN(),0),"")</f>
        <v>16.2</v>
      </c>
      <c r="E3491" s="2">
        <f>IFERROR(VLOOKUP(Tableau2[[#This Row],[PR]],'Taux sortant'!$I$9:$S$167,COLUMN(),0),"")</f>
        <v>11.68</v>
      </c>
      <c r="F3491" s="2">
        <f>IFERROR(VLOOKUP(Tableau2[[#This Row],[PR]],'Taux sortant'!$I$9:$S$167,COLUMN(),0),"")</f>
        <v>9.25</v>
      </c>
      <c r="G3491" s="2">
        <f>IFERROR(VLOOKUP(Tableau2[[#This Row],[PR]],'Taux sortant'!$I$9:$S$167,COLUMN(),0),"")</f>
        <v>7.08</v>
      </c>
      <c r="H3491" s="2">
        <f>IFERROR(VLOOKUP(Tableau2[[#This Row],[PR]],'Taux sortant'!$I$9:$S$167,COLUMN(),0),"")</f>
        <v>5.36</v>
      </c>
      <c r="I3491" s="2">
        <f>IFERROR(VLOOKUP(Tableau2[[#This Row],[PR]],'Taux sortant'!$I$9:$S$167,COLUMN(),0),"")</f>
        <v>4.8499999999999996</v>
      </c>
      <c r="J3491" s="2">
        <f>IFERROR(VLOOKUP(Tableau2[[#This Row],[PR]],'Taux sortant'!$I$9:$S$167,COLUMN(),0),"")</f>
        <v>0</v>
      </c>
      <c r="K3491" s="2">
        <f>IFERROR(VLOOKUP(Tableau2[[#This Row],[PR]],'Taux sortant'!$I$9:$S$167,COLUMN(),0),"")</f>
        <v>0</v>
      </c>
      <c r="L3491" s="2" t="str">
        <f>IFERROR(VLOOKUP(Tableau2[[#This Row],[PR]],'Taux sortant'!$I$9:$S$167,COLUMN(),0),"")</f>
        <v/>
      </c>
    </row>
    <row r="3492" spans="1:12" x14ac:dyDescent="0.3">
      <c r="A3492" s="1" t="s">
        <v>5545</v>
      </c>
      <c r="B3492" s="1" t="s">
        <v>5349</v>
      </c>
      <c r="C3492" s="2" t="str">
        <f>IFERROR(VLOOKUP(Tableau2[[#This Row],[PR]],'Taux sortant'!$I$9:$S$167,COLUMN(),0),"")</f>
        <v/>
      </c>
      <c r="D3492" s="2" t="str">
        <f>IFERROR(VLOOKUP(Tableau2[[#This Row],[PR]],'Taux sortant'!$I$9:$S$167,COLUMN(),0),"")</f>
        <v/>
      </c>
      <c r="E3492" s="2" t="str">
        <f>IFERROR(VLOOKUP(Tableau2[[#This Row],[PR]],'Taux sortant'!$I$9:$S$167,COLUMN(),0),"")</f>
        <v/>
      </c>
      <c r="F3492" s="2" t="str">
        <f>IFERROR(VLOOKUP(Tableau2[[#This Row],[PR]],'Taux sortant'!$I$9:$S$167,COLUMN(),0),"")</f>
        <v/>
      </c>
      <c r="G3492" s="2" t="str">
        <f>IFERROR(VLOOKUP(Tableau2[[#This Row],[PR]],'Taux sortant'!$I$9:$S$167,COLUMN(),0),"")</f>
        <v/>
      </c>
      <c r="H3492" s="2" t="str">
        <f>IFERROR(VLOOKUP(Tableau2[[#This Row],[PR]],'Taux sortant'!$I$9:$S$167,COLUMN(),0),"")</f>
        <v/>
      </c>
      <c r="I3492" s="2" t="str">
        <f>IFERROR(VLOOKUP(Tableau2[[#This Row],[PR]],'Taux sortant'!$I$9:$S$167,COLUMN(),0),"")</f>
        <v/>
      </c>
      <c r="J3492" s="2" t="str">
        <f>IFERROR(VLOOKUP(Tableau2[[#This Row],[PR]],'Taux sortant'!$I$9:$S$167,COLUMN(),0),"")</f>
        <v/>
      </c>
      <c r="K3492" s="2" t="str">
        <f>IFERROR(VLOOKUP(Tableau2[[#This Row],[PR]],'Taux sortant'!$I$9:$S$167,COLUMN(),0),"")</f>
        <v/>
      </c>
      <c r="L3492" s="2" t="str">
        <f>IFERROR(VLOOKUP(Tableau2[[#This Row],[PR]],'Taux sortant'!$I$9:$S$167,COLUMN(),0),"")</f>
        <v/>
      </c>
    </row>
    <row r="3493" spans="1:12" x14ac:dyDescent="0.3">
      <c r="A3493" s="1" t="s">
        <v>1022</v>
      </c>
      <c r="B3493" s="1" t="s">
        <v>61</v>
      </c>
      <c r="C3493" s="2">
        <f>IFERROR(VLOOKUP(Tableau2[[#This Row],[PR]],'Taux sortant'!$I$9:$S$167,COLUMN(),0),"")</f>
        <v>12.63</v>
      </c>
      <c r="D3493" s="2">
        <f>IFERROR(VLOOKUP(Tableau2[[#This Row],[PR]],'Taux sortant'!$I$9:$S$167,COLUMN(),0),"")</f>
        <v>10.14</v>
      </c>
      <c r="E3493" s="2">
        <f>IFERROR(VLOOKUP(Tableau2[[#This Row],[PR]],'Taux sortant'!$I$9:$S$167,COLUMN(),0),"")</f>
        <v>7.31</v>
      </c>
      <c r="F3493" s="2">
        <f>IFERROR(VLOOKUP(Tableau2[[#This Row],[PR]],'Taux sortant'!$I$9:$S$167,COLUMN(),0),"")</f>
        <v>5.96</v>
      </c>
      <c r="G3493" s="2">
        <f>IFERROR(VLOOKUP(Tableau2[[#This Row],[PR]],'Taux sortant'!$I$9:$S$167,COLUMN(),0),"")</f>
        <v>4.9800000000000004</v>
      </c>
      <c r="H3493" s="2">
        <f>IFERROR(VLOOKUP(Tableau2[[#This Row],[PR]],'Taux sortant'!$I$9:$S$167,COLUMN(),0),"")</f>
        <v>4.2</v>
      </c>
      <c r="I3493" s="2">
        <f>IFERROR(VLOOKUP(Tableau2[[#This Row],[PR]],'Taux sortant'!$I$9:$S$167,COLUMN(),0),"")</f>
        <v>3.68</v>
      </c>
      <c r="J3493" s="2">
        <f>IFERROR(VLOOKUP(Tableau2[[#This Row],[PR]],'Taux sortant'!$I$9:$S$167,COLUMN(),0),"")</f>
        <v>0</v>
      </c>
      <c r="K3493" s="2">
        <f>IFERROR(VLOOKUP(Tableau2[[#This Row],[PR]],'Taux sortant'!$I$9:$S$167,COLUMN(),0),"")</f>
        <v>0</v>
      </c>
      <c r="L3493" s="2" t="str">
        <f>IFERROR(VLOOKUP(Tableau2[[#This Row],[PR]],'Taux sortant'!$I$9:$S$167,COLUMN(),0),"")</f>
        <v/>
      </c>
    </row>
    <row r="3494" spans="1:12" x14ac:dyDescent="0.3">
      <c r="A3494" s="1" t="s">
        <v>1025</v>
      </c>
      <c r="B3494" s="1" t="s">
        <v>21</v>
      </c>
      <c r="C3494" s="2">
        <f>IFERROR(VLOOKUP(Tableau2[[#This Row],[PR]],'Taux sortant'!$I$9:$S$167,COLUMN(),0),"")</f>
        <v>20.25</v>
      </c>
      <c r="D3494" s="2">
        <f>IFERROR(VLOOKUP(Tableau2[[#This Row],[PR]],'Taux sortant'!$I$9:$S$167,COLUMN(),0),"")</f>
        <v>16.2</v>
      </c>
      <c r="E3494" s="2">
        <f>IFERROR(VLOOKUP(Tableau2[[#This Row],[PR]],'Taux sortant'!$I$9:$S$167,COLUMN(),0),"")</f>
        <v>11.68</v>
      </c>
      <c r="F3494" s="2">
        <f>IFERROR(VLOOKUP(Tableau2[[#This Row],[PR]],'Taux sortant'!$I$9:$S$167,COLUMN(),0),"")</f>
        <v>9.25</v>
      </c>
      <c r="G3494" s="2">
        <f>IFERROR(VLOOKUP(Tableau2[[#This Row],[PR]],'Taux sortant'!$I$9:$S$167,COLUMN(),0),"")</f>
        <v>7.08</v>
      </c>
      <c r="H3494" s="2">
        <f>IFERROR(VLOOKUP(Tableau2[[#This Row],[PR]],'Taux sortant'!$I$9:$S$167,COLUMN(),0),"")</f>
        <v>5.36</v>
      </c>
      <c r="I3494" s="2">
        <f>IFERROR(VLOOKUP(Tableau2[[#This Row],[PR]],'Taux sortant'!$I$9:$S$167,COLUMN(),0),"")</f>
        <v>4.8499999999999996</v>
      </c>
      <c r="J3494" s="2">
        <f>IFERROR(VLOOKUP(Tableau2[[#This Row],[PR]],'Taux sortant'!$I$9:$S$167,COLUMN(),0),"")</f>
        <v>0</v>
      </c>
      <c r="K3494" s="2">
        <f>IFERROR(VLOOKUP(Tableau2[[#This Row],[PR]],'Taux sortant'!$I$9:$S$167,COLUMN(),0),"")</f>
        <v>0</v>
      </c>
      <c r="L3494" s="2" t="str">
        <f>IFERROR(VLOOKUP(Tableau2[[#This Row],[PR]],'Taux sortant'!$I$9:$S$167,COLUMN(),0),"")</f>
        <v/>
      </c>
    </row>
    <row r="3495" spans="1:12" x14ac:dyDescent="0.3">
      <c r="A3495" s="1" t="s">
        <v>3437</v>
      </c>
      <c r="B3495" s="1" t="s">
        <v>3115</v>
      </c>
      <c r="C3495" s="2">
        <f>IFERROR(VLOOKUP(Tableau2[[#This Row],[PR]],'Taux sortant'!$I$9:$S$167,COLUMN(),0),"")</f>
        <v>16.05</v>
      </c>
      <c r="D3495" s="2">
        <f>IFERROR(VLOOKUP(Tableau2[[#This Row],[PR]],'Taux sortant'!$I$9:$S$167,COLUMN(),0),"")</f>
        <v>13.51</v>
      </c>
      <c r="E3495" s="2">
        <f>IFERROR(VLOOKUP(Tableau2[[#This Row],[PR]],'Taux sortant'!$I$9:$S$167,COLUMN(),0),"")</f>
        <v>10.52</v>
      </c>
      <c r="F3495" s="2">
        <f>IFERROR(VLOOKUP(Tableau2[[#This Row],[PR]],'Taux sortant'!$I$9:$S$167,COLUMN(),0),"")</f>
        <v>9.0500000000000007</v>
      </c>
      <c r="G3495" s="2">
        <f>IFERROR(VLOOKUP(Tableau2[[#This Row],[PR]],'Taux sortant'!$I$9:$S$167,COLUMN(),0),"")</f>
        <v>7.8</v>
      </c>
      <c r="H3495" s="2">
        <f>IFERROR(VLOOKUP(Tableau2[[#This Row],[PR]],'Taux sortant'!$I$9:$S$167,COLUMN(),0),"")</f>
        <v>6.76</v>
      </c>
      <c r="I3495" s="2">
        <f>IFERROR(VLOOKUP(Tableau2[[#This Row],[PR]],'Taux sortant'!$I$9:$S$167,COLUMN(),0),"")</f>
        <v>5.92</v>
      </c>
      <c r="J3495" s="2">
        <f>IFERROR(VLOOKUP(Tableau2[[#This Row],[PR]],'Taux sortant'!$I$9:$S$167,COLUMN(),0),"")</f>
        <v>0</v>
      </c>
      <c r="K3495" s="2">
        <f>IFERROR(VLOOKUP(Tableau2[[#This Row],[PR]],'Taux sortant'!$I$9:$S$167,COLUMN(),0),"")</f>
        <v>0</v>
      </c>
      <c r="L3495" s="2" t="str">
        <f>IFERROR(VLOOKUP(Tableau2[[#This Row],[PR]],'Taux sortant'!$I$9:$S$167,COLUMN(),0),"")</f>
        <v/>
      </c>
    </row>
    <row r="3496" spans="1:12" x14ac:dyDescent="0.3">
      <c r="A3496" s="1" t="s">
        <v>4746</v>
      </c>
      <c r="B3496" s="1" t="s">
        <v>2160</v>
      </c>
      <c r="C3496" s="2">
        <f>IFERROR(VLOOKUP(Tableau2[[#This Row],[PR]],'Taux sortant'!$I$9:$S$167,COLUMN(),0),"")</f>
        <v>16.93</v>
      </c>
      <c r="D3496" s="2">
        <f>IFERROR(VLOOKUP(Tableau2[[#This Row],[PR]],'Taux sortant'!$I$9:$S$167,COLUMN(),0),"")</f>
        <v>14.32</v>
      </c>
      <c r="E3496" s="2">
        <f>IFERROR(VLOOKUP(Tableau2[[#This Row],[PR]],'Taux sortant'!$I$9:$S$167,COLUMN(),0),"")</f>
        <v>11.27</v>
      </c>
      <c r="F3496" s="2">
        <f>IFERROR(VLOOKUP(Tableau2[[#This Row],[PR]],'Taux sortant'!$I$9:$S$167,COLUMN(),0),"")</f>
        <v>9.77</v>
      </c>
      <c r="G3496" s="2">
        <f>IFERROR(VLOOKUP(Tableau2[[#This Row],[PR]],'Taux sortant'!$I$9:$S$167,COLUMN(),0),"")</f>
        <v>8.41</v>
      </c>
      <c r="H3496" s="2">
        <f>IFERROR(VLOOKUP(Tableau2[[#This Row],[PR]],'Taux sortant'!$I$9:$S$167,COLUMN(),0),"")</f>
        <v>7.25</v>
      </c>
      <c r="I3496" s="2">
        <f>IFERROR(VLOOKUP(Tableau2[[#This Row],[PR]],'Taux sortant'!$I$9:$S$167,COLUMN(),0),"")</f>
        <v>6.31</v>
      </c>
      <c r="J3496" s="2">
        <f>IFERROR(VLOOKUP(Tableau2[[#This Row],[PR]],'Taux sortant'!$I$9:$S$167,COLUMN(),0),"")</f>
        <v>0</v>
      </c>
      <c r="K3496" s="2">
        <f>IFERROR(VLOOKUP(Tableau2[[#This Row],[PR]],'Taux sortant'!$I$9:$S$167,COLUMN(),0),"")</f>
        <v>0</v>
      </c>
      <c r="L3496" s="2" t="str">
        <f>IFERROR(VLOOKUP(Tableau2[[#This Row],[PR]],'Taux sortant'!$I$9:$S$167,COLUMN(),0),"")</f>
        <v/>
      </c>
    </row>
    <row r="3497" spans="1:12" x14ac:dyDescent="0.3">
      <c r="A3497" s="1" t="s">
        <v>2223</v>
      </c>
      <c r="B3497" s="1" t="s">
        <v>1587</v>
      </c>
      <c r="C3497" s="2">
        <f>IFERROR(VLOOKUP(Tableau2[[#This Row],[PR]],'Taux sortant'!$I$9:$S$167,COLUMN(),0),"")</f>
        <v>20.91</v>
      </c>
      <c r="D3497" s="2">
        <f>IFERROR(VLOOKUP(Tableau2[[#This Row],[PR]],'Taux sortant'!$I$9:$S$167,COLUMN(),0),"")</f>
        <v>16.62</v>
      </c>
      <c r="E3497" s="2">
        <f>IFERROR(VLOOKUP(Tableau2[[#This Row],[PR]],'Taux sortant'!$I$9:$S$167,COLUMN(),0),"")</f>
        <v>12.11</v>
      </c>
      <c r="F3497" s="2">
        <f>IFERROR(VLOOKUP(Tableau2[[#This Row],[PR]],'Taux sortant'!$I$9:$S$167,COLUMN(),0),"")</f>
        <v>9.7100000000000009</v>
      </c>
      <c r="G3497" s="2">
        <f>IFERROR(VLOOKUP(Tableau2[[#This Row],[PR]],'Taux sortant'!$I$9:$S$167,COLUMN(),0),"")</f>
        <v>7</v>
      </c>
      <c r="H3497" s="2">
        <f>IFERROR(VLOOKUP(Tableau2[[#This Row],[PR]],'Taux sortant'!$I$9:$S$167,COLUMN(),0),"")</f>
        <v>4.8099999999999996</v>
      </c>
      <c r="I3497" s="2">
        <f>IFERROR(VLOOKUP(Tableau2[[#This Row],[PR]],'Taux sortant'!$I$9:$S$167,COLUMN(),0),"")</f>
        <v>4.1900000000000004</v>
      </c>
      <c r="J3497" s="2">
        <f>IFERROR(VLOOKUP(Tableau2[[#This Row],[PR]],'Taux sortant'!$I$9:$S$167,COLUMN(),0),"")</f>
        <v>0</v>
      </c>
      <c r="K3497" s="2">
        <f>IFERROR(VLOOKUP(Tableau2[[#This Row],[PR]],'Taux sortant'!$I$9:$S$167,COLUMN(),0),"")</f>
        <v>0</v>
      </c>
      <c r="L3497" s="2" t="str">
        <f>IFERROR(VLOOKUP(Tableau2[[#This Row],[PR]],'Taux sortant'!$I$9:$S$167,COLUMN(),0),"")</f>
        <v/>
      </c>
    </row>
    <row r="3498" spans="1:12" x14ac:dyDescent="0.3">
      <c r="A3498" s="1" t="s">
        <v>3439</v>
      </c>
      <c r="B3498" s="1" t="s">
        <v>3134</v>
      </c>
      <c r="C3498" s="2">
        <f>IFERROR(VLOOKUP(Tableau2[[#This Row],[PR]],'Taux sortant'!$I$9:$S$167,COLUMN(),0),"")</f>
        <v>15.34</v>
      </c>
      <c r="D3498" s="2">
        <f>IFERROR(VLOOKUP(Tableau2[[#This Row],[PR]],'Taux sortant'!$I$9:$S$167,COLUMN(),0),"")</f>
        <v>12.85</v>
      </c>
      <c r="E3498" s="2">
        <f>IFERROR(VLOOKUP(Tableau2[[#This Row],[PR]],'Taux sortant'!$I$9:$S$167,COLUMN(),0),"")</f>
        <v>9.94</v>
      </c>
      <c r="F3498" s="2">
        <f>IFERROR(VLOOKUP(Tableau2[[#This Row],[PR]],'Taux sortant'!$I$9:$S$167,COLUMN(),0),"")</f>
        <v>8.5399999999999991</v>
      </c>
      <c r="G3498" s="2">
        <f>IFERROR(VLOOKUP(Tableau2[[#This Row],[PR]],'Taux sortant'!$I$9:$S$167,COLUMN(),0),"")</f>
        <v>7.34</v>
      </c>
      <c r="H3498" s="2">
        <f>IFERROR(VLOOKUP(Tableau2[[#This Row],[PR]],'Taux sortant'!$I$9:$S$167,COLUMN(),0),"")</f>
        <v>6.29</v>
      </c>
      <c r="I3498" s="2">
        <f>IFERROR(VLOOKUP(Tableau2[[#This Row],[PR]],'Taux sortant'!$I$9:$S$167,COLUMN(),0),"")</f>
        <v>5.49</v>
      </c>
      <c r="J3498" s="2">
        <f>IFERROR(VLOOKUP(Tableau2[[#This Row],[PR]],'Taux sortant'!$I$9:$S$167,COLUMN(),0),"")</f>
        <v>0</v>
      </c>
      <c r="K3498" s="2">
        <f>IFERROR(VLOOKUP(Tableau2[[#This Row],[PR]],'Taux sortant'!$I$9:$S$167,COLUMN(),0),"")</f>
        <v>0</v>
      </c>
      <c r="L3498" s="2" t="str">
        <f>IFERROR(VLOOKUP(Tableau2[[#This Row],[PR]],'Taux sortant'!$I$9:$S$167,COLUMN(),0),"")</f>
        <v/>
      </c>
    </row>
    <row r="3499" spans="1:12" x14ac:dyDescent="0.3">
      <c r="A3499" s="1" t="s">
        <v>1028</v>
      </c>
      <c r="B3499" s="1" t="s">
        <v>31</v>
      </c>
      <c r="C3499" s="2">
        <f>IFERROR(VLOOKUP(Tableau2[[#This Row],[PR]],'Taux sortant'!$I$9:$S$167,COLUMN(),0),"")</f>
        <v>17.95</v>
      </c>
      <c r="D3499" s="2">
        <f>IFERROR(VLOOKUP(Tableau2[[#This Row],[PR]],'Taux sortant'!$I$9:$S$167,COLUMN(),0),"")</f>
        <v>14.25</v>
      </c>
      <c r="E3499" s="2">
        <f>IFERROR(VLOOKUP(Tableau2[[#This Row],[PR]],'Taux sortant'!$I$9:$S$167,COLUMN(),0),"")</f>
        <v>10.85</v>
      </c>
      <c r="F3499" s="2">
        <f>IFERROR(VLOOKUP(Tableau2[[#This Row],[PR]],'Taux sortant'!$I$9:$S$167,COLUMN(),0),"")</f>
        <v>8.92</v>
      </c>
      <c r="G3499" s="2">
        <f>IFERROR(VLOOKUP(Tableau2[[#This Row],[PR]],'Taux sortant'!$I$9:$S$167,COLUMN(),0),"")</f>
        <v>6.44</v>
      </c>
      <c r="H3499" s="2">
        <f>IFERROR(VLOOKUP(Tableau2[[#This Row],[PR]],'Taux sortant'!$I$9:$S$167,COLUMN(),0),"")</f>
        <v>5.07</v>
      </c>
      <c r="I3499" s="2">
        <f>IFERROR(VLOOKUP(Tableau2[[#This Row],[PR]],'Taux sortant'!$I$9:$S$167,COLUMN(),0),"")</f>
        <v>4.2</v>
      </c>
      <c r="J3499" s="2">
        <f>IFERROR(VLOOKUP(Tableau2[[#This Row],[PR]],'Taux sortant'!$I$9:$S$167,COLUMN(),0),"")</f>
        <v>0</v>
      </c>
      <c r="K3499" s="2">
        <f>IFERROR(VLOOKUP(Tableau2[[#This Row],[PR]],'Taux sortant'!$I$9:$S$167,COLUMN(),0),"")</f>
        <v>0</v>
      </c>
      <c r="L3499" s="2" t="str">
        <f>IFERROR(VLOOKUP(Tableau2[[#This Row],[PR]],'Taux sortant'!$I$9:$S$167,COLUMN(),0),"")</f>
        <v/>
      </c>
    </row>
    <row r="3500" spans="1:12" x14ac:dyDescent="0.3">
      <c r="A3500" s="1" t="s">
        <v>1028</v>
      </c>
      <c r="B3500" s="1" t="s">
        <v>5820</v>
      </c>
      <c r="C3500" s="2" t="str">
        <f>IFERROR(VLOOKUP(Tableau2[[#This Row],[PR]],'Taux sortant'!$I$9:$S$167,COLUMN(),0),"")</f>
        <v/>
      </c>
      <c r="D3500" s="2" t="str">
        <f>IFERROR(VLOOKUP(Tableau2[[#This Row],[PR]],'Taux sortant'!$I$9:$S$167,COLUMN(),0),"")</f>
        <v/>
      </c>
      <c r="E3500" s="2" t="str">
        <f>IFERROR(VLOOKUP(Tableau2[[#This Row],[PR]],'Taux sortant'!$I$9:$S$167,COLUMN(),0),"")</f>
        <v/>
      </c>
      <c r="F3500" s="2" t="str">
        <f>IFERROR(VLOOKUP(Tableau2[[#This Row],[PR]],'Taux sortant'!$I$9:$S$167,COLUMN(),0),"")</f>
        <v/>
      </c>
      <c r="G3500" s="2" t="str">
        <f>IFERROR(VLOOKUP(Tableau2[[#This Row],[PR]],'Taux sortant'!$I$9:$S$167,COLUMN(),0),"")</f>
        <v/>
      </c>
      <c r="H3500" s="2" t="str">
        <f>IFERROR(VLOOKUP(Tableau2[[#This Row],[PR]],'Taux sortant'!$I$9:$S$167,COLUMN(),0),"")</f>
        <v/>
      </c>
      <c r="I3500" s="2" t="str">
        <f>IFERROR(VLOOKUP(Tableau2[[#This Row],[PR]],'Taux sortant'!$I$9:$S$167,COLUMN(),0),"")</f>
        <v/>
      </c>
      <c r="J3500" s="2" t="str">
        <f>IFERROR(VLOOKUP(Tableau2[[#This Row],[PR]],'Taux sortant'!$I$9:$S$167,COLUMN(),0),"")</f>
        <v/>
      </c>
      <c r="K3500" s="2" t="str">
        <f>IFERROR(VLOOKUP(Tableau2[[#This Row],[PR]],'Taux sortant'!$I$9:$S$167,COLUMN(),0),"")</f>
        <v/>
      </c>
      <c r="L3500" s="2" t="str">
        <f>IFERROR(VLOOKUP(Tableau2[[#This Row],[PR]],'Taux sortant'!$I$9:$S$167,COLUMN(),0),"")</f>
        <v/>
      </c>
    </row>
    <row r="3501" spans="1:12" x14ac:dyDescent="0.3">
      <c r="A3501" s="1" t="s">
        <v>4748</v>
      </c>
      <c r="B3501" s="1" t="s">
        <v>4140</v>
      </c>
      <c r="C3501" s="2" t="str">
        <f>IFERROR(VLOOKUP(Tableau2[[#This Row],[PR]],'Taux sortant'!$I$9:$S$167,COLUMN(),0),"")</f>
        <v/>
      </c>
      <c r="D3501" s="2" t="str">
        <f>IFERROR(VLOOKUP(Tableau2[[#This Row],[PR]],'Taux sortant'!$I$9:$S$167,COLUMN(),0),"")</f>
        <v/>
      </c>
      <c r="E3501" s="2" t="str">
        <f>IFERROR(VLOOKUP(Tableau2[[#This Row],[PR]],'Taux sortant'!$I$9:$S$167,COLUMN(),0),"")</f>
        <v/>
      </c>
      <c r="F3501" s="2" t="str">
        <f>IFERROR(VLOOKUP(Tableau2[[#This Row],[PR]],'Taux sortant'!$I$9:$S$167,COLUMN(),0),"")</f>
        <v/>
      </c>
      <c r="G3501" s="2" t="str">
        <f>IFERROR(VLOOKUP(Tableau2[[#This Row],[PR]],'Taux sortant'!$I$9:$S$167,COLUMN(),0),"")</f>
        <v/>
      </c>
      <c r="H3501" s="2" t="str">
        <f>IFERROR(VLOOKUP(Tableau2[[#This Row],[PR]],'Taux sortant'!$I$9:$S$167,COLUMN(),0),"")</f>
        <v/>
      </c>
      <c r="I3501" s="2" t="str">
        <f>IFERROR(VLOOKUP(Tableau2[[#This Row],[PR]],'Taux sortant'!$I$9:$S$167,COLUMN(),0),"")</f>
        <v/>
      </c>
      <c r="J3501" s="2" t="str">
        <f>IFERROR(VLOOKUP(Tableau2[[#This Row],[PR]],'Taux sortant'!$I$9:$S$167,COLUMN(),0),"")</f>
        <v/>
      </c>
      <c r="K3501" s="2" t="str">
        <f>IFERROR(VLOOKUP(Tableau2[[#This Row],[PR]],'Taux sortant'!$I$9:$S$167,COLUMN(),0),"")</f>
        <v/>
      </c>
      <c r="L3501" s="2" t="str">
        <f>IFERROR(VLOOKUP(Tableau2[[#This Row],[PR]],'Taux sortant'!$I$9:$S$167,COLUMN(),0),"")</f>
        <v/>
      </c>
    </row>
    <row r="3502" spans="1:12" x14ac:dyDescent="0.3">
      <c r="A3502" s="1" t="s">
        <v>4751</v>
      </c>
      <c r="B3502" s="1" t="s">
        <v>4140</v>
      </c>
      <c r="C3502" s="2" t="str">
        <f>IFERROR(VLOOKUP(Tableau2[[#This Row],[PR]],'Taux sortant'!$I$9:$S$167,COLUMN(),0),"")</f>
        <v/>
      </c>
      <c r="D3502" s="2" t="str">
        <f>IFERROR(VLOOKUP(Tableau2[[#This Row],[PR]],'Taux sortant'!$I$9:$S$167,COLUMN(),0),"")</f>
        <v/>
      </c>
      <c r="E3502" s="2" t="str">
        <f>IFERROR(VLOOKUP(Tableau2[[#This Row],[PR]],'Taux sortant'!$I$9:$S$167,COLUMN(),0),"")</f>
        <v/>
      </c>
      <c r="F3502" s="2" t="str">
        <f>IFERROR(VLOOKUP(Tableau2[[#This Row],[PR]],'Taux sortant'!$I$9:$S$167,COLUMN(),0),"")</f>
        <v/>
      </c>
      <c r="G3502" s="2" t="str">
        <f>IFERROR(VLOOKUP(Tableau2[[#This Row],[PR]],'Taux sortant'!$I$9:$S$167,COLUMN(),0),"")</f>
        <v/>
      </c>
      <c r="H3502" s="2" t="str">
        <f>IFERROR(VLOOKUP(Tableau2[[#This Row],[PR]],'Taux sortant'!$I$9:$S$167,COLUMN(),0),"")</f>
        <v/>
      </c>
      <c r="I3502" s="2" t="str">
        <f>IFERROR(VLOOKUP(Tableau2[[#This Row],[PR]],'Taux sortant'!$I$9:$S$167,COLUMN(),0),"")</f>
        <v/>
      </c>
      <c r="J3502" s="2" t="str">
        <f>IFERROR(VLOOKUP(Tableau2[[#This Row],[PR]],'Taux sortant'!$I$9:$S$167,COLUMN(),0),"")</f>
        <v/>
      </c>
      <c r="K3502" s="2" t="str">
        <f>IFERROR(VLOOKUP(Tableau2[[#This Row],[PR]],'Taux sortant'!$I$9:$S$167,COLUMN(),0),"")</f>
        <v/>
      </c>
      <c r="L3502" s="2" t="str">
        <f>IFERROR(VLOOKUP(Tableau2[[#This Row],[PR]],'Taux sortant'!$I$9:$S$167,COLUMN(),0),"")</f>
        <v/>
      </c>
    </row>
    <row r="3503" spans="1:12" x14ac:dyDescent="0.3">
      <c r="A3503" s="1" t="s">
        <v>4754</v>
      </c>
      <c r="B3503" s="1" t="s">
        <v>4140</v>
      </c>
      <c r="C3503" s="2" t="str">
        <f>IFERROR(VLOOKUP(Tableau2[[#This Row],[PR]],'Taux sortant'!$I$9:$S$167,COLUMN(),0),"")</f>
        <v/>
      </c>
      <c r="D3503" s="2" t="str">
        <f>IFERROR(VLOOKUP(Tableau2[[#This Row],[PR]],'Taux sortant'!$I$9:$S$167,COLUMN(),0),"")</f>
        <v/>
      </c>
      <c r="E3503" s="2" t="str">
        <f>IFERROR(VLOOKUP(Tableau2[[#This Row],[PR]],'Taux sortant'!$I$9:$S$167,COLUMN(),0),"")</f>
        <v/>
      </c>
      <c r="F3503" s="2" t="str">
        <f>IFERROR(VLOOKUP(Tableau2[[#This Row],[PR]],'Taux sortant'!$I$9:$S$167,COLUMN(),0),"")</f>
        <v/>
      </c>
      <c r="G3503" s="2" t="str">
        <f>IFERROR(VLOOKUP(Tableau2[[#This Row],[PR]],'Taux sortant'!$I$9:$S$167,COLUMN(),0),"")</f>
        <v/>
      </c>
      <c r="H3503" s="2" t="str">
        <f>IFERROR(VLOOKUP(Tableau2[[#This Row],[PR]],'Taux sortant'!$I$9:$S$167,COLUMN(),0),"")</f>
        <v/>
      </c>
      <c r="I3503" s="2" t="str">
        <f>IFERROR(VLOOKUP(Tableau2[[#This Row],[PR]],'Taux sortant'!$I$9:$S$167,COLUMN(),0),"")</f>
        <v/>
      </c>
      <c r="J3503" s="2" t="str">
        <f>IFERROR(VLOOKUP(Tableau2[[#This Row],[PR]],'Taux sortant'!$I$9:$S$167,COLUMN(),0),"")</f>
        <v/>
      </c>
      <c r="K3503" s="2" t="str">
        <f>IFERROR(VLOOKUP(Tableau2[[#This Row],[PR]],'Taux sortant'!$I$9:$S$167,COLUMN(),0),"")</f>
        <v/>
      </c>
      <c r="L3503" s="2" t="str">
        <f>IFERROR(VLOOKUP(Tableau2[[#This Row],[PR]],'Taux sortant'!$I$9:$S$167,COLUMN(),0),"")</f>
        <v/>
      </c>
    </row>
    <row r="3504" spans="1:12" x14ac:dyDescent="0.3">
      <c r="A3504" s="1" t="s">
        <v>2225</v>
      </c>
      <c r="B3504" s="1" t="s">
        <v>1559</v>
      </c>
      <c r="C3504" s="2">
        <f>IFERROR(VLOOKUP(Tableau2[[#This Row],[PR]],'Taux sortant'!$I$9:$S$167,COLUMN(),0),"")</f>
        <v>30.33</v>
      </c>
      <c r="D3504" s="2">
        <f>IFERROR(VLOOKUP(Tableau2[[#This Row],[PR]],'Taux sortant'!$I$9:$S$167,COLUMN(),0),"")</f>
        <v>27.8</v>
      </c>
      <c r="E3504" s="2">
        <f>IFERROR(VLOOKUP(Tableau2[[#This Row],[PR]],'Taux sortant'!$I$9:$S$167,COLUMN(),0),"")</f>
        <v>20.43</v>
      </c>
      <c r="F3504" s="2">
        <f>IFERROR(VLOOKUP(Tableau2[[#This Row],[PR]],'Taux sortant'!$I$9:$S$167,COLUMN(),0),"")</f>
        <v>15.78</v>
      </c>
      <c r="G3504" s="2">
        <f>IFERROR(VLOOKUP(Tableau2[[#This Row],[PR]],'Taux sortant'!$I$9:$S$167,COLUMN(),0),"")</f>
        <v>11.93</v>
      </c>
      <c r="H3504" s="2">
        <f>IFERROR(VLOOKUP(Tableau2[[#This Row],[PR]],'Taux sortant'!$I$9:$S$167,COLUMN(),0),"")</f>
        <v>7.97</v>
      </c>
      <c r="I3504" s="2">
        <f>IFERROR(VLOOKUP(Tableau2[[#This Row],[PR]],'Taux sortant'!$I$9:$S$167,COLUMN(),0),"")</f>
        <v>7.56</v>
      </c>
      <c r="J3504" s="2">
        <f>IFERROR(VLOOKUP(Tableau2[[#This Row],[PR]],'Taux sortant'!$I$9:$S$167,COLUMN(),0),"")</f>
        <v>0</v>
      </c>
      <c r="K3504" s="2">
        <f>IFERROR(VLOOKUP(Tableau2[[#This Row],[PR]],'Taux sortant'!$I$9:$S$167,COLUMN(),0),"")</f>
        <v>0</v>
      </c>
      <c r="L3504" s="2" t="str">
        <f>IFERROR(VLOOKUP(Tableau2[[#This Row],[PR]],'Taux sortant'!$I$9:$S$167,COLUMN(),0),"")</f>
        <v/>
      </c>
    </row>
    <row r="3505" spans="1:12" x14ac:dyDescent="0.3">
      <c r="A3505" s="1" t="s">
        <v>5548</v>
      </c>
      <c r="B3505" s="1" t="s">
        <v>5356</v>
      </c>
      <c r="C3505" s="2">
        <f>IFERROR(VLOOKUP(Tableau2[[#This Row],[PR]],'Taux sortant'!$I$9:$S$167,COLUMN(),0),"")</f>
        <v>14.1</v>
      </c>
      <c r="D3505" s="2">
        <f>IFERROR(VLOOKUP(Tableau2[[#This Row],[PR]],'Taux sortant'!$I$9:$S$167,COLUMN(),0),"")</f>
        <v>12.41</v>
      </c>
      <c r="E3505" s="2">
        <f>IFERROR(VLOOKUP(Tableau2[[#This Row],[PR]],'Taux sortant'!$I$9:$S$167,COLUMN(),0),"")</f>
        <v>9.0299999999999994</v>
      </c>
      <c r="F3505" s="2">
        <f>IFERROR(VLOOKUP(Tableau2[[#This Row],[PR]],'Taux sortant'!$I$9:$S$167,COLUMN(),0),"")</f>
        <v>7.34</v>
      </c>
      <c r="G3505" s="2">
        <f>IFERROR(VLOOKUP(Tableau2[[#This Row],[PR]],'Taux sortant'!$I$9:$S$167,COLUMN(),0),"")</f>
        <v>6.12</v>
      </c>
      <c r="H3505" s="2">
        <f>IFERROR(VLOOKUP(Tableau2[[#This Row],[PR]],'Taux sortant'!$I$9:$S$167,COLUMN(),0),"")</f>
        <v>5.37</v>
      </c>
      <c r="I3505" s="2">
        <f>IFERROR(VLOOKUP(Tableau2[[#This Row],[PR]],'Taux sortant'!$I$9:$S$167,COLUMN(),0),"")</f>
        <v>4.6500000000000004</v>
      </c>
      <c r="J3505" s="2">
        <f>IFERROR(VLOOKUP(Tableau2[[#This Row],[PR]],'Taux sortant'!$I$9:$S$167,COLUMN(),0),"")</f>
        <v>0</v>
      </c>
      <c r="K3505" s="2">
        <f>IFERROR(VLOOKUP(Tableau2[[#This Row],[PR]],'Taux sortant'!$I$9:$S$167,COLUMN(),0),"")</f>
        <v>1585.65</v>
      </c>
      <c r="L3505" s="2" t="str">
        <f>IFERROR(VLOOKUP(Tableau2[[#This Row],[PR]],'Taux sortant'!$I$9:$S$167,COLUMN(),0),"")</f>
        <v/>
      </c>
    </row>
    <row r="3506" spans="1:12" x14ac:dyDescent="0.3">
      <c r="A3506" s="1" t="s">
        <v>4757</v>
      </c>
      <c r="B3506" s="1" t="s">
        <v>4162</v>
      </c>
      <c r="C3506" s="2" t="str">
        <f>IFERROR(VLOOKUP(Tableau2[[#This Row],[PR]],'Taux sortant'!$I$9:$S$167,COLUMN(),0),"")</f>
        <v/>
      </c>
      <c r="D3506" s="2" t="str">
        <f>IFERROR(VLOOKUP(Tableau2[[#This Row],[PR]],'Taux sortant'!$I$9:$S$167,COLUMN(),0),"")</f>
        <v/>
      </c>
      <c r="E3506" s="2" t="str">
        <f>IFERROR(VLOOKUP(Tableau2[[#This Row],[PR]],'Taux sortant'!$I$9:$S$167,COLUMN(),0),"")</f>
        <v/>
      </c>
      <c r="F3506" s="2" t="str">
        <f>IFERROR(VLOOKUP(Tableau2[[#This Row],[PR]],'Taux sortant'!$I$9:$S$167,COLUMN(),0),"")</f>
        <v/>
      </c>
      <c r="G3506" s="2" t="str">
        <f>IFERROR(VLOOKUP(Tableau2[[#This Row],[PR]],'Taux sortant'!$I$9:$S$167,COLUMN(),0),"")</f>
        <v/>
      </c>
      <c r="H3506" s="2" t="str">
        <f>IFERROR(VLOOKUP(Tableau2[[#This Row],[PR]],'Taux sortant'!$I$9:$S$167,COLUMN(),0),"")</f>
        <v/>
      </c>
      <c r="I3506" s="2" t="str">
        <f>IFERROR(VLOOKUP(Tableau2[[#This Row],[PR]],'Taux sortant'!$I$9:$S$167,COLUMN(),0),"")</f>
        <v/>
      </c>
      <c r="J3506" s="2" t="str">
        <f>IFERROR(VLOOKUP(Tableau2[[#This Row],[PR]],'Taux sortant'!$I$9:$S$167,COLUMN(),0),"")</f>
        <v/>
      </c>
      <c r="K3506" s="2" t="str">
        <f>IFERROR(VLOOKUP(Tableau2[[#This Row],[PR]],'Taux sortant'!$I$9:$S$167,COLUMN(),0),"")</f>
        <v/>
      </c>
      <c r="L3506" s="2" t="str">
        <f>IFERROR(VLOOKUP(Tableau2[[#This Row],[PR]],'Taux sortant'!$I$9:$S$167,COLUMN(),0),"")</f>
        <v/>
      </c>
    </row>
    <row r="3507" spans="1:12" x14ac:dyDescent="0.3">
      <c r="A3507" s="1" t="s">
        <v>1031</v>
      </c>
      <c r="B3507" s="1" t="s">
        <v>41</v>
      </c>
      <c r="C3507" s="2">
        <f>IFERROR(VLOOKUP(Tableau2[[#This Row],[PR]],'Taux sortant'!$I$9:$S$167,COLUMN(),0),"")</f>
        <v>49.81</v>
      </c>
      <c r="D3507" s="2">
        <f>IFERROR(VLOOKUP(Tableau2[[#This Row],[PR]],'Taux sortant'!$I$9:$S$167,COLUMN(),0),"")</f>
        <v>45.27</v>
      </c>
      <c r="E3507" s="2">
        <f>IFERROR(VLOOKUP(Tableau2[[#This Row],[PR]],'Taux sortant'!$I$9:$S$167,COLUMN(),0),"")</f>
        <v>34.64</v>
      </c>
      <c r="F3507" s="2">
        <f>IFERROR(VLOOKUP(Tableau2[[#This Row],[PR]],'Taux sortant'!$I$9:$S$167,COLUMN(),0),"")</f>
        <v>29.4</v>
      </c>
      <c r="G3507" s="2">
        <f>IFERROR(VLOOKUP(Tableau2[[#This Row],[PR]],'Taux sortant'!$I$9:$S$167,COLUMN(),0),"")</f>
        <v>24.47</v>
      </c>
      <c r="H3507" s="2">
        <f>IFERROR(VLOOKUP(Tableau2[[#This Row],[PR]],'Taux sortant'!$I$9:$S$167,COLUMN(),0),"")</f>
        <v>15.63</v>
      </c>
      <c r="I3507" s="2">
        <f>IFERROR(VLOOKUP(Tableau2[[#This Row],[PR]],'Taux sortant'!$I$9:$S$167,COLUMN(),0),"")</f>
        <v>14.81</v>
      </c>
      <c r="J3507" s="2">
        <f>IFERROR(VLOOKUP(Tableau2[[#This Row],[PR]],'Taux sortant'!$I$9:$S$167,COLUMN(),0),"")</f>
        <v>0</v>
      </c>
      <c r="K3507" s="2">
        <f>IFERROR(VLOOKUP(Tableau2[[#This Row],[PR]],'Taux sortant'!$I$9:$S$167,COLUMN(),0),"")</f>
        <v>0</v>
      </c>
      <c r="L3507" s="2" t="str">
        <f>IFERROR(VLOOKUP(Tableau2[[#This Row],[PR]],'Taux sortant'!$I$9:$S$167,COLUMN(),0),"")</f>
        <v/>
      </c>
    </row>
    <row r="3508" spans="1:12" x14ac:dyDescent="0.3">
      <c r="A3508" s="1" t="s">
        <v>4759</v>
      </c>
      <c r="B3508" s="1" t="s">
        <v>4140</v>
      </c>
      <c r="C3508" s="2" t="str">
        <f>IFERROR(VLOOKUP(Tableau2[[#This Row],[PR]],'Taux sortant'!$I$9:$S$167,COLUMN(),0),"")</f>
        <v/>
      </c>
      <c r="D3508" s="2" t="str">
        <f>IFERROR(VLOOKUP(Tableau2[[#This Row],[PR]],'Taux sortant'!$I$9:$S$167,COLUMN(),0),"")</f>
        <v/>
      </c>
      <c r="E3508" s="2" t="str">
        <f>IFERROR(VLOOKUP(Tableau2[[#This Row],[PR]],'Taux sortant'!$I$9:$S$167,COLUMN(),0),"")</f>
        <v/>
      </c>
      <c r="F3508" s="2" t="str">
        <f>IFERROR(VLOOKUP(Tableau2[[#This Row],[PR]],'Taux sortant'!$I$9:$S$167,COLUMN(),0),"")</f>
        <v/>
      </c>
      <c r="G3508" s="2" t="str">
        <f>IFERROR(VLOOKUP(Tableau2[[#This Row],[PR]],'Taux sortant'!$I$9:$S$167,COLUMN(),0),"")</f>
        <v/>
      </c>
      <c r="H3508" s="2" t="str">
        <f>IFERROR(VLOOKUP(Tableau2[[#This Row],[PR]],'Taux sortant'!$I$9:$S$167,COLUMN(),0),"")</f>
        <v/>
      </c>
      <c r="I3508" s="2" t="str">
        <f>IFERROR(VLOOKUP(Tableau2[[#This Row],[PR]],'Taux sortant'!$I$9:$S$167,COLUMN(),0),"")</f>
        <v/>
      </c>
      <c r="J3508" s="2" t="str">
        <f>IFERROR(VLOOKUP(Tableau2[[#This Row],[PR]],'Taux sortant'!$I$9:$S$167,COLUMN(),0),"")</f>
        <v/>
      </c>
      <c r="K3508" s="2" t="str">
        <f>IFERROR(VLOOKUP(Tableau2[[#This Row],[PR]],'Taux sortant'!$I$9:$S$167,COLUMN(),0),"")</f>
        <v/>
      </c>
      <c r="L3508" s="2" t="str">
        <f>IFERROR(VLOOKUP(Tableau2[[#This Row],[PR]],'Taux sortant'!$I$9:$S$167,COLUMN(),0),"")</f>
        <v/>
      </c>
    </row>
    <row r="3509" spans="1:12" x14ac:dyDescent="0.3">
      <c r="A3509" s="1" t="s">
        <v>5550</v>
      </c>
      <c r="B3509" s="1" t="s">
        <v>5362</v>
      </c>
      <c r="C3509" s="2" t="str">
        <f>IFERROR(VLOOKUP(Tableau2[[#This Row],[PR]],'Taux sortant'!$I$9:$S$167,COLUMN(),0),"")</f>
        <v/>
      </c>
      <c r="D3509" s="2" t="str">
        <f>IFERROR(VLOOKUP(Tableau2[[#This Row],[PR]],'Taux sortant'!$I$9:$S$167,COLUMN(),0),"")</f>
        <v/>
      </c>
      <c r="E3509" s="2" t="str">
        <f>IFERROR(VLOOKUP(Tableau2[[#This Row],[PR]],'Taux sortant'!$I$9:$S$167,COLUMN(),0),"")</f>
        <v/>
      </c>
      <c r="F3509" s="2" t="str">
        <f>IFERROR(VLOOKUP(Tableau2[[#This Row],[PR]],'Taux sortant'!$I$9:$S$167,COLUMN(),0),"")</f>
        <v/>
      </c>
      <c r="G3509" s="2" t="str">
        <f>IFERROR(VLOOKUP(Tableau2[[#This Row],[PR]],'Taux sortant'!$I$9:$S$167,COLUMN(),0),"")</f>
        <v/>
      </c>
      <c r="H3509" s="2" t="str">
        <f>IFERROR(VLOOKUP(Tableau2[[#This Row],[PR]],'Taux sortant'!$I$9:$S$167,COLUMN(),0),"")</f>
        <v/>
      </c>
      <c r="I3509" s="2" t="str">
        <f>IFERROR(VLOOKUP(Tableau2[[#This Row],[PR]],'Taux sortant'!$I$9:$S$167,COLUMN(),0),"")</f>
        <v/>
      </c>
      <c r="J3509" s="2" t="str">
        <f>IFERROR(VLOOKUP(Tableau2[[#This Row],[PR]],'Taux sortant'!$I$9:$S$167,COLUMN(),0),"")</f>
        <v/>
      </c>
      <c r="K3509" s="2" t="str">
        <f>IFERROR(VLOOKUP(Tableau2[[#This Row],[PR]],'Taux sortant'!$I$9:$S$167,COLUMN(),0),"")</f>
        <v/>
      </c>
      <c r="L3509" s="2" t="str">
        <f>IFERROR(VLOOKUP(Tableau2[[#This Row],[PR]],'Taux sortant'!$I$9:$S$167,COLUMN(),0),"")</f>
        <v/>
      </c>
    </row>
    <row r="3510" spans="1:12" x14ac:dyDescent="0.3">
      <c r="A3510" s="1" t="s">
        <v>3442</v>
      </c>
      <c r="B3510" s="1" t="s">
        <v>3137</v>
      </c>
      <c r="C3510" s="2">
        <f>IFERROR(VLOOKUP(Tableau2[[#This Row],[PR]],'Taux sortant'!$I$9:$S$167,COLUMN(),0),"")</f>
        <v>14.1</v>
      </c>
      <c r="D3510" s="2">
        <f>IFERROR(VLOOKUP(Tableau2[[#This Row],[PR]],'Taux sortant'!$I$9:$S$167,COLUMN(),0),"")</f>
        <v>11.63</v>
      </c>
      <c r="E3510" s="2">
        <f>IFERROR(VLOOKUP(Tableau2[[#This Row],[PR]],'Taux sortant'!$I$9:$S$167,COLUMN(),0),"")</f>
        <v>8.8000000000000007</v>
      </c>
      <c r="F3510" s="2">
        <f>IFERROR(VLOOKUP(Tableau2[[#This Row],[PR]],'Taux sortant'!$I$9:$S$167,COLUMN(),0),"")</f>
        <v>7.43</v>
      </c>
      <c r="G3510" s="2">
        <f>IFERROR(VLOOKUP(Tableau2[[#This Row],[PR]],'Taux sortant'!$I$9:$S$167,COLUMN(),0),"")</f>
        <v>6.26</v>
      </c>
      <c r="H3510" s="2">
        <f>IFERROR(VLOOKUP(Tableau2[[#This Row],[PR]],'Taux sortant'!$I$9:$S$167,COLUMN(),0),"")</f>
        <v>5.33</v>
      </c>
      <c r="I3510" s="2">
        <f>IFERROR(VLOOKUP(Tableau2[[#This Row],[PR]],'Taux sortant'!$I$9:$S$167,COLUMN(),0),"")</f>
        <v>4.58</v>
      </c>
      <c r="J3510" s="2">
        <f>IFERROR(VLOOKUP(Tableau2[[#This Row],[PR]],'Taux sortant'!$I$9:$S$167,COLUMN(),0),"")</f>
        <v>0</v>
      </c>
      <c r="K3510" s="2">
        <f>IFERROR(VLOOKUP(Tableau2[[#This Row],[PR]],'Taux sortant'!$I$9:$S$167,COLUMN(),0),"")</f>
        <v>0</v>
      </c>
      <c r="L3510" s="2" t="str">
        <f>IFERROR(VLOOKUP(Tableau2[[#This Row],[PR]],'Taux sortant'!$I$9:$S$167,COLUMN(),0),"")</f>
        <v/>
      </c>
    </row>
    <row r="3511" spans="1:12" x14ac:dyDescent="0.3">
      <c r="A3511" s="1" t="s">
        <v>3445</v>
      </c>
      <c r="B3511" s="1" t="s">
        <v>3115</v>
      </c>
      <c r="C3511" s="2">
        <f>IFERROR(VLOOKUP(Tableau2[[#This Row],[PR]],'Taux sortant'!$I$9:$S$167,COLUMN(),0),"")</f>
        <v>16.05</v>
      </c>
      <c r="D3511" s="2">
        <f>IFERROR(VLOOKUP(Tableau2[[#This Row],[PR]],'Taux sortant'!$I$9:$S$167,COLUMN(),0),"")</f>
        <v>13.51</v>
      </c>
      <c r="E3511" s="2">
        <f>IFERROR(VLOOKUP(Tableau2[[#This Row],[PR]],'Taux sortant'!$I$9:$S$167,COLUMN(),0),"")</f>
        <v>10.52</v>
      </c>
      <c r="F3511" s="2">
        <f>IFERROR(VLOOKUP(Tableau2[[#This Row],[PR]],'Taux sortant'!$I$9:$S$167,COLUMN(),0),"")</f>
        <v>9.0500000000000007</v>
      </c>
      <c r="G3511" s="2">
        <f>IFERROR(VLOOKUP(Tableau2[[#This Row],[PR]],'Taux sortant'!$I$9:$S$167,COLUMN(),0),"")</f>
        <v>7.8</v>
      </c>
      <c r="H3511" s="2">
        <f>IFERROR(VLOOKUP(Tableau2[[#This Row],[PR]],'Taux sortant'!$I$9:$S$167,COLUMN(),0),"")</f>
        <v>6.76</v>
      </c>
      <c r="I3511" s="2">
        <f>IFERROR(VLOOKUP(Tableau2[[#This Row],[PR]],'Taux sortant'!$I$9:$S$167,COLUMN(),0),"")</f>
        <v>5.92</v>
      </c>
      <c r="J3511" s="2">
        <f>IFERROR(VLOOKUP(Tableau2[[#This Row],[PR]],'Taux sortant'!$I$9:$S$167,COLUMN(),0),"")</f>
        <v>0</v>
      </c>
      <c r="K3511" s="2">
        <f>IFERROR(VLOOKUP(Tableau2[[#This Row],[PR]],'Taux sortant'!$I$9:$S$167,COLUMN(),0),"")</f>
        <v>0</v>
      </c>
      <c r="L3511" s="2" t="str">
        <f>IFERROR(VLOOKUP(Tableau2[[#This Row],[PR]],'Taux sortant'!$I$9:$S$167,COLUMN(),0),"")</f>
        <v/>
      </c>
    </row>
    <row r="3512" spans="1:12" x14ac:dyDescent="0.3">
      <c r="A3512" s="1" t="s">
        <v>5552</v>
      </c>
      <c r="B3512" s="1" t="s">
        <v>5356</v>
      </c>
      <c r="C3512" s="2">
        <f>IFERROR(VLOOKUP(Tableau2[[#This Row],[PR]],'Taux sortant'!$I$9:$S$167,COLUMN(),0),"")</f>
        <v>14.1</v>
      </c>
      <c r="D3512" s="2">
        <f>IFERROR(VLOOKUP(Tableau2[[#This Row],[PR]],'Taux sortant'!$I$9:$S$167,COLUMN(),0),"")</f>
        <v>12.41</v>
      </c>
      <c r="E3512" s="2">
        <f>IFERROR(VLOOKUP(Tableau2[[#This Row],[PR]],'Taux sortant'!$I$9:$S$167,COLUMN(),0),"")</f>
        <v>9.0299999999999994</v>
      </c>
      <c r="F3512" s="2">
        <f>IFERROR(VLOOKUP(Tableau2[[#This Row],[PR]],'Taux sortant'!$I$9:$S$167,COLUMN(),0),"")</f>
        <v>7.34</v>
      </c>
      <c r="G3512" s="2">
        <f>IFERROR(VLOOKUP(Tableau2[[#This Row],[PR]],'Taux sortant'!$I$9:$S$167,COLUMN(),0),"")</f>
        <v>6.12</v>
      </c>
      <c r="H3512" s="2">
        <f>IFERROR(VLOOKUP(Tableau2[[#This Row],[PR]],'Taux sortant'!$I$9:$S$167,COLUMN(),0),"")</f>
        <v>5.37</v>
      </c>
      <c r="I3512" s="2">
        <f>IFERROR(VLOOKUP(Tableau2[[#This Row],[PR]],'Taux sortant'!$I$9:$S$167,COLUMN(),0),"")</f>
        <v>4.6500000000000004</v>
      </c>
      <c r="J3512" s="2">
        <f>IFERROR(VLOOKUP(Tableau2[[#This Row],[PR]],'Taux sortant'!$I$9:$S$167,COLUMN(),0),"")</f>
        <v>0</v>
      </c>
      <c r="K3512" s="2">
        <f>IFERROR(VLOOKUP(Tableau2[[#This Row],[PR]],'Taux sortant'!$I$9:$S$167,COLUMN(),0),"")</f>
        <v>1585.65</v>
      </c>
      <c r="L3512" s="2" t="str">
        <f>IFERROR(VLOOKUP(Tableau2[[#This Row],[PR]],'Taux sortant'!$I$9:$S$167,COLUMN(),0),"")</f>
        <v/>
      </c>
    </row>
    <row r="3513" spans="1:12" x14ac:dyDescent="0.3">
      <c r="A3513" s="1" t="s">
        <v>1034</v>
      </c>
      <c r="B3513" s="1" t="s">
        <v>11</v>
      </c>
      <c r="C3513" s="2">
        <f>IFERROR(VLOOKUP(Tableau2[[#This Row],[PR]],'Taux sortant'!$I$9:$S$167,COLUMN(),0),"")</f>
        <v>24.25</v>
      </c>
      <c r="D3513" s="2">
        <f>IFERROR(VLOOKUP(Tableau2[[#This Row],[PR]],'Taux sortant'!$I$9:$S$167,COLUMN(),0),"")</f>
        <v>20.16</v>
      </c>
      <c r="E3513" s="2">
        <f>IFERROR(VLOOKUP(Tableau2[[#This Row],[PR]],'Taux sortant'!$I$9:$S$167,COLUMN(),0),"")</f>
        <v>14.11</v>
      </c>
      <c r="F3513" s="2">
        <f>IFERROR(VLOOKUP(Tableau2[[#This Row],[PR]],'Taux sortant'!$I$9:$S$167,COLUMN(),0),"")</f>
        <v>11.64</v>
      </c>
      <c r="G3513" s="2">
        <f>IFERROR(VLOOKUP(Tableau2[[#This Row],[PR]],'Taux sortant'!$I$9:$S$167,COLUMN(),0),"")</f>
        <v>9.73</v>
      </c>
      <c r="H3513" s="2">
        <f>IFERROR(VLOOKUP(Tableau2[[#This Row],[PR]],'Taux sortant'!$I$9:$S$167,COLUMN(),0),"")</f>
        <v>6.76</v>
      </c>
      <c r="I3513" s="2">
        <f>IFERROR(VLOOKUP(Tableau2[[#This Row],[PR]],'Taux sortant'!$I$9:$S$167,COLUMN(),0),"")</f>
        <v>6.23</v>
      </c>
      <c r="J3513" s="2">
        <f>IFERROR(VLOOKUP(Tableau2[[#This Row],[PR]],'Taux sortant'!$I$9:$S$167,COLUMN(),0),"")</f>
        <v>0</v>
      </c>
      <c r="K3513" s="2">
        <f>IFERROR(VLOOKUP(Tableau2[[#This Row],[PR]],'Taux sortant'!$I$9:$S$167,COLUMN(),0),"")</f>
        <v>0</v>
      </c>
      <c r="L3513" s="2" t="str">
        <f>IFERROR(VLOOKUP(Tableau2[[#This Row],[PR]],'Taux sortant'!$I$9:$S$167,COLUMN(),0),"")</f>
        <v/>
      </c>
    </row>
    <row r="3514" spans="1:12" x14ac:dyDescent="0.3">
      <c r="A3514" s="1" t="s">
        <v>4761</v>
      </c>
      <c r="B3514" s="1" t="s">
        <v>2160</v>
      </c>
      <c r="C3514" s="2">
        <f>IFERROR(VLOOKUP(Tableau2[[#This Row],[PR]],'Taux sortant'!$I$9:$S$167,COLUMN(),0),"")</f>
        <v>16.93</v>
      </c>
      <c r="D3514" s="2">
        <f>IFERROR(VLOOKUP(Tableau2[[#This Row],[PR]],'Taux sortant'!$I$9:$S$167,COLUMN(),0),"")</f>
        <v>14.32</v>
      </c>
      <c r="E3514" s="2">
        <f>IFERROR(VLOOKUP(Tableau2[[#This Row],[PR]],'Taux sortant'!$I$9:$S$167,COLUMN(),0),"")</f>
        <v>11.27</v>
      </c>
      <c r="F3514" s="2">
        <f>IFERROR(VLOOKUP(Tableau2[[#This Row],[PR]],'Taux sortant'!$I$9:$S$167,COLUMN(),0),"")</f>
        <v>9.77</v>
      </c>
      <c r="G3514" s="2">
        <f>IFERROR(VLOOKUP(Tableau2[[#This Row],[PR]],'Taux sortant'!$I$9:$S$167,COLUMN(),0),"")</f>
        <v>8.41</v>
      </c>
      <c r="H3514" s="2">
        <f>IFERROR(VLOOKUP(Tableau2[[#This Row],[PR]],'Taux sortant'!$I$9:$S$167,COLUMN(),0),"")</f>
        <v>7.25</v>
      </c>
      <c r="I3514" s="2">
        <f>IFERROR(VLOOKUP(Tableau2[[#This Row],[PR]],'Taux sortant'!$I$9:$S$167,COLUMN(),0),"")</f>
        <v>6.31</v>
      </c>
      <c r="J3514" s="2">
        <f>IFERROR(VLOOKUP(Tableau2[[#This Row],[PR]],'Taux sortant'!$I$9:$S$167,COLUMN(),0),"")</f>
        <v>0</v>
      </c>
      <c r="K3514" s="2">
        <f>IFERROR(VLOOKUP(Tableau2[[#This Row],[PR]],'Taux sortant'!$I$9:$S$167,COLUMN(),0),"")</f>
        <v>0</v>
      </c>
      <c r="L3514" s="2" t="str">
        <f>IFERROR(VLOOKUP(Tableau2[[#This Row],[PR]],'Taux sortant'!$I$9:$S$167,COLUMN(),0),"")</f>
        <v/>
      </c>
    </row>
    <row r="3515" spans="1:12" x14ac:dyDescent="0.3">
      <c r="A3515" s="1" t="s">
        <v>3447</v>
      </c>
      <c r="B3515" s="1" t="s">
        <v>3211</v>
      </c>
      <c r="C3515" s="2">
        <f>IFERROR(VLOOKUP(Tableau2[[#This Row],[PR]],'Taux sortant'!$I$9:$S$167,COLUMN(),0),"")</f>
        <v>13.98</v>
      </c>
      <c r="D3515" s="2">
        <f>IFERROR(VLOOKUP(Tableau2[[#This Row],[PR]],'Taux sortant'!$I$9:$S$167,COLUMN(),0),"")</f>
        <v>11.58</v>
      </c>
      <c r="E3515" s="2">
        <f>IFERROR(VLOOKUP(Tableau2[[#This Row],[PR]],'Taux sortant'!$I$9:$S$167,COLUMN(),0),"")</f>
        <v>8.7799999999999994</v>
      </c>
      <c r="F3515" s="2">
        <f>IFERROR(VLOOKUP(Tableau2[[#This Row],[PR]],'Taux sortant'!$I$9:$S$167,COLUMN(),0),"")</f>
        <v>7.44</v>
      </c>
      <c r="G3515" s="2">
        <f>IFERROR(VLOOKUP(Tableau2[[#This Row],[PR]],'Taux sortant'!$I$9:$S$167,COLUMN(),0),"")</f>
        <v>6.29</v>
      </c>
      <c r="H3515" s="2">
        <f>IFERROR(VLOOKUP(Tableau2[[#This Row],[PR]],'Taux sortant'!$I$9:$S$167,COLUMN(),0),"")</f>
        <v>5.35</v>
      </c>
      <c r="I3515" s="2">
        <f>IFERROR(VLOOKUP(Tableau2[[#This Row],[PR]],'Taux sortant'!$I$9:$S$167,COLUMN(),0),"")</f>
        <v>4.6100000000000003</v>
      </c>
      <c r="J3515" s="2">
        <f>IFERROR(VLOOKUP(Tableau2[[#This Row],[PR]],'Taux sortant'!$I$9:$S$167,COLUMN(),0),"")</f>
        <v>0</v>
      </c>
      <c r="K3515" s="2">
        <f>IFERROR(VLOOKUP(Tableau2[[#This Row],[PR]],'Taux sortant'!$I$9:$S$167,COLUMN(),0),"")</f>
        <v>0</v>
      </c>
      <c r="L3515" s="2" t="str">
        <f>IFERROR(VLOOKUP(Tableau2[[#This Row],[PR]],'Taux sortant'!$I$9:$S$167,COLUMN(),0),"")</f>
        <v/>
      </c>
    </row>
    <row r="3516" spans="1:12" x14ac:dyDescent="0.3">
      <c r="A3516" s="1" t="s">
        <v>1037</v>
      </c>
      <c r="B3516" s="1" t="s">
        <v>6</v>
      </c>
      <c r="C3516" s="2">
        <f>IFERROR(VLOOKUP(Tableau2[[#This Row],[PR]],'Taux sortant'!$I$9:$S$167,COLUMN(),0),"")</f>
        <v>25.34</v>
      </c>
      <c r="D3516" s="2">
        <f>IFERROR(VLOOKUP(Tableau2[[#This Row],[PR]],'Taux sortant'!$I$9:$S$167,COLUMN(),0),"")</f>
        <v>21.62</v>
      </c>
      <c r="E3516" s="2">
        <f>IFERROR(VLOOKUP(Tableau2[[#This Row],[PR]],'Taux sortant'!$I$9:$S$167,COLUMN(),0),"")</f>
        <v>15.42</v>
      </c>
      <c r="F3516" s="2">
        <f>IFERROR(VLOOKUP(Tableau2[[#This Row],[PR]],'Taux sortant'!$I$9:$S$167,COLUMN(),0),"")</f>
        <v>12.6</v>
      </c>
      <c r="G3516" s="2">
        <f>IFERROR(VLOOKUP(Tableau2[[#This Row],[PR]],'Taux sortant'!$I$9:$S$167,COLUMN(),0),"")</f>
        <v>9.5500000000000007</v>
      </c>
      <c r="H3516" s="2">
        <f>IFERROR(VLOOKUP(Tableau2[[#This Row],[PR]],'Taux sortant'!$I$9:$S$167,COLUMN(),0),"")</f>
        <v>7.3</v>
      </c>
      <c r="I3516" s="2">
        <f>IFERROR(VLOOKUP(Tableau2[[#This Row],[PR]],'Taux sortant'!$I$9:$S$167,COLUMN(),0),"")</f>
        <v>6.61</v>
      </c>
      <c r="J3516" s="2">
        <f>IFERROR(VLOOKUP(Tableau2[[#This Row],[PR]],'Taux sortant'!$I$9:$S$167,COLUMN(),0),"")</f>
        <v>0</v>
      </c>
      <c r="K3516" s="2">
        <f>IFERROR(VLOOKUP(Tableau2[[#This Row],[PR]],'Taux sortant'!$I$9:$S$167,COLUMN(),0),"")</f>
        <v>0</v>
      </c>
      <c r="L3516" s="2" t="str">
        <f>IFERROR(VLOOKUP(Tableau2[[#This Row],[PR]],'Taux sortant'!$I$9:$S$167,COLUMN(),0),"")</f>
        <v/>
      </c>
    </row>
    <row r="3517" spans="1:12" x14ac:dyDescent="0.3">
      <c r="A3517" s="1" t="s">
        <v>1040</v>
      </c>
      <c r="B3517" s="1" t="s">
        <v>11</v>
      </c>
      <c r="C3517" s="2">
        <f>IFERROR(VLOOKUP(Tableau2[[#This Row],[PR]],'Taux sortant'!$I$9:$S$167,COLUMN(),0),"")</f>
        <v>24.25</v>
      </c>
      <c r="D3517" s="2">
        <f>IFERROR(VLOOKUP(Tableau2[[#This Row],[PR]],'Taux sortant'!$I$9:$S$167,COLUMN(),0),"")</f>
        <v>20.16</v>
      </c>
      <c r="E3517" s="2">
        <f>IFERROR(VLOOKUP(Tableau2[[#This Row],[PR]],'Taux sortant'!$I$9:$S$167,COLUMN(),0),"")</f>
        <v>14.11</v>
      </c>
      <c r="F3517" s="2">
        <f>IFERROR(VLOOKUP(Tableau2[[#This Row],[PR]],'Taux sortant'!$I$9:$S$167,COLUMN(),0),"")</f>
        <v>11.64</v>
      </c>
      <c r="G3517" s="2">
        <f>IFERROR(VLOOKUP(Tableau2[[#This Row],[PR]],'Taux sortant'!$I$9:$S$167,COLUMN(),0),"")</f>
        <v>9.73</v>
      </c>
      <c r="H3517" s="2">
        <f>IFERROR(VLOOKUP(Tableau2[[#This Row],[PR]],'Taux sortant'!$I$9:$S$167,COLUMN(),0),"")</f>
        <v>6.76</v>
      </c>
      <c r="I3517" s="2">
        <f>IFERROR(VLOOKUP(Tableau2[[#This Row],[PR]],'Taux sortant'!$I$9:$S$167,COLUMN(),0),"")</f>
        <v>6.23</v>
      </c>
      <c r="J3517" s="2">
        <f>IFERROR(VLOOKUP(Tableau2[[#This Row],[PR]],'Taux sortant'!$I$9:$S$167,COLUMN(),0),"")</f>
        <v>0</v>
      </c>
      <c r="K3517" s="2">
        <f>IFERROR(VLOOKUP(Tableau2[[#This Row],[PR]],'Taux sortant'!$I$9:$S$167,COLUMN(),0),"")</f>
        <v>0</v>
      </c>
      <c r="L3517" s="2" t="str">
        <f>IFERROR(VLOOKUP(Tableau2[[#This Row],[PR]],'Taux sortant'!$I$9:$S$167,COLUMN(),0),"")</f>
        <v/>
      </c>
    </row>
    <row r="3518" spans="1:12" x14ac:dyDescent="0.3">
      <c r="A3518" s="1" t="s">
        <v>1040</v>
      </c>
      <c r="B3518" s="1" t="s">
        <v>3109</v>
      </c>
      <c r="C3518" s="2">
        <f>IFERROR(VLOOKUP(Tableau2[[#This Row],[PR]],'Taux sortant'!$I$9:$S$167,COLUMN(),0),"")</f>
        <v>12.34</v>
      </c>
      <c r="D3518" s="2">
        <f>IFERROR(VLOOKUP(Tableau2[[#This Row],[PR]],'Taux sortant'!$I$9:$S$167,COLUMN(),0),"")</f>
        <v>10.06</v>
      </c>
      <c r="E3518" s="2">
        <f>IFERROR(VLOOKUP(Tableau2[[#This Row],[PR]],'Taux sortant'!$I$9:$S$167,COLUMN(),0),"")</f>
        <v>7.45</v>
      </c>
      <c r="F3518" s="2">
        <f>IFERROR(VLOOKUP(Tableau2[[#This Row],[PR]],'Taux sortant'!$I$9:$S$167,COLUMN(),0),"")</f>
        <v>6.22</v>
      </c>
      <c r="G3518" s="2">
        <f>IFERROR(VLOOKUP(Tableau2[[#This Row],[PR]],'Taux sortant'!$I$9:$S$167,COLUMN(),0),"")</f>
        <v>5.23</v>
      </c>
      <c r="H3518" s="2">
        <f>IFERROR(VLOOKUP(Tableau2[[#This Row],[PR]],'Taux sortant'!$I$9:$S$167,COLUMN(),0),"")</f>
        <v>4.43</v>
      </c>
      <c r="I3518" s="2">
        <f>IFERROR(VLOOKUP(Tableau2[[#This Row],[PR]],'Taux sortant'!$I$9:$S$167,COLUMN(),0),"")</f>
        <v>3.8</v>
      </c>
      <c r="J3518" s="2">
        <f>IFERROR(VLOOKUP(Tableau2[[#This Row],[PR]],'Taux sortant'!$I$9:$S$167,COLUMN(),0),"")</f>
        <v>0</v>
      </c>
      <c r="K3518" s="2">
        <f>IFERROR(VLOOKUP(Tableau2[[#This Row],[PR]],'Taux sortant'!$I$9:$S$167,COLUMN(),0),"")</f>
        <v>0</v>
      </c>
      <c r="L3518" s="2" t="str">
        <f>IFERROR(VLOOKUP(Tableau2[[#This Row],[PR]],'Taux sortant'!$I$9:$S$167,COLUMN(),0),"")</f>
        <v/>
      </c>
    </row>
    <row r="3519" spans="1:12" x14ac:dyDescent="0.3">
      <c r="A3519" s="1" t="s">
        <v>2227</v>
      </c>
      <c r="B3519" s="1" t="s">
        <v>1531</v>
      </c>
      <c r="C3519" s="2">
        <f>IFERROR(VLOOKUP(Tableau2[[#This Row],[PR]],'Taux sortant'!$I$9:$S$167,COLUMN(),0),"")</f>
        <v>9.59</v>
      </c>
      <c r="D3519" s="2">
        <f>IFERROR(VLOOKUP(Tableau2[[#This Row],[PR]],'Taux sortant'!$I$9:$S$167,COLUMN(),0),"")</f>
        <v>7.53</v>
      </c>
      <c r="E3519" s="2">
        <f>IFERROR(VLOOKUP(Tableau2[[#This Row],[PR]],'Taux sortant'!$I$9:$S$167,COLUMN(),0),"")</f>
        <v>5.2</v>
      </c>
      <c r="F3519" s="2">
        <f>IFERROR(VLOOKUP(Tableau2[[#This Row],[PR]],'Taux sortant'!$I$9:$S$167,COLUMN(),0),"")</f>
        <v>4.08</v>
      </c>
      <c r="G3519" s="2">
        <f>IFERROR(VLOOKUP(Tableau2[[#This Row],[PR]],'Taux sortant'!$I$9:$S$167,COLUMN(),0),"")</f>
        <v>3.34</v>
      </c>
      <c r="H3519" s="2">
        <f>IFERROR(VLOOKUP(Tableau2[[#This Row],[PR]],'Taux sortant'!$I$9:$S$167,COLUMN(),0),"")</f>
        <v>2.88</v>
      </c>
      <c r="I3519" s="2">
        <f>IFERROR(VLOOKUP(Tableau2[[#This Row],[PR]],'Taux sortant'!$I$9:$S$167,COLUMN(),0),"")</f>
        <v>2.59</v>
      </c>
      <c r="J3519" s="2">
        <f>IFERROR(VLOOKUP(Tableau2[[#This Row],[PR]],'Taux sortant'!$I$9:$S$167,COLUMN(),0),"")</f>
        <v>0</v>
      </c>
      <c r="K3519" s="2">
        <f>IFERROR(VLOOKUP(Tableau2[[#This Row],[PR]],'Taux sortant'!$I$9:$S$167,COLUMN(),0),"")</f>
        <v>0</v>
      </c>
      <c r="L3519" s="2" t="str">
        <f>IFERROR(VLOOKUP(Tableau2[[#This Row],[PR]],'Taux sortant'!$I$9:$S$167,COLUMN(),0),"")</f>
        <v/>
      </c>
    </row>
    <row r="3520" spans="1:12" x14ac:dyDescent="0.3">
      <c r="A3520" s="1" t="s">
        <v>6394</v>
      </c>
      <c r="B3520" s="1" t="s">
        <v>5835</v>
      </c>
      <c r="C3520" s="2" t="str">
        <f>IFERROR(VLOOKUP(Tableau2[[#This Row],[PR]],'Taux sortant'!$I$9:$S$167,COLUMN(),0),"")</f>
        <v/>
      </c>
      <c r="D3520" s="2" t="str">
        <f>IFERROR(VLOOKUP(Tableau2[[#This Row],[PR]],'Taux sortant'!$I$9:$S$167,COLUMN(),0),"")</f>
        <v/>
      </c>
      <c r="E3520" s="2" t="str">
        <f>IFERROR(VLOOKUP(Tableau2[[#This Row],[PR]],'Taux sortant'!$I$9:$S$167,COLUMN(),0),"")</f>
        <v/>
      </c>
      <c r="F3520" s="2" t="str">
        <f>IFERROR(VLOOKUP(Tableau2[[#This Row],[PR]],'Taux sortant'!$I$9:$S$167,COLUMN(),0),"")</f>
        <v/>
      </c>
      <c r="G3520" s="2" t="str">
        <f>IFERROR(VLOOKUP(Tableau2[[#This Row],[PR]],'Taux sortant'!$I$9:$S$167,COLUMN(),0),"")</f>
        <v/>
      </c>
      <c r="H3520" s="2" t="str">
        <f>IFERROR(VLOOKUP(Tableau2[[#This Row],[PR]],'Taux sortant'!$I$9:$S$167,COLUMN(),0),"")</f>
        <v/>
      </c>
      <c r="I3520" s="2" t="str">
        <f>IFERROR(VLOOKUP(Tableau2[[#This Row],[PR]],'Taux sortant'!$I$9:$S$167,COLUMN(),0),"")</f>
        <v/>
      </c>
      <c r="J3520" s="2" t="str">
        <f>IFERROR(VLOOKUP(Tableau2[[#This Row],[PR]],'Taux sortant'!$I$9:$S$167,COLUMN(),0),"")</f>
        <v/>
      </c>
      <c r="K3520" s="2" t="str">
        <f>IFERROR(VLOOKUP(Tableau2[[#This Row],[PR]],'Taux sortant'!$I$9:$S$167,COLUMN(),0),"")</f>
        <v/>
      </c>
      <c r="L3520" s="2" t="str">
        <f>IFERROR(VLOOKUP(Tableau2[[#This Row],[PR]],'Taux sortant'!$I$9:$S$167,COLUMN(),0),"")</f>
        <v/>
      </c>
    </row>
    <row r="3521" spans="1:12" x14ac:dyDescent="0.3">
      <c r="A3521" s="1" t="s">
        <v>2229</v>
      </c>
      <c r="B3521" s="1" t="s">
        <v>1595</v>
      </c>
      <c r="C3521" s="2">
        <f>IFERROR(VLOOKUP(Tableau2[[#This Row],[PR]],'Taux sortant'!$I$9:$S$167,COLUMN(),0),"")</f>
        <v>32.31</v>
      </c>
      <c r="D3521" s="2">
        <f>IFERROR(VLOOKUP(Tableau2[[#This Row],[PR]],'Taux sortant'!$I$9:$S$167,COLUMN(),0),"")</f>
        <v>25.84</v>
      </c>
      <c r="E3521" s="2">
        <f>IFERROR(VLOOKUP(Tableau2[[#This Row],[PR]],'Taux sortant'!$I$9:$S$167,COLUMN(),0),"")</f>
        <v>18.78</v>
      </c>
      <c r="F3521" s="2">
        <f>IFERROR(VLOOKUP(Tableau2[[#This Row],[PR]],'Taux sortant'!$I$9:$S$167,COLUMN(),0),"")</f>
        <v>15.36</v>
      </c>
      <c r="G3521" s="2">
        <f>IFERROR(VLOOKUP(Tableau2[[#This Row],[PR]],'Taux sortant'!$I$9:$S$167,COLUMN(),0),"")</f>
        <v>12.71</v>
      </c>
      <c r="H3521" s="2">
        <f>IFERROR(VLOOKUP(Tableau2[[#This Row],[PR]],'Taux sortant'!$I$9:$S$167,COLUMN(),0),"")</f>
        <v>10.58</v>
      </c>
      <c r="I3521" s="2">
        <f>IFERROR(VLOOKUP(Tableau2[[#This Row],[PR]],'Taux sortant'!$I$9:$S$167,COLUMN(),0),"")</f>
        <v>9.08</v>
      </c>
      <c r="J3521" s="2">
        <f>IFERROR(VLOOKUP(Tableau2[[#This Row],[PR]],'Taux sortant'!$I$9:$S$167,COLUMN(),0),"")</f>
        <v>0</v>
      </c>
      <c r="K3521" s="2">
        <f>IFERROR(VLOOKUP(Tableau2[[#This Row],[PR]],'Taux sortant'!$I$9:$S$167,COLUMN(),0),"")</f>
        <v>0</v>
      </c>
      <c r="L3521" s="2" t="str">
        <f>IFERROR(VLOOKUP(Tableau2[[#This Row],[PR]],'Taux sortant'!$I$9:$S$167,COLUMN(),0),"")</f>
        <v/>
      </c>
    </row>
    <row r="3522" spans="1:12" x14ac:dyDescent="0.3">
      <c r="A3522" s="1" t="s">
        <v>1043</v>
      </c>
      <c r="B3522" s="1" t="s">
        <v>8</v>
      </c>
      <c r="C3522" s="2">
        <f>IFERROR(VLOOKUP(Tableau2[[#This Row],[PR]],'Taux sortant'!$I$9:$S$167,COLUMN(),0),"")</f>
        <v>30.77</v>
      </c>
      <c r="D3522" s="2">
        <f>IFERROR(VLOOKUP(Tableau2[[#This Row],[PR]],'Taux sortant'!$I$9:$S$167,COLUMN(),0),"")</f>
        <v>22.76</v>
      </c>
      <c r="E3522" s="2">
        <f>IFERROR(VLOOKUP(Tableau2[[#This Row],[PR]],'Taux sortant'!$I$9:$S$167,COLUMN(),0),"")</f>
        <v>16.43</v>
      </c>
      <c r="F3522" s="2">
        <f>IFERROR(VLOOKUP(Tableau2[[#This Row],[PR]],'Taux sortant'!$I$9:$S$167,COLUMN(),0),"")</f>
        <v>12.46</v>
      </c>
      <c r="G3522" s="2">
        <f>IFERROR(VLOOKUP(Tableau2[[#This Row],[PR]],'Taux sortant'!$I$9:$S$167,COLUMN(),0),"")</f>
        <v>7.96</v>
      </c>
      <c r="H3522" s="2">
        <f>IFERROR(VLOOKUP(Tableau2[[#This Row],[PR]],'Taux sortant'!$I$9:$S$167,COLUMN(),0),"")</f>
        <v>5.83</v>
      </c>
      <c r="I3522" s="2">
        <f>IFERROR(VLOOKUP(Tableau2[[#This Row],[PR]],'Taux sortant'!$I$9:$S$167,COLUMN(),0),"")</f>
        <v>4.59</v>
      </c>
      <c r="J3522" s="2">
        <f>IFERROR(VLOOKUP(Tableau2[[#This Row],[PR]],'Taux sortant'!$I$9:$S$167,COLUMN(),0),"")</f>
        <v>0</v>
      </c>
      <c r="K3522" s="2">
        <f>IFERROR(VLOOKUP(Tableau2[[#This Row],[PR]],'Taux sortant'!$I$9:$S$167,COLUMN(),0),"")</f>
        <v>0</v>
      </c>
      <c r="L3522" s="2" t="str">
        <f>IFERROR(VLOOKUP(Tableau2[[#This Row],[PR]],'Taux sortant'!$I$9:$S$167,COLUMN(),0),"")</f>
        <v/>
      </c>
    </row>
    <row r="3523" spans="1:12" x14ac:dyDescent="0.3">
      <c r="A3523" s="1" t="s">
        <v>3452</v>
      </c>
      <c r="B3523" s="1" t="s">
        <v>3113</v>
      </c>
      <c r="C3523" s="2">
        <f>IFERROR(VLOOKUP(Tableau2[[#This Row],[PR]],'Taux sortant'!$I$9:$S$167,COLUMN(),0),"")</f>
        <v>14.22</v>
      </c>
      <c r="D3523" s="2">
        <f>IFERROR(VLOOKUP(Tableau2[[#This Row],[PR]],'Taux sortant'!$I$9:$S$167,COLUMN(),0),"")</f>
        <v>11.82</v>
      </c>
      <c r="E3523" s="2">
        <f>IFERROR(VLOOKUP(Tableau2[[#This Row],[PR]],'Taux sortant'!$I$9:$S$167,COLUMN(),0),"")</f>
        <v>9.02</v>
      </c>
      <c r="F3523" s="2">
        <f>IFERROR(VLOOKUP(Tableau2[[#This Row],[PR]],'Taux sortant'!$I$9:$S$167,COLUMN(),0),"")</f>
        <v>7.68</v>
      </c>
      <c r="G3523" s="2">
        <f>IFERROR(VLOOKUP(Tableau2[[#This Row],[PR]],'Taux sortant'!$I$9:$S$167,COLUMN(),0),"")</f>
        <v>6.52</v>
      </c>
      <c r="H3523" s="2">
        <f>IFERROR(VLOOKUP(Tableau2[[#This Row],[PR]],'Taux sortant'!$I$9:$S$167,COLUMN(),0),"")</f>
        <v>5.54</v>
      </c>
      <c r="I3523" s="2">
        <f>IFERROR(VLOOKUP(Tableau2[[#This Row],[PR]],'Taux sortant'!$I$9:$S$167,COLUMN(),0),"")</f>
        <v>4.76</v>
      </c>
      <c r="J3523" s="2">
        <f>IFERROR(VLOOKUP(Tableau2[[#This Row],[PR]],'Taux sortant'!$I$9:$S$167,COLUMN(),0),"")</f>
        <v>0</v>
      </c>
      <c r="K3523" s="2">
        <f>IFERROR(VLOOKUP(Tableau2[[#This Row],[PR]],'Taux sortant'!$I$9:$S$167,COLUMN(),0),"")</f>
        <v>0</v>
      </c>
      <c r="L3523" s="2" t="str">
        <f>IFERROR(VLOOKUP(Tableau2[[#This Row],[PR]],'Taux sortant'!$I$9:$S$167,COLUMN(),0),"")</f>
        <v/>
      </c>
    </row>
    <row r="3524" spans="1:12" x14ac:dyDescent="0.3">
      <c r="A3524" s="1" t="s">
        <v>1046</v>
      </c>
      <c r="B3524" s="1" t="s">
        <v>265</v>
      </c>
      <c r="C3524" s="2">
        <f>IFERROR(VLOOKUP(Tableau2[[#This Row],[PR]],'Taux sortant'!$I$9:$S$167,COLUMN(),0),"")</f>
        <v>62.47</v>
      </c>
      <c r="D3524" s="2">
        <f>IFERROR(VLOOKUP(Tableau2[[#This Row],[PR]],'Taux sortant'!$I$9:$S$167,COLUMN(),0),"")</f>
        <v>53.48</v>
      </c>
      <c r="E3524" s="2">
        <f>IFERROR(VLOOKUP(Tableau2[[#This Row],[PR]],'Taux sortant'!$I$9:$S$167,COLUMN(),0),"")</f>
        <v>45.59</v>
      </c>
      <c r="F3524" s="2">
        <f>IFERROR(VLOOKUP(Tableau2[[#This Row],[PR]],'Taux sortant'!$I$9:$S$167,COLUMN(),0),"")</f>
        <v>39.54</v>
      </c>
      <c r="G3524" s="2">
        <f>IFERROR(VLOOKUP(Tableau2[[#This Row],[PR]],'Taux sortant'!$I$9:$S$167,COLUMN(),0),"")</f>
        <v>28.33</v>
      </c>
      <c r="H3524" s="2">
        <f>IFERROR(VLOOKUP(Tableau2[[#This Row],[PR]],'Taux sortant'!$I$9:$S$167,COLUMN(),0),"")</f>
        <v>20.420000000000002</v>
      </c>
      <c r="I3524" s="2">
        <f>IFERROR(VLOOKUP(Tableau2[[#This Row],[PR]],'Taux sortant'!$I$9:$S$167,COLUMN(),0),"")</f>
        <v>19.600000000000001</v>
      </c>
      <c r="J3524" s="2">
        <f>IFERROR(VLOOKUP(Tableau2[[#This Row],[PR]],'Taux sortant'!$I$9:$S$167,COLUMN(),0),"")</f>
        <v>0</v>
      </c>
      <c r="K3524" s="2">
        <f>IFERROR(VLOOKUP(Tableau2[[#This Row],[PR]],'Taux sortant'!$I$9:$S$167,COLUMN(),0),"")</f>
        <v>0</v>
      </c>
      <c r="L3524" s="2" t="str">
        <f>IFERROR(VLOOKUP(Tableau2[[#This Row],[PR]],'Taux sortant'!$I$9:$S$167,COLUMN(),0),"")</f>
        <v/>
      </c>
    </row>
    <row r="3525" spans="1:12" x14ac:dyDescent="0.3">
      <c r="A3525" s="1" t="s">
        <v>3455</v>
      </c>
      <c r="B3525" s="1" t="s">
        <v>3093</v>
      </c>
      <c r="C3525" s="2">
        <f>IFERROR(VLOOKUP(Tableau2[[#This Row],[PR]],'Taux sortant'!$I$9:$S$167,COLUMN(),0),"")</f>
        <v>15.12</v>
      </c>
      <c r="D3525" s="2">
        <f>IFERROR(VLOOKUP(Tableau2[[#This Row],[PR]],'Taux sortant'!$I$9:$S$167,COLUMN(),0),"")</f>
        <v>12.61</v>
      </c>
      <c r="E3525" s="2">
        <f>IFERROR(VLOOKUP(Tableau2[[#This Row],[PR]],'Taux sortant'!$I$9:$S$167,COLUMN(),0),"")</f>
        <v>9.7200000000000006</v>
      </c>
      <c r="F3525" s="2">
        <f>IFERROR(VLOOKUP(Tableau2[[#This Row],[PR]],'Taux sortant'!$I$9:$S$167,COLUMN(),0),"")</f>
        <v>8.27</v>
      </c>
      <c r="G3525" s="2">
        <f>IFERROR(VLOOKUP(Tableau2[[#This Row],[PR]],'Taux sortant'!$I$9:$S$167,COLUMN(),0),"")</f>
        <v>7.1</v>
      </c>
      <c r="H3525" s="2">
        <f>IFERROR(VLOOKUP(Tableau2[[#This Row],[PR]],'Taux sortant'!$I$9:$S$167,COLUMN(),0),"")</f>
        <v>6.12</v>
      </c>
      <c r="I3525" s="2">
        <f>IFERROR(VLOOKUP(Tableau2[[#This Row],[PR]],'Taux sortant'!$I$9:$S$167,COLUMN(),0),"")</f>
        <v>5.33</v>
      </c>
      <c r="J3525" s="2">
        <f>IFERROR(VLOOKUP(Tableau2[[#This Row],[PR]],'Taux sortant'!$I$9:$S$167,COLUMN(),0),"")</f>
        <v>0</v>
      </c>
      <c r="K3525" s="2">
        <f>IFERROR(VLOOKUP(Tableau2[[#This Row],[PR]],'Taux sortant'!$I$9:$S$167,COLUMN(),0),"")</f>
        <v>0</v>
      </c>
      <c r="L3525" s="2" t="str">
        <f>IFERROR(VLOOKUP(Tableau2[[#This Row],[PR]],'Taux sortant'!$I$9:$S$167,COLUMN(),0),"")</f>
        <v/>
      </c>
    </row>
    <row r="3526" spans="1:12" x14ac:dyDescent="0.3">
      <c r="A3526" s="1" t="s">
        <v>1049</v>
      </c>
      <c r="B3526" s="1" t="s">
        <v>90</v>
      </c>
      <c r="C3526" s="2">
        <f>IFERROR(VLOOKUP(Tableau2[[#This Row],[PR]],'Taux sortant'!$I$9:$S$167,COLUMN(),0),"")</f>
        <v>32.090000000000003</v>
      </c>
      <c r="D3526" s="2">
        <f>IFERROR(VLOOKUP(Tableau2[[#This Row],[PR]],'Taux sortant'!$I$9:$S$167,COLUMN(),0),"")</f>
        <v>26.17</v>
      </c>
      <c r="E3526" s="2">
        <f>IFERROR(VLOOKUP(Tableau2[[#This Row],[PR]],'Taux sortant'!$I$9:$S$167,COLUMN(),0),"")</f>
        <v>20.67</v>
      </c>
      <c r="F3526" s="2">
        <f>IFERROR(VLOOKUP(Tableau2[[#This Row],[PR]],'Taux sortant'!$I$9:$S$167,COLUMN(),0),"")</f>
        <v>17.260000000000002</v>
      </c>
      <c r="G3526" s="2">
        <f>IFERROR(VLOOKUP(Tableau2[[#This Row],[PR]],'Taux sortant'!$I$9:$S$167,COLUMN(),0),"")</f>
        <v>12.15</v>
      </c>
      <c r="H3526" s="2">
        <f>IFERROR(VLOOKUP(Tableau2[[#This Row],[PR]],'Taux sortant'!$I$9:$S$167,COLUMN(),0),"")</f>
        <v>7.95</v>
      </c>
      <c r="I3526" s="2">
        <f>IFERROR(VLOOKUP(Tableau2[[#This Row],[PR]],'Taux sortant'!$I$9:$S$167,COLUMN(),0),"")</f>
        <v>7.21</v>
      </c>
      <c r="J3526" s="2">
        <f>IFERROR(VLOOKUP(Tableau2[[#This Row],[PR]],'Taux sortant'!$I$9:$S$167,COLUMN(),0),"")</f>
        <v>0</v>
      </c>
      <c r="K3526" s="2">
        <f>IFERROR(VLOOKUP(Tableau2[[#This Row],[PR]],'Taux sortant'!$I$9:$S$167,COLUMN(),0),"")</f>
        <v>0</v>
      </c>
      <c r="L3526" s="2" t="str">
        <f>IFERROR(VLOOKUP(Tableau2[[#This Row],[PR]],'Taux sortant'!$I$9:$S$167,COLUMN(),0),"")</f>
        <v/>
      </c>
    </row>
    <row r="3527" spans="1:12" x14ac:dyDescent="0.3">
      <c r="A3527" s="1" t="s">
        <v>1898</v>
      </c>
      <c r="B3527" s="1" t="s">
        <v>1676</v>
      </c>
      <c r="C3527" s="2" t="str">
        <f>IFERROR(VLOOKUP(Tableau2[[#This Row],[PR]],'Taux sortant'!$I$9:$S$167,COLUMN(),0),"")</f>
        <v/>
      </c>
      <c r="D3527" s="2" t="str">
        <f>IFERROR(VLOOKUP(Tableau2[[#This Row],[PR]],'Taux sortant'!$I$9:$S$167,COLUMN(),0),"")</f>
        <v/>
      </c>
      <c r="E3527" s="2" t="str">
        <f>IFERROR(VLOOKUP(Tableau2[[#This Row],[PR]],'Taux sortant'!$I$9:$S$167,COLUMN(),0),"")</f>
        <v/>
      </c>
      <c r="F3527" s="2" t="str">
        <f>IFERROR(VLOOKUP(Tableau2[[#This Row],[PR]],'Taux sortant'!$I$9:$S$167,COLUMN(),0),"")</f>
        <v/>
      </c>
      <c r="G3527" s="2" t="str">
        <f>IFERROR(VLOOKUP(Tableau2[[#This Row],[PR]],'Taux sortant'!$I$9:$S$167,COLUMN(),0),"")</f>
        <v/>
      </c>
      <c r="H3527" s="2" t="str">
        <f>IFERROR(VLOOKUP(Tableau2[[#This Row],[PR]],'Taux sortant'!$I$9:$S$167,COLUMN(),0),"")</f>
        <v/>
      </c>
      <c r="I3527" s="2" t="str">
        <f>IFERROR(VLOOKUP(Tableau2[[#This Row],[PR]],'Taux sortant'!$I$9:$S$167,COLUMN(),0),"")</f>
        <v/>
      </c>
      <c r="J3527" s="2" t="str">
        <f>IFERROR(VLOOKUP(Tableau2[[#This Row],[PR]],'Taux sortant'!$I$9:$S$167,COLUMN(),0),"")</f>
        <v/>
      </c>
      <c r="K3527" s="2" t="str">
        <f>IFERROR(VLOOKUP(Tableau2[[#This Row],[PR]],'Taux sortant'!$I$9:$S$167,COLUMN(),0),"")</f>
        <v/>
      </c>
      <c r="L3527" s="2" t="str">
        <f>IFERROR(VLOOKUP(Tableau2[[#This Row],[PR]],'Taux sortant'!$I$9:$S$167,COLUMN(),0),"")</f>
        <v/>
      </c>
    </row>
    <row r="3528" spans="1:12" x14ac:dyDescent="0.3">
      <c r="A3528" s="1" t="s">
        <v>1052</v>
      </c>
      <c r="B3528" s="1" t="s">
        <v>37</v>
      </c>
      <c r="C3528" s="2">
        <f>IFERROR(VLOOKUP(Tableau2[[#This Row],[PR]],'Taux sortant'!$I$9:$S$167,COLUMN(),0),"")</f>
        <v>25.34</v>
      </c>
      <c r="D3528" s="2">
        <f>IFERROR(VLOOKUP(Tableau2[[#This Row],[PR]],'Taux sortant'!$I$9:$S$167,COLUMN(),0),"")</f>
        <v>21.62</v>
      </c>
      <c r="E3528" s="2">
        <f>IFERROR(VLOOKUP(Tableau2[[#This Row],[PR]],'Taux sortant'!$I$9:$S$167,COLUMN(),0),"")</f>
        <v>15.42</v>
      </c>
      <c r="F3528" s="2">
        <f>IFERROR(VLOOKUP(Tableau2[[#This Row],[PR]],'Taux sortant'!$I$9:$S$167,COLUMN(),0),"")</f>
        <v>12.6</v>
      </c>
      <c r="G3528" s="2">
        <f>IFERROR(VLOOKUP(Tableau2[[#This Row],[PR]],'Taux sortant'!$I$9:$S$167,COLUMN(),0),"")</f>
        <v>9.5500000000000007</v>
      </c>
      <c r="H3528" s="2">
        <f>IFERROR(VLOOKUP(Tableau2[[#This Row],[PR]],'Taux sortant'!$I$9:$S$167,COLUMN(),0),"")</f>
        <v>7.3</v>
      </c>
      <c r="I3528" s="2">
        <f>IFERROR(VLOOKUP(Tableau2[[#This Row],[PR]],'Taux sortant'!$I$9:$S$167,COLUMN(),0),"")</f>
        <v>6.61</v>
      </c>
      <c r="J3528" s="2">
        <f>IFERROR(VLOOKUP(Tableau2[[#This Row],[PR]],'Taux sortant'!$I$9:$S$167,COLUMN(),0),"")</f>
        <v>0</v>
      </c>
      <c r="K3528" s="2">
        <f>IFERROR(VLOOKUP(Tableau2[[#This Row],[PR]],'Taux sortant'!$I$9:$S$167,COLUMN(),0),"")</f>
        <v>0</v>
      </c>
      <c r="L3528" s="2" t="str">
        <f>IFERROR(VLOOKUP(Tableau2[[#This Row],[PR]],'Taux sortant'!$I$9:$S$167,COLUMN(),0),"")</f>
        <v/>
      </c>
    </row>
    <row r="3529" spans="1:12" x14ac:dyDescent="0.3">
      <c r="A3529" s="1" t="s">
        <v>3458</v>
      </c>
      <c r="B3529" s="1" t="s">
        <v>3137</v>
      </c>
      <c r="C3529" s="2">
        <f>IFERROR(VLOOKUP(Tableau2[[#This Row],[PR]],'Taux sortant'!$I$9:$S$167,COLUMN(),0),"")</f>
        <v>14.1</v>
      </c>
      <c r="D3529" s="2">
        <f>IFERROR(VLOOKUP(Tableau2[[#This Row],[PR]],'Taux sortant'!$I$9:$S$167,COLUMN(),0),"")</f>
        <v>11.63</v>
      </c>
      <c r="E3529" s="2">
        <f>IFERROR(VLOOKUP(Tableau2[[#This Row],[PR]],'Taux sortant'!$I$9:$S$167,COLUMN(),0),"")</f>
        <v>8.8000000000000007</v>
      </c>
      <c r="F3529" s="2">
        <f>IFERROR(VLOOKUP(Tableau2[[#This Row],[PR]],'Taux sortant'!$I$9:$S$167,COLUMN(),0),"")</f>
        <v>7.43</v>
      </c>
      <c r="G3529" s="2">
        <f>IFERROR(VLOOKUP(Tableau2[[#This Row],[PR]],'Taux sortant'!$I$9:$S$167,COLUMN(),0),"")</f>
        <v>6.26</v>
      </c>
      <c r="H3529" s="2">
        <f>IFERROR(VLOOKUP(Tableau2[[#This Row],[PR]],'Taux sortant'!$I$9:$S$167,COLUMN(),0),"")</f>
        <v>5.33</v>
      </c>
      <c r="I3529" s="2">
        <f>IFERROR(VLOOKUP(Tableau2[[#This Row],[PR]],'Taux sortant'!$I$9:$S$167,COLUMN(),0),"")</f>
        <v>4.58</v>
      </c>
      <c r="J3529" s="2">
        <f>IFERROR(VLOOKUP(Tableau2[[#This Row],[PR]],'Taux sortant'!$I$9:$S$167,COLUMN(),0),"")</f>
        <v>0</v>
      </c>
      <c r="K3529" s="2">
        <f>IFERROR(VLOOKUP(Tableau2[[#This Row],[PR]],'Taux sortant'!$I$9:$S$167,COLUMN(),0),"")</f>
        <v>0</v>
      </c>
      <c r="L3529" s="2" t="str">
        <f>IFERROR(VLOOKUP(Tableau2[[#This Row],[PR]],'Taux sortant'!$I$9:$S$167,COLUMN(),0),"")</f>
        <v/>
      </c>
    </row>
    <row r="3530" spans="1:12" x14ac:dyDescent="0.3">
      <c r="A3530" s="1" t="s">
        <v>1901</v>
      </c>
      <c r="B3530" s="1" t="s">
        <v>1540</v>
      </c>
      <c r="C3530" s="2">
        <f>IFERROR(VLOOKUP(Tableau2[[#This Row],[PR]],'Taux sortant'!$I$9:$S$167,COLUMN(),0),"")</f>
        <v>9.59</v>
      </c>
      <c r="D3530" s="2">
        <f>IFERROR(VLOOKUP(Tableau2[[#This Row],[PR]],'Taux sortant'!$I$9:$S$167,COLUMN(),0),"")</f>
        <v>7.53</v>
      </c>
      <c r="E3530" s="2">
        <f>IFERROR(VLOOKUP(Tableau2[[#This Row],[PR]],'Taux sortant'!$I$9:$S$167,COLUMN(),0),"")</f>
        <v>5.2</v>
      </c>
      <c r="F3530" s="2">
        <f>IFERROR(VLOOKUP(Tableau2[[#This Row],[PR]],'Taux sortant'!$I$9:$S$167,COLUMN(),0),"")</f>
        <v>4.08</v>
      </c>
      <c r="G3530" s="2">
        <f>IFERROR(VLOOKUP(Tableau2[[#This Row],[PR]],'Taux sortant'!$I$9:$S$167,COLUMN(),0),"")</f>
        <v>3.34</v>
      </c>
      <c r="H3530" s="2">
        <f>IFERROR(VLOOKUP(Tableau2[[#This Row],[PR]],'Taux sortant'!$I$9:$S$167,COLUMN(),0),"")</f>
        <v>2.88</v>
      </c>
      <c r="I3530" s="2">
        <f>IFERROR(VLOOKUP(Tableau2[[#This Row],[PR]],'Taux sortant'!$I$9:$S$167,COLUMN(),0),"")</f>
        <v>2.59</v>
      </c>
      <c r="J3530" s="2">
        <f>IFERROR(VLOOKUP(Tableau2[[#This Row],[PR]],'Taux sortant'!$I$9:$S$167,COLUMN(),0),"")</f>
        <v>0</v>
      </c>
      <c r="K3530" s="2">
        <f>IFERROR(VLOOKUP(Tableau2[[#This Row],[PR]],'Taux sortant'!$I$9:$S$167,COLUMN(),0),"")</f>
        <v>0</v>
      </c>
      <c r="L3530" s="2" t="str">
        <f>IFERROR(VLOOKUP(Tableau2[[#This Row],[PR]],'Taux sortant'!$I$9:$S$167,COLUMN(),0),"")</f>
        <v/>
      </c>
    </row>
    <row r="3531" spans="1:12" x14ac:dyDescent="0.3">
      <c r="A3531" s="1" t="s">
        <v>1904</v>
      </c>
      <c r="B3531" s="1" t="s">
        <v>46</v>
      </c>
      <c r="C3531" s="2" t="str">
        <f>IFERROR(VLOOKUP(Tableau2[[#This Row],[PR]],'Taux sortant'!$I$9:$S$167,COLUMN(),0),"")</f>
        <v/>
      </c>
      <c r="D3531" s="2" t="str">
        <f>IFERROR(VLOOKUP(Tableau2[[#This Row],[PR]],'Taux sortant'!$I$9:$S$167,COLUMN(),0),"")</f>
        <v/>
      </c>
      <c r="E3531" s="2" t="str">
        <f>IFERROR(VLOOKUP(Tableau2[[#This Row],[PR]],'Taux sortant'!$I$9:$S$167,COLUMN(),0),"")</f>
        <v/>
      </c>
      <c r="F3531" s="2" t="str">
        <f>IFERROR(VLOOKUP(Tableau2[[#This Row],[PR]],'Taux sortant'!$I$9:$S$167,COLUMN(),0),"")</f>
        <v/>
      </c>
      <c r="G3531" s="2" t="str">
        <f>IFERROR(VLOOKUP(Tableau2[[#This Row],[PR]],'Taux sortant'!$I$9:$S$167,COLUMN(),0),"")</f>
        <v/>
      </c>
      <c r="H3531" s="2" t="str">
        <f>IFERROR(VLOOKUP(Tableau2[[#This Row],[PR]],'Taux sortant'!$I$9:$S$167,COLUMN(),0),"")</f>
        <v/>
      </c>
      <c r="I3531" s="2" t="str">
        <f>IFERROR(VLOOKUP(Tableau2[[#This Row],[PR]],'Taux sortant'!$I$9:$S$167,COLUMN(),0),"")</f>
        <v/>
      </c>
      <c r="J3531" s="2" t="str">
        <f>IFERROR(VLOOKUP(Tableau2[[#This Row],[PR]],'Taux sortant'!$I$9:$S$167,COLUMN(),0),"")</f>
        <v/>
      </c>
      <c r="K3531" s="2" t="str">
        <f>IFERROR(VLOOKUP(Tableau2[[#This Row],[PR]],'Taux sortant'!$I$9:$S$167,COLUMN(),0),"")</f>
        <v/>
      </c>
      <c r="L3531" s="2" t="str">
        <f>IFERROR(VLOOKUP(Tableau2[[#This Row],[PR]],'Taux sortant'!$I$9:$S$167,COLUMN(),0),"")</f>
        <v/>
      </c>
    </row>
    <row r="3532" spans="1:12" x14ac:dyDescent="0.3">
      <c r="A3532" s="1" t="s">
        <v>3460</v>
      </c>
      <c r="B3532" s="1" t="s">
        <v>3127</v>
      </c>
      <c r="C3532" s="2" t="str">
        <f>IFERROR(VLOOKUP(Tableau2[[#This Row],[PR]],'Taux sortant'!$I$9:$S$167,COLUMN(),0),"")</f>
        <v/>
      </c>
      <c r="D3532" s="2" t="str">
        <f>IFERROR(VLOOKUP(Tableau2[[#This Row],[PR]],'Taux sortant'!$I$9:$S$167,COLUMN(),0),"")</f>
        <v/>
      </c>
      <c r="E3532" s="2" t="str">
        <f>IFERROR(VLOOKUP(Tableau2[[#This Row],[PR]],'Taux sortant'!$I$9:$S$167,COLUMN(),0),"")</f>
        <v/>
      </c>
      <c r="F3532" s="2" t="str">
        <f>IFERROR(VLOOKUP(Tableau2[[#This Row],[PR]],'Taux sortant'!$I$9:$S$167,COLUMN(),0),"")</f>
        <v/>
      </c>
      <c r="G3532" s="2" t="str">
        <f>IFERROR(VLOOKUP(Tableau2[[#This Row],[PR]],'Taux sortant'!$I$9:$S$167,COLUMN(),0),"")</f>
        <v/>
      </c>
      <c r="H3532" s="2" t="str">
        <f>IFERROR(VLOOKUP(Tableau2[[#This Row],[PR]],'Taux sortant'!$I$9:$S$167,COLUMN(),0),"")</f>
        <v/>
      </c>
      <c r="I3532" s="2" t="str">
        <f>IFERROR(VLOOKUP(Tableau2[[#This Row],[PR]],'Taux sortant'!$I$9:$S$167,COLUMN(),0),"")</f>
        <v/>
      </c>
      <c r="J3532" s="2" t="str">
        <f>IFERROR(VLOOKUP(Tableau2[[#This Row],[PR]],'Taux sortant'!$I$9:$S$167,COLUMN(),0),"")</f>
        <v/>
      </c>
      <c r="K3532" s="2" t="str">
        <f>IFERROR(VLOOKUP(Tableau2[[#This Row],[PR]],'Taux sortant'!$I$9:$S$167,COLUMN(),0),"")</f>
        <v/>
      </c>
      <c r="L3532" s="2" t="str">
        <f>IFERROR(VLOOKUP(Tableau2[[#This Row],[PR]],'Taux sortant'!$I$9:$S$167,COLUMN(),0),"")</f>
        <v/>
      </c>
    </row>
    <row r="3533" spans="1:12" x14ac:dyDescent="0.3">
      <c r="A3533" s="1" t="s">
        <v>6396</v>
      </c>
      <c r="B3533" s="1" t="s">
        <v>5815</v>
      </c>
      <c r="C3533" s="2">
        <f>IFERROR(VLOOKUP(Tableau2[[#This Row],[PR]],'Taux sortant'!$I$9:$S$167,COLUMN(),0),"")</f>
        <v>29.89</v>
      </c>
      <c r="D3533" s="2">
        <f>IFERROR(VLOOKUP(Tableau2[[#This Row],[PR]],'Taux sortant'!$I$9:$S$167,COLUMN(),0),"")</f>
        <v>27.05</v>
      </c>
      <c r="E3533" s="2">
        <f>IFERROR(VLOOKUP(Tableau2[[#This Row],[PR]],'Taux sortant'!$I$9:$S$167,COLUMN(),0),"")</f>
        <v>23.76</v>
      </c>
      <c r="F3533" s="2">
        <f>IFERROR(VLOOKUP(Tableau2[[#This Row],[PR]],'Taux sortant'!$I$9:$S$167,COLUMN(),0),"")</f>
        <v>22.11</v>
      </c>
      <c r="G3533" s="2">
        <f>IFERROR(VLOOKUP(Tableau2[[#This Row],[PR]],'Taux sortant'!$I$9:$S$167,COLUMN(),0),"")</f>
        <v>20.05</v>
      </c>
      <c r="H3533" s="2">
        <f>IFERROR(VLOOKUP(Tableau2[[#This Row],[PR]],'Taux sortant'!$I$9:$S$167,COLUMN(),0),"")</f>
        <v>17.09</v>
      </c>
      <c r="I3533" s="2">
        <f>IFERROR(VLOOKUP(Tableau2[[#This Row],[PR]],'Taux sortant'!$I$9:$S$167,COLUMN(),0),"")</f>
        <v>15.56</v>
      </c>
      <c r="J3533" s="2">
        <f>IFERROR(VLOOKUP(Tableau2[[#This Row],[PR]],'Taux sortant'!$I$9:$S$167,COLUMN(),0),"")</f>
        <v>0</v>
      </c>
      <c r="K3533" s="2">
        <f>IFERROR(VLOOKUP(Tableau2[[#This Row],[PR]],'Taux sortant'!$I$9:$S$167,COLUMN(),0),"")</f>
        <v>0</v>
      </c>
      <c r="L3533" s="2" t="str">
        <f>IFERROR(VLOOKUP(Tableau2[[#This Row],[PR]],'Taux sortant'!$I$9:$S$167,COLUMN(),0),"")</f>
        <v/>
      </c>
    </row>
    <row r="3534" spans="1:12" x14ac:dyDescent="0.3">
      <c r="A3534" s="1" t="s">
        <v>4764</v>
      </c>
      <c r="B3534" s="1" t="s">
        <v>4174</v>
      </c>
      <c r="C3534" s="2">
        <f>IFERROR(VLOOKUP(Tableau2[[#This Row],[PR]],'Taux sortant'!$I$9:$S$167,COLUMN(),0),"")</f>
        <v>18.22</v>
      </c>
      <c r="D3534" s="2">
        <f>IFERROR(VLOOKUP(Tableau2[[#This Row],[PR]],'Taux sortant'!$I$9:$S$167,COLUMN(),0),"")</f>
        <v>15.54</v>
      </c>
      <c r="E3534" s="2">
        <f>IFERROR(VLOOKUP(Tableau2[[#This Row],[PR]],'Taux sortant'!$I$9:$S$167,COLUMN(),0),"")</f>
        <v>12.42</v>
      </c>
      <c r="F3534" s="2">
        <f>IFERROR(VLOOKUP(Tableau2[[#This Row],[PR]],'Taux sortant'!$I$9:$S$167,COLUMN(),0),"")</f>
        <v>10.85</v>
      </c>
      <c r="G3534" s="2">
        <f>IFERROR(VLOOKUP(Tableau2[[#This Row],[PR]],'Taux sortant'!$I$9:$S$167,COLUMN(),0),"")</f>
        <v>9.4499999999999993</v>
      </c>
      <c r="H3534" s="2">
        <f>IFERROR(VLOOKUP(Tableau2[[#This Row],[PR]],'Taux sortant'!$I$9:$S$167,COLUMN(),0),"")</f>
        <v>8.27</v>
      </c>
      <c r="I3534" s="2">
        <f>IFERROR(VLOOKUP(Tableau2[[#This Row],[PR]],'Taux sortant'!$I$9:$S$167,COLUMN(),0),"")</f>
        <v>7.27</v>
      </c>
      <c r="J3534" s="2">
        <f>IFERROR(VLOOKUP(Tableau2[[#This Row],[PR]],'Taux sortant'!$I$9:$S$167,COLUMN(),0),"")</f>
        <v>0</v>
      </c>
      <c r="K3534" s="2">
        <f>IFERROR(VLOOKUP(Tableau2[[#This Row],[PR]],'Taux sortant'!$I$9:$S$167,COLUMN(),0),"")</f>
        <v>0</v>
      </c>
      <c r="L3534" s="2" t="str">
        <f>IFERROR(VLOOKUP(Tableau2[[#This Row],[PR]],'Taux sortant'!$I$9:$S$167,COLUMN(),0),"")</f>
        <v/>
      </c>
    </row>
    <row r="3535" spans="1:12" x14ac:dyDescent="0.3">
      <c r="A3535" s="1" t="s">
        <v>1054</v>
      </c>
      <c r="B3535" s="1" t="s">
        <v>87</v>
      </c>
      <c r="C3535" s="2">
        <f>IFERROR(VLOOKUP(Tableau2[[#This Row],[PR]],'Taux sortant'!$I$9:$S$167,COLUMN(),0),"")</f>
        <v>18.79</v>
      </c>
      <c r="D3535" s="2">
        <f>IFERROR(VLOOKUP(Tableau2[[#This Row],[PR]],'Taux sortant'!$I$9:$S$167,COLUMN(),0),"")</f>
        <v>15.99</v>
      </c>
      <c r="E3535" s="2">
        <f>IFERROR(VLOOKUP(Tableau2[[#This Row],[PR]],'Taux sortant'!$I$9:$S$167,COLUMN(),0),"")</f>
        <v>12.7</v>
      </c>
      <c r="F3535" s="2">
        <f>IFERROR(VLOOKUP(Tableau2[[#This Row],[PR]],'Taux sortant'!$I$9:$S$167,COLUMN(),0),"")</f>
        <v>11.07</v>
      </c>
      <c r="G3535" s="2">
        <f>IFERROR(VLOOKUP(Tableau2[[#This Row],[PR]],'Taux sortant'!$I$9:$S$167,COLUMN(),0),"")</f>
        <v>9.52</v>
      </c>
      <c r="H3535" s="2">
        <f>IFERROR(VLOOKUP(Tableau2[[#This Row],[PR]],'Taux sortant'!$I$9:$S$167,COLUMN(),0),"")</f>
        <v>8.1</v>
      </c>
      <c r="I3535" s="2">
        <f>IFERROR(VLOOKUP(Tableau2[[#This Row],[PR]],'Taux sortant'!$I$9:$S$167,COLUMN(),0),"")</f>
        <v>6.92</v>
      </c>
      <c r="J3535" s="2">
        <f>IFERROR(VLOOKUP(Tableau2[[#This Row],[PR]],'Taux sortant'!$I$9:$S$167,COLUMN(),0),"")</f>
        <v>0</v>
      </c>
      <c r="K3535" s="2">
        <f>IFERROR(VLOOKUP(Tableau2[[#This Row],[PR]],'Taux sortant'!$I$9:$S$167,COLUMN(),0),"")</f>
        <v>0</v>
      </c>
      <c r="L3535" s="2" t="str">
        <f>IFERROR(VLOOKUP(Tableau2[[#This Row],[PR]],'Taux sortant'!$I$9:$S$167,COLUMN(),0),"")</f>
        <v/>
      </c>
    </row>
    <row r="3536" spans="1:12" x14ac:dyDescent="0.3">
      <c r="A3536" s="1" t="s">
        <v>1054</v>
      </c>
      <c r="B3536" s="1" t="s">
        <v>5825</v>
      </c>
      <c r="C3536" s="2">
        <f>IFERROR(VLOOKUP(Tableau2[[#This Row],[PR]],'Taux sortant'!$I$9:$S$167,COLUMN(),0),"")</f>
        <v>26.39</v>
      </c>
      <c r="D3536" s="2">
        <f>IFERROR(VLOOKUP(Tableau2[[#This Row],[PR]],'Taux sortant'!$I$9:$S$167,COLUMN(),0),"")</f>
        <v>23</v>
      </c>
      <c r="E3536" s="2">
        <f>IFERROR(VLOOKUP(Tableau2[[#This Row],[PR]],'Taux sortant'!$I$9:$S$167,COLUMN(),0),"")</f>
        <v>19.079999999999998</v>
      </c>
      <c r="F3536" s="2">
        <f>IFERROR(VLOOKUP(Tableau2[[#This Row],[PR]],'Taux sortant'!$I$9:$S$167,COLUMN(),0),"")</f>
        <v>17.13</v>
      </c>
      <c r="G3536" s="2">
        <f>IFERROR(VLOOKUP(Tableau2[[#This Row],[PR]],'Taux sortant'!$I$9:$S$167,COLUMN(),0),"")</f>
        <v>14.96</v>
      </c>
      <c r="H3536" s="2">
        <f>IFERROR(VLOOKUP(Tableau2[[#This Row],[PR]],'Taux sortant'!$I$9:$S$167,COLUMN(),0),"")</f>
        <v>12.83</v>
      </c>
      <c r="I3536" s="2">
        <f>IFERROR(VLOOKUP(Tableau2[[#This Row],[PR]],'Taux sortant'!$I$9:$S$167,COLUMN(),0),"")</f>
        <v>10.93</v>
      </c>
      <c r="J3536" s="2">
        <f>IFERROR(VLOOKUP(Tableau2[[#This Row],[PR]],'Taux sortant'!$I$9:$S$167,COLUMN(),0),"")</f>
        <v>0</v>
      </c>
      <c r="K3536" s="2">
        <f>IFERROR(VLOOKUP(Tableau2[[#This Row],[PR]],'Taux sortant'!$I$9:$S$167,COLUMN(),0),"")</f>
        <v>0</v>
      </c>
      <c r="L3536" s="2" t="str">
        <f>IFERROR(VLOOKUP(Tableau2[[#This Row],[PR]],'Taux sortant'!$I$9:$S$167,COLUMN(),0),"")</f>
        <v/>
      </c>
    </row>
    <row r="3537" spans="1:12" x14ac:dyDescent="0.3">
      <c r="A3537" s="1" t="s">
        <v>4767</v>
      </c>
      <c r="B3537" s="1" t="s">
        <v>4132</v>
      </c>
      <c r="C3537" s="2">
        <f>IFERROR(VLOOKUP(Tableau2[[#This Row],[PR]],'Taux sortant'!$I$9:$S$167,COLUMN(),0),"")</f>
        <v>20.079999999999998</v>
      </c>
      <c r="D3537" s="2">
        <f>IFERROR(VLOOKUP(Tableau2[[#This Row],[PR]],'Taux sortant'!$I$9:$S$167,COLUMN(),0),"")</f>
        <v>17.18</v>
      </c>
      <c r="E3537" s="2">
        <f>IFERROR(VLOOKUP(Tableau2[[#This Row],[PR]],'Taux sortant'!$I$9:$S$167,COLUMN(),0),"")</f>
        <v>13.8</v>
      </c>
      <c r="F3537" s="2">
        <f>IFERROR(VLOOKUP(Tableau2[[#This Row],[PR]],'Taux sortant'!$I$9:$S$167,COLUMN(),0),"")</f>
        <v>12.12</v>
      </c>
      <c r="G3537" s="2">
        <f>IFERROR(VLOOKUP(Tableau2[[#This Row],[PR]],'Taux sortant'!$I$9:$S$167,COLUMN(),0),"")</f>
        <v>10.5</v>
      </c>
      <c r="H3537" s="2">
        <f>IFERROR(VLOOKUP(Tableau2[[#This Row],[PR]],'Taux sortant'!$I$9:$S$167,COLUMN(),0),"")</f>
        <v>9.0500000000000007</v>
      </c>
      <c r="I3537" s="2">
        <f>IFERROR(VLOOKUP(Tableau2[[#This Row],[PR]],'Taux sortant'!$I$9:$S$167,COLUMN(),0),"")</f>
        <v>7.85</v>
      </c>
      <c r="J3537" s="2">
        <f>IFERROR(VLOOKUP(Tableau2[[#This Row],[PR]],'Taux sortant'!$I$9:$S$167,COLUMN(),0),"")</f>
        <v>0</v>
      </c>
      <c r="K3537" s="2">
        <f>IFERROR(VLOOKUP(Tableau2[[#This Row],[PR]],'Taux sortant'!$I$9:$S$167,COLUMN(),0),"")</f>
        <v>0</v>
      </c>
      <c r="L3537" s="2" t="str">
        <f>IFERROR(VLOOKUP(Tableau2[[#This Row],[PR]],'Taux sortant'!$I$9:$S$167,COLUMN(),0),"")</f>
        <v/>
      </c>
    </row>
    <row r="3538" spans="1:12" x14ac:dyDescent="0.3">
      <c r="A3538" s="1" t="s">
        <v>6400</v>
      </c>
      <c r="B3538" s="1" t="s">
        <v>3761</v>
      </c>
      <c r="C3538" s="2">
        <f>IFERROR(VLOOKUP(Tableau2[[#This Row],[PR]],'Taux sortant'!$I$9:$S$167,COLUMN(),0),"")</f>
        <v>36.270000000000003</v>
      </c>
      <c r="D3538" s="2">
        <f>IFERROR(VLOOKUP(Tableau2[[#This Row],[PR]],'Taux sortant'!$I$9:$S$167,COLUMN(),0),"")</f>
        <v>33.01</v>
      </c>
      <c r="E3538" s="2">
        <f>IFERROR(VLOOKUP(Tableau2[[#This Row],[PR]],'Taux sortant'!$I$9:$S$167,COLUMN(),0),"")</f>
        <v>28.57</v>
      </c>
      <c r="F3538" s="2">
        <f>IFERROR(VLOOKUP(Tableau2[[#This Row],[PR]],'Taux sortant'!$I$9:$S$167,COLUMN(),0),"")</f>
        <v>25.82</v>
      </c>
      <c r="G3538" s="2">
        <f>IFERROR(VLOOKUP(Tableau2[[#This Row],[PR]],'Taux sortant'!$I$9:$S$167,COLUMN(),0),"")</f>
        <v>22.99</v>
      </c>
      <c r="H3538" s="2">
        <f>IFERROR(VLOOKUP(Tableau2[[#This Row],[PR]],'Taux sortant'!$I$9:$S$167,COLUMN(),0),"")</f>
        <v>19.46</v>
      </c>
      <c r="I3538" s="2">
        <f>IFERROR(VLOOKUP(Tableau2[[#This Row],[PR]],'Taux sortant'!$I$9:$S$167,COLUMN(),0),"")</f>
        <v>16.46</v>
      </c>
      <c r="J3538" s="2">
        <f>IFERROR(VLOOKUP(Tableau2[[#This Row],[PR]],'Taux sortant'!$I$9:$S$167,COLUMN(),0),"")</f>
        <v>0</v>
      </c>
      <c r="K3538" s="2">
        <f>IFERROR(VLOOKUP(Tableau2[[#This Row],[PR]],'Taux sortant'!$I$9:$S$167,COLUMN(),0),"")</f>
        <v>0</v>
      </c>
      <c r="L3538" s="2" t="str">
        <f>IFERROR(VLOOKUP(Tableau2[[#This Row],[PR]],'Taux sortant'!$I$9:$S$167,COLUMN(),0),"")</f>
        <v/>
      </c>
    </row>
    <row r="3539" spans="1:12" x14ac:dyDescent="0.3">
      <c r="A3539" s="1" t="s">
        <v>6402</v>
      </c>
      <c r="B3539" s="1" t="s">
        <v>5816</v>
      </c>
      <c r="C3539" s="2" t="str">
        <f>IFERROR(VLOOKUP(Tableau2[[#This Row],[PR]],'Taux sortant'!$I$9:$S$167,COLUMN(),0),"")</f>
        <v/>
      </c>
      <c r="D3539" s="2" t="str">
        <f>IFERROR(VLOOKUP(Tableau2[[#This Row],[PR]],'Taux sortant'!$I$9:$S$167,COLUMN(),0),"")</f>
        <v/>
      </c>
      <c r="E3539" s="2" t="str">
        <f>IFERROR(VLOOKUP(Tableau2[[#This Row],[PR]],'Taux sortant'!$I$9:$S$167,COLUMN(),0),"")</f>
        <v/>
      </c>
      <c r="F3539" s="2" t="str">
        <f>IFERROR(VLOOKUP(Tableau2[[#This Row],[PR]],'Taux sortant'!$I$9:$S$167,COLUMN(),0),"")</f>
        <v/>
      </c>
      <c r="G3539" s="2" t="str">
        <f>IFERROR(VLOOKUP(Tableau2[[#This Row],[PR]],'Taux sortant'!$I$9:$S$167,COLUMN(),0),"")</f>
        <v/>
      </c>
      <c r="H3539" s="2" t="str">
        <f>IFERROR(VLOOKUP(Tableau2[[#This Row],[PR]],'Taux sortant'!$I$9:$S$167,COLUMN(),0),"")</f>
        <v/>
      </c>
      <c r="I3539" s="2" t="str">
        <f>IFERROR(VLOOKUP(Tableau2[[#This Row],[PR]],'Taux sortant'!$I$9:$S$167,COLUMN(),0),"")</f>
        <v/>
      </c>
      <c r="J3539" s="2" t="str">
        <f>IFERROR(VLOOKUP(Tableau2[[#This Row],[PR]],'Taux sortant'!$I$9:$S$167,COLUMN(),0),"")</f>
        <v/>
      </c>
      <c r="K3539" s="2" t="str">
        <f>IFERROR(VLOOKUP(Tableau2[[#This Row],[PR]],'Taux sortant'!$I$9:$S$167,COLUMN(),0),"")</f>
        <v/>
      </c>
      <c r="L3539" s="2" t="str">
        <f>IFERROR(VLOOKUP(Tableau2[[#This Row],[PR]],'Taux sortant'!$I$9:$S$167,COLUMN(),0),"")</f>
        <v/>
      </c>
    </row>
    <row r="3540" spans="1:12" x14ac:dyDescent="0.3">
      <c r="A3540" s="1" t="s">
        <v>3463</v>
      </c>
      <c r="B3540" s="1" t="s">
        <v>3097</v>
      </c>
      <c r="C3540" s="2">
        <f>IFERROR(VLOOKUP(Tableau2[[#This Row],[PR]],'Taux sortant'!$I$9:$S$167,COLUMN(),0),"")</f>
        <v>15.23</v>
      </c>
      <c r="D3540" s="2">
        <f>IFERROR(VLOOKUP(Tableau2[[#This Row],[PR]],'Taux sortant'!$I$9:$S$167,COLUMN(),0),"")</f>
        <v>12.68</v>
      </c>
      <c r="E3540" s="2">
        <f>IFERROR(VLOOKUP(Tableau2[[#This Row],[PR]],'Taux sortant'!$I$9:$S$167,COLUMN(),0),"")</f>
        <v>9.76</v>
      </c>
      <c r="F3540" s="2">
        <f>IFERROR(VLOOKUP(Tableau2[[#This Row],[PR]],'Taux sortant'!$I$9:$S$167,COLUMN(),0),"")</f>
        <v>8.27</v>
      </c>
      <c r="G3540" s="2">
        <f>IFERROR(VLOOKUP(Tableau2[[#This Row],[PR]],'Taux sortant'!$I$9:$S$167,COLUMN(),0),"")</f>
        <v>7.07</v>
      </c>
      <c r="H3540" s="2">
        <f>IFERROR(VLOOKUP(Tableau2[[#This Row],[PR]],'Taux sortant'!$I$9:$S$167,COLUMN(),0),"")</f>
        <v>6.09</v>
      </c>
      <c r="I3540" s="2">
        <f>IFERROR(VLOOKUP(Tableau2[[#This Row],[PR]],'Taux sortant'!$I$9:$S$167,COLUMN(),0),"")</f>
        <v>5.31</v>
      </c>
      <c r="J3540" s="2">
        <f>IFERROR(VLOOKUP(Tableau2[[#This Row],[PR]],'Taux sortant'!$I$9:$S$167,COLUMN(),0),"")</f>
        <v>0</v>
      </c>
      <c r="K3540" s="2">
        <f>IFERROR(VLOOKUP(Tableau2[[#This Row],[PR]],'Taux sortant'!$I$9:$S$167,COLUMN(),0),"")</f>
        <v>0</v>
      </c>
      <c r="L3540" s="2" t="str">
        <f>IFERROR(VLOOKUP(Tableau2[[#This Row],[PR]],'Taux sortant'!$I$9:$S$167,COLUMN(),0),"")</f>
        <v/>
      </c>
    </row>
    <row r="3541" spans="1:12" x14ac:dyDescent="0.3">
      <c r="A3541" s="1" t="s">
        <v>3466</v>
      </c>
      <c r="B3541" s="1" t="s">
        <v>17</v>
      </c>
      <c r="C3541" s="2">
        <f>IFERROR(VLOOKUP(Tableau2[[#This Row],[PR]],'Taux sortant'!$I$9:$S$167,COLUMN(),0),"")</f>
        <v>15.12</v>
      </c>
      <c r="D3541" s="2">
        <f>IFERROR(VLOOKUP(Tableau2[[#This Row],[PR]],'Taux sortant'!$I$9:$S$167,COLUMN(),0),"")</f>
        <v>12.61</v>
      </c>
      <c r="E3541" s="2">
        <f>IFERROR(VLOOKUP(Tableau2[[#This Row],[PR]],'Taux sortant'!$I$9:$S$167,COLUMN(),0),"")</f>
        <v>9.7200000000000006</v>
      </c>
      <c r="F3541" s="2">
        <f>IFERROR(VLOOKUP(Tableau2[[#This Row],[PR]],'Taux sortant'!$I$9:$S$167,COLUMN(),0),"")</f>
        <v>8.27</v>
      </c>
      <c r="G3541" s="2">
        <f>IFERROR(VLOOKUP(Tableau2[[#This Row],[PR]],'Taux sortant'!$I$9:$S$167,COLUMN(),0),"")</f>
        <v>7.1</v>
      </c>
      <c r="H3541" s="2">
        <f>IFERROR(VLOOKUP(Tableau2[[#This Row],[PR]],'Taux sortant'!$I$9:$S$167,COLUMN(),0),"")</f>
        <v>6.12</v>
      </c>
      <c r="I3541" s="2">
        <f>IFERROR(VLOOKUP(Tableau2[[#This Row],[PR]],'Taux sortant'!$I$9:$S$167,COLUMN(),0),"")</f>
        <v>5.33</v>
      </c>
      <c r="J3541" s="2">
        <f>IFERROR(VLOOKUP(Tableau2[[#This Row],[PR]],'Taux sortant'!$I$9:$S$167,COLUMN(),0),"")</f>
        <v>0</v>
      </c>
      <c r="K3541" s="2">
        <f>IFERROR(VLOOKUP(Tableau2[[#This Row],[PR]],'Taux sortant'!$I$9:$S$167,COLUMN(),0),"")</f>
        <v>0</v>
      </c>
      <c r="L3541" s="2" t="str">
        <f>IFERROR(VLOOKUP(Tableau2[[#This Row],[PR]],'Taux sortant'!$I$9:$S$167,COLUMN(),0),"")</f>
        <v/>
      </c>
    </row>
    <row r="3542" spans="1:12" x14ac:dyDescent="0.3">
      <c r="A3542" s="1" t="s">
        <v>6405</v>
      </c>
      <c r="B3542" s="1" t="s">
        <v>2203</v>
      </c>
      <c r="C3542" s="2">
        <f>IFERROR(VLOOKUP(Tableau2[[#This Row],[PR]],'Taux sortant'!$I$9:$S$167,COLUMN(),0),"")</f>
        <v>27.96</v>
      </c>
      <c r="D3542" s="2">
        <f>IFERROR(VLOOKUP(Tableau2[[#This Row],[PR]],'Taux sortant'!$I$9:$S$167,COLUMN(),0),"")</f>
        <v>24.55</v>
      </c>
      <c r="E3542" s="2">
        <f>IFERROR(VLOOKUP(Tableau2[[#This Row],[PR]],'Taux sortant'!$I$9:$S$167,COLUMN(),0),"")</f>
        <v>20.54</v>
      </c>
      <c r="F3542" s="2">
        <f>IFERROR(VLOOKUP(Tableau2[[#This Row],[PR]],'Taux sortant'!$I$9:$S$167,COLUMN(),0),"")</f>
        <v>18.54</v>
      </c>
      <c r="G3542" s="2">
        <f>IFERROR(VLOOKUP(Tableau2[[#This Row],[PR]],'Taux sortant'!$I$9:$S$167,COLUMN(),0),"")</f>
        <v>16.350000000000001</v>
      </c>
      <c r="H3542" s="2">
        <f>IFERROR(VLOOKUP(Tableau2[[#This Row],[PR]],'Taux sortant'!$I$9:$S$167,COLUMN(),0),"")</f>
        <v>14.17</v>
      </c>
      <c r="I3542" s="2">
        <f>IFERROR(VLOOKUP(Tableau2[[#This Row],[PR]],'Taux sortant'!$I$9:$S$167,COLUMN(),0),"")</f>
        <v>12.23</v>
      </c>
      <c r="J3542" s="2">
        <f>IFERROR(VLOOKUP(Tableau2[[#This Row],[PR]],'Taux sortant'!$I$9:$S$167,COLUMN(),0),"")</f>
        <v>0</v>
      </c>
      <c r="K3542" s="2">
        <f>IFERROR(VLOOKUP(Tableau2[[#This Row],[PR]],'Taux sortant'!$I$9:$S$167,COLUMN(),0),"")</f>
        <v>0</v>
      </c>
      <c r="L3542" s="2" t="str">
        <f>IFERROR(VLOOKUP(Tableau2[[#This Row],[PR]],'Taux sortant'!$I$9:$S$167,COLUMN(),0),"")</f>
        <v/>
      </c>
    </row>
    <row r="3543" spans="1:12" x14ac:dyDescent="0.3">
      <c r="A3543" s="1" t="s">
        <v>3469</v>
      </c>
      <c r="B3543" s="1" t="s">
        <v>3078</v>
      </c>
      <c r="C3543" s="2">
        <f>IFERROR(VLOOKUP(Tableau2[[#This Row],[PR]],'Taux sortant'!$I$9:$S$167,COLUMN(),0),"")</f>
        <v>15.34</v>
      </c>
      <c r="D3543" s="2">
        <f>IFERROR(VLOOKUP(Tableau2[[#This Row],[PR]],'Taux sortant'!$I$9:$S$167,COLUMN(),0),"")</f>
        <v>12.85</v>
      </c>
      <c r="E3543" s="2">
        <f>IFERROR(VLOOKUP(Tableau2[[#This Row],[PR]],'Taux sortant'!$I$9:$S$167,COLUMN(),0),"")</f>
        <v>9.94</v>
      </c>
      <c r="F3543" s="2">
        <f>IFERROR(VLOOKUP(Tableau2[[#This Row],[PR]],'Taux sortant'!$I$9:$S$167,COLUMN(),0),"")</f>
        <v>8.5399999999999991</v>
      </c>
      <c r="G3543" s="2">
        <f>IFERROR(VLOOKUP(Tableau2[[#This Row],[PR]],'Taux sortant'!$I$9:$S$167,COLUMN(),0),"")</f>
        <v>7.34</v>
      </c>
      <c r="H3543" s="2">
        <f>IFERROR(VLOOKUP(Tableau2[[#This Row],[PR]],'Taux sortant'!$I$9:$S$167,COLUMN(),0),"")</f>
        <v>6.29</v>
      </c>
      <c r="I3543" s="2">
        <f>IFERROR(VLOOKUP(Tableau2[[#This Row],[PR]],'Taux sortant'!$I$9:$S$167,COLUMN(),0),"")</f>
        <v>5.49</v>
      </c>
      <c r="J3543" s="2">
        <f>IFERROR(VLOOKUP(Tableau2[[#This Row],[PR]],'Taux sortant'!$I$9:$S$167,COLUMN(),0),"")</f>
        <v>0</v>
      </c>
      <c r="K3543" s="2">
        <f>IFERROR(VLOOKUP(Tableau2[[#This Row],[PR]],'Taux sortant'!$I$9:$S$167,COLUMN(),0),"")</f>
        <v>0</v>
      </c>
      <c r="L3543" s="2" t="str">
        <f>IFERROR(VLOOKUP(Tableau2[[#This Row],[PR]],'Taux sortant'!$I$9:$S$167,COLUMN(),0),"")</f>
        <v/>
      </c>
    </row>
    <row r="3544" spans="1:12" x14ac:dyDescent="0.3">
      <c r="A3544" s="1" t="s">
        <v>1057</v>
      </c>
      <c r="B3544" s="1" t="s">
        <v>21</v>
      </c>
      <c r="C3544" s="2">
        <f>IFERROR(VLOOKUP(Tableau2[[#This Row],[PR]],'Taux sortant'!$I$9:$S$167,COLUMN(),0),"")</f>
        <v>20.25</v>
      </c>
      <c r="D3544" s="2">
        <f>IFERROR(VLOOKUP(Tableau2[[#This Row],[PR]],'Taux sortant'!$I$9:$S$167,COLUMN(),0),"")</f>
        <v>16.2</v>
      </c>
      <c r="E3544" s="2">
        <f>IFERROR(VLOOKUP(Tableau2[[#This Row],[PR]],'Taux sortant'!$I$9:$S$167,COLUMN(),0),"")</f>
        <v>11.68</v>
      </c>
      <c r="F3544" s="2">
        <f>IFERROR(VLOOKUP(Tableau2[[#This Row],[PR]],'Taux sortant'!$I$9:$S$167,COLUMN(),0),"")</f>
        <v>9.25</v>
      </c>
      <c r="G3544" s="2">
        <f>IFERROR(VLOOKUP(Tableau2[[#This Row],[PR]],'Taux sortant'!$I$9:$S$167,COLUMN(),0),"")</f>
        <v>7.08</v>
      </c>
      <c r="H3544" s="2">
        <f>IFERROR(VLOOKUP(Tableau2[[#This Row],[PR]],'Taux sortant'!$I$9:$S$167,COLUMN(),0),"")</f>
        <v>5.36</v>
      </c>
      <c r="I3544" s="2">
        <f>IFERROR(VLOOKUP(Tableau2[[#This Row],[PR]],'Taux sortant'!$I$9:$S$167,COLUMN(),0),"")</f>
        <v>4.8499999999999996</v>
      </c>
      <c r="J3544" s="2">
        <f>IFERROR(VLOOKUP(Tableau2[[#This Row],[PR]],'Taux sortant'!$I$9:$S$167,COLUMN(),0),"")</f>
        <v>0</v>
      </c>
      <c r="K3544" s="2">
        <f>IFERROR(VLOOKUP(Tableau2[[#This Row],[PR]],'Taux sortant'!$I$9:$S$167,COLUMN(),0),"")</f>
        <v>0</v>
      </c>
      <c r="L3544" s="2" t="str">
        <f>IFERROR(VLOOKUP(Tableau2[[#This Row],[PR]],'Taux sortant'!$I$9:$S$167,COLUMN(),0),"")</f>
        <v/>
      </c>
    </row>
    <row r="3545" spans="1:12" x14ac:dyDescent="0.3">
      <c r="A3545" s="1" t="s">
        <v>1057</v>
      </c>
      <c r="B3545" s="1" t="s">
        <v>4169</v>
      </c>
      <c r="C3545" s="2">
        <f>IFERROR(VLOOKUP(Tableau2[[#This Row],[PR]],'Taux sortant'!$I$9:$S$167,COLUMN(),0),"")</f>
        <v>15.83</v>
      </c>
      <c r="D3545" s="2">
        <f>IFERROR(VLOOKUP(Tableau2[[#This Row],[PR]],'Taux sortant'!$I$9:$S$167,COLUMN(),0),"")</f>
        <v>13.3</v>
      </c>
      <c r="E3545" s="2">
        <f>IFERROR(VLOOKUP(Tableau2[[#This Row],[PR]],'Taux sortant'!$I$9:$S$167,COLUMN(),0),"")</f>
        <v>10.32</v>
      </c>
      <c r="F3545" s="2">
        <f>IFERROR(VLOOKUP(Tableau2[[#This Row],[PR]],'Taux sortant'!$I$9:$S$167,COLUMN(),0),"")</f>
        <v>8.84</v>
      </c>
      <c r="G3545" s="2">
        <f>IFERROR(VLOOKUP(Tableau2[[#This Row],[PR]],'Taux sortant'!$I$9:$S$167,COLUMN(),0),"")</f>
        <v>7.55</v>
      </c>
      <c r="H3545" s="2">
        <f>IFERROR(VLOOKUP(Tableau2[[#This Row],[PR]],'Taux sortant'!$I$9:$S$167,COLUMN(),0),"")</f>
        <v>6.43</v>
      </c>
      <c r="I3545" s="2">
        <f>IFERROR(VLOOKUP(Tableau2[[#This Row],[PR]],'Taux sortant'!$I$9:$S$167,COLUMN(),0),"")</f>
        <v>5.52</v>
      </c>
      <c r="J3545" s="2">
        <f>IFERROR(VLOOKUP(Tableau2[[#This Row],[PR]],'Taux sortant'!$I$9:$S$167,COLUMN(),0),"")</f>
        <v>0</v>
      </c>
      <c r="K3545" s="2">
        <f>IFERROR(VLOOKUP(Tableau2[[#This Row],[PR]],'Taux sortant'!$I$9:$S$167,COLUMN(),0),"")</f>
        <v>0</v>
      </c>
      <c r="L3545" s="2" t="str">
        <f>IFERROR(VLOOKUP(Tableau2[[#This Row],[PR]],'Taux sortant'!$I$9:$S$167,COLUMN(),0),"")</f>
        <v/>
      </c>
    </row>
    <row r="3546" spans="1:12" x14ac:dyDescent="0.3">
      <c r="A3546" s="1" t="s">
        <v>4771</v>
      </c>
      <c r="B3546" s="1" t="s">
        <v>4150</v>
      </c>
      <c r="C3546" s="2">
        <f>IFERROR(VLOOKUP(Tableau2[[#This Row],[PR]],'Taux sortant'!$I$9:$S$167,COLUMN(),0),"")</f>
        <v>19.84</v>
      </c>
      <c r="D3546" s="2">
        <f>IFERROR(VLOOKUP(Tableau2[[#This Row],[PR]],'Taux sortant'!$I$9:$S$167,COLUMN(),0),"")</f>
        <v>16.989999999999998</v>
      </c>
      <c r="E3546" s="2">
        <f>IFERROR(VLOOKUP(Tableau2[[#This Row],[PR]],'Taux sortant'!$I$9:$S$167,COLUMN(),0),"")</f>
        <v>13.65</v>
      </c>
      <c r="F3546" s="2">
        <f>IFERROR(VLOOKUP(Tableau2[[#This Row],[PR]],'Taux sortant'!$I$9:$S$167,COLUMN(),0),"")</f>
        <v>11.98</v>
      </c>
      <c r="G3546" s="2">
        <f>IFERROR(VLOOKUP(Tableau2[[#This Row],[PR]],'Taux sortant'!$I$9:$S$167,COLUMN(),0),"")</f>
        <v>10.41</v>
      </c>
      <c r="H3546" s="2">
        <f>IFERROR(VLOOKUP(Tableau2[[#This Row],[PR]],'Taux sortant'!$I$9:$S$167,COLUMN(),0),"")</f>
        <v>8.9600000000000009</v>
      </c>
      <c r="I3546" s="2">
        <f>IFERROR(VLOOKUP(Tableau2[[#This Row],[PR]],'Taux sortant'!$I$9:$S$167,COLUMN(),0),"")</f>
        <v>7.76</v>
      </c>
      <c r="J3546" s="2">
        <f>IFERROR(VLOOKUP(Tableau2[[#This Row],[PR]],'Taux sortant'!$I$9:$S$167,COLUMN(),0),"")</f>
        <v>0</v>
      </c>
      <c r="K3546" s="2">
        <f>IFERROR(VLOOKUP(Tableau2[[#This Row],[PR]],'Taux sortant'!$I$9:$S$167,COLUMN(),0),"")</f>
        <v>0</v>
      </c>
      <c r="L3546" s="2" t="str">
        <f>IFERROR(VLOOKUP(Tableau2[[#This Row],[PR]],'Taux sortant'!$I$9:$S$167,COLUMN(),0),"")</f>
        <v/>
      </c>
    </row>
    <row r="3547" spans="1:12" x14ac:dyDescent="0.3">
      <c r="A3547" s="1" t="s">
        <v>6408</v>
      </c>
      <c r="B3547" s="1" t="s">
        <v>5815</v>
      </c>
      <c r="C3547" s="2">
        <f>IFERROR(VLOOKUP(Tableau2[[#This Row],[PR]],'Taux sortant'!$I$9:$S$167,COLUMN(),0),"")</f>
        <v>29.89</v>
      </c>
      <c r="D3547" s="2">
        <f>IFERROR(VLOOKUP(Tableau2[[#This Row],[PR]],'Taux sortant'!$I$9:$S$167,COLUMN(),0),"")</f>
        <v>27.05</v>
      </c>
      <c r="E3547" s="2">
        <f>IFERROR(VLOOKUP(Tableau2[[#This Row],[PR]],'Taux sortant'!$I$9:$S$167,COLUMN(),0),"")</f>
        <v>23.76</v>
      </c>
      <c r="F3547" s="2">
        <f>IFERROR(VLOOKUP(Tableau2[[#This Row],[PR]],'Taux sortant'!$I$9:$S$167,COLUMN(),0),"")</f>
        <v>22.11</v>
      </c>
      <c r="G3547" s="2">
        <f>IFERROR(VLOOKUP(Tableau2[[#This Row],[PR]],'Taux sortant'!$I$9:$S$167,COLUMN(),0),"")</f>
        <v>20.05</v>
      </c>
      <c r="H3547" s="2">
        <f>IFERROR(VLOOKUP(Tableau2[[#This Row],[PR]],'Taux sortant'!$I$9:$S$167,COLUMN(),0),"")</f>
        <v>17.09</v>
      </c>
      <c r="I3547" s="2">
        <f>IFERROR(VLOOKUP(Tableau2[[#This Row],[PR]],'Taux sortant'!$I$9:$S$167,COLUMN(),0),"")</f>
        <v>15.56</v>
      </c>
      <c r="J3547" s="2">
        <f>IFERROR(VLOOKUP(Tableau2[[#This Row],[PR]],'Taux sortant'!$I$9:$S$167,COLUMN(),0),"")</f>
        <v>0</v>
      </c>
      <c r="K3547" s="2">
        <f>IFERROR(VLOOKUP(Tableau2[[#This Row],[PR]],'Taux sortant'!$I$9:$S$167,COLUMN(),0),"")</f>
        <v>0</v>
      </c>
      <c r="L3547" s="2" t="str">
        <f>IFERROR(VLOOKUP(Tableau2[[#This Row],[PR]],'Taux sortant'!$I$9:$S$167,COLUMN(),0),"")</f>
        <v/>
      </c>
    </row>
    <row r="3548" spans="1:12" x14ac:dyDescent="0.3">
      <c r="A3548" s="1" t="s">
        <v>6410</v>
      </c>
      <c r="B3548" s="1" t="s">
        <v>46</v>
      </c>
      <c r="C3548" s="2" t="str">
        <f>IFERROR(VLOOKUP(Tableau2[[#This Row],[PR]],'Taux sortant'!$I$9:$S$167,COLUMN(),0),"")</f>
        <v/>
      </c>
      <c r="D3548" s="2" t="str">
        <f>IFERROR(VLOOKUP(Tableau2[[#This Row],[PR]],'Taux sortant'!$I$9:$S$167,COLUMN(),0),"")</f>
        <v/>
      </c>
      <c r="E3548" s="2" t="str">
        <f>IFERROR(VLOOKUP(Tableau2[[#This Row],[PR]],'Taux sortant'!$I$9:$S$167,COLUMN(),0),"")</f>
        <v/>
      </c>
      <c r="F3548" s="2" t="str">
        <f>IFERROR(VLOOKUP(Tableau2[[#This Row],[PR]],'Taux sortant'!$I$9:$S$167,COLUMN(),0),"")</f>
        <v/>
      </c>
      <c r="G3548" s="2" t="str">
        <f>IFERROR(VLOOKUP(Tableau2[[#This Row],[PR]],'Taux sortant'!$I$9:$S$167,COLUMN(),0),"")</f>
        <v/>
      </c>
      <c r="H3548" s="2" t="str">
        <f>IFERROR(VLOOKUP(Tableau2[[#This Row],[PR]],'Taux sortant'!$I$9:$S$167,COLUMN(),0),"")</f>
        <v/>
      </c>
      <c r="I3548" s="2" t="str">
        <f>IFERROR(VLOOKUP(Tableau2[[#This Row],[PR]],'Taux sortant'!$I$9:$S$167,COLUMN(),0),"")</f>
        <v/>
      </c>
      <c r="J3548" s="2" t="str">
        <f>IFERROR(VLOOKUP(Tableau2[[#This Row],[PR]],'Taux sortant'!$I$9:$S$167,COLUMN(),0),"")</f>
        <v/>
      </c>
      <c r="K3548" s="2" t="str">
        <f>IFERROR(VLOOKUP(Tableau2[[#This Row],[PR]],'Taux sortant'!$I$9:$S$167,COLUMN(),0),"")</f>
        <v/>
      </c>
      <c r="L3548" s="2" t="str">
        <f>IFERROR(VLOOKUP(Tableau2[[#This Row],[PR]],'Taux sortant'!$I$9:$S$167,COLUMN(),0),"")</f>
        <v/>
      </c>
    </row>
    <row r="3549" spans="1:12" x14ac:dyDescent="0.3">
      <c r="A3549" s="1" t="s">
        <v>6413</v>
      </c>
      <c r="B3549" s="1" t="s">
        <v>5818</v>
      </c>
      <c r="C3549" s="2">
        <f>IFERROR(VLOOKUP(Tableau2[[#This Row],[PR]],'Taux sortant'!$I$9:$S$167,COLUMN(),0),"")</f>
        <v>37.01</v>
      </c>
      <c r="D3549" s="2">
        <f>IFERROR(VLOOKUP(Tableau2[[#This Row],[PR]],'Taux sortant'!$I$9:$S$167,COLUMN(),0),"")</f>
        <v>32.270000000000003</v>
      </c>
      <c r="E3549" s="2">
        <f>IFERROR(VLOOKUP(Tableau2[[#This Row],[PR]],'Taux sortant'!$I$9:$S$167,COLUMN(),0),"")</f>
        <v>27.48</v>
      </c>
      <c r="F3549" s="2">
        <f>IFERROR(VLOOKUP(Tableau2[[#This Row],[PR]],'Taux sortant'!$I$9:$S$167,COLUMN(),0),"")</f>
        <v>25.08</v>
      </c>
      <c r="G3549" s="2">
        <f>IFERROR(VLOOKUP(Tableau2[[#This Row],[PR]],'Taux sortant'!$I$9:$S$167,COLUMN(),0),"")</f>
        <v>22.19</v>
      </c>
      <c r="H3549" s="2">
        <f>IFERROR(VLOOKUP(Tableau2[[#This Row],[PR]],'Taux sortant'!$I$9:$S$167,COLUMN(),0),"")</f>
        <v>19.739999999999998</v>
      </c>
      <c r="I3549" s="2">
        <f>IFERROR(VLOOKUP(Tableau2[[#This Row],[PR]],'Taux sortant'!$I$9:$S$167,COLUMN(),0),"")</f>
        <v>17.21</v>
      </c>
      <c r="J3549" s="2">
        <f>IFERROR(VLOOKUP(Tableau2[[#This Row],[PR]],'Taux sortant'!$I$9:$S$167,COLUMN(),0),"")</f>
        <v>0</v>
      </c>
      <c r="K3549" s="2">
        <f>IFERROR(VLOOKUP(Tableau2[[#This Row],[PR]],'Taux sortant'!$I$9:$S$167,COLUMN(),0),"")</f>
        <v>0</v>
      </c>
      <c r="L3549" s="2" t="str">
        <f>IFERROR(VLOOKUP(Tableau2[[#This Row],[PR]],'Taux sortant'!$I$9:$S$167,COLUMN(),0),"")</f>
        <v/>
      </c>
    </row>
    <row r="3550" spans="1:12" x14ac:dyDescent="0.3">
      <c r="A3550" s="1" t="s">
        <v>4774</v>
      </c>
      <c r="B3550" s="1" t="s">
        <v>4162</v>
      </c>
      <c r="C3550" s="2" t="str">
        <f>IFERROR(VLOOKUP(Tableau2[[#This Row],[PR]],'Taux sortant'!$I$9:$S$167,COLUMN(),0),"")</f>
        <v/>
      </c>
      <c r="D3550" s="2" t="str">
        <f>IFERROR(VLOOKUP(Tableau2[[#This Row],[PR]],'Taux sortant'!$I$9:$S$167,COLUMN(),0),"")</f>
        <v/>
      </c>
      <c r="E3550" s="2" t="str">
        <f>IFERROR(VLOOKUP(Tableau2[[#This Row],[PR]],'Taux sortant'!$I$9:$S$167,COLUMN(),0),"")</f>
        <v/>
      </c>
      <c r="F3550" s="2" t="str">
        <f>IFERROR(VLOOKUP(Tableau2[[#This Row],[PR]],'Taux sortant'!$I$9:$S$167,COLUMN(),0),"")</f>
        <v/>
      </c>
      <c r="G3550" s="2" t="str">
        <f>IFERROR(VLOOKUP(Tableau2[[#This Row],[PR]],'Taux sortant'!$I$9:$S$167,COLUMN(),0),"")</f>
        <v/>
      </c>
      <c r="H3550" s="2" t="str">
        <f>IFERROR(VLOOKUP(Tableau2[[#This Row],[PR]],'Taux sortant'!$I$9:$S$167,COLUMN(),0),"")</f>
        <v/>
      </c>
      <c r="I3550" s="2" t="str">
        <f>IFERROR(VLOOKUP(Tableau2[[#This Row],[PR]],'Taux sortant'!$I$9:$S$167,COLUMN(),0),"")</f>
        <v/>
      </c>
      <c r="J3550" s="2" t="str">
        <f>IFERROR(VLOOKUP(Tableau2[[#This Row],[PR]],'Taux sortant'!$I$9:$S$167,COLUMN(),0),"")</f>
        <v/>
      </c>
      <c r="K3550" s="2" t="str">
        <f>IFERROR(VLOOKUP(Tableau2[[#This Row],[PR]],'Taux sortant'!$I$9:$S$167,COLUMN(),0),"")</f>
        <v/>
      </c>
      <c r="L3550" s="2" t="str">
        <f>IFERROR(VLOOKUP(Tableau2[[#This Row],[PR]],'Taux sortant'!$I$9:$S$167,COLUMN(),0),"")</f>
        <v/>
      </c>
    </row>
    <row r="3551" spans="1:12" x14ac:dyDescent="0.3">
      <c r="A3551" s="1" t="s">
        <v>4776</v>
      </c>
      <c r="B3551" s="1" t="s">
        <v>4140</v>
      </c>
      <c r="C3551" s="2" t="str">
        <f>IFERROR(VLOOKUP(Tableau2[[#This Row],[PR]],'Taux sortant'!$I$9:$S$167,COLUMN(),0),"")</f>
        <v/>
      </c>
      <c r="D3551" s="2" t="str">
        <f>IFERROR(VLOOKUP(Tableau2[[#This Row],[PR]],'Taux sortant'!$I$9:$S$167,COLUMN(),0),"")</f>
        <v/>
      </c>
      <c r="E3551" s="2" t="str">
        <f>IFERROR(VLOOKUP(Tableau2[[#This Row],[PR]],'Taux sortant'!$I$9:$S$167,COLUMN(),0),"")</f>
        <v/>
      </c>
      <c r="F3551" s="2" t="str">
        <f>IFERROR(VLOOKUP(Tableau2[[#This Row],[PR]],'Taux sortant'!$I$9:$S$167,COLUMN(),0),"")</f>
        <v/>
      </c>
      <c r="G3551" s="2" t="str">
        <f>IFERROR(VLOOKUP(Tableau2[[#This Row],[PR]],'Taux sortant'!$I$9:$S$167,COLUMN(),0),"")</f>
        <v/>
      </c>
      <c r="H3551" s="2" t="str">
        <f>IFERROR(VLOOKUP(Tableau2[[#This Row],[PR]],'Taux sortant'!$I$9:$S$167,COLUMN(),0),"")</f>
        <v/>
      </c>
      <c r="I3551" s="2" t="str">
        <f>IFERROR(VLOOKUP(Tableau2[[#This Row],[PR]],'Taux sortant'!$I$9:$S$167,COLUMN(),0),"")</f>
        <v/>
      </c>
      <c r="J3551" s="2" t="str">
        <f>IFERROR(VLOOKUP(Tableau2[[#This Row],[PR]],'Taux sortant'!$I$9:$S$167,COLUMN(),0),"")</f>
        <v/>
      </c>
      <c r="K3551" s="2" t="str">
        <f>IFERROR(VLOOKUP(Tableau2[[#This Row],[PR]],'Taux sortant'!$I$9:$S$167,COLUMN(),0),"")</f>
        <v/>
      </c>
      <c r="L3551" s="2" t="str">
        <f>IFERROR(VLOOKUP(Tableau2[[#This Row],[PR]],'Taux sortant'!$I$9:$S$167,COLUMN(),0),"")</f>
        <v/>
      </c>
    </row>
    <row r="3552" spans="1:12" x14ac:dyDescent="0.3">
      <c r="A3552" s="1" t="s">
        <v>1907</v>
      </c>
      <c r="B3552" s="1" t="s">
        <v>1566</v>
      </c>
      <c r="C3552" s="2" t="str">
        <f>IFERROR(VLOOKUP(Tableau2[[#This Row],[PR]],'Taux sortant'!$I$9:$S$167,COLUMN(),0),"")</f>
        <v/>
      </c>
      <c r="D3552" s="2" t="str">
        <f>IFERROR(VLOOKUP(Tableau2[[#This Row],[PR]],'Taux sortant'!$I$9:$S$167,COLUMN(),0),"")</f>
        <v/>
      </c>
      <c r="E3552" s="2" t="str">
        <f>IFERROR(VLOOKUP(Tableau2[[#This Row],[PR]],'Taux sortant'!$I$9:$S$167,COLUMN(),0),"")</f>
        <v/>
      </c>
      <c r="F3552" s="2" t="str">
        <f>IFERROR(VLOOKUP(Tableau2[[#This Row],[PR]],'Taux sortant'!$I$9:$S$167,COLUMN(),0),"")</f>
        <v/>
      </c>
      <c r="G3552" s="2" t="str">
        <f>IFERROR(VLOOKUP(Tableau2[[#This Row],[PR]],'Taux sortant'!$I$9:$S$167,COLUMN(),0),"")</f>
        <v/>
      </c>
      <c r="H3552" s="2" t="str">
        <f>IFERROR(VLOOKUP(Tableau2[[#This Row],[PR]],'Taux sortant'!$I$9:$S$167,COLUMN(),0),"")</f>
        <v/>
      </c>
      <c r="I3552" s="2" t="str">
        <f>IFERROR(VLOOKUP(Tableau2[[#This Row],[PR]],'Taux sortant'!$I$9:$S$167,COLUMN(),0),"")</f>
        <v/>
      </c>
      <c r="J3552" s="2" t="str">
        <f>IFERROR(VLOOKUP(Tableau2[[#This Row],[PR]],'Taux sortant'!$I$9:$S$167,COLUMN(),0),"")</f>
        <v/>
      </c>
      <c r="K3552" s="2" t="str">
        <f>IFERROR(VLOOKUP(Tableau2[[#This Row],[PR]],'Taux sortant'!$I$9:$S$167,COLUMN(),0),"")</f>
        <v/>
      </c>
      <c r="L3552" s="2" t="str">
        <f>IFERROR(VLOOKUP(Tableau2[[#This Row],[PR]],'Taux sortant'!$I$9:$S$167,COLUMN(),0),"")</f>
        <v/>
      </c>
    </row>
    <row r="3553" spans="1:12" x14ac:dyDescent="0.3">
      <c r="A3553" s="1" t="s">
        <v>4777</v>
      </c>
      <c r="B3553" s="1" t="s">
        <v>4155</v>
      </c>
      <c r="C3553" s="2">
        <f>IFERROR(VLOOKUP(Tableau2[[#This Row],[PR]],'Taux sortant'!$I$9:$S$167,COLUMN(),0),"")</f>
        <v>17.46</v>
      </c>
      <c r="D3553" s="2">
        <f>IFERROR(VLOOKUP(Tableau2[[#This Row],[PR]],'Taux sortant'!$I$9:$S$167,COLUMN(),0),"")</f>
        <v>14.82</v>
      </c>
      <c r="E3553" s="2">
        <f>IFERROR(VLOOKUP(Tableau2[[#This Row],[PR]],'Taux sortant'!$I$9:$S$167,COLUMN(),0),"")</f>
        <v>11.74</v>
      </c>
      <c r="F3553" s="2">
        <f>IFERROR(VLOOKUP(Tableau2[[#This Row],[PR]],'Taux sortant'!$I$9:$S$167,COLUMN(),0),"")</f>
        <v>10.210000000000001</v>
      </c>
      <c r="G3553" s="2">
        <f>IFERROR(VLOOKUP(Tableau2[[#This Row],[PR]],'Taux sortant'!$I$9:$S$167,COLUMN(),0),"")</f>
        <v>8.84</v>
      </c>
      <c r="H3553" s="2">
        <f>IFERROR(VLOOKUP(Tableau2[[#This Row],[PR]],'Taux sortant'!$I$9:$S$167,COLUMN(),0),"")</f>
        <v>7.69</v>
      </c>
      <c r="I3553" s="2">
        <f>IFERROR(VLOOKUP(Tableau2[[#This Row],[PR]],'Taux sortant'!$I$9:$S$167,COLUMN(),0),"")</f>
        <v>6.75</v>
      </c>
      <c r="J3553" s="2">
        <f>IFERROR(VLOOKUP(Tableau2[[#This Row],[PR]],'Taux sortant'!$I$9:$S$167,COLUMN(),0),"")</f>
        <v>0</v>
      </c>
      <c r="K3553" s="2">
        <f>IFERROR(VLOOKUP(Tableau2[[#This Row],[PR]],'Taux sortant'!$I$9:$S$167,COLUMN(),0),"")</f>
        <v>0</v>
      </c>
      <c r="L3553" s="2" t="str">
        <f>IFERROR(VLOOKUP(Tableau2[[#This Row],[PR]],'Taux sortant'!$I$9:$S$167,COLUMN(),0),"")</f>
        <v/>
      </c>
    </row>
    <row r="3554" spans="1:12" x14ac:dyDescent="0.3">
      <c r="A3554" s="1" t="s">
        <v>1910</v>
      </c>
      <c r="B3554" s="1" t="s">
        <v>1796</v>
      </c>
      <c r="C3554" s="2">
        <f>IFERROR(VLOOKUP(Tableau2[[#This Row],[PR]],'Taux sortant'!$I$9:$S$167,COLUMN(),0),"")</f>
        <v>31.65</v>
      </c>
      <c r="D3554" s="2">
        <f>IFERROR(VLOOKUP(Tableau2[[#This Row],[PR]],'Taux sortant'!$I$9:$S$167,COLUMN(),0),"")</f>
        <v>24.86</v>
      </c>
      <c r="E3554" s="2">
        <f>IFERROR(VLOOKUP(Tableau2[[#This Row],[PR]],'Taux sortant'!$I$9:$S$167,COLUMN(),0),"")</f>
        <v>19.670000000000002</v>
      </c>
      <c r="F3554" s="2">
        <f>IFERROR(VLOOKUP(Tableau2[[#This Row],[PR]],'Taux sortant'!$I$9:$S$167,COLUMN(),0),"")</f>
        <v>16.059999999999999</v>
      </c>
      <c r="G3554" s="2">
        <f>IFERROR(VLOOKUP(Tableau2[[#This Row],[PR]],'Taux sortant'!$I$9:$S$167,COLUMN(),0),"")</f>
        <v>13.44</v>
      </c>
      <c r="H3554" s="2">
        <f>IFERROR(VLOOKUP(Tableau2[[#This Row],[PR]],'Taux sortant'!$I$9:$S$167,COLUMN(),0),"")</f>
        <v>11.34</v>
      </c>
      <c r="I3554" s="2">
        <f>IFERROR(VLOOKUP(Tableau2[[#This Row],[PR]],'Taux sortant'!$I$9:$S$167,COLUMN(),0),"")</f>
        <v>8.75</v>
      </c>
      <c r="J3554" s="2">
        <f>IFERROR(VLOOKUP(Tableau2[[#This Row],[PR]],'Taux sortant'!$I$9:$S$167,COLUMN(),0),"")</f>
        <v>0</v>
      </c>
      <c r="K3554" s="2">
        <f>IFERROR(VLOOKUP(Tableau2[[#This Row],[PR]],'Taux sortant'!$I$9:$S$167,COLUMN(),0),"")</f>
        <v>0</v>
      </c>
      <c r="L3554" s="2" t="str">
        <f>IFERROR(VLOOKUP(Tableau2[[#This Row],[PR]],'Taux sortant'!$I$9:$S$167,COLUMN(),0),"")</f>
        <v/>
      </c>
    </row>
    <row r="3555" spans="1:12" x14ac:dyDescent="0.3">
      <c r="A3555" s="1" t="s">
        <v>3472</v>
      </c>
      <c r="B3555" s="1" t="s">
        <v>3105</v>
      </c>
      <c r="C3555" s="2">
        <f>IFERROR(VLOOKUP(Tableau2[[#This Row],[PR]],'Taux sortant'!$I$9:$S$167,COLUMN(),0),"")</f>
        <v>12.93</v>
      </c>
      <c r="D3555" s="2">
        <f>IFERROR(VLOOKUP(Tableau2[[#This Row],[PR]],'Taux sortant'!$I$9:$S$167,COLUMN(),0),"")</f>
        <v>10.59</v>
      </c>
      <c r="E3555" s="2">
        <f>IFERROR(VLOOKUP(Tableau2[[#This Row],[PR]],'Taux sortant'!$I$9:$S$167,COLUMN(),0),"")</f>
        <v>7.91</v>
      </c>
      <c r="F3555" s="2">
        <f>IFERROR(VLOOKUP(Tableau2[[#This Row],[PR]],'Taux sortant'!$I$9:$S$167,COLUMN(),0),"")</f>
        <v>6.66</v>
      </c>
      <c r="G3555" s="2">
        <f>IFERROR(VLOOKUP(Tableau2[[#This Row],[PR]],'Taux sortant'!$I$9:$S$167,COLUMN(),0),"")</f>
        <v>5.64</v>
      </c>
      <c r="H3555" s="2">
        <f>IFERROR(VLOOKUP(Tableau2[[#This Row],[PR]],'Taux sortant'!$I$9:$S$167,COLUMN(),0),"")</f>
        <v>4.78</v>
      </c>
      <c r="I3555" s="2">
        <f>IFERROR(VLOOKUP(Tableau2[[#This Row],[PR]],'Taux sortant'!$I$9:$S$167,COLUMN(),0),"")</f>
        <v>4.1500000000000004</v>
      </c>
      <c r="J3555" s="2">
        <f>IFERROR(VLOOKUP(Tableau2[[#This Row],[PR]],'Taux sortant'!$I$9:$S$167,COLUMN(),0),"")</f>
        <v>0</v>
      </c>
      <c r="K3555" s="2">
        <f>IFERROR(VLOOKUP(Tableau2[[#This Row],[PR]],'Taux sortant'!$I$9:$S$167,COLUMN(),0),"")</f>
        <v>0</v>
      </c>
      <c r="L3555" s="2" t="str">
        <f>IFERROR(VLOOKUP(Tableau2[[#This Row],[PR]],'Taux sortant'!$I$9:$S$167,COLUMN(),0),"")</f>
        <v/>
      </c>
    </row>
    <row r="3556" spans="1:12" x14ac:dyDescent="0.3">
      <c r="A3556" s="1" t="s">
        <v>6416</v>
      </c>
      <c r="B3556" s="1" t="s">
        <v>5818</v>
      </c>
      <c r="C3556" s="2">
        <f>IFERROR(VLOOKUP(Tableau2[[#This Row],[PR]],'Taux sortant'!$I$9:$S$167,COLUMN(),0),"")</f>
        <v>37.01</v>
      </c>
      <c r="D3556" s="2">
        <f>IFERROR(VLOOKUP(Tableau2[[#This Row],[PR]],'Taux sortant'!$I$9:$S$167,COLUMN(),0),"")</f>
        <v>32.270000000000003</v>
      </c>
      <c r="E3556" s="2">
        <f>IFERROR(VLOOKUP(Tableau2[[#This Row],[PR]],'Taux sortant'!$I$9:$S$167,COLUMN(),0),"")</f>
        <v>27.48</v>
      </c>
      <c r="F3556" s="2">
        <f>IFERROR(VLOOKUP(Tableau2[[#This Row],[PR]],'Taux sortant'!$I$9:$S$167,COLUMN(),0),"")</f>
        <v>25.08</v>
      </c>
      <c r="G3556" s="2">
        <f>IFERROR(VLOOKUP(Tableau2[[#This Row],[PR]],'Taux sortant'!$I$9:$S$167,COLUMN(),0),"")</f>
        <v>22.19</v>
      </c>
      <c r="H3556" s="2">
        <f>IFERROR(VLOOKUP(Tableau2[[#This Row],[PR]],'Taux sortant'!$I$9:$S$167,COLUMN(),0),"")</f>
        <v>19.739999999999998</v>
      </c>
      <c r="I3556" s="2">
        <f>IFERROR(VLOOKUP(Tableau2[[#This Row],[PR]],'Taux sortant'!$I$9:$S$167,COLUMN(),0),"")</f>
        <v>17.21</v>
      </c>
      <c r="J3556" s="2">
        <f>IFERROR(VLOOKUP(Tableau2[[#This Row],[PR]],'Taux sortant'!$I$9:$S$167,COLUMN(),0),"")</f>
        <v>0</v>
      </c>
      <c r="K3556" s="2">
        <f>IFERROR(VLOOKUP(Tableau2[[#This Row],[PR]],'Taux sortant'!$I$9:$S$167,COLUMN(),0),"")</f>
        <v>0</v>
      </c>
      <c r="L3556" s="2" t="str">
        <f>IFERROR(VLOOKUP(Tableau2[[#This Row],[PR]],'Taux sortant'!$I$9:$S$167,COLUMN(),0),"")</f>
        <v/>
      </c>
    </row>
    <row r="3557" spans="1:12" x14ac:dyDescent="0.3">
      <c r="A3557" s="1" t="s">
        <v>1060</v>
      </c>
      <c r="B3557" s="1" t="s">
        <v>21</v>
      </c>
      <c r="C3557" s="2">
        <f>IFERROR(VLOOKUP(Tableau2[[#This Row],[PR]],'Taux sortant'!$I$9:$S$167,COLUMN(),0),"")</f>
        <v>20.25</v>
      </c>
      <c r="D3557" s="2">
        <f>IFERROR(VLOOKUP(Tableau2[[#This Row],[PR]],'Taux sortant'!$I$9:$S$167,COLUMN(),0),"")</f>
        <v>16.2</v>
      </c>
      <c r="E3557" s="2">
        <f>IFERROR(VLOOKUP(Tableau2[[#This Row],[PR]],'Taux sortant'!$I$9:$S$167,COLUMN(),0),"")</f>
        <v>11.68</v>
      </c>
      <c r="F3557" s="2">
        <f>IFERROR(VLOOKUP(Tableau2[[#This Row],[PR]],'Taux sortant'!$I$9:$S$167,COLUMN(),0),"")</f>
        <v>9.25</v>
      </c>
      <c r="G3557" s="2">
        <f>IFERROR(VLOOKUP(Tableau2[[#This Row],[PR]],'Taux sortant'!$I$9:$S$167,COLUMN(),0),"")</f>
        <v>7.08</v>
      </c>
      <c r="H3557" s="2">
        <f>IFERROR(VLOOKUP(Tableau2[[#This Row],[PR]],'Taux sortant'!$I$9:$S$167,COLUMN(),0),"")</f>
        <v>5.36</v>
      </c>
      <c r="I3557" s="2">
        <f>IFERROR(VLOOKUP(Tableau2[[#This Row],[PR]],'Taux sortant'!$I$9:$S$167,COLUMN(),0),"")</f>
        <v>4.8499999999999996</v>
      </c>
      <c r="J3557" s="2">
        <f>IFERROR(VLOOKUP(Tableau2[[#This Row],[PR]],'Taux sortant'!$I$9:$S$167,COLUMN(),0),"")</f>
        <v>0</v>
      </c>
      <c r="K3557" s="2">
        <f>IFERROR(VLOOKUP(Tableau2[[#This Row],[PR]],'Taux sortant'!$I$9:$S$167,COLUMN(),0),"")</f>
        <v>0</v>
      </c>
      <c r="L3557" s="2" t="str">
        <f>IFERROR(VLOOKUP(Tableau2[[#This Row],[PR]],'Taux sortant'!$I$9:$S$167,COLUMN(),0),"")</f>
        <v/>
      </c>
    </row>
    <row r="3558" spans="1:12" x14ac:dyDescent="0.3">
      <c r="A3558" s="1" t="s">
        <v>5554</v>
      </c>
      <c r="B3558" s="1" t="s">
        <v>5356</v>
      </c>
      <c r="C3558" s="2">
        <f>IFERROR(VLOOKUP(Tableau2[[#This Row],[PR]],'Taux sortant'!$I$9:$S$167,COLUMN(),0),"")</f>
        <v>14.1</v>
      </c>
      <c r="D3558" s="2">
        <f>IFERROR(VLOOKUP(Tableau2[[#This Row],[PR]],'Taux sortant'!$I$9:$S$167,COLUMN(),0),"")</f>
        <v>12.41</v>
      </c>
      <c r="E3558" s="2">
        <f>IFERROR(VLOOKUP(Tableau2[[#This Row],[PR]],'Taux sortant'!$I$9:$S$167,COLUMN(),0),"")</f>
        <v>9.0299999999999994</v>
      </c>
      <c r="F3558" s="2">
        <f>IFERROR(VLOOKUP(Tableau2[[#This Row],[PR]],'Taux sortant'!$I$9:$S$167,COLUMN(),0),"")</f>
        <v>7.34</v>
      </c>
      <c r="G3558" s="2">
        <f>IFERROR(VLOOKUP(Tableau2[[#This Row],[PR]],'Taux sortant'!$I$9:$S$167,COLUMN(),0),"")</f>
        <v>6.12</v>
      </c>
      <c r="H3558" s="2">
        <f>IFERROR(VLOOKUP(Tableau2[[#This Row],[PR]],'Taux sortant'!$I$9:$S$167,COLUMN(),0),"")</f>
        <v>5.37</v>
      </c>
      <c r="I3558" s="2">
        <f>IFERROR(VLOOKUP(Tableau2[[#This Row],[PR]],'Taux sortant'!$I$9:$S$167,COLUMN(),0),"")</f>
        <v>4.6500000000000004</v>
      </c>
      <c r="J3558" s="2">
        <f>IFERROR(VLOOKUP(Tableau2[[#This Row],[PR]],'Taux sortant'!$I$9:$S$167,COLUMN(),0),"")</f>
        <v>0</v>
      </c>
      <c r="K3558" s="2">
        <f>IFERROR(VLOOKUP(Tableau2[[#This Row],[PR]],'Taux sortant'!$I$9:$S$167,COLUMN(),0),"")</f>
        <v>1585.65</v>
      </c>
      <c r="L3558" s="2" t="str">
        <f>IFERROR(VLOOKUP(Tableau2[[#This Row],[PR]],'Taux sortant'!$I$9:$S$167,COLUMN(),0),"")</f>
        <v/>
      </c>
    </row>
    <row r="3559" spans="1:12" x14ac:dyDescent="0.3">
      <c r="A3559" s="1" t="s">
        <v>5557</v>
      </c>
      <c r="B3559" s="1" t="s">
        <v>5356</v>
      </c>
      <c r="C3559" s="2">
        <f>IFERROR(VLOOKUP(Tableau2[[#This Row],[PR]],'Taux sortant'!$I$9:$S$167,COLUMN(),0),"")</f>
        <v>14.1</v>
      </c>
      <c r="D3559" s="2">
        <f>IFERROR(VLOOKUP(Tableau2[[#This Row],[PR]],'Taux sortant'!$I$9:$S$167,COLUMN(),0),"")</f>
        <v>12.41</v>
      </c>
      <c r="E3559" s="2">
        <f>IFERROR(VLOOKUP(Tableau2[[#This Row],[PR]],'Taux sortant'!$I$9:$S$167,COLUMN(),0),"")</f>
        <v>9.0299999999999994</v>
      </c>
      <c r="F3559" s="2">
        <f>IFERROR(VLOOKUP(Tableau2[[#This Row],[PR]],'Taux sortant'!$I$9:$S$167,COLUMN(),0),"")</f>
        <v>7.34</v>
      </c>
      <c r="G3559" s="2">
        <f>IFERROR(VLOOKUP(Tableau2[[#This Row],[PR]],'Taux sortant'!$I$9:$S$167,COLUMN(),0),"")</f>
        <v>6.12</v>
      </c>
      <c r="H3559" s="2">
        <f>IFERROR(VLOOKUP(Tableau2[[#This Row],[PR]],'Taux sortant'!$I$9:$S$167,COLUMN(),0),"")</f>
        <v>5.37</v>
      </c>
      <c r="I3559" s="2">
        <f>IFERROR(VLOOKUP(Tableau2[[#This Row],[PR]],'Taux sortant'!$I$9:$S$167,COLUMN(),0),"")</f>
        <v>4.6500000000000004</v>
      </c>
      <c r="J3559" s="2">
        <f>IFERROR(VLOOKUP(Tableau2[[#This Row],[PR]],'Taux sortant'!$I$9:$S$167,COLUMN(),0),"")</f>
        <v>0</v>
      </c>
      <c r="K3559" s="2">
        <f>IFERROR(VLOOKUP(Tableau2[[#This Row],[PR]],'Taux sortant'!$I$9:$S$167,COLUMN(),0),"")</f>
        <v>1585.65</v>
      </c>
      <c r="L3559" s="2" t="str">
        <f>IFERROR(VLOOKUP(Tableau2[[#This Row],[PR]],'Taux sortant'!$I$9:$S$167,COLUMN(),0),"")</f>
        <v/>
      </c>
    </row>
    <row r="3560" spans="1:12" x14ac:dyDescent="0.3">
      <c r="A3560" s="1" t="s">
        <v>5559</v>
      </c>
      <c r="B3560" s="1" t="s">
        <v>5356</v>
      </c>
      <c r="C3560" s="2">
        <f>IFERROR(VLOOKUP(Tableau2[[#This Row],[PR]],'Taux sortant'!$I$9:$S$167,COLUMN(),0),"")</f>
        <v>14.1</v>
      </c>
      <c r="D3560" s="2">
        <f>IFERROR(VLOOKUP(Tableau2[[#This Row],[PR]],'Taux sortant'!$I$9:$S$167,COLUMN(),0),"")</f>
        <v>12.41</v>
      </c>
      <c r="E3560" s="2">
        <f>IFERROR(VLOOKUP(Tableau2[[#This Row],[PR]],'Taux sortant'!$I$9:$S$167,COLUMN(),0),"")</f>
        <v>9.0299999999999994</v>
      </c>
      <c r="F3560" s="2">
        <f>IFERROR(VLOOKUP(Tableau2[[#This Row],[PR]],'Taux sortant'!$I$9:$S$167,COLUMN(),0),"")</f>
        <v>7.34</v>
      </c>
      <c r="G3560" s="2">
        <f>IFERROR(VLOOKUP(Tableau2[[#This Row],[PR]],'Taux sortant'!$I$9:$S$167,COLUMN(),0),"")</f>
        <v>6.12</v>
      </c>
      <c r="H3560" s="2">
        <f>IFERROR(VLOOKUP(Tableau2[[#This Row],[PR]],'Taux sortant'!$I$9:$S$167,COLUMN(),0),"")</f>
        <v>5.37</v>
      </c>
      <c r="I3560" s="2">
        <f>IFERROR(VLOOKUP(Tableau2[[#This Row],[PR]],'Taux sortant'!$I$9:$S$167,COLUMN(),0),"")</f>
        <v>4.6500000000000004</v>
      </c>
      <c r="J3560" s="2">
        <f>IFERROR(VLOOKUP(Tableau2[[#This Row],[PR]],'Taux sortant'!$I$9:$S$167,COLUMN(),0),"")</f>
        <v>0</v>
      </c>
      <c r="K3560" s="2">
        <f>IFERROR(VLOOKUP(Tableau2[[#This Row],[PR]],'Taux sortant'!$I$9:$S$167,COLUMN(),0),"")</f>
        <v>1585.65</v>
      </c>
      <c r="L3560" s="2" t="str">
        <f>IFERROR(VLOOKUP(Tableau2[[#This Row],[PR]],'Taux sortant'!$I$9:$S$167,COLUMN(),0),"")</f>
        <v/>
      </c>
    </row>
    <row r="3561" spans="1:12" x14ac:dyDescent="0.3">
      <c r="A3561" s="1" t="s">
        <v>3475</v>
      </c>
      <c r="B3561" s="1" t="s">
        <v>3164</v>
      </c>
      <c r="C3561" s="2">
        <f>IFERROR(VLOOKUP(Tableau2[[#This Row],[PR]],'Taux sortant'!$I$9:$S$167,COLUMN(),0),"")</f>
        <v>15.9</v>
      </c>
      <c r="D3561" s="2">
        <f>IFERROR(VLOOKUP(Tableau2[[#This Row],[PR]],'Taux sortant'!$I$9:$S$167,COLUMN(),0),"")</f>
        <v>13.36</v>
      </c>
      <c r="E3561" s="2">
        <f>IFERROR(VLOOKUP(Tableau2[[#This Row],[PR]],'Taux sortant'!$I$9:$S$167,COLUMN(),0),"")</f>
        <v>10.43</v>
      </c>
      <c r="F3561" s="2">
        <f>IFERROR(VLOOKUP(Tableau2[[#This Row],[PR]],'Taux sortant'!$I$9:$S$167,COLUMN(),0),"")</f>
        <v>8.9700000000000006</v>
      </c>
      <c r="G3561" s="2">
        <f>IFERROR(VLOOKUP(Tableau2[[#This Row],[PR]],'Taux sortant'!$I$9:$S$167,COLUMN(),0),"")</f>
        <v>7.72</v>
      </c>
      <c r="H3561" s="2">
        <f>IFERROR(VLOOKUP(Tableau2[[#This Row],[PR]],'Taux sortant'!$I$9:$S$167,COLUMN(),0),"")</f>
        <v>6.68</v>
      </c>
      <c r="I3561" s="2">
        <f>IFERROR(VLOOKUP(Tableau2[[#This Row],[PR]],'Taux sortant'!$I$9:$S$167,COLUMN(),0),"")</f>
        <v>5.85</v>
      </c>
      <c r="J3561" s="2">
        <f>IFERROR(VLOOKUP(Tableau2[[#This Row],[PR]],'Taux sortant'!$I$9:$S$167,COLUMN(),0),"")</f>
        <v>0</v>
      </c>
      <c r="K3561" s="2">
        <f>IFERROR(VLOOKUP(Tableau2[[#This Row],[PR]],'Taux sortant'!$I$9:$S$167,COLUMN(),0),"")</f>
        <v>0</v>
      </c>
      <c r="L3561" s="2" t="str">
        <f>IFERROR(VLOOKUP(Tableau2[[#This Row],[PR]],'Taux sortant'!$I$9:$S$167,COLUMN(),0),"")</f>
        <v/>
      </c>
    </row>
    <row r="3562" spans="1:12" x14ac:dyDescent="0.3">
      <c r="A3562" s="1" t="s">
        <v>3478</v>
      </c>
      <c r="B3562" s="1" t="s">
        <v>3078</v>
      </c>
      <c r="C3562" s="2">
        <f>IFERROR(VLOOKUP(Tableau2[[#This Row],[PR]],'Taux sortant'!$I$9:$S$167,COLUMN(),0),"")</f>
        <v>15.34</v>
      </c>
      <c r="D3562" s="2">
        <f>IFERROR(VLOOKUP(Tableau2[[#This Row],[PR]],'Taux sortant'!$I$9:$S$167,COLUMN(),0),"")</f>
        <v>12.85</v>
      </c>
      <c r="E3562" s="2">
        <f>IFERROR(VLOOKUP(Tableau2[[#This Row],[PR]],'Taux sortant'!$I$9:$S$167,COLUMN(),0),"")</f>
        <v>9.94</v>
      </c>
      <c r="F3562" s="2">
        <f>IFERROR(VLOOKUP(Tableau2[[#This Row],[PR]],'Taux sortant'!$I$9:$S$167,COLUMN(),0),"")</f>
        <v>8.5399999999999991</v>
      </c>
      <c r="G3562" s="2">
        <f>IFERROR(VLOOKUP(Tableau2[[#This Row],[PR]],'Taux sortant'!$I$9:$S$167,COLUMN(),0),"")</f>
        <v>7.34</v>
      </c>
      <c r="H3562" s="2">
        <f>IFERROR(VLOOKUP(Tableau2[[#This Row],[PR]],'Taux sortant'!$I$9:$S$167,COLUMN(),0),"")</f>
        <v>6.29</v>
      </c>
      <c r="I3562" s="2">
        <f>IFERROR(VLOOKUP(Tableau2[[#This Row],[PR]],'Taux sortant'!$I$9:$S$167,COLUMN(),0),"")</f>
        <v>5.49</v>
      </c>
      <c r="J3562" s="2">
        <f>IFERROR(VLOOKUP(Tableau2[[#This Row],[PR]],'Taux sortant'!$I$9:$S$167,COLUMN(),0),"")</f>
        <v>0</v>
      </c>
      <c r="K3562" s="2">
        <f>IFERROR(VLOOKUP(Tableau2[[#This Row],[PR]],'Taux sortant'!$I$9:$S$167,COLUMN(),0),"")</f>
        <v>0</v>
      </c>
      <c r="L3562" s="2" t="str">
        <f>IFERROR(VLOOKUP(Tableau2[[#This Row],[PR]],'Taux sortant'!$I$9:$S$167,COLUMN(),0),"")</f>
        <v/>
      </c>
    </row>
    <row r="3563" spans="1:12" x14ac:dyDescent="0.3">
      <c r="A3563" s="1" t="s">
        <v>1063</v>
      </c>
      <c r="B3563" s="1" t="s">
        <v>15</v>
      </c>
      <c r="C3563" s="2">
        <f>IFERROR(VLOOKUP(Tableau2[[#This Row],[PR]],'Taux sortant'!$I$9:$S$167,COLUMN(),0),"")</f>
        <v>12.05</v>
      </c>
      <c r="D3563" s="2">
        <f>IFERROR(VLOOKUP(Tableau2[[#This Row],[PR]],'Taux sortant'!$I$9:$S$167,COLUMN(),0),"")</f>
        <v>9.57</v>
      </c>
      <c r="E3563" s="2">
        <f>IFERROR(VLOOKUP(Tableau2[[#This Row],[PR]],'Taux sortant'!$I$9:$S$167,COLUMN(),0),"")</f>
        <v>6.79</v>
      </c>
      <c r="F3563" s="2">
        <f>IFERROR(VLOOKUP(Tableau2[[#This Row],[PR]],'Taux sortant'!$I$9:$S$167,COLUMN(),0),"")</f>
        <v>5.47</v>
      </c>
      <c r="G3563" s="2">
        <f>IFERROR(VLOOKUP(Tableau2[[#This Row],[PR]],'Taux sortant'!$I$9:$S$167,COLUMN(),0),"")</f>
        <v>4.49</v>
      </c>
      <c r="H3563" s="2">
        <f>IFERROR(VLOOKUP(Tableau2[[#This Row],[PR]],'Taux sortant'!$I$9:$S$167,COLUMN(),0),"")</f>
        <v>3.66</v>
      </c>
      <c r="I3563" s="2">
        <f>IFERROR(VLOOKUP(Tableau2[[#This Row],[PR]],'Taux sortant'!$I$9:$S$167,COLUMN(),0),"")</f>
        <v>3.12</v>
      </c>
      <c r="J3563" s="2">
        <f>IFERROR(VLOOKUP(Tableau2[[#This Row],[PR]],'Taux sortant'!$I$9:$S$167,COLUMN(),0),"")</f>
        <v>0</v>
      </c>
      <c r="K3563" s="2">
        <f>IFERROR(VLOOKUP(Tableau2[[#This Row],[PR]],'Taux sortant'!$I$9:$S$167,COLUMN(),0),"")</f>
        <v>0</v>
      </c>
      <c r="L3563" s="2" t="str">
        <f>IFERROR(VLOOKUP(Tableau2[[#This Row],[PR]],'Taux sortant'!$I$9:$S$167,COLUMN(),0),"")</f>
        <v/>
      </c>
    </row>
    <row r="3564" spans="1:12" x14ac:dyDescent="0.3">
      <c r="A3564" s="1" t="s">
        <v>1913</v>
      </c>
      <c r="B3564" s="1" t="s">
        <v>1559</v>
      </c>
      <c r="C3564" s="2">
        <f>IFERROR(VLOOKUP(Tableau2[[#This Row],[PR]],'Taux sortant'!$I$9:$S$167,COLUMN(),0),"")</f>
        <v>30.33</v>
      </c>
      <c r="D3564" s="2">
        <f>IFERROR(VLOOKUP(Tableau2[[#This Row],[PR]],'Taux sortant'!$I$9:$S$167,COLUMN(),0),"")</f>
        <v>27.8</v>
      </c>
      <c r="E3564" s="2">
        <f>IFERROR(VLOOKUP(Tableau2[[#This Row],[PR]],'Taux sortant'!$I$9:$S$167,COLUMN(),0),"")</f>
        <v>20.43</v>
      </c>
      <c r="F3564" s="2">
        <f>IFERROR(VLOOKUP(Tableau2[[#This Row],[PR]],'Taux sortant'!$I$9:$S$167,COLUMN(),0),"")</f>
        <v>15.78</v>
      </c>
      <c r="G3564" s="2">
        <f>IFERROR(VLOOKUP(Tableau2[[#This Row],[PR]],'Taux sortant'!$I$9:$S$167,COLUMN(),0),"")</f>
        <v>11.93</v>
      </c>
      <c r="H3564" s="2">
        <f>IFERROR(VLOOKUP(Tableau2[[#This Row],[PR]],'Taux sortant'!$I$9:$S$167,COLUMN(),0),"")</f>
        <v>7.97</v>
      </c>
      <c r="I3564" s="2">
        <f>IFERROR(VLOOKUP(Tableau2[[#This Row],[PR]],'Taux sortant'!$I$9:$S$167,COLUMN(),0),"")</f>
        <v>7.56</v>
      </c>
      <c r="J3564" s="2">
        <f>IFERROR(VLOOKUP(Tableau2[[#This Row],[PR]],'Taux sortant'!$I$9:$S$167,COLUMN(),0),"")</f>
        <v>0</v>
      </c>
      <c r="K3564" s="2">
        <f>IFERROR(VLOOKUP(Tableau2[[#This Row],[PR]],'Taux sortant'!$I$9:$S$167,COLUMN(),0),"")</f>
        <v>0</v>
      </c>
      <c r="L3564" s="2" t="str">
        <f>IFERROR(VLOOKUP(Tableau2[[#This Row],[PR]],'Taux sortant'!$I$9:$S$167,COLUMN(),0),"")</f>
        <v/>
      </c>
    </row>
    <row r="3565" spans="1:12" x14ac:dyDescent="0.3">
      <c r="A3565" s="1" t="s">
        <v>1916</v>
      </c>
      <c r="B3565" s="1" t="s">
        <v>1595</v>
      </c>
      <c r="C3565" s="2">
        <f>IFERROR(VLOOKUP(Tableau2[[#This Row],[PR]],'Taux sortant'!$I$9:$S$167,COLUMN(),0),"")</f>
        <v>32.31</v>
      </c>
      <c r="D3565" s="2">
        <f>IFERROR(VLOOKUP(Tableau2[[#This Row],[PR]],'Taux sortant'!$I$9:$S$167,COLUMN(),0),"")</f>
        <v>25.84</v>
      </c>
      <c r="E3565" s="2">
        <f>IFERROR(VLOOKUP(Tableau2[[#This Row],[PR]],'Taux sortant'!$I$9:$S$167,COLUMN(),0),"")</f>
        <v>18.78</v>
      </c>
      <c r="F3565" s="2">
        <f>IFERROR(VLOOKUP(Tableau2[[#This Row],[PR]],'Taux sortant'!$I$9:$S$167,COLUMN(),0),"")</f>
        <v>15.36</v>
      </c>
      <c r="G3565" s="2">
        <f>IFERROR(VLOOKUP(Tableau2[[#This Row],[PR]],'Taux sortant'!$I$9:$S$167,COLUMN(),0),"")</f>
        <v>12.71</v>
      </c>
      <c r="H3565" s="2">
        <f>IFERROR(VLOOKUP(Tableau2[[#This Row],[PR]],'Taux sortant'!$I$9:$S$167,COLUMN(),0),"")</f>
        <v>10.58</v>
      </c>
      <c r="I3565" s="2">
        <f>IFERROR(VLOOKUP(Tableau2[[#This Row],[PR]],'Taux sortant'!$I$9:$S$167,COLUMN(),0),"")</f>
        <v>9.08</v>
      </c>
      <c r="J3565" s="2">
        <f>IFERROR(VLOOKUP(Tableau2[[#This Row],[PR]],'Taux sortant'!$I$9:$S$167,COLUMN(),0),"")</f>
        <v>0</v>
      </c>
      <c r="K3565" s="2">
        <f>IFERROR(VLOOKUP(Tableau2[[#This Row],[PR]],'Taux sortant'!$I$9:$S$167,COLUMN(),0),"")</f>
        <v>0</v>
      </c>
      <c r="L3565" s="2" t="str">
        <f>IFERROR(VLOOKUP(Tableau2[[#This Row],[PR]],'Taux sortant'!$I$9:$S$167,COLUMN(),0),"")</f>
        <v/>
      </c>
    </row>
    <row r="3566" spans="1:12" x14ac:dyDescent="0.3">
      <c r="A3566" s="1" t="s">
        <v>1919</v>
      </c>
      <c r="B3566" s="1" t="s">
        <v>1790</v>
      </c>
      <c r="C3566" s="2">
        <f>IFERROR(VLOOKUP(Tableau2[[#This Row],[PR]],'Taux sortant'!$I$9:$S$167,COLUMN(),0),"")</f>
        <v>20.27</v>
      </c>
      <c r="D3566" s="2">
        <f>IFERROR(VLOOKUP(Tableau2[[#This Row],[PR]],'Taux sortant'!$I$9:$S$167,COLUMN(),0),"")</f>
        <v>17.12</v>
      </c>
      <c r="E3566" s="2">
        <f>IFERROR(VLOOKUP(Tableau2[[#This Row],[PR]],'Taux sortant'!$I$9:$S$167,COLUMN(),0),"")</f>
        <v>13.15</v>
      </c>
      <c r="F3566" s="2">
        <f>IFERROR(VLOOKUP(Tableau2[[#This Row],[PR]],'Taux sortant'!$I$9:$S$167,COLUMN(),0),"")</f>
        <v>9.51</v>
      </c>
      <c r="G3566" s="2">
        <f>IFERROR(VLOOKUP(Tableau2[[#This Row],[PR]],'Taux sortant'!$I$9:$S$167,COLUMN(),0),"")</f>
        <v>6.45</v>
      </c>
      <c r="H3566" s="2">
        <f>IFERROR(VLOOKUP(Tableau2[[#This Row],[PR]],'Taux sortant'!$I$9:$S$167,COLUMN(),0),"")</f>
        <v>4.6399999999999997</v>
      </c>
      <c r="I3566" s="2">
        <f>IFERROR(VLOOKUP(Tableau2[[#This Row],[PR]],'Taux sortant'!$I$9:$S$167,COLUMN(),0),"")</f>
        <v>3.62</v>
      </c>
      <c r="J3566" s="2">
        <f>IFERROR(VLOOKUP(Tableau2[[#This Row],[PR]],'Taux sortant'!$I$9:$S$167,COLUMN(),0),"")</f>
        <v>0</v>
      </c>
      <c r="K3566" s="2">
        <f>IFERROR(VLOOKUP(Tableau2[[#This Row],[PR]],'Taux sortant'!$I$9:$S$167,COLUMN(),0),"")</f>
        <v>0</v>
      </c>
      <c r="L3566" s="2" t="str">
        <f>IFERROR(VLOOKUP(Tableau2[[#This Row],[PR]],'Taux sortant'!$I$9:$S$167,COLUMN(),0),"")</f>
        <v/>
      </c>
    </row>
    <row r="3567" spans="1:12" x14ac:dyDescent="0.3">
      <c r="A3567" s="1" t="s">
        <v>1065</v>
      </c>
      <c r="B3567" s="1" t="s">
        <v>13</v>
      </c>
      <c r="C3567" s="2">
        <f>IFERROR(VLOOKUP(Tableau2[[#This Row],[PR]],'Taux sortant'!$I$9:$S$167,COLUMN(),0),"")</f>
        <v>20.05</v>
      </c>
      <c r="D3567" s="2">
        <f>IFERROR(VLOOKUP(Tableau2[[#This Row],[PR]],'Taux sortant'!$I$9:$S$167,COLUMN(),0),"")</f>
        <v>15.11</v>
      </c>
      <c r="E3567" s="2">
        <f>IFERROR(VLOOKUP(Tableau2[[#This Row],[PR]],'Taux sortant'!$I$9:$S$167,COLUMN(),0),"")</f>
        <v>10.84</v>
      </c>
      <c r="F3567" s="2">
        <f>IFERROR(VLOOKUP(Tableau2[[#This Row],[PR]],'Taux sortant'!$I$9:$S$167,COLUMN(),0),"")</f>
        <v>8.73</v>
      </c>
      <c r="G3567" s="2">
        <f>IFERROR(VLOOKUP(Tableau2[[#This Row],[PR]],'Taux sortant'!$I$9:$S$167,COLUMN(),0),"")</f>
        <v>6.21</v>
      </c>
      <c r="H3567" s="2">
        <f>IFERROR(VLOOKUP(Tableau2[[#This Row],[PR]],'Taux sortant'!$I$9:$S$167,COLUMN(),0),"")</f>
        <v>4.4800000000000004</v>
      </c>
      <c r="I3567" s="2">
        <f>IFERROR(VLOOKUP(Tableau2[[#This Row],[PR]],'Taux sortant'!$I$9:$S$167,COLUMN(),0),"")</f>
        <v>3.71</v>
      </c>
      <c r="J3567" s="2">
        <f>IFERROR(VLOOKUP(Tableau2[[#This Row],[PR]],'Taux sortant'!$I$9:$S$167,COLUMN(),0),"")</f>
        <v>0</v>
      </c>
      <c r="K3567" s="2">
        <f>IFERROR(VLOOKUP(Tableau2[[#This Row],[PR]],'Taux sortant'!$I$9:$S$167,COLUMN(),0),"")</f>
        <v>0</v>
      </c>
      <c r="L3567" s="2" t="str">
        <f>IFERROR(VLOOKUP(Tableau2[[#This Row],[PR]],'Taux sortant'!$I$9:$S$167,COLUMN(),0),"")</f>
        <v/>
      </c>
    </row>
    <row r="3568" spans="1:12" x14ac:dyDescent="0.3">
      <c r="A3568" s="1" t="s">
        <v>1922</v>
      </c>
      <c r="B3568" s="1" t="s">
        <v>46</v>
      </c>
      <c r="C3568" s="2" t="str">
        <f>IFERROR(VLOOKUP(Tableau2[[#This Row],[PR]],'Taux sortant'!$I$9:$S$167,COLUMN(),0),"")</f>
        <v/>
      </c>
      <c r="D3568" s="2" t="str">
        <f>IFERROR(VLOOKUP(Tableau2[[#This Row],[PR]],'Taux sortant'!$I$9:$S$167,COLUMN(),0),"")</f>
        <v/>
      </c>
      <c r="E3568" s="2" t="str">
        <f>IFERROR(VLOOKUP(Tableau2[[#This Row],[PR]],'Taux sortant'!$I$9:$S$167,COLUMN(),0),"")</f>
        <v/>
      </c>
      <c r="F3568" s="2" t="str">
        <f>IFERROR(VLOOKUP(Tableau2[[#This Row],[PR]],'Taux sortant'!$I$9:$S$167,COLUMN(),0),"")</f>
        <v/>
      </c>
      <c r="G3568" s="2" t="str">
        <f>IFERROR(VLOOKUP(Tableau2[[#This Row],[PR]],'Taux sortant'!$I$9:$S$167,COLUMN(),0),"")</f>
        <v/>
      </c>
      <c r="H3568" s="2" t="str">
        <f>IFERROR(VLOOKUP(Tableau2[[#This Row],[PR]],'Taux sortant'!$I$9:$S$167,COLUMN(),0),"")</f>
        <v/>
      </c>
      <c r="I3568" s="2" t="str">
        <f>IFERROR(VLOOKUP(Tableau2[[#This Row],[PR]],'Taux sortant'!$I$9:$S$167,COLUMN(),0),"")</f>
        <v/>
      </c>
      <c r="J3568" s="2" t="str">
        <f>IFERROR(VLOOKUP(Tableau2[[#This Row],[PR]],'Taux sortant'!$I$9:$S$167,COLUMN(),0),"")</f>
        <v/>
      </c>
      <c r="K3568" s="2" t="str">
        <f>IFERROR(VLOOKUP(Tableau2[[#This Row],[PR]],'Taux sortant'!$I$9:$S$167,COLUMN(),0),"")</f>
        <v/>
      </c>
      <c r="L3568" s="2" t="str">
        <f>IFERROR(VLOOKUP(Tableau2[[#This Row],[PR]],'Taux sortant'!$I$9:$S$167,COLUMN(),0),"")</f>
        <v/>
      </c>
    </row>
    <row r="3569" spans="1:12" x14ac:dyDescent="0.3">
      <c r="A3569" s="1" t="s">
        <v>1068</v>
      </c>
      <c r="B3569" s="1" t="s">
        <v>41</v>
      </c>
      <c r="C3569" s="2">
        <f>IFERROR(VLOOKUP(Tableau2[[#This Row],[PR]],'Taux sortant'!$I$9:$S$167,COLUMN(),0),"")</f>
        <v>49.81</v>
      </c>
      <c r="D3569" s="2">
        <f>IFERROR(VLOOKUP(Tableau2[[#This Row],[PR]],'Taux sortant'!$I$9:$S$167,COLUMN(),0),"")</f>
        <v>45.27</v>
      </c>
      <c r="E3569" s="2">
        <f>IFERROR(VLOOKUP(Tableau2[[#This Row],[PR]],'Taux sortant'!$I$9:$S$167,COLUMN(),0),"")</f>
        <v>34.64</v>
      </c>
      <c r="F3569" s="2">
        <f>IFERROR(VLOOKUP(Tableau2[[#This Row],[PR]],'Taux sortant'!$I$9:$S$167,COLUMN(),0),"")</f>
        <v>29.4</v>
      </c>
      <c r="G3569" s="2">
        <f>IFERROR(VLOOKUP(Tableau2[[#This Row],[PR]],'Taux sortant'!$I$9:$S$167,COLUMN(),0),"")</f>
        <v>24.47</v>
      </c>
      <c r="H3569" s="2">
        <f>IFERROR(VLOOKUP(Tableau2[[#This Row],[PR]],'Taux sortant'!$I$9:$S$167,COLUMN(),0),"")</f>
        <v>15.63</v>
      </c>
      <c r="I3569" s="2">
        <f>IFERROR(VLOOKUP(Tableau2[[#This Row],[PR]],'Taux sortant'!$I$9:$S$167,COLUMN(),0),"")</f>
        <v>14.81</v>
      </c>
      <c r="J3569" s="2">
        <f>IFERROR(VLOOKUP(Tableau2[[#This Row],[PR]],'Taux sortant'!$I$9:$S$167,COLUMN(),0),"")</f>
        <v>0</v>
      </c>
      <c r="K3569" s="2">
        <f>IFERROR(VLOOKUP(Tableau2[[#This Row],[PR]],'Taux sortant'!$I$9:$S$167,COLUMN(),0),"")</f>
        <v>0</v>
      </c>
      <c r="L3569" s="2" t="str">
        <f>IFERROR(VLOOKUP(Tableau2[[#This Row],[PR]],'Taux sortant'!$I$9:$S$167,COLUMN(),0),"")</f>
        <v/>
      </c>
    </row>
    <row r="3570" spans="1:12" x14ac:dyDescent="0.3">
      <c r="A3570" s="1" t="s">
        <v>1071</v>
      </c>
      <c r="B3570" s="1" t="s">
        <v>90</v>
      </c>
      <c r="C3570" s="2">
        <f>IFERROR(VLOOKUP(Tableau2[[#This Row],[PR]],'Taux sortant'!$I$9:$S$167,COLUMN(),0),"")</f>
        <v>32.090000000000003</v>
      </c>
      <c r="D3570" s="2">
        <f>IFERROR(VLOOKUP(Tableau2[[#This Row],[PR]],'Taux sortant'!$I$9:$S$167,COLUMN(),0),"")</f>
        <v>26.17</v>
      </c>
      <c r="E3570" s="2">
        <f>IFERROR(VLOOKUP(Tableau2[[#This Row],[PR]],'Taux sortant'!$I$9:$S$167,COLUMN(),0),"")</f>
        <v>20.67</v>
      </c>
      <c r="F3570" s="2">
        <f>IFERROR(VLOOKUP(Tableau2[[#This Row],[PR]],'Taux sortant'!$I$9:$S$167,COLUMN(),0),"")</f>
        <v>17.260000000000002</v>
      </c>
      <c r="G3570" s="2">
        <f>IFERROR(VLOOKUP(Tableau2[[#This Row],[PR]],'Taux sortant'!$I$9:$S$167,COLUMN(),0),"")</f>
        <v>12.15</v>
      </c>
      <c r="H3570" s="2">
        <f>IFERROR(VLOOKUP(Tableau2[[#This Row],[PR]],'Taux sortant'!$I$9:$S$167,COLUMN(),0),"")</f>
        <v>7.95</v>
      </c>
      <c r="I3570" s="2">
        <f>IFERROR(VLOOKUP(Tableau2[[#This Row],[PR]],'Taux sortant'!$I$9:$S$167,COLUMN(),0),"")</f>
        <v>7.21</v>
      </c>
      <c r="J3570" s="2">
        <f>IFERROR(VLOOKUP(Tableau2[[#This Row],[PR]],'Taux sortant'!$I$9:$S$167,COLUMN(),0),"")</f>
        <v>0</v>
      </c>
      <c r="K3570" s="2">
        <f>IFERROR(VLOOKUP(Tableau2[[#This Row],[PR]],'Taux sortant'!$I$9:$S$167,COLUMN(),0),"")</f>
        <v>0</v>
      </c>
      <c r="L3570" s="2" t="str">
        <f>IFERROR(VLOOKUP(Tableau2[[#This Row],[PR]],'Taux sortant'!$I$9:$S$167,COLUMN(),0),"")</f>
        <v/>
      </c>
    </row>
    <row r="3571" spans="1:12" x14ac:dyDescent="0.3">
      <c r="A3571" s="1" t="s">
        <v>1925</v>
      </c>
      <c r="B3571" s="1" t="s">
        <v>1553</v>
      </c>
      <c r="C3571" s="2">
        <f>IFERROR(VLOOKUP(Tableau2[[#This Row],[PR]],'Taux sortant'!$I$9:$S$167,COLUMN(),0),"")</f>
        <v>21.88</v>
      </c>
      <c r="D3571" s="2">
        <f>IFERROR(VLOOKUP(Tableau2[[#This Row],[PR]],'Taux sortant'!$I$9:$S$167,COLUMN(),0),"")</f>
        <v>18.649999999999999</v>
      </c>
      <c r="E3571" s="2">
        <f>IFERROR(VLOOKUP(Tableau2[[#This Row],[PR]],'Taux sortant'!$I$9:$S$167,COLUMN(),0),"")</f>
        <v>14.65</v>
      </c>
      <c r="F3571" s="2">
        <f>IFERROR(VLOOKUP(Tableau2[[#This Row],[PR]],'Taux sortant'!$I$9:$S$167,COLUMN(),0),"")</f>
        <v>11.58</v>
      </c>
      <c r="G3571" s="2">
        <f>IFERROR(VLOOKUP(Tableau2[[#This Row],[PR]],'Taux sortant'!$I$9:$S$167,COLUMN(),0),"")</f>
        <v>8.49</v>
      </c>
      <c r="H3571" s="2">
        <f>IFERROR(VLOOKUP(Tableau2[[#This Row],[PR]],'Taux sortant'!$I$9:$S$167,COLUMN(),0),"")</f>
        <v>5.99</v>
      </c>
      <c r="I3571" s="2">
        <f>IFERROR(VLOOKUP(Tableau2[[#This Row],[PR]],'Taux sortant'!$I$9:$S$167,COLUMN(),0),"")</f>
        <v>4.2300000000000004</v>
      </c>
      <c r="J3571" s="2">
        <f>IFERROR(VLOOKUP(Tableau2[[#This Row],[PR]],'Taux sortant'!$I$9:$S$167,COLUMN(),0),"")</f>
        <v>0</v>
      </c>
      <c r="K3571" s="2">
        <f>IFERROR(VLOOKUP(Tableau2[[#This Row],[PR]],'Taux sortant'!$I$9:$S$167,COLUMN(),0),"")</f>
        <v>0</v>
      </c>
      <c r="L3571" s="2" t="str">
        <f>IFERROR(VLOOKUP(Tableau2[[#This Row],[PR]],'Taux sortant'!$I$9:$S$167,COLUMN(),0),"")</f>
        <v/>
      </c>
    </row>
    <row r="3572" spans="1:12" x14ac:dyDescent="0.3">
      <c r="A3572" s="1" t="s">
        <v>3481</v>
      </c>
      <c r="B3572" s="1" t="s">
        <v>3164</v>
      </c>
      <c r="C3572" s="2">
        <f>IFERROR(VLOOKUP(Tableau2[[#This Row],[PR]],'Taux sortant'!$I$9:$S$167,COLUMN(),0),"")</f>
        <v>15.9</v>
      </c>
      <c r="D3572" s="2">
        <f>IFERROR(VLOOKUP(Tableau2[[#This Row],[PR]],'Taux sortant'!$I$9:$S$167,COLUMN(),0),"")</f>
        <v>13.36</v>
      </c>
      <c r="E3572" s="2">
        <f>IFERROR(VLOOKUP(Tableau2[[#This Row],[PR]],'Taux sortant'!$I$9:$S$167,COLUMN(),0),"")</f>
        <v>10.43</v>
      </c>
      <c r="F3572" s="2">
        <f>IFERROR(VLOOKUP(Tableau2[[#This Row],[PR]],'Taux sortant'!$I$9:$S$167,COLUMN(),0),"")</f>
        <v>8.9700000000000006</v>
      </c>
      <c r="G3572" s="2">
        <f>IFERROR(VLOOKUP(Tableau2[[#This Row],[PR]],'Taux sortant'!$I$9:$S$167,COLUMN(),0),"")</f>
        <v>7.72</v>
      </c>
      <c r="H3572" s="2">
        <f>IFERROR(VLOOKUP(Tableau2[[#This Row],[PR]],'Taux sortant'!$I$9:$S$167,COLUMN(),0),"")</f>
        <v>6.68</v>
      </c>
      <c r="I3572" s="2">
        <f>IFERROR(VLOOKUP(Tableau2[[#This Row],[PR]],'Taux sortant'!$I$9:$S$167,COLUMN(),0),"")</f>
        <v>5.85</v>
      </c>
      <c r="J3572" s="2">
        <f>IFERROR(VLOOKUP(Tableau2[[#This Row],[PR]],'Taux sortant'!$I$9:$S$167,COLUMN(),0),"")</f>
        <v>0</v>
      </c>
      <c r="K3572" s="2">
        <f>IFERROR(VLOOKUP(Tableau2[[#This Row],[PR]],'Taux sortant'!$I$9:$S$167,COLUMN(),0),"")</f>
        <v>0</v>
      </c>
      <c r="L3572" s="2" t="str">
        <f>IFERROR(VLOOKUP(Tableau2[[#This Row],[PR]],'Taux sortant'!$I$9:$S$167,COLUMN(),0),"")</f>
        <v/>
      </c>
    </row>
    <row r="3573" spans="1:12" x14ac:dyDescent="0.3">
      <c r="A3573" s="1" t="s">
        <v>1074</v>
      </c>
      <c r="B3573" s="1" t="s">
        <v>73</v>
      </c>
      <c r="C3573" s="2">
        <f>IFERROR(VLOOKUP(Tableau2[[#This Row],[PR]],'Taux sortant'!$I$9:$S$167,COLUMN(),0),"")</f>
        <v>18.93</v>
      </c>
      <c r="D3573" s="2">
        <f>IFERROR(VLOOKUP(Tableau2[[#This Row],[PR]],'Taux sortant'!$I$9:$S$167,COLUMN(),0),"")</f>
        <v>14.7</v>
      </c>
      <c r="E3573" s="2">
        <f>IFERROR(VLOOKUP(Tableau2[[#This Row],[PR]],'Taux sortant'!$I$9:$S$167,COLUMN(),0),"")</f>
        <v>10.55</v>
      </c>
      <c r="F3573" s="2">
        <f>IFERROR(VLOOKUP(Tableau2[[#This Row],[PR]],'Taux sortant'!$I$9:$S$167,COLUMN(),0),"")</f>
        <v>8.69</v>
      </c>
      <c r="G3573" s="2">
        <f>IFERROR(VLOOKUP(Tableau2[[#This Row],[PR]],'Taux sortant'!$I$9:$S$167,COLUMN(),0),"")</f>
        <v>6.98</v>
      </c>
      <c r="H3573" s="2">
        <f>IFERROR(VLOOKUP(Tableau2[[#This Row],[PR]],'Taux sortant'!$I$9:$S$167,COLUMN(),0),"")</f>
        <v>5.4</v>
      </c>
      <c r="I3573" s="2">
        <f>IFERROR(VLOOKUP(Tableau2[[#This Row],[PR]],'Taux sortant'!$I$9:$S$167,COLUMN(),0),"")</f>
        <v>4.87</v>
      </c>
      <c r="J3573" s="2">
        <f>IFERROR(VLOOKUP(Tableau2[[#This Row],[PR]],'Taux sortant'!$I$9:$S$167,COLUMN(),0),"")</f>
        <v>0</v>
      </c>
      <c r="K3573" s="2">
        <f>IFERROR(VLOOKUP(Tableau2[[#This Row],[PR]],'Taux sortant'!$I$9:$S$167,COLUMN(),0),"")</f>
        <v>0</v>
      </c>
      <c r="L3573" s="2" t="str">
        <f>IFERROR(VLOOKUP(Tableau2[[#This Row],[PR]],'Taux sortant'!$I$9:$S$167,COLUMN(),0),"")</f>
        <v/>
      </c>
    </row>
    <row r="3574" spans="1:12" x14ac:dyDescent="0.3">
      <c r="A3574" s="1" t="s">
        <v>1928</v>
      </c>
      <c r="B3574" s="1" t="s">
        <v>46</v>
      </c>
      <c r="C3574" s="2" t="str">
        <f>IFERROR(VLOOKUP(Tableau2[[#This Row],[PR]],'Taux sortant'!$I$9:$S$167,COLUMN(),0),"")</f>
        <v/>
      </c>
      <c r="D3574" s="2" t="str">
        <f>IFERROR(VLOOKUP(Tableau2[[#This Row],[PR]],'Taux sortant'!$I$9:$S$167,COLUMN(),0),"")</f>
        <v/>
      </c>
      <c r="E3574" s="2" t="str">
        <f>IFERROR(VLOOKUP(Tableau2[[#This Row],[PR]],'Taux sortant'!$I$9:$S$167,COLUMN(),0),"")</f>
        <v/>
      </c>
      <c r="F3574" s="2" t="str">
        <f>IFERROR(VLOOKUP(Tableau2[[#This Row],[PR]],'Taux sortant'!$I$9:$S$167,COLUMN(),0),"")</f>
        <v/>
      </c>
      <c r="G3574" s="2" t="str">
        <f>IFERROR(VLOOKUP(Tableau2[[#This Row],[PR]],'Taux sortant'!$I$9:$S$167,COLUMN(),0),"")</f>
        <v/>
      </c>
      <c r="H3574" s="2" t="str">
        <f>IFERROR(VLOOKUP(Tableau2[[#This Row],[PR]],'Taux sortant'!$I$9:$S$167,COLUMN(),0),"")</f>
        <v/>
      </c>
      <c r="I3574" s="2" t="str">
        <f>IFERROR(VLOOKUP(Tableau2[[#This Row],[PR]],'Taux sortant'!$I$9:$S$167,COLUMN(),0),"")</f>
        <v/>
      </c>
      <c r="J3574" s="2" t="str">
        <f>IFERROR(VLOOKUP(Tableau2[[#This Row],[PR]],'Taux sortant'!$I$9:$S$167,COLUMN(),0),"")</f>
        <v/>
      </c>
      <c r="K3574" s="2" t="str">
        <f>IFERROR(VLOOKUP(Tableau2[[#This Row],[PR]],'Taux sortant'!$I$9:$S$167,COLUMN(),0),"")</f>
        <v/>
      </c>
      <c r="L3574" s="2" t="str">
        <f>IFERROR(VLOOKUP(Tableau2[[#This Row],[PR]],'Taux sortant'!$I$9:$S$167,COLUMN(),0),"")</f>
        <v/>
      </c>
    </row>
    <row r="3575" spans="1:12" x14ac:dyDescent="0.3">
      <c r="A3575" s="1" t="s">
        <v>1931</v>
      </c>
      <c r="B3575" s="1" t="s">
        <v>1682</v>
      </c>
      <c r="C3575" s="2">
        <f>IFERROR(VLOOKUP(Tableau2[[#This Row],[PR]],'Taux sortant'!$I$9:$S$167,COLUMN(),0),"")</f>
        <v>9.59</v>
      </c>
      <c r="D3575" s="2">
        <f>IFERROR(VLOOKUP(Tableau2[[#This Row],[PR]],'Taux sortant'!$I$9:$S$167,COLUMN(),0),"")</f>
        <v>7.53</v>
      </c>
      <c r="E3575" s="2">
        <f>IFERROR(VLOOKUP(Tableau2[[#This Row],[PR]],'Taux sortant'!$I$9:$S$167,COLUMN(),0),"")</f>
        <v>5.2</v>
      </c>
      <c r="F3575" s="2">
        <f>IFERROR(VLOOKUP(Tableau2[[#This Row],[PR]],'Taux sortant'!$I$9:$S$167,COLUMN(),0),"")</f>
        <v>4.08</v>
      </c>
      <c r="G3575" s="2">
        <f>IFERROR(VLOOKUP(Tableau2[[#This Row],[PR]],'Taux sortant'!$I$9:$S$167,COLUMN(),0),"")</f>
        <v>3.34</v>
      </c>
      <c r="H3575" s="2">
        <f>IFERROR(VLOOKUP(Tableau2[[#This Row],[PR]],'Taux sortant'!$I$9:$S$167,COLUMN(),0),"")</f>
        <v>2.88</v>
      </c>
      <c r="I3575" s="2">
        <f>IFERROR(VLOOKUP(Tableau2[[#This Row],[PR]],'Taux sortant'!$I$9:$S$167,COLUMN(),0),"")</f>
        <v>2.59</v>
      </c>
      <c r="J3575" s="2">
        <f>IFERROR(VLOOKUP(Tableau2[[#This Row],[PR]],'Taux sortant'!$I$9:$S$167,COLUMN(),0),"")</f>
        <v>0</v>
      </c>
      <c r="K3575" s="2">
        <f>IFERROR(VLOOKUP(Tableau2[[#This Row],[PR]],'Taux sortant'!$I$9:$S$167,COLUMN(),0),"")</f>
        <v>0</v>
      </c>
      <c r="L3575" s="2" t="str">
        <f>IFERROR(VLOOKUP(Tableau2[[#This Row],[PR]],'Taux sortant'!$I$9:$S$167,COLUMN(),0),"")</f>
        <v/>
      </c>
    </row>
    <row r="3576" spans="1:12" x14ac:dyDescent="0.3">
      <c r="A3576" s="1" t="s">
        <v>1077</v>
      </c>
      <c r="B3576" s="1" t="s">
        <v>67</v>
      </c>
      <c r="C3576" s="2">
        <f>IFERROR(VLOOKUP(Tableau2[[#This Row],[PR]],'Taux sortant'!$I$9:$S$167,COLUMN(),0),"")</f>
        <v>13.04</v>
      </c>
      <c r="D3576" s="2">
        <f>IFERROR(VLOOKUP(Tableau2[[#This Row],[PR]],'Taux sortant'!$I$9:$S$167,COLUMN(),0),"")</f>
        <v>10.46</v>
      </c>
      <c r="E3576" s="2">
        <f>IFERROR(VLOOKUP(Tableau2[[#This Row],[PR]],'Taux sortant'!$I$9:$S$167,COLUMN(),0),"")</f>
        <v>7.52</v>
      </c>
      <c r="F3576" s="2">
        <f>IFERROR(VLOOKUP(Tableau2[[#This Row],[PR]],'Taux sortant'!$I$9:$S$167,COLUMN(),0),"")</f>
        <v>6.12</v>
      </c>
      <c r="G3576" s="2">
        <f>IFERROR(VLOOKUP(Tableau2[[#This Row],[PR]],'Taux sortant'!$I$9:$S$167,COLUMN(),0),"")</f>
        <v>5.09</v>
      </c>
      <c r="H3576" s="2">
        <f>IFERROR(VLOOKUP(Tableau2[[#This Row],[PR]],'Taux sortant'!$I$9:$S$167,COLUMN(),0),"")</f>
        <v>4.2300000000000004</v>
      </c>
      <c r="I3576" s="2">
        <f>IFERROR(VLOOKUP(Tableau2[[#This Row],[PR]],'Taux sortant'!$I$9:$S$167,COLUMN(),0),"")</f>
        <v>3.67</v>
      </c>
      <c r="J3576" s="2">
        <f>IFERROR(VLOOKUP(Tableau2[[#This Row],[PR]],'Taux sortant'!$I$9:$S$167,COLUMN(),0),"")</f>
        <v>0</v>
      </c>
      <c r="K3576" s="2">
        <f>IFERROR(VLOOKUP(Tableau2[[#This Row],[PR]],'Taux sortant'!$I$9:$S$167,COLUMN(),0),"")</f>
        <v>0</v>
      </c>
      <c r="L3576" s="2" t="str">
        <f>IFERROR(VLOOKUP(Tableau2[[#This Row],[PR]],'Taux sortant'!$I$9:$S$167,COLUMN(),0),"")</f>
        <v/>
      </c>
    </row>
    <row r="3577" spans="1:12" x14ac:dyDescent="0.3">
      <c r="A3577" s="1" t="s">
        <v>1077</v>
      </c>
      <c r="B3577" s="1" t="s">
        <v>4162</v>
      </c>
      <c r="C3577" s="2" t="str">
        <f>IFERROR(VLOOKUP(Tableau2[[#This Row],[PR]],'Taux sortant'!$I$9:$S$167,COLUMN(),0),"")</f>
        <v/>
      </c>
      <c r="D3577" s="2" t="str">
        <f>IFERROR(VLOOKUP(Tableau2[[#This Row],[PR]],'Taux sortant'!$I$9:$S$167,COLUMN(),0),"")</f>
        <v/>
      </c>
      <c r="E3577" s="2" t="str">
        <f>IFERROR(VLOOKUP(Tableau2[[#This Row],[PR]],'Taux sortant'!$I$9:$S$167,COLUMN(),0),"")</f>
        <v/>
      </c>
      <c r="F3577" s="2" t="str">
        <f>IFERROR(VLOOKUP(Tableau2[[#This Row],[PR]],'Taux sortant'!$I$9:$S$167,COLUMN(),0),"")</f>
        <v/>
      </c>
      <c r="G3577" s="2" t="str">
        <f>IFERROR(VLOOKUP(Tableau2[[#This Row],[PR]],'Taux sortant'!$I$9:$S$167,COLUMN(),0),"")</f>
        <v/>
      </c>
      <c r="H3577" s="2" t="str">
        <f>IFERROR(VLOOKUP(Tableau2[[#This Row],[PR]],'Taux sortant'!$I$9:$S$167,COLUMN(),0),"")</f>
        <v/>
      </c>
      <c r="I3577" s="2" t="str">
        <f>IFERROR(VLOOKUP(Tableau2[[#This Row],[PR]],'Taux sortant'!$I$9:$S$167,COLUMN(),0),"")</f>
        <v/>
      </c>
      <c r="J3577" s="2" t="str">
        <f>IFERROR(VLOOKUP(Tableau2[[#This Row],[PR]],'Taux sortant'!$I$9:$S$167,COLUMN(),0),"")</f>
        <v/>
      </c>
      <c r="K3577" s="2" t="str">
        <f>IFERROR(VLOOKUP(Tableau2[[#This Row],[PR]],'Taux sortant'!$I$9:$S$167,COLUMN(),0),"")</f>
        <v/>
      </c>
      <c r="L3577" s="2" t="str">
        <f>IFERROR(VLOOKUP(Tableau2[[#This Row],[PR]],'Taux sortant'!$I$9:$S$167,COLUMN(),0),"")</f>
        <v/>
      </c>
    </row>
    <row r="3578" spans="1:12" x14ac:dyDescent="0.3">
      <c r="A3578" s="1" t="s">
        <v>1077</v>
      </c>
      <c r="B3578" s="1" t="s">
        <v>1521</v>
      </c>
      <c r="C3578" s="2">
        <f>IFERROR(VLOOKUP(Tableau2[[#This Row],[PR]],'Taux sortant'!$I$9:$S$167,COLUMN(),0),"")</f>
        <v>21.64</v>
      </c>
      <c r="D3578" s="2">
        <f>IFERROR(VLOOKUP(Tableau2[[#This Row],[PR]],'Taux sortant'!$I$9:$S$167,COLUMN(),0),"")</f>
        <v>17.57</v>
      </c>
      <c r="E3578" s="2">
        <f>IFERROR(VLOOKUP(Tableau2[[#This Row],[PR]],'Taux sortant'!$I$9:$S$167,COLUMN(),0),"")</f>
        <v>11.74</v>
      </c>
      <c r="F3578" s="2">
        <f>IFERROR(VLOOKUP(Tableau2[[#This Row],[PR]],'Taux sortant'!$I$9:$S$167,COLUMN(),0),"")</f>
        <v>9.3000000000000007</v>
      </c>
      <c r="G3578" s="2">
        <f>IFERROR(VLOOKUP(Tableau2[[#This Row],[PR]],'Taux sortant'!$I$9:$S$167,COLUMN(),0),"")</f>
        <v>7.56</v>
      </c>
      <c r="H3578" s="2">
        <f>IFERROR(VLOOKUP(Tableau2[[#This Row],[PR]],'Taux sortant'!$I$9:$S$167,COLUMN(),0),"")</f>
        <v>5.09</v>
      </c>
      <c r="I3578" s="2">
        <f>IFERROR(VLOOKUP(Tableau2[[#This Row],[PR]],'Taux sortant'!$I$9:$S$167,COLUMN(),0),"")</f>
        <v>4.7300000000000004</v>
      </c>
      <c r="J3578" s="2">
        <f>IFERROR(VLOOKUP(Tableau2[[#This Row],[PR]],'Taux sortant'!$I$9:$S$167,COLUMN(),0),"")</f>
        <v>0</v>
      </c>
      <c r="K3578" s="2">
        <f>IFERROR(VLOOKUP(Tableau2[[#This Row],[PR]],'Taux sortant'!$I$9:$S$167,COLUMN(),0),"")</f>
        <v>0</v>
      </c>
      <c r="L3578" s="2" t="str">
        <f>IFERROR(VLOOKUP(Tableau2[[#This Row],[PR]],'Taux sortant'!$I$9:$S$167,COLUMN(),0),"")</f>
        <v/>
      </c>
    </row>
    <row r="3579" spans="1:12" x14ac:dyDescent="0.3">
      <c r="A3579" s="1" t="s">
        <v>1935</v>
      </c>
      <c r="B3579" s="1" t="s">
        <v>1518</v>
      </c>
      <c r="C3579" s="2">
        <f>IFERROR(VLOOKUP(Tableau2[[#This Row],[PR]],'Taux sortant'!$I$9:$S$167,COLUMN(),0),"")</f>
        <v>10.29</v>
      </c>
      <c r="D3579" s="2">
        <f>IFERROR(VLOOKUP(Tableau2[[#This Row],[PR]],'Taux sortant'!$I$9:$S$167,COLUMN(),0),"")</f>
        <v>8.1199999999999992</v>
      </c>
      <c r="E3579" s="2">
        <f>IFERROR(VLOOKUP(Tableau2[[#This Row],[PR]],'Taux sortant'!$I$9:$S$167,COLUMN(),0),"")</f>
        <v>5.69</v>
      </c>
      <c r="F3579" s="2">
        <f>IFERROR(VLOOKUP(Tableau2[[#This Row],[PR]],'Taux sortant'!$I$9:$S$167,COLUMN(),0),"")</f>
        <v>4.5199999999999996</v>
      </c>
      <c r="G3579" s="2">
        <f>IFERROR(VLOOKUP(Tableau2[[#This Row],[PR]],'Taux sortant'!$I$9:$S$167,COLUMN(),0),"")</f>
        <v>3.74</v>
      </c>
      <c r="H3579" s="2">
        <f>IFERROR(VLOOKUP(Tableau2[[#This Row],[PR]],'Taux sortant'!$I$9:$S$167,COLUMN(),0),"")</f>
        <v>3.28</v>
      </c>
      <c r="I3579" s="2">
        <f>IFERROR(VLOOKUP(Tableau2[[#This Row],[PR]],'Taux sortant'!$I$9:$S$167,COLUMN(),0),"")</f>
        <v>2.99</v>
      </c>
      <c r="J3579" s="2">
        <f>IFERROR(VLOOKUP(Tableau2[[#This Row],[PR]],'Taux sortant'!$I$9:$S$167,COLUMN(),0),"")</f>
        <v>0</v>
      </c>
      <c r="K3579" s="2">
        <f>IFERROR(VLOOKUP(Tableau2[[#This Row],[PR]],'Taux sortant'!$I$9:$S$167,COLUMN(),0),"")</f>
        <v>0</v>
      </c>
      <c r="L3579" s="2" t="str">
        <f>IFERROR(VLOOKUP(Tableau2[[#This Row],[PR]],'Taux sortant'!$I$9:$S$167,COLUMN(),0),"")</f>
        <v/>
      </c>
    </row>
    <row r="3580" spans="1:12" x14ac:dyDescent="0.3">
      <c r="A3580" s="1" t="s">
        <v>4782</v>
      </c>
      <c r="B3580" s="1" t="s">
        <v>87</v>
      </c>
      <c r="C3580" s="2">
        <f>IFERROR(VLOOKUP(Tableau2[[#This Row],[PR]],'Taux sortant'!$I$9:$S$167,COLUMN(),0),"")</f>
        <v>18.79</v>
      </c>
      <c r="D3580" s="2">
        <f>IFERROR(VLOOKUP(Tableau2[[#This Row],[PR]],'Taux sortant'!$I$9:$S$167,COLUMN(),0),"")</f>
        <v>15.99</v>
      </c>
      <c r="E3580" s="2">
        <f>IFERROR(VLOOKUP(Tableau2[[#This Row],[PR]],'Taux sortant'!$I$9:$S$167,COLUMN(),0),"")</f>
        <v>12.7</v>
      </c>
      <c r="F3580" s="2">
        <f>IFERROR(VLOOKUP(Tableau2[[#This Row],[PR]],'Taux sortant'!$I$9:$S$167,COLUMN(),0),"")</f>
        <v>11.07</v>
      </c>
      <c r="G3580" s="2">
        <f>IFERROR(VLOOKUP(Tableau2[[#This Row],[PR]],'Taux sortant'!$I$9:$S$167,COLUMN(),0),"")</f>
        <v>9.52</v>
      </c>
      <c r="H3580" s="2">
        <f>IFERROR(VLOOKUP(Tableau2[[#This Row],[PR]],'Taux sortant'!$I$9:$S$167,COLUMN(),0),"")</f>
        <v>8.1</v>
      </c>
      <c r="I3580" s="2">
        <f>IFERROR(VLOOKUP(Tableau2[[#This Row],[PR]],'Taux sortant'!$I$9:$S$167,COLUMN(),0),"")</f>
        <v>6.92</v>
      </c>
      <c r="J3580" s="2">
        <f>IFERROR(VLOOKUP(Tableau2[[#This Row],[PR]],'Taux sortant'!$I$9:$S$167,COLUMN(),0),"")</f>
        <v>0</v>
      </c>
      <c r="K3580" s="2">
        <f>IFERROR(VLOOKUP(Tableau2[[#This Row],[PR]],'Taux sortant'!$I$9:$S$167,COLUMN(),0),"")</f>
        <v>0</v>
      </c>
      <c r="L3580" s="2" t="str">
        <f>IFERROR(VLOOKUP(Tableau2[[#This Row],[PR]],'Taux sortant'!$I$9:$S$167,COLUMN(),0),"")</f>
        <v/>
      </c>
    </row>
    <row r="3581" spans="1:12" x14ac:dyDescent="0.3">
      <c r="A3581" s="1" t="s">
        <v>4785</v>
      </c>
      <c r="B3581" s="1" t="s">
        <v>87</v>
      </c>
      <c r="C3581" s="2">
        <f>IFERROR(VLOOKUP(Tableau2[[#This Row],[PR]],'Taux sortant'!$I$9:$S$167,COLUMN(),0),"")</f>
        <v>18.79</v>
      </c>
      <c r="D3581" s="2">
        <f>IFERROR(VLOOKUP(Tableau2[[#This Row],[PR]],'Taux sortant'!$I$9:$S$167,COLUMN(),0),"")</f>
        <v>15.99</v>
      </c>
      <c r="E3581" s="2">
        <f>IFERROR(VLOOKUP(Tableau2[[#This Row],[PR]],'Taux sortant'!$I$9:$S$167,COLUMN(),0),"")</f>
        <v>12.7</v>
      </c>
      <c r="F3581" s="2">
        <f>IFERROR(VLOOKUP(Tableau2[[#This Row],[PR]],'Taux sortant'!$I$9:$S$167,COLUMN(),0),"")</f>
        <v>11.07</v>
      </c>
      <c r="G3581" s="2">
        <f>IFERROR(VLOOKUP(Tableau2[[#This Row],[PR]],'Taux sortant'!$I$9:$S$167,COLUMN(),0),"")</f>
        <v>9.52</v>
      </c>
      <c r="H3581" s="2">
        <f>IFERROR(VLOOKUP(Tableau2[[#This Row],[PR]],'Taux sortant'!$I$9:$S$167,COLUMN(),0),"")</f>
        <v>8.1</v>
      </c>
      <c r="I3581" s="2">
        <f>IFERROR(VLOOKUP(Tableau2[[#This Row],[PR]],'Taux sortant'!$I$9:$S$167,COLUMN(),0),"")</f>
        <v>6.92</v>
      </c>
      <c r="J3581" s="2">
        <f>IFERROR(VLOOKUP(Tableau2[[#This Row],[PR]],'Taux sortant'!$I$9:$S$167,COLUMN(),0),"")</f>
        <v>0</v>
      </c>
      <c r="K3581" s="2">
        <f>IFERROR(VLOOKUP(Tableau2[[#This Row],[PR]],'Taux sortant'!$I$9:$S$167,COLUMN(),0),"")</f>
        <v>0</v>
      </c>
      <c r="L3581" s="2" t="str">
        <f>IFERROR(VLOOKUP(Tableau2[[#This Row],[PR]],'Taux sortant'!$I$9:$S$167,COLUMN(),0),"")</f>
        <v/>
      </c>
    </row>
    <row r="3582" spans="1:12" x14ac:dyDescent="0.3">
      <c r="A3582" s="1" t="s">
        <v>3483</v>
      </c>
      <c r="B3582" s="1" t="s">
        <v>5835</v>
      </c>
      <c r="C3582" s="2" t="str">
        <f>IFERROR(VLOOKUP(Tableau2[[#This Row],[PR]],'Taux sortant'!$I$9:$S$167,COLUMN(),0),"")</f>
        <v/>
      </c>
      <c r="D3582" s="2" t="str">
        <f>IFERROR(VLOOKUP(Tableau2[[#This Row],[PR]],'Taux sortant'!$I$9:$S$167,COLUMN(),0),"")</f>
        <v/>
      </c>
      <c r="E3582" s="2" t="str">
        <f>IFERROR(VLOOKUP(Tableau2[[#This Row],[PR]],'Taux sortant'!$I$9:$S$167,COLUMN(),0),"")</f>
        <v/>
      </c>
      <c r="F3582" s="2" t="str">
        <f>IFERROR(VLOOKUP(Tableau2[[#This Row],[PR]],'Taux sortant'!$I$9:$S$167,COLUMN(),0),"")</f>
        <v/>
      </c>
      <c r="G3582" s="2" t="str">
        <f>IFERROR(VLOOKUP(Tableau2[[#This Row],[PR]],'Taux sortant'!$I$9:$S$167,COLUMN(),0),"")</f>
        <v/>
      </c>
      <c r="H3582" s="2" t="str">
        <f>IFERROR(VLOOKUP(Tableau2[[#This Row],[PR]],'Taux sortant'!$I$9:$S$167,COLUMN(),0),"")</f>
        <v/>
      </c>
      <c r="I3582" s="2" t="str">
        <f>IFERROR(VLOOKUP(Tableau2[[#This Row],[PR]],'Taux sortant'!$I$9:$S$167,COLUMN(),0),"")</f>
        <v/>
      </c>
      <c r="J3582" s="2" t="str">
        <f>IFERROR(VLOOKUP(Tableau2[[#This Row],[PR]],'Taux sortant'!$I$9:$S$167,COLUMN(),0),"")</f>
        <v/>
      </c>
      <c r="K3582" s="2" t="str">
        <f>IFERROR(VLOOKUP(Tableau2[[#This Row],[PR]],'Taux sortant'!$I$9:$S$167,COLUMN(),0),"")</f>
        <v/>
      </c>
      <c r="L3582" s="2" t="str">
        <f>IFERROR(VLOOKUP(Tableau2[[#This Row],[PR]],'Taux sortant'!$I$9:$S$167,COLUMN(),0),"")</f>
        <v/>
      </c>
    </row>
    <row r="3583" spans="1:12" x14ac:dyDescent="0.3">
      <c r="A3583" s="1" t="s">
        <v>3483</v>
      </c>
      <c r="B3583" s="1" t="s">
        <v>3082</v>
      </c>
      <c r="C3583" s="2">
        <f>IFERROR(VLOOKUP(Tableau2[[#This Row],[PR]],'Taux sortant'!$I$9:$S$167,COLUMN(),0),"")</f>
        <v>15.9</v>
      </c>
      <c r="D3583" s="2">
        <f>IFERROR(VLOOKUP(Tableau2[[#This Row],[PR]],'Taux sortant'!$I$9:$S$167,COLUMN(),0),"")</f>
        <v>13.36</v>
      </c>
      <c r="E3583" s="2">
        <f>IFERROR(VLOOKUP(Tableau2[[#This Row],[PR]],'Taux sortant'!$I$9:$S$167,COLUMN(),0),"")</f>
        <v>10.43</v>
      </c>
      <c r="F3583" s="2">
        <f>IFERROR(VLOOKUP(Tableau2[[#This Row],[PR]],'Taux sortant'!$I$9:$S$167,COLUMN(),0),"")</f>
        <v>8.9700000000000006</v>
      </c>
      <c r="G3583" s="2">
        <f>IFERROR(VLOOKUP(Tableau2[[#This Row],[PR]],'Taux sortant'!$I$9:$S$167,COLUMN(),0),"")</f>
        <v>7.72</v>
      </c>
      <c r="H3583" s="2">
        <f>IFERROR(VLOOKUP(Tableau2[[#This Row],[PR]],'Taux sortant'!$I$9:$S$167,COLUMN(),0),"")</f>
        <v>6.68</v>
      </c>
      <c r="I3583" s="2">
        <f>IFERROR(VLOOKUP(Tableau2[[#This Row],[PR]],'Taux sortant'!$I$9:$S$167,COLUMN(),0),"")</f>
        <v>5.85</v>
      </c>
      <c r="J3583" s="2">
        <f>IFERROR(VLOOKUP(Tableau2[[#This Row],[PR]],'Taux sortant'!$I$9:$S$167,COLUMN(),0),"")</f>
        <v>0</v>
      </c>
      <c r="K3583" s="2">
        <f>IFERROR(VLOOKUP(Tableau2[[#This Row],[PR]],'Taux sortant'!$I$9:$S$167,COLUMN(),0),"")</f>
        <v>0</v>
      </c>
      <c r="L3583" s="2" t="str">
        <f>IFERROR(VLOOKUP(Tableau2[[#This Row],[PR]],'Taux sortant'!$I$9:$S$167,COLUMN(),0),"")</f>
        <v/>
      </c>
    </row>
    <row r="3584" spans="1:12" x14ac:dyDescent="0.3">
      <c r="A3584" s="1" t="s">
        <v>744</v>
      </c>
      <c r="B3584" s="1" t="s">
        <v>15</v>
      </c>
      <c r="C3584" s="2">
        <f>IFERROR(VLOOKUP(Tableau2[[#This Row],[PR]],'Taux sortant'!$I$9:$S$167,COLUMN(),0),"")</f>
        <v>12.05</v>
      </c>
      <c r="D3584" s="2">
        <f>IFERROR(VLOOKUP(Tableau2[[#This Row],[PR]],'Taux sortant'!$I$9:$S$167,COLUMN(),0),"")</f>
        <v>9.57</v>
      </c>
      <c r="E3584" s="2">
        <f>IFERROR(VLOOKUP(Tableau2[[#This Row],[PR]],'Taux sortant'!$I$9:$S$167,COLUMN(),0),"")</f>
        <v>6.79</v>
      </c>
      <c r="F3584" s="2">
        <f>IFERROR(VLOOKUP(Tableau2[[#This Row],[PR]],'Taux sortant'!$I$9:$S$167,COLUMN(),0),"")</f>
        <v>5.47</v>
      </c>
      <c r="G3584" s="2">
        <f>IFERROR(VLOOKUP(Tableau2[[#This Row],[PR]],'Taux sortant'!$I$9:$S$167,COLUMN(),0),"")</f>
        <v>4.49</v>
      </c>
      <c r="H3584" s="2">
        <f>IFERROR(VLOOKUP(Tableau2[[#This Row],[PR]],'Taux sortant'!$I$9:$S$167,COLUMN(),0),"")</f>
        <v>3.66</v>
      </c>
      <c r="I3584" s="2">
        <f>IFERROR(VLOOKUP(Tableau2[[#This Row],[PR]],'Taux sortant'!$I$9:$S$167,COLUMN(),0),"")</f>
        <v>3.12</v>
      </c>
      <c r="J3584" s="2">
        <f>IFERROR(VLOOKUP(Tableau2[[#This Row],[PR]],'Taux sortant'!$I$9:$S$167,COLUMN(),0),"")</f>
        <v>0</v>
      </c>
      <c r="K3584" s="2">
        <f>IFERROR(VLOOKUP(Tableau2[[#This Row],[PR]],'Taux sortant'!$I$9:$S$167,COLUMN(),0),"")</f>
        <v>0</v>
      </c>
      <c r="L3584" s="2" t="str">
        <f>IFERROR(VLOOKUP(Tableau2[[#This Row],[PR]],'Taux sortant'!$I$9:$S$167,COLUMN(),0),"")</f>
        <v/>
      </c>
    </row>
    <row r="3585" spans="1:12" x14ac:dyDescent="0.3">
      <c r="A3585" s="1" t="s">
        <v>3486</v>
      </c>
      <c r="B3585" s="1" t="s">
        <v>3134</v>
      </c>
      <c r="C3585" s="2">
        <f>IFERROR(VLOOKUP(Tableau2[[#This Row],[PR]],'Taux sortant'!$I$9:$S$167,COLUMN(),0),"")</f>
        <v>15.34</v>
      </c>
      <c r="D3585" s="2">
        <f>IFERROR(VLOOKUP(Tableau2[[#This Row],[PR]],'Taux sortant'!$I$9:$S$167,COLUMN(),0),"")</f>
        <v>12.85</v>
      </c>
      <c r="E3585" s="2">
        <f>IFERROR(VLOOKUP(Tableau2[[#This Row],[PR]],'Taux sortant'!$I$9:$S$167,COLUMN(),0),"")</f>
        <v>9.94</v>
      </c>
      <c r="F3585" s="2">
        <f>IFERROR(VLOOKUP(Tableau2[[#This Row],[PR]],'Taux sortant'!$I$9:$S$167,COLUMN(),0),"")</f>
        <v>8.5399999999999991</v>
      </c>
      <c r="G3585" s="2">
        <f>IFERROR(VLOOKUP(Tableau2[[#This Row],[PR]],'Taux sortant'!$I$9:$S$167,COLUMN(),0),"")</f>
        <v>7.34</v>
      </c>
      <c r="H3585" s="2">
        <f>IFERROR(VLOOKUP(Tableau2[[#This Row],[PR]],'Taux sortant'!$I$9:$S$167,COLUMN(),0),"")</f>
        <v>6.29</v>
      </c>
      <c r="I3585" s="2">
        <f>IFERROR(VLOOKUP(Tableau2[[#This Row],[PR]],'Taux sortant'!$I$9:$S$167,COLUMN(),0),"")</f>
        <v>5.49</v>
      </c>
      <c r="J3585" s="2">
        <f>IFERROR(VLOOKUP(Tableau2[[#This Row],[PR]],'Taux sortant'!$I$9:$S$167,COLUMN(),0),"")</f>
        <v>0</v>
      </c>
      <c r="K3585" s="2">
        <f>IFERROR(VLOOKUP(Tableau2[[#This Row],[PR]],'Taux sortant'!$I$9:$S$167,COLUMN(),0),"")</f>
        <v>0</v>
      </c>
      <c r="L3585" s="2" t="str">
        <f>IFERROR(VLOOKUP(Tableau2[[#This Row],[PR]],'Taux sortant'!$I$9:$S$167,COLUMN(),0),"")</f>
        <v/>
      </c>
    </row>
    <row r="3586" spans="1:12" x14ac:dyDescent="0.3">
      <c r="A3586" s="1" t="s">
        <v>3489</v>
      </c>
      <c r="B3586" s="1" t="s">
        <v>3134</v>
      </c>
      <c r="C3586" s="2">
        <f>IFERROR(VLOOKUP(Tableau2[[#This Row],[PR]],'Taux sortant'!$I$9:$S$167,COLUMN(),0),"")</f>
        <v>15.34</v>
      </c>
      <c r="D3586" s="2">
        <f>IFERROR(VLOOKUP(Tableau2[[#This Row],[PR]],'Taux sortant'!$I$9:$S$167,COLUMN(),0),"")</f>
        <v>12.85</v>
      </c>
      <c r="E3586" s="2">
        <f>IFERROR(VLOOKUP(Tableau2[[#This Row],[PR]],'Taux sortant'!$I$9:$S$167,COLUMN(),0),"")</f>
        <v>9.94</v>
      </c>
      <c r="F3586" s="2">
        <f>IFERROR(VLOOKUP(Tableau2[[#This Row],[PR]],'Taux sortant'!$I$9:$S$167,COLUMN(),0),"")</f>
        <v>8.5399999999999991</v>
      </c>
      <c r="G3586" s="2">
        <f>IFERROR(VLOOKUP(Tableau2[[#This Row],[PR]],'Taux sortant'!$I$9:$S$167,COLUMN(),0),"")</f>
        <v>7.34</v>
      </c>
      <c r="H3586" s="2">
        <f>IFERROR(VLOOKUP(Tableau2[[#This Row],[PR]],'Taux sortant'!$I$9:$S$167,COLUMN(),0),"")</f>
        <v>6.29</v>
      </c>
      <c r="I3586" s="2">
        <f>IFERROR(VLOOKUP(Tableau2[[#This Row],[PR]],'Taux sortant'!$I$9:$S$167,COLUMN(),0),"")</f>
        <v>5.49</v>
      </c>
      <c r="J3586" s="2">
        <f>IFERROR(VLOOKUP(Tableau2[[#This Row],[PR]],'Taux sortant'!$I$9:$S$167,COLUMN(),0),"")</f>
        <v>0</v>
      </c>
      <c r="K3586" s="2">
        <f>IFERROR(VLOOKUP(Tableau2[[#This Row],[PR]],'Taux sortant'!$I$9:$S$167,COLUMN(),0),"")</f>
        <v>0</v>
      </c>
      <c r="L3586" s="2" t="str">
        <f>IFERROR(VLOOKUP(Tableau2[[#This Row],[PR]],'Taux sortant'!$I$9:$S$167,COLUMN(),0),"")</f>
        <v/>
      </c>
    </row>
    <row r="3587" spans="1:12" x14ac:dyDescent="0.3">
      <c r="A3587" s="1" t="s">
        <v>1938</v>
      </c>
      <c r="B3587" s="1" t="s">
        <v>4138</v>
      </c>
      <c r="C3587" s="2" t="str">
        <f>IFERROR(VLOOKUP(Tableau2[[#This Row],[PR]],'Taux sortant'!$I$9:$S$167,COLUMN(),0),"")</f>
        <v/>
      </c>
      <c r="D3587" s="2" t="str">
        <f>IFERROR(VLOOKUP(Tableau2[[#This Row],[PR]],'Taux sortant'!$I$9:$S$167,COLUMN(),0),"")</f>
        <v/>
      </c>
      <c r="E3587" s="2" t="str">
        <f>IFERROR(VLOOKUP(Tableau2[[#This Row],[PR]],'Taux sortant'!$I$9:$S$167,COLUMN(),0),"")</f>
        <v/>
      </c>
      <c r="F3587" s="2" t="str">
        <f>IFERROR(VLOOKUP(Tableau2[[#This Row],[PR]],'Taux sortant'!$I$9:$S$167,COLUMN(),0),"")</f>
        <v/>
      </c>
      <c r="G3587" s="2" t="str">
        <f>IFERROR(VLOOKUP(Tableau2[[#This Row],[PR]],'Taux sortant'!$I$9:$S$167,COLUMN(),0),"")</f>
        <v/>
      </c>
      <c r="H3587" s="2" t="str">
        <f>IFERROR(VLOOKUP(Tableau2[[#This Row],[PR]],'Taux sortant'!$I$9:$S$167,COLUMN(),0),"")</f>
        <v/>
      </c>
      <c r="I3587" s="2" t="str">
        <f>IFERROR(VLOOKUP(Tableau2[[#This Row],[PR]],'Taux sortant'!$I$9:$S$167,COLUMN(),0),"")</f>
        <v/>
      </c>
      <c r="J3587" s="2" t="str">
        <f>IFERROR(VLOOKUP(Tableau2[[#This Row],[PR]],'Taux sortant'!$I$9:$S$167,COLUMN(),0),"")</f>
        <v/>
      </c>
      <c r="K3587" s="2" t="str">
        <f>IFERROR(VLOOKUP(Tableau2[[#This Row],[PR]],'Taux sortant'!$I$9:$S$167,COLUMN(),0),"")</f>
        <v/>
      </c>
      <c r="L3587" s="2" t="str">
        <f>IFERROR(VLOOKUP(Tableau2[[#This Row],[PR]],'Taux sortant'!$I$9:$S$167,COLUMN(),0),"")</f>
        <v/>
      </c>
    </row>
    <row r="3588" spans="1:12" x14ac:dyDescent="0.3">
      <c r="A3588" s="1" t="s">
        <v>1938</v>
      </c>
      <c r="B3588" s="1" t="s">
        <v>1557</v>
      </c>
      <c r="C3588" s="2">
        <f>IFERROR(VLOOKUP(Tableau2[[#This Row],[PR]],'Taux sortant'!$I$9:$S$167,COLUMN(),0),"")</f>
        <v>18.14</v>
      </c>
      <c r="D3588" s="2">
        <f>IFERROR(VLOOKUP(Tableau2[[#This Row],[PR]],'Taux sortant'!$I$9:$S$167,COLUMN(),0),"")</f>
        <v>14.95</v>
      </c>
      <c r="E3588" s="2">
        <f>IFERROR(VLOOKUP(Tableau2[[#This Row],[PR]],'Taux sortant'!$I$9:$S$167,COLUMN(),0),"")</f>
        <v>11.82</v>
      </c>
      <c r="F3588" s="2">
        <f>IFERROR(VLOOKUP(Tableau2[[#This Row],[PR]],'Taux sortant'!$I$9:$S$167,COLUMN(),0),"")</f>
        <v>8.19</v>
      </c>
      <c r="G3588" s="2">
        <f>IFERROR(VLOOKUP(Tableau2[[#This Row],[PR]],'Taux sortant'!$I$9:$S$167,COLUMN(),0),"")</f>
        <v>5.73</v>
      </c>
      <c r="H3588" s="2">
        <f>IFERROR(VLOOKUP(Tableau2[[#This Row],[PR]],'Taux sortant'!$I$9:$S$167,COLUMN(),0),"")</f>
        <v>4.3</v>
      </c>
      <c r="I3588" s="2">
        <f>IFERROR(VLOOKUP(Tableau2[[#This Row],[PR]],'Taux sortant'!$I$9:$S$167,COLUMN(),0),"")</f>
        <v>3.94</v>
      </c>
      <c r="J3588" s="2">
        <f>IFERROR(VLOOKUP(Tableau2[[#This Row],[PR]],'Taux sortant'!$I$9:$S$167,COLUMN(),0),"")</f>
        <v>0</v>
      </c>
      <c r="K3588" s="2">
        <f>IFERROR(VLOOKUP(Tableau2[[#This Row],[PR]],'Taux sortant'!$I$9:$S$167,COLUMN(),0),"")</f>
        <v>0</v>
      </c>
      <c r="L3588" s="2" t="str">
        <f>IFERROR(VLOOKUP(Tableau2[[#This Row],[PR]],'Taux sortant'!$I$9:$S$167,COLUMN(),0),"")</f>
        <v/>
      </c>
    </row>
    <row r="3589" spans="1:12" x14ac:dyDescent="0.3">
      <c r="A3589" s="1" t="s">
        <v>1938</v>
      </c>
      <c r="B3589" s="1" t="s">
        <v>3084</v>
      </c>
      <c r="C3589" s="2">
        <f>IFERROR(VLOOKUP(Tableau2[[#This Row],[PR]],'Taux sortant'!$I$9:$S$167,COLUMN(),0),"")</f>
        <v>15.12</v>
      </c>
      <c r="D3589" s="2">
        <f>IFERROR(VLOOKUP(Tableau2[[#This Row],[PR]],'Taux sortant'!$I$9:$S$167,COLUMN(),0),"")</f>
        <v>12.61</v>
      </c>
      <c r="E3589" s="2">
        <f>IFERROR(VLOOKUP(Tableau2[[#This Row],[PR]],'Taux sortant'!$I$9:$S$167,COLUMN(),0),"")</f>
        <v>9.7200000000000006</v>
      </c>
      <c r="F3589" s="2">
        <f>IFERROR(VLOOKUP(Tableau2[[#This Row],[PR]],'Taux sortant'!$I$9:$S$167,COLUMN(),0),"")</f>
        <v>8.27</v>
      </c>
      <c r="G3589" s="2">
        <f>IFERROR(VLOOKUP(Tableau2[[#This Row],[PR]],'Taux sortant'!$I$9:$S$167,COLUMN(),0),"")</f>
        <v>7.1</v>
      </c>
      <c r="H3589" s="2">
        <f>IFERROR(VLOOKUP(Tableau2[[#This Row],[PR]],'Taux sortant'!$I$9:$S$167,COLUMN(),0),"")</f>
        <v>6.12</v>
      </c>
      <c r="I3589" s="2">
        <f>IFERROR(VLOOKUP(Tableau2[[#This Row],[PR]],'Taux sortant'!$I$9:$S$167,COLUMN(),0),"")</f>
        <v>5.33</v>
      </c>
      <c r="J3589" s="2">
        <f>IFERROR(VLOOKUP(Tableau2[[#This Row],[PR]],'Taux sortant'!$I$9:$S$167,COLUMN(),0),"")</f>
        <v>0</v>
      </c>
      <c r="K3589" s="2">
        <f>IFERROR(VLOOKUP(Tableau2[[#This Row],[PR]],'Taux sortant'!$I$9:$S$167,COLUMN(),0),"")</f>
        <v>0</v>
      </c>
      <c r="L3589" s="2" t="str">
        <f>IFERROR(VLOOKUP(Tableau2[[#This Row],[PR]],'Taux sortant'!$I$9:$S$167,COLUMN(),0),"")</f>
        <v/>
      </c>
    </row>
    <row r="3590" spans="1:12" x14ac:dyDescent="0.3">
      <c r="A3590" s="1" t="s">
        <v>747</v>
      </c>
      <c r="B3590" s="1" t="s">
        <v>8</v>
      </c>
      <c r="C3590" s="2">
        <f>IFERROR(VLOOKUP(Tableau2[[#This Row],[PR]],'Taux sortant'!$I$9:$S$167,COLUMN(),0),"")</f>
        <v>30.77</v>
      </c>
      <c r="D3590" s="2">
        <f>IFERROR(VLOOKUP(Tableau2[[#This Row],[PR]],'Taux sortant'!$I$9:$S$167,COLUMN(),0),"")</f>
        <v>22.76</v>
      </c>
      <c r="E3590" s="2">
        <f>IFERROR(VLOOKUP(Tableau2[[#This Row],[PR]],'Taux sortant'!$I$9:$S$167,COLUMN(),0),"")</f>
        <v>16.43</v>
      </c>
      <c r="F3590" s="2">
        <f>IFERROR(VLOOKUP(Tableau2[[#This Row],[PR]],'Taux sortant'!$I$9:$S$167,COLUMN(),0),"")</f>
        <v>12.46</v>
      </c>
      <c r="G3590" s="2">
        <f>IFERROR(VLOOKUP(Tableau2[[#This Row],[PR]],'Taux sortant'!$I$9:$S$167,COLUMN(),0),"")</f>
        <v>7.96</v>
      </c>
      <c r="H3590" s="2">
        <f>IFERROR(VLOOKUP(Tableau2[[#This Row],[PR]],'Taux sortant'!$I$9:$S$167,COLUMN(),0),"")</f>
        <v>5.83</v>
      </c>
      <c r="I3590" s="2">
        <f>IFERROR(VLOOKUP(Tableau2[[#This Row],[PR]],'Taux sortant'!$I$9:$S$167,COLUMN(),0),"")</f>
        <v>4.59</v>
      </c>
      <c r="J3590" s="2">
        <f>IFERROR(VLOOKUP(Tableau2[[#This Row],[PR]],'Taux sortant'!$I$9:$S$167,COLUMN(),0),"")</f>
        <v>0</v>
      </c>
      <c r="K3590" s="2">
        <f>IFERROR(VLOOKUP(Tableau2[[#This Row],[PR]],'Taux sortant'!$I$9:$S$167,COLUMN(),0),"")</f>
        <v>0</v>
      </c>
      <c r="L3590" s="2" t="str">
        <f>IFERROR(VLOOKUP(Tableau2[[#This Row],[PR]],'Taux sortant'!$I$9:$S$167,COLUMN(),0),"")</f>
        <v/>
      </c>
    </row>
    <row r="3591" spans="1:12" x14ac:dyDescent="0.3">
      <c r="A3591" s="1" t="s">
        <v>5561</v>
      </c>
      <c r="B3591" s="1" t="s">
        <v>5356</v>
      </c>
      <c r="C3591" s="2">
        <f>IFERROR(VLOOKUP(Tableau2[[#This Row],[PR]],'Taux sortant'!$I$9:$S$167,COLUMN(),0),"")</f>
        <v>14.1</v>
      </c>
      <c r="D3591" s="2">
        <f>IFERROR(VLOOKUP(Tableau2[[#This Row],[PR]],'Taux sortant'!$I$9:$S$167,COLUMN(),0),"")</f>
        <v>12.41</v>
      </c>
      <c r="E3591" s="2">
        <f>IFERROR(VLOOKUP(Tableau2[[#This Row],[PR]],'Taux sortant'!$I$9:$S$167,COLUMN(),0),"")</f>
        <v>9.0299999999999994</v>
      </c>
      <c r="F3591" s="2">
        <f>IFERROR(VLOOKUP(Tableau2[[#This Row],[PR]],'Taux sortant'!$I$9:$S$167,COLUMN(),0),"")</f>
        <v>7.34</v>
      </c>
      <c r="G3591" s="2">
        <f>IFERROR(VLOOKUP(Tableau2[[#This Row],[PR]],'Taux sortant'!$I$9:$S$167,COLUMN(),0),"")</f>
        <v>6.12</v>
      </c>
      <c r="H3591" s="2">
        <f>IFERROR(VLOOKUP(Tableau2[[#This Row],[PR]],'Taux sortant'!$I$9:$S$167,COLUMN(),0),"")</f>
        <v>5.37</v>
      </c>
      <c r="I3591" s="2">
        <f>IFERROR(VLOOKUP(Tableau2[[#This Row],[PR]],'Taux sortant'!$I$9:$S$167,COLUMN(),0),"")</f>
        <v>4.6500000000000004</v>
      </c>
      <c r="J3591" s="2">
        <f>IFERROR(VLOOKUP(Tableau2[[#This Row],[PR]],'Taux sortant'!$I$9:$S$167,COLUMN(),0),"")</f>
        <v>0</v>
      </c>
      <c r="K3591" s="2">
        <f>IFERROR(VLOOKUP(Tableau2[[#This Row],[PR]],'Taux sortant'!$I$9:$S$167,COLUMN(),0),"")</f>
        <v>1585.65</v>
      </c>
      <c r="L3591" s="2" t="str">
        <f>IFERROR(VLOOKUP(Tableau2[[#This Row],[PR]],'Taux sortant'!$I$9:$S$167,COLUMN(),0),"")</f>
        <v/>
      </c>
    </row>
    <row r="3592" spans="1:12" x14ac:dyDescent="0.3">
      <c r="A3592" s="1" t="s">
        <v>6655</v>
      </c>
      <c r="B3592" s="1" t="s">
        <v>6633</v>
      </c>
      <c r="C3592" s="2" t="str">
        <f>IFERROR(VLOOKUP(Tableau2[[#This Row],[PR]],'Taux sortant'!$I$9:$S$167,COLUMN(),0),"")</f>
        <v/>
      </c>
      <c r="D3592" s="2" t="str">
        <f>IFERROR(VLOOKUP(Tableau2[[#This Row],[PR]],'Taux sortant'!$I$9:$S$167,COLUMN(),0),"")</f>
        <v/>
      </c>
      <c r="E3592" s="2" t="str">
        <f>IFERROR(VLOOKUP(Tableau2[[#This Row],[PR]],'Taux sortant'!$I$9:$S$167,COLUMN(),0),"")</f>
        <v/>
      </c>
      <c r="F3592" s="2" t="str">
        <f>IFERROR(VLOOKUP(Tableau2[[#This Row],[PR]],'Taux sortant'!$I$9:$S$167,COLUMN(),0),"")</f>
        <v/>
      </c>
      <c r="G3592" s="2" t="str">
        <f>IFERROR(VLOOKUP(Tableau2[[#This Row],[PR]],'Taux sortant'!$I$9:$S$167,COLUMN(),0),"")</f>
        <v/>
      </c>
      <c r="H3592" s="2" t="str">
        <f>IFERROR(VLOOKUP(Tableau2[[#This Row],[PR]],'Taux sortant'!$I$9:$S$167,COLUMN(),0),"")</f>
        <v/>
      </c>
      <c r="I3592" s="2" t="str">
        <f>IFERROR(VLOOKUP(Tableau2[[#This Row],[PR]],'Taux sortant'!$I$9:$S$167,COLUMN(),0),"")</f>
        <v/>
      </c>
      <c r="J3592" s="2" t="str">
        <f>IFERROR(VLOOKUP(Tableau2[[#This Row],[PR]],'Taux sortant'!$I$9:$S$167,COLUMN(),0),"")</f>
        <v/>
      </c>
      <c r="K3592" s="2" t="str">
        <f>IFERROR(VLOOKUP(Tableau2[[#This Row],[PR]],'Taux sortant'!$I$9:$S$167,COLUMN(),0),"")</f>
        <v/>
      </c>
      <c r="L3592" s="2" t="str">
        <f>IFERROR(VLOOKUP(Tableau2[[#This Row],[PR]],'Taux sortant'!$I$9:$S$167,COLUMN(),0),"")</f>
        <v/>
      </c>
    </row>
    <row r="3593" spans="1:12" x14ac:dyDescent="0.3">
      <c r="A3593" s="1" t="s">
        <v>4789</v>
      </c>
      <c r="B3593" s="1" t="s">
        <v>4162</v>
      </c>
      <c r="C3593" s="2" t="str">
        <f>IFERROR(VLOOKUP(Tableau2[[#This Row],[PR]],'Taux sortant'!$I$9:$S$167,COLUMN(),0),"")</f>
        <v/>
      </c>
      <c r="D3593" s="2" t="str">
        <f>IFERROR(VLOOKUP(Tableau2[[#This Row],[PR]],'Taux sortant'!$I$9:$S$167,COLUMN(),0),"")</f>
        <v/>
      </c>
      <c r="E3593" s="2" t="str">
        <f>IFERROR(VLOOKUP(Tableau2[[#This Row],[PR]],'Taux sortant'!$I$9:$S$167,COLUMN(),0),"")</f>
        <v/>
      </c>
      <c r="F3593" s="2" t="str">
        <f>IFERROR(VLOOKUP(Tableau2[[#This Row],[PR]],'Taux sortant'!$I$9:$S$167,COLUMN(),0),"")</f>
        <v/>
      </c>
      <c r="G3593" s="2" t="str">
        <f>IFERROR(VLOOKUP(Tableau2[[#This Row],[PR]],'Taux sortant'!$I$9:$S$167,COLUMN(),0),"")</f>
        <v/>
      </c>
      <c r="H3593" s="2" t="str">
        <f>IFERROR(VLOOKUP(Tableau2[[#This Row],[PR]],'Taux sortant'!$I$9:$S$167,COLUMN(),0),"")</f>
        <v/>
      </c>
      <c r="I3593" s="2" t="str">
        <f>IFERROR(VLOOKUP(Tableau2[[#This Row],[PR]],'Taux sortant'!$I$9:$S$167,COLUMN(),0),"")</f>
        <v/>
      </c>
      <c r="J3593" s="2" t="str">
        <f>IFERROR(VLOOKUP(Tableau2[[#This Row],[PR]],'Taux sortant'!$I$9:$S$167,COLUMN(),0),"")</f>
        <v/>
      </c>
      <c r="K3593" s="2" t="str">
        <f>IFERROR(VLOOKUP(Tableau2[[#This Row],[PR]],'Taux sortant'!$I$9:$S$167,COLUMN(),0),"")</f>
        <v/>
      </c>
      <c r="L3593" s="2" t="str">
        <f>IFERROR(VLOOKUP(Tableau2[[#This Row],[PR]],'Taux sortant'!$I$9:$S$167,COLUMN(),0),"")</f>
        <v/>
      </c>
    </row>
    <row r="3594" spans="1:12" x14ac:dyDescent="0.3">
      <c r="A3594" s="1" t="s">
        <v>3494</v>
      </c>
      <c r="B3594" s="1" t="s">
        <v>4174</v>
      </c>
      <c r="C3594" s="2">
        <f>IFERROR(VLOOKUP(Tableau2[[#This Row],[PR]],'Taux sortant'!$I$9:$S$167,COLUMN(),0),"")</f>
        <v>18.22</v>
      </c>
      <c r="D3594" s="2">
        <f>IFERROR(VLOOKUP(Tableau2[[#This Row],[PR]],'Taux sortant'!$I$9:$S$167,COLUMN(),0),"")</f>
        <v>15.54</v>
      </c>
      <c r="E3594" s="2">
        <f>IFERROR(VLOOKUP(Tableau2[[#This Row],[PR]],'Taux sortant'!$I$9:$S$167,COLUMN(),0),"")</f>
        <v>12.42</v>
      </c>
      <c r="F3594" s="2">
        <f>IFERROR(VLOOKUP(Tableau2[[#This Row],[PR]],'Taux sortant'!$I$9:$S$167,COLUMN(),0),"")</f>
        <v>10.85</v>
      </c>
      <c r="G3594" s="2">
        <f>IFERROR(VLOOKUP(Tableau2[[#This Row],[PR]],'Taux sortant'!$I$9:$S$167,COLUMN(),0),"")</f>
        <v>9.4499999999999993</v>
      </c>
      <c r="H3594" s="2">
        <f>IFERROR(VLOOKUP(Tableau2[[#This Row],[PR]],'Taux sortant'!$I$9:$S$167,COLUMN(),0),"")</f>
        <v>8.27</v>
      </c>
      <c r="I3594" s="2">
        <f>IFERROR(VLOOKUP(Tableau2[[#This Row],[PR]],'Taux sortant'!$I$9:$S$167,COLUMN(),0),"")</f>
        <v>7.27</v>
      </c>
      <c r="J3594" s="2">
        <f>IFERROR(VLOOKUP(Tableau2[[#This Row],[PR]],'Taux sortant'!$I$9:$S$167,COLUMN(),0),"")</f>
        <v>0</v>
      </c>
      <c r="K3594" s="2">
        <f>IFERROR(VLOOKUP(Tableau2[[#This Row],[PR]],'Taux sortant'!$I$9:$S$167,COLUMN(),0),"")</f>
        <v>0</v>
      </c>
      <c r="L3594" s="2" t="str">
        <f>IFERROR(VLOOKUP(Tableau2[[#This Row],[PR]],'Taux sortant'!$I$9:$S$167,COLUMN(),0),"")</f>
        <v/>
      </c>
    </row>
    <row r="3595" spans="1:12" x14ac:dyDescent="0.3">
      <c r="A3595" s="1" t="s">
        <v>3494</v>
      </c>
      <c r="B3595" s="1" t="s">
        <v>3127</v>
      </c>
      <c r="C3595" s="2" t="str">
        <f>IFERROR(VLOOKUP(Tableau2[[#This Row],[PR]],'Taux sortant'!$I$9:$S$167,COLUMN(),0),"")</f>
        <v/>
      </c>
      <c r="D3595" s="2" t="str">
        <f>IFERROR(VLOOKUP(Tableau2[[#This Row],[PR]],'Taux sortant'!$I$9:$S$167,COLUMN(),0),"")</f>
        <v/>
      </c>
      <c r="E3595" s="2" t="str">
        <f>IFERROR(VLOOKUP(Tableau2[[#This Row],[PR]],'Taux sortant'!$I$9:$S$167,COLUMN(),0),"")</f>
        <v/>
      </c>
      <c r="F3595" s="2" t="str">
        <f>IFERROR(VLOOKUP(Tableau2[[#This Row],[PR]],'Taux sortant'!$I$9:$S$167,COLUMN(),0),"")</f>
        <v/>
      </c>
      <c r="G3595" s="2" t="str">
        <f>IFERROR(VLOOKUP(Tableau2[[#This Row],[PR]],'Taux sortant'!$I$9:$S$167,COLUMN(),0),"")</f>
        <v/>
      </c>
      <c r="H3595" s="2" t="str">
        <f>IFERROR(VLOOKUP(Tableau2[[#This Row],[PR]],'Taux sortant'!$I$9:$S$167,COLUMN(),0),"")</f>
        <v/>
      </c>
      <c r="I3595" s="2" t="str">
        <f>IFERROR(VLOOKUP(Tableau2[[#This Row],[PR]],'Taux sortant'!$I$9:$S$167,COLUMN(),0),"")</f>
        <v/>
      </c>
      <c r="J3595" s="2" t="str">
        <f>IFERROR(VLOOKUP(Tableau2[[#This Row],[PR]],'Taux sortant'!$I$9:$S$167,COLUMN(),0),"")</f>
        <v/>
      </c>
      <c r="K3595" s="2" t="str">
        <f>IFERROR(VLOOKUP(Tableau2[[#This Row],[PR]],'Taux sortant'!$I$9:$S$167,COLUMN(),0),"")</f>
        <v/>
      </c>
      <c r="L3595" s="2" t="str">
        <f>IFERROR(VLOOKUP(Tableau2[[#This Row],[PR]],'Taux sortant'!$I$9:$S$167,COLUMN(),0),"")</f>
        <v/>
      </c>
    </row>
    <row r="3596" spans="1:12" x14ac:dyDescent="0.3">
      <c r="A3596" s="1" t="s">
        <v>3494</v>
      </c>
      <c r="B3596" s="1" t="s">
        <v>5356</v>
      </c>
      <c r="C3596" s="2">
        <f>IFERROR(VLOOKUP(Tableau2[[#This Row],[PR]],'Taux sortant'!$I$9:$S$167,COLUMN(),0),"")</f>
        <v>14.1</v>
      </c>
      <c r="D3596" s="2">
        <f>IFERROR(VLOOKUP(Tableau2[[#This Row],[PR]],'Taux sortant'!$I$9:$S$167,COLUMN(),0),"")</f>
        <v>12.41</v>
      </c>
      <c r="E3596" s="2">
        <f>IFERROR(VLOOKUP(Tableau2[[#This Row],[PR]],'Taux sortant'!$I$9:$S$167,COLUMN(),0),"")</f>
        <v>9.0299999999999994</v>
      </c>
      <c r="F3596" s="2">
        <f>IFERROR(VLOOKUP(Tableau2[[#This Row],[PR]],'Taux sortant'!$I$9:$S$167,COLUMN(),0),"")</f>
        <v>7.34</v>
      </c>
      <c r="G3596" s="2">
        <f>IFERROR(VLOOKUP(Tableau2[[#This Row],[PR]],'Taux sortant'!$I$9:$S$167,COLUMN(),0),"")</f>
        <v>6.12</v>
      </c>
      <c r="H3596" s="2">
        <f>IFERROR(VLOOKUP(Tableau2[[#This Row],[PR]],'Taux sortant'!$I$9:$S$167,COLUMN(),0),"")</f>
        <v>5.37</v>
      </c>
      <c r="I3596" s="2">
        <f>IFERROR(VLOOKUP(Tableau2[[#This Row],[PR]],'Taux sortant'!$I$9:$S$167,COLUMN(),0),"")</f>
        <v>4.6500000000000004</v>
      </c>
      <c r="J3596" s="2">
        <f>IFERROR(VLOOKUP(Tableau2[[#This Row],[PR]],'Taux sortant'!$I$9:$S$167,COLUMN(),0),"")</f>
        <v>0</v>
      </c>
      <c r="K3596" s="2">
        <f>IFERROR(VLOOKUP(Tableau2[[#This Row],[PR]],'Taux sortant'!$I$9:$S$167,COLUMN(),0),"")</f>
        <v>1585.65</v>
      </c>
      <c r="L3596" s="2" t="str">
        <f>IFERROR(VLOOKUP(Tableau2[[#This Row],[PR]],'Taux sortant'!$I$9:$S$167,COLUMN(),0),"")</f>
        <v/>
      </c>
    </row>
    <row r="3597" spans="1:12" x14ac:dyDescent="0.3">
      <c r="A3597" s="1" t="s">
        <v>750</v>
      </c>
      <c r="B3597" s="1" t="s">
        <v>105</v>
      </c>
      <c r="C3597" s="2">
        <f>IFERROR(VLOOKUP(Tableau2[[#This Row],[PR]],'Taux sortant'!$I$9:$S$167,COLUMN(),0),"")</f>
        <v>22.68</v>
      </c>
      <c r="D3597" s="2">
        <f>IFERROR(VLOOKUP(Tableau2[[#This Row],[PR]],'Taux sortant'!$I$9:$S$167,COLUMN(),0),"")</f>
        <v>19.600000000000001</v>
      </c>
      <c r="E3597" s="2">
        <f>IFERROR(VLOOKUP(Tableau2[[#This Row],[PR]],'Taux sortant'!$I$9:$S$167,COLUMN(),0),"")</f>
        <v>15.23</v>
      </c>
      <c r="F3597" s="2">
        <f>IFERROR(VLOOKUP(Tableau2[[#This Row],[PR]],'Taux sortant'!$I$9:$S$167,COLUMN(),0),"")</f>
        <v>11.98</v>
      </c>
      <c r="G3597" s="2">
        <f>IFERROR(VLOOKUP(Tableau2[[#This Row],[PR]],'Taux sortant'!$I$9:$S$167,COLUMN(),0),"")</f>
        <v>8.5399999999999991</v>
      </c>
      <c r="H3597" s="2">
        <f>IFERROR(VLOOKUP(Tableau2[[#This Row],[PR]],'Taux sortant'!$I$9:$S$167,COLUMN(),0),"")</f>
        <v>5.65</v>
      </c>
      <c r="I3597" s="2">
        <f>IFERROR(VLOOKUP(Tableau2[[#This Row],[PR]],'Taux sortant'!$I$9:$S$167,COLUMN(),0),"")</f>
        <v>4.07</v>
      </c>
      <c r="J3597" s="2">
        <f>IFERROR(VLOOKUP(Tableau2[[#This Row],[PR]],'Taux sortant'!$I$9:$S$167,COLUMN(),0),"")</f>
        <v>0</v>
      </c>
      <c r="K3597" s="2">
        <f>IFERROR(VLOOKUP(Tableau2[[#This Row],[PR]],'Taux sortant'!$I$9:$S$167,COLUMN(),0),"")</f>
        <v>0</v>
      </c>
      <c r="L3597" s="2" t="str">
        <f>IFERROR(VLOOKUP(Tableau2[[#This Row],[PR]],'Taux sortant'!$I$9:$S$167,COLUMN(),0),"")</f>
        <v/>
      </c>
    </row>
    <row r="3598" spans="1:12" x14ac:dyDescent="0.3">
      <c r="A3598" s="1" t="s">
        <v>753</v>
      </c>
      <c r="B3598" s="1" t="s">
        <v>41</v>
      </c>
      <c r="C3598" s="2">
        <f>IFERROR(VLOOKUP(Tableau2[[#This Row],[PR]],'Taux sortant'!$I$9:$S$167,COLUMN(),0),"")</f>
        <v>49.81</v>
      </c>
      <c r="D3598" s="2">
        <f>IFERROR(VLOOKUP(Tableau2[[#This Row],[PR]],'Taux sortant'!$I$9:$S$167,COLUMN(),0),"")</f>
        <v>45.27</v>
      </c>
      <c r="E3598" s="2">
        <f>IFERROR(VLOOKUP(Tableau2[[#This Row],[PR]],'Taux sortant'!$I$9:$S$167,COLUMN(),0),"")</f>
        <v>34.64</v>
      </c>
      <c r="F3598" s="2">
        <f>IFERROR(VLOOKUP(Tableau2[[#This Row],[PR]],'Taux sortant'!$I$9:$S$167,COLUMN(),0),"")</f>
        <v>29.4</v>
      </c>
      <c r="G3598" s="2">
        <f>IFERROR(VLOOKUP(Tableau2[[#This Row],[PR]],'Taux sortant'!$I$9:$S$167,COLUMN(),0),"")</f>
        <v>24.47</v>
      </c>
      <c r="H3598" s="2">
        <f>IFERROR(VLOOKUP(Tableau2[[#This Row],[PR]],'Taux sortant'!$I$9:$S$167,COLUMN(),0),"")</f>
        <v>15.63</v>
      </c>
      <c r="I3598" s="2">
        <f>IFERROR(VLOOKUP(Tableau2[[#This Row],[PR]],'Taux sortant'!$I$9:$S$167,COLUMN(),0),"")</f>
        <v>14.81</v>
      </c>
      <c r="J3598" s="2">
        <f>IFERROR(VLOOKUP(Tableau2[[#This Row],[PR]],'Taux sortant'!$I$9:$S$167,COLUMN(),0),"")</f>
        <v>0</v>
      </c>
      <c r="K3598" s="2">
        <f>IFERROR(VLOOKUP(Tableau2[[#This Row],[PR]],'Taux sortant'!$I$9:$S$167,COLUMN(),0),"")</f>
        <v>0</v>
      </c>
      <c r="L3598" s="2" t="str">
        <f>IFERROR(VLOOKUP(Tableau2[[#This Row],[PR]],'Taux sortant'!$I$9:$S$167,COLUMN(),0),"")</f>
        <v/>
      </c>
    </row>
    <row r="3599" spans="1:12" x14ac:dyDescent="0.3">
      <c r="A3599" s="1" t="s">
        <v>4794</v>
      </c>
      <c r="B3599" s="1" t="s">
        <v>4140</v>
      </c>
      <c r="C3599" s="2" t="str">
        <f>IFERROR(VLOOKUP(Tableau2[[#This Row],[PR]],'Taux sortant'!$I$9:$S$167,COLUMN(),0),"")</f>
        <v/>
      </c>
      <c r="D3599" s="2" t="str">
        <f>IFERROR(VLOOKUP(Tableau2[[#This Row],[PR]],'Taux sortant'!$I$9:$S$167,COLUMN(),0),"")</f>
        <v/>
      </c>
      <c r="E3599" s="2" t="str">
        <f>IFERROR(VLOOKUP(Tableau2[[#This Row],[PR]],'Taux sortant'!$I$9:$S$167,COLUMN(),0),"")</f>
        <v/>
      </c>
      <c r="F3599" s="2" t="str">
        <f>IFERROR(VLOOKUP(Tableau2[[#This Row],[PR]],'Taux sortant'!$I$9:$S$167,COLUMN(),0),"")</f>
        <v/>
      </c>
      <c r="G3599" s="2" t="str">
        <f>IFERROR(VLOOKUP(Tableau2[[#This Row],[PR]],'Taux sortant'!$I$9:$S$167,COLUMN(),0),"")</f>
        <v/>
      </c>
      <c r="H3599" s="2" t="str">
        <f>IFERROR(VLOOKUP(Tableau2[[#This Row],[PR]],'Taux sortant'!$I$9:$S$167,COLUMN(),0),"")</f>
        <v/>
      </c>
      <c r="I3599" s="2" t="str">
        <f>IFERROR(VLOOKUP(Tableau2[[#This Row],[PR]],'Taux sortant'!$I$9:$S$167,COLUMN(),0),"")</f>
        <v/>
      </c>
      <c r="J3599" s="2" t="str">
        <f>IFERROR(VLOOKUP(Tableau2[[#This Row],[PR]],'Taux sortant'!$I$9:$S$167,COLUMN(),0),"")</f>
        <v/>
      </c>
      <c r="K3599" s="2" t="str">
        <f>IFERROR(VLOOKUP(Tableau2[[#This Row],[PR]],'Taux sortant'!$I$9:$S$167,COLUMN(),0),"")</f>
        <v/>
      </c>
      <c r="L3599" s="2" t="str">
        <f>IFERROR(VLOOKUP(Tableau2[[#This Row],[PR]],'Taux sortant'!$I$9:$S$167,COLUMN(),0),"")</f>
        <v/>
      </c>
    </row>
    <row r="3600" spans="1:12" x14ac:dyDescent="0.3">
      <c r="A3600" s="1" t="s">
        <v>1941</v>
      </c>
      <c r="B3600" s="1" t="s">
        <v>1540</v>
      </c>
      <c r="C3600" s="2">
        <f>IFERROR(VLOOKUP(Tableau2[[#This Row],[PR]],'Taux sortant'!$I$9:$S$167,COLUMN(),0),"")</f>
        <v>9.59</v>
      </c>
      <c r="D3600" s="2">
        <f>IFERROR(VLOOKUP(Tableau2[[#This Row],[PR]],'Taux sortant'!$I$9:$S$167,COLUMN(),0),"")</f>
        <v>7.53</v>
      </c>
      <c r="E3600" s="2">
        <f>IFERROR(VLOOKUP(Tableau2[[#This Row],[PR]],'Taux sortant'!$I$9:$S$167,COLUMN(),0),"")</f>
        <v>5.2</v>
      </c>
      <c r="F3600" s="2">
        <f>IFERROR(VLOOKUP(Tableau2[[#This Row],[PR]],'Taux sortant'!$I$9:$S$167,COLUMN(),0),"")</f>
        <v>4.08</v>
      </c>
      <c r="G3600" s="2">
        <f>IFERROR(VLOOKUP(Tableau2[[#This Row],[PR]],'Taux sortant'!$I$9:$S$167,COLUMN(),0),"")</f>
        <v>3.34</v>
      </c>
      <c r="H3600" s="2">
        <f>IFERROR(VLOOKUP(Tableau2[[#This Row],[PR]],'Taux sortant'!$I$9:$S$167,COLUMN(),0),"")</f>
        <v>2.88</v>
      </c>
      <c r="I3600" s="2">
        <f>IFERROR(VLOOKUP(Tableau2[[#This Row],[PR]],'Taux sortant'!$I$9:$S$167,COLUMN(),0),"")</f>
        <v>2.59</v>
      </c>
      <c r="J3600" s="2">
        <f>IFERROR(VLOOKUP(Tableau2[[#This Row],[PR]],'Taux sortant'!$I$9:$S$167,COLUMN(),0),"")</f>
        <v>0</v>
      </c>
      <c r="K3600" s="2">
        <f>IFERROR(VLOOKUP(Tableau2[[#This Row],[PR]],'Taux sortant'!$I$9:$S$167,COLUMN(),0),"")</f>
        <v>0</v>
      </c>
      <c r="L3600" s="2" t="str">
        <f>IFERROR(VLOOKUP(Tableau2[[#This Row],[PR]],'Taux sortant'!$I$9:$S$167,COLUMN(),0),"")</f>
        <v/>
      </c>
    </row>
    <row r="3601" spans="1:12" x14ac:dyDescent="0.3">
      <c r="A3601" s="1" t="s">
        <v>3496</v>
      </c>
      <c r="B3601" s="1" t="s">
        <v>3082</v>
      </c>
      <c r="C3601" s="2">
        <f>IFERROR(VLOOKUP(Tableau2[[#This Row],[PR]],'Taux sortant'!$I$9:$S$167,COLUMN(),0),"")</f>
        <v>15.9</v>
      </c>
      <c r="D3601" s="2">
        <f>IFERROR(VLOOKUP(Tableau2[[#This Row],[PR]],'Taux sortant'!$I$9:$S$167,COLUMN(),0),"")</f>
        <v>13.36</v>
      </c>
      <c r="E3601" s="2">
        <f>IFERROR(VLOOKUP(Tableau2[[#This Row],[PR]],'Taux sortant'!$I$9:$S$167,COLUMN(),0),"")</f>
        <v>10.43</v>
      </c>
      <c r="F3601" s="2">
        <f>IFERROR(VLOOKUP(Tableau2[[#This Row],[PR]],'Taux sortant'!$I$9:$S$167,COLUMN(),0),"")</f>
        <v>8.9700000000000006</v>
      </c>
      <c r="G3601" s="2">
        <f>IFERROR(VLOOKUP(Tableau2[[#This Row],[PR]],'Taux sortant'!$I$9:$S$167,COLUMN(),0),"")</f>
        <v>7.72</v>
      </c>
      <c r="H3601" s="2">
        <f>IFERROR(VLOOKUP(Tableau2[[#This Row],[PR]],'Taux sortant'!$I$9:$S$167,COLUMN(),0),"")</f>
        <v>6.68</v>
      </c>
      <c r="I3601" s="2">
        <f>IFERROR(VLOOKUP(Tableau2[[#This Row],[PR]],'Taux sortant'!$I$9:$S$167,COLUMN(),0),"")</f>
        <v>5.85</v>
      </c>
      <c r="J3601" s="2">
        <f>IFERROR(VLOOKUP(Tableau2[[#This Row],[PR]],'Taux sortant'!$I$9:$S$167,COLUMN(),0),"")</f>
        <v>0</v>
      </c>
      <c r="K3601" s="2">
        <f>IFERROR(VLOOKUP(Tableau2[[#This Row],[PR]],'Taux sortant'!$I$9:$S$167,COLUMN(),0),"")</f>
        <v>0</v>
      </c>
      <c r="L3601" s="2" t="str">
        <f>IFERROR(VLOOKUP(Tableau2[[#This Row],[PR]],'Taux sortant'!$I$9:$S$167,COLUMN(),0),"")</f>
        <v/>
      </c>
    </row>
    <row r="3602" spans="1:12" x14ac:dyDescent="0.3">
      <c r="A3602" s="1" t="s">
        <v>5564</v>
      </c>
      <c r="B3602" s="1" t="s">
        <v>5356</v>
      </c>
      <c r="C3602" s="2">
        <f>IFERROR(VLOOKUP(Tableau2[[#This Row],[PR]],'Taux sortant'!$I$9:$S$167,COLUMN(),0),"")</f>
        <v>14.1</v>
      </c>
      <c r="D3602" s="2">
        <f>IFERROR(VLOOKUP(Tableau2[[#This Row],[PR]],'Taux sortant'!$I$9:$S$167,COLUMN(),0),"")</f>
        <v>12.41</v>
      </c>
      <c r="E3602" s="2">
        <f>IFERROR(VLOOKUP(Tableau2[[#This Row],[PR]],'Taux sortant'!$I$9:$S$167,COLUMN(),0),"")</f>
        <v>9.0299999999999994</v>
      </c>
      <c r="F3602" s="2">
        <f>IFERROR(VLOOKUP(Tableau2[[#This Row],[PR]],'Taux sortant'!$I$9:$S$167,COLUMN(),0),"")</f>
        <v>7.34</v>
      </c>
      <c r="G3602" s="2">
        <f>IFERROR(VLOOKUP(Tableau2[[#This Row],[PR]],'Taux sortant'!$I$9:$S$167,COLUMN(),0),"")</f>
        <v>6.12</v>
      </c>
      <c r="H3602" s="2">
        <f>IFERROR(VLOOKUP(Tableau2[[#This Row],[PR]],'Taux sortant'!$I$9:$S$167,COLUMN(),0),"")</f>
        <v>5.37</v>
      </c>
      <c r="I3602" s="2">
        <f>IFERROR(VLOOKUP(Tableau2[[#This Row],[PR]],'Taux sortant'!$I$9:$S$167,COLUMN(),0),"")</f>
        <v>4.6500000000000004</v>
      </c>
      <c r="J3602" s="2">
        <f>IFERROR(VLOOKUP(Tableau2[[#This Row],[PR]],'Taux sortant'!$I$9:$S$167,COLUMN(),0),"")</f>
        <v>0</v>
      </c>
      <c r="K3602" s="2">
        <f>IFERROR(VLOOKUP(Tableau2[[#This Row],[PR]],'Taux sortant'!$I$9:$S$167,COLUMN(),0),"")</f>
        <v>1585.65</v>
      </c>
      <c r="L3602" s="2" t="str">
        <f>IFERROR(VLOOKUP(Tableau2[[#This Row],[PR]],'Taux sortant'!$I$9:$S$167,COLUMN(),0),"")</f>
        <v/>
      </c>
    </row>
    <row r="3603" spans="1:12" x14ac:dyDescent="0.3">
      <c r="A3603" s="1" t="s">
        <v>6420</v>
      </c>
      <c r="B3603" s="1" t="s">
        <v>2203</v>
      </c>
      <c r="C3603" s="2">
        <f>IFERROR(VLOOKUP(Tableau2[[#This Row],[PR]],'Taux sortant'!$I$9:$S$167,COLUMN(),0),"")</f>
        <v>27.96</v>
      </c>
      <c r="D3603" s="2">
        <f>IFERROR(VLOOKUP(Tableau2[[#This Row],[PR]],'Taux sortant'!$I$9:$S$167,COLUMN(),0),"")</f>
        <v>24.55</v>
      </c>
      <c r="E3603" s="2">
        <f>IFERROR(VLOOKUP(Tableau2[[#This Row],[PR]],'Taux sortant'!$I$9:$S$167,COLUMN(),0),"")</f>
        <v>20.54</v>
      </c>
      <c r="F3603" s="2">
        <f>IFERROR(VLOOKUP(Tableau2[[#This Row],[PR]],'Taux sortant'!$I$9:$S$167,COLUMN(),0),"")</f>
        <v>18.54</v>
      </c>
      <c r="G3603" s="2">
        <f>IFERROR(VLOOKUP(Tableau2[[#This Row],[PR]],'Taux sortant'!$I$9:$S$167,COLUMN(),0),"")</f>
        <v>16.350000000000001</v>
      </c>
      <c r="H3603" s="2">
        <f>IFERROR(VLOOKUP(Tableau2[[#This Row],[PR]],'Taux sortant'!$I$9:$S$167,COLUMN(),0),"")</f>
        <v>14.17</v>
      </c>
      <c r="I3603" s="2">
        <f>IFERROR(VLOOKUP(Tableau2[[#This Row],[PR]],'Taux sortant'!$I$9:$S$167,COLUMN(),0),"")</f>
        <v>12.23</v>
      </c>
      <c r="J3603" s="2">
        <f>IFERROR(VLOOKUP(Tableau2[[#This Row],[PR]],'Taux sortant'!$I$9:$S$167,COLUMN(),0),"")</f>
        <v>0</v>
      </c>
      <c r="K3603" s="2">
        <f>IFERROR(VLOOKUP(Tableau2[[#This Row],[PR]],'Taux sortant'!$I$9:$S$167,COLUMN(),0),"")</f>
        <v>0</v>
      </c>
      <c r="L3603" s="2" t="str">
        <f>IFERROR(VLOOKUP(Tableau2[[#This Row],[PR]],'Taux sortant'!$I$9:$S$167,COLUMN(),0),"")</f>
        <v/>
      </c>
    </row>
    <row r="3604" spans="1:12" x14ac:dyDescent="0.3">
      <c r="A3604" s="1" t="s">
        <v>4796</v>
      </c>
      <c r="B3604" s="1" t="s">
        <v>4137</v>
      </c>
      <c r="C3604" s="2">
        <f>IFERROR(VLOOKUP(Tableau2[[#This Row],[PR]],'Taux sortant'!$I$9:$S$167,COLUMN(),0),"")</f>
        <v>19.010000000000002</v>
      </c>
      <c r="D3604" s="2">
        <f>IFERROR(VLOOKUP(Tableau2[[#This Row],[PR]],'Taux sortant'!$I$9:$S$167,COLUMN(),0),"")</f>
        <v>16.18</v>
      </c>
      <c r="E3604" s="2">
        <f>IFERROR(VLOOKUP(Tableau2[[#This Row],[PR]],'Taux sortant'!$I$9:$S$167,COLUMN(),0),"")</f>
        <v>12.86</v>
      </c>
      <c r="F3604" s="2">
        <f>IFERROR(VLOOKUP(Tableau2[[#This Row],[PR]],'Taux sortant'!$I$9:$S$167,COLUMN(),0),"")</f>
        <v>11.2</v>
      </c>
      <c r="G3604" s="2">
        <f>IFERROR(VLOOKUP(Tableau2[[#This Row],[PR]],'Taux sortant'!$I$9:$S$167,COLUMN(),0),"")</f>
        <v>9.61</v>
      </c>
      <c r="H3604" s="2">
        <f>IFERROR(VLOOKUP(Tableau2[[#This Row],[PR]],'Taux sortant'!$I$9:$S$167,COLUMN(),0),"")</f>
        <v>8.19</v>
      </c>
      <c r="I3604" s="2">
        <f>IFERROR(VLOOKUP(Tableau2[[#This Row],[PR]],'Taux sortant'!$I$9:$S$167,COLUMN(),0),"")</f>
        <v>7.02</v>
      </c>
      <c r="J3604" s="2">
        <f>IFERROR(VLOOKUP(Tableau2[[#This Row],[PR]],'Taux sortant'!$I$9:$S$167,COLUMN(),0),"")</f>
        <v>0</v>
      </c>
      <c r="K3604" s="2">
        <f>IFERROR(VLOOKUP(Tableau2[[#This Row],[PR]],'Taux sortant'!$I$9:$S$167,COLUMN(),0),"")</f>
        <v>0</v>
      </c>
      <c r="L3604" s="2" t="str">
        <f>IFERROR(VLOOKUP(Tableau2[[#This Row],[PR]],'Taux sortant'!$I$9:$S$167,COLUMN(),0),"")</f>
        <v/>
      </c>
    </row>
    <row r="3605" spans="1:12" x14ac:dyDescent="0.3">
      <c r="A3605" s="1" t="s">
        <v>4799</v>
      </c>
      <c r="B3605" s="1" t="s">
        <v>4140</v>
      </c>
      <c r="C3605" s="2" t="str">
        <f>IFERROR(VLOOKUP(Tableau2[[#This Row],[PR]],'Taux sortant'!$I$9:$S$167,COLUMN(),0),"")</f>
        <v/>
      </c>
      <c r="D3605" s="2" t="str">
        <f>IFERROR(VLOOKUP(Tableau2[[#This Row],[PR]],'Taux sortant'!$I$9:$S$167,COLUMN(),0),"")</f>
        <v/>
      </c>
      <c r="E3605" s="2" t="str">
        <f>IFERROR(VLOOKUP(Tableau2[[#This Row],[PR]],'Taux sortant'!$I$9:$S$167,COLUMN(),0),"")</f>
        <v/>
      </c>
      <c r="F3605" s="2" t="str">
        <f>IFERROR(VLOOKUP(Tableau2[[#This Row],[PR]],'Taux sortant'!$I$9:$S$167,COLUMN(),0),"")</f>
        <v/>
      </c>
      <c r="G3605" s="2" t="str">
        <f>IFERROR(VLOOKUP(Tableau2[[#This Row],[PR]],'Taux sortant'!$I$9:$S$167,COLUMN(),0),"")</f>
        <v/>
      </c>
      <c r="H3605" s="2" t="str">
        <f>IFERROR(VLOOKUP(Tableau2[[#This Row],[PR]],'Taux sortant'!$I$9:$S$167,COLUMN(),0),"")</f>
        <v/>
      </c>
      <c r="I3605" s="2" t="str">
        <f>IFERROR(VLOOKUP(Tableau2[[#This Row],[PR]],'Taux sortant'!$I$9:$S$167,COLUMN(),0),"")</f>
        <v/>
      </c>
      <c r="J3605" s="2" t="str">
        <f>IFERROR(VLOOKUP(Tableau2[[#This Row],[PR]],'Taux sortant'!$I$9:$S$167,COLUMN(),0),"")</f>
        <v/>
      </c>
      <c r="K3605" s="2" t="str">
        <f>IFERROR(VLOOKUP(Tableau2[[#This Row],[PR]],'Taux sortant'!$I$9:$S$167,COLUMN(),0),"")</f>
        <v/>
      </c>
      <c r="L3605" s="2" t="str">
        <f>IFERROR(VLOOKUP(Tableau2[[#This Row],[PR]],'Taux sortant'!$I$9:$S$167,COLUMN(),0),"")</f>
        <v/>
      </c>
    </row>
    <row r="3606" spans="1:12" x14ac:dyDescent="0.3">
      <c r="A3606" s="1" t="s">
        <v>4799</v>
      </c>
      <c r="B3606" s="1" t="s">
        <v>5825</v>
      </c>
      <c r="C3606" s="2">
        <f>IFERROR(VLOOKUP(Tableau2[[#This Row],[PR]],'Taux sortant'!$I$9:$S$167,COLUMN(),0),"")</f>
        <v>26.39</v>
      </c>
      <c r="D3606" s="2">
        <f>IFERROR(VLOOKUP(Tableau2[[#This Row],[PR]],'Taux sortant'!$I$9:$S$167,COLUMN(),0),"")</f>
        <v>23</v>
      </c>
      <c r="E3606" s="2">
        <f>IFERROR(VLOOKUP(Tableau2[[#This Row],[PR]],'Taux sortant'!$I$9:$S$167,COLUMN(),0),"")</f>
        <v>19.079999999999998</v>
      </c>
      <c r="F3606" s="2">
        <f>IFERROR(VLOOKUP(Tableau2[[#This Row],[PR]],'Taux sortant'!$I$9:$S$167,COLUMN(),0),"")</f>
        <v>17.13</v>
      </c>
      <c r="G3606" s="2">
        <f>IFERROR(VLOOKUP(Tableau2[[#This Row],[PR]],'Taux sortant'!$I$9:$S$167,COLUMN(),0),"")</f>
        <v>14.96</v>
      </c>
      <c r="H3606" s="2">
        <f>IFERROR(VLOOKUP(Tableau2[[#This Row],[PR]],'Taux sortant'!$I$9:$S$167,COLUMN(),0),"")</f>
        <v>12.83</v>
      </c>
      <c r="I3606" s="2">
        <f>IFERROR(VLOOKUP(Tableau2[[#This Row],[PR]],'Taux sortant'!$I$9:$S$167,COLUMN(),0),"")</f>
        <v>10.93</v>
      </c>
      <c r="J3606" s="2">
        <f>IFERROR(VLOOKUP(Tableau2[[#This Row],[PR]],'Taux sortant'!$I$9:$S$167,COLUMN(),0),"")</f>
        <v>0</v>
      </c>
      <c r="K3606" s="2">
        <f>IFERROR(VLOOKUP(Tableau2[[#This Row],[PR]],'Taux sortant'!$I$9:$S$167,COLUMN(),0),"")</f>
        <v>0</v>
      </c>
      <c r="L3606" s="2" t="str">
        <f>IFERROR(VLOOKUP(Tableau2[[#This Row],[PR]],'Taux sortant'!$I$9:$S$167,COLUMN(),0),"")</f>
        <v/>
      </c>
    </row>
    <row r="3607" spans="1:12" x14ac:dyDescent="0.3">
      <c r="A3607" s="1" t="s">
        <v>4802</v>
      </c>
      <c r="B3607" s="1" t="s">
        <v>4140</v>
      </c>
      <c r="C3607" s="2" t="str">
        <f>IFERROR(VLOOKUP(Tableau2[[#This Row],[PR]],'Taux sortant'!$I$9:$S$167,COLUMN(),0),"")</f>
        <v/>
      </c>
      <c r="D3607" s="2" t="str">
        <f>IFERROR(VLOOKUP(Tableau2[[#This Row],[PR]],'Taux sortant'!$I$9:$S$167,COLUMN(),0),"")</f>
        <v/>
      </c>
      <c r="E3607" s="2" t="str">
        <f>IFERROR(VLOOKUP(Tableau2[[#This Row],[PR]],'Taux sortant'!$I$9:$S$167,COLUMN(),0),"")</f>
        <v/>
      </c>
      <c r="F3607" s="2" t="str">
        <f>IFERROR(VLOOKUP(Tableau2[[#This Row],[PR]],'Taux sortant'!$I$9:$S$167,COLUMN(),0),"")</f>
        <v/>
      </c>
      <c r="G3607" s="2" t="str">
        <f>IFERROR(VLOOKUP(Tableau2[[#This Row],[PR]],'Taux sortant'!$I$9:$S$167,COLUMN(),0),"")</f>
        <v/>
      </c>
      <c r="H3607" s="2" t="str">
        <f>IFERROR(VLOOKUP(Tableau2[[#This Row],[PR]],'Taux sortant'!$I$9:$S$167,COLUMN(),0),"")</f>
        <v/>
      </c>
      <c r="I3607" s="2" t="str">
        <f>IFERROR(VLOOKUP(Tableau2[[#This Row],[PR]],'Taux sortant'!$I$9:$S$167,COLUMN(),0),"")</f>
        <v/>
      </c>
      <c r="J3607" s="2" t="str">
        <f>IFERROR(VLOOKUP(Tableau2[[#This Row],[PR]],'Taux sortant'!$I$9:$S$167,COLUMN(),0),"")</f>
        <v/>
      </c>
      <c r="K3607" s="2" t="str">
        <f>IFERROR(VLOOKUP(Tableau2[[#This Row],[PR]],'Taux sortant'!$I$9:$S$167,COLUMN(),0),"")</f>
        <v/>
      </c>
      <c r="L3607" s="2" t="str">
        <f>IFERROR(VLOOKUP(Tableau2[[#This Row],[PR]],'Taux sortant'!$I$9:$S$167,COLUMN(),0),"")</f>
        <v/>
      </c>
    </row>
    <row r="3608" spans="1:12" x14ac:dyDescent="0.3">
      <c r="A3608" s="1" t="s">
        <v>4804</v>
      </c>
      <c r="B3608" s="1" t="s">
        <v>4140</v>
      </c>
      <c r="C3608" s="2" t="str">
        <f>IFERROR(VLOOKUP(Tableau2[[#This Row],[PR]],'Taux sortant'!$I$9:$S$167,COLUMN(),0),"")</f>
        <v/>
      </c>
      <c r="D3608" s="2" t="str">
        <f>IFERROR(VLOOKUP(Tableau2[[#This Row],[PR]],'Taux sortant'!$I$9:$S$167,COLUMN(),0),"")</f>
        <v/>
      </c>
      <c r="E3608" s="2" t="str">
        <f>IFERROR(VLOOKUP(Tableau2[[#This Row],[PR]],'Taux sortant'!$I$9:$S$167,COLUMN(),0),"")</f>
        <v/>
      </c>
      <c r="F3608" s="2" t="str">
        <f>IFERROR(VLOOKUP(Tableau2[[#This Row],[PR]],'Taux sortant'!$I$9:$S$167,COLUMN(),0),"")</f>
        <v/>
      </c>
      <c r="G3608" s="2" t="str">
        <f>IFERROR(VLOOKUP(Tableau2[[#This Row],[PR]],'Taux sortant'!$I$9:$S$167,COLUMN(),0),"")</f>
        <v/>
      </c>
      <c r="H3608" s="2" t="str">
        <f>IFERROR(VLOOKUP(Tableau2[[#This Row],[PR]],'Taux sortant'!$I$9:$S$167,COLUMN(),0),"")</f>
        <v/>
      </c>
      <c r="I3608" s="2" t="str">
        <f>IFERROR(VLOOKUP(Tableau2[[#This Row],[PR]],'Taux sortant'!$I$9:$S$167,COLUMN(),0),"")</f>
        <v/>
      </c>
      <c r="J3608" s="2" t="str">
        <f>IFERROR(VLOOKUP(Tableau2[[#This Row],[PR]],'Taux sortant'!$I$9:$S$167,COLUMN(),0),"")</f>
        <v/>
      </c>
      <c r="K3608" s="2" t="str">
        <f>IFERROR(VLOOKUP(Tableau2[[#This Row],[PR]],'Taux sortant'!$I$9:$S$167,COLUMN(),0),"")</f>
        <v/>
      </c>
      <c r="L3608" s="2" t="str">
        <f>IFERROR(VLOOKUP(Tableau2[[#This Row],[PR]],'Taux sortant'!$I$9:$S$167,COLUMN(),0),"")</f>
        <v/>
      </c>
    </row>
    <row r="3609" spans="1:12" x14ac:dyDescent="0.3">
      <c r="A3609" s="1" t="s">
        <v>4807</v>
      </c>
      <c r="B3609" s="1" t="s">
        <v>4140</v>
      </c>
      <c r="C3609" s="2" t="str">
        <f>IFERROR(VLOOKUP(Tableau2[[#This Row],[PR]],'Taux sortant'!$I$9:$S$167,COLUMN(),0),"")</f>
        <v/>
      </c>
      <c r="D3609" s="2" t="str">
        <f>IFERROR(VLOOKUP(Tableau2[[#This Row],[PR]],'Taux sortant'!$I$9:$S$167,COLUMN(),0),"")</f>
        <v/>
      </c>
      <c r="E3609" s="2" t="str">
        <f>IFERROR(VLOOKUP(Tableau2[[#This Row],[PR]],'Taux sortant'!$I$9:$S$167,COLUMN(),0),"")</f>
        <v/>
      </c>
      <c r="F3609" s="2" t="str">
        <f>IFERROR(VLOOKUP(Tableau2[[#This Row],[PR]],'Taux sortant'!$I$9:$S$167,COLUMN(),0),"")</f>
        <v/>
      </c>
      <c r="G3609" s="2" t="str">
        <f>IFERROR(VLOOKUP(Tableau2[[#This Row],[PR]],'Taux sortant'!$I$9:$S$167,COLUMN(),0),"")</f>
        <v/>
      </c>
      <c r="H3609" s="2" t="str">
        <f>IFERROR(VLOOKUP(Tableau2[[#This Row],[PR]],'Taux sortant'!$I$9:$S$167,COLUMN(),0),"")</f>
        <v/>
      </c>
      <c r="I3609" s="2" t="str">
        <f>IFERROR(VLOOKUP(Tableau2[[#This Row],[PR]],'Taux sortant'!$I$9:$S$167,COLUMN(),0),"")</f>
        <v/>
      </c>
      <c r="J3609" s="2" t="str">
        <f>IFERROR(VLOOKUP(Tableau2[[#This Row],[PR]],'Taux sortant'!$I$9:$S$167,COLUMN(),0),"")</f>
        <v/>
      </c>
      <c r="K3609" s="2" t="str">
        <f>IFERROR(VLOOKUP(Tableau2[[#This Row],[PR]],'Taux sortant'!$I$9:$S$167,COLUMN(),0),"")</f>
        <v/>
      </c>
      <c r="L3609" s="2" t="str">
        <f>IFERROR(VLOOKUP(Tableau2[[#This Row],[PR]],'Taux sortant'!$I$9:$S$167,COLUMN(),0),"")</f>
        <v/>
      </c>
    </row>
    <row r="3610" spans="1:12" x14ac:dyDescent="0.3">
      <c r="A3610" s="1" t="s">
        <v>4810</v>
      </c>
      <c r="B3610" s="1" t="s">
        <v>4140</v>
      </c>
      <c r="C3610" s="2" t="str">
        <f>IFERROR(VLOOKUP(Tableau2[[#This Row],[PR]],'Taux sortant'!$I$9:$S$167,COLUMN(),0),"")</f>
        <v/>
      </c>
      <c r="D3610" s="2" t="str">
        <f>IFERROR(VLOOKUP(Tableau2[[#This Row],[PR]],'Taux sortant'!$I$9:$S$167,COLUMN(),0),"")</f>
        <v/>
      </c>
      <c r="E3610" s="2" t="str">
        <f>IFERROR(VLOOKUP(Tableau2[[#This Row],[PR]],'Taux sortant'!$I$9:$S$167,COLUMN(),0),"")</f>
        <v/>
      </c>
      <c r="F3610" s="2" t="str">
        <f>IFERROR(VLOOKUP(Tableau2[[#This Row],[PR]],'Taux sortant'!$I$9:$S$167,COLUMN(),0),"")</f>
        <v/>
      </c>
      <c r="G3610" s="2" t="str">
        <f>IFERROR(VLOOKUP(Tableau2[[#This Row],[PR]],'Taux sortant'!$I$9:$S$167,COLUMN(),0),"")</f>
        <v/>
      </c>
      <c r="H3610" s="2" t="str">
        <f>IFERROR(VLOOKUP(Tableau2[[#This Row],[PR]],'Taux sortant'!$I$9:$S$167,COLUMN(),0),"")</f>
        <v/>
      </c>
      <c r="I3610" s="2" t="str">
        <f>IFERROR(VLOOKUP(Tableau2[[#This Row],[PR]],'Taux sortant'!$I$9:$S$167,COLUMN(),0),"")</f>
        <v/>
      </c>
      <c r="J3610" s="2" t="str">
        <f>IFERROR(VLOOKUP(Tableau2[[#This Row],[PR]],'Taux sortant'!$I$9:$S$167,COLUMN(),0),"")</f>
        <v/>
      </c>
      <c r="K3610" s="2" t="str">
        <f>IFERROR(VLOOKUP(Tableau2[[#This Row],[PR]],'Taux sortant'!$I$9:$S$167,COLUMN(),0),"")</f>
        <v/>
      </c>
      <c r="L3610" s="2" t="str">
        <f>IFERROR(VLOOKUP(Tableau2[[#This Row],[PR]],'Taux sortant'!$I$9:$S$167,COLUMN(),0),"")</f>
        <v/>
      </c>
    </row>
    <row r="3611" spans="1:12" x14ac:dyDescent="0.3">
      <c r="A3611" s="1" t="s">
        <v>4813</v>
      </c>
      <c r="B3611" s="1" t="s">
        <v>3580</v>
      </c>
      <c r="C3611" s="2">
        <f>IFERROR(VLOOKUP(Tableau2[[#This Row],[PR]],'Taux sortant'!$I$9:$S$167,COLUMN(),0),"")</f>
        <v>18.79</v>
      </c>
      <c r="D3611" s="2">
        <f>IFERROR(VLOOKUP(Tableau2[[#This Row],[PR]],'Taux sortant'!$I$9:$S$167,COLUMN(),0),"")</f>
        <v>15.99</v>
      </c>
      <c r="E3611" s="2">
        <f>IFERROR(VLOOKUP(Tableau2[[#This Row],[PR]],'Taux sortant'!$I$9:$S$167,COLUMN(),0),"")</f>
        <v>12.7</v>
      </c>
      <c r="F3611" s="2">
        <f>IFERROR(VLOOKUP(Tableau2[[#This Row],[PR]],'Taux sortant'!$I$9:$S$167,COLUMN(),0),"")</f>
        <v>11.07</v>
      </c>
      <c r="G3611" s="2">
        <f>IFERROR(VLOOKUP(Tableau2[[#This Row],[PR]],'Taux sortant'!$I$9:$S$167,COLUMN(),0),"")</f>
        <v>9.52</v>
      </c>
      <c r="H3611" s="2">
        <f>IFERROR(VLOOKUP(Tableau2[[#This Row],[PR]],'Taux sortant'!$I$9:$S$167,COLUMN(),0),"")</f>
        <v>8.1</v>
      </c>
      <c r="I3611" s="2">
        <f>IFERROR(VLOOKUP(Tableau2[[#This Row],[PR]],'Taux sortant'!$I$9:$S$167,COLUMN(),0),"")</f>
        <v>6.92</v>
      </c>
      <c r="J3611" s="2">
        <f>IFERROR(VLOOKUP(Tableau2[[#This Row],[PR]],'Taux sortant'!$I$9:$S$167,COLUMN(),0),"")</f>
        <v>0</v>
      </c>
      <c r="K3611" s="2">
        <f>IFERROR(VLOOKUP(Tableau2[[#This Row],[PR]],'Taux sortant'!$I$9:$S$167,COLUMN(),0),"")</f>
        <v>0</v>
      </c>
      <c r="L3611" s="2" t="str">
        <f>IFERROR(VLOOKUP(Tableau2[[#This Row],[PR]],'Taux sortant'!$I$9:$S$167,COLUMN(),0),"")</f>
        <v/>
      </c>
    </row>
    <row r="3612" spans="1:12" x14ac:dyDescent="0.3">
      <c r="A3612" s="1" t="s">
        <v>5567</v>
      </c>
      <c r="B3612" s="1" t="s">
        <v>5356</v>
      </c>
      <c r="C3612" s="2">
        <f>IFERROR(VLOOKUP(Tableau2[[#This Row],[PR]],'Taux sortant'!$I$9:$S$167,COLUMN(),0),"")</f>
        <v>14.1</v>
      </c>
      <c r="D3612" s="2">
        <f>IFERROR(VLOOKUP(Tableau2[[#This Row],[PR]],'Taux sortant'!$I$9:$S$167,COLUMN(),0),"")</f>
        <v>12.41</v>
      </c>
      <c r="E3612" s="2">
        <f>IFERROR(VLOOKUP(Tableau2[[#This Row],[PR]],'Taux sortant'!$I$9:$S$167,COLUMN(),0),"")</f>
        <v>9.0299999999999994</v>
      </c>
      <c r="F3612" s="2">
        <f>IFERROR(VLOOKUP(Tableau2[[#This Row],[PR]],'Taux sortant'!$I$9:$S$167,COLUMN(),0),"")</f>
        <v>7.34</v>
      </c>
      <c r="G3612" s="2">
        <f>IFERROR(VLOOKUP(Tableau2[[#This Row],[PR]],'Taux sortant'!$I$9:$S$167,COLUMN(),0),"")</f>
        <v>6.12</v>
      </c>
      <c r="H3612" s="2">
        <f>IFERROR(VLOOKUP(Tableau2[[#This Row],[PR]],'Taux sortant'!$I$9:$S$167,COLUMN(),0),"")</f>
        <v>5.37</v>
      </c>
      <c r="I3612" s="2">
        <f>IFERROR(VLOOKUP(Tableau2[[#This Row],[PR]],'Taux sortant'!$I$9:$S$167,COLUMN(),0),"")</f>
        <v>4.6500000000000004</v>
      </c>
      <c r="J3612" s="2">
        <f>IFERROR(VLOOKUP(Tableau2[[#This Row],[PR]],'Taux sortant'!$I$9:$S$167,COLUMN(),0),"")</f>
        <v>0</v>
      </c>
      <c r="K3612" s="2">
        <f>IFERROR(VLOOKUP(Tableau2[[#This Row],[PR]],'Taux sortant'!$I$9:$S$167,COLUMN(),0),"")</f>
        <v>1585.65</v>
      </c>
      <c r="L3612" s="2" t="str">
        <f>IFERROR(VLOOKUP(Tableau2[[#This Row],[PR]],'Taux sortant'!$I$9:$S$167,COLUMN(),0),"")</f>
        <v/>
      </c>
    </row>
    <row r="3613" spans="1:12" x14ac:dyDescent="0.3">
      <c r="A3613" s="1" t="s">
        <v>1944</v>
      </c>
      <c r="B3613" s="1" t="s">
        <v>1535</v>
      </c>
      <c r="C3613" s="2">
        <f>IFERROR(VLOOKUP(Tableau2[[#This Row],[PR]],'Taux sortant'!$I$9:$S$167,COLUMN(),0),"")</f>
        <v>32.31</v>
      </c>
      <c r="D3613" s="2">
        <f>IFERROR(VLOOKUP(Tableau2[[#This Row],[PR]],'Taux sortant'!$I$9:$S$167,COLUMN(),0),"")</f>
        <v>25.84</v>
      </c>
      <c r="E3613" s="2">
        <f>IFERROR(VLOOKUP(Tableau2[[#This Row],[PR]],'Taux sortant'!$I$9:$S$167,COLUMN(),0),"")</f>
        <v>18.78</v>
      </c>
      <c r="F3613" s="2">
        <f>IFERROR(VLOOKUP(Tableau2[[#This Row],[PR]],'Taux sortant'!$I$9:$S$167,COLUMN(),0),"")</f>
        <v>15.36</v>
      </c>
      <c r="G3613" s="2">
        <f>IFERROR(VLOOKUP(Tableau2[[#This Row],[PR]],'Taux sortant'!$I$9:$S$167,COLUMN(),0),"")</f>
        <v>12.71</v>
      </c>
      <c r="H3613" s="2">
        <f>IFERROR(VLOOKUP(Tableau2[[#This Row],[PR]],'Taux sortant'!$I$9:$S$167,COLUMN(),0),"")</f>
        <v>10.58</v>
      </c>
      <c r="I3613" s="2">
        <f>IFERROR(VLOOKUP(Tableau2[[#This Row],[PR]],'Taux sortant'!$I$9:$S$167,COLUMN(),0),"")</f>
        <v>9.08</v>
      </c>
      <c r="J3613" s="2">
        <f>IFERROR(VLOOKUP(Tableau2[[#This Row],[PR]],'Taux sortant'!$I$9:$S$167,COLUMN(),0),"")</f>
        <v>0</v>
      </c>
      <c r="K3613" s="2">
        <f>IFERROR(VLOOKUP(Tableau2[[#This Row],[PR]],'Taux sortant'!$I$9:$S$167,COLUMN(),0),"")</f>
        <v>0</v>
      </c>
      <c r="L3613" s="2" t="str">
        <f>IFERROR(VLOOKUP(Tableau2[[#This Row],[PR]],'Taux sortant'!$I$9:$S$167,COLUMN(),0),"")</f>
        <v/>
      </c>
    </row>
    <row r="3614" spans="1:12" x14ac:dyDescent="0.3">
      <c r="A3614" s="1" t="s">
        <v>5570</v>
      </c>
      <c r="B3614" s="1" t="s">
        <v>5349</v>
      </c>
      <c r="C3614" s="2" t="str">
        <f>IFERROR(VLOOKUP(Tableau2[[#This Row],[PR]],'Taux sortant'!$I$9:$S$167,COLUMN(),0),"")</f>
        <v/>
      </c>
      <c r="D3614" s="2" t="str">
        <f>IFERROR(VLOOKUP(Tableau2[[#This Row],[PR]],'Taux sortant'!$I$9:$S$167,COLUMN(),0),"")</f>
        <v/>
      </c>
      <c r="E3614" s="2" t="str">
        <f>IFERROR(VLOOKUP(Tableau2[[#This Row],[PR]],'Taux sortant'!$I$9:$S$167,COLUMN(),0),"")</f>
        <v/>
      </c>
      <c r="F3614" s="2" t="str">
        <f>IFERROR(VLOOKUP(Tableau2[[#This Row],[PR]],'Taux sortant'!$I$9:$S$167,COLUMN(),0),"")</f>
        <v/>
      </c>
      <c r="G3614" s="2" t="str">
        <f>IFERROR(VLOOKUP(Tableau2[[#This Row],[PR]],'Taux sortant'!$I$9:$S$167,COLUMN(),0),"")</f>
        <v/>
      </c>
      <c r="H3614" s="2" t="str">
        <f>IFERROR(VLOOKUP(Tableau2[[#This Row],[PR]],'Taux sortant'!$I$9:$S$167,COLUMN(),0),"")</f>
        <v/>
      </c>
      <c r="I3614" s="2" t="str">
        <f>IFERROR(VLOOKUP(Tableau2[[#This Row],[PR]],'Taux sortant'!$I$9:$S$167,COLUMN(),0),"")</f>
        <v/>
      </c>
      <c r="J3614" s="2" t="str">
        <f>IFERROR(VLOOKUP(Tableau2[[#This Row],[PR]],'Taux sortant'!$I$9:$S$167,COLUMN(),0),"")</f>
        <v/>
      </c>
      <c r="K3614" s="2" t="str">
        <f>IFERROR(VLOOKUP(Tableau2[[#This Row],[PR]],'Taux sortant'!$I$9:$S$167,COLUMN(),0),"")</f>
        <v/>
      </c>
      <c r="L3614" s="2" t="str">
        <f>IFERROR(VLOOKUP(Tableau2[[#This Row],[PR]],'Taux sortant'!$I$9:$S$167,COLUMN(),0),"")</f>
        <v/>
      </c>
    </row>
    <row r="3615" spans="1:12" x14ac:dyDescent="0.3">
      <c r="A3615" s="1" t="s">
        <v>4816</v>
      </c>
      <c r="B3615" s="1" t="s">
        <v>4143</v>
      </c>
      <c r="C3615" s="2" t="str">
        <f>IFERROR(VLOOKUP(Tableau2[[#This Row],[PR]],'Taux sortant'!$I$9:$S$167,COLUMN(),0),"")</f>
        <v/>
      </c>
      <c r="D3615" s="2" t="str">
        <f>IFERROR(VLOOKUP(Tableau2[[#This Row],[PR]],'Taux sortant'!$I$9:$S$167,COLUMN(),0),"")</f>
        <v/>
      </c>
      <c r="E3615" s="2" t="str">
        <f>IFERROR(VLOOKUP(Tableau2[[#This Row],[PR]],'Taux sortant'!$I$9:$S$167,COLUMN(),0),"")</f>
        <v/>
      </c>
      <c r="F3615" s="2" t="str">
        <f>IFERROR(VLOOKUP(Tableau2[[#This Row],[PR]],'Taux sortant'!$I$9:$S$167,COLUMN(),0),"")</f>
        <v/>
      </c>
      <c r="G3615" s="2" t="str">
        <f>IFERROR(VLOOKUP(Tableau2[[#This Row],[PR]],'Taux sortant'!$I$9:$S$167,COLUMN(),0),"")</f>
        <v/>
      </c>
      <c r="H3615" s="2" t="str">
        <f>IFERROR(VLOOKUP(Tableau2[[#This Row],[PR]],'Taux sortant'!$I$9:$S$167,COLUMN(),0),"")</f>
        <v/>
      </c>
      <c r="I3615" s="2" t="str">
        <f>IFERROR(VLOOKUP(Tableau2[[#This Row],[PR]],'Taux sortant'!$I$9:$S$167,COLUMN(),0),"")</f>
        <v/>
      </c>
      <c r="J3615" s="2" t="str">
        <f>IFERROR(VLOOKUP(Tableau2[[#This Row],[PR]],'Taux sortant'!$I$9:$S$167,COLUMN(),0),"")</f>
        <v/>
      </c>
      <c r="K3615" s="2" t="str">
        <f>IFERROR(VLOOKUP(Tableau2[[#This Row],[PR]],'Taux sortant'!$I$9:$S$167,COLUMN(),0),"")</f>
        <v/>
      </c>
      <c r="L3615" s="2" t="str">
        <f>IFERROR(VLOOKUP(Tableau2[[#This Row],[PR]],'Taux sortant'!$I$9:$S$167,COLUMN(),0),"")</f>
        <v/>
      </c>
    </row>
    <row r="3616" spans="1:12" x14ac:dyDescent="0.3">
      <c r="A3616" s="1" t="s">
        <v>5573</v>
      </c>
      <c r="B3616" s="1" t="s">
        <v>5349</v>
      </c>
      <c r="C3616" s="2" t="str">
        <f>IFERROR(VLOOKUP(Tableau2[[#This Row],[PR]],'Taux sortant'!$I$9:$S$167,COLUMN(),0),"")</f>
        <v/>
      </c>
      <c r="D3616" s="2" t="str">
        <f>IFERROR(VLOOKUP(Tableau2[[#This Row],[PR]],'Taux sortant'!$I$9:$S$167,COLUMN(),0),"")</f>
        <v/>
      </c>
      <c r="E3616" s="2" t="str">
        <f>IFERROR(VLOOKUP(Tableau2[[#This Row],[PR]],'Taux sortant'!$I$9:$S$167,COLUMN(),0),"")</f>
        <v/>
      </c>
      <c r="F3616" s="2" t="str">
        <f>IFERROR(VLOOKUP(Tableau2[[#This Row],[PR]],'Taux sortant'!$I$9:$S$167,COLUMN(),0),"")</f>
        <v/>
      </c>
      <c r="G3616" s="2" t="str">
        <f>IFERROR(VLOOKUP(Tableau2[[#This Row],[PR]],'Taux sortant'!$I$9:$S$167,COLUMN(),0),"")</f>
        <v/>
      </c>
      <c r="H3616" s="2" t="str">
        <f>IFERROR(VLOOKUP(Tableau2[[#This Row],[PR]],'Taux sortant'!$I$9:$S$167,COLUMN(),0),"")</f>
        <v/>
      </c>
      <c r="I3616" s="2" t="str">
        <f>IFERROR(VLOOKUP(Tableau2[[#This Row],[PR]],'Taux sortant'!$I$9:$S$167,COLUMN(),0),"")</f>
        <v/>
      </c>
      <c r="J3616" s="2" t="str">
        <f>IFERROR(VLOOKUP(Tableau2[[#This Row],[PR]],'Taux sortant'!$I$9:$S$167,COLUMN(),0),"")</f>
        <v/>
      </c>
      <c r="K3616" s="2" t="str">
        <f>IFERROR(VLOOKUP(Tableau2[[#This Row],[PR]],'Taux sortant'!$I$9:$S$167,COLUMN(),0),"")</f>
        <v/>
      </c>
      <c r="L3616" s="2" t="str">
        <f>IFERROR(VLOOKUP(Tableau2[[#This Row],[PR]],'Taux sortant'!$I$9:$S$167,COLUMN(),0),"")</f>
        <v/>
      </c>
    </row>
    <row r="3617" spans="1:12" x14ac:dyDescent="0.3">
      <c r="A3617" s="1" t="s">
        <v>1947</v>
      </c>
      <c r="B3617" s="1" t="s">
        <v>1631</v>
      </c>
      <c r="C3617" s="2">
        <f>IFERROR(VLOOKUP(Tableau2[[#This Row],[PR]],'Taux sortant'!$I$9:$S$167,COLUMN(),0),"")</f>
        <v>10.29</v>
      </c>
      <c r="D3617" s="2">
        <f>IFERROR(VLOOKUP(Tableau2[[#This Row],[PR]],'Taux sortant'!$I$9:$S$167,COLUMN(),0),"")</f>
        <v>8.1199999999999992</v>
      </c>
      <c r="E3617" s="2">
        <f>IFERROR(VLOOKUP(Tableau2[[#This Row],[PR]],'Taux sortant'!$I$9:$S$167,COLUMN(),0),"")</f>
        <v>5.69</v>
      </c>
      <c r="F3617" s="2">
        <f>IFERROR(VLOOKUP(Tableau2[[#This Row],[PR]],'Taux sortant'!$I$9:$S$167,COLUMN(),0),"")</f>
        <v>4.5199999999999996</v>
      </c>
      <c r="G3617" s="2">
        <f>IFERROR(VLOOKUP(Tableau2[[#This Row],[PR]],'Taux sortant'!$I$9:$S$167,COLUMN(),0),"")</f>
        <v>3.74</v>
      </c>
      <c r="H3617" s="2">
        <f>IFERROR(VLOOKUP(Tableau2[[#This Row],[PR]],'Taux sortant'!$I$9:$S$167,COLUMN(),0),"")</f>
        <v>3.28</v>
      </c>
      <c r="I3617" s="2">
        <f>IFERROR(VLOOKUP(Tableau2[[#This Row],[PR]],'Taux sortant'!$I$9:$S$167,COLUMN(),0),"")</f>
        <v>2.99</v>
      </c>
      <c r="J3617" s="2">
        <f>IFERROR(VLOOKUP(Tableau2[[#This Row],[PR]],'Taux sortant'!$I$9:$S$167,COLUMN(),0),"")</f>
        <v>0</v>
      </c>
      <c r="K3617" s="2">
        <f>IFERROR(VLOOKUP(Tableau2[[#This Row],[PR]],'Taux sortant'!$I$9:$S$167,COLUMN(),0),"")</f>
        <v>0</v>
      </c>
      <c r="L3617" s="2" t="str">
        <f>IFERROR(VLOOKUP(Tableau2[[#This Row],[PR]],'Taux sortant'!$I$9:$S$167,COLUMN(),0),"")</f>
        <v/>
      </c>
    </row>
    <row r="3618" spans="1:12" x14ac:dyDescent="0.3">
      <c r="A3618" s="1" t="s">
        <v>4819</v>
      </c>
      <c r="B3618" s="1" t="s">
        <v>4132</v>
      </c>
      <c r="C3618" s="2">
        <f>IFERROR(VLOOKUP(Tableau2[[#This Row],[PR]],'Taux sortant'!$I$9:$S$167,COLUMN(),0),"")</f>
        <v>20.079999999999998</v>
      </c>
      <c r="D3618" s="2">
        <f>IFERROR(VLOOKUP(Tableau2[[#This Row],[PR]],'Taux sortant'!$I$9:$S$167,COLUMN(),0),"")</f>
        <v>17.18</v>
      </c>
      <c r="E3618" s="2">
        <f>IFERROR(VLOOKUP(Tableau2[[#This Row],[PR]],'Taux sortant'!$I$9:$S$167,COLUMN(),0),"")</f>
        <v>13.8</v>
      </c>
      <c r="F3618" s="2">
        <f>IFERROR(VLOOKUP(Tableau2[[#This Row],[PR]],'Taux sortant'!$I$9:$S$167,COLUMN(),0),"")</f>
        <v>12.12</v>
      </c>
      <c r="G3618" s="2">
        <f>IFERROR(VLOOKUP(Tableau2[[#This Row],[PR]],'Taux sortant'!$I$9:$S$167,COLUMN(),0),"")</f>
        <v>10.5</v>
      </c>
      <c r="H3618" s="2">
        <f>IFERROR(VLOOKUP(Tableau2[[#This Row],[PR]],'Taux sortant'!$I$9:$S$167,COLUMN(),0),"")</f>
        <v>9.0500000000000007</v>
      </c>
      <c r="I3618" s="2">
        <f>IFERROR(VLOOKUP(Tableau2[[#This Row],[PR]],'Taux sortant'!$I$9:$S$167,COLUMN(),0),"")</f>
        <v>7.85</v>
      </c>
      <c r="J3618" s="2">
        <f>IFERROR(VLOOKUP(Tableau2[[#This Row],[PR]],'Taux sortant'!$I$9:$S$167,COLUMN(),0),"")</f>
        <v>0</v>
      </c>
      <c r="K3618" s="2">
        <f>IFERROR(VLOOKUP(Tableau2[[#This Row],[PR]],'Taux sortant'!$I$9:$S$167,COLUMN(),0),"")</f>
        <v>0</v>
      </c>
      <c r="L3618" s="2" t="str">
        <f>IFERROR(VLOOKUP(Tableau2[[#This Row],[PR]],'Taux sortant'!$I$9:$S$167,COLUMN(),0),"")</f>
        <v/>
      </c>
    </row>
    <row r="3619" spans="1:12" x14ac:dyDescent="0.3">
      <c r="A3619" s="1" t="s">
        <v>756</v>
      </c>
      <c r="B3619" s="1" t="s">
        <v>105</v>
      </c>
      <c r="C3619" s="2">
        <f>IFERROR(VLOOKUP(Tableau2[[#This Row],[PR]],'Taux sortant'!$I$9:$S$167,COLUMN(),0),"")</f>
        <v>22.68</v>
      </c>
      <c r="D3619" s="2">
        <f>IFERROR(VLOOKUP(Tableau2[[#This Row],[PR]],'Taux sortant'!$I$9:$S$167,COLUMN(),0),"")</f>
        <v>19.600000000000001</v>
      </c>
      <c r="E3619" s="2">
        <f>IFERROR(VLOOKUP(Tableau2[[#This Row],[PR]],'Taux sortant'!$I$9:$S$167,COLUMN(),0),"")</f>
        <v>15.23</v>
      </c>
      <c r="F3619" s="2">
        <f>IFERROR(VLOOKUP(Tableau2[[#This Row],[PR]],'Taux sortant'!$I$9:$S$167,COLUMN(),0),"")</f>
        <v>11.98</v>
      </c>
      <c r="G3619" s="2">
        <f>IFERROR(VLOOKUP(Tableau2[[#This Row],[PR]],'Taux sortant'!$I$9:$S$167,COLUMN(),0),"")</f>
        <v>8.5399999999999991</v>
      </c>
      <c r="H3619" s="2">
        <f>IFERROR(VLOOKUP(Tableau2[[#This Row],[PR]],'Taux sortant'!$I$9:$S$167,COLUMN(),0),"")</f>
        <v>5.65</v>
      </c>
      <c r="I3619" s="2">
        <f>IFERROR(VLOOKUP(Tableau2[[#This Row],[PR]],'Taux sortant'!$I$9:$S$167,COLUMN(),0),"")</f>
        <v>4.07</v>
      </c>
      <c r="J3619" s="2">
        <f>IFERROR(VLOOKUP(Tableau2[[#This Row],[PR]],'Taux sortant'!$I$9:$S$167,COLUMN(),0),"")</f>
        <v>0</v>
      </c>
      <c r="K3619" s="2">
        <f>IFERROR(VLOOKUP(Tableau2[[#This Row],[PR]],'Taux sortant'!$I$9:$S$167,COLUMN(),0),"")</f>
        <v>0</v>
      </c>
      <c r="L3619" s="2" t="str">
        <f>IFERROR(VLOOKUP(Tableau2[[#This Row],[PR]],'Taux sortant'!$I$9:$S$167,COLUMN(),0),"")</f>
        <v/>
      </c>
    </row>
    <row r="3620" spans="1:12" x14ac:dyDescent="0.3">
      <c r="A3620" s="1" t="s">
        <v>759</v>
      </c>
      <c r="B3620" s="1" t="s">
        <v>15</v>
      </c>
      <c r="C3620" s="2">
        <f>IFERROR(VLOOKUP(Tableau2[[#This Row],[PR]],'Taux sortant'!$I$9:$S$167,COLUMN(),0),"")</f>
        <v>12.05</v>
      </c>
      <c r="D3620" s="2">
        <f>IFERROR(VLOOKUP(Tableau2[[#This Row],[PR]],'Taux sortant'!$I$9:$S$167,COLUMN(),0),"")</f>
        <v>9.57</v>
      </c>
      <c r="E3620" s="2">
        <f>IFERROR(VLOOKUP(Tableau2[[#This Row],[PR]],'Taux sortant'!$I$9:$S$167,COLUMN(),0),"")</f>
        <v>6.79</v>
      </c>
      <c r="F3620" s="2">
        <f>IFERROR(VLOOKUP(Tableau2[[#This Row],[PR]],'Taux sortant'!$I$9:$S$167,COLUMN(),0),"")</f>
        <v>5.47</v>
      </c>
      <c r="G3620" s="2">
        <f>IFERROR(VLOOKUP(Tableau2[[#This Row],[PR]],'Taux sortant'!$I$9:$S$167,COLUMN(),0),"")</f>
        <v>4.49</v>
      </c>
      <c r="H3620" s="2">
        <f>IFERROR(VLOOKUP(Tableau2[[#This Row],[PR]],'Taux sortant'!$I$9:$S$167,COLUMN(),0),"")</f>
        <v>3.66</v>
      </c>
      <c r="I3620" s="2">
        <f>IFERROR(VLOOKUP(Tableau2[[#This Row],[PR]],'Taux sortant'!$I$9:$S$167,COLUMN(),0),"")</f>
        <v>3.12</v>
      </c>
      <c r="J3620" s="2">
        <f>IFERROR(VLOOKUP(Tableau2[[#This Row],[PR]],'Taux sortant'!$I$9:$S$167,COLUMN(),0),"")</f>
        <v>0</v>
      </c>
      <c r="K3620" s="2">
        <f>IFERROR(VLOOKUP(Tableau2[[#This Row],[PR]],'Taux sortant'!$I$9:$S$167,COLUMN(),0),"")</f>
        <v>0</v>
      </c>
      <c r="L3620" s="2" t="str">
        <f>IFERROR(VLOOKUP(Tableau2[[#This Row],[PR]],'Taux sortant'!$I$9:$S$167,COLUMN(),0),"")</f>
        <v/>
      </c>
    </row>
    <row r="3621" spans="1:12" x14ac:dyDescent="0.3">
      <c r="A3621" s="1" t="s">
        <v>3499</v>
      </c>
      <c r="B3621" s="1" t="s">
        <v>3095</v>
      </c>
      <c r="C3621" s="2">
        <f>IFERROR(VLOOKUP(Tableau2[[#This Row],[PR]],'Taux sortant'!$I$9:$S$167,COLUMN(),0),"")</f>
        <v>15.5</v>
      </c>
      <c r="D3621" s="2">
        <f>IFERROR(VLOOKUP(Tableau2[[#This Row],[PR]],'Taux sortant'!$I$9:$S$167,COLUMN(),0),"")</f>
        <v>12.99</v>
      </c>
      <c r="E3621" s="2">
        <f>IFERROR(VLOOKUP(Tableau2[[#This Row],[PR]],'Taux sortant'!$I$9:$S$167,COLUMN(),0),"")</f>
        <v>10.07</v>
      </c>
      <c r="F3621" s="2">
        <f>IFERROR(VLOOKUP(Tableau2[[#This Row],[PR]],'Taux sortant'!$I$9:$S$167,COLUMN(),0),"")</f>
        <v>8.6</v>
      </c>
      <c r="G3621" s="2">
        <f>IFERROR(VLOOKUP(Tableau2[[#This Row],[PR]],'Taux sortant'!$I$9:$S$167,COLUMN(),0),"")</f>
        <v>7.36</v>
      </c>
      <c r="H3621" s="2">
        <f>IFERROR(VLOOKUP(Tableau2[[#This Row],[PR]],'Taux sortant'!$I$9:$S$167,COLUMN(),0),"")</f>
        <v>6.34</v>
      </c>
      <c r="I3621" s="2">
        <f>IFERROR(VLOOKUP(Tableau2[[#This Row],[PR]],'Taux sortant'!$I$9:$S$167,COLUMN(),0),"")</f>
        <v>5.51</v>
      </c>
      <c r="J3621" s="2">
        <f>IFERROR(VLOOKUP(Tableau2[[#This Row],[PR]],'Taux sortant'!$I$9:$S$167,COLUMN(),0),"")</f>
        <v>0</v>
      </c>
      <c r="K3621" s="2">
        <f>IFERROR(VLOOKUP(Tableau2[[#This Row],[PR]],'Taux sortant'!$I$9:$S$167,COLUMN(),0),"")</f>
        <v>0</v>
      </c>
      <c r="L3621" s="2" t="str">
        <f>IFERROR(VLOOKUP(Tableau2[[#This Row],[PR]],'Taux sortant'!$I$9:$S$167,COLUMN(),0),"")</f>
        <v/>
      </c>
    </row>
    <row r="3622" spans="1:12" x14ac:dyDescent="0.3">
      <c r="A3622" s="1" t="s">
        <v>6425</v>
      </c>
      <c r="B3622" s="1" t="s">
        <v>5842</v>
      </c>
      <c r="C3622" s="2">
        <f>IFERROR(VLOOKUP(Tableau2[[#This Row],[PR]],'Taux sortant'!$I$9:$S$167,COLUMN(),0),"")</f>
        <v>34.979999999999997</v>
      </c>
      <c r="D3622" s="2">
        <f>IFERROR(VLOOKUP(Tableau2[[#This Row],[PR]],'Taux sortant'!$I$9:$S$167,COLUMN(),0),"")</f>
        <v>31.16</v>
      </c>
      <c r="E3622" s="2">
        <f>IFERROR(VLOOKUP(Tableau2[[#This Row],[PR]],'Taux sortant'!$I$9:$S$167,COLUMN(),0),"")</f>
        <v>26.49</v>
      </c>
      <c r="F3622" s="2">
        <f>IFERROR(VLOOKUP(Tableau2[[#This Row],[PR]],'Taux sortant'!$I$9:$S$167,COLUMN(),0),"")</f>
        <v>24.22</v>
      </c>
      <c r="G3622" s="2">
        <f>IFERROR(VLOOKUP(Tableau2[[#This Row],[PR]],'Taux sortant'!$I$9:$S$167,COLUMN(),0),"")</f>
        <v>21.78</v>
      </c>
      <c r="H3622" s="2">
        <f>IFERROR(VLOOKUP(Tableau2[[#This Row],[PR]],'Taux sortant'!$I$9:$S$167,COLUMN(),0),"")</f>
        <v>19.420000000000002</v>
      </c>
      <c r="I3622" s="2">
        <f>IFERROR(VLOOKUP(Tableau2[[#This Row],[PR]],'Taux sortant'!$I$9:$S$167,COLUMN(),0),"")</f>
        <v>17.87</v>
      </c>
      <c r="J3622" s="2">
        <f>IFERROR(VLOOKUP(Tableau2[[#This Row],[PR]],'Taux sortant'!$I$9:$S$167,COLUMN(),0),"")</f>
        <v>0</v>
      </c>
      <c r="K3622" s="2">
        <f>IFERROR(VLOOKUP(Tableau2[[#This Row],[PR]],'Taux sortant'!$I$9:$S$167,COLUMN(),0),"")</f>
        <v>0</v>
      </c>
      <c r="L3622" s="2" t="str">
        <f>IFERROR(VLOOKUP(Tableau2[[#This Row],[PR]],'Taux sortant'!$I$9:$S$167,COLUMN(),0),"")</f>
        <v/>
      </c>
    </row>
    <row r="3623" spans="1:12" x14ac:dyDescent="0.3">
      <c r="A3623" s="1" t="s">
        <v>762</v>
      </c>
      <c r="B3623" s="1" t="s">
        <v>53</v>
      </c>
      <c r="C3623" s="2">
        <f>IFERROR(VLOOKUP(Tableau2[[#This Row],[PR]],'Taux sortant'!$I$9:$S$167,COLUMN(),0),"")</f>
        <v>28.13</v>
      </c>
      <c r="D3623" s="2">
        <f>IFERROR(VLOOKUP(Tableau2[[#This Row],[PR]],'Taux sortant'!$I$9:$S$167,COLUMN(),0),"")</f>
        <v>22.97</v>
      </c>
      <c r="E3623" s="2">
        <f>IFERROR(VLOOKUP(Tableau2[[#This Row],[PR]],'Taux sortant'!$I$9:$S$167,COLUMN(),0),"")</f>
        <v>17.190000000000001</v>
      </c>
      <c r="F3623" s="2">
        <f>IFERROR(VLOOKUP(Tableau2[[#This Row],[PR]],'Taux sortant'!$I$9:$S$167,COLUMN(),0),"")</f>
        <v>13.88</v>
      </c>
      <c r="G3623" s="2">
        <f>IFERROR(VLOOKUP(Tableau2[[#This Row],[PR]],'Taux sortant'!$I$9:$S$167,COLUMN(),0),"")</f>
        <v>10.89</v>
      </c>
      <c r="H3623" s="2">
        <f>IFERROR(VLOOKUP(Tableau2[[#This Row],[PR]],'Taux sortant'!$I$9:$S$167,COLUMN(),0),"")</f>
        <v>7.86</v>
      </c>
      <c r="I3623" s="2">
        <f>IFERROR(VLOOKUP(Tableau2[[#This Row],[PR]],'Taux sortant'!$I$9:$S$167,COLUMN(),0),"")</f>
        <v>7.14</v>
      </c>
      <c r="J3623" s="2">
        <f>IFERROR(VLOOKUP(Tableau2[[#This Row],[PR]],'Taux sortant'!$I$9:$S$167,COLUMN(),0),"")</f>
        <v>0</v>
      </c>
      <c r="K3623" s="2">
        <f>IFERROR(VLOOKUP(Tableau2[[#This Row],[PR]],'Taux sortant'!$I$9:$S$167,COLUMN(),0),"")</f>
        <v>0</v>
      </c>
      <c r="L3623" s="2" t="str">
        <f>IFERROR(VLOOKUP(Tableau2[[#This Row],[PR]],'Taux sortant'!$I$9:$S$167,COLUMN(),0),"")</f>
        <v/>
      </c>
    </row>
    <row r="3624" spans="1:12" x14ac:dyDescent="0.3">
      <c r="A3624" s="1" t="s">
        <v>765</v>
      </c>
      <c r="B3624" s="1" t="s">
        <v>8</v>
      </c>
      <c r="C3624" s="2">
        <f>IFERROR(VLOOKUP(Tableau2[[#This Row],[PR]],'Taux sortant'!$I$9:$S$167,COLUMN(),0),"")</f>
        <v>30.77</v>
      </c>
      <c r="D3624" s="2">
        <f>IFERROR(VLOOKUP(Tableau2[[#This Row],[PR]],'Taux sortant'!$I$9:$S$167,COLUMN(),0),"")</f>
        <v>22.76</v>
      </c>
      <c r="E3624" s="2">
        <f>IFERROR(VLOOKUP(Tableau2[[#This Row],[PR]],'Taux sortant'!$I$9:$S$167,COLUMN(),0),"")</f>
        <v>16.43</v>
      </c>
      <c r="F3624" s="2">
        <f>IFERROR(VLOOKUP(Tableau2[[#This Row],[PR]],'Taux sortant'!$I$9:$S$167,COLUMN(),0),"")</f>
        <v>12.46</v>
      </c>
      <c r="G3624" s="2">
        <f>IFERROR(VLOOKUP(Tableau2[[#This Row],[PR]],'Taux sortant'!$I$9:$S$167,COLUMN(),0),"")</f>
        <v>7.96</v>
      </c>
      <c r="H3624" s="2">
        <f>IFERROR(VLOOKUP(Tableau2[[#This Row],[PR]],'Taux sortant'!$I$9:$S$167,COLUMN(),0),"")</f>
        <v>5.83</v>
      </c>
      <c r="I3624" s="2">
        <f>IFERROR(VLOOKUP(Tableau2[[#This Row],[PR]],'Taux sortant'!$I$9:$S$167,COLUMN(),0),"")</f>
        <v>4.59</v>
      </c>
      <c r="J3624" s="2">
        <f>IFERROR(VLOOKUP(Tableau2[[#This Row],[PR]],'Taux sortant'!$I$9:$S$167,COLUMN(),0),"")</f>
        <v>0</v>
      </c>
      <c r="K3624" s="2">
        <f>IFERROR(VLOOKUP(Tableau2[[#This Row],[PR]],'Taux sortant'!$I$9:$S$167,COLUMN(),0),"")</f>
        <v>0</v>
      </c>
      <c r="L3624" s="2" t="str">
        <f>IFERROR(VLOOKUP(Tableau2[[#This Row],[PR]],'Taux sortant'!$I$9:$S$167,COLUMN(),0),"")</f>
        <v/>
      </c>
    </row>
    <row r="3625" spans="1:12" x14ac:dyDescent="0.3">
      <c r="A3625" s="1" t="s">
        <v>768</v>
      </c>
      <c r="B3625" s="1" t="s">
        <v>8</v>
      </c>
      <c r="C3625" s="2">
        <f>IFERROR(VLOOKUP(Tableau2[[#This Row],[PR]],'Taux sortant'!$I$9:$S$167,COLUMN(),0),"")</f>
        <v>30.77</v>
      </c>
      <c r="D3625" s="2">
        <f>IFERROR(VLOOKUP(Tableau2[[#This Row],[PR]],'Taux sortant'!$I$9:$S$167,COLUMN(),0),"")</f>
        <v>22.76</v>
      </c>
      <c r="E3625" s="2">
        <f>IFERROR(VLOOKUP(Tableau2[[#This Row],[PR]],'Taux sortant'!$I$9:$S$167,COLUMN(),0),"")</f>
        <v>16.43</v>
      </c>
      <c r="F3625" s="2">
        <f>IFERROR(VLOOKUP(Tableau2[[#This Row],[PR]],'Taux sortant'!$I$9:$S$167,COLUMN(),0),"")</f>
        <v>12.46</v>
      </c>
      <c r="G3625" s="2">
        <f>IFERROR(VLOOKUP(Tableau2[[#This Row],[PR]],'Taux sortant'!$I$9:$S$167,COLUMN(),0),"")</f>
        <v>7.96</v>
      </c>
      <c r="H3625" s="2">
        <f>IFERROR(VLOOKUP(Tableau2[[#This Row],[PR]],'Taux sortant'!$I$9:$S$167,COLUMN(),0),"")</f>
        <v>5.83</v>
      </c>
      <c r="I3625" s="2">
        <f>IFERROR(VLOOKUP(Tableau2[[#This Row],[PR]],'Taux sortant'!$I$9:$S$167,COLUMN(),0),"")</f>
        <v>4.59</v>
      </c>
      <c r="J3625" s="2">
        <f>IFERROR(VLOOKUP(Tableau2[[#This Row],[PR]],'Taux sortant'!$I$9:$S$167,COLUMN(),0),"")</f>
        <v>0</v>
      </c>
      <c r="K3625" s="2">
        <f>IFERROR(VLOOKUP(Tableau2[[#This Row],[PR]],'Taux sortant'!$I$9:$S$167,COLUMN(),0),"")</f>
        <v>0</v>
      </c>
      <c r="L3625" s="2" t="str">
        <f>IFERROR(VLOOKUP(Tableau2[[#This Row],[PR]],'Taux sortant'!$I$9:$S$167,COLUMN(),0),"")</f>
        <v/>
      </c>
    </row>
    <row r="3626" spans="1:12" x14ac:dyDescent="0.3">
      <c r="A3626" s="1" t="s">
        <v>4822</v>
      </c>
      <c r="B3626" s="1" t="s">
        <v>4174</v>
      </c>
      <c r="C3626" s="2">
        <f>IFERROR(VLOOKUP(Tableau2[[#This Row],[PR]],'Taux sortant'!$I$9:$S$167,COLUMN(),0),"")</f>
        <v>18.22</v>
      </c>
      <c r="D3626" s="2">
        <f>IFERROR(VLOOKUP(Tableau2[[#This Row],[PR]],'Taux sortant'!$I$9:$S$167,COLUMN(),0),"")</f>
        <v>15.54</v>
      </c>
      <c r="E3626" s="2">
        <f>IFERROR(VLOOKUP(Tableau2[[#This Row],[PR]],'Taux sortant'!$I$9:$S$167,COLUMN(),0),"")</f>
        <v>12.42</v>
      </c>
      <c r="F3626" s="2">
        <f>IFERROR(VLOOKUP(Tableau2[[#This Row],[PR]],'Taux sortant'!$I$9:$S$167,COLUMN(),0),"")</f>
        <v>10.85</v>
      </c>
      <c r="G3626" s="2">
        <f>IFERROR(VLOOKUP(Tableau2[[#This Row],[PR]],'Taux sortant'!$I$9:$S$167,COLUMN(),0),"")</f>
        <v>9.4499999999999993</v>
      </c>
      <c r="H3626" s="2">
        <f>IFERROR(VLOOKUP(Tableau2[[#This Row],[PR]],'Taux sortant'!$I$9:$S$167,COLUMN(),0),"")</f>
        <v>8.27</v>
      </c>
      <c r="I3626" s="2">
        <f>IFERROR(VLOOKUP(Tableau2[[#This Row],[PR]],'Taux sortant'!$I$9:$S$167,COLUMN(),0),"")</f>
        <v>7.27</v>
      </c>
      <c r="J3626" s="2">
        <f>IFERROR(VLOOKUP(Tableau2[[#This Row],[PR]],'Taux sortant'!$I$9:$S$167,COLUMN(),0),"")</f>
        <v>0</v>
      </c>
      <c r="K3626" s="2">
        <f>IFERROR(VLOOKUP(Tableau2[[#This Row],[PR]],'Taux sortant'!$I$9:$S$167,COLUMN(),0),"")</f>
        <v>0</v>
      </c>
      <c r="L3626" s="2" t="str">
        <f>IFERROR(VLOOKUP(Tableau2[[#This Row],[PR]],'Taux sortant'!$I$9:$S$167,COLUMN(),0),"")</f>
        <v/>
      </c>
    </row>
    <row r="3627" spans="1:12" x14ac:dyDescent="0.3">
      <c r="A3627" s="1" t="s">
        <v>4825</v>
      </c>
      <c r="B3627" s="1" t="s">
        <v>4174</v>
      </c>
      <c r="C3627" s="2">
        <f>IFERROR(VLOOKUP(Tableau2[[#This Row],[PR]],'Taux sortant'!$I$9:$S$167,COLUMN(),0),"")</f>
        <v>18.22</v>
      </c>
      <c r="D3627" s="2">
        <f>IFERROR(VLOOKUP(Tableau2[[#This Row],[PR]],'Taux sortant'!$I$9:$S$167,COLUMN(),0),"")</f>
        <v>15.54</v>
      </c>
      <c r="E3627" s="2">
        <f>IFERROR(VLOOKUP(Tableau2[[#This Row],[PR]],'Taux sortant'!$I$9:$S$167,COLUMN(),0),"")</f>
        <v>12.42</v>
      </c>
      <c r="F3627" s="2">
        <f>IFERROR(VLOOKUP(Tableau2[[#This Row],[PR]],'Taux sortant'!$I$9:$S$167,COLUMN(),0),"")</f>
        <v>10.85</v>
      </c>
      <c r="G3627" s="2">
        <f>IFERROR(VLOOKUP(Tableau2[[#This Row],[PR]],'Taux sortant'!$I$9:$S$167,COLUMN(),0),"")</f>
        <v>9.4499999999999993</v>
      </c>
      <c r="H3627" s="2">
        <f>IFERROR(VLOOKUP(Tableau2[[#This Row],[PR]],'Taux sortant'!$I$9:$S$167,COLUMN(),0),"")</f>
        <v>8.27</v>
      </c>
      <c r="I3627" s="2">
        <f>IFERROR(VLOOKUP(Tableau2[[#This Row],[PR]],'Taux sortant'!$I$9:$S$167,COLUMN(),0),"")</f>
        <v>7.27</v>
      </c>
      <c r="J3627" s="2">
        <f>IFERROR(VLOOKUP(Tableau2[[#This Row],[PR]],'Taux sortant'!$I$9:$S$167,COLUMN(),0),"")</f>
        <v>0</v>
      </c>
      <c r="K3627" s="2">
        <f>IFERROR(VLOOKUP(Tableau2[[#This Row],[PR]],'Taux sortant'!$I$9:$S$167,COLUMN(),0),"")</f>
        <v>0</v>
      </c>
      <c r="L3627" s="2" t="str">
        <f>IFERROR(VLOOKUP(Tableau2[[#This Row],[PR]],'Taux sortant'!$I$9:$S$167,COLUMN(),0),"")</f>
        <v/>
      </c>
    </row>
    <row r="3628" spans="1:12" x14ac:dyDescent="0.3">
      <c r="A3628" s="1" t="s">
        <v>1950</v>
      </c>
      <c r="B3628" s="1" t="s">
        <v>1638</v>
      </c>
      <c r="C3628" s="2">
        <f>IFERROR(VLOOKUP(Tableau2[[#This Row],[PR]],'Taux sortant'!$I$9:$S$167,COLUMN(),0),"")</f>
        <v>12.27</v>
      </c>
      <c r="D3628" s="2">
        <f>IFERROR(VLOOKUP(Tableau2[[#This Row],[PR]],'Taux sortant'!$I$9:$S$167,COLUMN(),0),"")</f>
        <v>9.8800000000000008</v>
      </c>
      <c r="E3628" s="2">
        <f>IFERROR(VLOOKUP(Tableau2[[#This Row],[PR]],'Taux sortant'!$I$9:$S$167,COLUMN(),0),"")</f>
        <v>7.16</v>
      </c>
      <c r="F3628" s="2">
        <f>IFERROR(VLOOKUP(Tableau2[[#This Row],[PR]],'Taux sortant'!$I$9:$S$167,COLUMN(),0),"")</f>
        <v>5.85</v>
      </c>
      <c r="G3628" s="2">
        <f>IFERROR(VLOOKUP(Tableau2[[#This Row],[PR]],'Taux sortant'!$I$9:$S$167,COLUMN(),0),"")</f>
        <v>4.97</v>
      </c>
      <c r="H3628" s="2">
        <f>IFERROR(VLOOKUP(Tableau2[[#This Row],[PR]],'Taux sortant'!$I$9:$S$167,COLUMN(),0),"")</f>
        <v>4.47</v>
      </c>
      <c r="I3628" s="2">
        <f>IFERROR(VLOOKUP(Tableau2[[#This Row],[PR]],'Taux sortant'!$I$9:$S$167,COLUMN(),0),"")</f>
        <v>4.1100000000000003</v>
      </c>
      <c r="J3628" s="2">
        <f>IFERROR(VLOOKUP(Tableau2[[#This Row],[PR]],'Taux sortant'!$I$9:$S$167,COLUMN(),0),"")</f>
        <v>0</v>
      </c>
      <c r="K3628" s="2">
        <f>IFERROR(VLOOKUP(Tableau2[[#This Row],[PR]],'Taux sortant'!$I$9:$S$167,COLUMN(),0),"")</f>
        <v>0</v>
      </c>
      <c r="L3628" s="2" t="str">
        <f>IFERROR(VLOOKUP(Tableau2[[#This Row],[PR]],'Taux sortant'!$I$9:$S$167,COLUMN(),0),"")</f>
        <v/>
      </c>
    </row>
    <row r="3629" spans="1:12" x14ac:dyDescent="0.3">
      <c r="A3629" s="1" t="s">
        <v>4828</v>
      </c>
      <c r="B3629" s="1" t="s">
        <v>4150</v>
      </c>
      <c r="C3629" s="2">
        <f>IFERROR(VLOOKUP(Tableau2[[#This Row],[PR]],'Taux sortant'!$I$9:$S$167,COLUMN(),0),"")</f>
        <v>19.84</v>
      </c>
      <c r="D3629" s="2">
        <f>IFERROR(VLOOKUP(Tableau2[[#This Row],[PR]],'Taux sortant'!$I$9:$S$167,COLUMN(),0),"")</f>
        <v>16.989999999999998</v>
      </c>
      <c r="E3629" s="2">
        <f>IFERROR(VLOOKUP(Tableau2[[#This Row],[PR]],'Taux sortant'!$I$9:$S$167,COLUMN(),0),"")</f>
        <v>13.65</v>
      </c>
      <c r="F3629" s="2">
        <f>IFERROR(VLOOKUP(Tableau2[[#This Row],[PR]],'Taux sortant'!$I$9:$S$167,COLUMN(),0),"")</f>
        <v>11.98</v>
      </c>
      <c r="G3629" s="2">
        <f>IFERROR(VLOOKUP(Tableau2[[#This Row],[PR]],'Taux sortant'!$I$9:$S$167,COLUMN(),0),"")</f>
        <v>10.41</v>
      </c>
      <c r="H3629" s="2">
        <f>IFERROR(VLOOKUP(Tableau2[[#This Row],[PR]],'Taux sortant'!$I$9:$S$167,COLUMN(),0),"")</f>
        <v>8.9600000000000009</v>
      </c>
      <c r="I3629" s="2">
        <f>IFERROR(VLOOKUP(Tableau2[[#This Row],[PR]],'Taux sortant'!$I$9:$S$167,COLUMN(),0),"")</f>
        <v>7.76</v>
      </c>
      <c r="J3629" s="2">
        <f>IFERROR(VLOOKUP(Tableau2[[#This Row],[PR]],'Taux sortant'!$I$9:$S$167,COLUMN(),0),"")</f>
        <v>0</v>
      </c>
      <c r="K3629" s="2">
        <f>IFERROR(VLOOKUP(Tableau2[[#This Row],[PR]],'Taux sortant'!$I$9:$S$167,COLUMN(),0),"")</f>
        <v>0</v>
      </c>
      <c r="L3629" s="2" t="str">
        <f>IFERROR(VLOOKUP(Tableau2[[#This Row],[PR]],'Taux sortant'!$I$9:$S$167,COLUMN(),0),"")</f>
        <v/>
      </c>
    </row>
    <row r="3630" spans="1:12" x14ac:dyDescent="0.3">
      <c r="A3630" s="1" t="s">
        <v>5575</v>
      </c>
      <c r="B3630" s="1" t="s">
        <v>5351</v>
      </c>
      <c r="C3630" s="2">
        <f>IFERROR(VLOOKUP(Tableau2[[#This Row],[PR]],'Taux sortant'!$I$9:$S$167,COLUMN(),0),"")</f>
        <v>16.170000000000002</v>
      </c>
      <c r="D3630" s="2">
        <f>IFERROR(VLOOKUP(Tableau2[[#This Row],[PR]],'Taux sortant'!$I$9:$S$167,COLUMN(),0),"")</f>
        <v>13.54</v>
      </c>
      <c r="E3630" s="2">
        <f>IFERROR(VLOOKUP(Tableau2[[#This Row],[PR]],'Taux sortant'!$I$9:$S$167,COLUMN(),0),"")</f>
        <v>10.49</v>
      </c>
      <c r="F3630" s="2">
        <f>IFERROR(VLOOKUP(Tableau2[[#This Row],[PR]],'Taux sortant'!$I$9:$S$167,COLUMN(),0),"")</f>
        <v>8.9700000000000006</v>
      </c>
      <c r="G3630" s="2">
        <f>IFERROR(VLOOKUP(Tableau2[[#This Row],[PR]],'Taux sortant'!$I$9:$S$167,COLUMN(),0),"")</f>
        <v>7.62</v>
      </c>
      <c r="H3630" s="2">
        <f>IFERROR(VLOOKUP(Tableau2[[#This Row],[PR]],'Taux sortant'!$I$9:$S$167,COLUMN(),0),"")</f>
        <v>6.52</v>
      </c>
      <c r="I3630" s="2">
        <f>IFERROR(VLOOKUP(Tableau2[[#This Row],[PR]],'Taux sortant'!$I$9:$S$167,COLUMN(),0),"")</f>
        <v>5.64</v>
      </c>
      <c r="J3630" s="2">
        <f>IFERROR(VLOOKUP(Tableau2[[#This Row],[PR]],'Taux sortant'!$I$9:$S$167,COLUMN(),0),"")</f>
        <v>0</v>
      </c>
      <c r="K3630" s="2">
        <f>IFERROR(VLOOKUP(Tableau2[[#This Row],[PR]],'Taux sortant'!$I$9:$S$167,COLUMN(),0),"")</f>
        <v>0</v>
      </c>
      <c r="L3630" s="2" t="str">
        <f>IFERROR(VLOOKUP(Tableau2[[#This Row],[PR]],'Taux sortant'!$I$9:$S$167,COLUMN(),0),"")</f>
        <v/>
      </c>
    </row>
    <row r="3631" spans="1:12" x14ac:dyDescent="0.3">
      <c r="A3631" s="1" t="s">
        <v>4831</v>
      </c>
      <c r="B3631" s="1" t="s">
        <v>4155</v>
      </c>
      <c r="C3631" s="2">
        <f>IFERROR(VLOOKUP(Tableau2[[#This Row],[PR]],'Taux sortant'!$I$9:$S$167,COLUMN(),0),"")</f>
        <v>17.46</v>
      </c>
      <c r="D3631" s="2">
        <f>IFERROR(VLOOKUP(Tableau2[[#This Row],[PR]],'Taux sortant'!$I$9:$S$167,COLUMN(),0),"")</f>
        <v>14.82</v>
      </c>
      <c r="E3631" s="2">
        <f>IFERROR(VLOOKUP(Tableau2[[#This Row],[PR]],'Taux sortant'!$I$9:$S$167,COLUMN(),0),"")</f>
        <v>11.74</v>
      </c>
      <c r="F3631" s="2">
        <f>IFERROR(VLOOKUP(Tableau2[[#This Row],[PR]],'Taux sortant'!$I$9:$S$167,COLUMN(),0),"")</f>
        <v>10.210000000000001</v>
      </c>
      <c r="G3631" s="2">
        <f>IFERROR(VLOOKUP(Tableau2[[#This Row],[PR]],'Taux sortant'!$I$9:$S$167,COLUMN(),0),"")</f>
        <v>8.84</v>
      </c>
      <c r="H3631" s="2">
        <f>IFERROR(VLOOKUP(Tableau2[[#This Row],[PR]],'Taux sortant'!$I$9:$S$167,COLUMN(),0),"")</f>
        <v>7.69</v>
      </c>
      <c r="I3631" s="2">
        <f>IFERROR(VLOOKUP(Tableau2[[#This Row],[PR]],'Taux sortant'!$I$9:$S$167,COLUMN(),0),"")</f>
        <v>6.75</v>
      </c>
      <c r="J3631" s="2">
        <f>IFERROR(VLOOKUP(Tableau2[[#This Row],[PR]],'Taux sortant'!$I$9:$S$167,COLUMN(),0),"")</f>
        <v>0</v>
      </c>
      <c r="K3631" s="2">
        <f>IFERROR(VLOOKUP(Tableau2[[#This Row],[PR]],'Taux sortant'!$I$9:$S$167,COLUMN(),0),"")</f>
        <v>0</v>
      </c>
      <c r="L3631" s="2" t="str">
        <f>IFERROR(VLOOKUP(Tableau2[[#This Row],[PR]],'Taux sortant'!$I$9:$S$167,COLUMN(),0),"")</f>
        <v/>
      </c>
    </row>
    <row r="3632" spans="1:12" x14ac:dyDescent="0.3">
      <c r="A3632" s="1" t="s">
        <v>1953</v>
      </c>
      <c r="B3632" s="1" t="s">
        <v>1595</v>
      </c>
      <c r="C3632" s="2">
        <f>IFERROR(VLOOKUP(Tableau2[[#This Row],[PR]],'Taux sortant'!$I$9:$S$167,COLUMN(),0),"")</f>
        <v>32.31</v>
      </c>
      <c r="D3632" s="2">
        <f>IFERROR(VLOOKUP(Tableau2[[#This Row],[PR]],'Taux sortant'!$I$9:$S$167,COLUMN(),0),"")</f>
        <v>25.84</v>
      </c>
      <c r="E3632" s="2">
        <f>IFERROR(VLOOKUP(Tableau2[[#This Row],[PR]],'Taux sortant'!$I$9:$S$167,COLUMN(),0),"")</f>
        <v>18.78</v>
      </c>
      <c r="F3632" s="2">
        <f>IFERROR(VLOOKUP(Tableau2[[#This Row],[PR]],'Taux sortant'!$I$9:$S$167,COLUMN(),0),"")</f>
        <v>15.36</v>
      </c>
      <c r="G3632" s="2">
        <f>IFERROR(VLOOKUP(Tableau2[[#This Row],[PR]],'Taux sortant'!$I$9:$S$167,COLUMN(),0),"")</f>
        <v>12.71</v>
      </c>
      <c r="H3632" s="2">
        <f>IFERROR(VLOOKUP(Tableau2[[#This Row],[PR]],'Taux sortant'!$I$9:$S$167,COLUMN(),0),"")</f>
        <v>10.58</v>
      </c>
      <c r="I3632" s="2">
        <f>IFERROR(VLOOKUP(Tableau2[[#This Row],[PR]],'Taux sortant'!$I$9:$S$167,COLUMN(),0),"")</f>
        <v>9.08</v>
      </c>
      <c r="J3632" s="2">
        <f>IFERROR(VLOOKUP(Tableau2[[#This Row],[PR]],'Taux sortant'!$I$9:$S$167,COLUMN(),0),"")</f>
        <v>0</v>
      </c>
      <c r="K3632" s="2">
        <f>IFERROR(VLOOKUP(Tableau2[[#This Row],[PR]],'Taux sortant'!$I$9:$S$167,COLUMN(),0),"")</f>
        <v>0</v>
      </c>
      <c r="L3632" s="2" t="str">
        <f>IFERROR(VLOOKUP(Tableau2[[#This Row],[PR]],'Taux sortant'!$I$9:$S$167,COLUMN(),0),"")</f>
        <v/>
      </c>
    </row>
    <row r="3633" spans="1:12" x14ac:dyDescent="0.3">
      <c r="A3633" s="1" t="s">
        <v>771</v>
      </c>
      <c r="B3633" s="1" t="s">
        <v>33</v>
      </c>
      <c r="C3633" s="2">
        <f>IFERROR(VLOOKUP(Tableau2[[#This Row],[PR]],'Taux sortant'!$I$9:$S$167,COLUMN(),0),"")</f>
        <v>28.13</v>
      </c>
      <c r="D3633" s="2">
        <f>IFERROR(VLOOKUP(Tableau2[[#This Row],[PR]],'Taux sortant'!$I$9:$S$167,COLUMN(),0),"")</f>
        <v>22.97</v>
      </c>
      <c r="E3633" s="2">
        <f>IFERROR(VLOOKUP(Tableau2[[#This Row],[PR]],'Taux sortant'!$I$9:$S$167,COLUMN(),0),"")</f>
        <v>17.190000000000001</v>
      </c>
      <c r="F3633" s="2">
        <f>IFERROR(VLOOKUP(Tableau2[[#This Row],[PR]],'Taux sortant'!$I$9:$S$167,COLUMN(),0),"")</f>
        <v>13.88</v>
      </c>
      <c r="G3633" s="2">
        <f>IFERROR(VLOOKUP(Tableau2[[#This Row],[PR]],'Taux sortant'!$I$9:$S$167,COLUMN(),0),"")</f>
        <v>10.89</v>
      </c>
      <c r="H3633" s="2">
        <f>IFERROR(VLOOKUP(Tableau2[[#This Row],[PR]],'Taux sortant'!$I$9:$S$167,COLUMN(),0),"")</f>
        <v>7.86</v>
      </c>
      <c r="I3633" s="2">
        <f>IFERROR(VLOOKUP(Tableau2[[#This Row],[PR]],'Taux sortant'!$I$9:$S$167,COLUMN(),0),"")</f>
        <v>7.14</v>
      </c>
      <c r="J3633" s="2">
        <f>IFERROR(VLOOKUP(Tableau2[[#This Row],[PR]],'Taux sortant'!$I$9:$S$167,COLUMN(),0),"")</f>
        <v>0</v>
      </c>
      <c r="K3633" s="2">
        <f>IFERROR(VLOOKUP(Tableau2[[#This Row],[PR]],'Taux sortant'!$I$9:$S$167,COLUMN(),0),"")</f>
        <v>0</v>
      </c>
      <c r="L3633" s="2" t="str">
        <f>IFERROR(VLOOKUP(Tableau2[[#This Row],[PR]],'Taux sortant'!$I$9:$S$167,COLUMN(),0),"")</f>
        <v/>
      </c>
    </row>
    <row r="3634" spans="1:12" x14ac:dyDescent="0.3">
      <c r="A3634" s="1" t="s">
        <v>4834</v>
      </c>
      <c r="B3634" s="1" t="s">
        <v>4234</v>
      </c>
      <c r="C3634" s="2">
        <f>IFERROR(VLOOKUP(Tableau2[[#This Row],[PR]],'Taux sortant'!$I$9:$S$167,COLUMN(),0),"")</f>
        <v>18.53</v>
      </c>
      <c r="D3634" s="2">
        <f>IFERROR(VLOOKUP(Tableau2[[#This Row],[PR]],'Taux sortant'!$I$9:$S$167,COLUMN(),0),"")</f>
        <v>15.84</v>
      </c>
      <c r="E3634" s="2">
        <f>IFERROR(VLOOKUP(Tableau2[[#This Row],[PR]],'Taux sortant'!$I$9:$S$167,COLUMN(),0),"")</f>
        <v>12.68</v>
      </c>
      <c r="F3634" s="2">
        <f>IFERROR(VLOOKUP(Tableau2[[#This Row],[PR]],'Taux sortant'!$I$9:$S$167,COLUMN(),0),"")</f>
        <v>11.12</v>
      </c>
      <c r="G3634" s="2">
        <f>IFERROR(VLOOKUP(Tableau2[[#This Row],[PR]],'Taux sortant'!$I$9:$S$167,COLUMN(),0),"")</f>
        <v>9.75</v>
      </c>
      <c r="H3634" s="2">
        <f>IFERROR(VLOOKUP(Tableau2[[#This Row],[PR]],'Taux sortant'!$I$9:$S$167,COLUMN(),0),"")</f>
        <v>8.5500000000000007</v>
      </c>
      <c r="I3634" s="2">
        <f>IFERROR(VLOOKUP(Tableau2[[#This Row],[PR]],'Taux sortant'!$I$9:$S$167,COLUMN(),0),"")</f>
        <v>7.57</v>
      </c>
      <c r="J3634" s="2">
        <f>IFERROR(VLOOKUP(Tableau2[[#This Row],[PR]],'Taux sortant'!$I$9:$S$167,COLUMN(),0),"")</f>
        <v>0</v>
      </c>
      <c r="K3634" s="2">
        <f>IFERROR(VLOOKUP(Tableau2[[#This Row],[PR]],'Taux sortant'!$I$9:$S$167,COLUMN(),0),"")</f>
        <v>0</v>
      </c>
      <c r="L3634" s="2" t="str">
        <f>IFERROR(VLOOKUP(Tableau2[[#This Row],[PR]],'Taux sortant'!$I$9:$S$167,COLUMN(),0),"")</f>
        <v/>
      </c>
    </row>
    <row r="3635" spans="1:12" x14ac:dyDescent="0.3">
      <c r="A3635" s="1" t="s">
        <v>4837</v>
      </c>
      <c r="B3635" s="1" t="s">
        <v>4153</v>
      </c>
      <c r="C3635" s="2" t="str">
        <f>IFERROR(VLOOKUP(Tableau2[[#This Row],[PR]],'Taux sortant'!$I$9:$S$167,COLUMN(),0),"")</f>
        <v/>
      </c>
      <c r="D3635" s="2" t="str">
        <f>IFERROR(VLOOKUP(Tableau2[[#This Row],[PR]],'Taux sortant'!$I$9:$S$167,COLUMN(),0),"")</f>
        <v/>
      </c>
      <c r="E3635" s="2" t="str">
        <f>IFERROR(VLOOKUP(Tableau2[[#This Row],[PR]],'Taux sortant'!$I$9:$S$167,COLUMN(),0),"")</f>
        <v/>
      </c>
      <c r="F3635" s="2" t="str">
        <f>IFERROR(VLOOKUP(Tableau2[[#This Row],[PR]],'Taux sortant'!$I$9:$S$167,COLUMN(),0),"")</f>
        <v/>
      </c>
      <c r="G3635" s="2" t="str">
        <f>IFERROR(VLOOKUP(Tableau2[[#This Row],[PR]],'Taux sortant'!$I$9:$S$167,COLUMN(),0),"")</f>
        <v/>
      </c>
      <c r="H3635" s="2" t="str">
        <f>IFERROR(VLOOKUP(Tableau2[[#This Row],[PR]],'Taux sortant'!$I$9:$S$167,COLUMN(),0),"")</f>
        <v/>
      </c>
      <c r="I3635" s="2" t="str">
        <f>IFERROR(VLOOKUP(Tableau2[[#This Row],[PR]],'Taux sortant'!$I$9:$S$167,COLUMN(),0),"")</f>
        <v/>
      </c>
      <c r="J3635" s="2" t="str">
        <f>IFERROR(VLOOKUP(Tableau2[[#This Row],[PR]],'Taux sortant'!$I$9:$S$167,COLUMN(),0),"")</f>
        <v/>
      </c>
      <c r="K3635" s="2" t="str">
        <f>IFERROR(VLOOKUP(Tableau2[[#This Row],[PR]],'Taux sortant'!$I$9:$S$167,COLUMN(),0),"")</f>
        <v/>
      </c>
      <c r="L3635" s="2" t="str">
        <f>IFERROR(VLOOKUP(Tableau2[[#This Row],[PR]],'Taux sortant'!$I$9:$S$167,COLUMN(),0),"")</f>
        <v/>
      </c>
    </row>
    <row r="3636" spans="1:12" x14ac:dyDescent="0.3">
      <c r="A3636" s="1" t="s">
        <v>3502</v>
      </c>
      <c r="B3636" s="1" t="s">
        <v>3086</v>
      </c>
      <c r="C3636" s="2">
        <f>IFERROR(VLOOKUP(Tableau2[[#This Row],[PR]],'Taux sortant'!$I$9:$S$167,COLUMN(),0),"")</f>
        <v>14.38</v>
      </c>
      <c r="D3636" s="2">
        <f>IFERROR(VLOOKUP(Tableau2[[#This Row],[PR]],'Taux sortant'!$I$9:$S$167,COLUMN(),0),"")</f>
        <v>11.96</v>
      </c>
      <c r="E3636" s="2">
        <f>IFERROR(VLOOKUP(Tableau2[[#This Row],[PR]],'Taux sortant'!$I$9:$S$167,COLUMN(),0),"")</f>
        <v>9.1199999999999992</v>
      </c>
      <c r="F3636" s="2">
        <f>IFERROR(VLOOKUP(Tableau2[[#This Row],[PR]],'Taux sortant'!$I$9:$S$167,COLUMN(),0),"")</f>
        <v>7.74</v>
      </c>
      <c r="G3636" s="2">
        <f>IFERROR(VLOOKUP(Tableau2[[#This Row],[PR]],'Taux sortant'!$I$9:$S$167,COLUMN(),0),"")</f>
        <v>6.58</v>
      </c>
      <c r="H3636" s="2">
        <f>IFERROR(VLOOKUP(Tableau2[[#This Row],[PR]],'Taux sortant'!$I$9:$S$167,COLUMN(),0),"")</f>
        <v>5.57</v>
      </c>
      <c r="I3636" s="2">
        <f>IFERROR(VLOOKUP(Tableau2[[#This Row],[PR]],'Taux sortant'!$I$9:$S$167,COLUMN(),0),"")</f>
        <v>4.78</v>
      </c>
      <c r="J3636" s="2">
        <f>IFERROR(VLOOKUP(Tableau2[[#This Row],[PR]],'Taux sortant'!$I$9:$S$167,COLUMN(),0),"")</f>
        <v>0</v>
      </c>
      <c r="K3636" s="2">
        <f>IFERROR(VLOOKUP(Tableau2[[#This Row],[PR]],'Taux sortant'!$I$9:$S$167,COLUMN(),0),"")</f>
        <v>0</v>
      </c>
      <c r="L3636" s="2" t="str">
        <f>IFERROR(VLOOKUP(Tableau2[[#This Row],[PR]],'Taux sortant'!$I$9:$S$167,COLUMN(),0),"")</f>
        <v/>
      </c>
    </row>
    <row r="3637" spans="1:12" x14ac:dyDescent="0.3">
      <c r="A3637" s="1" t="s">
        <v>4840</v>
      </c>
      <c r="B3637" s="1" t="s">
        <v>4174</v>
      </c>
      <c r="C3637" s="2">
        <f>IFERROR(VLOOKUP(Tableau2[[#This Row],[PR]],'Taux sortant'!$I$9:$S$167,COLUMN(),0),"")</f>
        <v>18.22</v>
      </c>
      <c r="D3637" s="2">
        <f>IFERROR(VLOOKUP(Tableau2[[#This Row],[PR]],'Taux sortant'!$I$9:$S$167,COLUMN(),0),"")</f>
        <v>15.54</v>
      </c>
      <c r="E3637" s="2">
        <f>IFERROR(VLOOKUP(Tableau2[[#This Row],[PR]],'Taux sortant'!$I$9:$S$167,COLUMN(),0),"")</f>
        <v>12.42</v>
      </c>
      <c r="F3637" s="2">
        <f>IFERROR(VLOOKUP(Tableau2[[#This Row],[PR]],'Taux sortant'!$I$9:$S$167,COLUMN(),0),"")</f>
        <v>10.85</v>
      </c>
      <c r="G3637" s="2">
        <f>IFERROR(VLOOKUP(Tableau2[[#This Row],[PR]],'Taux sortant'!$I$9:$S$167,COLUMN(),0),"")</f>
        <v>9.4499999999999993</v>
      </c>
      <c r="H3637" s="2">
        <f>IFERROR(VLOOKUP(Tableau2[[#This Row],[PR]],'Taux sortant'!$I$9:$S$167,COLUMN(),0),"")</f>
        <v>8.27</v>
      </c>
      <c r="I3637" s="2">
        <f>IFERROR(VLOOKUP(Tableau2[[#This Row],[PR]],'Taux sortant'!$I$9:$S$167,COLUMN(),0),"")</f>
        <v>7.27</v>
      </c>
      <c r="J3637" s="2">
        <f>IFERROR(VLOOKUP(Tableau2[[#This Row],[PR]],'Taux sortant'!$I$9:$S$167,COLUMN(),0),"")</f>
        <v>0</v>
      </c>
      <c r="K3637" s="2">
        <f>IFERROR(VLOOKUP(Tableau2[[#This Row],[PR]],'Taux sortant'!$I$9:$S$167,COLUMN(),0),"")</f>
        <v>0</v>
      </c>
      <c r="L3637" s="2" t="str">
        <f>IFERROR(VLOOKUP(Tableau2[[#This Row],[PR]],'Taux sortant'!$I$9:$S$167,COLUMN(),0),"")</f>
        <v/>
      </c>
    </row>
    <row r="3638" spans="1:12" x14ac:dyDescent="0.3">
      <c r="A3638" s="1" t="s">
        <v>4843</v>
      </c>
      <c r="B3638" s="1" t="s">
        <v>4174</v>
      </c>
      <c r="C3638" s="2">
        <f>IFERROR(VLOOKUP(Tableau2[[#This Row],[PR]],'Taux sortant'!$I$9:$S$167,COLUMN(),0),"")</f>
        <v>18.22</v>
      </c>
      <c r="D3638" s="2">
        <f>IFERROR(VLOOKUP(Tableau2[[#This Row],[PR]],'Taux sortant'!$I$9:$S$167,COLUMN(),0),"")</f>
        <v>15.54</v>
      </c>
      <c r="E3638" s="2">
        <f>IFERROR(VLOOKUP(Tableau2[[#This Row],[PR]],'Taux sortant'!$I$9:$S$167,COLUMN(),0),"")</f>
        <v>12.42</v>
      </c>
      <c r="F3638" s="2">
        <f>IFERROR(VLOOKUP(Tableau2[[#This Row],[PR]],'Taux sortant'!$I$9:$S$167,COLUMN(),0),"")</f>
        <v>10.85</v>
      </c>
      <c r="G3638" s="2">
        <f>IFERROR(VLOOKUP(Tableau2[[#This Row],[PR]],'Taux sortant'!$I$9:$S$167,COLUMN(),0),"")</f>
        <v>9.4499999999999993</v>
      </c>
      <c r="H3638" s="2">
        <f>IFERROR(VLOOKUP(Tableau2[[#This Row],[PR]],'Taux sortant'!$I$9:$S$167,COLUMN(),0),"")</f>
        <v>8.27</v>
      </c>
      <c r="I3638" s="2">
        <f>IFERROR(VLOOKUP(Tableau2[[#This Row],[PR]],'Taux sortant'!$I$9:$S$167,COLUMN(),0),"")</f>
        <v>7.27</v>
      </c>
      <c r="J3638" s="2">
        <f>IFERROR(VLOOKUP(Tableau2[[#This Row],[PR]],'Taux sortant'!$I$9:$S$167,COLUMN(),0),"")</f>
        <v>0</v>
      </c>
      <c r="K3638" s="2">
        <f>IFERROR(VLOOKUP(Tableau2[[#This Row],[PR]],'Taux sortant'!$I$9:$S$167,COLUMN(),0),"")</f>
        <v>0</v>
      </c>
      <c r="L3638" s="2" t="str">
        <f>IFERROR(VLOOKUP(Tableau2[[#This Row],[PR]],'Taux sortant'!$I$9:$S$167,COLUMN(),0),"")</f>
        <v/>
      </c>
    </row>
    <row r="3639" spans="1:12" x14ac:dyDescent="0.3">
      <c r="A3639" s="1" t="s">
        <v>774</v>
      </c>
      <c r="B3639" s="1" t="s">
        <v>81</v>
      </c>
      <c r="C3639" s="2">
        <f>IFERROR(VLOOKUP(Tableau2[[#This Row],[PR]],'Taux sortant'!$I$9:$S$167,COLUMN(),0),"")</f>
        <v>21.64</v>
      </c>
      <c r="D3639" s="2">
        <f>IFERROR(VLOOKUP(Tableau2[[#This Row],[PR]],'Taux sortant'!$I$9:$S$167,COLUMN(),0),"")</f>
        <v>17.309999999999999</v>
      </c>
      <c r="E3639" s="2">
        <f>IFERROR(VLOOKUP(Tableau2[[#This Row],[PR]],'Taux sortant'!$I$9:$S$167,COLUMN(),0),"")</f>
        <v>12.45</v>
      </c>
      <c r="F3639" s="2">
        <f>IFERROR(VLOOKUP(Tableau2[[#This Row],[PR]],'Taux sortant'!$I$9:$S$167,COLUMN(),0),"")</f>
        <v>10.1</v>
      </c>
      <c r="G3639" s="2">
        <f>IFERROR(VLOOKUP(Tableau2[[#This Row],[PR]],'Taux sortant'!$I$9:$S$167,COLUMN(),0),"")</f>
        <v>8.23</v>
      </c>
      <c r="H3639" s="2">
        <f>IFERROR(VLOOKUP(Tableau2[[#This Row],[PR]],'Taux sortant'!$I$9:$S$167,COLUMN(),0),"")</f>
        <v>5.96</v>
      </c>
      <c r="I3639" s="2">
        <f>IFERROR(VLOOKUP(Tableau2[[#This Row],[PR]],'Taux sortant'!$I$9:$S$167,COLUMN(),0),"")</f>
        <v>5.44</v>
      </c>
      <c r="J3639" s="2">
        <f>IFERROR(VLOOKUP(Tableau2[[#This Row],[PR]],'Taux sortant'!$I$9:$S$167,COLUMN(),0),"")</f>
        <v>0</v>
      </c>
      <c r="K3639" s="2">
        <f>IFERROR(VLOOKUP(Tableau2[[#This Row],[PR]],'Taux sortant'!$I$9:$S$167,COLUMN(),0),"")</f>
        <v>0</v>
      </c>
      <c r="L3639" s="2" t="str">
        <f>IFERROR(VLOOKUP(Tableau2[[#This Row],[PR]],'Taux sortant'!$I$9:$S$167,COLUMN(),0),"")</f>
        <v/>
      </c>
    </row>
    <row r="3640" spans="1:12" x14ac:dyDescent="0.3">
      <c r="A3640" s="1" t="s">
        <v>5577</v>
      </c>
      <c r="B3640" s="1" t="s">
        <v>5349</v>
      </c>
      <c r="C3640" s="2" t="str">
        <f>IFERROR(VLOOKUP(Tableau2[[#This Row],[PR]],'Taux sortant'!$I$9:$S$167,COLUMN(),0),"")</f>
        <v/>
      </c>
      <c r="D3640" s="2" t="str">
        <f>IFERROR(VLOOKUP(Tableau2[[#This Row],[PR]],'Taux sortant'!$I$9:$S$167,COLUMN(),0),"")</f>
        <v/>
      </c>
      <c r="E3640" s="2" t="str">
        <f>IFERROR(VLOOKUP(Tableau2[[#This Row],[PR]],'Taux sortant'!$I$9:$S$167,COLUMN(),0),"")</f>
        <v/>
      </c>
      <c r="F3640" s="2" t="str">
        <f>IFERROR(VLOOKUP(Tableau2[[#This Row],[PR]],'Taux sortant'!$I$9:$S$167,COLUMN(),0),"")</f>
        <v/>
      </c>
      <c r="G3640" s="2" t="str">
        <f>IFERROR(VLOOKUP(Tableau2[[#This Row],[PR]],'Taux sortant'!$I$9:$S$167,COLUMN(),0),"")</f>
        <v/>
      </c>
      <c r="H3640" s="2" t="str">
        <f>IFERROR(VLOOKUP(Tableau2[[#This Row],[PR]],'Taux sortant'!$I$9:$S$167,COLUMN(),0),"")</f>
        <v/>
      </c>
      <c r="I3640" s="2" t="str">
        <f>IFERROR(VLOOKUP(Tableau2[[#This Row],[PR]],'Taux sortant'!$I$9:$S$167,COLUMN(),0),"")</f>
        <v/>
      </c>
      <c r="J3640" s="2" t="str">
        <f>IFERROR(VLOOKUP(Tableau2[[#This Row],[PR]],'Taux sortant'!$I$9:$S$167,COLUMN(),0),"")</f>
        <v/>
      </c>
      <c r="K3640" s="2" t="str">
        <f>IFERROR(VLOOKUP(Tableau2[[#This Row],[PR]],'Taux sortant'!$I$9:$S$167,COLUMN(),0),"")</f>
        <v/>
      </c>
      <c r="L3640" s="2" t="str">
        <f>IFERROR(VLOOKUP(Tableau2[[#This Row],[PR]],'Taux sortant'!$I$9:$S$167,COLUMN(),0),"")</f>
        <v/>
      </c>
    </row>
    <row r="3641" spans="1:12" x14ac:dyDescent="0.3">
      <c r="A3641" s="1" t="s">
        <v>1956</v>
      </c>
      <c r="B3641" s="1" t="s">
        <v>1540</v>
      </c>
      <c r="C3641" s="2">
        <f>IFERROR(VLOOKUP(Tableau2[[#This Row],[PR]],'Taux sortant'!$I$9:$S$167,COLUMN(),0),"")</f>
        <v>9.59</v>
      </c>
      <c r="D3641" s="2">
        <f>IFERROR(VLOOKUP(Tableau2[[#This Row],[PR]],'Taux sortant'!$I$9:$S$167,COLUMN(),0),"")</f>
        <v>7.53</v>
      </c>
      <c r="E3641" s="2">
        <f>IFERROR(VLOOKUP(Tableau2[[#This Row],[PR]],'Taux sortant'!$I$9:$S$167,COLUMN(),0),"")</f>
        <v>5.2</v>
      </c>
      <c r="F3641" s="2">
        <f>IFERROR(VLOOKUP(Tableau2[[#This Row],[PR]],'Taux sortant'!$I$9:$S$167,COLUMN(),0),"")</f>
        <v>4.08</v>
      </c>
      <c r="G3641" s="2">
        <f>IFERROR(VLOOKUP(Tableau2[[#This Row],[PR]],'Taux sortant'!$I$9:$S$167,COLUMN(),0),"")</f>
        <v>3.34</v>
      </c>
      <c r="H3641" s="2">
        <f>IFERROR(VLOOKUP(Tableau2[[#This Row],[PR]],'Taux sortant'!$I$9:$S$167,COLUMN(),0),"")</f>
        <v>2.88</v>
      </c>
      <c r="I3641" s="2">
        <f>IFERROR(VLOOKUP(Tableau2[[#This Row],[PR]],'Taux sortant'!$I$9:$S$167,COLUMN(),0),"")</f>
        <v>2.59</v>
      </c>
      <c r="J3641" s="2">
        <f>IFERROR(VLOOKUP(Tableau2[[#This Row],[PR]],'Taux sortant'!$I$9:$S$167,COLUMN(),0),"")</f>
        <v>0</v>
      </c>
      <c r="K3641" s="2">
        <f>IFERROR(VLOOKUP(Tableau2[[#This Row],[PR]],'Taux sortant'!$I$9:$S$167,COLUMN(),0),"")</f>
        <v>0</v>
      </c>
      <c r="L3641" s="2" t="str">
        <f>IFERROR(VLOOKUP(Tableau2[[#This Row],[PR]],'Taux sortant'!$I$9:$S$167,COLUMN(),0),"")</f>
        <v/>
      </c>
    </row>
    <row r="3642" spans="1:12" x14ac:dyDescent="0.3">
      <c r="A3642" s="1" t="s">
        <v>4845</v>
      </c>
      <c r="B3642" s="1" t="s">
        <v>87</v>
      </c>
      <c r="C3642" s="2">
        <f>IFERROR(VLOOKUP(Tableau2[[#This Row],[PR]],'Taux sortant'!$I$9:$S$167,COLUMN(),0),"")</f>
        <v>18.79</v>
      </c>
      <c r="D3642" s="2">
        <f>IFERROR(VLOOKUP(Tableau2[[#This Row],[PR]],'Taux sortant'!$I$9:$S$167,COLUMN(),0),"")</f>
        <v>15.99</v>
      </c>
      <c r="E3642" s="2">
        <f>IFERROR(VLOOKUP(Tableau2[[#This Row],[PR]],'Taux sortant'!$I$9:$S$167,COLUMN(),0),"")</f>
        <v>12.7</v>
      </c>
      <c r="F3642" s="2">
        <f>IFERROR(VLOOKUP(Tableau2[[#This Row],[PR]],'Taux sortant'!$I$9:$S$167,COLUMN(),0),"")</f>
        <v>11.07</v>
      </c>
      <c r="G3642" s="2">
        <f>IFERROR(VLOOKUP(Tableau2[[#This Row],[PR]],'Taux sortant'!$I$9:$S$167,COLUMN(),0),"")</f>
        <v>9.52</v>
      </c>
      <c r="H3642" s="2">
        <f>IFERROR(VLOOKUP(Tableau2[[#This Row],[PR]],'Taux sortant'!$I$9:$S$167,COLUMN(),0),"")</f>
        <v>8.1</v>
      </c>
      <c r="I3642" s="2">
        <f>IFERROR(VLOOKUP(Tableau2[[#This Row],[PR]],'Taux sortant'!$I$9:$S$167,COLUMN(),0),"")</f>
        <v>6.92</v>
      </c>
      <c r="J3642" s="2">
        <f>IFERROR(VLOOKUP(Tableau2[[#This Row],[PR]],'Taux sortant'!$I$9:$S$167,COLUMN(),0),"")</f>
        <v>0</v>
      </c>
      <c r="K3642" s="2">
        <f>IFERROR(VLOOKUP(Tableau2[[#This Row],[PR]],'Taux sortant'!$I$9:$S$167,COLUMN(),0),"")</f>
        <v>0</v>
      </c>
      <c r="L3642" s="2" t="str">
        <f>IFERROR(VLOOKUP(Tableau2[[#This Row],[PR]],'Taux sortant'!$I$9:$S$167,COLUMN(),0),"")</f>
        <v/>
      </c>
    </row>
    <row r="3643" spans="1:12" x14ac:dyDescent="0.3">
      <c r="A3643" s="1" t="s">
        <v>777</v>
      </c>
      <c r="B3643" s="1" t="s">
        <v>5</v>
      </c>
      <c r="C3643" s="2">
        <f>IFERROR(VLOOKUP(Tableau2[[#This Row],[PR]],'Taux sortant'!$I$9:$S$167,COLUMN(),0),"")</f>
        <v>11.64</v>
      </c>
      <c r="D3643" s="2">
        <f>IFERROR(VLOOKUP(Tableau2[[#This Row],[PR]],'Taux sortant'!$I$9:$S$167,COLUMN(),0),"")</f>
        <v>9.2799999999999994</v>
      </c>
      <c r="E3643" s="2">
        <f>IFERROR(VLOOKUP(Tableau2[[#This Row],[PR]],'Taux sortant'!$I$9:$S$167,COLUMN(),0),"")</f>
        <v>6.6</v>
      </c>
      <c r="F3643" s="2">
        <f>IFERROR(VLOOKUP(Tableau2[[#This Row],[PR]],'Taux sortant'!$I$9:$S$167,COLUMN(),0),"")</f>
        <v>5.3</v>
      </c>
      <c r="G3643" s="2">
        <f>IFERROR(VLOOKUP(Tableau2[[#This Row],[PR]],'Taux sortant'!$I$9:$S$167,COLUMN(),0),"")</f>
        <v>4.37</v>
      </c>
      <c r="H3643" s="2">
        <f>IFERROR(VLOOKUP(Tableau2[[#This Row],[PR]],'Taux sortant'!$I$9:$S$167,COLUMN(),0),"")</f>
        <v>3.62</v>
      </c>
      <c r="I3643" s="2">
        <f>IFERROR(VLOOKUP(Tableau2[[#This Row],[PR]],'Taux sortant'!$I$9:$S$167,COLUMN(),0),"")</f>
        <v>3.13</v>
      </c>
      <c r="J3643" s="2">
        <f>IFERROR(VLOOKUP(Tableau2[[#This Row],[PR]],'Taux sortant'!$I$9:$S$167,COLUMN(),0),"")</f>
        <v>0</v>
      </c>
      <c r="K3643" s="2">
        <f>IFERROR(VLOOKUP(Tableau2[[#This Row],[PR]],'Taux sortant'!$I$9:$S$167,COLUMN(),0),"")</f>
        <v>0</v>
      </c>
      <c r="L3643" s="2" t="str">
        <f>IFERROR(VLOOKUP(Tableau2[[#This Row],[PR]],'Taux sortant'!$I$9:$S$167,COLUMN(),0),"")</f>
        <v/>
      </c>
    </row>
    <row r="3644" spans="1:12" x14ac:dyDescent="0.3">
      <c r="A3644" s="1" t="s">
        <v>5832</v>
      </c>
      <c r="B3644" s="1" t="s">
        <v>5832</v>
      </c>
      <c r="C3644" s="2">
        <f>IFERROR(VLOOKUP(Tableau2[[#This Row],[PR]],'Taux sortant'!$I$9:$S$167,COLUMN(),0),"")</f>
        <v>31.17</v>
      </c>
      <c r="D3644" s="2">
        <f>IFERROR(VLOOKUP(Tableau2[[#This Row],[PR]],'Taux sortant'!$I$9:$S$167,COLUMN(),0),"")</f>
        <v>27.9</v>
      </c>
      <c r="E3644" s="2">
        <f>IFERROR(VLOOKUP(Tableau2[[#This Row],[PR]],'Taux sortant'!$I$9:$S$167,COLUMN(),0),"")</f>
        <v>24.1</v>
      </c>
      <c r="F3644" s="2">
        <f>IFERROR(VLOOKUP(Tableau2[[#This Row],[PR]],'Taux sortant'!$I$9:$S$167,COLUMN(),0),"")</f>
        <v>22.18</v>
      </c>
      <c r="G3644" s="2">
        <f>IFERROR(VLOOKUP(Tableau2[[#This Row],[PR]],'Taux sortant'!$I$9:$S$167,COLUMN(),0),"")</f>
        <v>19.97</v>
      </c>
      <c r="H3644" s="2">
        <f>IFERROR(VLOOKUP(Tableau2[[#This Row],[PR]],'Taux sortant'!$I$9:$S$167,COLUMN(),0),"")</f>
        <v>17.98</v>
      </c>
      <c r="I3644" s="2">
        <f>IFERROR(VLOOKUP(Tableau2[[#This Row],[PR]],'Taux sortant'!$I$9:$S$167,COLUMN(),0),"")</f>
        <v>16.45</v>
      </c>
      <c r="J3644" s="2">
        <f>IFERROR(VLOOKUP(Tableau2[[#This Row],[PR]],'Taux sortant'!$I$9:$S$167,COLUMN(),0),"")</f>
        <v>0</v>
      </c>
      <c r="K3644" s="2">
        <f>IFERROR(VLOOKUP(Tableau2[[#This Row],[PR]],'Taux sortant'!$I$9:$S$167,COLUMN(),0),"")</f>
        <v>0</v>
      </c>
      <c r="L3644" s="2" t="str">
        <f>IFERROR(VLOOKUP(Tableau2[[#This Row],[PR]],'Taux sortant'!$I$9:$S$167,COLUMN(),0),"")</f>
        <v/>
      </c>
    </row>
    <row r="3645" spans="1:12" x14ac:dyDescent="0.3">
      <c r="A3645" s="1" t="s">
        <v>6430</v>
      </c>
      <c r="B3645" s="1" t="s">
        <v>5815</v>
      </c>
      <c r="C3645" s="2">
        <f>IFERROR(VLOOKUP(Tableau2[[#This Row],[PR]],'Taux sortant'!$I$9:$S$167,COLUMN(),0),"")</f>
        <v>29.89</v>
      </c>
      <c r="D3645" s="2">
        <f>IFERROR(VLOOKUP(Tableau2[[#This Row],[PR]],'Taux sortant'!$I$9:$S$167,COLUMN(),0),"")</f>
        <v>27.05</v>
      </c>
      <c r="E3645" s="2">
        <f>IFERROR(VLOOKUP(Tableau2[[#This Row],[PR]],'Taux sortant'!$I$9:$S$167,COLUMN(),0),"")</f>
        <v>23.76</v>
      </c>
      <c r="F3645" s="2">
        <f>IFERROR(VLOOKUP(Tableau2[[#This Row],[PR]],'Taux sortant'!$I$9:$S$167,COLUMN(),0),"")</f>
        <v>22.11</v>
      </c>
      <c r="G3645" s="2">
        <f>IFERROR(VLOOKUP(Tableau2[[#This Row],[PR]],'Taux sortant'!$I$9:$S$167,COLUMN(),0),"")</f>
        <v>20.05</v>
      </c>
      <c r="H3645" s="2">
        <f>IFERROR(VLOOKUP(Tableau2[[#This Row],[PR]],'Taux sortant'!$I$9:$S$167,COLUMN(),0),"")</f>
        <v>17.09</v>
      </c>
      <c r="I3645" s="2">
        <f>IFERROR(VLOOKUP(Tableau2[[#This Row],[PR]],'Taux sortant'!$I$9:$S$167,COLUMN(),0),"")</f>
        <v>15.56</v>
      </c>
      <c r="J3645" s="2">
        <f>IFERROR(VLOOKUP(Tableau2[[#This Row],[PR]],'Taux sortant'!$I$9:$S$167,COLUMN(),0),"")</f>
        <v>0</v>
      </c>
      <c r="K3645" s="2">
        <f>IFERROR(VLOOKUP(Tableau2[[#This Row],[PR]],'Taux sortant'!$I$9:$S$167,COLUMN(),0),"")</f>
        <v>0</v>
      </c>
      <c r="L3645" s="2" t="str">
        <f>IFERROR(VLOOKUP(Tableau2[[#This Row],[PR]],'Taux sortant'!$I$9:$S$167,COLUMN(),0),"")</f>
        <v/>
      </c>
    </row>
    <row r="3646" spans="1:12" x14ac:dyDescent="0.3">
      <c r="A3646" s="1" t="s">
        <v>780</v>
      </c>
      <c r="B3646" s="1" t="s">
        <v>8</v>
      </c>
      <c r="C3646" s="2">
        <f>IFERROR(VLOOKUP(Tableau2[[#This Row],[PR]],'Taux sortant'!$I$9:$S$167,COLUMN(),0),"")</f>
        <v>30.77</v>
      </c>
      <c r="D3646" s="2">
        <f>IFERROR(VLOOKUP(Tableau2[[#This Row],[PR]],'Taux sortant'!$I$9:$S$167,COLUMN(),0),"")</f>
        <v>22.76</v>
      </c>
      <c r="E3646" s="2">
        <f>IFERROR(VLOOKUP(Tableau2[[#This Row],[PR]],'Taux sortant'!$I$9:$S$167,COLUMN(),0),"")</f>
        <v>16.43</v>
      </c>
      <c r="F3646" s="2">
        <f>IFERROR(VLOOKUP(Tableau2[[#This Row],[PR]],'Taux sortant'!$I$9:$S$167,COLUMN(),0),"")</f>
        <v>12.46</v>
      </c>
      <c r="G3646" s="2">
        <f>IFERROR(VLOOKUP(Tableau2[[#This Row],[PR]],'Taux sortant'!$I$9:$S$167,COLUMN(),0),"")</f>
        <v>7.96</v>
      </c>
      <c r="H3646" s="2">
        <f>IFERROR(VLOOKUP(Tableau2[[#This Row],[PR]],'Taux sortant'!$I$9:$S$167,COLUMN(),0),"")</f>
        <v>5.83</v>
      </c>
      <c r="I3646" s="2">
        <f>IFERROR(VLOOKUP(Tableau2[[#This Row],[PR]],'Taux sortant'!$I$9:$S$167,COLUMN(),0),"")</f>
        <v>4.59</v>
      </c>
      <c r="J3646" s="2">
        <f>IFERROR(VLOOKUP(Tableau2[[#This Row],[PR]],'Taux sortant'!$I$9:$S$167,COLUMN(),0),"")</f>
        <v>0</v>
      </c>
      <c r="K3646" s="2">
        <f>IFERROR(VLOOKUP(Tableau2[[#This Row],[PR]],'Taux sortant'!$I$9:$S$167,COLUMN(),0),"")</f>
        <v>0</v>
      </c>
      <c r="L3646" s="2" t="str">
        <f>IFERROR(VLOOKUP(Tableau2[[#This Row],[PR]],'Taux sortant'!$I$9:$S$167,COLUMN(),0),"")</f>
        <v/>
      </c>
    </row>
    <row r="3647" spans="1:12" x14ac:dyDescent="0.3">
      <c r="A3647" s="1" t="s">
        <v>780</v>
      </c>
      <c r="B3647" s="1" t="s">
        <v>3211</v>
      </c>
      <c r="C3647" s="2">
        <f>IFERROR(VLOOKUP(Tableau2[[#This Row],[PR]],'Taux sortant'!$I$9:$S$167,COLUMN(),0),"")</f>
        <v>13.98</v>
      </c>
      <c r="D3647" s="2">
        <f>IFERROR(VLOOKUP(Tableau2[[#This Row],[PR]],'Taux sortant'!$I$9:$S$167,COLUMN(),0),"")</f>
        <v>11.58</v>
      </c>
      <c r="E3647" s="2">
        <f>IFERROR(VLOOKUP(Tableau2[[#This Row],[PR]],'Taux sortant'!$I$9:$S$167,COLUMN(),0),"")</f>
        <v>8.7799999999999994</v>
      </c>
      <c r="F3647" s="2">
        <f>IFERROR(VLOOKUP(Tableau2[[#This Row],[PR]],'Taux sortant'!$I$9:$S$167,COLUMN(),0),"")</f>
        <v>7.44</v>
      </c>
      <c r="G3647" s="2">
        <f>IFERROR(VLOOKUP(Tableau2[[#This Row],[PR]],'Taux sortant'!$I$9:$S$167,COLUMN(),0),"")</f>
        <v>6.29</v>
      </c>
      <c r="H3647" s="2">
        <f>IFERROR(VLOOKUP(Tableau2[[#This Row],[PR]],'Taux sortant'!$I$9:$S$167,COLUMN(),0),"")</f>
        <v>5.35</v>
      </c>
      <c r="I3647" s="2">
        <f>IFERROR(VLOOKUP(Tableau2[[#This Row],[PR]],'Taux sortant'!$I$9:$S$167,COLUMN(),0),"")</f>
        <v>4.6100000000000003</v>
      </c>
      <c r="J3647" s="2">
        <f>IFERROR(VLOOKUP(Tableau2[[#This Row],[PR]],'Taux sortant'!$I$9:$S$167,COLUMN(),0),"")</f>
        <v>0</v>
      </c>
      <c r="K3647" s="2">
        <f>IFERROR(VLOOKUP(Tableau2[[#This Row],[PR]],'Taux sortant'!$I$9:$S$167,COLUMN(),0),"")</f>
        <v>0</v>
      </c>
      <c r="L3647" s="2" t="str">
        <f>IFERROR(VLOOKUP(Tableau2[[#This Row],[PR]],'Taux sortant'!$I$9:$S$167,COLUMN(),0),"")</f>
        <v/>
      </c>
    </row>
    <row r="3648" spans="1:12" x14ac:dyDescent="0.3">
      <c r="A3648" s="1" t="s">
        <v>1959</v>
      </c>
      <c r="B3648" s="1" t="s">
        <v>1547</v>
      </c>
      <c r="C3648" s="2">
        <f>IFERROR(VLOOKUP(Tableau2[[#This Row],[PR]],'Taux sortant'!$I$9:$S$167,COLUMN(),0),"")</f>
        <v>8.85</v>
      </c>
      <c r="D3648" s="2">
        <f>IFERROR(VLOOKUP(Tableau2[[#This Row],[PR]],'Taux sortant'!$I$9:$S$167,COLUMN(),0),"")</f>
        <v>6.89</v>
      </c>
      <c r="E3648" s="2">
        <f>IFERROR(VLOOKUP(Tableau2[[#This Row],[PR]],'Taux sortant'!$I$9:$S$167,COLUMN(),0),"")</f>
        <v>4.7</v>
      </c>
      <c r="F3648" s="2">
        <f>IFERROR(VLOOKUP(Tableau2[[#This Row],[PR]],'Taux sortant'!$I$9:$S$167,COLUMN(),0),"")</f>
        <v>3.63</v>
      </c>
      <c r="G3648" s="2">
        <f>IFERROR(VLOOKUP(Tableau2[[#This Row],[PR]],'Taux sortant'!$I$9:$S$167,COLUMN(),0),"")</f>
        <v>2.93</v>
      </c>
      <c r="H3648" s="2">
        <f>IFERROR(VLOOKUP(Tableau2[[#This Row],[PR]],'Taux sortant'!$I$9:$S$167,COLUMN(),0),"")</f>
        <v>2.4900000000000002</v>
      </c>
      <c r="I3648" s="2">
        <f>IFERROR(VLOOKUP(Tableau2[[#This Row],[PR]],'Taux sortant'!$I$9:$S$167,COLUMN(),0),"")</f>
        <v>2.21</v>
      </c>
      <c r="J3648" s="2">
        <f>IFERROR(VLOOKUP(Tableau2[[#This Row],[PR]],'Taux sortant'!$I$9:$S$167,COLUMN(),0),"")</f>
        <v>0</v>
      </c>
      <c r="K3648" s="2">
        <f>IFERROR(VLOOKUP(Tableau2[[#This Row],[PR]],'Taux sortant'!$I$9:$S$167,COLUMN(),0),"")</f>
        <v>0</v>
      </c>
      <c r="L3648" s="2" t="str">
        <f>IFERROR(VLOOKUP(Tableau2[[#This Row],[PR]],'Taux sortant'!$I$9:$S$167,COLUMN(),0),"")</f>
        <v/>
      </c>
    </row>
    <row r="3649" spans="1:12" x14ac:dyDescent="0.3">
      <c r="A3649" s="1" t="s">
        <v>1961</v>
      </c>
      <c r="B3649" s="1" t="s">
        <v>1521</v>
      </c>
      <c r="C3649" s="2">
        <f>IFERROR(VLOOKUP(Tableau2[[#This Row],[PR]],'Taux sortant'!$I$9:$S$167,COLUMN(),0),"")</f>
        <v>21.64</v>
      </c>
      <c r="D3649" s="2">
        <f>IFERROR(VLOOKUP(Tableau2[[#This Row],[PR]],'Taux sortant'!$I$9:$S$167,COLUMN(),0),"")</f>
        <v>17.57</v>
      </c>
      <c r="E3649" s="2">
        <f>IFERROR(VLOOKUP(Tableau2[[#This Row],[PR]],'Taux sortant'!$I$9:$S$167,COLUMN(),0),"")</f>
        <v>11.74</v>
      </c>
      <c r="F3649" s="2">
        <f>IFERROR(VLOOKUP(Tableau2[[#This Row],[PR]],'Taux sortant'!$I$9:$S$167,COLUMN(),0),"")</f>
        <v>9.3000000000000007</v>
      </c>
      <c r="G3649" s="2">
        <f>IFERROR(VLOOKUP(Tableau2[[#This Row],[PR]],'Taux sortant'!$I$9:$S$167,COLUMN(),0),"")</f>
        <v>7.56</v>
      </c>
      <c r="H3649" s="2">
        <f>IFERROR(VLOOKUP(Tableau2[[#This Row],[PR]],'Taux sortant'!$I$9:$S$167,COLUMN(),0),"")</f>
        <v>5.09</v>
      </c>
      <c r="I3649" s="2">
        <f>IFERROR(VLOOKUP(Tableau2[[#This Row],[PR]],'Taux sortant'!$I$9:$S$167,COLUMN(),0),"")</f>
        <v>4.7300000000000004</v>
      </c>
      <c r="J3649" s="2">
        <f>IFERROR(VLOOKUP(Tableau2[[#This Row],[PR]],'Taux sortant'!$I$9:$S$167,COLUMN(),0),"")</f>
        <v>0</v>
      </c>
      <c r="K3649" s="2">
        <f>IFERROR(VLOOKUP(Tableau2[[#This Row],[PR]],'Taux sortant'!$I$9:$S$167,COLUMN(),0),"")</f>
        <v>0</v>
      </c>
      <c r="L3649" s="2" t="str">
        <f>IFERROR(VLOOKUP(Tableau2[[#This Row],[PR]],'Taux sortant'!$I$9:$S$167,COLUMN(),0),"")</f>
        <v/>
      </c>
    </row>
    <row r="3650" spans="1:12" x14ac:dyDescent="0.3">
      <c r="A3650" s="1" t="s">
        <v>1964</v>
      </c>
      <c r="B3650" s="1" t="s">
        <v>1790</v>
      </c>
      <c r="C3650" s="2">
        <f>IFERROR(VLOOKUP(Tableau2[[#This Row],[PR]],'Taux sortant'!$I$9:$S$167,COLUMN(),0),"")</f>
        <v>20.27</v>
      </c>
      <c r="D3650" s="2">
        <f>IFERROR(VLOOKUP(Tableau2[[#This Row],[PR]],'Taux sortant'!$I$9:$S$167,COLUMN(),0),"")</f>
        <v>17.12</v>
      </c>
      <c r="E3650" s="2">
        <f>IFERROR(VLOOKUP(Tableau2[[#This Row],[PR]],'Taux sortant'!$I$9:$S$167,COLUMN(),0),"")</f>
        <v>13.15</v>
      </c>
      <c r="F3650" s="2">
        <f>IFERROR(VLOOKUP(Tableau2[[#This Row],[PR]],'Taux sortant'!$I$9:$S$167,COLUMN(),0),"")</f>
        <v>9.51</v>
      </c>
      <c r="G3650" s="2">
        <f>IFERROR(VLOOKUP(Tableau2[[#This Row],[PR]],'Taux sortant'!$I$9:$S$167,COLUMN(),0),"")</f>
        <v>6.45</v>
      </c>
      <c r="H3650" s="2">
        <f>IFERROR(VLOOKUP(Tableau2[[#This Row],[PR]],'Taux sortant'!$I$9:$S$167,COLUMN(),0),"")</f>
        <v>4.6399999999999997</v>
      </c>
      <c r="I3650" s="2">
        <f>IFERROR(VLOOKUP(Tableau2[[#This Row],[PR]],'Taux sortant'!$I$9:$S$167,COLUMN(),0),"")</f>
        <v>3.62</v>
      </c>
      <c r="J3650" s="2">
        <f>IFERROR(VLOOKUP(Tableau2[[#This Row],[PR]],'Taux sortant'!$I$9:$S$167,COLUMN(),0),"")</f>
        <v>0</v>
      </c>
      <c r="K3650" s="2">
        <f>IFERROR(VLOOKUP(Tableau2[[#This Row],[PR]],'Taux sortant'!$I$9:$S$167,COLUMN(),0),"")</f>
        <v>0</v>
      </c>
      <c r="L3650" s="2" t="str">
        <f>IFERROR(VLOOKUP(Tableau2[[#This Row],[PR]],'Taux sortant'!$I$9:$S$167,COLUMN(),0),"")</f>
        <v/>
      </c>
    </row>
    <row r="3651" spans="1:12" x14ac:dyDescent="0.3">
      <c r="A3651" s="1" t="s">
        <v>6432</v>
      </c>
      <c r="B3651" s="1" t="s">
        <v>5816</v>
      </c>
      <c r="C3651" s="2" t="str">
        <f>IFERROR(VLOOKUP(Tableau2[[#This Row],[PR]],'Taux sortant'!$I$9:$S$167,COLUMN(),0),"")</f>
        <v/>
      </c>
      <c r="D3651" s="2" t="str">
        <f>IFERROR(VLOOKUP(Tableau2[[#This Row],[PR]],'Taux sortant'!$I$9:$S$167,COLUMN(),0),"")</f>
        <v/>
      </c>
      <c r="E3651" s="2" t="str">
        <f>IFERROR(VLOOKUP(Tableau2[[#This Row],[PR]],'Taux sortant'!$I$9:$S$167,COLUMN(),0),"")</f>
        <v/>
      </c>
      <c r="F3651" s="2" t="str">
        <f>IFERROR(VLOOKUP(Tableau2[[#This Row],[PR]],'Taux sortant'!$I$9:$S$167,COLUMN(),0),"")</f>
        <v/>
      </c>
      <c r="G3651" s="2" t="str">
        <f>IFERROR(VLOOKUP(Tableau2[[#This Row],[PR]],'Taux sortant'!$I$9:$S$167,COLUMN(),0),"")</f>
        <v/>
      </c>
      <c r="H3651" s="2" t="str">
        <f>IFERROR(VLOOKUP(Tableau2[[#This Row],[PR]],'Taux sortant'!$I$9:$S$167,COLUMN(),0),"")</f>
        <v/>
      </c>
      <c r="I3651" s="2" t="str">
        <f>IFERROR(VLOOKUP(Tableau2[[#This Row],[PR]],'Taux sortant'!$I$9:$S$167,COLUMN(),0),"")</f>
        <v/>
      </c>
      <c r="J3651" s="2" t="str">
        <f>IFERROR(VLOOKUP(Tableau2[[#This Row],[PR]],'Taux sortant'!$I$9:$S$167,COLUMN(),0),"")</f>
        <v/>
      </c>
      <c r="K3651" s="2" t="str">
        <f>IFERROR(VLOOKUP(Tableau2[[#This Row],[PR]],'Taux sortant'!$I$9:$S$167,COLUMN(),0),"")</f>
        <v/>
      </c>
      <c r="L3651" s="2" t="str">
        <f>IFERROR(VLOOKUP(Tableau2[[#This Row],[PR]],'Taux sortant'!$I$9:$S$167,COLUMN(),0),"")</f>
        <v/>
      </c>
    </row>
    <row r="3652" spans="1:12" x14ac:dyDescent="0.3">
      <c r="A3652" s="1" t="s">
        <v>783</v>
      </c>
      <c r="B3652" s="1" t="s">
        <v>90</v>
      </c>
      <c r="C3652" s="2">
        <f>IFERROR(VLOOKUP(Tableau2[[#This Row],[PR]],'Taux sortant'!$I$9:$S$167,COLUMN(),0),"")</f>
        <v>32.090000000000003</v>
      </c>
      <c r="D3652" s="2">
        <f>IFERROR(VLOOKUP(Tableau2[[#This Row],[PR]],'Taux sortant'!$I$9:$S$167,COLUMN(),0),"")</f>
        <v>26.17</v>
      </c>
      <c r="E3652" s="2">
        <f>IFERROR(VLOOKUP(Tableau2[[#This Row],[PR]],'Taux sortant'!$I$9:$S$167,COLUMN(),0),"")</f>
        <v>20.67</v>
      </c>
      <c r="F3652" s="2">
        <f>IFERROR(VLOOKUP(Tableau2[[#This Row],[PR]],'Taux sortant'!$I$9:$S$167,COLUMN(),0),"")</f>
        <v>17.260000000000002</v>
      </c>
      <c r="G3652" s="2">
        <f>IFERROR(VLOOKUP(Tableau2[[#This Row],[PR]],'Taux sortant'!$I$9:$S$167,COLUMN(),0),"")</f>
        <v>12.15</v>
      </c>
      <c r="H3652" s="2">
        <f>IFERROR(VLOOKUP(Tableau2[[#This Row],[PR]],'Taux sortant'!$I$9:$S$167,COLUMN(),0),"")</f>
        <v>7.95</v>
      </c>
      <c r="I3652" s="2">
        <f>IFERROR(VLOOKUP(Tableau2[[#This Row],[PR]],'Taux sortant'!$I$9:$S$167,COLUMN(),0),"")</f>
        <v>7.21</v>
      </c>
      <c r="J3652" s="2">
        <f>IFERROR(VLOOKUP(Tableau2[[#This Row],[PR]],'Taux sortant'!$I$9:$S$167,COLUMN(),0),"")</f>
        <v>0</v>
      </c>
      <c r="K3652" s="2">
        <f>IFERROR(VLOOKUP(Tableau2[[#This Row],[PR]],'Taux sortant'!$I$9:$S$167,COLUMN(),0),"")</f>
        <v>0</v>
      </c>
      <c r="L3652" s="2" t="str">
        <f>IFERROR(VLOOKUP(Tableau2[[#This Row],[PR]],'Taux sortant'!$I$9:$S$167,COLUMN(),0),"")</f>
        <v/>
      </c>
    </row>
    <row r="3653" spans="1:12" x14ac:dyDescent="0.3">
      <c r="A3653" s="1" t="s">
        <v>6434</v>
      </c>
      <c r="B3653" s="1" t="s">
        <v>5891</v>
      </c>
      <c r="C3653" s="2">
        <f>IFERROR(VLOOKUP(Tableau2[[#This Row],[PR]],'Taux sortant'!$I$9:$S$167,COLUMN(),0),"")</f>
        <v>26.39</v>
      </c>
      <c r="D3653" s="2">
        <f>IFERROR(VLOOKUP(Tableau2[[#This Row],[PR]],'Taux sortant'!$I$9:$S$167,COLUMN(),0),"")</f>
        <v>23</v>
      </c>
      <c r="E3653" s="2">
        <f>IFERROR(VLOOKUP(Tableau2[[#This Row],[PR]],'Taux sortant'!$I$9:$S$167,COLUMN(),0),"")</f>
        <v>19.079999999999998</v>
      </c>
      <c r="F3653" s="2">
        <f>IFERROR(VLOOKUP(Tableau2[[#This Row],[PR]],'Taux sortant'!$I$9:$S$167,COLUMN(),0),"")</f>
        <v>17.13</v>
      </c>
      <c r="G3653" s="2">
        <f>IFERROR(VLOOKUP(Tableau2[[#This Row],[PR]],'Taux sortant'!$I$9:$S$167,COLUMN(),0),"")</f>
        <v>14.96</v>
      </c>
      <c r="H3653" s="2">
        <f>IFERROR(VLOOKUP(Tableau2[[#This Row],[PR]],'Taux sortant'!$I$9:$S$167,COLUMN(),0),"")</f>
        <v>12.83</v>
      </c>
      <c r="I3653" s="2">
        <f>IFERROR(VLOOKUP(Tableau2[[#This Row],[PR]],'Taux sortant'!$I$9:$S$167,COLUMN(),0),"")</f>
        <v>10.93</v>
      </c>
      <c r="J3653" s="2">
        <f>IFERROR(VLOOKUP(Tableau2[[#This Row],[PR]],'Taux sortant'!$I$9:$S$167,COLUMN(),0),"")</f>
        <v>0</v>
      </c>
      <c r="K3653" s="2">
        <f>IFERROR(VLOOKUP(Tableau2[[#This Row],[PR]],'Taux sortant'!$I$9:$S$167,COLUMN(),0),"")</f>
        <v>0</v>
      </c>
      <c r="L3653" s="2" t="str">
        <f>IFERROR(VLOOKUP(Tableau2[[#This Row],[PR]],'Taux sortant'!$I$9:$S$167,COLUMN(),0),"")</f>
        <v/>
      </c>
    </row>
    <row r="3654" spans="1:12" x14ac:dyDescent="0.3">
      <c r="A3654" s="1" t="s">
        <v>1966</v>
      </c>
      <c r="B3654" s="1" t="s">
        <v>1521</v>
      </c>
      <c r="C3654" s="2">
        <f>IFERROR(VLOOKUP(Tableau2[[#This Row],[PR]],'Taux sortant'!$I$9:$S$167,COLUMN(),0),"")</f>
        <v>21.64</v>
      </c>
      <c r="D3654" s="2">
        <f>IFERROR(VLOOKUP(Tableau2[[#This Row],[PR]],'Taux sortant'!$I$9:$S$167,COLUMN(),0),"")</f>
        <v>17.57</v>
      </c>
      <c r="E3654" s="2">
        <f>IFERROR(VLOOKUP(Tableau2[[#This Row],[PR]],'Taux sortant'!$I$9:$S$167,COLUMN(),0),"")</f>
        <v>11.74</v>
      </c>
      <c r="F3654" s="2">
        <f>IFERROR(VLOOKUP(Tableau2[[#This Row],[PR]],'Taux sortant'!$I$9:$S$167,COLUMN(),0),"")</f>
        <v>9.3000000000000007</v>
      </c>
      <c r="G3654" s="2">
        <f>IFERROR(VLOOKUP(Tableau2[[#This Row],[PR]],'Taux sortant'!$I$9:$S$167,COLUMN(),0),"")</f>
        <v>7.56</v>
      </c>
      <c r="H3654" s="2">
        <f>IFERROR(VLOOKUP(Tableau2[[#This Row],[PR]],'Taux sortant'!$I$9:$S$167,COLUMN(),0),"")</f>
        <v>5.09</v>
      </c>
      <c r="I3654" s="2">
        <f>IFERROR(VLOOKUP(Tableau2[[#This Row],[PR]],'Taux sortant'!$I$9:$S$167,COLUMN(),0),"")</f>
        <v>4.7300000000000004</v>
      </c>
      <c r="J3654" s="2">
        <f>IFERROR(VLOOKUP(Tableau2[[#This Row],[PR]],'Taux sortant'!$I$9:$S$167,COLUMN(),0),"")</f>
        <v>0</v>
      </c>
      <c r="K3654" s="2">
        <f>IFERROR(VLOOKUP(Tableau2[[#This Row],[PR]],'Taux sortant'!$I$9:$S$167,COLUMN(),0),"")</f>
        <v>0</v>
      </c>
      <c r="L3654" s="2" t="str">
        <f>IFERROR(VLOOKUP(Tableau2[[#This Row],[PR]],'Taux sortant'!$I$9:$S$167,COLUMN(),0),"")</f>
        <v/>
      </c>
    </row>
    <row r="3655" spans="1:12" x14ac:dyDescent="0.3">
      <c r="A3655" s="1" t="s">
        <v>1969</v>
      </c>
      <c r="B3655" s="1" t="s">
        <v>1521</v>
      </c>
      <c r="C3655" s="2">
        <f>IFERROR(VLOOKUP(Tableau2[[#This Row],[PR]],'Taux sortant'!$I$9:$S$167,COLUMN(),0),"")</f>
        <v>21.64</v>
      </c>
      <c r="D3655" s="2">
        <f>IFERROR(VLOOKUP(Tableau2[[#This Row],[PR]],'Taux sortant'!$I$9:$S$167,COLUMN(),0),"")</f>
        <v>17.57</v>
      </c>
      <c r="E3655" s="2">
        <f>IFERROR(VLOOKUP(Tableau2[[#This Row],[PR]],'Taux sortant'!$I$9:$S$167,COLUMN(),0),"")</f>
        <v>11.74</v>
      </c>
      <c r="F3655" s="2">
        <f>IFERROR(VLOOKUP(Tableau2[[#This Row],[PR]],'Taux sortant'!$I$9:$S$167,COLUMN(),0),"")</f>
        <v>9.3000000000000007</v>
      </c>
      <c r="G3655" s="2">
        <f>IFERROR(VLOOKUP(Tableau2[[#This Row],[PR]],'Taux sortant'!$I$9:$S$167,COLUMN(),0),"")</f>
        <v>7.56</v>
      </c>
      <c r="H3655" s="2">
        <f>IFERROR(VLOOKUP(Tableau2[[#This Row],[PR]],'Taux sortant'!$I$9:$S$167,COLUMN(),0),"")</f>
        <v>5.09</v>
      </c>
      <c r="I3655" s="2">
        <f>IFERROR(VLOOKUP(Tableau2[[#This Row],[PR]],'Taux sortant'!$I$9:$S$167,COLUMN(),0),"")</f>
        <v>4.7300000000000004</v>
      </c>
      <c r="J3655" s="2">
        <f>IFERROR(VLOOKUP(Tableau2[[#This Row],[PR]],'Taux sortant'!$I$9:$S$167,COLUMN(),0),"")</f>
        <v>0</v>
      </c>
      <c r="K3655" s="2">
        <f>IFERROR(VLOOKUP(Tableau2[[#This Row],[PR]],'Taux sortant'!$I$9:$S$167,COLUMN(),0),"")</f>
        <v>0</v>
      </c>
      <c r="L3655" s="2" t="str">
        <f>IFERROR(VLOOKUP(Tableau2[[#This Row],[PR]],'Taux sortant'!$I$9:$S$167,COLUMN(),0),"")</f>
        <v/>
      </c>
    </row>
    <row r="3656" spans="1:12" x14ac:dyDescent="0.3">
      <c r="A3656" s="1" t="s">
        <v>4848</v>
      </c>
      <c r="B3656" s="1" t="s">
        <v>4169</v>
      </c>
      <c r="C3656" s="2">
        <f>IFERROR(VLOOKUP(Tableau2[[#This Row],[PR]],'Taux sortant'!$I$9:$S$167,COLUMN(),0),"")</f>
        <v>15.83</v>
      </c>
      <c r="D3656" s="2">
        <f>IFERROR(VLOOKUP(Tableau2[[#This Row],[PR]],'Taux sortant'!$I$9:$S$167,COLUMN(),0),"")</f>
        <v>13.3</v>
      </c>
      <c r="E3656" s="2">
        <f>IFERROR(VLOOKUP(Tableau2[[#This Row],[PR]],'Taux sortant'!$I$9:$S$167,COLUMN(),0),"")</f>
        <v>10.32</v>
      </c>
      <c r="F3656" s="2">
        <f>IFERROR(VLOOKUP(Tableau2[[#This Row],[PR]],'Taux sortant'!$I$9:$S$167,COLUMN(),0),"")</f>
        <v>8.84</v>
      </c>
      <c r="G3656" s="2">
        <f>IFERROR(VLOOKUP(Tableau2[[#This Row],[PR]],'Taux sortant'!$I$9:$S$167,COLUMN(),0),"")</f>
        <v>7.55</v>
      </c>
      <c r="H3656" s="2">
        <f>IFERROR(VLOOKUP(Tableau2[[#This Row],[PR]],'Taux sortant'!$I$9:$S$167,COLUMN(),0),"")</f>
        <v>6.43</v>
      </c>
      <c r="I3656" s="2">
        <f>IFERROR(VLOOKUP(Tableau2[[#This Row],[PR]],'Taux sortant'!$I$9:$S$167,COLUMN(),0),"")</f>
        <v>5.52</v>
      </c>
      <c r="J3656" s="2">
        <f>IFERROR(VLOOKUP(Tableau2[[#This Row],[PR]],'Taux sortant'!$I$9:$S$167,COLUMN(),0),"")</f>
        <v>0</v>
      </c>
      <c r="K3656" s="2">
        <f>IFERROR(VLOOKUP(Tableau2[[#This Row],[PR]],'Taux sortant'!$I$9:$S$167,COLUMN(),0),"")</f>
        <v>0</v>
      </c>
      <c r="L3656" s="2" t="str">
        <f>IFERROR(VLOOKUP(Tableau2[[#This Row],[PR]],'Taux sortant'!$I$9:$S$167,COLUMN(),0),"")</f>
        <v/>
      </c>
    </row>
    <row r="3657" spans="1:12" x14ac:dyDescent="0.3">
      <c r="A3657" s="1" t="s">
        <v>1972</v>
      </c>
      <c r="B3657" s="1" t="s">
        <v>1695</v>
      </c>
      <c r="C3657" s="2">
        <f>IFERROR(VLOOKUP(Tableau2[[#This Row],[PR]],'Taux sortant'!$I$9:$S$167,COLUMN(),0),"")</f>
        <v>9.59</v>
      </c>
      <c r="D3657" s="2">
        <f>IFERROR(VLOOKUP(Tableau2[[#This Row],[PR]],'Taux sortant'!$I$9:$S$167,COLUMN(),0),"")</f>
        <v>7.53</v>
      </c>
      <c r="E3657" s="2">
        <f>IFERROR(VLOOKUP(Tableau2[[#This Row],[PR]],'Taux sortant'!$I$9:$S$167,COLUMN(),0),"")</f>
        <v>5.2</v>
      </c>
      <c r="F3657" s="2">
        <f>IFERROR(VLOOKUP(Tableau2[[#This Row],[PR]],'Taux sortant'!$I$9:$S$167,COLUMN(),0),"")</f>
        <v>4.08</v>
      </c>
      <c r="G3657" s="2">
        <f>IFERROR(VLOOKUP(Tableau2[[#This Row],[PR]],'Taux sortant'!$I$9:$S$167,COLUMN(),0),"")</f>
        <v>3.34</v>
      </c>
      <c r="H3657" s="2">
        <f>IFERROR(VLOOKUP(Tableau2[[#This Row],[PR]],'Taux sortant'!$I$9:$S$167,COLUMN(),0),"")</f>
        <v>2.88</v>
      </c>
      <c r="I3657" s="2">
        <f>IFERROR(VLOOKUP(Tableau2[[#This Row],[PR]],'Taux sortant'!$I$9:$S$167,COLUMN(),0),"")</f>
        <v>2.59</v>
      </c>
      <c r="J3657" s="2">
        <f>IFERROR(VLOOKUP(Tableau2[[#This Row],[PR]],'Taux sortant'!$I$9:$S$167,COLUMN(),0),"")</f>
        <v>0</v>
      </c>
      <c r="K3657" s="2">
        <f>IFERROR(VLOOKUP(Tableau2[[#This Row],[PR]],'Taux sortant'!$I$9:$S$167,COLUMN(),0),"")</f>
        <v>0</v>
      </c>
      <c r="L3657" s="2" t="str">
        <f>IFERROR(VLOOKUP(Tableau2[[#This Row],[PR]],'Taux sortant'!$I$9:$S$167,COLUMN(),0),"")</f>
        <v/>
      </c>
    </row>
    <row r="3658" spans="1:12" x14ac:dyDescent="0.3">
      <c r="A3658" s="1" t="s">
        <v>786</v>
      </c>
      <c r="B3658" s="1" t="s">
        <v>161</v>
      </c>
      <c r="C3658" s="2">
        <f>IFERROR(VLOOKUP(Tableau2[[#This Row],[PR]],'Taux sortant'!$I$9:$S$167,COLUMN(),0),"")</f>
        <v>35.869999999999997</v>
      </c>
      <c r="D3658" s="2">
        <f>IFERROR(VLOOKUP(Tableau2[[#This Row],[PR]],'Taux sortant'!$I$9:$S$167,COLUMN(),0),"")</f>
        <v>28.1</v>
      </c>
      <c r="E3658" s="2">
        <f>IFERROR(VLOOKUP(Tableau2[[#This Row],[PR]],'Taux sortant'!$I$9:$S$167,COLUMN(),0),"")</f>
        <v>22.11</v>
      </c>
      <c r="F3658" s="2">
        <f>IFERROR(VLOOKUP(Tableau2[[#This Row],[PR]],'Taux sortant'!$I$9:$S$167,COLUMN(),0),"")</f>
        <v>17.46</v>
      </c>
      <c r="G3658" s="2">
        <f>IFERROR(VLOOKUP(Tableau2[[#This Row],[PR]],'Taux sortant'!$I$9:$S$167,COLUMN(),0),"")</f>
        <v>13.86</v>
      </c>
      <c r="H3658" s="2">
        <f>IFERROR(VLOOKUP(Tableau2[[#This Row],[PR]],'Taux sortant'!$I$9:$S$167,COLUMN(),0),"")</f>
        <v>10.67</v>
      </c>
      <c r="I3658" s="2">
        <f>IFERROR(VLOOKUP(Tableau2[[#This Row],[PR]],'Taux sortant'!$I$9:$S$167,COLUMN(),0),"")</f>
        <v>9.92</v>
      </c>
      <c r="J3658" s="2">
        <f>IFERROR(VLOOKUP(Tableau2[[#This Row],[PR]],'Taux sortant'!$I$9:$S$167,COLUMN(),0),"")</f>
        <v>0</v>
      </c>
      <c r="K3658" s="2">
        <f>IFERROR(VLOOKUP(Tableau2[[#This Row],[PR]],'Taux sortant'!$I$9:$S$167,COLUMN(),0),"")</f>
        <v>0</v>
      </c>
      <c r="L3658" s="2" t="str">
        <f>IFERROR(VLOOKUP(Tableau2[[#This Row],[PR]],'Taux sortant'!$I$9:$S$167,COLUMN(),0),"")</f>
        <v/>
      </c>
    </row>
    <row r="3659" spans="1:12" x14ac:dyDescent="0.3">
      <c r="A3659" s="1" t="s">
        <v>1975</v>
      </c>
      <c r="B3659" s="1" t="s">
        <v>1566</v>
      </c>
      <c r="C3659" s="2" t="str">
        <f>IFERROR(VLOOKUP(Tableau2[[#This Row],[PR]],'Taux sortant'!$I$9:$S$167,COLUMN(),0),"")</f>
        <v/>
      </c>
      <c r="D3659" s="2" t="str">
        <f>IFERROR(VLOOKUP(Tableau2[[#This Row],[PR]],'Taux sortant'!$I$9:$S$167,COLUMN(),0),"")</f>
        <v/>
      </c>
      <c r="E3659" s="2" t="str">
        <f>IFERROR(VLOOKUP(Tableau2[[#This Row],[PR]],'Taux sortant'!$I$9:$S$167,COLUMN(),0),"")</f>
        <v/>
      </c>
      <c r="F3659" s="2" t="str">
        <f>IFERROR(VLOOKUP(Tableau2[[#This Row],[PR]],'Taux sortant'!$I$9:$S$167,COLUMN(),0),"")</f>
        <v/>
      </c>
      <c r="G3659" s="2" t="str">
        <f>IFERROR(VLOOKUP(Tableau2[[#This Row],[PR]],'Taux sortant'!$I$9:$S$167,COLUMN(),0),"")</f>
        <v/>
      </c>
      <c r="H3659" s="2" t="str">
        <f>IFERROR(VLOOKUP(Tableau2[[#This Row],[PR]],'Taux sortant'!$I$9:$S$167,COLUMN(),0),"")</f>
        <v/>
      </c>
      <c r="I3659" s="2" t="str">
        <f>IFERROR(VLOOKUP(Tableau2[[#This Row],[PR]],'Taux sortant'!$I$9:$S$167,COLUMN(),0),"")</f>
        <v/>
      </c>
      <c r="J3659" s="2" t="str">
        <f>IFERROR(VLOOKUP(Tableau2[[#This Row],[PR]],'Taux sortant'!$I$9:$S$167,COLUMN(),0),"")</f>
        <v/>
      </c>
      <c r="K3659" s="2" t="str">
        <f>IFERROR(VLOOKUP(Tableau2[[#This Row],[PR]],'Taux sortant'!$I$9:$S$167,COLUMN(),0),"")</f>
        <v/>
      </c>
      <c r="L3659" s="2" t="str">
        <f>IFERROR(VLOOKUP(Tableau2[[#This Row],[PR]],'Taux sortant'!$I$9:$S$167,COLUMN(),0),"")</f>
        <v/>
      </c>
    </row>
    <row r="3660" spans="1:12" x14ac:dyDescent="0.3">
      <c r="A3660" s="1" t="s">
        <v>1570</v>
      </c>
      <c r="B3660" s="1" t="s">
        <v>1570</v>
      </c>
      <c r="C3660" s="2">
        <f>IFERROR(VLOOKUP(Tableau2[[#This Row],[PR]],'Taux sortant'!$I$9:$S$167,COLUMN(),0),"")</f>
        <v>19.86</v>
      </c>
      <c r="D3660" s="2">
        <f>IFERROR(VLOOKUP(Tableau2[[#This Row],[PR]],'Taux sortant'!$I$9:$S$167,COLUMN(),0),"")</f>
        <v>14.64</v>
      </c>
      <c r="E3660" s="2">
        <f>IFERROR(VLOOKUP(Tableau2[[#This Row],[PR]],'Taux sortant'!$I$9:$S$167,COLUMN(),0),"")</f>
        <v>10.78</v>
      </c>
      <c r="F3660" s="2">
        <f>IFERROR(VLOOKUP(Tableau2[[#This Row],[PR]],'Taux sortant'!$I$9:$S$167,COLUMN(),0),"")</f>
        <v>8.1199999999999992</v>
      </c>
      <c r="G3660" s="2">
        <f>IFERROR(VLOOKUP(Tableau2[[#This Row],[PR]],'Taux sortant'!$I$9:$S$167,COLUMN(),0),"")</f>
        <v>6.83</v>
      </c>
      <c r="H3660" s="2">
        <f>IFERROR(VLOOKUP(Tableau2[[#This Row],[PR]],'Taux sortant'!$I$9:$S$167,COLUMN(),0),"")</f>
        <v>5.07</v>
      </c>
      <c r="I3660" s="2">
        <f>IFERROR(VLOOKUP(Tableau2[[#This Row],[PR]],'Taux sortant'!$I$9:$S$167,COLUMN(),0),"")</f>
        <v>4.43</v>
      </c>
      <c r="J3660" s="2">
        <f>IFERROR(VLOOKUP(Tableau2[[#This Row],[PR]],'Taux sortant'!$I$9:$S$167,COLUMN(),0),"")</f>
        <v>0</v>
      </c>
      <c r="K3660" s="2">
        <f>IFERROR(VLOOKUP(Tableau2[[#This Row],[PR]],'Taux sortant'!$I$9:$S$167,COLUMN(),0),"")</f>
        <v>0</v>
      </c>
      <c r="L3660" s="2" t="str">
        <f>IFERROR(VLOOKUP(Tableau2[[#This Row],[PR]],'Taux sortant'!$I$9:$S$167,COLUMN(),0),"")</f>
        <v/>
      </c>
    </row>
    <row r="3661" spans="1:12" x14ac:dyDescent="0.3">
      <c r="A3661" s="1" t="s">
        <v>1979</v>
      </c>
      <c r="B3661" s="1" t="s">
        <v>1570</v>
      </c>
      <c r="C3661" s="2">
        <f>IFERROR(VLOOKUP(Tableau2[[#This Row],[PR]],'Taux sortant'!$I$9:$S$167,COLUMN(),0),"")</f>
        <v>19.86</v>
      </c>
      <c r="D3661" s="2">
        <f>IFERROR(VLOOKUP(Tableau2[[#This Row],[PR]],'Taux sortant'!$I$9:$S$167,COLUMN(),0),"")</f>
        <v>14.64</v>
      </c>
      <c r="E3661" s="2">
        <f>IFERROR(VLOOKUP(Tableau2[[#This Row],[PR]],'Taux sortant'!$I$9:$S$167,COLUMN(),0),"")</f>
        <v>10.78</v>
      </c>
      <c r="F3661" s="2">
        <f>IFERROR(VLOOKUP(Tableau2[[#This Row],[PR]],'Taux sortant'!$I$9:$S$167,COLUMN(),0),"")</f>
        <v>8.1199999999999992</v>
      </c>
      <c r="G3661" s="2">
        <f>IFERROR(VLOOKUP(Tableau2[[#This Row],[PR]],'Taux sortant'!$I$9:$S$167,COLUMN(),0),"")</f>
        <v>6.83</v>
      </c>
      <c r="H3661" s="2">
        <f>IFERROR(VLOOKUP(Tableau2[[#This Row],[PR]],'Taux sortant'!$I$9:$S$167,COLUMN(),0),"")</f>
        <v>5.07</v>
      </c>
      <c r="I3661" s="2">
        <f>IFERROR(VLOOKUP(Tableau2[[#This Row],[PR]],'Taux sortant'!$I$9:$S$167,COLUMN(),0),"")</f>
        <v>4.43</v>
      </c>
      <c r="J3661" s="2">
        <f>IFERROR(VLOOKUP(Tableau2[[#This Row],[PR]],'Taux sortant'!$I$9:$S$167,COLUMN(),0),"")</f>
        <v>0</v>
      </c>
      <c r="K3661" s="2">
        <f>IFERROR(VLOOKUP(Tableau2[[#This Row],[PR]],'Taux sortant'!$I$9:$S$167,COLUMN(),0),"")</f>
        <v>0</v>
      </c>
      <c r="L3661" s="2" t="str">
        <f>IFERROR(VLOOKUP(Tableau2[[#This Row],[PR]],'Taux sortant'!$I$9:$S$167,COLUMN(),0),"")</f>
        <v/>
      </c>
    </row>
    <row r="3662" spans="1:12" x14ac:dyDescent="0.3">
      <c r="A3662" s="1" t="s">
        <v>788</v>
      </c>
      <c r="B3662" s="1" t="s">
        <v>11</v>
      </c>
      <c r="C3662" s="2">
        <f>IFERROR(VLOOKUP(Tableau2[[#This Row],[PR]],'Taux sortant'!$I$9:$S$167,COLUMN(),0),"")</f>
        <v>24.25</v>
      </c>
      <c r="D3662" s="2">
        <f>IFERROR(VLOOKUP(Tableau2[[#This Row],[PR]],'Taux sortant'!$I$9:$S$167,COLUMN(),0),"")</f>
        <v>20.16</v>
      </c>
      <c r="E3662" s="2">
        <f>IFERROR(VLOOKUP(Tableau2[[#This Row],[PR]],'Taux sortant'!$I$9:$S$167,COLUMN(),0),"")</f>
        <v>14.11</v>
      </c>
      <c r="F3662" s="2">
        <f>IFERROR(VLOOKUP(Tableau2[[#This Row],[PR]],'Taux sortant'!$I$9:$S$167,COLUMN(),0),"")</f>
        <v>11.64</v>
      </c>
      <c r="G3662" s="2">
        <f>IFERROR(VLOOKUP(Tableau2[[#This Row],[PR]],'Taux sortant'!$I$9:$S$167,COLUMN(),0),"")</f>
        <v>9.73</v>
      </c>
      <c r="H3662" s="2">
        <f>IFERROR(VLOOKUP(Tableau2[[#This Row],[PR]],'Taux sortant'!$I$9:$S$167,COLUMN(),0),"")</f>
        <v>6.76</v>
      </c>
      <c r="I3662" s="2">
        <f>IFERROR(VLOOKUP(Tableau2[[#This Row],[PR]],'Taux sortant'!$I$9:$S$167,COLUMN(),0),"")</f>
        <v>6.23</v>
      </c>
      <c r="J3662" s="2">
        <f>IFERROR(VLOOKUP(Tableau2[[#This Row],[PR]],'Taux sortant'!$I$9:$S$167,COLUMN(),0),"")</f>
        <v>0</v>
      </c>
      <c r="K3662" s="2">
        <f>IFERROR(VLOOKUP(Tableau2[[#This Row],[PR]],'Taux sortant'!$I$9:$S$167,COLUMN(),0),"")</f>
        <v>0</v>
      </c>
      <c r="L3662" s="2" t="str">
        <f>IFERROR(VLOOKUP(Tableau2[[#This Row],[PR]],'Taux sortant'!$I$9:$S$167,COLUMN(),0),"")</f>
        <v/>
      </c>
    </row>
    <row r="3663" spans="1:12" x14ac:dyDescent="0.3">
      <c r="A3663" s="1" t="s">
        <v>790</v>
      </c>
      <c r="B3663" s="1" t="s">
        <v>161</v>
      </c>
      <c r="C3663" s="2">
        <f>IFERROR(VLOOKUP(Tableau2[[#This Row],[PR]],'Taux sortant'!$I$9:$S$167,COLUMN(),0),"")</f>
        <v>35.869999999999997</v>
      </c>
      <c r="D3663" s="2">
        <f>IFERROR(VLOOKUP(Tableau2[[#This Row],[PR]],'Taux sortant'!$I$9:$S$167,COLUMN(),0),"")</f>
        <v>28.1</v>
      </c>
      <c r="E3663" s="2">
        <f>IFERROR(VLOOKUP(Tableau2[[#This Row],[PR]],'Taux sortant'!$I$9:$S$167,COLUMN(),0),"")</f>
        <v>22.11</v>
      </c>
      <c r="F3663" s="2">
        <f>IFERROR(VLOOKUP(Tableau2[[#This Row],[PR]],'Taux sortant'!$I$9:$S$167,COLUMN(),0),"")</f>
        <v>17.46</v>
      </c>
      <c r="G3663" s="2">
        <f>IFERROR(VLOOKUP(Tableau2[[#This Row],[PR]],'Taux sortant'!$I$9:$S$167,COLUMN(),0),"")</f>
        <v>13.86</v>
      </c>
      <c r="H3663" s="2">
        <f>IFERROR(VLOOKUP(Tableau2[[#This Row],[PR]],'Taux sortant'!$I$9:$S$167,COLUMN(),0),"")</f>
        <v>10.67</v>
      </c>
      <c r="I3663" s="2">
        <f>IFERROR(VLOOKUP(Tableau2[[#This Row],[PR]],'Taux sortant'!$I$9:$S$167,COLUMN(),0),"")</f>
        <v>9.92</v>
      </c>
      <c r="J3663" s="2">
        <f>IFERROR(VLOOKUP(Tableau2[[#This Row],[PR]],'Taux sortant'!$I$9:$S$167,COLUMN(),0),"")</f>
        <v>0</v>
      </c>
      <c r="K3663" s="2">
        <f>IFERROR(VLOOKUP(Tableau2[[#This Row],[PR]],'Taux sortant'!$I$9:$S$167,COLUMN(),0),"")</f>
        <v>0</v>
      </c>
      <c r="L3663" s="2" t="str">
        <f>IFERROR(VLOOKUP(Tableau2[[#This Row],[PR]],'Taux sortant'!$I$9:$S$167,COLUMN(),0),"")</f>
        <v/>
      </c>
    </row>
    <row r="3664" spans="1:12" x14ac:dyDescent="0.3">
      <c r="A3664" s="1" t="s">
        <v>1982</v>
      </c>
      <c r="B3664" s="1" t="s">
        <v>1587</v>
      </c>
      <c r="C3664" s="2">
        <f>IFERROR(VLOOKUP(Tableau2[[#This Row],[PR]],'Taux sortant'!$I$9:$S$167,COLUMN(),0),"")</f>
        <v>20.91</v>
      </c>
      <c r="D3664" s="2">
        <f>IFERROR(VLOOKUP(Tableau2[[#This Row],[PR]],'Taux sortant'!$I$9:$S$167,COLUMN(),0),"")</f>
        <v>16.62</v>
      </c>
      <c r="E3664" s="2">
        <f>IFERROR(VLOOKUP(Tableau2[[#This Row],[PR]],'Taux sortant'!$I$9:$S$167,COLUMN(),0),"")</f>
        <v>12.11</v>
      </c>
      <c r="F3664" s="2">
        <f>IFERROR(VLOOKUP(Tableau2[[#This Row],[PR]],'Taux sortant'!$I$9:$S$167,COLUMN(),0),"")</f>
        <v>9.7100000000000009</v>
      </c>
      <c r="G3664" s="2">
        <f>IFERROR(VLOOKUP(Tableau2[[#This Row],[PR]],'Taux sortant'!$I$9:$S$167,COLUMN(),0),"")</f>
        <v>7</v>
      </c>
      <c r="H3664" s="2">
        <f>IFERROR(VLOOKUP(Tableau2[[#This Row],[PR]],'Taux sortant'!$I$9:$S$167,COLUMN(),0),"")</f>
        <v>4.8099999999999996</v>
      </c>
      <c r="I3664" s="2">
        <f>IFERROR(VLOOKUP(Tableau2[[#This Row],[PR]],'Taux sortant'!$I$9:$S$167,COLUMN(),0),"")</f>
        <v>4.1900000000000004</v>
      </c>
      <c r="J3664" s="2">
        <f>IFERROR(VLOOKUP(Tableau2[[#This Row],[PR]],'Taux sortant'!$I$9:$S$167,COLUMN(),0),"")</f>
        <v>0</v>
      </c>
      <c r="K3664" s="2">
        <f>IFERROR(VLOOKUP(Tableau2[[#This Row],[PR]],'Taux sortant'!$I$9:$S$167,COLUMN(),0),"")</f>
        <v>0</v>
      </c>
      <c r="L3664" s="2" t="str">
        <f>IFERROR(VLOOKUP(Tableau2[[#This Row],[PR]],'Taux sortant'!$I$9:$S$167,COLUMN(),0),"")</f>
        <v/>
      </c>
    </row>
    <row r="3665" spans="1:12" x14ac:dyDescent="0.3">
      <c r="A3665" s="1" t="s">
        <v>6656</v>
      </c>
      <c r="B3665" s="1" t="s">
        <v>6633</v>
      </c>
      <c r="C3665" s="2" t="str">
        <f>IFERROR(VLOOKUP(Tableau2[[#This Row],[PR]],'Taux sortant'!$I$9:$S$167,COLUMN(),0),"")</f>
        <v/>
      </c>
      <c r="D3665" s="2" t="str">
        <f>IFERROR(VLOOKUP(Tableau2[[#This Row],[PR]],'Taux sortant'!$I$9:$S$167,COLUMN(),0),"")</f>
        <v/>
      </c>
      <c r="E3665" s="2" t="str">
        <f>IFERROR(VLOOKUP(Tableau2[[#This Row],[PR]],'Taux sortant'!$I$9:$S$167,COLUMN(),0),"")</f>
        <v/>
      </c>
      <c r="F3665" s="2" t="str">
        <f>IFERROR(VLOOKUP(Tableau2[[#This Row],[PR]],'Taux sortant'!$I$9:$S$167,COLUMN(),0),"")</f>
        <v/>
      </c>
      <c r="G3665" s="2" t="str">
        <f>IFERROR(VLOOKUP(Tableau2[[#This Row],[PR]],'Taux sortant'!$I$9:$S$167,COLUMN(),0),"")</f>
        <v/>
      </c>
      <c r="H3665" s="2" t="str">
        <f>IFERROR(VLOOKUP(Tableau2[[#This Row],[PR]],'Taux sortant'!$I$9:$S$167,COLUMN(),0),"")</f>
        <v/>
      </c>
      <c r="I3665" s="2" t="str">
        <f>IFERROR(VLOOKUP(Tableau2[[#This Row],[PR]],'Taux sortant'!$I$9:$S$167,COLUMN(),0),"")</f>
        <v/>
      </c>
      <c r="J3665" s="2" t="str">
        <f>IFERROR(VLOOKUP(Tableau2[[#This Row],[PR]],'Taux sortant'!$I$9:$S$167,COLUMN(),0),"")</f>
        <v/>
      </c>
      <c r="K3665" s="2" t="str">
        <f>IFERROR(VLOOKUP(Tableau2[[#This Row],[PR]],'Taux sortant'!$I$9:$S$167,COLUMN(),0),"")</f>
        <v/>
      </c>
      <c r="L3665" s="2" t="str">
        <f>IFERROR(VLOOKUP(Tableau2[[#This Row],[PR]],'Taux sortant'!$I$9:$S$167,COLUMN(),0),"")</f>
        <v/>
      </c>
    </row>
    <row r="3666" spans="1:12" x14ac:dyDescent="0.3">
      <c r="A3666" s="1" t="s">
        <v>793</v>
      </c>
      <c r="B3666" s="1" t="s">
        <v>33</v>
      </c>
      <c r="C3666" s="2">
        <f>IFERROR(VLOOKUP(Tableau2[[#This Row],[PR]],'Taux sortant'!$I$9:$S$167,COLUMN(),0),"")</f>
        <v>28.13</v>
      </c>
      <c r="D3666" s="2">
        <f>IFERROR(VLOOKUP(Tableau2[[#This Row],[PR]],'Taux sortant'!$I$9:$S$167,COLUMN(),0),"")</f>
        <v>22.97</v>
      </c>
      <c r="E3666" s="2">
        <f>IFERROR(VLOOKUP(Tableau2[[#This Row],[PR]],'Taux sortant'!$I$9:$S$167,COLUMN(),0),"")</f>
        <v>17.190000000000001</v>
      </c>
      <c r="F3666" s="2">
        <f>IFERROR(VLOOKUP(Tableau2[[#This Row],[PR]],'Taux sortant'!$I$9:$S$167,COLUMN(),0),"")</f>
        <v>13.88</v>
      </c>
      <c r="G3666" s="2">
        <f>IFERROR(VLOOKUP(Tableau2[[#This Row],[PR]],'Taux sortant'!$I$9:$S$167,COLUMN(),0),"")</f>
        <v>10.89</v>
      </c>
      <c r="H3666" s="2">
        <f>IFERROR(VLOOKUP(Tableau2[[#This Row],[PR]],'Taux sortant'!$I$9:$S$167,COLUMN(),0),"")</f>
        <v>7.86</v>
      </c>
      <c r="I3666" s="2">
        <f>IFERROR(VLOOKUP(Tableau2[[#This Row],[PR]],'Taux sortant'!$I$9:$S$167,COLUMN(),0),"")</f>
        <v>7.14</v>
      </c>
      <c r="J3666" s="2">
        <f>IFERROR(VLOOKUP(Tableau2[[#This Row],[PR]],'Taux sortant'!$I$9:$S$167,COLUMN(),0),"")</f>
        <v>0</v>
      </c>
      <c r="K3666" s="2">
        <f>IFERROR(VLOOKUP(Tableau2[[#This Row],[PR]],'Taux sortant'!$I$9:$S$167,COLUMN(),0),"")</f>
        <v>0</v>
      </c>
      <c r="L3666" s="2" t="str">
        <f>IFERROR(VLOOKUP(Tableau2[[#This Row],[PR]],'Taux sortant'!$I$9:$S$167,COLUMN(),0),"")</f>
        <v/>
      </c>
    </row>
    <row r="3667" spans="1:12" x14ac:dyDescent="0.3">
      <c r="A3667" s="1" t="s">
        <v>3506</v>
      </c>
      <c r="B3667" s="1" t="s">
        <v>3134</v>
      </c>
      <c r="C3667" s="2">
        <f>IFERROR(VLOOKUP(Tableau2[[#This Row],[PR]],'Taux sortant'!$I$9:$S$167,COLUMN(),0),"")</f>
        <v>15.34</v>
      </c>
      <c r="D3667" s="2">
        <f>IFERROR(VLOOKUP(Tableau2[[#This Row],[PR]],'Taux sortant'!$I$9:$S$167,COLUMN(),0),"")</f>
        <v>12.85</v>
      </c>
      <c r="E3667" s="2">
        <f>IFERROR(VLOOKUP(Tableau2[[#This Row],[PR]],'Taux sortant'!$I$9:$S$167,COLUMN(),0),"")</f>
        <v>9.94</v>
      </c>
      <c r="F3667" s="2">
        <f>IFERROR(VLOOKUP(Tableau2[[#This Row],[PR]],'Taux sortant'!$I$9:$S$167,COLUMN(),0),"")</f>
        <v>8.5399999999999991</v>
      </c>
      <c r="G3667" s="2">
        <f>IFERROR(VLOOKUP(Tableau2[[#This Row],[PR]],'Taux sortant'!$I$9:$S$167,COLUMN(),0),"")</f>
        <v>7.34</v>
      </c>
      <c r="H3667" s="2">
        <f>IFERROR(VLOOKUP(Tableau2[[#This Row],[PR]],'Taux sortant'!$I$9:$S$167,COLUMN(),0),"")</f>
        <v>6.29</v>
      </c>
      <c r="I3667" s="2">
        <f>IFERROR(VLOOKUP(Tableau2[[#This Row],[PR]],'Taux sortant'!$I$9:$S$167,COLUMN(),0),"")</f>
        <v>5.49</v>
      </c>
      <c r="J3667" s="2">
        <f>IFERROR(VLOOKUP(Tableau2[[#This Row],[PR]],'Taux sortant'!$I$9:$S$167,COLUMN(),0),"")</f>
        <v>0</v>
      </c>
      <c r="K3667" s="2">
        <f>IFERROR(VLOOKUP(Tableau2[[#This Row],[PR]],'Taux sortant'!$I$9:$S$167,COLUMN(),0),"")</f>
        <v>0</v>
      </c>
      <c r="L3667" s="2" t="str">
        <f>IFERROR(VLOOKUP(Tableau2[[#This Row],[PR]],'Taux sortant'!$I$9:$S$167,COLUMN(),0),"")</f>
        <v/>
      </c>
    </row>
    <row r="3668" spans="1:12" x14ac:dyDescent="0.3">
      <c r="A3668" s="1" t="s">
        <v>796</v>
      </c>
      <c r="B3668" s="1" t="s">
        <v>247</v>
      </c>
      <c r="C3668" s="2">
        <f>IFERROR(VLOOKUP(Tableau2[[#This Row],[PR]],'Taux sortant'!$I$9:$S$167,COLUMN(),0),"")</f>
        <v>39.42</v>
      </c>
      <c r="D3668" s="2">
        <f>IFERROR(VLOOKUP(Tableau2[[#This Row],[PR]],'Taux sortant'!$I$9:$S$167,COLUMN(),0),"")</f>
        <v>32.03</v>
      </c>
      <c r="E3668" s="2">
        <f>IFERROR(VLOOKUP(Tableau2[[#This Row],[PR]],'Taux sortant'!$I$9:$S$167,COLUMN(),0),"")</f>
        <v>24.86</v>
      </c>
      <c r="F3668" s="2">
        <f>IFERROR(VLOOKUP(Tableau2[[#This Row],[PR]],'Taux sortant'!$I$9:$S$167,COLUMN(),0),"")</f>
        <v>20.84</v>
      </c>
      <c r="G3668" s="2">
        <f>IFERROR(VLOOKUP(Tableau2[[#This Row],[PR]],'Taux sortant'!$I$9:$S$167,COLUMN(),0),"")</f>
        <v>16.22</v>
      </c>
      <c r="H3668" s="2">
        <f>IFERROR(VLOOKUP(Tableau2[[#This Row],[PR]],'Taux sortant'!$I$9:$S$167,COLUMN(),0),"")</f>
        <v>12.79</v>
      </c>
      <c r="I3668" s="2">
        <f>IFERROR(VLOOKUP(Tableau2[[#This Row],[PR]],'Taux sortant'!$I$9:$S$167,COLUMN(),0),"")</f>
        <v>12.02</v>
      </c>
      <c r="J3668" s="2">
        <f>IFERROR(VLOOKUP(Tableau2[[#This Row],[PR]],'Taux sortant'!$I$9:$S$167,COLUMN(),0),"")</f>
        <v>0</v>
      </c>
      <c r="K3668" s="2">
        <f>IFERROR(VLOOKUP(Tableau2[[#This Row],[PR]],'Taux sortant'!$I$9:$S$167,COLUMN(),0),"")</f>
        <v>0</v>
      </c>
      <c r="L3668" s="2" t="str">
        <f>IFERROR(VLOOKUP(Tableau2[[#This Row],[PR]],'Taux sortant'!$I$9:$S$167,COLUMN(),0),"")</f>
        <v/>
      </c>
    </row>
    <row r="3669" spans="1:12" x14ac:dyDescent="0.3">
      <c r="A3669" s="1" t="s">
        <v>4851</v>
      </c>
      <c r="B3669" s="1" t="s">
        <v>4155</v>
      </c>
      <c r="C3669" s="2">
        <f>IFERROR(VLOOKUP(Tableau2[[#This Row],[PR]],'Taux sortant'!$I$9:$S$167,COLUMN(),0),"")</f>
        <v>17.46</v>
      </c>
      <c r="D3669" s="2">
        <f>IFERROR(VLOOKUP(Tableau2[[#This Row],[PR]],'Taux sortant'!$I$9:$S$167,COLUMN(),0),"")</f>
        <v>14.82</v>
      </c>
      <c r="E3669" s="2">
        <f>IFERROR(VLOOKUP(Tableau2[[#This Row],[PR]],'Taux sortant'!$I$9:$S$167,COLUMN(),0),"")</f>
        <v>11.74</v>
      </c>
      <c r="F3669" s="2">
        <f>IFERROR(VLOOKUP(Tableau2[[#This Row],[PR]],'Taux sortant'!$I$9:$S$167,COLUMN(),0),"")</f>
        <v>10.210000000000001</v>
      </c>
      <c r="G3669" s="2">
        <f>IFERROR(VLOOKUP(Tableau2[[#This Row],[PR]],'Taux sortant'!$I$9:$S$167,COLUMN(),0),"")</f>
        <v>8.84</v>
      </c>
      <c r="H3669" s="2">
        <f>IFERROR(VLOOKUP(Tableau2[[#This Row],[PR]],'Taux sortant'!$I$9:$S$167,COLUMN(),0),"")</f>
        <v>7.69</v>
      </c>
      <c r="I3669" s="2">
        <f>IFERROR(VLOOKUP(Tableau2[[#This Row],[PR]],'Taux sortant'!$I$9:$S$167,COLUMN(),0),"")</f>
        <v>6.75</v>
      </c>
      <c r="J3669" s="2">
        <f>IFERROR(VLOOKUP(Tableau2[[#This Row],[PR]],'Taux sortant'!$I$9:$S$167,COLUMN(),0),"")</f>
        <v>0</v>
      </c>
      <c r="K3669" s="2">
        <f>IFERROR(VLOOKUP(Tableau2[[#This Row],[PR]],'Taux sortant'!$I$9:$S$167,COLUMN(),0),"")</f>
        <v>0</v>
      </c>
      <c r="L3669" s="2" t="str">
        <f>IFERROR(VLOOKUP(Tableau2[[#This Row],[PR]],'Taux sortant'!$I$9:$S$167,COLUMN(),0),"")</f>
        <v/>
      </c>
    </row>
    <row r="3670" spans="1:12" x14ac:dyDescent="0.3">
      <c r="A3670" s="1" t="s">
        <v>3509</v>
      </c>
      <c r="B3670" s="1" t="s">
        <v>3211</v>
      </c>
      <c r="C3670" s="2">
        <f>IFERROR(VLOOKUP(Tableau2[[#This Row],[PR]],'Taux sortant'!$I$9:$S$167,COLUMN(),0),"")</f>
        <v>13.98</v>
      </c>
      <c r="D3670" s="2">
        <f>IFERROR(VLOOKUP(Tableau2[[#This Row],[PR]],'Taux sortant'!$I$9:$S$167,COLUMN(),0),"")</f>
        <v>11.58</v>
      </c>
      <c r="E3670" s="2">
        <f>IFERROR(VLOOKUP(Tableau2[[#This Row],[PR]],'Taux sortant'!$I$9:$S$167,COLUMN(),0),"")</f>
        <v>8.7799999999999994</v>
      </c>
      <c r="F3670" s="2">
        <f>IFERROR(VLOOKUP(Tableau2[[#This Row],[PR]],'Taux sortant'!$I$9:$S$167,COLUMN(),0),"")</f>
        <v>7.44</v>
      </c>
      <c r="G3670" s="2">
        <f>IFERROR(VLOOKUP(Tableau2[[#This Row],[PR]],'Taux sortant'!$I$9:$S$167,COLUMN(),0),"")</f>
        <v>6.29</v>
      </c>
      <c r="H3670" s="2">
        <f>IFERROR(VLOOKUP(Tableau2[[#This Row],[PR]],'Taux sortant'!$I$9:$S$167,COLUMN(),0),"")</f>
        <v>5.35</v>
      </c>
      <c r="I3670" s="2">
        <f>IFERROR(VLOOKUP(Tableau2[[#This Row],[PR]],'Taux sortant'!$I$9:$S$167,COLUMN(),0),"")</f>
        <v>4.6100000000000003</v>
      </c>
      <c r="J3670" s="2">
        <f>IFERROR(VLOOKUP(Tableau2[[#This Row],[PR]],'Taux sortant'!$I$9:$S$167,COLUMN(),0),"")</f>
        <v>0</v>
      </c>
      <c r="K3670" s="2">
        <f>IFERROR(VLOOKUP(Tableau2[[#This Row],[PR]],'Taux sortant'!$I$9:$S$167,COLUMN(),0),"")</f>
        <v>0</v>
      </c>
      <c r="L3670" s="2" t="str">
        <f>IFERROR(VLOOKUP(Tableau2[[#This Row],[PR]],'Taux sortant'!$I$9:$S$167,COLUMN(),0),"")</f>
        <v/>
      </c>
    </row>
    <row r="3671" spans="1:12" x14ac:dyDescent="0.3">
      <c r="A3671" s="1" t="s">
        <v>4854</v>
      </c>
      <c r="B3671" s="1" t="s">
        <v>4180</v>
      </c>
      <c r="C3671" s="2">
        <f>IFERROR(VLOOKUP(Tableau2[[#This Row],[PR]],'Taux sortant'!$I$9:$S$167,COLUMN(),0),"")</f>
        <v>22.64</v>
      </c>
      <c r="D3671" s="2">
        <f>IFERROR(VLOOKUP(Tableau2[[#This Row],[PR]],'Taux sortant'!$I$9:$S$167,COLUMN(),0),"")</f>
        <v>20.190000000000001</v>
      </c>
      <c r="E3671" s="2">
        <f>IFERROR(VLOOKUP(Tableau2[[#This Row],[PR]],'Taux sortant'!$I$9:$S$167,COLUMN(),0),"")</f>
        <v>16.53</v>
      </c>
      <c r="F3671" s="2">
        <f>IFERROR(VLOOKUP(Tableau2[[#This Row],[PR]],'Taux sortant'!$I$9:$S$167,COLUMN(),0),"")</f>
        <v>14.31</v>
      </c>
      <c r="G3671" s="2">
        <f>IFERROR(VLOOKUP(Tableau2[[#This Row],[PR]],'Taux sortant'!$I$9:$S$167,COLUMN(),0),"")</f>
        <v>12.45</v>
      </c>
      <c r="H3671" s="2">
        <f>IFERROR(VLOOKUP(Tableau2[[#This Row],[PR]],'Taux sortant'!$I$9:$S$167,COLUMN(),0),"")</f>
        <v>10.32</v>
      </c>
      <c r="I3671" s="2">
        <f>IFERROR(VLOOKUP(Tableau2[[#This Row],[PR]],'Taux sortant'!$I$9:$S$167,COLUMN(),0),"")</f>
        <v>8.83</v>
      </c>
      <c r="J3671" s="2">
        <f>IFERROR(VLOOKUP(Tableau2[[#This Row],[PR]],'Taux sortant'!$I$9:$S$167,COLUMN(),0),"")</f>
        <v>0</v>
      </c>
      <c r="K3671" s="2">
        <f>IFERROR(VLOOKUP(Tableau2[[#This Row],[PR]],'Taux sortant'!$I$9:$S$167,COLUMN(),0),"")</f>
        <v>0</v>
      </c>
      <c r="L3671" s="2" t="str">
        <f>IFERROR(VLOOKUP(Tableau2[[#This Row],[PR]],'Taux sortant'!$I$9:$S$167,COLUMN(),0),"")</f>
        <v/>
      </c>
    </row>
    <row r="3672" spans="1:12" x14ac:dyDescent="0.3">
      <c r="A3672" s="1" t="s">
        <v>799</v>
      </c>
      <c r="B3672" s="1" t="s">
        <v>81</v>
      </c>
      <c r="C3672" s="2">
        <f>IFERROR(VLOOKUP(Tableau2[[#This Row],[PR]],'Taux sortant'!$I$9:$S$167,COLUMN(),0),"")</f>
        <v>21.64</v>
      </c>
      <c r="D3672" s="2">
        <f>IFERROR(VLOOKUP(Tableau2[[#This Row],[PR]],'Taux sortant'!$I$9:$S$167,COLUMN(),0),"")</f>
        <v>17.309999999999999</v>
      </c>
      <c r="E3672" s="2">
        <f>IFERROR(VLOOKUP(Tableau2[[#This Row],[PR]],'Taux sortant'!$I$9:$S$167,COLUMN(),0),"")</f>
        <v>12.45</v>
      </c>
      <c r="F3672" s="2">
        <f>IFERROR(VLOOKUP(Tableau2[[#This Row],[PR]],'Taux sortant'!$I$9:$S$167,COLUMN(),0),"")</f>
        <v>10.1</v>
      </c>
      <c r="G3672" s="2">
        <f>IFERROR(VLOOKUP(Tableau2[[#This Row],[PR]],'Taux sortant'!$I$9:$S$167,COLUMN(),0),"")</f>
        <v>8.23</v>
      </c>
      <c r="H3672" s="2">
        <f>IFERROR(VLOOKUP(Tableau2[[#This Row],[PR]],'Taux sortant'!$I$9:$S$167,COLUMN(),0),"")</f>
        <v>5.96</v>
      </c>
      <c r="I3672" s="2">
        <f>IFERROR(VLOOKUP(Tableau2[[#This Row],[PR]],'Taux sortant'!$I$9:$S$167,COLUMN(),0),"")</f>
        <v>5.44</v>
      </c>
      <c r="J3672" s="2">
        <f>IFERROR(VLOOKUP(Tableau2[[#This Row],[PR]],'Taux sortant'!$I$9:$S$167,COLUMN(),0),"")</f>
        <v>0</v>
      </c>
      <c r="K3672" s="2">
        <f>IFERROR(VLOOKUP(Tableau2[[#This Row],[PR]],'Taux sortant'!$I$9:$S$167,COLUMN(),0),"")</f>
        <v>0</v>
      </c>
      <c r="L3672" s="2" t="str">
        <f>IFERROR(VLOOKUP(Tableau2[[#This Row],[PR]],'Taux sortant'!$I$9:$S$167,COLUMN(),0),"")</f>
        <v/>
      </c>
    </row>
    <row r="3673" spans="1:12" x14ac:dyDescent="0.3">
      <c r="A3673" s="1" t="s">
        <v>802</v>
      </c>
      <c r="B3673" s="1" t="s">
        <v>105</v>
      </c>
      <c r="C3673" s="2">
        <f>IFERROR(VLOOKUP(Tableau2[[#This Row],[PR]],'Taux sortant'!$I$9:$S$167,COLUMN(),0),"")</f>
        <v>22.68</v>
      </c>
      <c r="D3673" s="2">
        <f>IFERROR(VLOOKUP(Tableau2[[#This Row],[PR]],'Taux sortant'!$I$9:$S$167,COLUMN(),0),"")</f>
        <v>19.600000000000001</v>
      </c>
      <c r="E3673" s="2">
        <f>IFERROR(VLOOKUP(Tableau2[[#This Row],[PR]],'Taux sortant'!$I$9:$S$167,COLUMN(),0),"")</f>
        <v>15.23</v>
      </c>
      <c r="F3673" s="2">
        <f>IFERROR(VLOOKUP(Tableau2[[#This Row],[PR]],'Taux sortant'!$I$9:$S$167,COLUMN(),0),"")</f>
        <v>11.98</v>
      </c>
      <c r="G3673" s="2">
        <f>IFERROR(VLOOKUP(Tableau2[[#This Row],[PR]],'Taux sortant'!$I$9:$S$167,COLUMN(),0),"")</f>
        <v>8.5399999999999991</v>
      </c>
      <c r="H3673" s="2">
        <f>IFERROR(VLOOKUP(Tableau2[[#This Row],[PR]],'Taux sortant'!$I$9:$S$167,COLUMN(),0),"")</f>
        <v>5.65</v>
      </c>
      <c r="I3673" s="2">
        <f>IFERROR(VLOOKUP(Tableau2[[#This Row],[PR]],'Taux sortant'!$I$9:$S$167,COLUMN(),0),"")</f>
        <v>4.07</v>
      </c>
      <c r="J3673" s="2">
        <f>IFERROR(VLOOKUP(Tableau2[[#This Row],[PR]],'Taux sortant'!$I$9:$S$167,COLUMN(),0),"")</f>
        <v>0</v>
      </c>
      <c r="K3673" s="2">
        <f>IFERROR(VLOOKUP(Tableau2[[#This Row],[PR]],'Taux sortant'!$I$9:$S$167,COLUMN(),0),"")</f>
        <v>0</v>
      </c>
      <c r="L3673" s="2" t="str">
        <f>IFERROR(VLOOKUP(Tableau2[[#This Row],[PR]],'Taux sortant'!$I$9:$S$167,COLUMN(),0),"")</f>
        <v/>
      </c>
    </row>
    <row r="3674" spans="1:12" x14ac:dyDescent="0.3">
      <c r="A3674" s="1" t="s">
        <v>4857</v>
      </c>
      <c r="B3674" s="1" t="s">
        <v>4145</v>
      </c>
      <c r="C3674" s="2">
        <f>IFERROR(VLOOKUP(Tableau2[[#This Row],[PR]],'Taux sortant'!$I$9:$S$167,COLUMN(),0),"")</f>
        <v>22.32</v>
      </c>
      <c r="D3674" s="2">
        <f>IFERROR(VLOOKUP(Tableau2[[#This Row],[PR]],'Taux sortant'!$I$9:$S$167,COLUMN(),0),"")</f>
        <v>19.86</v>
      </c>
      <c r="E3674" s="2">
        <f>IFERROR(VLOOKUP(Tableau2[[#This Row],[PR]],'Taux sortant'!$I$9:$S$167,COLUMN(),0),"")</f>
        <v>16.239999999999998</v>
      </c>
      <c r="F3674" s="2">
        <f>IFERROR(VLOOKUP(Tableau2[[#This Row],[PR]],'Taux sortant'!$I$9:$S$167,COLUMN(),0),"")</f>
        <v>14.04</v>
      </c>
      <c r="G3674" s="2">
        <f>IFERROR(VLOOKUP(Tableau2[[#This Row],[PR]],'Taux sortant'!$I$9:$S$167,COLUMN(),0),"")</f>
        <v>12.21</v>
      </c>
      <c r="H3674" s="2">
        <f>IFERROR(VLOOKUP(Tableau2[[#This Row],[PR]],'Taux sortant'!$I$9:$S$167,COLUMN(),0),"")</f>
        <v>10.16</v>
      </c>
      <c r="I3674" s="2">
        <f>IFERROR(VLOOKUP(Tableau2[[#This Row],[PR]],'Taux sortant'!$I$9:$S$167,COLUMN(),0),"")</f>
        <v>8.69</v>
      </c>
      <c r="J3674" s="2">
        <f>IFERROR(VLOOKUP(Tableau2[[#This Row],[PR]],'Taux sortant'!$I$9:$S$167,COLUMN(),0),"")</f>
        <v>0</v>
      </c>
      <c r="K3674" s="2">
        <f>IFERROR(VLOOKUP(Tableau2[[#This Row],[PR]],'Taux sortant'!$I$9:$S$167,COLUMN(),0),"")</f>
        <v>0</v>
      </c>
      <c r="L3674" s="2" t="str">
        <f>IFERROR(VLOOKUP(Tableau2[[#This Row],[PR]],'Taux sortant'!$I$9:$S$167,COLUMN(),0),"")</f>
        <v/>
      </c>
    </row>
    <row r="3675" spans="1:12" x14ac:dyDescent="0.3">
      <c r="A3675" s="1" t="s">
        <v>5580</v>
      </c>
      <c r="B3675" s="1" t="s">
        <v>5356</v>
      </c>
      <c r="C3675" s="2">
        <f>IFERROR(VLOOKUP(Tableau2[[#This Row],[PR]],'Taux sortant'!$I$9:$S$167,COLUMN(),0),"")</f>
        <v>14.1</v>
      </c>
      <c r="D3675" s="2">
        <f>IFERROR(VLOOKUP(Tableau2[[#This Row],[PR]],'Taux sortant'!$I$9:$S$167,COLUMN(),0),"")</f>
        <v>12.41</v>
      </c>
      <c r="E3675" s="2">
        <f>IFERROR(VLOOKUP(Tableau2[[#This Row],[PR]],'Taux sortant'!$I$9:$S$167,COLUMN(),0),"")</f>
        <v>9.0299999999999994</v>
      </c>
      <c r="F3675" s="2">
        <f>IFERROR(VLOOKUP(Tableau2[[#This Row],[PR]],'Taux sortant'!$I$9:$S$167,COLUMN(),0),"")</f>
        <v>7.34</v>
      </c>
      <c r="G3675" s="2">
        <f>IFERROR(VLOOKUP(Tableau2[[#This Row],[PR]],'Taux sortant'!$I$9:$S$167,COLUMN(),0),"")</f>
        <v>6.12</v>
      </c>
      <c r="H3675" s="2">
        <f>IFERROR(VLOOKUP(Tableau2[[#This Row],[PR]],'Taux sortant'!$I$9:$S$167,COLUMN(),0),"")</f>
        <v>5.37</v>
      </c>
      <c r="I3675" s="2">
        <f>IFERROR(VLOOKUP(Tableau2[[#This Row],[PR]],'Taux sortant'!$I$9:$S$167,COLUMN(),0),"")</f>
        <v>4.6500000000000004</v>
      </c>
      <c r="J3675" s="2">
        <f>IFERROR(VLOOKUP(Tableau2[[#This Row],[PR]],'Taux sortant'!$I$9:$S$167,COLUMN(),0),"")</f>
        <v>0</v>
      </c>
      <c r="K3675" s="2">
        <f>IFERROR(VLOOKUP(Tableau2[[#This Row],[PR]],'Taux sortant'!$I$9:$S$167,COLUMN(),0),"")</f>
        <v>1585.65</v>
      </c>
      <c r="L3675" s="2" t="str">
        <f>IFERROR(VLOOKUP(Tableau2[[#This Row],[PR]],'Taux sortant'!$I$9:$S$167,COLUMN(),0),"")</f>
        <v/>
      </c>
    </row>
    <row r="3676" spans="1:12" x14ac:dyDescent="0.3">
      <c r="A3676" s="1" t="s">
        <v>3512</v>
      </c>
      <c r="B3676" s="1" t="s">
        <v>3115</v>
      </c>
      <c r="C3676" s="2">
        <f>IFERROR(VLOOKUP(Tableau2[[#This Row],[PR]],'Taux sortant'!$I$9:$S$167,COLUMN(),0),"")</f>
        <v>16.05</v>
      </c>
      <c r="D3676" s="2">
        <f>IFERROR(VLOOKUP(Tableau2[[#This Row],[PR]],'Taux sortant'!$I$9:$S$167,COLUMN(),0),"")</f>
        <v>13.51</v>
      </c>
      <c r="E3676" s="2">
        <f>IFERROR(VLOOKUP(Tableau2[[#This Row],[PR]],'Taux sortant'!$I$9:$S$167,COLUMN(),0),"")</f>
        <v>10.52</v>
      </c>
      <c r="F3676" s="2">
        <f>IFERROR(VLOOKUP(Tableau2[[#This Row],[PR]],'Taux sortant'!$I$9:$S$167,COLUMN(),0),"")</f>
        <v>9.0500000000000007</v>
      </c>
      <c r="G3676" s="2">
        <f>IFERROR(VLOOKUP(Tableau2[[#This Row],[PR]],'Taux sortant'!$I$9:$S$167,COLUMN(),0),"")</f>
        <v>7.8</v>
      </c>
      <c r="H3676" s="2">
        <f>IFERROR(VLOOKUP(Tableau2[[#This Row],[PR]],'Taux sortant'!$I$9:$S$167,COLUMN(),0),"")</f>
        <v>6.76</v>
      </c>
      <c r="I3676" s="2">
        <f>IFERROR(VLOOKUP(Tableau2[[#This Row],[PR]],'Taux sortant'!$I$9:$S$167,COLUMN(),0),"")</f>
        <v>5.92</v>
      </c>
      <c r="J3676" s="2">
        <f>IFERROR(VLOOKUP(Tableau2[[#This Row],[PR]],'Taux sortant'!$I$9:$S$167,COLUMN(),0),"")</f>
        <v>0</v>
      </c>
      <c r="K3676" s="2">
        <f>IFERROR(VLOOKUP(Tableau2[[#This Row],[PR]],'Taux sortant'!$I$9:$S$167,COLUMN(),0),"")</f>
        <v>0</v>
      </c>
      <c r="L3676" s="2" t="str">
        <f>IFERROR(VLOOKUP(Tableau2[[#This Row],[PR]],'Taux sortant'!$I$9:$S$167,COLUMN(),0),"")</f>
        <v/>
      </c>
    </row>
    <row r="3677" spans="1:12" x14ac:dyDescent="0.3">
      <c r="A3677" s="1" t="s">
        <v>805</v>
      </c>
      <c r="B3677" s="1" t="s">
        <v>8</v>
      </c>
      <c r="C3677" s="2">
        <f>IFERROR(VLOOKUP(Tableau2[[#This Row],[PR]],'Taux sortant'!$I$9:$S$167,COLUMN(),0),"")</f>
        <v>30.77</v>
      </c>
      <c r="D3677" s="2">
        <f>IFERROR(VLOOKUP(Tableau2[[#This Row],[PR]],'Taux sortant'!$I$9:$S$167,COLUMN(),0),"")</f>
        <v>22.76</v>
      </c>
      <c r="E3677" s="2">
        <f>IFERROR(VLOOKUP(Tableau2[[#This Row],[PR]],'Taux sortant'!$I$9:$S$167,COLUMN(),0),"")</f>
        <v>16.43</v>
      </c>
      <c r="F3677" s="2">
        <f>IFERROR(VLOOKUP(Tableau2[[#This Row],[PR]],'Taux sortant'!$I$9:$S$167,COLUMN(),0),"")</f>
        <v>12.46</v>
      </c>
      <c r="G3677" s="2">
        <f>IFERROR(VLOOKUP(Tableau2[[#This Row],[PR]],'Taux sortant'!$I$9:$S$167,COLUMN(),0),"")</f>
        <v>7.96</v>
      </c>
      <c r="H3677" s="2">
        <f>IFERROR(VLOOKUP(Tableau2[[#This Row],[PR]],'Taux sortant'!$I$9:$S$167,COLUMN(),0),"")</f>
        <v>5.83</v>
      </c>
      <c r="I3677" s="2">
        <f>IFERROR(VLOOKUP(Tableau2[[#This Row],[PR]],'Taux sortant'!$I$9:$S$167,COLUMN(),0),"")</f>
        <v>4.59</v>
      </c>
      <c r="J3677" s="2">
        <f>IFERROR(VLOOKUP(Tableau2[[#This Row],[PR]],'Taux sortant'!$I$9:$S$167,COLUMN(),0),"")</f>
        <v>0</v>
      </c>
      <c r="K3677" s="2">
        <f>IFERROR(VLOOKUP(Tableau2[[#This Row],[PR]],'Taux sortant'!$I$9:$S$167,COLUMN(),0),"")</f>
        <v>0</v>
      </c>
      <c r="L3677" s="2" t="str">
        <f>IFERROR(VLOOKUP(Tableau2[[#This Row],[PR]],'Taux sortant'!$I$9:$S$167,COLUMN(),0),"")</f>
        <v/>
      </c>
    </row>
    <row r="3678" spans="1:12" x14ac:dyDescent="0.3">
      <c r="A3678" s="1" t="s">
        <v>3514</v>
      </c>
      <c r="B3678" s="1" t="s">
        <v>3211</v>
      </c>
      <c r="C3678" s="2">
        <f>IFERROR(VLOOKUP(Tableau2[[#This Row],[PR]],'Taux sortant'!$I$9:$S$167,COLUMN(),0),"")</f>
        <v>13.98</v>
      </c>
      <c r="D3678" s="2">
        <f>IFERROR(VLOOKUP(Tableau2[[#This Row],[PR]],'Taux sortant'!$I$9:$S$167,COLUMN(),0),"")</f>
        <v>11.58</v>
      </c>
      <c r="E3678" s="2">
        <f>IFERROR(VLOOKUP(Tableau2[[#This Row],[PR]],'Taux sortant'!$I$9:$S$167,COLUMN(),0),"")</f>
        <v>8.7799999999999994</v>
      </c>
      <c r="F3678" s="2">
        <f>IFERROR(VLOOKUP(Tableau2[[#This Row],[PR]],'Taux sortant'!$I$9:$S$167,COLUMN(),0),"")</f>
        <v>7.44</v>
      </c>
      <c r="G3678" s="2">
        <f>IFERROR(VLOOKUP(Tableau2[[#This Row],[PR]],'Taux sortant'!$I$9:$S$167,COLUMN(),0),"")</f>
        <v>6.29</v>
      </c>
      <c r="H3678" s="2">
        <f>IFERROR(VLOOKUP(Tableau2[[#This Row],[PR]],'Taux sortant'!$I$9:$S$167,COLUMN(),0),"")</f>
        <v>5.35</v>
      </c>
      <c r="I3678" s="2">
        <f>IFERROR(VLOOKUP(Tableau2[[#This Row],[PR]],'Taux sortant'!$I$9:$S$167,COLUMN(),0),"")</f>
        <v>4.6100000000000003</v>
      </c>
      <c r="J3678" s="2">
        <f>IFERROR(VLOOKUP(Tableau2[[#This Row],[PR]],'Taux sortant'!$I$9:$S$167,COLUMN(),0),"")</f>
        <v>0</v>
      </c>
      <c r="K3678" s="2">
        <f>IFERROR(VLOOKUP(Tableau2[[#This Row],[PR]],'Taux sortant'!$I$9:$S$167,COLUMN(),0),"")</f>
        <v>0</v>
      </c>
      <c r="L3678" s="2" t="str">
        <f>IFERROR(VLOOKUP(Tableau2[[#This Row],[PR]],'Taux sortant'!$I$9:$S$167,COLUMN(),0),"")</f>
        <v/>
      </c>
    </row>
    <row r="3679" spans="1:12" x14ac:dyDescent="0.3">
      <c r="A3679" s="1" t="s">
        <v>3093</v>
      </c>
      <c r="B3679" s="1" t="s">
        <v>3093</v>
      </c>
      <c r="C3679" s="2">
        <f>IFERROR(VLOOKUP(Tableau2[[#This Row],[PR]],'Taux sortant'!$I$9:$S$167,COLUMN(),0),"")</f>
        <v>15.12</v>
      </c>
      <c r="D3679" s="2">
        <f>IFERROR(VLOOKUP(Tableau2[[#This Row],[PR]],'Taux sortant'!$I$9:$S$167,COLUMN(),0),"")</f>
        <v>12.61</v>
      </c>
      <c r="E3679" s="2">
        <f>IFERROR(VLOOKUP(Tableau2[[#This Row],[PR]],'Taux sortant'!$I$9:$S$167,COLUMN(),0),"")</f>
        <v>9.7200000000000006</v>
      </c>
      <c r="F3679" s="2">
        <f>IFERROR(VLOOKUP(Tableau2[[#This Row],[PR]],'Taux sortant'!$I$9:$S$167,COLUMN(),0),"")</f>
        <v>8.27</v>
      </c>
      <c r="G3679" s="2">
        <f>IFERROR(VLOOKUP(Tableau2[[#This Row],[PR]],'Taux sortant'!$I$9:$S$167,COLUMN(),0),"")</f>
        <v>7.1</v>
      </c>
      <c r="H3679" s="2">
        <f>IFERROR(VLOOKUP(Tableau2[[#This Row],[PR]],'Taux sortant'!$I$9:$S$167,COLUMN(),0),"")</f>
        <v>6.12</v>
      </c>
      <c r="I3679" s="2">
        <f>IFERROR(VLOOKUP(Tableau2[[#This Row],[PR]],'Taux sortant'!$I$9:$S$167,COLUMN(),0),"")</f>
        <v>5.33</v>
      </c>
      <c r="J3679" s="2">
        <f>IFERROR(VLOOKUP(Tableau2[[#This Row],[PR]],'Taux sortant'!$I$9:$S$167,COLUMN(),0),"")</f>
        <v>0</v>
      </c>
      <c r="K3679" s="2">
        <f>IFERROR(VLOOKUP(Tableau2[[#This Row],[PR]],'Taux sortant'!$I$9:$S$167,COLUMN(),0),"")</f>
        <v>0</v>
      </c>
      <c r="L3679" s="2" t="str">
        <f>IFERROR(VLOOKUP(Tableau2[[#This Row],[PR]],'Taux sortant'!$I$9:$S$167,COLUMN(),0),"")</f>
        <v/>
      </c>
    </row>
    <row r="3680" spans="1:12" x14ac:dyDescent="0.3">
      <c r="A3680" s="1" t="s">
        <v>4860</v>
      </c>
      <c r="B3680" s="1" t="s">
        <v>4155</v>
      </c>
      <c r="C3680" s="2">
        <f>IFERROR(VLOOKUP(Tableau2[[#This Row],[PR]],'Taux sortant'!$I$9:$S$167,COLUMN(),0),"")</f>
        <v>17.46</v>
      </c>
      <c r="D3680" s="2">
        <f>IFERROR(VLOOKUP(Tableau2[[#This Row],[PR]],'Taux sortant'!$I$9:$S$167,COLUMN(),0),"")</f>
        <v>14.82</v>
      </c>
      <c r="E3680" s="2">
        <f>IFERROR(VLOOKUP(Tableau2[[#This Row],[PR]],'Taux sortant'!$I$9:$S$167,COLUMN(),0),"")</f>
        <v>11.74</v>
      </c>
      <c r="F3680" s="2">
        <f>IFERROR(VLOOKUP(Tableau2[[#This Row],[PR]],'Taux sortant'!$I$9:$S$167,COLUMN(),0),"")</f>
        <v>10.210000000000001</v>
      </c>
      <c r="G3680" s="2">
        <f>IFERROR(VLOOKUP(Tableau2[[#This Row],[PR]],'Taux sortant'!$I$9:$S$167,COLUMN(),0),"")</f>
        <v>8.84</v>
      </c>
      <c r="H3680" s="2">
        <f>IFERROR(VLOOKUP(Tableau2[[#This Row],[PR]],'Taux sortant'!$I$9:$S$167,COLUMN(),0),"")</f>
        <v>7.69</v>
      </c>
      <c r="I3680" s="2">
        <f>IFERROR(VLOOKUP(Tableau2[[#This Row],[PR]],'Taux sortant'!$I$9:$S$167,COLUMN(),0),"")</f>
        <v>6.75</v>
      </c>
      <c r="J3680" s="2">
        <f>IFERROR(VLOOKUP(Tableau2[[#This Row],[PR]],'Taux sortant'!$I$9:$S$167,COLUMN(),0),"")</f>
        <v>0</v>
      </c>
      <c r="K3680" s="2">
        <f>IFERROR(VLOOKUP(Tableau2[[#This Row],[PR]],'Taux sortant'!$I$9:$S$167,COLUMN(),0),"")</f>
        <v>0</v>
      </c>
      <c r="L3680" s="2" t="str">
        <f>IFERROR(VLOOKUP(Tableau2[[#This Row],[PR]],'Taux sortant'!$I$9:$S$167,COLUMN(),0),"")</f>
        <v/>
      </c>
    </row>
    <row r="3681" spans="1:12" x14ac:dyDescent="0.3">
      <c r="A3681" s="1" t="s">
        <v>808</v>
      </c>
      <c r="B3681" s="1" t="s">
        <v>8</v>
      </c>
      <c r="C3681" s="2">
        <f>IFERROR(VLOOKUP(Tableau2[[#This Row],[PR]],'Taux sortant'!$I$9:$S$167,COLUMN(),0),"")</f>
        <v>30.77</v>
      </c>
      <c r="D3681" s="2">
        <f>IFERROR(VLOOKUP(Tableau2[[#This Row],[PR]],'Taux sortant'!$I$9:$S$167,COLUMN(),0),"")</f>
        <v>22.76</v>
      </c>
      <c r="E3681" s="2">
        <f>IFERROR(VLOOKUP(Tableau2[[#This Row],[PR]],'Taux sortant'!$I$9:$S$167,COLUMN(),0),"")</f>
        <v>16.43</v>
      </c>
      <c r="F3681" s="2">
        <f>IFERROR(VLOOKUP(Tableau2[[#This Row],[PR]],'Taux sortant'!$I$9:$S$167,COLUMN(),0),"")</f>
        <v>12.46</v>
      </c>
      <c r="G3681" s="2">
        <f>IFERROR(VLOOKUP(Tableau2[[#This Row],[PR]],'Taux sortant'!$I$9:$S$167,COLUMN(),0),"")</f>
        <v>7.96</v>
      </c>
      <c r="H3681" s="2">
        <f>IFERROR(VLOOKUP(Tableau2[[#This Row],[PR]],'Taux sortant'!$I$9:$S$167,COLUMN(),0),"")</f>
        <v>5.83</v>
      </c>
      <c r="I3681" s="2">
        <f>IFERROR(VLOOKUP(Tableau2[[#This Row],[PR]],'Taux sortant'!$I$9:$S$167,COLUMN(),0),"")</f>
        <v>4.59</v>
      </c>
      <c r="J3681" s="2">
        <f>IFERROR(VLOOKUP(Tableau2[[#This Row],[PR]],'Taux sortant'!$I$9:$S$167,COLUMN(),0),"")</f>
        <v>0</v>
      </c>
      <c r="K3681" s="2">
        <f>IFERROR(VLOOKUP(Tableau2[[#This Row],[PR]],'Taux sortant'!$I$9:$S$167,COLUMN(),0),"")</f>
        <v>0</v>
      </c>
      <c r="L3681" s="2" t="str">
        <f>IFERROR(VLOOKUP(Tableau2[[#This Row],[PR]],'Taux sortant'!$I$9:$S$167,COLUMN(),0),"")</f>
        <v/>
      </c>
    </row>
    <row r="3682" spans="1:12" x14ac:dyDescent="0.3">
      <c r="A3682" s="1" t="s">
        <v>811</v>
      </c>
      <c r="B3682" s="1" t="s">
        <v>8</v>
      </c>
      <c r="C3682" s="2">
        <f>IFERROR(VLOOKUP(Tableau2[[#This Row],[PR]],'Taux sortant'!$I$9:$S$167,COLUMN(),0),"")</f>
        <v>30.77</v>
      </c>
      <c r="D3682" s="2">
        <f>IFERROR(VLOOKUP(Tableau2[[#This Row],[PR]],'Taux sortant'!$I$9:$S$167,COLUMN(),0),"")</f>
        <v>22.76</v>
      </c>
      <c r="E3682" s="2">
        <f>IFERROR(VLOOKUP(Tableau2[[#This Row],[PR]],'Taux sortant'!$I$9:$S$167,COLUMN(),0),"")</f>
        <v>16.43</v>
      </c>
      <c r="F3682" s="2">
        <f>IFERROR(VLOOKUP(Tableau2[[#This Row],[PR]],'Taux sortant'!$I$9:$S$167,COLUMN(),0),"")</f>
        <v>12.46</v>
      </c>
      <c r="G3682" s="2">
        <f>IFERROR(VLOOKUP(Tableau2[[#This Row],[PR]],'Taux sortant'!$I$9:$S$167,COLUMN(),0),"")</f>
        <v>7.96</v>
      </c>
      <c r="H3682" s="2">
        <f>IFERROR(VLOOKUP(Tableau2[[#This Row],[PR]],'Taux sortant'!$I$9:$S$167,COLUMN(),0),"")</f>
        <v>5.83</v>
      </c>
      <c r="I3682" s="2">
        <f>IFERROR(VLOOKUP(Tableau2[[#This Row],[PR]],'Taux sortant'!$I$9:$S$167,COLUMN(),0),"")</f>
        <v>4.59</v>
      </c>
      <c r="J3682" s="2">
        <f>IFERROR(VLOOKUP(Tableau2[[#This Row],[PR]],'Taux sortant'!$I$9:$S$167,COLUMN(),0),"")</f>
        <v>0</v>
      </c>
      <c r="K3682" s="2">
        <f>IFERROR(VLOOKUP(Tableau2[[#This Row],[PR]],'Taux sortant'!$I$9:$S$167,COLUMN(),0),"")</f>
        <v>0</v>
      </c>
      <c r="L3682" s="2" t="str">
        <f>IFERROR(VLOOKUP(Tableau2[[#This Row],[PR]],'Taux sortant'!$I$9:$S$167,COLUMN(),0),"")</f>
        <v/>
      </c>
    </row>
    <row r="3683" spans="1:12" x14ac:dyDescent="0.3">
      <c r="A3683" s="1" t="s">
        <v>813</v>
      </c>
      <c r="B3683" s="1" t="s">
        <v>149</v>
      </c>
      <c r="C3683" s="2">
        <f>IFERROR(VLOOKUP(Tableau2[[#This Row],[PR]],'Taux sortant'!$I$9:$S$167,COLUMN(),0),"")</f>
        <v>21.64</v>
      </c>
      <c r="D3683" s="2">
        <f>IFERROR(VLOOKUP(Tableau2[[#This Row],[PR]],'Taux sortant'!$I$9:$S$167,COLUMN(),0),"")</f>
        <v>17.309999999999999</v>
      </c>
      <c r="E3683" s="2">
        <f>IFERROR(VLOOKUP(Tableau2[[#This Row],[PR]],'Taux sortant'!$I$9:$S$167,COLUMN(),0),"")</f>
        <v>12.45</v>
      </c>
      <c r="F3683" s="2">
        <f>IFERROR(VLOOKUP(Tableau2[[#This Row],[PR]],'Taux sortant'!$I$9:$S$167,COLUMN(),0),"")</f>
        <v>10.1</v>
      </c>
      <c r="G3683" s="2">
        <f>IFERROR(VLOOKUP(Tableau2[[#This Row],[PR]],'Taux sortant'!$I$9:$S$167,COLUMN(),0),"")</f>
        <v>8.23</v>
      </c>
      <c r="H3683" s="2">
        <f>IFERROR(VLOOKUP(Tableau2[[#This Row],[PR]],'Taux sortant'!$I$9:$S$167,COLUMN(),0),"")</f>
        <v>5.96</v>
      </c>
      <c r="I3683" s="2">
        <f>IFERROR(VLOOKUP(Tableau2[[#This Row],[PR]],'Taux sortant'!$I$9:$S$167,COLUMN(),0),"")</f>
        <v>5.44</v>
      </c>
      <c r="J3683" s="2">
        <f>IFERROR(VLOOKUP(Tableau2[[#This Row],[PR]],'Taux sortant'!$I$9:$S$167,COLUMN(),0),"")</f>
        <v>0</v>
      </c>
      <c r="K3683" s="2">
        <f>IFERROR(VLOOKUP(Tableau2[[#This Row],[PR]],'Taux sortant'!$I$9:$S$167,COLUMN(),0),"")</f>
        <v>0</v>
      </c>
      <c r="L3683" s="2" t="str">
        <f>IFERROR(VLOOKUP(Tableau2[[#This Row],[PR]],'Taux sortant'!$I$9:$S$167,COLUMN(),0),"")</f>
        <v/>
      </c>
    </row>
    <row r="3684" spans="1:12" x14ac:dyDescent="0.3">
      <c r="A3684" s="1" t="s">
        <v>816</v>
      </c>
      <c r="B3684" s="1" t="s">
        <v>53</v>
      </c>
      <c r="C3684" s="2">
        <f>IFERROR(VLOOKUP(Tableau2[[#This Row],[PR]],'Taux sortant'!$I$9:$S$167,COLUMN(),0),"")</f>
        <v>28.13</v>
      </c>
      <c r="D3684" s="2">
        <f>IFERROR(VLOOKUP(Tableau2[[#This Row],[PR]],'Taux sortant'!$I$9:$S$167,COLUMN(),0),"")</f>
        <v>22.97</v>
      </c>
      <c r="E3684" s="2">
        <f>IFERROR(VLOOKUP(Tableau2[[#This Row],[PR]],'Taux sortant'!$I$9:$S$167,COLUMN(),0),"")</f>
        <v>17.190000000000001</v>
      </c>
      <c r="F3684" s="2">
        <f>IFERROR(VLOOKUP(Tableau2[[#This Row],[PR]],'Taux sortant'!$I$9:$S$167,COLUMN(),0),"")</f>
        <v>13.88</v>
      </c>
      <c r="G3684" s="2">
        <f>IFERROR(VLOOKUP(Tableau2[[#This Row],[PR]],'Taux sortant'!$I$9:$S$167,COLUMN(),0),"")</f>
        <v>10.89</v>
      </c>
      <c r="H3684" s="2">
        <f>IFERROR(VLOOKUP(Tableau2[[#This Row],[PR]],'Taux sortant'!$I$9:$S$167,COLUMN(),0),"")</f>
        <v>7.86</v>
      </c>
      <c r="I3684" s="2">
        <f>IFERROR(VLOOKUP(Tableau2[[#This Row],[PR]],'Taux sortant'!$I$9:$S$167,COLUMN(),0),"")</f>
        <v>7.14</v>
      </c>
      <c r="J3684" s="2">
        <f>IFERROR(VLOOKUP(Tableau2[[#This Row],[PR]],'Taux sortant'!$I$9:$S$167,COLUMN(),0),"")</f>
        <v>0</v>
      </c>
      <c r="K3684" s="2">
        <f>IFERROR(VLOOKUP(Tableau2[[#This Row],[PR]],'Taux sortant'!$I$9:$S$167,COLUMN(),0),"")</f>
        <v>0</v>
      </c>
      <c r="L3684" s="2" t="str">
        <f>IFERROR(VLOOKUP(Tableau2[[#This Row],[PR]],'Taux sortant'!$I$9:$S$167,COLUMN(),0),"")</f>
        <v/>
      </c>
    </row>
    <row r="3685" spans="1:12" x14ac:dyDescent="0.3">
      <c r="A3685" s="1" t="s">
        <v>3519</v>
      </c>
      <c r="B3685" s="1" t="s">
        <v>3084</v>
      </c>
      <c r="C3685" s="2">
        <f>IFERROR(VLOOKUP(Tableau2[[#This Row],[PR]],'Taux sortant'!$I$9:$S$167,COLUMN(),0),"")</f>
        <v>15.12</v>
      </c>
      <c r="D3685" s="2">
        <f>IFERROR(VLOOKUP(Tableau2[[#This Row],[PR]],'Taux sortant'!$I$9:$S$167,COLUMN(),0),"")</f>
        <v>12.61</v>
      </c>
      <c r="E3685" s="2">
        <f>IFERROR(VLOOKUP(Tableau2[[#This Row],[PR]],'Taux sortant'!$I$9:$S$167,COLUMN(),0),"")</f>
        <v>9.7200000000000006</v>
      </c>
      <c r="F3685" s="2">
        <f>IFERROR(VLOOKUP(Tableau2[[#This Row],[PR]],'Taux sortant'!$I$9:$S$167,COLUMN(),0),"")</f>
        <v>8.27</v>
      </c>
      <c r="G3685" s="2">
        <f>IFERROR(VLOOKUP(Tableau2[[#This Row],[PR]],'Taux sortant'!$I$9:$S$167,COLUMN(),0),"")</f>
        <v>7.1</v>
      </c>
      <c r="H3685" s="2">
        <f>IFERROR(VLOOKUP(Tableau2[[#This Row],[PR]],'Taux sortant'!$I$9:$S$167,COLUMN(),0),"")</f>
        <v>6.12</v>
      </c>
      <c r="I3685" s="2">
        <f>IFERROR(VLOOKUP(Tableau2[[#This Row],[PR]],'Taux sortant'!$I$9:$S$167,COLUMN(),0),"")</f>
        <v>5.33</v>
      </c>
      <c r="J3685" s="2">
        <f>IFERROR(VLOOKUP(Tableau2[[#This Row],[PR]],'Taux sortant'!$I$9:$S$167,COLUMN(),0),"")</f>
        <v>0</v>
      </c>
      <c r="K3685" s="2">
        <f>IFERROR(VLOOKUP(Tableau2[[#This Row],[PR]],'Taux sortant'!$I$9:$S$167,COLUMN(),0),"")</f>
        <v>0</v>
      </c>
      <c r="L3685" s="2" t="str">
        <f>IFERROR(VLOOKUP(Tableau2[[#This Row],[PR]],'Taux sortant'!$I$9:$S$167,COLUMN(),0),"")</f>
        <v/>
      </c>
    </row>
    <row r="3686" spans="1:12" x14ac:dyDescent="0.3">
      <c r="A3686" s="1" t="s">
        <v>3522</v>
      </c>
      <c r="B3686" s="1" t="s">
        <v>3211</v>
      </c>
      <c r="C3686" s="2">
        <f>IFERROR(VLOOKUP(Tableau2[[#This Row],[PR]],'Taux sortant'!$I$9:$S$167,COLUMN(),0),"")</f>
        <v>13.98</v>
      </c>
      <c r="D3686" s="2">
        <f>IFERROR(VLOOKUP(Tableau2[[#This Row],[PR]],'Taux sortant'!$I$9:$S$167,COLUMN(),0),"")</f>
        <v>11.58</v>
      </c>
      <c r="E3686" s="2">
        <f>IFERROR(VLOOKUP(Tableau2[[#This Row],[PR]],'Taux sortant'!$I$9:$S$167,COLUMN(),0),"")</f>
        <v>8.7799999999999994</v>
      </c>
      <c r="F3686" s="2">
        <f>IFERROR(VLOOKUP(Tableau2[[#This Row],[PR]],'Taux sortant'!$I$9:$S$167,COLUMN(),0),"")</f>
        <v>7.44</v>
      </c>
      <c r="G3686" s="2">
        <f>IFERROR(VLOOKUP(Tableau2[[#This Row],[PR]],'Taux sortant'!$I$9:$S$167,COLUMN(),0),"")</f>
        <v>6.29</v>
      </c>
      <c r="H3686" s="2">
        <f>IFERROR(VLOOKUP(Tableau2[[#This Row],[PR]],'Taux sortant'!$I$9:$S$167,COLUMN(),0),"")</f>
        <v>5.35</v>
      </c>
      <c r="I3686" s="2">
        <f>IFERROR(VLOOKUP(Tableau2[[#This Row],[PR]],'Taux sortant'!$I$9:$S$167,COLUMN(),0),"")</f>
        <v>4.6100000000000003</v>
      </c>
      <c r="J3686" s="2">
        <f>IFERROR(VLOOKUP(Tableau2[[#This Row],[PR]],'Taux sortant'!$I$9:$S$167,COLUMN(),0),"")</f>
        <v>0</v>
      </c>
      <c r="K3686" s="2">
        <f>IFERROR(VLOOKUP(Tableau2[[#This Row],[PR]],'Taux sortant'!$I$9:$S$167,COLUMN(),0),"")</f>
        <v>0</v>
      </c>
      <c r="L3686" s="2" t="str">
        <f>IFERROR(VLOOKUP(Tableau2[[#This Row],[PR]],'Taux sortant'!$I$9:$S$167,COLUMN(),0),"")</f>
        <v/>
      </c>
    </row>
    <row r="3687" spans="1:12" x14ac:dyDescent="0.3">
      <c r="A3687" s="1" t="s">
        <v>3525</v>
      </c>
      <c r="B3687" s="1" t="s">
        <v>3211</v>
      </c>
      <c r="C3687" s="2">
        <f>IFERROR(VLOOKUP(Tableau2[[#This Row],[PR]],'Taux sortant'!$I$9:$S$167,COLUMN(),0),"")</f>
        <v>13.98</v>
      </c>
      <c r="D3687" s="2">
        <f>IFERROR(VLOOKUP(Tableau2[[#This Row],[PR]],'Taux sortant'!$I$9:$S$167,COLUMN(),0),"")</f>
        <v>11.58</v>
      </c>
      <c r="E3687" s="2">
        <f>IFERROR(VLOOKUP(Tableau2[[#This Row],[PR]],'Taux sortant'!$I$9:$S$167,COLUMN(),0),"")</f>
        <v>8.7799999999999994</v>
      </c>
      <c r="F3687" s="2">
        <f>IFERROR(VLOOKUP(Tableau2[[#This Row],[PR]],'Taux sortant'!$I$9:$S$167,COLUMN(),0),"")</f>
        <v>7.44</v>
      </c>
      <c r="G3687" s="2">
        <f>IFERROR(VLOOKUP(Tableau2[[#This Row],[PR]],'Taux sortant'!$I$9:$S$167,COLUMN(),0),"")</f>
        <v>6.29</v>
      </c>
      <c r="H3687" s="2">
        <f>IFERROR(VLOOKUP(Tableau2[[#This Row],[PR]],'Taux sortant'!$I$9:$S$167,COLUMN(),0),"")</f>
        <v>5.35</v>
      </c>
      <c r="I3687" s="2">
        <f>IFERROR(VLOOKUP(Tableau2[[#This Row],[PR]],'Taux sortant'!$I$9:$S$167,COLUMN(),0),"")</f>
        <v>4.6100000000000003</v>
      </c>
      <c r="J3687" s="2">
        <f>IFERROR(VLOOKUP(Tableau2[[#This Row],[PR]],'Taux sortant'!$I$9:$S$167,COLUMN(),0),"")</f>
        <v>0</v>
      </c>
      <c r="K3687" s="2">
        <f>IFERROR(VLOOKUP(Tableau2[[#This Row],[PR]],'Taux sortant'!$I$9:$S$167,COLUMN(),0),"")</f>
        <v>0</v>
      </c>
      <c r="L3687" s="2" t="str">
        <f>IFERROR(VLOOKUP(Tableau2[[#This Row],[PR]],'Taux sortant'!$I$9:$S$167,COLUMN(),0),"")</f>
        <v/>
      </c>
    </row>
    <row r="3688" spans="1:12" x14ac:dyDescent="0.3">
      <c r="A3688" s="1" t="s">
        <v>4862</v>
      </c>
      <c r="B3688" s="1" t="s">
        <v>4147</v>
      </c>
      <c r="C3688" s="2">
        <f>IFERROR(VLOOKUP(Tableau2[[#This Row],[PR]],'Taux sortant'!$I$9:$S$167,COLUMN(),0),"")</f>
        <v>16.62</v>
      </c>
      <c r="D3688" s="2">
        <f>IFERROR(VLOOKUP(Tableau2[[#This Row],[PR]],'Taux sortant'!$I$9:$S$167,COLUMN(),0),"")</f>
        <v>14.01</v>
      </c>
      <c r="E3688" s="2">
        <f>IFERROR(VLOOKUP(Tableau2[[#This Row],[PR]],'Taux sortant'!$I$9:$S$167,COLUMN(),0),"")</f>
        <v>10.98</v>
      </c>
      <c r="F3688" s="2">
        <f>IFERROR(VLOOKUP(Tableau2[[#This Row],[PR]],'Taux sortant'!$I$9:$S$167,COLUMN(),0),"")</f>
        <v>9.49</v>
      </c>
      <c r="G3688" s="2">
        <f>IFERROR(VLOOKUP(Tableau2[[#This Row],[PR]],'Taux sortant'!$I$9:$S$167,COLUMN(),0),"")</f>
        <v>8.1199999999999992</v>
      </c>
      <c r="H3688" s="2">
        <f>IFERROR(VLOOKUP(Tableau2[[#This Row],[PR]],'Taux sortant'!$I$9:$S$167,COLUMN(),0),"")</f>
        <v>6.99</v>
      </c>
      <c r="I3688" s="2">
        <f>IFERROR(VLOOKUP(Tableau2[[#This Row],[PR]],'Taux sortant'!$I$9:$S$167,COLUMN(),0),"")</f>
        <v>6.03</v>
      </c>
      <c r="J3688" s="2">
        <f>IFERROR(VLOOKUP(Tableau2[[#This Row],[PR]],'Taux sortant'!$I$9:$S$167,COLUMN(),0),"")</f>
        <v>2466.4499999999998</v>
      </c>
      <c r="K3688" s="2">
        <f>IFERROR(VLOOKUP(Tableau2[[#This Row],[PR]],'Taux sortant'!$I$9:$S$167,COLUMN(),0),"")</f>
        <v>0</v>
      </c>
      <c r="L3688" s="2" t="str">
        <f>IFERROR(VLOOKUP(Tableau2[[#This Row],[PR]],'Taux sortant'!$I$9:$S$167,COLUMN(),0),"")</f>
        <v/>
      </c>
    </row>
    <row r="3689" spans="1:12" x14ac:dyDescent="0.3">
      <c r="A3689" s="1" t="s">
        <v>3529</v>
      </c>
      <c r="B3689" s="1" t="s">
        <v>3082</v>
      </c>
      <c r="C3689" s="2">
        <f>IFERROR(VLOOKUP(Tableau2[[#This Row],[PR]],'Taux sortant'!$I$9:$S$167,COLUMN(),0),"")</f>
        <v>15.9</v>
      </c>
      <c r="D3689" s="2">
        <f>IFERROR(VLOOKUP(Tableau2[[#This Row],[PR]],'Taux sortant'!$I$9:$S$167,COLUMN(),0),"")</f>
        <v>13.36</v>
      </c>
      <c r="E3689" s="2">
        <f>IFERROR(VLOOKUP(Tableau2[[#This Row],[PR]],'Taux sortant'!$I$9:$S$167,COLUMN(),0),"")</f>
        <v>10.43</v>
      </c>
      <c r="F3689" s="2">
        <f>IFERROR(VLOOKUP(Tableau2[[#This Row],[PR]],'Taux sortant'!$I$9:$S$167,COLUMN(),0),"")</f>
        <v>8.9700000000000006</v>
      </c>
      <c r="G3689" s="2">
        <f>IFERROR(VLOOKUP(Tableau2[[#This Row],[PR]],'Taux sortant'!$I$9:$S$167,COLUMN(),0),"")</f>
        <v>7.72</v>
      </c>
      <c r="H3689" s="2">
        <f>IFERROR(VLOOKUP(Tableau2[[#This Row],[PR]],'Taux sortant'!$I$9:$S$167,COLUMN(),0),"")</f>
        <v>6.68</v>
      </c>
      <c r="I3689" s="2">
        <f>IFERROR(VLOOKUP(Tableau2[[#This Row],[PR]],'Taux sortant'!$I$9:$S$167,COLUMN(),0),"")</f>
        <v>5.85</v>
      </c>
      <c r="J3689" s="2">
        <f>IFERROR(VLOOKUP(Tableau2[[#This Row],[PR]],'Taux sortant'!$I$9:$S$167,COLUMN(),0),"")</f>
        <v>0</v>
      </c>
      <c r="K3689" s="2">
        <f>IFERROR(VLOOKUP(Tableau2[[#This Row],[PR]],'Taux sortant'!$I$9:$S$167,COLUMN(),0),"")</f>
        <v>0</v>
      </c>
      <c r="L3689" s="2" t="str">
        <f>IFERROR(VLOOKUP(Tableau2[[#This Row],[PR]],'Taux sortant'!$I$9:$S$167,COLUMN(),0),"")</f>
        <v/>
      </c>
    </row>
    <row r="3690" spans="1:12" x14ac:dyDescent="0.3">
      <c r="A3690" s="1" t="s">
        <v>4865</v>
      </c>
      <c r="B3690" s="1" t="s">
        <v>1182</v>
      </c>
      <c r="C3690" s="2">
        <f>IFERROR(VLOOKUP(Tableau2[[#This Row],[PR]],'Taux sortant'!$I$9:$S$167,COLUMN(),0),"")</f>
        <v>22.64</v>
      </c>
      <c r="D3690" s="2">
        <f>IFERROR(VLOOKUP(Tableau2[[#This Row],[PR]],'Taux sortant'!$I$9:$S$167,COLUMN(),0),"")</f>
        <v>20.190000000000001</v>
      </c>
      <c r="E3690" s="2">
        <f>IFERROR(VLOOKUP(Tableau2[[#This Row],[PR]],'Taux sortant'!$I$9:$S$167,COLUMN(),0),"")</f>
        <v>16.53</v>
      </c>
      <c r="F3690" s="2">
        <f>IFERROR(VLOOKUP(Tableau2[[#This Row],[PR]],'Taux sortant'!$I$9:$S$167,COLUMN(),0),"")</f>
        <v>14.31</v>
      </c>
      <c r="G3690" s="2">
        <f>IFERROR(VLOOKUP(Tableau2[[#This Row],[PR]],'Taux sortant'!$I$9:$S$167,COLUMN(),0),"")</f>
        <v>12.45</v>
      </c>
      <c r="H3690" s="2">
        <f>IFERROR(VLOOKUP(Tableau2[[#This Row],[PR]],'Taux sortant'!$I$9:$S$167,COLUMN(),0),"")</f>
        <v>10.32</v>
      </c>
      <c r="I3690" s="2">
        <f>IFERROR(VLOOKUP(Tableau2[[#This Row],[PR]],'Taux sortant'!$I$9:$S$167,COLUMN(),0),"")</f>
        <v>8.83</v>
      </c>
      <c r="J3690" s="2">
        <f>IFERROR(VLOOKUP(Tableau2[[#This Row],[PR]],'Taux sortant'!$I$9:$S$167,COLUMN(),0),"")</f>
        <v>0</v>
      </c>
      <c r="K3690" s="2">
        <f>IFERROR(VLOOKUP(Tableau2[[#This Row],[PR]],'Taux sortant'!$I$9:$S$167,COLUMN(),0),"")</f>
        <v>0</v>
      </c>
      <c r="L3690" s="2" t="str">
        <f>IFERROR(VLOOKUP(Tableau2[[#This Row],[PR]],'Taux sortant'!$I$9:$S$167,COLUMN(),0),"")</f>
        <v/>
      </c>
    </row>
    <row r="3691" spans="1:12" x14ac:dyDescent="0.3">
      <c r="A3691" s="1" t="s">
        <v>818</v>
      </c>
      <c r="B3691" s="1" t="s">
        <v>87</v>
      </c>
      <c r="C3691" s="2">
        <f>IFERROR(VLOOKUP(Tableau2[[#This Row],[PR]],'Taux sortant'!$I$9:$S$167,COLUMN(),0),"")</f>
        <v>18.79</v>
      </c>
      <c r="D3691" s="2">
        <f>IFERROR(VLOOKUP(Tableau2[[#This Row],[PR]],'Taux sortant'!$I$9:$S$167,COLUMN(),0),"")</f>
        <v>15.99</v>
      </c>
      <c r="E3691" s="2">
        <f>IFERROR(VLOOKUP(Tableau2[[#This Row],[PR]],'Taux sortant'!$I$9:$S$167,COLUMN(),0),"")</f>
        <v>12.7</v>
      </c>
      <c r="F3691" s="2">
        <f>IFERROR(VLOOKUP(Tableau2[[#This Row],[PR]],'Taux sortant'!$I$9:$S$167,COLUMN(),0),"")</f>
        <v>11.07</v>
      </c>
      <c r="G3691" s="2">
        <f>IFERROR(VLOOKUP(Tableau2[[#This Row],[PR]],'Taux sortant'!$I$9:$S$167,COLUMN(),0),"")</f>
        <v>9.52</v>
      </c>
      <c r="H3691" s="2">
        <f>IFERROR(VLOOKUP(Tableau2[[#This Row],[PR]],'Taux sortant'!$I$9:$S$167,COLUMN(),0),"")</f>
        <v>8.1</v>
      </c>
      <c r="I3691" s="2">
        <f>IFERROR(VLOOKUP(Tableau2[[#This Row],[PR]],'Taux sortant'!$I$9:$S$167,COLUMN(),0),"")</f>
        <v>6.92</v>
      </c>
      <c r="J3691" s="2">
        <f>IFERROR(VLOOKUP(Tableau2[[#This Row],[PR]],'Taux sortant'!$I$9:$S$167,COLUMN(),0),"")</f>
        <v>0</v>
      </c>
      <c r="K3691" s="2">
        <f>IFERROR(VLOOKUP(Tableau2[[#This Row],[PR]],'Taux sortant'!$I$9:$S$167,COLUMN(),0),"")</f>
        <v>0</v>
      </c>
      <c r="L3691" s="2" t="str">
        <f>IFERROR(VLOOKUP(Tableau2[[#This Row],[PR]],'Taux sortant'!$I$9:$S$167,COLUMN(),0),"")</f>
        <v/>
      </c>
    </row>
    <row r="3692" spans="1:12" x14ac:dyDescent="0.3">
      <c r="A3692" s="1" t="s">
        <v>821</v>
      </c>
      <c r="B3692" s="1" t="s">
        <v>90</v>
      </c>
      <c r="C3692" s="2">
        <f>IFERROR(VLOOKUP(Tableau2[[#This Row],[PR]],'Taux sortant'!$I$9:$S$167,COLUMN(),0),"")</f>
        <v>32.090000000000003</v>
      </c>
      <c r="D3692" s="2">
        <f>IFERROR(VLOOKUP(Tableau2[[#This Row],[PR]],'Taux sortant'!$I$9:$S$167,COLUMN(),0),"")</f>
        <v>26.17</v>
      </c>
      <c r="E3692" s="2">
        <f>IFERROR(VLOOKUP(Tableau2[[#This Row],[PR]],'Taux sortant'!$I$9:$S$167,COLUMN(),0),"")</f>
        <v>20.67</v>
      </c>
      <c r="F3692" s="2">
        <f>IFERROR(VLOOKUP(Tableau2[[#This Row],[PR]],'Taux sortant'!$I$9:$S$167,COLUMN(),0),"")</f>
        <v>17.260000000000002</v>
      </c>
      <c r="G3692" s="2">
        <f>IFERROR(VLOOKUP(Tableau2[[#This Row],[PR]],'Taux sortant'!$I$9:$S$167,COLUMN(),0),"")</f>
        <v>12.15</v>
      </c>
      <c r="H3692" s="2">
        <f>IFERROR(VLOOKUP(Tableau2[[#This Row],[PR]],'Taux sortant'!$I$9:$S$167,COLUMN(),0),"")</f>
        <v>7.95</v>
      </c>
      <c r="I3692" s="2">
        <f>IFERROR(VLOOKUP(Tableau2[[#This Row],[PR]],'Taux sortant'!$I$9:$S$167,COLUMN(),0),"")</f>
        <v>7.21</v>
      </c>
      <c r="J3692" s="2">
        <f>IFERROR(VLOOKUP(Tableau2[[#This Row],[PR]],'Taux sortant'!$I$9:$S$167,COLUMN(),0),"")</f>
        <v>0</v>
      </c>
      <c r="K3692" s="2">
        <f>IFERROR(VLOOKUP(Tableau2[[#This Row],[PR]],'Taux sortant'!$I$9:$S$167,COLUMN(),0),"")</f>
        <v>0</v>
      </c>
      <c r="L3692" s="2" t="str">
        <f>IFERROR(VLOOKUP(Tableau2[[#This Row],[PR]],'Taux sortant'!$I$9:$S$167,COLUMN(),0),"")</f>
        <v/>
      </c>
    </row>
    <row r="3693" spans="1:12" x14ac:dyDescent="0.3">
      <c r="A3693" s="1" t="s">
        <v>5583</v>
      </c>
      <c r="B3693" s="1" t="s">
        <v>5349</v>
      </c>
      <c r="C3693" s="2" t="str">
        <f>IFERROR(VLOOKUP(Tableau2[[#This Row],[PR]],'Taux sortant'!$I$9:$S$167,COLUMN(),0),"")</f>
        <v/>
      </c>
      <c r="D3693" s="2" t="str">
        <f>IFERROR(VLOOKUP(Tableau2[[#This Row],[PR]],'Taux sortant'!$I$9:$S$167,COLUMN(),0),"")</f>
        <v/>
      </c>
      <c r="E3693" s="2" t="str">
        <f>IFERROR(VLOOKUP(Tableau2[[#This Row],[PR]],'Taux sortant'!$I$9:$S$167,COLUMN(),0),"")</f>
        <v/>
      </c>
      <c r="F3693" s="2" t="str">
        <f>IFERROR(VLOOKUP(Tableau2[[#This Row],[PR]],'Taux sortant'!$I$9:$S$167,COLUMN(),0),"")</f>
        <v/>
      </c>
      <c r="G3693" s="2" t="str">
        <f>IFERROR(VLOOKUP(Tableau2[[#This Row],[PR]],'Taux sortant'!$I$9:$S$167,COLUMN(),0),"")</f>
        <v/>
      </c>
      <c r="H3693" s="2" t="str">
        <f>IFERROR(VLOOKUP(Tableau2[[#This Row],[PR]],'Taux sortant'!$I$9:$S$167,COLUMN(),0),"")</f>
        <v/>
      </c>
      <c r="I3693" s="2" t="str">
        <f>IFERROR(VLOOKUP(Tableau2[[#This Row],[PR]],'Taux sortant'!$I$9:$S$167,COLUMN(),0),"")</f>
        <v/>
      </c>
      <c r="J3693" s="2" t="str">
        <f>IFERROR(VLOOKUP(Tableau2[[#This Row],[PR]],'Taux sortant'!$I$9:$S$167,COLUMN(),0),"")</f>
        <v/>
      </c>
      <c r="K3693" s="2" t="str">
        <f>IFERROR(VLOOKUP(Tableau2[[#This Row],[PR]],'Taux sortant'!$I$9:$S$167,COLUMN(),0),"")</f>
        <v/>
      </c>
      <c r="L3693" s="2" t="str">
        <f>IFERROR(VLOOKUP(Tableau2[[#This Row],[PR]],'Taux sortant'!$I$9:$S$167,COLUMN(),0),"")</f>
        <v/>
      </c>
    </row>
    <row r="3694" spans="1:12" x14ac:dyDescent="0.3">
      <c r="A3694" s="1" t="s">
        <v>4867</v>
      </c>
      <c r="B3694" s="1" t="s">
        <v>4234</v>
      </c>
      <c r="C3694" s="2">
        <f>IFERROR(VLOOKUP(Tableau2[[#This Row],[PR]],'Taux sortant'!$I$9:$S$167,COLUMN(),0),"")</f>
        <v>18.53</v>
      </c>
      <c r="D3694" s="2">
        <f>IFERROR(VLOOKUP(Tableau2[[#This Row],[PR]],'Taux sortant'!$I$9:$S$167,COLUMN(),0),"")</f>
        <v>15.84</v>
      </c>
      <c r="E3694" s="2">
        <f>IFERROR(VLOOKUP(Tableau2[[#This Row],[PR]],'Taux sortant'!$I$9:$S$167,COLUMN(),0),"")</f>
        <v>12.68</v>
      </c>
      <c r="F3694" s="2">
        <f>IFERROR(VLOOKUP(Tableau2[[#This Row],[PR]],'Taux sortant'!$I$9:$S$167,COLUMN(),0),"")</f>
        <v>11.12</v>
      </c>
      <c r="G3694" s="2">
        <f>IFERROR(VLOOKUP(Tableau2[[#This Row],[PR]],'Taux sortant'!$I$9:$S$167,COLUMN(),0),"")</f>
        <v>9.75</v>
      </c>
      <c r="H3694" s="2">
        <f>IFERROR(VLOOKUP(Tableau2[[#This Row],[PR]],'Taux sortant'!$I$9:$S$167,COLUMN(),0),"")</f>
        <v>8.5500000000000007</v>
      </c>
      <c r="I3694" s="2">
        <f>IFERROR(VLOOKUP(Tableau2[[#This Row],[PR]],'Taux sortant'!$I$9:$S$167,COLUMN(),0),"")</f>
        <v>7.57</v>
      </c>
      <c r="J3694" s="2">
        <f>IFERROR(VLOOKUP(Tableau2[[#This Row],[PR]],'Taux sortant'!$I$9:$S$167,COLUMN(),0),"")</f>
        <v>0</v>
      </c>
      <c r="K3694" s="2">
        <f>IFERROR(VLOOKUP(Tableau2[[#This Row],[PR]],'Taux sortant'!$I$9:$S$167,COLUMN(),0),"")</f>
        <v>0</v>
      </c>
      <c r="L3694" s="2" t="str">
        <f>IFERROR(VLOOKUP(Tableau2[[#This Row],[PR]],'Taux sortant'!$I$9:$S$167,COLUMN(),0),"")</f>
        <v/>
      </c>
    </row>
    <row r="3695" spans="1:12" x14ac:dyDescent="0.3">
      <c r="A3695" s="1" t="s">
        <v>6436</v>
      </c>
      <c r="B3695" s="1" t="s">
        <v>5891</v>
      </c>
      <c r="C3695" s="2">
        <f>IFERROR(VLOOKUP(Tableau2[[#This Row],[PR]],'Taux sortant'!$I$9:$S$167,COLUMN(),0),"")</f>
        <v>26.39</v>
      </c>
      <c r="D3695" s="2">
        <f>IFERROR(VLOOKUP(Tableau2[[#This Row],[PR]],'Taux sortant'!$I$9:$S$167,COLUMN(),0),"")</f>
        <v>23</v>
      </c>
      <c r="E3695" s="2">
        <f>IFERROR(VLOOKUP(Tableau2[[#This Row],[PR]],'Taux sortant'!$I$9:$S$167,COLUMN(),0),"")</f>
        <v>19.079999999999998</v>
      </c>
      <c r="F3695" s="2">
        <f>IFERROR(VLOOKUP(Tableau2[[#This Row],[PR]],'Taux sortant'!$I$9:$S$167,COLUMN(),0),"")</f>
        <v>17.13</v>
      </c>
      <c r="G3695" s="2">
        <f>IFERROR(VLOOKUP(Tableau2[[#This Row],[PR]],'Taux sortant'!$I$9:$S$167,COLUMN(),0),"")</f>
        <v>14.96</v>
      </c>
      <c r="H3695" s="2">
        <f>IFERROR(VLOOKUP(Tableau2[[#This Row],[PR]],'Taux sortant'!$I$9:$S$167,COLUMN(),0),"")</f>
        <v>12.83</v>
      </c>
      <c r="I3695" s="2">
        <f>IFERROR(VLOOKUP(Tableau2[[#This Row],[PR]],'Taux sortant'!$I$9:$S$167,COLUMN(),0),"")</f>
        <v>10.93</v>
      </c>
      <c r="J3695" s="2">
        <f>IFERROR(VLOOKUP(Tableau2[[#This Row],[PR]],'Taux sortant'!$I$9:$S$167,COLUMN(),0),"")</f>
        <v>0</v>
      </c>
      <c r="K3695" s="2">
        <f>IFERROR(VLOOKUP(Tableau2[[#This Row],[PR]],'Taux sortant'!$I$9:$S$167,COLUMN(),0),"")</f>
        <v>0</v>
      </c>
      <c r="L3695" s="2" t="str">
        <f>IFERROR(VLOOKUP(Tableau2[[#This Row],[PR]],'Taux sortant'!$I$9:$S$167,COLUMN(),0),"")</f>
        <v/>
      </c>
    </row>
    <row r="3696" spans="1:12" x14ac:dyDescent="0.3">
      <c r="A3696" s="1" t="s">
        <v>6439</v>
      </c>
      <c r="B3696" s="1" t="s">
        <v>5825</v>
      </c>
      <c r="C3696" s="2">
        <f>IFERROR(VLOOKUP(Tableau2[[#This Row],[PR]],'Taux sortant'!$I$9:$S$167,COLUMN(),0),"")</f>
        <v>26.39</v>
      </c>
      <c r="D3696" s="2">
        <f>IFERROR(VLOOKUP(Tableau2[[#This Row],[PR]],'Taux sortant'!$I$9:$S$167,COLUMN(),0),"")</f>
        <v>23</v>
      </c>
      <c r="E3696" s="2">
        <f>IFERROR(VLOOKUP(Tableau2[[#This Row],[PR]],'Taux sortant'!$I$9:$S$167,COLUMN(),0),"")</f>
        <v>19.079999999999998</v>
      </c>
      <c r="F3696" s="2">
        <f>IFERROR(VLOOKUP(Tableau2[[#This Row],[PR]],'Taux sortant'!$I$9:$S$167,COLUMN(),0),"")</f>
        <v>17.13</v>
      </c>
      <c r="G3696" s="2">
        <f>IFERROR(VLOOKUP(Tableau2[[#This Row],[PR]],'Taux sortant'!$I$9:$S$167,COLUMN(),0),"")</f>
        <v>14.96</v>
      </c>
      <c r="H3696" s="2">
        <f>IFERROR(VLOOKUP(Tableau2[[#This Row],[PR]],'Taux sortant'!$I$9:$S$167,COLUMN(),0),"")</f>
        <v>12.83</v>
      </c>
      <c r="I3696" s="2">
        <f>IFERROR(VLOOKUP(Tableau2[[#This Row],[PR]],'Taux sortant'!$I$9:$S$167,COLUMN(),0),"")</f>
        <v>10.93</v>
      </c>
      <c r="J3696" s="2">
        <f>IFERROR(VLOOKUP(Tableau2[[#This Row],[PR]],'Taux sortant'!$I$9:$S$167,COLUMN(),0),"")</f>
        <v>0</v>
      </c>
      <c r="K3696" s="2">
        <f>IFERROR(VLOOKUP(Tableau2[[#This Row],[PR]],'Taux sortant'!$I$9:$S$167,COLUMN(),0),"")</f>
        <v>0</v>
      </c>
      <c r="L3696" s="2" t="str">
        <f>IFERROR(VLOOKUP(Tableau2[[#This Row],[PR]],'Taux sortant'!$I$9:$S$167,COLUMN(),0),"")</f>
        <v/>
      </c>
    </row>
    <row r="3697" spans="1:12" x14ac:dyDescent="0.3">
      <c r="A3697" s="1" t="s">
        <v>3532</v>
      </c>
      <c r="B3697" s="1" t="s">
        <v>3076</v>
      </c>
      <c r="C3697" s="2">
        <f>IFERROR(VLOOKUP(Tableau2[[#This Row],[PR]],'Taux sortant'!$I$9:$S$167,COLUMN(),0),"")</f>
        <v>14.68</v>
      </c>
      <c r="D3697" s="2">
        <f>IFERROR(VLOOKUP(Tableau2[[#This Row],[PR]],'Taux sortant'!$I$9:$S$167,COLUMN(),0),"")</f>
        <v>12.17</v>
      </c>
      <c r="E3697" s="2">
        <f>IFERROR(VLOOKUP(Tableau2[[#This Row],[PR]],'Taux sortant'!$I$9:$S$167,COLUMN(),0),"")</f>
        <v>9.26</v>
      </c>
      <c r="F3697" s="2">
        <f>IFERROR(VLOOKUP(Tableau2[[#This Row],[PR]],'Taux sortant'!$I$9:$S$167,COLUMN(),0),"")</f>
        <v>7.85</v>
      </c>
      <c r="G3697" s="2">
        <f>IFERROR(VLOOKUP(Tableau2[[#This Row],[PR]],'Taux sortant'!$I$9:$S$167,COLUMN(),0),"")</f>
        <v>6.68</v>
      </c>
      <c r="H3697" s="2">
        <f>IFERROR(VLOOKUP(Tableau2[[#This Row],[PR]],'Taux sortant'!$I$9:$S$167,COLUMN(),0),"")</f>
        <v>5.72</v>
      </c>
      <c r="I3697" s="2">
        <f>IFERROR(VLOOKUP(Tableau2[[#This Row],[PR]],'Taux sortant'!$I$9:$S$167,COLUMN(),0),"")</f>
        <v>4.96</v>
      </c>
      <c r="J3697" s="2">
        <f>IFERROR(VLOOKUP(Tableau2[[#This Row],[PR]],'Taux sortant'!$I$9:$S$167,COLUMN(),0),"")</f>
        <v>0</v>
      </c>
      <c r="K3697" s="2">
        <f>IFERROR(VLOOKUP(Tableau2[[#This Row],[PR]],'Taux sortant'!$I$9:$S$167,COLUMN(),0),"")</f>
        <v>0</v>
      </c>
      <c r="L3697" s="2" t="str">
        <f>IFERROR(VLOOKUP(Tableau2[[#This Row],[PR]],'Taux sortant'!$I$9:$S$167,COLUMN(),0),"")</f>
        <v/>
      </c>
    </row>
    <row r="3698" spans="1:12" x14ac:dyDescent="0.3">
      <c r="A3698" s="1" t="s">
        <v>824</v>
      </c>
      <c r="B3698" s="1" t="s">
        <v>37</v>
      </c>
      <c r="C3698" s="2">
        <f>IFERROR(VLOOKUP(Tableau2[[#This Row],[PR]],'Taux sortant'!$I$9:$S$167,COLUMN(),0),"")</f>
        <v>25.34</v>
      </c>
      <c r="D3698" s="2">
        <f>IFERROR(VLOOKUP(Tableau2[[#This Row],[PR]],'Taux sortant'!$I$9:$S$167,COLUMN(),0),"")</f>
        <v>21.62</v>
      </c>
      <c r="E3698" s="2">
        <f>IFERROR(VLOOKUP(Tableau2[[#This Row],[PR]],'Taux sortant'!$I$9:$S$167,COLUMN(),0),"")</f>
        <v>15.42</v>
      </c>
      <c r="F3698" s="2">
        <f>IFERROR(VLOOKUP(Tableau2[[#This Row],[PR]],'Taux sortant'!$I$9:$S$167,COLUMN(),0),"")</f>
        <v>12.6</v>
      </c>
      <c r="G3698" s="2">
        <f>IFERROR(VLOOKUP(Tableau2[[#This Row],[PR]],'Taux sortant'!$I$9:$S$167,COLUMN(),0),"")</f>
        <v>9.5500000000000007</v>
      </c>
      <c r="H3698" s="2">
        <f>IFERROR(VLOOKUP(Tableau2[[#This Row],[PR]],'Taux sortant'!$I$9:$S$167,COLUMN(),0),"")</f>
        <v>7.3</v>
      </c>
      <c r="I3698" s="2">
        <f>IFERROR(VLOOKUP(Tableau2[[#This Row],[PR]],'Taux sortant'!$I$9:$S$167,COLUMN(),0),"")</f>
        <v>6.61</v>
      </c>
      <c r="J3698" s="2">
        <f>IFERROR(VLOOKUP(Tableau2[[#This Row],[PR]],'Taux sortant'!$I$9:$S$167,COLUMN(),0),"")</f>
        <v>0</v>
      </c>
      <c r="K3698" s="2">
        <f>IFERROR(VLOOKUP(Tableau2[[#This Row],[PR]],'Taux sortant'!$I$9:$S$167,COLUMN(),0),"")</f>
        <v>0</v>
      </c>
      <c r="L3698" s="2" t="str">
        <f>IFERROR(VLOOKUP(Tableau2[[#This Row],[PR]],'Taux sortant'!$I$9:$S$167,COLUMN(),0),"")</f>
        <v/>
      </c>
    </row>
    <row r="3699" spans="1:12" x14ac:dyDescent="0.3">
      <c r="A3699" s="1" t="s">
        <v>3535</v>
      </c>
      <c r="B3699" s="1" t="s">
        <v>3164</v>
      </c>
      <c r="C3699" s="2">
        <f>IFERROR(VLOOKUP(Tableau2[[#This Row],[PR]],'Taux sortant'!$I$9:$S$167,COLUMN(),0),"")</f>
        <v>15.9</v>
      </c>
      <c r="D3699" s="2">
        <f>IFERROR(VLOOKUP(Tableau2[[#This Row],[PR]],'Taux sortant'!$I$9:$S$167,COLUMN(),0),"")</f>
        <v>13.36</v>
      </c>
      <c r="E3699" s="2">
        <f>IFERROR(VLOOKUP(Tableau2[[#This Row],[PR]],'Taux sortant'!$I$9:$S$167,COLUMN(),0),"")</f>
        <v>10.43</v>
      </c>
      <c r="F3699" s="2">
        <f>IFERROR(VLOOKUP(Tableau2[[#This Row],[PR]],'Taux sortant'!$I$9:$S$167,COLUMN(),0),"")</f>
        <v>8.9700000000000006</v>
      </c>
      <c r="G3699" s="2">
        <f>IFERROR(VLOOKUP(Tableau2[[#This Row],[PR]],'Taux sortant'!$I$9:$S$167,COLUMN(),0),"")</f>
        <v>7.72</v>
      </c>
      <c r="H3699" s="2">
        <f>IFERROR(VLOOKUP(Tableau2[[#This Row],[PR]],'Taux sortant'!$I$9:$S$167,COLUMN(),0),"")</f>
        <v>6.68</v>
      </c>
      <c r="I3699" s="2">
        <f>IFERROR(VLOOKUP(Tableau2[[#This Row],[PR]],'Taux sortant'!$I$9:$S$167,COLUMN(),0),"")</f>
        <v>5.85</v>
      </c>
      <c r="J3699" s="2">
        <f>IFERROR(VLOOKUP(Tableau2[[#This Row],[PR]],'Taux sortant'!$I$9:$S$167,COLUMN(),0),"")</f>
        <v>0</v>
      </c>
      <c r="K3699" s="2">
        <f>IFERROR(VLOOKUP(Tableau2[[#This Row],[PR]],'Taux sortant'!$I$9:$S$167,COLUMN(),0),"")</f>
        <v>0</v>
      </c>
      <c r="L3699" s="2" t="str">
        <f>IFERROR(VLOOKUP(Tableau2[[#This Row],[PR]],'Taux sortant'!$I$9:$S$167,COLUMN(),0),"")</f>
        <v/>
      </c>
    </row>
    <row r="3700" spans="1:12" x14ac:dyDescent="0.3">
      <c r="A3700" s="1" t="s">
        <v>827</v>
      </c>
      <c r="B3700" s="1" t="s">
        <v>46</v>
      </c>
      <c r="C3700" s="2" t="str">
        <f>IFERROR(VLOOKUP(Tableau2[[#This Row],[PR]],'Taux sortant'!$I$9:$S$167,COLUMN(),0),"")</f>
        <v/>
      </c>
      <c r="D3700" s="2" t="str">
        <f>IFERROR(VLOOKUP(Tableau2[[#This Row],[PR]],'Taux sortant'!$I$9:$S$167,COLUMN(),0),"")</f>
        <v/>
      </c>
      <c r="E3700" s="2" t="str">
        <f>IFERROR(VLOOKUP(Tableau2[[#This Row],[PR]],'Taux sortant'!$I$9:$S$167,COLUMN(),0),"")</f>
        <v/>
      </c>
      <c r="F3700" s="2" t="str">
        <f>IFERROR(VLOOKUP(Tableau2[[#This Row],[PR]],'Taux sortant'!$I$9:$S$167,COLUMN(),0),"")</f>
        <v/>
      </c>
      <c r="G3700" s="2" t="str">
        <f>IFERROR(VLOOKUP(Tableau2[[#This Row],[PR]],'Taux sortant'!$I$9:$S$167,COLUMN(),0),"")</f>
        <v/>
      </c>
      <c r="H3700" s="2" t="str">
        <f>IFERROR(VLOOKUP(Tableau2[[#This Row],[PR]],'Taux sortant'!$I$9:$S$167,COLUMN(),0),"")</f>
        <v/>
      </c>
      <c r="I3700" s="2" t="str">
        <f>IFERROR(VLOOKUP(Tableau2[[#This Row],[PR]],'Taux sortant'!$I$9:$S$167,COLUMN(),0),"")</f>
        <v/>
      </c>
      <c r="J3700" s="2" t="str">
        <f>IFERROR(VLOOKUP(Tableau2[[#This Row],[PR]],'Taux sortant'!$I$9:$S$167,COLUMN(),0),"")</f>
        <v/>
      </c>
      <c r="K3700" s="2" t="str">
        <f>IFERROR(VLOOKUP(Tableau2[[#This Row],[PR]],'Taux sortant'!$I$9:$S$167,COLUMN(),0),"")</f>
        <v/>
      </c>
      <c r="L3700" s="2" t="str">
        <f>IFERROR(VLOOKUP(Tableau2[[#This Row],[PR]],'Taux sortant'!$I$9:$S$167,COLUMN(),0),"")</f>
        <v/>
      </c>
    </row>
    <row r="3701" spans="1:12" x14ac:dyDescent="0.3">
      <c r="A3701" s="1" t="s">
        <v>830</v>
      </c>
      <c r="B3701" s="1" t="s">
        <v>90</v>
      </c>
      <c r="C3701" s="2">
        <f>IFERROR(VLOOKUP(Tableau2[[#This Row],[PR]],'Taux sortant'!$I$9:$S$167,COLUMN(),0),"")</f>
        <v>32.090000000000003</v>
      </c>
      <c r="D3701" s="2">
        <f>IFERROR(VLOOKUP(Tableau2[[#This Row],[PR]],'Taux sortant'!$I$9:$S$167,COLUMN(),0),"")</f>
        <v>26.17</v>
      </c>
      <c r="E3701" s="2">
        <f>IFERROR(VLOOKUP(Tableau2[[#This Row],[PR]],'Taux sortant'!$I$9:$S$167,COLUMN(),0),"")</f>
        <v>20.67</v>
      </c>
      <c r="F3701" s="2">
        <f>IFERROR(VLOOKUP(Tableau2[[#This Row],[PR]],'Taux sortant'!$I$9:$S$167,COLUMN(),0),"")</f>
        <v>17.260000000000002</v>
      </c>
      <c r="G3701" s="2">
        <f>IFERROR(VLOOKUP(Tableau2[[#This Row],[PR]],'Taux sortant'!$I$9:$S$167,COLUMN(),0),"")</f>
        <v>12.15</v>
      </c>
      <c r="H3701" s="2">
        <f>IFERROR(VLOOKUP(Tableau2[[#This Row],[PR]],'Taux sortant'!$I$9:$S$167,COLUMN(),0),"")</f>
        <v>7.95</v>
      </c>
      <c r="I3701" s="2">
        <f>IFERROR(VLOOKUP(Tableau2[[#This Row],[PR]],'Taux sortant'!$I$9:$S$167,COLUMN(),0),"")</f>
        <v>7.21</v>
      </c>
      <c r="J3701" s="2">
        <f>IFERROR(VLOOKUP(Tableau2[[#This Row],[PR]],'Taux sortant'!$I$9:$S$167,COLUMN(),0),"")</f>
        <v>0</v>
      </c>
      <c r="K3701" s="2">
        <f>IFERROR(VLOOKUP(Tableau2[[#This Row],[PR]],'Taux sortant'!$I$9:$S$167,COLUMN(),0),"")</f>
        <v>0</v>
      </c>
      <c r="L3701" s="2" t="str">
        <f>IFERROR(VLOOKUP(Tableau2[[#This Row],[PR]],'Taux sortant'!$I$9:$S$167,COLUMN(),0),"")</f>
        <v/>
      </c>
    </row>
    <row r="3702" spans="1:12" x14ac:dyDescent="0.3">
      <c r="A3702" s="1" t="s">
        <v>3538</v>
      </c>
      <c r="B3702" s="1" t="s">
        <v>3082</v>
      </c>
      <c r="C3702" s="2">
        <f>IFERROR(VLOOKUP(Tableau2[[#This Row],[PR]],'Taux sortant'!$I$9:$S$167,COLUMN(),0),"")</f>
        <v>15.9</v>
      </c>
      <c r="D3702" s="2">
        <f>IFERROR(VLOOKUP(Tableau2[[#This Row],[PR]],'Taux sortant'!$I$9:$S$167,COLUMN(),0),"")</f>
        <v>13.36</v>
      </c>
      <c r="E3702" s="2">
        <f>IFERROR(VLOOKUP(Tableau2[[#This Row],[PR]],'Taux sortant'!$I$9:$S$167,COLUMN(),0),"")</f>
        <v>10.43</v>
      </c>
      <c r="F3702" s="2">
        <f>IFERROR(VLOOKUP(Tableau2[[#This Row],[PR]],'Taux sortant'!$I$9:$S$167,COLUMN(),0),"")</f>
        <v>8.9700000000000006</v>
      </c>
      <c r="G3702" s="2">
        <f>IFERROR(VLOOKUP(Tableau2[[#This Row],[PR]],'Taux sortant'!$I$9:$S$167,COLUMN(),0),"")</f>
        <v>7.72</v>
      </c>
      <c r="H3702" s="2">
        <f>IFERROR(VLOOKUP(Tableau2[[#This Row],[PR]],'Taux sortant'!$I$9:$S$167,COLUMN(),0),"")</f>
        <v>6.68</v>
      </c>
      <c r="I3702" s="2">
        <f>IFERROR(VLOOKUP(Tableau2[[#This Row],[PR]],'Taux sortant'!$I$9:$S$167,COLUMN(),0),"")</f>
        <v>5.85</v>
      </c>
      <c r="J3702" s="2">
        <f>IFERROR(VLOOKUP(Tableau2[[#This Row],[PR]],'Taux sortant'!$I$9:$S$167,COLUMN(),0),"")</f>
        <v>0</v>
      </c>
      <c r="K3702" s="2">
        <f>IFERROR(VLOOKUP(Tableau2[[#This Row],[PR]],'Taux sortant'!$I$9:$S$167,COLUMN(),0),"")</f>
        <v>0</v>
      </c>
      <c r="L3702" s="2" t="str">
        <f>IFERROR(VLOOKUP(Tableau2[[#This Row],[PR]],'Taux sortant'!$I$9:$S$167,COLUMN(),0),"")</f>
        <v/>
      </c>
    </row>
    <row r="3703" spans="1:12" x14ac:dyDescent="0.3">
      <c r="A3703" s="1" t="s">
        <v>4870</v>
      </c>
      <c r="B3703" s="1" t="s">
        <v>4140</v>
      </c>
      <c r="C3703" s="2" t="str">
        <f>IFERROR(VLOOKUP(Tableau2[[#This Row],[PR]],'Taux sortant'!$I$9:$S$167,COLUMN(),0),"")</f>
        <v/>
      </c>
      <c r="D3703" s="2" t="str">
        <f>IFERROR(VLOOKUP(Tableau2[[#This Row],[PR]],'Taux sortant'!$I$9:$S$167,COLUMN(),0),"")</f>
        <v/>
      </c>
      <c r="E3703" s="2" t="str">
        <f>IFERROR(VLOOKUP(Tableau2[[#This Row],[PR]],'Taux sortant'!$I$9:$S$167,COLUMN(),0),"")</f>
        <v/>
      </c>
      <c r="F3703" s="2" t="str">
        <f>IFERROR(VLOOKUP(Tableau2[[#This Row],[PR]],'Taux sortant'!$I$9:$S$167,COLUMN(),0),"")</f>
        <v/>
      </c>
      <c r="G3703" s="2" t="str">
        <f>IFERROR(VLOOKUP(Tableau2[[#This Row],[PR]],'Taux sortant'!$I$9:$S$167,COLUMN(),0),"")</f>
        <v/>
      </c>
      <c r="H3703" s="2" t="str">
        <f>IFERROR(VLOOKUP(Tableau2[[#This Row],[PR]],'Taux sortant'!$I$9:$S$167,COLUMN(),0),"")</f>
        <v/>
      </c>
      <c r="I3703" s="2" t="str">
        <f>IFERROR(VLOOKUP(Tableau2[[#This Row],[PR]],'Taux sortant'!$I$9:$S$167,COLUMN(),0),"")</f>
        <v/>
      </c>
      <c r="J3703" s="2" t="str">
        <f>IFERROR(VLOOKUP(Tableau2[[#This Row],[PR]],'Taux sortant'!$I$9:$S$167,COLUMN(),0),"")</f>
        <v/>
      </c>
      <c r="K3703" s="2" t="str">
        <f>IFERROR(VLOOKUP(Tableau2[[#This Row],[PR]],'Taux sortant'!$I$9:$S$167,COLUMN(),0),"")</f>
        <v/>
      </c>
      <c r="L3703" s="2" t="str">
        <f>IFERROR(VLOOKUP(Tableau2[[#This Row],[PR]],'Taux sortant'!$I$9:$S$167,COLUMN(),0),"")</f>
        <v/>
      </c>
    </row>
    <row r="3704" spans="1:12" x14ac:dyDescent="0.3">
      <c r="A3704" s="1" t="s">
        <v>3541</v>
      </c>
      <c r="B3704" s="1" t="s">
        <v>3105</v>
      </c>
      <c r="C3704" s="2">
        <f>IFERROR(VLOOKUP(Tableau2[[#This Row],[PR]],'Taux sortant'!$I$9:$S$167,COLUMN(),0),"")</f>
        <v>12.93</v>
      </c>
      <c r="D3704" s="2">
        <f>IFERROR(VLOOKUP(Tableau2[[#This Row],[PR]],'Taux sortant'!$I$9:$S$167,COLUMN(),0),"")</f>
        <v>10.59</v>
      </c>
      <c r="E3704" s="2">
        <f>IFERROR(VLOOKUP(Tableau2[[#This Row],[PR]],'Taux sortant'!$I$9:$S$167,COLUMN(),0),"")</f>
        <v>7.91</v>
      </c>
      <c r="F3704" s="2">
        <f>IFERROR(VLOOKUP(Tableau2[[#This Row],[PR]],'Taux sortant'!$I$9:$S$167,COLUMN(),0),"")</f>
        <v>6.66</v>
      </c>
      <c r="G3704" s="2">
        <f>IFERROR(VLOOKUP(Tableau2[[#This Row],[PR]],'Taux sortant'!$I$9:$S$167,COLUMN(),0),"")</f>
        <v>5.64</v>
      </c>
      <c r="H3704" s="2">
        <f>IFERROR(VLOOKUP(Tableau2[[#This Row],[PR]],'Taux sortant'!$I$9:$S$167,COLUMN(),0),"")</f>
        <v>4.78</v>
      </c>
      <c r="I3704" s="2">
        <f>IFERROR(VLOOKUP(Tableau2[[#This Row],[PR]],'Taux sortant'!$I$9:$S$167,COLUMN(),0),"")</f>
        <v>4.1500000000000004</v>
      </c>
      <c r="J3704" s="2">
        <f>IFERROR(VLOOKUP(Tableau2[[#This Row],[PR]],'Taux sortant'!$I$9:$S$167,COLUMN(),0),"")</f>
        <v>0</v>
      </c>
      <c r="K3704" s="2">
        <f>IFERROR(VLOOKUP(Tableau2[[#This Row],[PR]],'Taux sortant'!$I$9:$S$167,COLUMN(),0),"")</f>
        <v>0</v>
      </c>
      <c r="L3704" s="2" t="str">
        <f>IFERROR(VLOOKUP(Tableau2[[#This Row],[PR]],'Taux sortant'!$I$9:$S$167,COLUMN(),0),"")</f>
        <v/>
      </c>
    </row>
    <row r="3705" spans="1:12" x14ac:dyDescent="0.3">
      <c r="A3705" s="1" t="s">
        <v>3543</v>
      </c>
      <c r="B3705" s="1" t="s">
        <v>3076</v>
      </c>
      <c r="C3705" s="2">
        <f>IFERROR(VLOOKUP(Tableau2[[#This Row],[PR]],'Taux sortant'!$I$9:$S$167,COLUMN(),0),"")</f>
        <v>14.68</v>
      </c>
      <c r="D3705" s="2">
        <f>IFERROR(VLOOKUP(Tableau2[[#This Row],[PR]],'Taux sortant'!$I$9:$S$167,COLUMN(),0),"")</f>
        <v>12.17</v>
      </c>
      <c r="E3705" s="2">
        <f>IFERROR(VLOOKUP(Tableau2[[#This Row],[PR]],'Taux sortant'!$I$9:$S$167,COLUMN(),0),"")</f>
        <v>9.26</v>
      </c>
      <c r="F3705" s="2">
        <f>IFERROR(VLOOKUP(Tableau2[[#This Row],[PR]],'Taux sortant'!$I$9:$S$167,COLUMN(),0),"")</f>
        <v>7.85</v>
      </c>
      <c r="G3705" s="2">
        <f>IFERROR(VLOOKUP(Tableau2[[#This Row],[PR]],'Taux sortant'!$I$9:$S$167,COLUMN(),0),"")</f>
        <v>6.68</v>
      </c>
      <c r="H3705" s="2">
        <f>IFERROR(VLOOKUP(Tableau2[[#This Row],[PR]],'Taux sortant'!$I$9:$S$167,COLUMN(),0),"")</f>
        <v>5.72</v>
      </c>
      <c r="I3705" s="2">
        <f>IFERROR(VLOOKUP(Tableau2[[#This Row],[PR]],'Taux sortant'!$I$9:$S$167,COLUMN(),0),"")</f>
        <v>4.96</v>
      </c>
      <c r="J3705" s="2">
        <f>IFERROR(VLOOKUP(Tableau2[[#This Row],[PR]],'Taux sortant'!$I$9:$S$167,COLUMN(),0),"")</f>
        <v>0</v>
      </c>
      <c r="K3705" s="2">
        <f>IFERROR(VLOOKUP(Tableau2[[#This Row],[PR]],'Taux sortant'!$I$9:$S$167,COLUMN(),0),"")</f>
        <v>0</v>
      </c>
      <c r="L3705" s="2" t="str">
        <f>IFERROR(VLOOKUP(Tableau2[[#This Row],[PR]],'Taux sortant'!$I$9:$S$167,COLUMN(),0),"")</f>
        <v/>
      </c>
    </row>
    <row r="3706" spans="1:12" x14ac:dyDescent="0.3">
      <c r="A3706" s="1" t="s">
        <v>3545</v>
      </c>
      <c r="B3706" s="1" t="s">
        <v>3164</v>
      </c>
      <c r="C3706" s="2">
        <f>IFERROR(VLOOKUP(Tableau2[[#This Row],[PR]],'Taux sortant'!$I$9:$S$167,COLUMN(),0),"")</f>
        <v>15.9</v>
      </c>
      <c r="D3706" s="2">
        <f>IFERROR(VLOOKUP(Tableau2[[#This Row],[PR]],'Taux sortant'!$I$9:$S$167,COLUMN(),0),"")</f>
        <v>13.36</v>
      </c>
      <c r="E3706" s="2">
        <f>IFERROR(VLOOKUP(Tableau2[[#This Row],[PR]],'Taux sortant'!$I$9:$S$167,COLUMN(),0),"")</f>
        <v>10.43</v>
      </c>
      <c r="F3706" s="2">
        <f>IFERROR(VLOOKUP(Tableau2[[#This Row],[PR]],'Taux sortant'!$I$9:$S$167,COLUMN(),0),"")</f>
        <v>8.9700000000000006</v>
      </c>
      <c r="G3706" s="2">
        <f>IFERROR(VLOOKUP(Tableau2[[#This Row],[PR]],'Taux sortant'!$I$9:$S$167,COLUMN(),0),"")</f>
        <v>7.72</v>
      </c>
      <c r="H3706" s="2">
        <f>IFERROR(VLOOKUP(Tableau2[[#This Row],[PR]],'Taux sortant'!$I$9:$S$167,COLUMN(),0),"")</f>
        <v>6.68</v>
      </c>
      <c r="I3706" s="2">
        <f>IFERROR(VLOOKUP(Tableau2[[#This Row],[PR]],'Taux sortant'!$I$9:$S$167,COLUMN(),0),"")</f>
        <v>5.85</v>
      </c>
      <c r="J3706" s="2">
        <f>IFERROR(VLOOKUP(Tableau2[[#This Row],[PR]],'Taux sortant'!$I$9:$S$167,COLUMN(),0),"")</f>
        <v>0</v>
      </c>
      <c r="K3706" s="2">
        <f>IFERROR(VLOOKUP(Tableau2[[#This Row],[PR]],'Taux sortant'!$I$9:$S$167,COLUMN(),0),"")</f>
        <v>0</v>
      </c>
      <c r="L3706" s="2" t="str">
        <f>IFERROR(VLOOKUP(Tableau2[[#This Row],[PR]],'Taux sortant'!$I$9:$S$167,COLUMN(),0),"")</f>
        <v/>
      </c>
    </row>
    <row r="3707" spans="1:12" x14ac:dyDescent="0.3">
      <c r="A3707" s="1" t="s">
        <v>3547</v>
      </c>
      <c r="B3707" s="1" t="s">
        <v>3211</v>
      </c>
      <c r="C3707" s="2">
        <f>IFERROR(VLOOKUP(Tableau2[[#This Row],[PR]],'Taux sortant'!$I$9:$S$167,COLUMN(),0),"")</f>
        <v>13.98</v>
      </c>
      <c r="D3707" s="2">
        <f>IFERROR(VLOOKUP(Tableau2[[#This Row],[PR]],'Taux sortant'!$I$9:$S$167,COLUMN(),0),"")</f>
        <v>11.58</v>
      </c>
      <c r="E3707" s="2">
        <f>IFERROR(VLOOKUP(Tableau2[[#This Row],[PR]],'Taux sortant'!$I$9:$S$167,COLUMN(),0),"")</f>
        <v>8.7799999999999994</v>
      </c>
      <c r="F3707" s="2">
        <f>IFERROR(VLOOKUP(Tableau2[[#This Row],[PR]],'Taux sortant'!$I$9:$S$167,COLUMN(),0),"")</f>
        <v>7.44</v>
      </c>
      <c r="G3707" s="2">
        <f>IFERROR(VLOOKUP(Tableau2[[#This Row],[PR]],'Taux sortant'!$I$9:$S$167,COLUMN(),0),"")</f>
        <v>6.29</v>
      </c>
      <c r="H3707" s="2">
        <f>IFERROR(VLOOKUP(Tableau2[[#This Row],[PR]],'Taux sortant'!$I$9:$S$167,COLUMN(),0),"")</f>
        <v>5.35</v>
      </c>
      <c r="I3707" s="2">
        <f>IFERROR(VLOOKUP(Tableau2[[#This Row],[PR]],'Taux sortant'!$I$9:$S$167,COLUMN(),0),"")</f>
        <v>4.6100000000000003</v>
      </c>
      <c r="J3707" s="2">
        <f>IFERROR(VLOOKUP(Tableau2[[#This Row],[PR]],'Taux sortant'!$I$9:$S$167,COLUMN(),0),"")</f>
        <v>0</v>
      </c>
      <c r="K3707" s="2">
        <f>IFERROR(VLOOKUP(Tableau2[[#This Row],[PR]],'Taux sortant'!$I$9:$S$167,COLUMN(),0),"")</f>
        <v>0</v>
      </c>
      <c r="L3707" s="2" t="str">
        <f>IFERROR(VLOOKUP(Tableau2[[#This Row],[PR]],'Taux sortant'!$I$9:$S$167,COLUMN(),0),"")</f>
        <v/>
      </c>
    </row>
    <row r="3708" spans="1:12" x14ac:dyDescent="0.3">
      <c r="A3708" s="1" t="s">
        <v>1985</v>
      </c>
      <c r="B3708" s="1" t="s">
        <v>1631</v>
      </c>
      <c r="C3708" s="2">
        <f>IFERROR(VLOOKUP(Tableau2[[#This Row],[PR]],'Taux sortant'!$I$9:$S$167,COLUMN(),0),"")</f>
        <v>10.29</v>
      </c>
      <c r="D3708" s="2">
        <f>IFERROR(VLOOKUP(Tableau2[[#This Row],[PR]],'Taux sortant'!$I$9:$S$167,COLUMN(),0),"")</f>
        <v>8.1199999999999992</v>
      </c>
      <c r="E3708" s="2">
        <f>IFERROR(VLOOKUP(Tableau2[[#This Row],[PR]],'Taux sortant'!$I$9:$S$167,COLUMN(),0),"")</f>
        <v>5.69</v>
      </c>
      <c r="F3708" s="2">
        <f>IFERROR(VLOOKUP(Tableau2[[#This Row],[PR]],'Taux sortant'!$I$9:$S$167,COLUMN(),0),"")</f>
        <v>4.5199999999999996</v>
      </c>
      <c r="G3708" s="2">
        <f>IFERROR(VLOOKUP(Tableau2[[#This Row],[PR]],'Taux sortant'!$I$9:$S$167,COLUMN(),0),"")</f>
        <v>3.74</v>
      </c>
      <c r="H3708" s="2">
        <f>IFERROR(VLOOKUP(Tableau2[[#This Row],[PR]],'Taux sortant'!$I$9:$S$167,COLUMN(),0),"")</f>
        <v>3.28</v>
      </c>
      <c r="I3708" s="2">
        <f>IFERROR(VLOOKUP(Tableau2[[#This Row],[PR]],'Taux sortant'!$I$9:$S$167,COLUMN(),0),"")</f>
        <v>2.99</v>
      </c>
      <c r="J3708" s="2">
        <f>IFERROR(VLOOKUP(Tableau2[[#This Row],[PR]],'Taux sortant'!$I$9:$S$167,COLUMN(),0),"")</f>
        <v>0</v>
      </c>
      <c r="K3708" s="2">
        <f>IFERROR(VLOOKUP(Tableau2[[#This Row],[PR]],'Taux sortant'!$I$9:$S$167,COLUMN(),0),"")</f>
        <v>0</v>
      </c>
      <c r="L3708" s="2" t="str">
        <f>IFERROR(VLOOKUP(Tableau2[[#This Row],[PR]],'Taux sortant'!$I$9:$S$167,COLUMN(),0),"")</f>
        <v/>
      </c>
    </row>
    <row r="3709" spans="1:12" x14ac:dyDescent="0.3">
      <c r="A3709" s="1" t="s">
        <v>4873</v>
      </c>
      <c r="B3709" s="1" t="s">
        <v>4132</v>
      </c>
      <c r="C3709" s="2">
        <f>IFERROR(VLOOKUP(Tableau2[[#This Row],[PR]],'Taux sortant'!$I$9:$S$167,COLUMN(),0),"")</f>
        <v>20.079999999999998</v>
      </c>
      <c r="D3709" s="2">
        <f>IFERROR(VLOOKUP(Tableau2[[#This Row],[PR]],'Taux sortant'!$I$9:$S$167,COLUMN(),0),"")</f>
        <v>17.18</v>
      </c>
      <c r="E3709" s="2">
        <f>IFERROR(VLOOKUP(Tableau2[[#This Row],[PR]],'Taux sortant'!$I$9:$S$167,COLUMN(),0),"")</f>
        <v>13.8</v>
      </c>
      <c r="F3709" s="2">
        <f>IFERROR(VLOOKUP(Tableau2[[#This Row],[PR]],'Taux sortant'!$I$9:$S$167,COLUMN(),0),"")</f>
        <v>12.12</v>
      </c>
      <c r="G3709" s="2">
        <f>IFERROR(VLOOKUP(Tableau2[[#This Row],[PR]],'Taux sortant'!$I$9:$S$167,COLUMN(),0),"")</f>
        <v>10.5</v>
      </c>
      <c r="H3709" s="2">
        <f>IFERROR(VLOOKUP(Tableau2[[#This Row],[PR]],'Taux sortant'!$I$9:$S$167,COLUMN(),0),"")</f>
        <v>9.0500000000000007</v>
      </c>
      <c r="I3709" s="2">
        <f>IFERROR(VLOOKUP(Tableau2[[#This Row],[PR]],'Taux sortant'!$I$9:$S$167,COLUMN(),0),"")</f>
        <v>7.85</v>
      </c>
      <c r="J3709" s="2">
        <f>IFERROR(VLOOKUP(Tableau2[[#This Row],[PR]],'Taux sortant'!$I$9:$S$167,COLUMN(),0),"")</f>
        <v>0</v>
      </c>
      <c r="K3709" s="2">
        <f>IFERROR(VLOOKUP(Tableau2[[#This Row],[PR]],'Taux sortant'!$I$9:$S$167,COLUMN(),0),"")</f>
        <v>0</v>
      </c>
      <c r="L3709" s="2" t="str">
        <f>IFERROR(VLOOKUP(Tableau2[[#This Row],[PR]],'Taux sortant'!$I$9:$S$167,COLUMN(),0),"")</f>
        <v/>
      </c>
    </row>
    <row r="3710" spans="1:12" x14ac:dyDescent="0.3">
      <c r="A3710" s="1" t="s">
        <v>3550</v>
      </c>
      <c r="B3710" s="1" t="s">
        <v>3084</v>
      </c>
      <c r="C3710" s="2">
        <f>IFERROR(VLOOKUP(Tableau2[[#This Row],[PR]],'Taux sortant'!$I$9:$S$167,COLUMN(),0),"")</f>
        <v>15.12</v>
      </c>
      <c r="D3710" s="2">
        <f>IFERROR(VLOOKUP(Tableau2[[#This Row],[PR]],'Taux sortant'!$I$9:$S$167,COLUMN(),0),"")</f>
        <v>12.61</v>
      </c>
      <c r="E3710" s="2">
        <f>IFERROR(VLOOKUP(Tableau2[[#This Row],[PR]],'Taux sortant'!$I$9:$S$167,COLUMN(),0),"")</f>
        <v>9.7200000000000006</v>
      </c>
      <c r="F3710" s="2">
        <f>IFERROR(VLOOKUP(Tableau2[[#This Row],[PR]],'Taux sortant'!$I$9:$S$167,COLUMN(),0),"")</f>
        <v>8.27</v>
      </c>
      <c r="G3710" s="2">
        <f>IFERROR(VLOOKUP(Tableau2[[#This Row],[PR]],'Taux sortant'!$I$9:$S$167,COLUMN(),0),"")</f>
        <v>7.1</v>
      </c>
      <c r="H3710" s="2">
        <f>IFERROR(VLOOKUP(Tableau2[[#This Row],[PR]],'Taux sortant'!$I$9:$S$167,COLUMN(),0),"")</f>
        <v>6.12</v>
      </c>
      <c r="I3710" s="2">
        <f>IFERROR(VLOOKUP(Tableau2[[#This Row],[PR]],'Taux sortant'!$I$9:$S$167,COLUMN(),0),"")</f>
        <v>5.33</v>
      </c>
      <c r="J3710" s="2">
        <f>IFERROR(VLOOKUP(Tableau2[[#This Row],[PR]],'Taux sortant'!$I$9:$S$167,COLUMN(),0),"")</f>
        <v>0</v>
      </c>
      <c r="K3710" s="2">
        <f>IFERROR(VLOOKUP(Tableau2[[#This Row],[PR]],'Taux sortant'!$I$9:$S$167,COLUMN(),0),"")</f>
        <v>0</v>
      </c>
      <c r="L3710" s="2" t="str">
        <f>IFERROR(VLOOKUP(Tableau2[[#This Row],[PR]],'Taux sortant'!$I$9:$S$167,COLUMN(),0),"")</f>
        <v/>
      </c>
    </row>
    <row r="3711" spans="1:12" x14ac:dyDescent="0.3">
      <c r="A3711" s="1" t="s">
        <v>5586</v>
      </c>
      <c r="B3711" s="1" t="s">
        <v>5362</v>
      </c>
      <c r="C3711" s="2" t="str">
        <f>IFERROR(VLOOKUP(Tableau2[[#This Row],[PR]],'Taux sortant'!$I$9:$S$167,COLUMN(),0),"")</f>
        <v/>
      </c>
      <c r="D3711" s="2" t="str">
        <f>IFERROR(VLOOKUP(Tableau2[[#This Row],[PR]],'Taux sortant'!$I$9:$S$167,COLUMN(),0),"")</f>
        <v/>
      </c>
      <c r="E3711" s="2" t="str">
        <f>IFERROR(VLOOKUP(Tableau2[[#This Row],[PR]],'Taux sortant'!$I$9:$S$167,COLUMN(),0),"")</f>
        <v/>
      </c>
      <c r="F3711" s="2" t="str">
        <f>IFERROR(VLOOKUP(Tableau2[[#This Row],[PR]],'Taux sortant'!$I$9:$S$167,COLUMN(),0),"")</f>
        <v/>
      </c>
      <c r="G3711" s="2" t="str">
        <f>IFERROR(VLOOKUP(Tableau2[[#This Row],[PR]],'Taux sortant'!$I$9:$S$167,COLUMN(),0),"")</f>
        <v/>
      </c>
      <c r="H3711" s="2" t="str">
        <f>IFERROR(VLOOKUP(Tableau2[[#This Row],[PR]],'Taux sortant'!$I$9:$S$167,COLUMN(),0),"")</f>
        <v/>
      </c>
      <c r="I3711" s="2" t="str">
        <f>IFERROR(VLOOKUP(Tableau2[[#This Row],[PR]],'Taux sortant'!$I$9:$S$167,COLUMN(),0),"")</f>
        <v/>
      </c>
      <c r="J3711" s="2" t="str">
        <f>IFERROR(VLOOKUP(Tableau2[[#This Row],[PR]],'Taux sortant'!$I$9:$S$167,COLUMN(),0),"")</f>
        <v/>
      </c>
      <c r="K3711" s="2" t="str">
        <f>IFERROR(VLOOKUP(Tableau2[[#This Row],[PR]],'Taux sortant'!$I$9:$S$167,COLUMN(),0),"")</f>
        <v/>
      </c>
      <c r="L3711" s="2" t="str">
        <f>IFERROR(VLOOKUP(Tableau2[[#This Row],[PR]],'Taux sortant'!$I$9:$S$167,COLUMN(),0),"")</f>
        <v/>
      </c>
    </row>
    <row r="3712" spans="1:12" x14ac:dyDescent="0.3">
      <c r="A3712" s="1" t="s">
        <v>4876</v>
      </c>
      <c r="B3712" s="1" t="s">
        <v>2160</v>
      </c>
      <c r="C3712" s="2">
        <f>IFERROR(VLOOKUP(Tableau2[[#This Row],[PR]],'Taux sortant'!$I$9:$S$167,COLUMN(),0),"")</f>
        <v>16.93</v>
      </c>
      <c r="D3712" s="2">
        <f>IFERROR(VLOOKUP(Tableau2[[#This Row],[PR]],'Taux sortant'!$I$9:$S$167,COLUMN(),0),"")</f>
        <v>14.32</v>
      </c>
      <c r="E3712" s="2">
        <f>IFERROR(VLOOKUP(Tableau2[[#This Row],[PR]],'Taux sortant'!$I$9:$S$167,COLUMN(),0),"")</f>
        <v>11.27</v>
      </c>
      <c r="F3712" s="2">
        <f>IFERROR(VLOOKUP(Tableau2[[#This Row],[PR]],'Taux sortant'!$I$9:$S$167,COLUMN(),0),"")</f>
        <v>9.77</v>
      </c>
      <c r="G3712" s="2">
        <f>IFERROR(VLOOKUP(Tableau2[[#This Row],[PR]],'Taux sortant'!$I$9:$S$167,COLUMN(),0),"")</f>
        <v>8.41</v>
      </c>
      <c r="H3712" s="2">
        <f>IFERROR(VLOOKUP(Tableau2[[#This Row],[PR]],'Taux sortant'!$I$9:$S$167,COLUMN(),0),"")</f>
        <v>7.25</v>
      </c>
      <c r="I3712" s="2">
        <f>IFERROR(VLOOKUP(Tableau2[[#This Row],[PR]],'Taux sortant'!$I$9:$S$167,COLUMN(),0),"")</f>
        <v>6.31</v>
      </c>
      <c r="J3712" s="2">
        <f>IFERROR(VLOOKUP(Tableau2[[#This Row],[PR]],'Taux sortant'!$I$9:$S$167,COLUMN(),0),"")</f>
        <v>0</v>
      </c>
      <c r="K3712" s="2">
        <f>IFERROR(VLOOKUP(Tableau2[[#This Row],[PR]],'Taux sortant'!$I$9:$S$167,COLUMN(),0),"")</f>
        <v>0</v>
      </c>
      <c r="L3712" s="2" t="str">
        <f>IFERROR(VLOOKUP(Tableau2[[#This Row],[PR]],'Taux sortant'!$I$9:$S$167,COLUMN(),0),"")</f>
        <v/>
      </c>
    </row>
    <row r="3713" spans="1:12" x14ac:dyDescent="0.3">
      <c r="A3713" s="1" t="s">
        <v>1987</v>
      </c>
      <c r="B3713" s="1" t="s">
        <v>1559</v>
      </c>
      <c r="C3713" s="2">
        <f>IFERROR(VLOOKUP(Tableau2[[#This Row],[PR]],'Taux sortant'!$I$9:$S$167,COLUMN(),0),"")</f>
        <v>30.33</v>
      </c>
      <c r="D3713" s="2">
        <f>IFERROR(VLOOKUP(Tableau2[[#This Row],[PR]],'Taux sortant'!$I$9:$S$167,COLUMN(),0),"")</f>
        <v>27.8</v>
      </c>
      <c r="E3713" s="2">
        <f>IFERROR(VLOOKUP(Tableau2[[#This Row],[PR]],'Taux sortant'!$I$9:$S$167,COLUMN(),0),"")</f>
        <v>20.43</v>
      </c>
      <c r="F3713" s="2">
        <f>IFERROR(VLOOKUP(Tableau2[[#This Row],[PR]],'Taux sortant'!$I$9:$S$167,COLUMN(),0),"")</f>
        <v>15.78</v>
      </c>
      <c r="G3713" s="2">
        <f>IFERROR(VLOOKUP(Tableau2[[#This Row],[PR]],'Taux sortant'!$I$9:$S$167,COLUMN(),0),"")</f>
        <v>11.93</v>
      </c>
      <c r="H3713" s="2">
        <f>IFERROR(VLOOKUP(Tableau2[[#This Row],[PR]],'Taux sortant'!$I$9:$S$167,COLUMN(),0),"")</f>
        <v>7.97</v>
      </c>
      <c r="I3713" s="2">
        <f>IFERROR(VLOOKUP(Tableau2[[#This Row],[PR]],'Taux sortant'!$I$9:$S$167,COLUMN(),0),"")</f>
        <v>7.56</v>
      </c>
      <c r="J3713" s="2">
        <f>IFERROR(VLOOKUP(Tableau2[[#This Row],[PR]],'Taux sortant'!$I$9:$S$167,COLUMN(),0),"")</f>
        <v>0</v>
      </c>
      <c r="K3713" s="2">
        <f>IFERROR(VLOOKUP(Tableau2[[#This Row],[PR]],'Taux sortant'!$I$9:$S$167,COLUMN(),0),"")</f>
        <v>0</v>
      </c>
      <c r="L3713" s="2" t="str">
        <f>IFERROR(VLOOKUP(Tableau2[[#This Row],[PR]],'Taux sortant'!$I$9:$S$167,COLUMN(),0),"")</f>
        <v/>
      </c>
    </row>
    <row r="3714" spans="1:12" x14ac:dyDescent="0.3">
      <c r="A3714" s="1" t="s">
        <v>5588</v>
      </c>
      <c r="B3714" s="1" t="s">
        <v>5351</v>
      </c>
      <c r="C3714" s="2">
        <f>IFERROR(VLOOKUP(Tableau2[[#This Row],[PR]],'Taux sortant'!$I$9:$S$167,COLUMN(),0),"")</f>
        <v>16.170000000000002</v>
      </c>
      <c r="D3714" s="2">
        <f>IFERROR(VLOOKUP(Tableau2[[#This Row],[PR]],'Taux sortant'!$I$9:$S$167,COLUMN(),0),"")</f>
        <v>13.54</v>
      </c>
      <c r="E3714" s="2">
        <f>IFERROR(VLOOKUP(Tableau2[[#This Row],[PR]],'Taux sortant'!$I$9:$S$167,COLUMN(),0),"")</f>
        <v>10.49</v>
      </c>
      <c r="F3714" s="2">
        <f>IFERROR(VLOOKUP(Tableau2[[#This Row],[PR]],'Taux sortant'!$I$9:$S$167,COLUMN(),0),"")</f>
        <v>8.9700000000000006</v>
      </c>
      <c r="G3714" s="2">
        <f>IFERROR(VLOOKUP(Tableau2[[#This Row],[PR]],'Taux sortant'!$I$9:$S$167,COLUMN(),0),"")</f>
        <v>7.62</v>
      </c>
      <c r="H3714" s="2">
        <f>IFERROR(VLOOKUP(Tableau2[[#This Row],[PR]],'Taux sortant'!$I$9:$S$167,COLUMN(),0),"")</f>
        <v>6.52</v>
      </c>
      <c r="I3714" s="2">
        <f>IFERROR(VLOOKUP(Tableau2[[#This Row],[PR]],'Taux sortant'!$I$9:$S$167,COLUMN(),0),"")</f>
        <v>5.64</v>
      </c>
      <c r="J3714" s="2">
        <f>IFERROR(VLOOKUP(Tableau2[[#This Row],[PR]],'Taux sortant'!$I$9:$S$167,COLUMN(),0),"")</f>
        <v>0</v>
      </c>
      <c r="K3714" s="2">
        <f>IFERROR(VLOOKUP(Tableau2[[#This Row],[PR]],'Taux sortant'!$I$9:$S$167,COLUMN(),0),"")</f>
        <v>0</v>
      </c>
      <c r="L3714" s="2" t="str">
        <f>IFERROR(VLOOKUP(Tableau2[[#This Row],[PR]],'Taux sortant'!$I$9:$S$167,COLUMN(),0),"")</f>
        <v/>
      </c>
    </row>
    <row r="3715" spans="1:12" x14ac:dyDescent="0.3">
      <c r="A3715" s="1" t="s">
        <v>3553</v>
      </c>
      <c r="B3715" s="1" t="s">
        <v>3137</v>
      </c>
      <c r="C3715" s="2">
        <f>IFERROR(VLOOKUP(Tableau2[[#This Row],[PR]],'Taux sortant'!$I$9:$S$167,COLUMN(),0),"")</f>
        <v>14.1</v>
      </c>
      <c r="D3715" s="2">
        <f>IFERROR(VLOOKUP(Tableau2[[#This Row],[PR]],'Taux sortant'!$I$9:$S$167,COLUMN(),0),"")</f>
        <v>11.63</v>
      </c>
      <c r="E3715" s="2">
        <f>IFERROR(VLOOKUP(Tableau2[[#This Row],[PR]],'Taux sortant'!$I$9:$S$167,COLUMN(),0),"")</f>
        <v>8.8000000000000007</v>
      </c>
      <c r="F3715" s="2">
        <f>IFERROR(VLOOKUP(Tableau2[[#This Row],[PR]],'Taux sortant'!$I$9:$S$167,COLUMN(),0),"")</f>
        <v>7.43</v>
      </c>
      <c r="G3715" s="2">
        <f>IFERROR(VLOOKUP(Tableau2[[#This Row],[PR]],'Taux sortant'!$I$9:$S$167,COLUMN(),0),"")</f>
        <v>6.26</v>
      </c>
      <c r="H3715" s="2">
        <f>IFERROR(VLOOKUP(Tableau2[[#This Row],[PR]],'Taux sortant'!$I$9:$S$167,COLUMN(),0),"")</f>
        <v>5.33</v>
      </c>
      <c r="I3715" s="2">
        <f>IFERROR(VLOOKUP(Tableau2[[#This Row],[PR]],'Taux sortant'!$I$9:$S$167,COLUMN(),0),"")</f>
        <v>4.58</v>
      </c>
      <c r="J3715" s="2">
        <f>IFERROR(VLOOKUP(Tableau2[[#This Row],[PR]],'Taux sortant'!$I$9:$S$167,COLUMN(),0),"")</f>
        <v>0</v>
      </c>
      <c r="K3715" s="2">
        <f>IFERROR(VLOOKUP(Tableau2[[#This Row],[PR]],'Taux sortant'!$I$9:$S$167,COLUMN(),0),"")</f>
        <v>0</v>
      </c>
      <c r="L3715" s="2" t="str">
        <f>IFERROR(VLOOKUP(Tableau2[[#This Row],[PR]],'Taux sortant'!$I$9:$S$167,COLUMN(),0),"")</f>
        <v/>
      </c>
    </row>
    <row r="3716" spans="1:12" x14ac:dyDescent="0.3">
      <c r="A3716" s="1" t="s">
        <v>6442</v>
      </c>
      <c r="B3716" s="1" t="s">
        <v>5891</v>
      </c>
      <c r="C3716" s="2">
        <f>IFERROR(VLOOKUP(Tableau2[[#This Row],[PR]],'Taux sortant'!$I$9:$S$167,COLUMN(),0),"")</f>
        <v>26.39</v>
      </c>
      <c r="D3716" s="2">
        <f>IFERROR(VLOOKUP(Tableau2[[#This Row],[PR]],'Taux sortant'!$I$9:$S$167,COLUMN(),0),"")</f>
        <v>23</v>
      </c>
      <c r="E3716" s="2">
        <f>IFERROR(VLOOKUP(Tableau2[[#This Row],[PR]],'Taux sortant'!$I$9:$S$167,COLUMN(),0),"")</f>
        <v>19.079999999999998</v>
      </c>
      <c r="F3716" s="2">
        <f>IFERROR(VLOOKUP(Tableau2[[#This Row],[PR]],'Taux sortant'!$I$9:$S$167,COLUMN(),0),"")</f>
        <v>17.13</v>
      </c>
      <c r="G3716" s="2">
        <f>IFERROR(VLOOKUP(Tableau2[[#This Row],[PR]],'Taux sortant'!$I$9:$S$167,COLUMN(),0),"")</f>
        <v>14.96</v>
      </c>
      <c r="H3716" s="2">
        <f>IFERROR(VLOOKUP(Tableau2[[#This Row],[PR]],'Taux sortant'!$I$9:$S$167,COLUMN(),0),"")</f>
        <v>12.83</v>
      </c>
      <c r="I3716" s="2">
        <f>IFERROR(VLOOKUP(Tableau2[[#This Row],[PR]],'Taux sortant'!$I$9:$S$167,COLUMN(),0),"")</f>
        <v>10.93</v>
      </c>
      <c r="J3716" s="2">
        <f>IFERROR(VLOOKUP(Tableau2[[#This Row],[PR]],'Taux sortant'!$I$9:$S$167,COLUMN(),0),"")</f>
        <v>0</v>
      </c>
      <c r="K3716" s="2">
        <f>IFERROR(VLOOKUP(Tableau2[[#This Row],[PR]],'Taux sortant'!$I$9:$S$167,COLUMN(),0),"")</f>
        <v>0</v>
      </c>
      <c r="L3716" s="2" t="str">
        <f>IFERROR(VLOOKUP(Tableau2[[#This Row],[PR]],'Taux sortant'!$I$9:$S$167,COLUMN(),0),"")</f>
        <v/>
      </c>
    </row>
    <row r="3717" spans="1:12" x14ac:dyDescent="0.3">
      <c r="A3717" s="1" t="s">
        <v>832</v>
      </c>
      <c r="B3717" s="1" t="s">
        <v>53</v>
      </c>
      <c r="C3717" s="2">
        <f>IFERROR(VLOOKUP(Tableau2[[#This Row],[PR]],'Taux sortant'!$I$9:$S$167,COLUMN(),0),"")</f>
        <v>28.13</v>
      </c>
      <c r="D3717" s="2">
        <f>IFERROR(VLOOKUP(Tableau2[[#This Row],[PR]],'Taux sortant'!$I$9:$S$167,COLUMN(),0),"")</f>
        <v>22.97</v>
      </c>
      <c r="E3717" s="2">
        <f>IFERROR(VLOOKUP(Tableau2[[#This Row],[PR]],'Taux sortant'!$I$9:$S$167,COLUMN(),0),"")</f>
        <v>17.190000000000001</v>
      </c>
      <c r="F3717" s="2">
        <f>IFERROR(VLOOKUP(Tableau2[[#This Row],[PR]],'Taux sortant'!$I$9:$S$167,COLUMN(),0),"")</f>
        <v>13.88</v>
      </c>
      <c r="G3717" s="2">
        <f>IFERROR(VLOOKUP(Tableau2[[#This Row],[PR]],'Taux sortant'!$I$9:$S$167,COLUMN(),0),"")</f>
        <v>10.89</v>
      </c>
      <c r="H3717" s="2">
        <f>IFERROR(VLOOKUP(Tableau2[[#This Row],[PR]],'Taux sortant'!$I$9:$S$167,COLUMN(),0),"")</f>
        <v>7.86</v>
      </c>
      <c r="I3717" s="2">
        <f>IFERROR(VLOOKUP(Tableau2[[#This Row],[PR]],'Taux sortant'!$I$9:$S$167,COLUMN(),0),"")</f>
        <v>7.14</v>
      </c>
      <c r="J3717" s="2">
        <f>IFERROR(VLOOKUP(Tableau2[[#This Row],[PR]],'Taux sortant'!$I$9:$S$167,COLUMN(),0),"")</f>
        <v>0</v>
      </c>
      <c r="K3717" s="2">
        <f>IFERROR(VLOOKUP(Tableau2[[#This Row],[PR]],'Taux sortant'!$I$9:$S$167,COLUMN(),0),"")</f>
        <v>0</v>
      </c>
      <c r="L3717" s="2" t="str">
        <f>IFERROR(VLOOKUP(Tableau2[[#This Row],[PR]],'Taux sortant'!$I$9:$S$167,COLUMN(),0),"")</f>
        <v/>
      </c>
    </row>
    <row r="3718" spans="1:12" x14ac:dyDescent="0.3">
      <c r="A3718" s="1" t="s">
        <v>835</v>
      </c>
      <c r="B3718" s="1" t="s">
        <v>15</v>
      </c>
      <c r="C3718" s="2">
        <f>IFERROR(VLOOKUP(Tableau2[[#This Row],[PR]],'Taux sortant'!$I$9:$S$167,COLUMN(),0),"")</f>
        <v>12.05</v>
      </c>
      <c r="D3718" s="2">
        <f>IFERROR(VLOOKUP(Tableau2[[#This Row],[PR]],'Taux sortant'!$I$9:$S$167,COLUMN(),0),"")</f>
        <v>9.57</v>
      </c>
      <c r="E3718" s="2">
        <f>IFERROR(VLOOKUP(Tableau2[[#This Row],[PR]],'Taux sortant'!$I$9:$S$167,COLUMN(),0),"")</f>
        <v>6.79</v>
      </c>
      <c r="F3718" s="2">
        <f>IFERROR(VLOOKUP(Tableau2[[#This Row],[PR]],'Taux sortant'!$I$9:$S$167,COLUMN(),0),"")</f>
        <v>5.47</v>
      </c>
      <c r="G3718" s="2">
        <f>IFERROR(VLOOKUP(Tableau2[[#This Row],[PR]],'Taux sortant'!$I$9:$S$167,COLUMN(),0),"")</f>
        <v>4.49</v>
      </c>
      <c r="H3718" s="2">
        <f>IFERROR(VLOOKUP(Tableau2[[#This Row],[PR]],'Taux sortant'!$I$9:$S$167,COLUMN(),0),"")</f>
        <v>3.66</v>
      </c>
      <c r="I3718" s="2">
        <f>IFERROR(VLOOKUP(Tableau2[[#This Row],[PR]],'Taux sortant'!$I$9:$S$167,COLUMN(),0),"")</f>
        <v>3.12</v>
      </c>
      <c r="J3718" s="2">
        <f>IFERROR(VLOOKUP(Tableau2[[#This Row],[PR]],'Taux sortant'!$I$9:$S$167,COLUMN(),0),"")</f>
        <v>0</v>
      </c>
      <c r="K3718" s="2">
        <f>IFERROR(VLOOKUP(Tableau2[[#This Row],[PR]],'Taux sortant'!$I$9:$S$167,COLUMN(),0),"")</f>
        <v>0</v>
      </c>
      <c r="L3718" s="2" t="str">
        <f>IFERROR(VLOOKUP(Tableau2[[#This Row],[PR]],'Taux sortant'!$I$9:$S$167,COLUMN(),0),"")</f>
        <v/>
      </c>
    </row>
    <row r="3719" spans="1:12" x14ac:dyDescent="0.3">
      <c r="A3719" s="1" t="s">
        <v>4879</v>
      </c>
      <c r="B3719" s="1" t="s">
        <v>2160</v>
      </c>
      <c r="C3719" s="2">
        <f>IFERROR(VLOOKUP(Tableau2[[#This Row],[PR]],'Taux sortant'!$I$9:$S$167,COLUMN(),0),"")</f>
        <v>16.93</v>
      </c>
      <c r="D3719" s="2">
        <f>IFERROR(VLOOKUP(Tableau2[[#This Row],[PR]],'Taux sortant'!$I$9:$S$167,COLUMN(),0),"")</f>
        <v>14.32</v>
      </c>
      <c r="E3719" s="2">
        <f>IFERROR(VLOOKUP(Tableau2[[#This Row],[PR]],'Taux sortant'!$I$9:$S$167,COLUMN(),0),"")</f>
        <v>11.27</v>
      </c>
      <c r="F3719" s="2">
        <f>IFERROR(VLOOKUP(Tableau2[[#This Row],[PR]],'Taux sortant'!$I$9:$S$167,COLUMN(),0),"")</f>
        <v>9.77</v>
      </c>
      <c r="G3719" s="2">
        <f>IFERROR(VLOOKUP(Tableau2[[#This Row],[PR]],'Taux sortant'!$I$9:$S$167,COLUMN(),0),"")</f>
        <v>8.41</v>
      </c>
      <c r="H3719" s="2">
        <f>IFERROR(VLOOKUP(Tableau2[[#This Row],[PR]],'Taux sortant'!$I$9:$S$167,COLUMN(),0),"")</f>
        <v>7.25</v>
      </c>
      <c r="I3719" s="2">
        <f>IFERROR(VLOOKUP(Tableau2[[#This Row],[PR]],'Taux sortant'!$I$9:$S$167,COLUMN(),0),"")</f>
        <v>6.31</v>
      </c>
      <c r="J3719" s="2">
        <f>IFERROR(VLOOKUP(Tableau2[[#This Row],[PR]],'Taux sortant'!$I$9:$S$167,COLUMN(),0),"")</f>
        <v>0</v>
      </c>
      <c r="K3719" s="2">
        <f>IFERROR(VLOOKUP(Tableau2[[#This Row],[PR]],'Taux sortant'!$I$9:$S$167,COLUMN(),0),"")</f>
        <v>0</v>
      </c>
      <c r="L3719" s="2" t="str">
        <f>IFERROR(VLOOKUP(Tableau2[[#This Row],[PR]],'Taux sortant'!$I$9:$S$167,COLUMN(),0),"")</f>
        <v/>
      </c>
    </row>
    <row r="3720" spans="1:12" x14ac:dyDescent="0.3">
      <c r="A3720" s="1" t="s">
        <v>838</v>
      </c>
      <c r="B3720" s="1" t="s">
        <v>105</v>
      </c>
      <c r="C3720" s="2">
        <f>IFERROR(VLOOKUP(Tableau2[[#This Row],[PR]],'Taux sortant'!$I$9:$S$167,COLUMN(),0),"")</f>
        <v>22.68</v>
      </c>
      <c r="D3720" s="2">
        <f>IFERROR(VLOOKUP(Tableau2[[#This Row],[PR]],'Taux sortant'!$I$9:$S$167,COLUMN(),0),"")</f>
        <v>19.600000000000001</v>
      </c>
      <c r="E3720" s="2">
        <f>IFERROR(VLOOKUP(Tableau2[[#This Row],[PR]],'Taux sortant'!$I$9:$S$167,COLUMN(),0),"")</f>
        <v>15.23</v>
      </c>
      <c r="F3720" s="2">
        <f>IFERROR(VLOOKUP(Tableau2[[#This Row],[PR]],'Taux sortant'!$I$9:$S$167,COLUMN(),0),"")</f>
        <v>11.98</v>
      </c>
      <c r="G3720" s="2">
        <f>IFERROR(VLOOKUP(Tableau2[[#This Row],[PR]],'Taux sortant'!$I$9:$S$167,COLUMN(),0),"")</f>
        <v>8.5399999999999991</v>
      </c>
      <c r="H3720" s="2">
        <f>IFERROR(VLOOKUP(Tableau2[[#This Row],[PR]],'Taux sortant'!$I$9:$S$167,COLUMN(),0),"")</f>
        <v>5.65</v>
      </c>
      <c r="I3720" s="2">
        <f>IFERROR(VLOOKUP(Tableau2[[#This Row],[PR]],'Taux sortant'!$I$9:$S$167,COLUMN(),0),"")</f>
        <v>4.07</v>
      </c>
      <c r="J3720" s="2">
        <f>IFERROR(VLOOKUP(Tableau2[[#This Row],[PR]],'Taux sortant'!$I$9:$S$167,COLUMN(),0),"")</f>
        <v>0</v>
      </c>
      <c r="K3720" s="2">
        <f>IFERROR(VLOOKUP(Tableau2[[#This Row],[PR]],'Taux sortant'!$I$9:$S$167,COLUMN(),0),"")</f>
        <v>0</v>
      </c>
      <c r="L3720" s="2" t="str">
        <f>IFERROR(VLOOKUP(Tableau2[[#This Row],[PR]],'Taux sortant'!$I$9:$S$167,COLUMN(),0),"")</f>
        <v/>
      </c>
    </row>
    <row r="3721" spans="1:12" x14ac:dyDescent="0.3">
      <c r="A3721" s="1" t="s">
        <v>4882</v>
      </c>
      <c r="B3721" s="1" t="s">
        <v>4284</v>
      </c>
      <c r="C3721" s="2">
        <f>IFERROR(VLOOKUP(Tableau2[[#This Row],[PR]],'Taux sortant'!$I$9:$S$167,COLUMN(),0),"")</f>
        <v>25.1</v>
      </c>
      <c r="D3721" s="2">
        <f>IFERROR(VLOOKUP(Tableau2[[#This Row],[PR]],'Taux sortant'!$I$9:$S$167,COLUMN(),0),"")</f>
        <v>21.72</v>
      </c>
      <c r="E3721" s="2">
        <f>IFERROR(VLOOKUP(Tableau2[[#This Row],[PR]],'Taux sortant'!$I$9:$S$167,COLUMN(),0),"")</f>
        <v>17.420000000000002</v>
      </c>
      <c r="F3721" s="2">
        <f>IFERROR(VLOOKUP(Tableau2[[#This Row],[PR]],'Taux sortant'!$I$9:$S$167,COLUMN(),0),"")</f>
        <v>14.3</v>
      </c>
      <c r="G3721" s="2">
        <f>IFERROR(VLOOKUP(Tableau2[[#This Row],[PR]],'Taux sortant'!$I$9:$S$167,COLUMN(),0),"")</f>
        <v>12.48</v>
      </c>
      <c r="H3721" s="2">
        <f>IFERROR(VLOOKUP(Tableau2[[#This Row],[PR]],'Taux sortant'!$I$9:$S$167,COLUMN(),0),"")</f>
        <v>9.86</v>
      </c>
      <c r="I3721" s="2">
        <f>IFERROR(VLOOKUP(Tableau2[[#This Row],[PR]],'Taux sortant'!$I$9:$S$167,COLUMN(),0),"")</f>
        <v>8.82</v>
      </c>
      <c r="J3721" s="2">
        <f>IFERROR(VLOOKUP(Tableau2[[#This Row],[PR]],'Taux sortant'!$I$9:$S$167,COLUMN(),0),"")</f>
        <v>0</v>
      </c>
      <c r="K3721" s="2">
        <f>IFERROR(VLOOKUP(Tableau2[[#This Row],[PR]],'Taux sortant'!$I$9:$S$167,COLUMN(),0),"")</f>
        <v>0</v>
      </c>
      <c r="L3721" s="2" t="str">
        <f>IFERROR(VLOOKUP(Tableau2[[#This Row],[PR]],'Taux sortant'!$I$9:$S$167,COLUMN(),0),"")</f>
        <v/>
      </c>
    </row>
    <row r="3722" spans="1:12" x14ac:dyDescent="0.3">
      <c r="A3722" s="1" t="s">
        <v>4885</v>
      </c>
      <c r="B3722" s="1" t="s">
        <v>4140</v>
      </c>
      <c r="C3722" s="2" t="str">
        <f>IFERROR(VLOOKUP(Tableau2[[#This Row],[PR]],'Taux sortant'!$I$9:$S$167,COLUMN(),0),"")</f>
        <v/>
      </c>
      <c r="D3722" s="2" t="str">
        <f>IFERROR(VLOOKUP(Tableau2[[#This Row],[PR]],'Taux sortant'!$I$9:$S$167,COLUMN(),0),"")</f>
        <v/>
      </c>
      <c r="E3722" s="2" t="str">
        <f>IFERROR(VLOOKUP(Tableau2[[#This Row],[PR]],'Taux sortant'!$I$9:$S$167,COLUMN(),0),"")</f>
        <v/>
      </c>
      <c r="F3722" s="2" t="str">
        <f>IFERROR(VLOOKUP(Tableau2[[#This Row],[PR]],'Taux sortant'!$I$9:$S$167,COLUMN(),0),"")</f>
        <v/>
      </c>
      <c r="G3722" s="2" t="str">
        <f>IFERROR(VLOOKUP(Tableau2[[#This Row],[PR]],'Taux sortant'!$I$9:$S$167,COLUMN(),0),"")</f>
        <v/>
      </c>
      <c r="H3722" s="2" t="str">
        <f>IFERROR(VLOOKUP(Tableau2[[#This Row],[PR]],'Taux sortant'!$I$9:$S$167,COLUMN(),0),"")</f>
        <v/>
      </c>
      <c r="I3722" s="2" t="str">
        <f>IFERROR(VLOOKUP(Tableau2[[#This Row],[PR]],'Taux sortant'!$I$9:$S$167,COLUMN(),0),"")</f>
        <v/>
      </c>
      <c r="J3722" s="2" t="str">
        <f>IFERROR(VLOOKUP(Tableau2[[#This Row],[PR]],'Taux sortant'!$I$9:$S$167,COLUMN(),0),"")</f>
        <v/>
      </c>
      <c r="K3722" s="2" t="str">
        <f>IFERROR(VLOOKUP(Tableau2[[#This Row],[PR]],'Taux sortant'!$I$9:$S$167,COLUMN(),0),"")</f>
        <v/>
      </c>
      <c r="L3722" s="2" t="str">
        <f>IFERROR(VLOOKUP(Tableau2[[#This Row],[PR]],'Taux sortant'!$I$9:$S$167,COLUMN(),0),"")</f>
        <v/>
      </c>
    </row>
    <row r="3723" spans="1:12" x14ac:dyDescent="0.3">
      <c r="A3723" s="1" t="s">
        <v>3556</v>
      </c>
      <c r="B3723" s="1" t="s">
        <v>3095</v>
      </c>
      <c r="C3723" s="2">
        <f>IFERROR(VLOOKUP(Tableau2[[#This Row],[PR]],'Taux sortant'!$I$9:$S$167,COLUMN(),0),"")</f>
        <v>15.5</v>
      </c>
      <c r="D3723" s="2">
        <f>IFERROR(VLOOKUP(Tableau2[[#This Row],[PR]],'Taux sortant'!$I$9:$S$167,COLUMN(),0),"")</f>
        <v>12.99</v>
      </c>
      <c r="E3723" s="2">
        <f>IFERROR(VLOOKUP(Tableau2[[#This Row],[PR]],'Taux sortant'!$I$9:$S$167,COLUMN(),0),"")</f>
        <v>10.07</v>
      </c>
      <c r="F3723" s="2">
        <f>IFERROR(VLOOKUP(Tableau2[[#This Row],[PR]],'Taux sortant'!$I$9:$S$167,COLUMN(),0),"")</f>
        <v>8.6</v>
      </c>
      <c r="G3723" s="2">
        <f>IFERROR(VLOOKUP(Tableau2[[#This Row],[PR]],'Taux sortant'!$I$9:$S$167,COLUMN(),0),"")</f>
        <v>7.36</v>
      </c>
      <c r="H3723" s="2">
        <f>IFERROR(VLOOKUP(Tableau2[[#This Row],[PR]],'Taux sortant'!$I$9:$S$167,COLUMN(),0),"")</f>
        <v>6.34</v>
      </c>
      <c r="I3723" s="2">
        <f>IFERROR(VLOOKUP(Tableau2[[#This Row],[PR]],'Taux sortant'!$I$9:$S$167,COLUMN(),0),"")</f>
        <v>5.51</v>
      </c>
      <c r="J3723" s="2">
        <f>IFERROR(VLOOKUP(Tableau2[[#This Row],[PR]],'Taux sortant'!$I$9:$S$167,COLUMN(),0),"")</f>
        <v>0</v>
      </c>
      <c r="K3723" s="2">
        <f>IFERROR(VLOOKUP(Tableau2[[#This Row],[PR]],'Taux sortant'!$I$9:$S$167,COLUMN(),0),"")</f>
        <v>0</v>
      </c>
      <c r="L3723" s="2" t="str">
        <f>IFERROR(VLOOKUP(Tableau2[[#This Row],[PR]],'Taux sortant'!$I$9:$S$167,COLUMN(),0),"")</f>
        <v/>
      </c>
    </row>
    <row r="3724" spans="1:12" x14ac:dyDescent="0.3">
      <c r="A3724" s="1" t="s">
        <v>4888</v>
      </c>
      <c r="B3724" s="1" t="s">
        <v>4134</v>
      </c>
      <c r="C3724" s="2">
        <f>IFERROR(VLOOKUP(Tableau2[[#This Row],[PR]],'Taux sortant'!$I$9:$S$167,COLUMN(),0),"")</f>
        <v>18.260000000000002</v>
      </c>
      <c r="D3724" s="2">
        <f>IFERROR(VLOOKUP(Tableau2[[#This Row],[PR]],'Taux sortant'!$I$9:$S$167,COLUMN(),0),"")</f>
        <v>15.47</v>
      </c>
      <c r="E3724" s="2">
        <f>IFERROR(VLOOKUP(Tableau2[[#This Row],[PR]],'Taux sortant'!$I$9:$S$167,COLUMN(),0),"")</f>
        <v>12.23</v>
      </c>
      <c r="F3724" s="2">
        <f>IFERROR(VLOOKUP(Tableau2[[#This Row],[PR]],'Taux sortant'!$I$9:$S$167,COLUMN(),0),"")</f>
        <v>10.64</v>
      </c>
      <c r="G3724" s="2">
        <f>IFERROR(VLOOKUP(Tableau2[[#This Row],[PR]],'Taux sortant'!$I$9:$S$167,COLUMN(),0),"")</f>
        <v>9.09</v>
      </c>
      <c r="H3724" s="2">
        <f>IFERROR(VLOOKUP(Tableau2[[#This Row],[PR]],'Taux sortant'!$I$9:$S$167,COLUMN(),0),"")</f>
        <v>7.69</v>
      </c>
      <c r="I3724" s="2">
        <f>IFERROR(VLOOKUP(Tableau2[[#This Row],[PR]],'Taux sortant'!$I$9:$S$167,COLUMN(),0),"")</f>
        <v>6.52</v>
      </c>
      <c r="J3724" s="2">
        <f>IFERROR(VLOOKUP(Tableau2[[#This Row],[PR]],'Taux sortant'!$I$9:$S$167,COLUMN(),0),"")</f>
        <v>0</v>
      </c>
      <c r="K3724" s="2">
        <f>IFERROR(VLOOKUP(Tableau2[[#This Row],[PR]],'Taux sortant'!$I$9:$S$167,COLUMN(),0),"")</f>
        <v>0</v>
      </c>
      <c r="L3724" s="2" t="str">
        <f>IFERROR(VLOOKUP(Tableau2[[#This Row],[PR]],'Taux sortant'!$I$9:$S$167,COLUMN(),0),"")</f>
        <v/>
      </c>
    </row>
    <row r="3725" spans="1:12" x14ac:dyDescent="0.3">
      <c r="A3725" s="1" t="s">
        <v>6621</v>
      </c>
      <c r="B3725" s="1" t="s">
        <v>6622</v>
      </c>
      <c r="C3725" s="2" t="str">
        <f>IFERROR(VLOOKUP(Tableau2[[#This Row],[PR]],'Taux sortant'!$I$9:$S$167,COLUMN(),0),"")</f>
        <v/>
      </c>
      <c r="D3725" s="2" t="str">
        <f>IFERROR(VLOOKUP(Tableau2[[#This Row],[PR]],'Taux sortant'!$I$9:$S$167,COLUMN(),0),"")</f>
        <v/>
      </c>
      <c r="E3725" s="2" t="str">
        <f>IFERROR(VLOOKUP(Tableau2[[#This Row],[PR]],'Taux sortant'!$I$9:$S$167,COLUMN(),0),"")</f>
        <v/>
      </c>
      <c r="F3725" s="2" t="str">
        <f>IFERROR(VLOOKUP(Tableau2[[#This Row],[PR]],'Taux sortant'!$I$9:$S$167,COLUMN(),0),"")</f>
        <v/>
      </c>
      <c r="G3725" s="2" t="str">
        <f>IFERROR(VLOOKUP(Tableau2[[#This Row],[PR]],'Taux sortant'!$I$9:$S$167,COLUMN(),0),"")</f>
        <v/>
      </c>
      <c r="H3725" s="2" t="str">
        <f>IFERROR(VLOOKUP(Tableau2[[#This Row],[PR]],'Taux sortant'!$I$9:$S$167,COLUMN(),0),"")</f>
        <v/>
      </c>
      <c r="I3725" s="2" t="str">
        <f>IFERROR(VLOOKUP(Tableau2[[#This Row],[PR]],'Taux sortant'!$I$9:$S$167,COLUMN(),0),"")</f>
        <v/>
      </c>
      <c r="J3725" s="2" t="str">
        <f>IFERROR(VLOOKUP(Tableau2[[#This Row],[PR]],'Taux sortant'!$I$9:$S$167,COLUMN(),0),"")</f>
        <v/>
      </c>
      <c r="K3725" s="2" t="str">
        <f>IFERROR(VLOOKUP(Tableau2[[#This Row],[PR]],'Taux sortant'!$I$9:$S$167,COLUMN(),0),"")</f>
        <v/>
      </c>
      <c r="L3725" s="2" t="str">
        <f>IFERROR(VLOOKUP(Tableau2[[#This Row],[PR]],'Taux sortant'!$I$9:$S$167,COLUMN(),0),"")</f>
        <v/>
      </c>
    </row>
    <row r="3726" spans="1:12" x14ac:dyDescent="0.3">
      <c r="A3726" s="1" t="s">
        <v>3559</v>
      </c>
      <c r="B3726" s="1" t="s">
        <v>3127</v>
      </c>
      <c r="C3726" s="2" t="str">
        <f>IFERROR(VLOOKUP(Tableau2[[#This Row],[PR]],'Taux sortant'!$I$9:$S$167,COLUMN(),0),"")</f>
        <v/>
      </c>
      <c r="D3726" s="2" t="str">
        <f>IFERROR(VLOOKUP(Tableau2[[#This Row],[PR]],'Taux sortant'!$I$9:$S$167,COLUMN(),0),"")</f>
        <v/>
      </c>
      <c r="E3726" s="2" t="str">
        <f>IFERROR(VLOOKUP(Tableau2[[#This Row],[PR]],'Taux sortant'!$I$9:$S$167,COLUMN(),0),"")</f>
        <v/>
      </c>
      <c r="F3726" s="2" t="str">
        <f>IFERROR(VLOOKUP(Tableau2[[#This Row],[PR]],'Taux sortant'!$I$9:$S$167,COLUMN(),0),"")</f>
        <v/>
      </c>
      <c r="G3726" s="2" t="str">
        <f>IFERROR(VLOOKUP(Tableau2[[#This Row],[PR]],'Taux sortant'!$I$9:$S$167,COLUMN(),0),"")</f>
        <v/>
      </c>
      <c r="H3726" s="2" t="str">
        <f>IFERROR(VLOOKUP(Tableau2[[#This Row],[PR]],'Taux sortant'!$I$9:$S$167,COLUMN(),0),"")</f>
        <v/>
      </c>
      <c r="I3726" s="2" t="str">
        <f>IFERROR(VLOOKUP(Tableau2[[#This Row],[PR]],'Taux sortant'!$I$9:$S$167,COLUMN(),0),"")</f>
        <v/>
      </c>
      <c r="J3726" s="2" t="str">
        <f>IFERROR(VLOOKUP(Tableau2[[#This Row],[PR]],'Taux sortant'!$I$9:$S$167,COLUMN(),0),"")</f>
        <v/>
      </c>
      <c r="K3726" s="2" t="str">
        <f>IFERROR(VLOOKUP(Tableau2[[#This Row],[PR]],'Taux sortant'!$I$9:$S$167,COLUMN(),0),"")</f>
        <v/>
      </c>
      <c r="L3726" s="2" t="str">
        <f>IFERROR(VLOOKUP(Tableau2[[#This Row],[PR]],'Taux sortant'!$I$9:$S$167,COLUMN(),0),"")</f>
        <v/>
      </c>
    </row>
    <row r="3727" spans="1:12" x14ac:dyDescent="0.3">
      <c r="A3727" s="1" t="s">
        <v>4891</v>
      </c>
      <c r="B3727" s="1" t="s">
        <v>4134</v>
      </c>
      <c r="C3727" s="2">
        <f>IFERROR(VLOOKUP(Tableau2[[#This Row],[PR]],'Taux sortant'!$I$9:$S$167,COLUMN(),0),"")</f>
        <v>18.260000000000002</v>
      </c>
      <c r="D3727" s="2">
        <f>IFERROR(VLOOKUP(Tableau2[[#This Row],[PR]],'Taux sortant'!$I$9:$S$167,COLUMN(),0),"")</f>
        <v>15.47</v>
      </c>
      <c r="E3727" s="2">
        <f>IFERROR(VLOOKUP(Tableau2[[#This Row],[PR]],'Taux sortant'!$I$9:$S$167,COLUMN(),0),"")</f>
        <v>12.23</v>
      </c>
      <c r="F3727" s="2">
        <f>IFERROR(VLOOKUP(Tableau2[[#This Row],[PR]],'Taux sortant'!$I$9:$S$167,COLUMN(),0),"")</f>
        <v>10.64</v>
      </c>
      <c r="G3727" s="2">
        <f>IFERROR(VLOOKUP(Tableau2[[#This Row],[PR]],'Taux sortant'!$I$9:$S$167,COLUMN(),0),"")</f>
        <v>9.09</v>
      </c>
      <c r="H3727" s="2">
        <f>IFERROR(VLOOKUP(Tableau2[[#This Row],[PR]],'Taux sortant'!$I$9:$S$167,COLUMN(),0),"")</f>
        <v>7.69</v>
      </c>
      <c r="I3727" s="2">
        <f>IFERROR(VLOOKUP(Tableau2[[#This Row],[PR]],'Taux sortant'!$I$9:$S$167,COLUMN(),0),"")</f>
        <v>6.52</v>
      </c>
      <c r="J3727" s="2">
        <f>IFERROR(VLOOKUP(Tableau2[[#This Row],[PR]],'Taux sortant'!$I$9:$S$167,COLUMN(),0),"")</f>
        <v>0</v>
      </c>
      <c r="K3727" s="2">
        <f>IFERROR(VLOOKUP(Tableau2[[#This Row],[PR]],'Taux sortant'!$I$9:$S$167,COLUMN(),0),"")</f>
        <v>0</v>
      </c>
      <c r="L3727" s="2" t="str">
        <f>IFERROR(VLOOKUP(Tableau2[[#This Row],[PR]],'Taux sortant'!$I$9:$S$167,COLUMN(),0),"")</f>
        <v/>
      </c>
    </row>
    <row r="3728" spans="1:12" x14ac:dyDescent="0.3">
      <c r="A3728" s="1" t="s">
        <v>841</v>
      </c>
      <c r="B3728" s="1" t="s">
        <v>4145</v>
      </c>
      <c r="C3728" s="2">
        <f>IFERROR(VLOOKUP(Tableau2[[#This Row],[PR]],'Taux sortant'!$I$9:$S$167,COLUMN(),0),"")</f>
        <v>22.32</v>
      </c>
      <c r="D3728" s="2">
        <f>IFERROR(VLOOKUP(Tableau2[[#This Row],[PR]],'Taux sortant'!$I$9:$S$167,COLUMN(),0),"")</f>
        <v>19.86</v>
      </c>
      <c r="E3728" s="2">
        <f>IFERROR(VLOOKUP(Tableau2[[#This Row],[PR]],'Taux sortant'!$I$9:$S$167,COLUMN(),0),"")</f>
        <v>16.239999999999998</v>
      </c>
      <c r="F3728" s="2">
        <f>IFERROR(VLOOKUP(Tableau2[[#This Row],[PR]],'Taux sortant'!$I$9:$S$167,COLUMN(),0),"")</f>
        <v>14.04</v>
      </c>
      <c r="G3728" s="2">
        <f>IFERROR(VLOOKUP(Tableau2[[#This Row],[PR]],'Taux sortant'!$I$9:$S$167,COLUMN(),0),"")</f>
        <v>12.21</v>
      </c>
      <c r="H3728" s="2">
        <f>IFERROR(VLOOKUP(Tableau2[[#This Row],[PR]],'Taux sortant'!$I$9:$S$167,COLUMN(),0),"")</f>
        <v>10.16</v>
      </c>
      <c r="I3728" s="2">
        <f>IFERROR(VLOOKUP(Tableau2[[#This Row],[PR]],'Taux sortant'!$I$9:$S$167,COLUMN(),0),"")</f>
        <v>8.69</v>
      </c>
      <c r="J3728" s="2">
        <f>IFERROR(VLOOKUP(Tableau2[[#This Row],[PR]],'Taux sortant'!$I$9:$S$167,COLUMN(),0),"")</f>
        <v>0</v>
      </c>
      <c r="K3728" s="2">
        <f>IFERROR(VLOOKUP(Tableau2[[#This Row],[PR]],'Taux sortant'!$I$9:$S$167,COLUMN(),0),"")</f>
        <v>0</v>
      </c>
      <c r="L3728" s="2" t="str">
        <f>IFERROR(VLOOKUP(Tableau2[[#This Row],[PR]],'Taux sortant'!$I$9:$S$167,COLUMN(),0),"")</f>
        <v/>
      </c>
    </row>
    <row r="3729" spans="1:12" x14ac:dyDescent="0.3">
      <c r="A3729" s="1" t="s">
        <v>841</v>
      </c>
      <c r="B3729" s="1" t="s">
        <v>102</v>
      </c>
      <c r="C3729" s="2">
        <f>IFERROR(VLOOKUP(Tableau2[[#This Row],[PR]],'Taux sortant'!$I$9:$S$167,COLUMN(),0),"")</f>
        <v>14.5</v>
      </c>
      <c r="D3729" s="2">
        <f>IFERROR(VLOOKUP(Tableau2[[#This Row],[PR]],'Taux sortant'!$I$9:$S$167,COLUMN(),0),"")</f>
        <v>11.83</v>
      </c>
      <c r="E3729" s="2">
        <f>IFERROR(VLOOKUP(Tableau2[[#This Row],[PR]],'Taux sortant'!$I$9:$S$167,COLUMN(),0),"")</f>
        <v>8.74</v>
      </c>
      <c r="F3729" s="2">
        <f>IFERROR(VLOOKUP(Tableau2[[#This Row],[PR]],'Taux sortant'!$I$9:$S$167,COLUMN(),0),"")</f>
        <v>7.26</v>
      </c>
      <c r="G3729" s="2">
        <f>IFERROR(VLOOKUP(Tableau2[[#This Row],[PR]],'Taux sortant'!$I$9:$S$167,COLUMN(),0),"")</f>
        <v>6.21</v>
      </c>
      <c r="H3729" s="2">
        <f>IFERROR(VLOOKUP(Tableau2[[#This Row],[PR]],'Taux sortant'!$I$9:$S$167,COLUMN(),0),"")</f>
        <v>5.33</v>
      </c>
      <c r="I3729" s="2">
        <f>IFERROR(VLOOKUP(Tableau2[[#This Row],[PR]],'Taux sortant'!$I$9:$S$167,COLUMN(),0),"")</f>
        <v>4.8</v>
      </c>
      <c r="J3729" s="2">
        <f>IFERROR(VLOOKUP(Tableau2[[#This Row],[PR]],'Taux sortant'!$I$9:$S$167,COLUMN(),0),"")</f>
        <v>0</v>
      </c>
      <c r="K3729" s="2">
        <f>IFERROR(VLOOKUP(Tableau2[[#This Row],[PR]],'Taux sortant'!$I$9:$S$167,COLUMN(),0),"")</f>
        <v>0</v>
      </c>
      <c r="L3729" s="2" t="str">
        <f>IFERROR(VLOOKUP(Tableau2[[#This Row],[PR]],'Taux sortant'!$I$9:$S$167,COLUMN(),0),"")</f>
        <v/>
      </c>
    </row>
    <row r="3730" spans="1:12" x14ac:dyDescent="0.3">
      <c r="A3730" s="1" t="s">
        <v>841</v>
      </c>
      <c r="B3730" s="1" t="s">
        <v>1540</v>
      </c>
      <c r="C3730" s="2">
        <f>IFERROR(VLOOKUP(Tableau2[[#This Row],[PR]],'Taux sortant'!$I$9:$S$167,COLUMN(),0),"")</f>
        <v>9.59</v>
      </c>
      <c r="D3730" s="2">
        <f>IFERROR(VLOOKUP(Tableau2[[#This Row],[PR]],'Taux sortant'!$I$9:$S$167,COLUMN(),0),"")</f>
        <v>7.53</v>
      </c>
      <c r="E3730" s="2">
        <f>IFERROR(VLOOKUP(Tableau2[[#This Row],[PR]],'Taux sortant'!$I$9:$S$167,COLUMN(),0),"")</f>
        <v>5.2</v>
      </c>
      <c r="F3730" s="2">
        <f>IFERROR(VLOOKUP(Tableau2[[#This Row],[PR]],'Taux sortant'!$I$9:$S$167,COLUMN(),0),"")</f>
        <v>4.08</v>
      </c>
      <c r="G3730" s="2">
        <f>IFERROR(VLOOKUP(Tableau2[[#This Row],[PR]],'Taux sortant'!$I$9:$S$167,COLUMN(),0),"")</f>
        <v>3.34</v>
      </c>
      <c r="H3730" s="2">
        <f>IFERROR(VLOOKUP(Tableau2[[#This Row],[PR]],'Taux sortant'!$I$9:$S$167,COLUMN(),0),"")</f>
        <v>2.88</v>
      </c>
      <c r="I3730" s="2">
        <f>IFERROR(VLOOKUP(Tableau2[[#This Row],[PR]],'Taux sortant'!$I$9:$S$167,COLUMN(),0),"")</f>
        <v>2.59</v>
      </c>
      <c r="J3730" s="2">
        <f>IFERROR(VLOOKUP(Tableau2[[#This Row],[PR]],'Taux sortant'!$I$9:$S$167,COLUMN(),0),"")</f>
        <v>0</v>
      </c>
      <c r="K3730" s="2">
        <f>IFERROR(VLOOKUP(Tableau2[[#This Row],[PR]],'Taux sortant'!$I$9:$S$167,COLUMN(),0),"")</f>
        <v>0</v>
      </c>
      <c r="L3730" s="2" t="str">
        <f>IFERROR(VLOOKUP(Tableau2[[#This Row],[PR]],'Taux sortant'!$I$9:$S$167,COLUMN(),0),"")</f>
        <v/>
      </c>
    </row>
    <row r="3731" spans="1:12" x14ac:dyDescent="0.3">
      <c r="A3731" s="1" t="s">
        <v>843</v>
      </c>
      <c r="B3731" s="1" t="s">
        <v>90</v>
      </c>
      <c r="C3731" s="2">
        <f>IFERROR(VLOOKUP(Tableau2[[#This Row],[PR]],'Taux sortant'!$I$9:$S$167,COLUMN(),0),"")</f>
        <v>32.090000000000003</v>
      </c>
      <c r="D3731" s="2">
        <f>IFERROR(VLOOKUP(Tableau2[[#This Row],[PR]],'Taux sortant'!$I$9:$S$167,COLUMN(),0),"")</f>
        <v>26.17</v>
      </c>
      <c r="E3731" s="2">
        <f>IFERROR(VLOOKUP(Tableau2[[#This Row],[PR]],'Taux sortant'!$I$9:$S$167,COLUMN(),0),"")</f>
        <v>20.67</v>
      </c>
      <c r="F3731" s="2">
        <f>IFERROR(VLOOKUP(Tableau2[[#This Row],[PR]],'Taux sortant'!$I$9:$S$167,COLUMN(),0),"")</f>
        <v>17.260000000000002</v>
      </c>
      <c r="G3731" s="2">
        <f>IFERROR(VLOOKUP(Tableau2[[#This Row],[PR]],'Taux sortant'!$I$9:$S$167,COLUMN(),0),"")</f>
        <v>12.15</v>
      </c>
      <c r="H3731" s="2">
        <f>IFERROR(VLOOKUP(Tableau2[[#This Row],[PR]],'Taux sortant'!$I$9:$S$167,COLUMN(),0),"")</f>
        <v>7.95</v>
      </c>
      <c r="I3731" s="2">
        <f>IFERROR(VLOOKUP(Tableau2[[#This Row],[PR]],'Taux sortant'!$I$9:$S$167,COLUMN(),0),"")</f>
        <v>7.21</v>
      </c>
      <c r="J3731" s="2">
        <f>IFERROR(VLOOKUP(Tableau2[[#This Row],[PR]],'Taux sortant'!$I$9:$S$167,COLUMN(),0),"")</f>
        <v>0</v>
      </c>
      <c r="K3731" s="2">
        <f>IFERROR(VLOOKUP(Tableau2[[#This Row],[PR]],'Taux sortant'!$I$9:$S$167,COLUMN(),0),"")</f>
        <v>0</v>
      </c>
      <c r="L3731" s="2" t="str">
        <f>IFERROR(VLOOKUP(Tableau2[[#This Row],[PR]],'Taux sortant'!$I$9:$S$167,COLUMN(),0),"")</f>
        <v/>
      </c>
    </row>
    <row r="3732" spans="1:12" x14ac:dyDescent="0.3">
      <c r="A3732" s="1" t="s">
        <v>4896</v>
      </c>
      <c r="B3732" s="1" t="s">
        <v>4140</v>
      </c>
      <c r="C3732" s="2" t="str">
        <f>IFERROR(VLOOKUP(Tableau2[[#This Row],[PR]],'Taux sortant'!$I$9:$S$167,COLUMN(),0),"")</f>
        <v/>
      </c>
      <c r="D3732" s="2" t="str">
        <f>IFERROR(VLOOKUP(Tableau2[[#This Row],[PR]],'Taux sortant'!$I$9:$S$167,COLUMN(),0),"")</f>
        <v/>
      </c>
      <c r="E3732" s="2" t="str">
        <f>IFERROR(VLOOKUP(Tableau2[[#This Row],[PR]],'Taux sortant'!$I$9:$S$167,COLUMN(),0),"")</f>
        <v/>
      </c>
      <c r="F3732" s="2" t="str">
        <f>IFERROR(VLOOKUP(Tableau2[[#This Row],[PR]],'Taux sortant'!$I$9:$S$167,COLUMN(),0),"")</f>
        <v/>
      </c>
      <c r="G3732" s="2" t="str">
        <f>IFERROR(VLOOKUP(Tableau2[[#This Row],[PR]],'Taux sortant'!$I$9:$S$167,COLUMN(),0),"")</f>
        <v/>
      </c>
      <c r="H3732" s="2" t="str">
        <f>IFERROR(VLOOKUP(Tableau2[[#This Row],[PR]],'Taux sortant'!$I$9:$S$167,COLUMN(),0),"")</f>
        <v/>
      </c>
      <c r="I3732" s="2" t="str">
        <f>IFERROR(VLOOKUP(Tableau2[[#This Row],[PR]],'Taux sortant'!$I$9:$S$167,COLUMN(),0),"")</f>
        <v/>
      </c>
      <c r="J3732" s="2" t="str">
        <f>IFERROR(VLOOKUP(Tableau2[[#This Row],[PR]],'Taux sortant'!$I$9:$S$167,COLUMN(),0),"")</f>
        <v/>
      </c>
      <c r="K3732" s="2" t="str">
        <f>IFERROR(VLOOKUP(Tableau2[[#This Row],[PR]],'Taux sortant'!$I$9:$S$167,COLUMN(),0),"")</f>
        <v/>
      </c>
      <c r="L3732" s="2" t="str">
        <f>IFERROR(VLOOKUP(Tableau2[[#This Row],[PR]],'Taux sortant'!$I$9:$S$167,COLUMN(),0),"")</f>
        <v/>
      </c>
    </row>
    <row r="3733" spans="1:12" x14ac:dyDescent="0.3">
      <c r="A3733" s="1" t="s">
        <v>6581</v>
      </c>
      <c r="B3733" s="1" t="s">
        <v>6582</v>
      </c>
      <c r="C3733" s="2" t="str">
        <f>IFERROR(VLOOKUP(Tableau2[[#This Row],[PR]],'Taux sortant'!$I$9:$S$167,COLUMN(),0),"")</f>
        <v/>
      </c>
      <c r="D3733" s="2" t="str">
        <f>IFERROR(VLOOKUP(Tableau2[[#This Row],[PR]],'Taux sortant'!$I$9:$S$167,COLUMN(),0),"")</f>
        <v/>
      </c>
      <c r="E3733" s="2" t="str">
        <f>IFERROR(VLOOKUP(Tableau2[[#This Row],[PR]],'Taux sortant'!$I$9:$S$167,COLUMN(),0),"")</f>
        <v/>
      </c>
      <c r="F3733" s="2" t="str">
        <f>IFERROR(VLOOKUP(Tableau2[[#This Row],[PR]],'Taux sortant'!$I$9:$S$167,COLUMN(),0),"")</f>
        <v/>
      </c>
      <c r="G3733" s="2" t="str">
        <f>IFERROR(VLOOKUP(Tableau2[[#This Row],[PR]],'Taux sortant'!$I$9:$S$167,COLUMN(),0),"")</f>
        <v/>
      </c>
      <c r="H3733" s="2" t="str">
        <f>IFERROR(VLOOKUP(Tableau2[[#This Row],[PR]],'Taux sortant'!$I$9:$S$167,COLUMN(),0),"")</f>
        <v/>
      </c>
      <c r="I3733" s="2" t="str">
        <f>IFERROR(VLOOKUP(Tableau2[[#This Row],[PR]],'Taux sortant'!$I$9:$S$167,COLUMN(),0),"")</f>
        <v/>
      </c>
      <c r="J3733" s="2" t="str">
        <f>IFERROR(VLOOKUP(Tableau2[[#This Row],[PR]],'Taux sortant'!$I$9:$S$167,COLUMN(),0),"")</f>
        <v/>
      </c>
      <c r="K3733" s="2" t="str">
        <f>IFERROR(VLOOKUP(Tableau2[[#This Row],[PR]],'Taux sortant'!$I$9:$S$167,COLUMN(),0),"")</f>
        <v/>
      </c>
      <c r="L3733" s="2" t="str">
        <f>IFERROR(VLOOKUP(Tableau2[[#This Row],[PR]],'Taux sortant'!$I$9:$S$167,COLUMN(),0),"")</f>
        <v/>
      </c>
    </row>
    <row r="3734" spans="1:12" x14ac:dyDescent="0.3">
      <c r="A3734" s="1" t="s">
        <v>1991</v>
      </c>
      <c r="B3734" s="1" t="s">
        <v>1557</v>
      </c>
      <c r="C3734" s="2">
        <f>IFERROR(VLOOKUP(Tableau2[[#This Row],[PR]],'Taux sortant'!$I$9:$S$167,COLUMN(),0),"")</f>
        <v>18.14</v>
      </c>
      <c r="D3734" s="2">
        <f>IFERROR(VLOOKUP(Tableau2[[#This Row],[PR]],'Taux sortant'!$I$9:$S$167,COLUMN(),0),"")</f>
        <v>14.95</v>
      </c>
      <c r="E3734" s="2">
        <f>IFERROR(VLOOKUP(Tableau2[[#This Row],[PR]],'Taux sortant'!$I$9:$S$167,COLUMN(),0),"")</f>
        <v>11.82</v>
      </c>
      <c r="F3734" s="2">
        <f>IFERROR(VLOOKUP(Tableau2[[#This Row],[PR]],'Taux sortant'!$I$9:$S$167,COLUMN(),0),"")</f>
        <v>8.19</v>
      </c>
      <c r="G3734" s="2">
        <f>IFERROR(VLOOKUP(Tableau2[[#This Row],[PR]],'Taux sortant'!$I$9:$S$167,COLUMN(),0),"")</f>
        <v>5.73</v>
      </c>
      <c r="H3734" s="2">
        <f>IFERROR(VLOOKUP(Tableau2[[#This Row],[PR]],'Taux sortant'!$I$9:$S$167,COLUMN(),0),"")</f>
        <v>4.3</v>
      </c>
      <c r="I3734" s="2">
        <f>IFERROR(VLOOKUP(Tableau2[[#This Row],[PR]],'Taux sortant'!$I$9:$S$167,COLUMN(),0),"")</f>
        <v>3.94</v>
      </c>
      <c r="J3734" s="2">
        <f>IFERROR(VLOOKUP(Tableau2[[#This Row],[PR]],'Taux sortant'!$I$9:$S$167,COLUMN(),0),"")</f>
        <v>0</v>
      </c>
      <c r="K3734" s="2">
        <f>IFERROR(VLOOKUP(Tableau2[[#This Row],[PR]],'Taux sortant'!$I$9:$S$167,COLUMN(),0),"")</f>
        <v>0</v>
      </c>
      <c r="L3734" s="2" t="str">
        <f>IFERROR(VLOOKUP(Tableau2[[#This Row],[PR]],'Taux sortant'!$I$9:$S$167,COLUMN(),0),"")</f>
        <v/>
      </c>
    </row>
    <row r="3735" spans="1:12" x14ac:dyDescent="0.3">
      <c r="A3735" s="1" t="s">
        <v>3562</v>
      </c>
      <c r="B3735" s="1" t="s">
        <v>4143</v>
      </c>
      <c r="C3735" s="2" t="str">
        <f>IFERROR(VLOOKUP(Tableau2[[#This Row],[PR]],'Taux sortant'!$I$9:$S$167,COLUMN(),0),"")</f>
        <v/>
      </c>
      <c r="D3735" s="2" t="str">
        <f>IFERROR(VLOOKUP(Tableau2[[#This Row],[PR]],'Taux sortant'!$I$9:$S$167,COLUMN(),0),"")</f>
        <v/>
      </c>
      <c r="E3735" s="2" t="str">
        <f>IFERROR(VLOOKUP(Tableau2[[#This Row],[PR]],'Taux sortant'!$I$9:$S$167,COLUMN(),0),"")</f>
        <v/>
      </c>
      <c r="F3735" s="2" t="str">
        <f>IFERROR(VLOOKUP(Tableau2[[#This Row],[PR]],'Taux sortant'!$I$9:$S$167,COLUMN(),0),"")</f>
        <v/>
      </c>
      <c r="G3735" s="2" t="str">
        <f>IFERROR(VLOOKUP(Tableau2[[#This Row],[PR]],'Taux sortant'!$I$9:$S$167,COLUMN(),0),"")</f>
        <v/>
      </c>
      <c r="H3735" s="2" t="str">
        <f>IFERROR(VLOOKUP(Tableau2[[#This Row],[PR]],'Taux sortant'!$I$9:$S$167,COLUMN(),0),"")</f>
        <v/>
      </c>
      <c r="I3735" s="2" t="str">
        <f>IFERROR(VLOOKUP(Tableau2[[#This Row],[PR]],'Taux sortant'!$I$9:$S$167,COLUMN(),0),"")</f>
        <v/>
      </c>
      <c r="J3735" s="2" t="str">
        <f>IFERROR(VLOOKUP(Tableau2[[#This Row],[PR]],'Taux sortant'!$I$9:$S$167,COLUMN(),0),"")</f>
        <v/>
      </c>
      <c r="K3735" s="2" t="str">
        <f>IFERROR(VLOOKUP(Tableau2[[#This Row],[PR]],'Taux sortant'!$I$9:$S$167,COLUMN(),0),"")</f>
        <v/>
      </c>
      <c r="L3735" s="2" t="str">
        <f>IFERROR(VLOOKUP(Tableau2[[#This Row],[PR]],'Taux sortant'!$I$9:$S$167,COLUMN(),0),"")</f>
        <v/>
      </c>
    </row>
    <row r="3736" spans="1:12" x14ac:dyDescent="0.3">
      <c r="A3736" s="1" t="s">
        <v>3562</v>
      </c>
      <c r="B3736" s="1" t="s">
        <v>5820</v>
      </c>
      <c r="C3736" s="2" t="str">
        <f>IFERROR(VLOOKUP(Tableau2[[#This Row],[PR]],'Taux sortant'!$I$9:$S$167,COLUMN(),0),"")</f>
        <v/>
      </c>
      <c r="D3736" s="2" t="str">
        <f>IFERROR(VLOOKUP(Tableau2[[#This Row],[PR]],'Taux sortant'!$I$9:$S$167,COLUMN(),0),"")</f>
        <v/>
      </c>
      <c r="E3736" s="2" t="str">
        <f>IFERROR(VLOOKUP(Tableau2[[#This Row],[PR]],'Taux sortant'!$I$9:$S$167,COLUMN(),0),"")</f>
        <v/>
      </c>
      <c r="F3736" s="2" t="str">
        <f>IFERROR(VLOOKUP(Tableau2[[#This Row],[PR]],'Taux sortant'!$I$9:$S$167,COLUMN(),0),"")</f>
        <v/>
      </c>
      <c r="G3736" s="2" t="str">
        <f>IFERROR(VLOOKUP(Tableau2[[#This Row],[PR]],'Taux sortant'!$I$9:$S$167,COLUMN(),0),"")</f>
        <v/>
      </c>
      <c r="H3736" s="2" t="str">
        <f>IFERROR(VLOOKUP(Tableau2[[#This Row],[PR]],'Taux sortant'!$I$9:$S$167,COLUMN(),0),"")</f>
        <v/>
      </c>
      <c r="I3736" s="2" t="str">
        <f>IFERROR(VLOOKUP(Tableau2[[#This Row],[PR]],'Taux sortant'!$I$9:$S$167,COLUMN(),0),"")</f>
        <v/>
      </c>
      <c r="J3736" s="2" t="str">
        <f>IFERROR(VLOOKUP(Tableau2[[#This Row],[PR]],'Taux sortant'!$I$9:$S$167,COLUMN(),0),"")</f>
        <v/>
      </c>
      <c r="K3736" s="2" t="str">
        <f>IFERROR(VLOOKUP(Tableau2[[#This Row],[PR]],'Taux sortant'!$I$9:$S$167,COLUMN(),0),"")</f>
        <v/>
      </c>
      <c r="L3736" s="2" t="str">
        <f>IFERROR(VLOOKUP(Tableau2[[#This Row],[PR]],'Taux sortant'!$I$9:$S$167,COLUMN(),0),"")</f>
        <v/>
      </c>
    </row>
    <row r="3737" spans="1:12" x14ac:dyDescent="0.3">
      <c r="A3737" s="1" t="s">
        <v>3562</v>
      </c>
      <c r="B3737" s="1" t="s">
        <v>3107</v>
      </c>
      <c r="C3737" s="2" t="str">
        <f>IFERROR(VLOOKUP(Tableau2[[#This Row],[PR]],'Taux sortant'!$I$9:$S$167,COLUMN(),0),"")</f>
        <v/>
      </c>
      <c r="D3737" s="2" t="str">
        <f>IFERROR(VLOOKUP(Tableau2[[#This Row],[PR]],'Taux sortant'!$I$9:$S$167,COLUMN(),0),"")</f>
        <v/>
      </c>
      <c r="E3737" s="2" t="str">
        <f>IFERROR(VLOOKUP(Tableau2[[#This Row],[PR]],'Taux sortant'!$I$9:$S$167,COLUMN(),0),"")</f>
        <v/>
      </c>
      <c r="F3737" s="2" t="str">
        <f>IFERROR(VLOOKUP(Tableau2[[#This Row],[PR]],'Taux sortant'!$I$9:$S$167,COLUMN(),0),"")</f>
        <v/>
      </c>
      <c r="G3737" s="2" t="str">
        <f>IFERROR(VLOOKUP(Tableau2[[#This Row],[PR]],'Taux sortant'!$I$9:$S$167,COLUMN(),0),"")</f>
        <v/>
      </c>
      <c r="H3737" s="2" t="str">
        <f>IFERROR(VLOOKUP(Tableau2[[#This Row],[PR]],'Taux sortant'!$I$9:$S$167,COLUMN(),0),"")</f>
        <v/>
      </c>
      <c r="I3737" s="2" t="str">
        <f>IFERROR(VLOOKUP(Tableau2[[#This Row],[PR]],'Taux sortant'!$I$9:$S$167,COLUMN(),0),"")</f>
        <v/>
      </c>
      <c r="J3737" s="2" t="str">
        <f>IFERROR(VLOOKUP(Tableau2[[#This Row],[PR]],'Taux sortant'!$I$9:$S$167,COLUMN(),0),"")</f>
        <v/>
      </c>
      <c r="K3737" s="2" t="str">
        <f>IFERROR(VLOOKUP(Tableau2[[#This Row],[PR]],'Taux sortant'!$I$9:$S$167,COLUMN(),0),"")</f>
        <v/>
      </c>
      <c r="L3737" s="2" t="str">
        <f>IFERROR(VLOOKUP(Tableau2[[#This Row],[PR]],'Taux sortant'!$I$9:$S$167,COLUMN(),0),"")</f>
        <v/>
      </c>
    </row>
    <row r="3738" spans="1:12" x14ac:dyDescent="0.3">
      <c r="A3738" s="1" t="s">
        <v>4900</v>
      </c>
      <c r="B3738" s="1" t="s">
        <v>3580</v>
      </c>
      <c r="C3738" s="2">
        <f>IFERROR(VLOOKUP(Tableau2[[#This Row],[PR]],'Taux sortant'!$I$9:$S$167,COLUMN(),0),"")</f>
        <v>18.79</v>
      </c>
      <c r="D3738" s="2">
        <f>IFERROR(VLOOKUP(Tableau2[[#This Row],[PR]],'Taux sortant'!$I$9:$S$167,COLUMN(),0),"")</f>
        <v>15.99</v>
      </c>
      <c r="E3738" s="2">
        <f>IFERROR(VLOOKUP(Tableau2[[#This Row],[PR]],'Taux sortant'!$I$9:$S$167,COLUMN(),0),"")</f>
        <v>12.7</v>
      </c>
      <c r="F3738" s="2">
        <f>IFERROR(VLOOKUP(Tableau2[[#This Row],[PR]],'Taux sortant'!$I$9:$S$167,COLUMN(),0),"")</f>
        <v>11.07</v>
      </c>
      <c r="G3738" s="2">
        <f>IFERROR(VLOOKUP(Tableau2[[#This Row],[PR]],'Taux sortant'!$I$9:$S$167,COLUMN(),0),"")</f>
        <v>9.52</v>
      </c>
      <c r="H3738" s="2">
        <f>IFERROR(VLOOKUP(Tableau2[[#This Row],[PR]],'Taux sortant'!$I$9:$S$167,COLUMN(),0),"")</f>
        <v>8.1</v>
      </c>
      <c r="I3738" s="2">
        <f>IFERROR(VLOOKUP(Tableau2[[#This Row],[PR]],'Taux sortant'!$I$9:$S$167,COLUMN(),0),"")</f>
        <v>6.92</v>
      </c>
      <c r="J3738" s="2">
        <f>IFERROR(VLOOKUP(Tableau2[[#This Row],[PR]],'Taux sortant'!$I$9:$S$167,COLUMN(),0),"")</f>
        <v>0</v>
      </c>
      <c r="K3738" s="2">
        <f>IFERROR(VLOOKUP(Tableau2[[#This Row],[PR]],'Taux sortant'!$I$9:$S$167,COLUMN(),0),"")</f>
        <v>0</v>
      </c>
      <c r="L3738" s="2" t="str">
        <f>IFERROR(VLOOKUP(Tableau2[[#This Row],[PR]],'Taux sortant'!$I$9:$S$167,COLUMN(),0),"")</f>
        <v/>
      </c>
    </row>
    <row r="3739" spans="1:12" x14ac:dyDescent="0.3">
      <c r="A3739" s="1" t="s">
        <v>5591</v>
      </c>
      <c r="B3739" s="1" t="s">
        <v>5349</v>
      </c>
      <c r="C3739" s="2" t="str">
        <f>IFERROR(VLOOKUP(Tableau2[[#This Row],[PR]],'Taux sortant'!$I$9:$S$167,COLUMN(),0),"")</f>
        <v/>
      </c>
      <c r="D3739" s="2" t="str">
        <f>IFERROR(VLOOKUP(Tableau2[[#This Row],[PR]],'Taux sortant'!$I$9:$S$167,COLUMN(),0),"")</f>
        <v/>
      </c>
      <c r="E3739" s="2" t="str">
        <f>IFERROR(VLOOKUP(Tableau2[[#This Row],[PR]],'Taux sortant'!$I$9:$S$167,COLUMN(),0),"")</f>
        <v/>
      </c>
      <c r="F3739" s="2" t="str">
        <f>IFERROR(VLOOKUP(Tableau2[[#This Row],[PR]],'Taux sortant'!$I$9:$S$167,COLUMN(),0),"")</f>
        <v/>
      </c>
      <c r="G3739" s="2" t="str">
        <f>IFERROR(VLOOKUP(Tableau2[[#This Row],[PR]],'Taux sortant'!$I$9:$S$167,COLUMN(),0),"")</f>
        <v/>
      </c>
      <c r="H3739" s="2" t="str">
        <f>IFERROR(VLOOKUP(Tableau2[[#This Row],[PR]],'Taux sortant'!$I$9:$S$167,COLUMN(),0),"")</f>
        <v/>
      </c>
      <c r="I3739" s="2" t="str">
        <f>IFERROR(VLOOKUP(Tableau2[[#This Row],[PR]],'Taux sortant'!$I$9:$S$167,COLUMN(),0),"")</f>
        <v/>
      </c>
      <c r="J3739" s="2" t="str">
        <f>IFERROR(VLOOKUP(Tableau2[[#This Row],[PR]],'Taux sortant'!$I$9:$S$167,COLUMN(),0),"")</f>
        <v/>
      </c>
      <c r="K3739" s="2" t="str">
        <f>IFERROR(VLOOKUP(Tableau2[[#This Row],[PR]],'Taux sortant'!$I$9:$S$167,COLUMN(),0),"")</f>
        <v/>
      </c>
      <c r="L3739" s="2" t="str">
        <f>IFERROR(VLOOKUP(Tableau2[[#This Row],[PR]],'Taux sortant'!$I$9:$S$167,COLUMN(),0),"")</f>
        <v/>
      </c>
    </row>
    <row r="3740" spans="1:12" x14ac:dyDescent="0.3">
      <c r="A3740" s="1" t="s">
        <v>4903</v>
      </c>
      <c r="B3740" s="1" t="s">
        <v>4137</v>
      </c>
      <c r="C3740" s="2">
        <f>IFERROR(VLOOKUP(Tableau2[[#This Row],[PR]],'Taux sortant'!$I$9:$S$167,COLUMN(),0),"")</f>
        <v>19.010000000000002</v>
      </c>
      <c r="D3740" s="2">
        <f>IFERROR(VLOOKUP(Tableau2[[#This Row],[PR]],'Taux sortant'!$I$9:$S$167,COLUMN(),0),"")</f>
        <v>16.18</v>
      </c>
      <c r="E3740" s="2">
        <f>IFERROR(VLOOKUP(Tableau2[[#This Row],[PR]],'Taux sortant'!$I$9:$S$167,COLUMN(),0),"")</f>
        <v>12.86</v>
      </c>
      <c r="F3740" s="2">
        <f>IFERROR(VLOOKUP(Tableau2[[#This Row],[PR]],'Taux sortant'!$I$9:$S$167,COLUMN(),0),"")</f>
        <v>11.2</v>
      </c>
      <c r="G3740" s="2">
        <f>IFERROR(VLOOKUP(Tableau2[[#This Row],[PR]],'Taux sortant'!$I$9:$S$167,COLUMN(),0),"")</f>
        <v>9.61</v>
      </c>
      <c r="H3740" s="2">
        <f>IFERROR(VLOOKUP(Tableau2[[#This Row],[PR]],'Taux sortant'!$I$9:$S$167,COLUMN(),0),"")</f>
        <v>8.19</v>
      </c>
      <c r="I3740" s="2">
        <f>IFERROR(VLOOKUP(Tableau2[[#This Row],[PR]],'Taux sortant'!$I$9:$S$167,COLUMN(),0),"")</f>
        <v>7.02</v>
      </c>
      <c r="J3740" s="2">
        <f>IFERROR(VLOOKUP(Tableau2[[#This Row],[PR]],'Taux sortant'!$I$9:$S$167,COLUMN(),0),"")</f>
        <v>0</v>
      </c>
      <c r="K3740" s="2">
        <f>IFERROR(VLOOKUP(Tableau2[[#This Row],[PR]],'Taux sortant'!$I$9:$S$167,COLUMN(),0),"")</f>
        <v>0</v>
      </c>
      <c r="L3740" s="2" t="str">
        <f>IFERROR(VLOOKUP(Tableau2[[#This Row],[PR]],'Taux sortant'!$I$9:$S$167,COLUMN(),0),"")</f>
        <v/>
      </c>
    </row>
    <row r="3741" spans="1:12" x14ac:dyDescent="0.3">
      <c r="A3741" s="1" t="s">
        <v>3565</v>
      </c>
      <c r="B3741" s="1" t="s">
        <v>3107</v>
      </c>
      <c r="C3741" s="2" t="str">
        <f>IFERROR(VLOOKUP(Tableau2[[#This Row],[PR]],'Taux sortant'!$I$9:$S$167,COLUMN(),0),"")</f>
        <v/>
      </c>
      <c r="D3741" s="2" t="str">
        <f>IFERROR(VLOOKUP(Tableau2[[#This Row],[PR]],'Taux sortant'!$I$9:$S$167,COLUMN(),0),"")</f>
        <v/>
      </c>
      <c r="E3741" s="2" t="str">
        <f>IFERROR(VLOOKUP(Tableau2[[#This Row],[PR]],'Taux sortant'!$I$9:$S$167,COLUMN(),0),"")</f>
        <v/>
      </c>
      <c r="F3741" s="2" t="str">
        <f>IFERROR(VLOOKUP(Tableau2[[#This Row],[PR]],'Taux sortant'!$I$9:$S$167,COLUMN(),0),"")</f>
        <v/>
      </c>
      <c r="G3741" s="2" t="str">
        <f>IFERROR(VLOOKUP(Tableau2[[#This Row],[PR]],'Taux sortant'!$I$9:$S$167,COLUMN(),0),"")</f>
        <v/>
      </c>
      <c r="H3741" s="2" t="str">
        <f>IFERROR(VLOOKUP(Tableau2[[#This Row],[PR]],'Taux sortant'!$I$9:$S$167,COLUMN(),0),"")</f>
        <v/>
      </c>
      <c r="I3741" s="2" t="str">
        <f>IFERROR(VLOOKUP(Tableau2[[#This Row],[PR]],'Taux sortant'!$I$9:$S$167,COLUMN(),0),"")</f>
        <v/>
      </c>
      <c r="J3741" s="2" t="str">
        <f>IFERROR(VLOOKUP(Tableau2[[#This Row],[PR]],'Taux sortant'!$I$9:$S$167,COLUMN(),0),"")</f>
        <v/>
      </c>
      <c r="K3741" s="2" t="str">
        <f>IFERROR(VLOOKUP(Tableau2[[#This Row],[PR]],'Taux sortant'!$I$9:$S$167,COLUMN(),0),"")</f>
        <v/>
      </c>
      <c r="L3741" s="2" t="str">
        <f>IFERROR(VLOOKUP(Tableau2[[#This Row],[PR]],'Taux sortant'!$I$9:$S$167,COLUMN(),0),"")</f>
        <v/>
      </c>
    </row>
    <row r="3742" spans="1:12" x14ac:dyDescent="0.3">
      <c r="A3742" s="1" t="s">
        <v>3568</v>
      </c>
      <c r="B3742" s="1" t="s">
        <v>3107</v>
      </c>
      <c r="C3742" s="2" t="str">
        <f>IFERROR(VLOOKUP(Tableau2[[#This Row],[PR]],'Taux sortant'!$I$9:$S$167,COLUMN(),0),"")</f>
        <v/>
      </c>
      <c r="D3742" s="2" t="str">
        <f>IFERROR(VLOOKUP(Tableau2[[#This Row],[PR]],'Taux sortant'!$I$9:$S$167,COLUMN(),0),"")</f>
        <v/>
      </c>
      <c r="E3742" s="2" t="str">
        <f>IFERROR(VLOOKUP(Tableau2[[#This Row],[PR]],'Taux sortant'!$I$9:$S$167,COLUMN(),0),"")</f>
        <v/>
      </c>
      <c r="F3742" s="2" t="str">
        <f>IFERROR(VLOOKUP(Tableau2[[#This Row],[PR]],'Taux sortant'!$I$9:$S$167,COLUMN(),0),"")</f>
        <v/>
      </c>
      <c r="G3742" s="2" t="str">
        <f>IFERROR(VLOOKUP(Tableau2[[#This Row],[PR]],'Taux sortant'!$I$9:$S$167,COLUMN(),0),"")</f>
        <v/>
      </c>
      <c r="H3742" s="2" t="str">
        <f>IFERROR(VLOOKUP(Tableau2[[#This Row],[PR]],'Taux sortant'!$I$9:$S$167,COLUMN(),0),"")</f>
        <v/>
      </c>
      <c r="I3742" s="2" t="str">
        <f>IFERROR(VLOOKUP(Tableau2[[#This Row],[PR]],'Taux sortant'!$I$9:$S$167,COLUMN(),0),"")</f>
        <v/>
      </c>
      <c r="J3742" s="2" t="str">
        <f>IFERROR(VLOOKUP(Tableau2[[#This Row],[PR]],'Taux sortant'!$I$9:$S$167,COLUMN(),0),"")</f>
        <v/>
      </c>
      <c r="K3742" s="2" t="str">
        <f>IFERROR(VLOOKUP(Tableau2[[#This Row],[PR]],'Taux sortant'!$I$9:$S$167,COLUMN(),0),"")</f>
        <v/>
      </c>
      <c r="L3742" s="2" t="str">
        <f>IFERROR(VLOOKUP(Tableau2[[#This Row],[PR]],'Taux sortant'!$I$9:$S$167,COLUMN(),0),"")</f>
        <v/>
      </c>
    </row>
    <row r="3743" spans="1:12" x14ac:dyDescent="0.3">
      <c r="A3743" s="1" t="s">
        <v>3571</v>
      </c>
      <c r="B3743" s="1" t="s">
        <v>3400</v>
      </c>
      <c r="C3743" s="2">
        <f>IFERROR(VLOOKUP(Tableau2[[#This Row],[PR]],'Taux sortant'!$I$9:$S$167,COLUMN(),0),"")</f>
        <v>14.09</v>
      </c>
      <c r="D3743" s="2">
        <f>IFERROR(VLOOKUP(Tableau2[[#This Row],[PR]],'Taux sortant'!$I$9:$S$167,COLUMN(),0),"")</f>
        <v>11.65</v>
      </c>
      <c r="E3743" s="2">
        <f>IFERROR(VLOOKUP(Tableau2[[#This Row],[PR]],'Taux sortant'!$I$9:$S$167,COLUMN(),0),"")</f>
        <v>8.84</v>
      </c>
      <c r="F3743" s="2">
        <f>IFERROR(VLOOKUP(Tableau2[[#This Row],[PR]],'Taux sortant'!$I$9:$S$167,COLUMN(),0),"")</f>
        <v>7.5</v>
      </c>
      <c r="G3743" s="2">
        <f>IFERROR(VLOOKUP(Tableau2[[#This Row],[PR]],'Taux sortant'!$I$9:$S$167,COLUMN(),0),"")</f>
        <v>6.42</v>
      </c>
      <c r="H3743" s="2">
        <f>IFERROR(VLOOKUP(Tableau2[[#This Row],[PR]],'Taux sortant'!$I$9:$S$167,COLUMN(),0),"")</f>
        <v>5.53</v>
      </c>
      <c r="I3743" s="2">
        <f>IFERROR(VLOOKUP(Tableau2[[#This Row],[PR]],'Taux sortant'!$I$9:$S$167,COLUMN(),0),"")</f>
        <v>4.9000000000000004</v>
      </c>
      <c r="J3743" s="2">
        <f>IFERROR(VLOOKUP(Tableau2[[#This Row],[PR]],'Taux sortant'!$I$9:$S$167,COLUMN(),0),"")</f>
        <v>0</v>
      </c>
      <c r="K3743" s="2">
        <f>IFERROR(VLOOKUP(Tableau2[[#This Row],[PR]],'Taux sortant'!$I$9:$S$167,COLUMN(),0),"")</f>
        <v>0</v>
      </c>
      <c r="L3743" s="2" t="str">
        <f>IFERROR(VLOOKUP(Tableau2[[#This Row],[PR]],'Taux sortant'!$I$9:$S$167,COLUMN(),0),"")</f>
        <v/>
      </c>
    </row>
    <row r="3744" spans="1:12" x14ac:dyDescent="0.3">
      <c r="A3744" s="1" t="s">
        <v>1993</v>
      </c>
      <c r="B3744" s="1" t="s">
        <v>1557</v>
      </c>
      <c r="C3744" s="2">
        <f>IFERROR(VLOOKUP(Tableau2[[#This Row],[PR]],'Taux sortant'!$I$9:$S$167,COLUMN(),0),"")</f>
        <v>18.14</v>
      </c>
      <c r="D3744" s="2">
        <f>IFERROR(VLOOKUP(Tableau2[[#This Row],[PR]],'Taux sortant'!$I$9:$S$167,COLUMN(),0),"")</f>
        <v>14.95</v>
      </c>
      <c r="E3744" s="2">
        <f>IFERROR(VLOOKUP(Tableau2[[#This Row],[PR]],'Taux sortant'!$I$9:$S$167,COLUMN(),0),"")</f>
        <v>11.82</v>
      </c>
      <c r="F3744" s="2">
        <f>IFERROR(VLOOKUP(Tableau2[[#This Row],[PR]],'Taux sortant'!$I$9:$S$167,COLUMN(),0),"")</f>
        <v>8.19</v>
      </c>
      <c r="G3744" s="2">
        <f>IFERROR(VLOOKUP(Tableau2[[#This Row],[PR]],'Taux sortant'!$I$9:$S$167,COLUMN(),0),"")</f>
        <v>5.73</v>
      </c>
      <c r="H3744" s="2">
        <f>IFERROR(VLOOKUP(Tableau2[[#This Row],[PR]],'Taux sortant'!$I$9:$S$167,COLUMN(),0),"")</f>
        <v>4.3</v>
      </c>
      <c r="I3744" s="2">
        <f>IFERROR(VLOOKUP(Tableau2[[#This Row],[PR]],'Taux sortant'!$I$9:$S$167,COLUMN(),0),"")</f>
        <v>3.94</v>
      </c>
      <c r="J3744" s="2">
        <f>IFERROR(VLOOKUP(Tableau2[[#This Row],[PR]],'Taux sortant'!$I$9:$S$167,COLUMN(),0),"")</f>
        <v>0</v>
      </c>
      <c r="K3744" s="2">
        <f>IFERROR(VLOOKUP(Tableau2[[#This Row],[PR]],'Taux sortant'!$I$9:$S$167,COLUMN(),0),"")</f>
        <v>0</v>
      </c>
      <c r="L3744" s="2" t="str">
        <f>IFERROR(VLOOKUP(Tableau2[[#This Row],[PR]],'Taux sortant'!$I$9:$S$167,COLUMN(),0),"")</f>
        <v/>
      </c>
    </row>
    <row r="3745" spans="1:12" x14ac:dyDescent="0.3">
      <c r="A3745" s="1" t="s">
        <v>4906</v>
      </c>
      <c r="B3745" s="1" t="s">
        <v>2160</v>
      </c>
      <c r="C3745" s="2">
        <f>IFERROR(VLOOKUP(Tableau2[[#This Row],[PR]],'Taux sortant'!$I$9:$S$167,COLUMN(),0),"")</f>
        <v>16.93</v>
      </c>
      <c r="D3745" s="2">
        <f>IFERROR(VLOOKUP(Tableau2[[#This Row],[PR]],'Taux sortant'!$I$9:$S$167,COLUMN(),0),"")</f>
        <v>14.32</v>
      </c>
      <c r="E3745" s="2">
        <f>IFERROR(VLOOKUP(Tableau2[[#This Row],[PR]],'Taux sortant'!$I$9:$S$167,COLUMN(),0),"")</f>
        <v>11.27</v>
      </c>
      <c r="F3745" s="2">
        <f>IFERROR(VLOOKUP(Tableau2[[#This Row],[PR]],'Taux sortant'!$I$9:$S$167,COLUMN(),0),"")</f>
        <v>9.77</v>
      </c>
      <c r="G3745" s="2">
        <f>IFERROR(VLOOKUP(Tableau2[[#This Row],[PR]],'Taux sortant'!$I$9:$S$167,COLUMN(),0),"")</f>
        <v>8.41</v>
      </c>
      <c r="H3745" s="2">
        <f>IFERROR(VLOOKUP(Tableau2[[#This Row],[PR]],'Taux sortant'!$I$9:$S$167,COLUMN(),0),"")</f>
        <v>7.25</v>
      </c>
      <c r="I3745" s="2">
        <f>IFERROR(VLOOKUP(Tableau2[[#This Row],[PR]],'Taux sortant'!$I$9:$S$167,COLUMN(),0),"")</f>
        <v>6.31</v>
      </c>
      <c r="J3745" s="2">
        <f>IFERROR(VLOOKUP(Tableau2[[#This Row],[PR]],'Taux sortant'!$I$9:$S$167,COLUMN(),0),"")</f>
        <v>0</v>
      </c>
      <c r="K3745" s="2">
        <f>IFERROR(VLOOKUP(Tableau2[[#This Row],[PR]],'Taux sortant'!$I$9:$S$167,COLUMN(),0),"")</f>
        <v>0</v>
      </c>
      <c r="L3745" s="2" t="str">
        <f>IFERROR(VLOOKUP(Tableau2[[#This Row],[PR]],'Taux sortant'!$I$9:$S$167,COLUMN(),0),"")</f>
        <v/>
      </c>
    </row>
    <row r="3746" spans="1:12" x14ac:dyDescent="0.3">
      <c r="A3746" s="1" t="s">
        <v>845</v>
      </c>
      <c r="B3746" s="1" t="s">
        <v>134</v>
      </c>
      <c r="C3746" s="2">
        <f>IFERROR(VLOOKUP(Tableau2[[#This Row],[PR]],'Taux sortant'!$I$9:$S$167,COLUMN(),0),"")</f>
        <v>20.07</v>
      </c>
      <c r="D3746" s="2">
        <f>IFERROR(VLOOKUP(Tableau2[[#This Row],[PR]],'Taux sortant'!$I$9:$S$167,COLUMN(),0),"")</f>
        <v>15.84</v>
      </c>
      <c r="E3746" s="2">
        <f>IFERROR(VLOOKUP(Tableau2[[#This Row],[PR]],'Taux sortant'!$I$9:$S$167,COLUMN(),0),"")</f>
        <v>11.78</v>
      </c>
      <c r="F3746" s="2">
        <f>IFERROR(VLOOKUP(Tableau2[[#This Row],[PR]],'Taux sortant'!$I$9:$S$167,COLUMN(),0),"")</f>
        <v>8.85</v>
      </c>
      <c r="G3746" s="2">
        <f>IFERROR(VLOOKUP(Tableau2[[#This Row],[PR]],'Taux sortant'!$I$9:$S$167,COLUMN(),0),"")</f>
        <v>6.72</v>
      </c>
      <c r="H3746" s="2">
        <f>IFERROR(VLOOKUP(Tableau2[[#This Row],[PR]],'Taux sortant'!$I$9:$S$167,COLUMN(),0),"")</f>
        <v>5.19</v>
      </c>
      <c r="I3746" s="2">
        <f>IFERROR(VLOOKUP(Tableau2[[#This Row],[PR]],'Taux sortant'!$I$9:$S$167,COLUMN(),0),"")</f>
        <v>4.37</v>
      </c>
      <c r="J3746" s="2">
        <f>IFERROR(VLOOKUP(Tableau2[[#This Row],[PR]],'Taux sortant'!$I$9:$S$167,COLUMN(),0),"")</f>
        <v>0</v>
      </c>
      <c r="K3746" s="2">
        <f>IFERROR(VLOOKUP(Tableau2[[#This Row],[PR]],'Taux sortant'!$I$9:$S$167,COLUMN(),0),"")</f>
        <v>0</v>
      </c>
      <c r="L3746" s="2" t="str">
        <f>IFERROR(VLOOKUP(Tableau2[[#This Row],[PR]],'Taux sortant'!$I$9:$S$167,COLUMN(),0),"")</f>
        <v/>
      </c>
    </row>
    <row r="3747" spans="1:12" x14ac:dyDescent="0.3">
      <c r="A3747" s="1" t="s">
        <v>5594</v>
      </c>
      <c r="B3747" s="1" t="s">
        <v>5351</v>
      </c>
      <c r="C3747" s="2">
        <f>IFERROR(VLOOKUP(Tableau2[[#This Row],[PR]],'Taux sortant'!$I$9:$S$167,COLUMN(),0),"")</f>
        <v>16.170000000000002</v>
      </c>
      <c r="D3747" s="2">
        <f>IFERROR(VLOOKUP(Tableau2[[#This Row],[PR]],'Taux sortant'!$I$9:$S$167,COLUMN(),0),"")</f>
        <v>13.54</v>
      </c>
      <c r="E3747" s="2">
        <f>IFERROR(VLOOKUP(Tableau2[[#This Row],[PR]],'Taux sortant'!$I$9:$S$167,COLUMN(),0),"")</f>
        <v>10.49</v>
      </c>
      <c r="F3747" s="2">
        <f>IFERROR(VLOOKUP(Tableau2[[#This Row],[PR]],'Taux sortant'!$I$9:$S$167,COLUMN(),0),"")</f>
        <v>8.9700000000000006</v>
      </c>
      <c r="G3747" s="2">
        <f>IFERROR(VLOOKUP(Tableau2[[#This Row],[PR]],'Taux sortant'!$I$9:$S$167,COLUMN(),0),"")</f>
        <v>7.62</v>
      </c>
      <c r="H3747" s="2">
        <f>IFERROR(VLOOKUP(Tableau2[[#This Row],[PR]],'Taux sortant'!$I$9:$S$167,COLUMN(),0),"")</f>
        <v>6.52</v>
      </c>
      <c r="I3747" s="2">
        <f>IFERROR(VLOOKUP(Tableau2[[#This Row],[PR]],'Taux sortant'!$I$9:$S$167,COLUMN(),0),"")</f>
        <v>5.64</v>
      </c>
      <c r="J3747" s="2">
        <f>IFERROR(VLOOKUP(Tableau2[[#This Row],[PR]],'Taux sortant'!$I$9:$S$167,COLUMN(),0),"")</f>
        <v>0</v>
      </c>
      <c r="K3747" s="2">
        <f>IFERROR(VLOOKUP(Tableau2[[#This Row],[PR]],'Taux sortant'!$I$9:$S$167,COLUMN(),0),"")</f>
        <v>0</v>
      </c>
      <c r="L3747" s="2" t="str">
        <f>IFERROR(VLOOKUP(Tableau2[[#This Row],[PR]],'Taux sortant'!$I$9:$S$167,COLUMN(),0),"")</f>
        <v/>
      </c>
    </row>
    <row r="3748" spans="1:12" x14ac:dyDescent="0.3">
      <c r="A3748" s="1" t="s">
        <v>847</v>
      </c>
      <c r="B3748" s="1" t="s">
        <v>149</v>
      </c>
      <c r="C3748" s="2">
        <f>IFERROR(VLOOKUP(Tableau2[[#This Row],[PR]],'Taux sortant'!$I$9:$S$167,COLUMN(),0),"")</f>
        <v>21.64</v>
      </c>
      <c r="D3748" s="2">
        <f>IFERROR(VLOOKUP(Tableau2[[#This Row],[PR]],'Taux sortant'!$I$9:$S$167,COLUMN(),0),"")</f>
        <v>17.309999999999999</v>
      </c>
      <c r="E3748" s="2">
        <f>IFERROR(VLOOKUP(Tableau2[[#This Row],[PR]],'Taux sortant'!$I$9:$S$167,COLUMN(),0),"")</f>
        <v>12.45</v>
      </c>
      <c r="F3748" s="2">
        <f>IFERROR(VLOOKUP(Tableau2[[#This Row],[PR]],'Taux sortant'!$I$9:$S$167,COLUMN(),0),"")</f>
        <v>10.1</v>
      </c>
      <c r="G3748" s="2">
        <f>IFERROR(VLOOKUP(Tableau2[[#This Row],[PR]],'Taux sortant'!$I$9:$S$167,COLUMN(),0),"")</f>
        <v>8.23</v>
      </c>
      <c r="H3748" s="2">
        <f>IFERROR(VLOOKUP(Tableau2[[#This Row],[PR]],'Taux sortant'!$I$9:$S$167,COLUMN(),0),"")</f>
        <v>5.96</v>
      </c>
      <c r="I3748" s="2">
        <f>IFERROR(VLOOKUP(Tableau2[[#This Row],[PR]],'Taux sortant'!$I$9:$S$167,COLUMN(),0),"")</f>
        <v>5.44</v>
      </c>
      <c r="J3748" s="2">
        <f>IFERROR(VLOOKUP(Tableau2[[#This Row],[PR]],'Taux sortant'!$I$9:$S$167,COLUMN(),0),"")</f>
        <v>0</v>
      </c>
      <c r="K3748" s="2">
        <f>IFERROR(VLOOKUP(Tableau2[[#This Row],[PR]],'Taux sortant'!$I$9:$S$167,COLUMN(),0),"")</f>
        <v>0</v>
      </c>
      <c r="L3748" s="2" t="str">
        <f>IFERROR(VLOOKUP(Tableau2[[#This Row],[PR]],'Taux sortant'!$I$9:$S$167,COLUMN(),0),"")</f>
        <v/>
      </c>
    </row>
    <row r="3749" spans="1:12" x14ac:dyDescent="0.3">
      <c r="A3749" s="1" t="s">
        <v>4909</v>
      </c>
      <c r="B3749" s="1" t="s">
        <v>4194</v>
      </c>
      <c r="C3749" s="2">
        <f>IFERROR(VLOOKUP(Tableau2[[#This Row],[PR]],'Taux sortant'!$I$9:$S$167,COLUMN(),0),"")</f>
        <v>19.27</v>
      </c>
      <c r="D3749" s="2">
        <f>IFERROR(VLOOKUP(Tableau2[[#This Row],[PR]],'Taux sortant'!$I$9:$S$167,COLUMN(),0),"")</f>
        <v>16.54</v>
      </c>
      <c r="E3749" s="2">
        <f>IFERROR(VLOOKUP(Tableau2[[#This Row],[PR]],'Taux sortant'!$I$9:$S$167,COLUMN(),0),"")</f>
        <v>13.35</v>
      </c>
      <c r="F3749" s="2">
        <f>IFERROR(VLOOKUP(Tableau2[[#This Row],[PR]],'Taux sortant'!$I$9:$S$167,COLUMN(),0),"")</f>
        <v>11.77</v>
      </c>
      <c r="G3749" s="2">
        <f>IFERROR(VLOOKUP(Tableau2[[#This Row],[PR]],'Taux sortant'!$I$9:$S$167,COLUMN(),0),"")</f>
        <v>10.32</v>
      </c>
      <c r="H3749" s="2">
        <f>IFERROR(VLOOKUP(Tableau2[[#This Row],[PR]],'Taux sortant'!$I$9:$S$167,COLUMN(),0),"")</f>
        <v>9.14</v>
      </c>
      <c r="I3749" s="2">
        <f>IFERROR(VLOOKUP(Tableau2[[#This Row],[PR]],'Taux sortant'!$I$9:$S$167,COLUMN(),0),"")</f>
        <v>8.1199999999999992</v>
      </c>
      <c r="J3749" s="2">
        <f>IFERROR(VLOOKUP(Tableau2[[#This Row],[PR]],'Taux sortant'!$I$9:$S$167,COLUMN(),0),"")</f>
        <v>0</v>
      </c>
      <c r="K3749" s="2">
        <f>IFERROR(VLOOKUP(Tableau2[[#This Row],[PR]],'Taux sortant'!$I$9:$S$167,COLUMN(),0),"")</f>
        <v>0</v>
      </c>
      <c r="L3749" s="2" t="str">
        <f>IFERROR(VLOOKUP(Tableau2[[#This Row],[PR]],'Taux sortant'!$I$9:$S$167,COLUMN(),0),"")</f>
        <v/>
      </c>
    </row>
    <row r="3750" spans="1:12" x14ac:dyDescent="0.3">
      <c r="A3750" s="1" t="s">
        <v>1996</v>
      </c>
      <c r="B3750" s="1" t="s">
        <v>1521</v>
      </c>
      <c r="C3750" s="2">
        <f>IFERROR(VLOOKUP(Tableau2[[#This Row],[PR]],'Taux sortant'!$I$9:$S$167,COLUMN(),0),"")</f>
        <v>21.64</v>
      </c>
      <c r="D3750" s="2">
        <f>IFERROR(VLOOKUP(Tableau2[[#This Row],[PR]],'Taux sortant'!$I$9:$S$167,COLUMN(),0),"")</f>
        <v>17.57</v>
      </c>
      <c r="E3750" s="2">
        <f>IFERROR(VLOOKUP(Tableau2[[#This Row],[PR]],'Taux sortant'!$I$9:$S$167,COLUMN(),0),"")</f>
        <v>11.74</v>
      </c>
      <c r="F3750" s="2">
        <f>IFERROR(VLOOKUP(Tableau2[[#This Row],[PR]],'Taux sortant'!$I$9:$S$167,COLUMN(),0),"")</f>
        <v>9.3000000000000007</v>
      </c>
      <c r="G3750" s="2">
        <f>IFERROR(VLOOKUP(Tableau2[[#This Row],[PR]],'Taux sortant'!$I$9:$S$167,COLUMN(),0),"")</f>
        <v>7.56</v>
      </c>
      <c r="H3750" s="2">
        <f>IFERROR(VLOOKUP(Tableau2[[#This Row],[PR]],'Taux sortant'!$I$9:$S$167,COLUMN(),0),"")</f>
        <v>5.09</v>
      </c>
      <c r="I3750" s="2">
        <f>IFERROR(VLOOKUP(Tableau2[[#This Row],[PR]],'Taux sortant'!$I$9:$S$167,COLUMN(),0),"")</f>
        <v>4.7300000000000004</v>
      </c>
      <c r="J3750" s="2">
        <f>IFERROR(VLOOKUP(Tableau2[[#This Row],[PR]],'Taux sortant'!$I$9:$S$167,COLUMN(),0),"")</f>
        <v>0</v>
      </c>
      <c r="K3750" s="2">
        <f>IFERROR(VLOOKUP(Tableau2[[#This Row],[PR]],'Taux sortant'!$I$9:$S$167,COLUMN(),0),"")</f>
        <v>0</v>
      </c>
      <c r="L3750" s="2" t="str">
        <f>IFERROR(VLOOKUP(Tableau2[[#This Row],[PR]],'Taux sortant'!$I$9:$S$167,COLUMN(),0),"")</f>
        <v/>
      </c>
    </row>
    <row r="3751" spans="1:12" x14ac:dyDescent="0.3">
      <c r="A3751" s="1" t="s">
        <v>1999</v>
      </c>
      <c r="B3751" s="1" t="s">
        <v>112</v>
      </c>
      <c r="C3751" s="2">
        <f>IFERROR(VLOOKUP(Tableau2[[#This Row],[PR]],'Taux sortant'!$I$9:$S$167,COLUMN(),0),"")</f>
        <v>19.39</v>
      </c>
      <c r="D3751" s="2">
        <f>IFERROR(VLOOKUP(Tableau2[[#This Row],[PR]],'Taux sortant'!$I$9:$S$167,COLUMN(),0),"")</f>
        <v>15.4</v>
      </c>
      <c r="E3751" s="2">
        <f>IFERROR(VLOOKUP(Tableau2[[#This Row],[PR]],'Taux sortant'!$I$9:$S$167,COLUMN(),0),"")</f>
        <v>11.05</v>
      </c>
      <c r="F3751" s="2">
        <f>IFERROR(VLOOKUP(Tableau2[[#This Row],[PR]],'Taux sortant'!$I$9:$S$167,COLUMN(),0),"")</f>
        <v>8.92</v>
      </c>
      <c r="G3751" s="2">
        <f>IFERROR(VLOOKUP(Tableau2[[#This Row],[PR]],'Taux sortant'!$I$9:$S$167,COLUMN(),0),"")</f>
        <v>7.15</v>
      </c>
      <c r="H3751" s="2">
        <f>IFERROR(VLOOKUP(Tableau2[[#This Row],[PR]],'Taux sortant'!$I$9:$S$167,COLUMN(),0),"")</f>
        <v>5.51</v>
      </c>
      <c r="I3751" s="2">
        <f>IFERROR(VLOOKUP(Tableau2[[#This Row],[PR]],'Taux sortant'!$I$9:$S$167,COLUMN(),0),"")</f>
        <v>4.75</v>
      </c>
      <c r="J3751" s="2">
        <f>IFERROR(VLOOKUP(Tableau2[[#This Row],[PR]],'Taux sortant'!$I$9:$S$167,COLUMN(),0),"")</f>
        <v>0</v>
      </c>
      <c r="K3751" s="2">
        <f>IFERROR(VLOOKUP(Tableau2[[#This Row],[PR]],'Taux sortant'!$I$9:$S$167,COLUMN(),0),"")</f>
        <v>0</v>
      </c>
      <c r="L3751" s="2" t="str">
        <f>IFERROR(VLOOKUP(Tableau2[[#This Row],[PR]],'Taux sortant'!$I$9:$S$167,COLUMN(),0),"")</f>
        <v/>
      </c>
    </row>
    <row r="3752" spans="1:12" x14ac:dyDescent="0.3">
      <c r="A3752" s="1" t="s">
        <v>850</v>
      </c>
      <c r="B3752" s="1" t="s">
        <v>73</v>
      </c>
      <c r="C3752" s="2">
        <f>IFERROR(VLOOKUP(Tableau2[[#This Row],[PR]],'Taux sortant'!$I$9:$S$167,COLUMN(),0),"")</f>
        <v>18.93</v>
      </c>
      <c r="D3752" s="2">
        <f>IFERROR(VLOOKUP(Tableau2[[#This Row],[PR]],'Taux sortant'!$I$9:$S$167,COLUMN(),0),"")</f>
        <v>14.7</v>
      </c>
      <c r="E3752" s="2">
        <f>IFERROR(VLOOKUP(Tableau2[[#This Row],[PR]],'Taux sortant'!$I$9:$S$167,COLUMN(),0),"")</f>
        <v>10.55</v>
      </c>
      <c r="F3752" s="2">
        <f>IFERROR(VLOOKUP(Tableau2[[#This Row],[PR]],'Taux sortant'!$I$9:$S$167,COLUMN(),0),"")</f>
        <v>8.69</v>
      </c>
      <c r="G3752" s="2">
        <f>IFERROR(VLOOKUP(Tableau2[[#This Row],[PR]],'Taux sortant'!$I$9:$S$167,COLUMN(),0),"")</f>
        <v>6.98</v>
      </c>
      <c r="H3752" s="2">
        <f>IFERROR(VLOOKUP(Tableau2[[#This Row],[PR]],'Taux sortant'!$I$9:$S$167,COLUMN(),0),"")</f>
        <v>5.4</v>
      </c>
      <c r="I3752" s="2">
        <f>IFERROR(VLOOKUP(Tableau2[[#This Row],[PR]],'Taux sortant'!$I$9:$S$167,COLUMN(),0),"")</f>
        <v>4.87</v>
      </c>
      <c r="J3752" s="2">
        <f>IFERROR(VLOOKUP(Tableau2[[#This Row],[PR]],'Taux sortant'!$I$9:$S$167,COLUMN(),0),"")</f>
        <v>0</v>
      </c>
      <c r="K3752" s="2">
        <f>IFERROR(VLOOKUP(Tableau2[[#This Row],[PR]],'Taux sortant'!$I$9:$S$167,COLUMN(),0),"")</f>
        <v>0</v>
      </c>
      <c r="L3752" s="2" t="str">
        <f>IFERROR(VLOOKUP(Tableau2[[#This Row],[PR]],'Taux sortant'!$I$9:$S$167,COLUMN(),0),"")</f>
        <v/>
      </c>
    </row>
    <row r="3753" spans="1:12" x14ac:dyDescent="0.3">
      <c r="A3753" s="1" t="s">
        <v>4911</v>
      </c>
      <c r="B3753" s="1" t="s">
        <v>4180</v>
      </c>
      <c r="C3753" s="2">
        <f>IFERROR(VLOOKUP(Tableau2[[#This Row],[PR]],'Taux sortant'!$I$9:$S$167,COLUMN(),0),"")</f>
        <v>22.64</v>
      </c>
      <c r="D3753" s="2">
        <f>IFERROR(VLOOKUP(Tableau2[[#This Row],[PR]],'Taux sortant'!$I$9:$S$167,COLUMN(),0),"")</f>
        <v>20.190000000000001</v>
      </c>
      <c r="E3753" s="2">
        <f>IFERROR(VLOOKUP(Tableau2[[#This Row],[PR]],'Taux sortant'!$I$9:$S$167,COLUMN(),0),"")</f>
        <v>16.53</v>
      </c>
      <c r="F3753" s="2">
        <f>IFERROR(VLOOKUP(Tableau2[[#This Row],[PR]],'Taux sortant'!$I$9:$S$167,COLUMN(),0),"")</f>
        <v>14.31</v>
      </c>
      <c r="G3753" s="2">
        <f>IFERROR(VLOOKUP(Tableau2[[#This Row],[PR]],'Taux sortant'!$I$9:$S$167,COLUMN(),0),"")</f>
        <v>12.45</v>
      </c>
      <c r="H3753" s="2">
        <f>IFERROR(VLOOKUP(Tableau2[[#This Row],[PR]],'Taux sortant'!$I$9:$S$167,COLUMN(),0),"")</f>
        <v>10.32</v>
      </c>
      <c r="I3753" s="2">
        <f>IFERROR(VLOOKUP(Tableau2[[#This Row],[PR]],'Taux sortant'!$I$9:$S$167,COLUMN(),0),"")</f>
        <v>8.83</v>
      </c>
      <c r="J3753" s="2">
        <f>IFERROR(VLOOKUP(Tableau2[[#This Row],[PR]],'Taux sortant'!$I$9:$S$167,COLUMN(),0),"")</f>
        <v>0</v>
      </c>
      <c r="K3753" s="2">
        <f>IFERROR(VLOOKUP(Tableau2[[#This Row],[PR]],'Taux sortant'!$I$9:$S$167,COLUMN(),0),"")</f>
        <v>0</v>
      </c>
      <c r="L3753" s="2" t="str">
        <f>IFERROR(VLOOKUP(Tableau2[[#This Row],[PR]],'Taux sortant'!$I$9:$S$167,COLUMN(),0),"")</f>
        <v/>
      </c>
    </row>
    <row r="3754" spans="1:12" x14ac:dyDescent="0.3">
      <c r="A3754" s="1" t="s">
        <v>4914</v>
      </c>
      <c r="B3754" s="1" t="s">
        <v>4180</v>
      </c>
      <c r="C3754" s="2">
        <f>IFERROR(VLOOKUP(Tableau2[[#This Row],[PR]],'Taux sortant'!$I$9:$S$167,COLUMN(),0),"")</f>
        <v>22.64</v>
      </c>
      <c r="D3754" s="2">
        <f>IFERROR(VLOOKUP(Tableau2[[#This Row],[PR]],'Taux sortant'!$I$9:$S$167,COLUMN(),0),"")</f>
        <v>20.190000000000001</v>
      </c>
      <c r="E3754" s="2">
        <f>IFERROR(VLOOKUP(Tableau2[[#This Row],[PR]],'Taux sortant'!$I$9:$S$167,COLUMN(),0),"")</f>
        <v>16.53</v>
      </c>
      <c r="F3754" s="2">
        <f>IFERROR(VLOOKUP(Tableau2[[#This Row],[PR]],'Taux sortant'!$I$9:$S$167,COLUMN(),0),"")</f>
        <v>14.31</v>
      </c>
      <c r="G3754" s="2">
        <f>IFERROR(VLOOKUP(Tableau2[[#This Row],[PR]],'Taux sortant'!$I$9:$S$167,COLUMN(),0),"")</f>
        <v>12.45</v>
      </c>
      <c r="H3754" s="2">
        <f>IFERROR(VLOOKUP(Tableau2[[#This Row],[PR]],'Taux sortant'!$I$9:$S$167,COLUMN(),0),"")</f>
        <v>10.32</v>
      </c>
      <c r="I3754" s="2">
        <f>IFERROR(VLOOKUP(Tableau2[[#This Row],[PR]],'Taux sortant'!$I$9:$S$167,COLUMN(),0),"")</f>
        <v>8.83</v>
      </c>
      <c r="J3754" s="2">
        <f>IFERROR(VLOOKUP(Tableau2[[#This Row],[PR]],'Taux sortant'!$I$9:$S$167,COLUMN(),0),"")</f>
        <v>0</v>
      </c>
      <c r="K3754" s="2">
        <f>IFERROR(VLOOKUP(Tableau2[[#This Row],[PR]],'Taux sortant'!$I$9:$S$167,COLUMN(),0),"")</f>
        <v>0</v>
      </c>
      <c r="L3754" s="2" t="str">
        <f>IFERROR(VLOOKUP(Tableau2[[#This Row],[PR]],'Taux sortant'!$I$9:$S$167,COLUMN(),0),"")</f>
        <v/>
      </c>
    </row>
    <row r="3755" spans="1:12" x14ac:dyDescent="0.3">
      <c r="A3755" s="1" t="s">
        <v>4917</v>
      </c>
      <c r="B3755" s="1" t="s">
        <v>4180</v>
      </c>
      <c r="C3755" s="2">
        <f>IFERROR(VLOOKUP(Tableau2[[#This Row],[PR]],'Taux sortant'!$I$9:$S$167,COLUMN(),0),"")</f>
        <v>22.64</v>
      </c>
      <c r="D3755" s="2">
        <f>IFERROR(VLOOKUP(Tableau2[[#This Row],[PR]],'Taux sortant'!$I$9:$S$167,COLUMN(),0),"")</f>
        <v>20.190000000000001</v>
      </c>
      <c r="E3755" s="2">
        <f>IFERROR(VLOOKUP(Tableau2[[#This Row],[PR]],'Taux sortant'!$I$9:$S$167,COLUMN(),0),"")</f>
        <v>16.53</v>
      </c>
      <c r="F3755" s="2">
        <f>IFERROR(VLOOKUP(Tableau2[[#This Row],[PR]],'Taux sortant'!$I$9:$S$167,COLUMN(),0),"")</f>
        <v>14.31</v>
      </c>
      <c r="G3755" s="2">
        <f>IFERROR(VLOOKUP(Tableau2[[#This Row],[PR]],'Taux sortant'!$I$9:$S$167,COLUMN(),0),"")</f>
        <v>12.45</v>
      </c>
      <c r="H3755" s="2">
        <f>IFERROR(VLOOKUP(Tableau2[[#This Row],[PR]],'Taux sortant'!$I$9:$S$167,COLUMN(),0),"")</f>
        <v>10.32</v>
      </c>
      <c r="I3755" s="2">
        <f>IFERROR(VLOOKUP(Tableau2[[#This Row],[PR]],'Taux sortant'!$I$9:$S$167,COLUMN(),0),"")</f>
        <v>8.83</v>
      </c>
      <c r="J3755" s="2">
        <f>IFERROR(VLOOKUP(Tableau2[[#This Row],[PR]],'Taux sortant'!$I$9:$S$167,COLUMN(),0),"")</f>
        <v>0</v>
      </c>
      <c r="K3755" s="2">
        <f>IFERROR(VLOOKUP(Tableau2[[#This Row],[PR]],'Taux sortant'!$I$9:$S$167,COLUMN(),0),"")</f>
        <v>0</v>
      </c>
      <c r="L3755" s="2" t="str">
        <f>IFERROR(VLOOKUP(Tableau2[[#This Row],[PR]],'Taux sortant'!$I$9:$S$167,COLUMN(),0),"")</f>
        <v/>
      </c>
    </row>
    <row r="3756" spans="1:12" x14ac:dyDescent="0.3">
      <c r="A3756" s="1" t="s">
        <v>4920</v>
      </c>
      <c r="B3756" s="1" t="s">
        <v>4180</v>
      </c>
      <c r="C3756" s="2">
        <f>IFERROR(VLOOKUP(Tableau2[[#This Row],[PR]],'Taux sortant'!$I$9:$S$167,COLUMN(),0),"")</f>
        <v>22.64</v>
      </c>
      <c r="D3756" s="2">
        <f>IFERROR(VLOOKUP(Tableau2[[#This Row],[PR]],'Taux sortant'!$I$9:$S$167,COLUMN(),0),"")</f>
        <v>20.190000000000001</v>
      </c>
      <c r="E3756" s="2">
        <f>IFERROR(VLOOKUP(Tableau2[[#This Row],[PR]],'Taux sortant'!$I$9:$S$167,COLUMN(),0),"")</f>
        <v>16.53</v>
      </c>
      <c r="F3756" s="2">
        <f>IFERROR(VLOOKUP(Tableau2[[#This Row],[PR]],'Taux sortant'!$I$9:$S$167,COLUMN(),0),"")</f>
        <v>14.31</v>
      </c>
      <c r="G3756" s="2">
        <f>IFERROR(VLOOKUP(Tableau2[[#This Row],[PR]],'Taux sortant'!$I$9:$S$167,COLUMN(),0),"")</f>
        <v>12.45</v>
      </c>
      <c r="H3756" s="2">
        <f>IFERROR(VLOOKUP(Tableau2[[#This Row],[PR]],'Taux sortant'!$I$9:$S$167,COLUMN(),0),"")</f>
        <v>10.32</v>
      </c>
      <c r="I3756" s="2">
        <f>IFERROR(VLOOKUP(Tableau2[[#This Row],[PR]],'Taux sortant'!$I$9:$S$167,COLUMN(),0),"")</f>
        <v>8.83</v>
      </c>
      <c r="J3756" s="2">
        <f>IFERROR(VLOOKUP(Tableau2[[#This Row],[PR]],'Taux sortant'!$I$9:$S$167,COLUMN(),0),"")</f>
        <v>0</v>
      </c>
      <c r="K3756" s="2">
        <f>IFERROR(VLOOKUP(Tableau2[[#This Row],[PR]],'Taux sortant'!$I$9:$S$167,COLUMN(),0),"")</f>
        <v>0</v>
      </c>
      <c r="L3756" s="2" t="str">
        <f>IFERROR(VLOOKUP(Tableau2[[#This Row],[PR]],'Taux sortant'!$I$9:$S$167,COLUMN(),0),"")</f>
        <v/>
      </c>
    </row>
    <row r="3757" spans="1:12" x14ac:dyDescent="0.3">
      <c r="A3757" s="1" t="s">
        <v>2002</v>
      </c>
      <c r="B3757" s="1" t="s">
        <v>1570</v>
      </c>
      <c r="C3757" s="2">
        <f>IFERROR(VLOOKUP(Tableau2[[#This Row],[PR]],'Taux sortant'!$I$9:$S$167,COLUMN(),0),"")</f>
        <v>19.86</v>
      </c>
      <c r="D3757" s="2">
        <f>IFERROR(VLOOKUP(Tableau2[[#This Row],[PR]],'Taux sortant'!$I$9:$S$167,COLUMN(),0),"")</f>
        <v>14.64</v>
      </c>
      <c r="E3757" s="2">
        <f>IFERROR(VLOOKUP(Tableau2[[#This Row],[PR]],'Taux sortant'!$I$9:$S$167,COLUMN(),0),"")</f>
        <v>10.78</v>
      </c>
      <c r="F3757" s="2">
        <f>IFERROR(VLOOKUP(Tableau2[[#This Row],[PR]],'Taux sortant'!$I$9:$S$167,COLUMN(),0),"")</f>
        <v>8.1199999999999992</v>
      </c>
      <c r="G3757" s="2">
        <f>IFERROR(VLOOKUP(Tableau2[[#This Row],[PR]],'Taux sortant'!$I$9:$S$167,COLUMN(),0),"")</f>
        <v>6.83</v>
      </c>
      <c r="H3757" s="2">
        <f>IFERROR(VLOOKUP(Tableau2[[#This Row],[PR]],'Taux sortant'!$I$9:$S$167,COLUMN(),0),"")</f>
        <v>5.07</v>
      </c>
      <c r="I3757" s="2">
        <f>IFERROR(VLOOKUP(Tableau2[[#This Row],[PR]],'Taux sortant'!$I$9:$S$167,COLUMN(),0),"")</f>
        <v>4.43</v>
      </c>
      <c r="J3757" s="2">
        <f>IFERROR(VLOOKUP(Tableau2[[#This Row],[PR]],'Taux sortant'!$I$9:$S$167,COLUMN(),0),"")</f>
        <v>0</v>
      </c>
      <c r="K3757" s="2">
        <f>IFERROR(VLOOKUP(Tableau2[[#This Row],[PR]],'Taux sortant'!$I$9:$S$167,COLUMN(),0),"")</f>
        <v>0</v>
      </c>
      <c r="L3757" s="2" t="str">
        <f>IFERROR(VLOOKUP(Tableau2[[#This Row],[PR]],'Taux sortant'!$I$9:$S$167,COLUMN(),0),"")</f>
        <v/>
      </c>
    </row>
    <row r="3758" spans="1:12" x14ac:dyDescent="0.3">
      <c r="A3758" s="1" t="s">
        <v>2005</v>
      </c>
      <c r="B3758" s="1" t="s">
        <v>1533</v>
      </c>
      <c r="C3758" s="2">
        <f>IFERROR(VLOOKUP(Tableau2[[#This Row],[PR]],'Taux sortant'!$I$9:$S$167,COLUMN(),0),"")</f>
        <v>9.59</v>
      </c>
      <c r="D3758" s="2">
        <f>IFERROR(VLOOKUP(Tableau2[[#This Row],[PR]],'Taux sortant'!$I$9:$S$167,COLUMN(),0),"")</f>
        <v>7.53</v>
      </c>
      <c r="E3758" s="2">
        <f>IFERROR(VLOOKUP(Tableau2[[#This Row],[PR]],'Taux sortant'!$I$9:$S$167,COLUMN(),0),"")</f>
        <v>5.2</v>
      </c>
      <c r="F3758" s="2">
        <f>IFERROR(VLOOKUP(Tableau2[[#This Row],[PR]],'Taux sortant'!$I$9:$S$167,COLUMN(),0),"")</f>
        <v>4.08</v>
      </c>
      <c r="G3758" s="2">
        <f>IFERROR(VLOOKUP(Tableau2[[#This Row],[PR]],'Taux sortant'!$I$9:$S$167,COLUMN(),0),"")</f>
        <v>3.34</v>
      </c>
      <c r="H3758" s="2">
        <f>IFERROR(VLOOKUP(Tableau2[[#This Row],[PR]],'Taux sortant'!$I$9:$S$167,COLUMN(),0),"")</f>
        <v>2.88</v>
      </c>
      <c r="I3758" s="2">
        <f>IFERROR(VLOOKUP(Tableau2[[#This Row],[PR]],'Taux sortant'!$I$9:$S$167,COLUMN(),0),"")</f>
        <v>2.59</v>
      </c>
      <c r="J3758" s="2">
        <f>IFERROR(VLOOKUP(Tableau2[[#This Row],[PR]],'Taux sortant'!$I$9:$S$167,COLUMN(),0),"")</f>
        <v>0</v>
      </c>
      <c r="K3758" s="2">
        <f>IFERROR(VLOOKUP(Tableau2[[#This Row],[PR]],'Taux sortant'!$I$9:$S$167,COLUMN(),0),"")</f>
        <v>0</v>
      </c>
      <c r="L3758" s="2" t="str">
        <f>IFERROR(VLOOKUP(Tableau2[[#This Row],[PR]],'Taux sortant'!$I$9:$S$167,COLUMN(),0),"")</f>
        <v/>
      </c>
    </row>
    <row r="3759" spans="1:12" x14ac:dyDescent="0.3">
      <c r="A3759" s="1" t="s">
        <v>853</v>
      </c>
      <c r="B3759" s="1" t="s">
        <v>372</v>
      </c>
      <c r="C3759" s="2">
        <f>IFERROR(VLOOKUP(Tableau2[[#This Row],[PR]],'Taux sortant'!$I$9:$S$167,COLUMN(),0),"")</f>
        <v>35.869999999999997</v>
      </c>
      <c r="D3759" s="2">
        <f>IFERROR(VLOOKUP(Tableau2[[#This Row],[PR]],'Taux sortant'!$I$9:$S$167,COLUMN(),0),"")</f>
        <v>28.1</v>
      </c>
      <c r="E3759" s="2">
        <f>IFERROR(VLOOKUP(Tableau2[[#This Row],[PR]],'Taux sortant'!$I$9:$S$167,COLUMN(),0),"")</f>
        <v>22.11</v>
      </c>
      <c r="F3759" s="2">
        <f>IFERROR(VLOOKUP(Tableau2[[#This Row],[PR]],'Taux sortant'!$I$9:$S$167,COLUMN(),0),"")</f>
        <v>17.46</v>
      </c>
      <c r="G3759" s="2">
        <f>IFERROR(VLOOKUP(Tableau2[[#This Row],[PR]],'Taux sortant'!$I$9:$S$167,COLUMN(),0),"")</f>
        <v>13.86</v>
      </c>
      <c r="H3759" s="2">
        <f>IFERROR(VLOOKUP(Tableau2[[#This Row],[PR]],'Taux sortant'!$I$9:$S$167,COLUMN(),0),"")</f>
        <v>10.67</v>
      </c>
      <c r="I3759" s="2">
        <f>IFERROR(VLOOKUP(Tableau2[[#This Row],[PR]],'Taux sortant'!$I$9:$S$167,COLUMN(),0),"")</f>
        <v>9.92</v>
      </c>
      <c r="J3759" s="2">
        <f>IFERROR(VLOOKUP(Tableau2[[#This Row],[PR]],'Taux sortant'!$I$9:$S$167,COLUMN(),0),"")</f>
        <v>0</v>
      </c>
      <c r="K3759" s="2">
        <f>IFERROR(VLOOKUP(Tableau2[[#This Row],[PR]],'Taux sortant'!$I$9:$S$167,COLUMN(),0),"")</f>
        <v>0</v>
      </c>
      <c r="L3759" s="2" t="str">
        <f>IFERROR(VLOOKUP(Tableau2[[#This Row],[PR]],'Taux sortant'!$I$9:$S$167,COLUMN(),0),"")</f>
        <v/>
      </c>
    </row>
    <row r="3760" spans="1:12" x14ac:dyDescent="0.3">
      <c r="A3760" s="1" t="s">
        <v>856</v>
      </c>
      <c r="B3760" s="1" t="s">
        <v>372</v>
      </c>
      <c r="C3760" s="2">
        <f>IFERROR(VLOOKUP(Tableau2[[#This Row],[PR]],'Taux sortant'!$I$9:$S$167,COLUMN(),0),"")</f>
        <v>35.869999999999997</v>
      </c>
      <c r="D3760" s="2">
        <f>IFERROR(VLOOKUP(Tableau2[[#This Row],[PR]],'Taux sortant'!$I$9:$S$167,COLUMN(),0),"")</f>
        <v>28.1</v>
      </c>
      <c r="E3760" s="2">
        <f>IFERROR(VLOOKUP(Tableau2[[#This Row],[PR]],'Taux sortant'!$I$9:$S$167,COLUMN(),0),"")</f>
        <v>22.11</v>
      </c>
      <c r="F3760" s="2">
        <f>IFERROR(VLOOKUP(Tableau2[[#This Row],[PR]],'Taux sortant'!$I$9:$S$167,COLUMN(),0),"")</f>
        <v>17.46</v>
      </c>
      <c r="G3760" s="2">
        <f>IFERROR(VLOOKUP(Tableau2[[#This Row],[PR]],'Taux sortant'!$I$9:$S$167,COLUMN(),0),"")</f>
        <v>13.86</v>
      </c>
      <c r="H3760" s="2">
        <f>IFERROR(VLOOKUP(Tableau2[[#This Row],[PR]],'Taux sortant'!$I$9:$S$167,COLUMN(),0),"")</f>
        <v>10.67</v>
      </c>
      <c r="I3760" s="2">
        <f>IFERROR(VLOOKUP(Tableau2[[#This Row],[PR]],'Taux sortant'!$I$9:$S$167,COLUMN(),0),"")</f>
        <v>9.92</v>
      </c>
      <c r="J3760" s="2">
        <f>IFERROR(VLOOKUP(Tableau2[[#This Row],[PR]],'Taux sortant'!$I$9:$S$167,COLUMN(),0),"")</f>
        <v>0</v>
      </c>
      <c r="K3760" s="2">
        <f>IFERROR(VLOOKUP(Tableau2[[#This Row],[PR]],'Taux sortant'!$I$9:$S$167,COLUMN(),0),"")</f>
        <v>0</v>
      </c>
      <c r="L3760" s="2" t="str">
        <f>IFERROR(VLOOKUP(Tableau2[[#This Row],[PR]],'Taux sortant'!$I$9:$S$167,COLUMN(),0),"")</f>
        <v/>
      </c>
    </row>
    <row r="3761" spans="1:12" x14ac:dyDescent="0.3">
      <c r="A3761" s="1" t="s">
        <v>859</v>
      </c>
      <c r="B3761" s="1" t="s">
        <v>372</v>
      </c>
      <c r="C3761" s="2">
        <f>IFERROR(VLOOKUP(Tableau2[[#This Row],[PR]],'Taux sortant'!$I$9:$S$167,COLUMN(),0),"")</f>
        <v>35.869999999999997</v>
      </c>
      <c r="D3761" s="2">
        <f>IFERROR(VLOOKUP(Tableau2[[#This Row],[PR]],'Taux sortant'!$I$9:$S$167,COLUMN(),0),"")</f>
        <v>28.1</v>
      </c>
      <c r="E3761" s="2">
        <f>IFERROR(VLOOKUP(Tableau2[[#This Row],[PR]],'Taux sortant'!$I$9:$S$167,COLUMN(),0),"")</f>
        <v>22.11</v>
      </c>
      <c r="F3761" s="2">
        <f>IFERROR(VLOOKUP(Tableau2[[#This Row],[PR]],'Taux sortant'!$I$9:$S$167,COLUMN(),0),"")</f>
        <v>17.46</v>
      </c>
      <c r="G3761" s="2">
        <f>IFERROR(VLOOKUP(Tableau2[[#This Row],[PR]],'Taux sortant'!$I$9:$S$167,COLUMN(),0),"")</f>
        <v>13.86</v>
      </c>
      <c r="H3761" s="2">
        <f>IFERROR(VLOOKUP(Tableau2[[#This Row],[PR]],'Taux sortant'!$I$9:$S$167,COLUMN(),0),"")</f>
        <v>10.67</v>
      </c>
      <c r="I3761" s="2">
        <f>IFERROR(VLOOKUP(Tableau2[[#This Row],[PR]],'Taux sortant'!$I$9:$S$167,COLUMN(),0),"")</f>
        <v>9.92</v>
      </c>
      <c r="J3761" s="2">
        <f>IFERROR(VLOOKUP(Tableau2[[#This Row],[PR]],'Taux sortant'!$I$9:$S$167,COLUMN(),0),"")</f>
        <v>0</v>
      </c>
      <c r="K3761" s="2">
        <f>IFERROR(VLOOKUP(Tableau2[[#This Row],[PR]],'Taux sortant'!$I$9:$S$167,COLUMN(),0),"")</f>
        <v>0</v>
      </c>
      <c r="L3761" s="2" t="str">
        <f>IFERROR(VLOOKUP(Tableau2[[#This Row],[PR]],'Taux sortant'!$I$9:$S$167,COLUMN(),0),"")</f>
        <v/>
      </c>
    </row>
    <row r="3762" spans="1:12" x14ac:dyDescent="0.3">
      <c r="A3762" s="1" t="s">
        <v>862</v>
      </c>
      <c r="B3762" s="1" t="s">
        <v>372</v>
      </c>
      <c r="C3762" s="2">
        <f>IFERROR(VLOOKUP(Tableau2[[#This Row],[PR]],'Taux sortant'!$I$9:$S$167,COLUMN(),0),"")</f>
        <v>35.869999999999997</v>
      </c>
      <c r="D3762" s="2">
        <f>IFERROR(VLOOKUP(Tableau2[[#This Row],[PR]],'Taux sortant'!$I$9:$S$167,COLUMN(),0),"")</f>
        <v>28.1</v>
      </c>
      <c r="E3762" s="2">
        <f>IFERROR(VLOOKUP(Tableau2[[#This Row],[PR]],'Taux sortant'!$I$9:$S$167,COLUMN(),0),"")</f>
        <v>22.11</v>
      </c>
      <c r="F3762" s="2">
        <f>IFERROR(VLOOKUP(Tableau2[[#This Row],[PR]],'Taux sortant'!$I$9:$S$167,COLUMN(),0),"")</f>
        <v>17.46</v>
      </c>
      <c r="G3762" s="2">
        <f>IFERROR(VLOOKUP(Tableau2[[#This Row],[PR]],'Taux sortant'!$I$9:$S$167,COLUMN(),0),"")</f>
        <v>13.86</v>
      </c>
      <c r="H3762" s="2">
        <f>IFERROR(VLOOKUP(Tableau2[[#This Row],[PR]],'Taux sortant'!$I$9:$S$167,COLUMN(),0),"")</f>
        <v>10.67</v>
      </c>
      <c r="I3762" s="2">
        <f>IFERROR(VLOOKUP(Tableau2[[#This Row],[PR]],'Taux sortant'!$I$9:$S$167,COLUMN(),0),"")</f>
        <v>9.92</v>
      </c>
      <c r="J3762" s="2">
        <f>IFERROR(VLOOKUP(Tableau2[[#This Row],[PR]],'Taux sortant'!$I$9:$S$167,COLUMN(),0),"")</f>
        <v>0</v>
      </c>
      <c r="K3762" s="2">
        <f>IFERROR(VLOOKUP(Tableau2[[#This Row],[PR]],'Taux sortant'!$I$9:$S$167,COLUMN(),0),"")</f>
        <v>0</v>
      </c>
      <c r="L3762" s="2" t="str">
        <f>IFERROR(VLOOKUP(Tableau2[[#This Row],[PR]],'Taux sortant'!$I$9:$S$167,COLUMN(),0),"")</f>
        <v/>
      </c>
    </row>
    <row r="3763" spans="1:12" x14ac:dyDescent="0.3">
      <c r="A3763" s="1" t="s">
        <v>4923</v>
      </c>
      <c r="B3763" s="1" t="s">
        <v>4138</v>
      </c>
      <c r="C3763" s="2" t="str">
        <f>IFERROR(VLOOKUP(Tableau2[[#This Row],[PR]],'Taux sortant'!$I$9:$S$167,COLUMN(),0),"")</f>
        <v/>
      </c>
      <c r="D3763" s="2" t="str">
        <f>IFERROR(VLOOKUP(Tableau2[[#This Row],[PR]],'Taux sortant'!$I$9:$S$167,COLUMN(),0),"")</f>
        <v/>
      </c>
      <c r="E3763" s="2" t="str">
        <f>IFERROR(VLOOKUP(Tableau2[[#This Row],[PR]],'Taux sortant'!$I$9:$S$167,COLUMN(),0),"")</f>
        <v/>
      </c>
      <c r="F3763" s="2" t="str">
        <f>IFERROR(VLOOKUP(Tableau2[[#This Row],[PR]],'Taux sortant'!$I$9:$S$167,COLUMN(),0),"")</f>
        <v/>
      </c>
      <c r="G3763" s="2" t="str">
        <f>IFERROR(VLOOKUP(Tableau2[[#This Row],[PR]],'Taux sortant'!$I$9:$S$167,COLUMN(),0),"")</f>
        <v/>
      </c>
      <c r="H3763" s="2" t="str">
        <f>IFERROR(VLOOKUP(Tableau2[[#This Row],[PR]],'Taux sortant'!$I$9:$S$167,COLUMN(),0),"")</f>
        <v/>
      </c>
      <c r="I3763" s="2" t="str">
        <f>IFERROR(VLOOKUP(Tableau2[[#This Row],[PR]],'Taux sortant'!$I$9:$S$167,COLUMN(),0),"")</f>
        <v/>
      </c>
      <c r="J3763" s="2" t="str">
        <f>IFERROR(VLOOKUP(Tableau2[[#This Row],[PR]],'Taux sortant'!$I$9:$S$167,COLUMN(),0),"")</f>
        <v/>
      </c>
      <c r="K3763" s="2" t="str">
        <f>IFERROR(VLOOKUP(Tableau2[[#This Row],[PR]],'Taux sortant'!$I$9:$S$167,COLUMN(),0),"")</f>
        <v/>
      </c>
      <c r="L3763" s="2" t="str">
        <f>IFERROR(VLOOKUP(Tableau2[[#This Row],[PR]],'Taux sortant'!$I$9:$S$167,COLUMN(),0),"")</f>
        <v/>
      </c>
    </row>
    <row r="3764" spans="1:12" x14ac:dyDescent="0.3">
      <c r="A3764" s="1" t="s">
        <v>6446</v>
      </c>
      <c r="B3764" s="1" t="s">
        <v>5838</v>
      </c>
      <c r="C3764" s="2" t="str">
        <f>IFERROR(VLOOKUP(Tableau2[[#This Row],[PR]],'Taux sortant'!$I$9:$S$167,COLUMN(),0),"")</f>
        <v/>
      </c>
      <c r="D3764" s="2" t="str">
        <f>IFERROR(VLOOKUP(Tableau2[[#This Row],[PR]],'Taux sortant'!$I$9:$S$167,COLUMN(),0),"")</f>
        <v/>
      </c>
      <c r="E3764" s="2" t="str">
        <f>IFERROR(VLOOKUP(Tableau2[[#This Row],[PR]],'Taux sortant'!$I$9:$S$167,COLUMN(),0),"")</f>
        <v/>
      </c>
      <c r="F3764" s="2" t="str">
        <f>IFERROR(VLOOKUP(Tableau2[[#This Row],[PR]],'Taux sortant'!$I$9:$S$167,COLUMN(),0),"")</f>
        <v/>
      </c>
      <c r="G3764" s="2" t="str">
        <f>IFERROR(VLOOKUP(Tableau2[[#This Row],[PR]],'Taux sortant'!$I$9:$S$167,COLUMN(),0),"")</f>
        <v/>
      </c>
      <c r="H3764" s="2" t="str">
        <f>IFERROR(VLOOKUP(Tableau2[[#This Row],[PR]],'Taux sortant'!$I$9:$S$167,COLUMN(),0),"")</f>
        <v/>
      </c>
      <c r="I3764" s="2" t="str">
        <f>IFERROR(VLOOKUP(Tableau2[[#This Row],[PR]],'Taux sortant'!$I$9:$S$167,COLUMN(),0),"")</f>
        <v/>
      </c>
      <c r="J3764" s="2" t="str">
        <f>IFERROR(VLOOKUP(Tableau2[[#This Row],[PR]],'Taux sortant'!$I$9:$S$167,COLUMN(),0),"")</f>
        <v/>
      </c>
      <c r="K3764" s="2" t="str">
        <f>IFERROR(VLOOKUP(Tableau2[[#This Row],[PR]],'Taux sortant'!$I$9:$S$167,COLUMN(),0),"")</f>
        <v/>
      </c>
      <c r="L3764" s="2" t="str">
        <f>IFERROR(VLOOKUP(Tableau2[[#This Row],[PR]],'Taux sortant'!$I$9:$S$167,COLUMN(),0),"")</f>
        <v/>
      </c>
    </row>
    <row r="3765" spans="1:12" x14ac:dyDescent="0.3">
      <c r="A3765" s="1" t="s">
        <v>2008</v>
      </c>
      <c r="B3765" s="1" t="s">
        <v>46</v>
      </c>
      <c r="C3765" s="2" t="str">
        <f>IFERROR(VLOOKUP(Tableau2[[#This Row],[PR]],'Taux sortant'!$I$9:$S$167,COLUMN(),0),"")</f>
        <v/>
      </c>
      <c r="D3765" s="2" t="str">
        <f>IFERROR(VLOOKUP(Tableau2[[#This Row],[PR]],'Taux sortant'!$I$9:$S$167,COLUMN(),0),"")</f>
        <v/>
      </c>
      <c r="E3765" s="2" t="str">
        <f>IFERROR(VLOOKUP(Tableau2[[#This Row],[PR]],'Taux sortant'!$I$9:$S$167,COLUMN(),0),"")</f>
        <v/>
      </c>
      <c r="F3765" s="2" t="str">
        <f>IFERROR(VLOOKUP(Tableau2[[#This Row],[PR]],'Taux sortant'!$I$9:$S$167,COLUMN(),0),"")</f>
        <v/>
      </c>
      <c r="G3765" s="2" t="str">
        <f>IFERROR(VLOOKUP(Tableau2[[#This Row],[PR]],'Taux sortant'!$I$9:$S$167,COLUMN(),0),"")</f>
        <v/>
      </c>
      <c r="H3765" s="2" t="str">
        <f>IFERROR(VLOOKUP(Tableau2[[#This Row],[PR]],'Taux sortant'!$I$9:$S$167,COLUMN(),0),"")</f>
        <v/>
      </c>
      <c r="I3765" s="2" t="str">
        <f>IFERROR(VLOOKUP(Tableau2[[#This Row],[PR]],'Taux sortant'!$I$9:$S$167,COLUMN(),0),"")</f>
        <v/>
      </c>
      <c r="J3765" s="2" t="str">
        <f>IFERROR(VLOOKUP(Tableau2[[#This Row],[PR]],'Taux sortant'!$I$9:$S$167,COLUMN(),0),"")</f>
        <v/>
      </c>
      <c r="K3765" s="2" t="str">
        <f>IFERROR(VLOOKUP(Tableau2[[#This Row],[PR]],'Taux sortant'!$I$9:$S$167,COLUMN(),0),"")</f>
        <v/>
      </c>
      <c r="L3765" s="2" t="str">
        <f>IFERROR(VLOOKUP(Tableau2[[#This Row],[PR]],'Taux sortant'!$I$9:$S$167,COLUMN(),0),"")</f>
        <v/>
      </c>
    </row>
    <row r="3766" spans="1:12" x14ac:dyDescent="0.3">
      <c r="A3766" s="1" t="s">
        <v>6141</v>
      </c>
      <c r="B3766" s="1" t="s">
        <v>5816</v>
      </c>
      <c r="C3766" s="2" t="str">
        <f>IFERROR(VLOOKUP(Tableau2[[#This Row],[PR]],'Taux sortant'!$I$9:$S$167,COLUMN(),0),"")</f>
        <v/>
      </c>
      <c r="D3766" s="2" t="str">
        <f>IFERROR(VLOOKUP(Tableau2[[#This Row],[PR]],'Taux sortant'!$I$9:$S$167,COLUMN(),0),"")</f>
        <v/>
      </c>
      <c r="E3766" s="2" t="str">
        <f>IFERROR(VLOOKUP(Tableau2[[#This Row],[PR]],'Taux sortant'!$I$9:$S$167,COLUMN(),0),"")</f>
        <v/>
      </c>
      <c r="F3766" s="2" t="str">
        <f>IFERROR(VLOOKUP(Tableau2[[#This Row],[PR]],'Taux sortant'!$I$9:$S$167,COLUMN(),0),"")</f>
        <v/>
      </c>
      <c r="G3766" s="2" t="str">
        <f>IFERROR(VLOOKUP(Tableau2[[#This Row],[PR]],'Taux sortant'!$I$9:$S$167,COLUMN(),0),"")</f>
        <v/>
      </c>
      <c r="H3766" s="2" t="str">
        <f>IFERROR(VLOOKUP(Tableau2[[#This Row],[PR]],'Taux sortant'!$I$9:$S$167,COLUMN(),0),"")</f>
        <v/>
      </c>
      <c r="I3766" s="2" t="str">
        <f>IFERROR(VLOOKUP(Tableau2[[#This Row],[PR]],'Taux sortant'!$I$9:$S$167,COLUMN(),0),"")</f>
        <v/>
      </c>
      <c r="J3766" s="2" t="str">
        <f>IFERROR(VLOOKUP(Tableau2[[#This Row],[PR]],'Taux sortant'!$I$9:$S$167,COLUMN(),0),"")</f>
        <v/>
      </c>
      <c r="K3766" s="2" t="str">
        <f>IFERROR(VLOOKUP(Tableau2[[#This Row],[PR]],'Taux sortant'!$I$9:$S$167,COLUMN(),0),"")</f>
        <v/>
      </c>
      <c r="L3766" s="2" t="str">
        <f>IFERROR(VLOOKUP(Tableau2[[#This Row],[PR]],'Taux sortant'!$I$9:$S$167,COLUMN(),0),"")</f>
        <v/>
      </c>
    </row>
    <row r="3767" spans="1:12" x14ac:dyDescent="0.3">
      <c r="A3767" s="1" t="s">
        <v>4926</v>
      </c>
      <c r="B3767" s="1" t="s">
        <v>4132</v>
      </c>
      <c r="C3767" s="2">
        <f>IFERROR(VLOOKUP(Tableau2[[#This Row],[PR]],'Taux sortant'!$I$9:$S$167,COLUMN(),0),"")</f>
        <v>20.079999999999998</v>
      </c>
      <c r="D3767" s="2">
        <f>IFERROR(VLOOKUP(Tableau2[[#This Row],[PR]],'Taux sortant'!$I$9:$S$167,COLUMN(),0),"")</f>
        <v>17.18</v>
      </c>
      <c r="E3767" s="2">
        <f>IFERROR(VLOOKUP(Tableau2[[#This Row],[PR]],'Taux sortant'!$I$9:$S$167,COLUMN(),0),"")</f>
        <v>13.8</v>
      </c>
      <c r="F3767" s="2">
        <f>IFERROR(VLOOKUP(Tableau2[[#This Row],[PR]],'Taux sortant'!$I$9:$S$167,COLUMN(),0),"")</f>
        <v>12.12</v>
      </c>
      <c r="G3767" s="2">
        <f>IFERROR(VLOOKUP(Tableau2[[#This Row],[PR]],'Taux sortant'!$I$9:$S$167,COLUMN(),0),"")</f>
        <v>10.5</v>
      </c>
      <c r="H3767" s="2">
        <f>IFERROR(VLOOKUP(Tableau2[[#This Row],[PR]],'Taux sortant'!$I$9:$S$167,COLUMN(),0),"")</f>
        <v>9.0500000000000007</v>
      </c>
      <c r="I3767" s="2">
        <f>IFERROR(VLOOKUP(Tableau2[[#This Row],[PR]],'Taux sortant'!$I$9:$S$167,COLUMN(),0),"")</f>
        <v>7.85</v>
      </c>
      <c r="J3767" s="2">
        <f>IFERROR(VLOOKUP(Tableau2[[#This Row],[PR]],'Taux sortant'!$I$9:$S$167,COLUMN(),0),"")</f>
        <v>0</v>
      </c>
      <c r="K3767" s="2">
        <f>IFERROR(VLOOKUP(Tableau2[[#This Row],[PR]],'Taux sortant'!$I$9:$S$167,COLUMN(),0),"")</f>
        <v>0</v>
      </c>
      <c r="L3767" s="2" t="str">
        <f>IFERROR(VLOOKUP(Tableau2[[#This Row],[PR]],'Taux sortant'!$I$9:$S$167,COLUMN(),0),"")</f>
        <v/>
      </c>
    </row>
    <row r="3768" spans="1:12" x14ac:dyDescent="0.3">
      <c r="A3768" s="1" t="s">
        <v>3574</v>
      </c>
      <c r="B3768" s="1" t="s">
        <v>3078</v>
      </c>
      <c r="C3768" s="2">
        <f>IFERROR(VLOOKUP(Tableau2[[#This Row],[PR]],'Taux sortant'!$I$9:$S$167,COLUMN(),0),"")</f>
        <v>15.34</v>
      </c>
      <c r="D3768" s="2">
        <f>IFERROR(VLOOKUP(Tableau2[[#This Row],[PR]],'Taux sortant'!$I$9:$S$167,COLUMN(),0),"")</f>
        <v>12.85</v>
      </c>
      <c r="E3768" s="2">
        <f>IFERROR(VLOOKUP(Tableau2[[#This Row],[PR]],'Taux sortant'!$I$9:$S$167,COLUMN(),0),"")</f>
        <v>9.94</v>
      </c>
      <c r="F3768" s="2">
        <f>IFERROR(VLOOKUP(Tableau2[[#This Row],[PR]],'Taux sortant'!$I$9:$S$167,COLUMN(),0),"")</f>
        <v>8.5399999999999991</v>
      </c>
      <c r="G3768" s="2">
        <f>IFERROR(VLOOKUP(Tableau2[[#This Row],[PR]],'Taux sortant'!$I$9:$S$167,COLUMN(),0),"")</f>
        <v>7.34</v>
      </c>
      <c r="H3768" s="2">
        <f>IFERROR(VLOOKUP(Tableau2[[#This Row],[PR]],'Taux sortant'!$I$9:$S$167,COLUMN(),0),"")</f>
        <v>6.29</v>
      </c>
      <c r="I3768" s="2">
        <f>IFERROR(VLOOKUP(Tableau2[[#This Row],[PR]],'Taux sortant'!$I$9:$S$167,COLUMN(),0),"")</f>
        <v>5.49</v>
      </c>
      <c r="J3768" s="2">
        <f>IFERROR(VLOOKUP(Tableau2[[#This Row],[PR]],'Taux sortant'!$I$9:$S$167,COLUMN(),0),"")</f>
        <v>0</v>
      </c>
      <c r="K3768" s="2">
        <f>IFERROR(VLOOKUP(Tableau2[[#This Row],[PR]],'Taux sortant'!$I$9:$S$167,COLUMN(),0),"")</f>
        <v>0</v>
      </c>
      <c r="L3768" s="2" t="str">
        <f>IFERROR(VLOOKUP(Tableau2[[#This Row],[PR]],'Taux sortant'!$I$9:$S$167,COLUMN(),0),"")</f>
        <v/>
      </c>
    </row>
    <row r="3769" spans="1:12" x14ac:dyDescent="0.3">
      <c r="A3769" s="1" t="s">
        <v>4929</v>
      </c>
      <c r="B3769" s="1" t="s">
        <v>4143</v>
      </c>
      <c r="C3769" s="2" t="str">
        <f>IFERROR(VLOOKUP(Tableau2[[#This Row],[PR]],'Taux sortant'!$I$9:$S$167,COLUMN(),0),"")</f>
        <v/>
      </c>
      <c r="D3769" s="2" t="str">
        <f>IFERROR(VLOOKUP(Tableau2[[#This Row],[PR]],'Taux sortant'!$I$9:$S$167,COLUMN(),0),"")</f>
        <v/>
      </c>
      <c r="E3769" s="2" t="str">
        <f>IFERROR(VLOOKUP(Tableau2[[#This Row],[PR]],'Taux sortant'!$I$9:$S$167,COLUMN(),0),"")</f>
        <v/>
      </c>
      <c r="F3769" s="2" t="str">
        <f>IFERROR(VLOOKUP(Tableau2[[#This Row],[PR]],'Taux sortant'!$I$9:$S$167,COLUMN(),0),"")</f>
        <v/>
      </c>
      <c r="G3769" s="2" t="str">
        <f>IFERROR(VLOOKUP(Tableau2[[#This Row],[PR]],'Taux sortant'!$I$9:$S$167,COLUMN(),0),"")</f>
        <v/>
      </c>
      <c r="H3769" s="2" t="str">
        <f>IFERROR(VLOOKUP(Tableau2[[#This Row],[PR]],'Taux sortant'!$I$9:$S$167,COLUMN(),0),"")</f>
        <v/>
      </c>
      <c r="I3769" s="2" t="str">
        <f>IFERROR(VLOOKUP(Tableau2[[#This Row],[PR]],'Taux sortant'!$I$9:$S$167,COLUMN(),0),"")</f>
        <v/>
      </c>
      <c r="J3769" s="2" t="str">
        <f>IFERROR(VLOOKUP(Tableau2[[#This Row],[PR]],'Taux sortant'!$I$9:$S$167,COLUMN(),0),"")</f>
        <v/>
      </c>
      <c r="K3769" s="2" t="str">
        <f>IFERROR(VLOOKUP(Tableau2[[#This Row],[PR]],'Taux sortant'!$I$9:$S$167,COLUMN(),0),"")</f>
        <v/>
      </c>
      <c r="L3769" s="2" t="str">
        <f>IFERROR(VLOOKUP(Tableau2[[#This Row],[PR]],'Taux sortant'!$I$9:$S$167,COLUMN(),0),"")</f>
        <v/>
      </c>
    </row>
    <row r="3770" spans="1:12" x14ac:dyDescent="0.3">
      <c r="A3770" s="1" t="s">
        <v>6143</v>
      </c>
      <c r="B3770" s="1" t="s">
        <v>5835</v>
      </c>
      <c r="C3770" s="2" t="str">
        <f>IFERROR(VLOOKUP(Tableau2[[#This Row],[PR]],'Taux sortant'!$I$9:$S$167,COLUMN(),0),"")</f>
        <v/>
      </c>
      <c r="D3770" s="2" t="str">
        <f>IFERROR(VLOOKUP(Tableau2[[#This Row],[PR]],'Taux sortant'!$I$9:$S$167,COLUMN(),0),"")</f>
        <v/>
      </c>
      <c r="E3770" s="2" t="str">
        <f>IFERROR(VLOOKUP(Tableau2[[#This Row],[PR]],'Taux sortant'!$I$9:$S$167,COLUMN(),0),"")</f>
        <v/>
      </c>
      <c r="F3770" s="2" t="str">
        <f>IFERROR(VLOOKUP(Tableau2[[#This Row],[PR]],'Taux sortant'!$I$9:$S$167,COLUMN(),0),"")</f>
        <v/>
      </c>
      <c r="G3770" s="2" t="str">
        <f>IFERROR(VLOOKUP(Tableau2[[#This Row],[PR]],'Taux sortant'!$I$9:$S$167,COLUMN(),0),"")</f>
        <v/>
      </c>
      <c r="H3770" s="2" t="str">
        <f>IFERROR(VLOOKUP(Tableau2[[#This Row],[PR]],'Taux sortant'!$I$9:$S$167,COLUMN(),0),"")</f>
        <v/>
      </c>
      <c r="I3770" s="2" t="str">
        <f>IFERROR(VLOOKUP(Tableau2[[#This Row],[PR]],'Taux sortant'!$I$9:$S$167,COLUMN(),0),"")</f>
        <v/>
      </c>
      <c r="J3770" s="2" t="str">
        <f>IFERROR(VLOOKUP(Tableau2[[#This Row],[PR]],'Taux sortant'!$I$9:$S$167,COLUMN(),0),"")</f>
        <v/>
      </c>
      <c r="K3770" s="2" t="str">
        <f>IFERROR(VLOOKUP(Tableau2[[#This Row],[PR]],'Taux sortant'!$I$9:$S$167,COLUMN(),0),"")</f>
        <v/>
      </c>
      <c r="L3770" s="2" t="str">
        <f>IFERROR(VLOOKUP(Tableau2[[#This Row],[PR]],'Taux sortant'!$I$9:$S$167,COLUMN(),0),"")</f>
        <v/>
      </c>
    </row>
    <row r="3771" spans="1:12" x14ac:dyDescent="0.3">
      <c r="A3771" s="1" t="s">
        <v>4932</v>
      </c>
      <c r="B3771" s="1" t="s">
        <v>1182</v>
      </c>
      <c r="C3771" s="2">
        <f>IFERROR(VLOOKUP(Tableau2[[#This Row],[PR]],'Taux sortant'!$I$9:$S$167,COLUMN(),0),"")</f>
        <v>22.64</v>
      </c>
      <c r="D3771" s="2">
        <f>IFERROR(VLOOKUP(Tableau2[[#This Row],[PR]],'Taux sortant'!$I$9:$S$167,COLUMN(),0),"")</f>
        <v>20.190000000000001</v>
      </c>
      <c r="E3771" s="2">
        <f>IFERROR(VLOOKUP(Tableau2[[#This Row],[PR]],'Taux sortant'!$I$9:$S$167,COLUMN(),0),"")</f>
        <v>16.53</v>
      </c>
      <c r="F3771" s="2">
        <f>IFERROR(VLOOKUP(Tableau2[[#This Row],[PR]],'Taux sortant'!$I$9:$S$167,COLUMN(),0),"")</f>
        <v>14.31</v>
      </c>
      <c r="G3771" s="2">
        <f>IFERROR(VLOOKUP(Tableau2[[#This Row],[PR]],'Taux sortant'!$I$9:$S$167,COLUMN(),0),"")</f>
        <v>12.45</v>
      </c>
      <c r="H3771" s="2">
        <f>IFERROR(VLOOKUP(Tableau2[[#This Row],[PR]],'Taux sortant'!$I$9:$S$167,COLUMN(),0),"")</f>
        <v>10.32</v>
      </c>
      <c r="I3771" s="2">
        <f>IFERROR(VLOOKUP(Tableau2[[#This Row],[PR]],'Taux sortant'!$I$9:$S$167,COLUMN(),0),"")</f>
        <v>8.83</v>
      </c>
      <c r="J3771" s="2">
        <f>IFERROR(VLOOKUP(Tableau2[[#This Row],[PR]],'Taux sortant'!$I$9:$S$167,COLUMN(),0),"")</f>
        <v>0</v>
      </c>
      <c r="K3771" s="2">
        <f>IFERROR(VLOOKUP(Tableau2[[#This Row],[PR]],'Taux sortant'!$I$9:$S$167,COLUMN(),0),"")</f>
        <v>0</v>
      </c>
      <c r="L3771" s="2" t="str">
        <f>IFERROR(VLOOKUP(Tableau2[[#This Row],[PR]],'Taux sortant'!$I$9:$S$167,COLUMN(),0),"")</f>
        <v/>
      </c>
    </row>
    <row r="3772" spans="1:12" x14ac:dyDescent="0.3">
      <c r="A3772" s="1" t="s">
        <v>4935</v>
      </c>
      <c r="B3772" s="1" t="s">
        <v>4284</v>
      </c>
      <c r="C3772" s="2">
        <f>IFERROR(VLOOKUP(Tableau2[[#This Row],[PR]],'Taux sortant'!$I$9:$S$167,COLUMN(),0),"")</f>
        <v>25.1</v>
      </c>
      <c r="D3772" s="2">
        <f>IFERROR(VLOOKUP(Tableau2[[#This Row],[PR]],'Taux sortant'!$I$9:$S$167,COLUMN(),0),"")</f>
        <v>21.72</v>
      </c>
      <c r="E3772" s="2">
        <f>IFERROR(VLOOKUP(Tableau2[[#This Row],[PR]],'Taux sortant'!$I$9:$S$167,COLUMN(),0),"")</f>
        <v>17.420000000000002</v>
      </c>
      <c r="F3772" s="2">
        <f>IFERROR(VLOOKUP(Tableau2[[#This Row],[PR]],'Taux sortant'!$I$9:$S$167,COLUMN(),0),"")</f>
        <v>14.3</v>
      </c>
      <c r="G3772" s="2">
        <f>IFERROR(VLOOKUP(Tableau2[[#This Row],[PR]],'Taux sortant'!$I$9:$S$167,COLUMN(),0),"")</f>
        <v>12.48</v>
      </c>
      <c r="H3772" s="2">
        <f>IFERROR(VLOOKUP(Tableau2[[#This Row],[PR]],'Taux sortant'!$I$9:$S$167,COLUMN(),0),"")</f>
        <v>9.86</v>
      </c>
      <c r="I3772" s="2">
        <f>IFERROR(VLOOKUP(Tableau2[[#This Row],[PR]],'Taux sortant'!$I$9:$S$167,COLUMN(),0),"")</f>
        <v>8.82</v>
      </c>
      <c r="J3772" s="2">
        <f>IFERROR(VLOOKUP(Tableau2[[#This Row],[PR]],'Taux sortant'!$I$9:$S$167,COLUMN(),0),"")</f>
        <v>0</v>
      </c>
      <c r="K3772" s="2">
        <f>IFERROR(VLOOKUP(Tableau2[[#This Row],[PR]],'Taux sortant'!$I$9:$S$167,COLUMN(),0),"")</f>
        <v>0</v>
      </c>
      <c r="L3772" s="2" t="str">
        <f>IFERROR(VLOOKUP(Tableau2[[#This Row],[PR]],'Taux sortant'!$I$9:$S$167,COLUMN(),0),"")</f>
        <v/>
      </c>
    </row>
    <row r="3773" spans="1:12" x14ac:dyDescent="0.3">
      <c r="A3773" s="1" t="s">
        <v>4937</v>
      </c>
      <c r="B3773" s="1" t="s">
        <v>4174</v>
      </c>
      <c r="C3773" s="2">
        <f>IFERROR(VLOOKUP(Tableau2[[#This Row],[PR]],'Taux sortant'!$I$9:$S$167,COLUMN(),0),"")</f>
        <v>18.22</v>
      </c>
      <c r="D3773" s="2">
        <f>IFERROR(VLOOKUP(Tableau2[[#This Row],[PR]],'Taux sortant'!$I$9:$S$167,COLUMN(),0),"")</f>
        <v>15.54</v>
      </c>
      <c r="E3773" s="2">
        <f>IFERROR(VLOOKUP(Tableau2[[#This Row],[PR]],'Taux sortant'!$I$9:$S$167,COLUMN(),0),"")</f>
        <v>12.42</v>
      </c>
      <c r="F3773" s="2">
        <f>IFERROR(VLOOKUP(Tableau2[[#This Row],[PR]],'Taux sortant'!$I$9:$S$167,COLUMN(),0),"")</f>
        <v>10.85</v>
      </c>
      <c r="G3773" s="2">
        <f>IFERROR(VLOOKUP(Tableau2[[#This Row],[PR]],'Taux sortant'!$I$9:$S$167,COLUMN(),0),"")</f>
        <v>9.4499999999999993</v>
      </c>
      <c r="H3773" s="2">
        <f>IFERROR(VLOOKUP(Tableau2[[#This Row],[PR]],'Taux sortant'!$I$9:$S$167,COLUMN(),0),"")</f>
        <v>8.27</v>
      </c>
      <c r="I3773" s="2">
        <f>IFERROR(VLOOKUP(Tableau2[[#This Row],[PR]],'Taux sortant'!$I$9:$S$167,COLUMN(),0),"")</f>
        <v>7.27</v>
      </c>
      <c r="J3773" s="2">
        <f>IFERROR(VLOOKUP(Tableau2[[#This Row],[PR]],'Taux sortant'!$I$9:$S$167,COLUMN(),0),"")</f>
        <v>0</v>
      </c>
      <c r="K3773" s="2">
        <f>IFERROR(VLOOKUP(Tableau2[[#This Row],[PR]],'Taux sortant'!$I$9:$S$167,COLUMN(),0),"")</f>
        <v>0</v>
      </c>
      <c r="L3773" s="2" t="str">
        <f>IFERROR(VLOOKUP(Tableau2[[#This Row],[PR]],'Taux sortant'!$I$9:$S$167,COLUMN(),0),"")</f>
        <v/>
      </c>
    </row>
    <row r="3774" spans="1:12" x14ac:dyDescent="0.3">
      <c r="A3774" s="1" t="s">
        <v>4940</v>
      </c>
      <c r="B3774" s="1" t="s">
        <v>1182</v>
      </c>
      <c r="C3774" s="2">
        <f>IFERROR(VLOOKUP(Tableau2[[#This Row],[PR]],'Taux sortant'!$I$9:$S$167,COLUMN(),0),"")</f>
        <v>22.64</v>
      </c>
      <c r="D3774" s="2">
        <f>IFERROR(VLOOKUP(Tableau2[[#This Row],[PR]],'Taux sortant'!$I$9:$S$167,COLUMN(),0),"")</f>
        <v>20.190000000000001</v>
      </c>
      <c r="E3774" s="2">
        <f>IFERROR(VLOOKUP(Tableau2[[#This Row],[PR]],'Taux sortant'!$I$9:$S$167,COLUMN(),0),"")</f>
        <v>16.53</v>
      </c>
      <c r="F3774" s="2">
        <f>IFERROR(VLOOKUP(Tableau2[[#This Row],[PR]],'Taux sortant'!$I$9:$S$167,COLUMN(),0),"")</f>
        <v>14.31</v>
      </c>
      <c r="G3774" s="2">
        <f>IFERROR(VLOOKUP(Tableau2[[#This Row],[PR]],'Taux sortant'!$I$9:$S$167,COLUMN(),0),"")</f>
        <v>12.45</v>
      </c>
      <c r="H3774" s="2">
        <f>IFERROR(VLOOKUP(Tableau2[[#This Row],[PR]],'Taux sortant'!$I$9:$S$167,COLUMN(),0),"")</f>
        <v>10.32</v>
      </c>
      <c r="I3774" s="2">
        <f>IFERROR(VLOOKUP(Tableau2[[#This Row],[PR]],'Taux sortant'!$I$9:$S$167,COLUMN(),0),"")</f>
        <v>8.83</v>
      </c>
      <c r="J3774" s="2">
        <f>IFERROR(VLOOKUP(Tableau2[[#This Row],[PR]],'Taux sortant'!$I$9:$S$167,COLUMN(),0),"")</f>
        <v>0</v>
      </c>
      <c r="K3774" s="2">
        <f>IFERROR(VLOOKUP(Tableau2[[#This Row],[PR]],'Taux sortant'!$I$9:$S$167,COLUMN(),0),"")</f>
        <v>0</v>
      </c>
      <c r="L3774" s="2" t="str">
        <f>IFERROR(VLOOKUP(Tableau2[[#This Row],[PR]],'Taux sortant'!$I$9:$S$167,COLUMN(),0),"")</f>
        <v/>
      </c>
    </row>
    <row r="3775" spans="1:12" x14ac:dyDescent="0.3">
      <c r="A3775" s="1" t="s">
        <v>4943</v>
      </c>
      <c r="B3775" s="1" t="s">
        <v>4140</v>
      </c>
      <c r="C3775" s="2" t="str">
        <f>IFERROR(VLOOKUP(Tableau2[[#This Row],[PR]],'Taux sortant'!$I$9:$S$167,COLUMN(),0),"")</f>
        <v/>
      </c>
      <c r="D3775" s="2" t="str">
        <f>IFERROR(VLOOKUP(Tableau2[[#This Row],[PR]],'Taux sortant'!$I$9:$S$167,COLUMN(),0),"")</f>
        <v/>
      </c>
      <c r="E3775" s="2" t="str">
        <f>IFERROR(VLOOKUP(Tableau2[[#This Row],[PR]],'Taux sortant'!$I$9:$S$167,COLUMN(),0),"")</f>
        <v/>
      </c>
      <c r="F3775" s="2" t="str">
        <f>IFERROR(VLOOKUP(Tableau2[[#This Row],[PR]],'Taux sortant'!$I$9:$S$167,COLUMN(),0),"")</f>
        <v/>
      </c>
      <c r="G3775" s="2" t="str">
        <f>IFERROR(VLOOKUP(Tableau2[[#This Row],[PR]],'Taux sortant'!$I$9:$S$167,COLUMN(),0),"")</f>
        <v/>
      </c>
      <c r="H3775" s="2" t="str">
        <f>IFERROR(VLOOKUP(Tableau2[[#This Row],[PR]],'Taux sortant'!$I$9:$S$167,COLUMN(),0),"")</f>
        <v/>
      </c>
      <c r="I3775" s="2" t="str">
        <f>IFERROR(VLOOKUP(Tableau2[[#This Row],[PR]],'Taux sortant'!$I$9:$S$167,COLUMN(),0),"")</f>
        <v/>
      </c>
      <c r="J3775" s="2" t="str">
        <f>IFERROR(VLOOKUP(Tableau2[[#This Row],[PR]],'Taux sortant'!$I$9:$S$167,COLUMN(),0),"")</f>
        <v/>
      </c>
      <c r="K3775" s="2" t="str">
        <f>IFERROR(VLOOKUP(Tableau2[[#This Row],[PR]],'Taux sortant'!$I$9:$S$167,COLUMN(),0),"")</f>
        <v/>
      </c>
      <c r="L3775" s="2" t="str">
        <f>IFERROR(VLOOKUP(Tableau2[[#This Row],[PR]],'Taux sortant'!$I$9:$S$167,COLUMN(),0),"")</f>
        <v/>
      </c>
    </row>
    <row r="3776" spans="1:12" x14ac:dyDescent="0.3">
      <c r="A3776" s="1" t="s">
        <v>3577</v>
      </c>
      <c r="B3776" s="1" t="s">
        <v>4147</v>
      </c>
      <c r="C3776" s="2">
        <f>IFERROR(VLOOKUP(Tableau2[[#This Row],[PR]],'Taux sortant'!$I$9:$S$167,COLUMN(),0),"")</f>
        <v>16.62</v>
      </c>
      <c r="D3776" s="2">
        <f>IFERROR(VLOOKUP(Tableau2[[#This Row],[PR]],'Taux sortant'!$I$9:$S$167,COLUMN(),0),"")</f>
        <v>14.01</v>
      </c>
      <c r="E3776" s="2">
        <f>IFERROR(VLOOKUP(Tableau2[[#This Row],[PR]],'Taux sortant'!$I$9:$S$167,COLUMN(),0),"")</f>
        <v>10.98</v>
      </c>
      <c r="F3776" s="2">
        <f>IFERROR(VLOOKUP(Tableau2[[#This Row],[PR]],'Taux sortant'!$I$9:$S$167,COLUMN(),0),"")</f>
        <v>9.49</v>
      </c>
      <c r="G3776" s="2">
        <f>IFERROR(VLOOKUP(Tableau2[[#This Row],[PR]],'Taux sortant'!$I$9:$S$167,COLUMN(),0),"")</f>
        <v>8.1199999999999992</v>
      </c>
      <c r="H3776" s="2">
        <f>IFERROR(VLOOKUP(Tableau2[[#This Row],[PR]],'Taux sortant'!$I$9:$S$167,COLUMN(),0),"")</f>
        <v>6.99</v>
      </c>
      <c r="I3776" s="2">
        <f>IFERROR(VLOOKUP(Tableau2[[#This Row],[PR]],'Taux sortant'!$I$9:$S$167,COLUMN(),0),"")</f>
        <v>6.03</v>
      </c>
      <c r="J3776" s="2">
        <f>IFERROR(VLOOKUP(Tableau2[[#This Row],[PR]],'Taux sortant'!$I$9:$S$167,COLUMN(),0),"")</f>
        <v>2466.4499999999998</v>
      </c>
      <c r="K3776" s="2">
        <f>IFERROR(VLOOKUP(Tableau2[[#This Row],[PR]],'Taux sortant'!$I$9:$S$167,COLUMN(),0),"")</f>
        <v>0</v>
      </c>
      <c r="L3776" s="2" t="str">
        <f>IFERROR(VLOOKUP(Tableau2[[#This Row],[PR]],'Taux sortant'!$I$9:$S$167,COLUMN(),0),"")</f>
        <v/>
      </c>
    </row>
    <row r="3777" spans="1:12" x14ac:dyDescent="0.3">
      <c r="A3777" s="1" t="s">
        <v>3577</v>
      </c>
      <c r="B3777" s="1" t="s">
        <v>3107</v>
      </c>
      <c r="C3777" s="2" t="str">
        <f>IFERROR(VLOOKUP(Tableau2[[#This Row],[PR]],'Taux sortant'!$I$9:$S$167,COLUMN(),0),"")</f>
        <v/>
      </c>
      <c r="D3777" s="2" t="str">
        <f>IFERROR(VLOOKUP(Tableau2[[#This Row],[PR]],'Taux sortant'!$I$9:$S$167,COLUMN(),0),"")</f>
        <v/>
      </c>
      <c r="E3777" s="2" t="str">
        <f>IFERROR(VLOOKUP(Tableau2[[#This Row],[PR]],'Taux sortant'!$I$9:$S$167,COLUMN(),0),"")</f>
        <v/>
      </c>
      <c r="F3777" s="2" t="str">
        <f>IFERROR(VLOOKUP(Tableau2[[#This Row],[PR]],'Taux sortant'!$I$9:$S$167,COLUMN(),0),"")</f>
        <v/>
      </c>
      <c r="G3777" s="2" t="str">
        <f>IFERROR(VLOOKUP(Tableau2[[#This Row],[PR]],'Taux sortant'!$I$9:$S$167,COLUMN(),0),"")</f>
        <v/>
      </c>
      <c r="H3777" s="2" t="str">
        <f>IFERROR(VLOOKUP(Tableau2[[#This Row],[PR]],'Taux sortant'!$I$9:$S$167,COLUMN(),0),"")</f>
        <v/>
      </c>
      <c r="I3777" s="2" t="str">
        <f>IFERROR(VLOOKUP(Tableau2[[#This Row],[PR]],'Taux sortant'!$I$9:$S$167,COLUMN(),0),"")</f>
        <v/>
      </c>
      <c r="J3777" s="2" t="str">
        <f>IFERROR(VLOOKUP(Tableau2[[#This Row],[PR]],'Taux sortant'!$I$9:$S$167,COLUMN(),0),"")</f>
        <v/>
      </c>
      <c r="K3777" s="2" t="str">
        <f>IFERROR(VLOOKUP(Tableau2[[#This Row],[PR]],'Taux sortant'!$I$9:$S$167,COLUMN(),0),"")</f>
        <v/>
      </c>
      <c r="L3777" s="2" t="str">
        <f>IFERROR(VLOOKUP(Tableau2[[#This Row],[PR]],'Taux sortant'!$I$9:$S$167,COLUMN(),0),"")</f>
        <v/>
      </c>
    </row>
    <row r="3778" spans="1:12" x14ac:dyDescent="0.3">
      <c r="A3778" s="1" t="s">
        <v>4947</v>
      </c>
      <c r="B3778" s="1" t="s">
        <v>4169</v>
      </c>
      <c r="C3778" s="2">
        <f>IFERROR(VLOOKUP(Tableau2[[#This Row],[PR]],'Taux sortant'!$I$9:$S$167,COLUMN(),0),"")</f>
        <v>15.83</v>
      </c>
      <c r="D3778" s="2">
        <f>IFERROR(VLOOKUP(Tableau2[[#This Row],[PR]],'Taux sortant'!$I$9:$S$167,COLUMN(),0),"")</f>
        <v>13.3</v>
      </c>
      <c r="E3778" s="2">
        <f>IFERROR(VLOOKUP(Tableau2[[#This Row],[PR]],'Taux sortant'!$I$9:$S$167,COLUMN(),0),"")</f>
        <v>10.32</v>
      </c>
      <c r="F3778" s="2">
        <f>IFERROR(VLOOKUP(Tableau2[[#This Row],[PR]],'Taux sortant'!$I$9:$S$167,COLUMN(),0),"")</f>
        <v>8.84</v>
      </c>
      <c r="G3778" s="2">
        <f>IFERROR(VLOOKUP(Tableau2[[#This Row],[PR]],'Taux sortant'!$I$9:$S$167,COLUMN(),0),"")</f>
        <v>7.55</v>
      </c>
      <c r="H3778" s="2">
        <f>IFERROR(VLOOKUP(Tableau2[[#This Row],[PR]],'Taux sortant'!$I$9:$S$167,COLUMN(),0),"")</f>
        <v>6.43</v>
      </c>
      <c r="I3778" s="2">
        <f>IFERROR(VLOOKUP(Tableau2[[#This Row],[PR]],'Taux sortant'!$I$9:$S$167,COLUMN(),0),"")</f>
        <v>5.52</v>
      </c>
      <c r="J3778" s="2">
        <f>IFERROR(VLOOKUP(Tableau2[[#This Row],[PR]],'Taux sortant'!$I$9:$S$167,COLUMN(),0),"")</f>
        <v>0</v>
      </c>
      <c r="K3778" s="2">
        <f>IFERROR(VLOOKUP(Tableau2[[#This Row],[PR]],'Taux sortant'!$I$9:$S$167,COLUMN(),0),"")</f>
        <v>0</v>
      </c>
      <c r="L3778" s="2" t="str">
        <f>IFERROR(VLOOKUP(Tableau2[[#This Row],[PR]],'Taux sortant'!$I$9:$S$167,COLUMN(),0),"")</f>
        <v/>
      </c>
    </row>
    <row r="3779" spans="1:12" x14ac:dyDescent="0.3">
      <c r="A3779" s="1" t="s">
        <v>4949</v>
      </c>
      <c r="B3779" s="1" t="s">
        <v>1182</v>
      </c>
      <c r="C3779" s="2">
        <f>IFERROR(VLOOKUP(Tableau2[[#This Row],[PR]],'Taux sortant'!$I$9:$S$167,COLUMN(),0),"")</f>
        <v>22.64</v>
      </c>
      <c r="D3779" s="2">
        <f>IFERROR(VLOOKUP(Tableau2[[#This Row],[PR]],'Taux sortant'!$I$9:$S$167,COLUMN(),0),"")</f>
        <v>20.190000000000001</v>
      </c>
      <c r="E3779" s="2">
        <f>IFERROR(VLOOKUP(Tableau2[[#This Row],[PR]],'Taux sortant'!$I$9:$S$167,COLUMN(),0),"")</f>
        <v>16.53</v>
      </c>
      <c r="F3779" s="2">
        <f>IFERROR(VLOOKUP(Tableau2[[#This Row],[PR]],'Taux sortant'!$I$9:$S$167,COLUMN(),0),"")</f>
        <v>14.31</v>
      </c>
      <c r="G3779" s="2">
        <f>IFERROR(VLOOKUP(Tableau2[[#This Row],[PR]],'Taux sortant'!$I$9:$S$167,COLUMN(),0),"")</f>
        <v>12.45</v>
      </c>
      <c r="H3779" s="2">
        <f>IFERROR(VLOOKUP(Tableau2[[#This Row],[PR]],'Taux sortant'!$I$9:$S$167,COLUMN(),0),"")</f>
        <v>10.32</v>
      </c>
      <c r="I3779" s="2">
        <f>IFERROR(VLOOKUP(Tableau2[[#This Row],[PR]],'Taux sortant'!$I$9:$S$167,COLUMN(),0),"")</f>
        <v>8.83</v>
      </c>
      <c r="J3779" s="2">
        <f>IFERROR(VLOOKUP(Tableau2[[#This Row],[PR]],'Taux sortant'!$I$9:$S$167,COLUMN(),0),"")</f>
        <v>0</v>
      </c>
      <c r="K3779" s="2">
        <f>IFERROR(VLOOKUP(Tableau2[[#This Row],[PR]],'Taux sortant'!$I$9:$S$167,COLUMN(),0),"")</f>
        <v>0</v>
      </c>
      <c r="L3779" s="2" t="str">
        <f>IFERROR(VLOOKUP(Tableau2[[#This Row],[PR]],'Taux sortant'!$I$9:$S$167,COLUMN(),0),"")</f>
        <v/>
      </c>
    </row>
    <row r="3780" spans="1:12" x14ac:dyDescent="0.3">
      <c r="A3780" s="1" t="s">
        <v>3580</v>
      </c>
      <c r="B3780" s="1" t="s">
        <v>3580</v>
      </c>
      <c r="C3780" s="2">
        <f>IFERROR(VLOOKUP(Tableau2[[#This Row],[PR]],'Taux sortant'!$I$9:$S$167,COLUMN(),0),"")</f>
        <v>18.79</v>
      </c>
      <c r="D3780" s="2">
        <f>IFERROR(VLOOKUP(Tableau2[[#This Row],[PR]],'Taux sortant'!$I$9:$S$167,COLUMN(),0),"")</f>
        <v>15.99</v>
      </c>
      <c r="E3780" s="2">
        <f>IFERROR(VLOOKUP(Tableau2[[#This Row],[PR]],'Taux sortant'!$I$9:$S$167,COLUMN(),0),"")</f>
        <v>12.7</v>
      </c>
      <c r="F3780" s="2">
        <f>IFERROR(VLOOKUP(Tableau2[[#This Row],[PR]],'Taux sortant'!$I$9:$S$167,COLUMN(),0),"")</f>
        <v>11.07</v>
      </c>
      <c r="G3780" s="2">
        <f>IFERROR(VLOOKUP(Tableau2[[#This Row],[PR]],'Taux sortant'!$I$9:$S$167,COLUMN(),0),"")</f>
        <v>9.52</v>
      </c>
      <c r="H3780" s="2">
        <f>IFERROR(VLOOKUP(Tableau2[[#This Row],[PR]],'Taux sortant'!$I$9:$S$167,COLUMN(),0),"")</f>
        <v>8.1</v>
      </c>
      <c r="I3780" s="2">
        <f>IFERROR(VLOOKUP(Tableau2[[#This Row],[PR]],'Taux sortant'!$I$9:$S$167,COLUMN(),0),"")</f>
        <v>6.92</v>
      </c>
      <c r="J3780" s="2">
        <f>IFERROR(VLOOKUP(Tableau2[[#This Row],[PR]],'Taux sortant'!$I$9:$S$167,COLUMN(),0),"")</f>
        <v>0</v>
      </c>
      <c r="K3780" s="2">
        <f>IFERROR(VLOOKUP(Tableau2[[#This Row],[PR]],'Taux sortant'!$I$9:$S$167,COLUMN(),0),"")</f>
        <v>0</v>
      </c>
      <c r="L3780" s="2" t="str">
        <f>IFERROR(VLOOKUP(Tableau2[[#This Row],[PR]],'Taux sortant'!$I$9:$S$167,COLUMN(),0),"")</f>
        <v/>
      </c>
    </row>
    <row r="3781" spans="1:12" x14ac:dyDescent="0.3">
      <c r="A3781" s="1" t="s">
        <v>3580</v>
      </c>
      <c r="B3781" s="1" t="s">
        <v>3107</v>
      </c>
      <c r="C3781" s="2" t="str">
        <f>IFERROR(VLOOKUP(Tableau2[[#This Row],[PR]],'Taux sortant'!$I$9:$S$167,COLUMN(),0),"")</f>
        <v/>
      </c>
      <c r="D3781" s="2" t="str">
        <f>IFERROR(VLOOKUP(Tableau2[[#This Row],[PR]],'Taux sortant'!$I$9:$S$167,COLUMN(),0),"")</f>
        <v/>
      </c>
      <c r="E3781" s="2" t="str">
        <f>IFERROR(VLOOKUP(Tableau2[[#This Row],[PR]],'Taux sortant'!$I$9:$S$167,COLUMN(),0),"")</f>
        <v/>
      </c>
      <c r="F3781" s="2" t="str">
        <f>IFERROR(VLOOKUP(Tableau2[[#This Row],[PR]],'Taux sortant'!$I$9:$S$167,COLUMN(),0),"")</f>
        <v/>
      </c>
      <c r="G3781" s="2" t="str">
        <f>IFERROR(VLOOKUP(Tableau2[[#This Row],[PR]],'Taux sortant'!$I$9:$S$167,COLUMN(),0),"")</f>
        <v/>
      </c>
      <c r="H3781" s="2" t="str">
        <f>IFERROR(VLOOKUP(Tableau2[[#This Row],[PR]],'Taux sortant'!$I$9:$S$167,COLUMN(),0),"")</f>
        <v/>
      </c>
      <c r="I3781" s="2" t="str">
        <f>IFERROR(VLOOKUP(Tableau2[[#This Row],[PR]],'Taux sortant'!$I$9:$S$167,COLUMN(),0),"")</f>
        <v/>
      </c>
      <c r="J3781" s="2" t="str">
        <f>IFERROR(VLOOKUP(Tableau2[[#This Row],[PR]],'Taux sortant'!$I$9:$S$167,COLUMN(),0),"")</f>
        <v/>
      </c>
      <c r="K3781" s="2" t="str">
        <f>IFERROR(VLOOKUP(Tableau2[[#This Row],[PR]],'Taux sortant'!$I$9:$S$167,COLUMN(),0),"")</f>
        <v/>
      </c>
      <c r="L3781" s="2" t="str">
        <f>IFERROR(VLOOKUP(Tableau2[[#This Row],[PR]],'Taux sortant'!$I$9:$S$167,COLUMN(),0),"")</f>
        <v/>
      </c>
    </row>
    <row r="3782" spans="1:12" x14ac:dyDescent="0.3">
      <c r="A3782" s="1" t="s">
        <v>5597</v>
      </c>
      <c r="B3782" s="1" t="s">
        <v>5356</v>
      </c>
      <c r="C3782" s="2">
        <f>IFERROR(VLOOKUP(Tableau2[[#This Row],[PR]],'Taux sortant'!$I$9:$S$167,COLUMN(),0),"")</f>
        <v>14.1</v>
      </c>
      <c r="D3782" s="2">
        <f>IFERROR(VLOOKUP(Tableau2[[#This Row],[PR]],'Taux sortant'!$I$9:$S$167,COLUMN(),0),"")</f>
        <v>12.41</v>
      </c>
      <c r="E3782" s="2">
        <f>IFERROR(VLOOKUP(Tableau2[[#This Row],[PR]],'Taux sortant'!$I$9:$S$167,COLUMN(),0),"")</f>
        <v>9.0299999999999994</v>
      </c>
      <c r="F3782" s="2">
        <f>IFERROR(VLOOKUP(Tableau2[[#This Row],[PR]],'Taux sortant'!$I$9:$S$167,COLUMN(),0),"")</f>
        <v>7.34</v>
      </c>
      <c r="G3782" s="2">
        <f>IFERROR(VLOOKUP(Tableau2[[#This Row],[PR]],'Taux sortant'!$I$9:$S$167,COLUMN(),0),"")</f>
        <v>6.12</v>
      </c>
      <c r="H3782" s="2">
        <f>IFERROR(VLOOKUP(Tableau2[[#This Row],[PR]],'Taux sortant'!$I$9:$S$167,COLUMN(),0),"")</f>
        <v>5.37</v>
      </c>
      <c r="I3782" s="2">
        <f>IFERROR(VLOOKUP(Tableau2[[#This Row],[PR]],'Taux sortant'!$I$9:$S$167,COLUMN(),0),"")</f>
        <v>4.6500000000000004</v>
      </c>
      <c r="J3782" s="2">
        <f>IFERROR(VLOOKUP(Tableau2[[#This Row],[PR]],'Taux sortant'!$I$9:$S$167,COLUMN(),0),"")</f>
        <v>0</v>
      </c>
      <c r="K3782" s="2">
        <f>IFERROR(VLOOKUP(Tableau2[[#This Row],[PR]],'Taux sortant'!$I$9:$S$167,COLUMN(),0),"")</f>
        <v>1585.65</v>
      </c>
      <c r="L3782" s="2" t="str">
        <f>IFERROR(VLOOKUP(Tableau2[[#This Row],[PR]],'Taux sortant'!$I$9:$S$167,COLUMN(),0),"")</f>
        <v/>
      </c>
    </row>
    <row r="3783" spans="1:12" x14ac:dyDescent="0.3">
      <c r="A3783" s="1" t="s">
        <v>4954</v>
      </c>
      <c r="B3783" s="1" t="s">
        <v>4174</v>
      </c>
      <c r="C3783" s="2">
        <f>IFERROR(VLOOKUP(Tableau2[[#This Row],[PR]],'Taux sortant'!$I$9:$S$167,COLUMN(),0),"")</f>
        <v>18.22</v>
      </c>
      <c r="D3783" s="2">
        <f>IFERROR(VLOOKUP(Tableau2[[#This Row],[PR]],'Taux sortant'!$I$9:$S$167,COLUMN(),0),"")</f>
        <v>15.54</v>
      </c>
      <c r="E3783" s="2">
        <f>IFERROR(VLOOKUP(Tableau2[[#This Row],[PR]],'Taux sortant'!$I$9:$S$167,COLUMN(),0),"")</f>
        <v>12.42</v>
      </c>
      <c r="F3783" s="2">
        <f>IFERROR(VLOOKUP(Tableau2[[#This Row],[PR]],'Taux sortant'!$I$9:$S$167,COLUMN(),0),"")</f>
        <v>10.85</v>
      </c>
      <c r="G3783" s="2">
        <f>IFERROR(VLOOKUP(Tableau2[[#This Row],[PR]],'Taux sortant'!$I$9:$S$167,COLUMN(),0),"")</f>
        <v>9.4499999999999993</v>
      </c>
      <c r="H3783" s="2">
        <f>IFERROR(VLOOKUP(Tableau2[[#This Row],[PR]],'Taux sortant'!$I$9:$S$167,COLUMN(),0),"")</f>
        <v>8.27</v>
      </c>
      <c r="I3783" s="2">
        <f>IFERROR(VLOOKUP(Tableau2[[#This Row],[PR]],'Taux sortant'!$I$9:$S$167,COLUMN(),0),"")</f>
        <v>7.27</v>
      </c>
      <c r="J3783" s="2">
        <f>IFERROR(VLOOKUP(Tableau2[[#This Row],[PR]],'Taux sortant'!$I$9:$S$167,COLUMN(),0),"")</f>
        <v>0</v>
      </c>
      <c r="K3783" s="2">
        <f>IFERROR(VLOOKUP(Tableau2[[#This Row],[PR]],'Taux sortant'!$I$9:$S$167,COLUMN(),0),"")</f>
        <v>0</v>
      </c>
      <c r="L3783" s="2" t="str">
        <f>IFERROR(VLOOKUP(Tableau2[[#This Row],[PR]],'Taux sortant'!$I$9:$S$167,COLUMN(),0),"")</f>
        <v/>
      </c>
    </row>
    <row r="3784" spans="1:12" x14ac:dyDescent="0.3">
      <c r="A3784" s="1" t="s">
        <v>5599</v>
      </c>
      <c r="B3784" s="1" t="s">
        <v>5349</v>
      </c>
      <c r="C3784" s="2" t="str">
        <f>IFERROR(VLOOKUP(Tableau2[[#This Row],[PR]],'Taux sortant'!$I$9:$S$167,COLUMN(),0),"")</f>
        <v/>
      </c>
      <c r="D3784" s="2" t="str">
        <f>IFERROR(VLOOKUP(Tableau2[[#This Row],[PR]],'Taux sortant'!$I$9:$S$167,COLUMN(),0),"")</f>
        <v/>
      </c>
      <c r="E3784" s="2" t="str">
        <f>IFERROR(VLOOKUP(Tableau2[[#This Row],[PR]],'Taux sortant'!$I$9:$S$167,COLUMN(),0),"")</f>
        <v/>
      </c>
      <c r="F3784" s="2" t="str">
        <f>IFERROR(VLOOKUP(Tableau2[[#This Row],[PR]],'Taux sortant'!$I$9:$S$167,COLUMN(),0),"")</f>
        <v/>
      </c>
      <c r="G3784" s="2" t="str">
        <f>IFERROR(VLOOKUP(Tableau2[[#This Row],[PR]],'Taux sortant'!$I$9:$S$167,COLUMN(),0),"")</f>
        <v/>
      </c>
      <c r="H3784" s="2" t="str">
        <f>IFERROR(VLOOKUP(Tableau2[[#This Row],[PR]],'Taux sortant'!$I$9:$S$167,COLUMN(),0),"")</f>
        <v/>
      </c>
      <c r="I3784" s="2" t="str">
        <f>IFERROR(VLOOKUP(Tableau2[[#This Row],[PR]],'Taux sortant'!$I$9:$S$167,COLUMN(),0),"")</f>
        <v/>
      </c>
      <c r="J3784" s="2" t="str">
        <f>IFERROR(VLOOKUP(Tableau2[[#This Row],[PR]],'Taux sortant'!$I$9:$S$167,COLUMN(),0),"")</f>
        <v/>
      </c>
      <c r="K3784" s="2" t="str">
        <f>IFERROR(VLOOKUP(Tableau2[[#This Row],[PR]],'Taux sortant'!$I$9:$S$167,COLUMN(),0),"")</f>
        <v/>
      </c>
      <c r="L3784" s="2" t="str">
        <f>IFERROR(VLOOKUP(Tableau2[[#This Row],[PR]],'Taux sortant'!$I$9:$S$167,COLUMN(),0),"")</f>
        <v/>
      </c>
    </row>
    <row r="3785" spans="1:12" x14ac:dyDescent="0.3">
      <c r="A3785" s="1" t="s">
        <v>3582</v>
      </c>
      <c r="B3785" s="1" t="s">
        <v>3107</v>
      </c>
      <c r="C3785" s="2" t="str">
        <f>IFERROR(VLOOKUP(Tableau2[[#This Row],[PR]],'Taux sortant'!$I$9:$S$167,COLUMN(),0),"")</f>
        <v/>
      </c>
      <c r="D3785" s="2" t="str">
        <f>IFERROR(VLOOKUP(Tableau2[[#This Row],[PR]],'Taux sortant'!$I$9:$S$167,COLUMN(),0),"")</f>
        <v/>
      </c>
      <c r="E3785" s="2" t="str">
        <f>IFERROR(VLOOKUP(Tableau2[[#This Row],[PR]],'Taux sortant'!$I$9:$S$167,COLUMN(),0),"")</f>
        <v/>
      </c>
      <c r="F3785" s="2" t="str">
        <f>IFERROR(VLOOKUP(Tableau2[[#This Row],[PR]],'Taux sortant'!$I$9:$S$167,COLUMN(),0),"")</f>
        <v/>
      </c>
      <c r="G3785" s="2" t="str">
        <f>IFERROR(VLOOKUP(Tableau2[[#This Row],[PR]],'Taux sortant'!$I$9:$S$167,COLUMN(),0),"")</f>
        <v/>
      </c>
      <c r="H3785" s="2" t="str">
        <f>IFERROR(VLOOKUP(Tableau2[[#This Row],[PR]],'Taux sortant'!$I$9:$S$167,COLUMN(),0),"")</f>
        <v/>
      </c>
      <c r="I3785" s="2" t="str">
        <f>IFERROR(VLOOKUP(Tableau2[[#This Row],[PR]],'Taux sortant'!$I$9:$S$167,COLUMN(),0),"")</f>
        <v/>
      </c>
      <c r="J3785" s="2" t="str">
        <f>IFERROR(VLOOKUP(Tableau2[[#This Row],[PR]],'Taux sortant'!$I$9:$S$167,COLUMN(),0),"")</f>
        <v/>
      </c>
      <c r="K3785" s="2" t="str">
        <f>IFERROR(VLOOKUP(Tableau2[[#This Row],[PR]],'Taux sortant'!$I$9:$S$167,COLUMN(),0),"")</f>
        <v/>
      </c>
      <c r="L3785" s="2" t="str">
        <f>IFERROR(VLOOKUP(Tableau2[[#This Row],[PR]],'Taux sortant'!$I$9:$S$167,COLUMN(),0),"")</f>
        <v/>
      </c>
    </row>
    <row r="3786" spans="1:12" x14ac:dyDescent="0.3">
      <c r="A3786" s="1" t="s">
        <v>865</v>
      </c>
      <c r="B3786" s="1" t="s">
        <v>51</v>
      </c>
      <c r="C3786" s="2">
        <f>IFERROR(VLOOKUP(Tableau2[[#This Row],[PR]],'Taux sortant'!$I$9:$S$167,COLUMN(),0),"")</f>
        <v>14</v>
      </c>
      <c r="D3786" s="2">
        <f>IFERROR(VLOOKUP(Tableau2[[#This Row],[PR]],'Taux sortant'!$I$9:$S$167,COLUMN(),0),"")</f>
        <v>11.3</v>
      </c>
      <c r="E3786" s="2">
        <f>IFERROR(VLOOKUP(Tableau2[[#This Row],[PR]],'Taux sortant'!$I$9:$S$167,COLUMN(),0),"")</f>
        <v>8.23</v>
      </c>
      <c r="F3786" s="2">
        <f>IFERROR(VLOOKUP(Tableau2[[#This Row],[PR]],'Taux sortant'!$I$9:$S$167,COLUMN(),0),"")</f>
        <v>6.77</v>
      </c>
      <c r="G3786" s="2">
        <f>IFERROR(VLOOKUP(Tableau2[[#This Row],[PR]],'Taux sortant'!$I$9:$S$167,COLUMN(),0),"")</f>
        <v>5.71</v>
      </c>
      <c r="H3786" s="2">
        <f>IFERROR(VLOOKUP(Tableau2[[#This Row],[PR]],'Taux sortant'!$I$9:$S$167,COLUMN(),0),"")</f>
        <v>4.8099999999999996</v>
      </c>
      <c r="I3786" s="2">
        <f>IFERROR(VLOOKUP(Tableau2[[#This Row],[PR]],'Taux sortant'!$I$9:$S$167,COLUMN(),0),"")</f>
        <v>4.22</v>
      </c>
      <c r="J3786" s="2">
        <f>IFERROR(VLOOKUP(Tableau2[[#This Row],[PR]],'Taux sortant'!$I$9:$S$167,COLUMN(),0),"")</f>
        <v>0</v>
      </c>
      <c r="K3786" s="2">
        <f>IFERROR(VLOOKUP(Tableau2[[#This Row],[PR]],'Taux sortant'!$I$9:$S$167,COLUMN(),0),"")</f>
        <v>0</v>
      </c>
      <c r="L3786" s="2" t="str">
        <f>IFERROR(VLOOKUP(Tableau2[[#This Row],[PR]],'Taux sortant'!$I$9:$S$167,COLUMN(),0),"")</f>
        <v/>
      </c>
    </row>
    <row r="3787" spans="1:12" x14ac:dyDescent="0.3">
      <c r="A3787" s="1" t="s">
        <v>868</v>
      </c>
      <c r="B3787" s="1" t="s">
        <v>58</v>
      </c>
      <c r="C3787" s="2">
        <f>IFERROR(VLOOKUP(Tableau2[[#This Row],[PR]],'Taux sortant'!$I$9:$S$167,COLUMN(),0),"")</f>
        <v>25.34</v>
      </c>
      <c r="D3787" s="2">
        <f>IFERROR(VLOOKUP(Tableau2[[#This Row],[PR]],'Taux sortant'!$I$9:$S$167,COLUMN(),0),"")</f>
        <v>21.62</v>
      </c>
      <c r="E3787" s="2">
        <f>IFERROR(VLOOKUP(Tableau2[[#This Row],[PR]],'Taux sortant'!$I$9:$S$167,COLUMN(),0),"")</f>
        <v>15.42</v>
      </c>
      <c r="F3787" s="2">
        <f>IFERROR(VLOOKUP(Tableau2[[#This Row],[PR]],'Taux sortant'!$I$9:$S$167,COLUMN(),0),"")</f>
        <v>12.6</v>
      </c>
      <c r="G3787" s="2">
        <f>IFERROR(VLOOKUP(Tableau2[[#This Row],[PR]],'Taux sortant'!$I$9:$S$167,COLUMN(),0),"")</f>
        <v>9.5500000000000007</v>
      </c>
      <c r="H3787" s="2">
        <f>IFERROR(VLOOKUP(Tableau2[[#This Row],[PR]],'Taux sortant'!$I$9:$S$167,COLUMN(),0),"")</f>
        <v>7.3</v>
      </c>
      <c r="I3787" s="2">
        <f>IFERROR(VLOOKUP(Tableau2[[#This Row],[PR]],'Taux sortant'!$I$9:$S$167,COLUMN(),0),"")</f>
        <v>6.61</v>
      </c>
      <c r="J3787" s="2">
        <f>IFERROR(VLOOKUP(Tableau2[[#This Row],[PR]],'Taux sortant'!$I$9:$S$167,COLUMN(),0),"")</f>
        <v>0</v>
      </c>
      <c r="K3787" s="2">
        <f>IFERROR(VLOOKUP(Tableau2[[#This Row],[PR]],'Taux sortant'!$I$9:$S$167,COLUMN(),0),"")</f>
        <v>0</v>
      </c>
      <c r="L3787" s="2" t="str">
        <f>IFERROR(VLOOKUP(Tableau2[[#This Row],[PR]],'Taux sortant'!$I$9:$S$167,COLUMN(),0),"")</f>
        <v/>
      </c>
    </row>
    <row r="3788" spans="1:12" x14ac:dyDescent="0.3">
      <c r="A3788" s="1" t="s">
        <v>3585</v>
      </c>
      <c r="B3788" s="1" t="s">
        <v>3095</v>
      </c>
      <c r="C3788" s="2">
        <f>IFERROR(VLOOKUP(Tableau2[[#This Row],[PR]],'Taux sortant'!$I$9:$S$167,COLUMN(),0),"")</f>
        <v>15.5</v>
      </c>
      <c r="D3788" s="2">
        <f>IFERROR(VLOOKUP(Tableau2[[#This Row],[PR]],'Taux sortant'!$I$9:$S$167,COLUMN(),0),"")</f>
        <v>12.99</v>
      </c>
      <c r="E3788" s="2">
        <f>IFERROR(VLOOKUP(Tableau2[[#This Row],[PR]],'Taux sortant'!$I$9:$S$167,COLUMN(),0),"")</f>
        <v>10.07</v>
      </c>
      <c r="F3788" s="2">
        <f>IFERROR(VLOOKUP(Tableau2[[#This Row],[PR]],'Taux sortant'!$I$9:$S$167,COLUMN(),0),"")</f>
        <v>8.6</v>
      </c>
      <c r="G3788" s="2">
        <f>IFERROR(VLOOKUP(Tableau2[[#This Row],[PR]],'Taux sortant'!$I$9:$S$167,COLUMN(),0),"")</f>
        <v>7.36</v>
      </c>
      <c r="H3788" s="2">
        <f>IFERROR(VLOOKUP(Tableau2[[#This Row],[PR]],'Taux sortant'!$I$9:$S$167,COLUMN(),0),"")</f>
        <v>6.34</v>
      </c>
      <c r="I3788" s="2">
        <f>IFERROR(VLOOKUP(Tableau2[[#This Row],[PR]],'Taux sortant'!$I$9:$S$167,COLUMN(),0),"")</f>
        <v>5.51</v>
      </c>
      <c r="J3788" s="2">
        <f>IFERROR(VLOOKUP(Tableau2[[#This Row],[PR]],'Taux sortant'!$I$9:$S$167,COLUMN(),0),"")</f>
        <v>0</v>
      </c>
      <c r="K3788" s="2">
        <f>IFERROR(VLOOKUP(Tableau2[[#This Row],[PR]],'Taux sortant'!$I$9:$S$167,COLUMN(),0),"")</f>
        <v>0</v>
      </c>
      <c r="L3788" s="2" t="str">
        <f>IFERROR(VLOOKUP(Tableau2[[#This Row],[PR]],'Taux sortant'!$I$9:$S$167,COLUMN(),0),"")</f>
        <v/>
      </c>
    </row>
    <row r="3789" spans="1:12" x14ac:dyDescent="0.3">
      <c r="A3789" s="1" t="s">
        <v>3587</v>
      </c>
      <c r="B3789" s="1" t="s">
        <v>3169</v>
      </c>
      <c r="C3789" s="2">
        <f>IFERROR(VLOOKUP(Tableau2[[#This Row],[PR]],'Taux sortant'!$I$9:$S$167,COLUMN(),0),"")</f>
        <v>15.12</v>
      </c>
      <c r="D3789" s="2">
        <f>IFERROR(VLOOKUP(Tableau2[[#This Row],[PR]],'Taux sortant'!$I$9:$S$167,COLUMN(),0),"")</f>
        <v>12.61</v>
      </c>
      <c r="E3789" s="2">
        <f>IFERROR(VLOOKUP(Tableau2[[#This Row],[PR]],'Taux sortant'!$I$9:$S$167,COLUMN(),0),"")</f>
        <v>9.7200000000000006</v>
      </c>
      <c r="F3789" s="2">
        <f>IFERROR(VLOOKUP(Tableau2[[#This Row],[PR]],'Taux sortant'!$I$9:$S$167,COLUMN(),0),"")</f>
        <v>8.27</v>
      </c>
      <c r="G3789" s="2">
        <f>IFERROR(VLOOKUP(Tableau2[[#This Row],[PR]],'Taux sortant'!$I$9:$S$167,COLUMN(),0),"")</f>
        <v>7.1</v>
      </c>
      <c r="H3789" s="2">
        <f>IFERROR(VLOOKUP(Tableau2[[#This Row],[PR]],'Taux sortant'!$I$9:$S$167,COLUMN(),0),"")</f>
        <v>6.12</v>
      </c>
      <c r="I3789" s="2">
        <f>IFERROR(VLOOKUP(Tableau2[[#This Row],[PR]],'Taux sortant'!$I$9:$S$167,COLUMN(),0),"")</f>
        <v>5.33</v>
      </c>
      <c r="J3789" s="2">
        <f>IFERROR(VLOOKUP(Tableau2[[#This Row],[PR]],'Taux sortant'!$I$9:$S$167,COLUMN(),0),"")</f>
        <v>0</v>
      </c>
      <c r="K3789" s="2">
        <f>IFERROR(VLOOKUP(Tableau2[[#This Row],[PR]],'Taux sortant'!$I$9:$S$167,COLUMN(),0),"")</f>
        <v>0</v>
      </c>
      <c r="L3789" s="2" t="str">
        <f>IFERROR(VLOOKUP(Tableau2[[#This Row],[PR]],'Taux sortant'!$I$9:$S$167,COLUMN(),0),"")</f>
        <v/>
      </c>
    </row>
    <row r="3790" spans="1:12" x14ac:dyDescent="0.3">
      <c r="A3790" s="1" t="s">
        <v>3590</v>
      </c>
      <c r="B3790" s="1" t="s">
        <v>3100</v>
      </c>
      <c r="C3790" s="2" t="str">
        <f>IFERROR(VLOOKUP(Tableau2[[#This Row],[PR]],'Taux sortant'!$I$9:$S$167,COLUMN(),0),"")</f>
        <v/>
      </c>
      <c r="D3790" s="2" t="str">
        <f>IFERROR(VLOOKUP(Tableau2[[#This Row],[PR]],'Taux sortant'!$I$9:$S$167,COLUMN(),0),"")</f>
        <v/>
      </c>
      <c r="E3790" s="2" t="str">
        <f>IFERROR(VLOOKUP(Tableau2[[#This Row],[PR]],'Taux sortant'!$I$9:$S$167,COLUMN(),0),"")</f>
        <v/>
      </c>
      <c r="F3790" s="2" t="str">
        <f>IFERROR(VLOOKUP(Tableau2[[#This Row],[PR]],'Taux sortant'!$I$9:$S$167,COLUMN(),0),"")</f>
        <v/>
      </c>
      <c r="G3790" s="2" t="str">
        <f>IFERROR(VLOOKUP(Tableau2[[#This Row],[PR]],'Taux sortant'!$I$9:$S$167,COLUMN(),0),"")</f>
        <v/>
      </c>
      <c r="H3790" s="2" t="str">
        <f>IFERROR(VLOOKUP(Tableau2[[#This Row],[PR]],'Taux sortant'!$I$9:$S$167,COLUMN(),0),"")</f>
        <v/>
      </c>
      <c r="I3790" s="2" t="str">
        <f>IFERROR(VLOOKUP(Tableau2[[#This Row],[PR]],'Taux sortant'!$I$9:$S$167,COLUMN(),0),"")</f>
        <v/>
      </c>
      <c r="J3790" s="2" t="str">
        <f>IFERROR(VLOOKUP(Tableau2[[#This Row],[PR]],'Taux sortant'!$I$9:$S$167,COLUMN(),0),"")</f>
        <v/>
      </c>
      <c r="K3790" s="2" t="str">
        <f>IFERROR(VLOOKUP(Tableau2[[#This Row],[PR]],'Taux sortant'!$I$9:$S$167,COLUMN(),0),"")</f>
        <v/>
      </c>
      <c r="L3790" s="2" t="str">
        <f>IFERROR(VLOOKUP(Tableau2[[#This Row],[PR]],'Taux sortant'!$I$9:$S$167,COLUMN(),0),"")</f>
        <v/>
      </c>
    </row>
    <row r="3791" spans="1:12" x14ac:dyDescent="0.3">
      <c r="A3791" s="1" t="s">
        <v>2011</v>
      </c>
      <c r="B3791" s="1" t="s">
        <v>1638</v>
      </c>
      <c r="C3791" s="2">
        <f>IFERROR(VLOOKUP(Tableau2[[#This Row],[PR]],'Taux sortant'!$I$9:$S$167,COLUMN(),0),"")</f>
        <v>12.27</v>
      </c>
      <c r="D3791" s="2">
        <f>IFERROR(VLOOKUP(Tableau2[[#This Row],[PR]],'Taux sortant'!$I$9:$S$167,COLUMN(),0),"")</f>
        <v>9.8800000000000008</v>
      </c>
      <c r="E3791" s="2">
        <f>IFERROR(VLOOKUP(Tableau2[[#This Row],[PR]],'Taux sortant'!$I$9:$S$167,COLUMN(),0),"")</f>
        <v>7.16</v>
      </c>
      <c r="F3791" s="2">
        <f>IFERROR(VLOOKUP(Tableau2[[#This Row],[PR]],'Taux sortant'!$I$9:$S$167,COLUMN(),0),"")</f>
        <v>5.85</v>
      </c>
      <c r="G3791" s="2">
        <f>IFERROR(VLOOKUP(Tableau2[[#This Row],[PR]],'Taux sortant'!$I$9:$S$167,COLUMN(),0),"")</f>
        <v>4.97</v>
      </c>
      <c r="H3791" s="2">
        <f>IFERROR(VLOOKUP(Tableau2[[#This Row],[PR]],'Taux sortant'!$I$9:$S$167,COLUMN(),0),"")</f>
        <v>4.47</v>
      </c>
      <c r="I3791" s="2">
        <f>IFERROR(VLOOKUP(Tableau2[[#This Row],[PR]],'Taux sortant'!$I$9:$S$167,COLUMN(),0),"")</f>
        <v>4.1100000000000003</v>
      </c>
      <c r="J3791" s="2">
        <f>IFERROR(VLOOKUP(Tableau2[[#This Row],[PR]],'Taux sortant'!$I$9:$S$167,COLUMN(),0),"")</f>
        <v>0</v>
      </c>
      <c r="K3791" s="2">
        <f>IFERROR(VLOOKUP(Tableau2[[#This Row],[PR]],'Taux sortant'!$I$9:$S$167,COLUMN(),0),"")</f>
        <v>0</v>
      </c>
      <c r="L3791" s="2" t="str">
        <f>IFERROR(VLOOKUP(Tableau2[[#This Row],[PR]],'Taux sortant'!$I$9:$S$167,COLUMN(),0),"")</f>
        <v/>
      </c>
    </row>
    <row r="3792" spans="1:12" x14ac:dyDescent="0.3">
      <c r="A3792" s="1" t="s">
        <v>5602</v>
      </c>
      <c r="B3792" s="1" t="s">
        <v>5362</v>
      </c>
      <c r="C3792" s="2" t="str">
        <f>IFERROR(VLOOKUP(Tableau2[[#This Row],[PR]],'Taux sortant'!$I$9:$S$167,COLUMN(),0),"")</f>
        <v/>
      </c>
      <c r="D3792" s="2" t="str">
        <f>IFERROR(VLOOKUP(Tableau2[[#This Row],[PR]],'Taux sortant'!$I$9:$S$167,COLUMN(),0),"")</f>
        <v/>
      </c>
      <c r="E3792" s="2" t="str">
        <f>IFERROR(VLOOKUP(Tableau2[[#This Row],[PR]],'Taux sortant'!$I$9:$S$167,COLUMN(),0),"")</f>
        <v/>
      </c>
      <c r="F3792" s="2" t="str">
        <f>IFERROR(VLOOKUP(Tableau2[[#This Row],[PR]],'Taux sortant'!$I$9:$S$167,COLUMN(),0),"")</f>
        <v/>
      </c>
      <c r="G3792" s="2" t="str">
        <f>IFERROR(VLOOKUP(Tableau2[[#This Row],[PR]],'Taux sortant'!$I$9:$S$167,COLUMN(),0),"")</f>
        <v/>
      </c>
      <c r="H3792" s="2" t="str">
        <f>IFERROR(VLOOKUP(Tableau2[[#This Row],[PR]],'Taux sortant'!$I$9:$S$167,COLUMN(),0),"")</f>
        <v/>
      </c>
      <c r="I3792" s="2" t="str">
        <f>IFERROR(VLOOKUP(Tableau2[[#This Row],[PR]],'Taux sortant'!$I$9:$S$167,COLUMN(),0),"")</f>
        <v/>
      </c>
      <c r="J3792" s="2" t="str">
        <f>IFERROR(VLOOKUP(Tableau2[[#This Row],[PR]],'Taux sortant'!$I$9:$S$167,COLUMN(),0),"")</f>
        <v/>
      </c>
      <c r="K3792" s="2" t="str">
        <f>IFERROR(VLOOKUP(Tableau2[[#This Row],[PR]],'Taux sortant'!$I$9:$S$167,COLUMN(),0),"")</f>
        <v/>
      </c>
      <c r="L3792" s="2" t="str">
        <f>IFERROR(VLOOKUP(Tableau2[[#This Row],[PR]],'Taux sortant'!$I$9:$S$167,COLUMN(),0),"")</f>
        <v/>
      </c>
    </row>
    <row r="3793" spans="1:12" x14ac:dyDescent="0.3">
      <c r="A3793" s="1" t="s">
        <v>5604</v>
      </c>
      <c r="B3793" s="1" t="s">
        <v>5362</v>
      </c>
      <c r="C3793" s="2" t="str">
        <f>IFERROR(VLOOKUP(Tableau2[[#This Row],[PR]],'Taux sortant'!$I$9:$S$167,COLUMN(),0),"")</f>
        <v/>
      </c>
      <c r="D3793" s="2" t="str">
        <f>IFERROR(VLOOKUP(Tableau2[[#This Row],[PR]],'Taux sortant'!$I$9:$S$167,COLUMN(),0),"")</f>
        <v/>
      </c>
      <c r="E3793" s="2" t="str">
        <f>IFERROR(VLOOKUP(Tableau2[[#This Row],[PR]],'Taux sortant'!$I$9:$S$167,COLUMN(),0),"")</f>
        <v/>
      </c>
      <c r="F3793" s="2" t="str">
        <f>IFERROR(VLOOKUP(Tableau2[[#This Row],[PR]],'Taux sortant'!$I$9:$S$167,COLUMN(),0),"")</f>
        <v/>
      </c>
      <c r="G3793" s="2" t="str">
        <f>IFERROR(VLOOKUP(Tableau2[[#This Row],[PR]],'Taux sortant'!$I$9:$S$167,COLUMN(),0),"")</f>
        <v/>
      </c>
      <c r="H3793" s="2" t="str">
        <f>IFERROR(VLOOKUP(Tableau2[[#This Row],[PR]],'Taux sortant'!$I$9:$S$167,COLUMN(),0),"")</f>
        <v/>
      </c>
      <c r="I3793" s="2" t="str">
        <f>IFERROR(VLOOKUP(Tableau2[[#This Row],[PR]],'Taux sortant'!$I$9:$S$167,COLUMN(),0),"")</f>
        <v/>
      </c>
      <c r="J3793" s="2" t="str">
        <f>IFERROR(VLOOKUP(Tableau2[[#This Row],[PR]],'Taux sortant'!$I$9:$S$167,COLUMN(),0),"")</f>
        <v/>
      </c>
      <c r="K3793" s="2" t="str">
        <f>IFERROR(VLOOKUP(Tableau2[[#This Row],[PR]],'Taux sortant'!$I$9:$S$167,COLUMN(),0),"")</f>
        <v/>
      </c>
      <c r="L3793" s="2" t="str">
        <f>IFERROR(VLOOKUP(Tableau2[[#This Row],[PR]],'Taux sortant'!$I$9:$S$167,COLUMN(),0),"")</f>
        <v/>
      </c>
    </row>
    <row r="3794" spans="1:12" x14ac:dyDescent="0.3">
      <c r="A3794" s="1" t="s">
        <v>871</v>
      </c>
      <c r="B3794" s="1" t="s">
        <v>69</v>
      </c>
      <c r="C3794" s="2">
        <f>IFERROR(VLOOKUP(Tableau2[[#This Row],[PR]],'Taux sortant'!$I$9:$S$167,COLUMN(),0),"")</f>
        <v>23.78</v>
      </c>
      <c r="D3794" s="2">
        <f>IFERROR(VLOOKUP(Tableau2[[#This Row],[PR]],'Taux sortant'!$I$9:$S$167,COLUMN(),0),"")</f>
        <v>20.58</v>
      </c>
      <c r="E3794" s="2">
        <f>IFERROR(VLOOKUP(Tableau2[[#This Row],[PR]],'Taux sortant'!$I$9:$S$167,COLUMN(),0),"")</f>
        <v>16.13</v>
      </c>
      <c r="F3794" s="2">
        <f>IFERROR(VLOOKUP(Tableau2[[#This Row],[PR]],'Taux sortant'!$I$9:$S$167,COLUMN(),0),"")</f>
        <v>12.62</v>
      </c>
      <c r="G3794" s="2">
        <f>IFERROR(VLOOKUP(Tableau2[[#This Row],[PR]],'Taux sortant'!$I$9:$S$167,COLUMN(),0),"")</f>
        <v>9</v>
      </c>
      <c r="H3794" s="2">
        <f>IFERROR(VLOOKUP(Tableau2[[#This Row],[PR]],'Taux sortant'!$I$9:$S$167,COLUMN(),0),"")</f>
        <v>5.95</v>
      </c>
      <c r="I3794" s="2">
        <f>IFERROR(VLOOKUP(Tableau2[[#This Row],[PR]],'Taux sortant'!$I$9:$S$167,COLUMN(),0),"")</f>
        <v>4.28</v>
      </c>
      <c r="J3794" s="2">
        <f>IFERROR(VLOOKUP(Tableau2[[#This Row],[PR]],'Taux sortant'!$I$9:$S$167,COLUMN(),0),"")</f>
        <v>0</v>
      </c>
      <c r="K3794" s="2">
        <f>IFERROR(VLOOKUP(Tableau2[[#This Row],[PR]],'Taux sortant'!$I$9:$S$167,COLUMN(),0),"")</f>
        <v>0</v>
      </c>
      <c r="L3794" s="2" t="str">
        <f>IFERROR(VLOOKUP(Tableau2[[#This Row],[PR]],'Taux sortant'!$I$9:$S$167,COLUMN(),0),"")</f>
        <v/>
      </c>
    </row>
    <row r="3795" spans="1:12" x14ac:dyDescent="0.3">
      <c r="A3795" s="1" t="s">
        <v>6146</v>
      </c>
      <c r="B3795" s="1" t="s">
        <v>4049</v>
      </c>
      <c r="C3795" s="2">
        <f>IFERROR(VLOOKUP(Tableau2[[#This Row],[PR]],'Taux sortant'!$I$9:$S$167,COLUMN(),0),"")</f>
        <v>29.48</v>
      </c>
      <c r="D3795" s="2">
        <f>IFERROR(VLOOKUP(Tableau2[[#This Row],[PR]],'Taux sortant'!$I$9:$S$167,COLUMN(),0),"")</f>
        <v>25.96</v>
      </c>
      <c r="E3795" s="2">
        <f>IFERROR(VLOOKUP(Tableau2[[#This Row],[PR]],'Taux sortant'!$I$9:$S$167,COLUMN(),0),"")</f>
        <v>21.9</v>
      </c>
      <c r="F3795" s="2">
        <f>IFERROR(VLOOKUP(Tableau2[[#This Row],[PR]],'Taux sortant'!$I$9:$S$167,COLUMN(),0),"")</f>
        <v>19.86</v>
      </c>
      <c r="G3795" s="2">
        <f>IFERROR(VLOOKUP(Tableau2[[#This Row],[PR]],'Taux sortant'!$I$9:$S$167,COLUMN(),0),"")</f>
        <v>17.54</v>
      </c>
      <c r="H3795" s="2">
        <f>IFERROR(VLOOKUP(Tableau2[[#This Row],[PR]],'Taux sortant'!$I$9:$S$167,COLUMN(),0),"")</f>
        <v>15.33</v>
      </c>
      <c r="I3795" s="2">
        <f>IFERROR(VLOOKUP(Tableau2[[#This Row],[PR]],'Taux sortant'!$I$9:$S$167,COLUMN(),0),"")</f>
        <v>13.28</v>
      </c>
      <c r="J3795" s="2">
        <f>IFERROR(VLOOKUP(Tableau2[[#This Row],[PR]],'Taux sortant'!$I$9:$S$167,COLUMN(),0),"")</f>
        <v>0</v>
      </c>
      <c r="K3795" s="2">
        <f>IFERROR(VLOOKUP(Tableau2[[#This Row],[PR]],'Taux sortant'!$I$9:$S$167,COLUMN(),0),"")</f>
        <v>0</v>
      </c>
      <c r="L3795" s="2" t="str">
        <f>IFERROR(VLOOKUP(Tableau2[[#This Row],[PR]],'Taux sortant'!$I$9:$S$167,COLUMN(),0),"")</f>
        <v/>
      </c>
    </row>
    <row r="3796" spans="1:12" x14ac:dyDescent="0.3">
      <c r="A3796" s="1" t="s">
        <v>874</v>
      </c>
      <c r="B3796" s="1" t="s">
        <v>4150</v>
      </c>
      <c r="C3796" s="2">
        <f>IFERROR(VLOOKUP(Tableau2[[#This Row],[PR]],'Taux sortant'!$I$9:$S$167,COLUMN(),0),"")</f>
        <v>19.84</v>
      </c>
      <c r="D3796" s="2">
        <f>IFERROR(VLOOKUP(Tableau2[[#This Row],[PR]],'Taux sortant'!$I$9:$S$167,COLUMN(),0),"")</f>
        <v>16.989999999999998</v>
      </c>
      <c r="E3796" s="2">
        <f>IFERROR(VLOOKUP(Tableau2[[#This Row],[PR]],'Taux sortant'!$I$9:$S$167,COLUMN(),0),"")</f>
        <v>13.65</v>
      </c>
      <c r="F3796" s="2">
        <f>IFERROR(VLOOKUP(Tableau2[[#This Row],[PR]],'Taux sortant'!$I$9:$S$167,COLUMN(),0),"")</f>
        <v>11.98</v>
      </c>
      <c r="G3796" s="2">
        <f>IFERROR(VLOOKUP(Tableau2[[#This Row],[PR]],'Taux sortant'!$I$9:$S$167,COLUMN(),0),"")</f>
        <v>10.41</v>
      </c>
      <c r="H3796" s="2">
        <f>IFERROR(VLOOKUP(Tableau2[[#This Row],[PR]],'Taux sortant'!$I$9:$S$167,COLUMN(),0),"")</f>
        <v>8.9600000000000009</v>
      </c>
      <c r="I3796" s="2">
        <f>IFERROR(VLOOKUP(Tableau2[[#This Row],[PR]],'Taux sortant'!$I$9:$S$167,COLUMN(),0),"")</f>
        <v>7.76</v>
      </c>
      <c r="J3796" s="2">
        <f>IFERROR(VLOOKUP(Tableau2[[#This Row],[PR]],'Taux sortant'!$I$9:$S$167,COLUMN(),0),"")</f>
        <v>0</v>
      </c>
      <c r="K3796" s="2">
        <f>IFERROR(VLOOKUP(Tableau2[[#This Row],[PR]],'Taux sortant'!$I$9:$S$167,COLUMN(),0),"")</f>
        <v>0</v>
      </c>
      <c r="L3796" s="2" t="str">
        <f>IFERROR(VLOOKUP(Tableau2[[#This Row],[PR]],'Taux sortant'!$I$9:$S$167,COLUMN(),0),"")</f>
        <v/>
      </c>
    </row>
    <row r="3797" spans="1:12" x14ac:dyDescent="0.3">
      <c r="A3797" s="1" t="s">
        <v>874</v>
      </c>
      <c r="B3797" s="1" t="s">
        <v>8</v>
      </c>
      <c r="C3797" s="2">
        <f>IFERROR(VLOOKUP(Tableau2[[#This Row],[PR]],'Taux sortant'!$I$9:$S$167,COLUMN(),0),"")</f>
        <v>30.77</v>
      </c>
      <c r="D3797" s="2">
        <f>IFERROR(VLOOKUP(Tableau2[[#This Row],[PR]],'Taux sortant'!$I$9:$S$167,COLUMN(),0),"")</f>
        <v>22.76</v>
      </c>
      <c r="E3797" s="2">
        <f>IFERROR(VLOOKUP(Tableau2[[#This Row],[PR]],'Taux sortant'!$I$9:$S$167,COLUMN(),0),"")</f>
        <v>16.43</v>
      </c>
      <c r="F3797" s="2">
        <f>IFERROR(VLOOKUP(Tableau2[[#This Row],[PR]],'Taux sortant'!$I$9:$S$167,COLUMN(),0),"")</f>
        <v>12.46</v>
      </c>
      <c r="G3797" s="2">
        <f>IFERROR(VLOOKUP(Tableau2[[#This Row],[PR]],'Taux sortant'!$I$9:$S$167,COLUMN(),0),"")</f>
        <v>7.96</v>
      </c>
      <c r="H3797" s="2">
        <f>IFERROR(VLOOKUP(Tableau2[[#This Row],[PR]],'Taux sortant'!$I$9:$S$167,COLUMN(),0),"")</f>
        <v>5.83</v>
      </c>
      <c r="I3797" s="2">
        <f>IFERROR(VLOOKUP(Tableau2[[#This Row],[PR]],'Taux sortant'!$I$9:$S$167,COLUMN(),0),"")</f>
        <v>4.59</v>
      </c>
      <c r="J3797" s="2">
        <f>IFERROR(VLOOKUP(Tableau2[[#This Row],[PR]],'Taux sortant'!$I$9:$S$167,COLUMN(),0),"")</f>
        <v>0</v>
      </c>
      <c r="K3797" s="2">
        <f>IFERROR(VLOOKUP(Tableau2[[#This Row],[PR]],'Taux sortant'!$I$9:$S$167,COLUMN(),0),"")</f>
        <v>0</v>
      </c>
      <c r="L3797" s="2" t="str">
        <f>IFERROR(VLOOKUP(Tableau2[[#This Row],[PR]],'Taux sortant'!$I$9:$S$167,COLUMN(),0),"")</f>
        <v/>
      </c>
    </row>
    <row r="3798" spans="1:12" x14ac:dyDescent="0.3">
      <c r="A3798" s="1" t="s">
        <v>874</v>
      </c>
      <c r="B3798" s="1" t="s">
        <v>3086</v>
      </c>
      <c r="C3798" s="2">
        <f>IFERROR(VLOOKUP(Tableau2[[#This Row],[PR]],'Taux sortant'!$I$9:$S$167,COLUMN(),0),"")</f>
        <v>14.38</v>
      </c>
      <c r="D3798" s="2">
        <f>IFERROR(VLOOKUP(Tableau2[[#This Row],[PR]],'Taux sortant'!$I$9:$S$167,COLUMN(),0),"")</f>
        <v>11.96</v>
      </c>
      <c r="E3798" s="2">
        <f>IFERROR(VLOOKUP(Tableau2[[#This Row],[PR]],'Taux sortant'!$I$9:$S$167,COLUMN(),0),"")</f>
        <v>9.1199999999999992</v>
      </c>
      <c r="F3798" s="2">
        <f>IFERROR(VLOOKUP(Tableau2[[#This Row],[PR]],'Taux sortant'!$I$9:$S$167,COLUMN(),0),"")</f>
        <v>7.74</v>
      </c>
      <c r="G3798" s="2">
        <f>IFERROR(VLOOKUP(Tableau2[[#This Row],[PR]],'Taux sortant'!$I$9:$S$167,COLUMN(),0),"")</f>
        <v>6.58</v>
      </c>
      <c r="H3798" s="2">
        <f>IFERROR(VLOOKUP(Tableau2[[#This Row],[PR]],'Taux sortant'!$I$9:$S$167,COLUMN(),0),"")</f>
        <v>5.57</v>
      </c>
      <c r="I3798" s="2">
        <f>IFERROR(VLOOKUP(Tableau2[[#This Row],[PR]],'Taux sortant'!$I$9:$S$167,COLUMN(),0),"")</f>
        <v>4.78</v>
      </c>
      <c r="J3798" s="2">
        <f>IFERROR(VLOOKUP(Tableau2[[#This Row],[PR]],'Taux sortant'!$I$9:$S$167,COLUMN(),0),"")</f>
        <v>0</v>
      </c>
      <c r="K3798" s="2">
        <f>IFERROR(VLOOKUP(Tableau2[[#This Row],[PR]],'Taux sortant'!$I$9:$S$167,COLUMN(),0),"")</f>
        <v>0</v>
      </c>
      <c r="L3798" s="2" t="str">
        <f>IFERROR(VLOOKUP(Tableau2[[#This Row],[PR]],'Taux sortant'!$I$9:$S$167,COLUMN(),0),"")</f>
        <v/>
      </c>
    </row>
    <row r="3799" spans="1:12" x14ac:dyDescent="0.3">
      <c r="A3799" s="1" t="s">
        <v>4959</v>
      </c>
      <c r="B3799" s="1" t="s">
        <v>4150</v>
      </c>
      <c r="C3799" s="2">
        <f>IFERROR(VLOOKUP(Tableau2[[#This Row],[PR]],'Taux sortant'!$I$9:$S$167,COLUMN(),0),"")</f>
        <v>19.84</v>
      </c>
      <c r="D3799" s="2">
        <f>IFERROR(VLOOKUP(Tableau2[[#This Row],[PR]],'Taux sortant'!$I$9:$S$167,COLUMN(),0),"")</f>
        <v>16.989999999999998</v>
      </c>
      <c r="E3799" s="2">
        <f>IFERROR(VLOOKUP(Tableau2[[#This Row],[PR]],'Taux sortant'!$I$9:$S$167,COLUMN(),0),"")</f>
        <v>13.65</v>
      </c>
      <c r="F3799" s="2">
        <f>IFERROR(VLOOKUP(Tableau2[[#This Row],[PR]],'Taux sortant'!$I$9:$S$167,COLUMN(),0),"")</f>
        <v>11.98</v>
      </c>
      <c r="G3799" s="2">
        <f>IFERROR(VLOOKUP(Tableau2[[#This Row],[PR]],'Taux sortant'!$I$9:$S$167,COLUMN(),0),"")</f>
        <v>10.41</v>
      </c>
      <c r="H3799" s="2">
        <f>IFERROR(VLOOKUP(Tableau2[[#This Row],[PR]],'Taux sortant'!$I$9:$S$167,COLUMN(),0),"")</f>
        <v>8.9600000000000009</v>
      </c>
      <c r="I3799" s="2">
        <f>IFERROR(VLOOKUP(Tableau2[[#This Row],[PR]],'Taux sortant'!$I$9:$S$167,COLUMN(),0),"")</f>
        <v>7.76</v>
      </c>
      <c r="J3799" s="2">
        <f>IFERROR(VLOOKUP(Tableau2[[#This Row],[PR]],'Taux sortant'!$I$9:$S$167,COLUMN(),0),"")</f>
        <v>0</v>
      </c>
      <c r="K3799" s="2">
        <f>IFERROR(VLOOKUP(Tableau2[[#This Row],[PR]],'Taux sortant'!$I$9:$S$167,COLUMN(),0),"")</f>
        <v>0</v>
      </c>
      <c r="L3799" s="2" t="str">
        <f>IFERROR(VLOOKUP(Tableau2[[#This Row],[PR]],'Taux sortant'!$I$9:$S$167,COLUMN(),0),"")</f>
        <v/>
      </c>
    </row>
    <row r="3800" spans="1:12" x14ac:dyDescent="0.3">
      <c r="A3800" s="1" t="s">
        <v>4962</v>
      </c>
      <c r="B3800" s="1" t="s">
        <v>4138</v>
      </c>
      <c r="C3800" s="2" t="str">
        <f>IFERROR(VLOOKUP(Tableau2[[#This Row],[PR]],'Taux sortant'!$I$9:$S$167,COLUMN(),0),"")</f>
        <v/>
      </c>
      <c r="D3800" s="2" t="str">
        <f>IFERROR(VLOOKUP(Tableau2[[#This Row],[PR]],'Taux sortant'!$I$9:$S$167,COLUMN(),0),"")</f>
        <v/>
      </c>
      <c r="E3800" s="2" t="str">
        <f>IFERROR(VLOOKUP(Tableau2[[#This Row],[PR]],'Taux sortant'!$I$9:$S$167,COLUMN(),0),"")</f>
        <v/>
      </c>
      <c r="F3800" s="2" t="str">
        <f>IFERROR(VLOOKUP(Tableau2[[#This Row],[PR]],'Taux sortant'!$I$9:$S$167,COLUMN(),0),"")</f>
        <v/>
      </c>
      <c r="G3800" s="2" t="str">
        <f>IFERROR(VLOOKUP(Tableau2[[#This Row],[PR]],'Taux sortant'!$I$9:$S$167,COLUMN(),0),"")</f>
        <v/>
      </c>
      <c r="H3800" s="2" t="str">
        <f>IFERROR(VLOOKUP(Tableau2[[#This Row],[PR]],'Taux sortant'!$I$9:$S$167,COLUMN(),0),"")</f>
        <v/>
      </c>
      <c r="I3800" s="2" t="str">
        <f>IFERROR(VLOOKUP(Tableau2[[#This Row],[PR]],'Taux sortant'!$I$9:$S$167,COLUMN(),0),"")</f>
        <v/>
      </c>
      <c r="J3800" s="2" t="str">
        <f>IFERROR(VLOOKUP(Tableau2[[#This Row],[PR]],'Taux sortant'!$I$9:$S$167,COLUMN(),0),"")</f>
        <v/>
      </c>
      <c r="K3800" s="2" t="str">
        <f>IFERROR(VLOOKUP(Tableau2[[#This Row],[PR]],'Taux sortant'!$I$9:$S$167,COLUMN(),0),"")</f>
        <v/>
      </c>
      <c r="L3800" s="2" t="str">
        <f>IFERROR(VLOOKUP(Tableau2[[#This Row],[PR]],'Taux sortant'!$I$9:$S$167,COLUMN(),0),"")</f>
        <v/>
      </c>
    </row>
    <row r="3801" spans="1:12" x14ac:dyDescent="0.3">
      <c r="A3801" s="1" t="s">
        <v>877</v>
      </c>
      <c r="B3801" s="1" t="s">
        <v>6</v>
      </c>
      <c r="C3801" s="2">
        <f>IFERROR(VLOOKUP(Tableau2[[#This Row],[PR]],'Taux sortant'!$I$9:$S$167,COLUMN(),0),"")</f>
        <v>25.34</v>
      </c>
      <c r="D3801" s="2">
        <f>IFERROR(VLOOKUP(Tableau2[[#This Row],[PR]],'Taux sortant'!$I$9:$S$167,COLUMN(),0),"")</f>
        <v>21.62</v>
      </c>
      <c r="E3801" s="2">
        <f>IFERROR(VLOOKUP(Tableau2[[#This Row],[PR]],'Taux sortant'!$I$9:$S$167,COLUMN(),0),"")</f>
        <v>15.42</v>
      </c>
      <c r="F3801" s="2">
        <f>IFERROR(VLOOKUP(Tableau2[[#This Row],[PR]],'Taux sortant'!$I$9:$S$167,COLUMN(),0),"")</f>
        <v>12.6</v>
      </c>
      <c r="G3801" s="2">
        <f>IFERROR(VLOOKUP(Tableau2[[#This Row],[PR]],'Taux sortant'!$I$9:$S$167,COLUMN(),0),"")</f>
        <v>9.5500000000000007</v>
      </c>
      <c r="H3801" s="2">
        <f>IFERROR(VLOOKUP(Tableau2[[#This Row],[PR]],'Taux sortant'!$I$9:$S$167,COLUMN(),0),"")</f>
        <v>7.3</v>
      </c>
      <c r="I3801" s="2">
        <f>IFERROR(VLOOKUP(Tableau2[[#This Row],[PR]],'Taux sortant'!$I$9:$S$167,COLUMN(),0),"")</f>
        <v>6.61</v>
      </c>
      <c r="J3801" s="2">
        <f>IFERROR(VLOOKUP(Tableau2[[#This Row],[PR]],'Taux sortant'!$I$9:$S$167,COLUMN(),0),"")</f>
        <v>0</v>
      </c>
      <c r="K3801" s="2">
        <f>IFERROR(VLOOKUP(Tableau2[[#This Row],[PR]],'Taux sortant'!$I$9:$S$167,COLUMN(),0),"")</f>
        <v>0</v>
      </c>
      <c r="L3801" s="2" t="str">
        <f>IFERROR(VLOOKUP(Tableau2[[#This Row],[PR]],'Taux sortant'!$I$9:$S$167,COLUMN(),0),"")</f>
        <v/>
      </c>
    </row>
    <row r="3802" spans="1:12" x14ac:dyDescent="0.3">
      <c r="A3802" s="1" t="s">
        <v>4965</v>
      </c>
      <c r="B3802" s="1" t="s">
        <v>4138</v>
      </c>
      <c r="C3802" s="2" t="str">
        <f>IFERROR(VLOOKUP(Tableau2[[#This Row],[PR]],'Taux sortant'!$I$9:$S$167,COLUMN(),0),"")</f>
        <v/>
      </c>
      <c r="D3802" s="2" t="str">
        <f>IFERROR(VLOOKUP(Tableau2[[#This Row],[PR]],'Taux sortant'!$I$9:$S$167,COLUMN(),0),"")</f>
        <v/>
      </c>
      <c r="E3802" s="2" t="str">
        <f>IFERROR(VLOOKUP(Tableau2[[#This Row],[PR]],'Taux sortant'!$I$9:$S$167,COLUMN(),0),"")</f>
        <v/>
      </c>
      <c r="F3802" s="2" t="str">
        <f>IFERROR(VLOOKUP(Tableau2[[#This Row],[PR]],'Taux sortant'!$I$9:$S$167,COLUMN(),0),"")</f>
        <v/>
      </c>
      <c r="G3802" s="2" t="str">
        <f>IFERROR(VLOOKUP(Tableau2[[#This Row],[PR]],'Taux sortant'!$I$9:$S$167,COLUMN(),0),"")</f>
        <v/>
      </c>
      <c r="H3802" s="2" t="str">
        <f>IFERROR(VLOOKUP(Tableau2[[#This Row],[PR]],'Taux sortant'!$I$9:$S$167,COLUMN(),0),"")</f>
        <v/>
      </c>
      <c r="I3802" s="2" t="str">
        <f>IFERROR(VLOOKUP(Tableau2[[#This Row],[PR]],'Taux sortant'!$I$9:$S$167,COLUMN(),0),"")</f>
        <v/>
      </c>
      <c r="J3802" s="2" t="str">
        <f>IFERROR(VLOOKUP(Tableau2[[#This Row],[PR]],'Taux sortant'!$I$9:$S$167,COLUMN(),0),"")</f>
        <v/>
      </c>
      <c r="K3802" s="2" t="str">
        <f>IFERROR(VLOOKUP(Tableau2[[#This Row],[PR]],'Taux sortant'!$I$9:$S$167,COLUMN(),0),"")</f>
        <v/>
      </c>
      <c r="L3802" s="2" t="str">
        <f>IFERROR(VLOOKUP(Tableau2[[#This Row],[PR]],'Taux sortant'!$I$9:$S$167,COLUMN(),0),"")</f>
        <v/>
      </c>
    </row>
    <row r="3803" spans="1:12" x14ac:dyDescent="0.3">
      <c r="A3803" s="1" t="s">
        <v>880</v>
      </c>
      <c r="B3803" s="1" t="s">
        <v>15</v>
      </c>
      <c r="C3803" s="2">
        <f>IFERROR(VLOOKUP(Tableau2[[#This Row],[PR]],'Taux sortant'!$I$9:$S$167,COLUMN(),0),"")</f>
        <v>12.05</v>
      </c>
      <c r="D3803" s="2">
        <f>IFERROR(VLOOKUP(Tableau2[[#This Row],[PR]],'Taux sortant'!$I$9:$S$167,COLUMN(),0),"")</f>
        <v>9.57</v>
      </c>
      <c r="E3803" s="2">
        <f>IFERROR(VLOOKUP(Tableau2[[#This Row],[PR]],'Taux sortant'!$I$9:$S$167,COLUMN(),0),"")</f>
        <v>6.79</v>
      </c>
      <c r="F3803" s="2">
        <f>IFERROR(VLOOKUP(Tableau2[[#This Row],[PR]],'Taux sortant'!$I$9:$S$167,COLUMN(),0),"")</f>
        <v>5.47</v>
      </c>
      <c r="G3803" s="2">
        <f>IFERROR(VLOOKUP(Tableau2[[#This Row],[PR]],'Taux sortant'!$I$9:$S$167,COLUMN(),0),"")</f>
        <v>4.49</v>
      </c>
      <c r="H3803" s="2">
        <f>IFERROR(VLOOKUP(Tableau2[[#This Row],[PR]],'Taux sortant'!$I$9:$S$167,COLUMN(),0),"")</f>
        <v>3.66</v>
      </c>
      <c r="I3803" s="2">
        <f>IFERROR(VLOOKUP(Tableau2[[#This Row],[PR]],'Taux sortant'!$I$9:$S$167,COLUMN(),0),"")</f>
        <v>3.12</v>
      </c>
      <c r="J3803" s="2">
        <f>IFERROR(VLOOKUP(Tableau2[[#This Row],[PR]],'Taux sortant'!$I$9:$S$167,COLUMN(),0),"")</f>
        <v>0</v>
      </c>
      <c r="K3803" s="2">
        <f>IFERROR(VLOOKUP(Tableau2[[#This Row],[PR]],'Taux sortant'!$I$9:$S$167,COLUMN(),0),"")</f>
        <v>0</v>
      </c>
      <c r="L3803" s="2" t="str">
        <f>IFERROR(VLOOKUP(Tableau2[[#This Row],[PR]],'Taux sortant'!$I$9:$S$167,COLUMN(),0),"")</f>
        <v/>
      </c>
    </row>
    <row r="3804" spans="1:12" x14ac:dyDescent="0.3">
      <c r="A3804" s="1" t="s">
        <v>3595</v>
      </c>
      <c r="B3804" s="1" t="s">
        <v>3086</v>
      </c>
      <c r="C3804" s="2">
        <f>IFERROR(VLOOKUP(Tableau2[[#This Row],[PR]],'Taux sortant'!$I$9:$S$167,COLUMN(),0),"")</f>
        <v>14.38</v>
      </c>
      <c r="D3804" s="2">
        <f>IFERROR(VLOOKUP(Tableau2[[#This Row],[PR]],'Taux sortant'!$I$9:$S$167,COLUMN(),0),"")</f>
        <v>11.96</v>
      </c>
      <c r="E3804" s="2">
        <f>IFERROR(VLOOKUP(Tableau2[[#This Row],[PR]],'Taux sortant'!$I$9:$S$167,COLUMN(),0),"")</f>
        <v>9.1199999999999992</v>
      </c>
      <c r="F3804" s="2">
        <f>IFERROR(VLOOKUP(Tableau2[[#This Row],[PR]],'Taux sortant'!$I$9:$S$167,COLUMN(),0),"")</f>
        <v>7.74</v>
      </c>
      <c r="G3804" s="2">
        <f>IFERROR(VLOOKUP(Tableau2[[#This Row],[PR]],'Taux sortant'!$I$9:$S$167,COLUMN(),0),"")</f>
        <v>6.58</v>
      </c>
      <c r="H3804" s="2">
        <f>IFERROR(VLOOKUP(Tableau2[[#This Row],[PR]],'Taux sortant'!$I$9:$S$167,COLUMN(),0),"")</f>
        <v>5.57</v>
      </c>
      <c r="I3804" s="2">
        <f>IFERROR(VLOOKUP(Tableau2[[#This Row],[PR]],'Taux sortant'!$I$9:$S$167,COLUMN(),0),"")</f>
        <v>4.78</v>
      </c>
      <c r="J3804" s="2">
        <f>IFERROR(VLOOKUP(Tableau2[[#This Row],[PR]],'Taux sortant'!$I$9:$S$167,COLUMN(),0),"")</f>
        <v>0</v>
      </c>
      <c r="K3804" s="2">
        <f>IFERROR(VLOOKUP(Tableau2[[#This Row],[PR]],'Taux sortant'!$I$9:$S$167,COLUMN(),0),"")</f>
        <v>0</v>
      </c>
      <c r="L3804" s="2" t="str">
        <f>IFERROR(VLOOKUP(Tableau2[[#This Row],[PR]],'Taux sortant'!$I$9:$S$167,COLUMN(),0),"")</f>
        <v/>
      </c>
    </row>
    <row r="3805" spans="1:12" x14ac:dyDescent="0.3">
      <c r="A3805" s="1" t="s">
        <v>4968</v>
      </c>
      <c r="B3805" s="1" t="s">
        <v>2160</v>
      </c>
      <c r="C3805" s="2">
        <f>IFERROR(VLOOKUP(Tableau2[[#This Row],[PR]],'Taux sortant'!$I$9:$S$167,COLUMN(),0),"")</f>
        <v>16.93</v>
      </c>
      <c r="D3805" s="2">
        <f>IFERROR(VLOOKUP(Tableau2[[#This Row],[PR]],'Taux sortant'!$I$9:$S$167,COLUMN(),0),"")</f>
        <v>14.32</v>
      </c>
      <c r="E3805" s="2">
        <f>IFERROR(VLOOKUP(Tableau2[[#This Row],[PR]],'Taux sortant'!$I$9:$S$167,COLUMN(),0),"")</f>
        <v>11.27</v>
      </c>
      <c r="F3805" s="2">
        <f>IFERROR(VLOOKUP(Tableau2[[#This Row],[PR]],'Taux sortant'!$I$9:$S$167,COLUMN(),0),"")</f>
        <v>9.77</v>
      </c>
      <c r="G3805" s="2">
        <f>IFERROR(VLOOKUP(Tableau2[[#This Row],[PR]],'Taux sortant'!$I$9:$S$167,COLUMN(),0),"")</f>
        <v>8.41</v>
      </c>
      <c r="H3805" s="2">
        <f>IFERROR(VLOOKUP(Tableau2[[#This Row],[PR]],'Taux sortant'!$I$9:$S$167,COLUMN(),0),"")</f>
        <v>7.25</v>
      </c>
      <c r="I3805" s="2">
        <f>IFERROR(VLOOKUP(Tableau2[[#This Row],[PR]],'Taux sortant'!$I$9:$S$167,COLUMN(),0),"")</f>
        <v>6.31</v>
      </c>
      <c r="J3805" s="2">
        <f>IFERROR(VLOOKUP(Tableau2[[#This Row],[PR]],'Taux sortant'!$I$9:$S$167,COLUMN(),0),"")</f>
        <v>0</v>
      </c>
      <c r="K3805" s="2">
        <f>IFERROR(VLOOKUP(Tableau2[[#This Row],[PR]],'Taux sortant'!$I$9:$S$167,COLUMN(),0),"")</f>
        <v>0</v>
      </c>
      <c r="L3805" s="2" t="str">
        <f>IFERROR(VLOOKUP(Tableau2[[#This Row],[PR]],'Taux sortant'!$I$9:$S$167,COLUMN(),0),"")</f>
        <v/>
      </c>
    </row>
    <row r="3806" spans="1:12" x14ac:dyDescent="0.3">
      <c r="A3806" s="1" t="s">
        <v>3598</v>
      </c>
      <c r="B3806" s="1" t="s">
        <v>4174</v>
      </c>
      <c r="C3806" s="2">
        <f>IFERROR(VLOOKUP(Tableau2[[#This Row],[PR]],'Taux sortant'!$I$9:$S$167,COLUMN(),0),"")</f>
        <v>18.22</v>
      </c>
      <c r="D3806" s="2">
        <f>IFERROR(VLOOKUP(Tableau2[[#This Row],[PR]],'Taux sortant'!$I$9:$S$167,COLUMN(),0),"")</f>
        <v>15.54</v>
      </c>
      <c r="E3806" s="2">
        <f>IFERROR(VLOOKUP(Tableau2[[#This Row],[PR]],'Taux sortant'!$I$9:$S$167,COLUMN(),0),"")</f>
        <v>12.42</v>
      </c>
      <c r="F3806" s="2">
        <f>IFERROR(VLOOKUP(Tableau2[[#This Row],[PR]],'Taux sortant'!$I$9:$S$167,COLUMN(),0),"")</f>
        <v>10.85</v>
      </c>
      <c r="G3806" s="2">
        <f>IFERROR(VLOOKUP(Tableau2[[#This Row],[PR]],'Taux sortant'!$I$9:$S$167,COLUMN(),0),"")</f>
        <v>9.4499999999999993</v>
      </c>
      <c r="H3806" s="2">
        <f>IFERROR(VLOOKUP(Tableau2[[#This Row],[PR]],'Taux sortant'!$I$9:$S$167,COLUMN(),0),"")</f>
        <v>8.27</v>
      </c>
      <c r="I3806" s="2">
        <f>IFERROR(VLOOKUP(Tableau2[[#This Row],[PR]],'Taux sortant'!$I$9:$S$167,COLUMN(),0),"")</f>
        <v>7.27</v>
      </c>
      <c r="J3806" s="2">
        <f>IFERROR(VLOOKUP(Tableau2[[#This Row],[PR]],'Taux sortant'!$I$9:$S$167,COLUMN(),0),"")</f>
        <v>0</v>
      </c>
      <c r="K3806" s="2">
        <f>IFERROR(VLOOKUP(Tableau2[[#This Row],[PR]],'Taux sortant'!$I$9:$S$167,COLUMN(),0),"")</f>
        <v>0</v>
      </c>
      <c r="L3806" s="2" t="str">
        <f>IFERROR(VLOOKUP(Tableau2[[#This Row],[PR]],'Taux sortant'!$I$9:$S$167,COLUMN(),0),"")</f>
        <v/>
      </c>
    </row>
    <row r="3807" spans="1:12" x14ac:dyDescent="0.3">
      <c r="A3807" s="1" t="s">
        <v>3598</v>
      </c>
      <c r="B3807" s="1" t="s">
        <v>3080</v>
      </c>
      <c r="C3807" s="2">
        <f>IFERROR(VLOOKUP(Tableau2[[#This Row],[PR]],'Taux sortant'!$I$9:$S$167,COLUMN(),0),"")</f>
        <v>14.55</v>
      </c>
      <c r="D3807" s="2">
        <f>IFERROR(VLOOKUP(Tableau2[[#This Row],[PR]],'Taux sortant'!$I$9:$S$167,COLUMN(),0),"")</f>
        <v>12.11</v>
      </c>
      <c r="E3807" s="2">
        <f>IFERROR(VLOOKUP(Tableau2[[#This Row],[PR]],'Taux sortant'!$I$9:$S$167,COLUMN(),0),"")</f>
        <v>9.24</v>
      </c>
      <c r="F3807" s="2">
        <f>IFERROR(VLOOKUP(Tableau2[[#This Row],[PR]],'Taux sortant'!$I$9:$S$167,COLUMN(),0),"")</f>
        <v>7.86</v>
      </c>
      <c r="G3807" s="2">
        <f>IFERROR(VLOOKUP(Tableau2[[#This Row],[PR]],'Taux sortant'!$I$9:$S$167,COLUMN(),0),"")</f>
        <v>6.7</v>
      </c>
      <c r="H3807" s="2">
        <f>IFERROR(VLOOKUP(Tableau2[[#This Row],[PR]],'Taux sortant'!$I$9:$S$167,COLUMN(),0),"")</f>
        <v>5.73</v>
      </c>
      <c r="I3807" s="2">
        <f>IFERROR(VLOOKUP(Tableau2[[#This Row],[PR]],'Taux sortant'!$I$9:$S$167,COLUMN(),0),"")</f>
        <v>4.97</v>
      </c>
      <c r="J3807" s="2">
        <f>IFERROR(VLOOKUP(Tableau2[[#This Row],[PR]],'Taux sortant'!$I$9:$S$167,COLUMN(),0),"")</f>
        <v>0</v>
      </c>
      <c r="K3807" s="2">
        <f>IFERROR(VLOOKUP(Tableau2[[#This Row],[PR]],'Taux sortant'!$I$9:$S$167,COLUMN(),0),"")</f>
        <v>0</v>
      </c>
      <c r="L3807" s="2" t="str">
        <f>IFERROR(VLOOKUP(Tableau2[[#This Row],[PR]],'Taux sortant'!$I$9:$S$167,COLUMN(),0),"")</f>
        <v/>
      </c>
    </row>
    <row r="3808" spans="1:12" x14ac:dyDescent="0.3">
      <c r="A3808" s="1" t="s">
        <v>3598</v>
      </c>
      <c r="B3808" s="1" t="s">
        <v>5349</v>
      </c>
      <c r="C3808" s="2" t="str">
        <f>IFERROR(VLOOKUP(Tableau2[[#This Row],[PR]],'Taux sortant'!$I$9:$S$167,COLUMN(),0),"")</f>
        <v/>
      </c>
      <c r="D3808" s="2" t="str">
        <f>IFERROR(VLOOKUP(Tableau2[[#This Row],[PR]],'Taux sortant'!$I$9:$S$167,COLUMN(),0),"")</f>
        <v/>
      </c>
      <c r="E3808" s="2" t="str">
        <f>IFERROR(VLOOKUP(Tableau2[[#This Row],[PR]],'Taux sortant'!$I$9:$S$167,COLUMN(),0),"")</f>
        <v/>
      </c>
      <c r="F3808" s="2" t="str">
        <f>IFERROR(VLOOKUP(Tableau2[[#This Row],[PR]],'Taux sortant'!$I$9:$S$167,COLUMN(),0),"")</f>
        <v/>
      </c>
      <c r="G3808" s="2" t="str">
        <f>IFERROR(VLOOKUP(Tableau2[[#This Row],[PR]],'Taux sortant'!$I$9:$S$167,COLUMN(),0),"")</f>
        <v/>
      </c>
      <c r="H3808" s="2" t="str">
        <f>IFERROR(VLOOKUP(Tableau2[[#This Row],[PR]],'Taux sortant'!$I$9:$S$167,COLUMN(),0),"")</f>
        <v/>
      </c>
      <c r="I3808" s="2" t="str">
        <f>IFERROR(VLOOKUP(Tableau2[[#This Row],[PR]],'Taux sortant'!$I$9:$S$167,COLUMN(),0),"")</f>
        <v/>
      </c>
      <c r="J3808" s="2" t="str">
        <f>IFERROR(VLOOKUP(Tableau2[[#This Row],[PR]],'Taux sortant'!$I$9:$S$167,COLUMN(),0),"")</f>
        <v/>
      </c>
      <c r="K3808" s="2" t="str">
        <f>IFERROR(VLOOKUP(Tableau2[[#This Row],[PR]],'Taux sortant'!$I$9:$S$167,COLUMN(),0),"")</f>
        <v/>
      </c>
      <c r="L3808" s="2" t="str">
        <f>IFERROR(VLOOKUP(Tableau2[[#This Row],[PR]],'Taux sortant'!$I$9:$S$167,COLUMN(),0),"")</f>
        <v/>
      </c>
    </row>
    <row r="3809" spans="1:12" x14ac:dyDescent="0.3">
      <c r="A3809" s="1" t="s">
        <v>4972</v>
      </c>
      <c r="B3809" s="1" t="s">
        <v>4137</v>
      </c>
      <c r="C3809" s="2">
        <f>IFERROR(VLOOKUP(Tableau2[[#This Row],[PR]],'Taux sortant'!$I$9:$S$167,COLUMN(),0),"")</f>
        <v>19.010000000000002</v>
      </c>
      <c r="D3809" s="2">
        <f>IFERROR(VLOOKUP(Tableau2[[#This Row],[PR]],'Taux sortant'!$I$9:$S$167,COLUMN(),0),"")</f>
        <v>16.18</v>
      </c>
      <c r="E3809" s="2">
        <f>IFERROR(VLOOKUP(Tableau2[[#This Row],[PR]],'Taux sortant'!$I$9:$S$167,COLUMN(),0),"")</f>
        <v>12.86</v>
      </c>
      <c r="F3809" s="2">
        <f>IFERROR(VLOOKUP(Tableau2[[#This Row],[PR]],'Taux sortant'!$I$9:$S$167,COLUMN(),0),"")</f>
        <v>11.2</v>
      </c>
      <c r="G3809" s="2">
        <f>IFERROR(VLOOKUP(Tableau2[[#This Row],[PR]],'Taux sortant'!$I$9:$S$167,COLUMN(),0),"")</f>
        <v>9.61</v>
      </c>
      <c r="H3809" s="2">
        <f>IFERROR(VLOOKUP(Tableau2[[#This Row],[PR]],'Taux sortant'!$I$9:$S$167,COLUMN(),0),"")</f>
        <v>8.19</v>
      </c>
      <c r="I3809" s="2">
        <f>IFERROR(VLOOKUP(Tableau2[[#This Row],[PR]],'Taux sortant'!$I$9:$S$167,COLUMN(),0),"")</f>
        <v>7.02</v>
      </c>
      <c r="J3809" s="2">
        <f>IFERROR(VLOOKUP(Tableau2[[#This Row],[PR]],'Taux sortant'!$I$9:$S$167,COLUMN(),0),"")</f>
        <v>0</v>
      </c>
      <c r="K3809" s="2">
        <f>IFERROR(VLOOKUP(Tableau2[[#This Row],[PR]],'Taux sortant'!$I$9:$S$167,COLUMN(),0),"")</f>
        <v>0</v>
      </c>
      <c r="L3809" s="2" t="str">
        <f>IFERROR(VLOOKUP(Tableau2[[#This Row],[PR]],'Taux sortant'!$I$9:$S$167,COLUMN(),0),"")</f>
        <v/>
      </c>
    </row>
    <row r="3810" spans="1:12" x14ac:dyDescent="0.3">
      <c r="A3810" s="1" t="s">
        <v>3601</v>
      </c>
      <c r="B3810" s="1" t="s">
        <v>3095</v>
      </c>
      <c r="C3810" s="2">
        <f>IFERROR(VLOOKUP(Tableau2[[#This Row],[PR]],'Taux sortant'!$I$9:$S$167,COLUMN(),0),"")</f>
        <v>15.5</v>
      </c>
      <c r="D3810" s="2">
        <f>IFERROR(VLOOKUP(Tableau2[[#This Row],[PR]],'Taux sortant'!$I$9:$S$167,COLUMN(),0),"")</f>
        <v>12.99</v>
      </c>
      <c r="E3810" s="2">
        <f>IFERROR(VLOOKUP(Tableau2[[#This Row],[PR]],'Taux sortant'!$I$9:$S$167,COLUMN(),0),"")</f>
        <v>10.07</v>
      </c>
      <c r="F3810" s="2">
        <f>IFERROR(VLOOKUP(Tableau2[[#This Row],[PR]],'Taux sortant'!$I$9:$S$167,COLUMN(),0),"")</f>
        <v>8.6</v>
      </c>
      <c r="G3810" s="2">
        <f>IFERROR(VLOOKUP(Tableau2[[#This Row],[PR]],'Taux sortant'!$I$9:$S$167,COLUMN(),0),"")</f>
        <v>7.36</v>
      </c>
      <c r="H3810" s="2">
        <f>IFERROR(VLOOKUP(Tableau2[[#This Row],[PR]],'Taux sortant'!$I$9:$S$167,COLUMN(),0),"")</f>
        <v>6.34</v>
      </c>
      <c r="I3810" s="2">
        <f>IFERROR(VLOOKUP(Tableau2[[#This Row],[PR]],'Taux sortant'!$I$9:$S$167,COLUMN(),0),"")</f>
        <v>5.51</v>
      </c>
      <c r="J3810" s="2">
        <f>IFERROR(VLOOKUP(Tableau2[[#This Row],[PR]],'Taux sortant'!$I$9:$S$167,COLUMN(),0),"")</f>
        <v>0</v>
      </c>
      <c r="K3810" s="2">
        <f>IFERROR(VLOOKUP(Tableau2[[#This Row],[PR]],'Taux sortant'!$I$9:$S$167,COLUMN(),0),"")</f>
        <v>0</v>
      </c>
      <c r="L3810" s="2" t="str">
        <f>IFERROR(VLOOKUP(Tableau2[[#This Row],[PR]],'Taux sortant'!$I$9:$S$167,COLUMN(),0),"")</f>
        <v/>
      </c>
    </row>
    <row r="3811" spans="1:12" x14ac:dyDescent="0.3">
      <c r="A3811" s="1" t="s">
        <v>5608</v>
      </c>
      <c r="B3811" s="1" t="s">
        <v>5362</v>
      </c>
      <c r="C3811" s="2" t="str">
        <f>IFERROR(VLOOKUP(Tableau2[[#This Row],[PR]],'Taux sortant'!$I$9:$S$167,COLUMN(),0),"")</f>
        <v/>
      </c>
      <c r="D3811" s="2" t="str">
        <f>IFERROR(VLOOKUP(Tableau2[[#This Row],[PR]],'Taux sortant'!$I$9:$S$167,COLUMN(),0),"")</f>
        <v/>
      </c>
      <c r="E3811" s="2" t="str">
        <f>IFERROR(VLOOKUP(Tableau2[[#This Row],[PR]],'Taux sortant'!$I$9:$S$167,COLUMN(),0),"")</f>
        <v/>
      </c>
      <c r="F3811" s="2" t="str">
        <f>IFERROR(VLOOKUP(Tableau2[[#This Row],[PR]],'Taux sortant'!$I$9:$S$167,COLUMN(),0),"")</f>
        <v/>
      </c>
      <c r="G3811" s="2" t="str">
        <f>IFERROR(VLOOKUP(Tableau2[[#This Row],[PR]],'Taux sortant'!$I$9:$S$167,COLUMN(),0),"")</f>
        <v/>
      </c>
      <c r="H3811" s="2" t="str">
        <f>IFERROR(VLOOKUP(Tableau2[[#This Row],[PR]],'Taux sortant'!$I$9:$S$167,COLUMN(),0),"")</f>
        <v/>
      </c>
      <c r="I3811" s="2" t="str">
        <f>IFERROR(VLOOKUP(Tableau2[[#This Row],[PR]],'Taux sortant'!$I$9:$S$167,COLUMN(),0),"")</f>
        <v/>
      </c>
      <c r="J3811" s="2" t="str">
        <f>IFERROR(VLOOKUP(Tableau2[[#This Row],[PR]],'Taux sortant'!$I$9:$S$167,COLUMN(),0),"")</f>
        <v/>
      </c>
      <c r="K3811" s="2" t="str">
        <f>IFERROR(VLOOKUP(Tableau2[[#This Row],[PR]],'Taux sortant'!$I$9:$S$167,COLUMN(),0),"")</f>
        <v/>
      </c>
      <c r="L3811" s="2" t="str">
        <f>IFERROR(VLOOKUP(Tableau2[[#This Row],[PR]],'Taux sortant'!$I$9:$S$167,COLUMN(),0),"")</f>
        <v/>
      </c>
    </row>
    <row r="3812" spans="1:12" x14ac:dyDescent="0.3">
      <c r="A3812" s="1" t="s">
        <v>4975</v>
      </c>
      <c r="B3812" s="1" t="s">
        <v>4174</v>
      </c>
      <c r="C3812" s="2">
        <f>IFERROR(VLOOKUP(Tableau2[[#This Row],[PR]],'Taux sortant'!$I$9:$S$167,COLUMN(),0),"")</f>
        <v>18.22</v>
      </c>
      <c r="D3812" s="2">
        <f>IFERROR(VLOOKUP(Tableau2[[#This Row],[PR]],'Taux sortant'!$I$9:$S$167,COLUMN(),0),"")</f>
        <v>15.54</v>
      </c>
      <c r="E3812" s="2">
        <f>IFERROR(VLOOKUP(Tableau2[[#This Row],[PR]],'Taux sortant'!$I$9:$S$167,COLUMN(),0),"")</f>
        <v>12.42</v>
      </c>
      <c r="F3812" s="2">
        <f>IFERROR(VLOOKUP(Tableau2[[#This Row],[PR]],'Taux sortant'!$I$9:$S$167,COLUMN(),0),"")</f>
        <v>10.85</v>
      </c>
      <c r="G3812" s="2">
        <f>IFERROR(VLOOKUP(Tableau2[[#This Row],[PR]],'Taux sortant'!$I$9:$S$167,COLUMN(),0),"")</f>
        <v>9.4499999999999993</v>
      </c>
      <c r="H3812" s="2">
        <f>IFERROR(VLOOKUP(Tableau2[[#This Row],[PR]],'Taux sortant'!$I$9:$S$167,COLUMN(),0),"")</f>
        <v>8.27</v>
      </c>
      <c r="I3812" s="2">
        <f>IFERROR(VLOOKUP(Tableau2[[#This Row],[PR]],'Taux sortant'!$I$9:$S$167,COLUMN(),0),"")</f>
        <v>7.27</v>
      </c>
      <c r="J3812" s="2">
        <f>IFERROR(VLOOKUP(Tableau2[[#This Row],[PR]],'Taux sortant'!$I$9:$S$167,COLUMN(),0),"")</f>
        <v>0</v>
      </c>
      <c r="K3812" s="2">
        <f>IFERROR(VLOOKUP(Tableau2[[#This Row],[PR]],'Taux sortant'!$I$9:$S$167,COLUMN(),0),"")</f>
        <v>0</v>
      </c>
      <c r="L3812" s="2" t="str">
        <f>IFERROR(VLOOKUP(Tableau2[[#This Row],[PR]],'Taux sortant'!$I$9:$S$167,COLUMN(),0),"")</f>
        <v/>
      </c>
    </row>
    <row r="3813" spans="1:12" x14ac:dyDescent="0.3">
      <c r="A3813" s="1" t="s">
        <v>4977</v>
      </c>
      <c r="B3813" s="1" t="s">
        <v>4194</v>
      </c>
      <c r="C3813" s="2">
        <f>IFERROR(VLOOKUP(Tableau2[[#This Row],[PR]],'Taux sortant'!$I$9:$S$167,COLUMN(),0),"")</f>
        <v>19.27</v>
      </c>
      <c r="D3813" s="2">
        <f>IFERROR(VLOOKUP(Tableau2[[#This Row],[PR]],'Taux sortant'!$I$9:$S$167,COLUMN(),0),"")</f>
        <v>16.54</v>
      </c>
      <c r="E3813" s="2">
        <f>IFERROR(VLOOKUP(Tableau2[[#This Row],[PR]],'Taux sortant'!$I$9:$S$167,COLUMN(),0),"")</f>
        <v>13.35</v>
      </c>
      <c r="F3813" s="2">
        <f>IFERROR(VLOOKUP(Tableau2[[#This Row],[PR]],'Taux sortant'!$I$9:$S$167,COLUMN(),0),"")</f>
        <v>11.77</v>
      </c>
      <c r="G3813" s="2">
        <f>IFERROR(VLOOKUP(Tableau2[[#This Row],[PR]],'Taux sortant'!$I$9:$S$167,COLUMN(),0),"")</f>
        <v>10.32</v>
      </c>
      <c r="H3813" s="2">
        <f>IFERROR(VLOOKUP(Tableau2[[#This Row],[PR]],'Taux sortant'!$I$9:$S$167,COLUMN(),0),"")</f>
        <v>9.14</v>
      </c>
      <c r="I3813" s="2">
        <f>IFERROR(VLOOKUP(Tableau2[[#This Row],[PR]],'Taux sortant'!$I$9:$S$167,COLUMN(),0),"")</f>
        <v>8.1199999999999992</v>
      </c>
      <c r="J3813" s="2">
        <f>IFERROR(VLOOKUP(Tableau2[[#This Row],[PR]],'Taux sortant'!$I$9:$S$167,COLUMN(),0),"")</f>
        <v>0</v>
      </c>
      <c r="K3813" s="2">
        <f>IFERROR(VLOOKUP(Tableau2[[#This Row],[PR]],'Taux sortant'!$I$9:$S$167,COLUMN(),0),"")</f>
        <v>0</v>
      </c>
      <c r="L3813" s="2" t="str">
        <f>IFERROR(VLOOKUP(Tableau2[[#This Row],[PR]],'Taux sortant'!$I$9:$S$167,COLUMN(),0),"")</f>
        <v/>
      </c>
    </row>
    <row r="3814" spans="1:12" x14ac:dyDescent="0.3">
      <c r="A3814" s="1" t="s">
        <v>883</v>
      </c>
      <c r="B3814" s="1" t="s">
        <v>219</v>
      </c>
      <c r="C3814" s="2">
        <f>IFERROR(VLOOKUP(Tableau2[[#This Row],[PR]],'Taux sortant'!$I$9:$S$167,COLUMN(),0),"")</f>
        <v>12.63</v>
      </c>
      <c r="D3814" s="2">
        <f>IFERROR(VLOOKUP(Tableau2[[#This Row],[PR]],'Taux sortant'!$I$9:$S$167,COLUMN(),0),"")</f>
        <v>10.14</v>
      </c>
      <c r="E3814" s="2">
        <f>IFERROR(VLOOKUP(Tableau2[[#This Row],[PR]],'Taux sortant'!$I$9:$S$167,COLUMN(),0),"")</f>
        <v>7.31</v>
      </c>
      <c r="F3814" s="2">
        <f>IFERROR(VLOOKUP(Tableau2[[#This Row],[PR]],'Taux sortant'!$I$9:$S$167,COLUMN(),0),"")</f>
        <v>5.96</v>
      </c>
      <c r="G3814" s="2">
        <f>IFERROR(VLOOKUP(Tableau2[[#This Row],[PR]],'Taux sortant'!$I$9:$S$167,COLUMN(),0),"")</f>
        <v>4.9800000000000004</v>
      </c>
      <c r="H3814" s="2">
        <f>IFERROR(VLOOKUP(Tableau2[[#This Row],[PR]],'Taux sortant'!$I$9:$S$167,COLUMN(),0),"")</f>
        <v>4.2</v>
      </c>
      <c r="I3814" s="2">
        <f>IFERROR(VLOOKUP(Tableau2[[#This Row],[PR]],'Taux sortant'!$I$9:$S$167,COLUMN(),0),"")</f>
        <v>3.68</v>
      </c>
      <c r="J3814" s="2">
        <f>IFERROR(VLOOKUP(Tableau2[[#This Row],[PR]],'Taux sortant'!$I$9:$S$167,COLUMN(),0),"")</f>
        <v>0</v>
      </c>
      <c r="K3814" s="2">
        <f>IFERROR(VLOOKUP(Tableau2[[#This Row],[PR]],'Taux sortant'!$I$9:$S$167,COLUMN(),0),"")</f>
        <v>0</v>
      </c>
      <c r="L3814" s="2" t="str">
        <f>IFERROR(VLOOKUP(Tableau2[[#This Row],[PR]],'Taux sortant'!$I$9:$S$167,COLUMN(),0),"")</f>
        <v/>
      </c>
    </row>
    <row r="3815" spans="1:12" x14ac:dyDescent="0.3">
      <c r="A3815" s="1" t="s">
        <v>883</v>
      </c>
      <c r="B3815" s="1" t="s">
        <v>3134</v>
      </c>
      <c r="C3815" s="2">
        <f>IFERROR(VLOOKUP(Tableau2[[#This Row],[PR]],'Taux sortant'!$I$9:$S$167,COLUMN(),0),"")</f>
        <v>15.34</v>
      </c>
      <c r="D3815" s="2">
        <f>IFERROR(VLOOKUP(Tableau2[[#This Row],[PR]],'Taux sortant'!$I$9:$S$167,COLUMN(),0),"")</f>
        <v>12.85</v>
      </c>
      <c r="E3815" s="2">
        <f>IFERROR(VLOOKUP(Tableau2[[#This Row],[PR]],'Taux sortant'!$I$9:$S$167,COLUMN(),0),"")</f>
        <v>9.94</v>
      </c>
      <c r="F3815" s="2">
        <f>IFERROR(VLOOKUP(Tableau2[[#This Row],[PR]],'Taux sortant'!$I$9:$S$167,COLUMN(),0),"")</f>
        <v>8.5399999999999991</v>
      </c>
      <c r="G3815" s="2">
        <f>IFERROR(VLOOKUP(Tableau2[[#This Row],[PR]],'Taux sortant'!$I$9:$S$167,COLUMN(),0),"")</f>
        <v>7.34</v>
      </c>
      <c r="H3815" s="2">
        <f>IFERROR(VLOOKUP(Tableau2[[#This Row],[PR]],'Taux sortant'!$I$9:$S$167,COLUMN(),0),"")</f>
        <v>6.29</v>
      </c>
      <c r="I3815" s="2">
        <f>IFERROR(VLOOKUP(Tableau2[[#This Row],[PR]],'Taux sortant'!$I$9:$S$167,COLUMN(),0),"")</f>
        <v>5.49</v>
      </c>
      <c r="J3815" s="2">
        <f>IFERROR(VLOOKUP(Tableau2[[#This Row],[PR]],'Taux sortant'!$I$9:$S$167,COLUMN(),0),"")</f>
        <v>0</v>
      </c>
      <c r="K3815" s="2">
        <f>IFERROR(VLOOKUP(Tableau2[[#This Row],[PR]],'Taux sortant'!$I$9:$S$167,COLUMN(),0),"")</f>
        <v>0</v>
      </c>
      <c r="L3815" s="2" t="str">
        <f>IFERROR(VLOOKUP(Tableau2[[#This Row],[PR]],'Taux sortant'!$I$9:$S$167,COLUMN(),0),"")</f>
        <v/>
      </c>
    </row>
    <row r="3816" spans="1:12" x14ac:dyDescent="0.3">
      <c r="A3816" s="1" t="s">
        <v>886</v>
      </c>
      <c r="B3816" s="1" t="s">
        <v>8</v>
      </c>
      <c r="C3816" s="2">
        <f>IFERROR(VLOOKUP(Tableau2[[#This Row],[PR]],'Taux sortant'!$I$9:$S$167,COLUMN(),0),"")</f>
        <v>30.77</v>
      </c>
      <c r="D3816" s="2">
        <f>IFERROR(VLOOKUP(Tableau2[[#This Row],[PR]],'Taux sortant'!$I$9:$S$167,COLUMN(),0),"")</f>
        <v>22.76</v>
      </c>
      <c r="E3816" s="2">
        <f>IFERROR(VLOOKUP(Tableau2[[#This Row],[PR]],'Taux sortant'!$I$9:$S$167,COLUMN(),0),"")</f>
        <v>16.43</v>
      </c>
      <c r="F3816" s="2">
        <f>IFERROR(VLOOKUP(Tableau2[[#This Row],[PR]],'Taux sortant'!$I$9:$S$167,COLUMN(),0),"")</f>
        <v>12.46</v>
      </c>
      <c r="G3816" s="2">
        <f>IFERROR(VLOOKUP(Tableau2[[#This Row],[PR]],'Taux sortant'!$I$9:$S$167,COLUMN(),0),"")</f>
        <v>7.96</v>
      </c>
      <c r="H3816" s="2">
        <f>IFERROR(VLOOKUP(Tableau2[[#This Row],[PR]],'Taux sortant'!$I$9:$S$167,COLUMN(),0),"")</f>
        <v>5.83</v>
      </c>
      <c r="I3816" s="2">
        <f>IFERROR(VLOOKUP(Tableau2[[#This Row],[PR]],'Taux sortant'!$I$9:$S$167,COLUMN(),0),"")</f>
        <v>4.59</v>
      </c>
      <c r="J3816" s="2">
        <f>IFERROR(VLOOKUP(Tableau2[[#This Row],[PR]],'Taux sortant'!$I$9:$S$167,COLUMN(),0),"")</f>
        <v>0</v>
      </c>
      <c r="K3816" s="2">
        <f>IFERROR(VLOOKUP(Tableau2[[#This Row],[PR]],'Taux sortant'!$I$9:$S$167,COLUMN(),0),"")</f>
        <v>0</v>
      </c>
      <c r="L3816" s="2" t="str">
        <f>IFERROR(VLOOKUP(Tableau2[[#This Row],[PR]],'Taux sortant'!$I$9:$S$167,COLUMN(),0),"")</f>
        <v/>
      </c>
    </row>
    <row r="3817" spans="1:12" x14ac:dyDescent="0.3">
      <c r="A3817" s="1" t="s">
        <v>2014</v>
      </c>
      <c r="B3817" s="1" t="s">
        <v>1816</v>
      </c>
      <c r="C3817" s="2">
        <f>IFERROR(VLOOKUP(Tableau2[[#This Row],[PR]],'Taux sortant'!$I$9:$S$167,COLUMN(),0),"")</f>
        <v>18.93</v>
      </c>
      <c r="D3817" s="2">
        <f>IFERROR(VLOOKUP(Tableau2[[#This Row],[PR]],'Taux sortant'!$I$9:$S$167,COLUMN(),0),"")</f>
        <v>14.85</v>
      </c>
      <c r="E3817" s="2">
        <f>IFERROR(VLOOKUP(Tableau2[[#This Row],[PR]],'Taux sortant'!$I$9:$S$167,COLUMN(),0),"")</f>
        <v>11.22</v>
      </c>
      <c r="F3817" s="2">
        <f>IFERROR(VLOOKUP(Tableau2[[#This Row],[PR]],'Taux sortant'!$I$9:$S$167,COLUMN(),0),"")</f>
        <v>8.25</v>
      </c>
      <c r="G3817" s="2">
        <f>IFERROR(VLOOKUP(Tableau2[[#This Row],[PR]],'Taux sortant'!$I$9:$S$167,COLUMN(),0),"")</f>
        <v>5.71</v>
      </c>
      <c r="H3817" s="2">
        <f>IFERROR(VLOOKUP(Tableau2[[#This Row],[PR]],'Taux sortant'!$I$9:$S$167,COLUMN(),0),"")</f>
        <v>4.21</v>
      </c>
      <c r="I3817" s="2">
        <f>IFERROR(VLOOKUP(Tableau2[[#This Row],[PR]],'Taux sortant'!$I$9:$S$167,COLUMN(),0),"")</f>
        <v>3.29</v>
      </c>
      <c r="J3817" s="2">
        <f>IFERROR(VLOOKUP(Tableau2[[#This Row],[PR]],'Taux sortant'!$I$9:$S$167,COLUMN(),0),"")</f>
        <v>0</v>
      </c>
      <c r="K3817" s="2">
        <f>IFERROR(VLOOKUP(Tableau2[[#This Row],[PR]],'Taux sortant'!$I$9:$S$167,COLUMN(),0),"")</f>
        <v>0</v>
      </c>
      <c r="L3817" s="2" t="str">
        <f>IFERROR(VLOOKUP(Tableau2[[#This Row],[PR]],'Taux sortant'!$I$9:$S$167,COLUMN(),0),"")</f>
        <v/>
      </c>
    </row>
    <row r="3818" spans="1:12" x14ac:dyDescent="0.3">
      <c r="A3818" s="1" t="s">
        <v>3605</v>
      </c>
      <c r="B3818" s="1" t="s">
        <v>3086</v>
      </c>
      <c r="C3818" s="2">
        <f>IFERROR(VLOOKUP(Tableau2[[#This Row],[PR]],'Taux sortant'!$I$9:$S$167,COLUMN(),0),"")</f>
        <v>14.38</v>
      </c>
      <c r="D3818" s="2">
        <f>IFERROR(VLOOKUP(Tableau2[[#This Row],[PR]],'Taux sortant'!$I$9:$S$167,COLUMN(),0),"")</f>
        <v>11.96</v>
      </c>
      <c r="E3818" s="2">
        <f>IFERROR(VLOOKUP(Tableau2[[#This Row],[PR]],'Taux sortant'!$I$9:$S$167,COLUMN(),0),"")</f>
        <v>9.1199999999999992</v>
      </c>
      <c r="F3818" s="2">
        <f>IFERROR(VLOOKUP(Tableau2[[#This Row],[PR]],'Taux sortant'!$I$9:$S$167,COLUMN(),0),"")</f>
        <v>7.74</v>
      </c>
      <c r="G3818" s="2">
        <f>IFERROR(VLOOKUP(Tableau2[[#This Row],[PR]],'Taux sortant'!$I$9:$S$167,COLUMN(),0),"")</f>
        <v>6.58</v>
      </c>
      <c r="H3818" s="2">
        <f>IFERROR(VLOOKUP(Tableau2[[#This Row],[PR]],'Taux sortant'!$I$9:$S$167,COLUMN(),0),"")</f>
        <v>5.57</v>
      </c>
      <c r="I3818" s="2">
        <f>IFERROR(VLOOKUP(Tableau2[[#This Row],[PR]],'Taux sortant'!$I$9:$S$167,COLUMN(),0),"")</f>
        <v>4.78</v>
      </c>
      <c r="J3818" s="2">
        <f>IFERROR(VLOOKUP(Tableau2[[#This Row],[PR]],'Taux sortant'!$I$9:$S$167,COLUMN(),0),"")</f>
        <v>0</v>
      </c>
      <c r="K3818" s="2">
        <f>IFERROR(VLOOKUP(Tableau2[[#This Row],[PR]],'Taux sortant'!$I$9:$S$167,COLUMN(),0),"")</f>
        <v>0</v>
      </c>
      <c r="L3818" s="2" t="str">
        <f>IFERROR(VLOOKUP(Tableau2[[#This Row],[PR]],'Taux sortant'!$I$9:$S$167,COLUMN(),0),"")</f>
        <v/>
      </c>
    </row>
    <row r="3819" spans="1:12" x14ac:dyDescent="0.3">
      <c r="A3819" s="1" t="s">
        <v>889</v>
      </c>
      <c r="B3819" s="1" t="s">
        <v>105</v>
      </c>
      <c r="C3819" s="2">
        <f>IFERROR(VLOOKUP(Tableau2[[#This Row],[PR]],'Taux sortant'!$I$9:$S$167,COLUMN(),0),"")</f>
        <v>22.68</v>
      </c>
      <c r="D3819" s="2">
        <f>IFERROR(VLOOKUP(Tableau2[[#This Row],[PR]],'Taux sortant'!$I$9:$S$167,COLUMN(),0),"")</f>
        <v>19.600000000000001</v>
      </c>
      <c r="E3819" s="2">
        <f>IFERROR(VLOOKUP(Tableau2[[#This Row],[PR]],'Taux sortant'!$I$9:$S$167,COLUMN(),0),"")</f>
        <v>15.23</v>
      </c>
      <c r="F3819" s="2">
        <f>IFERROR(VLOOKUP(Tableau2[[#This Row],[PR]],'Taux sortant'!$I$9:$S$167,COLUMN(),0),"")</f>
        <v>11.98</v>
      </c>
      <c r="G3819" s="2">
        <f>IFERROR(VLOOKUP(Tableau2[[#This Row],[PR]],'Taux sortant'!$I$9:$S$167,COLUMN(),0),"")</f>
        <v>8.5399999999999991</v>
      </c>
      <c r="H3819" s="2">
        <f>IFERROR(VLOOKUP(Tableau2[[#This Row],[PR]],'Taux sortant'!$I$9:$S$167,COLUMN(),0),"")</f>
        <v>5.65</v>
      </c>
      <c r="I3819" s="2">
        <f>IFERROR(VLOOKUP(Tableau2[[#This Row],[PR]],'Taux sortant'!$I$9:$S$167,COLUMN(),0),"")</f>
        <v>4.07</v>
      </c>
      <c r="J3819" s="2">
        <f>IFERROR(VLOOKUP(Tableau2[[#This Row],[PR]],'Taux sortant'!$I$9:$S$167,COLUMN(),0),"")</f>
        <v>0</v>
      </c>
      <c r="K3819" s="2">
        <f>IFERROR(VLOOKUP(Tableau2[[#This Row],[PR]],'Taux sortant'!$I$9:$S$167,COLUMN(),0),"")</f>
        <v>0</v>
      </c>
      <c r="L3819" s="2" t="str">
        <f>IFERROR(VLOOKUP(Tableau2[[#This Row],[PR]],'Taux sortant'!$I$9:$S$167,COLUMN(),0),"")</f>
        <v/>
      </c>
    </row>
    <row r="3820" spans="1:12" x14ac:dyDescent="0.3">
      <c r="A3820" s="1" t="s">
        <v>4980</v>
      </c>
      <c r="B3820" s="1" t="s">
        <v>4147</v>
      </c>
      <c r="C3820" s="2">
        <f>IFERROR(VLOOKUP(Tableau2[[#This Row],[PR]],'Taux sortant'!$I$9:$S$167,COLUMN(),0),"")</f>
        <v>16.62</v>
      </c>
      <c r="D3820" s="2">
        <f>IFERROR(VLOOKUP(Tableau2[[#This Row],[PR]],'Taux sortant'!$I$9:$S$167,COLUMN(),0),"")</f>
        <v>14.01</v>
      </c>
      <c r="E3820" s="2">
        <f>IFERROR(VLOOKUP(Tableau2[[#This Row],[PR]],'Taux sortant'!$I$9:$S$167,COLUMN(),0),"")</f>
        <v>10.98</v>
      </c>
      <c r="F3820" s="2">
        <f>IFERROR(VLOOKUP(Tableau2[[#This Row],[PR]],'Taux sortant'!$I$9:$S$167,COLUMN(),0),"")</f>
        <v>9.49</v>
      </c>
      <c r="G3820" s="2">
        <f>IFERROR(VLOOKUP(Tableau2[[#This Row],[PR]],'Taux sortant'!$I$9:$S$167,COLUMN(),0),"")</f>
        <v>8.1199999999999992</v>
      </c>
      <c r="H3820" s="2">
        <f>IFERROR(VLOOKUP(Tableau2[[#This Row],[PR]],'Taux sortant'!$I$9:$S$167,COLUMN(),0),"")</f>
        <v>6.99</v>
      </c>
      <c r="I3820" s="2">
        <f>IFERROR(VLOOKUP(Tableau2[[#This Row],[PR]],'Taux sortant'!$I$9:$S$167,COLUMN(),0),"")</f>
        <v>6.03</v>
      </c>
      <c r="J3820" s="2">
        <f>IFERROR(VLOOKUP(Tableau2[[#This Row],[PR]],'Taux sortant'!$I$9:$S$167,COLUMN(),0),"")</f>
        <v>2466.4499999999998</v>
      </c>
      <c r="K3820" s="2">
        <f>IFERROR(VLOOKUP(Tableau2[[#This Row],[PR]],'Taux sortant'!$I$9:$S$167,COLUMN(),0),"")</f>
        <v>0</v>
      </c>
      <c r="L3820" s="2" t="str">
        <f>IFERROR(VLOOKUP(Tableau2[[#This Row],[PR]],'Taux sortant'!$I$9:$S$167,COLUMN(),0),"")</f>
        <v/>
      </c>
    </row>
    <row r="3821" spans="1:12" x14ac:dyDescent="0.3">
      <c r="A3821" s="1" t="s">
        <v>892</v>
      </c>
      <c r="B3821" s="1" t="s">
        <v>33</v>
      </c>
      <c r="C3821" s="2">
        <f>IFERROR(VLOOKUP(Tableau2[[#This Row],[PR]],'Taux sortant'!$I$9:$S$167,COLUMN(),0),"")</f>
        <v>28.13</v>
      </c>
      <c r="D3821" s="2">
        <f>IFERROR(VLOOKUP(Tableau2[[#This Row],[PR]],'Taux sortant'!$I$9:$S$167,COLUMN(),0),"")</f>
        <v>22.97</v>
      </c>
      <c r="E3821" s="2">
        <f>IFERROR(VLOOKUP(Tableau2[[#This Row],[PR]],'Taux sortant'!$I$9:$S$167,COLUMN(),0),"")</f>
        <v>17.190000000000001</v>
      </c>
      <c r="F3821" s="2">
        <f>IFERROR(VLOOKUP(Tableau2[[#This Row],[PR]],'Taux sortant'!$I$9:$S$167,COLUMN(),0),"")</f>
        <v>13.88</v>
      </c>
      <c r="G3821" s="2">
        <f>IFERROR(VLOOKUP(Tableau2[[#This Row],[PR]],'Taux sortant'!$I$9:$S$167,COLUMN(),0),"")</f>
        <v>10.89</v>
      </c>
      <c r="H3821" s="2">
        <f>IFERROR(VLOOKUP(Tableau2[[#This Row],[PR]],'Taux sortant'!$I$9:$S$167,COLUMN(),0),"")</f>
        <v>7.86</v>
      </c>
      <c r="I3821" s="2">
        <f>IFERROR(VLOOKUP(Tableau2[[#This Row],[PR]],'Taux sortant'!$I$9:$S$167,COLUMN(),0),"")</f>
        <v>7.14</v>
      </c>
      <c r="J3821" s="2">
        <f>IFERROR(VLOOKUP(Tableau2[[#This Row],[PR]],'Taux sortant'!$I$9:$S$167,COLUMN(),0),"")</f>
        <v>0</v>
      </c>
      <c r="K3821" s="2">
        <f>IFERROR(VLOOKUP(Tableau2[[#This Row],[PR]],'Taux sortant'!$I$9:$S$167,COLUMN(),0),"")</f>
        <v>0</v>
      </c>
      <c r="L3821" s="2" t="str">
        <f>IFERROR(VLOOKUP(Tableau2[[#This Row],[PR]],'Taux sortant'!$I$9:$S$167,COLUMN(),0),"")</f>
        <v/>
      </c>
    </row>
    <row r="3822" spans="1:12" x14ac:dyDescent="0.3">
      <c r="A3822" s="1" t="s">
        <v>4983</v>
      </c>
      <c r="B3822" s="1" t="s">
        <v>87</v>
      </c>
      <c r="C3822" s="2">
        <f>IFERROR(VLOOKUP(Tableau2[[#This Row],[PR]],'Taux sortant'!$I$9:$S$167,COLUMN(),0),"")</f>
        <v>18.79</v>
      </c>
      <c r="D3822" s="2">
        <f>IFERROR(VLOOKUP(Tableau2[[#This Row],[PR]],'Taux sortant'!$I$9:$S$167,COLUMN(),0),"")</f>
        <v>15.99</v>
      </c>
      <c r="E3822" s="2">
        <f>IFERROR(VLOOKUP(Tableau2[[#This Row],[PR]],'Taux sortant'!$I$9:$S$167,COLUMN(),0),"")</f>
        <v>12.7</v>
      </c>
      <c r="F3822" s="2">
        <f>IFERROR(VLOOKUP(Tableau2[[#This Row],[PR]],'Taux sortant'!$I$9:$S$167,COLUMN(),0),"")</f>
        <v>11.07</v>
      </c>
      <c r="G3822" s="2">
        <f>IFERROR(VLOOKUP(Tableau2[[#This Row],[PR]],'Taux sortant'!$I$9:$S$167,COLUMN(),0),"")</f>
        <v>9.52</v>
      </c>
      <c r="H3822" s="2">
        <f>IFERROR(VLOOKUP(Tableau2[[#This Row],[PR]],'Taux sortant'!$I$9:$S$167,COLUMN(),0),"")</f>
        <v>8.1</v>
      </c>
      <c r="I3822" s="2">
        <f>IFERROR(VLOOKUP(Tableau2[[#This Row],[PR]],'Taux sortant'!$I$9:$S$167,COLUMN(),0),"")</f>
        <v>6.92</v>
      </c>
      <c r="J3822" s="2">
        <f>IFERROR(VLOOKUP(Tableau2[[#This Row],[PR]],'Taux sortant'!$I$9:$S$167,COLUMN(),0),"")</f>
        <v>0</v>
      </c>
      <c r="K3822" s="2">
        <f>IFERROR(VLOOKUP(Tableau2[[#This Row],[PR]],'Taux sortant'!$I$9:$S$167,COLUMN(),0),"")</f>
        <v>0</v>
      </c>
      <c r="L3822" s="2" t="str">
        <f>IFERROR(VLOOKUP(Tableau2[[#This Row],[PR]],'Taux sortant'!$I$9:$S$167,COLUMN(),0),"")</f>
        <v/>
      </c>
    </row>
    <row r="3823" spans="1:12" x14ac:dyDescent="0.3">
      <c r="A3823" s="1" t="s">
        <v>3608</v>
      </c>
      <c r="B3823" s="1" t="s">
        <v>3134</v>
      </c>
      <c r="C3823" s="2">
        <f>IFERROR(VLOOKUP(Tableau2[[#This Row],[PR]],'Taux sortant'!$I$9:$S$167,COLUMN(),0),"")</f>
        <v>15.34</v>
      </c>
      <c r="D3823" s="2">
        <f>IFERROR(VLOOKUP(Tableau2[[#This Row],[PR]],'Taux sortant'!$I$9:$S$167,COLUMN(),0),"")</f>
        <v>12.85</v>
      </c>
      <c r="E3823" s="2">
        <f>IFERROR(VLOOKUP(Tableau2[[#This Row],[PR]],'Taux sortant'!$I$9:$S$167,COLUMN(),0),"")</f>
        <v>9.94</v>
      </c>
      <c r="F3823" s="2">
        <f>IFERROR(VLOOKUP(Tableau2[[#This Row],[PR]],'Taux sortant'!$I$9:$S$167,COLUMN(),0),"")</f>
        <v>8.5399999999999991</v>
      </c>
      <c r="G3823" s="2">
        <f>IFERROR(VLOOKUP(Tableau2[[#This Row],[PR]],'Taux sortant'!$I$9:$S$167,COLUMN(),0),"")</f>
        <v>7.34</v>
      </c>
      <c r="H3823" s="2">
        <f>IFERROR(VLOOKUP(Tableau2[[#This Row],[PR]],'Taux sortant'!$I$9:$S$167,COLUMN(),0),"")</f>
        <v>6.29</v>
      </c>
      <c r="I3823" s="2">
        <f>IFERROR(VLOOKUP(Tableau2[[#This Row],[PR]],'Taux sortant'!$I$9:$S$167,COLUMN(),0),"")</f>
        <v>5.49</v>
      </c>
      <c r="J3823" s="2">
        <f>IFERROR(VLOOKUP(Tableau2[[#This Row],[PR]],'Taux sortant'!$I$9:$S$167,COLUMN(),0),"")</f>
        <v>0</v>
      </c>
      <c r="K3823" s="2">
        <f>IFERROR(VLOOKUP(Tableau2[[#This Row],[PR]],'Taux sortant'!$I$9:$S$167,COLUMN(),0),"")</f>
        <v>0</v>
      </c>
      <c r="L3823" s="2" t="str">
        <f>IFERROR(VLOOKUP(Tableau2[[#This Row],[PR]],'Taux sortant'!$I$9:$S$167,COLUMN(),0),"")</f>
        <v/>
      </c>
    </row>
    <row r="3824" spans="1:12" x14ac:dyDescent="0.3">
      <c r="A3824" s="1" t="s">
        <v>6149</v>
      </c>
      <c r="B3824" s="1" t="s">
        <v>5875</v>
      </c>
      <c r="C3824" s="2">
        <f>IFERROR(VLOOKUP(Tableau2[[#This Row],[PR]],'Taux sortant'!$I$9:$S$167,COLUMN(),0),"")</f>
        <v>32.909999999999997</v>
      </c>
      <c r="D3824" s="2">
        <f>IFERROR(VLOOKUP(Tableau2[[#This Row],[PR]],'Taux sortant'!$I$9:$S$167,COLUMN(),0),"")</f>
        <v>29.71</v>
      </c>
      <c r="E3824" s="2">
        <f>IFERROR(VLOOKUP(Tableau2[[#This Row],[PR]],'Taux sortant'!$I$9:$S$167,COLUMN(),0),"")</f>
        <v>25.98</v>
      </c>
      <c r="F3824" s="2">
        <f>IFERROR(VLOOKUP(Tableau2[[#This Row],[PR]],'Taux sortant'!$I$9:$S$167,COLUMN(),0),"")</f>
        <v>24.12</v>
      </c>
      <c r="G3824" s="2">
        <f>IFERROR(VLOOKUP(Tableau2[[#This Row],[PR]],'Taux sortant'!$I$9:$S$167,COLUMN(),0),"")</f>
        <v>20.51</v>
      </c>
      <c r="H3824" s="2">
        <f>IFERROR(VLOOKUP(Tableau2[[#This Row],[PR]],'Taux sortant'!$I$9:$S$167,COLUMN(),0),"")</f>
        <v>18.28</v>
      </c>
      <c r="I3824" s="2">
        <f>IFERROR(VLOOKUP(Tableau2[[#This Row],[PR]],'Taux sortant'!$I$9:$S$167,COLUMN(),0),"")</f>
        <v>16.190000000000001</v>
      </c>
      <c r="J3824" s="2">
        <f>IFERROR(VLOOKUP(Tableau2[[#This Row],[PR]],'Taux sortant'!$I$9:$S$167,COLUMN(),0),"")</f>
        <v>0</v>
      </c>
      <c r="K3824" s="2">
        <f>IFERROR(VLOOKUP(Tableau2[[#This Row],[PR]],'Taux sortant'!$I$9:$S$167,COLUMN(),0),"")</f>
        <v>0</v>
      </c>
      <c r="L3824" s="2" t="str">
        <f>IFERROR(VLOOKUP(Tableau2[[#This Row],[PR]],'Taux sortant'!$I$9:$S$167,COLUMN(),0),"")</f>
        <v/>
      </c>
    </row>
    <row r="3825" spans="1:12" x14ac:dyDescent="0.3">
      <c r="A3825" s="1" t="s">
        <v>6151</v>
      </c>
      <c r="B3825" s="1" t="s">
        <v>5875</v>
      </c>
      <c r="C3825" s="2">
        <f>IFERROR(VLOOKUP(Tableau2[[#This Row],[PR]],'Taux sortant'!$I$9:$S$167,COLUMN(),0),"")</f>
        <v>32.909999999999997</v>
      </c>
      <c r="D3825" s="2">
        <f>IFERROR(VLOOKUP(Tableau2[[#This Row],[PR]],'Taux sortant'!$I$9:$S$167,COLUMN(),0),"")</f>
        <v>29.71</v>
      </c>
      <c r="E3825" s="2">
        <f>IFERROR(VLOOKUP(Tableau2[[#This Row],[PR]],'Taux sortant'!$I$9:$S$167,COLUMN(),0),"")</f>
        <v>25.98</v>
      </c>
      <c r="F3825" s="2">
        <f>IFERROR(VLOOKUP(Tableau2[[#This Row],[PR]],'Taux sortant'!$I$9:$S$167,COLUMN(),0),"")</f>
        <v>24.12</v>
      </c>
      <c r="G3825" s="2">
        <f>IFERROR(VLOOKUP(Tableau2[[#This Row],[PR]],'Taux sortant'!$I$9:$S$167,COLUMN(),0),"")</f>
        <v>20.51</v>
      </c>
      <c r="H3825" s="2">
        <f>IFERROR(VLOOKUP(Tableau2[[#This Row],[PR]],'Taux sortant'!$I$9:$S$167,COLUMN(),0),"")</f>
        <v>18.28</v>
      </c>
      <c r="I3825" s="2">
        <f>IFERROR(VLOOKUP(Tableau2[[#This Row],[PR]],'Taux sortant'!$I$9:$S$167,COLUMN(),0),"")</f>
        <v>16.190000000000001</v>
      </c>
      <c r="J3825" s="2">
        <f>IFERROR(VLOOKUP(Tableau2[[#This Row],[PR]],'Taux sortant'!$I$9:$S$167,COLUMN(),0),"")</f>
        <v>0</v>
      </c>
      <c r="K3825" s="2">
        <f>IFERROR(VLOOKUP(Tableau2[[#This Row],[PR]],'Taux sortant'!$I$9:$S$167,COLUMN(),0),"")</f>
        <v>0</v>
      </c>
      <c r="L3825" s="2" t="str">
        <f>IFERROR(VLOOKUP(Tableau2[[#This Row],[PR]],'Taux sortant'!$I$9:$S$167,COLUMN(),0),"")</f>
        <v/>
      </c>
    </row>
    <row r="3826" spans="1:12" x14ac:dyDescent="0.3">
      <c r="A3826" s="1" t="s">
        <v>895</v>
      </c>
      <c r="B3826" s="1" t="s">
        <v>61</v>
      </c>
      <c r="C3826" s="2">
        <f>IFERROR(VLOOKUP(Tableau2[[#This Row],[PR]],'Taux sortant'!$I$9:$S$167,COLUMN(),0),"")</f>
        <v>12.63</v>
      </c>
      <c r="D3826" s="2">
        <f>IFERROR(VLOOKUP(Tableau2[[#This Row],[PR]],'Taux sortant'!$I$9:$S$167,COLUMN(),0),"")</f>
        <v>10.14</v>
      </c>
      <c r="E3826" s="2">
        <f>IFERROR(VLOOKUP(Tableau2[[#This Row],[PR]],'Taux sortant'!$I$9:$S$167,COLUMN(),0),"")</f>
        <v>7.31</v>
      </c>
      <c r="F3826" s="2">
        <f>IFERROR(VLOOKUP(Tableau2[[#This Row],[PR]],'Taux sortant'!$I$9:$S$167,COLUMN(),0),"")</f>
        <v>5.96</v>
      </c>
      <c r="G3826" s="2">
        <f>IFERROR(VLOOKUP(Tableau2[[#This Row],[PR]],'Taux sortant'!$I$9:$S$167,COLUMN(),0),"")</f>
        <v>4.9800000000000004</v>
      </c>
      <c r="H3826" s="2">
        <f>IFERROR(VLOOKUP(Tableau2[[#This Row],[PR]],'Taux sortant'!$I$9:$S$167,COLUMN(),0),"")</f>
        <v>4.2</v>
      </c>
      <c r="I3826" s="2">
        <f>IFERROR(VLOOKUP(Tableau2[[#This Row],[PR]],'Taux sortant'!$I$9:$S$167,COLUMN(),0),"")</f>
        <v>3.68</v>
      </c>
      <c r="J3826" s="2">
        <f>IFERROR(VLOOKUP(Tableau2[[#This Row],[PR]],'Taux sortant'!$I$9:$S$167,COLUMN(),0),"")</f>
        <v>0</v>
      </c>
      <c r="K3826" s="2">
        <f>IFERROR(VLOOKUP(Tableau2[[#This Row],[PR]],'Taux sortant'!$I$9:$S$167,COLUMN(),0),"")</f>
        <v>0</v>
      </c>
      <c r="L3826" s="2" t="str">
        <f>IFERROR(VLOOKUP(Tableau2[[#This Row],[PR]],'Taux sortant'!$I$9:$S$167,COLUMN(),0),"")</f>
        <v/>
      </c>
    </row>
    <row r="3827" spans="1:12" x14ac:dyDescent="0.3">
      <c r="A3827" s="1" t="s">
        <v>898</v>
      </c>
      <c r="B3827" s="1" t="s">
        <v>15</v>
      </c>
      <c r="C3827" s="2">
        <f>IFERROR(VLOOKUP(Tableau2[[#This Row],[PR]],'Taux sortant'!$I$9:$S$167,COLUMN(),0),"")</f>
        <v>12.05</v>
      </c>
      <c r="D3827" s="2">
        <f>IFERROR(VLOOKUP(Tableau2[[#This Row],[PR]],'Taux sortant'!$I$9:$S$167,COLUMN(),0),"")</f>
        <v>9.57</v>
      </c>
      <c r="E3827" s="2">
        <f>IFERROR(VLOOKUP(Tableau2[[#This Row],[PR]],'Taux sortant'!$I$9:$S$167,COLUMN(),0),"")</f>
        <v>6.79</v>
      </c>
      <c r="F3827" s="2">
        <f>IFERROR(VLOOKUP(Tableau2[[#This Row],[PR]],'Taux sortant'!$I$9:$S$167,COLUMN(),0),"")</f>
        <v>5.47</v>
      </c>
      <c r="G3827" s="2">
        <f>IFERROR(VLOOKUP(Tableau2[[#This Row],[PR]],'Taux sortant'!$I$9:$S$167,COLUMN(),0),"")</f>
        <v>4.49</v>
      </c>
      <c r="H3827" s="2">
        <f>IFERROR(VLOOKUP(Tableau2[[#This Row],[PR]],'Taux sortant'!$I$9:$S$167,COLUMN(),0),"")</f>
        <v>3.66</v>
      </c>
      <c r="I3827" s="2">
        <f>IFERROR(VLOOKUP(Tableau2[[#This Row],[PR]],'Taux sortant'!$I$9:$S$167,COLUMN(),0),"")</f>
        <v>3.12</v>
      </c>
      <c r="J3827" s="2">
        <f>IFERROR(VLOOKUP(Tableau2[[#This Row],[PR]],'Taux sortant'!$I$9:$S$167,COLUMN(),0),"")</f>
        <v>0</v>
      </c>
      <c r="K3827" s="2">
        <f>IFERROR(VLOOKUP(Tableau2[[#This Row],[PR]],'Taux sortant'!$I$9:$S$167,COLUMN(),0),"")</f>
        <v>0</v>
      </c>
      <c r="L3827" s="2" t="str">
        <f>IFERROR(VLOOKUP(Tableau2[[#This Row],[PR]],'Taux sortant'!$I$9:$S$167,COLUMN(),0),"")</f>
        <v/>
      </c>
    </row>
    <row r="3828" spans="1:12" x14ac:dyDescent="0.3">
      <c r="A3828" s="1" t="s">
        <v>4985</v>
      </c>
      <c r="B3828" s="1" t="s">
        <v>4174</v>
      </c>
      <c r="C3828" s="2">
        <f>IFERROR(VLOOKUP(Tableau2[[#This Row],[PR]],'Taux sortant'!$I$9:$S$167,COLUMN(),0),"")</f>
        <v>18.22</v>
      </c>
      <c r="D3828" s="2">
        <f>IFERROR(VLOOKUP(Tableau2[[#This Row],[PR]],'Taux sortant'!$I$9:$S$167,COLUMN(),0),"")</f>
        <v>15.54</v>
      </c>
      <c r="E3828" s="2">
        <f>IFERROR(VLOOKUP(Tableau2[[#This Row],[PR]],'Taux sortant'!$I$9:$S$167,COLUMN(),0),"")</f>
        <v>12.42</v>
      </c>
      <c r="F3828" s="2">
        <f>IFERROR(VLOOKUP(Tableau2[[#This Row],[PR]],'Taux sortant'!$I$9:$S$167,COLUMN(),0),"")</f>
        <v>10.85</v>
      </c>
      <c r="G3828" s="2">
        <f>IFERROR(VLOOKUP(Tableau2[[#This Row],[PR]],'Taux sortant'!$I$9:$S$167,COLUMN(),0),"")</f>
        <v>9.4499999999999993</v>
      </c>
      <c r="H3828" s="2">
        <f>IFERROR(VLOOKUP(Tableau2[[#This Row],[PR]],'Taux sortant'!$I$9:$S$167,COLUMN(),0),"")</f>
        <v>8.27</v>
      </c>
      <c r="I3828" s="2">
        <f>IFERROR(VLOOKUP(Tableau2[[#This Row],[PR]],'Taux sortant'!$I$9:$S$167,COLUMN(),0),"")</f>
        <v>7.27</v>
      </c>
      <c r="J3828" s="2">
        <f>IFERROR(VLOOKUP(Tableau2[[#This Row],[PR]],'Taux sortant'!$I$9:$S$167,COLUMN(),0),"")</f>
        <v>0</v>
      </c>
      <c r="K3828" s="2">
        <f>IFERROR(VLOOKUP(Tableau2[[#This Row],[PR]],'Taux sortant'!$I$9:$S$167,COLUMN(),0),"")</f>
        <v>0</v>
      </c>
      <c r="L3828" s="2" t="str">
        <f>IFERROR(VLOOKUP(Tableau2[[#This Row],[PR]],'Taux sortant'!$I$9:$S$167,COLUMN(),0),"")</f>
        <v/>
      </c>
    </row>
    <row r="3829" spans="1:12" x14ac:dyDescent="0.3">
      <c r="A3829" s="1" t="s">
        <v>3610</v>
      </c>
      <c r="B3829" s="1" t="s">
        <v>3095</v>
      </c>
      <c r="C3829" s="2">
        <f>IFERROR(VLOOKUP(Tableau2[[#This Row],[PR]],'Taux sortant'!$I$9:$S$167,COLUMN(),0),"")</f>
        <v>15.5</v>
      </c>
      <c r="D3829" s="2">
        <f>IFERROR(VLOOKUP(Tableau2[[#This Row],[PR]],'Taux sortant'!$I$9:$S$167,COLUMN(),0),"")</f>
        <v>12.99</v>
      </c>
      <c r="E3829" s="2">
        <f>IFERROR(VLOOKUP(Tableau2[[#This Row],[PR]],'Taux sortant'!$I$9:$S$167,COLUMN(),0),"")</f>
        <v>10.07</v>
      </c>
      <c r="F3829" s="2">
        <f>IFERROR(VLOOKUP(Tableau2[[#This Row],[PR]],'Taux sortant'!$I$9:$S$167,COLUMN(),0),"")</f>
        <v>8.6</v>
      </c>
      <c r="G3829" s="2">
        <f>IFERROR(VLOOKUP(Tableau2[[#This Row],[PR]],'Taux sortant'!$I$9:$S$167,COLUMN(),0),"")</f>
        <v>7.36</v>
      </c>
      <c r="H3829" s="2">
        <f>IFERROR(VLOOKUP(Tableau2[[#This Row],[PR]],'Taux sortant'!$I$9:$S$167,COLUMN(),0),"")</f>
        <v>6.34</v>
      </c>
      <c r="I3829" s="2">
        <f>IFERROR(VLOOKUP(Tableau2[[#This Row],[PR]],'Taux sortant'!$I$9:$S$167,COLUMN(),0),"")</f>
        <v>5.51</v>
      </c>
      <c r="J3829" s="2">
        <f>IFERROR(VLOOKUP(Tableau2[[#This Row],[PR]],'Taux sortant'!$I$9:$S$167,COLUMN(),0),"")</f>
        <v>0</v>
      </c>
      <c r="K3829" s="2">
        <f>IFERROR(VLOOKUP(Tableau2[[#This Row],[PR]],'Taux sortant'!$I$9:$S$167,COLUMN(),0),"")</f>
        <v>0</v>
      </c>
      <c r="L3829" s="2" t="str">
        <f>IFERROR(VLOOKUP(Tableau2[[#This Row],[PR]],'Taux sortant'!$I$9:$S$167,COLUMN(),0),"")</f>
        <v/>
      </c>
    </row>
    <row r="3830" spans="1:12" x14ac:dyDescent="0.3">
      <c r="A3830" s="1" t="s">
        <v>4988</v>
      </c>
      <c r="B3830" s="1" t="s">
        <v>2160</v>
      </c>
      <c r="C3830" s="2">
        <f>IFERROR(VLOOKUP(Tableau2[[#This Row],[PR]],'Taux sortant'!$I$9:$S$167,COLUMN(),0),"")</f>
        <v>16.93</v>
      </c>
      <c r="D3830" s="2">
        <f>IFERROR(VLOOKUP(Tableau2[[#This Row],[PR]],'Taux sortant'!$I$9:$S$167,COLUMN(),0),"")</f>
        <v>14.32</v>
      </c>
      <c r="E3830" s="2">
        <f>IFERROR(VLOOKUP(Tableau2[[#This Row],[PR]],'Taux sortant'!$I$9:$S$167,COLUMN(),0),"")</f>
        <v>11.27</v>
      </c>
      <c r="F3830" s="2">
        <f>IFERROR(VLOOKUP(Tableau2[[#This Row],[PR]],'Taux sortant'!$I$9:$S$167,COLUMN(),0),"")</f>
        <v>9.77</v>
      </c>
      <c r="G3830" s="2">
        <f>IFERROR(VLOOKUP(Tableau2[[#This Row],[PR]],'Taux sortant'!$I$9:$S$167,COLUMN(),0),"")</f>
        <v>8.41</v>
      </c>
      <c r="H3830" s="2">
        <f>IFERROR(VLOOKUP(Tableau2[[#This Row],[PR]],'Taux sortant'!$I$9:$S$167,COLUMN(),0),"")</f>
        <v>7.25</v>
      </c>
      <c r="I3830" s="2">
        <f>IFERROR(VLOOKUP(Tableau2[[#This Row],[PR]],'Taux sortant'!$I$9:$S$167,COLUMN(),0),"")</f>
        <v>6.31</v>
      </c>
      <c r="J3830" s="2">
        <f>IFERROR(VLOOKUP(Tableau2[[#This Row],[PR]],'Taux sortant'!$I$9:$S$167,COLUMN(),0),"")</f>
        <v>0</v>
      </c>
      <c r="K3830" s="2">
        <f>IFERROR(VLOOKUP(Tableau2[[#This Row],[PR]],'Taux sortant'!$I$9:$S$167,COLUMN(),0),"")</f>
        <v>0</v>
      </c>
      <c r="L3830" s="2" t="str">
        <f>IFERROR(VLOOKUP(Tableau2[[#This Row],[PR]],'Taux sortant'!$I$9:$S$167,COLUMN(),0),"")</f>
        <v/>
      </c>
    </row>
    <row r="3831" spans="1:12" x14ac:dyDescent="0.3">
      <c r="A3831" s="1" t="s">
        <v>3612</v>
      </c>
      <c r="B3831" s="1" t="s">
        <v>5902</v>
      </c>
      <c r="C3831" s="2">
        <f>IFERROR(VLOOKUP(Tableau2[[#This Row],[PR]],'Taux sortant'!$I$9:$S$167,COLUMN(),0),"")</f>
        <v>36.44</v>
      </c>
      <c r="D3831" s="2">
        <f>IFERROR(VLOOKUP(Tableau2[[#This Row],[PR]],'Taux sortant'!$I$9:$S$167,COLUMN(),0),"")</f>
        <v>33.200000000000003</v>
      </c>
      <c r="E3831" s="2">
        <f>IFERROR(VLOOKUP(Tableau2[[#This Row],[PR]],'Taux sortant'!$I$9:$S$167,COLUMN(),0),"")</f>
        <v>28.06</v>
      </c>
      <c r="F3831" s="2">
        <f>IFERROR(VLOOKUP(Tableau2[[#This Row],[PR]],'Taux sortant'!$I$9:$S$167,COLUMN(),0),"")</f>
        <v>26.17</v>
      </c>
      <c r="G3831" s="2">
        <f>IFERROR(VLOOKUP(Tableau2[[#This Row],[PR]],'Taux sortant'!$I$9:$S$167,COLUMN(),0),"")</f>
        <v>21.8</v>
      </c>
      <c r="H3831" s="2">
        <f>IFERROR(VLOOKUP(Tableau2[[#This Row],[PR]],'Taux sortant'!$I$9:$S$167,COLUMN(),0),"")</f>
        <v>18.88</v>
      </c>
      <c r="I3831" s="2">
        <f>IFERROR(VLOOKUP(Tableau2[[#This Row],[PR]],'Taux sortant'!$I$9:$S$167,COLUMN(),0),"")</f>
        <v>15.7</v>
      </c>
      <c r="J3831" s="2">
        <f>IFERROR(VLOOKUP(Tableau2[[#This Row],[PR]],'Taux sortant'!$I$9:$S$167,COLUMN(),0),"")</f>
        <v>0</v>
      </c>
      <c r="K3831" s="2">
        <f>IFERROR(VLOOKUP(Tableau2[[#This Row],[PR]],'Taux sortant'!$I$9:$S$167,COLUMN(),0),"")</f>
        <v>0</v>
      </c>
      <c r="L3831" s="2" t="str">
        <f>IFERROR(VLOOKUP(Tableau2[[#This Row],[PR]],'Taux sortant'!$I$9:$S$167,COLUMN(),0),"")</f>
        <v/>
      </c>
    </row>
    <row r="3832" spans="1:12" x14ac:dyDescent="0.3">
      <c r="A3832" s="1" t="s">
        <v>3612</v>
      </c>
      <c r="B3832" s="1" t="s">
        <v>3086</v>
      </c>
      <c r="C3832" s="2">
        <f>IFERROR(VLOOKUP(Tableau2[[#This Row],[PR]],'Taux sortant'!$I$9:$S$167,COLUMN(),0),"")</f>
        <v>14.38</v>
      </c>
      <c r="D3832" s="2">
        <f>IFERROR(VLOOKUP(Tableau2[[#This Row],[PR]],'Taux sortant'!$I$9:$S$167,COLUMN(),0),"")</f>
        <v>11.96</v>
      </c>
      <c r="E3832" s="2">
        <f>IFERROR(VLOOKUP(Tableau2[[#This Row],[PR]],'Taux sortant'!$I$9:$S$167,COLUMN(),0),"")</f>
        <v>9.1199999999999992</v>
      </c>
      <c r="F3832" s="2">
        <f>IFERROR(VLOOKUP(Tableau2[[#This Row],[PR]],'Taux sortant'!$I$9:$S$167,COLUMN(),0),"")</f>
        <v>7.74</v>
      </c>
      <c r="G3832" s="2">
        <f>IFERROR(VLOOKUP(Tableau2[[#This Row],[PR]],'Taux sortant'!$I$9:$S$167,COLUMN(),0),"")</f>
        <v>6.58</v>
      </c>
      <c r="H3832" s="2">
        <f>IFERROR(VLOOKUP(Tableau2[[#This Row],[PR]],'Taux sortant'!$I$9:$S$167,COLUMN(),0),"")</f>
        <v>5.57</v>
      </c>
      <c r="I3832" s="2">
        <f>IFERROR(VLOOKUP(Tableau2[[#This Row],[PR]],'Taux sortant'!$I$9:$S$167,COLUMN(),0),"")</f>
        <v>4.78</v>
      </c>
      <c r="J3832" s="2">
        <f>IFERROR(VLOOKUP(Tableau2[[#This Row],[PR]],'Taux sortant'!$I$9:$S$167,COLUMN(),0),"")</f>
        <v>0</v>
      </c>
      <c r="K3832" s="2">
        <f>IFERROR(VLOOKUP(Tableau2[[#This Row],[PR]],'Taux sortant'!$I$9:$S$167,COLUMN(),0),"")</f>
        <v>0</v>
      </c>
      <c r="L3832" s="2" t="str">
        <f>IFERROR(VLOOKUP(Tableau2[[#This Row],[PR]],'Taux sortant'!$I$9:$S$167,COLUMN(),0),"")</f>
        <v/>
      </c>
    </row>
    <row r="3833" spans="1:12" x14ac:dyDescent="0.3">
      <c r="A3833" s="1" t="s">
        <v>3615</v>
      </c>
      <c r="B3833" s="1" t="s">
        <v>3115</v>
      </c>
      <c r="C3833" s="2">
        <f>IFERROR(VLOOKUP(Tableau2[[#This Row],[PR]],'Taux sortant'!$I$9:$S$167,COLUMN(),0),"")</f>
        <v>16.05</v>
      </c>
      <c r="D3833" s="2">
        <f>IFERROR(VLOOKUP(Tableau2[[#This Row],[PR]],'Taux sortant'!$I$9:$S$167,COLUMN(),0),"")</f>
        <v>13.51</v>
      </c>
      <c r="E3833" s="2">
        <f>IFERROR(VLOOKUP(Tableau2[[#This Row],[PR]],'Taux sortant'!$I$9:$S$167,COLUMN(),0),"")</f>
        <v>10.52</v>
      </c>
      <c r="F3833" s="2">
        <f>IFERROR(VLOOKUP(Tableau2[[#This Row],[PR]],'Taux sortant'!$I$9:$S$167,COLUMN(),0),"")</f>
        <v>9.0500000000000007</v>
      </c>
      <c r="G3833" s="2">
        <f>IFERROR(VLOOKUP(Tableau2[[#This Row],[PR]],'Taux sortant'!$I$9:$S$167,COLUMN(),0),"")</f>
        <v>7.8</v>
      </c>
      <c r="H3833" s="2">
        <f>IFERROR(VLOOKUP(Tableau2[[#This Row],[PR]],'Taux sortant'!$I$9:$S$167,COLUMN(),0),"")</f>
        <v>6.76</v>
      </c>
      <c r="I3833" s="2">
        <f>IFERROR(VLOOKUP(Tableau2[[#This Row],[PR]],'Taux sortant'!$I$9:$S$167,COLUMN(),0),"")</f>
        <v>5.92</v>
      </c>
      <c r="J3833" s="2">
        <f>IFERROR(VLOOKUP(Tableau2[[#This Row],[PR]],'Taux sortant'!$I$9:$S$167,COLUMN(),0),"")</f>
        <v>0</v>
      </c>
      <c r="K3833" s="2">
        <f>IFERROR(VLOOKUP(Tableau2[[#This Row],[PR]],'Taux sortant'!$I$9:$S$167,COLUMN(),0),"")</f>
        <v>0</v>
      </c>
      <c r="L3833" s="2" t="str">
        <f>IFERROR(VLOOKUP(Tableau2[[#This Row],[PR]],'Taux sortant'!$I$9:$S$167,COLUMN(),0),"")</f>
        <v/>
      </c>
    </row>
    <row r="3834" spans="1:12" x14ac:dyDescent="0.3">
      <c r="A3834" s="1" t="s">
        <v>5611</v>
      </c>
      <c r="B3834" s="1" t="s">
        <v>5349</v>
      </c>
      <c r="C3834" s="2" t="str">
        <f>IFERROR(VLOOKUP(Tableau2[[#This Row],[PR]],'Taux sortant'!$I$9:$S$167,COLUMN(),0),"")</f>
        <v/>
      </c>
      <c r="D3834" s="2" t="str">
        <f>IFERROR(VLOOKUP(Tableau2[[#This Row],[PR]],'Taux sortant'!$I$9:$S$167,COLUMN(),0),"")</f>
        <v/>
      </c>
      <c r="E3834" s="2" t="str">
        <f>IFERROR(VLOOKUP(Tableau2[[#This Row],[PR]],'Taux sortant'!$I$9:$S$167,COLUMN(),0),"")</f>
        <v/>
      </c>
      <c r="F3834" s="2" t="str">
        <f>IFERROR(VLOOKUP(Tableau2[[#This Row],[PR]],'Taux sortant'!$I$9:$S$167,COLUMN(),0),"")</f>
        <v/>
      </c>
      <c r="G3834" s="2" t="str">
        <f>IFERROR(VLOOKUP(Tableau2[[#This Row],[PR]],'Taux sortant'!$I$9:$S$167,COLUMN(),0),"")</f>
        <v/>
      </c>
      <c r="H3834" s="2" t="str">
        <f>IFERROR(VLOOKUP(Tableau2[[#This Row],[PR]],'Taux sortant'!$I$9:$S$167,COLUMN(),0),"")</f>
        <v/>
      </c>
      <c r="I3834" s="2" t="str">
        <f>IFERROR(VLOOKUP(Tableau2[[#This Row],[PR]],'Taux sortant'!$I$9:$S$167,COLUMN(),0),"")</f>
        <v/>
      </c>
      <c r="J3834" s="2" t="str">
        <f>IFERROR(VLOOKUP(Tableau2[[#This Row],[PR]],'Taux sortant'!$I$9:$S$167,COLUMN(),0),"")</f>
        <v/>
      </c>
      <c r="K3834" s="2" t="str">
        <f>IFERROR(VLOOKUP(Tableau2[[#This Row],[PR]],'Taux sortant'!$I$9:$S$167,COLUMN(),0),"")</f>
        <v/>
      </c>
      <c r="L3834" s="2" t="str">
        <f>IFERROR(VLOOKUP(Tableau2[[#This Row],[PR]],'Taux sortant'!$I$9:$S$167,COLUMN(),0),"")</f>
        <v/>
      </c>
    </row>
    <row r="3835" spans="1:12" x14ac:dyDescent="0.3">
      <c r="A3835" s="1" t="s">
        <v>5614</v>
      </c>
      <c r="B3835" s="1" t="s">
        <v>5356</v>
      </c>
      <c r="C3835" s="2">
        <f>IFERROR(VLOOKUP(Tableau2[[#This Row],[PR]],'Taux sortant'!$I$9:$S$167,COLUMN(),0),"")</f>
        <v>14.1</v>
      </c>
      <c r="D3835" s="2">
        <f>IFERROR(VLOOKUP(Tableau2[[#This Row],[PR]],'Taux sortant'!$I$9:$S$167,COLUMN(),0),"")</f>
        <v>12.41</v>
      </c>
      <c r="E3835" s="2">
        <f>IFERROR(VLOOKUP(Tableau2[[#This Row],[PR]],'Taux sortant'!$I$9:$S$167,COLUMN(),0),"")</f>
        <v>9.0299999999999994</v>
      </c>
      <c r="F3835" s="2">
        <f>IFERROR(VLOOKUP(Tableau2[[#This Row],[PR]],'Taux sortant'!$I$9:$S$167,COLUMN(),0),"")</f>
        <v>7.34</v>
      </c>
      <c r="G3835" s="2">
        <f>IFERROR(VLOOKUP(Tableau2[[#This Row],[PR]],'Taux sortant'!$I$9:$S$167,COLUMN(),0),"")</f>
        <v>6.12</v>
      </c>
      <c r="H3835" s="2">
        <f>IFERROR(VLOOKUP(Tableau2[[#This Row],[PR]],'Taux sortant'!$I$9:$S$167,COLUMN(),0),"")</f>
        <v>5.37</v>
      </c>
      <c r="I3835" s="2">
        <f>IFERROR(VLOOKUP(Tableau2[[#This Row],[PR]],'Taux sortant'!$I$9:$S$167,COLUMN(),0),"")</f>
        <v>4.6500000000000004</v>
      </c>
      <c r="J3835" s="2">
        <f>IFERROR(VLOOKUP(Tableau2[[#This Row],[PR]],'Taux sortant'!$I$9:$S$167,COLUMN(),0),"")</f>
        <v>0</v>
      </c>
      <c r="K3835" s="2">
        <f>IFERROR(VLOOKUP(Tableau2[[#This Row],[PR]],'Taux sortant'!$I$9:$S$167,COLUMN(),0),"")</f>
        <v>1585.65</v>
      </c>
      <c r="L3835" s="2" t="str">
        <f>IFERROR(VLOOKUP(Tableau2[[#This Row],[PR]],'Taux sortant'!$I$9:$S$167,COLUMN(),0),"")</f>
        <v/>
      </c>
    </row>
    <row r="3836" spans="1:12" x14ac:dyDescent="0.3">
      <c r="A3836" s="1" t="s">
        <v>5617</v>
      </c>
      <c r="B3836" s="1" t="s">
        <v>5349</v>
      </c>
      <c r="C3836" s="2" t="str">
        <f>IFERROR(VLOOKUP(Tableau2[[#This Row],[PR]],'Taux sortant'!$I$9:$S$167,COLUMN(),0),"")</f>
        <v/>
      </c>
      <c r="D3836" s="2" t="str">
        <f>IFERROR(VLOOKUP(Tableau2[[#This Row],[PR]],'Taux sortant'!$I$9:$S$167,COLUMN(),0),"")</f>
        <v/>
      </c>
      <c r="E3836" s="2" t="str">
        <f>IFERROR(VLOOKUP(Tableau2[[#This Row],[PR]],'Taux sortant'!$I$9:$S$167,COLUMN(),0),"")</f>
        <v/>
      </c>
      <c r="F3836" s="2" t="str">
        <f>IFERROR(VLOOKUP(Tableau2[[#This Row],[PR]],'Taux sortant'!$I$9:$S$167,COLUMN(),0),"")</f>
        <v/>
      </c>
      <c r="G3836" s="2" t="str">
        <f>IFERROR(VLOOKUP(Tableau2[[#This Row],[PR]],'Taux sortant'!$I$9:$S$167,COLUMN(),0),"")</f>
        <v/>
      </c>
      <c r="H3836" s="2" t="str">
        <f>IFERROR(VLOOKUP(Tableau2[[#This Row],[PR]],'Taux sortant'!$I$9:$S$167,COLUMN(),0),"")</f>
        <v/>
      </c>
      <c r="I3836" s="2" t="str">
        <f>IFERROR(VLOOKUP(Tableau2[[#This Row],[PR]],'Taux sortant'!$I$9:$S$167,COLUMN(),0),"")</f>
        <v/>
      </c>
      <c r="J3836" s="2" t="str">
        <f>IFERROR(VLOOKUP(Tableau2[[#This Row],[PR]],'Taux sortant'!$I$9:$S$167,COLUMN(),0),"")</f>
        <v/>
      </c>
      <c r="K3836" s="2" t="str">
        <f>IFERROR(VLOOKUP(Tableau2[[#This Row],[PR]],'Taux sortant'!$I$9:$S$167,COLUMN(),0),"")</f>
        <v/>
      </c>
      <c r="L3836" s="2" t="str">
        <f>IFERROR(VLOOKUP(Tableau2[[#This Row],[PR]],'Taux sortant'!$I$9:$S$167,COLUMN(),0),"")</f>
        <v/>
      </c>
    </row>
    <row r="3837" spans="1:12" x14ac:dyDescent="0.3">
      <c r="A3837" s="1" t="s">
        <v>3618</v>
      </c>
      <c r="B3837" s="1" t="s">
        <v>5825</v>
      </c>
      <c r="C3837" s="2">
        <f>IFERROR(VLOOKUP(Tableau2[[#This Row],[PR]],'Taux sortant'!$I$9:$S$167,COLUMN(),0),"")</f>
        <v>26.39</v>
      </c>
      <c r="D3837" s="2">
        <f>IFERROR(VLOOKUP(Tableau2[[#This Row],[PR]],'Taux sortant'!$I$9:$S$167,COLUMN(),0),"")</f>
        <v>23</v>
      </c>
      <c r="E3837" s="2">
        <f>IFERROR(VLOOKUP(Tableau2[[#This Row],[PR]],'Taux sortant'!$I$9:$S$167,COLUMN(),0),"")</f>
        <v>19.079999999999998</v>
      </c>
      <c r="F3837" s="2">
        <f>IFERROR(VLOOKUP(Tableau2[[#This Row],[PR]],'Taux sortant'!$I$9:$S$167,COLUMN(),0),"")</f>
        <v>17.13</v>
      </c>
      <c r="G3837" s="2">
        <f>IFERROR(VLOOKUP(Tableau2[[#This Row],[PR]],'Taux sortant'!$I$9:$S$167,COLUMN(),0),"")</f>
        <v>14.96</v>
      </c>
      <c r="H3837" s="2">
        <f>IFERROR(VLOOKUP(Tableau2[[#This Row],[PR]],'Taux sortant'!$I$9:$S$167,COLUMN(),0),"")</f>
        <v>12.83</v>
      </c>
      <c r="I3837" s="2">
        <f>IFERROR(VLOOKUP(Tableau2[[#This Row],[PR]],'Taux sortant'!$I$9:$S$167,COLUMN(),0),"")</f>
        <v>10.93</v>
      </c>
      <c r="J3837" s="2">
        <f>IFERROR(VLOOKUP(Tableau2[[#This Row],[PR]],'Taux sortant'!$I$9:$S$167,COLUMN(),0),"")</f>
        <v>0</v>
      </c>
      <c r="K3837" s="2">
        <f>IFERROR(VLOOKUP(Tableau2[[#This Row],[PR]],'Taux sortant'!$I$9:$S$167,COLUMN(),0),"")</f>
        <v>0</v>
      </c>
      <c r="L3837" s="2" t="str">
        <f>IFERROR(VLOOKUP(Tableau2[[#This Row],[PR]],'Taux sortant'!$I$9:$S$167,COLUMN(),0),"")</f>
        <v/>
      </c>
    </row>
    <row r="3838" spans="1:12" x14ac:dyDescent="0.3">
      <c r="A3838" s="1" t="s">
        <v>3618</v>
      </c>
      <c r="B3838" s="1" t="s">
        <v>3127</v>
      </c>
      <c r="C3838" s="2" t="str">
        <f>IFERROR(VLOOKUP(Tableau2[[#This Row],[PR]],'Taux sortant'!$I$9:$S$167,COLUMN(),0),"")</f>
        <v/>
      </c>
      <c r="D3838" s="2" t="str">
        <f>IFERROR(VLOOKUP(Tableau2[[#This Row],[PR]],'Taux sortant'!$I$9:$S$167,COLUMN(),0),"")</f>
        <v/>
      </c>
      <c r="E3838" s="2" t="str">
        <f>IFERROR(VLOOKUP(Tableau2[[#This Row],[PR]],'Taux sortant'!$I$9:$S$167,COLUMN(),0),"")</f>
        <v/>
      </c>
      <c r="F3838" s="2" t="str">
        <f>IFERROR(VLOOKUP(Tableau2[[#This Row],[PR]],'Taux sortant'!$I$9:$S$167,COLUMN(),0),"")</f>
        <v/>
      </c>
      <c r="G3838" s="2" t="str">
        <f>IFERROR(VLOOKUP(Tableau2[[#This Row],[PR]],'Taux sortant'!$I$9:$S$167,COLUMN(),0),"")</f>
        <v/>
      </c>
      <c r="H3838" s="2" t="str">
        <f>IFERROR(VLOOKUP(Tableau2[[#This Row],[PR]],'Taux sortant'!$I$9:$S$167,COLUMN(),0),"")</f>
        <v/>
      </c>
      <c r="I3838" s="2" t="str">
        <f>IFERROR(VLOOKUP(Tableau2[[#This Row],[PR]],'Taux sortant'!$I$9:$S$167,COLUMN(),0),"")</f>
        <v/>
      </c>
      <c r="J3838" s="2" t="str">
        <f>IFERROR(VLOOKUP(Tableau2[[#This Row],[PR]],'Taux sortant'!$I$9:$S$167,COLUMN(),0),"")</f>
        <v/>
      </c>
      <c r="K3838" s="2" t="str">
        <f>IFERROR(VLOOKUP(Tableau2[[#This Row],[PR]],'Taux sortant'!$I$9:$S$167,COLUMN(),0),"")</f>
        <v/>
      </c>
      <c r="L3838" s="2" t="str">
        <f>IFERROR(VLOOKUP(Tableau2[[#This Row],[PR]],'Taux sortant'!$I$9:$S$167,COLUMN(),0),"")</f>
        <v/>
      </c>
    </row>
    <row r="3839" spans="1:12" x14ac:dyDescent="0.3">
      <c r="A3839" s="1" t="s">
        <v>4991</v>
      </c>
      <c r="B3839" s="1" t="s">
        <v>3580</v>
      </c>
      <c r="C3839" s="2">
        <f>IFERROR(VLOOKUP(Tableau2[[#This Row],[PR]],'Taux sortant'!$I$9:$S$167,COLUMN(),0),"")</f>
        <v>18.79</v>
      </c>
      <c r="D3839" s="2">
        <f>IFERROR(VLOOKUP(Tableau2[[#This Row],[PR]],'Taux sortant'!$I$9:$S$167,COLUMN(),0),"")</f>
        <v>15.99</v>
      </c>
      <c r="E3839" s="2">
        <f>IFERROR(VLOOKUP(Tableau2[[#This Row],[PR]],'Taux sortant'!$I$9:$S$167,COLUMN(),0),"")</f>
        <v>12.7</v>
      </c>
      <c r="F3839" s="2">
        <f>IFERROR(VLOOKUP(Tableau2[[#This Row],[PR]],'Taux sortant'!$I$9:$S$167,COLUMN(),0),"")</f>
        <v>11.07</v>
      </c>
      <c r="G3839" s="2">
        <f>IFERROR(VLOOKUP(Tableau2[[#This Row],[PR]],'Taux sortant'!$I$9:$S$167,COLUMN(),0),"")</f>
        <v>9.52</v>
      </c>
      <c r="H3839" s="2">
        <f>IFERROR(VLOOKUP(Tableau2[[#This Row],[PR]],'Taux sortant'!$I$9:$S$167,COLUMN(),0),"")</f>
        <v>8.1</v>
      </c>
      <c r="I3839" s="2">
        <f>IFERROR(VLOOKUP(Tableau2[[#This Row],[PR]],'Taux sortant'!$I$9:$S$167,COLUMN(),0),"")</f>
        <v>6.92</v>
      </c>
      <c r="J3839" s="2">
        <f>IFERROR(VLOOKUP(Tableau2[[#This Row],[PR]],'Taux sortant'!$I$9:$S$167,COLUMN(),0),"")</f>
        <v>0</v>
      </c>
      <c r="K3839" s="2">
        <f>IFERROR(VLOOKUP(Tableau2[[#This Row],[PR]],'Taux sortant'!$I$9:$S$167,COLUMN(),0),"")</f>
        <v>0</v>
      </c>
      <c r="L3839" s="2" t="str">
        <f>IFERROR(VLOOKUP(Tableau2[[#This Row],[PR]],'Taux sortant'!$I$9:$S$167,COLUMN(),0),"")</f>
        <v/>
      </c>
    </row>
    <row r="3840" spans="1:12" x14ac:dyDescent="0.3">
      <c r="A3840" s="1" t="s">
        <v>4994</v>
      </c>
      <c r="B3840" s="1" t="s">
        <v>4137</v>
      </c>
      <c r="C3840" s="2">
        <f>IFERROR(VLOOKUP(Tableau2[[#This Row],[PR]],'Taux sortant'!$I$9:$S$167,COLUMN(),0),"")</f>
        <v>19.010000000000002</v>
      </c>
      <c r="D3840" s="2">
        <f>IFERROR(VLOOKUP(Tableau2[[#This Row],[PR]],'Taux sortant'!$I$9:$S$167,COLUMN(),0),"")</f>
        <v>16.18</v>
      </c>
      <c r="E3840" s="2">
        <f>IFERROR(VLOOKUP(Tableau2[[#This Row],[PR]],'Taux sortant'!$I$9:$S$167,COLUMN(),0),"")</f>
        <v>12.86</v>
      </c>
      <c r="F3840" s="2">
        <f>IFERROR(VLOOKUP(Tableau2[[#This Row],[PR]],'Taux sortant'!$I$9:$S$167,COLUMN(),0),"")</f>
        <v>11.2</v>
      </c>
      <c r="G3840" s="2">
        <f>IFERROR(VLOOKUP(Tableau2[[#This Row],[PR]],'Taux sortant'!$I$9:$S$167,COLUMN(),0),"")</f>
        <v>9.61</v>
      </c>
      <c r="H3840" s="2">
        <f>IFERROR(VLOOKUP(Tableau2[[#This Row],[PR]],'Taux sortant'!$I$9:$S$167,COLUMN(),0),"")</f>
        <v>8.19</v>
      </c>
      <c r="I3840" s="2">
        <f>IFERROR(VLOOKUP(Tableau2[[#This Row],[PR]],'Taux sortant'!$I$9:$S$167,COLUMN(),0),"")</f>
        <v>7.02</v>
      </c>
      <c r="J3840" s="2">
        <f>IFERROR(VLOOKUP(Tableau2[[#This Row],[PR]],'Taux sortant'!$I$9:$S$167,COLUMN(),0),"")</f>
        <v>0</v>
      </c>
      <c r="K3840" s="2">
        <f>IFERROR(VLOOKUP(Tableau2[[#This Row],[PR]],'Taux sortant'!$I$9:$S$167,COLUMN(),0),"")</f>
        <v>0</v>
      </c>
      <c r="L3840" s="2" t="str">
        <f>IFERROR(VLOOKUP(Tableau2[[#This Row],[PR]],'Taux sortant'!$I$9:$S$167,COLUMN(),0),"")</f>
        <v/>
      </c>
    </row>
    <row r="3841" spans="1:12" x14ac:dyDescent="0.3">
      <c r="A3841" s="1" t="s">
        <v>6657</v>
      </c>
      <c r="B3841" s="1" t="s">
        <v>6633</v>
      </c>
      <c r="C3841" s="2" t="str">
        <f>IFERROR(VLOOKUP(Tableau2[[#This Row],[PR]],'Taux sortant'!$I$9:$S$167,COLUMN(),0),"")</f>
        <v/>
      </c>
      <c r="D3841" s="2" t="str">
        <f>IFERROR(VLOOKUP(Tableau2[[#This Row],[PR]],'Taux sortant'!$I$9:$S$167,COLUMN(),0),"")</f>
        <v/>
      </c>
      <c r="E3841" s="2" t="str">
        <f>IFERROR(VLOOKUP(Tableau2[[#This Row],[PR]],'Taux sortant'!$I$9:$S$167,COLUMN(),0),"")</f>
        <v/>
      </c>
      <c r="F3841" s="2" t="str">
        <f>IFERROR(VLOOKUP(Tableau2[[#This Row],[PR]],'Taux sortant'!$I$9:$S$167,COLUMN(),0),"")</f>
        <v/>
      </c>
      <c r="G3841" s="2" t="str">
        <f>IFERROR(VLOOKUP(Tableau2[[#This Row],[PR]],'Taux sortant'!$I$9:$S$167,COLUMN(),0),"")</f>
        <v/>
      </c>
      <c r="H3841" s="2" t="str">
        <f>IFERROR(VLOOKUP(Tableau2[[#This Row],[PR]],'Taux sortant'!$I$9:$S$167,COLUMN(),0),"")</f>
        <v/>
      </c>
      <c r="I3841" s="2" t="str">
        <f>IFERROR(VLOOKUP(Tableau2[[#This Row],[PR]],'Taux sortant'!$I$9:$S$167,COLUMN(),0),"")</f>
        <v/>
      </c>
      <c r="J3841" s="2" t="str">
        <f>IFERROR(VLOOKUP(Tableau2[[#This Row],[PR]],'Taux sortant'!$I$9:$S$167,COLUMN(),0),"")</f>
        <v/>
      </c>
      <c r="K3841" s="2" t="str">
        <f>IFERROR(VLOOKUP(Tableau2[[#This Row],[PR]],'Taux sortant'!$I$9:$S$167,COLUMN(),0),"")</f>
        <v/>
      </c>
      <c r="L3841" s="2" t="str">
        <f>IFERROR(VLOOKUP(Tableau2[[#This Row],[PR]],'Taux sortant'!$I$9:$S$167,COLUMN(),0),"")</f>
        <v/>
      </c>
    </row>
    <row r="3842" spans="1:12" x14ac:dyDescent="0.3">
      <c r="A3842" s="1" t="s">
        <v>901</v>
      </c>
      <c r="B3842" s="1" t="s">
        <v>53</v>
      </c>
      <c r="C3842" s="2">
        <f>IFERROR(VLOOKUP(Tableau2[[#This Row],[PR]],'Taux sortant'!$I$9:$S$167,COLUMN(),0),"")</f>
        <v>28.13</v>
      </c>
      <c r="D3842" s="2">
        <f>IFERROR(VLOOKUP(Tableau2[[#This Row],[PR]],'Taux sortant'!$I$9:$S$167,COLUMN(),0),"")</f>
        <v>22.97</v>
      </c>
      <c r="E3842" s="2">
        <f>IFERROR(VLOOKUP(Tableau2[[#This Row],[PR]],'Taux sortant'!$I$9:$S$167,COLUMN(),0),"")</f>
        <v>17.190000000000001</v>
      </c>
      <c r="F3842" s="2">
        <f>IFERROR(VLOOKUP(Tableau2[[#This Row],[PR]],'Taux sortant'!$I$9:$S$167,COLUMN(),0),"")</f>
        <v>13.88</v>
      </c>
      <c r="G3842" s="2">
        <f>IFERROR(VLOOKUP(Tableau2[[#This Row],[PR]],'Taux sortant'!$I$9:$S$167,COLUMN(),0),"")</f>
        <v>10.89</v>
      </c>
      <c r="H3842" s="2">
        <f>IFERROR(VLOOKUP(Tableau2[[#This Row],[PR]],'Taux sortant'!$I$9:$S$167,COLUMN(),0),"")</f>
        <v>7.86</v>
      </c>
      <c r="I3842" s="2">
        <f>IFERROR(VLOOKUP(Tableau2[[#This Row],[PR]],'Taux sortant'!$I$9:$S$167,COLUMN(),0),"")</f>
        <v>7.14</v>
      </c>
      <c r="J3842" s="2">
        <f>IFERROR(VLOOKUP(Tableau2[[#This Row],[PR]],'Taux sortant'!$I$9:$S$167,COLUMN(),0),"")</f>
        <v>0</v>
      </c>
      <c r="K3842" s="2">
        <f>IFERROR(VLOOKUP(Tableau2[[#This Row],[PR]],'Taux sortant'!$I$9:$S$167,COLUMN(),0),"")</f>
        <v>0</v>
      </c>
      <c r="L3842" s="2" t="str">
        <f>IFERROR(VLOOKUP(Tableau2[[#This Row],[PR]],'Taux sortant'!$I$9:$S$167,COLUMN(),0),"")</f>
        <v/>
      </c>
    </row>
    <row r="3843" spans="1:12" x14ac:dyDescent="0.3">
      <c r="A3843" s="1" t="s">
        <v>5620</v>
      </c>
      <c r="B3843" s="1" t="s">
        <v>5362</v>
      </c>
      <c r="C3843" s="2" t="str">
        <f>IFERROR(VLOOKUP(Tableau2[[#This Row],[PR]],'Taux sortant'!$I$9:$S$167,COLUMN(),0),"")</f>
        <v/>
      </c>
      <c r="D3843" s="2" t="str">
        <f>IFERROR(VLOOKUP(Tableau2[[#This Row],[PR]],'Taux sortant'!$I$9:$S$167,COLUMN(),0),"")</f>
        <v/>
      </c>
      <c r="E3843" s="2" t="str">
        <f>IFERROR(VLOOKUP(Tableau2[[#This Row],[PR]],'Taux sortant'!$I$9:$S$167,COLUMN(),0),"")</f>
        <v/>
      </c>
      <c r="F3843" s="2" t="str">
        <f>IFERROR(VLOOKUP(Tableau2[[#This Row],[PR]],'Taux sortant'!$I$9:$S$167,COLUMN(),0),"")</f>
        <v/>
      </c>
      <c r="G3843" s="2" t="str">
        <f>IFERROR(VLOOKUP(Tableau2[[#This Row],[PR]],'Taux sortant'!$I$9:$S$167,COLUMN(),0),"")</f>
        <v/>
      </c>
      <c r="H3843" s="2" t="str">
        <f>IFERROR(VLOOKUP(Tableau2[[#This Row],[PR]],'Taux sortant'!$I$9:$S$167,COLUMN(),0),"")</f>
        <v/>
      </c>
      <c r="I3843" s="2" t="str">
        <f>IFERROR(VLOOKUP(Tableau2[[#This Row],[PR]],'Taux sortant'!$I$9:$S$167,COLUMN(),0),"")</f>
        <v/>
      </c>
      <c r="J3843" s="2" t="str">
        <f>IFERROR(VLOOKUP(Tableau2[[#This Row],[PR]],'Taux sortant'!$I$9:$S$167,COLUMN(),0),"")</f>
        <v/>
      </c>
      <c r="K3843" s="2" t="str">
        <f>IFERROR(VLOOKUP(Tableau2[[#This Row],[PR]],'Taux sortant'!$I$9:$S$167,COLUMN(),0),"")</f>
        <v/>
      </c>
      <c r="L3843" s="2" t="str">
        <f>IFERROR(VLOOKUP(Tableau2[[#This Row],[PR]],'Taux sortant'!$I$9:$S$167,COLUMN(),0),"")</f>
        <v/>
      </c>
    </row>
    <row r="3844" spans="1:12" x14ac:dyDescent="0.3">
      <c r="A3844" s="1" t="s">
        <v>2017</v>
      </c>
      <c r="B3844" s="1" t="s">
        <v>112</v>
      </c>
      <c r="C3844" s="2">
        <f>IFERROR(VLOOKUP(Tableau2[[#This Row],[PR]],'Taux sortant'!$I$9:$S$167,COLUMN(),0),"")</f>
        <v>19.39</v>
      </c>
      <c r="D3844" s="2">
        <f>IFERROR(VLOOKUP(Tableau2[[#This Row],[PR]],'Taux sortant'!$I$9:$S$167,COLUMN(),0),"")</f>
        <v>15.4</v>
      </c>
      <c r="E3844" s="2">
        <f>IFERROR(VLOOKUP(Tableau2[[#This Row],[PR]],'Taux sortant'!$I$9:$S$167,COLUMN(),0),"")</f>
        <v>11.05</v>
      </c>
      <c r="F3844" s="2">
        <f>IFERROR(VLOOKUP(Tableau2[[#This Row],[PR]],'Taux sortant'!$I$9:$S$167,COLUMN(),0),"")</f>
        <v>8.92</v>
      </c>
      <c r="G3844" s="2">
        <f>IFERROR(VLOOKUP(Tableau2[[#This Row],[PR]],'Taux sortant'!$I$9:$S$167,COLUMN(),0),"")</f>
        <v>7.15</v>
      </c>
      <c r="H3844" s="2">
        <f>IFERROR(VLOOKUP(Tableau2[[#This Row],[PR]],'Taux sortant'!$I$9:$S$167,COLUMN(),0),"")</f>
        <v>5.51</v>
      </c>
      <c r="I3844" s="2">
        <f>IFERROR(VLOOKUP(Tableau2[[#This Row],[PR]],'Taux sortant'!$I$9:$S$167,COLUMN(),0),"")</f>
        <v>4.75</v>
      </c>
      <c r="J3844" s="2">
        <f>IFERROR(VLOOKUP(Tableau2[[#This Row],[PR]],'Taux sortant'!$I$9:$S$167,COLUMN(),0),"")</f>
        <v>0</v>
      </c>
      <c r="K3844" s="2">
        <f>IFERROR(VLOOKUP(Tableau2[[#This Row],[PR]],'Taux sortant'!$I$9:$S$167,COLUMN(),0),"")</f>
        <v>0</v>
      </c>
      <c r="L3844" s="2" t="str">
        <f>IFERROR(VLOOKUP(Tableau2[[#This Row],[PR]],'Taux sortant'!$I$9:$S$167,COLUMN(),0),"")</f>
        <v/>
      </c>
    </row>
    <row r="3845" spans="1:12" x14ac:dyDescent="0.3">
      <c r="A3845" s="1" t="s">
        <v>904</v>
      </c>
      <c r="B3845" s="1" t="s">
        <v>4194</v>
      </c>
      <c r="C3845" s="2">
        <f>IFERROR(VLOOKUP(Tableau2[[#This Row],[PR]],'Taux sortant'!$I$9:$S$167,COLUMN(),0),"")</f>
        <v>19.27</v>
      </c>
      <c r="D3845" s="2">
        <f>IFERROR(VLOOKUP(Tableau2[[#This Row],[PR]],'Taux sortant'!$I$9:$S$167,COLUMN(),0),"")</f>
        <v>16.54</v>
      </c>
      <c r="E3845" s="2">
        <f>IFERROR(VLOOKUP(Tableau2[[#This Row],[PR]],'Taux sortant'!$I$9:$S$167,COLUMN(),0),"")</f>
        <v>13.35</v>
      </c>
      <c r="F3845" s="2">
        <f>IFERROR(VLOOKUP(Tableau2[[#This Row],[PR]],'Taux sortant'!$I$9:$S$167,COLUMN(),0),"")</f>
        <v>11.77</v>
      </c>
      <c r="G3845" s="2">
        <f>IFERROR(VLOOKUP(Tableau2[[#This Row],[PR]],'Taux sortant'!$I$9:$S$167,COLUMN(),0),"")</f>
        <v>10.32</v>
      </c>
      <c r="H3845" s="2">
        <f>IFERROR(VLOOKUP(Tableau2[[#This Row],[PR]],'Taux sortant'!$I$9:$S$167,COLUMN(),0),"")</f>
        <v>9.14</v>
      </c>
      <c r="I3845" s="2">
        <f>IFERROR(VLOOKUP(Tableau2[[#This Row],[PR]],'Taux sortant'!$I$9:$S$167,COLUMN(),0),"")</f>
        <v>8.1199999999999992</v>
      </c>
      <c r="J3845" s="2">
        <f>IFERROR(VLOOKUP(Tableau2[[#This Row],[PR]],'Taux sortant'!$I$9:$S$167,COLUMN(),0),"")</f>
        <v>0</v>
      </c>
      <c r="K3845" s="2">
        <f>IFERROR(VLOOKUP(Tableau2[[#This Row],[PR]],'Taux sortant'!$I$9:$S$167,COLUMN(),0),"")</f>
        <v>0</v>
      </c>
      <c r="L3845" s="2" t="str">
        <f>IFERROR(VLOOKUP(Tableau2[[#This Row],[PR]],'Taux sortant'!$I$9:$S$167,COLUMN(),0),"")</f>
        <v/>
      </c>
    </row>
    <row r="3846" spans="1:12" x14ac:dyDescent="0.3">
      <c r="A3846" s="1" t="s">
        <v>904</v>
      </c>
      <c r="B3846" s="1" t="s">
        <v>15</v>
      </c>
      <c r="C3846" s="2">
        <f>IFERROR(VLOOKUP(Tableau2[[#This Row],[PR]],'Taux sortant'!$I$9:$S$167,COLUMN(),0),"")</f>
        <v>12.05</v>
      </c>
      <c r="D3846" s="2">
        <f>IFERROR(VLOOKUP(Tableau2[[#This Row],[PR]],'Taux sortant'!$I$9:$S$167,COLUMN(),0),"")</f>
        <v>9.57</v>
      </c>
      <c r="E3846" s="2">
        <f>IFERROR(VLOOKUP(Tableau2[[#This Row],[PR]],'Taux sortant'!$I$9:$S$167,COLUMN(),0),"")</f>
        <v>6.79</v>
      </c>
      <c r="F3846" s="2">
        <f>IFERROR(VLOOKUP(Tableau2[[#This Row],[PR]],'Taux sortant'!$I$9:$S$167,COLUMN(),0),"")</f>
        <v>5.47</v>
      </c>
      <c r="G3846" s="2">
        <f>IFERROR(VLOOKUP(Tableau2[[#This Row],[PR]],'Taux sortant'!$I$9:$S$167,COLUMN(),0),"")</f>
        <v>4.49</v>
      </c>
      <c r="H3846" s="2">
        <f>IFERROR(VLOOKUP(Tableau2[[#This Row],[PR]],'Taux sortant'!$I$9:$S$167,COLUMN(),0),"")</f>
        <v>3.66</v>
      </c>
      <c r="I3846" s="2">
        <f>IFERROR(VLOOKUP(Tableau2[[#This Row],[PR]],'Taux sortant'!$I$9:$S$167,COLUMN(),0),"")</f>
        <v>3.12</v>
      </c>
      <c r="J3846" s="2">
        <f>IFERROR(VLOOKUP(Tableau2[[#This Row],[PR]],'Taux sortant'!$I$9:$S$167,COLUMN(),0),"")</f>
        <v>0</v>
      </c>
      <c r="K3846" s="2">
        <f>IFERROR(VLOOKUP(Tableau2[[#This Row],[PR]],'Taux sortant'!$I$9:$S$167,COLUMN(),0),"")</f>
        <v>0</v>
      </c>
      <c r="L3846" s="2" t="str">
        <f>IFERROR(VLOOKUP(Tableau2[[#This Row],[PR]],'Taux sortant'!$I$9:$S$167,COLUMN(),0),"")</f>
        <v/>
      </c>
    </row>
    <row r="3847" spans="1:12" x14ac:dyDescent="0.3">
      <c r="A3847" s="1" t="s">
        <v>904</v>
      </c>
      <c r="B3847" s="1" t="s">
        <v>5820</v>
      </c>
      <c r="C3847" s="2" t="str">
        <f>IFERROR(VLOOKUP(Tableau2[[#This Row],[PR]],'Taux sortant'!$I$9:$S$167,COLUMN(),0),"")</f>
        <v/>
      </c>
      <c r="D3847" s="2" t="str">
        <f>IFERROR(VLOOKUP(Tableau2[[#This Row],[PR]],'Taux sortant'!$I$9:$S$167,COLUMN(),0),"")</f>
        <v/>
      </c>
      <c r="E3847" s="2" t="str">
        <f>IFERROR(VLOOKUP(Tableau2[[#This Row],[PR]],'Taux sortant'!$I$9:$S$167,COLUMN(),0),"")</f>
        <v/>
      </c>
      <c r="F3847" s="2" t="str">
        <f>IFERROR(VLOOKUP(Tableau2[[#This Row],[PR]],'Taux sortant'!$I$9:$S$167,COLUMN(),0),"")</f>
        <v/>
      </c>
      <c r="G3847" s="2" t="str">
        <f>IFERROR(VLOOKUP(Tableau2[[#This Row],[PR]],'Taux sortant'!$I$9:$S$167,COLUMN(),0),"")</f>
        <v/>
      </c>
      <c r="H3847" s="2" t="str">
        <f>IFERROR(VLOOKUP(Tableau2[[#This Row],[PR]],'Taux sortant'!$I$9:$S$167,COLUMN(),0),"")</f>
        <v/>
      </c>
      <c r="I3847" s="2" t="str">
        <f>IFERROR(VLOOKUP(Tableau2[[#This Row],[PR]],'Taux sortant'!$I$9:$S$167,COLUMN(),0),"")</f>
        <v/>
      </c>
      <c r="J3847" s="2" t="str">
        <f>IFERROR(VLOOKUP(Tableau2[[#This Row],[PR]],'Taux sortant'!$I$9:$S$167,COLUMN(),0),"")</f>
        <v/>
      </c>
      <c r="K3847" s="2" t="str">
        <f>IFERROR(VLOOKUP(Tableau2[[#This Row],[PR]],'Taux sortant'!$I$9:$S$167,COLUMN(),0),"")</f>
        <v/>
      </c>
      <c r="L3847" s="2" t="str">
        <f>IFERROR(VLOOKUP(Tableau2[[#This Row],[PR]],'Taux sortant'!$I$9:$S$167,COLUMN(),0),"")</f>
        <v/>
      </c>
    </row>
    <row r="3848" spans="1:12" x14ac:dyDescent="0.3">
      <c r="A3848" s="1" t="s">
        <v>904</v>
      </c>
      <c r="B3848" s="1" t="s">
        <v>5351</v>
      </c>
      <c r="C3848" s="2">
        <f>IFERROR(VLOOKUP(Tableau2[[#This Row],[PR]],'Taux sortant'!$I$9:$S$167,COLUMN(),0),"")</f>
        <v>16.170000000000002</v>
      </c>
      <c r="D3848" s="2">
        <f>IFERROR(VLOOKUP(Tableau2[[#This Row],[PR]],'Taux sortant'!$I$9:$S$167,COLUMN(),0),"")</f>
        <v>13.54</v>
      </c>
      <c r="E3848" s="2">
        <f>IFERROR(VLOOKUP(Tableau2[[#This Row],[PR]],'Taux sortant'!$I$9:$S$167,COLUMN(),0),"")</f>
        <v>10.49</v>
      </c>
      <c r="F3848" s="2">
        <f>IFERROR(VLOOKUP(Tableau2[[#This Row],[PR]],'Taux sortant'!$I$9:$S$167,COLUMN(),0),"")</f>
        <v>8.9700000000000006</v>
      </c>
      <c r="G3848" s="2">
        <f>IFERROR(VLOOKUP(Tableau2[[#This Row],[PR]],'Taux sortant'!$I$9:$S$167,COLUMN(),0),"")</f>
        <v>7.62</v>
      </c>
      <c r="H3848" s="2">
        <f>IFERROR(VLOOKUP(Tableau2[[#This Row],[PR]],'Taux sortant'!$I$9:$S$167,COLUMN(),0),"")</f>
        <v>6.52</v>
      </c>
      <c r="I3848" s="2">
        <f>IFERROR(VLOOKUP(Tableau2[[#This Row],[PR]],'Taux sortant'!$I$9:$S$167,COLUMN(),0),"")</f>
        <v>5.64</v>
      </c>
      <c r="J3848" s="2">
        <f>IFERROR(VLOOKUP(Tableau2[[#This Row],[PR]],'Taux sortant'!$I$9:$S$167,COLUMN(),0),"")</f>
        <v>0</v>
      </c>
      <c r="K3848" s="2">
        <f>IFERROR(VLOOKUP(Tableau2[[#This Row],[PR]],'Taux sortant'!$I$9:$S$167,COLUMN(),0),"")</f>
        <v>0</v>
      </c>
      <c r="L3848" s="2" t="str">
        <f>IFERROR(VLOOKUP(Tableau2[[#This Row],[PR]],'Taux sortant'!$I$9:$S$167,COLUMN(),0),"")</f>
        <v/>
      </c>
    </row>
    <row r="3849" spans="1:12" x14ac:dyDescent="0.3">
      <c r="A3849" s="1" t="s">
        <v>5624</v>
      </c>
      <c r="B3849" s="1" t="s">
        <v>5351</v>
      </c>
      <c r="C3849" s="2">
        <f>IFERROR(VLOOKUP(Tableau2[[#This Row],[PR]],'Taux sortant'!$I$9:$S$167,COLUMN(),0),"")</f>
        <v>16.170000000000002</v>
      </c>
      <c r="D3849" s="2">
        <f>IFERROR(VLOOKUP(Tableau2[[#This Row],[PR]],'Taux sortant'!$I$9:$S$167,COLUMN(),0),"")</f>
        <v>13.54</v>
      </c>
      <c r="E3849" s="2">
        <f>IFERROR(VLOOKUP(Tableau2[[#This Row],[PR]],'Taux sortant'!$I$9:$S$167,COLUMN(),0),"")</f>
        <v>10.49</v>
      </c>
      <c r="F3849" s="2">
        <f>IFERROR(VLOOKUP(Tableau2[[#This Row],[PR]],'Taux sortant'!$I$9:$S$167,COLUMN(),0),"")</f>
        <v>8.9700000000000006</v>
      </c>
      <c r="G3849" s="2">
        <f>IFERROR(VLOOKUP(Tableau2[[#This Row],[PR]],'Taux sortant'!$I$9:$S$167,COLUMN(),0),"")</f>
        <v>7.62</v>
      </c>
      <c r="H3849" s="2">
        <f>IFERROR(VLOOKUP(Tableau2[[#This Row],[PR]],'Taux sortant'!$I$9:$S$167,COLUMN(),0),"")</f>
        <v>6.52</v>
      </c>
      <c r="I3849" s="2">
        <f>IFERROR(VLOOKUP(Tableau2[[#This Row],[PR]],'Taux sortant'!$I$9:$S$167,COLUMN(),0),"")</f>
        <v>5.64</v>
      </c>
      <c r="J3849" s="2">
        <f>IFERROR(VLOOKUP(Tableau2[[#This Row],[PR]],'Taux sortant'!$I$9:$S$167,COLUMN(),0),"")</f>
        <v>0</v>
      </c>
      <c r="K3849" s="2">
        <f>IFERROR(VLOOKUP(Tableau2[[#This Row],[PR]],'Taux sortant'!$I$9:$S$167,COLUMN(),0),"")</f>
        <v>0</v>
      </c>
      <c r="L3849" s="2" t="str">
        <f>IFERROR(VLOOKUP(Tableau2[[#This Row],[PR]],'Taux sortant'!$I$9:$S$167,COLUMN(),0),"")</f>
        <v/>
      </c>
    </row>
    <row r="3850" spans="1:12" x14ac:dyDescent="0.3">
      <c r="A3850" s="1" t="s">
        <v>907</v>
      </c>
      <c r="B3850" s="1" t="s">
        <v>219</v>
      </c>
      <c r="C3850" s="2">
        <f>IFERROR(VLOOKUP(Tableau2[[#This Row],[PR]],'Taux sortant'!$I$9:$S$167,COLUMN(),0),"")</f>
        <v>12.63</v>
      </c>
      <c r="D3850" s="2">
        <f>IFERROR(VLOOKUP(Tableau2[[#This Row],[PR]],'Taux sortant'!$I$9:$S$167,COLUMN(),0),"")</f>
        <v>10.14</v>
      </c>
      <c r="E3850" s="2">
        <f>IFERROR(VLOOKUP(Tableau2[[#This Row],[PR]],'Taux sortant'!$I$9:$S$167,COLUMN(),0),"")</f>
        <v>7.31</v>
      </c>
      <c r="F3850" s="2">
        <f>IFERROR(VLOOKUP(Tableau2[[#This Row],[PR]],'Taux sortant'!$I$9:$S$167,COLUMN(),0),"")</f>
        <v>5.96</v>
      </c>
      <c r="G3850" s="2">
        <f>IFERROR(VLOOKUP(Tableau2[[#This Row],[PR]],'Taux sortant'!$I$9:$S$167,COLUMN(),0),"")</f>
        <v>4.9800000000000004</v>
      </c>
      <c r="H3850" s="2">
        <f>IFERROR(VLOOKUP(Tableau2[[#This Row],[PR]],'Taux sortant'!$I$9:$S$167,COLUMN(),0),"")</f>
        <v>4.2</v>
      </c>
      <c r="I3850" s="2">
        <f>IFERROR(VLOOKUP(Tableau2[[#This Row],[PR]],'Taux sortant'!$I$9:$S$167,COLUMN(),0),"")</f>
        <v>3.68</v>
      </c>
      <c r="J3850" s="2">
        <f>IFERROR(VLOOKUP(Tableau2[[#This Row],[PR]],'Taux sortant'!$I$9:$S$167,COLUMN(),0),"")</f>
        <v>0</v>
      </c>
      <c r="K3850" s="2">
        <f>IFERROR(VLOOKUP(Tableau2[[#This Row],[PR]],'Taux sortant'!$I$9:$S$167,COLUMN(),0),"")</f>
        <v>0</v>
      </c>
      <c r="L3850" s="2" t="str">
        <f>IFERROR(VLOOKUP(Tableau2[[#This Row],[PR]],'Taux sortant'!$I$9:$S$167,COLUMN(),0),"")</f>
        <v/>
      </c>
    </row>
    <row r="3851" spans="1:12" x14ac:dyDescent="0.3">
      <c r="A3851" s="1" t="s">
        <v>910</v>
      </c>
      <c r="B3851" s="1" t="s">
        <v>15</v>
      </c>
      <c r="C3851" s="2">
        <f>IFERROR(VLOOKUP(Tableau2[[#This Row],[PR]],'Taux sortant'!$I$9:$S$167,COLUMN(),0),"")</f>
        <v>12.05</v>
      </c>
      <c r="D3851" s="2">
        <f>IFERROR(VLOOKUP(Tableau2[[#This Row],[PR]],'Taux sortant'!$I$9:$S$167,COLUMN(),0),"")</f>
        <v>9.57</v>
      </c>
      <c r="E3851" s="2">
        <f>IFERROR(VLOOKUP(Tableau2[[#This Row],[PR]],'Taux sortant'!$I$9:$S$167,COLUMN(),0),"")</f>
        <v>6.79</v>
      </c>
      <c r="F3851" s="2">
        <f>IFERROR(VLOOKUP(Tableau2[[#This Row],[PR]],'Taux sortant'!$I$9:$S$167,COLUMN(),0),"")</f>
        <v>5.47</v>
      </c>
      <c r="G3851" s="2">
        <f>IFERROR(VLOOKUP(Tableau2[[#This Row],[PR]],'Taux sortant'!$I$9:$S$167,COLUMN(),0),"")</f>
        <v>4.49</v>
      </c>
      <c r="H3851" s="2">
        <f>IFERROR(VLOOKUP(Tableau2[[#This Row],[PR]],'Taux sortant'!$I$9:$S$167,COLUMN(),0),"")</f>
        <v>3.66</v>
      </c>
      <c r="I3851" s="2">
        <f>IFERROR(VLOOKUP(Tableau2[[#This Row],[PR]],'Taux sortant'!$I$9:$S$167,COLUMN(),0),"")</f>
        <v>3.12</v>
      </c>
      <c r="J3851" s="2">
        <f>IFERROR(VLOOKUP(Tableau2[[#This Row],[PR]],'Taux sortant'!$I$9:$S$167,COLUMN(),0),"")</f>
        <v>0</v>
      </c>
      <c r="K3851" s="2">
        <f>IFERROR(VLOOKUP(Tableau2[[#This Row],[PR]],'Taux sortant'!$I$9:$S$167,COLUMN(),0),"")</f>
        <v>0</v>
      </c>
      <c r="L3851" s="2" t="str">
        <f>IFERROR(VLOOKUP(Tableau2[[#This Row],[PR]],'Taux sortant'!$I$9:$S$167,COLUMN(),0),"")</f>
        <v/>
      </c>
    </row>
    <row r="3852" spans="1:12" x14ac:dyDescent="0.3">
      <c r="A3852" s="1" t="s">
        <v>5626</v>
      </c>
      <c r="B3852" s="1" t="s">
        <v>5362</v>
      </c>
      <c r="C3852" s="2" t="str">
        <f>IFERROR(VLOOKUP(Tableau2[[#This Row],[PR]],'Taux sortant'!$I$9:$S$167,COLUMN(),0),"")</f>
        <v/>
      </c>
      <c r="D3852" s="2" t="str">
        <f>IFERROR(VLOOKUP(Tableau2[[#This Row],[PR]],'Taux sortant'!$I$9:$S$167,COLUMN(),0),"")</f>
        <v/>
      </c>
      <c r="E3852" s="2" t="str">
        <f>IFERROR(VLOOKUP(Tableau2[[#This Row],[PR]],'Taux sortant'!$I$9:$S$167,COLUMN(),0),"")</f>
        <v/>
      </c>
      <c r="F3852" s="2" t="str">
        <f>IFERROR(VLOOKUP(Tableau2[[#This Row],[PR]],'Taux sortant'!$I$9:$S$167,COLUMN(),0),"")</f>
        <v/>
      </c>
      <c r="G3852" s="2" t="str">
        <f>IFERROR(VLOOKUP(Tableau2[[#This Row],[PR]],'Taux sortant'!$I$9:$S$167,COLUMN(),0),"")</f>
        <v/>
      </c>
      <c r="H3852" s="2" t="str">
        <f>IFERROR(VLOOKUP(Tableau2[[#This Row],[PR]],'Taux sortant'!$I$9:$S$167,COLUMN(),0),"")</f>
        <v/>
      </c>
      <c r="I3852" s="2" t="str">
        <f>IFERROR(VLOOKUP(Tableau2[[#This Row],[PR]],'Taux sortant'!$I$9:$S$167,COLUMN(),0),"")</f>
        <v/>
      </c>
      <c r="J3852" s="2" t="str">
        <f>IFERROR(VLOOKUP(Tableau2[[#This Row],[PR]],'Taux sortant'!$I$9:$S$167,COLUMN(),0),"")</f>
        <v/>
      </c>
      <c r="K3852" s="2" t="str">
        <f>IFERROR(VLOOKUP(Tableau2[[#This Row],[PR]],'Taux sortant'!$I$9:$S$167,COLUMN(),0),"")</f>
        <v/>
      </c>
      <c r="L3852" s="2" t="str">
        <f>IFERROR(VLOOKUP(Tableau2[[#This Row],[PR]],'Taux sortant'!$I$9:$S$167,COLUMN(),0),"")</f>
        <v/>
      </c>
    </row>
    <row r="3853" spans="1:12" x14ac:dyDescent="0.3">
      <c r="A3853" s="1" t="s">
        <v>913</v>
      </c>
      <c r="B3853" s="1" t="s">
        <v>598</v>
      </c>
      <c r="C3853" s="2">
        <f>IFERROR(VLOOKUP(Tableau2[[#This Row],[PR]],'Taux sortant'!$I$9:$S$167,COLUMN(),0),"")</f>
        <v>62.48</v>
      </c>
      <c r="D3853" s="2">
        <f>IFERROR(VLOOKUP(Tableau2[[#This Row],[PR]],'Taux sortant'!$I$9:$S$167,COLUMN(),0),"")</f>
        <v>53.48</v>
      </c>
      <c r="E3853" s="2">
        <f>IFERROR(VLOOKUP(Tableau2[[#This Row],[PR]],'Taux sortant'!$I$9:$S$167,COLUMN(),0),"")</f>
        <v>45.59</v>
      </c>
      <c r="F3853" s="2">
        <f>IFERROR(VLOOKUP(Tableau2[[#This Row],[PR]],'Taux sortant'!$I$9:$S$167,COLUMN(),0),"")</f>
        <v>39.54</v>
      </c>
      <c r="G3853" s="2">
        <f>IFERROR(VLOOKUP(Tableau2[[#This Row],[PR]],'Taux sortant'!$I$9:$S$167,COLUMN(),0),"")</f>
        <v>28.33</v>
      </c>
      <c r="H3853" s="2">
        <f>IFERROR(VLOOKUP(Tableau2[[#This Row],[PR]],'Taux sortant'!$I$9:$S$167,COLUMN(),0),"")</f>
        <v>20.420000000000002</v>
      </c>
      <c r="I3853" s="2">
        <f>IFERROR(VLOOKUP(Tableau2[[#This Row],[PR]],'Taux sortant'!$I$9:$S$167,COLUMN(),0),"")</f>
        <v>19.600000000000001</v>
      </c>
      <c r="J3853" s="2">
        <f>IFERROR(VLOOKUP(Tableau2[[#This Row],[PR]],'Taux sortant'!$I$9:$S$167,COLUMN(),0),"")</f>
        <v>0</v>
      </c>
      <c r="K3853" s="2">
        <f>IFERROR(VLOOKUP(Tableau2[[#This Row],[PR]],'Taux sortant'!$I$9:$S$167,COLUMN(),0),"")</f>
        <v>0</v>
      </c>
      <c r="L3853" s="2" t="str">
        <f>IFERROR(VLOOKUP(Tableau2[[#This Row],[PR]],'Taux sortant'!$I$9:$S$167,COLUMN(),0),"")</f>
        <v/>
      </c>
    </row>
    <row r="3854" spans="1:12" x14ac:dyDescent="0.3">
      <c r="A3854" s="1" t="s">
        <v>4999</v>
      </c>
      <c r="B3854" s="1" t="s">
        <v>87</v>
      </c>
      <c r="C3854" s="2">
        <f>IFERROR(VLOOKUP(Tableau2[[#This Row],[PR]],'Taux sortant'!$I$9:$S$167,COLUMN(),0),"")</f>
        <v>18.79</v>
      </c>
      <c r="D3854" s="2">
        <f>IFERROR(VLOOKUP(Tableau2[[#This Row],[PR]],'Taux sortant'!$I$9:$S$167,COLUMN(),0),"")</f>
        <v>15.99</v>
      </c>
      <c r="E3854" s="2">
        <f>IFERROR(VLOOKUP(Tableau2[[#This Row],[PR]],'Taux sortant'!$I$9:$S$167,COLUMN(),0),"")</f>
        <v>12.7</v>
      </c>
      <c r="F3854" s="2">
        <f>IFERROR(VLOOKUP(Tableau2[[#This Row],[PR]],'Taux sortant'!$I$9:$S$167,COLUMN(),0),"")</f>
        <v>11.07</v>
      </c>
      <c r="G3854" s="2">
        <f>IFERROR(VLOOKUP(Tableau2[[#This Row],[PR]],'Taux sortant'!$I$9:$S$167,COLUMN(),0),"")</f>
        <v>9.52</v>
      </c>
      <c r="H3854" s="2">
        <f>IFERROR(VLOOKUP(Tableau2[[#This Row],[PR]],'Taux sortant'!$I$9:$S$167,COLUMN(),0),"")</f>
        <v>8.1</v>
      </c>
      <c r="I3854" s="2">
        <f>IFERROR(VLOOKUP(Tableau2[[#This Row],[PR]],'Taux sortant'!$I$9:$S$167,COLUMN(),0),"")</f>
        <v>6.92</v>
      </c>
      <c r="J3854" s="2">
        <f>IFERROR(VLOOKUP(Tableau2[[#This Row],[PR]],'Taux sortant'!$I$9:$S$167,COLUMN(),0),"")</f>
        <v>0</v>
      </c>
      <c r="K3854" s="2">
        <f>IFERROR(VLOOKUP(Tableau2[[#This Row],[PR]],'Taux sortant'!$I$9:$S$167,COLUMN(),0),"")</f>
        <v>0</v>
      </c>
      <c r="L3854" s="2" t="str">
        <f>IFERROR(VLOOKUP(Tableau2[[#This Row],[PR]],'Taux sortant'!$I$9:$S$167,COLUMN(),0),"")</f>
        <v/>
      </c>
    </row>
    <row r="3855" spans="1:12" x14ac:dyDescent="0.3">
      <c r="A3855" s="1" t="s">
        <v>916</v>
      </c>
      <c r="B3855" s="1" t="s">
        <v>90</v>
      </c>
      <c r="C3855" s="2">
        <f>IFERROR(VLOOKUP(Tableau2[[#This Row],[PR]],'Taux sortant'!$I$9:$S$167,COLUMN(),0),"")</f>
        <v>32.090000000000003</v>
      </c>
      <c r="D3855" s="2">
        <f>IFERROR(VLOOKUP(Tableau2[[#This Row],[PR]],'Taux sortant'!$I$9:$S$167,COLUMN(),0),"")</f>
        <v>26.17</v>
      </c>
      <c r="E3855" s="2">
        <f>IFERROR(VLOOKUP(Tableau2[[#This Row],[PR]],'Taux sortant'!$I$9:$S$167,COLUMN(),0),"")</f>
        <v>20.67</v>
      </c>
      <c r="F3855" s="2">
        <f>IFERROR(VLOOKUP(Tableau2[[#This Row],[PR]],'Taux sortant'!$I$9:$S$167,COLUMN(),0),"")</f>
        <v>17.260000000000002</v>
      </c>
      <c r="G3855" s="2">
        <f>IFERROR(VLOOKUP(Tableau2[[#This Row],[PR]],'Taux sortant'!$I$9:$S$167,COLUMN(),0),"")</f>
        <v>12.15</v>
      </c>
      <c r="H3855" s="2">
        <f>IFERROR(VLOOKUP(Tableau2[[#This Row],[PR]],'Taux sortant'!$I$9:$S$167,COLUMN(),0),"")</f>
        <v>7.95</v>
      </c>
      <c r="I3855" s="2">
        <f>IFERROR(VLOOKUP(Tableau2[[#This Row],[PR]],'Taux sortant'!$I$9:$S$167,COLUMN(),0),"")</f>
        <v>7.21</v>
      </c>
      <c r="J3855" s="2">
        <f>IFERROR(VLOOKUP(Tableau2[[#This Row],[PR]],'Taux sortant'!$I$9:$S$167,COLUMN(),0),"")</f>
        <v>0</v>
      </c>
      <c r="K3855" s="2">
        <f>IFERROR(VLOOKUP(Tableau2[[#This Row],[PR]],'Taux sortant'!$I$9:$S$167,COLUMN(),0),"")</f>
        <v>0</v>
      </c>
      <c r="L3855" s="2" t="str">
        <f>IFERROR(VLOOKUP(Tableau2[[#This Row],[PR]],'Taux sortant'!$I$9:$S$167,COLUMN(),0),"")</f>
        <v/>
      </c>
    </row>
    <row r="3856" spans="1:12" x14ac:dyDescent="0.3">
      <c r="A3856" s="1" t="s">
        <v>919</v>
      </c>
      <c r="B3856" s="1" t="s">
        <v>13</v>
      </c>
      <c r="C3856" s="2">
        <f>IFERROR(VLOOKUP(Tableau2[[#This Row],[PR]],'Taux sortant'!$I$9:$S$167,COLUMN(),0),"")</f>
        <v>20.05</v>
      </c>
      <c r="D3856" s="2">
        <f>IFERROR(VLOOKUP(Tableau2[[#This Row],[PR]],'Taux sortant'!$I$9:$S$167,COLUMN(),0),"")</f>
        <v>15.11</v>
      </c>
      <c r="E3856" s="2">
        <f>IFERROR(VLOOKUP(Tableau2[[#This Row],[PR]],'Taux sortant'!$I$9:$S$167,COLUMN(),0),"")</f>
        <v>10.84</v>
      </c>
      <c r="F3856" s="2">
        <f>IFERROR(VLOOKUP(Tableau2[[#This Row],[PR]],'Taux sortant'!$I$9:$S$167,COLUMN(),0),"")</f>
        <v>8.73</v>
      </c>
      <c r="G3856" s="2">
        <f>IFERROR(VLOOKUP(Tableau2[[#This Row],[PR]],'Taux sortant'!$I$9:$S$167,COLUMN(),0),"")</f>
        <v>6.21</v>
      </c>
      <c r="H3856" s="2">
        <f>IFERROR(VLOOKUP(Tableau2[[#This Row],[PR]],'Taux sortant'!$I$9:$S$167,COLUMN(),0),"")</f>
        <v>4.4800000000000004</v>
      </c>
      <c r="I3856" s="2">
        <f>IFERROR(VLOOKUP(Tableau2[[#This Row],[PR]],'Taux sortant'!$I$9:$S$167,COLUMN(),0),"")</f>
        <v>3.71</v>
      </c>
      <c r="J3856" s="2">
        <f>IFERROR(VLOOKUP(Tableau2[[#This Row],[PR]],'Taux sortant'!$I$9:$S$167,COLUMN(),0),"")</f>
        <v>0</v>
      </c>
      <c r="K3856" s="2">
        <f>IFERROR(VLOOKUP(Tableau2[[#This Row],[PR]],'Taux sortant'!$I$9:$S$167,COLUMN(),0),"")</f>
        <v>0</v>
      </c>
      <c r="L3856" s="2" t="str">
        <f>IFERROR(VLOOKUP(Tableau2[[#This Row],[PR]],'Taux sortant'!$I$9:$S$167,COLUMN(),0),"")</f>
        <v/>
      </c>
    </row>
    <row r="3857" spans="1:12" x14ac:dyDescent="0.3">
      <c r="A3857" s="1" t="s">
        <v>922</v>
      </c>
      <c r="B3857" s="1" t="s">
        <v>362</v>
      </c>
      <c r="C3857" s="2">
        <f>IFERROR(VLOOKUP(Tableau2[[#This Row],[PR]],'Taux sortant'!$I$9:$S$167,COLUMN(),0),"")</f>
        <v>61.91</v>
      </c>
      <c r="D3857" s="2">
        <f>IFERROR(VLOOKUP(Tableau2[[#This Row],[PR]],'Taux sortant'!$I$9:$S$167,COLUMN(),0),"")</f>
        <v>53.09</v>
      </c>
      <c r="E3857" s="2">
        <f>IFERROR(VLOOKUP(Tableau2[[#This Row],[PR]],'Taux sortant'!$I$9:$S$167,COLUMN(),0),"")</f>
        <v>45.4</v>
      </c>
      <c r="F3857" s="2">
        <f>IFERROR(VLOOKUP(Tableau2[[#This Row],[PR]],'Taux sortant'!$I$9:$S$167,COLUMN(),0),"")</f>
        <v>39.409999999999997</v>
      </c>
      <c r="G3857" s="2">
        <f>IFERROR(VLOOKUP(Tableau2[[#This Row],[PR]],'Taux sortant'!$I$9:$S$167,COLUMN(),0),"")</f>
        <v>28.25</v>
      </c>
      <c r="H3857" s="2">
        <f>IFERROR(VLOOKUP(Tableau2[[#This Row],[PR]],'Taux sortant'!$I$9:$S$167,COLUMN(),0),"")</f>
        <v>20.43</v>
      </c>
      <c r="I3857" s="2">
        <f>IFERROR(VLOOKUP(Tableau2[[#This Row],[PR]],'Taux sortant'!$I$9:$S$167,COLUMN(),0),"")</f>
        <v>19.690000000000001</v>
      </c>
      <c r="J3857" s="2">
        <f>IFERROR(VLOOKUP(Tableau2[[#This Row],[PR]],'Taux sortant'!$I$9:$S$167,COLUMN(),0),"")</f>
        <v>0</v>
      </c>
      <c r="K3857" s="2">
        <f>IFERROR(VLOOKUP(Tableau2[[#This Row],[PR]],'Taux sortant'!$I$9:$S$167,COLUMN(),0),"")</f>
        <v>0</v>
      </c>
      <c r="L3857" s="2" t="str">
        <f>IFERROR(VLOOKUP(Tableau2[[#This Row],[PR]],'Taux sortant'!$I$9:$S$167,COLUMN(),0),"")</f>
        <v/>
      </c>
    </row>
    <row r="3858" spans="1:12" x14ac:dyDescent="0.3">
      <c r="A3858" s="1" t="s">
        <v>925</v>
      </c>
      <c r="B3858" s="1" t="s">
        <v>51</v>
      </c>
      <c r="C3858" s="2">
        <f>IFERROR(VLOOKUP(Tableau2[[#This Row],[PR]],'Taux sortant'!$I$9:$S$167,COLUMN(),0),"")</f>
        <v>14</v>
      </c>
      <c r="D3858" s="2">
        <f>IFERROR(VLOOKUP(Tableau2[[#This Row],[PR]],'Taux sortant'!$I$9:$S$167,COLUMN(),0),"")</f>
        <v>11.3</v>
      </c>
      <c r="E3858" s="2">
        <f>IFERROR(VLOOKUP(Tableau2[[#This Row],[PR]],'Taux sortant'!$I$9:$S$167,COLUMN(),0),"")</f>
        <v>8.23</v>
      </c>
      <c r="F3858" s="2">
        <f>IFERROR(VLOOKUP(Tableau2[[#This Row],[PR]],'Taux sortant'!$I$9:$S$167,COLUMN(),0),"")</f>
        <v>6.77</v>
      </c>
      <c r="G3858" s="2">
        <f>IFERROR(VLOOKUP(Tableau2[[#This Row],[PR]],'Taux sortant'!$I$9:$S$167,COLUMN(),0),"")</f>
        <v>5.71</v>
      </c>
      <c r="H3858" s="2">
        <f>IFERROR(VLOOKUP(Tableau2[[#This Row],[PR]],'Taux sortant'!$I$9:$S$167,COLUMN(),0),"")</f>
        <v>4.8099999999999996</v>
      </c>
      <c r="I3858" s="2">
        <f>IFERROR(VLOOKUP(Tableau2[[#This Row],[PR]],'Taux sortant'!$I$9:$S$167,COLUMN(),0),"")</f>
        <v>4.22</v>
      </c>
      <c r="J3858" s="2">
        <f>IFERROR(VLOOKUP(Tableau2[[#This Row],[PR]],'Taux sortant'!$I$9:$S$167,COLUMN(),0),"")</f>
        <v>0</v>
      </c>
      <c r="K3858" s="2">
        <f>IFERROR(VLOOKUP(Tableau2[[#This Row],[PR]],'Taux sortant'!$I$9:$S$167,COLUMN(),0),"")</f>
        <v>0</v>
      </c>
      <c r="L3858" s="2" t="str">
        <f>IFERROR(VLOOKUP(Tableau2[[#This Row],[PR]],'Taux sortant'!$I$9:$S$167,COLUMN(),0),"")</f>
        <v/>
      </c>
    </row>
    <row r="3859" spans="1:12" x14ac:dyDescent="0.3">
      <c r="A3859" s="1" t="s">
        <v>5002</v>
      </c>
      <c r="B3859" s="1" t="s">
        <v>4153</v>
      </c>
      <c r="C3859" s="2" t="str">
        <f>IFERROR(VLOOKUP(Tableau2[[#This Row],[PR]],'Taux sortant'!$I$9:$S$167,COLUMN(),0),"")</f>
        <v/>
      </c>
      <c r="D3859" s="2" t="str">
        <f>IFERROR(VLOOKUP(Tableau2[[#This Row],[PR]],'Taux sortant'!$I$9:$S$167,COLUMN(),0),"")</f>
        <v/>
      </c>
      <c r="E3859" s="2" t="str">
        <f>IFERROR(VLOOKUP(Tableau2[[#This Row],[PR]],'Taux sortant'!$I$9:$S$167,COLUMN(),0),"")</f>
        <v/>
      </c>
      <c r="F3859" s="2" t="str">
        <f>IFERROR(VLOOKUP(Tableau2[[#This Row],[PR]],'Taux sortant'!$I$9:$S$167,COLUMN(),0),"")</f>
        <v/>
      </c>
      <c r="G3859" s="2" t="str">
        <f>IFERROR(VLOOKUP(Tableau2[[#This Row],[PR]],'Taux sortant'!$I$9:$S$167,COLUMN(),0),"")</f>
        <v/>
      </c>
      <c r="H3859" s="2" t="str">
        <f>IFERROR(VLOOKUP(Tableau2[[#This Row],[PR]],'Taux sortant'!$I$9:$S$167,COLUMN(),0),"")</f>
        <v/>
      </c>
      <c r="I3859" s="2" t="str">
        <f>IFERROR(VLOOKUP(Tableau2[[#This Row],[PR]],'Taux sortant'!$I$9:$S$167,COLUMN(),0),"")</f>
        <v/>
      </c>
      <c r="J3859" s="2" t="str">
        <f>IFERROR(VLOOKUP(Tableau2[[#This Row],[PR]],'Taux sortant'!$I$9:$S$167,COLUMN(),0),"")</f>
        <v/>
      </c>
      <c r="K3859" s="2" t="str">
        <f>IFERROR(VLOOKUP(Tableau2[[#This Row],[PR]],'Taux sortant'!$I$9:$S$167,COLUMN(),0),"")</f>
        <v/>
      </c>
      <c r="L3859" s="2" t="str">
        <f>IFERROR(VLOOKUP(Tableau2[[#This Row],[PR]],'Taux sortant'!$I$9:$S$167,COLUMN(),0),"")</f>
        <v/>
      </c>
    </row>
    <row r="3860" spans="1:12" x14ac:dyDescent="0.3">
      <c r="A3860" s="1" t="s">
        <v>928</v>
      </c>
      <c r="B3860" s="1" t="s">
        <v>6</v>
      </c>
      <c r="C3860" s="2">
        <f>IFERROR(VLOOKUP(Tableau2[[#This Row],[PR]],'Taux sortant'!$I$9:$S$167,COLUMN(),0),"")</f>
        <v>25.34</v>
      </c>
      <c r="D3860" s="2">
        <f>IFERROR(VLOOKUP(Tableau2[[#This Row],[PR]],'Taux sortant'!$I$9:$S$167,COLUMN(),0),"")</f>
        <v>21.62</v>
      </c>
      <c r="E3860" s="2">
        <f>IFERROR(VLOOKUP(Tableau2[[#This Row],[PR]],'Taux sortant'!$I$9:$S$167,COLUMN(),0),"")</f>
        <v>15.42</v>
      </c>
      <c r="F3860" s="2">
        <f>IFERROR(VLOOKUP(Tableau2[[#This Row],[PR]],'Taux sortant'!$I$9:$S$167,COLUMN(),0),"")</f>
        <v>12.6</v>
      </c>
      <c r="G3860" s="2">
        <f>IFERROR(VLOOKUP(Tableau2[[#This Row],[PR]],'Taux sortant'!$I$9:$S$167,COLUMN(),0),"")</f>
        <v>9.5500000000000007</v>
      </c>
      <c r="H3860" s="2">
        <f>IFERROR(VLOOKUP(Tableau2[[#This Row],[PR]],'Taux sortant'!$I$9:$S$167,COLUMN(),0),"")</f>
        <v>7.3</v>
      </c>
      <c r="I3860" s="2">
        <f>IFERROR(VLOOKUP(Tableau2[[#This Row],[PR]],'Taux sortant'!$I$9:$S$167,COLUMN(),0),"")</f>
        <v>6.61</v>
      </c>
      <c r="J3860" s="2">
        <f>IFERROR(VLOOKUP(Tableau2[[#This Row],[PR]],'Taux sortant'!$I$9:$S$167,COLUMN(),0),"")</f>
        <v>0</v>
      </c>
      <c r="K3860" s="2">
        <f>IFERROR(VLOOKUP(Tableau2[[#This Row],[PR]],'Taux sortant'!$I$9:$S$167,COLUMN(),0),"")</f>
        <v>0</v>
      </c>
      <c r="L3860" s="2" t="str">
        <f>IFERROR(VLOOKUP(Tableau2[[#This Row],[PR]],'Taux sortant'!$I$9:$S$167,COLUMN(),0),"")</f>
        <v/>
      </c>
    </row>
    <row r="3861" spans="1:12" x14ac:dyDescent="0.3">
      <c r="A3861" s="1" t="s">
        <v>5004</v>
      </c>
      <c r="B3861" s="1" t="s">
        <v>4153</v>
      </c>
      <c r="C3861" s="2" t="str">
        <f>IFERROR(VLOOKUP(Tableau2[[#This Row],[PR]],'Taux sortant'!$I$9:$S$167,COLUMN(),0),"")</f>
        <v/>
      </c>
      <c r="D3861" s="2" t="str">
        <f>IFERROR(VLOOKUP(Tableau2[[#This Row],[PR]],'Taux sortant'!$I$9:$S$167,COLUMN(),0),"")</f>
        <v/>
      </c>
      <c r="E3861" s="2" t="str">
        <f>IFERROR(VLOOKUP(Tableau2[[#This Row],[PR]],'Taux sortant'!$I$9:$S$167,COLUMN(),0),"")</f>
        <v/>
      </c>
      <c r="F3861" s="2" t="str">
        <f>IFERROR(VLOOKUP(Tableau2[[#This Row],[PR]],'Taux sortant'!$I$9:$S$167,COLUMN(),0),"")</f>
        <v/>
      </c>
      <c r="G3861" s="2" t="str">
        <f>IFERROR(VLOOKUP(Tableau2[[#This Row],[PR]],'Taux sortant'!$I$9:$S$167,COLUMN(),0),"")</f>
        <v/>
      </c>
      <c r="H3861" s="2" t="str">
        <f>IFERROR(VLOOKUP(Tableau2[[#This Row],[PR]],'Taux sortant'!$I$9:$S$167,COLUMN(),0),"")</f>
        <v/>
      </c>
      <c r="I3861" s="2" t="str">
        <f>IFERROR(VLOOKUP(Tableau2[[#This Row],[PR]],'Taux sortant'!$I$9:$S$167,COLUMN(),0),"")</f>
        <v/>
      </c>
      <c r="J3861" s="2" t="str">
        <f>IFERROR(VLOOKUP(Tableau2[[#This Row],[PR]],'Taux sortant'!$I$9:$S$167,COLUMN(),0),"")</f>
        <v/>
      </c>
      <c r="K3861" s="2" t="str">
        <f>IFERROR(VLOOKUP(Tableau2[[#This Row],[PR]],'Taux sortant'!$I$9:$S$167,COLUMN(),0),"")</f>
        <v/>
      </c>
      <c r="L3861" s="2" t="str">
        <f>IFERROR(VLOOKUP(Tableau2[[#This Row],[PR]],'Taux sortant'!$I$9:$S$167,COLUMN(),0),"")</f>
        <v/>
      </c>
    </row>
    <row r="3862" spans="1:12" x14ac:dyDescent="0.3">
      <c r="A3862" s="1" t="s">
        <v>2020</v>
      </c>
      <c r="B3862" s="1" t="s">
        <v>46</v>
      </c>
      <c r="C3862" s="2" t="str">
        <f>IFERROR(VLOOKUP(Tableau2[[#This Row],[PR]],'Taux sortant'!$I$9:$S$167,COLUMN(),0),"")</f>
        <v/>
      </c>
      <c r="D3862" s="2" t="str">
        <f>IFERROR(VLOOKUP(Tableau2[[#This Row],[PR]],'Taux sortant'!$I$9:$S$167,COLUMN(),0),"")</f>
        <v/>
      </c>
      <c r="E3862" s="2" t="str">
        <f>IFERROR(VLOOKUP(Tableau2[[#This Row],[PR]],'Taux sortant'!$I$9:$S$167,COLUMN(),0),"")</f>
        <v/>
      </c>
      <c r="F3862" s="2" t="str">
        <f>IFERROR(VLOOKUP(Tableau2[[#This Row],[PR]],'Taux sortant'!$I$9:$S$167,COLUMN(),0),"")</f>
        <v/>
      </c>
      <c r="G3862" s="2" t="str">
        <f>IFERROR(VLOOKUP(Tableau2[[#This Row],[PR]],'Taux sortant'!$I$9:$S$167,COLUMN(),0),"")</f>
        <v/>
      </c>
      <c r="H3862" s="2" t="str">
        <f>IFERROR(VLOOKUP(Tableau2[[#This Row],[PR]],'Taux sortant'!$I$9:$S$167,COLUMN(),0),"")</f>
        <v/>
      </c>
      <c r="I3862" s="2" t="str">
        <f>IFERROR(VLOOKUP(Tableau2[[#This Row],[PR]],'Taux sortant'!$I$9:$S$167,COLUMN(),0),"")</f>
        <v/>
      </c>
      <c r="J3862" s="2" t="str">
        <f>IFERROR(VLOOKUP(Tableau2[[#This Row],[PR]],'Taux sortant'!$I$9:$S$167,COLUMN(),0),"")</f>
        <v/>
      </c>
      <c r="K3862" s="2" t="str">
        <f>IFERROR(VLOOKUP(Tableau2[[#This Row],[PR]],'Taux sortant'!$I$9:$S$167,COLUMN(),0),"")</f>
        <v/>
      </c>
      <c r="L3862" s="2" t="str">
        <f>IFERROR(VLOOKUP(Tableau2[[#This Row],[PR]],'Taux sortant'!$I$9:$S$167,COLUMN(),0),"")</f>
        <v/>
      </c>
    </row>
    <row r="3863" spans="1:12" x14ac:dyDescent="0.3">
      <c r="A3863" s="1" t="s">
        <v>6158</v>
      </c>
      <c r="B3863" s="1" t="s">
        <v>5838</v>
      </c>
      <c r="C3863" s="2" t="str">
        <f>IFERROR(VLOOKUP(Tableau2[[#This Row],[PR]],'Taux sortant'!$I$9:$S$167,COLUMN(),0),"")</f>
        <v/>
      </c>
      <c r="D3863" s="2" t="str">
        <f>IFERROR(VLOOKUP(Tableau2[[#This Row],[PR]],'Taux sortant'!$I$9:$S$167,COLUMN(),0),"")</f>
        <v/>
      </c>
      <c r="E3863" s="2" t="str">
        <f>IFERROR(VLOOKUP(Tableau2[[#This Row],[PR]],'Taux sortant'!$I$9:$S$167,COLUMN(),0),"")</f>
        <v/>
      </c>
      <c r="F3863" s="2" t="str">
        <f>IFERROR(VLOOKUP(Tableau2[[#This Row],[PR]],'Taux sortant'!$I$9:$S$167,COLUMN(),0),"")</f>
        <v/>
      </c>
      <c r="G3863" s="2" t="str">
        <f>IFERROR(VLOOKUP(Tableau2[[#This Row],[PR]],'Taux sortant'!$I$9:$S$167,COLUMN(),0),"")</f>
        <v/>
      </c>
      <c r="H3863" s="2" t="str">
        <f>IFERROR(VLOOKUP(Tableau2[[#This Row],[PR]],'Taux sortant'!$I$9:$S$167,COLUMN(),0),"")</f>
        <v/>
      </c>
      <c r="I3863" s="2" t="str">
        <f>IFERROR(VLOOKUP(Tableau2[[#This Row],[PR]],'Taux sortant'!$I$9:$S$167,COLUMN(),0),"")</f>
        <v/>
      </c>
      <c r="J3863" s="2" t="str">
        <f>IFERROR(VLOOKUP(Tableau2[[#This Row],[PR]],'Taux sortant'!$I$9:$S$167,COLUMN(),0),"")</f>
        <v/>
      </c>
      <c r="K3863" s="2" t="str">
        <f>IFERROR(VLOOKUP(Tableau2[[#This Row],[PR]],'Taux sortant'!$I$9:$S$167,COLUMN(),0),"")</f>
        <v/>
      </c>
      <c r="L3863" s="2" t="str">
        <f>IFERROR(VLOOKUP(Tableau2[[#This Row],[PR]],'Taux sortant'!$I$9:$S$167,COLUMN(),0),"")</f>
        <v/>
      </c>
    </row>
    <row r="3864" spans="1:12" x14ac:dyDescent="0.3">
      <c r="A3864" s="1" t="s">
        <v>5007</v>
      </c>
      <c r="B3864" s="1" t="s">
        <v>4150</v>
      </c>
      <c r="C3864" s="2">
        <f>IFERROR(VLOOKUP(Tableau2[[#This Row],[PR]],'Taux sortant'!$I$9:$S$167,COLUMN(),0),"")</f>
        <v>19.84</v>
      </c>
      <c r="D3864" s="2">
        <f>IFERROR(VLOOKUP(Tableau2[[#This Row],[PR]],'Taux sortant'!$I$9:$S$167,COLUMN(),0),"")</f>
        <v>16.989999999999998</v>
      </c>
      <c r="E3864" s="2">
        <f>IFERROR(VLOOKUP(Tableau2[[#This Row],[PR]],'Taux sortant'!$I$9:$S$167,COLUMN(),0),"")</f>
        <v>13.65</v>
      </c>
      <c r="F3864" s="2">
        <f>IFERROR(VLOOKUP(Tableau2[[#This Row],[PR]],'Taux sortant'!$I$9:$S$167,COLUMN(),0),"")</f>
        <v>11.98</v>
      </c>
      <c r="G3864" s="2">
        <f>IFERROR(VLOOKUP(Tableau2[[#This Row],[PR]],'Taux sortant'!$I$9:$S$167,COLUMN(),0),"")</f>
        <v>10.41</v>
      </c>
      <c r="H3864" s="2">
        <f>IFERROR(VLOOKUP(Tableau2[[#This Row],[PR]],'Taux sortant'!$I$9:$S$167,COLUMN(),0),"")</f>
        <v>8.9600000000000009</v>
      </c>
      <c r="I3864" s="2">
        <f>IFERROR(VLOOKUP(Tableau2[[#This Row],[PR]],'Taux sortant'!$I$9:$S$167,COLUMN(),0),"")</f>
        <v>7.76</v>
      </c>
      <c r="J3864" s="2">
        <f>IFERROR(VLOOKUP(Tableau2[[#This Row],[PR]],'Taux sortant'!$I$9:$S$167,COLUMN(),0),"")</f>
        <v>0</v>
      </c>
      <c r="K3864" s="2">
        <f>IFERROR(VLOOKUP(Tableau2[[#This Row],[PR]],'Taux sortant'!$I$9:$S$167,COLUMN(),0),"")</f>
        <v>0</v>
      </c>
      <c r="L3864" s="2" t="str">
        <f>IFERROR(VLOOKUP(Tableau2[[#This Row],[PR]],'Taux sortant'!$I$9:$S$167,COLUMN(),0),"")</f>
        <v/>
      </c>
    </row>
    <row r="3865" spans="1:12" x14ac:dyDescent="0.3">
      <c r="A3865" s="1" t="s">
        <v>931</v>
      </c>
      <c r="B3865" s="1" t="s">
        <v>265</v>
      </c>
      <c r="C3865" s="2">
        <f>IFERROR(VLOOKUP(Tableau2[[#This Row],[PR]],'Taux sortant'!$I$9:$S$167,COLUMN(),0),"")</f>
        <v>62.47</v>
      </c>
      <c r="D3865" s="2">
        <f>IFERROR(VLOOKUP(Tableau2[[#This Row],[PR]],'Taux sortant'!$I$9:$S$167,COLUMN(),0),"")</f>
        <v>53.48</v>
      </c>
      <c r="E3865" s="2">
        <f>IFERROR(VLOOKUP(Tableau2[[#This Row],[PR]],'Taux sortant'!$I$9:$S$167,COLUMN(),0),"")</f>
        <v>45.59</v>
      </c>
      <c r="F3865" s="2">
        <f>IFERROR(VLOOKUP(Tableau2[[#This Row],[PR]],'Taux sortant'!$I$9:$S$167,COLUMN(),0),"")</f>
        <v>39.54</v>
      </c>
      <c r="G3865" s="2">
        <f>IFERROR(VLOOKUP(Tableau2[[#This Row],[PR]],'Taux sortant'!$I$9:$S$167,COLUMN(),0),"")</f>
        <v>28.33</v>
      </c>
      <c r="H3865" s="2">
        <f>IFERROR(VLOOKUP(Tableau2[[#This Row],[PR]],'Taux sortant'!$I$9:$S$167,COLUMN(),0),"")</f>
        <v>20.420000000000002</v>
      </c>
      <c r="I3865" s="2">
        <f>IFERROR(VLOOKUP(Tableau2[[#This Row],[PR]],'Taux sortant'!$I$9:$S$167,COLUMN(),0),"")</f>
        <v>19.600000000000001</v>
      </c>
      <c r="J3865" s="2">
        <f>IFERROR(VLOOKUP(Tableau2[[#This Row],[PR]],'Taux sortant'!$I$9:$S$167,COLUMN(),0),"")</f>
        <v>0</v>
      </c>
      <c r="K3865" s="2">
        <f>IFERROR(VLOOKUP(Tableau2[[#This Row],[PR]],'Taux sortant'!$I$9:$S$167,COLUMN(),0),"")</f>
        <v>0</v>
      </c>
      <c r="L3865" s="2" t="str">
        <f>IFERROR(VLOOKUP(Tableau2[[#This Row],[PR]],'Taux sortant'!$I$9:$S$167,COLUMN(),0),"")</f>
        <v/>
      </c>
    </row>
    <row r="3866" spans="1:12" x14ac:dyDescent="0.3">
      <c r="A3866" s="1" t="s">
        <v>3621</v>
      </c>
      <c r="B3866" s="1" t="s">
        <v>3169</v>
      </c>
      <c r="C3866" s="2">
        <f>IFERROR(VLOOKUP(Tableau2[[#This Row],[PR]],'Taux sortant'!$I$9:$S$167,COLUMN(),0),"")</f>
        <v>15.12</v>
      </c>
      <c r="D3866" s="2">
        <f>IFERROR(VLOOKUP(Tableau2[[#This Row],[PR]],'Taux sortant'!$I$9:$S$167,COLUMN(),0),"")</f>
        <v>12.61</v>
      </c>
      <c r="E3866" s="2">
        <f>IFERROR(VLOOKUP(Tableau2[[#This Row],[PR]],'Taux sortant'!$I$9:$S$167,COLUMN(),0),"")</f>
        <v>9.7200000000000006</v>
      </c>
      <c r="F3866" s="2">
        <f>IFERROR(VLOOKUP(Tableau2[[#This Row],[PR]],'Taux sortant'!$I$9:$S$167,COLUMN(),0),"")</f>
        <v>8.27</v>
      </c>
      <c r="G3866" s="2">
        <f>IFERROR(VLOOKUP(Tableau2[[#This Row],[PR]],'Taux sortant'!$I$9:$S$167,COLUMN(),0),"")</f>
        <v>7.1</v>
      </c>
      <c r="H3866" s="2">
        <f>IFERROR(VLOOKUP(Tableau2[[#This Row],[PR]],'Taux sortant'!$I$9:$S$167,COLUMN(),0),"")</f>
        <v>6.12</v>
      </c>
      <c r="I3866" s="2">
        <f>IFERROR(VLOOKUP(Tableau2[[#This Row],[PR]],'Taux sortant'!$I$9:$S$167,COLUMN(),0),"")</f>
        <v>5.33</v>
      </c>
      <c r="J3866" s="2">
        <f>IFERROR(VLOOKUP(Tableau2[[#This Row],[PR]],'Taux sortant'!$I$9:$S$167,COLUMN(),0),"")</f>
        <v>0</v>
      </c>
      <c r="K3866" s="2">
        <f>IFERROR(VLOOKUP(Tableau2[[#This Row],[PR]],'Taux sortant'!$I$9:$S$167,COLUMN(),0),"")</f>
        <v>0</v>
      </c>
      <c r="L3866" s="2" t="str">
        <f>IFERROR(VLOOKUP(Tableau2[[#This Row],[PR]],'Taux sortant'!$I$9:$S$167,COLUMN(),0),"")</f>
        <v/>
      </c>
    </row>
    <row r="3867" spans="1:12" x14ac:dyDescent="0.3">
      <c r="A3867" s="1" t="s">
        <v>5010</v>
      </c>
      <c r="B3867" s="1" t="s">
        <v>4162</v>
      </c>
      <c r="C3867" s="2" t="str">
        <f>IFERROR(VLOOKUP(Tableau2[[#This Row],[PR]],'Taux sortant'!$I$9:$S$167,COLUMN(),0),"")</f>
        <v/>
      </c>
      <c r="D3867" s="2" t="str">
        <f>IFERROR(VLOOKUP(Tableau2[[#This Row],[PR]],'Taux sortant'!$I$9:$S$167,COLUMN(),0),"")</f>
        <v/>
      </c>
      <c r="E3867" s="2" t="str">
        <f>IFERROR(VLOOKUP(Tableau2[[#This Row],[PR]],'Taux sortant'!$I$9:$S$167,COLUMN(),0),"")</f>
        <v/>
      </c>
      <c r="F3867" s="2" t="str">
        <f>IFERROR(VLOOKUP(Tableau2[[#This Row],[PR]],'Taux sortant'!$I$9:$S$167,COLUMN(),0),"")</f>
        <v/>
      </c>
      <c r="G3867" s="2" t="str">
        <f>IFERROR(VLOOKUP(Tableau2[[#This Row],[PR]],'Taux sortant'!$I$9:$S$167,COLUMN(),0),"")</f>
        <v/>
      </c>
      <c r="H3867" s="2" t="str">
        <f>IFERROR(VLOOKUP(Tableau2[[#This Row],[PR]],'Taux sortant'!$I$9:$S$167,COLUMN(),0),"")</f>
        <v/>
      </c>
      <c r="I3867" s="2" t="str">
        <f>IFERROR(VLOOKUP(Tableau2[[#This Row],[PR]],'Taux sortant'!$I$9:$S$167,COLUMN(),0),"")</f>
        <v/>
      </c>
      <c r="J3867" s="2" t="str">
        <f>IFERROR(VLOOKUP(Tableau2[[#This Row],[PR]],'Taux sortant'!$I$9:$S$167,COLUMN(),0),"")</f>
        <v/>
      </c>
      <c r="K3867" s="2" t="str">
        <f>IFERROR(VLOOKUP(Tableau2[[#This Row],[PR]],'Taux sortant'!$I$9:$S$167,COLUMN(),0),"")</f>
        <v/>
      </c>
      <c r="L3867" s="2" t="str">
        <f>IFERROR(VLOOKUP(Tableau2[[#This Row],[PR]],'Taux sortant'!$I$9:$S$167,COLUMN(),0),"")</f>
        <v/>
      </c>
    </row>
    <row r="3868" spans="1:12" x14ac:dyDescent="0.3">
      <c r="A3868" s="1" t="s">
        <v>2023</v>
      </c>
      <c r="B3868" s="1" t="s">
        <v>1566</v>
      </c>
      <c r="C3868" s="2" t="str">
        <f>IFERROR(VLOOKUP(Tableau2[[#This Row],[PR]],'Taux sortant'!$I$9:$S$167,COLUMN(),0),"")</f>
        <v/>
      </c>
      <c r="D3868" s="2" t="str">
        <f>IFERROR(VLOOKUP(Tableau2[[#This Row],[PR]],'Taux sortant'!$I$9:$S$167,COLUMN(),0),"")</f>
        <v/>
      </c>
      <c r="E3868" s="2" t="str">
        <f>IFERROR(VLOOKUP(Tableau2[[#This Row],[PR]],'Taux sortant'!$I$9:$S$167,COLUMN(),0),"")</f>
        <v/>
      </c>
      <c r="F3868" s="2" t="str">
        <f>IFERROR(VLOOKUP(Tableau2[[#This Row],[PR]],'Taux sortant'!$I$9:$S$167,COLUMN(),0),"")</f>
        <v/>
      </c>
      <c r="G3868" s="2" t="str">
        <f>IFERROR(VLOOKUP(Tableau2[[#This Row],[PR]],'Taux sortant'!$I$9:$S$167,COLUMN(),0),"")</f>
        <v/>
      </c>
      <c r="H3868" s="2" t="str">
        <f>IFERROR(VLOOKUP(Tableau2[[#This Row],[PR]],'Taux sortant'!$I$9:$S$167,COLUMN(),0),"")</f>
        <v/>
      </c>
      <c r="I3868" s="2" t="str">
        <f>IFERROR(VLOOKUP(Tableau2[[#This Row],[PR]],'Taux sortant'!$I$9:$S$167,COLUMN(),0),"")</f>
        <v/>
      </c>
      <c r="J3868" s="2" t="str">
        <f>IFERROR(VLOOKUP(Tableau2[[#This Row],[PR]],'Taux sortant'!$I$9:$S$167,COLUMN(),0),"")</f>
        <v/>
      </c>
      <c r="K3868" s="2" t="str">
        <f>IFERROR(VLOOKUP(Tableau2[[#This Row],[PR]],'Taux sortant'!$I$9:$S$167,COLUMN(),0),"")</f>
        <v/>
      </c>
      <c r="L3868" s="2" t="str">
        <f>IFERROR(VLOOKUP(Tableau2[[#This Row],[PR]],'Taux sortant'!$I$9:$S$167,COLUMN(),0),"")</f>
        <v/>
      </c>
    </row>
    <row r="3869" spans="1:12" x14ac:dyDescent="0.3">
      <c r="A3869" s="1" t="s">
        <v>5012</v>
      </c>
      <c r="B3869" s="1" t="s">
        <v>4137</v>
      </c>
      <c r="C3869" s="2">
        <f>IFERROR(VLOOKUP(Tableau2[[#This Row],[PR]],'Taux sortant'!$I$9:$S$167,COLUMN(),0),"")</f>
        <v>19.010000000000002</v>
      </c>
      <c r="D3869" s="2">
        <f>IFERROR(VLOOKUP(Tableau2[[#This Row],[PR]],'Taux sortant'!$I$9:$S$167,COLUMN(),0),"")</f>
        <v>16.18</v>
      </c>
      <c r="E3869" s="2">
        <f>IFERROR(VLOOKUP(Tableau2[[#This Row],[PR]],'Taux sortant'!$I$9:$S$167,COLUMN(),0),"")</f>
        <v>12.86</v>
      </c>
      <c r="F3869" s="2">
        <f>IFERROR(VLOOKUP(Tableau2[[#This Row],[PR]],'Taux sortant'!$I$9:$S$167,COLUMN(),0),"")</f>
        <v>11.2</v>
      </c>
      <c r="G3869" s="2">
        <f>IFERROR(VLOOKUP(Tableau2[[#This Row],[PR]],'Taux sortant'!$I$9:$S$167,COLUMN(),0),"")</f>
        <v>9.61</v>
      </c>
      <c r="H3869" s="2">
        <f>IFERROR(VLOOKUP(Tableau2[[#This Row],[PR]],'Taux sortant'!$I$9:$S$167,COLUMN(),0),"")</f>
        <v>8.19</v>
      </c>
      <c r="I3869" s="2">
        <f>IFERROR(VLOOKUP(Tableau2[[#This Row],[PR]],'Taux sortant'!$I$9:$S$167,COLUMN(),0),"")</f>
        <v>7.02</v>
      </c>
      <c r="J3869" s="2">
        <f>IFERROR(VLOOKUP(Tableau2[[#This Row],[PR]],'Taux sortant'!$I$9:$S$167,COLUMN(),0),"")</f>
        <v>0</v>
      </c>
      <c r="K3869" s="2">
        <f>IFERROR(VLOOKUP(Tableau2[[#This Row],[PR]],'Taux sortant'!$I$9:$S$167,COLUMN(),0),"")</f>
        <v>0</v>
      </c>
      <c r="L3869" s="2" t="str">
        <f>IFERROR(VLOOKUP(Tableau2[[#This Row],[PR]],'Taux sortant'!$I$9:$S$167,COLUMN(),0),"")</f>
        <v/>
      </c>
    </row>
    <row r="3870" spans="1:12" x14ac:dyDescent="0.3">
      <c r="A3870" s="1" t="s">
        <v>5014</v>
      </c>
      <c r="B3870" s="1" t="s">
        <v>4137</v>
      </c>
      <c r="C3870" s="2">
        <f>IFERROR(VLOOKUP(Tableau2[[#This Row],[PR]],'Taux sortant'!$I$9:$S$167,COLUMN(),0),"")</f>
        <v>19.010000000000002</v>
      </c>
      <c r="D3870" s="2">
        <f>IFERROR(VLOOKUP(Tableau2[[#This Row],[PR]],'Taux sortant'!$I$9:$S$167,COLUMN(),0),"")</f>
        <v>16.18</v>
      </c>
      <c r="E3870" s="2">
        <f>IFERROR(VLOOKUP(Tableau2[[#This Row],[PR]],'Taux sortant'!$I$9:$S$167,COLUMN(),0),"")</f>
        <v>12.86</v>
      </c>
      <c r="F3870" s="2">
        <f>IFERROR(VLOOKUP(Tableau2[[#This Row],[PR]],'Taux sortant'!$I$9:$S$167,COLUMN(),0),"")</f>
        <v>11.2</v>
      </c>
      <c r="G3870" s="2">
        <f>IFERROR(VLOOKUP(Tableau2[[#This Row],[PR]],'Taux sortant'!$I$9:$S$167,COLUMN(),0),"")</f>
        <v>9.61</v>
      </c>
      <c r="H3870" s="2">
        <f>IFERROR(VLOOKUP(Tableau2[[#This Row],[PR]],'Taux sortant'!$I$9:$S$167,COLUMN(),0),"")</f>
        <v>8.19</v>
      </c>
      <c r="I3870" s="2">
        <f>IFERROR(VLOOKUP(Tableau2[[#This Row],[PR]],'Taux sortant'!$I$9:$S$167,COLUMN(),0),"")</f>
        <v>7.02</v>
      </c>
      <c r="J3870" s="2">
        <f>IFERROR(VLOOKUP(Tableau2[[#This Row],[PR]],'Taux sortant'!$I$9:$S$167,COLUMN(),0),"")</f>
        <v>0</v>
      </c>
      <c r="K3870" s="2">
        <f>IFERROR(VLOOKUP(Tableau2[[#This Row],[PR]],'Taux sortant'!$I$9:$S$167,COLUMN(),0),"")</f>
        <v>0</v>
      </c>
      <c r="L3870" s="2" t="str">
        <f>IFERROR(VLOOKUP(Tableau2[[#This Row],[PR]],'Taux sortant'!$I$9:$S$167,COLUMN(),0),"")</f>
        <v/>
      </c>
    </row>
    <row r="3871" spans="1:12" x14ac:dyDescent="0.3">
      <c r="A3871" s="1" t="s">
        <v>2026</v>
      </c>
      <c r="B3871" s="1" t="s">
        <v>1816</v>
      </c>
      <c r="C3871" s="2">
        <f>IFERROR(VLOOKUP(Tableau2[[#This Row],[PR]],'Taux sortant'!$I$9:$S$167,COLUMN(),0),"")</f>
        <v>18.93</v>
      </c>
      <c r="D3871" s="2">
        <f>IFERROR(VLOOKUP(Tableau2[[#This Row],[PR]],'Taux sortant'!$I$9:$S$167,COLUMN(),0),"")</f>
        <v>14.85</v>
      </c>
      <c r="E3871" s="2">
        <f>IFERROR(VLOOKUP(Tableau2[[#This Row],[PR]],'Taux sortant'!$I$9:$S$167,COLUMN(),0),"")</f>
        <v>11.22</v>
      </c>
      <c r="F3871" s="2">
        <f>IFERROR(VLOOKUP(Tableau2[[#This Row],[PR]],'Taux sortant'!$I$9:$S$167,COLUMN(),0),"")</f>
        <v>8.25</v>
      </c>
      <c r="G3871" s="2">
        <f>IFERROR(VLOOKUP(Tableau2[[#This Row],[PR]],'Taux sortant'!$I$9:$S$167,COLUMN(),0),"")</f>
        <v>5.71</v>
      </c>
      <c r="H3871" s="2">
        <f>IFERROR(VLOOKUP(Tableau2[[#This Row],[PR]],'Taux sortant'!$I$9:$S$167,COLUMN(),0),"")</f>
        <v>4.21</v>
      </c>
      <c r="I3871" s="2">
        <f>IFERROR(VLOOKUP(Tableau2[[#This Row],[PR]],'Taux sortant'!$I$9:$S$167,COLUMN(),0),"")</f>
        <v>3.29</v>
      </c>
      <c r="J3871" s="2">
        <f>IFERROR(VLOOKUP(Tableau2[[#This Row],[PR]],'Taux sortant'!$I$9:$S$167,COLUMN(),0),"")</f>
        <v>0</v>
      </c>
      <c r="K3871" s="2">
        <f>IFERROR(VLOOKUP(Tableau2[[#This Row],[PR]],'Taux sortant'!$I$9:$S$167,COLUMN(),0),"")</f>
        <v>0</v>
      </c>
      <c r="L3871" s="2" t="str">
        <f>IFERROR(VLOOKUP(Tableau2[[#This Row],[PR]],'Taux sortant'!$I$9:$S$167,COLUMN(),0),"")</f>
        <v/>
      </c>
    </row>
    <row r="3872" spans="1:12" x14ac:dyDescent="0.3">
      <c r="A3872" s="1" t="s">
        <v>3624</v>
      </c>
      <c r="B3872" s="1" t="s">
        <v>3134</v>
      </c>
      <c r="C3872" s="2">
        <f>IFERROR(VLOOKUP(Tableau2[[#This Row],[PR]],'Taux sortant'!$I$9:$S$167,COLUMN(),0),"")</f>
        <v>15.34</v>
      </c>
      <c r="D3872" s="2">
        <f>IFERROR(VLOOKUP(Tableau2[[#This Row],[PR]],'Taux sortant'!$I$9:$S$167,COLUMN(),0),"")</f>
        <v>12.85</v>
      </c>
      <c r="E3872" s="2">
        <f>IFERROR(VLOOKUP(Tableau2[[#This Row],[PR]],'Taux sortant'!$I$9:$S$167,COLUMN(),0),"")</f>
        <v>9.94</v>
      </c>
      <c r="F3872" s="2">
        <f>IFERROR(VLOOKUP(Tableau2[[#This Row],[PR]],'Taux sortant'!$I$9:$S$167,COLUMN(),0),"")</f>
        <v>8.5399999999999991</v>
      </c>
      <c r="G3872" s="2">
        <f>IFERROR(VLOOKUP(Tableau2[[#This Row],[PR]],'Taux sortant'!$I$9:$S$167,COLUMN(),0),"")</f>
        <v>7.34</v>
      </c>
      <c r="H3872" s="2">
        <f>IFERROR(VLOOKUP(Tableau2[[#This Row],[PR]],'Taux sortant'!$I$9:$S$167,COLUMN(),0),"")</f>
        <v>6.29</v>
      </c>
      <c r="I3872" s="2">
        <f>IFERROR(VLOOKUP(Tableau2[[#This Row],[PR]],'Taux sortant'!$I$9:$S$167,COLUMN(),0),"")</f>
        <v>5.49</v>
      </c>
      <c r="J3872" s="2">
        <f>IFERROR(VLOOKUP(Tableau2[[#This Row],[PR]],'Taux sortant'!$I$9:$S$167,COLUMN(),0),"")</f>
        <v>0</v>
      </c>
      <c r="K3872" s="2">
        <f>IFERROR(VLOOKUP(Tableau2[[#This Row],[PR]],'Taux sortant'!$I$9:$S$167,COLUMN(),0),"")</f>
        <v>0</v>
      </c>
      <c r="L3872" s="2" t="str">
        <f>IFERROR(VLOOKUP(Tableau2[[#This Row],[PR]],'Taux sortant'!$I$9:$S$167,COLUMN(),0),"")</f>
        <v/>
      </c>
    </row>
    <row r="3873" spans="1:12" x14ac:dyDescent="0.3">
      <c r="A3873" s="1" t="s">
        <v>3134</v>
      </c>
      <c r="B3873" s="1" t="s">
        <v>3134</v>
      </c>
      <c r="C3873" s="2">
        <f>IFERROR(VLOOKUP(Tableau2[[#This Row],[PR]],'Taux sortant'!$I$9:$S$167,COLUMN(),0),"")</f>
        <v>15.34</v>
      </c>
      <c r="D3873" s="2">
        <f>IFERROR(VLOOKUP(Tableau2[[#This Row],[PR]],'Taux sortant'!$I$9:$S$167,COLUMN(),0),"")</f>
        <v>12.85</v>
      </c>
      <c r="E3873" s="2">
        <f>IFERROR(VLOOKUP(Tableau2[[#This Row],[PR]],'Taux sortant'!$I$9:$S$167,COLUMN(),0),"")</f>
        <v>9.94</v>
      </c>
      <c r="F3873" s="2">
        <f>IFERROR(VLOOKUP(Tableau2[[#This Row],[PR]],'Taux sortant'!$I$9:$S$167,COLUMN(),0),"")</f>
        <v>8.5399999999999991</v>
      </c>
      <c r="G3873" s="2">
        <f>IFERROR(VLOOKUP(Tableau2[[#This Row],[PR]],'Taux sortant'!$I$9:$S$167,COLUMN(),0),"")</f>
        <v>7.34</v>
      </c>
      <c r="H3873" s="2">
        <f>IFERROR(VLOOKUP(Tableau2[[#This Row],[PR]],'Taux sortant'!$I$9:$S$167,COLUMN(),0),"")</f>
        <v>6.29</v>
      </c>
      <c r="I3873" s="2">
        <f>IFERROR(VLOOKUP(Tableau2[[#This Row],[PR]],'Taux sortant'!$I$9:$S$167,COLUMN(),0),"")</f>
        <v>5.49</v>
      </c>
      <c r="J3873" s="2">
        <f>IFERROR(VLOOKUP(Tableau2[[#This Row],[PR]],'Taux sortant'!$I$9:$S$167,COLUMN(),0),"")</f>
        <v>0</v>
      </c>
      <c r="K3873" s="2">
        <f>IFERROR(VLOOKUP(Tableau2[[#This Row],[PR]],'Taux sortant'!$I$9:$S$167,COLUMN(),0),"")</f>
        <v>0</v>
      </c>
      <c r="L3873" s="2" t="str">
        <f>IFERROR(VLOOKUP(Tableau2[[#This Row],[PR]],'Taux sortant'!$I$9:$S$167,COLUMN(),0),"")</f>
        <v/>
      </c>
    </row>
    <row r="3874" spans="1:12" x14ac:dyDescent="0.3">
      <c r="A3874" s="1" t="s">
        <v>3628</v>
      </c>
      <c r="B3874" s="1" t="s">
        <v>3134</v>
      </c>
      <c r="C3874" s="2">
        <f>IFERROR(VLOOKUP(Tableau2[[#This Row],[PR]],'Taux sortant'!$I$9:$S$167,COLUMN(),0),"")</f>
        <v>15.34</v>
      </c>
      <c r="D3874" s="2">
        <f>IFERROR(VLOOKUP(Tableau2[[#This Row],[PR]],'Taux sortant'!$I$9:$S$167,COLUMN(),0),"")</f>
        <v>12.85</v>
      </c>
      <c r="E3874" s="2">
        <f>IFERROR(VLOOKUP(Tableau2[[#This Row],[PR]],'Taux sortant'!$I$9:$S$167,COLUMN(),0),"")</f>
        <v>9.94</v>
      </c>
      <c r="F3874" s="2">
        <f>IFERROR(VLOOKUP(Tableau2[[#This Row],[PR]],'Taux sortant'!$I$9:$S$167,COLUMN(),0),"")</f>
        <v>8.5399999999999991</v>
      </c>
      <c r="G3874" s="2">
        <f>IFERROR(VLOOKUP(Tableau2[[#This Row],[PR]],'Taux sortant'!$I$9:$S$167,COLUMN(),0),"")</f>
        <v>7.34</v>
      </c>
      <c r="H3874" s="2">
        <f>IFERROR(VLOOKUP(Tableau2[[#This Row],[PR]],'Taux sortant'!$I$9:$S$167,COLUMN(),0),"")</f>
        <v>6.29</v>
      </c>
      <c r="I3874" s="2">
        <f>IFERROR(VLOOKUP(Tableau2[[#This Row],[PR]],'Taux sortant'!$I$9:$S$167,COLUMN(),0),"")</f>
        <v>5.49</v>
      </c>
      <c r="J3874" s="2">
        <f>IFERROR(VLOOKUP(Tableau2[[#This Row],[PR]],'Taux sortant'!$I$9:$S$167,COLUMN(),0),"")</f>
        <v>0</v>
      </c>
      <c r="K3874" s="2">
        <f>IFERROR(VLOOKUP(Tableau2[[#This Row],[PR]],'Taux sortant'!$I$9:$S$167,COLUMN(),0),"")</f>
        <v>0</v>
      </c>
      <c r="L3874" s="2" t="str">
        <f>IFERROR(VLOOKUP(Tableau2[[#This Row],[PR]],'Taux sortant'!$I$9:$S$167,COLUMN(),0),"")</f>
        <v/>
      </c>
    </row>
    <row r="3875" spans="1:12" x14ac:dyDescent="0.3">
      <c r="A3875" s="1" t="s">
        <v>3631</v>
      </c>
      <c r="B3875" s="1" t="s">
        <v>3134</v>
      </c>
      <c r="C3875" s="2">
        <f>IFERROR(VLOOKUP(Tableau2[[#This Row],[PR]],'Taux sortant'!$I$9:$S$167,COLUMN(),0),"")</f>
        <v>15.34</v>
      </c>
      <c r="D3875" s="2">
        <f>IFERROR(VLOOKUP(Tableau2[[#This Row],[PR]],'Taux sortant'!$I$9:$S$167,COLUMN(),0),"")</f>
        <v>12.85</v>
      </c>
      <c r="E3875" s="2">
        <f>IFERROR(VLOOKUP(Tableau2[[#This Row],[PR]],'Taux sortant'!$I$9:$S$167,COLUMN(),0),"")</f>
        <v>9.94</v>
      </c>
      <c r="F3875" s="2">
        <f>IFERROR(VLOOKUP(Tableau2[[#This Row],[PR]],'Taux sortant'!$I$9:$S$167,COLUMN(),0),"")</f>
        <v>8.5399999999999991</v>
      </c>
      <c r="G3875" s="2">
        <f>IFERROR(VLOOKUP(Tableau2[[#This Row],[PR]],'Taux sortant'!$I$9:$S$167,COLUMN(),0),"")</f>
        <v>7.34</v>
      </c>
      <c r="H3875" s="2">
        <f>IFERROR(VLOOKUP(Tableau2[[#This Row],[PR]],'Taux sortant'!$I$9:$S$167,COLUMN(),0),"")</f>
        <v>6.29</v>
      </c>
      <c r="I3875" s="2">
        <f>IFERROR(VLOOKUP(Tableau2[[#This Row],[PR]],'Taux sortant'!$I$9:$S$167,COLUMN(),0),"")</f>
        <v>5.49</v>
      </c>
      <c r="J3875" s="2">
        <f>IFERROR(VLOOKUP(Tableau2[[#This Row],[PR]],'Taux sortant'!$I$9:$S$167,COLUMN(),0),"")</f>
        <v>0</v>
      </c>
      <c r="K3875" s="2">
        <f>IFERROR(VLOOKUP(Tableau2[[#This Row],[PR]],'Taux sortant'!$I$9:$S$167,COLUMN(),0),"")</f>
        <v>0</v>
      </c>
      <c r="L3875" s="2" t="str">
        <f>IFERROR(VLOOKUP(Tableau2[[#This Row],[PR]],'Taux sortant'!$I$9:$S$167,COLUMN(),0),"")</f>
        <v/>
      </c>
    </row>
    <row r="3876" spans="1:12" x14ac:dyDescent="0.3">
      <c r="A3876" s="1" t="s">
        <v>3634</v>
      </c>
      <c r="B3876" s="1" t="s">
        <v>3078</v>
      </c>
      <c r="C3876" s="2">
        <f>IFERROR(VLOOKUP(Tableau2[[#This Row],[PR]],'Taux sortant'!$I$9:$S$167,COLUMN(),0),"")</f>
        <v>15.34</v>
      </c>
      <c r="D3876" s="2">
        <f>IFERROR(VLOOKUP(Tableau2[[#This Row],[PR]],'Taux sortant'!$I$9:$S$167,COLUMN(),0),"")</f>
        <v>12.85</v>
      </c>
      <c r="E3876" s="2">
        <f>IFERROR(VLOOKUP(Tableau2[[#This Row],[PR]],'Taux sortant'!$I$9:$S$167,COLUMN(),0),"")</f>
        <v>9.94</v>
      </c>
      <c r="F3876" s="2">
        <f>IFERROR(VLOOKUP(Tableau2[[#This Row],[PR]],'Taux sortant'!$I$9:$S$167,COLUMN(),0),"")</f>
        <v>8.5399999999999991</v>
      </c>
      <c r="G3876" s="2">
        <f>IFERROR(VLOOKUP(Tableau2[[#This Row],[PR]],'Taux sortant'!$I$9:$S$167,COLUMN(),0),"")</f>
        <v>7.34</v>
      </c>
      <c r="H3876" s="2">
        <f>IFERROR(VLOOKUP(Tableau2[[#This Row],[PR]],'Taux sortant'!$I$9:$S$167,COLUMN(),0),"")</f>
        <v>6.29</v>
      </c>
      <c r="I3876" s="2">
        <f>IFERROR(VLOOKUP(Tableau2[[#This Row],[PR]],'Taux sortant'!$I$9:$S$167,COLUMN(),0),"")</f>
        <v>5.49</v>
      </c>
      <c r="J3876" s="2">
        <f>IFERROR(VLOOKUP(Tableau2[[#This Row],[PR]],'Taux sortant'!$I$9:$S$167,COLUMN(),0),"")</f>
        <v>0</v>
      </c>
      <c r="K3876" s="2">
        <f>IFERROR(VLOOKUP(Tableau2[[#This Row],[PR]],'Taux sortant'!$I$9:$S$167,COLUMN(),0),"")</f>
        <v>0</v>
      </c>
      <c r="L3876" s="2" t="str">
        <f>IFERROR(VLOOKUP(Tableau2[[#This Row],[PR]],'Taux sortant'!$I$9:$S$167,COLUMN(),0),"")</f>
        <v/>
      </c>
    </row>
    <row r="3877" spans="1:12" x14ac:dyDescent="0.3">
      <c r="A3877" s="1" t="s">
        <v>3638</v>
      </c>
      <c r="B3877" s="1" t="s">
        <v>3078</v>
      </c>
      <c r="C3877" s="2">
        <f>IFERROR(VLOOKUP(Tableau2[[#This Row],[PR]],'Taux sortant'!$I$9:$S$167,COLUMN(),0),"")</f>
        <v>15.34</v>
      </c>
      <c r="D3877" s="2">
        <f>IFERROR(VLOOKUP(Tableau2[[#This Row],[PR]],'Taux sortant'!$I$9:$S$167,COLUMN(),0),"")</f>
        <v>12.85</v>
      </c>
      <c r="E3877" s="2">
        <f>IFERROR(VLOOKUP(Tableau2[[#This Row],[PR]],'Taux sortant'!$I$9:$S$167,COLUMN(),0),"")</f>
        <v>9.94</v>
      </c>
      <c r="F3877" s="2">
        <f>IFERROR(VLOOKUP(Tableau2[[#This Row],[PR]],'Taux sortant'!$I$9:$S$167,COLUMN(),0),"")</f>
        <v>8.5399999999999991</v>
      </c>
      <c r="G3877" s="2">
        <f>IFERROR(VLOOKUP(Tableau2[[#This Row],[PR]],'Taux sortant'!$I$9:$S$167,COLUMN(),0),"")</f>
        <v>7.34</v>
      </c>
      <c r="H3877" s="2">
        <f>IFERROR(VLOOKUP(Tableau2[[#This Row],[PR]],'Taux sortant'!$I$9:$S$167,COLUMN(),0),"")</f>
        <v>6.29</v>
      </c>
      <c r="I3877" s="2">
        <f>IFERROR(VLOOKUP(Tableau2[[#This Row],[PR]],'Taux sortant'!$I$9:$S$167,COLUMN(),0),"")</f>
        <v>5.49</v>
      </c>
      <c r="J3877" s="2">
        <f>IFERROR(VLOOKUP(Tableau2[[#This Row],[PR]],'Taux sortant'!$I$9:$S$167,COLUMN(),0),"")</f>
        <v>0</v>
      </c>
      <c r="K3877" s="2">
        <f>IFERROR(VLOOKUP(Tableau2[[#This Row],[PR]],'Taux sortant'!$I$9:$S$167,COLUMN(),0),"")</f>
        <v>0</v>
      </c>
      <c r="L3877" s="2" t="str">
        <f>IFERROR(VLOOKUP(Tableau2[[#This Row],[PR]],'Taux sortant'!$I$9:$S$167,COLUMN(),0),"")</f>
        <v/>
      </c>
    </row>
    <row r="3878" spans="1:12" x14ac:dyDescent="0.3">
      <c r="A3878" s="1" t="s">
        <v>3641</v>
      </c>
      <c r="B3878" s="1" t="s">
        <v>3078</v>
      </c>
      <c r="C3878" s="2">
        <f>IFERROR(VLOOKUP(Tableau2[[#This Row],[PR]],'Taux sortant'!$I$9:$S$167,COLUMN(),0),"")</f>
        <v>15.34</v>
      </c>
      <c r="D3878" s="2">
        <f>IFERROR(VLOOKUP(Tableau2[[#This Row],[PR]],'Taux sortant'!$I$9:$S$167,COLUMN(),0),"")</f>
        <v>12.85</v>
      </c>
      <c r="E3878" s="2">
        <f>IFERROR(VLOOKUP(Tableau2[[#This Row],[PR]],'Taux sortant'!$I$9:$S$167,COLUMN(),0),"")</f>
        <v>9.94</v>
      </c>
      <c r="F3878" s="2">
        <f>IFERROR(VLOOKUP(Tableau2[[#This Row],[PR]],'Taux sortant'!$I$9:$S$167,COLUMN(),0),"")</f>
        <v>8.5399999999999991</v>
      </c>
      <c r="G3878" s="2">
        <f>IFERROR(VLOOKUP(Tableau2[[#This Row],[PR]],'Taux sortant'!$I$9:$S$167,COLUMN(),0),"")</f>
        <v>7.34</v>
      </c>
      <c r="H3878" s="2">
        <f>IFERROR(VLOOKUP(Tableau2[[#This Row],[PR]],'Taux sortant'!$I$9:$S$167,COLUMN(),0),"")</f>
        <v>6.29</v>
      </c>
      <c r="I3878" s="2">
        <f>IFERROR(VLOOKUP(Tableau2[[#This Row],[PR]],'Taux sortant'!$I$9:$S$167,COLUMN(),0),"")</f>
        <v>5.49</v>
      </c>
      <c r="J3878" s="2">
        <f>IFERROR(VLOOKUP(Tableau2[[#This Row],[PR]],'Taux sortant'!$I$9:$S$167,COLUMN(),0),"")</f>
        <v>0</v>
      </c>
      <c r="K3878" s="2">
        <f>IFERROR(VLOOKUP(Tableau2[[#This Row],[PR]],'Taux sortant'!$I$9:$S$167,COLUMN(),0),"")</f>
        <v>0</v>
      </c>
      <c r="L3878" s="2" t="str">
        <f>IFERROR(VLOOKUP(Tableau2[[#This Row],[PR]],'Taux sortant'!$I$9:$S$167,COLUMN(),0),"")</f>
        <v/>
      </c>
    </row>
    <row r="3879" spans="1:12" x14ac:dyDescent="0.3">
      <c r="A3879" s="1" t="s">
        <v>3644</v>
      </c>
      <c r="B3879" s="1" t="s">
        <v>3078</v>
      </c>
      <c r="C3879" s="2">
        <f>IFERROR(VLOOKUP(Tableau2[[#This Row],[PR]],'Taux sortant'!$I$9:$S$167,COLUMN(),0),"")</f>
        <v>15.34</v>
      </c>
      <c r="D3879" s="2">
        <f>IFERROR(VLOOKUP(Tableau2[[#This Row],[PR]],'Taux sortant'!$I$9:$S$167,COLUMN(),0),"")</f>
        <v>12.85</v>
      </c>
      <c r="E3879" s="2">
        <f>IFERROR(VLOOKUP(Tableau2[[#This Row],[PR]],'Taux sortant'!$I$9:$S$167,COLUMN(),0),"")</f>
        <v>9.94</v>
      </c>
      <c r="F3879" s="2">
        <f>IFERROR(VLOOKUP(Tableau2[[#This Row],[PR]],'Taux sortant'!$I$9:$S$167,COLUMN(),0),"")</f>
        <v>8.5399999999999991</v>
      </c>
      <c r="G3879" s="2">
        <f>IFERROR(VLOOKUP(Tableau2[[#This Row],[PR]],'Taux sortant'!$I$9:$S$167,COLUMN(),0),"")</f>
        <v>7.34</v>
      </c>
      <c r="H3879" s="2">
        <f>IFERROR(VLOOKUP(Tableau2[[#This Row],[PR]],'Taux sortant'!$I$9:$S$167,COLUMN(),0),"")</f>
        <v>6.29</v>
      </c>
      <c r="I3879" s="2">
        <f>IFERROR(VLOOKUP(Tableau2[[#This Row],[PR]],'Taux sortant'!$I$9:$S$167,COLUMN(),0),"")</f>
        <v>5.49</v>
      </c>
      <c r="J3879" s="2">
        <f>IFERROR(VLOOKUP(Tableau2[[#This Row],[PR]],'Taux sortant'!$I$9:$S$167,COLUMN(),0),"")</f>
        <v>0</v>
      </c>
      <c r="K3879" s="2">
        <f>IFERROR(VLOOKUP(Tableau2[[#This Row],[PR]],'Taux sortant'!$I$9:$S$167,COLUMN(),0),"")</f>
        <v>0</v>
      </c>
      <c r="L3879" s="2" t="str">
        <f>IFERROR(VLOOKUP(Tableau2[[#This Row],[PR]],'Taux sortant'!$I$9:$S$167,COLUMN(),0),"")</f>
        <v/>
      </c>
    </row>
    <row r="3880" spans="1:12" x14ac:dyDescent="0.3">
      <c r="A3880" s="1" t="s">
        <v>5627</v>
      </c>
      <c r="B3880" s="1" t="s">
        <v>5356</v>
      </c>
      <c r="C3880" s="2">
        <f>IFERROR(VLOOKUP(Tableau2[[#This Row],[PR]],'Taux sortant'!$I$9:$S$167,COLUMN(),0),"")</f>
        <v>14.1</v>
      </c>
      <c r="D3880" s="2">
        <f>IFERROR(VLOOKUP(Tableau2[[#This Row],[PR]],'Taux sortant'!$I$9:$S$167,COLUMN(),0),"")</f>
        <v>12.41</v>
      </c>
      <c r="E3880" s="2">
        <f>IFERROR(VLOOKUP(Tableau2[[#This Row],[PR]],'Taux sortant'!$I$9:$S$167,COLUMN(),0),"")</f>
        <v>9.0299999999999994</v>
      </c>
      <c r="F3880" s="2">
        <f>IFERROR(VLOOKUP(Tableau2[[#This Row],[PR]],'Taux sortant'!$I$9:$S$167,COLUMN(),0),"")</f>
        <v>7.34</v>
      </c>
      <c r="G3880" s="2">
        <f>IFERROR(VLOOKUP(Tableau2[[#This Row],[PR]],'Taux sortant'!$I$9:$S$167,COLUMN(),0),"")</f>
        <v>6.12</v>
      </c>
      <c r="H3880" s="2">
        <f>IFERROR(VLOOKUP(Tableau2[[#This Row],[PR]],'Taux sortant'!$I$9:$S$167,COLUMN(),0),"")</f>
        <v>5.37</v>
      </c>
      <c r="I3880" s="2">
        <f>IFERROR(VLOOKUP(Tableau2[[#This Row],[PR]],'Taux sortant'!$I$9:$S$167,COLUMN(),0),"")</f>
        <v>4.6500000000000004</v>
      </c>
      <c r="J3880" s="2">
        <f>IFERROR(VLOOKUP(Tableau2[[#This Row],[PR]],'Taux sortant'!$I$9:$S$167,COLUMN(),0),"")</f>
        <v>0</v>
      </c>
      <c r="K3880" s="2">
        <f>IFERROR(VLOOKUP(Tableau2[[#This Row],[PR]],'Taux sortant'!$I$9:$S$167,COLUMN(),0),"")</f>
        <v>1585.65</v>
      </c>
      <c r="L3880" s="2" t="str">
        <f>IFERROR(VLOOKUP(Tableau2[[#This Row],[PR]],'Taux sortant'!$I$9:$S$167,COLUMN(),0),"")</f>
        <v/>
      </c>
    </row>
    <row r="3881" spans="1:12" x14ac:dyDescent="0.3">
      <c r="A3881" s="1" t="s">
        <v>3647</v>
      </c>
      <c r="B3881" s="1" t="s">
        <v>3086</v>
      </c>
      <c r="C3881" s="2">
        <f>IFERROR(VLOOKUP(Tableau2[[#This Row],[PR]],'Taux sortant'!$I$9:$S$167,COLUMN(),0),"")</f>
        <v>14.38</v>
      </c>
      <c r="D3881" s="2">
        <f>IFERROR(VLOOKUP(Tableau2[[#This Row],[PR]],'Taux sortant'!$I$9:$S$167,COLUMN(),0),"")</f>
        <v>11.96</v>
      </c>
      <c r="E3881" s="2">
        <f>IFERROR(VLOOKUP(Tableau2[[#This Row],[PR]],'Taux sortant'!$I$9:$S$167,COLUMN(),0),"")</f>
        <v>9.1199999999999992</v>
      </c>
      <c r="F3881" s="2">
        <f>IFERROR(VLOOKUP(Tableau2[[#This Row],[PR]],'Taux sortant'!$I$9:$S$167,COLUMN(),0),"")</f>
        <v>7.74</v>
      </c>
      <c r="G3881" s="2">
        <f>IFERROR(VLOOKUP(Tableau2[[#This Row],[PR]],'Taux sortant'!$I$9:$S$167,COLUMN(),0),"")</f>
        <v>6.58</v>
      </c>
      <c r="H3881" s="2">
        <f>IFERROR(VLOOKUP(Tableau2[[#This Row],[PR]],'Taux sortant'!$I$9:$S$167,COLUMN(),0),"")</f>
        <v>5.57</v>
      </c>
      <c r="I3881" s="2">
        <f>IFERROR(VLOOKUP(Tableau2[[#This Row],[PR]],'Taux sortant'!$I$9:$S$167,COLUMN(),0),"")</f>
        <v>4.78</v>
      </c>
      <c r="J3881" s="2">
        <f>IFERROR(VLOOKUP(Tableau2[[#This Row],[PR]],'Taux sortant'!$I$9:$S$167,COLUMN(),0),"")</f>
        <v>0</v>
      </c>
      <c r="K3881" s="2">
        <f>IFERROR(VLOOKUP(Tableau2[[#This Row],[PR]],'Taux sortant'!$I$9:$S$167,COLUMN(),0),"")</f>
        <v>0</v>
      </c>
      <c r="L3881" s="2" t="str">
        <f>IFERROR(VLOOKUP(Tableau2[[#This Row],[PR]],'Taux sortant'!$I$9:$S$167,COLUMN(),0),"")</f>
        <v/>
      </c>
    </row>
    <row r="3882" spans="1:12" x14ac:dyDescent="0.3">
      <c r="A3882" s="1" t="s">
        <v>3650</v>
      </c>
      <c r="B3882" s="1" t="s">
        <v>3086</v>
      </c>
      <c r="C3882" s="2">
        <f>IFERROR(VLOOKUP(Tableau2[[#This Row],[PR]],'Taux sortant'!$I$9:$S$167,COLUMN(),0),"")</f>
        <v>14.38</v>
      </c>
      <c r="D3882" s="2">
        <f>IFERROR(VLOOKUP(Tableau2[[#This Row],[PR]],'Taux sortant'!$I$9:$S$167,COLUMN(),0),"")</f>
        <v>11.96</v>
      </c>
      <c r="E3882" s="2">
        <f>IFERROR(VLOOKUP(Tableau2[[#This Row],[PR]],'Taux sortant'!$I$9:$S$167,COLUMN(),0),"")</f>
        <v>9.1199999999999992</v>
      </c>
      <c r="F3882" s="2">
        <f>IFERROR(VLOOKUP(Tableau2[[#This Row],[PR]],'Taux sortant'!$I$9:$S$167,COLUMN(),0),"")</f>
        <v>7.74</v>
      </c>
      <c r="G3882" s="2">
        <f>IFERROR(VLOOKUP(Tableau2[[#This Row],[PR]],'Taux sortant'!$I$9:$S$167,COLUMN(),0),"")</f>
        <v>6.58</v>
      </c>
      <c r="H3882" s="2">
        <f>IFERROR(VLOOKUP(Tableau2[[#This Row],[PR]],'Taux sortant'!$I$9:$S$167,COLUMN(),0),"")</f>
        <v>5.57</v>
      </c>
      <c r="I3882" s="2">
        <f>IFERROR(VLOOKUP(Tableau2[[#This Row],[PR]],'Taux sortant'!$I$9:$S$167,COLUMN(),0),"")</f>
        <v>4.78</v>
      </c>
      <c r="J3882" s="2">
        <f>IFERROR(VLOOKUP(Tableau2[[#This Row],[PR]],'Taux sortant'!$I$9:$S$167,COLUMN(),0),"")</f>
        <v>0</v>
      </c>
      <c r="K3882" s="2">
        <f>IFERROR(VLOOKUP(Tableau2[[#This Row],[PR]],'Taux sortant'!$I$9:$S$167,COLUMN(),0),"")</f>
        <v>0</v>
      </c>
      <c r="L3882" s="2" t="str">
        <f>IFERROR(VLOOKUP(Tableau2[[#This Row],[PR]],'Taux sortant'!$I$9:$S$167,COLUMN(),0),"")</f>
        <v/>
      </c>
    </row>
    <row r="3883" spans="1:12" x14ac:dyDescent="0.3">
      <c r="A3883" s="1" t="s">
        <v>932</v>
      </c>
      <c r="B3883" s="1" t="s">
        <v>53</v>
      </c>
      <c r="C3883" s="2">
        <f>IFERROR(VLOOKUP(Tableau2[[#This Row],[PR]],'Taux sortant'!$I$9:$S$167,COLUMN(),0),"")</f>
        <v>28.13</v>
      </c>
      <c r="D3883" s="2">
        <f>IFERROR(VLOOKUP(Tableau2[[#This Row],[PR]],'Taux sortant'!$I$9:$S$167,COLUMN(),0),"")</f>
        <v>22.97</v>
      </c>
      <c r="E3883" s="2">
        <f>IFERROR(VLOOKUP(Tableau2[[#This Row],[PR]],'Taux sortant'!$I$9:$S$167,COLUMN(),0),"")</f>
        <v>17.190000000000001</v>
      </c>
      <c r="F3883" s="2">
        <f>IFERROR(VLOOKUP(Tableau2[[#This Row],[PR]],'Taux sortant'!$I$9:$S$167,COLUMN(),0),"")</f>
        <v>13.88</v>
      </c>
      <c r="G3883" s="2">
        <f>IFERROR(VLOOKUP(Tableau2[[#This Row],[PR]],'Taux sortant'!$I$9:$S$167,COLUMN(),0),"")</f>
        <v>10.89</v>
      </c>
      <c r="H3883" s="2">
        <f>IFERROR(VLOOKUP(Tableau2[[#This Row],[PR]],'Taux sortant'!$I$9:$S$167,COLUMN(),0),"")</f>
        <v>7.86</v>
      </c>
      <c r="I3883" s="2">
        <f>IFERROR(VLOOKUP(Tableau2[[#This Row],[PR]],'Taux sortant'!$I$9:$S$167,COLUMN(),0),"")</f>
        <v>7.14</v>
      </c>
      <c r="J3883" s="2">
        <f>IFERROR(VLOOKUP(Tableau2[[#This Row],[PR]],'Taux sortant'!$I$9:$S$167,COLUMN(),0),"")</f>
        <v>0</v>
      </c>
      <c r="K3883" s="2">
        <f>IFERROR(VLOOKUP(Tableau2[[#This Row],[PR]],'Taux sortant'!$I$9:$S$167,COLUMN(),0),"")</f>
        <v>0</v>
      </c>
      <c r="L3883" s="2" t="str">
        <f>IFERROR(VLOOKUP(Tableau2[[#This Row],[PR]],'Taux sortant'!$I$9:$S$167,COLUMN(),0),"")</f>
        <v/>
      </c>
    </row>
    <row r="3884" spans="1:12" x14ac:dyDescent="0.3">
      <c r="A3884" s="1" t="s">
        <v>934</v>
      </c>
      <c r="B3884" s="1" t="s">
        <v>15</v>
      </c>
      <c r="C3884" s="2">
        <f>IFERROR(VLOOKUP(Tableau2[[#This Row],[PR]],'Taux sortant'!$I$9:$S$167,COLUMN(),0),"")</f>
        <v>12.05</v>
      </c>
      <c r="D3884" s="2">
        <f>IFERROR(VLOOKUP(Tableau2[[#This Row],[PR]],'Taux sortant'!$I$9:$S$167,COLUMN(),0),"")</f>
        <v>9.57</v>
      </c>
      <c r="E3884" s="2">
        <f>IFERROR(VLOOKUP(Tableau2[[#This Row],[PR]],'Taux sortant'!$I$9:$S$167,COLUMN(),0),"")</f>
        <v>6.79</v>
      </c>
      <c r="F3884" s="2">
        <f>IFERROR(VLOOKUP(Tableau2[[#This Row],[PR]],'Taux sortant'!$I$9:$S$167,COLUMN(),0),"")</f>
        <v>5.47</v>
      </c>
      <c r="G3884" s="2">
        <f>IFERROR(VLOOKUP(Tableau2[[#This Row],[PR]],'Taux sortant'!$I$9:$S$167,COLUMN(),0),"")</f>
        <v>4.49</v>
      </c>
      <c r="H3884" s="2">
        <f>IFERROR(VLOOKUP(Tableau2[[#This Row],[PR]],'Taux sortant'!$I$9:$S$167,COLUMN(),0),"")</f>
        <v>3.66</v>
      </c>
      <c r="I3884" s="2">
        <f>IFERROR(VLOOKUP(Tableau2[[#This Row],[PR]],'Taux sortant'!$I$9:$S$167,COLUMN(),0),"")</f>
        <v>3.12</v>
      </c>
      <c r="J3884" s="2">
        <f>IFERROR(VLOOKUP(Tableau2[[#This Row],[PR]],'Taux sortant'!$I$9:$S$167,COLUMN(),0),"")</f>
        <v>0</v>
      </c>
      <c r="K3884" s="2">
        <f>IFERROR(VLOOKUP(Tableau2[[#This Row],[PR]],'Taux sortant'!$I$9:$S$167,COLUMN(),0),"")</f>
        <v>0</v>
      </c>
      <c r="L3884" s="2" t="str">
        <f>IFERROR(VLOOKUP(Tableau2[[#This Row],[PR]],'Taux sortant'!$I$9:$S$167,COLUMN(),0),"")</f>
        <v/>
      </c>
    </row>
    <row r="3885" spans="1:12" ht="25" x14ac:dyDescent="0.3">
      <c r="A3885" s="1" t="s">
        <v>937</v>
      </c>
      <c r="B3885" s="1" t="s">
        <v>90</v>
      </c>
      <c r="C3885" s="2">
        <f>IFERROR(VLOOKUP(Tableau2[[#This Row],[PR]],'Taux sortant'!$I$9:$S$167,COLUMN(),0),"")</f>
        <v>32.090000000000003</v>
      </c>
      <c r="D3885" s="2">
        <f>IFERROR(VLOOKUP(Tableau2[[#This Row],[PR]],'Taux sortant'!$I$9:$S$167,COLUMN(),0),"")</f>
        <v>26.17</v>
      </c>
      <c r="E3885" s="2">
        <f>IFERROR(VLOOKUP(Tableau2[[#This Row],[PR]],'Taux sortant'!$I$9:$S$167,COLUMN(),0),"")</f>
        <v>20.67</v>
      </c>
      <c r="F3885" s="2">
        <f>IFERROR(VLOOKUP(Tableau2[[#This Row],[PR]],'Taux sortant'!$I$9:$S$167,COLUMN(),0),"")</f>
        <v>17.260000000000002</v>
      </c>
      <c r="G3885" s="2">
        <f>IFERROR(VLOOKUP(Tableau2[[#This Row],[PR]],'Taux sortant'!$I$9:$S$167,COLUMN(),0),"")</f>
        <v>12.15</v>
      </c>
      <c r="H3885" s="2">
        <f>IFERROR(VLOOKUP(Tableau2[[#This Row],[PR]],'Taux sortant'!$I$9:$S$167,COLUMN(),0),"")</f>
        <v>7.95</v>
      </c>
      <c r="I3885" s="2">
        <f>IFERROR(VLOOKUP(Tableau2[[#This Row],[PR]],'Taux sortant'!$I$9:$S$167,COLUMN(),0),"")</f>
        <v>7.21</v>
      </c>
      <c r="J3885" s="2">
        <f>IFERROR(VLOOKUP(Tableau2[[#This Row],[PR]],'Taux sortant'!$I$9:$S$167,COLUMN(),0),"")</f>
        <v>0</v>
      </c>
      <c r="K3885" s="2">
        <f>IFERROR(VLOOKUP(Tableau2[[#This Row],[PR]],'Taux sortant'!$I$9:$S$167,COLUMN(),0),"")</f>
        <v>0</v>
      </c>
      <c r="L3885" s="2" t="str">
        <f>IFERROR(VLOOKUP(Tableau2[[#This Row],[PR]],'Taux sortant'!$I$9:$S$167,COLUMN(),0),"")</f>
        <v/>
      </c>
    </row>
    <row r="3886" spans="1:12" x14ac:dyDescent="0.3">
      <c r="A3886" s="1" t="s">
        <v>2029</v>
      </c>
      <c r="B3886" s="1" t="s">
        <v>112</v>
      </c>
      <c r="C3886" s="2">
        <f>IFERROR(VLOOKUP(Tableau2[[#This Row],[PR]],'Taux sortant'!$I$9:$S$167,COLUMN(),0),"")</f>
        <v>19.39</v>
      </c>
      <c r="D3886" s="2">
        <f>IFERROR(VLOOKUP(Tableau2[[#This Row],[PR]],'Taux sortant'!$I$9:$S$167,COLUMN(),0),"")</f>
        <v>15.4</v>
      </c>
      <c r="E3886" s="2">
        <f>IFERROR(VLOOKUP(Tableau2[[#This Row],[PR]],'Taux sortant'!$I$9:$S$167,COLUMN(),0),"")</f>
        <v>11.05</v>
      </c>
      <c r="F3886" s="2">
        <f>IFERROR(VLOOKUP(Tableau2[[#This Row],[PR]],'Taux sortant'!$I$9:$S$167,COLUMN(),0),"")</f>
        <v>8.92</v>
      </c>
      <c r="G3886" s="2">
        <f>IFERROR(VLOOKUP(Tableau2[[#This Row],[PR]],'Taux sortant'!$I$9:$S$167,COLUMN(),0),"")</f>
        <v>7.15</v>
      </c>
      <c r="H3886" s="2">
        <f>IFERROR(VLOOKUP(Tableau2[[#This Row],[PR]],'Taux sortant'!$I$9:$S$167,COLUMN(),0),"")</f>
        <v>5.51</v>
      </c>
      <c r="I3886" s="2">
        <f>IFERROR(VLOOKUP(Tableau2[[#This Row],[PR]],'Taux sortant'!$I$9:$S$167,COLUMN(),0),"")</f>
        <v>4.75</v>
      </c>
      <c r="J3886" s="2">
        <f>IFERROR(VLOOKUP(Tableau2[[#This Row],[PR]],'Taux sortant'!$I$9:$S$167,COLUMN(),0),"")</f>
        <v>0</v>
      </c>
      <c r="K3886" s="2">
        <f>IFERROR(VLOOKUP(Tableau2[[#This Row],[PR]],'Taux sortant'!$I$9:$S$167,COLUMN(),0),"")</f>
        <v>0</v>
      </c>
      <c r="L3886" s="2" t="str">
        <f>IFERROR(VLOOKUP(Tableau2[[#This Row],[PR]],'Taux sortant'!$I$9:$S$167,COLUMN(),0),"")</f>
        <v/>
      </c>
    </row>
    <row r="3887" spans="1:12" x14ac:dyDescent="0.3">
      <c r="A3887" s="1" t="s">
        <v>940</v>
      </c>
      <c r="B3887" s="1" t="s">
        <v>219</v>
      </c>
      <c r="C3887" s="2">
        <f>IFERROR(VLOOKUP(Tableau2[[#This Row],[PR]],'Taux sortant'!$I$9:$S$167,COLUMN(),0),"")</f>
        <v>12.63</v>
      </c>
      <c r="D3887" s="2">
        <f>IFERROR(VLOOKUP(Tableau2[[#This Row],[PR]],'Taux sortant'!$I$9:$S$167,COLUMN(),0),"")</f>
        <v>10.14</v>
      </c>
      <c r="E3887" s="2">
        <f>IFERROR(VLOOKUP(Tableau2[[#This Row],[PR]],'Taux sortant'!$I$9:$S$167,COLUMN(),0),"")</f>
        <v>7.31</v>
      </c>
      <c r="F3887" s="2">
        <f>IFERROR(VLOOKUP(Tableau2[[#This Row],[PR]],'Taux sortant'!$I$9:$S$167,COLUMN(),0),"")</f>
        <v>5.96</v>
      </c>
      <c r="G3887" s="2">
        <f>IFERROR(VLOOKUP(Tableau2[[#This Row],[PR]],'Taux sortant'!$I$9:$S$167,COLUMN(),0),"")</f>
        <v>4.9800000000000004</v>
      </c>
      <c r="H3887" s="2">
        <f>IFERROR(VLOOKUP(Tableau2[[#This Row],[PR]],'Taux sortant'!$I$9:$S$167,COLUMN(),0),"")</f>
        <v>4.2</v>
      </c>
      <c r="I3887" s="2">
        <f>IFERROR(VLOOKUP(Tableau2[[#This Row],[PR]],'Taux sortant'!$I$9:$S$167,COLUMN(),0),"")</f>
        <v>3.68</v>
      </c>
      <c r="J3887" s="2">
        <f>IFERROR(VLOOKUP(Tableau2[[#This Row],[PR]],'Taux sortant'!$I$9:$S$167,COLUMN(),0),"")</f>
        <v>0</v>
      </c>
      <c r="K3887" s="2">
        <f>IFERROR(VLOOKUP(Tableau2[[#This Row],[PR]],'Taux sortant'!$I$9:$S$167,COLUMN(),0),"")</f>
        <v>0</v>
      </c>
      <c r="L3887" s="2" t="str">
        <f>IFERROR(VLOOKUP(Tableau2[[#This Row],[PR]],'Taux sortant'!$I$9:$S$167,COLUMN(),0),"")</f>
        <v/>
      </c>
    </row>
    <row r="3888" spans="1:12" x14ac:dyDescent="0.3">
      <c r="A3888" s="1" t="s">
        <v>6161</v>
      </c>
      <c r="B3888" s="1" t="s">
        <v>5818</v>
      </c>
      <c r="C3888" s="2">
        <f>IFERROR(VLOOKUP(Tableau2[[#This Row],[PR]],'Taux sortant'!$I$9:$S$167,COLUMN(),0),"")</f>
        <v>37.01</v>
      </c>
      <c r="D3888" s="2">
        <f>IFERROR(VLOOKUP(Tableau2[[#This Row],[PR]],'Taux sortant'!$I$9:$S$167,COLUMN(),0),"")</f>
        <v>32.270000000000003</v>
      </c>
      <c r="E3888" s="2">
        <f>IFERROR(VLOOKUP(Tableau2[[#This Row],[PR]],'Taux sortant'!$I$9:$S$167,COLUMN(),0),"")</f>
        <v>27.48</v>
      </c>
      <c r="F3888" s="2">
        <f>IFERROR(VLOOKUP(Tableau2[[#This Row],[PR]],'Taux sortant'!$I$9:$S$167,COLUMN(),0),"")</f>
        <v>25.08</v>
      </c>
      <c r="G3888" s="2">
        <f>IFERROR(VLOOKUP(Tableau2[[#This Row],[PR]],'Taux sortant'!$I$9:$S$167,COLUMN(),0),"")</f>
        <v>22.19</v>
      </c>
      <c r="H3888" s="2">
        <f>IFERROR(VLOOKUP(Tableau2[[#This Row],[PR]],'Taux sortant'!$I$9:$S$167,COLUMN(),0),"")</f>
        <v>19.739999999999998</v>
      </c>
      <c r="I3888" s="2">
        <f>IFERROR(VLOOKUP(Tableau2[[#This Row],[PR]],'Taux sortant'!$I$9:$S$167,COLUMN(),0),"")</f>
        <v>17.21</v>
      </c>
      <c r="J3888" s="2">
        <f>IFERROR(VLOOKUP(Tableau2[[#This Row],[PR]],'Taux sortant'!$I$9:$S$167,COLUMN(),0),"")</f>
        <v>0</v>
      </c>
      <c r="K3888" s="2">
        <f>IFERROR(VLOOKUP(Tableau2[[#This Row],[PR]],'Taux sortant'!$I$9:$S$167,COLUMN(),0),"")</f>
        <v>0</v>
      </c>
      <c r="L3888" s="2" t="str">
        <f>IFERROR(VLOOKUP(Tableau2[[#This Row],[PR]],'Taux sortant'!$I$9:$S$167,COLUMN(),0),"")</f>
        <v/>
      </c>
    </row>
    <row r="3889" spans="1:12" x14ac:dyDescent="0.3">
      <c r="A3889" s="1" t="s">
        <v>942</v>
      </c>
      <c r="B3889" s="1" t="s">
        <v>53</v>
      </c>
      <c r="C3889" s="2">
        <f>IFERROR(VLOOKUP(Tableau2[[#This Row],[PR]],'Taux sortant'!$I$9:$S$167,COLUMN(),0),"")</f>
        <v>28.13</v>
      </c>
      <c r="D3889" s="2">
        <f>IFERROR(VLOOKUP(Tableau2[[#This Row],[PR]],'Taux sortant'!$I$9:$S$167,COLUMN(),0),"")</f>
        <v>22.97</v>
      </c>
      <c r="E3889" s="2">
        <f>IFERROR(VLOOKUP(Tableau2[[#This Row],[PR]],'Taux sortant'!$I$9:$S$167,COLUMN(),0),"")</f>
        <v>17.190000000000001</v>
      </c>
      <c r="F3889" s="2">
        <f>IFERROR(VLOOKUP(Tableau2[[#This Row],[PR]],'Taux sortant'!$I$9:$S$167,COLUMN(),0),"")</f>
        <v>13.88</v>
      </c>
      <c r="G3889" s="2">
        <f>IFERROR(VLOOKUP(Tableau2[[#This Row],[PR]],'Taux sortant'!$I$9:$S$167,COLUMN(),0),"")</f>
        <v>10.89</v>
      </c>
      <c r="H3889" s="2">
        <f>IFERROR(VLOOKUP(Tableau2[[#This Row],[PR]],'Taux sortant'!$I$9:$S$167,COLUMN(),0),"")</f>
        <v>7.86</v>
      </c>
      <c r="I3889" s="2">
        <f>IFERROR(VLOOKUP(Tableau2[[#This Row],[PR]],'Taux sortant'!$I$9:$S$167,COLUMN(),0),"")</f>
        <v>7.14</v>
      </c>
      <c r="J3889" s="2">
        <f>IFERROR(VLOOKUP(Tableau2[[#This Row],[PR]],'Taux sortant'!$I$9:$S$167,COLUMN(),0),"")</f>
        <v>0</v>
      </c>
      <c r="K3889" s="2">
        <f>IFERROR(VLOOKUP(Tableau2[[#This Row],[PR]],'Taux sortant'!$I$9:$S$167,COLUMN(),0),"")</f>
        <v>0</v>
      </c>
      <c r="L3889" s="2" t="str">
        <f>IFERROR(VLOOKUP(Tableau2[[#This Row],[PR]],'Taux sortant'!$I$9:$S$167,COLUMN(),0),"")</f>
        <v/>
      </c>
    </row>
    <row r="3890" spans="1:12" x14ac:dyDescent="0.3">
      <c r="A3890" s="1" t="s">
        <v>6164</v>
      </c>
      <c r="B3890" s="1" t="s">
        <v>5818</v>
      </c>
      <c r="C3890" s="2">
        <f>IFERROR(VLOOKUP(Tableau2[[#This Row],[PR]],'Taux sortant'!$I$9:$S$167,COLUMN(),0),"")</f>
        <v>37.01</v>
      </c>
      <c r="D3890" s="2">
        <f>IFERROR(VLOOKUP(Tableau2[[#This Row],[PR]],'Taux sortant'!$I$9:$S$167,COLUMN(),0),"")</f>
        <v>32.270000000000003</v>
      </c>
      <c r="E3890" s="2">
        <f>IFERROR(VLOOKUP(Tableau2[[#This Row],[PR]],'Taux sortant'!$I$9:$S$167,COLUMN(),0),"")</f>
        <v>27.48</v>
      </c>
      <c r="F3890" s="2">
        <f>IFERROR(VLOOKUP(Tableau2[[#This Row],[PR]],'Taux sortant'!$I$9:$S$167,COLUMN(),0),"")</f>
        <v>25.08</v>
      </c>
      <c r="G3890" s="2">
        <f>IFERROR(VLOOKUP(Tableau2[[#This Row],[PR]],'Taux sortant'!$I$9:$S$167,COLUMN(),0),"")</f>
        <v>22.19</v>
      </c>
      <c r="H3890" s="2">
        <f>IFERROR(VLOOKUP(Tableau2[[#This Row],[PR]],'Taux sortant'!$I$9:$S$167,COLUMN(),0),"")</f>
        <v>19.739999999999998</v>
      </c>
      <c r="I3890" s="2">
        <f>IFERROR(VLOOKUP(Tableau2[[#This Row],[PR]],'Taux sortant'!$I$9:$S$167,COLUMN(),0),"")</f>
        <v>17.21</v>
      </c>
      <c r="J3890" s="2">
        <f>IFERROR(VLOOKUP(Tableau2[[#This Row],[PR]],'Taux sortant'!$I$9:$S$167,COLUMN(),0),"")</f>
        <v>0</v>
      </c>
      <c r="K3890" s="2">
        <f>IFERROR(VLOOKUP(Tableau2[[#This Row],[PR]],'Taux sortant'!$I$9:$S$167,COLUMN(),0),"")</f>
        <v>0</v>
      </c>
      <c r="L3890" s="2" t="str">
        <f>IFERROR(VLOOKUP(Tableau2[[#This Row],[PR]],'Taux sortant'!$I$9:$S$167,COLUMN(),0),"")</f>
        <v/>
      </c>
    </row>
    <row r="3891" spans="1:12" x14ac:dyDescent="0.3">
      <c r="A3891" s="1" t="s">
        <v>5017</v>
      </c>
      <c r="B3891" s="1" t="s">
        <v>4150</v>
      </c>
      <c r="C3891" s="2">
        <f>IFERROR(VLOOKUP(Tableau2[[#This Row],[PR]],'Taux sortant'!$I$9:$S$167,COLUMN(),0),"")</f>
        <v>19.84</v>
      </c>
      <c r="D3891" s="2">
        <f>IFERROR(VLOOKUP(Tableau2[[#This Row],[PR]],'Taux sortant'!$I$9:$S$167,COLUMN(),0),"")</f>
        <v>16.989999999999998</v>
      </c>
      <c r="E3891" s="2">
        <f>IFERROR(VLOOKUP(Tableau2[[#This Row],[PR]],'Taux sortant'!$I$9:$S$167,COLUMN(),0),"")</f>
        <v>13.65</v>
      </c>
      <c r="F3891" s="2">
        <f>IFERROR(VLOOKUP(Tableau2[[#This Row],[PR]],'Taux sortant'!$I$9:$S$167,COLUMN(),0),"")</f>
        <v>11.98</v>
      </c>
      <c r="G3891" s="2">
        <f>IFERROR(VLOOKUP(Tableau2[[#This Row],[PR]],'Taux sortant'!$I$9:$S$167,COLUMN(),0),"")</f>
        <v>10.41</v>
      </c>
      <c r="H3891" s="2">
        <f>IFERROR(VLOOKUP(Tableau2[[#This Row],[PR]],'Taux sortant'!$I$9:$S$167,COLUMN(),0),"")</f>
        <v>8.9600000000000009</v>
      </c>
      <c r="I3891" s="2">
        <f>IFERROR(VLOOKUP(Tableau2[[#This Row],[PR]],'Taux sortant'!$I$9:$S$167,COLUMN(),0),"")</f>
        <v>7.76</v>
      </c>
      <c r="J3891" s="2">
        <f>IFERROR(VLOOKUP(Tableau2[[#This Row],[PR]],'Taux sortant'!$I$9:$S$167,COLUMN(),0),"")</f>
        <v>0</v>
      </c>
      <c r="K3891" s="2">
        <f>IFERROR(VLOOKUP(Tableau2[[#This Row],[PR]],'Taux sortant'!$I$9:$S$167,COLUMN(),0),"")</f>
        <v>0</v>
      </c>
      <c r="L3891" s="2" t="str">
        <f>IFERROR(VLOOKUP(Tableau2[[#This Row],[PR]],'Taux sortant'!$I$9:$S$167,COLUMN(),0),"")</f>
        <v/>
      </c>
    </row>
    <row r="3892" spans="1:12" x14ac:dyDescent="0.3">
      <c r="A3892" s="1" t="s">
        <v>2032</v>
      </c>
      <c r="B3892" s="1" t="s">
        <v>1540</v>
      </c>
      <c r="C3892" s="2">
        <f>IFERROR(VLOOKUP(Tableau2[[#This Row],[PR]],'Taux sortant'!$I$9:$S$167,COLUMN(),0),"")</f>
        <v>9.59</v>
      </c>
      <c r="D3892" s="2">
        <f>IFERROR(VLOOKUP(Tableau2[[#This Row],[PR]],'Taux sortant'!$I$9:$S$167,COLUMN(),0),"")</f>
        <v>7.53</v>
      </c>
      <c r="E3892" s="2">
        <f>IFERROR(VLOOKUP(Tableau2[[#This Row],[PR]],'Taux sortant'!$I$9:$S$167,COLUMN(),0),"")</f>
        <v>5.2</v>
      </c>
      <c r="F3892" s="2">
        <f>IFERROR(VLOOKUP(Tableau2[[#This Row],[PR]],'Taux sortant'!$I$9:$S$167,COLUMN(),0),"")</f>
        <v>4.08</v>
      </c>
      <c r="G3892" s="2">
        <f>IFERROR(VLOOKUP(Tableau2[[#This Row],[PR]],'Taux sortant'!$I$9:$S$167,COLUMN(),0),"")</f>
        <v>3.34</v>
      </c>
      <c r="H3892" s="2">
        <f>IFERROR(VLOOKUP(Tableau2[[#This Row],[PR]],'Taux sortant'!$I$9:$S$167,COLUMN(),0),"")</f>
        <v>2.88</v>
      </c>
      <c r="I3892" s="2">
        <f>IFERROR(VLOOKUP(Tableau2[[#This Row],[PR]],'Taux sortant'!$I$9:$S$167,COLUMN(),0),"")</f>
        <v>2.59</v>
      </c>
      <c r="J3892" s="2">
        <f>IFERROR(VLOOKUP(Tableau2[[#This Row],[PR]],'Taux sortant'!$I$9:$S$167,COLUMN(),0),"")</f>
        <v>0</v>
      </c>
      <c r="K3892" s="2">
        <f>IFERROR(VLOOKUP(Tableau2[[#This Row],[PR]],'Taux sortant'!$I$9:$S$167,COLUMN(),0),"")</f>
        <v>0</v>
      </c>
      <c r="L3892" s="2" t="str">
        <f>IFERROR(VLOOKUP(Tableau2[[#This Row],[PR]],'Taux sortant'!$I$9:$S$167,COLUMN(),0),"")</f>
        <v/>
      </c>
    </row>
    <row r="3893" spans="1:12" x14ac:dyDescent="0.3">
      <c r="A3893" s="1" t="s">
        <v>945</v>
      </c>
      <c r="B3893" s="1" t="s">
        <v>15</v>
      </c>
      <c r="C3893" s="2">
        <f>IFERROR(VLOOKUP(Tableau2[[#This Row],[PR]],'Taux sortant'!$I$9:$S$167,COLUMN(),0),"")</f>
        <v>12.05</v>
      </c>
      <c r="D3893" s="2">
        <f>IFERROR(VLOOKUP(Tableau2[[#This Row],[PR]],'Taux sortant'!$I$9:$S$167,COLUMN(),0),"")</f>
        <v>9.57</v>
      </c>
      <c r="E3893" s="2">
        <f>IFERROR(VLOOKUP(Tableau2[[#This Row],[PR]],'Taux sortant'!$I$9:$S$167,COLUMN(),0),"")</f>
        <v>6.79</v>
      </c>
      <c r="F3893" s="2">
        <f>IFERROR(VLOOKUP(Tableau2[[#This Row],[PR]],'Taux sortant'!$I$9:$S$167,COLUMN(),0),"")</f>
        <v>5.47</v>
      </c>
      <c r="G3893" s="2">
        <f>IFERROR(VLOOKUP(Tableau2[[#This Row],[PR]],'Taux sortant'!$I$9:$S$167,COLUMN(),0),"")</f>
        <v>4.49</v>
      </c>
      <c r="H3893" s="2">
        <f>IFERROR(VLOOKUP(Tableau2[[#This Row],[PR]],'Taux sortant'!$I$9:$S$167,COLUMN(),0),"")</f>
        <v>3.66</v>
      </c>
      <c r="I3893" s="2">
        <f>IFERROR(VLOOKUP(Tableau2[[#This Row],[PR]],'Taux sortant'!$I$9:$S$167,COLUMN(),0),"")</f>
        <v>3.12</v>
      </c>
      <c r="J3893" s="2">
        <f>IFERROR(VLOOKUP(Tableau2[[#This Row],[PR]],'Taux sortant'!$I$9:$S$167,COLUMN(),0),"")</f>
        <v>0</v>
      </c>
      <c r="K3893" s="2">
        <f>IFERROR(VLOOKUP(Tableau2[[#This Row],[PR]],'Taux sortant'!$I$9:$S$167,COLUMN(),0),"")</f>
        <v>0</v>
      </c>
      <c r="L3893" s="2" t="str">
        <f>IFERROR(VLOOKUP(Tableau2[[#This Row],[PR]],'Taux sortant'!$I$9:$S$167,COLUMN(),0),"")</f>
        <v/>
      </c>
    </row>
    <row r="3894" spans="1:12" x14ac:dyDescent="0.3">
      <c r="A3894" s="1" t="s">
        <v>2035</v>
      </c>
      <c r="B3894" s="1" t="s">
        <v>1559</v>
      </c>
      <c r="C3894" s="2">
        <f>IFERROR(VLOOKUP(Tableau2[[#This Row],[PR]],'Taux sortant'!$I$9:$S$167,COLUMN(),0),"")</f>
        <v>30.33</v>
      </c>
      <c r="D3894" s="2">
        <f>IFERROR(VLOOKUP(Tableau2[[#This Row],[PR]],'Taux sortant'!$I$9:$S$167,COLUMN(),0),"")</f>
        <v>27.8</v>
      </c>
      <c r="E3894" s="2">
        <f>IFERROR(VLOOKUP(Tableau2[[#This Row],[PR]],'Taux sortant'!$I$9:$S$167,COLUMN(),0),"")</f>
        <v>20.43</v>
      </c>
      <c r="F3894" s="2">
        <f>IFERROR(VLOOKUP(Tableau2[[#This Row],[PR]],'Taux sortant'!$I$9:$S$167,COLUMN(),0),"")</f>
        <v>15.78</v>
      </c>
      <c r="G3894" s="2">
        <f>IFERROR(VLOOKUP(Tableau2[[#This Row],[PR]],'Taux sortant'!$I$9:$S$167,COLUMN(),0),"")</f>
        <v>11.93</v>
      </c>
      <c r="H3894" s="2">
        <f>IFERROR(VLOOKUP(Tableau2[[#This Row],[PR]],'Taux sortant'!$I$9:$S$167,COLUMN(),0),"")</f>
        <v>7.97</v>
      </c>
      <c r="I3894" s="2">
        <f>IFERROR(VLOOKUP(Tableau2[[#This Row],[PR]],'Taux sortant'!$I$9:$S$167,COLUMN(),0),"")</f>
        <v>7.56</v>
      </c>
      <c r="J3894" s="2">
        <f>IFERROR(VLOOKUP(Tableau2[[#This Row],[PR]],'Taux sortant'!$I$9:$S$167,COLUMN(),0),"")</f>
        <v>0</v>
      </c>
      <c r="K3894" s="2">
        <f>IFERROR(VLOOKUP(Tableau2[[#This Row],[PR]],'Taux sortant'!$I$9:$S$167,COLUMN(),0),"")</f>
        <v>0</v>
      </c>
      <c r="L3894" s="2" t="str">
        <f>IFERROR(VLOOKUP(Tableau2[[#This Row],[PR]],'Taux sortant'!$I$9:$S$167,COLUMN(),0),"")</f>
        <v/>
      </c>
    </row>
    <row r="3895" spans="1:12" x14ac:dyDescent="0.3">
      <c r="A3895" s="1" t="s">
        <v>2038</v>
      </c>
      <c r="B3895" s="1" t="s">
        <v>1796</v>
      </c>
      <c r="C3895" s="2">
        <f>IFERROR(VLOOKUP(Tableau2[[#This Row],[PR]],'Taux sortant'!$I$9:$S$167,COLUMN(),0),"")</f>
        <v>31.65</v>
      </c>
      <c r="D3895" s="2">
        <f>IFERROR(VLOOKUP(Tableau2[[#This Row],[PR]],'Taux sortant'!$I$9:$S$167,COLUMN(),0),"")</f>
        <v>24.86</v>
      </c>
      <c r="E3895" s="2">
        <f>IFERROR(VLOOKUP(Tableau2[[#This Row],[PR]],'Taux sortant'!$I$9:$S$167,COLUMN(),0),"")</f>
        <v>19.670000000000002</v>
      </c>
      <c r="F3895" s="2">
        <f>IFERROR(VLOOKUP(Tableau2[[#This Row],[PR]],'Taux sortant'!$I$9:$S$167,COLUMN(),0),"")</f>
        <v>16.059999999999999</v>
      </c>
      <c r="G3895" s="2">
        <f>IFERROR(VLOOKUP(Tableau2[[#This Row],[PR]],'Taux sortant'!$I$9:$S$167,COLUMN(),0),"")</f>
        <v>13.44</v>
      </c>
      <c r="H3895" s="2">
        <f>IFERROR(VLOOKUP(Tableau2[[#This Row],[PR]],'Taux sortant'!$I$9:$S$167,COLUMN(),0),"")</f>
        <v>11.34</v>
      </c>
      <c r="I3895" s="2">
        <f>IFERROR(VLOOKUP(Tableau2[[#This Row],[PR]],'Taux sortant'!$I$9:$S$167,COLUMN(),0),"")</f>
        <v>8.75</v>
      </c>
      <c r="J3895" s="2">
        <f>IFERROR(VLOOKUP(Tableau2[[#This Row],[PR]],'Taux sortant'!$I$9:$S$167,COLUMN(),0),"")</f>
        <v>0</v>
      </c>
      <c r="K3895" s="2">
        <f>IFERROR(VLOOKUP(Tableau2[[#This Row],[PR]],'Taux sortant'!$I$9:$S$167,COLUMN(),0),"")</f>
        <v>0</v>
      </c>
      <c r="L3895" s="2" t="str">
        <f>IFERROR(VLOOKUP(Tableau2[[#This Row],[PR]],'Taux sortant'!$I$9:$S$167,COLUMN(),0),"")</f>
        <v/>
      </c>
    </row>
    <row r="3896" spans="1:12" x14ac:dyDescent="0.3">
      <c r="A3896" s="1" t="s">
        <v>6166</v>
      </c>
      <c r="B3896" s="1" t="s">
        <v>5832</v>
      </c>
      <c r="C3896" s="2">
        <f>IFERROR(VLOOKUP(Tableau2[[#This Row],[PR]],'Taux sortant'!$I$9:$S$167,COLUMN(),0),"")</f>
        <v>31.17</v>
      </c>
      <c r="D3896" s="2">
        <f>IFERROR(VLOOKUP(Tableau2[[#This Row],[PR]],'Taux sortant'!$I$9:$S$167,COLUMN(),0),"")</f>
        <v>27.9</v>
      </c>
      <c r="E3896" s="2">
        <f>IFERROR(VLOOKUP(Tableau2[[#This Row],[PR]],'Taux sortant'!$I$9:$S$167,COLUMN(),0),"")</f>
        <v>24.1</v>
      </c>
      <c r="F3896" s="2">
        <f>IFERROR(VLOOKUP(Tableau2[[#This Row],[PR]],'Taux sortant'!$I$9:$S$167,COLUMN(),0),"")</f>
        <v>22.18</v>
      </c>
      <c r="G3896" s="2">
        <f>IFERROR(VLOOKUP(Tableau2[[#This Row],[PR]],'Taux sortant'!$I$9:$S$167,COLUMN(),0),"")</f>
        <v>19.97</v>
      </c>
      <c r="H3896" s="2">
        <f>IFERROR(VLOOKUP(Tableau2[[#This Row],[PR]],'Taux sortant'!$I$9:$S$167,COLUMN(),0),"")</f>
        <v>17.98</v>
      </c>
      <c r="I3896" s="2">
        <f>IFERROR(VLOOKUP(Tableau2[[#This Row],[PR]],'Taux sortant'!$I$9:$S$167,COLUMN(),0),"")</f>
        <v>16.45</v>
      </c>
      <c r="J3896" s="2">
        <f>IFERROR(VLOOKUP(Tableau2[[#This Row],[PR]],'Taux sortant'!$I$9:$S$167,COLUMN(),0),"")</f>
        <v>0</v>
      </c>
      <c r="K3896" s="2">
        <f>IFERROR(VLOOKUP(Tableau2[[#This Row],[PR]],'Taux sortant'!$I$9:$S$167,COLUMN(),0),"")</f>
        <v>0</v>
      </c>
      <c r="L3896" s="2" t="str">
        <f>IFERROR(VLOOKUP(Tableau2[[#This Row],[PR]],'Taux sortant'!$I$9:$S$167,COLUMN(),0),"")</f>
        <v/>
      </c>
    </row>
    <row r="3897" spans="1:12" x14ac:dyDescent="0.3">
      <c r="A3897" s="1" t="s">
        <v>3653</v>
      </c>
      <c r="B3897" s="1" t="s">
        <v>3097</v>
      </c>
      <c r="C3897" s="2">
        <f>IFERROR(VLOOKUP(Tableau2[[#This Row],[PR]],'Taux sortant'!$I$9:$S$167,COLUMN(),0),"")</f>
        <v>15.23</v>
      </c>
      <c r="D3897" s="2">
        <f>IFERROR(VLOOKUP(Tableau2[[#This Row],[PR]],'Taux sortant'!$I$9:$S$167,COLUMN(),0),"")</f>
        <v>12.68</v>
      </c>
      <c r="E3897" s="2">
        <f>IFERROR(VLOOKUP(Tableau2[[#This Row],[PR]],'Taux sortant'!$I$9:$S$167,COLUMN(),0),"")</f>
        <v>9.76</v>
      </c>
      <c r="F3897" s="2">
        <f>IFERROR(VLOOKUP(Tableau2[[#This Row],[PR]],'Taux sortant'!$I$9:$S$167,COLUMN(),0),"")</f>
        <v>8.27</v>
      </c>
      <c r="G3897" s="2">
        <f>IFERROR(VLOOKUP(Tableau2[[#This Row],[PR]],'Taux sortant'!$I$9:$S$167,COLUMN(),0),"")</f>
        <v>7.07</v>
      </c>
      <c r="H3897" s="2">
        <f>IFERROR(VLOOKUP(Tableau2[[#This Row],[PR]],'Taux sortant'!$I$9:$S$167,COLUMN(),0),"")</f>
        <v>6.09</v>
      </c>
      <c r="I3897" s="2">
        <f>IFERROR(VLOOKUP(Tableau2[[#This Row],[PR]],'Taux sortant'!$I$9:$S$167,COLUMN(),0),"")</f>
        <v>5.31</v>
      </c>
      <c r="J3897" s="2">
        <f>IFERROR(VLOOKUP(Tableau2[[#This Row],[PR]],'Taux sortant'!$I$9:$S$167,COLUMN(),0),"")</f>
        <v>0</v>
      </c>
      <c r="K3897" s="2">
        <f>IFERROR(VLOOKUP(Tableau2[[#This Row],[PR]],'Taux sortant'!$I$9:$S$167,COLUMN(),0),"")</f>
        <v>0</v>
      </c>
      <c r="L3897" s="2" t="str">
        <f>IFERROR(VLOOKUP(Tableau2[[#This Row],[PR]],'Taux sortant'!$I$9:$S$167,COLUMN(),0),"")</f>
        <v/>
      </c>
    </row>
    <row r="3898" spans="1:12" x14ac:dyDescent="0.3">
      <c r="A3898" s="1" t="s">
        <v>5020</v>
      </c>
      <c r="B3898" s="1" t="s">
        <v>4155</v>
      </c>
      <c r="C3898" s="2">
        <f>IFERROR(VLOOKUP(Tableau2[[#This Row],[PR]],'Taux sortant'!$I$9:$S$167,COLUMN(),0),"")</f>
        <v>17.46</v>
      </c>
      <c r="D3898" s="2">
        <f>IFERROR(VLOOKUP(Tableau2[[#This Row],[PR]],'Taux sortant'!$I$9:$S$167,COLUMN(),0),"")</f>
        <v>14.82</v>
      </c>
      <c r="E3898" s="2">
        <f>IFERROR(VLOOKUP(Tableau2[[#This Row],[PR]],'Taux sortant'!$I$9:$S$167,COLUMN(),0),"")</f>
        <v>11.74</v>
      </c>
      <c r="F3898" s="2">
        <f>IFERROR(VLOOKUP(Tableau2[[#This Row],[PR]],'Taux sortant'!$I$9:$S$167,COLUMN(),0),"")</f>
        <v>10.210000000000001</v>
      </c>
      <c r="G3898" s="2">
        <f>IFERROR(VLOOKUP(Tableau2[[#This Row],[PR]],'Taux sortant'!$I$9:$S$167,COLUMN(),0),"")</f>
        <v>8.84</v>
      </c>
      <c r="H3898" s="2">
        <f>IFERROR(VLOOKUP(Tableau2[[#This Row],[PR]],'Taux sortant'!$I$9:$S$167,COLUMN(),0),"")</f>
        <v>7.69</v>
      </c>
      <c r="I3898" s="2">
        <f>IFERROR(VLOOKUP(Tableau2[[#This Row],[PR]],'Taux sortant'!$I$9:$S$167,COLUMN(),0),"")</f>
        <v>6.75</v>
      </c>
      <c r="J3898" s="2">
        <f>IFERROR(VLOOKUP(Tableau2[[#This Row],[PR]],'Taux sortant'!$I$9:$S$167,COLUMN(),0),"")</f>
        <v>0</v>
      </c>
      <c r="K3898" s="2">
        <f>IFERROR(VLOOKUP(Tableau2[[#This Row],[PR]],'Taux sortant'!$I$9:$S$167,COLUMN(),0),"")</f>
        <v>0</v>
      </c>
      <c r="L3898" s="2" t="str">
        <f>IFERROR(VLOOKUP(Tableau2[[#This Row],[PR]],'Taux sortant'!$I$9:$S$167,COLUMN(),0),"")</f>
        <v/>
      </c>
    </row>
    <row r="3899" spans="1:12" x14ac:dyDescent="0.3">
      <c r="A3899" s="1" t="s">
        <v>3137</v>
      </c>
      <c r="B3899" s="1" t="s">
        <v>3137</v>
      </c>
      <c r="C3899" s="2">
        <f>IFERROR(VLOOKUP(Tableau2[[#This Row],[PR]],'Taux sortant'!$I$9:$S$167,COLUMN(),0),"")</f>
        <v>14.1</v>
      </c>
      <c r="D3899" s="2">
        <f>IFERROR(VLOOKUP(Tableau2[[#This Row],[PR]],'Taux sortant'!$I$9:$S$167,COLUMN(),0),"")</f>
        <v>11.63</v>
      </c>
      <c r="E3899" s="2">
        <f>IFERROR(VLOOKUP(Tableau2[[#This Row],[PR]],'Taux sortant'!$I$9:$S$167,COLUMN(),0),"")</f>
        <v>8.8000000000000007</v>
      </c>
      <c r="F3899" s="2">
        <f>IFERROR(VLOOKUP(Tableau2[[#This Row],[PR]],'Taux sortant'!$I$9:$S$167,COLUMN(),0),"")</f>
        <v>7.43</v>
      </c>
      <c r="G3899" s="2">
        <f>IFERROR(VLOOKUP(Tableau2[[#This Row],[PR]],'Taux sortant'!$I$9:$S$167,COLUMN(),0),"")</f>
        <v>6.26</v>
      </c>
      <c r="H3899" s="2">
        <f>IFERROR(VLOOKUP(Tableau2[[#This Row],[PR]],'Taux sortant'!$I$9:$S$167,COLUMN(),0),"")</f>
        <v>5.33</v>
      </c>
      <c r="I3899" s="2">
        <f>IFERROR(VLOOKUP(Tableau2[[#This Row],[PR]],'Taux sortant'!$I$9:$S$167,COLUMN(),0),"")</f>
        <v>4.58</v>
      </c>
      <c r="J3899" s="2">
        <f>IFERROR(VLOOKUP(Tableau2[[#This Row],[PR]],'Taux sortant'!$I$9:$S$167,COLUMN(),0),"")</f>
        <v>0</v>
      </c>
      <c r="K3899" s="2">
        <f>IFERROR(VLOOKUP(Tableau2[[#This Row],[PR]],'Taux sortant'!$I$9:$S$167,COLUMN(),0),"")</f>
        <v>0</v>
      </c>
      <c r="L3899" s="2" t="str">
        <f>IFERROR(VLOOKUP(Tableau2[[#This Row],[PR]],'Taux sortant'!$I$9:$S$167,COLUMN(),0),"")</f>
        <v/>
      </c>
    </row>
    <row r="3900" spans="1:12" x14ac:dyDescent="0.3">
      <c r="A3900" s="1" t="s">
        <v>948</v>
      </c>
      <c r="B3900" s="1" t="s">
        <v>53</v>
      </c>
      <c r="C3900" s="2">
        <f>IFERROR(VLOOKUP(Tableau2[[#This Row],[PR]],'Taux sortant'!$I$9:$S$167,COLUMN(),0),"")</f>
        <v>28.13</v>
      </c>
      <c r="D3900" s="2">
        <f>IFERROR(VLOOKUP(Tableau2[[#This Row],[PR]],'Taux sortant'!$I$9:$S$167,COLUMN(),0),"")</f>
        <v>22.97</v>
      </c>
      <c r="E3900" s="2">
        <f>IFERROR(VLOOKUP(Tableau2[[#This Row],[PR]],'Taux sortant'!$I$9:$S$167,COLUMN(),0),"")</f>
        <v>17.190000000000001</v>
      </c>
      <c r="F3900" s="2">
        <f>IFERROR(VLOOKUP(Tableau2[[#This Row],[PR]],'Taux sortant'!$I$9:$S$167,COLUMN(),0),"")</f>
        <v>13.88</v>
      </c>
      <c r="G3900" s="2">
        <f>IFERROR(VLOOKUP(Tableau2[[#This Row],[PR]],'Taux sortant'!$I$9:$S$167,COLUMN(),0),"")</f>
        <v>10.89</v>
      </c>
      <c r="H3900" s="2">
        <f>IFERROR(VLOOKUP(Tableau2[[#This Row],[PR]],'Taux sortant'!$I$9:$S$167,COLUMN(),0),"")</f>
        <v>7.86</v>
      </c>
      <c r="I3900" s="2">
        <f>IFERROR(VLOOKUP(Tableau2[[#This Row],[PR]],'Taux sortant'!$I$9:$S$167,COLUMN(),0),"")</f>
        <v>7.14</v>
      </c>
      <c r="J3900" s="2">
        <f>IFERROR(VLOOKUP(Tableau2[[#This Row],[PR]],'Taux sortant'!$I$9:$S$167,COLUMN(),0),"")</f>
        <v>0</v>
      </c>
      <c r="K3900" s="2">
        <f>IFERROR(VLOOKUP(Tableau2[[#This Row],[PR]],'Taux sortant'!$I$9:$S$167,COLUMN(),0),"")</f>
        <v>0</v>
      </c>
      <c r="L3900" s="2" t="str">
        <f>IFERROR(VLOOKUP(Tableau2[[#This Row],[PR]],'Taux sortant'!$I$9:$S$167,COLUMN(),0),"")</f>
        <v/>
      </c>
    </row>
    <row r="3901" spans="1:12" x14ac:dyDescent="0.3">
      <c r="A3901" s="1" t="s">
        <v>951</v>
      </c>
      <c r="B3901" s="1" t="s">
        <v>81</v>
      </c>
      <c r="C3901" s="2">
        <f>IFERROR(VLOOKUP(Tableau2[[#This Row],[PR]],'Taux sortant'!$I$9:$S$167,COLUMN(),0),"")</f>
        <v>21.64</v>
      </c>
      <c r="D3901" s="2">
        <f>IFERROR(VLOOKUP(Tableau2[[#This Row],[PR]],'Taux sortant'!$I$9:$S$167,COLUMN(),0),"")</f>
        <v>17.309999999999999</v>
      </c>
      <c r="E3901" s="2">
        <f>IFERROR(VLOOKUP(Tableau2[[#This Row],[PR]],'Taux sortant'!$I$9:$S$167,COLUMN(),0),"")</f>
        <v>12.45</v>
      </c>
      <c r="F3901" s="2">
        <f>IFERROR(VLOOKUP(Tableau2[[#This Row],[PR]],'Taux sortant'!$I$9:$S$167,COLUMN(),0),"")</f>
        <v>10.1</v>
      </c>
      <c r="G3901" s="2">
        <f>IFERROR(VLOOKUP(Tableau2[[#This Row],[PR]],'Taux sortant'!$I$9:$S$167,COLUMN(),0),"")</f>
        <v>8.23</v>
      </c>
      <c r="H3901" s="2">
        <f>IFERROR(VLOOKUP(Tableau2[[#This Row],[PR]],'Taux sortant'!$I$9:$S$167,COLUMN(),0),"")</f>
        <v>5.96</v>
      </c>
      <c r="I3901" s="2">
        <f>IFERROR(VLOOKUP(Tableau2[[#This Row],[PR]],'Taux sortant'!$I$9:$S$167,COLUMN(),0),"")</f>
        <v>5.44</v>
      </c>
      <c r="J3901" s="2">
        <f>IFERROR(VLOOKUP(Tableau2[[#This Row],[PR]],'Taux sortant'!$I$9:$S$167,COLUMN(),0),"")</f>
        <v>0</v>
      </c>
      <c r="K3901" s="2">
        <f>IFERROR(VLOOKUP(Tableau2[[#This Row],[PR]],'Taux sortant'!$I$9:$S$167,COLUMN(),0),"")</f>
        <v>0</v>
      </c>
      <c r="L3901" s="2" t="str">
        <f>IFERROR(VLOOKUP(Tableau2[[#This Row],[PR]],'Taux sortant'!$I$9:$S$167,COLUMN(),0),"")</f>
        <v/>
      </c>
    </row>
    <row r="3902" spans="1:12" x14ac:dyDescent="0.3">
      <c r="A3902" s="1" t="s">
        <v>6168</v>
      </c>
      <c r="B3902" s="1" t="s">
        <v>5832</v>
      </c>
      <c r="C3902" s="2">
        <f>IFERROR(VLOOKUP(Tableau2[[#This Row],[PR]],'Taux sortant'!$I$9:$S$167,COLUMN(),0),"")</f>
        <v>31.17</v>
      </c>
      <c r="D3902" s="2">
        <f>IFERROR(VLOOKUP(Tableau2[[#This Row],[PR]],'Taux sortant'!$I$9:$S$167,COLUMN(),0),"")</f>
        <v>27.9</v>
      </c>
      <c r="E3902" s="2">
        <f>IFERROR(VLOOKUP(Tableau2[[#This Row],[PR]],'Taux sortant'!$I$9:$S$167,COLUMN(),0),"")</f>
        <v>24.1</v>
      </c>
      <c r="F3902" s="2">
        <f>IFERROR(VLOOKUP(Tableau2[[#This Row],[PR]],'Taux sortant'!$I$9:$S$167,COLUMN(),0),"")</f>
        <v>22.18</v>
      </c>
      <c r="G3902" s="2">
        <f>IFERROR(VLOOKUP(Tableau2[[#This Row],[PR]],'Taux sortant'!$I$9:$S$167,COLUMN(),0),"")</f>
        <v>19.97</v>
      </c>
      <c r="H3902" s="2">
        <f>IFERROR(VLOOKUP(Tableau2[[#This Row],[PR]],'Taux sortant'!$I$9:$S$167,COLUMN(),0),"")</f>
        <v>17.98</v>
      </c>
      <c r="I3902" s="2">
        <f>IFERROR(VLOOKUP(Tableau2[[#This Row],[PR]],'Taux sortant'!$I$9:$S$167,COLUMN(),0),"")</f>
        <v>16.45</v>
      </c>
      <c r="J3902" s="2">
        <f>IFERROR(VLOOKUP(Tableau2[[#This Row],[PR]],'Taux sortant'!$I$9:$S$167,COLUMN(),0),"")</f>
        <v>0</v>
      </c>
      <c r="K3902" s="2">
        <f>IFERROR(VLOOKUP(Tableau2[[#This Row],[PR]],'Taux sortant'!$I$9:$S$167,COLUMN(),0),"")</f>
        <v>0</v>
      </c>
      <c r="L3902" s="2" t="str">
        <f>IFERROR(VLOOKUP(Tableau2[[#This Row],[PR]],'Taux sortant'!$I$9:$S$167,COLUMN(),0),"")</f>
        <v/>
      </c>
    </row>
    <row r="3903" spans="1:12" x14ac:dyDescent="0.3">
      <c r="A3903" s="1" t="s">
        <v>954</v>
      </c>
      <c r="B3903" s="1" t="s">
        <v>219</v>
      </c>
      <c r="C3903" s="2">
        <f>IFERROR(VLOOKUP(Tableau2[[#This Row],[PR]],'Taux sortant'!$I$9:$S$167,COLUMN(),0),"")</f>
        <v>12.63</v>
      </c>
      <c r="D3903" s="2">
        <f>IFERROR(VLOOKUP(Tableau2[[#This Row],[PR]],'Taux sortant'!$I$9:$S$167,COLUMN(),0),"")</f>
        <v>10.14</v>
      </c>
      <c r="E3903" s="2">
        <f>IFERROR(VLOOKUP(Tableau2[[#This Row],[PR]],'Taux sortant'!$I$9:$S$167,COLUMN(),0),"")</f>
        <v>7.31</v>
      </c>
      <c r="F3903" s="2">
        <f>IFERROR(VLOOKUP(Tableau2[[#This Row],[PR]],'Taux sortant'!$I$9:$S$167,COLUMN(),0),"")</f>
        <v>5.96</v>
      </c>
      <c r="G3903" s="2">
        <f>IFERROR(VLOOKUP(Tableau2[[#This Row],[PR]],'Taux sortant'!$I$9:$S$167,COLUMN(),0),"")</f>
        <v>4.9800000000000004</v>
      </c>
      <c r="H3903" s="2">
        <f>IFERROR(VLOOKUP(Tableau2[[#This Row],[PR]],'Taux sortant'!$I$9:$S$167,COLUMN(),0),"")</f>
        <v>4.2</v>
      </c>
      <c r="I3903" s="2">
        <f>IFERROR(VLOOKUP(Tableau2[[#This Row],[PR]],'Taux sortant'!$I$9:$S$167,COLUMN(),0),"")</f>
        <v>3.68</v>
      </c>
      <c r="J3903" s="2">
        <f>IFERROR(VLOOKUP(Tableau2[[#This Row],[PR]],'Taux sortant'!$I$9:$S$167,COLUMN(),0),"")</f>
        <v>0</v>
      </c>
      <c r="K3903" s="2">
        <f>IFERROR(VLOOKUP(Tableau2[[#This Row],[PR]],'Taux sortant'!$I$9:$S$167,COLUMN(),0),"")</f>
        <v>0</v>
      </c>
      <c r="L3903" s="2" t="str">
        <f>IFERROR(VLOOKUP(Tableau2[[#This Row],[PR]],'Taux sortant'!$I$9:$S$167,COLUMN(),0),"")</f>
        <v/>
      </c>
    </row>
    <row r="3904" spans="1:12" x14ac:dyDescent="0.3">
      <c r="A3904" s="1" t="s">
        <v>6171</v>
      </c>
      <c r="B3904" s="1" t="s">
        <v>5820</v>
      </c>
      <c r="C3904" s="2" t="str">
        <f>IFERROR(VLOOKUP(Tableau2[[#This Row],[PR]],'Taux sortant'!$I$9:$S$167,COLUMN(),0),"")</f>
        <v/>
      </c>
      <c r="D3904" s="2" t="str">
        <f>IFERROR(VLOOKUP(Tableau2[[#This Row],[PR]],'Taux sortant'!$I$9:$S$167,COLUMN(),0),"")</f>
        <v/>
      </c>
      <c r="E3904" s="2" t="str">
        <f>IFERROR(VLOOKUP(Tableau2[[#This Row],[PR]],'Taux sortant'!$I$9:$S$167,COLUMN(),0),"")</f>
        <v/>
      </c>
      <c r="F3904" s="2" t="str">
        <f>IFERROR(VLOOKUP(Tableau2[[#This Row],[PR]],'Taux sortant'!$I$9:$S$167,COLUMN(),0),"")</f>
        <v/>
      </c>
      <c r="G3904" s="2" t="str">
        <f>IFERROR(VLOOKUP(Tableau2[[#This Row],[PR]],'Taux sortant'!$I$9:$S$167,COLUMN(),0),"")</f>
        <v/>
      </c>
      <c r="H3904" s="2" t="str">
        <f>IFERROR(VLOOKUP(Tableau2[[#This Row],[PR]],'Taux sortant'!$I$9:$S$167,COLUMN(),0),"")</f>
        <v/>
      </c>
      <c r="I3904" s="2" t="str">
        <f>IFERROR(VLOOKUP(Tableau2[[#This Row],[PR]],'Taux sortant'!$I$9:$S$167,COLUMN(),0),"")</f>
        <v/>
      </c>
      <c r="J3904" s="2" t="str">
        <f>IFERROR(VLOOKUP(Tableau2[[#This Row],[PR]],'Taux sortant'!$I$9:$S$167,COLUMN(),0),"")</f>
        <v/>
      </c>
      <c r="K3904" s="2" t="str">
        <f>IFERROR(VLOOKUP(Tableau2[[#This Row],[PR]],'Taux sortant'!$I$9:$S$167,COLUMN(),0),"")</f>
        <v/>
      </c>
      <c r="L3904" s="2" t="str">
        <f>IFERROR(VLOOKUP(Tableau2[[#This Row],[PR]],'Taux sortant'!$I$9:$S$167,COLUMN(),0),"")</f>
        <v/>
      </c>
    </row>
    <row r="3905" spans="1:12" x14ac:dyDescent="0.3">
      <c r="A3905" s="1" t="s">
        <v>2041</v>
      </c>
      <c r="B3905" s="1" t="s">
        <v>1543</v>
      </c>
      <c r="C3905" s="2">
        <f>IFERROR(VLOOKUP(Tableau2[[#This Row],[PR]],'Taux sortant'!$I$9:$S$167,COLUMN(),0),"")</f>
        <v>23.63</v>
      </c>
      <c r="D3905" s="2">
        <f>IFERROR(VLOOKUP(Tableau2[[#This Row],[PR]],'Taux sortant'!$I$9:$S$167,COLUMN(),0),"")</f>
        <v>18.579999999999998</v>
      </c>
      <c r="E3905" s="2">
        <f>IFERROR(VLOOKUP(Tableau2[[#This Row],[PR]],'Taux sortant'!$I$9:$S$167,COLUMN(),0),"")</f>
        <v>13.97</v>
      </c>
      <c r="F3905" s="2">
        <f>IFERROR(VLOOKUP(Tableau2[[#This Row],[PR]],'Taux sortant'!$I$9:$S$167,COLUMN(),0),"")</f>
        <v>11.28</v>
      </c>
      <c r="G3905" s="2">
        <f>IFERROR(VLOOKUP(Tableau2[[#This Row],[PR]],'Taux sortant'!$I$9:$S$167,COLUMN(),0),"")</f>
        <v>8.2799999999999994</v>
      </c>
      <c r="H3905" s="2">
        <f>IFERROR(VLOOKUP(Tableau2[[#This Row],[PR]],'Taux sortant'!$I$9:$S$167,COLUMN(),0),"")</f>
        <v>6.16</v>
      </c>
      <c r="I3905" s="2">
        <f>IFERROR(VLOOKUP(Tableau2[[#This Row],[PR]],'Taux sortant'!$I$9:$S$167,COLUMN(),0),"")</f>
        <v>5.49</v>
      </c>
      <c r="J3905" s="2">
        <f>IFERROR(VLOOKUP(Tableau2[[#This Row],[PR]],'Taux sortant'!$I$9:$S$167,COLUMN(),0),"")</f>
        <v>0</v>
      </c>
      <c r="K3905" s="2">
        <f>IFERROR(VLOOKUP(Tableau2[[#This Row],[PR]],'Taux sortant'!$I$9:$S$167,COLUMN(),0),"")</f>
        <v>0</v>
      </c>
      <c r="L3905" s="2" t="str">
        <f>IFERROR(VLOOKUP(Tableau2[[#This Row],[PR]],'Taux sortant'!$I$9:$S$167,COLUMN(),0),"")</f>
        <v/>
      </c>
    </row>
    <row r="3906" spans="1:12" x14ac:dyDescent="0.3">
      <c r="A3906" s="1" t="s">
        <v>2044</v>
      </c>
      <c r="B3906" s="1" t="s">
        <v>1559</v>
      </c>
      <c r="C3906" s="2">
        <f>IFERROR(VLOOKUP(Tableau2[[#This Row],[PR]],'Taux sortant'!$I$9:$S$167,COLUMN(),0),"")</f>
        <v>30.33</v>
      </c>
      <c r="D3906" s="2">
        <f>IFERROR(VLOOKUP(Tableau2[[#This Row],[PR]],'Taux sortant'!$I$9:$S$167,COLUMN(),0),"")</f>
        <v>27.8</v>
      </c>
      <c r="E3906" s="2">
        <f>IFERROR(VLOOKUP(Tableau2[[#This Row],[PR]],'Taux sortant'!$I$9:$S$167,COLUMN(),0),"")</f>
        <v>20.43</v>
      </c>
      <c r="F3906" s="2">
        <f>IFERROR(VLOOKUP(Tableau2[[#This Row],[PR]],'Taux sortant'!$I$9:$S$167,COLUMN(),0),"")</f>
        <v>15.78</v>
      </c>
      <c r="G3906" s="2">
        <f>IFERROR(VLOOKUP(Tableau2[[#This Row],[PR]],'Taux sortant'!$I$9:$S$167,COLUMN(),0),"")</f>
        <v>11.93</v>
      </c>
      <c r="H3906" s="2">
        <f>IFERROR(VLOOKUP(Tableau2[[#This Row],[PR]],'Taux sortant'!$I$9:$S$167,COLUMN(),0),"")</f>
        <v>7.97</v>
      </c>
      <c r="I3906" s="2">
        <f>IFERROR(VLOOKUP(Tableau2[[#This Row],[PR]],'Taux sortant'!$I$9:$S$167,COLUMN(),0),"")</f>
        <v>7.56</v>
      </c>
      <c r="J3906" s="2">
        <f>IFERROR(VLOOKUP(Tableau2[[#This Row],[PR]],'Taux sortant'!$I$9:$S$167,COLUMN(),0),"")</f>
        <v>0</v>
      </c>
      <c r="K3906" s="2">
        <f>IFERROR(VLOOKUP(Tableau2[[#This Row],[PR]],'Taux sortant'!$I$9:$S$167,COLUMN(),0),"")</f>
        <v>0</v>
      </c>
      <c r="L3906" s="2" t="str">
        <f>IFERROR(VLOOKUP(Tableau2[[#This Row],[PR]],'Taux sortant'!$I$9:$S$167,COLUMN(),0),"")</f>
        <v/>
      </c>
    </row>
    <row r="3907" spans="1:12" x14ac:dyDescent="0.3">
      <c r="A3907" s="1" t="s">
        <v>2047</v>
      </c>
      <c r="B3907" s="1" t="s">
        <v>1682</v>
      </c>
      <c r="C3907" s="2">
        <f>IFERROR(VLOOKUP(Tableau2[[#This Row],[PR]],'Taux sortant'!$I$9:$S$167,COLUMN(),0),"")</f>
        <v>9.59</v>
      </c>
      <c r="D3907" s="2">
        <f>IFERROR(VLOOKUP(Tableau2[[#This Row],[PR]],'Taux sortant'!$I$9:$S$167,COLUMN(),0),"")</f>
        <v>7.53</v>
      </c>
      <c r="E3907" s="2">
        <f>IFERROR(VLOOKUP(Tableau2[[#This Row],[PR]],'Taux sortant'!$I$9:$S$167,COLUMN(),0),"")</f>
        <v>5.2</v>
      </c>
      <c r="F3907" s="2">
        <f>IFERROR(VLOOKUP(Tableau2[[#This Row],[PR]],'Taux sortant'!$I$9:$S$167,COLUMN(),0),"")</f>
        <v>4.08</v>
      </c>
      <c r="G3907" s="2">
        <f>IFERROR(VLOOKUP(Tableau2[[#This Row],[PR]],'Taux sortant'!$I$9:$S$167,COLUMN(),0),"")</f>
        <v>3.34</v>
      </c>
      <c r="H3907" s="2">
        <f>IFERROR(VLOOKUP(Tableau2[[#This Row],[PR]],'Taux sortant'!$I$9:$S$167,COLUMN(),0),"")</f>
        <v>2.88</v>
      </c>
      <c r="I3907" s="2">
        <f>IFERROR(VLOOKUP(Tableau2[[#This Row],[PR]],'Taux sortant'!$I$9:$S$167,COLUMN(),0),"")</f>
        <v>2.59</v>
      </c>
      <c r="J3907" s="2">
        <f>IFERROR(VLOOKUP(Tableau2[[#This Row],[PR]],'Taux sortant'!$I$9:$S$167,COLUMN(),0),"")</f>
        <v>0</v>
      </c>
      <c r="K3907" s="2">
        <f>IFERROR(VLOOKUP(Tableau2[[#This Row],[PR]],'Taux sortant'!$I$9:$S$167,COLUMN(),0),"")</f>
        <v>0</v>
      </c>
      <c r="L3907" s="2" t="str">
        <f>IFERROR(VLOOKUP(Tableau2[[#This Row],[PR]],'Taux sortant'!$I$9:$S$167,COLUMN(),0),"")</f>
        <v/>
      </c>
    </row>
    <row r="3908" spans="1:12" x14ac:dyDescent="0.3">
      <c r="A3908" s="1" t="s">
        <v>2050</v>
      </c>
      <c r="B3908" s="1" t="s">
        <v>1549</v>
      </c>
      <c r="C3908" s="2">
        <f>IFERROR(VLOOKUP(Tableau2[[#This Row],[PR]],'Taux sortant'!$I$9:$S$167,COLUMN(),0),"")</f>
        <v>20.5</v>
      </c>
      <c r="D3908" s="2">
        <f>IFERROR(VLOOKUP(Tableau2[[#This Row],[PR]],'Taux sortant'!$I$9:$S$167,COLUMN(),0),"")</f>
        <v>15.85</v>
      </c>
      <c r="E3908" s="2">
        <f>IFERROR(VLOOKUP(Tableau2[[#This Row],[PR]],'Taux sortant'!$I$9:$S$167,COLUMN(),0),"")</f>
        <v>12.24</v>
      </c>
      <c r="F3908" s="2">
        <f>IFERROR(VLOOKUP(Tableau2[[#This Row],[PR]],'Taux sortant'!$I$9:$S$167,COLUMN(),0),"")</f>
        <v>9.4</v>
      </c>
      <c r="G3908" s="2">
        <f>IFERROR(VLOOKUP(Tableau2[[#This Row],[PR]],'Taux sortant'!$I$9:$S$167,COLUMN(),0),"")</f>
        <v>7.62</v>
      </c>
      <c r="H3908" s="2">
        <f>IFERROR(VLOOKUP(Tableau2[[#This Row],[PR]],'Taux sortant'!$I$9:$S$167,COLUMN(),0),"")</f>
        <v>6.35</v>
      </c>
      <c r="I3908" s="2">
        <f>IFERROR(VLOOKUP(Tableau2[[#This Row],[PR]],'Taux sortant'!$I$9:$S$167,COLUMN(),0),"")</f>
        <v>5.47</v>
      </c>
      <c r="J3908" s="2">
        <f>IFERROR(VLOOKUP(Tableau2[[#This Row],[PR]],'Taux sortant'!$I$9:$S$167,COLUMN(),0),"")</f>
        <v>0</v>
      </c>
      <c r="K3908" s="2">
        <f>IFERROR(VLOOKUP(Tableau2[[#This Row],[PR]],'Taux sortant'!$I$9:$S$167,COLUMN(),0),"")</f>
        <v>0</v>
      </c>
      <c r="L3908" s="2" t="str">
        <f>IFERROR(VLOOKUP(Tableau2[[#This Row],[PR]],'Taux sortant'!$I$9:$S$167,COLUMN(),0),"")</f>
        <v/>
      </c>
    </row>
    <row r="3909" spans="1:12" x14ac:dyDescent="0.3">
      <c r="A3909" s="1" t="s">
        <v>2052</v>
      </c>
      <c r="B3909" s="1" t="s">
        <v>1570</v>
      </c>
      <c r="C3909" s="2">
        <f>IFERROR(VLOOKUP(Tableau2[[#This Row],[PR]],'Taux sortant'!$I$9:$S$167,COLUMN(),0),"")</f>
        <v>19.86</v>
      </c>
      <c r="D3909" s="2">
        <f>IFERROR(VLOOKUP(Tableau2[[#This Row],[PR]],'Taux sortant'!$I$9:$S$167,COLUMN(),0),"")</f>
        <v>14.64</v>
      </c>
      <c r="E3909" s="2">
        <f>IFERROR(VLOOKUP(Tableau2[[#This Row],[PR]],'Taux sortant'!$I$9:$S$167,COLUMN(),0),"")</f>
        <v>10.78</v>
      </c>
      <c r="F3909" s="2">
        <f>IFERROR(VLOOKUP(Tableau2[[#This Row],[PR]],'Taux sortant'!$I$9:$S$167,COLUMN(),0),"")</f>
        <v>8.1199999999999992</v>
      </c>
      <c r="G3909" s="2">
        <f>IFERROR(VLOOKUP(Tableau2[[#This Row],[PR]],'Taux sortant'!$I$9:$S$167,COLUMN(),0),"")</f>
        <v>6.83</v>
      </c>
      <c r="H3909" s="2">
        <f>IFERROR(VLOOKUP(Tableau2[[#This Row],[PR]],'Taux sortant'!$I$9:$S$167,COLUMN(),0),"")</f>
        <v>5.07</v>
      </c>
      <c r="I3909" s="2">
        <f>IFERROR(VLOOKUP(Tableau2[[#This Row],[PR]],'Taux sortant'!$I$9:$S$167,COLUMN(),0),"")</f>
        <v>4.43</v>
      </c>
      <c r="J3909" s="2">
        <f>IFERROR(VLOOKUP(Tableau2[[#This Row],[PR]],'Taux sortant'!$I$9:$S$167,COLUMN(),0),"")</f>
        <v>0</v>
      </c>
      <c r="K3909" s="2">
        <f>IFERROR(VLOOKUP(Tableau2[[#This Row],[PR]],'Taux sortant'!$I$9:$S$167,COLUMN(),0),"")</f>
        <v>0</v>
      </c>
      <c r="L3909" s="2" t="str">
        <f>IFERROR(VLOOKUP(Tableau2[[#This Row],[PR]],'Taux sortant'!$I$9:$S$167,COLUMN(),0),"")</f>
        <v/>
      </c>
    </row>
    <row r="3910" spans="1:12" x14ac:dyDescent="0.3">
      <c r="A3910" s="1" t="s">
        <v>1553</v>
      </c>
      <c r="B3910" s="1" t="s">
        <v>1553</v>
      </c>
      <c r="C3910" s="2">
        <f>IFERROR(VLOOKUP(Tableau2[[#This Row],[PR]],'Taux sortant'!$I$9:$S$167,COLUMN(),0),"")</f>
        <v>21.88</v>
      </c>
      <c r="D3910" s="2">
        <f>IFERROR(VLOOKUP(Tableau2[[#This Row],[PR]],'Taux sortant'!$I$9:$S$167,COLUMN(),0),"")</f>
        <v>18.649999999999999</v>
      </c>
      <c r="E3910" s="2">
        <f>IFERROR(VLOOKUP(Tableau2[[#This Row],[PR]],'Taux sortant'!$I$9:$S$167,COLUMN(),0),"")</f>
        <v>14.65</v>
      </c>
      <c r="F3910" s="2">
        <f>IFERROR(VLOOKUP(Tableau2[[#This Row],[PR]],'Taux sortant'!$I$9:$S$167,COLUMN(),0),"")</f>
        <v>11.58</v>
      </c>
      <c r="G3910" s="2">
        <f>IFERROR(VLOOKUP(Tableau2[[#This Row],[PR]],'Taux sortant'!$I$9:$S$167,COLUMN(),0),"")</f>
        <v>8.49</v>
      </c>
      <c r="H3910" s="2">
        <f>IFERROR(VLOOKUP(Tableau2[[#This Row],[PR]],'Taux sortant'!$I$9:$S$167,COLUMN(),0),"")</f>
        <v>5.99</v>
      </c>
      <c r="I3910" s="2">
        <f>IFERROR(VLOOKUP(Tableau2[[#This Row],[PR]],'Taux sortant'!$I$9:$S$167,COLUMN(),0),"")</f>
        <v>4.2300000000000004</v>
      </c>
      <c r="J3910" s="2">
        <f>IFERROR(VLOOKUP(Tableau2[[#This Row],[PR]],'Taux sortant'!$I$9:$S$167,COLUMN(),0),"")</f>
        <v>0</v>
      </c>
      <c r="K3910" s="2">
        <f>IFERROR(VLOOKUP(Tableau2[[#This Row],[PR]],'Taux sortant'!$I$9:$S$167,COLUMN(),0),"")</f>
        <v>0</v>
      </c>
      <c r="L3910" s="2" t="str">
        <f>IFERROR(VLOOKUP(Tableau2[[#This Row],[PR]],'Taux sortant'!$I$9:$S$167,COLUMN(),0),"")</f>
        <v/>
      </c>
    </row>
    <row r="3911" spans="1:12" x14ac:dyDescent="0.3">
      <c r="A3911" s="1" t="s">
        <v>2057</v>
      </c>
      <c r="B3911" s="1" t="s">
        <v>1721</v>
      </c>
      <c r="C3911" s="2">
        <f>IFERROR(VLOOKUP(Tableau2[[#This Row],[PR]],'Taux sortant'!$I$9:$S$167,COLUMN(),0),"")</f>
        <v>17.96</v>
      </c>
      <c r="D3911" s="2">
        <f>IFERROR(VLOOKUP(Tableau2[[#This Row],[PR]],'Taux sortant'!$I$9:$S$167,COLUMN(),0),"")</f>
        <v>14.35</v>
      </c>
      <c r="E3911" s="2">
        <f>IFERROR(VLOOKUP(Tableau2[[#This Row],[PR]],'Taux sortant'!$I$9:$S$167,COLUMN(),0),"")</f>
        <v>9.93</v>
      </c>
      <c r="F3911" s="2">
        <f>IFERROR(VLOOKUP(Tableau2[[#This Row],[PR]],'Taux sortant'!$I$9:$S$167,COLUMN(),0),"")</f>
        <v>7.19</v>
      </c>
      <c r="G3911" s="2">
        <f>IFERROR(VLOOKUP(Tableau2[[#This Row],[PR]],'Taux sortant'!$I$9:$S$167,COLUMN(),0),"")</f>
        <v>5.49</v>
      </c>
      <c r="H3911" s="2">
        <f>IFERROR(VLOOKUP(Tableau2[[#This Row],[PR]],'Taux sortant'!$I$9:$S$167,COLUMN(),0),"")</f>
        <v>4.4400000000000004</v>
      </c>
      <c r="I3911" s="2">
        <f>IFERROR(VLOOKUP(Tableau2[[#This Row],[PR]],'Taux sortant'!$I$9:$S$167,COLUMN(),0),"")</f>
        <v>3.84</v>
      </c>
      <c r="J3911" s="2">
        <f>IFERROR(VLOOKUP(Tableau2[[#This Row],[PR]],'Taux sortant'!$I$9:$S$167,COLUMN(),0),"")</f>
        <v>0</v>
      </c>
      <c r="K3911" s="2">
        <f>IFERROR(VLOOKUP(Tableau2[[#This Row],[PR]],'Taux sortant'!$I$9:$S$167,COLUMN(),0),"")</f>
        <v>0</v>
      </c>
      <c r="L3911" s="2" t="str">
        <f>IFERROR(VLOOKUP(Tableau2[[#This Row],[PR]],'Taux sortant'!$I$9:$S$167,COLUMN(),0),"")</f>
        <v/>
      </c>
    </row>
    <row r="3912" spans="1:12" x14ac:dyDescent="0.3">
      <c r="A3912" s="1" t="s">
        <v>2060</v>
      </c>
      <c r="B3912" s="1" t="s">
        <v>2061</v>
      </c>
      <c r="C3912" s="2" t="str">
        <f>IFERROR(VLOOKUP(Tableau2[[#This Row],[PR]],'Taux sortant'!$I$9:$S$167,COLUMN(),0),"")</f>
        <v/>
      </c>
      <c r="D3912" s="2" t="str">
        <f>IFERROR(VLOOKUP(Tableau2[[#This Row],[PR]],'Taux sortant'!$I$9:$S$167,COLUMN(),0),"")</f>
        <v/>
      </c>
      <c r="E3912" s="2" t="str">
        <f>IFERROR(VLOOKUP(Tableau2[[#This Row],[PR]],'Taux sortant'!$I$9:$S$167,COLUMN(),0),"")</f>
        <v/>
      </c>
      <c r="F3912" s="2" t="str">
        <f>IFERROR(VLOOKUP(Tableau2[[#This Row],[PR]],'Taux sortant'!$I$9:$S$167,COLUMN(),0),"")</f>
        <v/>
      </c>
      <c r="G3912" s="2" t="str">
        <f>IFERROR(VLOOKUP(Tableau2[[#This Row],[PR]],'Taux sortant'!$I$9:$S$167,COLUMN(),0),"")</f>
        <v/>
      </c>
      <c r="H3912" s="2" t="str">
        <f>IFERROR(VLOOKUP(Tableau2[[#This Row],[PR]],'Taux sortant'!$I$9:$S$167,COLUMN(),0),"")</f>
        <v/>
      </c>
      <c r="I3912" s="2" t="str">
        <f>IFERROR(VLOOKUP(Tableau2[[#This Row],[PR]],'Taux sortant'!$I$9:$S$167,COLUMN(),0),"")</f>
        <v/>
      </c>
      <c r="J3912" s="2" t="str">
        <f>IFERROR(VLOOKUP(Tableau2[[#This Row],[PR]],'Taux sortant'!$I$9:$S$167,COLUMN(),0),"")</f>
        <v/>
      </c>
      <c r="K3912" s="2" t="str">
        <f>IFERROR(VLOOKUP(Tableau2[[#This Row],[PR]],'Taux sortant'!$I$9:$S$167,COLUMN(),0),"")</f>
        <v/>
      </c>
      <c r="L3912" s="2" t="str">
        <f>IFERROR(VLOOKUP(Tableau2[[#This Row],[PR]],'Taux sortant'!$I$9:$S$167,COLUMN(),0),"")</f>
        <v/>
      </c>
    </row>
    <row r="3913" spans="1:12" x14ac:dyDescent="0.3">
      <c r="A3913" s="1" t="s">
        <v>2064</v>
      </c>
      <c r="B3913" s="1" t="s">
        <v>1816</v>
      </c>
      <c r="C3913" s="2">
        <f>IFERROR(VLOOKUP(Tableau2[[#This Row],[PR]],'Taux sortant'!$I$9:$S$167,COLUMN(),0),"")</f>
        <v>18.93</v>
      </c>
      <c r="D3913" s="2">
        <f>IFERROR(VLOOKUP(Tableau2[[#This Row],[PR]],'Taux sortant'!$I$9:$S$167,COLUMN(),0),"")</f>
        <v>14.85</v>
      </c>
      <c r="E3913" s="2">
        <f>IFERROR(VLOOKUP(Tableau2[[#This Row],[PR]],'Taux sortant'!$I$9:$S$167,COLUMN(),0),"")</f>
        <v>11.22</v>
      </c>
      <c r="F3913" s="2">
        <f>IFERROR(VLOOKUP(Tableau2[[#This Row],[PR]],'Taux sortant'!$I$9:$S$167,COLUMN(),0),"")</f>
        <v>8.25</v>
      </c>
      <c r="G3913" s="2">
        <f>IFERROR(VLOOKUP(Tableau2[[#This Row],[PR]],'Taux sortant'!$I$9:$S$167,COLUMN(),0),"")</f>
        <v>5.71</v>
      </c>
      <c r="H3913" s="2">
        <f>IFERROR(VLOOKUP(Tableau2[[#This Row],[PR]],'Taux sortant'!$I$9:$S$167,COLUMN(),0),"")</f>
        <v>4.21</v>
      </c>
      <c r="I3913" s="2">
        <f>IFERROR(VLOOKUP(Tableau2[[#This Row],[PR]],'Taux sortant'!$I$9:$S$167,COLUMN(),0),"")</f>
        <v>3.29</v>
      </c>
      <c r="J3913" s="2">
        <f>IFERROR(VLOOKUP(Tableau2[[#This Row],[PR]],'Taux sortant'!$I$9:$S$167,COLUMN(),0),"")</f>
        <v>0</v>
      </c>
      <c r="K3913" s="2">
        <f>IFERROR(VLOOKUP(Tableau2[[#This Row],[PR]],'Taux sortant'!$I$9:$S$167,COLUMN(),0),"")</f>
        <v>0</v>
      </c>
      <c r="L3913" s="2" t="str">
        <f>IFERROR(VLOOKUP(Tableau2[[#This Row],[PR]],'Taux sortant'!$I$9:$S$167,COLUMN(),0),"")</f>
        <v/>
      </c>
    </row>
    <row r="3914" spans="1:12" x14ac:dyDescent="0.3">
      <c r="A3914" s="1" t="s">
        <v>2067</v>
      </c>
      <c r="B3914" s="1" t="s">
        <v>1547</v>
      </c>
      <c r="C3914" s="2">
        <f>IFERROR(VLOOKUP(Tableau2[[#This Row],[PR]],'Taux sortant'!$I$9:$S$167,COLUMN(),0),"")</f>
        <v>8.85</v>
      </c>
      <c r="D3914" s="2">
        <f>IFERROR(VLOOKUP(Tableau2[[#This Row],[PR]],'Taux sortant'!$I$9:$S$167,COLUMN(),0),"")</f>
        <v>6.89</v>
      </c>
      <c r="E3914" s="2">
        <f>IFERROR(VLOOKUP(Tableau2[[#This Row],[PR]],'Taux sortant'!$I$9:$S$167,COLUMN(),0),"")</f>
        <v>4.7</v>
      </c>
      <c r="F3914" s="2">
        <f>IFERROR(VLOOKUP(Tableau2[[#This Row],[PR]],'Taux sortant'!$I$9:$S$167,COLUMN(),0),"")</f>
        <v>3.63</v>
      </c>
      <c r="G3914" s="2">
        <f>IFERROR(VLOOKUP(Tableau2[[#This Row],[PR]],'Taux sortant'!$I$9:$S$167,COLUMN(),0),"")</f>
        <v>2.93</v>
      </c>
      <c r="H3914" s="2">
        <f>IFERROR(VLOOKUP(Tableau2[[#This Row],[PR]],'Taux sortant'!$I$9:$S$167,COLUMN(),0),"")</f>
        <v>2.4900000000000002</v>
      </c>
      <c r="I3914" s="2">
        <f>IFERROR(VLOOKUP(Tableau2[[#This Row],[PR]],'Taux sortant'!$I$9:$S$167,COLUMN(),0),"")</f>
        <v>2.21</v>
      </c>
      <c r="J3914" s="2">
        <f>IFERROR(VLOOKUP(Tableau2[[#This Row],[PR]],'Taux sortant'!$I$9:$S$167,COLUMN(),0),"")</f>
        <v>0</v>
      </c>
      <c r="K3914" s="2">
        <f>IFERROR(VLOOKUP(Tableau2[[#This Row],[PR]],'Taux sortant'!$I$9:$S$167,COLUMN(),0),"")</f>
        <v>0</v>
      </c>
      <c r="L3914" s="2" t="str">
        <f>IFERROR(VLOOKUP(Tableau2[[#This Row],[PR]],'Taux sortant'!$I$9:$S$167,COLUMN(),0),"")</f>
        <v/>
      </c>
    </row>
    <row r="3915" spans="1:12" x14ac:dyDescent="0.3">
      <c r="A3915" s="1" t="s">
        <v>2070</v>
      </c>
      <c r="B3915" s="1" t="s">
        <v>1749</v>
      </c>
      <c r="C3915" s="2">
        <f>IFERROR(VLOOKUP(Tableau2[[#This Row],[PR]],'Taux sortant'!$I$9:$S$167,COLUMN(),0),"")</f>
        <v>9.59</v>
      </c>
      <c r="D3915" s="2">
        <f>IFERROR(VLOOKUP(Tableau2[[#This Row],[PR]],'Taux sortant'!$I$9:$S$167,COLUMN(),0),"")</f>
        <v>7.53</v>
      </c>
      <c r="E3915" s="2">
        <f>IFERROR(VLOOKUP(Tableau2[[#This Row],[PR]],'Taux sortant'!$I$9:$S$167,COLUMN(),0),"")</f>
        <v>5.2</v>
      </c>
      <c r="F3915" s="2">
        <f>IFERROR(VLOOKUP(Tableau2[[#This Row],[PR]],'Taux sortant'!$I$9:$S$167,COLUMN(),0),"")</f>
        <v>4.08</v>
      </c>
      <c r="G3915" s="2">
        <f>IFERROR(VLOOKUP(Tableau2[[#This Row],[PR]],'Taux sortant'!$I$9:$S$167,COLUMN(),0),"")</f>
        <v>3.34</v>
      </c>
      <c r="H3915" s="2">
        <f>IFERROR(VLOOKUP(Tableau2[[#This Row],[PR]],'Taux sortant'!$I$9:$S$167,COLUMN(),0),"")</f>
        <v>2.88</v>
      </c>
      <c r="I3915" s="2">
        <f>IFERROR(VLOOKUP(Tableau2[[#This Row],[PR]],'Taux sortant'!$I$9:$S$167,COLUMN(),0),"")</f>
        <v>2.59</v>
      </c>
      <c r="J3915" s="2">
        <f>IFERROR(VLOOKUP(Tableau2[[#This Row],[PR]],'Taux sortant'!$I$9:$S$167,COLUMN(),0),"")</f>
        <v>0</v>
      </c>
      <c r="K3915" s="2">
        <f>IFERROR(VLOOKUP(Tableau2[[#This Row],[PR]],'Taux sortant'!$I$9:$S$167,COLUMN(),0),"")</f>
        <v>0</v>
      </c>
      <c r="L3915" s="2" t="str">
        <f>IFERROR(VLOOKUP(Tableau2[[#This Row],[PR]],'Taux sortant'!$I$9:$S$167,COLUMN(),0),"")</f>
        <v/>
      </c>
    </row>
    <row r="3916" spans="1:12" x14ac:dyDescent="0.3">
      <c r="A3916" s="1" t="s">
        <v>2073</v>
      </c>
      <c r="B3916" s="1" t="s">
        <v>1631</v>
      </c>
      <c r="C3916" s="2">
        <f>IFERROR(VLOOKUP(Tableau2[[#This Row],[PR]],'Taux sortant'!$I$9:$S$167,COLUMN(),0),"")</f>
        <v>10.29</v>
      </c>
      <c r="D3916" s="2">
        <f>IFERROR(VLOOKUP(Tableau2[[#This Row],[PR]],'Taux sortant'!$I$9:$S$167,COLUMN(),0),"")</f>
        <v>8.1199999999999992</v>
      </c>
      <c r="E3916" s="2">
        <f>IFERROR(VLOOKUP(Tableau2[[#This Row],[PR]],'Taux sortant'!$I$9:$S$167,COLUMN(),0),"")</f>
        <v>5.69</v>
      </c>
      <c r="F3916" s="2">
        <f>IFERROR(VLOOKUP(Tableau2[[#This Row],[PR]],'Taux sortant'!$I$9:$S$167,COLUMN(),0),"")</f>
        <v>4.5199999999999996</v>
      </c>
      <c r="G3916" s="2">
        <f>IFERROR(VLOOKUP(Tableau2[[#This Row],[PR]],'Taux sortant'!$I$9:$S$167,COLUMN(),0),"")</f>
        <v>3.74</v>
      </c>
      <c r="H3916" s="2">
        <f>IFERROR(VLOOKUP(Tableau2[[#This Row],[PR]],'Taux sortant'!$I$9:$S$167,COLUMN(),0),"")</f>
        <v>3.28</v>
      </c>
      <c r="I3916" s="2">
        <f>IFERROR(VLOOKUP(Tableau2[[#This Row],[PR]],'Taux sortant'!$I$9:$S$167,COLUMN(),0),"")</f>
        <v>2.99</v>
      </c>
      <c r="J3916" s="2">
        <f>IFERROR(VLOOKUP(Tableau2[[#This Row],[PR]],'Taux sortant'!$I$9:$S$167,COLUMN(),0),"")</f>
        <v>0</v>
      </c>
      <c r="K3916" s="2">
        <f>IFERROR(VLOOKUP(Tableau2[[#This Row],[PR]],'Taux sortant'!$I$9:$S$167,COLUMN(),0),"")</f>
        <v>0</v>
      </c>
      <c r="L3916" s="2" t="str">
        <f>IFERROR(VLOOKUP(Tableau2[[#This Row],[PR]],'Taux sortant'!$I$9:$S$167,COLUMN(),0),"")</f>
        <v/>
      </c>
    </row>
    <row r="3917" spans="1:12" x14ac:dyDescent="0.3">
      <c r="A3917" s="1" t="s">
        <v>2076</v>
      </c>
      <c r="B3917" s="1" t="s">
        <v>1553</v>
      </c>
      <c r="C3917" s="2">
        <f>IFERROR(VLOOKUP(Tableau2[[#This Row],[PR]],'Taux sortant'!$I$9:$S$167,COLUMN(),0),"")</f>
        <v>21.88</v>
      </c>
      <c r="D3917" s="2">
        <f>IFERROR(VLOOKUP(Tableau2[[#This Row],[PR]],'Taux sortant'!$I$9:$S$167,COLUMN(),0),"")</f>
        <v>18.649999999999999</v>
      </c>
      <c r="E3917" s="2">
        <f>IFERROR(VLOOKUP(Tableau2[[#This Row],[PR]],'Taux sortant'!$I$9:$S$167,COLUMN(),0),"")</f>
        <v>14.65</v>
      </c>
      <c r="F3917" s="2">
        <f>IFERROR(VLOOKUP(Tableau2[[#This Row],[PR]],'Taux sortant'!$I$9:$S$167,COLUMN(),0),"")</f>
        <v>11.58</v>
      </c>
      <c r="G3917" s="2">
        <f>IFERROR(VLOOKUP(Tableau2[[#This Row],[PR]],'Taux sortant'!$I$9:$S$167,COLUMN(),0),"")</f>
        <v>8.49</v>
      </c>
      <c r="H3917" s="2">
        <f>IFERROR(VLOOKUP(Tableau2[[#This Row],[PR]],'Taux sortant'!$I$9:$S$167,COLUMN(),0),"")</f>
        <v>5.99</v>
      </c>
      <c r="I3917" s="2">
        <f>IFERROR(VLOOKUP(Tableau2[[#This Row],[PR]],'Taux sortant'!$I$9:$S$167,COLUMN(),0),"")</f>
        <v>4.2300000000000004</v>
      </c>
      <c r="J3917" s="2">
        <f>IFERROR(VLOOKUP(Tableau2[[#This Row],[PR]],'Taux sortant'!$I$9:$S$167,COLUMN(),0),"")</f>
        <v>0</v>
      </c>
      <c r="K3917" s="2">
        <f>IFERROR(VLOOKUP(Tableau2[[#This Row],[PR]],'Taux sortant'!$I$9:$S$167,COLUMN(),0),"")</f>
        <v>0</v>
      </c>
      <c r="L3917" s="2" t="str">
        <f>IFERROR(VLOOKUP(Tableau2[[#This Row],[PR]],'Taux sortant'!$I$9:$S$167,COLUMN(),0),"")</f>
        <v/>
      </c>
    </row>
    <row r="3918" spans="1:12" x14ac:dyDescent="0.3">
      <c r="A3918" s="1" t="s">
        <v>2079</v>
      </c>
      <c r="B3918" s="1" t="s">
        <v>1595</v>
      </c>
      <c r="C3918" s="2">
        <f>IFERROR(VLOOKUP(Tableau2[[#This Row],[PR]],'Taux sortant'!$I$9:$S$167,COLUMN(),0),"")</f>
        <v>32.31</v>
      </c>
      <c r="D3918" s="2">
        <f>IFERROR(VLOOKUP(Tableau2[[#This Row],[PR]],'Taux sortant'!$I$9:$S$167,COLUMN(),0),"")</f>
        <v>25.84</v>
      </c>
      <c r="E3918" s="2">
        <f>IFERROR(VLOOKUP(Tableau2[[#This Row],[PR]],'Taux sortant'!$I$9:$S$167,COLUMN(),0),"")</f>
        <v>18.78</v>
      </c>
      <c r="F3918" s="2">
        <f>IFERROR(VLOOKUP(Tableau2[[#This Row],[PR]],'Taux sortant'!$I$9:$S$167,COLUMN(),0),"")</f>
        <v>15.36</v>
      </c>
      <c r="G3918" s="2">
        <f>IFERROR(VLOOKUP(Tableau2[[#This Row],[PR]],'Taux sortant'!$I$9:$S$167,COLUMN(),0),"")</f>
        <v>12.71</v>
      </c>
      <c r="H3918" s="2">
        <f>IFERROR(VLOOKUP(Tableau2[[#This Row],[PR]],'Taux sortant'!$I$9:$S$167,COLUMN(),0),"")</f>
        <v>10.58</v>
      </c>
      <c r="I3918" s="2">
        <f>IFERROR(VLOOKUP(Tableau2[[#This Row],[PR]],'Taux sortant'!$I$9:$S$167,COLUMN(),0),"")</f>
        <v>9.08</v>
      </c>
      <c r="J3918" s="2">
        <f>IFERROR(VLOOKUP(Tableau2[[#This Row],[PR]],'Taux sortant'!$I$9:$S$167,COLUMN(),0),"")</f>
        <v>0</v>
      </c>
      <c r="K3918" s="2">
        <f>IFERROR(VLOOKUP(Tableau2[[#This Row],[PR]],'Taux sortant'!$I$9:$S$167,COLUMN(),0),"")</f>
        <v>0</v>
      </c>
      <c r="L3918" s="2" t="str">
        <f>IFERROR(VLOOKUP(Tableau2[[#This Row],[PR]],'Taux sortant'!$I$9:$S$167,COLUMN(),0),"")</f>
        <v/>
      </c>
    </row>
    <row r="3919" spans="1:12" x14ac:dyDescent="0.3">
      <c r="A3919" s="1" t="s">
        <v>2082</v>
      </c>
      <c r="B3919" s="1" t="s">
        <v>1576</v>
      </c>
      <c r="C3919" s="2">
        <f>IFERROR(VLOOKUP(Tableau2[[#This Row],[PR]],'Taux sortant'!$I$9:$S$167,COLUMN(),0),"")</f>
        <v>20.7</v>
      </c>
      <c r="D3919" s="2">
        <f>IFERROR(VLOOKUP(Tableau2[[#This Row],[PR]],'Taux sortant'!$I$9:$S$167,COLUMN(),0),"")</f>
        <v>17.239999999999998</v>
      </c>
      <c r="E3919" s="2">
        <f>IFERROR(VLOOKUP(Tableau2[[#This Row],[PR]],'Taux sortant'!$I$9:$S$167,COLUMN(),0),"")</f>
        <v>13.32</v>
      </c>
      <c r="F3919" s="2">
        <f>IFERROR(VLOOKUP(Tableau2[[#This Row],[PR]],'Taux sortant'!$I$9:$S$167,COLUMN(),0),"")</f>
        <v>9.61</v>
      </c>
      <c r="G3919" s="2">
        <f>IFERROR(VLOOKUP(Tableau2[[#This Row],[PR]],'Taux sortant'!$I$9:$S$167,COLUMN(),0),"")</f>
        <v>6.81</v>
      </c>
      <c r="H3919" s="2">
        <f>IFERROR(VLOOKUP(Tableau2[[#This Row],[PR]],'Taux sortant'!$I$9:$S$167,COLUMN(),0),"")</f>
        <v>4.78</v>
      </c>
      <c r="I3919" s="2">
        <f>IFERROR(VLOOKUP(Tableau2[[#This Row],[PR]],'Taux sortant'!$I$9:$S$167,COLUMN(),0),"")</f>
        <v>3.7</v>
      </c>
      <c r="J3919" s="2">
        <f>IFERROR(VLOOKUP(Tableau2[[#This Row],[PR]],'Taux sortant'!$I$9:$S$167,COLUMN(),0),"")</f>
        <v>0</v>
      </c>
      <c r="K3919" s="2">
        <f>IFERROR(VLOOKUP(Tableau2[[#This Row],[PR]],'Taux sortant'!$I$9:$S$167,COLUMN(),0),"")</f>
        <v>0</v>
      </c>
      <c r="L3919" s="2" t="str">
        <f>IFERROR(VLOOKUP(Tableau2[[#This Row],[PR]],'Taux sortant'!$I$9:$S$167,COLUMN(),0),"")</f>
        <v/>
      </c>
    </row>
    <row r="3920" spans="1:12" x14ac:dyDescent="0.3">
      <c r="A3920" s="1" t="s">
        <v>2085</v>
      </c>
      <c r="B3920" s="1" t="s">
        <v>46</v>
      </c>
      <c r="C3920" s="2" t="str">
        <f>IFERROR(VLOOKUP(Tableau2[[#This Row],[PR]],'Taux sortant'!$I$9:$S$167,COLUMN(),0),"")</f>
        <v/>
      </c>
      <c r="D3920" s="2" t="str">
        <f>IFERROR(VLOOKUP(Tableau2[[#This Row],[PR]],'Taux sortant'!$I$9:$S$167,COLUMN(),0),"")</f>
        <v/>
      </c>
      <c r="E3920" s="2" t="str">
        <f>IFERROR(VLOOKUP(Tableau2[[#This Row],[PR]],'Taux sortant'!$I$9:$S$167,COLUMN(),0),"")</f>
        <v/>
      </c>
      <c r="F3920" s="2" t="str">
        <f>IFERROR(VLOOKUP(Tableau2[[#This Row],[PR]],'Taux sortant'!$I$9:$S$167,COLUMN(),0),"")</f>
        <v/>
      </c>
      <c r="G3920" s="2" t="str">
        <f>IFERROR(VLOOKUP(Tableau2[[#This Row],[PR]],'Taux sortant'!$I$9:$S$167,COLUMN(),0),"")</f>
        <v/>
      </c>
      <c r="H3920" s="2" t="str">
        <f>IFERROR(VLOOKUP(Tableau2[[#This Row],[PR]],'Taux sortant'!$I$9:$S$167,COLUMN(),0),"")</f>
        <v/>
      </c>
      <c r="I3920" s="2" t="str">
        <f>IFERROR(VLOOKUP(Tableau2[[#This Row],[PR]],'Taux sortant'!$I$9:$S$167,COLUMN(),0),"")</f>
        <v/>
      </c>
      <c r="J3920" s="2" t="str">
        <f>IFERROR(VLOOKUP(Tableau2[[#This Row],[PR]],'Taux sortant'!$I$9:$S$167,COLUMN(),0),"")</f>
        <v/>
      </c>
      <c r="K3920" s="2" t="str">
        <f>IFERROR(VLOOKUP(Tableau2[[#This Row],[PR]],'Taux sortant'!$I$9:$S$167,COLUMN(),0),"")</f>
        <v/>
      </c>
      <c r="L3920" s="2" t="str">
        <f>IFERROR(VLOOKUP(Tableau2[[#This Row],[PR]],'Taux sortant'!$I$9:$S$167,COLUMN(),0),"")</f>
        <v/>
      </c>
    </row>
    <row r="3921" spans="1:12" x14ac:dyDescent="0.3">
      <c r="A3921" s="1" t="s">
        <v>2287</v>
      </c>
      <c r="B3921" s="22"/>
      <c r="C3921" s="2" t="str">
        <f>IFERROR(VLOOKUP(Tableau2[[#This Row],[PR]],'Taux sortant'!$I$9:$S$167,COLUMN(),0),"")</f>
        <v/>
      </c>
      <c r="D3921" s="2" t="str">
        <f>IFERROR(VLOOKUP(Tableau2[[#This Row],[PR]],'Taux sortant'!$I$9:$S$167,COLUMN(),0),"")</f>
        <v/>
      </c>
      <c r="E3921" s="2" t="str">
        <f>IFERROR(VLOOKUP(Tableau2[[#This Row],[PR]],'Taux sortant'!$I$9:$S$167,COLUMN(),0),"")</f>
        <v/>
      </c>
      <c r="F3921" s="2" t="str">
        <f>IFERROR(VLOOKUP(Tableau2[[#This Row],[PR]],'Taux sortant'!$I$9:$S$167,COLUMN(),0),"")</f>
        <v/>
      </c>
      <c r="G3921" s="2" t="str">
        <f>IFERROR(VLOOKUP(Tableau2[[#This Row],[PR]],'Taux sortant'!$I$9:$S$167,COLUMN(),0),"")</f>
        <v/>
      </c>
      <c r="H3921" s="2" t="str">
        <f>IFERROR(VLOOKUP(Tableau2[[#This Row],[PR]],'Taux sortant'!$I$9:$S$167,COLUMN(),0),"")</f>
        <v/>
      </c>
      <c r="I3921" s="2" t="str">
        <f>IFERROR(VLOOKUP(Tableau2[[#This Row],[PR]],'Taux sortant'!$I$9:$S$167,COLUMN(),0),"")</f>
        <v/>
      </c>
      <c r="J3921" s="2" t="str">
        <f>IFERROR(VLOOKUP(Tableau2[[#This Row],[PR]],'Taux sortant'!$I$9:$S$167,COLUMN(),0),"")</f>
        <v/>
      </c>
      <c r="K3921" s="2" t="str">
        <f>IFERROR(VLOOKUP(Tableau2[[#This Row],[PR]],'Taux sortant'!$I$9:$S$167,COLUMN(),0),"")</f>
        <v/>
      </c>
      <c r="L3921" s="2" t="str">
        <f>IFERROR(VLOOKUP(Tableau2[[#This Row],[PR]],'Taux sortant'!$I$9:$S$167,COLUMN(),0),"")</f>
        <v/>
      </c>
    </row>
    <row r="3922" spans="1:12" x14ac:dyDescent="0.3">
      <c r="A3922" s="1" t="s">
        <v>5629</v>
      </c>
      <c r="B3922" s="1" t="s">
        <v>5349</v>
      </c>
      <c r="C3922" s="2" t="str">
        <f>IFERROR(VLOOKUP(Tableau2[[#This Row],[PR]],'Taux sortant'!$I$9:$S$167,COLUMN(),0),"")</f>
        <v/>
      </c>
      <c r="D3922" s="2" t="str">
        <f>IFERROR(VLOOKUP(Tableau2[[#This Row],[PR]],'Taux sortant'!$I$9:$S$167,COLUMN(),0),"")</f>
        <v/>
      </c>
      <c r="E3922" s="2" t="str">
        <f>IFERROR(VLOOKUP(Tableau2[[#This Row],[PR]],'Taux sortant'!$I$9:$S$167,COLUMN(),0),"")</f>
        <v/>
      </c>
      <c r="F3922" s="2" t="str">
        <f>IFERROR(VLOOKUP(Tableau2[[#This Row],[PR]],'Taux sortant'!$I$9:$S$167,COLUMN(),0),"")</f>
        <v/>
      </c>
      <c r="G3922" s="2" t="str">
        <f>IFERROR(VLOOKUP(Tableau2[[#This Row],[PR]],'Taux sortant'!$I$9:$S$167,COLUMN(),0),"")</f>
        <v/>
      </c>
      <c r="H3922" s="2" t="str">
        <f>IFERROR(VLOOKUP(Tableau2[[#This Row],[PR]],'Taux sortant'!$I$9:$S$167,COLUMN(),0),"")</f>
        <v/>
      </c>
      <c r="I3922" s="2" t="str">
        <f>IFERROR(VLOOKUP(Tableau2[[#This Row],[PR]],'Taux sortant'!$I$9:$S$167,COLUMN(),0),"")</f>
        <v/>
      </c>
      <c r="J3922" s="2" t="str">
        <f>IFERROR(VLOOKUP(Tableau2[[#This Row],[PR]],'Taux sortant'!$I$9:$S$167,COLUMN(),0),"")</f>
        <v/>
      </c>
      <c r="K3922" s="2" t="str">
        <f>IFERROR(VLOOKUP(Tableau2[[#This Row],[PR]],'Taux sortant'!$I$9:$S$167,COLUMN(),0),"")</f>
        <v/>
      </c>
      <c r="L3922" s="2" t="str">
        <f>IFERROR(VLOOKUP(Tableau2[[#This Row],[PR]],'Taux sortant'!$I$9:$S$167,COLUMN(),0),"")</f>
        <v/>
      </c>
    </row>
    <row r="3923" spans="1:12" x14ac:dyDescent="0.3">
      <c r="A3923" s="1" t="s">
        <v>5023</v>
      </c>
      <c r="B3923" s="1" t="s">
        <v>4147</v>
      </c>
      <c r="C3923" s="2">
        <f>IFERROR(VLOOKUP(Tableau2[[#This Row],[PR]],'Taux sortant'!$I$9:$S$167,COLUMN(),0),"")</f>
        <v>16.62</v>
      </c>
      <c r="D3923" s="2">
        <f>IFERROR(VLOOKUP(Tableau2[[#This Row],[PR]],'Taux sortant'!$I$9:$S$167,COLUMN(),0),"")</f>
        <v>14.01</v>
      </c>
      <c r="E3923" s="2">
        <f>IFERROR(VLOOKUP(Tableau2[[#This Row],[PR]],'Taux sortant'!$I$9:$S$167,COLUMN(),0),"")</f>
        <v>10.98</v>
      </c>
      <c r="F3923" s="2">
        <f>IFERROR(VLOOKUP(Tableau2[[#This Row],[PR]],'Taux sortant'!$I$9:$S$167,COLUMN(),0),"")</f>
        <v>9.49</v>
      </c>
      <c r="G3923" s="2">
        <f>IFERROR(VLOOKUP(Tableau2[[#This Row],[PR]],'Taux sortant'!$I$9:$S$167,COLUMN(),0),"")</f>
        <v>8.1199999999999992</v>
      </c>
      <c r="H3923" s="2">
        <f>IFERROR(VLOOKUP(Tableau2[[#This Row],[PR]],'Taux sortant'!$I$9:$S$167,COLUMN(),0),"")</f>
        <v>6.99</v>
      </c>
      <c r="I3923" s="2">
        <f>IFERROR(VLOOKUP(Tableau2[[#This Row],[PR]],'Taux sortant'!$I$9:$S$167,COLUMN(),0),"")</f>
        <v>6.03</v>
      </c>
      <c r="J3923" s="2">
        <f>IFERROR(VLOOKUP(Tableau2[[#This Row],[PR]],'Taux sortant'!$I$9:$S$167,COLUMN(),0),"")</f>
        <v>2466.4499999999998</v>
      </c>
      <c r="K3923" s="2">
        <f>IFERROR(VLOOKUP(Tableau2[[#This Row],[PR]],'Taux sortant'!$I$9:$S$167,COLUMN(),0),"")</f>
        <v>0</v>
      </c>
      <c r="L3923" s="2" t="str">
        <f>IFERROR(VLOOKUP(Tableau2[[#This Row],[PR]],'Taux sortant'!$I$9:$S$167,COLUMN(),0),"")</f>
        <v/>
      </c>
    </row>
    <row r="3924" spans="1:12" x14ac:dyDescent="0.3">
      <c r="A3924" s="1" t="s">
        <v>2088</v>
      </c>
      <c r="B3924" s="1" t="s">
        <v>1682</v>
      </c>
      <c r="C3924" s="2">
        <f>IFERROR(VLOOKUP(Tableau2[[#This Row],[PR]],'Taux sortant'!$I$9:$S$167,COLUMN(),0),"")</f>
        <v>9.59</v>
      </c>
      <c r="D3924" s="2">
        <f>IFERROR(VLOOKUP(Tableau2[[#This Row],[PR]],'Taux sortant'!$I$9:$S$167,COLUMN(),0),"")</f>
        <v>7.53</v>
      </c>
      <c r="E3924" s="2">
        <f>IFERROR(VLOOKUP(Tableau2[[#This Row],[PR]],'Taux sortant'!$I$9:$S$167,COLUMN(),0),"")</f>
        <v>5.2</v>
      </c>
      <c r="F3924" s="2">
        <f>IFERROR(VLOOKUP(Tableau2[[#This Row],[PR]],'Taux sortant'!$I$9:$S$167,COLUMN(),0),"")</f>
        <v>4.08</v>
      </c>
      <c r="G3924" s="2">
        <f>IFERROR(VLOOKUP(Tableau2[[#This Row],[PR]],'Taux sortant'!$I$9:$S$167,COLUMN(),0),"")</f>
        <v>3.34</v>
      </c>
      <c r="H3924" s="2">
        <f>IFERROR(VLOOKUP(Tableau2[[#This Row],[PR]],'Taux sortant'!$I$9:$S$167,COLUMN(),0),"")</f>
        <v>2.88</v>
      </c>
      <c r="I3924" s="2">
        <f>IFERROR(VLOOKUP(Tableau2[[#This Row],[PR]],'Taux sortant'!$I$9:$S$167,COLUMN(),0),"")</f>
        <v>2.59</v>
      </c>
      <c r="J3924" s="2">
        <f>IFERROR(VLOOKUP(Tableau2[[#This Row],[PR]],'Taux sortant'!$I$9:$S$167,COLUMN(),0),"")</f>
        <v>0</v>
      </c>
      <c r="K3924" s="2">
        <f>IFERROR(VLOOKUP(Tableau2[[#This Row],[PR]],'Taux sortant'!$I$9:$S$167,COLUMN(),0),"")</f>
        <v>0</v>
      </c>
      <c r="L3924" s="2" t="str">
        <f>IFERROR(VLOOKUP(Tableau2[[#This Row],[PR]],'Taux sortant'!$I$9:$S$167,COLUMN(),0),"")</f>
        <v/>
      </c>
    </row>
    <row r="3925" spans="1:12" x14ac:dyDescent="0.3">
      <c r="A3925" s="1" t="s">
        <v>2091</v>
      </c>
      <c r="B3925" s="1" t="s">
        <v>1682</v>
      </c>
      <c r="C3925" s="2">
        <f>IFERROR(VLOOKUP(Tableau2[[#This Row],[PR]],'Taux sortant'!$I$9:$S$167,COLUMN(),0),"")</f>
        <v>9.59</v>
      </c>
      <c r="D3925" s="2">
        <f>IFERROR(VLOOKUP(Tableau2[[#This Row],[PR]],'Taux sortant'!$I$9:$S$167,COLUMN(),0),"")</f>
        <v>7.53</v>
      </c>
      <c r="E3925" s="2">
        <f>IFERROR(VLOOKUP(Tableau2[[#This Row],[PR]],'Taux sortant'!$I$9:$S$167,COLUMN(),0),"")</f>
        <v>5.2</v>
      </c>
      <c r="F3925" s="2">
        <f>IFERROR(VLOOKUP(Tableau2[[#This Row],[PR]],'Taux sortant'!$I$9:$S$167,COLUMN(),0),"")</f>
        <v>4.08</v>
      </c>
      <c r="G3925" s="2">
        <f>IFERROR(VLOOKUP(Tableau2[[#This Row],[PR]],'Taux sortant'!$I$9:$S$167,COLUMN(),0),"")</f>
        <v>3.34</v>
      </c>
      <c r="H3925" s="2">
        <f>IFERROR(VLOOKUP(Tableau2[[#This Row],[PR]],'Taux sortant'!$I$9:$S$167,COLUMN(),0),"")</f>
        <v>2.88</v>
      </c>
      <c r="I3925" s="2">
        <f>IFERROR(VLOOKUP(Tableau2[[#This Row],[PR]],'Taux sortant'!$I$9:$S$167,COLUMN(),0),"")</f>
        <v>2.59</v>
      </c>
      <c r="J3925" s="2">
        <f>IFERROR(VLOOKUP(Tableau2[[#This Row],[PR]],'Taux sortant'!$I$9:$S$167,COLUMN(),0),"")</f>
        <v>0</v>
      </c>
      <c r="K3925" s="2">
        <f>IFERROR(VLOOKUP(Tableau2[[#This Row],[PR]],'Taux sortant'!$I$9:$S$167,COLUMN(),0),"")</f>
        <v>0</v>
      </c>
      <c r="L3925" s="2" t="str">
        <f>IFERROR(VLOOKUP(Tableau2[[#This Row],[PR]],'Taux sortant'!$I$9:$S$167,COLUMN(),0),"")</f>
        <v/>
      </c>
    </row>
    <row r="3926" spans="1:12" x14ac:dyDescent="0.3">
      <c r="A3926" s="1" t="s">
        <v>2094</v>
      </c>
      <c r="B3926" s="1" t="s">
        <v>1559</v>
      </c>
      <c r="C3926" s="2">
        <f>IFERROR(VLOOKUP(Tableau2[[#This Row],[PR]],'Taux sortant'!$I$9:$S$167,COLUMN(),0),"")</f>
        <v>30.33</v>
      </c>
      <c r="D3926" s="2">
        <f>IFERROR(VLOOKUP(Tableau2[[#This Row],[PR]],'Taux sortant'!$I$9:$S$167,COLUMN(),0),"")</f>
        <v>27.8</v>
      </c>
      <c r="E3926" s="2">
        <f>IFERROR(VLOOKUP(Tableau2[[#This Row],[PR]],'Taux sortant'!$I$9:$S$167,COLUMN(),0),"")</f>
        <v>20.43</v>
      </c>
      <c r="F3926" s="2">
        <f>IFERROR(VLOOKUP(Tableau2[[#This Row],[PR]],'Taux sortant'!$I$9:$S$167,COLUMN(),0),"")</f>
        <v>15.78</v>
      </c>
      <c r="G3926" s="2">
        <f>IFERROR(VLOOKUP(Tableau2[[#This Row],[PR]],'Taux sortant'!$I$9:$S$167,COLUMN(),0),"")</f>
        <v>11.93</v>
      </c>
      <c r="H3926" s="2">
        <f>IFERROR(VLOOKUP(Tableau2[[#This Row],[PR]],'Taux sortant'!$I$9:$S$167,COLUMN(),0),"")</f>
        <v>7.97</v>
      </c>
      <c r="I3926" s="2">
        <f>IFERROR(VLOOKUP(Tableau2[[#This Row],[PR]],'Taux sortant'!$I$9:$S$167,COLUMN(),0),"")</f>
        <v>7.56</v>
      </c>
      <c r="J3926" s="2">
        <f>IFERROR(VLOOKUP(Tableau2[[#This Row],[PR]],'Taux sortant'!$I$9:$S$167,COLUMN(),0),"")</f>
        <v>0</v>
      </c>
      <c r="K3926" s="2">
        <f>IFERROR(VLOOKUP(Tableau2[[#This Row],[PR]],'Taux sortant'!$I$9:$S$167,COLUMN(),0),"")</f>
        <v>0</v>
      </c>
      <c r="L3926" s="2" t="str">
        <f>IFERROR(VLOOKUP(Tableau2[[#This Row],[PR]],'Taux sortant'!$I$9:$S$167,COLUMN(),0),"")</f>
        <v/>
      </c>
    </row>
    <row r="3927" spans="1:12" x14ac:dyDescent="0.3">
      <c r="A3927" s="1" t="s">
        <v>2097</v>
      </c>
      <c r="B3927" s="1" t="s">
        <v>1553</v>
      </c>
      <c r="C3927" s="2">
        <f>IFERROR(VLOOKUP(Tableau2[[#This Row],[PR]],'Taux sortant'!$I$9:$S$167,COLUMN(),0),"")</f>
        <v>21.88</v>
      </c>
      <c r="D3927" s="2">
        <f>IFERROR(VLOOKUP(Tableau2[[#This Row],[PR]],'Taux sortant'!$I$9:$S$167,COLUMN(),0),"")</f>
        <v>18.649999999999999</v>
      </c>
      <c r="E3927" s="2">
        <f>IFERROR(VLOOKUP(Tableau2[[#This Row],[PR]],'Taux sortant'!$I$9:$S$167,COLUMN(),0),"")</f>
        <v>14.65</v>
      </c>
      <c r="F3927" s="2">
        <f>IFERROR(VLOOKUP(Tableau2[[#This Row],[PR]],'Taux sortant'!$I$9:$S$167,COLUMN(),0),"")</f>
        <v>11.58</v>
      </c>
      <c r="G3927" s="2">
        <f>IFERROR(VLOOKUP(Tableau2[[#This Row],[PR]],'Taux sortant'!$I$9:$S$167,COLUMN(),0),"")</f>
        <v>8.49</v>
      </c>
      <c r="H3927" s="2">
        <f>IFERROR(VLOOKUP(Tableau2[[#This Row],[PR]],'Taux sortant'!$I$9:$S$167,COLUMN(),0),"")</f>
        <v>5.99</v>
      </c>
      <c r="I3927" s="2">
        <f>IFERROR(VLOOKUP(Tableau2[[#This Row],[PR]],'Taux sortant'!$I$9:$S$167,COLUMN(),0),"")</f>
        <v>4.2300000000000004</v>
      </c>
      <c r="J3927" s="2">
        <f>IFERROR(VLOOKUP(Tableau2[[#This Row],[PR]],'Taux sortant'!$I$9:$S$167,COLUMN(),0),"")</f>
        <v>0</v>
      </c>
      <c r="K3927" s="2">
        <f>IFERROR(VLOOKUP(Tableau2[[#This Row],[PR]],'Taux sortant'!$I$9:$S$167,COLUMN(),0),"")</f>
        <v>0</v>
      </c>
      <c r="L3927" s="2" t="str">
        <f>IFERROR(VLOOKUP(Tableau2[[#This Row],[PR]],'Taux sortant'!$I$9:$S$167,COLUMN(),0),"")</f>
        <v/>
      </c>
    </row>
    <row r="3928" spans="1:12" x14ac:dyDescent="0.3">
      <c r="A3928" s="1" t="s">
        <v>2100</v>
      </c>
      <c r="B3928" s="1" t="s">
        <v>1610</v>
      </c>
      <c r="C3928" s="2">
        <f>IFERROR(VLOOKUP(Tableau2[[#This Row],[PR]],'Taux sortant'!$I$9:$S$167,COLUMN(),0),"")</f>
        <v>20.27</v>
      </c>
      <c r="D3928" s="2">
        <f>IFERROR(VLOOKUP(Tableau2[[#This Row],[PR]],'Taux sortant'!$I$9:$S$167,COLUMN(),0),"")</f>
        <v>17.12</v>
      </c>
      <c r="E3928" s="2">
        <f>IFERROR(VLOOKUP(Tableau2[[#This Row],[PR]],'Taux sortant'!$I$9:$S$167,COLUMN(),0),"")</f>
        <v>13.15</v>
      </c>
      <c r="F3928" s="2">
        <f>IFERROR(VLOOKUP(Tableau2[[#This Row],[PR]],'Taux sortant'!$I$9:$S$167,COLUMN(),0),"")</f>
        <v>9.51</v>
      </c>
      <c r="G3928" s="2">
        <f>IFERROR(VLOOKUP(Tableau2[[#This Row],[PR]],'Taux sortant'!$I$9:$S$167,COLUMN(),0),"")</f>
        <v>6.45</v>
      </c>
      <c r="H3928" s="2">
        <f>IFERROR(VLOOKUP(Tableau2[[#This Row],[PR]],'Taux sortant'!$I$9:$S$167,COLUMN(),0),"")</f>
        <v>4.6399999999999997</v>
      </c>
      <c r="I3928" s="2">
        <f>IFERROR(VLOOKUP(Tableau2[[#This Row],[PR]],'Taux sortant'!$I$9:$S$167,COLUMN(),0),"")</f>
        <v>3.62</v>
      </c>
      <c r="J3928" s="2">
        <f>IFERROR(VLOOKUP(Tableau2[[#This Row],[PR]],'Taux sortant'!$I$9:$S$167,COLUMN(),0),"")</f>
        <v>0</v>
      </c>
      <c r="K3928" s="2">
        <f>IFERROR(VLOOKUP(Tableau2[[#This Row],[PR]],'Taux sortant'!$I$9:$S$167,COLUMN(),0),"")</f>
        <v>0</v>
      </c>
      <c r="L3928" s="2" t="str">
        <f>IFERROR(VLOOKUP(Tableau2[[#This Row],[PR]],'Taux sortant'!$I$9:$S$167,COLUMN(),0),"")</f>
        <v/>
      </c>
    </row>
    <row r="3929" spans="1:12" x14ac:dyDescent="0.3">
      <c r="A3929" s="1" t="s">
        <v>957</v>
      </c>
      <c r="B3929" s="1" t="s">
        <v>161</v>
      </c>
      <c r="C3929" s="2">
        <f>IFERROR(VLOOKUP(Tableau2[[#This Row],[PR]],'Taux sortant'!$I$9:$S$167,COLUMN(),0),"")</f>
        <v>35.869999999999997</v>
      </c>
      <c r="D3929" s="2">
        <f>IFERROR(VLOOKUP(Tableau2[[#This Row],[PR]],'Taux sortant'!$I$9:$S$167,COLUMN(),0),"")</f>
        <v>28.1</v>
      </c>
      <c r="E3929" s="2">
        <f>IFERROR(VLOOKUP(Tableau2[[#This Row],[PR]],'Taux sortant'!$I$9:$S$167,COLUMN(),0),"")</f>
        <v>22.11</v>
      </c>
      <c r="F3929" s="2">
        <f>IFERROR(VLOOKUP(Tableau2[[#This Row],[PR]],'Taux sortant'!$I$9:$S$167,COLUMN(),0),"")</f>
        <v>17.46</v>
      </c>
      <c r="G3929" s="2">
        <f>IFERROR(VLOOKUP(Tableau2[[#This Row],[PR]],'Taux sortant'!$I$9:$S$167,COLUMN(),0),"")</f>
        <v>13.86</v>
      </c>
      <c r="H3929" s="2">
        <f>IFERROR(VLOOKUP(Tableau2[[#This Row],[PR]],'Taux sortant'!$I$9:$S$167,COLUMN(),0),"")</f>
        <v>10.67</v>
      </c>
      <c r="I3929" s="2">
        <f>IFERROR(VLOOKUP(Tableau2[[#This Row],[PR]],'Taux sortant'!$I$9:$S$167,COLUMN(),0),"")</f>
        <v>9.92</v>
      </c>
      <c r="J3929" s="2">
        <f>IFERROR(VLOOKUP(Tableau2[[#This Row],[PR]],'Taux sortant'!$I$9:$S$167,COLUMN(),0),"")</f>
        <v>0</v>
      </c>
      <c r="K3929" s="2">
        <f>IFERROR(VLOOKUP(Tableau2[[#This Row],[PR]],'Taux sortant'!$I$9:$S$167,COLUMN(),0),"")</f>
        <v>0</v>
      </c>
      <c r="L3929" s="2" t="str">
        <f>IFERROR(VLOOKUP(Tableau2[[#This Row],[PR]],'Taux sortant'!$I$9:$S$167,COLUMN(),0),"")</f>
        <v/>
      </c>
    </row>
    <row r="3930" spans="1:12" x14ac:dyDescent="0.3">
      <c r="A3930" s="1" t="s">
        <v>2103</v>
      </c>
      <c r="B3930" s="1" t="s">
        <v>1576</v>
      </c>
      <c r="C3930" s="2">
        <f>IFERROR(VLOOKUP(Tableau2[[#This Row],[PR]],'Taux sortant'!$I$9:$S$167,COLUMN(),0),"")</f>
        <v>20.7</v>
      </c>
      <c r="D3930" s="2">
        <f>IFERROR(VLOOKUP(Tableau2[[#This Row],[PR]],'Taux sortant'!$I$9:$S$167,COLUMN(),0),"")</f>
        <v>17.239999999999998</v>
      </c>
      <c r="E3930" s="2">
        <f>IFERROR(VLOOKUP(Tableau2[[#This Row],[PR]],'Taux sortant'!$I$9:$S$167,COLUMN(),0),"")</f>
        <v>13.32</v>
      </c>
      <c r="F3930" s="2">
        <f>IFERROR(VLOOKUP(Tableau2[[#This Row],[PR]],'Taux sortant'!$I$9:$S$167,COLUMN(),0),"")</f>
        <v>9.61</v>
      </c>
      <c r="G3930" s="2">
        <f>IFERROR(VLOOKUP(Tableau2[[#This Row],[PR]],'Taux sortant'!$I$9:$S$167,COLUMN(),0),"")</f>
        <v>6.81</v>
      </c>
      <c r="H3930" s="2">
        <f>IFERROR(VLOOKUP(Tableau2[[#This Row],[PR]],'Taux sortant'!$I$9:$S$167,COLUMN(),0),"")</f>
        <v>4.78</v>
      </c>
      <c r="I3930" s="2">
        <f>IFERROR(VLOOKUP(Tableau2[[#This Row],[PR]],'Taux sortant'!$I$9:$S$167,COLUMN(),0),"")</f>
        <v>3.7</v>
      </c>
      <c r="J3930" s="2">
        <f>IFERROR(VLOOKUP(Tableau2[[#This Row],[PR]],'Taux sortant'!$I$9:$S$167,COLUMN(),0),"")</f>
        <v>0</v>
      </c>
      <c r="K3930" s="2">
        <f>IFERROR(VLOOKUP(Tableau2[[#This Row],[PR]],'Taux sortant'!$I$9:$S$167,COLUMN(),0),"")</f>
        <v>0</v>
      </c>
      <c r="L3930" s="2" t="str">
        <f>IFERROR(VLOOKUP(Tableau2[[#This Row],[PR]],'Taux sortant'!$I$9:$S$167,COLUMN(),0),"")</f>
        <v/>
      </c>
    </row>
    <row r="3931" spans="1:12" x14ac:dyDescent="0.3">
      <c r="A3931" s="1" t="s">
        <v>5631</v>
      </c>
      <c r="B3931" s="1" t="s">
        <v>5349</v>
      </c>
      <c r="C3931" s="2" t="str">
        <f>IFERROR(VLOOKUP(Tableau2[[#This Row],[PR]],'Taux sortant'!$I$9:$S$167,COLUMN(),0),"")</f>
        <v/>
      </c>
      <c r="D3931" s="2" t="str">
        <f>IFERROR(VLOOKUP(Tableau2[[#This Row],[PR]],'Taux sortant'!$I$9:$S$167,COLUMN(),0),"")</f>
        <v/>
      </c>
      <c r="E3931" s="2" t="str">
        <f>IFERROR(VLOOKUP(Tableau2[[#This Row],[PR]],'Taux sortant'!$I$9:$S$167,COLUMN(),0),"")</f>
        <v/>
      </c>
      <c r="F3931" s="2" t="str">
        <f>IFERROR(VLOOKUP(Tableau2[[#This Row],[PR]],'Taux sortant'!$I$9:$S$167,COLUMN(),0),"")</f>
        <v/>
      </c>
      <c r="G3931" s="2" t="str">
        <f>IFERROR(VLOOKUP(Tableau2[[#This Row],[PR]],'Taux sortant'!$I$9:$S$167,COLUMN(),0),"")</f>
        <v/>
      </c>
      <c r="H3931" s="2" t="str">
        <f>IFERROR(VLOOKUP(Tableau2[[#This Row],[PR]],'Taux sortant'!$I$9:$S$167,COLUMN(),0),"")</f>
        <v/>
      </c>
      <c r="I3931" s="2" t="str">
        <f>IFERROR(VLOOKUP(Tableau2[[#This Row],[PR]],'Taux sortant'!$I$9:$S$167,COLUMN(),0),"")</f>
        <v/>
      </c>
      <c r="J3931" s="2" t="str">
        <f>IFERROR(VLOOKUP(Tableau2[[#This Row],[PR]],'Taux sortant'!$I$9:$S$167,COLUMN(),0),"")</f>
        <v/>
      </c>
      <c r="K3931" s="2" t="str">
        <f>IFERROR(VLOOKUP(Tableau2[[#This Row],[PR]],'Taux sortant'!$I$9:$S$167,COLUMN(),0),"")</f>
        <v/>
      </c>
      <c r="L3931" s="2" t="str">
        <f>IFERROR(VLOOKUP(Tableau2[[#This Row],[PR]],'Taux sortant'!$I$9:$S$167,COLUMN(),0),"")</f>
        <v/>
      </c>
    </row>
    <row r="3932" spans="1:12" x14ac:dyDescent="0.3">
      <c r="A3932" s="1" t="s">
        <v>1523</v>
      </c>
      <c r="B3932" s="1" t="s">
        <v>1523</v>
      </c>
      <c r="C3932" s="2">
        <f>IFERROR(VLOOKUP(Tableau2[[#This Row],[PR]],'Taux sortant'!$I$9:$S$167,COLUMN(),0),"")</f>
        <v>20.91</v>
      </c>
      <c r="D3932" s="2">
        <f>IFERROR(VLOOKUP(Tableau2[[#This Row],[PR]],'Taux sortant'!$I$9:$S$167,COLUMN(),0),"")</f>
        <v>16.62</v>
      </c>
      <c r="E3932" s="2">
        <f>IFERROR(VLOOKUP(Tableau2[[#This Row],[PR]],'Taux sortant'!$I$9:$S$167,COLUMN(),0),"")</f>
        <v>12.11</v>
      </c>
      <c r="F3932" s="2">
        <f>IFERROR(VLOOKUP(Tableau2[[#This Row],[PR]],'Taux sortant'!$I$9:$S$167,COLUMN(),0),"")</f>
        <v>9.7100000000000009</v>
      </c>
      <c r="G3932" s="2">
        <f>IFERROR(VLOOKUP(Tableau2[[#This Row],[PR]],'Taux sortant'!$I$9:$S$167,COLUMN(),0),"")</f>
        <v>7</v>
      </c>
      <c r="H3932" s="2">
        <f>IFERROR(VLOOKUP(Tableau2[[#This Row],[PR]],'Taux sortant'!$I$9:$S$167,COLUMN(),0),"")</f>
        <v>4.8099999999999996</v>
      </c>
      <c r="I3932" s="2">
        <f>IFERROR(VLOOKUP(Tableau2[[#This Row],[PR]],'Taux sortant'!$I$9:$S$167,COLUMN(),0),"")</f>
        <v>4.1900000000000004</v>
      </c>
      <c r="J3932" s="2">
        <f>IFERROR(VLOOKUP(Tableau2[[#This Row],[PR]],'Taux sortant'!$I$9:$S$167,COLUMN(),0),"")</f>
        <v>0</v>
      </c>
      <c r="K3932" s="2">
        <f>IFERROR(VLOOKUP(Tableau2[[#This Row],[PR]],'Taux sortant'!$I$9:$S$167,COLUMN(),0),"")</f>
        <v>0</v>
      </c>
      <c r="L3932" s="2" t="str">
        <f>IFERROR(VLOOKUP(Tableau2[[#This Row],[PR]],'Taux sortant'!$I$9:$S$167,COLUMN(),0),"")</f>
        <v/>
      </c>
    </row>
    <row r="3933" spans="1:12" x14ac:dyDescent="0.3">
      <c r="A3933" s="1" t="s">
        <v>2108</v>
      </c>
      <c r="B3933" s="22"/>
      <c r="C3933" s="2" t="str">
        <f>IFERROR(VLOOKUP(Tableau2[[#This Row],[PR]],'Taux sortant'!$I$9:$S$167,COLUMN(),0),"")</f>
        <v/>
      </c>
      <c r="D3933" s="2" t="str">
        <f>IFERROR(VLOOKUP(Tableau2[[#This Row],[PR]],'Taux sortant'!$I$9:$S$167,COLUMN(),0),"")</f>
        <v/>
      </c>
      <c r="E3933" s="2" t="str">
        <f>IFERROR(VLOOKUP(Tableau2[[#This Row],[PR]],'Taux sortant'!$I$9:$S$167,COLUMN(),0),"")</f>
        <v/>
      </c>
      <c r="F3933" s="2" t="str">
        <f>IFERROR(VLOOKUP(Tableau2[[#This Row],[PR]],'Taux sortant'!$I$9:$S$167,COLUMN(),0),"")</f>
        <v/>
      </c>
      <c r="G3933" s="2" t="str">
        <f>IFERROR(VLOOKUP(Tableau2[[#This Row],[PR]],'Taux sortant'!$I$9:$S$167,COLUMN(),0),"")</f>
        <v/>
      </c>
      <c r="H3933" s="2" t="str">
        <f>IFERROR(VLOOKUP(Tableau2[[#This Row],[PR]],'Taux sortant'!$I$9:$S$167,COLUMN(),0),"")</f>
        <v/>
      </c>
      <c r="I3933" s="2" t="str">
        <f>IFERROR(VLOOKUP(Tableau2[[#This Row],[PR]],'Taux sortant'!$I$9:$S$167,COLUMN(),0),"")</f>
        <v/>
      </c>
      <c r="J3933" s="2" t="str">
        <f>IFERROR(VLOOKUP(Tableau2[[#This Row],[PR]],'Taux sortant'!$I$9:$S$167,COLUMN(),0),"")</f>
        <v/>
      </c>
      <c r="K3933" s="2" t="str">
        <f>IFERROR(VLOOKUP(Tableau2[[#This Row],[PR]],'Taux sortant'!$I$9:$S$167,COLUMN(),0),"")</f>
        <v/>
      </c>
      <c r="L3933" s="2" t="str">
        <f>IFERROR(VLOOKUP(Tableau2[[#This Row],[PR]],'Taux sortant'!$I$9:$S$167,COLUMN(),0),"")</f>
        <v/>
      </c>
    </row>
    <row r="3934" spans="1:12" x14ac:dyDescent="0.3">
      <c r="A3934" s="1" t="s">
        <v>2108</v>
      </c>
      <c r="B3934" s="1" t="s">
        <v>1572</v>
      </c>
      <c r="C3934" s="2">
        <f>IFERROR(VLOOKUP(Tableau2[[#This Row],[PR]],'Taux sortant'!$I$9:$S$167,COLUMN(),0),"")</f>
        <v>11.77</v>
      </c>
      <c r="D3934" s="2">
        <f>IFERROR(VLOOKUP(Tableau2[[#This Row],[PR]],'Taux sortant'!$I$9:$S$167,COLUMN(),0),"")</f>
        <v>9.3699999999999992</v>
      </c>
      <c r="E3934" s="2">
        <f>IFERROR(VLOOKUP(Tableau2[[#This Row],[PR]],'Taux sortant'!$I$9:$S$167,COLUMN(),0),"")</f>
        <v>6.64</v>
      </c>
      <c r="F3934" s="2">
        <f>IFERROR(VLOOKUP(Tableau2[[#This Row],[PR]],'Taux sortant'!$I$9:$S$167,COLUMN(),0),"")</f>
        <v>5.36</v>
      </c>
      <c r="G3934" s="2">
        <f>IFERROR(VLOOKUP(Tableau2[[#This Row],[PR]],'Taux sortant'!$I$9:$S$167,COLUMN(),0),"")</f>
        <v>4.43</v>
      </c>
      <c r="H3934" s="2">
        <f>IFERROR(VLOOKUP(Tableau2[[#This Row],[PR]],'Taux sortant'!$I$9:$S$167,COLUMN(),0),"")</f>
        <v>3.65</v>
      </c>
      <c r="I3934" s="2">
        <f>IFERROR(VLOOKUP(Tableau2[[#This Row],[PR]],'Taux sortant'!$I$9:$S$167,COLUMN(),0),"")</f>
        <v>3.13</v>
      </c>
      <c r="J3934" s="2">
        <f>IFERROR(VLOOKUP(Tableau2[[#This Row],[PR]],'Taux sortant'!$I$9:$S$167,COLUMN(),0),"")</f>
        <v>0</v>
      </c>
      <c r="K3934" s="2">
        <f>IFERROR(VLOOKUP(Tableau2[[#This Row],[PR]],'Taux sortant'!$I$9:$S$167,COLUMN(),0),"")</f>
        <v>0</v>
      </c>
      <c r="L3934" s="2" t="str">
        <f>IFERROR(VLOOKUP(Tableau2[[#This Row],[PR]],'Taux sortant'!$I$9:$S$167,COLUMN(),0),"")</f>
        <v/>
      </c>
    </row>
    <row r="3935" spans="1:12" x14ac:dyDescent="0.3">
      <c r="A3935" s="1" t="s">
        <v>2111</v>
      </c>
      <c r="B3935" s="1" t="s">
        <v>1610</v>
      </c>
      <c r="C3935" s="2">
        <f>IFERROR(VLOOKUP(Tableau2[[#This Row],[PR]],'Taux sortant'!$I$9:$S$167,COLUMN(),0),"")</f>
        <v>20.27</v>
      </c>
      <c r="D3935" s="2">
        <f>IFERROR(VLOOKUP(Tableau2[[#This Row],[PR]],'Taux sortant'!$I$9:$S$167,COLUMN(),0),"")</f>
        <v>17.12</v>
      </c>
      <c r="E3935" s="2">
        <f>IFERROR(VLOOKUP(Tableau2[[#This Row],[PR]],'Taux sortant'!$I$9:$S$167,COLUMN(),0),"")</f>
        <v>13.15</v>
      </c>
      <c r="F3935" s="2">
        <f>IFERROR(VLOOKUP(Tableau2[[#This Row],[PR]],'Taux sortant'!$I$9:$S$167,COLUMN(),0),"")</f>
        <v>9.51</v>
      </c>
      <c r="G3935" s="2">
        <f>IFERROR(VLOOKUP(Tableau2[[#This Row],[PR]],'Taux sortant'!$I$9:$S$167,COLUMN(),0),"")</f>
        <v>6.45</v>
      </c>
      <c r="H3935" s="2">
        <f>IFERROR(VLOOKUP(Tableau2[[#This Row],[PR]],'Taux sortant'!$I$9:$S$167,COLUMN(),0),"")</f>
        <v>4.6399999999999997</v>
      </c>
      <c r="I3935" s="2">
        <f>IFERROR(VLOOKUP(Tableau2[[#This Row],[PR]],'Taux sortant'!$I$9:$S$167,COLUMN(),0),"")</f>
        <v>3.62</v>
      </c>
      <c r="J3935" s="2">
        <f>IFERROR(VLOOKUP(Tableau2[[#This Row],[PR]],'Taux sortant'!$I$9:$S$167,COLUMN(),0),"")</f>
        <v>0</v>
      </c>
      <c r="K3935" s="2">
        <f>IFERROR(VLOOKUP(Tableau2[[#This Row],[PR]],'Taux sortant'!$I$9:$S$167,COLUMN(),0),"")</f>
        <v>0</v>
      </c>
      <c r="L3935" s="2" t="str">
        <f>IFERROR(VLOOKUP(Tableau2[[#This Row],[PR]],'Taux sortant'!$I$9:$S$167,COLUMN(),0),"")</f>
        <v/>
      </c>
    </row>
    <row r="3936" spans="1:12" x14ac:dyDescent="0.3">
      <c r="A3936" s="1" t="s">
        <v>1547</v>
      </c>
      <c r="B3936" s="1" t="s">
        <v>1547</v>
      </c>
      <c r="C3936" s="2">
        <f>IFERROR(VLOOKUP(Tableau2[[#This Row],[PR]],'Taux sortant'!$I$9:$S$167,COLUMN(),0),"")</f>
        <v>8.85</v>
      </c>
      <c r="D3936" s="2">
        <f>IFERROR(VLOOKUP(Tableau2[[#This Row],[PR]],'Taux sortant'!$I$9:$S$167,COLUMN(),0),"")</f>
        <v>6.89</v>
      </c>
      <c r="E3936" s="2">
        <f>IFERROR(VLOOKUP(Tableau2[[#This Row],[PR]],'Taux sortant'!$I$9:$S$167,COLUMN(),0),"")</f>
        <v>4.7</v>
      </c>
      <c r="F3936" s="2">
        <f>IFERROR(VLOOKUP(Tableau2[[#This Row],[PR]],'Taux sortant'!$I$9:$S$167,COLUMN(),0),"")</f>
        <v>3.63</v>
      </c>
      <c r="G3936" s="2">
        <f>IFERROR(VLOOKUP(Tableau2[[#This Row],[PR]],'Taux sortant'!$I$9:$S$167,COLUMN(),0),"")</f>
        <v>2.93</v>
      </c>
      <c r="H3936" s="2">
        <f>IFERROR(VLOOKUP(Tableau2[[#This Row],[PR]],'Taux sortant'!$I$9:$S$167,COLUMN(),0),"")</f>
        <v>2.4900000000000002</v>
      </c>
      <c r="I3936" s="2">
        <f>IFERROR(VLOOKUP(Tableau2[[#This Row],[PR]],'Taux sortant'!$I$9:$S$167,COLUMN(),0),"")</f>
        <v>2.21</v>
      </c>
      <c r="J3936" s="2">
        <f>IFERROR(VLOOKUP(Tableau2[[#This Row],[PR]],'Taux sortant'!$I$9:$S$167,COLUMN(),0),"")</f>
        <v>0</v>
      </c>
      <c r="K3936" s="2">
        <f>IFERROR(VLOOKUP(Tableau2[[#This Row],[PR]],'Taux sortant'!$I$9:$S$167,COLUMN(),0),"")</f>
        <v>0</v>
      </c>
      <c r="L3936" s="2" t="str">
        <f>IFERROR(VLOOKUP(Tableau2[[#This Row],[PR]],'Taux sortant'!$I$9:$S$167,COLUMN(),0),"")</f>
        <v/>
      </c>
    </row>
    <row r="3937" spans="1:12" x14ac:dyDescent="0.3">
      <c r="A3937" s="1" t="s">
        <v>960</v>
      </c>
      <c r="B3937" s="1" t="s">
        <v>372</v>
      </c>
      <c r="C3937" s="2">
        <f>IFERROR(VLOOKUP(Tableau2[[#This Row],[PR]],'Taux sortant'!$I$9:$S$167,COLUMN(),0),"")</f>
        <v>35.869999999999997</v>
      </c>
      <c r="D3937" s="2">
        <f>IFERROR(VLOOKUP(Tableau2[[#This Row],[PR]],'Taux sortant'!$I$9:$S$167,COLUMN(),0),"")</f>
        <v>28.1</v>
      </c>
      <c r="E3937" s="2">
        <f>IFERROR(VLOOKUP(Tableau2[[#This Row],[PR]],'Taux sortant'!$I$9:$S$167,COLUMN(),0),"")</f>
        <v>22.11</v>
      </c>
      <c r="F3937" s="2">
        <f>IFERROR(VLOOKUP(Tableau2[[#This Row],[PR]],'Taux sortant'!$I$9:$S$167,COLUMN(),0),"")</f>
        <v>17.46</v>
      </c>
      <c r="G3937" s="2">
        <f>IFERROR(VLOOKUP(Tableau2[[#This Row],[PR]],'Taux sortant'!$I$9:$S$167,COLUMN(),0),"")</f>
        <v>13.86</v>
      </c>
      <c r="H3937" s="2">
        <f>IFERROR(VLOOKUP(Tableau2[[#This Row],[PR]],'Taux sortant'!$I$9:$S$167,COLUMN(),0),"")</f>
        <v>10.67</v>
      </c>
      <c r="I3937" s="2">
        <f>IFERROR(VLOOKUP(Tableau2[[#This Row],[PR]],'Taux sortant'!$I$9:$S$167,COLUMN(),0),"")</f>
        <v>9.92</v>
      </c>
      <c r="J3937" s="2">
        <f>IFERROR(VLOOKUP(Tableau2[[#This Row],[PR]],'Taux sortant'!$I$9:$S$167,COLUMN(),0),"")</f>
        <v>0</v>
      </c>
      <c r="K3937" s="2">
        <f>IFERROR(VLOOKUP(Tableau2[[#This Row],[PR]],'Taux sortant'!$I$9:$S$167,COLUMN(),0),"")</f>
        <v>0</v>
      </c>
      <c r="L3937" s="2" t="str">
        <f>IFERROR(VLOOKUP(Tableau2[[#This Row],[PR]],'Taux sortant'!$I$9:$S$167,COLUMN(),0),"")</f>
        <v/>
      </c>
    </row>
    <row r="3938" spans="1:12" x14ac:dyDescent="0.3">
      <c r="A3938" s="1" t="s">
        <v>962</v>
      </c>
      <c r="B3938" s="1" t="s">
        <v>372</v>
      </c>
      <c r="C3938" s="2">
        <f>IFERROR(VLOOKUP(Tableau2[[#This Row],[PR]],'Taux sortant'!$I$9:$S$167,COLUMN(),0),"")</f>
        <v>35.869999999999997</v>
      </c>
      <c r="D3938" s="2">
        <f>IFERROR(VLOOKUP(Tableau2[[#This Row],[PR]],'Taux sortant'!$I$9:$S$167,COLUMN(),0),"")</f>
        <v>28.1</v>
      </c>
      <c r="E3938" s="2">
        <f>IFERROR(VLOOKUP(Tableau2[[#This Row],[PR]],'Taux sortant'!$I$9:$S$167,COLUMN(),0),"")</f>
        <v>22.11</v>
      </c>
      <c r="F3938" s="2">
        <f>IFERROR(VLOOKUP(Tableau2[[#This Row],[PR]],'Taux sortant'!$I$9:$S$167,COLUMN(),0),"")</f>
        <v>17.46</v>
      </c>
      <c r="G3938" s="2">
        <f>IFERROR(VLOOKUP(Tableau2[[#This Row],[PR]],'Taux sortant'!$I$9:$S$167,COLUMN(),0),"")</f>
        <v>13.86</v>
      </c>
      <c r="H3938" s="2">
        <f>IFERROR(VLOOKUP(Tableau2[[#This Row],[PR]],'Taux sortant'!$I$9:$S$167,COLUMN(),0),"")</f>
        <v>10.67</v>
      </c>
      <c r="I3938" s="2">
        <f>IFERROR(VLOOKUP(Tableau2[[#This Row],[PR]],'Taux sortant'!$I$9:$S$167,COLUMN(),0),"")</f>
        <v>9.92</v>
      </c>
      <c r="J3938" s="2">
        <f>IFERROR(VLOOKUP(Tableau2[[#This Row],[PR]],'Taux sortant'!$I$9:$S$167,COLUMN(),0),"")</f>
        <v>0</v>
      </c>
      <c r="K3938" s="2">
        <f>IFERROR(VLOOKUP(Tableau2[[#This Row],[PR]],'Taux sortant'!$I$9:$S$167,COLUMN(),0),"")</f>
        <v>0</v>
      </c>
      <c r="L3938" s="2" t="str">
        <f>IFERROR(VLOOKUP(Tableau2[[#This Row],[PR]],'Taux sortant'!$I$9:$S$167,COLUMN(),0),"")</f>
        <v/>
      </c>
    </row>
    <row r="3939" spans="1:12" x14ac:dyDescent="0.3">
      <c r="A3939" s="1" t="s">
        <v>965</v>
      </c>
      <c r="B3939" s="1" t="s">
        <v>372</v>
      </c>
      <c r="C3939" s="2">
        <f>IFERROR(VLOOKUP(Tableau2[[#This Row],[PR]],'Taux sortant'!$I$9:$S$167,COLUMN(),0),"")</f>
        <v>35.869999999999997</v>
      </c>
      <c r="D3939" s="2">
        <f>IFERROR(VLOOKUP(Tableau2[[#This Row],[PR]],'Taux sortant'!$I$9:$S$167,COLUMN(),0),"")</f>
        <v>28.1</v>
      </c>
      <c r="E3939" s="2">
        <f>IFERROR(VLOOKUP(Tableau2[[#This Row],[PR]],'Taux sortant'!$I$9:$S$167,COLUMN(),0),"")</f>
        <v>22.11</v>
      </c>
      <c r="F3939" s="2">
        <f>IFERROR(VLOOKUP(Tableau2[[#This Row],[PR]],'Taux sortant'!$I$9:$S$167,COLUMN(),0),"")</f>
        <v>17.46</v>
      </c>
      <c r="G3939" s="2">
        <f>IFERROR(VLOOKUP(Tableau2[[#This Row],[PR]],'Taux sortant'!$I$9:$S$167,COLUMN(),0),"")</f>
        <v>13.86</v>
      </c>
      <c r="H3939" s="2">
        <f>IFERROR(VLOOKUP(Tableau2[[#This Row],[PR]],'Taux sortant'!$I$9:$S$167,COLUMN(),0),"")</f>
        <v>10.67</v>
      </c>
      <c r="I3939" s="2">
        <f>IFERROR(VLOOKUP(Tableau2[[#This Row],[PR]],'Taux sortant'!$I$9:$S$167,COLUMN(),0),"")</f>
        <v>9.92</v>
      </c>
      <c r="J3939" s="2">
        <f>IFERROR(VLOOKUP(Tableau2[[#This Row],[PR]],'Taux sortant'!$I$9:$S$167,COLUMN(),0),"")</f>
        <v>0</v>
      </c>
      <c r="K3939" s="2">
        <f>IFERROR(VLOOKUP(Tableau2[[#This Row],[PR]],'Taux sortant'!$I$9:$S$167,COLUMN(),0),"")</f>
        <v>0</v>
      </c>
      <c r="L3939" s="2" t="str">
        <f>IFERROR(VLOOKUP(Tableau2[[#This Row],[PR]],'Taux sortant'!$I$9:$S$167,COLUMN(),0),"")</f>
        <v/>
      </c>
    </row>
    <row r="3940" spans="1:12" x14ac:dyDescent="0.3">
      <c r="A3940" s="1" t="s">
        <v>5633</v>
      </c>
      <c r="B3940" s="1" t="s">
        <v>5362</v>
      </c>
      <c r="C3940" s="2" t="str">
        <f>IFERROR(VLOOKUP(Tableau2[[#This Row],[PR]],'Taux sortant'!$I$9:$S$167,COLUMN(),0),"")</f>
        <v/>
      </c>
      <c r="D3940" s="2" t="str">
        <f>IFERROR(VLOOKUP(Tableau2[[#This Row],[PR]],'Taux sortant'!$I$9:$S$167,COLUMN(),0),"")</f>
        <v/>
      </c>
      <c r="E3940" s="2" t="str">
        <f>IFERROR(VLOOKUP(Tableau2[[#This Row],[PR]],'Taux sortant'!$I$9:$S$167,COLUMN(),0),"")</f>
        <v/>
      </c>
      <c r="F3940" s="2" t="str">
        <f>IFERROR(VLOOKUP(Tableau2[[#This Row],[PR]],'Taux sortant'!$I$9:$S$167,COLUMN(),0),"")</f>
        <v/>
      </c>
      <c r="G3940" s="2" t="str">
        <f>IFERROR(VLOOKUP(Tableau2[[#This Row],[PR]],'Taux sortant'!$I$9:$S$167,COLUMN(),0),"")</f>
        <v/>
      </c>
      <c r="H3940" s="2" t="str">
        <f>IFERROR(VLOOKUP(Tableau2[[#This Row],[PR]],'Taux sortant'!$I$9:$S$167,COLUMN(),0),"")</f>
        <v/>
      </c>
      <c r="I3940" s="2" t="str">
        <f>IFERROR(VLOOKUP(Tableau2[[#This Row],[PR]],'Taux sortant'!$I$9:$S$167,COLUMN(),0),"")</f>
        <v/>
      </c>
      <c r="J3940" s="2" t="str">
        <f>IFERROR(VLOOKUP(Tableau2[[#This Row],[PR]],'Taux sortant'!$I$9:$S$167,COLUMN(),0),"")</f>
        <v/>
      </c>
      <c r="K3940" s="2" t="str">
        <f>IFERROR(VLOOKUP(Tableau2[[#This Row],[PR]],'Taux sortant'!$I$9:$S$167,COLUMN(),0),"")</f>
        <v/>
      </c>
      <c r="L3940" s="2" t="str">
        <f>IFERROR(VLOOKUP(Tableau2[[#This Row],[PR]],'Taux sortant'!$I$9:$S$167,COLUMN(),0),"")</f>
        <v/>
      </c>
    </row>
    <row r="3941" spans="1:12" x14ac:dyDescent="0.3">
      <c r="A3941" s="1" t="s">
        <v>968</v>
      </c>
      <c r="B3941" s="1" t="s">
        <v>247</v>
      </c>
      <c r="C3941" s="2">
        <f>IFERROR(VLOOKUP(Tableau2[[#This Row],[PR]],'Taux sortant'!$I$9:$S$167,COLUMN(),0),"")</f>
        <v>39.42</v>
      </c>
      <c r="D3941" s="2">
        <f>IFERROR(VLOOKUP(Tableau2[[#This Row],[PR]],'Taux sortant'!$I$9:$S$167,COLUMN(),0),"")</f>
        <v>32.03</v>
      </c>
      <c r="E3941" s="2">
        <f>IFERROR(VLOOKUP(Tableau2[[#This Row],[PR]],'Taux sortant'!$I$9:$S$167,COLUMN(),0),"")</f>
        <v>24.86</v>
      </c>
      <c r="F3941" s="2">
        <f>IFERROR(VLOOKUP(Tableau2[[#This Row],[PR]],'Taux sortant'!$I$9:$S$167,COLUMN(),0),"")</f>
        <v>20.84</v>
      </c>
      <c r="G3941" s="2">
        <f>IFERROR(VLOOKUP(Tableau2[[#This Row],[PR]],'Taux sortant'!$I$9:$S$167,COLUMN(),0),"")</f>
        <v>16.22</v>
      </c>
      <c r="H3941" s="2">
        <f>IFERROR(VLOOKUP(Tableau2[[#This Row],[PR]],'Taux sortant'!$I$9:$S$167,COLUMN(),0),"")</f>
        <v>12.79</v>
      </c>
      <c r="I3941" s="2">
        <f>IFERROR(VLOOKUP(Tableau2[[#This Row],[PR]],'Taux sortant'!$I$9:$S$167,COLUMN(),0),"")</f>
        <v>12.02</v>
      </c>
      <c r="J3941" s="2">
        <f>IFERROR(VLOOKUP(Tableau2[[#This Row],[PR]],'Taux sortant'!$I$9:$S$167,COLUMN(),0),"")</f>
        <v>0</v>
      </c>
      <c r="K3941" s="2">
        <f>IFERROR(VLOOKUP(Tableau2[[#This Row],[PR]],'Taux sortant'!$I$9:$S$167,COLUMN(),0),"")</f>
        <v>0</v>
      </c>
      <c r="L3941" s="2" t="str">
        <f>IFERROR(VLOOKUP(Tableau2[[#This Row],[PR]],'Taux sortant'!$I$9:$S$167,COLUMN(),0),"")</f>
        <v/>
      </c>
    </row>
    <row r="3942" spans="1:12" x14ac:dyDescent="0.3">
      <c r="A3942" s="1" t="s">
        <v>971</v>
      </c>
      <c r="B3942" s="1" t="s">
        <v>58</v>
      </c>
      <c r="C3942" s="2">
        <f>IFERROR(VLOOKUP(Tableau2[[#This Row],[PR]],'Taux sortant'!$I$9:$S$167,COLUMN(),0),"")</f>
        <v>25.34</v>
      </c>
      <c r="D3942" s="2">
        <f>IFERROR(VLOOKUP(Tableau2[[#This Row],[PR]],'Taux sortant'!$I$9:$S$167,COLUMN(),0),"")</f>
        <v>21.62</v>
      </c>
      <c r="E3942" s="2">
        <f>IFERROR(VLOOKUP(Tableau2[[#This Row],[PR]],'Taux sortant'!$I$9:$S$167,COLUMN(),0),"")</f>
        <v>15.42</v>
      </c>
      <c r="F3942" s="2">
        <f>IFERROR(VLOOKUP(Tableau2[[#This Row],[PR]],'Taux sortant'!$I$9:$S$167,COLUMN(),0),"")</f>
        <v>12.6</v>
      </c>
      <c r="G3942" s="2">
        <f>IFERROR(VLOOKUP(Tableau2[[#This Row],[PR]],'Taux sortant'!$I$9:$S$167,COLUMN(),0),"")</f>
        <v>9.5500000000000007</v>
      </c>
      <c r="H3942" s="2">
        <f>IFERROR(VLOOKUP(Tableau2[[#This Row],[PR]],'Taux sortant'!$I$9:$S$167,COLUMN(),0),"")</f>
        <v>7.3</v>
      </c>
      <c r="I3942" s="2">
        <f>IFERROR(VLOOKUP(Tableau2[[#This Row],[PR]],'Taux sortant'!$I$9:$S$167,COLUMN(),0),"")</f>
        <v>6.61</v>
      </c>
      <c r="J3942" s="2">
        <f>IFERROR(VLOOKUP(Tableau2[[#This Row],[PR]],'Taux sortant'!$I$9:$S$167,COLUMN(),0),"")</f>
        <v>0</v>
      </c>
      <c r="K3942" s="2">
        <f>IFERROR(VLOOKUP(Tableau2[[#This Row],[PR]],'Taux sortant'!$I$9:$S$167,COLUMN(),0),"")</f>
        <v>0</v>
      </c>
      <c r="L3942" s="2" t="str">
        <f>IFERROR(VLOOKUP(Tableau2[[#This Row],[PR]],'Taux sortant'!$I$9:$S$167,COLUMN(),0),"")</f>
        <v/>
      </c>
    </row>
    <row r="3943" spans="1:12" x14ac:dyDescent="0.3">
      <c r="A3943" s="1" t="s">
        <v>973</v>
      </c>
      <c r="B3943" s="1" t="s">
        <v>69</v>
      </c>
      <c r="C3943" s="2">
        <f>IFERROR(VLOOKUP(Tableau2[[#This Row],[PR]],'Taux sortant'!$I$9:$S$167,COLUMN(),0),"")</f>
        <v>23.78</v>
      </c>
      <c r="D3943" s="2">
        <f>IFERROR(VLOOKUP(Tableau2[[#This Row],[PR]],'Taux sortant'!$I$9:$S$167,COLUMN(),0),"")</f>
        <v>20.58</v>
      </c>
      <c r="E3943" s="2">
        <f>IFERROR(VLOOKUP(Tableau2[[#This Row],[PR]],'Taux sortant'!$I$9:$S$167,COLUMN(),0),"")</f>
        <v>16.13</v>
      </c>
      <c r="F3943" s="2">
        <f>IFERROR(VLOOKUP(Tableau2[[#This Row],[PR]],'Taux sortant'!$I$9:$S$167,COLUMN(),0),"")</f>
        <v>12.62</v>
      </c>
      <c r="G3943" s="2">
        <f>IFERROR(VLOOKUP(Tableau2[[#This Row],[PR]],'Taux sortant'!$I$9:$S$167,COLUMN(),0),"")</f>
        <v>9</v>
      </c>
      <c r="H3943" s="2">
        <f>IFERROR(VLOOKUP(Tableau2[[#This Row],[PR]],'Taux sortant'!$I$9:$S$167,COLUMN(),0),"")</f>
        <v>5.95</v>
      </c>
      <c r="I3943" s="2">
        <f>IFERROR(VLOOKUP(Tableau2[[#This Row],[PR]],'Taux sortant'!$I$9:$S$167,COLUMN(),0),"")</f>
        <v>4.28</v>
      </c>
      <c r="J3943" s="2">
        <f>IFERROR(VLOOKUP(Tableau2[[#This Row],[PR]],'Taux sortant'!$I$9:$S$167,COLUMN(),0),"")</f>
        <v>0</v>
      </c>
      <c r="K3943" s="2">
        <f>IFERROR(VLOOKUP(Tableau2[[#This Row],[PR]],'Taux sortant'!$I$9:$S$167,COLUMN(),0),"")</f>
        <v>0</v>
      </c>
      <c r="L3943" s="2" t="str">
        <f>IFERROR(VLOOKUP(Tableau2[[#This Row],[PR]],'Taux sortant'!$I$9:$S$167,COLUMN(),0),"")</f>
        <v/>
      </c>
    </row>
    <row r="3944" spans="1:12" x14ac:dyDescent="0.3">
      <c r="A3944" s="1" t="s">
        <v>3657</v>
      </c>
      <c r="B3944" s="1" t="s">
        <v>3115</v>
      </c>
      <c r="C3944" s="2">
        <f>IFERROR(VLOOKUP(Tableau2[[#This Row],[PR]],'Taux sortant'!$I$9:$S$167,COLUMN(),0),"")</f>
        <v>16.05</v>
      </c>
      <c r="D3944" s="2">
        <f>IFERROR(VLOOKUP(Tableau2[[#This Row],[PR]],'Taux sortant'!$I$9:$S$167,COLUMN(),0),"")</f>
        <v>13.51</v>
      </c>
      <c r="E3944" s="2">
        <f>IFERROR(VLOOKUP(Tableau2[[#This Row],[PR]],'Taux sortant'!$I$9:$S$167,COLUMN(),0),"")</f>
        <v>10.52</v>
      </c>
      <c r="F3944" s="2">
        <f>IFERROR(VLOOKUP(Tableau2[[#This Row],[PR]],'Taux sortant'!$I$9:$S$167,COLUMN(),0),"")</f>
        <v>9.0500000000000007</v>
      </c>
      <c r="G3944" s="2">
        <f>IFERROR(VLOOKUP(Tableau2[[#This Row],[PR]],'Taux sortant'!$I$9:$S$167,COLUMN(),0),"")</f>
        <v>7.8</v>
      </c>
      <c r="H3944" s="2">
        <f>IFERROR(VLOOKUP(Tableau2[[#This Row],[PR]],'Taux sortant'!$I$9:$S$167,COLUMN(),0),"")</f>
        <v>6.76</v>
      </c>
      <c r="I3944" s="2">
        <f>IFERROR(VLOOKUP(Tableau2[[#This Row],[PR]],'Taux sortant'!$I$9:$S$167,COLUMN(),0),"")</f>
        <v>5.92</v>
      </c>
      <c r="J3944" s="2">
        <f>IFERROR(VLOOKUP(Tableau2[[#This Row],[PR]],'Taux sortant'!$I$9:$S$167,COLUMN(),0),"")</f>
        <v>0</v>
      </c>
      <c r="K3944" s="2">
        <f>IFERROR(VLOOKUP(Tableau2[[#This Row],[PR]],'Taux sortant'!$I$9:$S$167,COLUMN(),0),"")</f>
        <v>0</v>
      </c>
      <c r="L3944" s="2" t="str">
        <f>IFERROR(VLOOKUP(Tableau2[[#This Row],[PR]],'Taux sortant'!$I$9:$S$167,COLUMN(),0),"")</f>
        <v/>
      </c>
    </row>
    <row r="3945" spans="1:12" x14ac:dyDescent="0.3">
      <c r="A3945" s="1" t="s">
        <v>976</v>
      </c>
      <c r="B3945" s="1" t="s">
        <v>19</v>
      </c>
      <c r="C3945" s="2">
        <f>IFERROR(VLOOKUP(Tableau2[[#This Row],[PR]],'Taux sortant'!$I$9:$S$167,COLUMN(),0),"")</f>
        <v>20.07</v>
      </c>
      <c r="D3945" s="2">
        <f>IFERROR(VLOOKUP(Tableau2[[#This Row],[PR]],'Taux sortant'!$I$9:$S$167,COLUMN(),0),"")</f>
        <v>15.84</v>
      </c>
      <c r="E3945" s="2">
        <f>IFERROR(VLOOKUP(Tableau2[[#This Row],[PR]],'Taux sortant'!$I$9:$S$167,COLUMN(),0),"")</f>
        <v>11.78</v>
      </c>
      <c r="F3945" s="2">
        <f>IFERROR(VLOOKUP(Tableau2[[#This Row],[PR]],'Taux sortant'!$I$9:$S$167,COLUMN(),0),"")</f>
        <v>8.85</v>
      </c>
      <c r="G3945" s="2">
        <f>IFERROR(VLOOKUP(Tableau2[[#This Row],[PR]],'Taux sortant'!$I$9:$S$167,COLUMN(),0),"")</f>
        <v>6.72</v>
      </c>
      <c r="H3945" s="2">
        <f>IFERROR(VLOOKUP(Tableau2[[#This Row],[PR]],'Taux sortant'!$I$9:$S$167,COLUMN(),0),"")</f>
        <v>5.19</v>
      </c>
      <c r="I3945" s="2">
        <f>IFERROR(VLOOKUP(Tableau2[[#This Row],[PR]],'Taux sortant'!$I$9:$S$167,COLUMN(),0),"")</f>
        <v>4.37</v>
      </c>
      <c r="J3945" s="2">
        <f>IFERROR(VLOOKUP(Tableau2[[#This Row],[PR]],'Taux sortant'!$I$9:$S$167,COLUMN(),0),"")</f>
        <v>0</v>
      </c>
      <c r="K3945" s="2">
        <f>IFERROR(VLOOKUP(Tableau2[[#This Row],[PR]],'Taux sortant'!$I$9:$S$167,COLUMN(),0),"")</f>
        <v>0</v>
      </c>
      <c r="L3945" s="2" t="str">
        <f>IFERROR(VLOOKUP(Tableau2[[#This Row],[PR]],'Taux sortant'!$I$9:$S$167,COLUMN(),0),"")</f>
        <v/>
      </c>
    </row>
    <row r="3946" spans="1:12" x14ac:dyDescent="0.3">
      <c r="A3946" s="1" t="s">
        <v>6173</v>
      </c>
      <c r="B3946" s="1" t="s">
        <v>5832</v>
      </c>
      <c r="C3946" s="2">
        <f>IFERROR(VLOOKUP(Tableau2[[#This Row],[PR]],'Taux sortant'!$I$9:$S$167,COLUMN(),0),"")</f>
        <v>31.17</v>
      </c>
      <c r="D3946" s="2">
        <f>IFERROR(VLOOKUP(Tableau2[[#This Row],[PR]],'Taux sortant'!$I$9:$S$167,COLUMN(),0),"")</f>
        <v>27.9</v>
      </c>
      <c r="E3946" s="2">
        <f>IFERROR(VLOOKUP(Tableau2[[#This Row],[PR]],'Taux sortant'!$I$9:$S$167,COLUMN(),0),"")</f>
        <v>24.1</v>
      </c>
      <c r="F3946" s="2">
        <f>IFERROR(VLOOKUP(Tableau2[[#This Row],[PR]],'Taux sortant'!$I$9:$S$167,COLUMN(),0),"")</f>
        <v>22.18</v>
      </c>
      <c r="G3946" s="2">
        <f>IFERROR(VLOOKUP(Tableau2[[#This Row],[PR]],'Taux sortant'!$I$9:$S$167,COLUMN(),0),"")</f>
        <v>19.97</v>
      </c>
      <c r="H3946" s="2">
        <f>IFERROR(VLOOKUP(Tableau2[[#This Row],[PR]],'Taux sortant'!$I$9:$S$167,COLUMN(),0),"")</f>
        <v>17.98</v>
      </c>
      <c r="I3946" s="2">
        <f>IFERROR(VLOOKUP(Tableau2[[#This Row],[PR]],'Taux sortant'!$I$9:$S$167,COLUMN(),0),"")</f>
        <v>16.45</v>
      </c>
      <c r="J3946" s="2">
        <f>IFERROR(VLOOKUP(Tableau2[[#This Row],[PR]],'Taux sortant'!$I$9:$S$167,COLUMN(),0),"")</f>
        <v>0</v>
      </c>
      <c r="K3946" s="2">
        <f>IFERROR(VLOOKUP(Tableau2[[#This Row],[PR]],'Taux sortant'!$I$9:$S$167,COLUMN(),0),"")</f>
        <v>0</v>
      </c>
      <c r="L3946" s="2" t="str">
        <f>IFERROR(VLOOKUP(Tableau2[[#This Row],[PR]],'Taux sortant'!$I$9:$S$167,COLUMN(),0),"")</f>
        <v/>
      </c>
    </row>
    <row r="3947" spans="1:12" x14ac:dyDescent="0.3">
      <c r="A3947" s="1" t="s">
        <v>5026</v>
      </c>
      <c r="B3947" s="1" t="s">
        <v>87</v>
      </c>
      <c r="C3947" s="2">
        <f>IFERROR(VLOOKUP(Tableau2[[#This Row],[PR]],'Taux sortant'!$I$9:$S$167,COLUMN(),0),"")</f>
        <v>18.79</v>
      </c>
      <c r="D3947" s="2">
        <f>IFERROR(VLOOKUP(Tableau2[[#This Row],[PR]],'Taux sortant'!$I$9:$S$167,COLUMN(),0),"")</f>
        <v>15.99</v>
      </c>
      <c r="E3947" s="2">
        <f>IFERROR(VLOOKUP(Tableau2[[#This Row],[PR]],'Taux sortant'!$I$9:$S$167,COLUMN(),0),"")</f>
        <v>12.7</v>
      </c>
      <c r="F3947" s="2">
        <f>IFERROR(VLOOKUP(Tableau2[[#This Row],[PR]],'Taux sortant'!$I$9:$S$167,COLUMN(),0),"")</f>
        <v>11.07</v>
      </c>
      <c r="G3947" s="2">
        <f>IFERROR(VLOOKUP(Tableau2[[#This Row],[PR]],'Taux sortant'!$I$9:$S$167,COLUMN(),0),"")</f>
        <v>9.52</v>
      </c>
      <c r="H3947" s="2">
        <f>IFERROR(VLOOKUP(Tableau2[[#This Row],[PR]],'Taux sortant'!$I$9:$S$167,COLUMN(),0),"")</f>
        <v>8.1</v>
      </c>
      <c r="I3947" s="2">
        <f>IFERROR(VLOOKUP(Tableau2[[#This Row],[PR]],'Taux sortant'!$I$9:$S$167,COLUMN(),0),"")</f>
        <v>6.92</v>
      </c>
      <c r="J3947" s="2">
        <f>IFERROR(VLOOKUP(Tableau2[[#This Row],[PR]],'Taux sortant'!$I$9:$S$167,COLUMN(),0),"")</f>
        <v>0</v>
      </c>
      <c r="K3947" s="2">
        <f>IFERROR(VLOOKUP(Tableau2[[#This Row],[PR]],'Taux sortant'!$I$9:$S$167,COLUMN(),0),"")</f>
        <v>0</v>
      </c>
      <c r="L3947" s="2" t="str">
        <f>IFERROR(VLOOKUP(Tableau2[[#This Row],[PR]],'Taux sortant'!$I$9:$S$167,COLUMN(),0),"")</f>
        <v/>
      </c>
    </row>
    <row r="3948" spans="1:12" x14ac:dyDescent="0.3">
      <c r="A3948" s="1" t="s">
        <v>979</v>
      </c>
      <c r="B3948" s="1" t="s">
        <v>81</v>
      </c>
      <c r="C3948" s="2">
        <f>IFERROR(VLOOKUP(Tableau2[[#This Row],[PR]],'Taux sortant'!$I$9:$S$167,COLUMN(),0),"")</f>
        <v>21.64</v>
      </c>
      <c r="D3948" s="2">
        <f>IFERROR(VLOOKUP(Tableau2[[#This Row],[PR]],'Taux sortant'!$I$9:$S$167,COLUMN(),0),"")</f>
        <v>17.309999999999999</v>
      </c>
      <c r="E3948" s="2">
        <f>IFERROR(VLOOKUP(Tableau2[[#This Row],[PR]],'Taux sortant'!$I$9:$S$167,COLUMN(),0),"")</f>
        <v>12.45</v>
      </c>
      <c r="F3948" s="2">
        <f>IFERROR(VLOOKUP(Tableau2[[#This Row],[PR]],'Taux sortant'!$I$9:$S$167,COLUMN(),0),"")</f>
        <v>10.1</v>
      </c>
      <c r="G3948" s="2">
        <f>IFERROR(VLOOKUP(Tableau2[[#This Row],[PR]],'Taux sortant'!$I$9:$S$167,COLUMN(),0),"")</f>
        <v>8.23</v>
      </c>
      <c r="H3948" s="2">
        <f>IFERROR(VLOOKUP(Tableau2[[#This Row],[PR]],'Taux sortant'!$I$9:$S$167,COLUMN(),0),"")</f>
        <v>5.96</v>
      </c>
      <c r="I3948" s="2">
        <f>IFERROR(VLOOKUP(Tableau2[[#This Row],[PR]],'Taux sortant'!$I$9:$S$167,COLUMN(),0),"")</f>
        <v>5.44</v>
      </c>
      <c r="J3948" s="2">
        <f>IFERROR(VLOOKUP(Tableau2[[#This Row],[PR]],'Taux sortant'!$I$9:$S$167,COLUMN(),0),"")</f>
        <v>0</v>
      </c>
      <c r="K3948" s="2">
        <f>IFERROR(VLOOKUP(Tableau2[[#This Row],[PR]],'Taux sortant'!$I$9:$S$167,COLUMN(),0),"")</f>
        <v>0</v>
      </c>
      <c r="L3948" s="2" t="str">
        <f>IFERROR(VLOOKUP(Tableau2[[#This Row],[PR]],'Taux sortant'!$I$9:$S$167,COLUMN(),0),"")</f>
        <v/>
      </c>
    </row>
    <row r="3949" spans="1:12" x14ac:dyDescent="0.3">
      <c r="A3949" s="1" t="s">
        <v>982</v>
      </c>
      <c r="B3949" s="1" t="s">
        <v>46</v>
      </c>
      <c r="C3949" s="2" t="str">
        <f>IFERROR(VLOOKUP(Tableau2[[#This Row],[PR]],'Taux sortant'!$I$9:$S$167,COLUMN(),0),"")</f>
        <v/>
      </c>
      <c r="D3949" s="2" t="str">
        <f>IFERROR(VLOOKUP(Tableau2[[#This Row],[PR]],'Taux sortant'!$I$9:$S$167,COLUMN(),0),"")</f>
        <v/>
      </c>
      <c r="E3949" s="2" t="str">
        <f>IFERROR(VLOOKUP(Tableau2[[#This Row],[PR]],'Taux sortant'!$I$9:$S$167,COLUMN(),0),"")</f>
        <v/>
      </c>
      <c r="F3949" s="2" t="str">
        <f>IFERROR(VLOOKUP(Tableau2[[#This Row],[PR]],'Taux sortant'!$I$9:$S$167,COLUMN(),0),"")</f>
        <v/>
      </c>
      <c r="G3949" s="2" t="str">
        <f>IFERROR(VLOOKUP(Tableau2[[#This Row],[PR]],'Taux sortant'!$I$9:$S$167,COLUMN(),0),"")</f>
        <v/>
      </c>
      <c r="H3949" s="2" t="str">
        <f>IFERROR(VLOOKUP(Tableau2[[#This Row],[PR]],'Taux sortant'!$I$9:$S$167,COLUMN(),0),"")</f>
        <v/>
      </c>
      <c r="I3949" s="2" t="str">
        <f>IFERROR(VLOOKUP(Tableau2[[#This Row],[PR]],'Taux sortant'!$I$9:$S$167,COLUMN(),0),"")</f>
        <v/>
      </c>
      <c r="J3949" s="2" t="str">
        <f>IFERROR(VLOOKUP(Tableau2[[#This Row],[PR]],'Taux sortant'!$I$9:$S$167,COLUMN(),0),"")</f>
        <v/>
      </c>
      <c r="K3949" s="2" t="str">
        <f>IFERROR(VLOOKUP(Tableau2[[#This Row],[PR]],'Taux sortant'!$I$9:$S$167,COLUMN(),0),"")</f>
        <v/>
      </c>
      <c r="L3949" s="2" t="str">
        <f>IFERROR(VLOOKUP(Tableau2[[#This Row],[PR]],'Taux sortant'!$I$9:$S$167,COLUMN(),0),"")</f>
        <v/>
      </c>
    </row>
    <row r="3950" spans="1:12" x14ac:dyDescent="0.3">
      <c r="A3950" s="1" t="s">
        <v>6583</v>
      </c>
      <c r="B3950" s="1" t="s">
        <v>6584</v>
      </c>
      <c r="C3950" s="2" t="str">
        <f>IFERROR(VLOOKUP(Tableau2[[#This Row],[PR]],'Taux sortant'!$I$9:$S$167,COLUMN(),0),"")</f>
        <v/>
      </c>
      <c r="D3950" s="2" t="str">
        <f>IFERROR(VLOOKUP(Tableau2[[#This Row],[PR]],'Taux sortant'!$I$9:$S$167,COLUMN(),0),"")</f>
        <v/>
      </c>
      <c r="E3950" s="2" t="str">
        <f>IFERROR(VLOOKUP(Tableau2[[#This Row],[PR]],'Taux sortant'!$I$9:$S$167,COLUMN(),0),"")</f>
        <v/>
      </c>
      <c r="F3950" s="2" t="str">
        <f>IFERROR(VLOOKUP(Tableau2[[#This Row],[PR]],'Taux sortant'!$I$9:$S$167,COLUMN(),0),"")</f>
        <v/>
      </c>
      <c r="G3950" s="2" t="str">
        <f>IFERROR(VLOOKUP(Tableau2[[#This Row],[PR]],'Taux sortant'!$I$9:$S$167,COLUMN(),0),"")</f>
        <v/>
      </c>
      <c r="H3950" s="2" t="str">
        <f>IFERROR(VLOOKUP(Tableau2[[#This Row],[PR]],'Taux sortant'!$I$9:$S$167,COLUMN(),0),"")</f>
        <v/>
      </c>
      <c r="I3950" s="2" t="str">
        <f>IFERROR(VLOOKUP(Tableau2[[#This Row],[PR]],'Taux sortant'!$I$9:$S$167,COLUMN(),0),"")</f>
        <v/>
      </c>
      <c r="J3950" s="2" t="str">
        <f>IFERROR(VLOOKUP(Tableau2[[#This Row],[PR]],'Taux sortant'!$I$9:$S$167,COLUMN(),0),"")</f>
        <v/>
      </c>
      <c r="K3950" s="2" t="str">
        <f>IFERROR(VLOOKUP(Tableau2[[#This Row],[PR]],'Taux sortant'!$I$9:$S$167,COLUMN(),0),"")</f>
        <v/>
      </c>
      <c r="L3950" s="2" t="str">
        <f>IFERROR(VLOOKUP(Tableau2[[#This Row],[PR]],'Taux sortant'!$I$9:$S$167,COLUMN(),0),"")</f>
        <v/>
      </c>
    </row>
    <row r="3951" spans="1:12" x14ac:dyDescent="0.3">
      <c r="A3951" s="1" t="s">
        <v>984</v>
      </c>
      <c r="B3951" s="1" t="s">
        <v>46</v>
      </c>
      <c r="C3951" s="2" t="str">
        <f>IFERROR(VLOOKUP(Tableau2[[#This Row],[PR]],'Taux sortant'!$I$9:$S$167,COLUMN(),0),"")</f>
        <v/>
      </c>
      <c r="D3951" s="2" t="str">
        <f>IFERROR(VLOOKUP(Tableau2[[#This Row],[PR]],'Taux sortant'!$I$9:$S$167,COLUMN(),0),"")</f>
        <v/>
      </c>
      <c r="E3951" s="2" t="str">
        <f>IFERROR(VLOOKUP(Tableau2[[#This Row],[PR]],'Taux sortant'!$I$9:$S$167,COLUMN(),0),"")</f>
        <v/>
      </c>
      <c r="F3951" s="2" t="str">
        <f>IFERROR(VLOOKUP(Tableau2[[#This Row],[PR]],'Taux sortant'!$I$9:$S$167,COLUMN(),0),"")</f>
        <v/>
      </c>
      <c r="G3951" s="2" t="str">
        <f>IFERROR(VLOOKUP(Tableau2[[#This Row],[PR]],'Taux sortant'!$I$9:$S$167,COLUMN(),0),"")</f>
        <v/>
      </c>
      <c r="H3951" s="2" t="str">
        <f>IFERROR(VLOOKUP(Tableau2[[#This Row],[PR]],'Taux sortant'!$I$9:$S$167,COLUMN(),0),"")</f>
        <v/>
      </c>
      <c r="I3951" s="2" t="str">
        <f>IFERROR(VLOOKUP(Tableau2[[#This Row],[PR]],'Taux sortant'!$I$9:$S$167,COLUMN(),0),"")</f>
        <v/>
      </c>
      <c r="J3951" s="2" t="str">
        <f>IFERROR(VLOOKUP(Tableau2[[#This Row],[PR]],'Taux sortant'!$I$9:$S$167,COLUMN(),0),"")</f>
        <v/>
      </c>
      <c r="K3951" s="2" t="str">
        <f>IFERROR(VLOOKUP(Tableau2[[#This Row],[PR]],'Taux sortant'!$I$9:$S$167,COLUMN(),0),"")</f>
        <v/>
      </c>
      <c r="L3951" s="2" t="str">
        <f>IFERROR(VLOOKUP(Tableau2[[#This Row],[PR]],'Taux sortant'!$I$9:$S$167,COLUMN(),0),"")</f>
        <v/>
      </c>
    </row>
    <row r="3952" spans="1:12" x14ac:dyDescent="0.3">
      <c r="A3952" s="1" t="s">
        <v>5029</v>
      </c>
      <c r="B3952" s="1" t="s">
        <v>2160</v>
      </c>
      <c r="C3952" s="2">
        <f>IFERROR(VLOOKUP(Tableau2[[#This Row],[PR]],'Taux sortant'!$I$9:$S$167,COLUMN(),0),"")</f>
        <v>16.93</v>
      </c>
      <c r="D3952" s="2">
        <f>IFERROR(VLOOKUP(Tableau2[[#This Row],[PR]],'Taux sortant'!$I$9:$S$167,COLUMN(),0),"")</f>
        <v>14.32</v>
      </c>
      <c r="E3952" s="2">
        <f>IFERROR(VLOOKUP(Tableau2[[#This Row],[PR]],'Taux sortant'!$I$9:$S$167,COLUMN(),0),"")</f>
        <v>11.27</v>
      </c>
      <c r="F3952" s="2">
        <f>IFERROR(VLOOKUP(Tableau2[[#This Row],[PR]],'Taux sortant'!$I$9:$S$167,COLUMN(),0),"")</f>
        <v>9.77</v>
      </c>
      <c r="G3952" s="2">
        <f>IFERROR(VLOOKUP(Tableau2[[#This Row],[PR]],'Taux sortant'!$I$9:$S$167,COLUMN(),0),"")</f>
        <v>8.41</v>
      </c>
      <c r="H3952" s="2">
        <f>IFERROR(VLOOKUP(Tableau2[[#This Row],[PR]],'Taux sortant'!$I$9:$S$167,COLUMN(),0),"")</f>
        <v>7.25</v>
      </c>
      <c r="I3952" s="2">
        <f>IFERROR(VLOOKUP(Tableau2[[#This Row],[PR]],'Taux sortant'!$I$9:$S$167,COLUMN(),0),"")</f>
        <v>6.31</v>
      </c>
      <c r="J3952" s="2">
        <f>IFERROR(VLOOKUP(Tableau2[[#This Row],[PR]],'Taux sortant'!$I$9:$S$167,COLUMN(),0),"")</f>
        <v>0</v>
      </c>
      <c r="K3952" s="2">
        <f>IFERROR(VLOOKUP(Tableau2[[#This Row],[PR]],'Taux sortant'!$I$9:$S$167,COLUMN(),0),"")</f>
        <v>0</v>
      </c>
      <c r="L3952" s="2" t="str">
        <f>IFERROR(VLOOKUP(Tableau2[[#This Row],[PR]],'Taux sortant'!$I$9:$S$167,COLUMN(),0),"")</f>
        <v/>
      </c>
    </row>
    <row r="3953" spans="1:12" x14ac:dyDescent="0.3">
      <c r="A3953" s="1" t="s">
        <v>5032</v>
      </c>
      <c r="B3953" s="1" t="s">
        <v>4284</v>
      </c>
      <c r="C3953" s="2">
        <f>IFERROR(VLOOKUP(Tableau2[[#This Row],[PR]],'Taux sortant'!$I$9:$S$167,COLUMN(),0),"")</f>
        <v>25.1</v>
      </c>
      <c r="D3953" s="2">
        <f>IFERROR(VLOOKUP(Tableau2[[#This Row],[PR]],'Taux sortant'!$I$9:$S$167,COLUMN(),0),"")</f>
        <v>21.72</v>
      </c>
      <c r="E3953" s="2">
        <f>IFERROR(VLOOKUP(Tableau2[[#This Row],[PR]],'Taux sortant'!$I$9:$S$167,COLUMN(),0),"")</f>
        <v>17.420000000000002</v>
      </c>
      <c r="F3953" s="2">
        <f>IFERROR(VLOOKUP(Tableau2[[#This Row],[PR]],'Taux sortant'!$I$9:$S$167,COLUMN(),0),"")</f>
        <v>14.3</v>
      </c>
      <c r="G3953" s="2">
        <f>IFERROR(VLOOKUP(Tableau2[[#This Row],[PR]],'Taux sortant'!$I$9:$S$167,COLUMN(),0),"")</f>
        <v>12.48</v>
      </c>
      <c r="H3953" s="2">
        <f>IFERROR(VLOOKUP(Tableau2[[#This Row],[PR]],'Taux sortant'!$I$9:$S$167,COLUMN(),0),"")</f>
        <v>9.86</v>
      </c>
      <c r="I3953" s="2">
        <f>IFERROR(VLOOKUP(Tableau2[[#This Row],[PR]],'Taux sortant'!$I$9:$S$167,COLUMN(),0),"")</f>
        <v>8.82</v>
      </c>
      <c r="J3953" s="2">
        <f>IFERROR(VLOOKUP(Tableau2[[#This Row],[PR]],'Taux sortant'!$I$9:$S$167,COLUMN(),0),"")</f>
        <v>0</v>
      </c>
      <c r="K3953" s="2">
        <f>IFERROR(VLOOKUP(Tableau2[[#This Row],[PR]],'Taux sortant'!$I$9:$S$167,COLUMN(),0),"")</f>
        <v>0</v>
      </c>
      <c r="L3953" s="2" t="str">
        <f>IFERROR(VLOOKUP(Tableau2[[#This Row],[PR]],'Taux sortant'!$I$9:$S$167,COLUMN(),0),"")</f>
        <v/>
      </c>
    </row>
    <row r="3954" spans="1:12" x14ac:dyDescent="0.3">
      <c r="A3954" s="1" t="s">
        <v>3660</v>
      </c>
      <c r="B3954" s="1" t="s">
        <v>3095</v>
      </c>
      <c r="C3954" s="2">
        <f>IFERROR(VLOOKUP(Tableau2[[#This Row],[PR]],'Taux sortant'!$I$9:$S$167,COLUMN(),0),"")</f>
        <v>15.5</v>
      </c>
      <c r="D3954" s="2">
        <f>IFERROR(VLOOKUP(Tableau2[[#This Row],[PR]],'Taux sortant'!$I$9:$S$167,COLUMN(),0),"")</f>
        <v>12.99</v>
      </c>
      <c r="E3954" s="2">
        <f>IFERROR(VLOOKUP(Tableau2[[#This Row],[PR]],'Taux sortant'!$I$9:$S$167,COLUMN(),0),"")</f>
        <v>10.07</v>
      </c>
      <c r="F3954" s="2">
        <f>IFERROR(VLOOKUP(Tableau2[[#This Row],[PR]],'Taux sortant'!$I$9:$S$167,COLUMN(),0),"")</f>
        <v>8.6</v>
      </c>
      <c r="G3954" s="2">
        <f>IFERROR(VLOOKUP(Tableau2[[#This Row],[PR]],'Taux sortant'!$I$9:$S$167,COLUMN(),0),"")</f>
        <v>7.36</v>
      </c>
      <c r="H3954" s="2">
        <f>IFERROR(VLOOKUP(Tableau2[[#This Row],[PR]],'Taux sortant'!$I$9:$S$167,COLUMN(),0),"")</f>
        <v>6.34</v>
      </c>
      <c r="I3954" s="2">
        <f>IFERROR(VLOOKUP(Tableau2[[#This Row],[PR]],'Taux sortant'!$I$9:$S$167,COLUMN(),0),"")</f>
        <v>5.51</v>
      </c>
      <c r="J3954" s="2">
        <f>IFERROR(VLOOKUP(Tableau2[[#This Row],[PR]],'Taux sortant'!$I$9:$S$167,COLUMN(),0),"")</f>
        <v>0</v>
      </c>
      <c r="K3954" s="2">
        <f>IFERROR(VLOOKUP(Tableau2[[#This Row],[PR]],'Taux sortant'!$I$9:$S$167,COLUMN(),0),"")</f>
        <v>0</v>
      </c>
      <c r="L3954" s="2" t="str">
        <f>IFERROR(VLOOKUP(Tableau2[[#This Row],[PR]],'Taux sortant'!$I$9:$S$167,COLUMN(),0),"")</f>
        <v/>
      </c>
    </row>
    <row r="3955" spans="1:12" x14ac:dyDescent="0.3">
      <c r="A3955" s="1" t="s">
        <v>5035</v>
      </c>
      <c r="B3955" s="1" t="s">
        <v>4284</v>
      </c>
      <c r="C3955" s="2">
        <f>IFERROR(VLOOKUP(Tableau2[[#This Row],[PR]],'Taux sortant'!$I$9:$S$167,COLUMN(),0),"")</f>
        <v>25.1</v>
      </c>
      <c r="D3955" s="2">
        <f>IFERROR(VLOOKUP(Tableau2[[#This Row],[PR]],'Taux sortant'!$I$9:$S$167,COLUMN(),0),"")</f>
        <v>21.72</v>
      </c>
      <c r="E3955" s="2">
        <f>IFERROR(VLOOKUP(Tableau2[[#This Row],[PR]],'Taux sortant'!$I$9:$S$167,COLUMN(),0),"")</f>
        <v>17.420000000000002</v>
      </c>
      <c r="F3955" s="2">
        <f>IFERROR(VLOOKUP(Tableau2[[#This Row],[PR]],'Taux sortant'!$I$9:$S$167,COLUMN(),0),"")</f>
        <v>14.3</v>
      </c>
      <c r="G3955" s="2">
        <f>IFERROR(VLOOKUP(Tableau2[[#This Row],[PR]],'Taux sortant'!$I$9:$S$167,COLUMN(),0),"")</f>
        <v>12.48</v>
      </c>
      <c r="H3955" s="2">
        <f>IFERROR(VLOOKUP(Tableau2[[#This Row],[PR]],'Taux sortant'!$I$9:$S$167,COLUMN(),0),"")</f>
        <v>9.86</v>
      </c>
      <c r="I3955" s="2">
        <f>IFERROR(VLOOKUP(Tableau2[[#This Row],[PR]],'Taux sortant'!$I$9:$S$167,COLUMN(),0),"")</f>
        <v>8.82</v>
      </c>
      <c r="J3955" s="2">
        <f>IFERROR(VLOOKUP(Tableau2[[#This Row],[PR]],'Taux sortant'!$I$9:$S$167,COLUMN(),0),"")</f>
        <v>0</v>
      </c>
      <c r="K3955" s="2">
        <f>IFERROR(VLOOKUP(Tableau2[[#This Row],[PR]],'Taux sortant'!$I$9:$S$167,COLUMN(),0),"")</f>
        <v>0</v>
      </c>
      <c r="L3955" s="2" t="str">
        <f>IFERROR(VLOOKUP(Tableau2[[#This Row],[PR]],'Taux sortant'!$I$9:$S$167,COLUMN(),0),"")</f>
        <v/>
      </c>
    </row>
    <row r="3956" spans="1:12" x14ac:dyDescent="0.3">
      <c r="A3956" s="1" t="s">
        <v>987</v>
      </c>
      <c r="B3956" s="1" t="s">
        <v>46</v>
      </c>
      <c r="C3956" s="2" t="str">
        <f>IFERROR(VLOOKUP(Tableau2[[#This Row],[PR]],'Taux sortant'!$I$9:$S$167,COLUMN(),0),"")</f>
        <v/>
      </c>
      <c r="D3956" s="2" t="str">
        <f>IFERROR(VLOOKUP(Tableau2[[#This Row],[PR]],'Taux sortant'!$I$9:$S$167,COLUMN(),0),"")</f>
        <v/>
      </c>
      <c r="E3956" s="2" t="str">
        <f>IFERROR(VLOOKUP(Tableau2[[#This Row],[PR]],'Taux sortant'!$I$9:$S$167,COLUMN(),0),"")</f>
        <v/>
      </c>
      <c r="F3956" s="2" t="str">
        <f>IFERROR(VLOOKUP(Tableau2[[#This Row],[PR]],'Taux sortant'!$I$9:$S$167,COLUMN(),0),"")</f>
        <v/>
      </c>
      <c r="G3956" s="2" t="str">
        <f>IFERROR(VLOOKUP(Tableau2[[#This Row],[PR]],'Taux sortant'!$I$9:$S$167,COLUMN(),0),"")</f>
        <v/>
      </c>
      <c r="H3956" s="2" t="str">
        <f>IFERROR(VLOOKUP(Tableau2[[#This Row],[PR]],'Taux sortant'!$I$9:$S$167,COLUMN(),0),"")</f>
        <v/>
      </c>
      <c r="I3956" s="2" t="str">
        <f>IFERROR(VLOOKUP(Tableau2[[#This Row],[PR]],'Taux sortant'!$I$9:$S$167,COLUMN(),0),"")</f>
        <v/>
      </c>
      <c r="J3956" s="2" t="str">
        <f>IFERROR(VLOOKUP(Tableau2[[#This Row],[PR]],'Taux sortant'!$I$9:$S$167,COLUMN(),0),"")</f>
        <v/>
      </c>
      <c r="K3956" s="2" t="str">
        <f>IFERROR(VLOOKUP(Tableau2[[#This Row],[PR]],'Taux sortant'!$I$9:$S$167,COLUMN(),0),"")</f>
        <v/>
      </c>
      <c r="L3956" s="2" t="str">
        <f>IFERROR(VLOOKUP(Tableau2[[#This Row],[PR]],'Taux sortant'!$I$9:$S$167,COLUMN(),0),"")</f>
        <v/>
      </c>
    </row>
    <row r="3957" spans="1:12" x14ac:dyDescent="0.3">
      <c r="A3957" s="1" t="s">
        <v>3663</v>
      </c>
      <c r="B3957" s="1" t="s">
        <v>3078</v>
      </c>
      <c r="C3957" s="2">
        <f>IFERROR(VLOOKUP(Tableau2[[#This Row],[PR]],'Taux sortant'!$I$9:$S$167,COLUMN(),0),"")</f>
        <v>15.34</v>
      </c>
      <c r="D3957" s="2">
        <f>IFERROR(VLOOKUP(Tableau2[[#This Row],[PR]],'Taux sortant'!$I$9:$S$167,COLUMN(),0),"")</f>
        <v>12.85</v>
      </c>
      <c r="E3957" s="2">
        <f>IFERROR(VLOOKUP(Tableau2[[#This Row],[PR]],'Taux sortant'!$I$9:$S$167,COLUMN(),0),"")</f>
        <v>9.94</v>
      </c>
      <c r="F3957" s="2">
        <f>IFERROR(VLOOKUP(Tableau2[[#This Row],[PR]],'Taux sortant'!$I$9:$S$167,COLUMN(),0),"")</f>
        <v>8.5399999999999991</v>
      </c>
      <c r="G3957" s="2">
        <f>IFERROR(VLOOKUP(Tableau2[[#This Row],[PR]],'Taux sortant'!$I$9:$S$167,COLUMN(),0),"")</f>
        <v>7.34</v>
      </c>
      <c r="H3957" s="2">
        <f>IFERROR(VLOOKUP(Tableau2[[#This Row],[PR]],'Taux sortant'!$I$9:$S$167,COLUMN(),0),"")</f>
        <v>6.29</v>
      </c>
      <c r="I3957" s="2">
        <f>IFERROR(VLOOKUP(Tableau2[[#This Row],[PR]],'Taux sortant'!$I$9:$S$167,COLUMN(),0),"")</f>
        <v>5.49</v>
      </c>
      <c r="J3957" s="2">
        <f>IFERROR(VLOOKUP(Tableau2[[#This Row],[PR]],'Taux sortant'!$I$9:$S$167,COLUMN(),0),"")</f>
        <v>0</v>
      </c>
      <c r="K3957" s="2">
        <f>IFERROR(VLOOKUP(Tableau2[[#This Row],[PR]],'Taux sortant'!$I$9:$S$167,COLUMN(),0),"")</f>
        <v>0</v>
      </c>
      <c r="L3957" s="2" t="str">
        <f>IFERROR(VLOOKUP(Tableau2[[#This Row],[PR]],'Taux sortant'!$I$9:$S$167,COLUMN(),0),"")</f>
        <v/>
      </c>
    </row>
    <row r="3958" spans="1:12" x14ac:dyDescent="0.3">
      <c r="A3958" s="1" t="s">
        <v>5037</v>
      </c>
      <c r="B3958" s="1" t="s">
        <v>3580</v>
      </c>
      <c r="C3958" s="2">
        <f>IFERROR(VLOOKUP(Tableau2[[#This Row],[PR]],'Taux sortant'!$I$9:$S$167,COLUMN(),0),"")</f>
        <v>18.79</v>
      </c>
      <c r="D3958" s="2">
        <f>IFERROR(VLOOKUP(Tableau2[[#This Row],[PR]],'Taux sortant'!$I$9:$S$167,COLUMN(),0),"")</f>
        <v>15.99</v>
      </c>
      <c r="E3958" s="2">
        <f>IFERROR(VLOOKUP(Tableau2[[#This Row],[PR]],'Taux sortant'!$I$9:$S$167,COLUMN(),0),"")</f>
        <v>12.7</v>
      </c>
      <c r="F3958" s="2">
        <f>IFERROR(VLOOKUP(Tableau2[[#This Row],[PR]],'Taux sortant'!$I$9:$S$167,COLUMN(),0),"")</f>
        <v>11.07</v>
      </c>
      <c r="G3958" s="2">
        <f>IFERROR(VLOOKUP(Tableau2[[#This Row],[PR]],'Taux sortant'!$I$9:$S$167,COLUMN(),0),"")</f>
        <v>9.52</v>
      </c>
      <c r="H3958" s="2">
        <f>IFERROR(VLOOKUP(Tableau2[[#This Row],[PR]],'Taux sortant'!$I$9:$S$167,COLUMN(),0),"")</f>
        <v>8.1</v>
      </c>
      <c r="I3958" s="2">
        <f>IFERROR(VLOOKUP(Tableau2[[#This Row],[PR]],'Taux sortant'!$I$9:$S$167,COLUMN(),0),"")</f>
        <v>6.92</v>
      </c>
      <c r="J3958" s="2">
        <f>IFERROR(VLOOKUP(Tableau2[[#This Row],[PR]],'Taux sortant'!$I$9:$S$167,COLUMN(),0),"")</f>
        <v>0</v>
      </c>
      <c r="K3958" s="2">
        <f>IFERROR(VLOOKUP(Tableau2[[#This Row],[PR]],'Taux sortant'!$I$9:$S$167,COLUMN(),0),"")</f>
        <v>0</v>
      </c>
      <c r="L3958" s="2" t="str">
        <f>IFERROR(VLOOKUP(Tableau2[[#This Row],[PR]],'Taux sortant'!$I$9:$S$167,COLUMN(),0),"")</f>
        <v/>
      </c>
    </row>
    <row r="3959" spans="1:12" x14ac:dyDescent="0.3">
      <c r="A3959" s="1" t="s">
        <v>5037</v>
      </c>
      <c r="B3959" s="1" t="s">
        <v>6548</v>
      </c>
      <c r="C3959" s="2" t="str">
        <f>IFERROR(VLOOKUP(Tableau2[[#This Row],[PR]],'Taux sortant'!$I$9:$S$167,COLUMN(),0),"")</f>
        <v/>
      </c>
      <c r="D3959" s="2" t="str">
        <f>IFERROR(VLOOKUP(Tableau2[[#This Row],[PR]],'Taux sortant'!$I$9:$S$167,COLUMN(),0),"")</f>
        <v/>
      </c>
      <c r="E3959" s="2" t="str">
        <f>IFERROR(VLOOKUP(Tableau2[[#This Row],[PR]],'Taux sortant'!$I$9:$S$167,COLUMN(),0),"")</f>
        <v/>
      </c>
      <c r="F3959" s="2" t="str">
        <f>IFERROR(VLOOKUP(Tableau2[[#This Row],[PR]],'Taux sortant'!$I$9:$S$167,COLUMN(),0),"")</f>
        <v/>
      </c>
      <c r="G3959" s="2" t="str">
        <f>IFERROR(VLOOKUP(Tableau2[[#This Row],[PR]],'Taux sortant'!$I$9:$S$167,COLUMN(),0),"")</f>
        <v/>
      </c>
      <c r="H3959" s="2" t="str">
        <f>IFERROR(VLOOKUP(Tableau2[[#This Row],[PR]],'Taux sortant'!$I$9:$S$167,COLUMN(),0),"")</f>
        <v/>
      </c>
      <c r="I3959" s="2" t="str">
        <f>IFERROR(VLOOKUP(Tableau2[[#This Row],[PR]],'Taux sortant'!$I$9:$S$167,COLUMN(),0),"")</f>
        <v/>
      </c>
      <c r="J3959" s="2" t="str">
        <f>IFERROR(VLOOKUP(Tableau2[[#This Row],[PR]],'Taux sortant'!$I$9:$S$167,COLUMN(),0),"")</f>
        <v/>
      </c>
      <c r="K3959" s="2" t="str">
        <f>IFERROR(VLOOKUP(Tableau2[[#This Row],[PR]],'Taux sortant'!$I$9:$S$167,COLUMN(),0),"")</f>
        <v/>
      </c>
      <c r="L3959" s="2" t="str">
        <f>IFERROR(VLOOKUP(Tableau2[[#This Row],[PR]],'Taux sortant'!$I$9:$S$167,COLUMN(),0),"")</f>
        <v/>
      </c>
    </row>
    <row r="3960" spans="1:12" x14ac:dyDescent="0.3">
      <c r="A3960" s="1" t="s">
        <v>5635</v>
      </c>
      <c r="B3960" s="1" t="s">
        <v>5349</v>
      </c>
      <c r="C3960" s="2" t="str">
        <f>IFERROR(VLOOKUP(Tableau2[[#This Row],[PR]],'Taux sortant'!$I$9:$S$167,COLUMN(),0),"")</f>
        <v/>
      </c>
      <c r="D3960" s="2" t="str">
        <f>IFERROR(VLOOKUP(Tableau2[[#This Row],[PR]],'Taux sortant'!$I$9:$S$167,COLUMN(),0),"")</f>
        <v/>
      </c>
      <c r="E3960" s="2" t="str">
        <f>IFERROR(VLOOKUP(Tableau2[[#This Row],[PR]],'Taux sortant'!$I$9:$S$167,COLUMN(),0),"")</f>
        <v/>
      </c>
      <c r="F3960" s="2" t="str">
        <f>IFERROR(VLOOKUP(Tableau2[[#This Row],[PR]],'Taux sortant'!$I$9:$S$167,COLUMN(),0),"")</f>
        <v/>
      </c>
      <c r="G3960" s="2" t="str">
        <f>IFERROR(VLOOKUP(Tableau2[[#This Row],[PR]],'Taux sortant'!$I$9:$S$167,COLUMN(),0),"")</f>
        <v/>
      </c>
      <c r="H3960" s="2" t="str">
        <f>IFERROR(VLOOKUP(Tableau2[[#This Row],[PR]],'Taux sortant'!$I$9:$S$167,COLUMN(),0),"")</f>
        <v/>
      </c>
      <c r="I3960" s="2" t="str">
        <f>IFERROR(VLOOKUP(Tableau2[[#This Row],[PR]],'Taux sortant'!$I$9:$S$167,COLUMN(),0),"")</f>
        <v/>
      </c>
      <c r="J3960" s="2" t="str">
        <f>IFERROR(VLOOKUP(Tableau2[[#This Row],[PR]],'Taux sortant'!$I$9:$S$167,COLUMN(),0),"")</f>
        <v/>
      </c>
      <c r="K3960" s="2" t="str">
        <f>IFERROR(VLOOKUP(Tableau2[[#This Row],[PR]],'Taux sortant'!$I$9:$S$167,COLUMN(),0),"")</f>
        <v/>
      </c>
      <c r="L3960" s="2" t="str">
        <f>IFERROR(VLOOKUP(Tableau2[[#This Row],[PR]],'Taux sortant'!$I$9:$S$167,COLUMN(),0),"")</f>
        <v/>
      </c>
    </row>
    <row r="3961" spans="1:12" x14ac:dyDescent="0.3">
      <c r="A3961" s="1" t="s">
        <v>6175</v>
      </c>
      <c r="B3961" s="1" t="s">
        <v>5816</v>
      </c>
      <c r="C3961" s="2" t="str">
        <f>IFERROR(VLOOKUP(Tableau2[[#This Row],[PR]],'Taux sortant'!$I$9:$S$167,COLUMN(),0),"")</f>
        <v/>
      </c>
      <c r="D3961" s="2" t="str">
        <f>IFERROR(VLOOKUP(Tableau2[[#This Row],[PR]],'Taux sortant'!$I$9:$S$167,COLUMN(),0),"")</f>
        <v/>
      </c>
      <c r="E3961" s="2" t="str">
        <f>IFERROR(VLOOKUP(Tableau2[[#This Row],[PR]],'Taux sortant'!$I$9:$S$167,COLUMN(),0),"")</f>
        <v/>
      </c>
      <c r="F3961" s="2" t="str">
        <f>IFERROR(VLOOKUP(Tableau2[[#This Row],[PR]],'Taux sortant'!$I$9:$S$167,COLUMN(),0),"")</f>
        <v/>
      </c>
      <c r="G3961" s="2" t="str">
        <f>IFERROR(VLOOKUP(Tableau2[[#This Row],[PR]],'Taux sortant'!$I$9:$S$167,COLUMN(),0),"")</f>
        <v/>
      </c>
      <c r="H3961" s="2" t="str">
        <f>IFERROR(VLOOKUP(Tableau2[[#This Row],[PR]],'Taux sortant'!$I$9:$S$167,COLUMN(),0),"")</f>
        <v/>
      </c>
      <c r="I3961" s="2" t="str">
        <f>IFERROR(VLOOKUP(Tableau2[[#This Row],[PR]],'Taux sortant'!$I$9:$S$167,COLUMN(),0),"")</f>
        <v/>
      </c>
      <c r="J3961" s="2" t="str">
        <f>IFERROR(VLOOKUP(Tableau2[[#This Row],[PR]],'Taux sortant'!$I$9:$S$167,COLUMN(),0),"")</f>
        <v/>
      </c>
      <c r="K3961" s="2" t="str">
        <f>IFERROR(VLOOKUP(Tableau2[[#This Row],[PR]],'Taux sortant'!$I$9:$S$167,COLUMN(),0),"")</f>
        <v/>
      </c>
      <c r="L3961" s="2" t="str">
        <f>IFERROR(VLOOKUP(Tableau2[[#This Row],[PR]],'Taux sortant'!$I$9:$S$167,COLUMN(),0),"")</f>
        <v/>
      </c>
    </row>
    <row r="3962" spans="1:12" x14ac:dyDescent="0.3">
      <c r="A3962" s="1" t="s">
        <v>990</v>
      </c>
      <c r="B3962" s="1" t="s">
        <v>73</v>
      </c>
      <c r="C3962" s="2">
        <f>IFERROR(VLOOKUP(Tableau2[[#This Row],[PR]],'Taux sortant'!$I$9:$S$167,COLUMN(),0),"")</f>
        <v>18.93</v>
      </c>
      <c r="D3962" s="2">
        <f>IFERROR(VLOOKUP(Tableau2[[#This Row],[PR]],'Taux sortant'!$I$9:$S$167,COLUMN(),0),"")</f>
        <v>14.7</v>
      </c>
      <c r="E3962" s="2">
        <f>IFERROR(VLOOKUP(Tableau2[[#This Row],[PR]],'Taux sortant'!$I$9:$S$167,COLUMN(),0),"")</f>
        <v>10.55</v>
      </c>
      <c r="F3962" s="2">
        <f>IFERROR(VLOOKUP(Tableau2[[#This Row],[PR]],'Taux sortant'!$I$9:$S$167,COLUMN(),0),"")</f>
        <v>8.69</v>
      </c>
      <c r="G3962" s="2">
        <f>IFERROR(VLOOKUP(Tableau2[[#This Row],[PR]],'Taux sortant'!$I$9:$S$167,COLUMN(),0),"")</f>
        <v>6.98</v>
      </c>
      <c r="H3962" s="2">
        <f>IFERROR(VLOOKUP(Tableau2[[#This Row],[PR]],'Taux sortant'!$I$9:$S$167,COLUMN(),0),"")</f>
        <v>5.4</v>
      </c>
      <c r="I3962" s="2">
        <f>IFERROR(VLOOKUP(Tableau2[[#This Row],[PR]],'Taux sortant'!$I$9:$S$167,COLUMN(),0),"")</f>
        <v>4.87</v>
      </c>
      <c r="J3962" s="2">
        <f>IFERROR(VLOOKUP(Tableau2[[#This Row],[PR]],'Taux sortant'!$I$9:$S$167,COLUMN(),0),"")</f>
        <v>0</v>
      </c>
      <c r="K3962" s="2">
        <f>IFERROR(VLOOKUP(Tableau2[[#This Row],[PR]],'Taux sortant'!$I$9:$S$167,COLUMN(),0),"")</f>
        <v>0</v>
      </c>
      <c r="L3962" s="2" t="str">
        <f>IFERROR(VLOOKUP(Tableau2[[#This Row],[PR]],'Taux sortant'!$I$9:$S$167,COLUMN(),0),"")</f>
        <v/>
      </c>
    </row>
    <row r="3963" spans="1:12" x14ac:dyDescent="0.3">
      <c r="A3963" s="1" t="s">
        <v>2116</v>
      </c>
      <c r="B3963" s="1" t="s">
        <v>1523</v>
      </c>
      <c r="C3963" s="2">
        <f>IFERROR(VLOOKUP(Tableau2[[#This Row],[PR]],'Taux sortant'!$I$9:$S$167,COLUMN(),0),"")</f>
        <v>20.91</v>
      </c>
      <c r="D3963" s="2">
        <f>IFERROR(VLOOKUP(Tableau2[[#This Row],[PR]],'Taux sortant'!$I$9:$S$167,COLUMN(),0),"")</f>
        <v>16.62</v>
      </c>
      <c r="E3963" s="2">
        <f>IFERROR(VLOOKUP(Tableau2[[#This Row],[PR]],'Taux sortant'!$I$9:$S$167,COLUMN(),0),"")</f>
        <v>12.11</v>
      </c>
      <c r="F3963" s="2">
        <f>IFERROR(VLOOKUP(Tableau2[[#This Row],[PR]],'Taux sortant'!$I$9:$S$167,COLUMN(),0),"")</f>
        <v>9.7100000000000009</v>
      </c>
      <c r="G3963" s="2">
        <f>IFERROR(VLOOKUP(Tableau2[[#This Row],[PR]],'Taux sortant'!$I$9:$S$167,COLUMN(),0),"")</f>
        <v>7</v>
      </c>
      <c r="H3963" s="2">
        <f>IFERROR(VLOOKUP(Tableau2[[#This Row],[PR]],'Taux sortant'!$I$9:$S$167,COLUMN(),0),"")</f>
        <v>4.8099999999999996</v>
      </c>
      <c r="I3963" s="2">
        <f>IFERROR(VLOOKUP(Tableau2[[#This Row],[PR]],'Taux sortant'!$I$9:$S$167,COLUMN(),0),"")</f>
        <v>4.1900000000000004</v>
      </c>
      <c r="J3963" s="2">
        <f>IFERROR(VLOOKUP(Tableau2[[#This Row],[PR]],'Taux sortant'!$I$9:$S$167,COLUMN(),0),"")</f>
        <v>0</v>
      </c>
      <c r="K3963" s="2">
        <f>IFERROR(VLOOKUP(Tableau2[[#This Row],[PR]],'Taux sortant'!$I$9:$S$167,COLUMN(),0),"")</f>
        <v>0</v>
      </c>
      <c r="L3963" s="2" t="str">
        <f>IFERROR(VLOOKUP(Tableau2[[#This Row],[PR]],'Taux sortant'!$I$9:$S$167,COLUMN(),0),"")</f>
        <v/>
      </c>
    </row>
    <row r="3964" spans="1:12" x14ac:dyDescent="0.3">
      <c r="A3964" s="1" t="s">
        <v>2119</v>
      </c>
      <c r="B3964" s="1" t="s">
        <v>1816</v>
      </c>
      <c r="C3964" s="2">
        <f>IFERROR(VLOOKUP(Tableau2[[#This Row],[PR]],'Taux sortant'!$I$9:$S$167,COLUMN(),0),"")</f>
        <v>18.93</v>
      </c>
      <c r="D3964" s="2">
        <f>IFERROR(VLOOKUP(Tableau2[[#This Row],[PR]],'Taux sortant'!$I$9:$S$167,COLUMN(),0),"")</f>
        <v>14.85</v>
      </c>
      <c r="E3964" s="2">
        <f>IFERROR(VLOOKUP(Tableau2[[#This Row],[PR]],'Taux sortant'!$I$9:$S$167,COLUMN(),0),"")</f>
        <v>11.22</v>
      </c>
      <c r="F3964" s="2">
        <f>IFERROR(VLOOKUP(Tableau2[[#This Row],[PR]],'Taux sortant'!$I$9:$S$167,COLUMN(),0),"")</f>
        <v>8.25</v>
      </c>
      <c r="G3964" s="2">
        <f>IFERROR(VLOOKUP(Tableau2[[#This Row],[PR]],'Taux sortant'!$I$9:$S$167,COLUMN(),0),"")</f>
        <v>5.71</v>
      </c>
      <c r="H3964" s="2">
        <f>IFERROR(VLOOKUP(Tableau2[[#This Row],[PR]],'Taux sortant'!$I$9:$S$167,COLUMN(),0),"")</f>
        <v>4.21</v>
      </c>
      <c r="I3964" s="2">
        <f>IFERROR(VLOOKUP(Tableau2[[#This Row],[PR]],'Taux sortant'!$I$9:$S$167,COLUMN(),0),"")</f>
        <v>3.29</v>
      </c>
      <c r="J3964" s="2">
        <f>IFERROR(VLOOKUP(Tableau2[[#This Row],[PR]],'Taux sortant'!$I$9:$S$167,COLUMN(),0),"")</f>
        <v>0</v>
      </c>
      <c r="K3964" s="2">
        <f>IFERROR(VLOOKUP(Tableau2[[#This Row],[PR]],'Taux sortant'!$I$9:$S$167,COLUMN(),0),"")</f>
        <v>0</v>
      </c>
      <c r="L3964" s="2" t="str">
        <f>IFERROR(VLOOKUP(Tableau2[[#This Row],[PR]],'Taux sortant'!$I$9:$S$167,COLUMN(),0),"")</f>
        <v/>
      </c>
    </row>
    <row r="3965" spans="1:12" x14ac:dyDescent="0.3">
      <c r="A3965" s="1" t="s">
        <v>6178</v>
      </c>
      <c r="B3965" s="1" t="s">
        <v>5820</v>
      </c>
      <c r="C3965" s="2" t="str">
        <f>IFERROR(VLOOKUP(Tableau2[[#This Row],[PR]],'Taux sortant'!$I$9:$S$167,COLUMN(),0),"")</f>
        <v/>
      </c>
      <c r="D3965" s="2" t="str">
        <f>IFERROR(VLOOKUP(Tableau2[[#This Row],[PR]],'Taux sortant'!$I$9:$S$167,COLUMN(),0),"")</f>
        <v/>
      </c>
      <c r="E3965" s="2" t="str">
        <f>IFERROR(VLOOKUP(Tableau2[[#This Row],[PR]],'Taux sortant'!$I$9:$S$167,COLUMN(),0),"")</f>
        <v/>
      </c>
      <c r="F3965" s="2" t="str">
        <f>IFERROR(VLOOKUP(Tableau2[[#This Row],[PR]],'Taux sortant'!$I$9:$S$167,COLUMN(),0),"")</f>
        <v/>
      </c>
      <c r="G3965" s="2" t="str">
        <f>IFERROR(VLOOKUP(Tableau2[[#This Row],[PR]],'Taux sortant'!$I$9:$S$167,COLUMN(),0),"")</f>
        <v/>
      </c>
      <c r="H3965" s="2" t="str">
        <f>IFERROR(VLOOKUP(Tableau2[[#This Row],[PR]],'Taux sortant'!$I$9:$S$167,COLUMN(),0),"")</f>
        <v/>
      </c>
      <c r="I3965" s="2" t="str">
        <f>IFERROR(VLOOKUP(Tableau2[[#This Row],[PR]],'Taux sortant'!$I$9:$S$167,COLUMN(),0),"")</f>
        <v/>
      </c>
      <c r="J3965" s="2" t="str">
        <f>IFERROR(VLOOKUP(Tableau2[[#This Row],[PR]],'Taux sortant'!$I$9:$S$167,COLUMN(),0),"")</f>
        <v/>
      </c>
      <c r="K3965" s="2" t="str">
        <f>IFERROR(VLOOKUP(Tableau2[[#This Row],[PR]],'Taux sortant'!$I$9:$S$167,COLUMN(),0),"")</f>
        <v/>
      </c>
      <c r="L3965" s="2" t="str">
        <f>IFERROR(VLOOKUP(Tableau2[[#This Row],[PR]],'Taux sortant'!$I$9:$S$167,COLUMN(),0),"")</f>
        <v/>
      </c>
    </row>
    <row r="3966" spans="1:12" x14ac:dyDescent="0.3">
      <c r="A3966" s="1" t="s">
        <v>3666</v>
      </c>
      <c r="B3966" s="1" t="s">
        <v>3086</v>
      </c>
      <c r="C3966" s="2">
        <f>IFERROR(VLOOKUP(Tableau2[[#This Row],[PR]],'Taux sortant'!$I$9:$S$167,COLUMN(),0),"")</f>
        <v>14.38</v>
      </c>
      <c r="D3966" s="2">
        <f>IFERROR(VLOOKUP(Tableau2[[#This Row],[PR]],'Taux sortant'!$I$9:$S$167,COLUMN(),0),"")</f>
        <v>11.96</v>
      </c>
      <c r="E3966" s="2">
        <f>IFERROR(VLOOKUP(Tableau2[[#This Row],[PR]],'Taux sortant'!$I$9:$S$167,COLUMN(),0),"")</f>
        <v>9.1199999999999992</v>
      </c>
      <c r="F3966" s="2">
        <f>IFERROR(VLOOKUP(Tableau2[[#This Row],[PR]],'Taux sortant'!$I$9:$S$167,COLUMN(),0),"")</f>
        <v>7.74</v>
      </c>
      <c r="G3966" s="2">
        <f>IFERROR(VLOOKUP(Tableau2[[#This Row],[PR]],'Taux sortant'!$I$9:$S$167,COLUMN(),0),"")</f>
        <v>6.58</v>
      </c>
      <c r="H3966" s="2">
        <f>IFERROR(VLOOKUP(Tableau2[[#This Row],[PR]],'Taux sortant'!$I$9:$S$167,COLUMN(),0),"")</f>
        <v>5.57</v>
      </c>
      <c r="I3966" s="2">
        <f>IFERROR(VLOOKUP(Tableau2[[#This Row],[PR]],'Taux sortant'!$I$9:$S$167,COLUMN(),0),"")</f>
        <v>4.78</v>
      </c>
      <c r="J3966" s="2">
        <f>IFERROR(VLOOKUP(Tableau2[[#This Row],[PR]],'Taux sortant'!$I$9:$S$167,COLUMN(),0),"")</f>
        <v>0</v>
      </c>
      <c r="K3966" s="2">
        <f>IFERROR(VLOOKUP(Tableau2[[#This Row],[PR]],'Taux sortant'!$I$9:$S$167,COLUMN(),0),"")</f>
        <v>0</v>
      </c>
      <c r="L3966" s="2" t="str">
        <f>IFERROR(VLOOKUP(Tableau2[[#This Row],[PR]],'Taux sortant'!$I$9:$S$167,COLUMN(),0),"")</f>
        <v/>
      </c>
    </row>
    <row r="3967" spans="1:12" x14ac:dyDescent="0.3">
      <c r="A3967" s="1" t="s">
        <v>993</v>
      </c>
      <c r="B3967" s="1" t="s">
        <v>134</v>
      </c>
      <c r="C3967" s="2">
        <f>IFERROR(VLOOKUP(Tableau2[[#This Row],[PR]],'Taux sortant'!$I$9:$S$167,COLUMN(),0),"")</f>
        <v>20.07</v>
      </c>
      <c r="D3967" s="2">
        <f>IFERROR(VLOOKUP(Tableau2[[#This Row],[PR]],'Taux sortant'!$I$9:$S$167,COLUMN(),0),"")</f>
        <v>15.84</v>
      </c>
      <c r="E3967" s="2">
        <f>IFERROR(VLOOKUP(Tableau2[[#This Row],[PR]],'Taux sortant'!$I$9:$S$167,COLUMN(),0),"")</f>
        <v>11.78</v>
      </c>
      <c r="F3967" s="2">
        <f>IFERROR(VLOOKUP(Tableau2[[#This Row],[PR]],'Taux sortant'!$I$9:$S$167,COLUMN(),0),"")</f>
        <v>8.85</v>
      </c>
      <c r="G3967" s="2">
        <f>IFERROR(VLOOKUP(Tableau2[[#This Row],[PR]],'Taux sortant'!$I$9:$S$167,COLUMN(),0),"")</f>
        <v>6.72</v>
      </c>
      <c r="H3967" s="2">
        <f>IFERROR(VLOOKUP(Tableau2[[#This Row],[PR]],'Taux sortant'!$I$9:$S$167,COLUMN(),0),"")</f>
        <v>5.19</v>
      </c>
      <c r="I3967" s="2">
        <f>IFERROR(VLOOKUP(Tableau2[[#This Row],[PR]],'Taux sortant'!$I$9:$S$167,COLUMN(),0),"")</f>
        <v>4.37</v>
      </c>
      <c r="J3967" s="2">
        <f>IFERROR(VLOOKUP(Tableau2[[#This Row],[PR]],'Taux sortant'!$I$9:$S$167,COLUMN(),0),"")</f>
        <v>0</v>
      </c>
      <c r="K3967" s="2">
        <f>IFERROR(VLOOKUP(Tableau2[[#This Row],[PR]],'Taux sortant'!$I$9:$S$167,COLUMN(),0),"")</f>
        <v>0</v>
      </c>
      <c r="L3967" s="2" t="str">
        <f>IFERROR(VLOOKUP(Tableau2[[#This Row],[PR]],'Taux sortant'!$I$9:$S$167,COLUMN(),0),"")</f>
        <v/>
      </c>
    </row>
    <row r="3968" spans="1:12" x14ac:dyDescent="0.3">
      <c r="A3968" s="1" t="s">
        <v>996</v>
      </c>
      <c r="B3968" s="1" t="s">
        <v>81</v>
      </c>
      <c r="C3968" s="2">
        <f>IFERROR(VLOOKUP(Tableau2[[#This Row],[PR]],'Taux sortant'!$I$9:$S$167,COLUMN(),0),"")</f>
        <v>21.64</v>
      </c>
      <c r="D3968" s="2">
        <f>IFERROR(VLOOKUP(Tableau2[[#This Row],[PR]],'Taux sortant'!$I$9:$S$167,COLUMN(),0),"")</f>
        <v>17.309999999999999</v>
      </c>
      <c r="E3968" s="2">
        <f>IFERROR(VLOOKUP(Tableau2[[#This Row],[PR]],'Taux sortant'!$I$9:$S$167,COLUMN(),0),"")</f>
        <v>12.45</v>
      </c>
      <c r="F3968" s="2">
        <f>IFERROR(VLOOKUP(Tableau2[[#This Row],[PR]],'Taux sortant'!$I$9:$S$167,COLUMN(),0),"")</f>
        <v>10.1</v>
      </c>
      <c r="G3968" s="2">
        <f>IFERROR(VLOOKUP(Tableau2[[#This Row],[PR]],'Taux sortant'!$I$9:$S$167,COLUMN(),0),"")</f>
        <v>8.23</v>
      </c>
      <c r="H3968" s="2">
        <f>IFERROR(VLOOKUP(Tableau2[[#This Row],[PR]],'Taux sortant'!$I$9:$S$167,COLUMN(),0),"")</f>
        <v>5.96</v>
      </c>
      <c r="I3968" s="2">
        <f>IFERROR(VLOOKUP(Tableau2[[#This Row],[PR]],'Taux sortant'!$I$9:$S$167,COLUMN(),0),"")</f>
        <v>5.44</v>
      </c>
      <c r="J3968" s="2">
        <f>IFERROR(VLOOKUP(Tableau2[[#This Row],[PR]],'Taux sortant'!$I$9:$S$167,COLUMN(),0),"")</f>
        <v>0</v>
      </c>
      <c r="K3968" s="2">
        <f>IFERROR(VLOOKUP(Tableau2[[#This Row],[PR]],'Taux sortant'!$I$9:$S$167,COLUMN(),0),"")</f>
        <v>0</v>
      </c>
      <c r="L3968" s="2" t="str">
        <f>IFERROR(VLOOKUP(Tableau2[[#This Row],[PR]],'Taux sortant'!$I$9:$S$167,COLUMN(),0),"")</f>
        <v/>
      </c>
    </row>
    <row r="3969" spans="1:12" x14ac:dyDescent="0.3">
      <c r="A3969" s="1" t="s">
        <v>3669</v>
      </c>
      <c r="B3969" s="1" t="s">
        <v>3086</v>
      </c>
      <c r="C3969" s="2">
        <f>IFERROR(VLOOKUP(Tableau2[[#This Row],[PR]],'Taux sortant'!$I$9:$S$167,COLUMN(),0),"")</f>
        <v>14.38</v>
      </c>
      <c r="D3969" s="2">
        <f>IFERROR(VLOOKUP(Tableau2[[#This Row],[PR]],'Taux sortant'!$I$9:$S$167,COLUMN(),0),"")</f>
        <v>11.96</v>
      </c>
      <c r="E3969" s="2">
        <f>IFERROR(VLOOKUP(Tableau2[[#This Row],[PR]],'Taux sortant'!$I$9:$S$167,COLUMN(),0),"")</f>
        <v>9.1199999999999992</v>
      </c>
      <c r="F3969" s="2">
        <f>IFERROR(VLOOKUP(Tableau2[[#This Row],[PR]],'Taux sortant'!$I$9:$S$167,COLUMN(),0),"")</f>
        <v>7.74</v>
      </c>
      <c r="G3969" s="2">
        <f>IFERROR(VLOOKUP(Tableau2[[#This Row],[PR]],'Taux sortant'!$I$9:$S$167,COLUMN(),0),"")</f>
        <v>6.58</v>
      </c>
      <c r="H3969" s="2">
        <f>IFERROR(VLOOKUP(Tableau2[[#This Row],[PR]],'Taux sortant'!$I$9:$S$167,COLUMN(),0),"")</f>
        <v>5.57</v>
      </c>
      <c r="I3969" s="2">
        <f>IFERROR(VLOOKUP(Tableau2[[#This Row],[PR]],'Taux sortant'!$I$9:$S$167,COLUMN(),0),"")</f>
        <v>4.78</v>
      </c>
      <c r="J3969" s="2">
        <f>IFERROR(VLOOKUP(Tableau2[[#This Row],[PR]],'Taux sortant'!$I$9:$S$167,COLUMN(),0),"")</f>
        <v>0</v>
      </c>
      <c r="K3969" s="2">
        <f>IFERROR(VLOOKUP(Tableau2[[#This Row],[PR]],'Taux sortant'!$I$9:$S$167,COLUMN(),0),"")</f>
        <v>0</v>
      </c>
      <c r="L3969" s="2" t="str">
        <f>IFERROR(VLOOKUP(Tableau2[[#This Row],[PR]],'Taux sortant'!$I$9:$S$167,COLUMN(),0),"")</f>
        <v/>
      </c>
    </row>
    <row r="3970" spans="1:12" x14ac:dyDescent="0.3">
      <c r="A3970" s="1" t="s">
        <v>3672</v>
      </c>
      <c r="B3970" s="1" t="s">
        <v>3134</v>
      </c>
      <c r="C3970" s="2">
        <f>IFERROR(VLOOKUP(Tableau2[[#This Row],[PR]],'Taux sortant'!$I$9:$S$167,COLUMN(),0),"")</f>
        <v>15.34</v>
      </c>
      <c r="D3970" s="2">
        <f>IFERROR(VLOOKUP(Tableau2[[#This Row],[PR]],'Taux sortant'!$I$9:$S$167,COLUMN(),0),"")</f>
        <v>12.85</v>
      </c>
      <c r="E3970" s="2">
        <f>IFERROR(VLOOKUP(Tableau2[[#This Row],[PR]],'Taux sortant'!$I$9:$S$167,COLUMN(),0),"")</f>
        <v>9.94</v>
      </c>
      <c r="F3970" s="2">
        <f>IFERROR(VLOOKUP(Tableau2[[#This Row],[PR]],'Taux sortant'!$I$9:$S$167,COLUMN(),0),"")</f>
        <v>8.5399999999999991</v>
      </c>
      <c r="G3970" s="2">
        <f>IFERROR(VLOOKUP(Tableau2[[#This Row],[PR]],'Taux sortant'!$I$9:$S$167,COLUMN(),0),"")</f>
        <v>7.34</v>
      </c>
      <c r="H3970" s="2">
        <f>IFERROR(VLOOKUP(Tableau2[[#This Row],[PR]],'Taux sortant'!$I$9:$S$167,COLUMN(),0),"")</f>
        <v>6.29</v>
      </c>
      <c r="I3970" s="2">
        <f>IFERROR(VLOOKUP(Tableau2[[#This Row],[PR]],'Taux sortant'!$I$9:$S$167,COLUMN(),0),"")</f>
        <v>5.49</v>
      </c>
      <c r="J3970" s="2">
        <f>IFERROR(VLOOKUP(Tableau2[[#This Row],[PR]],'Taux sortant'!$I$9:$S$167,COLUMN(),0),"")</f>
        <v>0</v>
      </c>
      <c r="K3970" s="2">
        <f>IFERROR(VLOOKUP(Tableau2[[#This Row],[PR]],'Taux sortant'!$I$9:$S$167,COLUMN(),0),"")</f>
        <v>0</v>
      </c>
      <c r="L3970" s="2" t="str">
        <f>IFERROR(VLOOKUP(Tableau2[[#This Row],[PR]],'Taux sortant'!$I$9:$S$167,COLUMN(),0),"")</f>
        <v/>
      </c>
    </row>
    <row r="3971" spans="1:12" x14ac:dyDescent="0.3">
      <c r="A3971" s="1" t="s">
        <v>999</v>
      </c>
      <c r="B3971" s="1" t="s">
        <v>6</v>
      </c>
      <c r="C3971" s="2">
        <f>IFERROR(VLOOKUP(Tableau2[[#This Row],[PR]],'Taux sortant'!$I$9:$S$167,COLUMN(),0),"")</f>
        <v>25.34</v>
      </c>
      <c r="D3971" s="2">
        <f>IFERROR(VLOOKUP(Tableau2[[#This Row],[PR]],'Taux sortant'!$I$9:$S$167,COLUMN(),0),"")</f>
        <v>21.62</v>
      </c>
      <c r="E3971" s="2">
        <f>IFERROR(VLOOKUP(Tableau2[[#This Row],[PR]],'Taux sortant'!$I$9:$S$167,COLUMN(),0),"")</f>
        <v>15.42</v>
      </c>
      <c r="F3971" s="2">
        <f>IFERROR(VLOOKUP(Tableau2[[#This Row],[PR]],'Taux sortant'!$I$9:$S$167,COLUMN(),0),"")</f>
        <v>12.6</v>
      </c>
      <c r="G3971" s="2">
        <f>IFERROR(VLOOKUP(Tableau2[[#This Row],[PR]],'Taux sortant'!$I$9:$S$167,COLUMN(),0),"")</f>
        <v>9.5500000000000007</v>
      </c>
      <c r="H3971" s="2">
        <f>IFERROR(VLOOKUP(Tableau2[[#This Row],[PR]],'Taux sortant'!$I$9:$S$167,COLUMN(),0),"")</f>
        <v>7.3</v>
      </c>
      <c r="I3971" s="2">
        <f>IFERROR(VLOOKUP(Tableau2[[#This Row],[PR]],'Taux sortant'!$I$9:$S$167,COLUMN(),0),"")</f>
        <v>6.61</v>
      </c>
      <c r="J3971" s="2">
        <f>IFERROR(VLOOKUP(Tableau2[[#This Row],[PR]],'Taux sortant'!$I$9:$S$167,COLUMN(),0),"")</f>
        <v>0</v>
      </c>
      <c r="K3971" s="2">
        <f>IFERROR(VLOOKUP(Tableau2[[#This Row],[PR]],'Taux sortant'!$I$9:$S$167,COLUMN(),0),"")</f>
        <v>0</v>
      </c>
      <c r="L3971" s="2" t="str">
        <f>IFERROR(VLOOKUP(Tableau2[[#This Row],[PR]],'Taux sortant'!$I$9:$S$167,COLUMN(),0),"")</f>
        <v/>
      </c>
    </row>
    <row r="3972" spans="1:12" x14ac:dyDescent="0.3">
      <c r="A3972" s="1" t="s">
        <v>1002</v>
      </c>
      <c r="B3972" s="1" t="s">
        <v>5</v>
      </c>
      <c r="C3972" s="2">
        <f>IFERROR(VLOOKUP(Tableau2[[#This Row],[PR]],'Taux sortant'!$I$9:$S$167,COLUMN(),0),"")</f>
        <v>11.64</v>
      </c>
      <c r="D3972" s="2">
        <f>IFERROR(VLOOKUP(Tableau2[[#This Row],[PR]],'Taux sortant'!$I$9:$S$167,COLUMN(),0),"")</f>
        <v>9.2799999999999994</v>
      </c>
      <c r="E3972" s="2">
        <f>IFERROR(VLOOKUP(Tableau2[[#This Row],[PR]],'Taux sortant'!$I$9:$S$167,COLUMN(),0),"")</f>
        <v>6.6</v>
      </c>
      <c r="F3972" s="2">
        <f>IFERROR(VLOOKUP(Tableau2[[#This Row],[PR]],'Taux sortant'!$I$9:$S$167,COLUMN(),0),"")</f>
        <v>5.3</v>
      </c>
      <c r="G3972" s="2">
        <f>IFERROR(VLOOKUP(Tableau2[[#This Row],[PR]],'Taux sortant'!$I$9:$S$167,COLUMN(),0),"")</f>
        <v>4.37</v>
      </c>
      <c r="H3972" s="2">
        <f>IFERROR(VLOOKUP(Tableau2[[#This Row],[PR]],'Taux sortant'!$I$9:$S$167,COLUMN(),0),"")</f>
        <v>3.62</v>
      </c>
      <c r="I3972" s="2">
        <f>IFERROR(VLOOKUP(Tableau2[[#This Row],[PR]],'Taux sortant'!$I$9:$S$167,COLUMN(),0),"")</f>
        <v>3.13</v>
      </c>
      <c r="J3972" s="2">
        <f>IFERROR(VLOOKUP(Tableau2[[#This Row],[PR]],'Taux sortant'!$I$9:$S$167,COLUMN(),0),"")</f>
        <v>0</v>
      </c>
      <c r="K3972" s="2">
        <f>IFERROR(VLOOKUP(Tableau2[[#This Row],[PR]],'Taux sortant'!$I$9:$S$167,COLUMN(),0),"")</f>
        <v>0</v>
      </c>
      <c r="L3972" s="2" t="str">
        <f>IFERROR(VLOOKUP(Tableau2[[#This Row],[PR]],'Taux sortant'!$I$9:$S$167,COLUMN(),0),"")</f>
        <v/>
      </c>
    </row>
    <row r="3973" spans="1:12" x14ac:dyDescent="0.3">
      <c r="A3973" s="1" t="s">
        <v>5040</v>
      </c>
      <c r="B3973" s="1" t="s">
        <v>4155</v>
      </c>
      <c r="C3973" s="2">
        <f>IFERROR(VLOOKUP(Tableau2[[#This Row],[PR]],'Taux sortant'!$I$9:$S$167,COLUMN(),0),"")</f>
        <v>17.46</v>
      </c>
      <c r="D3973" s="2">
        <f>IFERROR(VLOOKUP(Tableau2[[#This Row],[PR]],'Taux sortant'!$I$9:$S$167,COLUMN(),0),"")</f>
        <v>14.82</v>
      </c>
      <c r="E3973" s="2">
        <f>IFERROR(VLOOKUP(Tableau2[[#This Row],[PR]],'Taux sortant'!$I$9:$S$167,COLUMN(),0),"")</f>
        <v>11.74</v>
      </c>
      <c r="F3973" s="2">
        <f>IFERROR(VLOOKUP(Tableau2[[#This Row],[PR]],'Taux sortant'!$I$9:$S$167,COLUMN(),0),"")</f>
        <v>10.210000000000001</v>
      </c>
      <c r="G3973" s="2">
        <f>IFERROR(VLOOKUP(Tableau2[[#This Row],[PR]],'Taux sortant'!$I$9:$S$167,COLUMN(),0),"")</f>
        <v>8.84</v>
      </c>
      <c r="H3973" s="2">
        <f>IFERROR(VLOOKUP(Tableau2[[#This Row],[PR]],'Taux sortant'!$I$9:$S$167,COLUMN(),0),"")</f>
        <v>7.69</v>
      </c>
      <c r="I3973" s="2">
        <f>IFERROR(VLOOKUP(Tableau2[[#This Row],[PR]],'Taux sortant'!$I$9:$S$167,COLUMN(),0),"")</f>
        <v>6.75</v>
      </c>
      <c r="J3973" s="2">
        <f>IFERROR(VLOOKUP(Tableau2[[#This Row],[PR]],'Taux sortant'!$I$9:$S$167,COLUMN(),0),"")</f>
        <v>0</v>
      </c>
      <c r="K3973" s="2">
        <f>IFERROR(VLOOKUP(Tableau2[[#This Row],[PR]],'Taux sortant'!$I$9:$S$167,COLUMN(),0),"")</f>
        <v>0</v>
      </c>
      <c r="L3973" s="2" t="str">
        <f>IFERROR(VLOOKUP(Tableau2[[#This Row],[PR]],'Taux sortant'!$I$9:$S$167,COLUMN(),0),"")</f>
        <v/>
      </c>
    </row>
    <row r="3974" spans="1:12" x14ac:dyDescent="0.3">
      <c r="A3974" s="1" t="s">
        <v>5042</v>
      </c>
      <c r="B3974" s="1" t="s">
        <v>3580</v>
      </c>
      <c r="C3974" s="2">
        <f>IFERROR(VLOOKUP(Tableau2[[#This Row],[PR]],'Taux sortant'!$I$9:$S$167,COLUMN(),0),"")</f>
        <v>18.79</v>
      </c>
      <c r="D3974" s="2">
        <f>IFERROR(VLOOKUP(Tableau2[[#This Row],[PR]],'Taux sortant'!$I$9:$S$167,COLUMN(),0),"")</f>
        <v>15.99</v>
      </c>
      <c r="E3974" s="2">
        <f>IFERROR(VLOOKUP(Tableau2[[#This Row],[PR]],'Taux sortant'!$I$9:$S$167,COLUMN(),0),"")</f>
        <v>12.7</v>
      </c>
      <c r="F3974" s="2">
        <f>IFERROR(VLOOKUP(Tableau2[[#This Row],[PR]],'Taux sortant'!$I$9:$S$167,COLUMN(),0),"")</f>
        <v>11.07</v>
      </c>
      <c r="G3974" s="2">
        <f>IFERROR(VLOOKUP(Tableau2[[#This Row],[PR]],'Taux sortant'!$I$9:$S$167,COLUMN(),0),"")</f>
        <v>9.52</v>
      </c>
      <c r="H3974" s="2">
        <f>IFERROR(VLOOKUP(Tableau2[[#This Row],[PR]],'Taux sortant'!$I$9:$S$167,COLUMN(),0),"")</f>
        <v>8.1</v>
      </c>
      <c r="I3974" s="2">
        <f>IFERROR(VLOOKUP(Tableau2[[#This Row],[PR]],'Taux sortant'!$I$9:$S$167,COLUMN(),0),"")</f>
        <v>6.92</v>
      </c>
      <c r="J3974" s="2">
        <f>IFERROR(VLOOKUP(Tableau2[[#This Row],[PR]],'Taux sortant'!$I$9:$S$167,COLUMN(),0),"")</f>
        <v>0</v>
      </c>
      <c r="K3974" s="2">
        <f>IFERROR(VLOOKUP(Tableau2[[#This Row],[PR]],'Taux sortant'!$I$9:$S$167,COLUMN(),0),"")</f>
        <v>0</v>
      </c>
      <c r="L3974" s="2" t="str">
        <f>IFERROR(VLOOKUP(Tableau2[[#This Row],[PR]],'Taux sortant'!$I$9:$S$167,COLUMN(),0),"")</f>
        <v/>
      </c>
    </row>
    <row r="3975" spans="1:12" x14ac:dyDescent="0.3">
      <c r="A3975" s="1" t="s">
        <v>6181</v>
      </c>
      <c r="B3975" s="1" t="s">
        <v>5902</v>
      </c>
      <c r="C3975" s="2">
        <f>IFERROR(VLOOKUP(Tableau2[[#This Row],[PR]],'Taux sortant'!$I$9:$S$167,COLUMN(),0),"")</f>
        <v>36.44</v>
      </c>
      <c r="D3975" s="2">
        <f>IFERROR(VLOOKUP(Tableau2[[#This Row],[PR]],'Taux sortant'!$I$9:$S$167,COLUMN(),0),"")</f>
        <v>33.200000000000003</v>
      </c>
      <c r="E3975" s="2">
        <f>IFERROR(VLOOKUP(Tableau2[[#This Row],[PR]],'Taux sortant'!$I$9:$S$167,COLUMN(),0),"")</f>
        <v>28.06</v>
      </c>
      <c r="F3975" s="2">
        <f>IFERROR(VLOOKUP(Tableau2[[#This Row],[PR]],'Taux sortant'!$I$9:$S$167,COLUMN(),0),"")</f>
        <v>26.17</v>
      </c>
      <c r="G3975" s="2">
        <f>IFERROR(VLOOKUP(Tableau2[[#This Row],[PR]],'Taux sortant'!$I$9:$S$167,COLUMN(),0),"")</f>
        <v>21.8</v>
      </c>
      <c r="H3975" s="2">
        <f>IFERROR(VLOOKUP(Tableau2[[#This Row],[PR]],'Taux sortant'!$I$9:$S$167,COLUMN(),0),"")</f>
        <v>18.88</v>
      </c>
      <c r="I3975" s="2">
        <f>IFERROR(VLOOKUP(Tableau2[[#This Row],[PR]],'Taux sortant'!$I$9:$S$167,COLUMN(),0),"")</f>
        <v>15.7</v>
      </c>
      <c r="J3975" s="2">
        <f>IFERROR(VLOOKUP(Tableau2[[#This Row],[PR]],'Taux sortant'!$I$9:$S$167,COLUMN(),0),"")</f>
        <v>0</v>
      </c>
      <c r="K3975" s="2">
        <f>IFERROR(VLOOKUP(Tableau2[[#This Row],[PR]],'Taux sortant'!$I$9:$S$167,COLUMN(),0),"")</f>
        <v>0</v>
      </c>
      <c r="L3975" s="2" t="str">
        <f>IFERROR(VLOOKUP(Tableau2[[#This Row],[PR]],'Taux sortant'!$I$9:$S$167,COLUMN(),0),"")</f>
        <v/>
      </c>
    </row>
    <row r="3976" spans="1:12" x14ac:dyDescent="0.3">
      <c r="A3976" s="1" t="s">
        <v>1005</v>
      </c>
      <c r="B3976" s="1" t="s">
        <v>362</v>
      </c>
      <c r="C3976" s="2">
        <f>IFERROR(VLOOKUP(Tableau2[[#This Row],[PR]],'Taux sortant'!$I$9:$S$167,COLUMN(),0),"")</f>
        <v>61.91</v>
      </c>
      <c r="D3976" s="2">
        <f>IFERROR(VLOOKUP(Tableau2[[#This Row],[PR]],'Taux sortant'!$I$9:$S$167,COLUMN(),0),"")</f>
        <v>53.09</v>
      </c>
      <c r="E3976" s="2">
        <f>IFERROR(VLOOKUP(Tableau2[[#This Row],[PR]],'Taux sortant'!$I$9:$S$167,COLUMN(),0),"")</f>
        <v>45.4</v>
      </c>
      <c r="F3976" s="2">
        <f>IFERROR(VLOOKUP(Tableau2[[#This Row],[PR]],'Taux sortant'!$I$9:$S$167,COLUMN(),0),"")</f>
        <v>39.409999999999997</v>
      </c>
      <c r="G3976" s="2">
        <f>IFERROR(VLOOKUP(Tableau2[[#This Row],[PR]],'Taux sortant'!$I$9:$S$167,COLUMN(),0),"")</f>
        <v>28.25</v>
      </c>
      <c r="H3976" s="2">
        <f>IFERROR(VLOOKUP(Tableau2[[#This Row],[PR]],'Taux sortant'!$I$9:$S$167,COLUMN(),0),"")</f>
        <v>20.43</v>
      </c>
      <c r="I3976" s="2">
        <f>IFERROR(VLOOKUP(Tableau2[[#This Row],[PR]],'Taux sortant'!$I$9:$S$167,COLUMN(),0),"")</f>
        <v>19.690000000000001</v>
      </c>
      <c r="J3976" s="2">
        <f>IFERROR(VLOOKUP(Tableau2[[#This Row],[PR]],'Taux sortant'!$I$9:$S$167,COLUMN(),0),"")</f>
        <v>0</v>
      </c>
      <c r="K3976" s="2">
        <f>IFERROR(VLOOKUP(Tableau2[[#This Row],[PR]],'Taux sortant'!$I$9:$S$167,COLUMN(),0),"")</f>
        <v>0</v>
      </c>
      <c r="L3976" s="2" t="str">
        <f>IFERROR(VLOOKUP(Tableau2[[#This Row],[PR]],'Taux sortant'!$I$9:$S$167,COLUMN(),0),"")</f>
        <v/>
      </c>
    </row>
    <row r="3977" spans="1:12" x14ac:dyDescent="0.3">
      <c r="A3977" s="1" t="s">
        <v>6184</v>
      </c>
      <c r="B3977" s="1" t="s">
        <v>5832</v>
      </c>
      <c r="C3977" s="2">
        <f>IFERROR(VLOOKUP(Tableau2[[#This Row],[PR]],'Taux sortant'!$I$9:$S$167,COLUMN(),0),"")</f>
        <v>31.17</v>
      </c>
      <c r="D3977" s="2">
        <f>IFERROR(VLOOKUP(Tableau2[[#This Row],[PR]],'Taux sortant'!$I$9:$S$167,COLUMN(),0),"")</f>
        <v>27.9</v>
      </c>
      <c r="E3977" s="2">
        <f>IFERROR(VLOOKUP(Tableau2[[#This Row],[PR]],'Taux sortant'!$I$9:$S$167,COLUMN(),0),"")</f>
        <v>24.1</v>
      </c>
      <c r="F3977" s="2">
        <f>IFERROR(VLOOKUP(Tableau2[[#This Row],[PR]],'Taux sortant'!$I$9:$S$167,COLUMN(),0),"")</f>
        <v>22.18</v>
      </c>
      <c r="G3977" s="2">
        <f>IFERROR(VLOOKUP(Tableau2[[#This Row],[PR]],'Taux sortant'!$I$9:$S$167,COLUMN(),0),"")</f>
        <v>19.97</v>
      </c>
      <c r="H3977" s="2">
        <f>IFERROR(VLOOKUP(Tableau2[[#This Row],[PR]],'Taux sortant'!$I$9:$S$167,COLUMN(),0),"")</f>
        <v>17.98</v>
      </c>
      <c r="I3977" s="2">
        <f>IFERROR(VLOOKUP(Tableau2[[#This Row],[PR]],'Taux sortant'!$I$9:$S$167,COLUMN(),0),"")</f>
        <v>16.45</v>
      </c>
      <c r="J3977" s="2">
        <f>IFERROR(VLOOKUP(Tableau2[[#This Row],[PR]],'Taux sortant'!$I$9:$S$167,COLUMN(),0),"")</f>
        <v>0</v>
      </c>
      <c r="K3977" s="2">
        <f>IFERROR(VLOOKUP(Tableau2[[#This Row],[PR]],'Taux sortant'!$I$9:$S$167,COLUMN(),0),"")</f>
        <v>0</v>
      </c>
      <c r="L3977" s="2" t="str">
        <f>IFERROR(VLOOKUP(Tableau2[[#This Row],[PR]],'Taux sortant'!$I$9:$S$167,COLUMN(),0),"")</f>
        <v/>
      </c>
    </row>
    <row r="3978" spans="1:12" x14ac:dyDescent="0.3">
      <c r="A3978" s="1" t="s">
        <v>5045</v>
      </c>
      <c r="B3978" s="1" t="s">
        <v>4155</v>
      </c>
      <c r="C3978" s="2">
        <f>IFERROR(VLOOKUP(Tableau2[[#This Row],[PR]],'Taux sortant'!$I$9:$S$167,COLUMN(),0),"")</f>
        <v>17.46</v>
      </c>
      <c r="D3978" s="2">
        <f>IFERROR(VLOOKUP(Tableau2[[#This Row],[PR]],'Taux sortant'!$I$9:$S$167,COLUMN(),0),"")</f>
        <v>14.82</v>
      </c>
      <c r="E3978" s="2">
        <f>IFERROR(VLOOKUP(Tableau2[[#This Row],[PR]],'Taux sortant'!$I$9:$S$167,COLUMN(),0),"")</f>
        <v>11.74</v>
      </c>
      <c r="F3978" s="2">
        <f>IFERROR(VLOOKUP(Tableau2[[#This Row],[PR]],'Taux sortant'!$I$9:$S$167,COLUMN(),0),"")</f>
        <v>10.210000000000001</v>
      </c>
      <c r="G3978" s="2">
        <f>IFERROR(VLOOKUP(Tableau2[[#This Row],[PR]],'Taux sortant'!$I$9:$S$167,COLUMN(),0),"")</f>
        <v>8.84</v>
      </c>
      <c r="H3978" s="2">
        <f>IFERROR(VLOOKUP(Tableau2[[#This Row],[PR]],'Taux sortant'!$I$9:$S$167,COLUMN(),0),"")</f>
        <v>7.69</v>
      </c>
      <c r="I3978" s="2">
        <f>IFERROR(VLOOKUP(Tableau2[[#This Row],[PR]],'Taux sortant'!$I$9:$S$167,COLUMN(),0),"")</f>
        <v>6.75</v>
      </c>
      <c r="J3978" s="2">
        <f>IFERROR(VLOOKUP(Tableau2[[#This Row],[PR]],'Taux sortant'!$I$9:$S$167,COLUMN(),0),"")</f>
        <v>0</v>
      </c>
      <c r="K3978" s="2">
        <f>IFERROR(VLOOKUP(Tableau2[[#This Row],[PR]],'Taux sortant'!$I$9:$S$167,COLUMN(),0),"")</f>
        <v>0</v>
      </c>
      <c r="L3978" s="2" t="str">
        <f>IFERROR(VLOOKUP(Tableau2[[#This Row],[PR]],'Taux sortant'!$I$9:$S$167,COLUMN(),0),"")</f>
        <v/>
      </c>
    </row>
    <row r="3979" spans="1:12" x14ac:dyDescent="0.3">
      <c r="A3979" s="1" t="s">
        <v>5048</v>
      </c>
      <c r="B3979" s="1" t="s">
        <v>4284</v>
      </c>
      <c r="C3979" s="2">
        <f>IFERROR(VLOOKUP(Tableau2[[#This Row],[PR]],'Taux sortant'!$I$9:$S$167,COLUMN(),0),"")</f>
        <v>25.1</v>
      </c>
      <c r="D3979" s="2">
        <f>IFERROR(VLOOKUP(Tableau2[[#This Row],[PR]],'Taux sortant'!$I$9:$S$167,COLUMN(),0),"")</f>
        <v>21.72</v>
      </c>
      <c r="E3979" s="2">
        <f>IFERROR(VLOOKUP(Tableau2[[#This Row],[PR]],'Taux sortant'!$I$9:$S$167,COLUMN(),0),"")</f>
        <v>17.420000000000002</v>
      </c>
      <c r="F3979" s="2">
        <f>IFERROR(VLOOKUP(Tableau2[[#This Row],[PR]],'Taux sortant'!$I$9:$S$167,COLUMN(),0),"")</f>
        <v>14.3</v>
      </c>
      <c r="G3979" s="2">
        <f>IFERROR(VLOOKUP(Tableau2[[#This Row],[PR]],'Taux sortant'!$I$9:$S$167,COLUMN(),0),"")</f>
        <v>12.48</v>
      </c>
      <c r="H3979" s="2">
        <f>IFERROR(VLOOKUP(Tableau2[[#This Row],[PR]],'Taux sortant'!$I$9:$S$167,COLUMN(),0),"")</f>
        <v>9.86</v>
      </c>
      <c r="I3979" s="2">
        <f>IFERROR(VLOOKUP(Tableau2[[#This Row],[PR]],'Taux sortant'!$I$9:$S$167,COLUMN(),0),"")</f>
        <v>8.82</v>
      </c>
      <c r="J3979" s="2">
        <f>IFERROR(VLOOKUP(Tableau2[[#This Row],[PR]],'Taux sortant'!$I$9:$S$167,COLUMN(),0),"")</f>
        <v>0</v>
      </c>
      <c r="K3979" s="2">
        <f>IFERROR(VLOOKUP(Tableau2[[#This Row],[PR]],'Taux sortant'!$I$9:$S$167,COLUMN(),0),"")</f>
        <v>0</v>
      </c>
      <c r="L3979" s="2" t="str">
        <f>IFERROR(VLOOKUP(Tableau2[[#This Row],[PR]],'Taux sortant'!$I$9:$S$167,COLUMN(),0),"")</f>
        <v/>
      </c>
    </row>
    <row r="3980" spans="1:12" x14ac:dyDescent="0.3">
      <c r="A3980" s="1" t="s">
        <v>5051</v>
      </c>
      <c r="B3980" s="1" t="s">
        <v>4138</v>
      </c>
      <c r="C3980" s="2" t="str">
        <f>IFERROR(VLOOKUP(Tableau2[[#This Row],[PR]],'Taux sortant'!$I$9:$S$167,COLUMN(),0),"")</f>
        <v/>
      </c>
      <c r="D3980" s="2" t="str">
        <f>IFERROR(VLOOKUP(Tableau2[[#This Row],[PR]],'Taux sortant'!$I$9:$S$167,COLUMN(),0),"")</f>
        <v/>
      </c>
      <c r="E3980" s="2" t="str">
        <f>IFERROR(VLOOKUP(Tableau2[[#This Row],[PR]],'Taux sortant'!$I$9:$S$167,COLUMN(),0),"")</f>
        <v/>
      </c>
      <c r="F3980" s="2" t="str">
        <f>IFERROR(VLOOKUP(Tableau2[[#This Row],[PR]],'Taux sortant'!$I$9:$S$167,COLUMN(),0),"")</f>
        <v/>
      </c>
      <c r="G3980" s="2" t="str">
        <f>IFERROR(VLOOKUP(Tableau2[[#This Row],[PR]],'Taux sortant'!$I$9:$S$167,COLUMN(),0),"")</f>
        <v/>
      </c>
      <c r="H3980" s="2" t="str">
        <f>IFERROR(VLOOKUP(Tableau2[[#This Row],[PR]],'Taux sortant'!$I$9:$S$167,COLUMN(),0),"")</f>
        <v/>
      </c>
      <c r="I3980" s="2" t="str">
        <f>IFERROR(VLOOKUP(Tableau2[[#This Row],[PR]],'Taux sortant'!$I$9:$S$167,COLUMN(),0),"")</f>
        <v/>
      </c>
      <c r="J3980" s="2" t="str">
        <f>IFERROR(VLOOKUP(Tableau2[[#This Row],[PR]],'Taux sortant'!$I$9:$S$167,COLUMN(),0),"")</f>
        <v/>
      </c>
      <c r="K3980" s="2" t="str">
        <f>IFERROR(VLOOKUP(Tableau2[[#This Row],[PR]],'Taux sortant'!$I$9:$S$167,COLUMN(),0),"")</f>
        <v/>
      </c>
      <c r="L3980" s="2" t="str">
        <f>IFERROR(VLOOKUP(Tableau2[[#This Row],[PR]],'Taux sortant'!$I$9:$S$167,COLUMN(),0),"")</f>
        <v/>
      </c>
    </row>
    <row r="3981" spans="1:12" x14ac:dyDescent="0.3">
      <c r="A3981" s="1" t="s">
        <v>6187</v>
      </c>
      <c r="B3981" s="1" t="s">
        <v>5820</v>
      </c>
      <c r="C3981" s="2" t="str">
        <f>IFERROR(VLOOKUP(Tableau2[[#This Row],[PR]],'Taux sortant'!$I$9:$S$167,COLUMN(),0),"")</f>
        <v/>
      </c>
      <c r="D3981" s="2" t="str">
        <f>IFERROR(VLOOKUP(Tableau2[[#This Row],[PR]],'Taux sortant'!$I$9:$S$167,COLUMN(),0),"")</f>
        <v/>
      </c>
      <c r="E3981" s="2" t="str">
        <f>IFERROR(VLOOKUP(Tableau2[[#This Row],[PR]],'Taux sortant'!$I$9:$S$167,COLUMN(),0),"")</f>
        <v/>
      </c>
      <c r="F3981" s="2" t="str">
        <f>IFERROR(VLOOKUP(Tableau2[[#This Row],[PR]],'Taux sortant'!$I$9:$S$167,COLUMN(),0),"")</f>
        <v/>
      </c>
      <c r="G3981" s="2" t="str">
        <f>IFERROR(VLOOKUP(Tableau2[[#This Row],[PR]],'Taux sortant'!$I$9:$S$167,COLUMN(),0),"")</f>
        <v/>
      </c>
      <c r="H3981" s="2" t="str">
        <f>IFERROR(VLOOKUP(Tableau2[[#This Row],[PR]],'Taux sortant'!$I$9:$S$167,COLUMN(),0),"")</f>
        <v/>
      </c>
      <c r="I3981" s="2" t="str">
        <f>IFERROR(VLOOKUP(Tableau2[[#This Row],[PR]],'Taux sortant'!$I$9:$S$167,COLUMN(),0),"")</f>
        <v/>
      </c>
      <c r="J3981" s="2" t="str">
        <f>IFERROR(VLOOKUP(Tableau2[[#This Row],[PR]],'Taux sortant'!$I$9:$S$167,COLUMN(),0),"")</f>
        <v/>
      </c>
      <c r="K3981" s="2" t="str">
        <f>IFERROR(VLOOKUP(Tableau2[[#This Row],[PR]],'Taux sortant'!$I$9:$S$167,COLUMN(),0),"")</f>
        <v/>
      </c>
      <c r="L3981" s="2" t="str">
        <f>IFERROR(VLOOKUP(Tableau2[[#This Row],[PR]],'Taux sortant'!$I$9:$S$167,COLUMN(),0),"")</f>
        <v/>
      </c>
    </row>
    <row r="3982" spans="1:12" x14ac:dyDescent="0.3">
      <c r="A3982" s="1" t="s">
        <v>3675</v>
      </c>
      <c r="B3982" s="1" t="s">
        <v>3086</v>
      </c>
      <c r="C3982" s="2">
        <f>IFERROR(VLOOKUP(Tableau2[[#This Row],[PR]],'Taux sortant'!$I$9:$S$167,COLUMN(),0),"")</f>
        <v>14.38</v>
      </c>
      <c r="D3982" s="2">
        <f>IFERROR(VLOOKUP(Tableau2[[#This Row],[PR]],'Taux sortant'!$I$9:$S$167,COLUMN(),0),"")</f>
        <v>11.96</v>
      </c>
      <c r="E3982" s="2">
        <f>IFERROR(VLOOKUP(Tableau2[[#This Row],[PR]],'Taux sortant'!$I$9:$S$167,COLUMN(),0),"")</f>
        <v>9.1199999999999992</v>
      </c>
      <c r="F3982" s="2">
        <f>IFERROR(VLOOKUP(Tableau2[[#This Row],[PR]],'Taux sortant'!$I$9:$S$167,COLUMN(),0),"")</f>
        <v>7.74</v>
      </c>
      <c r="G3982" s="2">
        <f>IFERROR(VLOOKUP(Tableau2[[#This Row],[PR]],'Taux sortant'!$I$9:$S$167,COLUMN(),0),"")</f>
        <v>6.58</v>
      </c>
      <c r="H3982" s="2">
        <f>IFERROR(VLOOKUP(Tableau2[[#This Row],[PR]],'Taux sortant'!$I$9:$S$167,COLUMN(),0),"")</f>
        <v>5.57</v>
      </c>
      <c r="I3982" s="2">
        <f>IFERROR(VLOOKUP(Tableau2[[#This Row],[PR]],'Taux sortant'!$I$9:$S$167,COLUMN(),0),"")</f>
        <v>4.78</v>
      </c>
      <c r="J3982" s="2">
        <f>IFERROR(VLOOKUP(Tableau2[[#This Row],[PR]],'Taux sortant'!$I$9:$S$167,COLUMN(),0),"")</f>
        <v>0</v>
      </c>
      <c r="K3982" s="2">
        <f>IFERROR(VLOOKUP(Tableau2[[#This Row],[PR]],'Taux sortant'!$I$9:$S$167,COLUMN(),0),"")</f>
        <v>0</v>
      </c>
      <c r="L3982" s="2" t="str">
        <f>IFERROR(VLOOKUP(Tableau2[[#This Row],[PR]],'Taux sortant'!$I$9:$S$167,COLUMN(),0),"")</f>
        <v/>
      </c>
    </row>
    <row r="3983" spans="1:12" x14ac:dyDescent="0.3">
      <c r="A3983" s="1" t="s">
        <v>1008</v>
      </c>
      <c r="B3983" s="1" t="s">
        <v>102</v>
      </c>
      <c r="C3983" s="2">
        <f>IFERROR(VLOOKUP(Tableau2[[#This Row],[PR]],'Taux sortant'!$I$9:$S$167,COLUMN(),0),"")</f>
        <v>14.5</v>
      </c>
      <c r="D3983" s="2">
        <f>IFERROR(VLOOKUP(Tableau2[[#This Row],[PR]],'Taux sortant'!$I$9:$S$167,COLUMN(),0),"")</f>
        <v>11.83</v>
      </c>
      <c r="E3983" s="2">
        <f>IFERROR(VLOOKUP(Tableau2[[#This Row],[PR]],'Taux sortant'!$I$9:$S$167,COLUMN(),0),"")</f>
        <v>8.74</v>
      </c>
      <c r="F3983" s="2">
        <f>IFERROR(VLOOKUP(Tableau2[[#This Row],[PR]],'Taux sortant'!$I$9:$S$167,COLUMN(),0),"")</f>
        <v>7.26</v>
      </c>
      <c r="G3983" s="2">
        <f>IFERROR(VLOOKUP(Tableau2[[#This Row],[PR]],'Taux sortant'!$I$9:$S$167,COLUMN(),0),"")</f>
        <v>6.21</v>
      </c>
      <c r="H3983" s="2">
        <f>IFERROR(VLOOKUP(Tableau2[[#This Row],[PR]],'Taux sortant'!$I$9:$S$167,COLUMN(),0),"")</f>
        <v>5.33</v>
      </c>
      <c r="I3983" s="2">
        <f>IFERROR(VLOOKUP(Tableau2[[#This Row],[PR]],'Taux sortant'!$I$9:$S$167,COLUMN(),0),"")</f>
        <v>4.8</v>
      </c>
      <c r="J3983" s="2">
        <f>IFERROR(VLOOKUP(Tableau2[[#This Row],[PR]],'Taux sortant'!$I$9:$S$167,COLUMN(),0),"")</f>
        <v>0</v>
      </c>
      <c r="K3983" s="2">
        <f>IFERROR(VLOOKUP(Tableau2[[#This Row],[PR]],'Taux sortant'!$I$9:$S$167,COLUMN(),0),"")</f>
        <v>0</v>
      </c>
      <c r="L3983" s="2" t="str">
        <f>IFERROR(VLOOKUP(Tableau2[[#This Row],[PR]],'Taux sortant'!$I$9:$S$167,COLUMN(),0),"")</f>
        <v/>
      </c>
    </row>
    <row r="3984" spans="1:12" x14ac:dyDescent="0.3">
      <c r="A3984" s="1" t="s">
        <v>5636</v>
      </c>
      <c r="B3984" s="1" t="s">
        <v>5362</v>
      </c>
      <c r="C3984" s="2" t="str">
        <f>IFERROR(VLOOKUP(Tableau2[[#This Row],[PR]],'Taux sortant'!$I$9:$S$167,COLUMN(),0),"")</f>
        <v/>
      </c>
      <c r="D3984" s="2" t="str">
        <f>IFERROR(VLOOKUP(Tableau2[[#This Row],[PR]],'Taux sortant'!$I$9:$S$167,COLUMN(),0),"")</f>
        <v/>
      </c>
      <c r="E3984" s="2" t="str">
        <f>IFERROR(VLOOKUP(Tableau2[[#This Row],[PR]],'Taux sortant'!$I$9:$S$167,COLUMN(),0),"")</f>
        <v/>
      </c>
      <c r="F3984" s="2" t="str">
        <f>IFERROR(VLOOKUP(Tableau2[[#This Row],[PR]],'Taux sortant'!$I$9:$S$167,COLUMN(),0),"")</f>
        <v/>
      </c>
      <c r="G3984" s="2" t="str">
        <f>IFERROR(VLOOKUP(Tableau2[[#This Row],[PR]],'Taux sortant'!$I$9:$S$167,COLUMN(),0),"")</f>
        <v/>
      </c>
      <c r="H3984" s="2" t="str">
        <f>IFERROR(VLOOKUP(Tableau2[[#This Row],[PR]],'Taux sortant'!$I$9:$S$167,COLUMN(),0),"")</f>
        <v/>
      </c>
      <c r="I3984" s="2" t="str">
        <f>IFERROR(VLOOKUP(Tableau2[[#This Row],[PR]],'Taux sortant'!$I$9:$S$167,COLUMN(),0),"")</f>
        <v/>
      </c>
      <c r="J3984" s="2" t="str">
        <f>IFERROR(VLOOKUP(Tableau2[[#This Row],[PR]],'Taux sortant'!$I$9:$S$167,COLUMN(),0),"")</f>
        <v/>
      </c>
      <c r="K3984" s="2" t="str">
        <f>IFERROR(VLOOKUP(Tableau2[[#This Row],[PR]],'Taux sortant'!$I$9:$S$167,COLUMN(),0),"")</f>
        <v/>
      </c>
      <c r="L3984" s="2" t="str">
        <f>IFERROR(VLOOKUP(Tableau2[[#This Row],[PR]],'Taux sortant'!$I$9:$S$167,COLUMN(),0),"")</f>
        <v/>
      </c>
    </row>
    <row r="3985" spans="1:12" x14ac:dyDescent="0.3">
      <c r="A3985" s="1" t="s">
        <v>3678</v>
      </c>
      <c r="B3985" s="1" t="s">
        <v>3109</v>
      </c>
      <c r="C3985" s="2">
        <f>IFERROR(VLOOKUP(Tableau2[[#This Row],[PR]],'Taux sortant'!$I$9:$S$167,COLUMN(),0),"")</f>
        <v>12.34</v>
      </c>
      <c r="D3985" s="2">
        <f>IFERROR(VLOOKUP(Tableau2[[#This Row],[PR]],'Taux sortant'!$I$9:$S$167,COLUMN(),0),"")</f>
        <v>10.06</v>
      </c>
      <c r="E3985" s="2">
        <f>IFERROR(VLOOKUP(Tableau2[[#This Row],[PR]],'Taux sortant'!$I$9:$S$167,COLUMN(),0),"")</f>
        <v>7.45</v>
      </c>
      <c r="F3985" s="2">
        <f>IFERROR(VLOOKUP(Tableau2[[#This Row],[PR]],'Taux sortant'!$I$9:$S$167,COLUMN(),0),"")</f>
        <v>6.22</v>
      </c>
      <c r="G3985" s="2">
        <f>IFERROR(VLOOKUP(Tableau2[[#This Row],[PR]],'Taux sortant'!$I$9:$S$167,COLUMN(),0),"")</f>
        <v>5.23</v>
      </c>
      <c r="H3985" s="2">
        <f>IFERROR(VLOOKUP(Tableau2[[#This Row],[PR]],'Taux sortant'!$I$9:$S$167,COLUMN(),0),"")</f>
        <v>4.43</v>
      </c>
      <c r="I3985" s="2">
        <f>IFERROR(VLOOKUP(Tableau2[[#This Row],[PR]],'Taux sortant'!$I$9:$S$167,COLUMN(),0),"")</f>
        <v>3.8</v>
      </c>
      <c r="J3985" s="2">
        <f>IFERROR(VLOOKUP(Tableau2[[#This Row],[PR]],'Taux sortant'!$I$9:$S$167,COLUMN(),0),"")</f>
        <v>0</v>
      </c>
      <c r="K3985" s="2">
        <f>IFERROR(VLOOKUP(Tableau2[[#This Row],[PR]],'Taux sortant'!$I$9:$S$167,COLUMN(),0),"")</f>
        <v>0</v>
      </c>
      <c r="L3985" s="2" t="str">
        <f>IFERROR(VLOOKUP(Tableau2[[#This Row],[PR]],'Taux sortant'!$I$9:$S$167,COLUMN(),0),"")</f>
        <v/>
      </c>
    </row>
    <row r="3986" spans="1:12" x14ac:dyDescent="0.3">
      <c r="A3986" s="1" t="s">
        <v>1011</v>
      </c>
      <c r="B3986" s="1" t="s">
        <v>63</v>
      </c>
      <c r="C3986" s="2">
        <f>IFERROR(VLOOKUP(Tableau2[[#This Row],[PR]],'Taux sortant'!$I$9:$S$167,COLUMN(),0),"")</f>
        <v>13.04</v>
      </c>
      <c r="D3986" s="2">
        <f>IFERROR(VLOOKUP(Tableau2[[#This Row],[PR]],'Taux sortant'!$I$9:$S$167,COLUMN(),0),"")</f>
        <v>10.46</v>
      </c>
      <c r="E3986" s="2">
        <f>IFERROR(VLOOKUP(Tableau2[[#This Row],[PR]],'Taux sortant'!$I$9:$S$167,COLUMN(),0),"")</f>
        <v>7.52</v>
      </c>
      <c r="F3986" s="2">
        <f>IFERROR(VLOOKUP(Tableau2[[#This Row],[PR]],'Taux sortant'!$I$9:$S$167,COLUMN(),0),"")</f>
        <v>6.12</v>
      </c>
      <c r="G3986" s="2">
        <f>IFERROR(VLOOKUP(Tableau2[[#This Row],[PR]],'Taux sortant'!$I$9:$S$167,COLUMN(),0),"")</f>
        <v>5.09</v>
      </c>
      <c r="H3986" s="2">
        <f>IFERROR(VLOOKUP(Tableau2[[#This Row],[PR]],'Taux sortant'!$I$9:$S$167,COLUMN(),0),"")</f>
        <v>4.2300000000000004</v>
      </c>
      <c r="I3986" s="2">
        <f>IFERROR(VLOOKUP(Tableau2[[#This Row],[PR]],'Taux sortant'!$I$9:$S$167,COLUMN(),0),"")</f>
        <v>3.67</v>
      </c>
      <c r="J3986" s="2">
        <f>IFERROR(VLOOKUP(Tableau2[[#This Row],[PR]],'Taux sortant'!$I$9:$S$167,COLUMN(),0),"")</f>
        <v>0</v>
      </c>
      <c r="K3986" s="2">
        <f>IFERROR(VLOOKUP(Tableau2[[#This Row],[PR]],'Taux sortant'!$I$9:$S$167,COLUMN(),0),"")</f>
        <v>0</v>
      </c>
      <c r="L3986" s="2" t="str">
        <f>IFERROR(VLOOKUP(Tableau2[[#This Row],[PR]],'Taux sortant'!$I$9:$S$167,COLUMN(),0),"")</f>
        <v/>
      </c>
    </row>
    <row r="3987" spans="1:12" x14ac:dyDescent="0.3">
      <c r="A3987" s="1" t="s">
        <v>6190</v>
      </c>
      <c r="B3987" s="1" t="s">
        <v>5842</v>
      </c>
      <c r="C3987" s="2">
        <f>IFERROR(VLOOKUP(Tableau2[[#This Row],[PR]],'Taux sortant'!$I$9:$S$167,COLUMN(),0),"")</f>
        <v>34.979999999999997</v>
      </c>
      <c r="D3987" s="2">
        <f>IFERROR(VLOOKUP(Tableau2[[#This Row],[PR]],'Taux sortant'!$I$9:$S$167,COLUMN(),0),"")</f>
        <v>31.16</v>
      </c>
      <c r="E3987" s="2">
        <f>IFERROR(VLOOKUP(Tableau2[[#This Row],[PR]],'Taux sortant'!$I$9:$S$167,COLUMN(),0),"")</f>
        <v>26.49</v>
      </c>
      <c r="F3987" s="2">
        <f>IFERROR(VLOOKUP(Tableau2[[#This Row],[PR]],'Taux sortant'!$I$9:$S$167,COLUMN(),0),"")</f>
        <v>24.22</v>
      </c>
      <c r="G3987" s="2">
        <f>IFERROR(VLOOKUP(Tableau2[[#This Row],[PR]],'Taux sortant'!$I$9:$S$167,COLUMN(),0),"")</f>
        <v>21.78</v>
      </c>
      <c r="H3987" s="2">
        <f>IFERROR(VLOOKUP(Tableau2[[#This Row],[PR]],'Taux sortant'!$I$9:$S$167,COLUMN(),0),"")</f>
        <v>19.420000000000002</v>
      </c>
      <c r="I3987" s="2">
        <f>IFERROR(VLOOKUP(Tableau2[[#This Row],[PR]],'Taux sortant'!$I$9:$S$167,COLUMN(),0),"")</f>
        <v>17.87</v>
      </c>
      <c r="J3987" s="2">
        <f>IFERROR(VLOOKUP(Tableau2[[#This Row],[PR]],'Taux sortant'!$I$9:$S$167,COLUMN(),0),"")</f>
        <v>0</v>
      </c>
      <c r="K3987" s="2">
        <f>IFERROR(VLOOKUP(Tableau2[[#This Row],[PR]],'Taux sortant'!$I$9:$S$167,COLUMN(),0),"")</f>
        <v>0</v>
      </c>
      <c r="L3987" s="2" t="str">
        <f>IFERROR(VLOOKUP(Tableau2[[#This Row],[PR]],'Taux sortant'!$I$9:$S$167,COLUMN(),0),"")</f>
        <v/>
      </c>
    </row>
    <row r="3988" spans="1:12" x14ac:dyDescent="0.3">
      <c r="A3988" s="1" t="s">
        <v>1014</v>
      </c>
      <c r="B3988" s="1" t="s">
        <v>102</v>
      </c>
      <c r="C3988" s="2">
        <f>IFERROR(VLOOKUP(Tableau2[[#This Row],[PR]],'Taux sortant'!$I$9:$S$167,COLUMN(),0),"")</f>
        <v>14.5</v>
      </c>
      <c r="D3988" s="2">
        <f>IFERROR(VLOOKUP(Tableau2[[#This Row],[PR]],'Taux sortant'!$I$9:$S$167,COLUMN(),0),"")</f>
        <v>11.83</v>
      </c>
      <c r="E3988" s="2">
        <f>IFERROR(VLOOKUP(Tableau2[[#This Row],[PR]],'Taux sortant'!$I$9:$S$167,COLUMN(),0),"")</f>
        <v>8.74</v>
      </c>
      <c r="F3988" s="2">
        <f>IFERROR(VLOOKUP(Tableau2[[#This Row],[PR]],'Taux sortant'!$I$9:$S$167,COLUMN(),0),"")</f>
        <v>7.26</v>
      </c>
      <c r="G3988" s="2">
        <f>IFERROR(VLOOKUP(Tableau2[[#This Row],[PR]],'Taux sortant'!$I$9:$S$167,COLUMN(),0),"")</f>
        <v>6.21</v>
      </c>
      <c r="H3988" s="2">
        <f>IFERROR(VLOOKUP(Tableau2[[#This Row],[PR]],'Taux sortant'!$I$9:$S$167,COLUMN(),0),"")</f>
        <v>5.33</v>
      </c>
      <c r="I3988" s="2">
        <f>IFERROR(VLOOKUP(Tableau2[[#This Row],[PR]],'Taux sortant'!$I$9:$S$167,COLUMN(),0),"")</f>
        <v>4.8</v>
      </c>
      <c r="J3988" s="2">
        <f>IFERROR(VLOOKUP(Tableau2[[#This Row],[PR]],'Taux sortant'!$I$9:$S$167,COLUMN(),0),"")</f>
        <v>0</v>
      </c>
      <c r="K3988" s="2">
        <f>IFERROR(VLOOKUP(Tableau2[[#This Row],[PR]],'Taux sortant'!$I$9:$S$167,COLUMN(),0),"")</f>
        <v>0</v>
      </c>
      <c r="L3988" s="2" t="str">
        <f>IFERROR(VLOOKUP(Tableau2[[#This Row],[PR]],'Taux sortant'!$I$9:$S$167,COLUMN(),0),"")</f>
        <v/>
      </c>
    </row>
    <row r="3989" spans="1:12" x14ac:dyDescent="0.3">
      <c r="A3989" s="1" t="s">
        <v>5638</v>
      </c>
      <c r="B3989" s="1" t="s">
        <v>5356</v>
      </c>
      <c r="C3989" s="2">
        <f>IFERROR(VLOOKUP(Tableau2[[#This Row],[PR]],'Taux sortant'!$I$9:$S$167,COLUMN(),0),"")</f>
        <v>14.1</v>
      </c>
      <c r="D3989" s="2">
        <f>IFERROR(VLOOKUP(Tableau2[[#This Row],[PR]],'Taux sortant'!$I$9:$S$167,COLUMN(),0),"")</f>
        <v>12.41</v>
      </c>
      <c r="E3989" s="2">
        <f>IFERROR(VLOOKUP(Tableau2[[#This Row],[PR]],'Taux sortant'!$I$9:$S$167,COLUMN(),0),"")</f>
        <v>9.0299999999999994</v>
      </c>
      <c r="F3989" s="2">
        <f>IFERROR(VLOOKUP(Tableau2[[#This Row],[PR]],'Taux sortant'!$I$9:$S$167,COLUMN(),0),"")</f>
        <v>7.34</v>
      </c>
      <c r="G3989" s="2">
        <f>IFERROR(VLOOKUP(Tableau2[[#This Row],[PR]],'Taux sortant'!$I$9:$S$167,COLUMN(),0),"")</f>
        <v>6.12</v>
      </c>
      <c r="H3989" s="2">
        <f>IFERROR(VLOOKUP(Tableau2[[#This Row],[PR]],'Taux sortant'!$I$9:$S$167,COLUMN(),0),"")</f>
        <v>5.37</v>
      </c>
      <c r="I3989" s="2">
        <f>IFERROR(VLOOKUP(Tableau2[[#This Row],[PR]],'Taux sortant'!$I$9:$S$167,COLUMN(),0),"")</f>
        <v>4.6500000000000004</v>
      </c>
      <c r="J3989" s="2">
        <f>IFERROR(VLOOKUP(Tableau2[[#This Row],[PR]],'Taux sortant'!$I$9:$S$167,COLUMN(),0),"")</f>
        <v>0</v>
      </c>
      <c r="K3989" s="2">
        <f>IFERROR(VLOOKUP(Tableau2[[#This Row],[PR]],'Taux sortant'!$I$9:$S$167,COLUMN(),0),"")</f>
        <v>1585.65</v>
      </c>
      <c r="L3989" s="2" t="str">
        <f>IFERROR(VLOOKUP(Tableau2[[#This Row],[PR]],'Taux sortant'!$I$9:$S$167,COLUMN(),0),"")</f>
        <v/>
      </c>
    </row>
    <row r="3990" spans="1:12" x14ac:dyDescent="0.3">
      <c r="A3990" s="1" t="s">
        <v>5638</v>
      </c>
      <c r="B3990" s="1" t="s">
        <v>5818</v>
      </c>
      <c r="C3990" s="2">
        <f>IFERROR(VLOOKUP(Tableau2[[#This Row],[PR]],'Taux sortant'!$I$9:$S$167,COLUMN(),0),"")</f>
        <v>37.01</v>
      </c>
      <c r="D3990" s="2">
        <f>IFERROR(VLOOKUP(Tableau2[[#This Row],[PR]],'Taux sortant'!$I$9:$S$167,COLUMN(),0),"")</f>
        <v>32.270000000000003</v>
      </c>
      <c r="E3990" s="2">
        <f>IFERROR(VLOOKUP(Tableau2[[#This Row],[PR]],'Taux sortant'!$I$9:$S$167,COLUMN(),0),"")</f>
        <v>27.48</v>
      </c>
      <c r="F3990" s="2">
        <f>IFERROR(VLOOKUP(Tableau2[[#This Row],[PR]],'Taux sortant'!$I$9:$S$167,COLUMN(),0),"")</f>
        <v>25.08</v>
      </c>
      <c r="G3990" s="2">
        <f>IFERROR(VLOOKUP(Tableau2[[#This Row],[PR]],'Taux sortant'!$I$9:$S$167,COLUMN(),0),"")</f>
        <v>22.19</v>
      </c>
      <c r="H3990" s="2">
        <f>IFERROR(VLOOKUP(Tableau2[[#This Row],[PR]],'Taux sortant'!$I$9:$S$167,COLUMN(),0),"")</f>
        <v>19.739999999999998</v>
      </c>
      <c r="I3990" s="2">
        <f>IFERROR(VLOOKUP(Tableau2[[#This Row],[PR]],'Taux sortant'!$I$9:$S$167,COLUMN(),0),"")</f>
        <v>17.21</v>
      </c>
      <c r="J3990" s="2">
        <f>IFERROR(VLOOKUP(Tableau2[[#This Row],[PR]],'Taux sortant'!$I$9:$S$167,COLUMN(),0),"")</f>
        <v>0</v>
      </c>
      <c r="K3990" s="2">
        <f>IFERROR(VLOOKUP(Tableau2[[#This Row],[PR]],'Taux sortant'!$I$9:$S$167,COLUMN(),0),"")</f>
        <v>0</v>
      </c>
      <c r="L3990" s="2" t="str">
        <f>IFERROR(VLOOKUP(Tableau2[[#This Row],[PR]],'Taux sortant'!$I$9:$S$167,COLUMN(),0),"")</f>
        <v/>
      </c>
    </row>
    <row r="3991" spans="1:12" x14ac:dyDescent="0.3">
      <c r="A3991" s="1" t="s">
        <v>5054</v>
      </c>
      <c r="B3991" s="1" t="s">
        <v>87</v>
      </c>
      <c r="C3991" s="2">
        <f>IFERROR(VLOOKUP(Tableau2[[#This Row],[PR]],'Taux sortant'!$I$9:$S$167,COLUMN(),0),"")</f>
        <v>18.79</v>
      </c>
      <c r="D3991" s="2">
        <f>IFERROR(VLOOKUP(Tableau2[[#This Row],[PR]],'Taux sortant'!$I$9:$S$167,COLUMN(),0),"")</f>
        <v>15.99</v>
      </c>
      <c r="E3991" s="2">
        <f>IFERROR(VLOOKUP(Tableau2[[#This Row],[PR]],'Taux sortant'!$I$9:$S$167,COLUMN(),0),"")</f>
        <v>12.7</v>
      </c>
      <c r="F3991" s="2">
        <f>IFERROR(VLOOKUP(Tableau2[[#This Row],[PR]],'Taux sortant'!$I$9:$S$167,COLUMN(),0),"")</f>
        <v>11.07</v>
      </c>
      <c r="G3991" s="2">
        <f>IFERROR(VLOOKUP(Tableau2[[#This Row],[PR]],'Taux sortant'!$I$9:$S$167,COLUMN(),0),"")</f>
        <v>9.52</v>
      </c>
      <c r="H3991" s="2">
        <f>IFERROR(VLOOKUP(Tableau2[[#This Row],[PR]],'Taux sortant'!$I$9:$S$167,COLUMN(),0),"")</f>
        <v>8.1</v>
      </c>
      <c r="I3991" s="2">
        <f>IFERROR(VLOOKUP(Tableau2[[#This Row],[PR]],'Taux sortant'!$I$9:$S$167,COLUMN(),0),"")</f>
        <v>6.92</v>
      </c>
      <c r="J3991" s="2">
        <f>IFERROR(VLOOKUP(Tableau2[[#This Row],[PR]],'Taux sortant'!$I$9:$S$167,COLUMN(),0),"")</f>
        <v>0</v>
      </c>
      <c r="K3991" s="2">
        <f>IFERROR(VLOOKUP(Tableau2[[#This Row],[PR]],'Taux sortant'!$I$9:$S$167,COLUMN(),0),"")</f>
        <v>0</v>
      </c>
      <c r="L3991" s="2" t="str">
        <f>IFERROR(VLOOKUP(Tableau2[[#This Row],[PR]],'Taux sortant'!$I$9:$S$167,COLUMN(),0),"")</f>
        <v/>
      </c>
    </row>
    <row r="3992" spans="1:12" x14ac:dyDescent="0.3">
      <c r="A3992" s="1" t="s">
        <v>1017</v>
      </c>
      <c r="B3992" s="1" t="s">
        <v>17</v>
      </c>
      <c r="C3992" s="2">
        <f>IFERROR(VLOOKUP(Tableau2[[#This Row],[PR]],'Taux sortant'!$I$9:$S$167,COLUMN(),0),"")</f>
        <v>15.12</v>
      </c>
      <c r="D3992" s="2">
        <f>IFERROR(VLOOKUP(Tableau2[[#This Row],[PR]],'Taux sortant'!$I$9:$S$167,COLUMN(),0),"")</f>
        <v>12.61</v>
      </c>
      <c r="E3992" s="2">
        <f>IFERROR(VLOOKUP(Tableau2[[#This Row],[PR]],'Taux sortant'!$I$9:$S$167,COLUMN(),0),"")</f>
        <v>9.7200000000000006</v>
      </c>
      <c r="F3992" s="2">
        <f>IFERROR(VLOOKUP(Tableau2[[#This Row],[PR]],'Taux sortant'!$I$9:$S$167,COLUMN(),0),"")</f>
        <v>8.27</v>
      </c>
      <c r="G3992" s="2">
        <f>IFERROR(VLOOKUP(Tableau2[[#This Row],[PR]],'Taux sortant'!$I$9:$S$167,COLUMN(),0),"")</f>
        <v>7.1</v>
      </c>
      <c r="H3992" s="2">
        <f>IFERROR(VLOOKUP(Tableau2[[#This Row],[PR]],'Taux sortant'!$I$9:$S$167,COLUMN(),0),"")</f>
        <v>6.12</v>
      </c>
      <c r="I3992" s="2">
        <f>IFERROR(VLOOKUP(Tableau2[[#This Row],[PR]],'Taux sortant'!$I$9:$S$167,COLUMN(),0),"")</f>
        <v>5.33</v>
      </c>
      <c r="J3992" s="2">
        <f>IFERROR(VLOOKUP(Tableau2[[#This Row],[PR]],'Taux sortant'!$I$9:$S$167,COLUMN(),0),"")</f>
        <v>0</v>
      </c>
      <c r="K3992" s="2">
        <f>IFERROR(VLOOKUP(Tableau2[[#This Row],[PR]],'Taux sortant'!$I$9:$S$167,COLUMN(),0),"")</f>
        <v>0</v>
      </c>
      <c r="L3992" s="2" t="str">
        <f>IFERROR(VLOOKUP(Tableau2[[#This Row],[PR]],'Taux sortant'!$I$9:$S$167,COLUMN(),0),"")</f>
        <v/>
      </c>
    </row>
    <row r="3993" spans="1:12" x14ac:dyDescent="0.3">
      <c r="A3993" s="1" t="s">
        <v>1020</v>
      </c>
      <c r="B3993" s="1" t="s">
        <v>69</v>
      </c>
      <c r="C3993" s="2">
        <f>IFERROR(VLOOKUP(Tableau2[[#This Row],[PR]],'Taux sortant'!$I$9:$S$167,COLUMN(),0),"")</f>
        <v>23.78</v>
      </c>
      <c r="D3993" s="2">
        <f>IFERROR(VLOOKUP(Tableau2[[#This Row],[PR]],'Taux sortant'!$I$9:$S$167,COLUMN(),0),"")</f>
        <v>20.58</v>
      </c>
      <c r="E3993" s="2">
        <f>IFERROR(VLOOKUP(Tableau2[[#This Row],[PR]],'Taux sortant'!$I$9:$S$167,COLUMN(),0),"")</f>
        <v>16.13</v>
      </c>
      <c r="F3993" s="2">
        <f>IFERROR(VLOOKUP(Tableau2[[#This Row],[PR]],'Taux sortant'!$I$9:$S$167,COLUMN(),0),"")</f>
        <v>12.62</v>
      </c>
      <c r="G3993" s="2">
        <f>IFERROR(VLOOKUP(Tableau2[[#This Row],[PR]],'Taux sortant'!$I$9:$S$167,COLUMN(),0),"")</f>
        <v>9</v>
      </c>
      <c r="H3993" s="2">
        <f>IFERROR(VLOOKUP(Tableau2[[#This Row],[PR]],'Taux sortant'!$I$9:$S$167,COLUMN(),0),"")</f>
        <v>5.95</v>
      </c>
      <c r="I3993" s="2">
        <f>IFERROR(VLOOKUP(Tableau2[[#This Row],[PR]],'Taux sortant'!$I$9:$S$167,COLUMN(),0),"")</f>
        <v>4.28</v>
      </c>
      <c r="J3993" s="2">
        <f>IFERROR(VLOOKUP(Tableau2[[#This Row],[PR]],'Taux sortant'!$I$9:$S$167,COLUMN(),0),"")</f>
        <v>0</v>
      </c>
      <c r="K3993" s="2">
        <f>IFERROR(VLOOKUP(Tableau2[[#This Row],[PR]],'Taux sortant'!$I$9:$S$167,COLUMN(),0),"")</f>
        <v>0</v>
      </c>
      <c r="L3993" s="2" t="str">
        <f>IFERROR(VLOOKUP(Tableau2[[#This Row],[PR]],'Taux sortant'!$I$9:$S$167,COLUMN(),0),"")</f>
        <v/>
      </c>
    </row>
    <row r="3994" spans="1:12" x14ac:dyDescent="0.3">
      <c r="A3994" s="1" t="s">
        <v>5057</v>
      </c>
      <c r="B3994" s="1" t="s">
        <v>3580</v>
      </c>
      <c r="C3994" s="2">
        <f>IFERROR(VLOOKUP(Tableau2[[#This Row],[PR]],'Taux sortant'!$I$9:$S$167,COLUMN(),0),"")</f>
        <v>18.79</v>
      </c>
      <c r="D3994" s="2">
        <f>IFERROR(VLOOKUP(Tableau2[[#This Row],[PR]],'Taux sortant'!$I$9:$S$167,COLUMN(),0),"")</f>
        <v>15.99</v>
      </c>
      <c r="E3994" s="2">
        <f>IFERROR(VLOOKUP(Tableau2[[#This Row],[PR]],'Taux sortant'!$I$9:$S$167,COLUMN(),0),"")</f>
        <v>12.7</v>
      </c>
      <c r="F3994" s="2">
        <f>IFERROR(VLOOKUP(Tableau2[[#This Row],[PR]],'Taux sortant'!$I$9:$S$167,COLUMN(),0),"")</f>
        <v>11.07</v>
      </c>
      <c r="G3994" s="2">
        <f>IFERROR(VLOOKUP(Tableau2[[#This Row],[PR]],'Taux sortant'!$I$9:$S$167,COLUMN(),0),"")</f>
        <v>9.52</v>
      </c>
      <c r="H3994" s="2">
        <f>IFERROR(VLOOKUP(Tableau2[[#This Row],[PR]],'Taux sortant'!$I$9:$S$167,COLUMN(),0),"")</f>
        <v>8.1</v>
      </c>
      <c r="I3994" s="2">
        <f>IFERROR(VLOOKUP(Tableau2[[#This Row],[PR]],'Taux sortant'!$I$9:$S$167,COLUMN(),0),"")</f>
        <v>6.92</v>
      </c>
      <c r="J3994" s="2">
        <f>IFERROR(VLOOKUP(Tableau2[[#This Row],[PR]],'Taux sortant'!$I$9:$S$167,COLUMN(),0),"")</f>
        <v>0</v>
      </c>
      <c r="K3994" s="2">
        <f>IFERROR(VLOOKUP(Tableau2[[#This Row],[PR]],'Taux sortant'!$I$9:$S$167,COLUMN(),0),"")</f>
        <v>0</v>
      </c>
      <c r="L3994" s="2" t="str">
        <f>IFERROR(VLOOKUP(Tableau2[[#This Row],[PR]],'Taux sortant'!$I$9:$S$167,COLUMN(),0),"")</f>
        <v/>
      </c>
    </row>
    <row r="3995" spans="1:12" x14ac:dyDescent="0.3">
      <c r="A3995" s="1" t="s">
        <v>5640</v>
      </c>
      <c r="B3995" s="1" t="s">
        <v>5351</v>
      </c>
      <c r="C3995" s="2">
        <f>IFERROR(VLOOKUP(Tableau2[[#This Row],[PR]],'Taux sortant'!$I$9:$S$167,COLUMN(),0),"")</f>
        <v>16.170000000000002</v>
      </c>
      <c r="D3995" s="2">
        <f>IFERROR(VLOOKUP(Tableau2[[#This Row],[PR]],'Taux sortant'!$I$9:$S$167,COLUMN(),0),"")</f>
        <v>13.54</v>
      </c>
      <c r="E3995" s="2">
        <f>IFERROR(VLOOKUP(Tableau2[[#This Row],[PR]],'Taux sortant'!$I$9:$S$167,COLUMN(),0),"")</f>
        <v>10.49</v>
      </c>
      <c r="F3995" s="2">
        <f>IFERROR(VLOOKUP(Tableau2[[#This Row],[PR]],'Taux sortant'!$I$9:$S$167,COLUMN(),0),"")</f>
        <v>8.9700000000000006</v>
      </c>
      <c r="G3995" s="2">
        <f>IFERROR(VLOOKUP(Tableau2[[#This Row],[PR]],'Taux sortant'!$I$9:$S$167,COLUMN(),0),"")</f>
        <v>7.62</v>
      </c>
      <c r="H3995" s="2">
        <f>IFERROR(VLOOKUP(Tableau2[[#This Row],[PR]],'Taux sortant'!$I$9:$S$167,COLUMN(),0),"")</f>
        <v>6.52</v>
      </c>
      <c r="I3995" s="2">
        <f>IFERROR(VLOOKUP(Tableau2[[#This Row],[PR]],'Taux sortant'!$I$9:$S$167,COLUMN(),0),"")</f>
        <v>5.64</v>
      </c>
      <c r="J3995" s="2">
        <f>IFERROR(VLOOKUP(Tableau2[[#This Row],[PR]],'Taux sortant'!$I$9:$S$167,COLUMN(),0),"")</f>
        <v>0</v>
      </c>
      <c r="K3995" s="2">
        <f>IFERROR(VLOOKUP(Tableau2[[#This Row],[PR]],'Taux sortant'!$I$9:$S$167,COLUMN(),0),"")</f>
        <v>0</v>
      </c>
      <c r="L3995" s="2" t="str">
        <f>IFERROR(VLOOKUP(Tableau2[[#This Row],[PR]],'Taux sortant'!$I$9:$S$167,COLUMN(),0),"")</f>
        <v/>
      </c>
    </row>
    <row r="3996" spans="1:12" x14ac:dyDescent="0.3">
      <c r="A3996" s="1" t="s">
        <v>1023</v>
      </c>
      <c r="B3996" s="1" t="s">
        <v>5349</v>
      </c>
      <c r="C3996" s="2" t="str">
        <f>IFERROR(VLOOKUP(Tableau2[[#This Row],[PR]],'Taux sortant'!$I$9:$S$167,COLUMN(),0),"")</f>
        <v/>
      </c>
      <c r="D3996" s="2" t="str">
        <f>IFERROR(VLOOKUP(Tableau2[[#This Row],[PR]],'Taux sortant'!$I$9:$S$167,COLUMN(),0),"")</f>
        <v/>
      </c>
      <c r="E3996" s="2" t="str">
        <f>IFERROR(VLOOKUP(Tableau2[[#This Row],[PR]],'Taux sortant'!$I$9:$S$167,COLUMN(),0),"")</f>
        <v/>
      </c>
      <c r="F3996" s="2" t="str">
        <f>IFERROR(VLOOKUP(Tableau2[[#This Row],[PR]],'Taux sortant'!$I$9:$S$167,COLUMN(),0),"")</f>
        <v/>
      </c>
      <c r="G3996" s="2" t="str">
        <f>IFERROR(VLOOKUP(Tableau2[[#This Row],[PR]],'Taux sortant'!$I$9:$S$167,COLUMN(),0),"")</f>
        <v/>
      </c>
      <c r="H3996" s="2" t="str">
        <f>IFERROR(VLOOKUP(Tableau2[[#This Row],[PR]],'Taux sortant'!$I$9:$S$167,COLUMN(),0),"")</f>
        <v/>
      </c>
      <c r="I3996" s="2" t="str">
        <f>IFERROR(VLOOKUP(Tableau2[[#This Row],[PR]],'Taux sortant'!$I$9:$S$167,COLUMN(),0),"")</f>
        <v/>
      </c>
      <c r="J3996" s="2" t="str">
        <f>IFERROR(VLOOKUP(Tableau2[[#This Row],[PR]],'Taux sortant'!$I$9:$S$167,COLUMN(),0),"")</f>
        <v/>
      </c>
      <c r="K3996" s="2" t="str">
        <f>IFERROR(VLOOKUP(Tableau2[[#This Row],[PR]],'Taux sortant'!$I$9:$S$167,COLUMN(),0),"")</f>
        <v/>
      </c>
      <c r="L3996" s="2" t="str">
        <f>IFERROR(VLOOKUP(Tableau2[[#This Row],[PR]],'Taux sortant'!$I$9:$S$167,COLUMN(),0),"")</f>
        <v/>
      </c>
    </row>
    <row r="3997" spans="1:12" x14ac:dyDescent="0.3">
      <c r="A3997" s="1" t="s">
        <v>1023</v>
      </c>
      <c r="B3997" s="1" t="s">
        <v>28</v>
      </c>
      <c r="C3997" s="2">
        <f>IFERROR(VLOOKUP(Tableau2[[#This Row],[PR]],'Taux sortant'!$I$9:$S$167,COLUMN(),0),"")</f>
        <v>13.58</v>
      </c>
      <c r="D3997" s="2">
        <f>IFERROR(VLOOKUP(Tableau2[[#This Row],[PR]],'Taux sortant'!$I$9:$S$167,COLUMN(),0),"")</f>
        <v>10.97</v>
      </c>
      <c r="E3997" s="2">
        <f>IFERROR(VLOOKUP(Tableau2[[#This Row],[PR]],'Taux sortant'!$I$9:$S$167,COLUMN(),0),"")</f>
        <v>8.0500000000000007</v>
      </c>
      <c r="F3997" s="2">
        <f>IFERROR(VLOOKUP(Tableau2[[#This Row],[PR]],'Taux sortant'!$I$9:$S$167,COLUMN(),0),"")</f>
        <v>6.64</v>
      </c>
      <c r="G3997" s="2">
        <f>IFERROR(VLOOKUP(Tableau2[[#This Row],[PR]],'Taux sortant'!$I$9:$S$167,COLUMN(),0),"")</f>
        <v>5.59</v>
      </c>
      <c r="H3997" s="2">
        <f>IFERROR(VLOOKUP(Tableau2[[#This Row],[PR]],'Taux sortant'!$I$9:$S$167,COLUMN(),0),"")</f>
        <v>4.79</v>
      </c>
      <c r="I3997" s="2">
        <f>IFERROR(VLOOKUP(Tableau2[[#This Row],[PR]],'Taux sortant'!$I$9:$S$167,COLUMN(),0),"")</f>
        <v>4.2300000000000004</v>
      </c>
      <c r="J3997" s="2">
        <f>IFERROR(VLOOKUP(Tableau2[[#This Row],[PR]],'Taux sortant'!$I$9:$S$167,COLUMN(),0),"")</f>
        <v>0</v>
      </c>
      <c r="K3997" s="2">
        <f>IFERROR(VLOOKUP(Tableau2[[#This Row],[PR]],'Taux sortant'!$I$9:$S$167,COLUMN(),0),"")</f>
        <v>0</v>
      </c>
      <c r="L3997" s="2" t="str">
        <f>IFERROR(VLOOKUP(Tableau2[[#This Row],[PR]],'Taux sortant'!$I$9:$S$167,COLUMN(),0),"")</f>
        <v/>
      </c>
    </row>
    <row r="3998" spans="1:12" x14ac:dyDescent="0.3">
      <c r="A3998" s="1" t="s">
        <v>5643</v>
      </c>
      <c r="B3998" s="1" t="s">
        <v>5349</v>
      </c>
      <c r="C3998" s="2" t="str">
        <f>IFERROR(VLOOKUP(Tableau2[[#This Row],[PR]],'Taux sortant'!$I$9:$S$167,COLUMN(),0),"")</f>
        <v/>
      </c>
      <c r="D3998" s="2" t="str">
        <f>IFERROR(VLOOKUP(Tableau2[[#This Row],[PR]],'Taux sortant'!$I$9:$S$167,COLUMN(),0),"")</f>
        <v/>
      </c>
      <c r="E3998" s="2" t="str">
        <f>IFERROR(VLOOKUP(Tableau2[[#This Row],[PR]],'Taux sortant'!$I$9:$S$167,COLUMN(),0),"")</f>
        <v/>
      </c>
      <c r="F3998" s="2" t="str">
        <f>IFERROR(VLOOKUP(Tableau2[[#This Row],[PR]],'Taux sortant'!$I$9:$S$167,COLUMN(),0),"")</f>
        <v/>
      </c>
      <c r="G3998" s="2" t="str">
        <f>IFERROR(VLOOKUP(Tableau2[[#This Row],[PR]],'Taux sortant'!$I$9:$S$167,COLUMN(),0),"")</f>
        <v/>
      </c>
      <c r="H3998" s="2" t="str">
        <f>IFERROR(VLOOKUP(Tableau2[[#This Row],[PR]],'Taux sortant'!$I$9:$S$167,COLUMN(),0),"")</f>
        <v/>
      </c>
      <c r="I3998" s="2" t="str">
        <f>IFERROR(VLOOKUP(Tableau2[[#This Row],[PR]],'Taux sortant'!$I$9:$S$167,COLUMN(),0),"")</f>
        <v/>
      </c>
      <c r="J3998" s="2" t="str">
        <f>IFERROR(VLOOKUP(Tableau2[[#This Row],[PR]],'Taux sortant'!$I$9:$S$167,COLUMN(),0),"")</f>
        <v/>
      </c>
      <c r="K3998" s="2" t="str">
        <f>IFERROR(VLOOKUP(Tableau2[[#This Row],[PR]],'Taux sortant'!$I$9:$S$167,COLUMN(),0),"")</f>
        <v/>
      </c>
      <c r="L3998" s="2" t="str">
        <f>IFERROR(VLOOKUP(Tableau2[[#This Row],[PR]],'Taux sortant'!$I$9:$S$167,COLUMN(),0),"")</f>
        <v/>
      </c>
    </row>
    <row r="3999" spans="1:12" x14ac:dyDescent="0.3">
      <c r="A3999" s="1" t="s">
        <v>6195</v>
      </c>
      <c r="B3999" s="1" t="s">
        <v>5891</v>
      </c>
      <c r="C3999" s="2">
        <f>IFERROR(VLOOKUP(Tableau2[[#This Row],[PR]],'Taux sortant'!$I$9:$S$167,COLUMN(),0),"")</f>
        <v>26.39</v>
      </c>
      <c r="D3999" s="2">
        <f>IFERROR(VLOOKUP(Tableau2[[#This Row],[PR]],'Taux sortant'!$I$9:$S$167,COLUMN(),0),"")</f>
        <v>23</v>
      </c>
      <c r="E3999" s="2">
        <f>IFERROR(VLOOKUP(Tableau2[[#This Row],[PR]],'Taux sortant'!$I$9:$S$167,COLUMN(),0),"")</f>
        <v>19.079999999999998</v>
      </c>
      <c r="F3999" s="2">
        <f>IFERROR(VLOOKUP(Tableau2[[#This Row],[PR]],'Taux sortant'!$I$9:$S$167,COLUMN(),0),"")</f>
        <v>17.13</v>
      </c>
      <c r="G3999" s="2">
        <f>IFERROR(VLOOKUP(Tableau2[[#This Row],[PR]],'Taux sortant'!$I$9:$S$167,COLUMN(),0),"")</f>
        <v>14.96</v>
      </c>
      <c r="H3999" s="2">
        <f>IFERROR(VLOOKUP(Tableau2[[#This Row],[PR]],'Taux sortant'!$I$9:$S$167,COLUMN(),0),"")</f>
        <v>12.83</v>
      </c>
      <c r="I3999" s="2">
        <f>IFERROR(VLOOKUP(Tableau2[[#This Row],[PR]],'Taux sortant'!$I$9:$S$167,COLUMN(),0),"")</f>
        <v>10.93</v>
      </c>
      <c r="J3999" s="2">
        <f>IFERROR(VLOOKUP(Tableau2[[#This Row],[PR]],'Taux sortant'!$I$9:$S$167,COLUMN(),0),"")</f>
        <v>0</v>
      </c>
      <c r="K3999" s="2">
        <f>IFERROR(VLOOKUP(Tableau2[[#This Row],[PR]],'Taux sortant'!$I$9:$S$167,COLUMN(),0),"")</f>
        <v>0</v>
      </c>
      <c r="L3999" s="2" t="str">
        <f>IFERROR(VLOOKUP(Tableau2[[#This Row],[PR]],'Taux sortant'!$I$9:$S$167,COLUMN(),0),"")</f>
        <v/>
      </c>
    </row>
    <row r="4000" spans="1:12" x14ac:dyDescent="0.3">
      <c r="A4000" s="1" t="s">
        <v>6198</v>
      </c>
      <c r="B4000" s="1" t="s">
        <v>5835</v>
      </c>
      <c r="C4000" s="2" t="str">
        <f>IFERROR(VLOOKUP(Tableau2[[#This Row],[PR]],'Taux sortant'!$I$9:$S$167,COLUMN(),0),"")</f>
        <v/>
      </c>
      <c r="D4000" s="2" t="str">
        <f>IFERROR(VLOOKUP(Tableau2[[#This Row],[PR]],'Taux sortant'!$I$9:$S$167,COLUMN(),0),"")</f>
        <v/>
      </c>
      <c r="E4000" s="2" t="str">
        <f>IFERROR(VLOOKUP(Tableau2[[#This Row],[PR]],'Taux sortant'!$I$9:$S$167,COLUMN(),0),"")</f>
        <v/>
      </c>
      <c r="F4000" s="2" t="str">
        <f>IFERROR(VLOOKUP(Tableau2[[#This Row],[PR]],'Taux sortant'!$I$9:$S$167,COLUMN(),0),"")</f>
        <v/>
      </c>
      <c r="G4000" s="2" t="str">
        <f>IFERROR(VLOOKUP(Tableau2[[#This Row],[PR]],'Taux sortant'!$I$9:$S$167,COLUMN(),0),"")</f>
        <v/>
      </c>
      <c r="H4000" s="2" t="str">
        <f>IFERROR(VLOOKUP(Tableau2[[#This Row],[PR]],'Taux sortant'!$I$9:$S$167,COLUMN(),0),"")</f>
        <v/>
      </c>
      <c r="I4000" s="2" t="str">
        <f>IFERROR(VLOOKUP(Tableau2[[#This Row],[PR]],'Taux sortant'!$I$9:$S$167,COLUMN(),0),"")</f>
        <v/>
      </c>
      <c r="J4000" s="2" t="str">
        <f>IFERROR(VLOOKUP(Tableau2[[#This Row],[PR]],'Taux sortant'!$I$9:$S$167,COLUMN(),0),"")</f>
        <v/>
      </c>
      <c r="K4000" s="2" t="str">
        <f>IFERROR(VLOOKUP(Tableau2[[#This Row],[PR]],'Taux sortant'!$I$9:$S$167,COLUMN(),0),"")</f>
        <v/>
      </c>
      <c r="L4000" s="2" t="str">
        <f>IFERROR(VLOOKUP(Tableau2[[#This Row],[PR]],'Taux sortant'!$I$9:$S$167,COLUMN(),0),"")</f>
        <v/>
      </c>
    </row>
    <row r="4001" spans="1:12" x14ac:dyDescent="0.3">
      <c r="A4001" s="1" t="s">
        <v>1029</v>
      </c>
      <c r="B4001" s="1" t="s">
        <v>8</v>
      </c>
      <c r="C4001" s="2">
        <f>IFERROR(VLOOKUP(Tableau2[[#This Row],[PR]],'Taux sortant'!$I$9:$S$167,COLUMN(),0),"")</f>
        <v>30.77</v>
      </c>
      <c r="D4001" s="2">
        <f>IFERROR(VLOOKUP(Tableau2[[#This Row],[PR]],'Taux sortant'!$I$9:$S$167,COLUMN(),0),"")</f>
        <v>22.76</v>
      </c>
      <c r="E4001" s="2">
        <f>IFERROR(VLOOKUP(Tableau2[[#This Row],[PR]],'Taux sortant'!$I$9:$S$167,COLUMN(),0),"")</f>
        <v>16.43</v>
      </c>
      <c r="F4001" s="2">
        <f>IFERROR(VLOOKUP(Tableau2[[#This Row],[PR]],'Taux sortant'!$I$9:$S$167,COLUMN(),0),"")</f>
        <v>12.46</v>
      </c>
      <c r="G4001" s="2">
        <f>IFERROR(VLOOKUP(Tableau2[[#This Row],[PR]],'Taux sortant'!$I$9:$S$167,COLUMN(),0),"")</f>
        <v>7.96</v>
      </c>
      <c r="H4001" s="2">
        <f>IFERROR(VLOOKUP(Tableau2[[#This Row],[PR]],'Taux sortant'!$I$9:$S$167,COLUMN(),0),"")</f>
        <v>5.83</v>
      </c>
      <c r="I4001" s="2">
        <f>IFERROR(VLOOKUP(Tableau2[[#This Row],[PR]],'Taux sortant'!$I$9:$S$167,COLUMN(),0),"")</f>
        <v>4.59</v>
      </c>
      <c r="J4001" s="2">
        <f>IFERROR(VLOOKUP(Tableau2[[#This Row],[PR]],'Taux sortant'!$I$9:$S$167,COLUMN(),0),"")</f>
        <v>0</v>
      </c>
      <c r="K4001" s="2">
        <f>IFERROR(VLOOKUP(Tableau2[[#This Row],[PR]],'Taux sortant'!$I$9:$S$167,COLUMN(),0),"")</f>
        <v>0</v>
      </c>
      <c r="L4001" s="2" t="str">
        <f>IFERROR(VLOOKUP(Tableau2[[#This Row],[PR]],'Taux sortant'!$I$9:$S$167,COLUMN(),0),"")</f>
        <v/>
      </c>
    </row>
    <row r="4002" spans="1:12" x14ac:dyDescent="0.3">
      <c r="A4002" s="1" t="s">
        <v>1029</v>
      </c>
      <c r="B4002" s="1" t="s">
        <v>17</v>
      </c>
      <c r="C4002" s="2">
        <f>IFERROR(VLOOKUP(Tableau2[[#This Row],[PR]],'Taux sortant'!$I$9:$S$167,COLUMN(),0),"")</f>
        <v>15.12</v>
      </c>
      <c r="D4002" s="2">
        <f>IFERROR(VLOOKUP(Tableau2[[#This Row],[PR]],'Taux sortant'!$I$9:$S$167,COLUMN(),0),"")</f>
        <v>12.61</v>
      </c>
      <c r="E4002" s="2">
        <f>IFERROR(VLOOKUP(Tableau2[[#This Row],[PR]],'Taux sortant'!$I$9:$S$167,COLUMN(),0),"")</f>
        <v>9.7200000000000006</v>
      </c>
      <c r="F4002" s="2">
        <f>IFERROR(VLOOKUP(Tableau2[[#This Row],[PR]],'Taux sortant'!$I$9:$S$167,COLUMN(),0),"")</f>
        <v>8.27</v>
      </c>
      <c r="G4002" s="2">
        <f>IFERROR(VLOOKUP(Tableau2[[#This Row],[PR]],'Taux sortant'!$I$9:$S$167,COLUMN(),0),"")</f>
        <v>7.1</v>
      </c>
      <c r="H4002" s="2">
        <f>IFERROR(VLOOKUP(Tableau2[[#This Row],[PR]],'Taux sortant'!$I$9:$S$167,COLUMN(),0),"")</f>
        <v>6.12</v>
      </c>
      <c r="I4002" s="2">
        <f>IFERROR(VLOOKUP(Tableau2[[#This Row],[PR]],'Taux sortant'!$I$9:$S$167,COLUMN(),0),"")</f>
        <v>5.33</v>
      </c>
      <c r="J4002" s="2">
        <f>IFERROR(VLOOKUP(Tableau2[[#This Row],[PR]],'Taux sortant'!$I$9:$S$167,COLUMN(),0),"")</f>
        <v>0</v>
      </c>
      <c r="K4002" s="2">
        <f>IFERROR(VLOOKUP(Tableau2[[#This Row],[PR]],'Taux sortant'!$I$9:$S$167,COLUMN(),0),"")</f>
        <v>0</v>
      </c>
      <c r="L4002" s="2" t="str">
        <f>IFERROR(VLOOKUP(Tableau2[[#This Row],[PR]],'Taux sortant'!$I$9:$S$167,COLUMN(),0),"")</f>
        <v/>
      </c>
    </row>
    <row r="4003" spans="1:12" x14ac:dyDescent="0.3">
      <c r="A4003" s="1" t="s">
        <v>1026</v>
      </c>
      <c r="B4003" s="1" t="s">
        <v>118</v>
      </c>
      <c r="C4003" s="2">
        <f>IFERROR(VLOOKUP(Tableau2[[#This Row],[PR]],'Taux sortant'!$I$9:$S$167,COLUMN(),0),"")</f>
        <v>12.63</v>
      </c>
      <c r="D4003" s="2">
        <f>IFERROR(VLOOKUP(Tableau2[[#This Row],[PR]],'Taux sortant'!$I$9:$S$167,COLUMN(),0),"")</f>
        <v>10.14</v>
      </c>
      <c r="E4003" s="2">
        <f>IFERROR(VLOOKUP(Tableau2[[#This Row],[PR]],'Taux sortant'!$I$9:$S$167,COLUMN(),0),"")</f>
        <v>7.31</v>
      </c>
      <c r="F4003" s="2">
        <f>IFERROR(VLOOKUP(Tableau2[[#This Row],[PR]],'Taux sortant'!$I$9:$S$167,COLUMN(),0),"")</f>
        <v>5.96</v>
      </c>
      <c r="G4003" s="2">
        <f>IFERROR(VLOOKUP(Tableau2[[#This Row],[PR]],'Taux sortant'!$I$9:$S$167,COLUMN(),0),"")</f>
        <v>4.9800000000000004</v>
      </c>
      <c r="H4003" s="2">
        <f>IFERROR(VLOOKUP(Tableau2[[#This Row],[PR]],'Taux sortant'!$I$9:$S$167,COLUMN(),0),"")</f>
        <v>4.2</v>
      </c>
      <c r="I4003" s="2">
        <f>IFERROR(VLOOKUP(Tableau2[[#This Row],[PR]],'Taux sortant'!$I$9:$S$167,COLUMN(),0),"")</f>
        <v>3.68</v>
      </c>
      <c r="J4003" s="2">
        <f>IFERROR(VLOOKUP(Tableau2[[#This Row],[PR]],'Taux sortant'!$I$9:$S$167,COLUMN(),0),"")</f>
        <v>0</v>
      </c>
      <c r="K4003" s="2">
        <f>IFERROR(VLOOKUP(Tableau2[[#This Row],[PR]],'Taux sortant'!$I$9:$S$167,COLUMN(),0),"")</f>
        <v>0</v>
      </c>
      <c r="L4003" s="2" t="str">
        <f>IFERROR(VLOOKUP(Tableau2[[#This Row],[PR]],'Taux sortant'!$I$9:$S$167,COLUMN(),0),"")</f>
        <v/>
      </c>
    </row>
    <row r="4004" spans="1:12" x14ac:dyDescent="0.3">
      <c r="A4004" s="1" t="s">
        <v>5645</v>
      </c>
      <c r="B4004" s="1" t="s">
        <v>5362</v>
      </c>
      <c r="C4004" s="2" t="str">
        <f>IFERROR(VLOOKUP(Tableau2[[#This Row],[PR]],'Taux sortant'!$I$9:$S$167,COLUMN(),0),"")</f>
        <v/>
      </c>
      <c r="D4004" s="2" t="str">
        <f>IFERROR(VLOOKUP(Tableau2[[#This Row],[PR]],'Taux sortant'!$I$9:$S$167,COLUMN(),0),"")</f>
        <v/>
      </c>
      <c r="E4004" s="2" t="str">
        <f>IFERROR(VLOOKUP(Tableau2[[#This Row],[PR]],'Taux sortant'!$I$9:$S$167,COLUMN(),0),"")</f>
        <v/>
      </c>
      <c r="F4004" s="2" t="str">
        <f>IFERROR(VLOOKUP(Tableau2[[#This Row],[PR]],'Taux sortant'!$I$9:$S$167,COLUMN(),0),"")</f>
        <v/>
      </c>
      <c r="G4004" s="2" t="str">
        <f>IFERROR(VLOOKUP(Tableau2[[#This Row],[PR]],'Taux sortant'!$I$9:$S$167,COLUMN(),0),"")</f>
        <v/>
      </c>
      <c r="H4004" s="2" t="str">
        <f>IFERROR(VLOOKUP(Tableau2[[#This Row],[PR]],'Taux sortant'!$I$9:$S$167,COLUMN(),0),"")</f>
        <v/>
      </c>
      <c r="I4004" s="2" t="str">
        <f>IFERROR(VLOOKUP(Tableau2[[#This Row],[PR]],'Taux sortant'!$I$9:$S$167,COLUMN(),0),"")</f>
        <v/>
      </c>
      <c r="J4004" s="2" t="str">
        <f>IFERROR(VLOOKUP(Tableau2[[#This Row],[PR]],'Taux sortant'!$I$9:$S$167,COLUMN(),0),"")</f>
        <v/>
      </c>
      <c r="K4004" s="2" t="str">
        <f>IFERROR(VLOOKUP(Tableau2[[#This Row],[PR]],'Taux sortant'!$I$9:$S$167,COLUMN(),0),"")</f>
        <v/>
      </c>
      <c r="L4004" s="2" t="str">
        <f>IFERROR(VLOOKUP(Tableau2[[#This Row],[PR]],'Taux sortant'!$I$9:$S$167,COLUMN(),0),"")</f>
        <v/>
      </c>
    </row>
    <row r="4005" spans="1:12" x14ac:dyDescent="0.3">
      <c r="A4005" s="1" t="s">
        <v>5646</v>
      </c>
      <c r="B4005" s="1" t="s">
        <v>5349</v>
      </c>
      <c r="C4005" s="2" t="str">
        <f>IFERROR(VLOOKUP(Tableau2[[#This Row],[PR]],'Taux sortant'!$I$9:$S$167,COLUMN(),0),"")</f>
        <v/>
      </c>
      <c r="D4005" s="2" t="str">
        <f>IFERROR(VLOOKUP(Tableau2[[#This Row],[PR]],'Taux sortant'!$I$9:$S$167,COLUMN(),0),"")</f>
        <v/>
      </c>
      <c r="E4005" s="2" t="str">
        <f>IFERROR(VLOOKUP(Tableau2[[#This Row],[PR]],'Taux sortant'!$I$9:$S$167,COLUMN(),0),"")</f>
        <v/>
      </c>
      <c r="F4005" s="2" t="str">
        <f>IFERROR(VLOOKUP(Tableau2[[#This Row],[PR]],'Taux sortant'!$I$9:$S$167,COLUMN(),0),"")</f>
        <v/>
      </c>
      <c r="G4005" s="2" t="str">
        <f>IFERROR(VLOOKUP(Tableau2[[#This Row],[PR]],'Taux sortant'!$I$9:$S$167,COLUMN(),0),"")</f>
        <v/>
      </c>
      <c r="H4005" s="2" t="str">
        <f>IFERROR(VLOOKUP(Tableau2[[#This Row],[PR]],'Taux sortant'!$I$9:$S$167,COLUMN(),0),"")</f>
        <v/>
      </c>
      <c r="I4005" s="2" t="str">
        <f>IFERROR(VLOOKUP(Tableau2[[#This Row],[PR]],'Taux sortant'!$I$9:$S$167,COLUMN(),0),"")</f>
        <v/>
      </c>
      <c r="J4005" s="2" t="str">
        <f>IFERROR(VLOOKUP(Tableau2[[#This Row],[PR]],'Taux sortant'!$I$9:$S$167,COLUMN(),0),"")</f>
        <v/>
      </c>
      <c r="K4005" s="2" t="str">
        <f>IFERROR(VLOOKUP(Tableau2[[#This Row],[PR]],'Taux sortant'!$I$9:$S$167,COLUMN(),0),"")</f>
        <v/>
      </c>
      <c r="L4005" s="2" t="str">
        <f>IFERROR(VLOOKUP(Tableau2[[#This Row],[PR]],'Taux sortant'!$I$9:$S$167,COLUMN(),0),"")</f>
        <v/>
      </c>
    </row>
    <row r="4006" spans="1:12" x14ac:dyDescent="0.3">
      <c r="A4006" s="1" t="s">
        <v>5060</v>
      </c>
      <c r="B4006" s="1" t="s">
        <v>2160</v>
      </c>
      <c r="C4006" s="2">
        <f>IFERROR(VLOOKUP(Tableau2[[#This Row],[PR]],'Taux sortant'!$I$9:$S$167,COLUMN(),0),"")</f>
        <v>16.93</v>
      </c>
      <c r="D4006" s="2">
        <f>IFERROR(VLOOKUP(Tableau2[[#This Row],[PR]],'Taux sortant'!$I$9:$S$167,COLUMN(),0),"")</f>
        <v>14.32</v>
      </c>
      <c r="E4006" s="2">
        <f>IFERROR(VLOOKUP(Tableau2[[#This Row],[PR]],'Taux sortant'!$I$9:$S$167,COLUMN(),0),"")</f>
        <v>11.27</v>
      </c>
      <c r="F4006" s="2">
        <f>IFERROR(VLOOKUP(Tableau2[[#This Row],[PR]],'Taux sortant'!$I$9:$S$167,COLUMN(),0),"")</f>
        <v>9.77</v>
      </c>
      <c r="G4006" s="2">
        <f>IFERROR(VLOOKUP(Tableau2[[#This Row],[PR]],'Taux sortant'!$I$9:$S$167,COLUMN(),0),"")</f>
        <v>8.41</v>
      </c>
      <c r="H4006" s="2">
        <f>IFERROR(VLOOKUP(Tableau2[[#This Row],[PR]],'Taux sortant'!$I$9:$S$167,COLUMN(),0),"")</f>
        <v>7.25</v>
      </c>
      <c r="I4006" s="2">
        <f>IFERROR(VLOOKUP(Tableau2[[#This Row],[PR]],'Taux sortant'!$I$9:$S$167,COLUMN(),0),"")</f>
        <v>6.31</v>
      </c>
      <c r="J4006" s="2">
        <f>IFERROR(VLOOKUP(Tableau2[[#This Row],[PR]],'Taux sortant'!$I$9:$S$167,COLUMN(),0),"")</f>
        <v>0</v>
      </c>
      <c r="K4006" s="2">
        <f>IFERROR(VLOOKUP(Tableau2[[#This Row],[PR]],'Taux sortant'!$I$9:$S$167,COLUMN(),0),"")</f>
        <v>0</v>
      </c>
      <c r="L4006" s="2" t="str">
        <f>IFERROR(VLOOKUP(Tableau2[[#This Row],[PR]],'Taux sortant'!$I$9:$S$167,COLUMN(),0),"")</f>
        <v/>
      </c>
    </row>
    <row r="4007" spans="1:12" x14ac:dyDescent="0.3">
      <c r="A4007" s="1" t="s">
        <v>5063</v>
      </c>
      <c r="B4007" s="1" t="s">
        <v>4147</v>
      </c>
      <c r="C4007" s="2">
        <f>IFERROR(VLOOKUP(Tableau2[[#This Row],[PR]],'Taux sortant'!$I$9:$S$167,COLUMN(),0),"")</f>
        <v>16.62</v>
      </c>
      <c r="D4007" s="2">
        <f>IFERROR(VLOOKUP(Tableau2[[#This Row],[PR]],'Taux sortant'!$I$9:$S$167,COLUMN(),0),"")</f>
        <v>14.01</v>
      </c>
      <c r="E4007" s="2">
        <f>IFERROR(VLOOKUP(Tableau2[[#This Row],[PR]],'Taux sortant'!$I$9:$S$167,COLUMN(),0),"")</f>
        <v>10.98</v>
      </c>
      <c r="F4007" s="2">
        <f>IFERROR(VLOOKUP(Tableau2[[#This Row],[PR]],'Taux sortant'!$I$9:$S$167,COLUMN(),0),"")</f>
        <v>9.49</v>
      </c>
      <c r="G4007" s="2">
        <f>IFERROR(VLOOKUP(Tableau2[[#This Row],[PR]],'Taux sortant'!$I$9:$S$167,COLUMN(),0),"")</f>
        <v>8.1199999999999992</v>
      </c>
      <c r="H4007" s="2">
        <f>IFERROR(VLOOKUP(Tableau2[[#This Row],[PR]],'Taux sortant'!$I$9:$S$167,COLUMN(),0),"")</f>
        <v>6.99</v>
      </c>
      <c r="I4007" s="2">
        <f>IFERROR(VLOOKUP(Tableau2[[#This Row],[PR]],'Taux sortant'!$I$9:$S$167,COLUMN(),0),"")</f>
        <v>6.03</v>
      </c>
      <c r="J4007" s="2">
        <f>IFERROR(VLOOKUP(Tableau2[[#This Row],[PR]],'Taux sortant'!$I$9:$S$167,COLUMN(),0),"")</f>
        <v>2466.4499999999998</v>
      </c>
      <c r="K4007" s="2">
        <f>IFERROR(VLOOKUP(Tableau2[[#This Row],[PR]],'Taux sortant'!$I$9:$S$167,COLUMN(),0),"")</f>
        <v>0</v>
      </c>
      <c r="L4007" s="2" t="str">
        <f>IFERROR(VLOOKUP(Tableau2[[#This Row],[PR]],'Taux sortant'!$I$9:$S$167,COLUMN(),0),"")</f>
        <v/>
      </c>
    </row>
    <row r="4008" spans="1:12" x14ac:dyDescent="0.3">
      <c r="A4008" s="1" t="s">
        <v>5647</v>
      </c>
      <c r="B4008" s="1" t="s">
        <v>5349</v>
      </c>
      <c r="C4008" s="2" t="str">
        <f>IFERROR(VLOOKUP(Tableau2[[#This Row],[PR]],'Taux sortant'!$I$9:$S$167,COLUMN(),0),"")</f>
        <v/>
      </c>
      <c r="D4008" s="2" t="str">
        <f>IFERROR(VLOOKUP(Tableau2[[#This Row],[PR]],'Taux sortant'!$I$9:$S$167,COLUMN(),0),"")</f>
        <v/>
      </c>
      <c r="E4008" s="2" t="str">
        <f>IFERROR(VLOOKUP(Tableau2[[#This Row],[PR]],'Taux sortant'!$I$9:$S$167,COLUMN(),0),"")</f>
        <v/>
      </c>
      <c r="F4008" s="2" t="str">
        <f>IFERROR(VLOOKUP(Tableau2[[#This Row],[PR]],'Taux sortant'!$I$9:$S$167,COLUMN(),0),"")</f>
        <v/>
      </c>
      <c r="G4008" s="2" t="str">
        <f>IFERROR(VLOOKUP(Tableau2[[#This Row],[PR]],'Taux sortant'!$I$9:$S$167,COLUMN(),0),"")</f>
        <v/>
      </c>
      <c r="H4008" s="2" t="str">
        <f>IFERROR(VLOOKUP(Tableau2[[#This Row],[PR]],'Taux sortant'!$I$9:$S$167,COLUMN(),0),"")</f>
        <v/>
      </c>
      <c r="I4008" s="2" t="str">
        <f>IFERROR(VLOOKUP(Tableau2[[#This Row],[PR]],'Taux sortant'!$I$9:$S$167,COLUMN(),0),"")</f>
        <v/>
      </c>
      <c r="J4008" s="2" t="str">
        <f>IFERROR(VLOOKUP(Tableau2[[#This Row],[PR]],'Taux sortant'!$I$9:$S$167,COLUMN(),0),"")</f>
        <v/>
      </c>
      <c r="K4008" s="2" t="str">
        <f>IFERROR(VLOOKUP(Tableau2[[#This Row],[PR]],'Taux sortant'!$I$9:$S$167,COLUMN(),0),"")</f>
        <v/>
      </c>
      <c r="L4008" s="2" t="str">
        <f>IFERROR(VLOOKUP(Tableau2[[#This Row],[PR]],'Taux sortant'!$I$9:$S$167,COLUMN(),0),"")</f>
        <v/>
      </c>
    </row>
    <row r="4009" spans="1:12" x14ac:dyDescent="0.3">
      <c r="A4009" s="1" t="s">
        <v>2122</v>
      </c>
      <c r="B4009" s="1" t="s">
        <v>1796</v>
      </c>
      <c r="C4009" s="2">
        <f>IFERROR(VLOOKUP(Tableau2[[#This Row],[PR]],'Taux sortant'!$I$9:$S$167,COLUMN(),0),"")</f>
        <v>31.65</v>
      </c>
      <c r="D4009" s="2">
        <f>IFERROR(VLOOKUP(Tableau2[[#This Row],[PR]],'Taux sortant'!$I$9:$S$167,COLUMN(),0),"")</f>
        <v>24.86</v>
      </c>
      <c r="E4009" s="2">
        <f>IFERROR(VLOOKUP(Tableau2[[#This Row],[PR]],'Taux sortant'!$I$9:$S$167,COLUMN(),0),"")</f>
        <v>19.670000000000002</v>
      </c>
      <c r="F4009" s="2">
        <f>IFERROR(VLOOKUP(Tableau2[[#This Row],[PR]],'Taux sortant'!$I$9:$S$167,COLUMN(),0),"")</f>
        <v>16.059999999999999</v>
      </c>
      <c r="G4009" s="2">
        <f>IFERROR(VLOOKUP(Tableau2[[#This Row],[PR]],'Taux sortant'!$I$9:$S$167,COLUMN(),0),"")</f>
        <v>13.44</v>
      </c>
      <c r="H4009" s="2">
        <f>IFERROR(VLOOKUP(Tableau2[[#This Row],[PR]],'Taux sortant'!$I$9:$S$167,COLUMN(),0),"")</f>
        <v>11.34</v>
      </c>
      <c r="I4009" s="2">
        <f>IFERROR(VLOOKUP(Tableau2[[#This Row],[PR]],'Taux sortant'!$I$9:$S$167,COLUMN(),0),"")</f>
        <v>8.75</v>
      </c>
      <c r="J4009" s="2">
        <f>IFERROR(VLOOKUP(Tableau2[[#This Row],[PR]],'Taux sortant'!$I$9:$S$167,COLUMN(),0),"")</f>
        <v>0</v>
      </c>
      <c r="K4009" s="2">
        <f>IFERROR(VLOOKUP(Tableau2[[#This Row],[PR]],'Taux sortant'!$I$9:$S$167,COLUMN(),0),"")</f>
        <v>0</v>
      </c>
      <c r="L4009" s="2" t="str">
        <f>IFERROR(VLOOKUP(Tableau2[[#This Row],[PR]],'Taux sortant'!$I$9:$S$167,COLUMN(),0),"")</f>
        <v/>
      </c>
    </row>
    <row r="4010" spans="1:12" x14ac:dyDescent="0.3">
      <c r="A4010" s="1" t="s">
        <v>1035</v>
      </c>
      <c r="B4010" s="1" t="s">
        <v>21</v>
      </c>
      <c r="C4010" s="2">
        <f>IFERROR(VLOOKUP(Tableau2[[#This Row],[PR]],'Taux sortant'!$I$9:$S$167,COLUMN(),0),"")</f>
        <v>20.25</v>
      </c>
      <c r="D4010" s="2">
        <f>IFERROR(VLOOKUP(Tableau2[[#This Row],[PR]],'Taux sortant'!$I$9:$S$167,COLUMN(),0),"")</f>
        <v>16.2</v>
      </c>
      <c r="E4010" s="2">
        <f>IFERROR(VLOOKUP(Tableau2[[#This Row],[PR]],'Taux sortant'!$I$9:$S$167,COLUMN(),0),"")</f>
        <v>11.68</v>
      </c>
      <c r="F4010" s="2">
        <f>IFERROR(VLOOKUP(Tableau2[[#This Row],[PR]],'Taux sortant'!$I$9:$S$167,COLUMN(),0),"")</f>
        <v>9.25</v>
      </c>
      <c r="G4010" s="2">
        <f>IFERROR(VLOOKUP(Tableau2[[#This Row],[PR]],'Taux sortant'!$I$9:$S$167,COLUMN(),0),"")</f>
        <v>7.08</v>
      </c>
      <c r="H4010" s="2">
        <f>IFERROR(VLOOKUP(Tableau2[[#This Row],[PR]],'Taux sortant'!$I$9:$S$167,COLUMN(),0),"")</f>
        <v>5.36</v>
      </c>
      <c r="I4010" s="2">
        <f>IFERROR(VLOOKUP(Tableau2[[#This Row],[PR]],'Taux sortant'!$I$9:$S$167,COLUMN(),0),"")</f>
        <v>4.8499999999999996</v>
      </c>
      <c r="J4010" s="2">
        <f>IFERROR(VLOOKUP(Tableau2[[#This Row],[PR]],'Taux sortant'!$I$9:$S$167,COLUMN(),0),"")</f>
        <v>0</v>
      </c>
      <c r="K4010" s="2">
        <f>IFERROR(VLOOKUP(Tableau2[[#This Row],[PR]],'Taux sortant'!$I$9:$S$167,COLUMN(),0),"")</f>
        <v>0</v>
      </c>
      <c r="L4010" s="2" t="str">
        <f>IFERROR(VLOOKUP(Tableau2[[#This Row],[PR]],'Taux sortant'!$I$9:$S$167,COLUMN(),0),"")</f>
        <v/>
      </c>
    </row>
    <row r="4011" spans="1:12" x14ac:dyDescent="0.3">
      <c r="A4011" s="1" t="s">
        <v>1038</v>
      </c>
      <c r="B4011" s="1" t="s">
        <v>31</v>
      </c>
      <c r="C4011" s="2">
        <f>IFERROR(VLOOKUP(Tableau2[[#This Row],[PR]],'Taux sortant'!$I$9:$S$167,COLUMN(),0),"")</f>
        <v>17.95</v>
      </c>
      <c r="D4011" s="2">
        <f>IFERROR(VLOOKUP(Tableau2[[#This Row],[PR]],'Taux sortant'!$I$9:$S$167,COLUMN(),0),"")</f>
        <v>14.25</v>
      </c>
      <c r="E4011" s="2">
        <f>IFERROR(VLOOKUP(Tableau2[[#This Row],[PR]],'Taux sortant'!$I$9:$S$167,COLUMN(),0),"")</f>
        <v>10.85</v>
      </c>
      <c r="F4011" s="2">
        <f>IFERROR(VLOOKUP(Tableau2[[#This Row],[PR]],'Taux sortant'!$I$9:$S$167,COLUMN(),0),"")</f>
        <v>8.92</v>
      </c>
      <c r="G4011" s="2">
        <f>IFERROR(VLOOKUP(Tableau2[[#This Row],[PR]],'Taux sortant'!$I$9:$S$167,COLUMN(),0),"")</f>
        <v>6.44</v>
      </c>
      <c r="H4011" s="2">
        <f>IFERROR(VLOOKUP(Tableau2[[#This Row],[PR]],'Taux sortant'!$I$9:$S$167,COLUMN(),0),"")</f>
        <v>5.07</v>
      </c>
      <c r="I4011" s="2">
        <f>IFERROR(VLOOKUP(Tableau2[[#This Row],[PR]],'Taux sortant'!$I$9:$S$167,COLUMN(),0),"")</f>
        <v>4.2</v>
      </c>
      <c r="J4011" s="2">
        <f>IFERROR(VLOOKUP(Tableau2[[#This Row],[PR]],'Taux sortant'!$I$9:$S$167,COLUMN(),0),"")</f>
        <v>0</v>
      </c>
      <c r="K4011" s="2">
        <f>IFERROR(VLOOKUP(Tableau2[[#This Row],[PR]],'Taux sortant'!$I$9:$S$167,COLUMN(),0),"")</f>
        <v>0</v>
      </c>
      <c r="L4011" s="2" t="str">
        <f>IFERROR(VLOOKUP(Tableau2[[#This Row],[PR]],'Taux sortant'!$I$9:$S$167,COLUMN(),0),"")</f>
        <v/>
      </c>
    </row>
    <row r="4012" spans="1:12" x14ac:dyDescent="0.3">
      <c r="A4012" s="1" t="s">
        <v>3681</v>
      </c>
      <c r="B4012" s="1" t="s">
        <v>3211</v>
      </c>
      <c r="C4012" s="2">
        <f>IFERROR(VLOOKUP(Tableau2[[#This Row],[PR]],'Taux sortant'!$I$9:$S$167,COLUMN(),0),"")</f>
        <v>13.98</v>
      </c>
      <c r="D4012" s="2">
        <f>IFERROR(VLOOKUP(Tableau2[[#This Row],[PR]],'Taux sortant'!$I$9:$S$167,COLUMN(),0),"")</f>
        <v>11.58</v>
      </c>
      <c r="E4012" s="2">
        <f>IFERROR(VLOOKUP(Tableau2[[#This Row],[PR]],'Taux sortant'!$I$9:$S$167,COLUMN(),0),"")</f>
        <v>8.7799999999999994</v>
      </c>
      <c r="F4012" s="2">
        <f>IFERROR(VLOOKUP(Tableau2[[#This Row],[PR]],'Taux sortant'!$I$9:$S$167,COLUMN(),0),"")</f>
        <v>7.44</v>
      </c>
      <c r="G4012" s="2">
        <f>IFERROR(VLOOKUP(Tableau2[[#This Row],[PR]],'Taux sortant'!$I$9:$S$167,COLUMN(),0),"")</f>
        <v>6.29</v>
      </c>
      <c r="H4012" s="2">
        <f>IFERROR(VLOOKUP(Tableau2[[#This Row],[PR]],'Taux sortant'!$I$9:$S$167,COLUMN(),0),"")</f>
        <v>5.35</v>
      </c>
      <c r="I4012" s="2">
        <f>IFERROR(VLOOKUP(Tableau2[[#This Row],[PR]],'Taux sortant'!$I$9:$S$167,COLUMN(),0),"")</f>
        <v>4.6100000000000003</v>
      </c>
      <c r="J4012" s="2">
        <f>IFERROR(VLOOKUP(Tableau2[[#This Row],[PR]],'Taux sortant'!$I$9:$S$167,COLUMN(),0),"")</f>
        <v>0</v>
      </c>
      <c r="K4012" s="2">
        <f>IFERROR(VLOOKUP(Tableau2[[#This Row],[PR]],'Taux sortant'!$I$9:$S$167,COLUMN(),0),"")</f>
        <v>0</v>
      </c>
      <c r="L4012" s="2" t="str">
        <f>IFERROR(VLOOKUP(Tableau2[[#This Row],[PR]],'Taux sortant'!$I$9:$S$167,COLUMN(),0),"")</f>
        <v/>
      </c>
    </row>
    <row r="4013" spans="1:12" x14ac:dyDescent="0.3">
      <c r="A4013" s="1" t="s">
        <v>5651</v>
      </c>
      <c r="B4013" s="1" t="s">
        <v>5351</v>
      </c>
      <c r="C4013" s="2">
        <f>IFERROR(VLOOKUP(Tableau2[[#This Row],[PR]],'Taux sortant'!$I$9:$S$167,COLUMN(),0),"")</f>
        <v>16.170000000000002</v>
      </c>
      <c r="D4013" s="2">
        <f>IFERROR(VLOOKUP(Tableau2[[#This Row],[PR]],'Taux sortant'!$I$9:$S$167,COLUMN(),0),"")</f>
        <v>13.54</v>
      </c>
      <c r="E4013" s="2">
        <f>IFERROR(VLOOKUP(Tableau2[[#This Row],[PR]],'Taux sortant'!$I$9:$S$167,COLUMN(),0),"")</f>
        <v>10.49</v>
      </c>
      <c r="F4013" s="2">
        <f>IFERROR(VLOOKUP(Tableau2[[#This Row],[PR]],'Taux sortant'!$I$9:$S$167,COLUMN(),0),"")</f>
        <v>8.9700000000000006</v>
      </c>
      <c r="G4013" s="2">
        <f>IFERROR(VLOOKUP(Tableau2[[#This Row],[PR]],'Taux sortant'!$I$9:$S$167,COLUMN(),0),"")</f>
        <v>7.62</v>
      </c>
      <c r="H4013" s="2">
        <f>IFERROR(VLOOKUP(Tableau2[[#This Row],[PR]],'Taux sortant'!$I$9:$S$167,COLUMN(),0),"")</f>
        <v>6.52</v>
      </c>
      <c r="I4013" s="2">
        <f>IFERROR(VLOOKUP(Tableau2[[#This Row],[PR]],'Taux sortant'!$I$9:$S$167,COLUMN(),0),"")</f>
        <v>5.64</v>
      </c>
      <c r="J4013" s="2">
        <f>IFERROR(VLOOKUP(Tableau2[[#This Row],[PR]],'Taux sortant'!$I$9:$S$167,COLUMN(),0),"")</f>
        <v>0</v>
      </c>
      <c r="K4013" s="2">
        <f>IFERROR(VLOOKUP(Tableau2[[#This Row],[PR]],'Taux sortant'!$I$9:$S$167,COLUMN(),0),"")</f>
        <v>0</v>
      </c>
      <c r="L4013" s="2" t="str">
        <f>IFERROR(VLOOKUP(Tableau2[[#This Row],[PR]],'Taux sortant'!$I$9:$S$167,COLUMN(),0),"")</f>
        <v/>
      </c>
    </row>
    <row r="4014" spans="1:12" x14ac:dyDescent="0.3">
      <c r="A4014" s="1" t="s">
        <v>5649</v>
      </c>
      <c r="B4014" s="1" t="s">
        <v>5351</v>
      </c>
      <c r="C4014" s="2">
        <f>IFERROR(VLOOKUP(Tableau2[[#This Row],[PR]],'Taux sortant'!$I$9:$S$167,COLUMN(),0),"")</f>
        <v>16.170000000000002</v>
      </c>
      <c r="D4014" s="2">
        <f>IFERROR(VLOOKUP(Tableau2[[#This Row],[PR]],'Taux sortant'!$I$9:$S$167,COLUMN(),0),"")</f>
        <v>13.54</v>
      </c>
      <c r="E4014" s="2">
        <f>IFERROR(VLOOKUP(Tableau2[[#This Row],[PR]],'Taux sortant'!$I$9:$S$167,COLUMN(),0),"")</f>
        <v>10.49</v>
      </c>
      <c r="F4014" s="2">
        <f>IFERROR(VLOOKUP(Tableau2[[#This Row],[PR]],'Taux sortant'!$I$9:$S$167,COLUMN(),0),"")</f>
        <v>8.9700000000000006</v>
      </c>
      <c r="G4014" s="2">
        <f>IFERROR(VLOOKUP(Tableau2[[#This Row],[PR]],'Taux sortant'!$I$9:$S$167,COLUMN(),0),"")</f>
        <v>7.62</v>
      </c>
      <c r="H4014" s="2">
        <f>IFERROR(VLOOKUP(Tableau2[[#This Row],[PR]],'Taux sortant'!$I$9:$S$167,COLUMN(),0),"")</f>
        <v>6.52</v>
      </c>
      <c r="I4014" s="2">
        <f>IFERROR(VLOOKUP(Tableau2[[#This Row],[PR]],'Taux sortant'!$I$9:$S$167,COLUMN(),0),"")</f>
        <v>5.64</v>
      </c>
      <c r="J4014" s="2">
        <f>IFERROR(VLOOKUP(Tableau2[[#This Row],[PR]],'Taux sortant'!$I$9:$S$167,COLUMN(),0),"")</f>
        <v>0</v>
      </c>
      <c r="K4014" s="2">
        <f>IFERROR(VLOOKUP(Tableau2[[#This Row],[PR]],'Taux sortant'!$I$9:$S$167,COLUMN(),0),"")</f>
        <v>0</v>
      </c>
      <c r="L4014" s="2" t="str">
        <f>IFERROR(VLOOKUP(Tableau2[[#This Row],[PR]],'Taux sortant'!$I$9:$S$167,COLUMN(),0),"")</f>
        <v/>
      </c>
    </row>
    <row r="4015" spans="1:12" x14ac:dyDescent="0.3">
      <c r="A4015" s="1" t="s">
        <v>5653</v>
      </c>
      <c r="B4015" s="1" t="s">
        <v>5362</v>
      </c>
      <c r="C4015" s="2" t="str">
        <f>IFERROR(VLOOKUP(Tableau2[[#This Row],[PR]],'Taux sortant'!$I$9:$S$167,COLUMN(),0),"")</f>
        <v/>
      </c>
      <c r="D4015" s="2" t="str">
        <f>IFERROR(VLOOKUP(Tableau2[[#This Row],[PR]],'Taux sortant'!$I$9:$S$167,COLUMN(),0),"")</f>
        <v/>
      </c>
      <c r="E4015" s="2" t="str">
        <f>IFERROR(VLOOKUP(Tableau2[[#This Row],[PR]],'Taux sortant'!$I$9:$S$167,COLUMN(),0),"")</f>
        <v/>
      </c>
      <c r="F4015" s="2" t="str">
        <f>IFERROR(VLOOKUP(Tableau2[[#This Row],[PR]],'Taux sortant'!$I$9:$S$167,COLUMN(),0),"")</f>
        <v/>
      </c>
      <c r="G4015" s="2" t="str">
        <f>IFERROR(VLOOKUP(Tableau2[[#This Row],[PR]],'Taux sortant'!$I$9:$S$167,COLUMN(),0),"")</f>
        <v/>
      </c>
      <c r="H4015" s="2" t="str">
        <f>IFERROR(VLOOKUP(Tableau2[[#This Row],[PR]],'Taux sortant'!$I$9:$S$167,COLUMN(),0),"")</f>
        <v/>
      </c>
      <c r="I4015" s="2" t="str">
        <f>IFERROR(VLOOKUP(Tableau2[[#This Row],[PR]],'Taux sortant'!$I$9:$S$167,COLUMN(),0),"")</f>
        <v/>
      </c>
      <c r="J4015" s="2" t="str">
        <f>IFERROR(VLOOKUP(Tableau2[[#This Row],[PR]],'Taux sortant'!$I$9:$S$167,COLUMN(),0),"")</f>
        <v/>
      </c>
      <c r="K4015" s="2" t="str">
        <f>IFERROR(VLOOKUP(Tableau2[[#This Row],[PR]],'Taux sortant'!$I$9:$S$167,COLUMN(),0),"")</f>
        <v/>
      </c>
      <c r="L4015" s="2" t="str">
        <f>IFERROR(VLOOKUP(Tableau2[[#This Row],[PR]],'Taux sortant'!$I$9:$S$167,COLUMN(),0),"")</f>
        <v/>
      </c>
    </row>
    <row r="4016" spans="1:12" x14ac:dyDescent="0.3">
      <c r="A4016" s="1" t="s">
        <v>5655</v>
      </c>
      <c r="B4016" s="1" t="s">
        <v>5356</v>
      </c>
      <c r="C4016" s="2">
        <f>IFERROR(VLOOKUP(Tableau2[[#This Row],[PR]],'Taux sortant'!$I$9:$S$167,COLUMN(),0),"")</f>
        <v>14.1</v>
      </c>
      <c r="D4016" s="2">
        <f>IFERROR(VLOOKUP(Tableau2[[#This Row],[PR]],'Taux sortant'!$I$9:$S$167,COLUMN(),0),"")</f>
        <v>12.41</v>
      </c>
      <c r="E4016" s="2">
        <f>IFERROR(VLOOKUP(Tableau2[[#This Row],[PR]],'Taux sortant'!$I$9:$S$167,COLUMN(),0),"")</f>
        <v>9.0299999999999994</v>
      </c>
      <c r="F4016" s="2">
        <f>IFERROR(VLOOKUP(Tableau2[[#This Row],[PR]],'Taux sortant'!$I$9:$S$167,COLUMN(),0),"")</f>
        <v>7.34</v>
      </c>
      <c r="G4016" s="2">
        <f>IFERROR(VLOOKUP(Tableau2[[#This Row],[PR]],'Taux sortant'!$I$9:$S$167,COLUMN(),0),"")</f>
        <v>6.12</v>
      </c>
      <c r="H4016" s="2">
        <f>IFERROR(VLOOKUP(Tableau2[[#This Row],[PR]],'Taux sortant'!$I$9:$S$167,COLUMN(),0),"")</f>
        <v>5.37</v>
      </c>
      <c r="I4016" s="2">
        <f>IFERROR(VLOOKUP(Tableau2[[#This Row],[PR]],'Taux sortant'!$I$9:$S$167,COLUMN(),0),"")</f>
        <v>4.6500000000000004</v>
      </c>
      <c r="J4016" s="2">
        <f>IFERROR(VLOOKUP(Tableau2[[#This Row],[PR]],'Taux sortant'!$I$9:$S$167,COLUMN(),0),"")</f>
        <v>0</v>
      </c>
      <c r="K4016" s="2">
        <f>IFERROR(VLOOKUP(Tableau2[[#This Row],[PR]],'Taux sortant'!$I$9:$S$167,COLUMN(),0),"")</f>
        <v>1585.65</v>
      </c>
      <c r="L4016" s="2" t="str">
        <f>IFERROR(VLOOKUP(Tableau2[[#This Row],[PR]],'Taux sortant'!$I$9:$S$167,COLUMN(),0),"")</f>
        <v/>
      </c>
    </row>
    <row r="4017" spans="1:12" x14ac:dyDescent="0.3">
      <c r="A4017" s="1" t="s">
        <v>1041</v>
      </c>
      <c r="B4017" s="1" t="s">
        <v>102</v>
      </c>
      <c r="C4017" s="2">
        <f>IFERROR(VLOOKUP(Tableau2[[#This Row],[PR]],'Taux sortant'!$I$9:$S$167,COLUMN(),0),"")</f>
        <v>14.5</v>
      </c>
      <c r="D4017" s="2">
        <f>IFERROR(VLOOKUP(Tableau2[[#This Row],[PR]],'Taux sortant'!$I$9:$S$167,COLUMN(),0),"")</f>
        <v>11.83</v>
      </c>
      <c r="E4017" s="2">
        <f>IFERROR(VLOOKUP(Tableau2[[#This Row],[PR]],'Taux sortant'!$I$9:$S$167,COLUMN(),0),"")</f>
        <v>8.74</v>
      </c>
      <c r="F4017" s="2">
        <f>IFERROR(VLOOKUP(Tableau2[[#This Row],[PR]],'Taux sortant'!$I$9:$S$167,COLUMN(),0),"")</f>
        <v>7.26</v>
      </c>
      <c r="G4017" s="2">
        <f>IFERROR(VLOOKUP(Tableau2[[#This Row],[PR]],'Taux sortant'!$I$9:$S$167,COLUMN(),0),"")</f>
        <v>6.21</v>
      </c>
      <c r="H4017" s="2">
        <f>IFERROR(VLOOKUP(Tableau2[[#This Row],[PR]],'Taux sortant'!$I$9:$S$167,COLUMN(),0),"")</f>
        <v>5.33</v>
      </c>
      <c r="I4017" s="2">
        <f>IFERROR(VLOOKUP(Tableau2[[#This Row],[PR]],'Taux sortant'!$I$9:$S$167,COLUMN(),0),"")</f>
        <v>4.8</v>
      </c>
      <c r="J4017" s="2">
        <f>IFERROR(VLOOKUP(Tableau2[[#This Row],[PR]],'Taux sortant'!$I$9:$S$167,COLUMN(),0),"")</f>
        <v>0</v>
      </c>
      <c r="K4017" s="2">
        <f>IFERROR(VLOOKUP(Tableau2[[#This Row],[PR]],'Taux sortant'!$I$9:$S$167,COLUMN(),0),"")</f>
        <v>0</v>
      </c>
      <c r="L4017" s="2" t="str">
        <f>IFERROR(VLOOKUP(Tableau2[[#This Row],[PR]],'Taux sortant'!$I$9:$S$167,COLUMN(),0),"")</f>
        <v/>
      </c>
    </row>
    <row r="4018" spans="1:12" x14ac:dyDescent="0.3">
      <c r="A4018" s="1" t="s">
        <v>5066</v>
      </c>
      <c r="B4018" s="1" t="s">
        <v>4234</v>
      </c>
      <c r="C4018" s="2">
        <f>IFERROR(VLOOKUP(Tableau2[[#This Row],[PR]],'Taux sortant'!$I$9:$S$167,COLUMN(),0),"")</f>
        <v>18.53</v>
      </c>
      <c r="D4018" s="2">
        <f>IFERROR(VLOOKUP(Tableau2[[#This Row],[PR]],'Taux sortant'!$I$9:$S$167,COLUMN(),0),"")</f>
        <v>15.84</v>
      </c>
      <c r="E4018" s="2">
        <f>IFERROR(VLOOKUP(Tableau2[[#This Row],[PR]],'Taux sortant'!$I$9:$S$167,COLUMN(),0),"")</f>
        <v>12.68</v>
      </c>
      <c r="F4018" s="2">
        <f>IFERROR(VLOOKUP(Tableau2[[#This Row],[PR]],'Taux sortant'!$I$9:$S$167,COLUMN(),0),"")</f>
        <v>11.12</v>
      </c>
      <c r="G4018" s="2">
        <f>IFERROR(VLOOKUP(Tableau2[[#This Row],[PR]],'Taux sortant'!$I$9:$S$167,COLUMN(),0),"")</f>
        <v>9.75</v>
      </c>
      <c r="H4018" s="2">
        <f>IFERROR(VLOOKUP(Tableau2[[#This Row],[PR]],'Taux sortant'!$I$9:$S$167,COLUMN(),0),"")</f>
        <v>8.5500000000000007</v>
      </c>
      <c r="I4018" s="2">
        <f>IFERROR(VLOOKUP(Tableau2[[#This Row],[PR]],'Taux sortant'!$I$9:$S$167,COLUMN(),0),"")</f>
        <v>7.57</v>
      </c>
      <c r="J4018" s="2">
        <f>IFERROR(VLOOKUP(Tableau2[[#This Row],[PR]],'Taux sortant'!$I$9:$S$167,COLUMN(),0),"")</f>
        <v>0</v>
      </c>
      <c r="K4018" s="2">
        <f>IFERROR(VLOOKUP(Tableau2[[#This Row],[PR]],'Taux sortant'!$I$9:$S$167,COLUMN(),0),"")</f>
        <v>0</v>
      </c>
      <c r="L4018" s="2" t="str">
        <f>IFERROR(VLOOKUP(Tableau2[[#This Row],[PR]],'Taux sortant'!$I$9:$S$167,COLUMN(),0),"")</f>
        <v/>
      </c>
    </row>
    <row r="4019" spans="1:12" x14ac:dyDescent="0.3">
      <c r="A4019" s="1" t="s">
        <v>5068</v>
      </c>
      <c r="B4019" s="1" t="s">
        <v>4140</v>
      </c>
      <c r="C4019" s="2" t="str">
        <f>IFERROR(VLOOKUP(Tableau2[[#This Row],[PR]],'Taux sortant'!$I$9:$S$167,COLUMN(),0),"")</f>
        <v/>
      </c>
      <c r="D4019" s="2" t="str">
        <f>IFERROR(VLOOKUP(Tableau2[[#This Row],[PR]],'Taux sortant'!$I$9:$S$167,COLUMN(),0),"")</f>
        <v/>
      </c>
      <c r="E4019" s="2" t="str">
        <f>IFERROR(VLOOKUP(Tableau2[[#This Row],[PR]],'Taux sortant'!$I$9:$S$167,COLUMN(),0),"")</f>
        <v/>
      </c>
      <c r="F4019" s="2" t="str">
        <f>IFERROR(VLOOKUP(Tableau2[[#This Row],[PR]],'Taux sortant'!$I$9:$S$167,COLUMN(),0),"")</f>
        <v/>
      </c>
      <c r="G4019" s="2" t="str">
        <f>IFERROR(VLOOKUP(Tableau2[[#This Row],[PR]],'Taux sortant'!$I$9:$S$167,COLUMN(),0),"")</f>
        <v/>
      </c>
      <c r="H4019" s="2" t="str">
        <f>IFERROR(VLOOKUP(Tableau2[[#This Row],[PR]],'Taux sortant'!$I$9:$S$167,COLUMN(),0),"")</f>
        <v/>
      </c>
      <c r="I4019" s="2" t="str">
        <f>IFERROR(VLOOKUP(Tableau2[[#This Row],[PR]],'Taux sortant'!$I$9:$S$167,COLUMN(),0),"")</f>
        <v/>
      </c>
      <c r="J4019" s="2" t="str">
        <f>IFERROR(VLOOKUP(Tableau2[[#This Row],[PR]],'Taux sortant'!$I$9:$S$167,COLUMN(),0),"")</f>
        <v/>
      </c>
      <c r="K4019" s="2" t="str">
        <f>IFERROR(VLOOKUP(Tableau2[[#This Row],[PR]],'Taux sortant'!$I$9:$S$167,COLUMN(),0),"")</f>
        <v/>
      </c>
      <c r="L4019" s="2" t="str">
        <f>IFERROR(VLOOKUP(Tableau2[[#This Row],[PR]],'Taux sortant'!$I$9:$S$167,COLUMN(),0),"")</f>
        <v/>
      </c>
    </row>
    <row r="4020" spans="1:12" x14ac:dyDescent="0.3">
      <c r="A4020" s="1" t="s">
        <v>1044</v>
      </c>
      <c r="B4020" s="1" t="s">
        <v>102</v>
      </c>
      <c r="C4020" s="2">
        <f>IFERROR(VLOOKUP(Tableau2[[#This Row],[PR]],'Taux sortant'!$I$9:$S$167,COLUMN(),0),"")</f>
        <v>14.5</v>
      </c>
      <c r="D4020" s="2">
        <f>IFERROR(VLOOKUP(Tableau2[[#This Row],[PR]],'Taux sortant'!$I$9:$S$167,COLUMN(),0),"")</f>
        <v>11.83</v>
      </c>
      <c r="E4020" s="2">
        <f>IFERROR(VLOOKUP(Tableau2[[#This Row],[PR]],'Taux sortant'!$I$9:$S$167,COLUMN(),0),"")</f>
        <v>8.74</v>
      </c>
      <c r="F4020" s="2">
        <f>IFERROR(VLOOKUP(Tableau2[[#This Row],[PR]],'Taux sortant'!$I$9:$S$167,COLUMN(),0),"")</f>
        <v>7.26</v>
      </c>
      <c r="G4020" s="2">
        <f>IFERROR(VLOOKUP(Tableau2[[#This Row],[PR]],'Taux sortant'!$I$9:$S$167,COLUMN(),0),"")</f>
        <v>6.21</v>
      </c>
      <c r="H4020" s="2">
        <f>IFERROR(VLOOKUP(Tableau2[[#This Row],[PR]],'Taux sortant'!$I$9:$S$167,COLUMN(),0),"")</f>
        <v>5.33</v>
      </c>
      <c r="I4020" s="2">
        <f>IFERROR(VLOOKUP(Tableau2[[#This Row],[PR]],'Taux sortant'!$I$9:$S$167,COLUMN(),0),"")</f>
        <v>4.8</v>
      </c>
      <c r="J4020" s="2">
        <f>IFERROR(VLOOKUP(Tableau2[[#This Row],[PR]],'Taux sortant'!$I$9:$S$167,COLUMN(),0),"")</f>
        <v>0</v>
      </c>
      <c r="K4020" s="2">
        <f>IFERROR(VLOOKUP(Tableau2[[#This Row],[PR]],'Taux sortant'!$I$9:$S$167,COLUMN(),0),"")</f>
        <v>0</v>
      </c>
      <c r="L4020" s="2" t="str">
        <f>IFERROR(VLOOKUP(Tableau2[[#This Row],[PR]],'Taux sortant'!$I$9:$S$167,COLUMN(),0),"")</f>
        <v/>
      </c>
    </row>
    <row r="4021" spans="1:12" x14ac:dyDescent="0.3">
      <c r="A4021" s="1" t="s">
        <v>3684</v>
      </c>
      <c r="B4021" s="1" t="s">
        <v>3097</v>
      </c>
      <c r="C4021" s="2">
        <f>IFERROR(VLOOKUP(Tableau2[[#This Row],[PR]],'Taux sortant'!$I$9:$S$167,COLUMN(),0),"")</f>
        <v>15.23</v>
      </c>
      <c r="D4021" s="2">
        <f>IFERROR(VLOOKUP(Tableau2[[#This Row],[PR]],'Taux sortant'!$I$9:$S$167,COLUMN(),0),"")</f>
        <v>12.68</v>
      </c>
      <c r="E4021" s="2">
        <f>IFERROR(VLOOKUP(Tableau2[[#This Row],[PR]],'Taux sortant'!$I$9:$S$167,COLUMN(),0),"")</f>
        <v>9.76</v>
      </c>
      <c r="F4021" s="2">
        <f>IFERROR(VLOOKUP(Tableau2[[#This Row],[PR]],'Taux sortant'!$I$9:$S$167,COLUMN(),0),"")</f>
        <v>8.27</v>
      </c>
      <c r="G4021" s="2">
        <f>IFERROR(VLOOKUP(Tableau2[[#This Row],[PR]],'Taux sortant'!$I$9:$S$167,COLUMN(),0),"")</f>
        <v>7.07</v>
      </c>
      <c r="H4021" s="2">
        <f>IFERROR(VLOOKUP(Tableau2[[#This Row],[PR]],'Taux sortant'!$I$9:$S$167,COLUMN(),0),"")</f>
        <v>6.09</v>
      </c>
      <c r="I4021" s="2">
        <f>IFERROR(VLOOKUP(Tableau2[[#This Row],[PR]],'Taux sortant'!$I$9:$S$167,COLUMN(),0),"")</f>
        <v>5.31</v>
      </c>
      <c r="J4021" s="2">
        <f>IFERROR(VLOOKUP(Tableau2[[#This Row],[PR]],'Taux sortant'!$I$9:$S$167,COLUMN(),0),"")</f>
        <v>0</v>
      </c>
      <c r="K4021" s="2">
        <f>IFERROR(VLOOKUP(Tableau2[[#This Row],[PR]],'Taux sortant'!$I$9:$S$167,COLUMN(),0),"")</f>
        <v>0</v>
      </c>
      <c r="L4021" s="2" t="str">
        <f>IFERROR(VLOOKUP(Tableau2[[#This Row],[PR]],'Taux sortant'!$I$9:$S$167,COLUMN(),0),"")</f>
        <v/>
      </c>
    </row>
    <row r="4022" spans="1:12" x14ac:dyDescent="0.3">
      <c r="A4022" s="1" t="s">
        <v>3687</v>
      </c>
      <c r="B4022" s="1" t="s">
        <v>17</v>
      </c>
      <c r="C4022" s="2">
        <f>IFERROR(VLOOKUP(Tableau2[[#This Row],[PR]],'Taux sortant'!$I$9:$S$167,COLUMN(),0),"")</f>
        <v>15.12</v>
      </c>
      <c r="D4022" s="2">
        <f>IFERROR(VLOOKUP(Tableau2[[#This Row],[PR]],'Taux sortant'!$I$9:$S$167,COLUMN(),0),"")</f>
        <v>12.61</v>
      </c>
      <c r="E4022" s="2">
        <f>IFERROR(VLOOKUP(Tableau2[[#This Row],[PR]],'Taux sortant'!$I$9:$S$167,COLUMN(),0),"")</f>
        <v>9.7200000000000006</v>
      </c>
      <c r="F4022" s="2">
        <f>IFERROR(VLOOKUP(Tableau2[[#This Row],[PR]],'Taux sortant'!$I$9:$S$167,COLUMN(),0),"")</f>
        <v>8.27</v>
      </c>
      <c r="G4022" s="2">
        <f>IFERROR(VLOOKUP(Tableau2[[#This Row],[PR]],'Taux sortant'!$I$9:$S$167,COLUMN(),0),"")</f>
        <v>7.1</v>
      </c>
      <c r="H4022" s="2">
        <f>IFERROR(VLOOKUP(Tableau2[[#This Row],[PR]],'Taux sortant'!$I$9:$S$167,COLUMN(),0),"")</f>
        <v>6.12</v>
      </c>
      <c r="I4022" s="2">
        <f>IFERROR(VLOOKUP(Tableau2[[#This Row],[PR]],'Taux sortant'!$I$9:$S$167,COLUMN(),0),"")</f>
        <v>5.33</v>
      </c>
      <c r="J4022" s="2">
        <f>IFERROR(VLOOKUP(Tableau2[[#This Row],[PR]],'Taux sortant'!$I$9:$S$167,COLUMN(),0),"")</f>
        <v>0</v>
      </c>
      <c r="K4022" s="2">
        <f>IFERROR(VLOOKUP(Tableau2[[#This Row],[PR]],'Taux sortant'!$I$9:$S$167,COLUMN(),0),"")</f>
        <v>0</v>
      </c>
      <c r="L4022" s="2" t="str">
        <f>IFERROR(VLOOKUP(Tableau2[[#This Row],[PR]],'Taux sortant'!$I$9:$S$167,COLUMN(),0),"")</f>
        <v/>
      </c>
    </row>
    <row r="4023" spans="1:12" x14ac:dyDescent="0.3">
      <c r="A4023" s="1" t="s">
        <v>5657</v>
      </c>
      <c r="B4023" s="1" t="s">
        <v>5349</v>
      </c>
      <c r="C4023" s="2" t="str">
        <f>IFERROR(VLOOKUP(Tableau2[[#This Row],[PR]],'Taux sortant'!$I$9:$S$167,COLUMN(),0),"")</f>
        <v/>
      </c>
      <c r="D4023" s="2" t="str">
        <f>IFERROR(VLOOKUP(Tableau2[[#This Row],[PR]],'Taux sortant'!$I$9:$S$167,COLUMN(),0),"")</f>
        <v/>
      </c>
      <c r="E4023" s="2" t="str">
        <f>IFERROR(VLOOKUP(Tableau2[[#This Row],[PR]],'Taux sortant'!$I$9:$S$167,COLUMN(),0),"")</f>
        <v/>
      </c>
      <c r="F4023" s="2" t="str">
        <f>IFERROR(VLOOKUP(Tableau2[[#This Row],[PR]],'Taux sortant'!$I$9:$S$167,COLUMN(),0),"")</f>
        <v/>
      </c>
      <c r="G4023" s="2" t="str">
        <f>IFERROR(VLOOKUP(Tableau2[[#This Row],[PR]],'Taux sortant'!$I$9:$S$167,COLUMN(),0),"")</f>
        <v/>
      </c>
      <c r="H4023" s="2" t="str">
        <f>IFERROR(VLOOKUP(Tableau2[[#This Row],[PR]],'Taux sortant'!$I$9:$S$167,COLUMN(),0),"")</f>
        <v/>
      </c>
      <c r="I4023" s="2" t="str">
        <f>IFERROR(VLOOKUP(Tableau2[[#This Row],[PR]],'Taux sortant'!$I$9:$S$167,COLUMN(),0),"")</f>
        <v/>
      </c>
      <c r="J4023" s="2" t="str">
        <f>IFERROR(VLOOKUP(Tableau2[[#This Row],[PR]],'Taux sortant'!$I$9:$S$167,COLUMN(),0),"")</f>
        <v/>
      </c>
      <c r="K4023" s="2" t="str">
        <f>IFERROR(VLOOKUP(Tableau2[[#This Row],[PR]],'Taux sortant'!$I$9:$S$167,COLUMN(),0),"")</f>
        <v/>
      </c>
      <c r="L4023" s="2" t="str">
        <f>IFERROR(VLOOKUP(Tableau2[[#This Row],[PR]],'Taux sortant'!$I$9:$S$167,COLUMN(),0),"")</f>
        <v/>
      </c>
    </row>
    <row r="4024" spans="1:12" x14ac:dyDescent="0.3">
      <c r="A4024" s="1" t="s">
        <v>1047</v>
      </c>
      <c r="B4024" s="1" t="s">
        <v>73</v>
      </c>
      <c r="C4024" s="2">
        <f>IFERROR(VLOOKUP(Tableau2[[#This Row],[PR]],'Taux sortant'!$I$9:$S$167,COLUMN(),0),"")</f>
        <v>18.93</v>
      </c>
      <c r="D4024" s="2">
        <f>IFERROR(VLOOKUP(Tableau2[[#This Row],[PR]],'Taux sortant'!$I$9:$S$167,COLUMN(),0),"")</f>
        <v>14.7</v>
      </c>
      <c r="E4024" s="2">
        <f>IFERROR(VLOOKUP(Tableau2[[#This Row],[PR]],'Taux sortant'!$I$9:$S$167,COLUMN(),0),"")</f>
        <v>10.55</v>
      </c>
      <c r="F4024" s="2">
        <f>IFERROR(VLOOKUP(Tableau2[[#This Row],[PR]],'Taux sortant'!$I$9:$S$167,COLUMN(),0),"")</f>
        <v>8.69</v>
      </c>
      <c r="G4024" s="2">
        <f>IFERROR(VLOOKUP(Tableau2[[#This Row],[PR]],'Taux sortant'!$I$9:$S$167,COLUMN(),0),"")</f>
        <v>6.98</v>
      </c>
      <c r="H4024" s="2">
        <f>IFERROR(VLOOKUP(Tableau2[[#This Row],[PR]],'Taux sortant'!$I$9:$S$167,COLUMN(),0),"")</f>
        <v>5.4</v>
      </c>
      <c r="I4024" s="2">
        <f>IFERROR(VLOOKUP(Tableau2[[#This Row],[PR]],'Taux sortant'!$I$9:$S$167,COLUMN(),0),"")</f>
        <v>4.87</v>
      </c>
      <c r="J4024" s="2">
        <f>IFERROR(VLOOKUP(Tableau2[[#This Row],[PR]],'Taux sortant'!$I$9:$S$167,COLUMN(),0),"")</f>
        <v>0</v>
      </c>
      <c r="K4024" s="2">
        <f>IFERROR(VLOOKUP(Tableau2[[#This Row],[PR]],'Taux sortant'!$I$9:$S$167,COLUMN(),0),"")</f>
        <v>0</v>
      </c>
      <c r="L4024" s="2" t="str">
        <f>IFERROR(VLOOKUP(Tableau2[[#This Row],[PR]],'Taux sortant'!$I$9:$S$167,COLUMN(),0),"")</f>
        <v/>
      </c>
    </row>
    <row r="4025" spans="1:12" x14ac:dyDescent="0.3">
      <c r="A4025" s="1" t="s">
        <v>1595</v>
      </c>
      <c r="B4025" s="1" t="s">
        <v>1595</v>
      </c>
      <c r="C4025" s="2">
        <f>IFERROR(VLOOKUP(Tableau2[[#This Row],[PR]],'Taux sortant'!$I$9:$S$167,COLUMN(),0),"")</f>
        <v>32.31</v>
      </c>
      <c r="D4025" s="2">
        <f>IFERROR(VLOOKUP(Tableau2[[#This Row],[PR]],'Taux sortant'!$I$9:$S$167,COLUMN(),0),"")</f>
        <v>25.84</v>
      </c>
      <c r="E4025" s="2">
        <f>IFERROR(VLOOKUP(Tableau2[[#This Row],[PR]],'Taux sortant'!$I$9:$S$167,COLUMN(),0),"")</f>
        <v>18.78</v>
      </c>
      <c r="F4025" s="2">
        <f>IFERROR(VLOOKUP(Tableau2[[#This Row],[PR]],'Taux sortant'!$I$9:$S$167,COLUMN(),0),"")</f>
        <v>15.36</v>
      </c>
      <c r="G4025" s="2">
        <f>IFERROR(VLOOKUP(Tableau2[[#This Row],[PR]],'Taux sortant'!$I$9:$S$167,COLUMN(),0),"")</f>
        <v>12.71</v>
      </c>
      <c r="H4025" s="2">
        <f>IFERROR(VLOOKUP(Tableau2[[#This Row],[PR]],'Taux sortant'!$I$9:$S$167,COLUMN(),0),"")</f>
        <v>10.58</v>
      </c>
      <c r="I4025" s="2">
        <f>IFERROR(VLOOKUP(Tableau2[[#This Row],[PR]],'Taux sortant'!$I$9:$S$167,COLUMN(),0),"")</f>
        <v>9.08</v>
      </c>
      <c r="J4025" s="2">
        <f>IFERROR(VLOOKUP(Tableau2[[#This Row],[PR]],'Taux sortant'!$I$9:$S$167,COLUMN(),0),"")</f>
        <v>0</v>
      </c>
      <c r="K4025" s="2">
        <f>IFERROR(VLOOKUP(Tableau2[[#This Row],[PR]],'Taux sortant'!$I$9:$S$167,COLUMN(),0),"")</f>
        <v>0</v>
      </c>
      <c r="L4025" s="2" t="str">
        <f>IFERROR(VLOOKUP(Tableau2[[#This Row],[PR]],'Taux sortant'!$I$9:$S$167,COLUMN(),0),"")</f>
        <v/>
      </c>
    </row>
    <row r="4026" spans="1:12" x14ac:dyDescent="0.3">
      <c r="A4026" s="1" t="s">
        <v>1050</v>
      </c>
      <c r="B4026" s="1" t="s">
        <v>41</v>
      </c>
      <c r="C4026" s="2">
        <f>IFERROR(VLOOKUP(Tableau2[[#This Row],[PR]],'Taux sortant'!$I$9:$S$167,COLUMN(),0),"")</f>
        <v>49.81</v>
      </c>
      <c r="D4026" s="2">
        <f>IFERROR(VLOOKUP(Tableau2[[#This Row],[PR]],'Taux sortant'!$I$9:$S$167,COLUMN(),0),"")</f>
        <v>45.27</v>
      </c>
      <c r="E4026" s="2">
        <f>IFERROR(VLOOKUP(Tableau2[[#This Row],[PR]],'Taux sortant'!$I$9:$S$167,COLUMN(),0),"")</f>
        <v>34.64</v>
      </c>
      <c r="F4026" s="2">
        <f>IFERROR(VLOOKUP(Tableau2[[#This Row],[PR]],'Taux sortant'!$I$9:$S$167,COLUMN(),0),"")</f>
        <v>29.4</v>
      </c>
      <c r="G4026" s="2">
        <f>IFERROR(VLOOKUP(Tableau2[[#This Row],[PR]],'Taux sortant'!$I$9:$S$167,COLUMN(),0),"")</f>
        <v>24.47</v>
      </c>
      <c r="H4026" s="2">
        <f>IFERROR(VLOOKUP(Tableau2[[#This Row],[PR]],'Taux sortant'!$I$9:$S$167,COLUMN(),0),"")</f>
        <v>15.63</v>
      </c>
      <c r="I4026" s="2">
        <f>IFERROR(VLOOKUP(Tableau2[[#This Row],[PR]],'Taux sortant'!$I$9:$S$167,COLUMN(),0),"")</f>
        <v>14.81</v>
      </c>
      <c r="J4026" s="2">
        <f>IFERROR(VLOOKUP(Tableau2[[#This Row],[PR]],'Taux sortant'!$I$9:$S$167,COLUMN(),0),"")</f>
        <v>0</v>
      </c>
      <c r="K4026" s="2">
        <f>IFERROR(VLOOKUP(Tableau2[[#This Row],[PR]],'Taux sortant'!$I$9:$S$167,COLUMN(),0),"")</f>
        <v>0</v>
      </c>
      <c r="L4026" s="2" t="str">
        <f>IFERROR(VLOOKUP(Tableau2[[#This Row],[PR]],'Taux sortant'!$I$9:$S$167,COLUMN(),0),"")</f>
        <v/>
      </c>
    </row>
    <row r="4027" spans="1:12" x14ac:dyDescent="0.3">
      <c r="A4027" s="1" t="s">
        <v>5071</v>
      </c>
      <c r="B4027" s="1" t="s">
        <v>4284</v>
      </c>
      <c r="C4027" s="2">
        <f>IFERROR(VLOOKUP(Tableau2[[#This Row],[PR]],'Taux sortant'!$I$9:$S$167,COLUMN(),0),"")</f>
        <v>25.1</v>
      </c>
      <c r="D4027" s="2">
        <f>IFERROR(VLOOKUP(Tableau2[[#This Row],[PR]],'Taux sortant'!$I$9:$S$167,COLUMN(),0),"")</f>
        <v>21.72</v>
      </c>
      <c r="E4027" s="2">
        <f>IFERROR(VLOOKUP(Tableau2[[#This Row],[PR]],'Taux sortant'!$I$9:$S$167,COLUMN(),0),"")</f>
        <v>17.420000000000002</v>
      </c>
      <c r="F4027" s="2">
        <f>IFERROR(VLOOKUP(Tableau2[[#This Row],[PR]],'Taux sortant'!$I$9:$S$167,COLUMN(),0),"")</f>
        <v>14.3</v>
      </c>
      <c r="G4027" s="2">
        <f>IFERROR(VLOOKUP(Tableau2[[#This Row],[PR]],'Taux sortant'!$I$9:$S$167,COLUMN(),0),"")</f>
        <v>12.48</v>
      </c>
      <c r="H4027" s="2">
        <f>IFERROR(VLOOKUP(Tableau2[[#This Row],[PR]],'Taux sortant'!$I$9:$S$167,COLUMN(),0),"")</f>
        <v>9.86</v>
      </c>
      <c r="I4027" s="2">
        <f>IFERROR(VLOOKUP(Tableau2[[#This Row],[PR]],'Taux sortant'!$I$9:$S$167,COLUMN(),0),"")</f>
        <v>8.82</v>
      </c>
      <c r="J4027" s="2">
        <f>IFERROR(VLOOKUP(Tableau2[[#This Row],[PR]],'Taux sortant'!$I$9:$S$167,COLUMN(),0),"")</f>
        <v>0</v>
      </c>
      <c r="K4027" s="2">
        <f>IFERROR(VLOOKUP(Tableau2[[#This Row],[PR]],'Taux sortant'!$I$9:$S$167,COLUMN(),0),"")</f>
        <v>0</v>
      </c>
      <c r="L4027" s="2" t="str">
        <f>IFERROR(VLOOKUP(Tableau2[[#This Row],[PR]],'Taux sortant'!$I$9:$S$167,COLUMN(),0),"")</f>
        <v/>
      </c>
    </row>
    <row r="4028" spans="1:12" x14ac:dyDescent="0.3">
      <c r="A4028" s="1" t="s">
        <v>3690</v>
      </c>
      <c r="B4028" s="1" t="s">
        <v>3107</v>
      </c>
      <c r="C4028" s="2" t="str">
        <f>IFERROR(VLOOKUP(Tableau2[[#This Row],[PR]],'Taux sortant'!$I$9:$S$167,COLUMN(),0),"")</f>
        <v/>
      </c>
      <c r="D4028" s="2" t="str">
        <f>IFERROR(VLOOKUP(Tableau2[[#This Row],[PR]],'Taux sortant'!$I$9:$S$167,COLUMN(),0),"")</f>
        <v/>
      </c>
      <c r="E4028" s="2" t="str">
        <f>IFERROR(VLOOKUP(Tableau2[[#This Row],[PR]],'Taux sortant'!$I$9:$S$167,COLUMN(),0),"")</f>
        <v/>
      </c>
      <c r="F4028" s="2" t="str">
        <f>IFERROR(VLOOKUP(Tableau2[[#This Row],[PR]],'Taux sortant'!$I$9:$S$167,COLUMN(),0),"")</f>
        <v/>
      </c>
      <c r="G4028" s="2" t="str">
        <f>IFERROR(VLOOKUP(Tableau2[[#This Row],[PR]],'Taux sortant'!$I$9:$S$167,COLUMN(),0),"")</f>
        <v/>
      </c>
      <c r="H4028" s="2" t="str">
        <f>IFERROR(VLOOKUP(Tableau2[[#This Row],[PR]],'Taux sortant'!$I$9:$S$167,COLUMN(),0),"")</f>
        <v/>
      </c>
      <c r="I4028" s="2" t="str">
        <f>IFERROR(VLOOKUP(Tableau2[[#This Row],[PR]],'Taux sortant'!$I$9:$S$167,COLUMN(),0),"")</f>
        <v/>
      </c>
      <c r="J4028" s="2" t="str">
        <f>IFERROR(VLOOKUP(Tableau2[[#This Row],[PR]],'Taux sortant'!$I$9:$S$167,COLUMN(),0),"")</f>
        <v/>
      </c>
      <c r="K4028" s="2" t="str">
        <f>IFERROR(VLOOKUP(Tableau2[[#This Row],[PR]],'Taux sortant'!$I$9:$S$167,COLUMN(),0),"")</f>
        <v/>
      </c>
      <c r="L4028" s="2" t="str">
        <f>IFERROR(VLOOKUP(Tableau2[[#This Row],[PR]],'Taux sortant'!$I$9:$S$167,COLUMN(),0),"")</f>
        <v/>
      </c>
    </row>
    <row r="4029" spans="1:12" x14ac:dyDescent="0.3">
      <c r="A4029" s="1" t="s">
        <v>5659</v>
      </c>
      <c r="B4029" s="1" t="s">
        <v>5349</v>
      </c>
      <c r="C4029" s="2" t="str">
        <f>IFERROR(VLOOKUP(Tableau2[[#This Row],[PR]],'Taux sortant'!$I$9:$S$167,COLUMN(),0),"")</f>
        <v/>
      </c>
      <c r="D4029" s="2" t="str">
        <f>IFERROR(VLOOKUP(Tableau2[[#This Row],[PR]],'Taux sortant'!$I$9:$S$167,COLUMN(),0),"")</f>
        <v/>
      </c>
      <c r="E4029" s="2" t="str">
        <f>IFERROR(VLOOKUP(Tableau2[[#This Row],[PR]],'Taux sortant'!$I$9:$S$167,COLUMN(),0),"")</f>
        <v/>
      </c>
      <c r="F4029" s="2" t="str">
        <f>IFERROR(VLOOKUP(Tableau2[[#This Row],[PR]],'Taux sortant'!$I$9:$S$167,COLUMN(),0),"")</f>
        <v/>
      </c>
      <c r="G4029" s="2" t="str">
        <f>IFERROR(VLOOKUP(Tableau2[[#This Row],[PR]],'Taux sortant'!$I$9:$S$167,COLUMN(),0),"")</f>
        <v/>
      </c>
      <c r="H4029" s="2" t="str">
        <f>IFERROR(VLOOKUP(Tableau2[[#This Row],[PR]],'Taux sortant'!$I$9:$S$167,COLUMN(),0),"")</f>
        <v/>
      </c>
      <c r="I4029" s="2" t="str">
        <f>IFERROR(VLOOKUP(Tableau2[[#This Row],[PR]],'Taux sortant'!$I$9:$S$167,COLUMN(),0),"")</f>
        <v/>
      </c>
      <c r="J4029" s="2" t="str">
        <f>IFERROR(VLOOKUP(Tableau2[[#This Row],[PR]],'Taux sortant'!$I$9:$S$167,COLUMN(),0),"")</f>
        <v/>
      </c>
      <c r="K4029" s="2" t="str">
        <f>IFERROR(VLOOKUP(Tableau2[[#This Row],[PR]],'Taux sortant'!$I$9:$S$167,COLUMN(),0),"")</f>
        <v/>
      </c>
      <c r="L4029" s="2" t="str">
        <f>IFERROR(VLOOKUP(Tableau2[[#This Row],[PR]],'Taux sortant'!$I$9:$S$167,COLUMN(),0),"")</f>
        <v/>
      </c>
    </row>
    <row r="4030" spans="1:12" x14ac:dyDescent="0.3">
      <c r="A4030" s="1" t="s">
        <v>5660</v>
      </c>
      <c r="B4030" s="1" t="s">
        <v>5349</v>
      </c>
      <c r="C4030" s="2" t="str">
        <f>IFERROR(VLOOKUP(Tableau2[[#This Row],[PR]],'Taux sortant'!$I$9:$S$167,COLUMN(),0),"")</f>
        <v/>
      </c>
      <c r="D4030" s="2" t="str">
        <f>IFERROR(VLOOKUP(Tableau2[[#This Row],[PR]],'Taux sortant'!$I$9:$S$167,COLUMN(),0),"")</f>
        <v/>
      </c>
      <c r="E4030" s="2" t="str">
        <f>IFERROR(VLOOKUP(Tableau2[[#This Row],[PR]],'Taux sortant'!$I$9:$S$167,COLUMN(),0),"")</f>
        <v/>
      </c>
      <c r="F4030" s="2" t="str">
        <f>IFERROR(VLOOKUP(Tableau2[[#This Row],[PR]],'Taux sortant'!$I$9:$S$167,COLUMN(),0),"")</f>
        <v/>
      </c>
      <c r="G4030" s="2" t="str">
        <f>IFERROR(VLOOKUP(Tableau2[[#This Row],[PR]],'Taux sortant'!$I$9:$S$167,COLUMN(),0),"")</f>
        <v/>
      </c>
      <c r="H4030" s="2" t="str">
        <f>IFERROR(VLOOKUP(Tableau2[[#This Row],[PR]],'Taux sortant'!$I$9:$S$167,COLUMN(),0),"")</f>
        <v/>
      </c>
      <c r="I4030" s="2" t="str">
        <f>IFERROR(VLOOKUP(Tableau2[[#This Row],[PR]],'Taux sortant'!$I$9:$S$167,COLUMN(),0),"")</f>
        <v/>
      </c>
      <c r="J4030" s="2" t="str">
        <f>IFERROR(VLOOKUP(Tableau2[[#This Row],[PR]],'Taux sortant'!$I$9:$S$167,COLUMN(),0),"")</f>
        <v/>
      </c>
      <c r="K4030" s="2" t="str">
        <f>IFERROR(VLOOKUP(Tableau2[[#This Row],[PR]],'Taux sortant'!$I$9:$S$167,COLUMN(),0),"")</f>
        <v/>
      </c>
      <c r="L4030" s="2" t="str">
        <f>IFERROR(VLOOKUP(Tableau2[[#This Row],[PR]],'Taux sortant'!$I$9:$S$167,COLUMN(),0),"")</f>
        <v/>
      </c>
    </row>
    <row r="4031" spans="1:12" x14ac:dyDescent="0.3">
      <c r="A4031" s="1" t="s">
        <v>5074</v>
      </c>
      <c r="B4031" s="1" t="s">
        <v>4169</v>
      </c>
      <c r="C4031" s="2">
        <f>IFERROR(VLOOKUP(Tableau2[[#This Row],[PR]],'Taux sortant'!$I$9:$S$167,COLUMN(),0),"")</f>
        <v>15.83</v>
      </c>
      <c r="D4031" s="2">
        <f>IFERROR(VLOOKUP(Tableau2[[#This Row],[PR]],'Taux sortant'!$I$9:$S$167,COLUMN(),0),"")</f>
        <v>13.3</v>
      </c>
      <c r="E4031" s="2">
        <f>IFERROR(VLOOKUP(Tableau2[[#This Row],[PR]],'Taux sortant'!$I$9:$S$167,COLUMN(),0),"")</f>
        <v>10.32</v>
      </c>
      <c r="F4031" s="2">
        <f>IFERROR(VLOOKUP(Tableau2[[#This Row],[PR]],'Taux sortant'!$I$9:$S$167,COLUMN(),0),"")</f>
        <v>8.84</v>
      </c>
      <c r="G4031" s="2">
        <f>IFERROR(VLOOKUP(Tableau2[[#This Row],[PR]],'Taux sortant'!$I$9:$S$167,COLUMN(),0),"")</f>
        <v>7.55</v>
      </c>
      <c r="H4031" s="2">
        <f>IFERROR(VLOOKUP(Tableau2[[#This Row],[PR]],'Taux sortant'!$I$9:$S$167,COLUMN(),0),"")</f>
        <v>6.43</v>
      </c>
      <c r="I4031" s="2">
        <f>IFERROR(VLOOKUP(Tableau2[[#This Row],[PR]],'Taux sortant'!$I$9:$S$167,COLUMN(),0),"")</f>
        <v>5.52</v>
      </c>
      <c r="J4031" s="2">
        <f>IFERROR(VLOOKUP(Tableau2[[#This Row],[PR]],'Taux sortant'!$I$9:$S$167,COLUMN(),0),"")</f>
        <v>0</v>
      </c>
      <c r="K4031" s="2">
        <f>IFERROR(VLOOKUP(Tableau2[[#This Row],[PR]],'Taux sortant'!$I$9:$S$167,COLUMN(),0),"")</f>
        <v>0</v>
      </c>
      <c r="L4031" s="2" t="str">
        <f>IFERROR(VLOOKUP(Tableau2[[#This Row],[PR]],'Taux sortant'!$I$9:$S$167,COLUMN(),0),"")</f>
        <v/>
      </c>
    </row>
    <row r="4032" spans="1:12" x14ac:dyDescent="0.3">
      <c r="A4032" s="1" t="s">
        <v>6201</v>
      </c>
      <c r="B4032" s="1" t="s">
        <v>5816</v>
      </c>
      <c r="C4032" s="2" t="str">
        <f>IFERROR(VLOOKUP(Tableau2[[#This Row],[PR]],'Taux sortant'!$I$9:$S$167,COLUMN(),0),"")</f>
        <v/>
      </c>
      <c r="D4032" s="2" t="str">
        <f>IFERROR(VLOOKUP(Tableau2[[#This Row],[PR]],'Taux sortant'!$I$9:$S$167,COLUMN(),0),"")</f>
        <v/>
      </c>
      <c r="E4032" s="2" t="str">
        <f>IFERROR(VLOOKUP(Tableau2[[#This Row],[PR]],'Taux sortant'!$I$9:$S$167,COLUMN(),0),"")</f>
        <v/>
      </c>
      <c r="F4032" s="2" t="str">
        <f>IFERROR(VLOOKUP(Tableau2[[#This Row],[PR]],'Taux sortant'!$I$9:$S$167,COLUMN(),0),"")</f>
        <v/>
      </c>
      <c r="G4032" s="2" t="str">
        <f>IFERROR(VLOOKUP(Tableau2[[#This Row],[PR]],'Taux sortant'!$I$9:$S$167,COLUMN(),0),"")</f>
        <v/>
      </c>
      <c r="H4032" s="2" t="str">
        <f>IFERROR(VLOOKUP(Tableau2[[#This Row],[PR]],'Taux sortant'!$I$9:$S$167,COLUMN(),0),"")</f>
        <v/>
      </c>
      <c r="I4032" s="2" t="str">
        <f>IFERROR(VLOOKUP(Tableau2[[#This Row],[PR]],'Taux sortant'!$I$9:$S$167,COLUMN(),0),"")</f>
        <v/>
      </c>
      <c r="J4032" s="2" t="str">
        <f>IFERROR(VLOOKUP(Tableau2[[#This Row],[PR]],'Taux sortant'!$I$9:$S$167,COLUMN(),0),"")</f>
        <v/>
      </c>
      <c r="K4032" s="2" t="str">
        <f>IFERROR(VLOOKUP(Tableau2[[#This Row],[PR]],'Taux sortant'!$I$9:$S$167,COLUMN(),0),"")</f>
        <v/>
      </c>
      <c r="L4032" s="2" t="str">
        <f>IFERROR(VLOOKUP(Tableau2[[#This Row],[PR]],'Taux sortant'!$I$9:$S$167,COLUMN(),0),"")</f>
        <v/>
      </c>
    </row>
    <row r="4033" spans="1:12" x14ac:dyDescent="0.3">
      <c r="A4033" s="1" t="s">
        <v>6204</v>
      </c>
      <c r="B4033" s="1" t="s">
        <v>5820</v>
      </c>
      <c r="C4033" s="2" t="str">
        <f>IFERROR(VLOOKUP(Tableau2[[#This Row],[PR]],'Taux sortant'!$I$9:$S$167,COLUMN(),0),"")</f>
        <v/>
      </c>
      <c r="D4033" s="2" t="str">
        <f>IFERROR(VLOOKUP(Tableau2[[#This Row],[PR]],'Taux sortant'!$I$9:$S$167,COLUMN(),0),"")</f>
        <v/>
      </c>
      <c r="E4033" s="2" t="str">
        <f>IFERROR(VLOOKUP(Tableau2[[#This Row],[PR]],'Taux sortant'!$I$9:$S$167,COLUMN(),0),"")</f>
        <v/>
      </c>
      <c r="F4033" s="2" t="str">
        <f>IFERROR(VLOOKUP(Tableau2[[#This Row],[PR]],'Taux sortant'!$I$9:$S$167,COLUMN(),0),"")</f>
        <v/>
      </c>
      <c r="G4033" s="2" t="str">
        <f>IFERROR(VLOOKUP(Tableau2[[#This Row],[PR]],'Taux sortant'!$I$9:$S$167,COLUMN(),0),"")</f>
        <v/>
      </c>
      <c r="H4033" s="2" t="str">
        <f>IFERROR(VLOOKUP(Tableau2[[#This Row],[PR]],'Taux sortant'!$I$9:$S$167,COLUMN(),0),"")</f>
        <v/>
      </c>
      <c r="I4033" s="2" t="str">
        <f>IFERROR(VLOOKUP(Tableau2[[#This Row],[PR]],'Taux sortant'!$I$9:$S$167,COLUMN(),0),"")</f>
        <v/>
      </c>
      <c r="J4033" s="2" t="str">
        <f>IFERROR(VLOOKUP(Tableau2[[#This Row],[PR]],'Taux sortant'!$I$9:$S$167,COLUMN(),0),"")</f>
        <v/>
      </c>
      <c r="K4033" s="2" t="str">
        <f>IFERROR(VLOOKUP(Tableau2[[#This Row],[PR]],'Taux sortant'!$I$9:$S$167,COLUMN(),0),"")</f>
        <v/>
      </c>
      <c r="L4033" s="2" t="str">
        <f>IFERROR(VLOOKUP(Tableau2[[#This Row],[PR]],'Taux sortant'!$I$9:$S$167,COLUMN(),0),"")</f>
        <v/>
      </c>
    </row>
    <row r="4034" spans="1:12" x14ac:dyDescent="0.3">
      <c r="A4034" s="1" t="s">
        <v>5077</v>
      </c>
      <c r="B4034" s="1" t="s">
        <v>4284</v>
      </c>
      <c r="C4034" s="2">
        <f>IFERROR(VLOOKUP(Tableau2[[#This Row],[PR]],'Taux sortant'!$I$9:$S$167,COLUMN(),0),"")</f>
        <v>25.1</v>
      </c>
      <c r="D4034" s="2">
        <f>IFERROR(VLOOKUP(Tableau2[[#This Row],[PR]],'Taux sortant'!$I$9:$S$167,COLUMN(),0),"")</f>
        <v>21.72</v>
      </c>
      <c r="E4034" s="2">
        <f>IFERROR(VLOOKUP(Tableau2[[#This Row],[PR]],'Taux sortant'!$I$9:$S$167,COLUMN(),0),"")</f>
        <v>17.420000000000002</v>
      </c>
      <c r="F4034" s="2">
        <f>IFERROR(VLOOKUP(Tableau2[[#This Row],[PR]],'Taux sortant'!$I$9:$S$167,COLUMN(),0),"")</f>
        <v>14.3</v>
      </c>
      <c r="G4034" s="2">
        <f>IFERROR(VLOOKUP(Tableau2[[#This Row],[PR]],'Taux sortant'!$I$9:$S$167,COLUMN(),0),"")</f>
        <v>12.48</v>
      </c>
      <c r="H4034" s="2">
        <f>IFERROR(VLOOKUP(Tableau2[[#This Row],[PR]],'Taux sortant'!$I$9:$S$167,COLUMN(),0),"")</f>
        <v>9.86</v>
      </c>
      <c r="I4034" s="2">
        <f>IFERROR(VLOOKUP(Tableau2[[#This Row],[PR]],'Taux sortant'!$I$9:$S$167,COLUMN(),0),"")</f>
        <v>8.82</v>
      </c>
      <c r="J4034" s="2">
        <f>IFERROR(VLOOKUP(Tableau2[[#This Row],[PR]],'Taux sortant'!$I$9:$S$167,COLUMN(),0),"")</f>
        <v>0</v>
      </c>
      <c r="K4034" s="2">
        <f>IFERROR(VLOOKUP(Tableau2[[#This Row],[PR]],'Taux sortant'!$I$9:$S$167,COLUMN(),0),"")</f>
        <v>0</v>
      </c>
      <c r="L4034" s="2" t="str">
        <f>IFERROR(VLOOKUP(Tableau2[[#This Row],[PR]],'Taux sortant'!$I$9:$S$167,COLUMN(),0),"")</f>
        <v/>
      </c>
    </row>
    <row r="4035" spans="1:12" x14ac:dyDescent="0.3">
      <c r="A4035" s="1" t="s">
        <v>1053</v>
      </c>
      <c r="B4035" s="1" t="s">
        <v>6</v>
      </c>
      <c r="C4035" s="2">
        <f>IFERROR(VLOOKUP(Tableau2[[#This Row],[PR]],'Taux sortant'!$I$9:$S$167,COLUMN(),0),"")</f>
        <v>25.34</v>
      </c>
      <c r="D4035" s="2">
        <f>IFERROR(VLOOKUP(Tableau2[[#This Row],[PR]],'Taux sortant'!$I$9:$S$167,COLUMN(),0),"")</f>
        <v>21.62</v>
      </c>
      <c r="E4035" s="2">
        <f>IFERROR(VLOOKUP(Tableau2[[#This Row],[PR]],'Taux sortant'!$I$9:$S$167,COLUMN(),0),"")</f>
        <v>15.42</v>
      </c>
      <c r="F4035" s="2">
        <f>IFERROR(VLOOKUP(Tableau2[[#This Row],[PR]],'Taux sortant'!$I$9:$S$167,COLUMN(),0),"")</f>
        <v>12.6</v>
      </c>
      <c r="G4035" s="2">
        <f>IFERROR(VLOOKUP(Tableau2[[#This Row],[PR]],'Taux sortant'!$I$9:$S$167,COLUMN(),0),"")</f>
        <v>9.5500000000000007</v>
      </c>
      <c r="H4035" s="2">
        <f>IFERROR(VLOOKUP(Tableau2[[#This Row],[PR]],'Taux sortant'!$I$9:$S$167,COLUMN(),0),"")</f>
        <v>7.3</v>
      </c>
      <c r="I4035" s="2">
        <f>IFERROR(VLOOKUP(Tableau2[[#This Row],[PR]],'Taux sortant'!$I$9:$S$167,COLUMN(),0),"")</f>
        <v>6.61</v>
      </c>
      <c r="J4035" s="2">
        <f>IFERROR(VLOOKUP(Tableau2[[#This Row],[PR]],'Taux sortant'!$I$9:$S$167,COLUMN(),0),"")</f>
        <v>0</v>
      </c>
      <c r="K4035" s="2">
        <f>IFERROR(VLOOKUP(Tableau2[[#This Row],[PR]],'Taux sortant'!$I$9:$S$167,COLUMN(),0),"")</f>
        <v>0</v>
      </c>
      <c r="L4035" s="2" t="str">
        <f>IFERROR(VLOOKUP(Tableau2[[#This Row],[PR]],'Taux sortant'!$I$9:$S$167,COLUMN(),0),"")</f>
        <v/>
      </c>
    </row>
    <row r="4036" spans="1:12" x14ac:dyDescent="0.3">
      <c r="A4036" s="1" t="s">
        <v>1055</v>
      </c>
      <c r="B4036" s="1" t="s">
        <v>46</v>
      </c>
      <c r="C4036" s="2" t="str">
        <f>IFERROR(VLOOKUP(Tableau2[[#This Row],[PR]],'Taux sortant'!$I$9:$S$167,COLUMN(),0),"")</f>
        <v/>
      </c>
      <c r="D4036" s="2" t="str">
        <f>IFERROR(VLOOKUP(Tableau2[[#This Row],[PR]],'Taux sortant'!$I$9:$S$167,COLUMN(),0),"")</f>
        <v/>
      </c>
      <c r="E4036" s="2" t="str">
        <f>IFERROR(VLOOKUP(Tableau2[[#This Row],[PR]],'Taux sortant'!$I$9:$S$167,COLUMN(),0),"")</f>
        <v/>
      </c>
      <c r="F4036" s="2" t="str">
        <f>IFERROR(VLOOKUP(Tableau2[[#This Row],[PR]],'Taux sortant'!$I$9:$S$167,COLUMN(),0),"")</f>
        <v/>
      </c>
      <c r="G4036" s="2" t="str">
        <f>IFERROR(VLOOKUP(Tableau2[[#This Row],[PR]],'Taux sortant'!$I$9:$S$167,COLUMN(),0),"")</f>
        <v/>
      </c>
      <c r="H4036" s="2" t="str">
        <f>IFERROR(VLOOKUP(Tableau2[[#This Row],[PR]],'Taux sortant'!$I$9:$S$167,COLUMN(),0),"")</f>
        <v/>
      </c>
      <c r="I4036" s="2" t="str">
        <f>IFERROR(VLOOKUP(Tableau2[[#This Row],[PR]],'Taux sortant'!$I$9:$S$167,COLUMN(),0),"")</f>
        <v/>
      </c>
      <c r="J4036" s="2" t="str">
        <f>IFERROR(VLOOKUP(Tableau2[[#This Row],[PR]],'Taux sortant'!$I$9:$S$167,COLUMN(),0),"")</f>
        <v/>
      </c>
      <c r="K4036" s="2" t="str">
        <f>IFERROR(VLOOKUP(Tableau2[[#This Row],[PR]],'Taux sortant'!$I$9:$S$167,COLUMN(),0),"")</f>
        <v/>
      </c>
      <c r="L4036" s="2" t="str">
        <f>IFERROR(VLOOKUP(Tableau2[[#This Row],[PR]],'Taux sortant'!$I$9:$S$167,COLUMN(),0),"")</f>
        <v/>
      </c>
    </row>
    <row r="4037" spans="1:12" x14ac:dyDescent="0.3">
      <c r="A4037" s="1" t="s">
        <v>3693</v>
      </c>
      <c r="B4037" s="1" t="s">
        <v>3115</v>
      </c>
      <c r="C4037" s="2">
        <f>IFERROR(VLOOKUP(Tableau2[[#This Row],[PR]],'Taux sortant'!$I$9:$S$167,COLUMN(),0),"")</f>
        <v>16.05</v>
      </c>
      <c r="D4037" s="2">
        <f>IFERROR(VLOOKUP(Tableau2[[#This Row],[PR]],'Taux sortant'!$I$9:$S$167,COLUMN(),0),"")</f>
        <v>13.51</v>
      </c>
      <c r="E4037" s="2">
        <f>IFERROR(VLOOKUP(Tableau2[[#This Row],[PR]],'Taux sortant'!$I$9:$S$167,COLUMN(),0),"")</f>
        <v>10.52</v>
      </c>
      <c r="F4037" s="2">
        <f>IFERROR(VLOOKUP(Tableau2[[#This Row],[PR]],'Taux sortant'!$I$9:$S$167,COLUMN(),0),"")</f>
        <v>9.0500000000000007</v>
      </c>
      <c r="G4037" s="2">
        <f>IFERROR(VLOOKUP(Tableau2[[#This Row],[PR]],'Taux sortant'!$I$9:$S$167,COLUMN(),0),"")</f>
        <v>7.8</v>
      </c>
      <c r="H4037" s="2">
        <f>IFERROR(VLOOKUP(Tableau2[[#This Row],[PR]],'Taux sortant'!$I$9:$S$167,COLUMN(),0),"")</f>
        <v>6.76</v>
      </c>
      <c r="I4037" s="2">
        <f>IFERROR(VLOOKUP(Tableau2[[#This Row],[PR]],'Taux sortant'!$I$9:$S$167,COLUMN(),0),"")</f>
        <v>5.92</v>
      </c>
      <c r="J4037" s="2">
        <f>IFERROR(VLOOKUP(Tableau2[[#This Row],[PR]],'Taux sortant'!$I$9:$S$167,COLUMN(),0),"")</f>
        <v>0</v>
      </c>
      <c r="K4037" s="2">
        <f>IFERROR(VLOOKUP(Tableau2[[#This Row],[PR]],'Taux sortant'!$I$9:$S$167,COLUMN(),0),"")</f>
        <v>0</v>
      </c>
      <c r="L4037" s="2" t="str">
        <f>IFERROR(VLOOKUP(Tableau2[[#This Row],[PR]],'Taux sortant'!$I$9:$S$167,COLUMN(),0),"")</f>
        <v/>
      </c>
    </row>
    <row r="4038" spans="1:12" x14ac:dyDescent="0.3">
      <c r="A4038" s="1" t="s">
        <v>5080</v>
      </c>
      <c r="B4038" s="1" t="s">
        <v>4153</v>
      </c>
      <c r="C4038" s="2" t="str">
        <f>IFERROR(VLOOKUP(Tableau2[[#This Row],[PR]],'Taux sortant'!$I$9:$S$167,COLUMN(),0),"")</f>
        <v/>
      </c>
      <c r="D4038" s="2" t="str">
        <f>IFERROR(VLOOKUP(Tableau2[[#This Row],[PR]],'Taux sortant'!$I$9:$S$167,COLUMN(),0),"")</f>
        <v/>
      </c>
      <c r="E4038" s="2" t="str">
        <f>IFERROR(VLOOKUP(Tableau2[[#This Row],[PR]],'Taux sortant'!$I$9:$S$167,COLUMN(),0),"")</f>
        <v/>
      </c>
      <c r="F4038" s="2" t="str">
        <f>IFERROR(VLOOKUP(Tableau2[[#This Row],[PR]],'Taux sortant'!$I$9:$S$167,COLUMN(),0),"")</f>
        <v/>
      </c>
      <c r="G4038" s="2" t="str">
        <f>IFERROR(VLOOKUP(Tableau2[[#This Row],[PR]],'Taux sortant'!$I$9:$S$167,COLUMN(),0),"")</f>
        <v/>
      </c>
      <c r="H4038" s="2" t="str">
        <f>IFERROR(VLOOKUP(Tableau2[[#This Row],[PR]],'Taux sortant'!$I$9:$S$167,COLUMN(),0),"")</f>
        <v/>
      </c>
      <c r="I4038" s="2" t="str">
        <f>IFERROR(VLOOKUP(Tableau2[[#This Row],[PR]],'Taux sortant'!$I$9:$S$167,COLUMN(),0),"")</f>
        <v/>
      </c>
      <c r="J4038" s="2" t="str">
        <f>IFERROR(VLOOKUP(Tableau2[[#This Row],[PR]],'Taux sortant'!$I$9:$S$167,COLUMN(),0),"")</f>
        <v/>
      </c>
      <c r="K4038" s="2" t="str">
        <f>IFERROR(VLOOKUP(Tableau2[[#This Row],[PR]],'Taux sortant'!$I$9:$S$167,COLUMN(),0),"")</f>
        <v/>
      </c>
      <c r="L4038" s="2" t="str">
        <f>IFERROR(VLOOKUP(Tableau2[[#This Row],[PR]],'Taux sortant'!$I$9:$S$167,COLUMN(),0),"")</f>
        <v/>
      </c>
    </row>
    <row r="4039" spans="1:12" x14ac:dyDescent="0.3">
      <c r="A4039" s="1" t="s">
        <v>2127</v>
      </c>
      <c r="B4039" s="1" t="s">
        <v>46</v>
      </c>
      <c r="C4039" s="2" t="str">
        <f>IFERROR(VLOOKUP(Tableau2[[#This Row],[PR]],'Taux sortant'!$I$9:$S$167,COLUMN(),0),"")</f>
        <v/>
      </c>
      <c r="D4039" s="2" t="str">
        <f>IFERROR(VLOOKUP(Tableau2[[#This Row],[PR]],'Taux sortant'!$I$9:$S$167,COLUMN(),0),"")</f>
        <v/>
      </c>
      <c r="E4039" s="2" t="str">
        <f>IFERROR(VLOOKUP(Tableau2[[#This Row],[PR]],'Taux sortant'!$I$9:$S$167,COLUMN(),0),"")</f>
        <v/>
      </c>
      <c r="F4039" s="2" t="str">
        <f>IFERROR(VLOOKUP(Tableau2[[#This Row],[PR]],'Taux sortant'!$I$9:$S$167,COLUMN(),0),"")</f>
        <v/>
      </c>
      <c r="G4039" s="2" t="str">
        <f>IFERROR(VLOOKUP(Tableau2[[#This Row],[PR]],'Taux sortant'!$I$9:$S$167,COLUMN(),0),"")</f>
        <v/>
      </c>
      <c r="H4039" s="2" t="str">
        <f>IFERROR(VLOOKUP(Tableau2[[#This Row],[PR]],'Taux sortant'!$I$9:$S$167,COLUMN(),0),"")</f>
        <v/>
      </c>
      <c r="I4039" s="2" t="str">
        <f>IFERROR(VLOOKUP(Tableau2[[#This Row],[PR]],'Taux sortant'!$I$9:$S$167,COLUMN(),0),"")</f>
        <v/>
      </c>
      <c r="J4039" s="2" t="str">
        <f>IFERROR(VLOOKUP(Tableau2[[#This Row],[PR]],'Taux sortant'!$I$9:$S$167,COLUMN(),0),"")</f>
        <v/>
      </c>
      <c r="K4039" s="2" t="str">
        <f>IFERROR(VLOOKUP(Tableau2[[#This Row],[PR]],'Taux sortant'!$I$9:$S$167,COLUMN(),0),"")</f>
        <v/>
      </c>
      <c r="L4039" s="2" t="str">
        <f>IFERROR(VLOOKUP(Tableau2[[#This Row],[PR]],'Taux sortant'!$I$9:$S$167,COLUMN(),0),"")</f>
        <v/>
      </c>
    </row>
    <row r="4040" spans="1:12" x14ac:dyDescent="0.3">
      <c r="A4040" s="1" t="s">
        <v>3636</v>
      </c>
      <c r="B4040" s="1" t="s">
        <v>3127</v>
      </c>
      <c r="C4040" s="2" t="str">
        <f>IFERROR(VLOOKUP(Tableau2[[#This Row],[PR]],'Taux sortant'!$I$9:$S$167,COLUMN(),0),"")</f>
        <v/>
      </c>
      <c r="D4040" s="2" t="str">
        <f>IFERROR(VLOOKUP(Tableau2[[#This Row],[PR]],'Taux sortant'!$I$9:$S$167,COLUMN(),0),"")</f>
        <v/>
      </c>
      <c r="E4040" s="2" t="str">
        <f>IFERROR(VLOOKUP(Tableau2[[#This Row],[PR]],'Taux sortant'!$I$9:$S$167,COLUMN(),0),"")</f>
        <v/>
      </c>
      <c r="F4040" s="2" t="str">
        <f>IFERROR(VLOOKUP(Tableau2[[#This Row],[PR]],'Taux sortant'!$I$9:$S$167,COLUMN(),0),"")</f>
        <v/>
      </c>
      <c r="G4040" s="2" t="str">
        <f>IFERROR(VLOOKUP(Tableau2[[#This Row],[PR]],'Taux sortant'!$I$9:$S$167,COLUMN(),0),"")</f>
        <v/>
      </c>
      <c r="H4040" s="2" t="str">
        <f>IFERROR(VLOOKUP(Tableau2[[#This Row],[PR]],'Taux sortant'!$I$9:$S$167,COLUMN(),0),"")</f>
        <v/>
      </c>
      <c r="I4040" s="2" t="str">
        <f>IFERROR(VLOOKUP(Tableau2[[#This Row],[PR]],'Taux sortant'!$I$9:$S$167,COLUMN(),0),"")</f>
        <v/>
      </c>
      <c r="J4040" s="2" t="str">
        <f>IFERROR(VLOOKUP(Tableau2[[#This Row],[PR]],'Taux sortant'!$I$9:$S$167,COLUMN(),0),"")</f>
        <v/>
      </c>
      <c r="K4040" s="2" t="str">
        <f>IFERROR(VLOOKUP(Tableau2[[#This Row],[PR]],'Taux sortant'!$I$9:$S$167,COLUMN(),0),"")</f>
        <v/>
      </c>
      <c r="L4040" s="2" t="str">
        <f>IFERROR(VLOOKUP(Tableau2[[#This Row],[PR]],'Taux sortant'!$I$9:$S$167,COLUMN(),0),"")</f>
        <v/>
      </c>
    </row>
    <row r="4041" spans="1:12" x14ac:dyDescent="0.3">
      <c r="A4041" s="1" t="s">
        <v>5662</v>
      </c>
      <c r="B4041" s="1" t="s">
        <v>5362</v>
      </c>
      <c r="C4041" s="2" t="str">
        <f>IFERROR(VLOOKUP(Tableau2[[#This Row],[PR]],'Taux sortant'!$I$9:$S$167,COLUMN(),0),"")</f>
        <v/>
      </c>
      <c r="D4041" s="2" t="str">
        <f>IFERROR(VLOOKUP(Tableau2[[#This Row],[PR]],'Taux sortant'!$I$9:$S$167,COLUMN(),0),"")</f>
        <v/>
      </c>
      <c r="E4041" s="2" t="str">
        <f>IFERROR(VLOOKUP(Tableau2[[#This Row],[PR]],'Taux sortant'!$I$9:$S$167,COLUMN(),0),"")</f>
        <v/>
      </c>
      <c r="F4041" s="2" t="str">
        <f>IFERROR(VLOOKUP(Tableau2[[#This Row],[PR]],'Taux sortant'!$I$9:$S$167,COLUMN(),0),"")</f>
        <v/>
      </c>
      <c r="G4041" s="2" t="str">
        <f>IFERROR(VLOOKUP(Tableau2[[#This Row],[PR]],'Taux sortant'!$I$9:$S$167,COLUMN(),0),"")</f>
        <v/>
      </c>
      <c r="H4041" s="2" t="str">
        <f>IFERROR(VLOOKUP(Tableau2[[#This Row],[PR]],'Taux sortant'!$I$9:$S$167,COLUMN(),0),"")</f>
        <v/>
      </c>
      <c r="I4041" s="2" t="str">
        <f>IFERROR(VLOOKUP(Tableau2[[#This Row],[PR]],'Taux sortant'!$I$9:$S$167,COLUMN(),0),"")</f>
        <v/>
      </c>
      <c r="J4041" s="2" t="str">
        <f>IFERROR(VLOOKUP(Tableau2[[#This Row],[PR]],'Taux sortant'!$I$9:$S$167,COLUMN(),0),"")</f>
        <v/>
      </c>
      <c r="K4041" s="2" t="str">
        <f>IFERROR(VLOOKUP(Tableau2[[#This Row],[PR]],'Taux sortant'!$I$9:$S$167,COLUMN(),0),"")</f>
        <v/>
      </c>
      <c r="L4041" s="2" t="str">
        <f>IFERROR(VLOOKUP(Tableau2[[#This Row],[PR]],'Taux sortant'!$I$9:$S$167,COLUMN(),0),"")</f>
        <v/>
      </c>
    </row>
    <row r="4042" spans="1:12" x14ac:dyDescent="0.3">
      <c r="A4042" s="1" t="s">
        <v>6207</v>
      </c>
      <c r="B4042" s="1" t="s">
        <v>46</v>
      </c>
      <c r="C4042" s="2" t="str">
        <f>IFERROR(VLOOKUP(Tableau2[[#This Row],[PR]],'Taux sortant'!$I$9:$S$167,COLUMN(),0),"")</f>
        <v/>
      </c>
      <c r="D4042" s="2" t="str">
        <f>IFERROR(VLOOKUP(Tableau2[[#This Row],[PR]],'Taux sortant'!$I$9:$S$167,COLUMN(),0),"")</f>
        <v/>
      </c>
      <c r="E4042" s="2" t="str">
        <f>IFERROR(VLOOKUP(Tableau2[[#This Row],[PR]],'Taux sortant'!$I$9:$S$167,COLUMN(),0),"")</f>
        <v/>
      </c>
      <c r="F4042" s="2" t="str">
        <f>IFERROR(VLOOKUP(Tableau2[[#This Row],[PR]],'Taux sortant'!$I$9:$S$167,COLUMN(),0),"")</f>
        <v/>
      </c>
      <c r="G4042" s="2" t="str">
        <f>IFERROR(VLOOKUP(Tableau2[[#This Row],[PR]],'Taux sortant'!$I$9:$S$167,COLUMN(),0),"")</f>
        <v/>
      </c>
      <c r="H4042" s="2" t="str">
        <f>IFERROR(VLOOKUP(Tableau2[[#This Row],[PR]],'Taux sortant'!$I$9:$S$167,COLUMN(),0),"")</f>
        <v/>
      </c>
      <c r="I4042" s="2" t="str">
        <f>IFERROR(VLOOKUP(Tableau2[[#This Row],[PR]],'Taux sortant'!$I$9:$S$167,COLUMN(),0),"")</f>
        <v/>
      </c>
      <c r="J4042" s="2" t="str">
        <f>IFERROR(VLOOKUP(Tableau2[[#This Row],[PR]],'Taux sortant'!$I$9:$S$167,COLUMN(),0),"")</f>
        <v/>
      </c>
      <c r="K4042" s="2" t="str">
        <f>IFERROR(VLOOKUP(Tableau2[[#This Row],[PR]],'Taux sortant'!$I$9:$S$167,COLUMN(),0),"")</f>
        <v/>
      </c>
      <c r="L4042" s="2" t="str">
        <f>IFERROR(VLOOKUP(Tableau2[[#This Row],[PR]],'Taux sortant'!$I$9:$S$167,COLUMN(),0),"")</f>
        <v/>
      </c>
    </row>
    <row r="4043" spans="1:12" x14ac:dyDescent="0.3">
      <c r="A4043" s="1" t="s">
        <v>1058</v>
      </c>
      <c r="B4043" s="1" t="s">
        <v>53</v>
      </c>
      <c r="C4043" s="2">
        <f>IFERROR(VLOOKUP(Tableau2[[#This Row],[PR]],'Taux sortant'!$I$9:$S$167,COLUMN(),0),"")</f>
        <v>28.13</v>
      </c>
      <c r="D4043" s="2">
        <f>IFERROR(VLOOKUP(Tableau2[[#This Row],[PR]],'Taux sortant'!$I$9:$S$167,COLUMN(),0),"")</f>
        <v>22.97</v>
      </c>
      <c r="E4043" s="2">
        <f>IFERROR(VLOOKUP(Tableau2[[#This Row],[PR]],'Taux sortant'!$I$9:$S$167,COLUMN(),0),"")</f>
        <v>17.190000000000001</v>
      </c>
      <c r="F4043" s="2">
        <f>IFERROR(VLOOKUP(Tableau2[[#This Row],[PR]],'Taux sortant'!$I$9:$S$167,COLUMN(),0),"")</f>
        <v>13.88</v>
      </c>
      <c r="G4043" s="2">
        <f>IFERROR(VLOOKUP(Tableau2[[#This Row],[PR]],'Taux sortant'!$I$9:$S$167,COLUMN(),0),"")</f>
        <v>10.89</v>
      </c>
      <c r="H4043" s="2">
        <f>IFERROR(VLOOKUP(Tableau2[[#This Row],[PR]],'Taux sortant'!$I$9:$S$167,COLUMN(),0),"")</f>
        <v>7.86</v>
      </c>
      <c r="I4043" s="2">
        <f>IFERROR(VLOOKUP(Tableau2[[#This Row],[PR]],'Taux sortant'!$I$9:$S$167,COLUMN(),0),"")</f>
        <v>7.14</v>
      </c>
      <c r="J4043" s="2">
        <f>IFERROR(VLOOKUP(Tableau2[[#This Row],[PR]],'Taux sortant'!$I$9:$S$167,COLUMN(),0),"")</f>
        <v>0</v>
      </c>
      <c r="K4043" s="2">
        <f>IFERROR(VLOOKUP(Tableau2[[#This Row],[PR]],'Taux sortant'!$I$9:$S$167,COLUMN(),0),"")</f>
        <v>0</v>
      </c>
      <c r="L4043" s="2" t="str">
        <f>IFERROR(VLOOKUP(Tableau2[[#This Row],[PR]],'Taux sortant'!$I$9:$S$167,COLUMN(),0),"")</f>
        <v/>
      </c>
    </row>
    <row r="4044" spans="1:12" x14ac:dyDescent="0.3">
      <c r="A4044" s="1" t="s">
        <v>1061</v>
      </c>
      <c r="B4044" s="1" t="s">
        <v>46</v>
      </c>
      <c r="C4044" s="2" t="str">
        <f>IFERROR(VLOOKUP(Tableau2[[#This Row],[PR]],'Taux sortant'!$I$9:$S$167,COLUMN(),0),"")</f>
        <v/>
      </c>
      <c r="D4044" s="2" t="str">
        <f>IFERROR(VLOOKUP(Tableau2[[#This Row],[PR]],'Taux sortant'!$I$9:$S$167,COLUMN(),0),"")</f>
        <v/>
      </c>
      <c r="E4044" s="2" t="str">
        <f>IFERROR(VLOOKUP(Tableau2[[#This Row],[PR]],'Taux sortant'!$I$9:$S$167,COLUMN(),0),"")</f>
        <v/>
      </c>
      <c r="F4044" s="2" t="str">
        <f>IFERROR(VLOOKUP(Tableau2[[#This Row],[PR]],'Taux sortant'!$I$9:$S$167,COLUMN(),0),"")</f>
        <v/>
      </c>
      <c r="G4044" s="2" t="str">
        <f>IFERROR(VLOOKUP(Tableau2[[#This Row],[PR]],'Taux sortant'!$I$9:$S$167,COLUMN(),0),"")</f>
        <v/>
      </c>
      <c r="H4044" s="2" t="str">
        <f>IFERROR(VLOOKUP(Tableau2[[#This Row],[PR]],'Taux sortant'!$I$9:$S$167,COLUMN(),0),"")</f>
        <v/>
      </c>
      <c r="I4044" s="2" t="str">
        <f>IFERROR(VLOOKUP(Tableau2[[#This Row],[PR]],'Taux sortant'!$I$9:$S$167,COLUMN(),0),"")</f>
        <v/>
      </c>
      <c r="J4044" s="2" t="str">
        <f>IFERROR(VLOOKUP(Tableau2[[#This Row],[PR]],'Taux sortant'!$I$9:$S$167,COLUMN(),0),"")</f>
        <v/>
      </c>
      <c r="K4044" s="2" t="str">
        <f>IFERROR(VLOOKUP(Tableau2[[#This Row],[PR]],'Taux sortant'!$I$9:$S$167,COLUMN(),0),"")</f>
        <v/>
      </c>
      <c r="L4044" s="2" t="str">
        <f>IFERROR(VLOOKUP(Tableau2[[#This Row],[PR]],'Taux sortant'!$I$9:$S$167,COLUMN(),0),"")</f>
        <v/>
      </c>
    </row>
    <row r="4045" spans="1:12" x14ac:dyDescent="0.3">
      <c r="A4045" s="1" t="s">
        <v>6210</v>
      </c>
      <c r="B4045" s="1" t="s">
        <v>3761</v>
      </c>
      <c r="C4045" s="2">
        <f>IFERROR(VLOOKUP(Tableau2[[#This Row],[PR]],'Taux sortant'!$I$9:$S$167,COLUMN(),0),"")</f>
        <v>36.270000000000003</v>
      </c>
      <c r="D4045" s="2">
        <f>IFERROR(VLOOKUP(Tableau2[[#This Row],[PR]],'Taux sortant'!$I$9:$S$167,COLUMN(),0),"")</f>
        <v>33.01</v>
      </c>
      <c r="E4045" s="2">
        <f>IFERROR(VLOOKUP(Tableau2[[#This Row],[PR]],'Taux sortant'!$I$9:$S$167,COLUMN(),0),"")</f>
        <v>28.57</v>
      </c>
      <c r="F4045" s="2">
        <f>IFERROR(VLOOKUP(Tableau2[[#This Row],[PR]],'Taux sortant'!$I$9:$S$167,COLUMN(),0),"")</f>
        <v>25.82</v>
      </c>
      <c r="G4045" s="2">
        <f>IFERROR(VLOOKUP(Tableau2[[#This Row],[PR]],'Taux sortant'!$I$9:$S$167,COLUMN(),0),"")</f>
        <v>22.99</v>
      </c>
      <c r="H4045" s="2">
        <f>IFERROR(VLOOKUP(Tableau2[[#This Row],[PR]],'Taux sortant'!$I$9:$S$167,COLUMN(),0),"")</f>
        <v>19.46</v>
      </c>
      <c r="I4045" s="2">
        <f>IFERROR(VLOOKUP(Tableau2[[#This Row],[PR]],'Taux sortant'!$I$9:$S$167,COLUMN(),0),"")</f>
        <v>16.46</v>
      </c>
      <c r="J4045" s="2">
        <f>IFERROR(VLOOKUP(Tableau2[[#This Row],[PR]],'Taux sortant'!$I$9:$S$167,COLUMN(),0),"")</f>
        <v>0</v>
      </c>
      <c r="K4045" s="2">
        <f>IFERROR(VLOOKUP(Tableau2[[#This Row],[PR]],'Taux sortant'!$I$9:$S$167,COLUMN(),0),"")</f>
        <v>0</v>
      </c>
      <c r="L4045" s="2" t="str">
        <f>IFERROR(VLOOKUP(Tableau2[[#This Row],[PR]],'Taux sortant'!$I$9:$S$167,COLUMN(),0),"")</f>
        <v/>
      </c>
    </row>
    <row r="4046" spans="1:12" x14ac:dyDescent="0.3">
      <c r="A4046" s="1" t="s">
        <v>2130</v>
      </c>
      <c r="B4046" s="1" t="s">
        <v>1610</v>
      </c>
      <c r="C4046" s="2">
        <f>IFERROR(VLOOKUP(Tableau2[[#This Row],[PR]],'Taux sortant'!$I$9:$S$167,COLUMN(),0),"")</f>
        <v>20.27</v>
      </c>
      <c r="D4046" s="2">
        <f>IFERROR(VLOOKUP(Tableau2[[#This Row],[PR]],'Taux sortant'!$I$9:$S$167,COLUMN(),0),"")</f>
        <v>17.12</v>
      </c>
      <c r="E4046" s="2">
        <f>IFERROR(VLOOKUP(Tableau2[[#This Row],[PR]],'Taux sortant'!$I$9:$S$167,COLUMN(),0),"")</f>
        <v>13.15</v>
      </c>
      <c r="F4046" s="2">
        <f>IFERROR(VLOOKUP(Tableau2[[#This Row],[PR]],'Taux sortant'!$I$9:$S$167,COLUMN(),0),"")</f>
        <v>9.51</v>
      </c>
      <c r="G4046" s="2">
        <f>IFERROR(VLOOKUP(Tableau2[[#This Row],[PR]],'Taux sortant'!$I$9:$S$167,COLUMN(),0),"")</f>
        <v>6.45</v>
      </c>
      <c r="H4046" s="2">
        <f>IFERROR(VLOOKUP(Tableau2[[#This Row],[PR]],'Taux sortant'!$I$9:$S$167,COLUMN(),0),"")</f>
        <v>4.6399999999999997</v>
      </c>
      <c r="I4046" s="2">
        <f>IFERROR(VLOOKUP(Tableau2[[#This Row],[PR]],'Taux sortant'!$I$9:$S$167,COLUMN(),0),"")</f>
        <v>3.62</v>
      </c>
      <c r="J4046" s="2">
        <f>IFERROR(VLOOKUP(Tableau2[[#This Row],[PR]],'Taux sortant'!$I$9:$S$167,COLUMN(),0),"")</f>
        <v>0</v>
      </c>
      <c r="K4046" s="2">
        <f>IFERROR(VLOOKUP(Tableau2[[#This Row],[PR]],'Taux sortant'!$I$9:$S$167,COLUMN(),0),"")</f>
        <v>0</v>
      </c>
      <c r="L4046" s="2" t="str">
        <f>IFERROR(VLOOKUP(Tableau2[[#This Row],[PR]],'Taux sortant'!$I$9:$S$167,COLUMN(),0),"")</f>
        <v/>
      </c>
    </row>
    <row r="4047" spans="1:12" x14ac:dyDescent="0.3">
      <c r="A4047" s="1" t="s">
        <v>6658</v>
      </c>
      <c r="B4047" s="1" t="s">
        <v>6659</v>
      </c>
      <c r="C4047" s="2" t="str">
        <f>IFERROR(VLOOKUP(Tableau2[[#This Row],[PR]],'Taux sortant'!$I$9:$S$167,COLUMN(),0),"")</f>
        <v/>
      </c>
      <c r="D4047" s="2" t="str">
        <f>IFERROR(VLOOKUP(Tableau2[[#This Row],[PR]],'Taux sortant'!$I$9:$S$167,COLUMN(),0),"")</f>
        <v/>
      </c>
      <c r="E4047" s="2" t="str">
        <f>IFERROR(VLOOKUP(Tableau2[[#This Row],[PR]],'Taux sortant'!$I$9:$S$167,COLUMN(),0),"")</f>
        <v/>
      </c>
      <c r="F4047" s="2" t="str">
        <f>IFERROR(VLOOKUP(Tableau2[[#This Row],[PR]],'Taux sortant'!$I$9:$S$167,COLUMN(),0),"")</f>
        <v/>
      </c>
      <c r="G4047" s="2" t="str">
        <f>IFERROR(VLOOKUP(Tableau2[[#This Row],[PR]],'Taux sortant'!$I$9:$S$167,COLUMN(),0),"")</f>
        <v/>
      </c>
      <c r="H4047" s="2" t="str">
        <f>IFERROR(VLOOKUP(Tableau2[[#This Row],[PR]],'Taux sortant'!$I$9:$S$167,COLUMN(),0),"")</f>
        <v/>
      </c>
      <c r="I4047" s="2" t="str">
        <f>IFERROR(VLOOKUP(Tableau2[[#This Row],[PR]],'Taux sortant'!$I$9:$S$167,COLUMN(),0),"")</f>
        <v/>
      </c>
      <c r="J4047" s="2" t="str">
        <f>IFERROR(VLOOKUP(Tableau2[[#This Row],[PR]],'Taux sortant'!$I$9:$S$167,COLUMN(),0),"")</f>
        <v/>
      </c>
      <c r="K4047" s="2" t="str">
        <f>IFERROR(VLOOKUP(Tableau2[[#This Row],[PR]],'Taux sortant'!$I$9:$S$167,COLUMN(),0),"")</f>
        <v/>
      </c>
      <c r="L4047" s="2" t="str">
        <f>IFERROR(VLOOKUP(Tableau2[[#This Row],[PR]],'Taux sortant'!$I$9:$S$167,COLUMN(),0),"")</f>
        <v/>
      </c>
    </row>
    <row r="4048" spans="1:12" x14ac:dyDescent="0.3">
      <c r="A4048" s="1" t="s">
        <v>2133</v>
      </c>
      <c r="B4048" s="1" t="s">
        <v>1638</v>
      </c>
      <c r="C4048" s="2">
        <f>IFERROR(VLOOKUP(Tableau2[[#This Row],[PR]],'Taux sortant'!$I$9:$S$167,COLUMN(),0),"")</f>
        <v>12.27</v>
      </c>
      <c r="D4048" s="2">
        <f>IFERROR(VLOOKUP(Tableau2[[#This Row],[PR]],'Taux sortant'!$I$9:$S$167,COLUMN(),0),"")</f>
        <v>9.8800000000000008</v>
      </c>
      <c r="E4048" s="2">
        <f>IFERROR(VLOOKUP(Tableau2[[#This Row],[PR]],'Taux sortant'!$I$9:$S$167,COLUMN(),0),"")</f>
        <v>7.16</v>
      </c>
      <c r="F4048" s="2">
        <f>IFERROR(VLOOKUP(Tableau2[[#This Row],[PR]],'Taux sortant'!$I$9:$S$167,COLUMN(),0),"")</f>
        <v>5.85</v>
      </c>
      <c r="G4048" s="2">
        <f>IFERROR(VLOOKUP(Tableau2[[#This Row],[PR]],'Taux sortant'!$I$9:$S$167,COLUMN(),0),"")</f>
        <v>4.97</v>
      </c>
      <c r="H4048" s="2">
        <f>IFERROR(VLOOKUP(Tableau2[[#This Row],[PR]],'Taux sortant'!$I$9:$S$167,COLUMN(),0),"")</f>
        <v>4.47</v>
      </c>
      <c r="I4048" s="2">
        <f>IFERROR(VLOOKUP(Tableau2[[#This Row],[PR]],'Taux sortant'!$I$9:$S$167,COLUMN(),0),"")</f>
        <v>4.1100000000000003</v>
      </c>
      <c r="J4048" s="2">
        <f>IFERROR(VLOOKUP(Tableau2[[#This Row],[PR]],'Taux sortant'!$I$9:$S$167,COLUMN(),0),"")</f>
        <v>0</v>
      </c>
      <c r="K4048" s="2">
        <f>IFERROR(VLOOKUP(Tableau2[[#This Row],[PR]],'Taux sortant'!$I$9:$S$167,COLUMN(),0),"")</f>
        <v>0</v>
      </c>
      <c r="L4048" s="2" t="str">
        <f>IFERROR(VLOOKUP(Tableau2[[#This Row],[PR]],'Taux sortant'!$I$9:$S$167,COLUMN(),0),"")</f>
        <v/>
      </c>
    </row>
    <row r="4049" spans="1:12" x14ac:dyDescent="0.3">
      <c r="A4049" s="1" t="s">
        <v>43</v>
      </c>
      <c r="B4049" s="1" t="s">
        <v>43</v>
      </c>
      <c r="C4049" s="2">
        <f>IFERROR(VLOOKUP(Tableau2[[#This Row],[PR]],'Taux sortant'!$I$9:$S$167,COLUMN(),0),"")</f>
        <v>13.58</v>
      </c>
      <c r="D4049" s="2">
        <f>IFERROR(VLOOKUP(Tableau2[[#This Row],[PR]],'Taux sortant'!$I$9:$S$167,COLUMN(),0),"")</f>
        <v>10.97</v>
      </c>
      <c r="E4049" s="2">
        <f>IFERROR(VLOOKUP(Tableau2[[#This Row],[PR]],'Taux sortant'!$I$9:$S$167,COLUMN(),0),"")</f>
        <v>8.0500000000000007</v>
      </c>
      <c r="F4049" s="2">
        <f>IFERROR(VLOOKUP(Tableau2[[#This Row],[PR]],'Taux sortant'!$I$9:$S$167,COLUMN(),0),"")</f>
        <v>6.64</v>
      </c>
      <c r="G4049" s="2">
        <f>IFERROR(VLOOKUP(Tableau2[[#This Row],[PR]],'Taux sortant'!$I$9:$S$167,COLUMN(),0),"")</f>
        <v>5.59</v>
      </c>
      <c r="H4049" s="2">
        <f>IFERROR(VLOOKUP(Tableau2[[#This Row],[PR]],'Taux sortant'!$I$9:$S$167,COLUMN(),0),"")</f>
        <v>4.79</v>
      </c>
      <c r="I4049" s="2">
        <f>IFERROR(VLOOKUP(Tableau2[[#This Row],[PR]],'Taux sortant'!$I$9:$S$167,COLUMN(),0),"")</f>
        <v>4.2300000000000004</v>
      </c>
      <c r="J4049" s="2">
        <f>IFERROR(VLOOKUP(Tableau2[[#This Row],[PR]],'Taux sortant'!$I$9:$S$167,COLUMN(),0),"")</f>
        <v>0</v>
      </c>
      <c r="K4049" s="2">
        <f>IFERROR(VLOOKUP(Tableau2[[#This Row],[PR]],'Taux sortant'!$I$9:$S$167,COLUMN(),0),"")</f>
        <v>0</v>
      </c>
      <c r="L4049" s="2" t="str">
        <f>IFERROR(VLOOKUP(Tableau2[[#This Row],[PR]],'Taux sortant'!$I$9:$S$167,COLUMN(),0),"")</f>
        <v/>
      </c>
    </row>
    <row r="4050" spans="1:12" x14ac:dyDescent="0.3">
      <c r="A4050" s="1" t="s">
        <v>3698</v>
      </c>
      <c r="B4050" s="1" t="s">
        <v>3084</v>
      </c>
      <c r="C4050" s="2">
        <f>IFERROR(VLOOKUP(Tableau2[[#This Row],[PR]],'Taux sortant'!$I$9:$S$167,COLUMN(),0),"")</f>
        <v>15.12</v>
      </c>
      <c r="D4050" s="2">
        <f>IFERROR(VLOOKUP(Tableau2[[#This Row],[PR]],'Taux sortant'!$I$9:$S$167,COLUMN(),0),"")</f>
        <v>12.61</v>
      </c>
      <c r="E4050" s="2">
        <f>IFERROR(VLOOKUP(Tableau2[[#This Row],[PR]],'Taux sortant'!$I$9:$S$167,COLUMN(),0),"")</f>
        <v>9.7200000000000006</v>
      </c>
      <c r="F4050" s="2">
        <f>IFERROR(VLOOKUP(Tableau2[[#This Row],[PR]],'Taux sortant'!$I$9:$S$167,COLUMN(),0),"")</f>
        <v>8.27</v>
      </c>
      <c r="G4050" s="2">
        <f>IFERROR(VLOOKUP(Tableau2[[#This Row],[PR]],'Taux sortant'!$I$9:$S$167,COLUMN(),0),"")</f>
        <v>7.1</v>
      </c>
      <c r="H4050" s="2">
        <f>IFERROR(VLOOKUP(Tableau2[[#This Row],[PR]],'Taux sortant'!$I$9:$S$167,COLUMN(),0),"")</f>
        <v>6.12</v>
      </c>
      <c r="I4050" s="2">
        <f>IFERROR(VLOOKUP(Tableau2[[#This Row],[PR]],'Taux sortant'!$I$9:$S$167,COLUMN(),0),"")</f>
        <v>5.33</v>
      </c>
      <c r="J4050" s="2">
        <f>IFERROR(VLOOKUP(Tableau2[[#This Row],[PR]],'Taux sortant'!$I$9:$S$167,COLUMN(),0),"")</f>
        <v>0</v>
      </c>
      <c r="K4050" s="2">
        <f>IFERROR(VLOOKUP(Tableau2[[#This Row],[PR]],'Taux sortant'!$I$9:$S$167,COLUMN(),0),"")</f>
        <v>0</v>
      </c>
      <c r="L4050" s="2" t="str">
        <f>IFERROR(VLOOKUP(Tableau2[[#This Row],[PR]],'Taux sortant'!$I$9:$S$167,COLUMN(),0),"")</f>
        <v/>
      </c>
    </row>
    <row r="4051" spans="1:12" x14ac:dyDescent="0.3">
      <c r="A4051" s="1" t="s">
        <v>3701</v>
      </c>
      <c r="B4051" s="1" t="s">
        <v>3134</v>
      </c>
      <c r="C4051" s="2">
        <f>IFERROR(VLOOKUP(Tableau2[[#This Row],[PR]],'Taux sortant'!$I$9:$S$167,COLUMN(),0),"")</f>
        <v>15.34</v>
      </c>
      <c r="D4051" s="2">
        <f>IFERROR(VLOOKUP(Tableau2[[#This Row],[PR]],'Taux sortant'!$I$9:$S$167,COLUMN(),0),"")</f>
        <v>12.85</v>
      </c>
      <c r="E4051" s="2">
        <f>IFERROR(VLOOKUP(Tableau2[[#This Row],[PR]],'Taux sortant'!$I$9:$S$167,COLUMN(),0),"")</f>
        <v>9.94</v>
      </c>
      <c r="F4051" s="2">
        <f>IFERROR(VLOOKUP(Tableau2[[#This Row],[PR]],'Taux sortant'!$I$9:$S$167,COLUMN(),0),"")</f>
        <v>8.5399999999999991</v>
      </c>
      <c r="G4051" s="2">
        <f>IFERROR(VLOOKUP(Tableau2[[#This Row],[PR]],'Taux sortant'!$I$9:$S$167,COLUMN(),0),"")</f>
        <v>7.34</v>
      </c>
      <c r="H4051" s="2">
        <f>IFERROR(VLOOKUP(Tableau2[[#This Row],[PR]],'Taux sortant'!$I$9:$S$167,COLUMN(),0),"")</f>
        <v>6.29</v>
      </c>
      <c r="I4051" s="2">
        <f>IFERROR(VLOOKUP(Tableau2[[#This Row],[PR]],'Taux sortant'!$I$9:$S$167,COLUMN(),0),"")</f>
        <v>5.49</v>
      </c>
      <c r="J4051" s="2">
        <f>IFERROR(VLOOKUP(Tableau2[[#This Row],[PR]],'Taux sortant'!$I$9:$S$167,COLUMN(),0),"")</f>
        <v>0</v>
      </c>
      <c r="K4051" s="2">
        <f>IFERROR(VLOOKUP(Tableau2[[#This Row],[PR]],'Taux sortant'!$I$9:$S$167,COLUMN(),0),"")</f>
        <v>0</v>
      </c>
      <c r="L4051" s="2" t="str">
        <f>IFERROR(VLOOKUP(Tableau2[[#This Row],[PR]],'Taux sortant'!$I$9:$S$167,COLUMN(),0),"")</f>
        <v/>
      </c>
    </row>
    <row r="4052" spans="1:12" x14ac:dyDescent="0.3">
      <c r="A4052" s="1" t="s">
        <v>1066</v>
      </c>
      <c r="B4052" s="1" t="s">
        <v>8</v>
      </c>
      <c r="C4052" s="2">
        <f>IFERROR(VLOOKUP(Tableau2[[#This Row],[PR]],'Taux sortant'!$I$9:$S$167,COLUMN(),0),"")</f>
        <v>30.77</v>
      </c>
      <c r="D4052" s="2">
        <f>IFERROR(VLOOKUP(Tableau2[[#This Row],[PR]],'Taux sortant'!$I$9:$S$167,COLUMN(),0),"")</f>
        <v>22.76</v>
      </c>
      <c r="E4052" s="2">
        <f>IFERROR(VLOOKUP(Tableau2[[#This Row],[PR]],'Taux sortant'!$I$9:$S$167,COLUMN(),0),"")</f>
        <v>16.43</v>
      </c>
      <c r="F4052" s="2">
        <f>IFERROR(VLOOKUP(Tableau2[[#This Row],[PR]],'Taux sortant'!$I$9:$S$167,COLUMN(),0),"")</f>
        <v>12.46</v>
      </c>
      <c r="G4052" s="2">
        <f>IFERROR(VLOOKUP(Tableau2[[#This Row],[PR]],'Taux sortant'!$I$9:$S$167,COLUMN(),0),"")</f>
        <v>7.96</v>
      </c>
      <c r="H4052" s="2">
        <f>IFERROR(VLOOKUP(Tableau2[[#This Row],[PR]],'Taux sortant'!$I$9:$S$167,COLUMN(),0),"")</f>
        <v>5.83</v>
      </c>
      <c r="I4052" s="2">
        <f>IFERROR(VLOOKUP(Tableau2[[#This Row],[PR]],'Taux sortant'!$I$9:$S$167,COLUMN(),0),"")</f>
        <v>4.59</v>
      </c>
      <c r="J4052" s="2">
        <f>IFERROR(VLOOKUP(Tableau2[[#This Row],[PR]],'Taux sortant'!$I$9:$S$167,COLUMN(),0),"")</f>
        <v>0</v>
      </c>
      <c r="K4052" s="2">
        <f>IFERROR(VLOOKUP(Tableau2[[#This Row],[PR]],'Taux sortant'!$I$9:$S$167,COLUMN(),0),"")</f>
        <v>0</v>
      </c>
      <c r="L4052" s="2" t="str">
        <f>IFERROR(VLOOKUP(Tableau2[[#This Row],[PR]],'Taux sortant'!$I$9:$S$167,COLUMN(),0),"")</f>
        <v/>
      </c>
    </row>
    <row r="4053" spans="1:12" x14ac:dyDescent="0.3">
      <c r="A4053" s="1" t="s">
        <v>2136</v>
      </c>
      <c r="B4053" s="1" t="s">
        <v>1749</v>
      </c>
      <c r="C4053" s="2">
        <f>IFERROR(VLOOKUP(Tableau2[[#This Row],[PR]],'Taux sortant'!$I$9:$S$167,COLUMN(),0),"")</f>
        <v>9.59</v>
      </c>
      <c r="D4053" s="2">
        <f>IFERROR(VLOOKUP(Tableau2[[#This Row],[PR]],'Taux sortant'!$I$9:$S$167,COLUMN(),0),"")</f>
        <v>7.53</v>
      </c>
      <c r="E4053" s="2">
        <f>IFERROR(VLOOKUP(Tableau2[[#This Row],[PR]],'Taux sortant'!$I$9:$S$167,COLUMN(),0),"")</f>
        <v>5.2</v>
      </c>
      <c r="F4053" s="2">
        <f>IFERROR(VLOOKUP(Tableau2[[#This Row],[PR]],'Taux sortant'!$I$9:$S$167,COLUMN(),0),"")</f>
        <v>4.08</v>
      </c>
      <c r="G4053" s="2">
        <f>IFERROR(VLOOKUP(Tableau2[[#This Row],[PR]],'Taux sortant'!$I$9:$S$167,COLUMN(),0),"")</f>
        <v>3.34</v>
      </c>
      <c r="H4053" s="2">
        <f>IFERROR(VLOOKUP(Tableau2[[#This Row],[PR]],'Taux sortant'!$I$9:$S$167,COLUMN(),0),"")</f>
        <v>2.88</v>
      </c>
      <c r="I4053" s="2">
        <f>IFERROR(VLOOKUP(Tableau2[[#This Row],[PR]],'Taux sortant'!$I$9:$S$167,COLUMN(),0),"")</f>
        <v>2.59</v>
      </c>
      <c r="J4053" s="2">
        <f>IFERROR(VLOOKUP(Tableau2[[#This Row],[PR]],'Taux sortant'!$I$9:$S$167,COLUMN(),0),"")</f>
        <v>0</v>
      </c>
      <c r="K4053" s="2">
        <f>IFERROR(VLOOKUP(Tableau2[[#This Row],[PR]],'Taux sortant'!$I$9:$S$167,COLUMN(),0),"")</f>
        <v>0</v>
      </c>
      <c r="L4053" s="2" t="str">
        <f>IFERROR(VLOOKUP(Tableau2[[#This Row],[PR]],'Taux sortant'!$I$9:$S$167,COLUMN(),0),"")</f>
        <v/>
      </c>
    </row>
    <row r="4054" spans="1:12" x14ac:dyDescent="0.3">
      <c r="A4054" s="1" t="s">
        <v>5083</v>
      </c>
      <c r="B4054" s="1" t="s">
        <v>4162</v>
      </c>
      <c r="C4054" s="2" t="str">
        <f>IFERROR(VLOOKUP(Tableau2[[#This Row],[PR]],'Taux sortant'!$I$9:$S$167,COLUMN(),0),"")</f>
        <v/>
      </c>
      <c r="D4054" s="2" t="str">
        <f>IFERROR(VLOOKUP(Tableau2[[#This Row],[PR]],'Taux sortant'!$I$9:$S$167,COLUMN(),0),"")</f>
        <v/>
      </c>
      <c r="E4054" s="2" t="str">
        <f>IFERROR(VLOOKUP(Tableau2[[#This Row],[PR]],'Taux sortant'!$I$9:$S$167,COLUMN(),0),"")</f>
        <v/>
      </c>
      <c r="F4054" s="2" t="str">
        <f>IFERROR(VLOOKUP(Tableau2[[#This Row],[PR]],'Taux sortant'!$I$9:$S$167,COLUMN(),0),"")</f>
        <v/>
      </c>
      <c r="G4054" s="2" t="str">
        <f>IFERROR(VLOOKUP(Tableau2[[#This Row],[PR]],'Taux sortant'!$I$9:$S$167,COLUMN(),0),"")</f>
        <v/>
      </c>
      <c r="H4054" s="2" t="str">
        <f>IFERROR(VLOOKUP(Tableau2[[#This Row],[PR]],'Taux sortant'!$I$9:$S$167,COLUMN(),0),"")</f>
        <v/>
      </c>
      <c r="I4054" s="2" t="str">
        <f>IFERROR(VLOOKUP(Tableau2[[#This Row],[PR]],'Taux sortant'!$I$9:$S$167,COLUMN(),0),"")</f>
        <v/>
      </c>
      <c r="J4054" s="2" t="str">
        <f>IFERROR(VLOOKUP(Tableau2[[#This Row],[PR]],'Taux sortant'!$I$9:$S$167,COLUMN(),0),"")</f>
        <v/>
      </c>
      <c r="K4054" s="2" t="str">
        <f>IFERROR(VLOOKUP(Tableau2[[#This Row],[PR]],'Taux sortant'!$I$9:$S$167,COLUMN(),0),"")</f>
        <v/>
      </c>
      <c r="L4054" s="2" t="str">
        <f>IFERROR(VLOOKUP(Tableau2[[#This Row],[PR]],'Taux sortant'!$I$9:$S$167,COLUMN(),0),"")</f>
        <v/>
      </c>
    </row>
    <row r="4055" spans="1:12" x14ac:dyDescent="0.3">
      <c r="A4055" s="1" t="s">
        <v>3704</v>
      </c>
      <c r="B4055" s="1" t="s">
        <v>3164</v>
      </c>
      <c r="C4055" s="2">
        <f>IFERROR(VLOOKUP(Tableau2[[#This Row],[PR]],'Taux sortant'!$I$9:$S$167,COLUMN(),0),"")</f>
        <v>15.9</v>
      </c>
      <c r="D4055" s="2">
        <f>IFERROR(VLOOKUP(Tableau2[[#This Row],[PR]],'Taux sortant'!$I$9:$S$167,COLUMN(),0),"")</f>
        <v>13.36</v>
      </c>
      <c r="E4055" s="2">
        <f>IFERROR(VLOOKUP(Tableau2[[#This Row],[PR]],'Taux sortant'!$I$9:$S$167,COLUMN(),0),"")</f>
        <v>10.43</v>
      </c>
      <c r="F4055" s="2">
        <f>IFERROR(VLOOKUP(Tableau2[[#This Row],[PR]],'Taux sortant'!$I$9:$S$167,COLUMN(),0),"")</f>
        <v>8.9700000000000006</v>
      </c>
      <c r="G4055" s="2">
        <f>IFERROR(VLOOKUP(Tableau2[[#This Row],[PR]],'Taux sortant'!$I$9:$S$167,COLUMN(),0),"")</f>
        <v>7.72</v>
      </c>
      <c r="H4055" s="2">
        <f>IFERROR(VLOOKUP(Tableau2[[#This Row],[PR]],'Taux sortant'!$I$9:$S$167,COLUMN(),0),"")</f>
        <v>6.68</v>
      </c>
      <c r="I4055" s="2">
        <f>IFERROR(VLOOKUP(Tableau2[[#This Row],[PR]],'Taux sortant'!$I$9:$S$167,COLUMN(),0),"")</f>
        <v>5.85</v>
      </c>
      <c r="J4055" s="2">
        <f>IFERROR(VLOOKUP(Tableau2[[#This Row],[PR]],'Taux sortant'!$I$9:$S$167,COLUMN(),0),"")</f>
        <v>0</v>
      </c>
      <c r="K4055" s="2">
        <f>IFERROR(VLOOKUP(Tableau2[[#This Row],[PR]],'Taux sortant'!$I$9:$S$167,COLUMN(),0),"")</f>
        <v>0</v>
      </c>
      <c r="L4055" s="2" t="str">
        <f>IFERROR(VLOOKUP(Tableau2[[#This Row],[PR]],'Taux sortant'!$I$9:$S$167,COLUMN(),0),"")</f>
        <v/>
      </c>
    </row>
    <row r="4056" spans="1:12" x14ac:dyDescent="0.3">
      <c r="A4056" s="1" t="s">
        <v>3707</v>
      </c>
      <c r="B4056" s="1" t="s">
        <v>3211</v>
      </c>
      <c r="C4056" s="2">
        <f>IFERROR(VLOOKUP(Tableau2[[#This Row],[PR]],'Taux sortant'!$I$9:$S$167,COLUMN(),0),"")</f>
        <v>13.98</v>
      </c>
      <c r="D4056" s="2">
        <f>IFERROR(VLOOKUP(Tableau2[[#This Row],[PR]],'Taux sortant'!$I$9:$S$167,COLUMN(),0),"")</f>
        <v>11.58</v>
      </c>
      <c r="E4056" s="2">
        <f>IFERROR(VLOOKUP(Tableau2[[#This Row],[PR]],'Taux sortant'!$I$9:$S$167,COLUMN(),0),"")</f>
        <v>8.7799999999999994</v>
      </c>
      <c r="F4056" s="2">
        <f>IFERROR(VLOOKUP(Tableau2[[#This Row],[PR]],'Taux sortant'!$I$9:$S$167,COLUMN(),0),"")</f>
        <v>7.44</v>
      </c>
      <c r="G4056" s="2">
        <f>IFERROR(VLOOKUP(Tableau2[[#This Row],[PR]],'Taux sortant'!$I$9:$S$167,COLUMN(),0),"")</f>
        <v>6.29</v>
      </c>
      <c r="H4056" s="2">
        <f>IFERROR(VLOOKUP(Tableau2[[#This Row],[PR]],'Taux sortant'!$I$9:$S$167,COLUMN(),0),"")</f>
        <v>5.35</v>
      </c>
      <c r="I4056" s="2">
        <f>IFERROR(VLOOKUP(Tableau2[[#This Row],[PR]],'Taux sortant'!$I$9:$S$167,COLUMN(),0),"")</f>
        <v>4.6100000000000003</v>
      </c>
      <c r="J4056" s="2">
        <f>IFERROR(VLOOKUP(Tableau2[[#This Row],[PR]],'Taux sortant'!$I$9:$S$167,COLUMN(),0),"")</f>
        <v>0</v>
      </c>
      <c r="K4056" s="2">
        <f>IFERROR(VLOOKUP(Tableau2[[#This Row],[PR]],'Taux sortant'!$I$9:$S$167,COLUMN(),0),"")</f>
        <v>0</v>
      </c>
      <c r="L4056" s="2" t="str">
        <f>IFERROR(VLOOKUP(Tableau2[[#This Row],[PR]],'Taux sortant'!$I$9:$S$167,COLUMN(),0),"")</f>
        <v/>
      </c>
    </row>
    <row r="4057" spans="1:12" x14ac:dyDescent="0.3">
      <c r="A4057" s="1" t="s">
        <v>3710</v>
      </c>
      <c r="B4057" s="1" t="s">
        <v>3084</v>
      </c>
      <c r="C4057" s="2">
        <f>IFERROR(VLOOKUP(Tableau2[[#This Row],[PR]],'Taux sortant'!$I$9:$S$167,COLUMN(),0),"")</f>
        <v>15.12</v>
      </c>
      <c r="D4057" s="2">
        <f>IFERROR(VLOOKUP(Tableau2[[#This Row],[PR]],'Taux sortant'!$I$9:$S$167,COLUMN(),0),"")</f>
        <v>12.61</v>
      </c>
      <c r="E4057" s="2">
        <f>IFERROR(VLOOKUP(Tableau2[[#This Row],[PR]],'Taux sortant'!$I$9:$S$167,COLUMN(),0),"")</f>
        <v>9.7200000000000006</v>
      </c>
      <c r="F4057" s="2">
        <f>IFERROR(VLOOKUP(Tableau2[[#This Row],[PR]],'Taux sortant'!$I$9:$S$167,COLUMN(),0),"")</f>
        <v>8.27</v>
      </c>
      <c r="G4057" s="2">
        <f>IFERROR(VLOOKUP(Tableau2[[#This Row],[PR]],'Taux sortant'!$I$9:$S$167,COLUMN(),0),"")</f>
        <v>7.1</v>
      </c>
      <c r="H4057" s="2">
        <f>IFERROR(VLOOKUP(Tableau2[[#This Row],[PR]],'Taux sortant'!$I$9:$S$167,COLUMN(),0),"")</f>
        <v>6.12</v>
      </c>
      <c r="I4057" s="2">
        <f>IFERROR(VLOOKUP(Tableau2[[#This Row],[PR]],'Taux sortant'!$I$9:$S$167,COLUMN(),0),"")</f>
        <v>5.33</v>
      </c>
      <c r="J4057" s="2">
        <f>IFERROR(VLOOKUP(Tableau2[[#This Row],[PR]],'Taux sortant'!$I$9:$S$167,COLUMN(),0),"")</f>
        <v>0</v>
      </c>
      <c r="K4057" s="2">
        <f>IFERROR(VLOOKUP(Tableau2[[#This Row],[PR]],'Taux sortant'!$I$9:$S$167,COLUMN(),0),"")</f>
        <v>0</v>
      </c>
      <c r="L4057" s="2" t="str">
        <f>IFERROR(VLOOKUP(Tableau2[[#This Row],[PR]],'Taux sortant'!$I$9:$S$167,COLUMN(),0),"")</f>
        <v/>
      </c>
    </row>
    <row r="4058" spans="1:12" x14ac:dyDescent="0.3">
      <c r="A4058" s="1" t="s">
        <v>3712</v>
      </c>
      <c r="B4058" s="1" t="s">
        <v>3211</v>
      </c>
      <c r="C4058" s="2">
        <f>IFERROR(VLOOKUP(Tableau2[[#This Row],[PR]],'Taux sortant'!$I$9:$S$167,COLUMN(),0),"")</f>
        <v>13.98</v>
      </c>
      <c r="D4058" s="2">
        <f>IFERROR(VLOOKUP(Tableau2[[#This Row],[PR]],'Taux sortant'!$I$9:$S$167,COLUMN(),0),"")</f>
        <v>11.58</v>
      </c>
      <c r="E4058" s="2">
        <f>IFERROR(VLOOKUP(Tableau2[[#This Row],[PR]],'Taux sortant'!$I$9:$S$167,COLUMN(),0),"")</f>
        <v>8.7799999999999994</v>
      </c>
      <c r="F4058" s="2">
        <f>IFERROR(VLOOKUP(Tableau2[[#This Row],[PR]],'Taux sortant'!$I$9:$S$167,COLUMN(),0),"")</f>
        <v>7.44</v>
      </c>
      <c r="G4058" s="2">
        <f>IFERROR(VLOOKUP(Tableau2[[#This Row],[PR]],'Taux sortant'!$I$9:$S$167,COLUMN(),0),"")</f>
        <v>6.29</v>
      </c>
      <c r="H4058" s="2">
        <f>IFERROR(VLOOKUP(Tableau2[[#This Row],[PR]],'Taux sortant'!$I$9:$S$167,COLUMN(),0),"")</f>
        <v>5.35</v>
      </c>
      <c r="I4058" s="2">
        <f>IFERROR(VLOOKUP(Tableau2[[#This Row],[PR]],'Taux sortant'!$I$9:$S$167,COLUMN(),0),"")</f>
        <v>4.6100000000000003</v>
      </c>
      <c r="J4058" s="2">
        <f>IFERROR(VLOOKUP(Tableau2[[#This Row],[PR]],'Taux sortant'!$I$9:$S$167,COLUMN(),0),"")</f>
        <v>0</v>
      </c>
      <c r="K4058" s="2">
        <f>IFERROR(VLOOKUP(Tableau2[[#This Row],[PR]],'Taux sortant'!$I$9:$S$167,COLUMN(),0),"")</f>
        <v>0</v>
      </c>
      <c r="L4058" s="2" t="str">
        <f>IFERROR(VLOOKUP(Tableau2[[#This Row],[PR]],'Taux sortant'!$I$9:$S$167,COLUMN(),0),"")</f>
        <v/>
      </c>
    </row>
    <row r="4059" spans="1:12" x14ac:dyDescent="0.3">
      <c r="A4059" s="1" t="s">
        <v>3715</v>
      </c>
      <c r="B4059" s="1" t="s">
        <v>3211</v>
      </c>
      <c r="C4059" s="2">
        <f>IFERROR(VLOOKUP(Tableau2[[#This Row],[PR]],'Taux sortant'!$I$9:$S$167,COLUMN(),0),"")</f>
        <v>13.98</v>
      </c>
      <c r="D4059" s="2">
        <f>IFERROR(VLOOKUP(Tableau2[[#This Row],[PR]],'Taux sortant'!$I$9:$S$167,COLUMN(),0),"")</f>
        <v>11.58</v>
      </c>
      <c r="E4059" s="2">
        <f>IFERROR(VLOOKUP(Tableau2[[#This Row],[PR]],'Taux sortant'!$I$9:$S$167,COLUMN(),0),"")</f>
        <v>8.7799999999999994</v>
      </c>
      <c r="F4059" s="2">
        <f>IFERROR(VLOOKUP(Tableau2[[#This Row],[PR]],'Taux sortant'!$I$9:$S$167,COLUMN(),0),"")</f>
        <v>7.44</v>
      </c>
      <c r="G4059" s="2">
        <f>IFERROR(VLOOKUP(Tableau2[[#This Row],[PR]],'Taux sortant'!$I$9:$S$167,COLUMN(),0),"")</f>
        <v>6.29</v>
      </c>
      <c r="H4059" s="2">
        <f>IFERROR(VLOOKUP(Tableau2[[#This Row],[PR]],'Taux sortant'!$I$9:$S$167,COLUMN(),0),"")</f>
        <v>5.35</v>
      </c>
      <c r="I4059" s="2">
        <f>IFERROR(VLOOKUP(Tableau2[[#This Row],[PR]],'Taux sortant'!$I$9:$S$167,COLUMN(),0),"")</f>
        <v>4.6100000000000003</v>
      </c>
      <c r="J4059" s="2">
        <f>IFERROR(VLOOKUP(Tableau2[[#This Row],[PR]],'Taux sortant'!$I$9:$S$167,COLUMN(),0),"")</f>
        <v>0</v>
      </c>
      <c r="K4059" s="2">
        <f>IFERROR(VLOOKUP(Tableau2[[#This Row],[PR]],'Taux sortant'!$I$9:$S$167,COLUMN(),0),"")</f>
        <v>0</v>
      </c>
      <c r="L4059" s="2" t="str">
        <f>IFERROR(VLOOKUP(Tableau2[[#This Row],[PR]],'Taux sortant'!$I$9:$S$167,COLUMN(),0),"")</f>
        <v/>
      </c>
    </row>
    <row r="4060" spans="1:12" x14ac:dyDescent="0.3">
      <c r="A4060" s="1" t="s">
        <v>3718</v>
      </c>
      <c r="B4060" s="1" t="s">
        <v>3211</v>
      </c>
      <c r="C4060" s="2">
        <f>IFERROR(VLOOKUP(Tableau2[[#This Row],[PR]],'Taux sortant'!$I$9:$S$167,COLUMN(),0),"")</f>
        <v>13.98</v>
      </c>
      <c r="D4060" s="2">
        <f>IFERROR(VLOOKUP(Tableau2[[#This Row],[PR]],'Taux sortant'!$I$9:$S$167,COLUMN(),0),"")</f>
        <v>11.58</v>
      </c>
      <c r="E4060" s="2">
        <f>IFERROR(VLOOKUP(Tableau2[[#This Row],[PR]],'Taux sortant'!$I$9:$S$167,COLUMN(),0),"")</f>
        <v>8.7799999999999994</v>
      </c>
      <c r="F4060" s="2">
        <f>IFERROR(VLOOKUP(Tableau2[[#This Row],[PR]],'Taux sortant'!$I$9:$S$167,COLUMN(),0),"")</f>
        <v>7.44</v>
      </c>
      <c r="G4060" s="2">
        <f>IFERROR(VLOOKUP(Tableau2[[#This Row],[PR]],'Taux sortant'!$I$9:$S$167,COLUMN(),0),"")</f>
        <v>6.29</v>
      </c>
      <c r="H4060" s="2">
        <f>IFERROR(VLOOKUP(Tableau2[[#This Row],[PR]],'Taux sortant'!$I$9:$S$167,COLUMN(),0),"")</f>
        <v>5.35</v>
      </c>
      <c r="I4060" s="2">
        <f>IFERROR(VLOOKUP(Tableau2[[#This Row],[PR]],'Taux sortant'!$I$9:$S$167,COLUMN(),0),"")</f>
        <v>4.6100000000000003</v>
      </c>
      <c r="J4060" s="2">
        <f>IFERROR(VLOOKUP(Tableau2[[#This Row],[PR]],'Taux sortant'!$I$9:$S$167,COLUMN(),0),"")</f>
        <v>0</v>
      </c>
      <c r="K4060" s="2">
        <f>IFERROR(VLOOKUP(Tableau2[[#This Row],[PR]],'Taux sortant'!$I$9:$S$167,COLUMN(),0),"")</f>
        <v>0</v>
      </c>
      <c r="L4060" s="2" t="str">
        <f>IFERROR(VLOOKUP(Tableau2[[#This Row],[PR]],'Taux sortant'!$I$9:$S$167,COLUMN(),0),"")</f>
        <v/>
      </c>
    </row>
    <row r="4061" spans="1:12" x14ac:dyDescent="0.3">
      <c r="A4061" s="1" t="s">
        <v>2139</v>
      </c>
      <c r="B4061" s="1" t="s">
        <v>46</v>
      </c>
      <c r="C4061" s="2" t="str">
        <f>IFERROR(VLOOKUP(Tableau2[[#This Row],[PR]],'Taux sortant'!$I$9:$S$167,COLUMN(),0),"")</f>
        <v/>
      </c>
      <c r="D4061" s="2" t="str">
        <f>IFERROR(VLOOKUP(Tableau2[[#This Row],[PR]],'Taux sortant'!$I$9:$S$167,COLUMN(),0),"")</f>
        <v/>
      </c>
      <c r="E4061" s="2" t="str">
        <f>IFERROR(VLOOKUP(Tableau2[[#This Row],[PR]],'Taux sortant'!$I$9:$S$167,COLUMN(),0),"")</f>
        <v/>
      </c>
      <c r="F4061" s="2" t="str">
        <f>IFERROR(VLOOKUP(Tableau2[[#This Row],[PR]],'Taux sortant'!$I$9:$S$167,COLUMN(),0),"")</f>
        <v/>
      </c>
      <c r="G4061" s="2" t="str">
        <f>IFERROR(VLOOKUP(Tableau2[[#This Row],[PR]],'Taux sortant'!$I$9:$S$167,COLUMN(),0),"")</f>
        <v/>
      </c>
      <c r="H4061" s="2" t="str">
        <f>IFERROR(VLOOKUP(Tableau2[[#This Row],[PR]],'Taux sortant'!$I$9:$S$167,COLUMN(),0),"")</f>
        <v/>
      </c>
      <c r="I4061" s="2" t="str">
        <f>IFERROR(VLOOKUP(Tableau2[[#This Row],[PR]],'Taux sortant'!$I$9:$S$167,COLUMN(),0),"")</f>
        <v/>
      </c>
      <c r="J4061" s="2" t="str">
        <f>IFERROR(VLOOKUP(Tableau2[[#This Row],[PR]],'Taux sortant'!$I$9:$S$167,COLUMN(),0),"")</f>
        <v/>
      </c>
      <c r="K4061" s="2" t="str">
        <f>IFERROR(VLOOKUP(Tableau2[[#This Row],[PR]],'Taux sortant'!$I$9:$S$167,COLUMN(),0),"")</f>
        <v/>
      </c>
      <c r="L4061" s="2" t="str">
        <f>IFERROR(VLOOKUP(Tableau2[[#This Row],[PR]],'Taux sortant'!$I$9:$S$167,COLUMN(),0),"")</f>
        <v/>
      </c>
    </row>
    <row r="4062" spans="1:12" x14ac:dyDescent="0.3">
      <c r="A4062" s="1" t="s">
        <v>5663</v>
      </c>
      <c r="B4062" s="1" t="s">
        <v>5349</v>
      </c>
      <c r="C4062" s="2" t="str">
        <f>IFERROR(VLOOKUP(Tableau2[[#This Row],[PR]],'Taux sortant'!$I$9:$S$167,COLUMN(),0),"")</f>
        <v/>
      </c>
      <c r="D4062" s="2" t="str">
        <f>IFERROR(VLOOKUP(Tableau2[[#This Row],[PR]],'Taux sortant'!$I$9:$S$167,COLUMN(),0),"")</f>
        <v/>
      </c>
      <c r="E4062" s="2" t="str">
        <f>IFERROR(VLOOKUP(Tableau2[[#This Row],[PR]],'Taux sortant'!$I$9:$S$167,COLUMN(),0),"")</f>
        <v/>
      </c>
      <c r="F4062" s="2" t="str">
        <f>IFERROR(VLOOKUP(Tableau2[[#This Row],[PR]],'Taux sortant'!$I$9:$S$167,COLUMN(),0),"")</f>
        <v/>
      </c>
      <c r="G4062" s="2" t="str">
        <f>IFERROR(VLOOKUP(Tableau2[[#This Row],[PR]],'Taux sortant'!$I$9:$S$167,COLUMN(),0),"")</f>
        <v/>
      </c>
      <c r="H4062" s="2" t="str">
        <f>IFERROR(VLOOKUP(Tableau2[[#This Row],[PR]],'Taux sortant'!$I$9:$S$167,COLUMN(),0),"")</f>
        <v/>
      </c>
      <c r="I4062" s="2" t="str">
        <f>IFERROR(VLOOKUP(Tableau2[[#This Row],[PR]],'Taux sortant'!$I$9:$S$167,COLUMN(),0),"")</f>
        <v/>
      </c>
      <c r="J4062" s="2" t="str">
        <f>IFERROR(VLOOKUP(Tableau2[[#This Row],[PR]],'Taux sortant'!$I$9:$S$167,COLUMN(),0),"")</f>
        <v/>
      </c>
      <c r="K4062" s="2" t="str">
        <f>IFERROR(VLOOKUP(Tableau2[[#This Row],[PR]],'Taux sortant'!$I$9:$S$167,COLUMN(),0),"")</f>
        <v/>
      </c>
      <c r="L4062" s="2" t="str">
        <f>IFERROR(VLOOKUP(Tableau2[[#This Row],[PR]],'Taux sortant'!$I$9:$S$167,COLUMN(),0),"")</f>
        <v/>
      </c>
    </row>
    <row r="4063" spans="1:12" x14ac:dyDescent="0.3">
      <c r="A4063" s="1" t="s">
        <v>1069</v>
      </c>
      <c r="B4063" s="1" t="s">
        <v>53</v>
      </c>
      <c r="C4063" s="2">
        <f>IFERROR(VLOOKUP(Tableau2[[#This Row],[PR]],'Taux sortant'!$I$9:$S$167,COLUMN(),0),"")</f>
        <v>28.13</v>
      </c>
      <c r="D4063" s="2">
        <f>IFERROR(VLOOKUP(Tableau2[[#This Row],[PR]],'Taux sortant'!$I$9:$S$167,COLUMN(),0),"")</f>
        <v>22.97</v>
      </c>
      <c r="E4063" s="2">
        <f>IFERROR(VLOOKUP(Tableau2[[#This Row],[PR]],'Taux sortant'!$I$9:$S$167,COLUMN(),0),"")</f>
        <v>17.190000000000001</v>
      </c>
      <c r="F4063" s="2">
        <f>IFERROR(VLOOKUP(Tableau2[[#This Row],[PR]],'Taux sortant'!$I$9:$S$167,COLUMN(),0),"")</f>
        <v>13.88</v>
      </c>
      <c r="G4063" s="2">
        <f>IFERROR(VLOOKUP(Tableau2[[#This Row],[PR]],'Taux sortant'!$I$9:$S$167,COLUMN(),0),"")</f>
        <v>10.89</v>
      </c>
      <c r="H4063" s="2">
        <f>IFERROR(VLOOKUP(Tableau2[[#This Row],[PR]],'Taux sortant'!$I$9:$S$167,COLUMN(),0),"")</f>
        <v>7.86</v>
      </c>
      <c r="I4063" s="2">
        <f>IFERROR(VLOOKUP(Tableau2[[#This Row],[PR]],'Taux sortant'!$I$9:$S$167,COLUMN(),0),"")</f>
        <v>7.14</v>
      </c>
      <c r="J4063" s="2">
        <f>IFERROR(VLOOKUP(Tableau2[[#This Row],[PR]],'Taux sortant'!$I$9:$S$167,COLUMN(),0),"")</f>
        <v>0</v>
      </c>
      <c r="K4063" s="2">
        <f>IFERROR(VLOOKUP(Tableau2[[#This Row],[PR]],'Taux sortant'!$I$9:$S$167,COLUMN(),0),"")</f>
        <v>0</v>
      </c>
      <c r="L4063" s="2" t="str">
        <f>IFERROR(VLOOKUP(Tableau2[[#This Row],[PR]],'Taux sortant'!$I$9:$S$167,COLUMN(),0),"")</f>
        <v/>
      </c>
    </row>
    <row r="4064" spans="1:12" x14ac:dyDescent="0.3">
      <c r="A4064" s="1" t="s">
        <v>5086</v>
      </c>
      <c r="B4064" s="1" t="s">
        <v>4153</v>
      </c>
      <c r="C4064" s="2" t="str">
        <f>IFERROR(VLOOKUP(Tableau2[[#This Row],[PR]],'Taux sortant'!$I$9:$S$167,COLUMN(),0),"")</f>
        <v/>
      </c>
      <c r="D4064" s="2" t="str">
        <f>IFERROR(VLOOKUP(Tableau2[[#This Row],[PR]],'Taux sortant'!$I$9:$S$167,COLUMN(),0),"")</f>
        <v/>
      </c>
      <c r="E4064" s="2" t="str">
        <f>IFERROR(VLOOKUP(Tableau2[[#This Row],[PR]],'Taux sortant'!$I$9:$S$167,COLUMN(),0),"")</f>
        <v/>
      </c>
      <c r="F4064" s="2" t="str">
        <f>IFERROR(VLOOKUP(Tableau2[[#This Row],[PR]],'Taux sortant'!$I$9:$S$167,COLUMN(),0),"")</f>
        <v/>
      </c>
      <c r="G4064" s="2" t="str">
        <f>IFERROR(VLOOKUP(Tableau2[[#This Row],[PR]],'Taux sortant'!$I$9:$S$167,COLUMN(),0),"")</f>
        <v/>
      </c>
      <c r="H4064" s="2" t="str">
        <f>IFERROR(VLOOKUP(Tableau2[[#This Row],[PR]],'Taux sortant'!$I$9:$S$167,COLUMN(),0),"")</f>
        <v/>
      </c>
      <c r="I4064" s="2" t="str">
        <f>IFERROR(VLOOKUP(Tableau2[[#This Row],[PR]],'Taux sortant'!$I$9:$S$167,COLUMN(),0),"")</f>
        <v/>
      </c>
      <c r="J4064" s="2" t="str">
        <f>IFERROR(VLOOKUP(Tableau2[[#This Row],[PR]],'Taux sortant'!$I$9:$S$167,COLUMN(),0),"")</f>
        <v/>
      </c>
      <c r="K4064" s="2" t="str">
        <f>IFERROR(VLOOKUP(Tableau2[[#This Row],[PR]],'Taux sortant'!$I$9:$S$167,COLUMN(),0),"")</f>
        <v/>
      </c>
      <c r="L4064" s="2" t="str">
        <f>IFERROR(VLOOKUP(Tableau2[[#This Row],[PR]],'Taux sortant'!$I$9:$S$167,COLUMN(),0),"")</f>
        <v/>
      </c>
    </row>
    <row r="4065" spans="1:12" x14ac:dyDescent="0.3">
      <c r="A4065" s="1" t="s">
        <v>3721</v>
      </c>
      <c r="B4065" s="1" t="s">
        <v>3095</v>
      </c>
      <c r="C4065" s="2">
        <f>IFERROR(VLOOKUP(Tableau2[[#This Row],[PR]],'Taux sortant'!$I$9:$S$167,COLUMN(),0),"")</f>
        <v>15.5</v>
      </c>
      <c r="D4065" s="2">
        <f>IFERROR(VLOOKUP(Tableau2[[#This Row],[PR]],'Taux sortant'!$I$9:$S$167,COLUMN(),0),"")</f>
        <v>12.99</v>
      </c>
      <c r="E4065" s="2">
        <f>IFERROR(VLOOKUP(Tableau2[[#This Row],[PR]],'Taux sortant'!$I$9:$S$167,COLUMN(),0),"")</f>
        <v>10.07</v>
      </c>
      <c r="F4065" s="2">
        <f>IFERROR(VLOOKUP(Tableau2[[#This Row],[PR]],'Taux sortant'!$I$9:$S$167,COLUMN(),0),"")</f>
        <v>8.6</v>
      </c>
      <c r="G4065" s="2">
        <f>IFERROR(VLOOKUP(Tableau2[[#This Row],[PR]],'Taux sortant'!$I$9:$S$167,COLUMN(),0),"")</f>
        <v>7.36</v>
      </c>
      <c r="H4065" s="2">
        <f>IFERROR(VLOOKUP(Tableau2[[#This Row],[PR]],'Taux sortant'!$I$9:$S$167,COLUMN(),0),"")</f>
        <v>6.34</v>
      </c>
      <c r="I4065" s="2">
        <f>IFERROR(VLOOKUP(Tableau2[[#This Row],[PR]],'Taux sortant'!$I$9:$S$167,COLUMN(),0),"")</f>
        <v>5.51</v>
      </c>
      <c r="J4065" s="2">
        <f>IFERROR(VLOOKUP(Tableau2[[#This Row],[PR]],'Taux sortant'!$I$9:$S$167,COLUMN(),0),"")</f>
        <v>0</v>
      </c>
      <c r="K4065" s="2">
        <f>IFERROR(VLOOKUP(Tableau2[[#This Row],[PR]],'Taux sortant'!$I$9:$S$167,COLUMN(),0),"")</f>
        <v>0</v>
      </c>
      <c r="L4065" s="2" t="str">
        <f>IFERROR(VLOOKUP(Tableau2[[#This Row],[PR]],'Taux sortant'!$I$9:$S$167,COLUMN(),0),"")</f>
        <v/>
      </c>
    </row>
    <row r="4066" spans="1:12" x14ac:dyDescent="0.3">
      <c r="A4066" s="1" t="s">
        <v>5089</v>
      </c>
      <c r="B4066" s="1" t="s">
        <v>4140</v>
      </c>
      <c r="C4066" s="2" t="str">
        <f>IFERROR(VLOOKUP(Tableau2[[#This Row],[PR]],'Taux sortant'!$I$9:$S$167,COLUMN(),0),"")</f>
        <v/>
      </c>
      <c r="D4066" s="2" t="str">
        <f>IFERROR(VLOOKUP(Tableau2[[#This Row],[PR]],'Taux sortant'!$I$9:$S$167,COLUMN(),0),"")</f>
        <v/>
      </c>
      <c r="E4066" s="2" t="str">
        <f>IFERROR(VLOOKUP(Tableau2[[#This Row],[PR]],'Taux sortant'!$I$9:$S$167,COLUMN(),0),"")</f>
        <v/>
      </c>
      <c r="F4066" s="2" t="str">
        <f>IFERROR(VLOOKUP(Tableau2[[#This Row],[PR]],'Taux sortant'!$I$9:$S$167,COLUMN(),0),"")</f>
        <v/>
      </c>
      <c r="G4066" s="2" t="str">
        <f>IFERROR(VLOOKUP(Tableau2[[#This Row],[PR]],'Taux sortant'!$I$9:$S$167,COLUMN(),0),"")</f>
        <v/>
      </c>
      <c r="H4066" s="2" t="str">
        <f>IFERROR(VLOOKUP(Tableau2[[#This Row],[PR]],'Taux sortant'!$I$9:$S$167,COLUMN(),0),"")</f>
        <v/>
      </c>
      <c r="I4066" s="2" t="str">
        <f>IFERROR(VLOOKUP(Tableau2[[#This Row],[PR]],'Taux sortant'!$I$9:$S$167,COLUMN(),0),"")</f>
        <v/>
      </c>
      <c r="J4066" s="2" t="str">
        <f>IFERROR(VLOOKUP(Tableau2[[#This Row],[PR]],'Taux sortant'!$I$9:$S$167,COLUMN(),0),"")</f>
        <v/>
      </c>
      <c r="K4066" s="2" t="str">
        <f>IFERROR(VLOOKUP(Tableau2[[#This Row],[PR]],'Taux sortant'!$I$9:$S$167,COLUMN(),0),"")</f>
        <v/>
      </c>
      <c r="L4066" s="2" t="str">
        <f>IFERROR(VLOOKUP(Tableau2[[#This Row],[PR]],'Taux sortant'!$I$9:$S$167,COLUMN(),0),"")</f>
        <v/>
      </c>
    </row>
    <row r="4067" spans="1:12" x14ac:dyDescent="0.3">
      <c r="A4067" s="1" t="s">
        <v>1072</v>
      </c>
      <c r="B4067" s="1" t="s">
        <v>98</v>
      </c>
      <c r="C4067" s="2">
        <f>IFERROR(VLOOKUP(Tableau2[[#This Row],[PR]],'Taux sortant'!$I$9:$S$167,COLUMN(),0),"")</f>
        <v>16.73</v>
      </c>
      <c r="D4067" s="2">
        <f>IFERROR(VLOOKUP(Tableau2[[#This Row],[PR]],'Taux sortant'!$I$9:$S$167,COLUMN(),0),"")</f>
        <v>12.79</v>
      </c>
      <c r="E4067" s="2">
        <f>IFERROR(VLOOKUP(Tableau2[[#This Row],[PR]],'Taux sortant'!$I$9:$S$167,COLUMN(),0),"")</f>
        <v>9.3000000000000007</v>
      </c>
      <c r="F4067" s="2">
        <f>IFERROR(VLOOKUP(Tableau2[[#This Row],[PR]],'Taux sortant'!$I$9:$S$167,COLUMN(),0),"")</f>
        <v>7.66</v>
      </c>
      <c r="G4067" s="2">
        <f>IFERROR(VLOOKUP(Tableau2[[#This Row],[PR]],'Taux sortant'!$I$9:$S$167,COLUMN(),0),"")</f>
        <v>5.55</v>
      </c>
      <c r="H4067" s="2">
        <f>IFERROR(VLOOKUP(Tableau2[[#This Row],[PR]],'Taux sortant'!$I$9:$S$167,COLUMN(),0),"")</f>
        <v>4.54</v>
      </c>
      <c r="I4067" s="2">
        <f>IFERROR(VLOOKUP(Tableau2[[#This Row],[PR]],'Taux sortant'!$I$9:$S$167,COLUMN(),0),"")</f>
        <v>4.05</v>
      </c>
      <c r="J4067" s="2">
        <f>IFERROR(VLOOKUP(Tableau2[[#This Row],[PR]],'Taux sortant'!$I$9:$S$167,COLUMN(),0),"")</f>
        <v>0</v>
      </c>
      <c r="K4067" s="2">
        <f>IFERROR(VLOOKUP(Tableau2[[#This Row],[PR]],'Taux sortant'!$I$9:$S$167,COLUMN(),0),"")</f>
        <v>0</v>
      </c>
      <c r="L4067" s="2" t="str">
        <f>IFERROR(VLOOKUP(Tableau2[[#This Row],[PR]],'Taux sortant'!$I$9:$S$167,COLUMN(),0),"")</f>
        <v/>
      </c>
    </row>
    <row r="4068" spans="1:12" x14ac:dyDescent="0.3">
      <c r="A4068" s="1" t="s">
        <v>3724</v>
      </c>
      <c r="B4068" s="1" t="s">
        <v>3086</v>
      </c>
      <c r="C4068" s="2">
        <f>IFERROR(VLOOKUP(Tableau2[[#This Row],[PR]],'Taux sortant'!$I$9:$S$167,COLUMN(),0),"")</f>
        <v>14.38</v>
      </c>
      <c r="D4068" s="2">
        <f>IFERROR(VLOOKUP(Tableau2[[#This Row],[PR]],'Taux sortant'!$I$9:$S$167,COLUMN(),0),"")</f>
        <v>11.96</v>
      </c>
      <c r="E4068" s="2">
        <f>IFERROR(VLOOKUP(Tableau2[[#This Row],[PR]],'Taux sortant'!$I$9:$S$167,COLUMN(),0),"")</f>
        <v>9.1199999999999992</v>
      </c>
      <c r="F4068" s="2">
        <f>IFERROR(VLOOKUP(Tableau2[[#This Row],[PR]],'Taux sortant'!$I$9:$S$167,COLUMN(),0),"")</f>
        <v>7.74</v>
      </c>
      <c r="G4068" s="2">
        <f>IFERROR(VLOOKUP(Tableau2[[#This Row],[PR]],'Taux sortant'!$I$9:$S$167,COLUMN(),0),"")</f>
        <v>6.58</v>
      </c>
      <c r="H4068" s="2">
        <f>IFERROR(VLOOKUP(Tableau2[[#This Row],[PR]],'Taux sortant'!$I$9:$S$167,COLUMN(),0),"")</f>
        <v>5.57</v>
      </c>
      <c r="I4068" s="2">
        <f>IFERROR(VLOOKUP(Tableau2[[#This Row],[PR]],'Taux sortant'!$I$9:$S$167,COLUMN(),0),"")</f>
        <v>4.78</v>
      </c>
      <c r="J4068" s="2">
        <f>IFERROR(VLOOKUP(Tableau2[[#This Row],[PR]],'Taux sortant'!$I$9:$S$167,COLUMN(),0),"")</f>
        <v>0</v>
      </c>
      <c r="K4068" s="2">
        <f>IFERROR(VLOOKUP(Tableau2[[#This Row],[PR]],'Taux sortant'!$I$9:$S$167,COLUMN(),0),"")</f>
        <v>0</v>
      </c>
      <c r="L4068" s="2" t="str">
        <f>IFERROR(VLOOKUP(Tableau2[[#This Row],[PR]],'Taux sortant'!$I$9:$S$167,COLUMN(),0),"")</f>
        <v/>
      </c>
    </row>
    <row r="4069" spans="1:12" x14ac:dyDescent="0.3">
      <c r="A4069" s="1" t="s">
        <v>5092</v>
      </c>
      <c r="B4069" s="1" t="s">
        <v>4284</v>
      </c>
      <c r="C4069" s="2">
        <f>IFERROR(VLOOKUP(Tableau2[[#This Row],[PR]],'Taux sortant'!$I$9:$S$167,COLUMN(),0),"")</f>
        <v>25.1</v>
      </c>
      <c r="D4069" s="2">
        <f>IFERROR(VLOOKUP(Tableau2[[#This Row],[PR]],'Taux sortant'!$I$9:$S$167,COLUMN(),0),"")</f>
        <v>21.72</v>
      </c>
      <c r="E4069" s="2">
        <f>IFERROR(VLOOKUP(Tableau2[[#This Row],[PR]],'Taux sortant'!$I$9:$S$167,COLUMN(),0),"")</f>
        <v>17.420000000000002</v>
      </c>
      <c r="F4069" s="2">
        <f>IFERROR(VLOOKUP(Tableau2[[#This Row],[PR]],'Taux sortant'!$I$9:$S$167,COLUMN(),0),"")</f>
        <v>14.3</v>
      </c>
      <c r="G4069" s="2">
        <f>IFERROR(VLOOKUP(Tableau2[[#This Row],[PR]],'Taux sortant'!$I$9:$S$167,COLUMN(),0),"")</f>
        <v>12.48</v>
      </c>
      <c r="H4069" s="2">
        <f>IFERROR(VLOOKUP(Tableau2[[#This Row],[PR]],'Taux sortant'!$I$9:$S$167,COLUMN(),0),"")</f>
        <v>9.86</v>
      </c>
      <c r="I4069" s="2">
        <f>IFERROR(VLOOKUP(Tableau2[[#This Row],[PR]],'Taux sortant'!$I$9:$S$167,COLUMN(),0),"")</f>
        <v>8.82</v>
      </c>
      <c r="J4069" s="2">
        <f>IFERROR(VLOOKUP(Tableau2[[#This Row],[PR]],'Taux sortant'!$I$9:$S$167,COLUMN(),0),"")</f>
        <v>0</v>
      </c>
      <c r="K4069" s="2">
        <f>IFERROR(VLOOKUP(Tableau2[[#This Row],[PR]],'Taux sortant'!$I$9:$S$167,COLUMN(),0),"")</f>
        <v>0</v>
      </c>
      <c r="L4069" s="2" t="str">
        <f>IFERROR(VLOOKUP(Tableau2[[#This Row],[PR]],'Taux sortant'!$I$9:$S$167,COLUMN(),0),"")</f>
        <v/>
      </c>
    </row>
    <row r="4070" spans="1:12" x14ac:dyDescent="0.3">
      <c r="A4070" s="1" t="s">
        <v>2142</v>
      </c>
      <c r="B4070" s="1" t="s">
        <v>1559</v>
      </c>
      <c r="C4070" s="2">
        <f>IFERROR(VLOOKUP(Tableau2[[#This Row],[PR]],'Taux sortant'!$I$9:$S$167,COLUMN(),0),"")</f>
        <v>30.33</v>
      </c>
      <c r="D4070" s="2">
        <f>IFERROR(VLOOKUP(Tableau2[[#This Row],[PR]],'Taux sortant'!$I$9:$S$167,COLUMN(),0),"")</f>
        <v>27.8</v>
      </c>
      <c r="E4070" s="2">
        <f>IFERROR(VLOOKUP(Tableau2[[#This Row],[PR]],'Taux sortant'!$I$9:$S$167,COLUMN(),0),"")</f>
        <v>20.43</v>
      </c>
      <c r="F4070" s="2">
        <f>IFERROR(VLOOKUP(Tableau2[[#This Row],[PR]],'Taux sortant'!$I$9:$S$167,COLUMN(),0),"")</f>
        <v>15.78</v>
      </c>
      <c r="G4070" s="2">
        <f>IFERROR(VLOOKUP(Tableau2[[#This Row],[PR]],'Taux sortant'!$I$9:$S$167,COLUMN(),0),"")</f>
        <v>11.93</v>
      </c>
      <c r="H4070" s="2">
        <f>IFERROR(VLOOKUP(Tableau2[[#This Row],[PR]],'Taux sortant'!$I$9:$S$167,COLUMN(),0),"")</f>
        <v>7.97</v>
      </c>
      <c r="I4070" s="2">
        <f>IFERROR(VLOOKUP(Tableau2[[#This Row],[PR]],'Taux sortant'!$I$9:$S$167,COLUMN(),0),"")</f>
        <v>7.56</v>
      </c>
      <c r="J4070" s="2">
        <f>IFERROR(VLOOKUP(Tableau2[[#This Row],[PR]],'Taux sortant'!$I$9:$S$167,COLUMN(),0),"")</f>
        <v>0</v>
      </c>
      <c r="K4070" s="2">
        <f>IFERROR(VLOOKUP(Tableau2[[#This Row],[PR]],'Taux sortant'!$I$9:$S$167,COLUMN(),0),"")</f>
        <v>0</v>
      </c>
      <c r="L4070" s="2" t="str">
        <f>IFERROR(VLOOKUP(Tableau2[[#This Row],[PR]],'Taux sortant'!$I$9:$S$167,COLUMN(),0),"")</f>
        <v/>
      </c>
    </row>
    <row r="4071" spans="1:12" x14ac:dyDescent="0.3">
      <c r="A4071" s="1" t="s">
        <v>6549</v>
      </c>
      <c r="B4071" s="1" t="s">
        <v>6550</v>
      </c>
      <c r="C4071" s="2" t="str">
        <f>IFERROR(VLOOKUP(Tableau2[[#This Row],[PR]],'Taux sortant'!$I$9:$S$167,COLUMN(),0),"")</f>
        <v/>
      </c>
      <c r="D4071" s="2" t="str">
        <f>IFERROR(VLOOKUP(Tableau2[[#This Row],[PR]],'Taux sortant'!$I$9:$S$167,COLUMN(),0),"")</f>
        <v/>
      </c>
      <c r="E4071" s="2" t="str">
        <f>IFERROR(VLOOKUP(Tableau2[[#This Row],[PR]],'Taux sortant'!$I$9:$S$167,COLUMN(),0),"")</f>
        <v/>
      </c>
      <c r="F4071" s="2" t="str">
        <f>IFERROR(VLOOKUP(Tableau2[[#This Row],[PR]],'Taux sortant'!$I$9:$S$167,COLUMN(),0),"")</f>
        <v/>
      </c>
      <c r="G4071" s="2" t="str">
        <f>IFERROR(VLOOKUP(Tableau2[[#This Row],[PR]],'Taux sortant'!$I$9:$S$167,COLUMN(),0),"")</f>
        <v/>
      </c>
      <c r="H4071" s="2" t="str">
        <f>IFERROR(VLOOKUP(Tableau2[[#This Row],[PR]],'Taux sortant'!$I$9:$S$167,COLUMN(),0),"")</f>
        <v/>
      </c>
      <c r="I4071" s="2" t="str">
        <f>IFERROR(VLOOKUP(Tableau2[[#This Row],[PR]],'Taux sortant'!$I$9:$S$167,COLUMN(),0),"")</f>
        <v/>
      </c>
      <c r="J4071" s="2" t="str">
        <f>IFERROR(VLOOKUP(Tableau2[[#This Row],[PR]],'Taux sortant'!$I$9:$S$167,COLUMN(),0),"")</f>
        <v/>
      </c>
      <c r="K4071" s="2" t="str">
        <f>IFERROR(VLOOKUP(Tableau2[[#This Row],[PR]],'Taux sortant'!$I$9:$S$167,COLUMN(),0),"")</f>
        <v/>
      </c>
      <c r="L4071" s="2" t="str">
        <f>IFERROR(VLOOKUP(Tableau2[[#This Row],[PR]],'Taux sortant'!$I$9:$S$167,COLUMN(),0),"")</f>
        <v/>
      </c>
    </row>
    <row r="4072" spans="1:12" x14ac:dyDescent="0.3">
      <c r="A4072" s="1" t="s">
        <v>3727</v>
      </c>
      <c r="B4072" s="1" t="s">
        <v>3118</v>
      </c>
      <c r="C4072" s="2">
        <f>IFERROR(VLOOKUP(Tableau2[[#This Row],[PR]],'Taux sortant'!$I$9:$S$167,COLUMN(),0),"")</f>
        <v>15.34</v>
      </c>
      <c r="D4072" s="2">
        <f>IFERROR(VLOOKUP(Tableau2[[#This Row],[PR]],'Taux sortant'!$I$9:$S$167,COLUMN(),0),"")</f>
        <v>12.85</v>
      </c>
      <c r="E4072" s="2">
        <f>IFERROR(VLOOKUP(Tableau2[[#This Row],[PR]],'Taux sortant'!$I$9:$S$167,COLUMN(),0),"")</f>
        <v>9.94</v>
      </c>
      <c r="F4072" s="2">
        <f>IFERROR(VLOOKUP(Tableau2[[#This Row],[PR]],'Taux sortant'!$I$9:$S$167,COLUMN(),0),"")</f>
        <v>8.5399999999999991</v>
      </c>
      <c r="G4072" s="2">
        <f>IFERROR(VLOOKUP(Tableau2[[#This Row],[PR]],'Taux sortant'!$I$9:$S$167,COLUMN(),0),"")</f>
        <v>7.34</v>
      </c>
      <c r="H4072" s="2">
        <f>IFERROR(VLOOKUP(Tableau2[[#This Row],[PR]],'Taux sortant'!$I$9:$S$167,COLUMN(),0),"")</f>
        <v>6.29</v>
      </c>
      <c r="I4072" s="2">
        <f>IFERROR(VLOOKUP(Tableau2[[#This Row],[PR]],'Taux sortant'!$I$9:$S$167,COLUMN(),0),"")</f>
        <v>5.49</v>
      </c>
      <c r="J4072" s="2">
        <f>IFERROR(VLOOKUP(Tableau2[[#This Row],[PR]],'Taux sortant'!$I$9:$S$167,COLUMN(),0),"")</f>
        <v>0</v>
      </c>
      <c r="K4072" s="2">
        <f>IFERROR(VLOOKUP(Tableau2[[#This Row],[PR]],'Taux sortant'!$I$9:$S$167,COLUMN(),0),"")</f>
        <v>0</v>
      </c>
      <c r="L4072" s="2" t="str">
        <f>IFERROR(VLOOKUP(Tableau2[[#This Row],[PR]],'Taux sortant'!$I$9:$S$167,COLUMN(),0),"")</f>
        <v/>
      </c>
    </row>
    <row r="4073" spans="1:12" x14ac:dyDescent="0.3">
      <c r="A4073" s="1" t="s">
        <v>5095</v>
      </c>
      <c r="B4073" s="1" t="s">
        <v>4140</v>
      </c>
      <c r="C4073" s="2" t="str">
        <f>IFERROR(VLOOKUP(Tableau2[[#This Row],[PR]],'Taux sortant'!$I$9:$S$167,COLUMN(),0),"")</f>
        <v/>
      </c>
      <c r="D4073" s="2" t="str">
        <f>IFERROR(VLOOKUP(Tableau2[[#This Row],[PR]],'Taux sortant'!$I$9:$S$167,COLUMN(),0),"")</f>
        <v/>
      </c>
      <c r="E4073" s="2" t="str">
        <f>IFERROR(VLOOKUP(Tableau2[[#This Row],[PR]],'Taux sortant'!$I$9:$S$167,COLUMN(),0),"")</f>
        <v/>
      </c>
      <c r="F4073" s="2" t="str">
        <f>IFERROR(VLOOKUP(Tableau2[[#This Row],[PR]],'Taux sortant'!$I$9:$S$167,COLUMN(),0),"")</f>
        <v/>
      </c>
      <c r="G4073" s="2" t="str">
        <f>IFERROR(VLOOKUP(Tableau2[[#This Row],[PR]],'Taux sortant'!$I$9:$S$167,COLUMN(),0),"")</f>
        <v/>
      </c>
      <c r="H4073" s="2" t="str">
        <f>IFERROR(VLOOKUP(Tableau2[[#This Row],[PR]],'Taux sortant'!$I$9:$S$167,COLUMN(),0),"")</f>
        <v/>
      </c>
      <c r="I4073" s="2" t="str">
        <f>IFERROR(VLOOKUP(Tableau2[[#This Row],[PR]],'Taux sortant'!$I$9:$S$167,COLUMN(),0),"")</f>
        <v/>
      </c>
      <c r="J4073" s="2" t="str">
        <f>IFERROR(VLOOKUP(Tableau2[[#This Row],[PR]],'Taux sortant'!$I$9:$S$167,COLUMN(),0),"")</f>
        <v/>
      </c>
      <c r="K4073" s="2" t="str">
        <f>IFERROR(VLOOKUP(Tableau2[[#This Row],[PR]],'Taux sortant'!$I$9:$S$167,COLUMN(),0),"")</f>
        <v/>
      </c>
      <c r="L4073" s="2" t="str">
        <f>IFERROR(VLOOKUP(Tableau2[[#This Row],[PR]],'Taux sortant'!$I$9:$S$167,COLUMN(),0),"")</f>
        <v/>
      </c>
    </row>
    <row r="4074" spans="1:12" x14ac:dyDescent="0.3">
      <c r="A4074" s="1" t="s">
        <v>3730</v>
      </c>
      <c r="B4074" s="1" t="s">
        <v>3134</v>
      </c>
      <c r="C4074" s="2">
        <f>IFERROR(VLOOKUP(Tableau2[[#This Row],[PR]],'Taux sortant'!$I$9:$S$167,COLUMN(),0),"")</f>
        <v>15.34</v>
      </c>
      <c r="D4074" s="2">
        <f>IFERROR(VLOOKUP(Tableau2[[#This Row],[PR]],'Taux sortant'!$I$9:$S$167,COLUMN(),0),"")</f>
        <v>12.85</v>
      </c>
      <c r="E4074" s="2">
        <f>IFERROR(VLOOKUP(Tableau2[[#This Row],[PR]],'Taux sortant'!$I$9:$S$167,COLUMN(),0),"")</f>
        <v>9.94</v>
      </c>
      <c r="F4074" s="2">
        <f>IFERROR(VLOOKUP(Tableau2[[#This Row],[PR]],'Taux sortant'!$I$9:$S$167,COLUMN(),0),"")</f>
        <v>8.5399999999999991</v>
      </c>
      <c r="G4074" s="2">
        <f>IFERROR(VLOOKUP(Tableau2[[#This Row],[PR]],'Taux sortant'!$I$9:$S$167,COLUMN(),0),"")</f>
        <v>7.34</v>
      </c>
      <c r="H4074" s="2">
        <f>IFERROR(VLOOKUP(Tableau2[[#This Row],[PR]],'Taux sortant'!$I$9:$S$167,COLUMN(),0),"")</f>
        <v>6.29</v>
      </c>
      <c r="I4074" s="2">
        <f>IFERROR(VLOOKUP(Tableau2[[#This Row],[PR]],'Taux sortant'!$I$9:$S$167,COLUMN(),0),"")</f>
        <v>5.49</v>
      </c>
      <c r="J4074" s="2">
        <f>IFERROR(VLOOKUP(Tableau2[[#This Row],[PR]],'Taux sortant'!$I$9:$S$167,COLUMN(),0),"")</f>
        <v>0</v>
      </c>
      <c r="K4074" s="2">
        <f>IFERROR(VLOOKUP(Tableau2[[#This Row],[PR]],'Taux sortant'!$I$9:$S$167,COLUMN(),0),"")</f>
        <v>0</v>
      </c>
      <c r="L4074" s="2" t="str">
        <f>IFERROR(VLOOKUP(Tableau2[[#This Row],[PR]],'Taux sortant'!$I$9:$S$167,COLUMN(),0),"")</f>
        <v/>
      </c>
    </row>
    <row r="4075" spans="1:12" x14ac:dyDescent="0.3">
      <c r="A4075" s="1" t="s">
        <v>2145</v>
      </c>
      <c r="B4075" s="1" t="s">
        <v>46</v>
      </c>
      <c r="C4075" s="2" t="str">
        <f>IFERROR(VLOOKUP(Tableau2[[#This Row],[PR]],'Taux sortant'!$I$9:$S$167,COLUMN(),0),"")</f>
        <v/>
      </c>
      <c r="D4075" s="2" t="str">
        <f>IFERROR(VLOOKUP(Tableau2[[#This Row],[PR]],'Taux sortant'!$I$9:$S$167,COLUMN(),0),"")</f>
        <v/>
      </c>
      <c r="E4075" s="2" t="str">
        <f>IFERROR(VLOOKUP(Tableau2[[#This Row],[PR]],'Taux sortant'!$I$9:$S$167,COLUMN(),0),"")</f>
        <v/>
      </c>
      <c r="F4075" s="2" t="str">
        <f>IFERROR(VLOOKUP(Tableau2[[#This Row],[PR]],'Taux sortant'!$I$9:$S$167,COLUMN(),0),"")</f>
        <v/>
      </c>
      <c r="G4075" s="2" t="str">
        <f>IFERROR(VLOOKUP(Tableau2[[#This Row],[PR]],'Taux sortant'!$I$9:$S$167,COLUMN(),0),"")</f>
        <v/>
      </c>
      <c r="H4075" s="2" t="str">
        <f>IFERROR(VLOOKUP(Tableau2[[#This Row],[PR]],'Taux sortant'!$I$9:$S$167,COLUMN(),0),"")</f>
        <v/>
      </c>
      <c r="I4075" s="2" t="str">
        <f>IFERROR(VLOOKUP(Tableau2[[#This Row],[PR]],'Taux sortant'!$I$9:$S$167,COLUMN(),0),"")</f>
        <v/>
      </c>
      <c r="J4075" s="2" t="str">
        <f>IFERROR(VLOOKUP(Tableau2[[#This Row],[PR]],'Taux sortant'!$I$9:$S$167,COLUMN(),0),"")</f>
        <v/>
      </c>
      <c r="K4075" s="2" t="str">
        <f>IFERROR(VLOOKUP(Tableau2[[#This Row],[PR]],'Taux sortant'!$I$9:$S$167,COLUMN(),0),"")</f>
        <v/>
      </c>
      <c r="L4075" s="2" t="str">
        <f>IFERROR(VLOOKUP(Tableau2[[#This Row],[PR]],'Taux sortant'!$I$9:$S$167,COLUMN(),0),"")</f>
        <v/>
      </c>
    </row>
    <row r="4076" spans="1:12" x14ac:dyDescent="0.3">
      <c r="A4076" s="1" t="s">
        <v>1075</v>
      </c>
      <c r="B4076" s="1" t="s">
        <v>98</v>
      </c>
      <c r="C4076" s="2">
        <f>IFERROR(VLOOKUP(Tableau2[[#This Row],[PR]],'Taux sortant'!$I$9:$S$167,COLUMN(),0),"")</f>
        <v>16.73</v>
      </c>
      <c r="D4076" s="2">
        <f>IFERROR(VLOOKUP(Tableau2[[#This Row],[PR]],'Taux sortant'!$I$9:$S$167,COLUMN(),0),"")</f>
        <v>12.79</v>
      </c>
      <c r="E4076" s="2">
        <f>IFERROR(VLOOKUP(Tableau2[[#This Row],[PR]],'Taux sortant'!$I$9:$S$167,COLUMN(),0),"")</f>
        <v>9.3000000000000007</v>
      </c>
      <c r="F4076" s="2">
        <f>IFERROR(VLOOKUP(Tableau2[[#This Row],[PR]],'Taux sortant'!$I$9:$S$167,COLUMN(),0),"")</f>
        <v>7.66</v>
      </c>
      <c r="G4076" s="2">
        <f>IFERROR(VLOOKUP(Tableau2[[#This Row],[PR]],'Taux sortant'!$I$9:$S$167,COLUMN(),0),"")</f>
        <v>5.55</v>
      </c>
      <c r="H4076" s="2">
        <f>IFERROR(VLOOKUP(Tableau2[[#This Row],[PR]],'Taux sortant'!$I$9:$S$167,COLUMN(),0),"")</f>
        <v>4.54</v>
      </c>
      <c r="I4076" s="2">
        <f>IFERROR(VLOOKUP(Tableau2[[#This Row],[PR]],'Taux sortant'!$I$9:$S$167,COLUMN(),0),"")</f>
        <v>4.05</v>
      </c>
      <c r="J4076" s="2">
        <f>IFERROR(VLOOKUP(Tableau2[[#This Row],[PR]],'Taux sortant'!$I$9:$S$167,COLUMN(),0),"")</f>
        <v>0</v>
      </c>
      <c r="K4076" s="2">
        <f>IFERROR(VLOOKUP(Tableau2[[#This Row],[PR]],'Taux sortant'!$I$9:$S$167,COLUMN(),0),"")</f>
        <v>0</v>
      </c>
      <c r="L4076" s="2" t="str">
        <f>IFERROR(VLOOKUP(Tableau2[[#This Row],[PR]],'Taux sortant'!$I$9:$S$167,COLUMN(),0),"")</f>
        <v/>
      </c>
    </row>
    <row r="4077" spans="1:12" x14ac:dyDescent="0.3">
      <c r="A4077" s="1" t="s">
        <v>3733</v>
      </c>
      <c r="B4077" s="1" t="s">
        <v>3113</v>
      </c>
      <c r="C4077" s="2">
        <f>IFERROR(VLOOKUP(Tableau2[[#This Row],[PR]],'Taux sortant'!$I$9:$S$167,COLUMN(),0),"")</f>
        <v>14.22</v>
      </c>
      <c r="D4077" s="2">
        <f>IFERROR(VLOOKUP(Tableau2[[#This Row],[PR]],'Taux sortant'!$I$9:$S$167,COLUMN(),0),"")</f>
        <v>11.82</v>
      </c>
      <c r="E4077" s="2">
        <f>IFERROR(VLOOKUP(Tableau2[[#This Row],[PR]],'Taux sortant'!$I$9:$S$167,COLUMN(),0),"")</f>
        <v>9.02</v>
      </c>
      <c r="F4077" s="2">
        <f>IFERROR(VLOOKUP(Tableau2[[#This Row],[PR]],'Taux sortant'!$I$9:$S$167,COLUMN(),0),"")</f>
        <v>7.68</v>
      </c>
      <c r="G4077" s="2">
        <f>IFERROR(VLOOKUP(Tableau2[[#This Row],[PR]],'Taux sortant'!$I$9:$S$167,COLUMN(),0),"")</f>
        <v>6.52</v>
      </c>
      <c r="H4077" s="2">
        <f>IFERROR(VLOOKUP(Tableau2[[#This Row],[PR]],'Taux sortant'!$I$9:$S$167,COLUMN(),0),"")</f>
        <v>5.54</v>
      </c>
      <c r="I4077" s="2">
        <f>IFERROR(VLOOKUP(Tableau2[[#This Row],[PR]],'Taux sortant'!$I$9:$S$167,COLUMN(),0),"")</f>
        <v>4.76</v>
      </c>
      <c r="J4077" s="2">
        <f>IFERROR(VLOOKUP(Tableau2[[#This Row],[PR]],'Taux sortant'!$I$9:$S$167,COLUMN(),0),"")</f>
        <v>0</v>
      </c>
      <c r="K4077" s="2">
        <f>IFERROR(VLOOKUP(Tableau2[[#This Row],[PR]],'Taux sortant'!$I$9:$S$167,COLUMN(),0),"")</f>
        <v>0</v>
      </c>
      <c r="L4077" s="2" t="str">
        <f>IFERROR(VLOOKUP(Tableau2[[#This Row],[PR]],'Taux sortant'!$I$9:$S$167,COLUMN(),0),"")</f>
        <v/>
      </c>
    </row>
    <row r="4078" spans="1:12" x14ac:dyDescent="0.3">
      <c r="A4078" s="1" t="s">
        <v>745</v>
      </c>
      <c r="B4078" s="1" t="s">
        <v>8</v>
      </c>
      <c r="C4078" s="2">
        <f>IFERROR(VLOOKUP(Tableau2[[#This Row],[PR]],'Taux sortant'!$I$9:$S$167,COLUMN(),0),"")</f>
        <v>30.77</v>
      </c>
      <c r="D4078" s="2">
        <f>IFERROR(VLOOKUP(Tableau2[[#This Row],[PR]],'Taux sortant'!$I$9:$S$167,COLUMN(),0),"")</f>
        <v>22.76</v>
      </c>
      <c r="E4078" s="2">
        <f>IFERROR(VLOOKUP(Tableau2[[#This Row],[PR]],'Taux sortant'!$I$9:$S$167,COLUMN(),0),"")</f>
        <v>16.43</v>
      </c>
      <c r="F4078" s="2">
        <f>IFERROR(VLOOKUP(Tableau2[[#This Row],[PR]],'Taux sortant'!$I$9:$S$167,COLUMN(),0),"")</f>
        <v>12.46</v>
      </c>
      <c r="G4078" s="2">
        <f>IFERROR(VLOOKUP(Tableau2[[#This Row],[PR]],'Taux sortant'!$I$9:$S$167,COLUMN(),0),"")</f>
        <v>7.96</v>
      </c>
      <c r="H4078" s="2">
        <f>IFERROR(VLOOKUP(Tableau2[[#This Row],[PR]],'Taux sortant'!$I$9:$S$167,COLUMN(),0),"")</f>
        <v>5.83</v>
      </c>
      <c r="I4078" s="2">
        <f>IFERROR(VLOOKUP(Tableau2[[#This Row],[PR]],'Taux sortant'!$I$9:$S$167,COLUMN(),0),"")</f>
        <v>4.59</v>
      </c>
      <c r="J4078" s="2">
        <f>IFERROR(VLOOKUP(Tableau2[[#This Row],[PR]],'Taux sortant'!$I$9:$S$167,COLUMN(),0),"")</f>
        <v>0</v>
      </c>
      <c r="K4078" s="2">
        <f>IFERROR(VLOOKUP(Tableau2[[#This Row],[PR]],'Taux sortant'!$I$9:$S$167,COLUMN(),0),"")</f>
        <v>0</v>
      </c>
      <c r="L4078" s="2" t="str">
        <f>IFERROR(VLOOKUP(Tableau2[[#This Row],[PR]],'Taux sortant'!$I$9:$S$167,COLUMN(),0),"")</f>
        <v/>
      </c>
    </row>
    <row r="4079" spans="1:12" x14ac:dyDescent="0.3">
      <c r="A4079" s="1" t="s">
        <v>3736</v>
      </c>
      <c r="B4079" s="1" t="s">
        <v>3086</v>
      </c>
      <c r="C4079" s="2">
        <f>IFERROR(VLOOKUP(Tableau2[[#This Row],[PR]],'Taux sortant'!$I$9:$S$167,COLUMN(),0),"")</f>
        <v>14.38</v>
      </c>
      <c r="D4079" s="2">
        <f>IFERROR(VLOOKUP(Tableau2[[#This Row],[PR]],'Taux sortant'!$I$9:$S$167,COLUMN(),0),"")</f>
        <v>11.96</v>
      </c>
      <c r="E4079" s="2">
        <f>IFERROR(VLOOKUP(Tableau2[[#This Row],[PR]],'Taux sortant'!$I$9:$S$167,COLUMN(),0),"")</f>
        <v>9.1199999999999992</v>
      </c>
      <c r="F4079" s="2">
        <f>IFERROR(VLOOKUP(Tableau2[[#This Row],[PR]],'Taux sortant'!$I$9:$S$167,COLUMN(),0),"")</f>
        <v>7.74</v>
      </c>
      <c r="G4079" s="2">
        <f>IFERROR(VLOOKUP(Tableau2[[#This Row],[PR]],'Taux sortant'!$I$9:$S$167,COLUMN(),0),"")</f>
        <v>6.58</v>
      </c>
      <c r="H4079" s="2">
        <f>IFERROR(VLOOKUP(Tableau2[[#This Row],[PR]],'Taux sortant'!$I$9:$S$167,COLUMN(),0),"")</f>
        <v>5.57</v>
      </c>
      <c r="I4079" s="2">
        <f>IFERROR(VLOOKUP(Tableau2[[#This Row],[PR]],'Taux sortant'!$I$9:$S$167,COLUMN(),0),"")</f>
        <v>4.78</v>
      </c>
      <c r="J4079" s="2">
        <f>IFERROR(VLOOKUP(Tableau2[[#This Row],[PR]],'Taux sortant'!$I$9:$S$167,COLUMN(),0),"")</f>
        <v>0</v>
      </c>
      <c r="K4079" s="2">
        <f>IFERROR(VLOOKUP(Tableau2[[#This Row],[PR]],'Taux sortant'!$I$9:$S$167,COLUMN(),0),"")</f>
        <v>0</v>
      </c>
      <c r="L4079" s="2" t="str">
        <f>IFERROR(VLOOKUP(Tableau2[[#This Row],[PR]],'Taux sortant'!$I$9:$S$167,COLUMN(),0),"")</f>
        <v/>
      </c>
    </row>
    <row r="4080" spans="1:12" x14ac:dyDescent="0.3">
      <c r="A4080" s="1" t="s">
        <v>748</v>
      </c>
      <c r="B4080" s="1" t="s">
        <v>159</v>
      </c>
      <c r="C4080" s="2">
        <f>IFERROR(VLOOKUP(Tableau2[[#This Row],[PR]],'Taux sortant'!$I$9:$S$167,COLUMN(),0),"")</f>
        <v>20.05</v>
      </c>
      <c r="D4080" s="2">
        <f>IFERROR(VLOOKUP(Tableau2[[#This Row],[PR]],'Taux sortant'!$I$9:$S$167,COLUMN(),0),"")</f>
        <v>15.11</v>
      </c>
      <c r="E4080" s="2">
        <f>IFERROR(VLOOKUP(Tableau2[[#This Row],[PR]],'Taux sortant'!$I$9:$S$167,COLUMN(),0),"")</f>
        <v>10.84</v>
      </c>
      <c r="F4080" s="2">
        <f>IFERROR(VLOOKUP(Tableau2[[#This Row],[PR]],'Taux sortant'!$I$9:$S$167,COLUMN(),0),"")</f>
        <v>8.73</v>
      </c>
      <c r="G4080" s="2">
        <f>IFERROR(VLOOKUP(Tableau2[[#This Row],[PR]],'Taux sortant'!$I$9:$S$167,COLUMN(),0),"")</f>
        <v>6.21</v>
      </c>
      <c r="H4080" s="2">
        <f>IFERROR(VLOOKUP(Tableau2[[#This Row],[PR]],'Taux sortant'!$I$9:$S$167,COLUMN(),0),"")</f>
        <v>4.4800000000000004</v>
      </c>
      <c r="I4080" s="2">
        <f>IFERROR(VLOOKUP(Tableau2[[#This Row],[PR]],'Taux sortant'!$I$9:$S$167,COLUMN(),0),"")</f>
        <v>3.71</v>
      </c>
      <c r="J4080" s="2">
        <f>IFERROR(VLOOKUP(Tableau2[[#This Row],[PR]],'Taux sortant'!$I$9:$S$167,COLUMN(),0),"")</f>
        <v>0</v>
      </c>
      <c r="K4080" s="2">
        <f>IFERROR(VLOOKUP(Tableau2[[#This Row],[PR]],'Taux sortant'!$I$9:$S$167,COLUMN(),0),"")</f>
        <v>0</v>
      </c>
      <c r="L4080" s="2" t="str">
        <f>IFERROR(VLOOKUP(Tableau2[[#This Row],[PR]],'Taux sortant'!$I$9:$S$167,COLUMN(),0),"")</f>
        <v/>
      </c>
    </row>
    <row r="4081" spans="1:12" x14ac:dyDescent="0.3">
      <c r="A4081" s="1" t="s">
        <v>751</v>
      </c>
      <c r="B4081" s="1" t="s">
        <v>598</v>
      </c>
      <c r="C4081" s="2">
        <f>IFERROR(VLOOKUP(Tableau2[[#This Row],[PR]],'Taux sortant'!$I$9:$S$167,COLUMN(),0),"")</f>
        <v>62.48</v>
      </c>
      <c r="D4081" s="2">
        <f>IFERROR(VLOOKUP(Tableau2[[#This Row],[PR]],'Taux sortant'!$I$9:$S$167,COLUMN(),0),"")</f>
        <v>53.48</v>
      </c>
      <c r="E4081" s="2">
        <f>IFERROR(VLOOKUP(Tableau2[[#This Row],[PR]],'Taux sortant'!$I$9:$S$167,COLUMN(),0),"")</f>
        <v>45.59</v>
      </c>
      <c r="F4081" s="2">
        <f>IFERROR(VLOOKUP(Tableau2[[#This Row],[PR]],'Taux sortant'!$I$9:$S$167,COLUMN(),0),"")</f>
        <v>39.54</v>
      </c>
      <c r="G4081" s="2">
        <f>IFERROR(VLOOKUP(Tableau2[[#This Row],[PR]],'Taux sortant'!$I$9:$S$167,COLUMN(),0),"")</f>
        <v>28.33</v>
      </c>
      <c r="H4081" s="2">
        <f>IFERROR(VLOOKUP(Tableau2[[#This Row],[PR]],'Taux sortant'!$I$9:$S$167,COLUMN(),0),"")</f>
        <v>20.420000000000002</v>
      </c>
      <c r="I4081" s="2">
        <f>IFERROR(VLOOKUP(Tableau2[[#This Row],[PR]],'Taux sortant'!$I$9:$S$167,COLUMN(),0),"")</f>
        <v>19.600000000000001</v>
      </c>
      <c r="J4081" s="2">
        <f>IFERROR(VLOOKUP(Tableau2[[#This Row],[PR]],'Taux sortant'!$I$9:$S$167,COLUMN(),0),"")</f>
        <v>0</v>
      </c>
      <c r="K4081" s="2">
        <f>IFERROR(VLOOKUP(Tableau2[[#This Row],[PR]],'Taux sortant'!$I$9:$S$167,COLUMN(),0),"")</f>
        <v>0</v>
      </c>
      <c r="L4081" s="2" t="str">
        <f>IFERROR(VLOOKUP(Tableau2[[#This Row],[PR]],'Taux sortant'!$I$9:$S$167,COLUMN(),0),"")</f>
        <v/>
      </c>
    </row>
    <row r="4082" spans="1:12" x14ac:dyDescent="0.3">
      <c r="A4082" s="1" t="s">
        <v>2148</v>
      </c>
      <c r="B4082" s="1" t="s">
        <v>1587</v>
      </c>
      <c r="C4082" s="2">
        <f>IFERROR(VLOOKUP(Tableau2[[#This Row],[PR]],'Taux sortant'!$I$9:$S$167,COLUMN(),0),"")</f>
        <v>20.91</v>
      </c>
      <c r="D4082" s="2">
        <f>IFERROR(VLOOKUP(Tableau2[[#This Row],[PR]],'Taux sortant'!$I$9:$S$167,COLUMN(),0),"")</f>
        <v>16.62</v>
      </c>
      <c r="E4082" s="2">
        <f>IFERROR(VLOOKUP(Tableau2[[#This Row],[PR]],'Taux sortant'!$I$9:$S$167,COLUMN(),0),"")</f>
        <v>12.11</v>
      </c>
      <c r="F4082" s="2">
        <f>IFERROR(VLOOKUP(Tableau2[[#This Row],[PR]],'Taux sortant'!$I$9:$S$167,COLUMN(),0),"")</f>
        <v>9.7100000000000009</v>
      </c>
      <c r="G4082" s="2">
        <f>IFERROR(VLOOKUP(Tableau2[[#This Row],[PR]],'Taux sortant'!$I$9:$S$167,COLUMN(),0),"")</f>
        <v>7</v>
      </c>
      <c r="H4082" s="2">
        <f>IFERROR(VLOOKUP(Tableau2[[#This Row],[PR]],'Taux sortant'!$I$9:$S$167,COLUMN(),0),"")</f>
        <v>4.8099999999999996</v>
      </c>
      <c r="I4082" s="2">
        <f>IFERROR(VLOOKUP(Tableau2[[#This Row],[PR]],'Taux sortant'!$I$9:$S$167,COLUMN(),0),"")</f>
        <v>4.1900000000000004</v>
      </c>
      <c r="J4082" s="2">
        <f>IFERROR(VLOOKUP(Tableau2[[#This Row],[PR]],'Taux sortant'!$I$9:$S$167,COLUMN(),0),"")</f>
        <v>0</v>
      </c>
      <c r="K4082" s="2">
        <f>IFERROR(VLOOKUP(Tableau2[[#This Row],[PR]],'Taux sortant'!$I$9:$S$167,COLUMN(),0),"")</f>
        <v>0</v>
      </c>
      <c r="L4082" s="2" t="str">
        <f>IFERROR(VLOOKUP(Tableau2[[#This Row],[PR]],'Taux sortant'!$I$9:$S$167,COLUMN(),0),"")</f>
        <v/>
      </c>
    </row>
    <row r="4083" spans="1:12" x14ac:dyDescent="0.3">
      <c r="A4083" s="1" t="s">
        <v>2151</v>
      </c>
      <c r="B4083" s="1" t="s">
        <v>1572</v>
      </c>
      <c r="C4083" s="2">
        <f>IFERROR(VLOOKUP(Tableau2[[#This Row],[PR]],'Taux sortant'!$I$9:$S$167,COLUMN(),0),"")</f>
        <v>11.77</v>
      </c>
      <c r="D4083" s="2">
        <f>IFERROR(VLOOKUP(Tableau2[[#This Row],[PR]],'Taux sortant'!$I$9:$S$167,COLUMN(),0),"")</f>
        <v>9.3699999999999992</v>
      </c>
      <c r="E4083" s="2">
        <f>IFERROR(VLOOKUP(Tableau2[[#This Row],[PR]],'Taux sortant'!$I$9:$S$167,COLUMN(),0),"")</f>
        <v>6.64</v>
      </c>
      <c r="F4083" s="2">
        <f>IFERROR(VLOOKUP(Tableau2[[#This Row],[PR]],'Taux sortant'!$I$9:$S$167,COLUMN(),0),"")</f>
        <v>5.36</v>
      </c>
      <c r="G4083" s="2">
        <f>IFERROR(VLOOKUP(Tableau2[[#This Row],[PR]],'Taux sortant'!$I$9:$S$167,COLUMN(),0),"")</f>
        <v>4.43</v>
      </c>
      <c r="H4083" s="2">
        <f>IFERROR(VLOOKUP(Tableau2[[#This Row],[PR]],'Taux sortant'!$I$9:$S$167,COLUMN(),0),"")</f>
        <v>3.65</v>
      </c>
      <c r="I4083" s="2">
        <f>IFERROR(VLOOKUP(Tableau2[[#This Row],[PR]],'Taux sortant'!$I$9:$S$167,COLUMN(),0),"")</f>
        <v>3.13</v>
      </c>
      <c r="J4083" s="2">
        <f>IFERROR(VLOOKUP(Tableau2[[#This Row],[PR]],'Taux sortant'!$I$9:$S$167,COLUMN(),0),"")</f>
        <v>0</v>
      </c>
      <c r="K4083" s="2">
        <f>IFERROR(VLOOKUP(Tableau2[[#This Row],[PR]],'Taux sortant'!$I$9:$S$167,COLUMN(),0),"")</f>
        <v>0</v>
      </c>
      <c r="L4083" s="2" t="str">
        <f>IFERROR(VLOOKUP(Tableau2[[#This Row],[PR]],'Taux sortant'!$I$9:$S$167,COLUMN(),0),"")</f>
        <v/>
      </c>
    </row>
    <row r="4084" spans="1:12" x14ac:dyDescent="0.3">
      <c r="A4084" s="1" t="s">
        <v>754</v>
      </c>
      <c r="B4084" s="1" t="s">
        <v>69</v>
      </c>
      <c r="C4084" s="2">
        <f>IFERROR(VLOOKUP(Tableau2[[#This Row],[PR]],'Taux sortant'!$I$9:$S$167,COLUMN(),0),"")</f>
        <v>23.78</v>
      </c>
      <c r="D4084" s="2">
        <f>IFERROR(VLOOKUP(Tableau2[[#This Row],[PR]],'Taux sortant'!$I$9:$S$167,COLUMN(),0),"")</f>
        <v>20.58</v>
      </c>
      <c r="E4084" s="2">
        <f>IFERROR(VLOOKUP(Tableau2[[#This Row],[PR]],'Taux sortant'!$I$9:$S$167,COLUMN(),0),"")</f>
        <v>16.13</v>
      </c>
      <c r="F4084" s="2">
        <f>IFERROR(VLOOKUP(Tableau2[[#This Row],[PR]],'Taux sortant'!$I$9:$S$167,COLUMN(),0),"")</f>
        <v>12.62</v>
      </c>
      <c r="G4084" s="2">
        <f>IFERROR(VLOOKUP(Tableau2[[#This Row],[PR]],'Taux sortant'!$I$9:$S$167,COLUMN(),0),"")</f>
        <v>9</v>
      </c>
      <c r="H4084" s="2">
        <f>IFERROR(VLOOKUP(Tableau2[[#This Row],[PR]],'Taux sortant'!$I$9:$S$167,COLUMN(),0),"")</f>
        <v>5.95</v>
      </c>
      <c r="I4084" s="2">
        <f>IFERROR(VLOOKUP(Tableau2[[#This Row],[PR]],'Taux sortant'!$I$9:$S$167,COLUMN(),0),"")</f>
        <v>4.28</v>
      </c>
      <c r="J4084" s="2">
        <f>IFERROR(VLOOKUP(Tableau2[[#This Row],[PR]],'Taux sortant'!$I$9:$S$167,COLUMN(),0),"")</f>
        <v>0</v>
      </c>
      <c r="K4084" s="2">
        <f>IFERROR(VLOOKUP(Tableau2[[#This Row],[PR]],'Taux sortant'!$I$9:$S$167,COLUMN(),0),"")</f>
        <v>0</v>
      </c>
      <c r="L4084" s="2" t="str">
        <f>IFERROR(VLOOKUP(Tableau2[[#This Row],[PR]],'Taux sortant'!$I$9:$S$167,COLUMN(),0),"")</f>
        <v/>
      </c>
    </row>
    <row r="4085" spans="1:12" x14ac:dyDescent="0.3">
      <c r="A4085" s="1" t="s">
        <v>2154</v>
      </c>
      <c r="B4085" s="1" t="s">
        <v>1543</v>
      </c>
      <c r="C4085" s="2">
        <f>IFERROR(VLOOKUP(Tableau2[[#This Row],[PR]],'Taux sortant'!$I$9:$S$167,COLUMN(),0),"")</f>
        <v>23.63</v>
      </c>
      <c r="D4085" s="2">
        <f>IFERROR(VLOOKUP(Tableau2[[#This Row],[PR]],'Taux sortant'!$I$9:$S$167,COLUMN(),0),"")</f>
        <v>18.579999999999998</v>
      </c>
      <c r="E4085" s="2">
        <f>IFERROR(VLOOKUP(Tableau2[[#This Row],[PR]],'Taux sortant'!$I$9:$S$167,COLUMN(),0),"")</f>
        <v>13.97</v>
      </c>
      <c r="F4085" s="2">
        <f>IFERROR(VLOOKUP(Tableau2[[#This Row],[PR]],'Taux sortant'!$I$9:$S$167,COLUMN(),0),"")</f>
        <v>11.28</v>
      </c>
      <c r="G4085" s="2">
        <f>IFERROR(VLOOKUP(Tableau2[[#This Row],[PR]],'Taux sortant'!$I$9:$S$167,COLUMN(),0),"")</f>
        <v>8.2799999999999994</v>
      </c>
      <c r="H4085" s="2">
        <f>IFERROR(VLOOKUP(Tableau2[[#This Row],[PR]],'Taux sortant'!$I$9:$S$167,COLUMN(),0),"")</f>
        <v>6.16</v>
      </c>
      <c r="I4085" s="2">
        <f>IFERROR(VLOOKUP(Tableau2[[#This Row],[PR]],'Taux sortant'!$I$9:$S$167,COLUMN(),0),"")</f>
        <v>5.49</v>
      </c>
      <c r="J4085" s="2">
        <f>IFERROR(VLOOKUP(Tableau2[[#This Row],[PR]],'Taux sortant'!$I$9:$S$167,COLUMN(),0),"")</f>
        <v>0</v>
      </c>
      <c r="K4085" s="2">
        <f>IFERROR(VLOOKUP(Tableau2[[#This Row],[PR]],'Taux sortant'!$I$9:$S$167,COLUMN(),0),"")</f>
        <v>0</v>
      </c>
      <c r="L4085" s="2" t="str">
        <f>IFERROR(VLOOKUP(Tableau2[[#This Row],[PR]],'Taux sortant'!$I$9:$S$167,COLUMN(),0),"")</f>
        <v/>
      </c>
    </row>
    <row r="4086" spans="1:12" x14ac:dyDescent="0.3">
      <c r="A4086" s="1" t="s">
        <v>5098</v>
      </c>
      <c r="B4086" s="1" t="s">
        <v>4140</v>
      </c>
      <c r="C4086" s="2" t="str">
        <f>IFERROR(VLOOKUP(Tableau2[[#This Row],[PR]],'Taux sortant'!$I$9:$S$167,COLUMN(),0),"")</f>
        <v/>
      </c>
      <c r="D4086" s="2" t="str">
        <f>IFERROR(VLOOKUP(Tableau2[[#This Row],[PR]],'Taux sortant'!$I$9:$S$167,COLUMN(),0),"")</f>
        <v/>
      </c>
      <c r="E4086" s="2" t="str">
        <f>IFERROR(VLOOKUP(Tableau2[[#This Row],[PR]],'Taux sortant'!$I$9:$S$167,COLUMN(),0),"")</f>
        <v/>
      </c>
      <c r="F4086" s="2" t="str">
        <f>IFERROR(VLOOKUP(Tableau2[[#This Row],[PR]],'Taux sortant'!$I$9:$S$167,COLUMN(),0),"")</f>
        <v/>
      </c>
      <c r="G4086" s="2" t="str">
        <f>IFERROR(VLOOKUP(Tableau2[[#This Row],[PR]],'Taux sortant'!$I$9:$S$167,COLUMN(),0),"")</f>
        <v/>
      </c>
      <c r="H4086" s="2" t="str">
        <f>IFERROR(VLOOKUP(Tableau2[[#This Row],[PR]],'Taux sortant'!$I$9:$S$167,COLUMN(),0),"")</f>
        <v/>
      </c>
      <c r="I4086" s="2" t="str">
        <f>IFERROR(VLOOKUP(Tableau2[[#This Row],[PR]],'Taux sortant'!$I$9:$S$167,COLUMN(),0),"")</f>
        <v/>
      </c>
      <c r="J4086" s="2" t="str">
        <f>IFERROR(VLOOKUP(Tableau2[[#This Row],[PR]],'Taux sortant'!$I$9:$S$167,COLUMN(),0),"")</f>
        <v/>
      </c>
      <c r="K4086" s="2" t="str">
        <f>IFERROR(VLOOKUP(Tableau2[[#This Row],[PR]],'Taux sortant'!$I$9:$S$167,COLUMN(),0),"")</f>
        <v/>
      </c>
      <c r="L4086" s="2" t="str">
        <f>IFERROR(VLOOKUP(Tableau2[[#This Row],[PR]],'Taux sortant'!$I$9:$S$167,COLUMN(),0),"")</f>
        <v/>
      </c>
    </row>
    <row r="4087" spans="1:12" x14ac:dyDescent="0.3">
      <c r="A4087" s="1" t="s">
        <v>4778</v>
      </c>
      <c r="B4087" s="1" t="s">
        <v>4137</v>
      </c>
      <c r="C4087" s="2">
        <f>IFERROR(VLOOKUP(Tableau2[[#This Row],[PR]],'Taux sortant'!$I$9:$S$167,COLUMN(),0),"")</f>
        <v>19.010000000000002</v>
      </c>
      <c r="D4087" s="2">
        <f>IFERROR(VLOOKUP(Tableau2[[#This Row],[PR]],'Taux sortant'!$I$9:$S$167,COLUMN(),0),"")</f>
        <v>16.18</v>
      </c>
      <c r="E4087" s="2">
        <f>IFERROR(VLOOKUP(Tableau2[[#This Row],[PR]],'Taux sortant'!$I$9:$S$167,COLUMN(),0),"")</f>
        <v>12.86</v>
      </c>
      <c r="F4087" s="2">
        <f>IFERROR(VLOOKUP(Tableau2[[#This Row],[PR]],'Taux sortant'!$I$9:$S$167,COLUMN(),0),"")</f>
        <v>11.2</v>
      </c>
      <c r="G4087" s="2">
        <f>IFERROR(VLOOKUP(Tableau2[[#This Row],[PR]],'Taux sortant'!$I$9:$S$167,COLUMN(),0),"")</f>
        <v>9.61</v>
      </c>
      <c r="H4087" s="2">
        <f>IFERROR(VLOOKUP(Tableau2[[#This Row],[PR]],'Taux sortant'!$I$9:$S$167,COLUMN(),0),"")</f>
        <v>8.19</v>
      </c>
      <c r="I4087" s="2">
        <f>IFERROR(VLOOKUP(Tableau2[[#This Row],[PR]],'Taux sortant'!$I$9:$S$167,COLUMN(),0),"")</f>
        <v>7.02</v>
      </c>
      <c r="J4087" s="2">
        <f>IFERROR(VLOOKUP(Tableau2[[#This Row],[PR]],'Taux sortant'!$I$9:$S$167,COLUMN(),0),"")</f>
        <v>0</v>
      </c>
      <c r="K4087" s="2">
        <f>IFERROR(VLOOKUP(Tableau2[[#This Row],[PR]],'Taux sortant'!$I$9:$S$167,COLUMN(),0),"")</f>
        <v>0</v>
      </c>
      <c r="L4087" s="2" t="str">
        <f>IFERROR(VLOOKUP(Tableau2[[#This Row],[PR]],'Taux sortant'!$I$9:$S$167,COLUMN(),0),"")</f>
        <v/>
      </c>
    </row>
    <row r="4088" spans="1:12" x14ac:dyDescent="0.3">
      <c r="A4088" s="1" t="s">
        <v>5664</v>
      </c>
      <c r="B4088" s="1" t="s">
        <v>5356</v>
      </c>
      <c r="C4088" s="2">
        <f>IFERROR(VLOOKUP(Tableau2[[#This Row],[PR]],'Taux sortant'!$I$9:$S$167,COLUMN(),0),"")</f>
        <v>14.1</v>
      </c>
      <c r="D4088" s="2">
        <f>IFERROR(VLOOKUP(Tableau2[[#This Row],[PR]],'Taux sortant'!$I$9:$S$167,COLUMN(),0),"")</f>
        <v>12.41</v>
      </c>
      <c r="E4088" s="2">
        <f>IFERROR(VLOOKUP(Tableau2[[#This Row],[PR]],'Taux sortant'!$I$9:$S$167,COLUMN(),0),"")</f>
        <v>9.0299999999999994</v>
      </c>
      <c r="F4088" s="2">
        <f>IFERROR(VLOOKUP(Tableau2[[#This Row],[PR]],'Taux sortant'!$I$9:$S$167,COLUMN(),0),"")</f>
        <v>7.34</v>
      </c>
      <c r="G4088" s="2">
        <f>IFERROR(VLOOKUP(Tableau2[[#This Row],[PR]],'Taux sortant'!$I$9:$S$167,COLUMN(),0),"")</f>
        <v>6.12</v>
      </c>
      <c r="H4088" s="2">
        <f>IFERROR(VLOOKUP(Tableau2[[#This Row],[PR]],'Taux sortant'!$I$9:$S$167,COLUMN(),0),"")</f>
        <v>5.37</v>
      </c>
      <c r="I4088" s="2">
        <f>IFERROR(VLOOKUP(Tableau2[[#This Row],[PR]],'Taux sortant'!$I$9:$S$167,COLUMN(),0),"")</f>
        <v>4.6500000000000004</v>
      </c>
      <c r="J4088" s="2">
        <f>IFERROR(VLOOKUP(Tableau2[[#This Row],[PR]],'Taux sortant'!$I$9:$S$167,COLUMN(),0),"")</f>
        <v>0</v>
      </c>
      <c r="K4088" s="2">
        <f>IFERROR(VLOOKUP(Tableau2[[#This Row],[PR]],'Taux sortant'!$I$9:$S$167,COLUMN(),0),"")</f>
        <v>1585.65</v>
      </c>
      <c r="L4088" s="2" t="str">
        <f>IFERROR(VLOOKUP(Tableau2[[#This Row],[PR]],'Taux sortant'!$I$9:$S$167,COLUMN(),0),"")</f>
        <v/>
      </c>
    </row>
    <row r="4089" spans="1:12" x14ac:dyDescent="0.3">
      <c r="A4089" s="1" t="s">
        <v>3740</v>
      </c>
      <c r="B4089" s="1" t="s">
        <v>3084</v>
      </c>
      <c r="C4089" s="2">
        <f>IFERROR(VLOOKUP(Tableau2[[#This Row],[PR]],'Taux sortant'!$I$9:$S$167,COLUMN(),0),"")</f>
        <v>15.12</v>
      </c>
      <c r="D4089" s="2">
        <f>IFERROR(VLOOKUP(Tableau2[[#This Row],[PR]],'Taux sortant'!$I$9:$S$167,COLUMN(),0),"")</f>
        <v>12.61</v>
      </c>
      <c r="E4089" s="2">
        <f>IFERROR(VLOOKUP(Tableau2[[#This Row],[PR]],'Taux sortant'!$I$9:$S$167,COLUMN(),0),"")</f>
        <v>9.7200000000000006</v>
      </c>
      <c r="F4089" s="2">
        <f>IFERROR(VLOOKUP(Tableau2[[#This Row],[PR]],'Taux sortant'!$I$9:$S$167,COLUMN(),0),"")</f>
        <v>8.27</v>
      </c>
      <c r="G4089" s="2">
        <f>IFERROR(VLOOKUP(Tableau2[[#This Row],[PR]],'Taux sortant'!$I$9:$S$167,COLUMN(),0),"")</f>
        <v>7.1</v>
      </c>
      <c r="H4089" s="2">
        <f>IFERROR(VLOOKUP(Tableau2[[#This Row],[PR]],'Taux sortant'!$I$9:$S$167,COLUMN(),0),"")</f>
        <v>6.12</v>
      </c>
      <c r="I4089" s="2">
        <f>IFERROR(VLOOKUP(Tableau2[[#This Row],[PR]],'Taux sortant'!$I$9:$S$167,COLUMN(),0),"")</f>
        <v>5.33</v>
      </c>
      <c r="J4089" s="2">
        <f>IFERROR(VLOOKUP(Tableau2[[#This Row],[PR]],'Taux sortant'!$I$9:$S$167,COLUMN(),0),"")</f>
        <v>0</v>
      </c>
      <c r="K4089" s="2">
        <f>IFERROR(VLOOKUP(Tableau2[[#This Row],[PR]],'Taux sortant'!$I$9:$S$167,COLUMN(),0),"")</f>
        <v>0</v>
      </c>
      <c r="L4089" s="2" t="str">
        <f>IFERROR(VLOOKUP(Tableau2[[#This Row],[PR]],'Taux sortant'!$I$9:$S$167,COLUMN(),0),"")</f>
        <v/>
      </c>
    </row>
    <row r="4090" spans="1:12" x14ac:dyDescent="0.3">
      <c r="A4090" s="1" t="s">
        <v>3739</v>
      </c>
      <c r="B4090" s="1" t="s">
        <v>3113</v>
      </c>
      <c r="C4090" s="2">
        <f>IFERROR(VLOOKUP(Tableau2[[#This Row],[PR]],'Taux sortant'!$I$9:$S$167,COLUMN(),0),"")</f>
        <v>14.22</v>
      </c>
      <c r="D4090" s="2">
        <f>IFERROR(VLOOKUP(Tableau2[[#This Row],[PR]],'Taux sortant'!$I$9:$S$167,COLUMN(),0),"")</f>
        <v>11.82</v>
      </c>
      <c r="E4090" s="2">
        <f>IFERROR(VLOOKUP(Tableau2[[#This Row],[PR]],'Taux sortant'!$I$9:$S$167,COLUMN(),0),"")</f>
        <v>9.02</v>
      </c>
      <c r="F4090" s="2">
        <f>IFERROR(VLOOKUP(Tableau2[[#This Row],[PR]],'Taux sortant'!$I$9:$S$167,COLUMN(),0),"")</f>
        <v>7.68</v>
      </c>
      <c r="G4090" s="2">
        <f>IFERROR(VLOOKUP(Tableau2[[#This Row],[PR]],'Taux sortant'!$I$9:$S$167,COLUMN(),0),"")</f>
        <v>6.52</v>
      </c>
      <c r="H4090" s="2">
        <f>IFERROR(VLOOKUP(Tableau2[[#This Row],[PR]],'Taux sortant'!$I$9:$S$167,COLUMN(),0),"")</f>
        <v>5.54</v>
      </c>
      <c r="I4090" s="2">
        <f>IFERROR(VLOOKUP(Tableau2[[#This Row],[PR]],'Taux sortant'!$I$9:$S$167,COLUMN(),0),"")</f>
        <v>4.76</v>
      </c>
      <c r="J4090" s="2">
        <f>IFERROR(VLOOKUP(Tableau2[[#This Row],[PR]],'Taux sortant'!$I$9:$S$167,COLUMN(),0),"")</f>
        <v>0</v>
      </c>
      <c r="K4090" s="2">
        <f>IFERROR(VLOOKUP(Tableau2[[#This Row],[PR]],'Taux sortant'!$I$9:$S$167,COLUMN(),0),"")</f>
        <v>0</v>
      </c>
      <c r="L4090" s="2" t="str">
        <f>IFERROR(VLOOKUP(Tableau2[[#This Row],[PR]],'Taux sortant'!$I$9:$S$167,COLUMN(),0),"")</f>
        <v/>
      </c>
    </row>
    <row r="4091" spans="1:12" x14ac:dyDescent="0.3">
      <c r="A4091" s="1" t="s">
        <v>6213</v>
      </c>
      <c r="B4091" s="1" t="s">
        <v>5820</v>
      </c>
      <c r="C4091" s="2" t="str">
        <f>IFERROR(VLOOKUP(Tableau2[[#This Row],[PR]],'Taux sortant'!$I$9:$S$167,COLUMN(),0),"")</f>
        <v/>
      </c>
      <c r="D4091" s="2" t="str">
        <f>IFERROR(VLOOKUP(Tableau2[[#This Row],[PR]],'Taux sortant'!$I$9:$S$167,COLUMN(),0),"")</f>
        <v/>
      </c>
      <c r="E4091" s="2" t="str">
        <f>IFERROR(VLOOKUP(Tableau2[[#This Row],[PR]],'Taux sortant'!$I$9:$S$167,COLUMN(),0),"")</f>
        <v/>
      </c>
      <c r="F4091" s="2" t="str">
        <f>IFERROR(VLOOKUP(Tableau2[[#This Row],[PR]],'Taux sortant'!$I$9:$S$167,COLUMN(),0),"")</f>
        <v/>
      </c>
      <c r="G4091" s="2" t="str">
        <f>IFERROR(VLOOKUP(Tableau2[[#This Row],[PR]],'Taux sortant'!$I$9:$S$167,COLUMN(),0),"")</f>
        <v/>
      </c>
      <c r="H4091" s="2" t="str">
        <f>IFERROR(VLOOKUP(Tableau2[[#This Row],[PR]],'Taux sortant'!$I$9:$S$167,COLUMN(),0),"")</f>
        <v/>
      </c>
      <c r="I4091" s="2" t="str">
        <f>IFERROR(VLOOKUP(Tableau2[[#This Row],[PR]],'Taux sortant'!$I$9:$S$167,COLUMN(),0),"")</f>
        <v/>
      </c>
      <c r="J4091" s="2" t="str">
        <f>IFERROR(VLOOKUP(Tableau2[[#This Row],[PR]],'Taux sortant'!$I$9:$S$167,COLUMN(),0),"")</f>
        <v/>
      </c>
      <c r="K4091" s="2" t="str">
        <f>IFERROR(VLOOKUP(Tableau2[[#This Row],[PR]],'Taux sortant'!$I$9:$S$167,COLUMN(),0),"")</f>
        <v/>
      </c>
      <c r="L4091" s="2" t="str">
        <f>IFERROR(VLOOKUP(Tableau2[[#This Row],[PR]],'Taux sortant'!$I$9:$S$167,COLUMN(),0),"")</f>
        <v/>
      </c>
    </row>
    <row r="4092" spans="1:12" x14ac:dyDescent="0.3">
      <c r="A4092" s="1" t="s">
        <v>6215</v>
      </c>
      <c r="B4092" s="1" t="s">
        <v>5818</v>
      </c>
      <c r="C4092" s="2">
        <f>IFERROR(VLOOKUP(Tableau2[[#This Row],[PR]],'Taux sortant'!$I$9:$S$167,COLUMN(),0),"")</f>
        <v>37.01</v>
      </c>
      <c r="D4092" s="2">
        <f>IFERROR(VLOOKUP(Tableau2[[#This Row],[PR]],'Taux sortant'!$I$9:$S$167,COLUMN(),0),"")</f>
        <v>32.270000000000003</v>
      </c>
      <c r="E4092" s="2">
        <f>IFERROR(VLOOKUP(Tableau2[[#This Row],[PR]],'Taux sortant'!$I$9:$S$167,COLUMN(),0),"")</f>
        <v>27.48</v>
      </c>
      <c r="F4092" s="2">
        <f>IFERROR(VLOOKUP(Tableau2[[#This Row],[PR]],'Taux sortant'!$I$9:$S$167,COLUMN(),0),"")</f>
        <v>25.08</v>
      </c>
      <c r="G4092" s="2">
        <f>IFERROR(VLOOKUP(Tableau2[[#This Row],[PR]],'Taux sortant'!$I$9:$S$167,COLUMN(),0),"")</f>
        <v>22.19</v>
      </c>
      <c r="H4092" s="2">
        <f>IFERROR(VLOOKUP(Tableau2[[#This Row],[PR]],'Taux sortant'!$I$9:$S$167,COLUMN(),0),"")</f>
        <v>19.739999999999998</v>
      </c>
      <c r="I4092" s="2">
        <f>IFERROR(VLOOKUP(Tableau2[[#This Row],[PR]],'Taux sortant'!$I$9:$S$167,COLUMN(),0),"")</f>
        <v>17.21</v>
      </c>
      <c r="J4092" s="2">
        <f>IFERROR(VLOOKUP(Tableau2[[#This Row],[PR]],'Taux sortant'!$I$9:$S$167,COLUMN(),0),"")</f>
        <v>0</v>
      </c>
      <c r="K4092" s="2">
        <f>IFERROR(VLOOKUP(Tableau2[[#This Row],[PR]],'Taux sortant'!$I$9:$S$167,COLUMN(),0),"")</f>
        <v>0</v>
      </c>
      <c r="L4092" s="2" t="str">
        <f>IFERROR(VLOOKUP(Tableau2[[#This Row],[PR]],'Taux sortant'!$I$9:$S$167,COLUMN(),0),"")</f>
        <v/>
      </c>
    </row>
    <row r="4093" spans="1:12" x14ac:dyDescent="0.3">
      <c r="A4093" s="1" t="s">
        <v>4780</v>
      </c>
      <c r="B4093" s="1" t="s">
        <v>4137</v>
      </c>
      <c r="C4093" s="2">
        <f>IFERROR(VLOOKUP(Tableau2[[#This Row],[PR]],'Taux sortant'!$I$9:$S$167,COLUMN(),0),"")</f>
        <v>19.010000000000002</v>
      </c>
      <c r="D4093" s="2">
        <f>IFERROR(VLOOKUP(Tableau2[[#This Row],[PR]],'Taux sortant'!$I$9:$S$167,COLUMN(),0),"")</f>
        <v>16.18</v>
      </c>
      <c r="E4093" s="2">
        <f>IFERROR(VLOOKUP(Tableau2[[#This Row],[PR]],'Taux sortant'!$I$9:$S$167,COLUMN(),0),"")</f>
        <v>12.86</v>
      </c>
      <c r="F4093" s="2">
        <f>IFERROR(VLOOKUP(Tableau2[[#This Row],[PR]],'Taux sortant'!$I$9:$S$167,COLUMN(),0),"")</f>
        <v>11.2</v>
      </c>
      <c r="G4093" s="2">
        <f>IFERROR(VLOOKUP(Tableau2[[#This Row],[PR]],'Taux sortant'!$I$9:$S$167,COLUMN(),0),"")</f>
        <v>9.61</v>
      </c>
      <c r="H4093" s="2">
        <f>IFERROR(VLOOKUP(Tableau2[[#This Row],[PR]],'Taux sortant'!$I$9:$S$167,COLUMN(),0),"")</f>
        <v>8.19</v>
      </c>
      <c r="I4093" s="2">
        <f>IFERROR(VLOOKUP(Tableau2[[#This Row],[PR]],'Taux sortant'!$I$9:$S$167,COLUMN(),0),"")</f>
        <v>7.02</v>
      </c>
      <c r="J4093" s="2">
        <f>IFERROR(VLOOKUP(Tableau2[[#This Row],[PR]],'Taux sortant'!$I$9:$S$167,COLUMN(),0),"")</f>
        <v>0</v>
      </c>
      <c r="K4093" s="2">
        <f>IFERROR(VLOOKUP(Tableau2[[#This Row],[PR]],'Taux sortant'!$I$9:$S$167,COLUMN(),0),"")</f>
        <v>0</v>
      </c>
      <c r="L4093" s="2" t="str">
        <f>IFERROR(VLOOKUP(Tableau2[[#This Row],[PR]],'Taux sortant'!$I$9:$S$167,COLUMN(),0),"")</f>
        <v/>
      </c>
    </row>
    <row r="4094" spans="1:12" x14ac:dyDescent="0.3">
      <c r="A4094" s="1" t="s">
        <v>4783</v>
      </c>
      <c r="B4094" s="1" t="s">
        <v>4137</v>
      </c>
      <c r="C4094" s="2">
        <f>IFERROR(VLOOKUP(Tableau2[[#This Row],[PR]],'Taux sortant'!$I$9:$S$167,COLUMN(),0),"")</f>
        <v>19.010000000000002</v>
      </c>
      <c r="D4094" s="2">
        <f>IFERROR(VLOOKUP(Tableau2[[#This Row],[PR]],'Taux sortant'!$I$9:$S$167,COLUMN(),0),"")</f>
        <v>16.18</v>
      </c>
      <c r="E4094" s="2">
        <f>IFERROR(VLOOKUP(Tableau2[[#This Row],[PR]],'Taux sortant'!$I$9:$S$167,COLUMN(),0),"")</f>
        <v>12.86</v>
      </c>
      <c r="F4094" s="2">
        <f>IFERROR(VLOOKUP(Tableau2[[#This Row],[PR]],'Taux sortant'!$I$9:$S$167,COLUMN(),0),"")</f>
        <v>11.2</v>
      </c>
      <c r="G4094" s="2">
        <f>IFERROR(VLOOKUP(Tableau2[[#This Row],[PR]],'Taux sortant'!$I$9:$S$167,COLUMN(),0),"")</f>
        <v>9.61</v>
      </c>
      <c r="H4094" s="2">
        <f>IFERROR(VLOOKUP(Tableau2[[#This Row],[PR]],'Taux sortant'!$I$9:$S$167,COLUMN(),0),"")</f>
        <v>8.19</v>
      </c>
      <c r="I4094" s="2">
        <f>IFERROR(VLOOKUP(Tableau2[[#This Row],[PR]],'Taux sortant'!$I$9:$S$167,COLUMN(),0),"")</f>
        <v>7.02</v>
      </c>
      <c r="J4094" s="2">
        <f>IFERROR(VLOOKUP(Tableau2[[#This Row],[PR]],'Taux sortant'!$I$9:$S$167,COLUMN(),0),"")</f>
        <v>0</v>
      </c>
      <c r="K4094" s="2">
        <f>IFERROR(VLOOKUP(Tableau2[[#This Row],[PR]],'Taux sortant'!$I$9:$S$167,COLUMN(),0),"")</f>
        <v>0</v>
      </c>
      <c r="L4094" s="2" t="str">
        <f>IFERROR(VLOOKUP(Tableau2[[#This Row],[PR]],'Taux sortant'!$I$9:$S$167,COLUMN(),0),"")</f>
        <v/>
      </c>
    </row>
    <row r="4095" spans="1:12" x14ac:dyDescent="0.3">
      <c r="A4095" s="1" t="s">
        <v>3745</v>
      </c>
      <c r="B4095" s="1" t="s">
        <v>3100</v>
      </c>
      <c r="C4095" s="2" t="str">
        <f>IFERROR(VLOOKUP(Tableau2[[#This Row],[PR]],'Taux sortant'!$I$9:$S$167,COLUMN(),0),"")</f>
        <v/>
      </c>
      <c r="D4095" s="2" t="str">
        <f>IFERROR(VLOOKUP(Tableau2[[#This Row],[PR]],'Taux sortant'!$I$9:$S$167,COLUMN(),0),"")</f>
        <v/>
      </c>
      <c r="E4095" s="2" t="str">
        <f>IFERROR(VLOOKUP(Tableau2[[#This Row],[PR]],'Taux sortant'!$I$9:$S$167,COLUMN(),0),"")</f>
        <v/>
      </c>
      <c r="F4095" s="2" t="str">
        <f>IFERROR(VLOOKUP(Tableau2[[#This Row],[PR]],'Taux sortant'!$I$9:$S$167,COLUMN(),0),"")</f>
        <v/>
      </c>
      <c r="G4095" s="2" t="str">
        <f>IFERROR(VLOOKUP(Tableau2[[#This Row],[PR]],'Taux sortant'!$I$9:$S$167,COLUMN(),0),"")</f>
        <v/>
      </c>
      <c r="H4095" s="2" t="str">
        <f>IFERROR(VLOOKUP(Tableau2[[#This Row],[PR]],'Taux sortant'!$I$9:$S$167,COLUMN(),0),"")</f>
        <v/>
      </c>
      <c r="I4095" s="2" t="str">
        <f>IFERROR(VLOOKUP(Tableau2[[#This Row],[PR]],'Taux sortant'!$I$9:$S$167,COLUMN(),0),"")</f>
        <v/>
      </c>
      <c r="J4095" s="2" t="str">
        <f>IFERROR(VLOOKUP(Tableau2[[#This Row],[PR]],'Taux sortant'!$I$9:$S$167,COLUMN(),0),"")</f>
        <v/>
      </c>
      <c r="K4095" s="2" t="str">
        <f>IFERROR(VLOOKUP(Tableau2[[#This Row],[PR]],'Taux sortant'!$I$9:$S$167,COLUMN(),0),"")</f>
        <v/>
      </c>
      <c r="L4095" s="2" t="str">
        <f>IFERROR(VLOOKUP(Tableau2[[#This Row],[PR]],'Taux sortant'!$I$9:$S$167,COLUMN(),0),"")</f>
        <v/>
      </c>
    </row>
    <row r="4096" spans="1:12" x14ac:dyDescent="0.3">
      <c r="A4096" s="1" t="s">
        <v>3745</v>
      </c>
      <c r="B4096" s="1" t="s">
        <v>4162</v>
      </c>
      <c r="C4096" s="2" t="str">
        <f>IFERROR(VLOOKUP(Tableau2[[#This Row],[PR]],'Taux sortant'!$I$9:$S$167,COLUMN(),0),"")</f>
        <v/>
      </c>
      <c r="D4096" s="2" t="str">
        <f>IFERROR(VLOOKUP(Tableau2[[#This Row],[PR]],'Taux sortant'!$I$9:$S$167,COLUMN(),0),"")</f>
        <v/>
      </c>
      <c r="E4096" s="2" t="str">
        <f>IFERROR(VLOOKUP(Tableau2[[#This Row],[PR]],'Taux sortant'!$I$9:$S$167,COLUMN(),0),"")</f>
        <v/>
      </c>
      <c r="F4096" s="2" t="str">
        <f>IFERROR(VLOOKUP(Tableau2[[#This Row],[PR]],'Taux sortant'!$I$9:$S$167,COLUMN(),0),"")</f>
        <v/>
      </c>
      <c r="G4096" s="2" t="str">
        <f>IFERROR(VLOOKUP(Tableau2[[#This Row],[PR]],'Taux sortant'!$I$9:$S$167,COLUMN(),0),"")</f>
        <v/>
      </c>
      <c r="H4096" s="2" t="str">
        <f>IFERROR(VLOOKUP(Tableau2[[#This Row],[PR]],'Taux sortant'!$I$9:$S$167,COLUMN(),0),"")</f>
        <v/>
      </c>
      <c r="I4096" s="2" t="str">
        <f>IFERROR(VLOOKUP(Tableau2[[#This Row],[PR]],'Taux sortant'!$I$9:$S$167,COLUMN(),0),"")</f>
        <v/>
      </c>
      <c r="J4096" s="2" t="str">
        <f>IFERROR(VLOOKUP(Tableau2[[#This Row],[PR]],'Taux sortant'!$I$9:$S$167,COLUMN(),0),"")</f>
        <v/>
      </c>
      <c r="K4096" s="2" t="str">
        <f>IFERROR(VLOOKUP(Tableau2[[#This Row],[PR]],'Taux sortant'!$I$9:$S$167,COLUMN(),0),"")</f>
        <v/>
      </c>
      <c r="L4096" s="2" t="str">
        <f>IFERROR(VLOOKUP(Tableau2[[#This Row],[PR]],'Taux sortant'!$I$9:$S$167,COLUMN(),0),"")</f>
        <v/>
      </c>
    </row>
    <row r="4097" spans="1:12" x14ac:dyDescent="0.3">
      <c r="A4097" s="1" t="s">
        <v>2157</v>
      </c>
      <c r="B4097" s="1" t="s">
        <v>1535</v>
      </c>
      <c r="C4097" s="2">
        <f>IFERROR(VLOOKUP(Tableau2[[#This Row],[PR]],'Taux sortant'!$I$9:$S$167,COLUMN(),0),"")</f>
        <v>32.31</v>
      </c>
      <c r="D4097" s="2">
        <f>IFERROR(VLOOKUP(Tableau2[[#This Row],[PR]],'Taux sortant'!$I$9:$S$167,COLUMN(),0),"")</f>
        <v>25.84</v>
      </c>
      <c r="E4097" s="2">
        <f>IFERROR(VLOOKUP(Tableau2[[#This Row],[PR]],'Taux sortant'!$I$9:$S$167,COLUMN(),0),"")</f>
        <v>18.78</v>
      </c>
      <c r="F4097" s="2">
        <f>IFERROR(VLOOKUP(Tableau2[[#This Row],[PR]],'Taux sortant'!$I$9:$S$167,COLUMN(),0),"")</f>
        <v>15.36</v>
      </c>
      <c r="G4097" s="2">
        <f>IFERROR(VLOOKUP(Tableau2[[#This Row],[PR]],'Taux sortant'!$I$9:$S$167,COLUMN(),0),"")</f>
        <v>12.71</v>
      </c>
      <c r="H4097" s="2">
        <f>IFERROR(VLOOKUP(Tableau2[[#This Row],[PR]],'Taux sortant'!$I$9:$S$167,COLUMN(),0),"")</f>
        <v>10.58</v>
      </c>
      <c r="I4097" s="2">
        <f>IFERROR(VLOOKUP(Tableau2[[#This Row],[PR]],'Taux sortant'!$I$9:$S$167,COLUMN(),0),"")</f>
        <v>9.08</v>
      </c>
      <c r="J4097" s="2">
        <f>IFERROR(VLOOKUP(Tableau2[[#This Row],[PR]],'Taux sortant'!$I$9:$S$167,COLUMN(),0),"")</f>
        <v>0</v>
      </c>
      <c r="K4097" s="2">
        <f>IFERROR(VLOOKUP(Tableau2[[#This Row],[PR]],'Taux sortant'!$I$9:$S$167,COLUMN(),0),"")</f>
        <v>0</v>
      </c>
      <c r="L4097" s="2" t="str">
        <f>IFERROR(VLOOKUP(Tableau2[[#This Row],[PR]],'Taux sortant'!$I$9:$S$167,COLUMN(),0),"")</f>
        <v/>
      </c>
    </row>
    <row r="4098" spans="1:12" x14ac:dyDescent="0.3">
      <c r="A4098" s="1" t="s">
        <v>6218</v>
      </c>
      <c r="B4098" s="1" t="s">
        <v>5815</v>
      </c>
      <c r="C4098" s="2">
        <f>IFERROR(VLOOKUP(Tableau2[[#This Row],[PR]],'Taux sortant'!$I$9:$S$167,COLUMN(),0),"")</f>
        <v>29.89</v>
      </c>
      <c r="D4098" s="2">
        <f>IFERROR(VLOOKUP(Tableau2[[#This Row],[PR]],'Taux sortant'!$I$9:$S$167,COLUMN(),0),"")</f>
        <v>27.05</v>
      </c>
      <c r="E4098" s="2">
        <f>IFERROR(VLOOKUP(Tableau2[[#This Row],[PR]],'Taux sortant'!$I$9:$S$167,COLUMN(),0),"")</f>
        <v>23.76</v>
      </c>
      <c r="F4098" s="2">
        <f>IFERROR(VLOOKUP(Tableau2[[#This Row],[PR]],'Taux sortant'!$I$9:$S$167,COLUMN(),0),"")</f>
        <v>22.11</v>
      </c>
      <c r="G4098" s="2">
        <f>IFERROR(VLOOKUP(Tableau2[[#This Row],[PR]],'Taux sortant'!$I$9:$S$167,COLUMN(),0),"")</f>
        <v>20.05</v>
      </c>
      <c r="H4098" s="2">
        <f>IFERROR(VLOOKUP(Tableau2[[#This Row],[PR]],'Taux sortant'!$I$9:$S$167,COLUMN(),0),"")</f>
        <v>17.09</v>
      </c>
      <c r="I4098" s="2">
        <f>IFERROR(VLOOKUP(Tableau2[[#This Row],[PR]],'Taux sortant'!$I$9:$S$167,COLUMN(),0),"")</f>
        <v>15.56</v>
      </c>
      <c r="J4098" s="2">
        <f>IFERROR(VLOOKUP(Tableau2[[#This Row],[PR]],'Taux sortant'!$I$9:$S$167,COLUMN(),0),"")</f>
        <v>0</v>
      </c>
      <c r="K4098" s="2">
        <f>IFERROR(VLOOKUP(Tableau2[[#This Row],[PR]],'Taux sortant'!$I$9:$S$167,COLUMN(),0),"")</f>
        <v>0</v>
      </c>
      <c r="L4098" s="2" t="str">
        <f>IFERROR(VLOOKUP(Tableau2[[#This Row],[PR]],'Taux sortant'!$I$9:$S$167,COLUMN(),0),"")</f>
        <v/>
      </c>
    </row>
    <row r="4099" spans="1:12" x14ac:dyDescent="0.3">
      <c r="A4099" s="1" t="s">
        <v>3748</v>
      </c>
      <c r="B4099" s="1" t="s">
        <v>3105</v>
      </c>
      <c r="C4099" s="2">
        <f>IFERROR(VLOOKUP(Tableau2[[#This Row],[PR]],'Taux sortant'!$I$9:$S$167,COLUMN(),0),"")</f>
        <v>12.93</v>
      </c>
      <c r="D4099" s="2">
        <f>IFERROR(VLOOKUP(Tableau2[[#This Row],[PR]],'Taux sortant'!$I$9:$S$167,COLUMN(),0),"")</f>
        <v>10.59</v>
      </c>
      <c r="E4099" s="2">
        <f>IFERROR(VLOOKUP(Tableau2[[#This Row],[PR]],'Taux sortant'!$I$9:$S$167,COLUMN(),0),"")</f>
        <v>7.91</v>
      </c>
      <c r="F4099" s="2">
        <f>IFERROR(VLOOKUP(Tableau2[[#This Row],[PR]],'Taux sortant'!$I$9:$S$167,COLUMN(),0),"")</f>
        <v>6.66</v>
      </c>
      <c r="G4099" s="2">
        <f>IFERROR(VLOOKUP(Tableau2[[#This Row],[PR]],'Taux sortant'!$I$9:$S$167,COLUMN(),0),"")</f>
        <v>5.64</v>
      </c>
      <c r="H4099" s="2">
        <f>IFERROR(VLOOKUP(Tableau2[[#This Row],[PR]],'Taux sortant'!$I$9:$S$167,COLUMN(),0),"")</f>
        <v>4.78</v>
      </c>
      <c r="I4099" s="2">
        <f>IFERROR(VLOOKUP(Tableau2[[#This Row],[PR]],'Taux sortant'!$I$9:$S$167,COLUMN(),0),"")</f>
        <v>4.1500000000000004</v>
      </c>
      <c r="J4099" s="2">
        <f>IFERROR(VLOOKUP(Tableau2[[#This Row],[PR]],'Taux sortant'!$I$9:$S$167,COLUMN(),0),"")</f>
        <v>0</v>
      </c>
      <c r="K4099" s="2">
        <f>IFERROR(VLOOKUP(Tableau2[[#This Row],[PR]],'Taux sortant'!$I$9:$S$167,COLUMN(),0),"")</f>
        <v>0</v>
      </c>
      <c r="L4099" s="2" t="str">
        <f>IFERROR(VLOOKUP(Tableau2[[#This Row],[PR]],'Taux sortant'!$I$9:$S$167,COLUMN(),0),"")</f>
        <v/>
      </c>
    </row>
    <row r="4100" spans="1:12" x14ac:dyDescent="0.3">
      <c r="A4100" s="1" t="s">
        <v>5665</v>
      </c>
      <c r="B4100" s="1" t="s">
        <v>5351</v>
      </c>
      <c r="C4100" s="2">
        <f>IFERROR(VLOOKUP(Tableau2[[#This Row],[PR]],'Taux sortant'!$I$9:$S$167,COLUMN(),0),"")</f>
        <v>16.170000000000002</v>
      </c>
      <c r="D4100" s="2">
        <f>IFERROR(VLOOKUP(Tableau2[[#This Row],[PR]],'Taux sortant'!$I$9:$S$167,COLUMN(),0),"")</f>
        <v>13.54</v>
      </c>
      <c r="E4100" s="2">
        <f>IFERROR(VLOOKUP(Tableau2[[#This Row],[PR]],'Taux sortant'!$I$9:$S$167,COLUMN(),0),"")</f>
        <v>10.49</v>
      </c>
      <c r="F4100" s="2">
        <f>IFERROR(VLOOKUP(Tableau2[[#This Row],[PR]],'Taux sortant'!$I$9:$S$167,COLUMN(),0),"")</f>
        <v>8.9700000000000006</v>
      </c>
      <c r="G4100" s="2">
        <f>IFERROR(VLOOKUP(Tableau2[[#This Row],[PR]],'Taux sortant'!$I$9:$S$167,COLUMN(),0),"")</f>
        <v>7.62</v>
      </c>
      <c r="H4100" s="2">
        <f>IFERROR(VLOOKUP(Tableau2[[#This Row],[PR]],'Taux sortant'!$I$9:$S$167,COLUMN(),0),"")</f>
        <v>6.52</v>
      </c>
      <c r="I4100" s="2">
        <f>IFERROR(VLOOKUP(Tableau2[[#This Row],[PR]],'Taux sortant'!$I$9:$S$167,COLUMN(),0),"")</f>
        <v>5.64</v>
      </c>
      <c r="J4100" s="2">
        <f>IFERROR(VLOOKUP(Tableau2[[#This Row],[PR]],'Taux sortant'!$I$9:$S$167,COLUMN(),0),"")</f>
        <v>0</v>
      </c>
      <c r="K4100" s="2">
        <f>IFERROR(VLOOKUP(Tableau2[[#This Row],[PR]],'Taux sortant'!$I$9:$S$167,COLUMN(),0),"")</f>
        <v>0</v>
      </c>
      <c r="L4100" s="2" t="str">
        <f>IFERROR(VLOOKUP(Tableau2[[#This Row],[PR]],'Taux sortant'!$I$9:$S$167,COLUMN(),0),"")</f>
        <v/>
      </c>
    </row>
    <row r="4101" spans="1:12" x14ac:dyDescent="0.3">
      <c r="A4101" s="1" t="s">
        <v>757</v>
      </c>
      <c r="B4101" s="1" t="s">
        <v>5</v>
      </c>
      <c r="C4101" s="2">
        <f>IFERROR(VLOOKUP(Tableau2[[#This Row],[PR]],'Taux sortant'!$I$9:$S$167,COLUMN(),0),"")</f>
        <v>11.64</v>
      </c>
      <c r="D4101" s="2">
        <f>IFERROR(VLOOKUP(Tableau2[[#This Row],[PR]],'Taux sortant'!$I$9:$S$167,COLUMN(),0),"")</f>
        <v>9.2799999999999994</v>
      </c>
      <c r="E4101" s="2">
        <f>IFERROR(VLOOKUP(Tableau2[[#This Row],[PR]],'Taux sortant'!$I$9:$S$167,COLUMN(),0),"")</f>
        <v>6.6</v>
      </c>
      <c r="F4101" s="2">
        <f>IFERROR(VLOOKUP(Tableau2[[#This Row],[PR]],'Taux sortant'!$I$9:$S$167,COLUMN(),0),"")</f>
        <v>5.3</v>
      </c>
      <c r="G4101" s="2">
        <f>IFERROR(VLOOKUP(Tableau2[[#This Row],[PR]],'Taux sortant'!$I$9:$S$167,COLUMN(),0),"")</f>
        <v>4.37</v>
      </c>
      <c r="H4101" s="2">
        <f>IFERROR(VLOOKUP(Tableau2[[#This Row],[PR]],'Taux sortant'!$I$9:$S$167,COLUMN(),0),"")</f>
        <v>3.62</v>
      </c>
      <c r="I4101" s="2">
        <f>IFERROR(VLOOKUP(Tableau2[[#This Row],[PR]],'Taux sortant'!$I$9:$S$167,COLUMN(),0),"")</f>
        <v>3.13</v>
      </c>
      <c r="J4101" s="2">
        <f>IFERROR(VLOOKUP(Tableau2[[#This Row],[PR]],'Taux sortant'!$I$9:$S$167,COLUMN(),0),"")</f>
        <v>0</v>
      </c>
      <c r="K4101" s="2">
        <f>IFERROR(VLOOKUP(Tableau2[[#This Row],[PR]],'Taux sortant'!$I$9:$S$167,COLUMN(),0),"")</f>
        <v>0</v>
      </c>
      <c r="L4101" s="2" t="str">
        <f>IFERROR(VLOOKUP(Tableau2[[#This Row],[PR]],'Taux sortant'!$I$9:$S$167,COLUMN(),0),"")</f>
        <v/>
      </c>
    </row>
    <row r="4102" spans="1:12" x14ac:dyDescent="0.3">
      <c r="A4102" s="1" t="s">
        <v>4787</v>
      </c>
      <c r="B4102" s="1" t="s">
        <v>4180</v>
      </c>
      <c r="C4102" s="2">
        <f>IFERROR(VLOOKUP(Tableau2[[#This Row],[PR]],'Taux sortant'!$I$9:$S$167,COLUMN(),0),"")</f>
        <v>22.64</v>
      </c>
      <c r="D4102" s="2">
        <f>IFERROR(VLOOKUP(Tableau2[[#This Row],[PR]],'Taux sortant'!$I$9:$S$167,COLUMN(),0),"")</f>
        <v>20.190000000000001</v>
      </c>
      <c r="E4102" s="2">
        <f>IFERROR(VLOOKUP(Tableau2[[#This Row],[PR]],'Taux sortant'!$I$9:$S$167,COLUMN(),0),"")</f>
        <v>16.53</v>
      </c>
      <c r="F4102" s="2">
        <f>IFERROR(VLOOKUP(Tableau2[[#This Row],[PR]],'Taux sortant'!$I$9:$S$167,COLUMN(),0),"")</f>
        <v>14.31</v>
      </c>
      <c r="G4102" s="2">
        <f>IFERROR(VLOOKUP(Tableau2[[#This Row],[PR]],'Taux sortant'!$I$9:$S$167,COLUMN(),0),"")</f>
        <v>12.45</v>
      </c>
      <c r="H4102" s="2">
        <f>IFERROR(VLOOKUP(Tableau2[[#This Row],[PR]],'Taux sortant'!$I$9:$S$167,COLUMN(),0),"")</f>
        <v>10.32</v>
      </c>
      <c r="I4102" s="2">
        <f>IFERROR(VLOOKUP(Tableau2[[#This Row],[PR]],'Taux sortant'!$I$9:$S$167,COLUMN(),0),"")</f>
        <v>8.83</v>
      </c>
      <c r="J4102" s="2">
        <f>IFERROR(VLOOKUP(Tableau2[[#This Row],[PR]],'Taux sortant'!$I$9:$S$167,COLUMN(),0),"")</f>
        <v>0</v>
      </c>
      <c r="K4102" s="2">
        <f>IFERROR(VLOOKUP(Tableau2[[#This Row],[PR]],'Taux sortant'!$I$9:$S$167,COLUMN(),0),"")</f>
        <v>0</v>
      </c>
      <c r="L4102" s="2" t="str">
        <f>IFERROR(VLOOKUP(Tableau2[[#This Row],[PR]],'Taux sortant'!$I$9:$S$167,COLUMN(),0),"")</f>
        <v/>
      </c>
    </row>
    <row r="4103" spans="1:12" x14ac:dyDescent="0.3">
      <c r="A4103" s="1" t="s">
        <v>4790</v>
      </c>
      <c r="B4103" s="1" t="s">
        <v>4194</v>
      </c>
      <c r="C4103" s="2">
        <f>IFERROR(VLOOKUP(Tableau2[[#This Row],[PR]],'Taux sortant'!$I$9:$S$167,COLUMN(),0),"")</f>
        <v>19.27</v>
      </c>
      <c r="D4103" s="2">
        <f>IFERROR(VLOOKUP(Tableau2[[#This Row],[PR]],'Taux sortant'!$I$9:$S$167,COLUMN(),0),"")</f>
        <v>16.54</v>
      </c>
      <c r="E4103" s="2">
        <f>IFERROR(VLOOKUP(Tableau2[[#This Row],[PR]],'Taux sortant'!$I$9:$S$167,COLUMN(),0),"")</f>
        <v>13.35</v>
      </c>
      <c r="F4103" s="2">
        <f>IFERROR(VLOOKUP(Tableau2[[#This Row],[PR]],'Taux sortant'!$I$9:$S$167,COLUMN(),0),"")</f>
        <v>11.77</v>
      </c>
      <c r="G4103" s="2">
        <f>IFERROR(VLOOKUP(Tableau2[[#This Row],[PR]],'Taux sortant'!$I$9:$S$167,COLUMN(),0),"")</f>
        <v>10.32</v>
      </c>
      <c r="H4103" s="2">
        <f>IFERROR(VLOOKUP(Tableau2[[#This Row],[PR]],'Taux sortant'!$I$9:$S$167,COLUMN(),0),"")</f>
        <v>9.14</v>
      </c>
      <c r="I4103" s="2">
        <f>IFERROR(VLOOKUP(Tableau2[[#This Row],[PR]],'Taux sortant'!$I$9:$S$167,COLUMN(),0),"")</f>
        <v>8.1199999999999992</v>
      </c>
      <c r="J4103" s="2">
        <f>IFERROR(VLOOKUP(Tableau2[[#This Row],[PR]],'Taux sortant'!$I$9:$S$167,COLUMN(),0),"")</f>
        <v>0</v>
      </c>
      <c r="K4103" s="2">
        <f>IFERROR(VLOOKUP(Tableau2[[#This Row],[PR]],'Taux sortant'!$I$9:$S$167,COLUMN(),0),"")</f>
        <v>0</v>
      </c>
      <c r="L4103" s="2" t="str">
        <f>IFERROR(VLOOKUP(Tableau2[[#This Row],[PR]],'Taux sortant'!$I$9:$S$167,COLUMN(),0),"")</f>
        <v/>
      </c>
    </row>
    <row r="4104" spans="1:12" x14ac:dyDescent="0.3">
      <c r="A4104" s="1" t="s">
        <v>6221</v>
      </c>
      <c r="B4104" s="1" t="s">
        <v>3761</v>
      </c>
      <c r="C4104" s="2">
        <f>IFERROR(VLOOKUP(Tableau2[[#This Row],[PR]],'Taux sortant'!$I$9:$S$167,COLUMN(),0),"")</f>
        <v>36.270000000000003</v>
      </c>
      <c r="D4104" s="2">
        <f>IFERROR(VLOOKUP(Tableau2[[#This Row],[PR]],'Taux sortant'!$I$9:$S$167,COLUMN(),0),"")</f>
        <v>33.01</v>
      </c>
      <c r="E4104" s="2">
        <f>IFERROR(VLOOKUP(Tableau2[[#This Row],[PR]],'Taux sortant'!$I$9:$S$167,COLUMN(),0),"")</f>
        <v>28.57</v>
      </c>
      <c r="F4104" s="2">
        <f>IFERROR(VLOOKUP(Tableau2[[#This Row],[PR]],'Taux sortant'!$I$9:$S$167,COLUMN(),0),"")</f>
        <v>25.82</v>
      </c>
      <c r="G4104" s="2">
        <f>IFERROR(VLOOKUP(Tableau2[[#This Row],[PR]],'Taux sortant'!$I$9:$S$167,COLUMN(),0),"")</f>
        <v>22.99</v>
      </c>
      <c r="H4104" s="2">
        <f>IFERROR(VLOOKUP(Tableau2[[#This Row],[PR]],'Taux sortant'!$I$9:$S$167,COLUMN(),0),"")</f>
        <v>19.46</v>
      </c>
      <c r="I4104" s="2">
        <f>IFERROR(VLOOKUP(Tableau2[[#This Row],[PR]],'Taux sortant'!$I$9:$S$167,COLUMN(),0),"")</f>
        <v>16.46</v>
      </c>
      <c r="J4104" s="2">
        <f>IFERROR(VLOOKUP(Tableau2[[#This Row],[PR]],'Taux sortant'!$I$9:$S$167,COLUMN(),0),"")</f>
        <v>0</v>
      </c>
      <c r="K4104" s="2">
        <f>IFERROR(VLOOKUP(Tableau2[[#This Row],[PR]],'Taux sortant'!$I$9:$S$167,COLUMN(),0),"")</f>
        <v>0</v>
      </c>
      <c r="L4104" s="2" t="str">
        <f>IFERROR(VLOOKUP(Tableau2[[#This Row],[PR]],'Taux sortant'!$I$9:$S$167,COLUMN(),0),"")</f>
        <v/>
      </c>
    </row>
    <row r="4105" spans="1:12" x14ac:dyDescent="0.3">
      <c r="A4105" s="1" t="s">
        <v>4792</v>
      </c>
      <c r="B4105" s="1" t="s">
        <v>4174</v>
      </c>
      <c r="C4105" s="2">
        <f>IFERROR(VLOOKUP(Tableau2[[#This Row],[PR]],'Taux sortant'!$I$9:$S$167,COLUMN(),0),"")</f>
        <v>18.22</v>
      </c>
      <c r="D4105" s="2">
        <f>IFERROR(VLOOKUP(Tableau2[[#This Row],[PR]],'Taux sortant'!$I$9:$S$167,COLUMN(),0),"")</f>
        <v>15.54</v>
      </c>
      <c r="E4105" s="2">
        <f>IFERROR(VLOOKUP(Tableau2[[#This Row],[PR]],'Taux sortant'!$I$9:$S$167,COLUMN(),0),"")</f>
        <v>12.42</v>
      </c>
      <c r="F4105" s="2">
        <f>IFERROR(VLOOKUP(Tableau2[[#This Row],[PR]],'Taux sortant'!$I$9:$S$167,COLUMN(),0),"")</f>
        <v>10.85</v>
      </c>
      <c r="G4105" s="2">
        <f>IFERROR(VLOOKUP(Tableau2[[#This Row],[PR]],'Taux sortant'!$I$9:$S$167,COLUMN(),0),"")</f>
        <v>9.4499999999999993</v>
      </c>
      <c r="H4105" s="2">
        <f>IFERROR(VLOOKUP(Tableau2[[#This Row],[PR]],'Taux sortant'!$I$9:$S$167,COLUMN(),0),"")</f>
        <v>8.27</v>
      </c>
      <c r="I4105" s="2">
        <f>IFERROR(VLOOKUP(Tableau2[[#This Row],[PR]],'Taux sortant'!$I$9:$S$167,COLUMN(),0),"")</f>
        <v>7.27</v>
      </c>
      <c r="J4105" s="2">
        <f>IFERROR(VLOOKUP(Tableau2[[#This Row],[PR]],'Taux sortant'!$I$9:$S$167,COLUMN(),0),"")</f>
        <v>0</v>
      </c>
      <c r="K4105" s="2">
        <f>IFERROR(VLOOKUP(Tableau2[[#This Row],[PR]],'Taux sortant'!$I$9:$S$167,COLUMN(),0),"")</f>
        <v>0</v>
      </c>
      <c r="L4105" s="2" t="str">
        <f>IFERROR(VLOOKUP(Tableau2[[#This Row],[PR]],'Taux sortant'!$I$9:$S$167,COLUMN(),0),"")</f>
        <v/>
      </c>
    </row>
    <row r="4106" spans="1:12" x14ac:dyDescent="0.3">
      <c r="A4106" s="1" t="s">
        <v>2160</v>
      </c>
      <c r="B4106" s="1" t="s">
        <v>5356</v>
      </c>
      <c r="C4106" s="2">
        <f>IFERROR(VLOOKUP(Tableau2[[#This Row],[PR]],'Taux sortant'!$I$9:$S$167,COLUMN(),0),"")</f>
        <v>14.1</v>
      </c>
      <c r="D4106" s="2">
        <f>IFERROR(VLOOKUP(Tableau2[[#This Row],[PR]],'Taux sortant'!$I$9:$S$167,COLUMN(),0),"")</f>
        <v>12.41</v>
      </c>
      <c r="E4106" s="2">
        <f>IFERROR(VLOOKUP(Tableau2[[#This Row],[PR]],'Taux sortant'!$I$9:$S$167,COLUMN(),0),"")</f>
        <v>9.0299999999999994</v>
      </c>
      <c r="F4106" s="2">
        <f>IFERROR(VLOOKUP(Tableau2[[#This Row],[PR]],'Taux sortant'!$I$9:$S$167,COLUMN(),0),"")</f>
        <v>7.34</v>
      </c>
      <c r="G4106" s="2">
        <f>IFERROR(VLOOKUP(Tableau2[[#This Row],[PR]],'Taux sortant'!$I$9:$S$167,COLUMN(),0),"")</f>
        <v>6.12</v>
      </c>
      <c r="H4106" s="2">
        <f>IFERROR(VLOOKUP(Tableau2[[#This Row],[PR]],'Taux sortant'!$I$9:$S$167,COLUMN(),0),"")</f>
        <v>5.37</v>
      </c>
      <c r="I4106" s="2">
        <f>IFERROR(VLOOKUP(Tableau2[[#This Row],[PR]],'Taux sortant'!$I$9:$S$167,COLUMN(),0),"")</f>
        <v>4.6500000000000004</v>
      </c>
      <c r="J4106" s="2">
        <f>IFERROR(VLOOKUP(Tableau2[[#This Row],[PR]],'Taux sortant'!$I$9:$S$167,COLUMN(),0),"")</f>
        <v>0</v>
      </c>
      <c r="K4106" s="2">
        <f>IFERROR(VLOOKUP(Tableau2[[#This Row],[PR]],'Taux sortant'!$I$9:$S$167,COLUMN(),0),"")</f>
        <v>1585.65</v>
      </c>
      <c r="L4106" s="2" t="str">
        <f>IFERROR(VLOOKUP(Tableau2[[#This Row],[PR]],'Taux sortant'!$I$9:$S$167,COLUMN(),0),"")</f>
        <v/>
      </c>
    </row>
    <row r="4107" spans="1:12" x14ac:dyDescent="0.3">
      <c r="A4107" s="1" t="s">
        <v>2160</v>
      </c>
      <c r="B4107" s="1" t="s">
        <v>2160</v>
      </c>
      <c r="C4107" s="2">
        <f>IFERROR(VLOOKUP(Tableau2[[#This Row],[PR]],'Taux sortant'!$I$9:$S$167,COLUMN(),0),"")</f>
        <v>16.93</v>
      </c>
      <c r="D4107" s="2">
        <f>IFERROR(VLOOKUP(Tableau2[[#This Row],[PR]],'Taux sortant'!$I$9:$S$167,COLUMN(),0),"")</f>
        <v>14.32</v>
      </c>
      <c r="E4107" s="2">
        <f>IFERROR(VLOOKUP(Tableau2[[#This Row],[PR]],'Taux sortant'!$I$9:$S$167,COLUMN(),0),"")</f>
        <v>11.27</v>
      </c>
      <c r="F4107" s="2">
        <f>IFERROR(VLOOKUP(Tableau2[[#This Row],[PR]],'Taux sortant'!$I$9:$S$167,COLUMN(),0),"")</f>
        <v>9.77</v>
      </c>
      <c r="G4107" s="2">
        <f>IFERROR(VLOOKUP(Tableau2[[#This Row],[PR]],'Taux sortant'!$I$9:$S$167,COLUMN(),0),"")</f>
        <v>8.41</v>
      </c>
      <c r="H4107" s="2">
        <f>IFERROR(VLOOKUP(Tableau2[[#This Row],[PR]],'Taux sortant'!$I$9:$S$167,COLUMN(),0),"")</f>
        <v>7.25</v>
      </c>
      <c r="I4107" s="2">
        <f>IFERROR(VLOOKUP(Tableau2[[#This Row],[PR]],'Taux sortant'!$I$9:$S$167,COLUMN(),0),"")</f>
        <v>6.31</v>
      </c>
      <c r="J4107" s="2">
        <f>IFERROR(VLOOKUP(Tableau2[[#This Row],[PR]],'Taux sortant'!$I$9:$S$167,COLUMN(),0),"")</f>
        <v>0</v>
      </c>
      <c r="K4107" s="2">
        <f>IFERROR(VLOOKUP(Tableau2[[#This Row],[PR]],'Taux sortant'!$I$9:$S$167,COLUMN(),0),"")</f>
        <v>0</v>
      </c>
      <c r="L4107" s="2" t="str">
        <f>IFERROR(VLOOKUP(Tableau2[[#This Row],[PR]],'Taux sortant'!$I$9:$S$167,COLUMN(),0),"")</f>
        <v/>
      </c>
    </row>
    <row r="4108" spans="1:12" x14ac:dyDescent="0.3">
      <c r="A4108" s="1" t="s">
        <v>2160</v>
      </c>
      <c r="B4108" s="1" t="s">
        <v>1816</v>
      </c>
      <c r="C4108" s="2">
        <f>IFERROR(VLOOKUP(Tableau2[[#This Row],[PR]],'Taux sortant'!$I$9:$S$167,COLUMN(),0),"")</f>
        <v>18.93</v>
      </c>
      <c r="D4108" s="2">
        <f>IFERROR(VLOOKUP(Tableau2[[#This Row],[PR]],'Taux sortant'!$I$9:$S$167,COLUMN(),0),"")</f>
        <v>14.85</v>
      </c>
      <c r="E4108" s="2">
        <f>IFERROR(VLOOKUP(Tableau2[[#This Row],[PR]],'Taux sortant'!$I$9:$S$167,COLUMN(),0),"")</f>
        <v>11.22</v>
      </c>
      <c r="F4108" s="2">
        <f>IFERROR(VLOOKUP(Tableau2[[#This Row],[PR]],'Taux sortant'!$I$9:$S$167,COLUMN(),0),"")</f>
        <v>8.25</v>
      </c>
      <c r="G4108" s="2">
        <f>IFERROR(VLOOKUP(Tableau2[[#This Row],[PR]],'Taux sortant'!$I$9:$S$167,COLUMN(),0),"")</f>
        <v>5.71</v>
      </c>
      <c r="H4108" s="2">
        <f>IFERROR(VLOOKUP(Tableau2[[#This Row],[PR]],'Taux sortant'!$I$9:$S$167,COLUMN(),0),"")</f>
        <v>4.21</v>
      </c>
      <c r="I4108" s="2">
        <f>IFERROR(VLOOKUP(Tableau2[[#This Row],[PR]],'Taux sortant'!$I$9:$S$167,COLUMN(),0),"")</f>
        <v>3.29</v>
      </c>
      <c r="J4108" s="2">
        <f>IFERROR(VLOOKUP(Tableau2[[#This Row],[PR]],'Taux sortant'!$I$9:$S$167,COLUMN(),0),"")</f>
        <v>0</v>
      </c>
      <c r="K4108" s="2">
        <f>IFERROR(VLOOKUP(Tableau2[[#This Row],[PR]],'Taux sortant'!$I$9:$S$167,COLUMN(),0),"")</f>
        <v>0</v>
      </c>
      <c r="L4108" s="2" t="str">
        <f>IFERROR(VLOOKUP(Tableau2[[#This Row],[PR]],'Taux sortant'!$I$9:$S$167,COLUMN(),0),"")</f>
        <v/>
      </c>
    </row>
    <row r="4109" spans="1:12" x14ac:dyDescent="0.3">
      <c r="A4109" s="1" t="s">
        <v>4797</v>
      </c>
      <c r="B4109" s="1" t="s">
        <v>4194</v>
      </c>
      <c r="C4109" s="2">
        <f>IFERROR(VLOOKUP(Tableau2[[#This Row],[PR]],'Taux sortant'!$I$9:$S$167,COLUMN(),0),"")</f>
        <v>19.27</v>
      </c>
      <c r="D4109" s="2">
        <f>IFERROR(VLOOKUP(Tableau2[[#This Row],[PR]],'Taux sortant'!$I$9:$S$167,COLUMN(),0),"")</f>
        <v>16.54</v>
      </c>
      <c r="E4109" s="2">
        <f>IFERROR(VLOOKUP(Tableau2[[#This Row],[PR]],'Taux sortant'!$I$9:$S$167,COLUMN(),0),"")</f>
        <v>13.35</v>
      </c>
      <c r="F4109" s="2">
        <f>IFERROR(VLOOKUP(Tableau2[[#This Row],[PR]],'Taux sortant'!$I$9:$S$167,COLUMN(),0),"")</f>
        <v>11.77</v>
      </c>
      <c r="G4109" s="2">
        <f>IFERROR(VLOOKUP(Tableau2[[#This Row],[PR]],'Taux sortant'!$I$9:$S$167,COLUMN(),0),"")</f>
        <v>10.32</v>
      </c>
      <c r="H4109" s="2">
        <f>IFERROR(VLOOKUP(Tableau2[[#This Row],[PR]],'Taux sortant'!$I$9:$S$167,COLUMN(),0),"")</f>
        <v>9.14</v>
      </c>
      <c r="I4109" s="2">
        <f>IFERROR(VLOOKUP(Tableau2[[#This Row],[PR]],'Taux sortant'!$I$9:$S$167,COLUMN(),0),"")</f>
        <v>8.1199999999999992</v>
      </c>
      <c r="J4109" s="2">
        <f>IFERROR(VLOOKUP(Tableau2[[#This Row],[PR]],'Taux sortant'!$I$9:$S$167,COLUMN(),0),"")</f>
        <v>0</v>
      </c>
      <c r="K4109" s="2">
        <f>IFERROR(VLOOKUP(Tableau2[[#This Row],[PR]],'Taux sortant'!$I$9:$S$167,COLUMN(),0),"")</f>
        <v>0</v>
      </c>
      <c r="L4109" s="2" t="str">
        <f>IFERROR(VLOOKUP(Tableau2[[#This Row],[PR]],'Taux sortant'!$I$9:$S$167,COLUMN(),0),"")</f>
        <v/>
      </c>
    </row>
    <row r="4110" spans="1:12" x14ac:dyDescent="0.3">
      <c r="A4110" s="1" t="s">
        <v>760</v>
      </c>
      <c r="B4110" s="1" t="s">
        <v>5</v>
      </c>
      <c r="C4110" s="2">
        <f>IFERROR(VLOOKUP(Tableau2[[#This Row],[PR]],'Taux sortant'!$I$9:$S$167,COLUMN(),0),"")</f>
        <v>11.64</v>
      </c>
      <c r="D4110" s="2">
        <f>IFERROR(VLOOKUP(Tableau2[[#This Row],[PR]],'Taux sortant'!$I$9:$S$167,COLUMN(),0),"")</f>
        <v>9.2799999999999994</v>
      </c>
      <c r="E4110" s="2">
        <f>IFERROR(VLOOKUP(Tableau2[[#This Row],[PR]],'Taux sortant'!$I$9:$S$167,COLUMN(),0),"")</f>
        <v>6.6</v>
      </c>
      <c r="F4110" s="2">
        <f>IFERROR(VLOOKUP(Tableau2[[#This Row],[PR]],'Taux sortant'!$I$9:$S$167,COLUMN(),0),"")</f>
        <v>5.3</v>
      </c>
      <c r="G4110" s="2">
        <f>IFERROR(VLOOKUP(Tableau2[[#This Row],[PR]],'Taux sortant'!$I$9:$S$167,COLUMN(),0),"")</f>
        <v>4.37</v>
      </c>
      <c r="H4110" s="2">
        <f>IFERROR(VLOOKUP(Tableau2[[#This Row],[PR]],'Taux sortant'!$I$9:$S$167,COLUMN(),0),"")</f>
        <v>3.62</v>
      </c>
      <c r="I4110" s="2">
        <f>IFERROR(VLOOKUP(Tableau2[[#This Row],[PR]],'Taux sortant'!$I$9:$S$167,COLUMN(),0),"")</f>
        <v>3.13</v>
      </c>
      <c r="J4110" s="2">
        <f>IFERROR(VLOOKUP(Tableau2[[#This Row],[PR]],'Taux sortant'!$I$9:$S$167,COLUMN(),0),"")</f>
        <v>0</v>
      </c>
      <c r="K4110" s="2">
        <f>IFERROR(VLOOKUP(Tableau2[[#This Row],[PR]],'Taux sortant'!$I$9:$S$167,COLUMN(),0),"")</f>
        <v>0</v>
      </c>
      <c r="L4110" s="2" t="str">
        <f>IFERROR(VLOOKUP(Tableau2[[#This Row],[PR]],'Taux sortant'!$I$9:$S$167,COLUMN(),0),"")</f>
        <v/>
      </c>
    </row>
    <row r="4111" spans="1:12" x14ac:dyDescent="0.3">
      <c r="A4111" s="1" t="s">
        <v>4800</v>
      </c>
      <c r="B4111" s="1" t="s">
        <v>4143</v>
      </c>
      <c r="C4111" s="2" t="str">
        <f>IFERROR(VLOOKUP(Tableau2[[#This Row],[PR]],'Taux sortant'!$I$9:$S$167,COLUMN(),0),"")</f>
        <v/>
      </c>
      <c r="D4111" s="2" t="str">
        <f>IFERROR(VLOOKUP(Tableau2[[#This Row],[PR]],'Taux sortant'!$I$9:$S$167,COLUMN(),0),"")</f>
        <v/>
      </c>
      <c r="E4111" s="2" t="str">
        <f>IFERROR(VLOOKUP(Tableau2[[#This Row],[PR]],'Taux sortant'!$I$9:$S$167,COLUMN(),0),"")</f>
        <v/>
      </c>
      <c r="F4111" s="2" t="str">
        <f>IFERROR(VLOOKUP(Tableau2[[#This Row],[PR]],'Taux sortant'!$I$9:$S$167,COLUMN(),0),"")</f>
        <v/>
      </c>
      <c r="G4111" s="2" t="str">
        <f>IFERROR(VLOOKUP(Tableau2[[#This Row],[PR]],'Taux sortant'!$I$9:$S$167,COLUMN(),0),"")</f>
        <v/>
      </c>
      <c r="H4111" s="2" t="str">
        <f>IFERROR(VLOOKUP(Tableau2[[#This Row],[PR]],'Taux sortant'!$I$9:$S$167,COLUMN(),0),"")</f>
        <v/>
      </c>
      <c r="I4111" s="2" t="str">
        <f>IFERROR(VLOOKUP(Tableau2[[#This Row],[PR]],'Taux sortant'!$I$9:$S$167,COLUMN(),0),"")</f>
        <v/>
      </c>
      <c r="J4111" s="2" t="str">
        <f>IFERROR(VLOOKUP(Tableau2[[#This Row],[PR]],'Taux sortant'!$I$9:$S$167,COLUMN(),0),"")</f>
        <v/>
      </c>
      <c r="K4111" s="2" t="str">
        <f>IFERROR(VLOOKUP(Tableau2[[#This Row],[PR]],'Taux sortant'!$I$9:$S$167,COLUMN(),0),"")</f>
        <v/>
      </c>
      <c r="L4111" s="2" t="str">
        <f>IFERROR(VLOOKUP(Tableau2[[#This Row],[PR]],'Taux sortant'!$I$9:$S$167,COLUMN(),0),"")</f>
        <v/>
      </c>
    </row>
    <row r="4112" spans="1:12" x14ac:dyDescent="0.3">
      <c r="A4112" s="1" t="s">
        <v>4800</v>
      </c>
      <c r="B4112" s="1" t="s">
        <v>5815</v>
      </c>
      <c r="C4112" s="2">
        <f>IFERROR(VLOOKUP(Tableau2[[#This Row],[PR]],'Taux sortant'!$I$9:$S$167,COLUMN(),0),"")</f>
        <v>29.89</v>
      </c>
      <c r="D4112" s="2">
        <f>IFERROR(VLOOKUP(Tableau2[[#This Row],[PR]],'Taux sortant'!$I$9:$S$167,COLUMN(),0),"")</f>
        <v>27.05</v>
      </c>
      <c r="E4112" s="2">
        <f>IFERROR(VLOOKUP(Tableau2[[#This Row],[PR]],'Taux sortant'!$I$9:$S$167,COLUMN(),0),"")</f>
        <v>23.76</v>
      </c>
      <c r="F4112" s="2">
        <f>IFERROR(VLOOKUP(Tableau2[[#This Row],[PR]],'Taux sortant'!$I$9:$S$167,COLUMN(),0),"")</f>
        <v>22.11</v>
      </c>
      <c r="G4112" s="2">
        <f>IFERROR(VLOOKUP(Tableau2[[#This Row],[PR]],'Taux sortant'!$I$9:$S$167,COLUMN(),0),"")</f>
        <v>20.05</v>
      </c>
      <c r="H4112" s="2">
        <f>IFERROR(VLOOKUP(Tableau2[[#This Row],[PR]],'Taux sortant'!$I$9:$S$167,COLUMN(),0),"")</f>
        <v>17.09</v>
      </c>
      <c r="I4112" s="2">
        <f>IFERROR(VLOOKUP(Tableau2[[#This Row],[PR]],'Taux sortant'!$I$9:$S$167,COLUMN(),0),"")</f>
        <v>15.56</v>
      </c>
      <c r="J4112" s="2">
        <f>IFERROR(VLOOKUP(Tableau2[[#This Row],[PR]],'Taux sortant'!$I$9:$S$167,COLUMN(),0),"")</f>
        <v>0</v>
      </c>
      <c r="K4112" s="2">
        <f>IFERROR(VLOOKUP(Tableau2[[#This Row],[PR]],'Taux sortant'!$I$9:$S$167,COLUMN(),0),"")</f>
        <v>0</v>
      </c>
      <c r="L4112" s="2" t="str">
        <f>IFERROR(VLOOKUP(Tableau2[[#This Row],[PR]],'Taux sortant'!$I$9:$S$167,COLUMN(),0),"")</f>
        <v/>
      </c>
    </row>
    <row r="4113" spans="1:12" x14ac:dyDescent="0.3">
      <c r="A4113" s="1" t="s">
        <v>4803</v>
      </c>
      <c r="B4113" s="1" t="s">
        <v>5351</v>
      </c>
      <c r="C4113" s="2">
        <f>IFERROR(VLOOKUP(Tableau2[[#This Row],[PR]],'Taux sortant'!$I$9:$S$167,COLUMN(),0),"")</f>
        <v>16.170000000000002</v>
      </c>
      <c r="D4113" s="2">
        <f>IFERROR(VLOOKUP(Tableau2[[#This Row],[PR]],'Taux sortant'!$I$9:$S$167,COLUMN(),0),"")</f>
        <v>13.54</v>
      </c>
      <c r="E4113" s="2">
        <f>IFERROR(VLOOKUP(Tableau2[[#This Row],[PR]],'Taux sortant'!$I$9:$S$167,COLUMN(),0),"")</f>
        <v>10.49</v>
      </c>
      <c r="F4113" s="2">
        <f>IFERROR(VLOOKUP(Tableau2[[#This Row],[PR]],'Taux sortant'!$I$9:$S$167,COLUMN(),0),"")</f>
        <v>8.9700000000000006</v>
      </c>
      <c r="G4113" s="2">
        <f>IFERROR(VLOOKUP(Tableau2[[#This Row],[PR]],'Taux sortant'!$I$9:$S$167,COLUMN(),0),"")</f>
        <v>7.62</v>
      </c>
      <c r="H4113" s="2">
        <f>IFERROR(VLOOKUP(Tableau2[[#This Row],[PR]],'Taux sortant'!$I$9:$S$167,COLUMN(),0),"")</f>
        <v>6.52</v>
      </c>
      <c r="I4113" s="2">
        <f>IFERROR(VLOOKUP(Tableau2[[#This Row],[PR]],'Taux sortant'!$I$9:$S$167,COLUMN(),0),"")</f>
        <v>5.64</v>
      </c>
      <c r="J4113" s="2">
        <f>IFERROR(VLOOKUP(Tableau2[[#This Row],[PR]],'Taux sortant'!$I$9:$S$167,COLUMN(),0),"")</f>
        <v>0</v>
      </c>
      <c r="K4113" s="2">
        <f>IFERROR(VLOOKUP(Tableau2[[#This Row],[PR]],'Taux sortant'!$I$9:$S$167,COLUMN(),0),"")</f>
        <v>0</v>
      </c>
      <c r="L4113" s="2" t="str">
        <f>IFERROR(VLOOKUP(Tableau2[[#This Row],[PR]],'Taux sortant'!$I$9:$S$167,COLUMN(),0),"")</f>
        <v/>
      </c>
    </row>
    <row r="4114" spans="1:12" x14ac:dyDescent="0.3">
      <c r="A4114" s="1" t="s">
        <v>4803</v>
      </c>
      <c r="B4114" s="1" t="s">
        <v>4140</v>
      </c>
      <c r="C4114" s="2" t="str">
        <f>IFERROR(VLOOKUP(Tableau2[[#This Row],[PR]],'Taux sortant'!$I$9:$S$167,COLUMN(),0),"")</f>
        <v/>
      </c>
      <c r="D4114" s="2" t="str">
        <f>IFERROR(VLOOKUP(Tableau2[[#This Row],[PR]],'Taux sortant'!$I$9:$S$167,COLUMN(),0),"")</f>
        <v/>
      </c>
      <c r="E4114" s="2" t="str">
        <f>IFERROR(VLOOKUP(Tableau2[[#This Row],[PR]],'Taux sortant'!$I$9:$S$167,COLUMN(),0),"")</f>
        <v/>
      </c>
      <c r="F4114" s="2" t="str">
        <f>IFERROR(VLOOKUP(Tableau2[[#This Row],[PR]],'Taux sortant'!$I$9:$S$167,COLUMN(),0),"")</f>
        <v/>
      </c>
      <c r="G4114" s="2" t="str">
        <f>IFERROR(VLOOKUP(Tableau2[[#This Row],[PR]],'Taux sortant'!$I$9:$S$167,COLUMN(),0),"")</f>
        <v/>
      </c>
      <c r="H4114" s="2" t="str">
        <f>IFERROR(VLOOKUP(Tableau2[[#This Row],[PR]],'Taux sortant'!$I$9:$S$167,COLUMN(),0),"")</f>
        <v/>
      </c>
      <c r="I4114" s="2" t="str">
        <f>IFERROR(VLOOKUP(Tableau2[[#This Row],[PR]],'Taux sortant'!$I$9:$S$167,COLUMN(),0),"")</f>
        <v/>
      </c>
      <c r="J4114" s="2" t="str">
        <f>IFERROR(VLOOKUP(Tableau2[[#This Row],[PR]],'Taux sortant'!$I$9:$S$167,COLUMN(),0),"")</f>
        <v/>
      </c>
      <c r="K4114" s="2" t="str">
        <f>IFERROR(VLOOKUP(Tableau2[[#This Row],[PR]],'Taux sortant'!$I$9:$S$167,COLUMN(),0),"")</f>
        <v/>
      </c>
      <c r="L4114" s="2" t="str">
        <f>IFERROR(VLOOKUP(Tableau2[[#This Row],[PR]],'Taux sortant'!$I$9:$S$167,COLUMN(),0),"")</f>
        <v/>
      </c>
    </row>
    <row r="4115" spans="1:12" x14ac:dyDescent="0.3">
      <c r="A4115" s="1" t="s">
        <v>3751</v>
      </c>
      <c r="B4115" s="1" t="s">
        <v>3118</v>
      </c>
      <c r="C4115" s="2">
        <f>IFERROR(VLOOKUP(Tableau2[[#This Row],[PR]],'Taux sortant'!$I$9:$S$167,COLUMN(),0),"")</f>
        <v>15.34</v>
      </c>
      <c r="D4115" s="2">
        <f>IFERROR(VLOOKUP(Tableau2[[#This Row],[PR]],'Taux sortant'!$I$9:$S$167,COLUMN(),0),"")</f>
        <v>12.85</v>
      </c>
      <c r="E4115" s="2">
        <f>IFERROR(VLOOKUP(Tableau2[[#This Row],[PR]],'Taux sortant'!$I$9:$S$167,COLUMN(),0),"")</f>
        <v>9.94</v>
      </c>
      <c r="F4115" s="2">
        <f>IFERROR(VLOOKUP(Tableau2[[#This Row],[PR]],'Taux sortant'!$I$9:$S$167,COLUMN(),0),"")</f>
        <v>8.5399999999999991</v>
      </c>
      <c r="G4115" s="2">
        <f>IFERROR(VLOOKUP(Tableau2[[#This Row],[PR]],'Taux sortant'!$I$9:$S$167,COLUMN(),0),"")</f>
        <v>7.34</v>
      </c>
      <c r="H4115" s="2">
        <f>IFERROR(VLOOKUP(Tableau2[[#This Row],[PR]],'Taux sortant'!$I$9:$S$167,COLUMN(),0),"")</f>
        <v>6.29</v>
      </c>
      <c r="I4115" s="2">
        <f>IFERROR(VLOOKUP(Tableau2[[#This Row],[PR]],'Taux sortant'!$I$9:$S$167,COLUMN(),0),"")</f>
        <v>5.49</v>
      </c>
      <c r="J4115" s="2">
        <f>IFERROR(VLOOKUP(Tableau2[[#This Row],[PR]],'Taux sortant'!$I$9:$S$167,COLUMN(),0),"")</f>
        <v>0</v>
      </c>
      <c r="K4115" s="2">
        <f>IFERROR(VLOOKUP(Tableau2[[#This Row],[PR]],'Taux sortant'!$I$9:$S$167,COLUMN(),0),"")</f>
        <v>0</v>
      </c>
      <c r="L4115" s="2" t="str">
        <f>IFERROR(VLOOKUP(Tableau2[[#This Row],[PR]],'Taux sortant'!$I$9:$S$167,COLUMN(),0),"")</f>
        <v/>
      </c>
    </row>
    <row r="4116" spans="1:12" x14ac:dyDescent="0.3">
      <c r="A4116" s="1" t="s">
        <v>763</v>
      </c>
      <c r="B4116" s="1" t="s">
        <v>92</v>
      </c>
      <c r="C4116" s="2">
        <f>IFERROR(VLOOKUP(Tableau2[[#This Row],[PR]],'Taux sortant'!$I$9:$S$167,COLUMN(),0),"")</f>
        <v>32.090000000000003</v>
      </c>
      <c r="D4116" s="2">
        <f>IFERROR(VLOOKUP(Tableau2[[#This Row],[PR]],'Taux sortant'!$I$9:$S$167,COLUMN(),0),"")</f>
        <v>26.17</v>
      </c>
      <c r="E4116" s="2">
        <f>IFERROR(VLOOKUP(Tableau2[[#This Row],[PR]],'Taux sortant'!$I$9:$S$167,COLUMN(),0),"")</f>
        <v>20.67</v>
      </c>
      <c r="F4116" s="2">
        <f>IFERROR(VLOOKUP(Tableau2[[#This Row],[PR]],'Taux sortant'!$I$9:$S$167,COLUMN(),0),"")</f>
        <v>17.260000000000002</v>
      </c>
      <c r="G4116" s="2">
        <f>IFERROR(VLOOKUP(Tableau2[[#This Row],[PR]],'Taux sortant'!$I$9:$S$167,COLUMN(),0),"")</f>
        <v>12.15</v>
      </c>
      <c r="H4116" s="2">
        <f>IFERROR(VLOOKUP(Tableau2[[#This Row],[PR]],'Taux sortant'!$I$9:$S$167,COLUMN(),0),"")</f>
        <v>7.95</v>
      </c>
      <c r="I4116" s="2">
        <f>IFERROR(VLOOKUP(Tableau2[[#This Row],[PR]],'Taux sortant'!$I$9:$S$167,COLUMN(),0),"")</f>
        <v>7.21</v>
      </c>
      <c r="J4116" s="2">
        <f>IFERROR(VLOOKUP(Tableau2[[#This Row],[PR]],'Taux sortant'!$I$9:$S$167,COLUMN(),0),"")</f>
        <v>0</v>
      </c>
      <c r="K4116" s="2">
        <f>IFERROR(VLOOKUP(Tableau2[[#This Row],[PR]],'Taux sortant'!$I$9:$S$167,COLUMN(),0),"")</f>
        <v>0</v>
      </c>
      <c r="L4116" s="2" t="str">
        <f>IFERROR(VLOOKUP(Tableau2[[#This Row],[PR]],'Taux sortant'!$I$9:$S$167,COLUMN(),0),"")</f>
        <v/>
      </c>
    </row>
    <row r="4117" spans="1:12" x14ac:dyDescent="0.3">
      <c r="A4117" s="1" t="s">
        <v>5668</v>
      </c>
      <c r="B4117" s="1" t="s">
        <v>5356</v>
      </c>
      <c r="C4117" s="2">
        <f>IFERROR(VLOOKUP(Tableau2[[#This Row],[PR]],'Taux sortant'!$I$9:$S$167,COLUMN(),0),"")</f>
        <v>14.1</v>
      </c>
      <c r="D4117" s="2">
        <f>IFERROR(VLOOKUP(Tableau2[[#This Row],[PR]],'Taux sortant'!$I$9:$S$167,COLUMN(),0),"")</f>
        <v>12.41</v>
      </c>
      <c r="E4117" s="2">
        <f>IFERROR(VLOOKUP(Tableau2[[#This Row],[PR]],'Taux sortant'!$I$9:$S$167,COLUMN(),0),"")</f>
        <v>9.0299999999999994</v>
      </c>
      <c r="F4117" s="2">
        <f>IFERROR(VLOOKUP(Tableau2[[#This Row],[PR]],'Taux sortant'!$I$9:$S$167,COLUMN(),0),"")</f>
        <v>7.34</v>
      </c>
      <c r="G4117" s="2">
        <f>IFERROR(VLOOKUP(Tableau2[[#This Row],[PR]],'Taux sortant'!$I$9:$S$167,COLUMN(),0),"")</f>
        <v>6.12</v>
      </c>
      <c r="H4117" s="2">
        <f>IFERROR(VLOOKUP(Tableau2[[#This Row],[PR]],'Taux sortant'!$I$9:$S$167,COLUMN(),0),"")</f>
        <v>5.37</v>
      </c>
      <c r="I4117" s="2">
        <f>IFERROR(VLOOKUP(Tableau2[[#This Row],[PR]],'Taux sortant'!$I$9:$S$167,COLUMN(),0),"")</f>
        <v>4.6500000000000004</v>
      </c>
      <c r="J4117" s="2">
        <f>IFERROR(VLOOKUP(Tableau2[[#This Row],[PR]],'Taux sortant'!$I$9:$S$167,COLUMN(),0),"")</f>
        <v>0</v>
      </c>
      <c r="K4117" s="2">
        <f>IFERROR(VLOOKUP(Tableau2[[#This Row],[PR]],'Taux sortant'!$I$9:$S$167,COLUMN(),0),"")</f>
        <v>1585.65</v>
      </c>
      <c r="L4117" s="2" t="str">
        <f>IFERROR(VLOOKUP(Tableau2[[#This Row],[PR]],'Taux sortant'!$I$9:$S$167,COLUMN(),0),"")</f>
        <v/>
      </c>
    </row>
    <row r="4118" spans="1:12" x14ac:dyDescent="0.3">
      <c r="A4118" s="1" t="s">
        <v>766</v>
      </c>
      <c r="B4118" s="1" t="s">
        <v>109</v>
      </c>
      <c r="C4118" s="2">
        <f>IFERROR(VLOOKUP(Tableau2[[#This Row],[PR]],'Taux sortant'!$I$9:$S$167,COLUMN(),0),"")</f>
        <v>23.78</v>
      </c>
      <c r="D4118" s="2">
        <f>IFERROR(VLOOKUP(Tableau2[[#This Row],[PR]],'Taux sortant'!$I$9:$S$167,COLUMN(),0),"")</f>
        <v>20.58</v>
      </c>
      <c r="E4118" s="2">
        <f>IFERROR(VLOOKUP(Tableau2[[#This Row],[PR]],'Taux sortant'!$I$9:$S$167,COLUMN(),0),"")</f>
        <v>16.13</v>
      </c>
      <c r="F4118" s="2">
        <f>IFERROR(VLOOKUP(Tableau2[[#This Row],[PR]],'Taux sortant'!$I$9:$S$167,COLUMN(),0),"")</f>
        <v>12.62</v>
      </c>
      <c r="G4118" s="2">
        <f>IFERROR(VLOOKUP(Tableau2[[#This Row],[PR]],'Taux sortant'!$I$9:$S$167,COLUMN(),0),"")</f>
        <v>9</v>
      </c>
      <c r="H4118" s="2">
        <f>IFERROR(VLOOKUP(Tableau2[[#This Row],[PR]],'Taux sortant'!$I$9:$S$167,COLUMN(),0),"")</f>
        <v>5.95</v>
      </c>
      <c r="I4118" s="2">
        <f>IFERROR(VLOOKUP(Tableau2[[#This Row],[PR]],'Taux sortant'!$I$9:$S$167,COLUMN(),0),"")</f>
        <v>4.28</v>
      </c>
      <c r="J4118" s="2">
        <f>IFERROR(VLOOKUP(Tableau2[[#This Row],[PR]],'Taux sortant'!$I$9:$S$167,COLUMN(),0),"")</f>
        <v>0</v>
      </c>
      <c r="K4118" s="2">
        <f>IFERROR(VLOOKUP(Tableau2[[#This Row],[PR]],'Taux sortant'!$I$9:$S$167,COLUMN(),0),"")</f>
        <v>0</v>
      </c>
      <c r="L4118" s="2" t="str">
        <f>IFERROR(VLOOKUP(Tableau2[[#This Row],[PR]],'Taux sortant'!$I$9:$S$167,COLUMN(),0),"")</f>
        <v/>
      </c>
    </row>
    <row r="4119" spans="1:12" x14ac:dyDescent="0.3">
      <c r="A4119" s="1" t="s">
        <v>3754</v>
      </c>
      <c r="B4119" s="1" t="s">
        <v>3105</v>
      </c>
      <c r="C4119" s="2">
        <f>IFERROR(VLOOKUP(Tableau2[[#This Row],[PR]],'Taux sortant'!$I$9:$S$167,COLUMN(),0),"")</f>
        <v>12.93</v>
      </c>
      <c r="D4119" s="2">
        <f>IFERROR(VLOOKUP(Tableau2[[#This Row],[PR]],'Taux sortant'!$I$9:$S$167,COLUMN(),0),"")</f>
        <v>10.59</v>
      </c>
      <c r="E4119" s="2">
        <f>IFERROR(VLOOKUP(Tableau2[[#This Row],[PR]],'Taux sortant'!$I$9:$S$167,COLUMN(),0),"")</f>
        <v>7.91</v>
      </c>
      <c r="F4119" s="2">
        <f>IFERROR(VLOOKUP(Tableau2[[#This Row],[PR]],'Taux sortant'!$I$9:$S$167,COLUMN(),0),"")</f>
        <v>6.66</v>
      </c>
      <c r="G4119" s="2">
        <f>IFERROR(VLOOKUP(Tableau2[[#This Row],[PR]],'Taux sortant'!$I$9:$S$167,COLUMN(),0),"")</f>
        <v>5.64</v>
      </c>
      <c r="H4119" s="2">
        <f>IFERROR(VLOOKUP(Tableau2[[#This Row],[PR]],'Taux sortant'!$I$9:$S$167,COLUMN(),0),"")</f>
        <v>4.78</v>
      </c>
      <c r="I4119" s="2">
        <f>IFERROR(VLOOKUP(Tableau2[[#This Row],[PR]],'Taux sortant'!$I$9:$S$167,COLUMN(),0),"")</f>
        <v>4.1500000000000004</v>
      </c>
      <c r="J4119" s="2">
        <f>IFERROR(VLOOKUP(Tableau2[[#This Row],[PR]],'Taux sortant'!$I$9:$S$167,COLUMN(),0),"")</f>
        <v>0</v>
      </c>
      <c r="K4119" s="2">
        <f>IFERROR(VLOOKUP(Tableau2[[#This Row],[PR]],'Taux sortant'!$I$9:$S$167,COLUMN(),0),"")</f>
        <v>0</v>
      </c>
      <c r="L4119" s="2" t="str">
        <f>IFERROR(VLOOKUP(Tableau2[[#This Row],[PR]],'Taux sortant'!$I$9:$S$167,COLUMN(),0),"")</f>
        <v/>
      </c>
    </row>
    <row r="4120" spans="1:12" x14ac:dyDescent="0.3">
      <c r="A4120" s="1" t="s">
        <v>3757</v>
      </c>
      <c r="B4120" s="1" t="s">
        <v>3211</v>
      </c>
      <c r="C4120" s="2">
        <f>IFERROR(VLOOKUP(Tableau2[[#This Row],[PR]],'Taux sortant'!$I$9:$S$167,COLUMN(),0),"")</f>
        <v>13.98</v>
      </c>
      <c r="D4120" s="2">
        <f>IFERROR(VLOOKUP(Tableau2[[#This Row],[PR]],'Taux sortant'!$I$9:$S$167,COLUMN(),0),"")</f>
        <v>11.58</v>
      </c>
      <c r="E4120" s="2">
        <f>IFERROR(VLOOKUP(Tableau2[[#This Row],[PR]],'Taux sortant'!$I$9:$S$167,COLUMN(),0),"")</f>
        <v>8.7799999999999994</v>
      </c>
      <c r="F4120" s="2">
        <f>IFERROR(VLOOKUP(Tableau2[[#This Row],[PR]],'Taux sortant'!$I$9:$S$167,COLUMN(),0),"")</f>
        <v>7.44</v>
      </c>
      <c r="G4120" s="2">
        <f>IFERROR(VLOOKUP(Tableau2[[#This Row],[PR]],'Taux sortant'!$I$9:$S$167,COLUMN(),0),"")</f>
        <v>6.29</v>
      </c>
      <c r="H4120" s="2">
        <f>IFERROR(VLOOKUP(Tableau2[[#This Row],[PR]],'Taux sortant'!$I$9:$S$167,COLUMN(),0),"")</f>
        <v>5.35</v>
      </c>
      <c r="I4120" s="2">
        <f>IFERROR(VLOOKUP(Tableau2[[#This Row],[PR]],'Taux sortant'!$I$9:$S$167,COLUMN(),0),"")</f>
        <v>4.6100000000000003</v>
      </c>
      <c r="J4120" s="2">
        <f>IFERROR(VLOOKUP(Tableau2[[#This Row],[PR]],'Taux sortant'!$I$9:$S$167,COLUMN(),0),"")</f>
        <v>0</v>
      </c>
      <c r="K4120" s="2">
        <f>IFERROR(VLOOKUP(Tableau2[[#This Row],[PR]],'Taux sortant'!$I$9:$S$167,COLUMN(),0),"")</f>
        <v>0</v>
      </c>
      <c r="L4120" s="2" t="str">
        <f>IFERROR(VLOOKUP(Tableau2[[#This Row],[PR]],'Taux sortant'!$I$9:$S$167,COLUMN(),0),"")</f>
        <v/>
      </c>
    </row>
    <row r="4121" spans="1:12" x14ac:dyDescent="0.3">
      <c r="A4121" s="1" t="s">
        <v>6225</v>
      </c>
      <c r="B4121" s="1" t="s">
        <v>5815</v>
      </c>
      <c r="C4121" s="2">
        <f>IFERROR(VLOOKUP(Tableau2[[#This Row],[PR]],'Taux sortant'!$I$9:$S$167,COLUMN(),0),"")</f>
        <v>29.89</v>
      </c>
      <c r="D4121" s="2">
        <f>IFERROR(VLOOKUP(Tableau2[[#This Row],[PR]],'Taux sortant'!$I$9:$S$167,COLUMN(),0),"")</f>
        <v>27.05</v>
      </c>
      <c r="E4121" s="2">
        <f>IFERROR(VLOOKUP(Tableau2[[#This Row],[PR]],'Taux sortant'!$I$9:$S$167,COLUMN(),0),"")</f>
        <v>23.76</v>
      </c>
      <c r="F4121" s="2">
        <f>IFERROR(VLOOKUP(Tableau2[[#This Row],[PR]],'Taux sortant'!$I$9:$S$167,COLUMN(),0),"")</f>
        <v>22.11</v>
      </c>
      <c r="G4121" s="2">
        <f>IFERROR(VLOOKUP(Tableau2[[#This Row],[PR]],'Taux sortant'!$I$9:$S$167,COLUMN(),0),"")</f>
        <v>20.05</v>
      </c>
      <c r="H4121" s="2">
        <f>IFERROR(VLOOKUP(Tableau2[[#This Row],[PR]],'Taux sortant'!$I$9:$S$167,COLUMN(),0),"")</f>
        <v>17.09</v>
      </c>
      <c r="I4121" s="2">
        <f>IFERROR(VLOOKUP(Tableau2[[#This Row],[PR]],'Taux sortant'!$I$9:$S$167,COLUMN(),0),"")</f>
        <v>15.56</v>
      </c>
      <c r="J4121" s="2">
        <f>IFERROR(VLOOKUP(Tableau2[[#This Row],[PR]],'Taux sortant'!$I$9:$S$167,COLUMN(),0),"")</f>
        <v>0</v>
      </c>
      <c r="K4121" s="2">
        <f>IFERROR(VLOOKUP(Tableau2[[#This Row],[PR]],'Taux sortant'!$I$9:$S$167,COLUMN(),0),"")</f>
        <v>0</v>
      </c>
      <c r="L4121" s="2" t="str">
        <f>IFERROR(VLOOKUP(Tableau2[[#This Row],[PR]],'Taux sortant'!$I$9:$S$167,COLUMN(),0),"")</f>
        <v/>
      </c>
    </row>
    <row r="4122" spans="1:12" x14ac:dyDescent="0.3">
      <c r="A4122" s="1" t="s">
        <v>3759</v>
      </c>
      <c r="B4122" s="1" t="s">
        <v>3164</v>
      </c>
      <c r="C4122" s="2">
        <f>IFERROR(VLOOKUP(Tableau2[[#This Row],[PR]],'Taux sortant'!$I$9:$S$167,COLUMN(),0),"")</f>
        <v>15.9</v>
      </c>
      <c r="D4122" s="2">
        <f>IFERROR(VLOOKUP(Tableau2[[#This Row],[PR]],'Taux sortant'!$I$9:$S$167,COLUMN(),0),"")</f>
        <v>13.36</v>
      </c>
      <c r="E4122" s="2">
        <f>IFERROR(VLOOKUP(Tableau2[[#This Row],[PR]],'Taux sortant'!$I$9:$S$167,COLUMN(),0),"")</f>
        <v>10.43</v>
      </c>
      <c r="F4122" s="2">
        <f>IFERROR(VLOOKUP(Tableau2[[#This Row],[PR]],'Taux sortant'!$I$9:$S$167,COLUMN(),0),"")</f>
        <v>8.9700000000000006</v>
      </c>
      <c r="G4122" s="2">
        <f>IFERROR(VLOOKUP(Tableau2[[#This Row],[PR]],'Taux sortant'!$I$9:$S$167,COLUMN(),0),"")</f>
        <v>7.72</v>
      </c>
      <c r="H4122" s="2">
        <f>IFERROR(VLOOKUP(Tableau2[[#This Row],[PR]],'Taux sortant'!$I$9:$S$167,COLUMN(),0),"")</f>
        <v>6.68</v>
      </c>
      <c r="I4122" s="2">
        <f>IFERROR(VLOOKUP(Tableau2[[#This Row],[PR]],'Taux sortant'!$I$9:$S$167,COLUMN(),0),"")</f>
        <v>5.85</v>
      </c>
      <c r="J4122" s="2">
        <f>IFERROR(VLOOKUP(Tableau2[[#This Row],[PR]],'Taux sortant'!$I$9:$S$167,COLUMN(),0),"")</f>
        <v>0</v>
      </c>
      <c r="K4122" s="2">
        <f>IFERROR(VLOOKUP(Tableau2[[#This Row],[PR]],'Taux sortant'!$I$9:$S$167,COLUMN(),0),"")</f>
        <v>0</v>
      </c>
      <c r="L4122" s="2" t="str">
        <f>IFERROR(VLOOKUP(Tableau2[[#This Row],[PR]],'Taux sortant'!$I$9:$S$167,COLUMN(),0),"")</f>
        <v/>
      </c>
    </row>
    <row r="4123" spans="1:12" x14ac:dyDescent="0.3">
      <c r="A4123" s="1" t="s">
        <v>4805</v>
      </c>
      <c r="B4123" s="1" t="s">
        <v>4134</v>
      </c>
      <c r="C4123" s="2">
        <f>IFERROR(VLOOKUP(Tableau2[[#This Row],[PR]],'Taux sortant'!$I$9:$S$167,COLUMN(),0),"")</f>
        <v>18.260000000000002</v>
      </c>
      <c r="D4123" s="2">
        <f>IFERROR(VLOOKUP(Tableau2[[#This Row],[PR]],'Taux sortant'!$I$9:$S$167,COLUMN(),0),"")</f>
        <v>15.47</v>
      </c>
      <c r="E4123" s="2">
        <f>IFERROR(VLOOKUP(Tableau2[[#This Row],[PR]],'Taux sortant'!$I$9:$S$167,COLUMN(),0),"")</f>
        <v>12.23</v>
      </c>
      <c r="F4123" s="2">
        <f>IFERROR(VLOOKUP(Tableau2[[#This Row],[PR]],'Taux sortant'!$I$9:$S$167,COLUMN(),0),"")</f>
        <v>10.64</v>
      </c>
      <c r="G4123" s="2">
        <f>IFERROR(VLOOKUP(Tableau2[[#This Row],[PR]],'Taux sortant'!$I$9:$S$167,COLUMN(),0),"")</f>
        <v>9.09</v>
      </c>
      <c r="H4123" s="2">
        <f>IFERROR(VLOOKUP(Tableau2[[#This Row],[PR]],'Taux sortant'!$I$9:$S$167,COLUMN(),0),"")</f>
        <v>7.69</v>
      </c>
      <c r="I4123" s="2">
        <f>IFERROR(VLOOKUP(Tableau2[[#This Row],[PR]],'Taux sortant'!$I$9:$S$167,COLUMN(),0),"")</f>
        <v>6.52</v>
      </c>
      <c r="J4123" s="2">
        <f>IFERROR(VLOOKUP(Tableau2[[#This Row],[PR]],'Taux sortant'!$I$9:$S$167,COLUMN(),0),"")</f>
        <v>0</v>
      </c>
      <c r="K4123" s="2">
        <f>IFERROR(VLOOKUP(Tableau2[[#This Row],[PR]],'Taux sortant'!$I$9:$S$167,COLUMN(),0),"")</f>
        <v>0</v>
      </c>
      <c r="L4123" s="2" t="str">
        <f>IFERROR(VLOOKUP(Tableau2[[#This Row],[PR]],'Taux sortant'!$I$9:$S$167,COLUMN(),0),"")</f>
        <v/>
      </c>
    </row>
    <row r="4124" spans="1:12" x14ac:dyDescent="0.3">
      <c r="A4124" s="1" t="s">
        <v>6228</v>
      </c>
      <c r="B4124" s="1" t="s">
        <v>5815</v>
      </c>
      <c r="C4124" s="2">
        <f>IFERROR(VLOOKUP(Tableau2[[#This Row],[PR]],'Taux sortant'!$I$9:$S$167,COLUMN(),0),"")</f>
        <v>29.89</v>
      </c>
      <c r="D4124" s="2">
        <f>IFERROR(VLOOKUP(Tableau2[[#This Row],[PR]],'Taux sortant'!$I$9:$S$167,COLUMN(),0),"")</f>
        <v>27.05</v>
      </c>
      <c r="E4124" s="2">
        <f>IFERROR(VLOOKUP(Tableau2[[#This Row],[PR]],'Taux sortant'!$I$9:$S$167,COLUMN(),0),"")</f>
        <v>23.76</v>
      </c>
      <c r="F4124" s="2">
        <f>IFERROR(VLOOKUP(Tableau2[[#This Row],[PR]],'Taux sortant'!$I$9:$S$167,COLUMN(),0),"")</f>
        <v>22.11</v>
      </c>
      <c r="G4124" s="2">
        <f>IFERROR(VLOOKUP(Tableau2[[#This Row],[PR]],'Taux sortant'!$I$9:$S$167,COLUMN(),0),"")</f>
        <v>20.05</v>
      </c>
      <c r="H4124" s="2">
        <f>IFERROR(VLOOKUP(Tableau2[[#This Row],[PR]],'Taux sortant'!$I$9:$S$167,COLUMN(),0),"")</f>
        <v>17.09</v>
      </c>
      <c r="I4124" s="2">
        <f>IFERROR(VLOOKUP(Tableau2[[#This Row],[PR]],'Taux sortant'!$I$9:$S$167,COLUMN(),0),"")</f>
        <v>15.56</v>
      </c>
      <c r="J4124" s="2">
        <f>IFERROR(VLOOKUP(Tableau2[[#This Row],[PR]],'Taux sortant'!$I$9:$S$167,COLUMN(),0),"")</f>
        <v>0</v>
      </c>
      <c r="K4124" s="2">
        <f>IFERROR(VLOOKUP(Tableau2[[#This Row],[PR]],'Taux sortant'!$I$9:$S$167,COLUMN(),0),"")</f>
        <v>0</v>
      </c>
      <c r="L4124" s="2" t="str">
        <f>IFERROR(VLOOKUP(Tableau2[[#This Row],[PR]],'Taux sortant'!$I$9:$S$167,COLUMN(),0),"")</f>
        <v/>
      </c>
    </row>
    <row r="4125" spans="1:12" x14ac:dyDescent="0.3">
      <c r="A4125" s="1" t="s">
        <v>5670</v>
      </c>
      <c r="B4125" s="1" t="s">
        <v>5349</v>
      </c>
      <c r="C4125" s="2" t="str">
        <f>IFERROR(VLOOKUP(Tableau2[[#This Row],[PR]],'Taux sortant'!$I$9:$S$167,COLUMN(),0),"")</f>
        <v/>
      </c>
      <c r="D4125" s="2" t="str">
        <f>IFERROR(VLOOKUP(Tableau2[[#This Row],[PR]],'Taux sortant'!$I$9:$S$167,COLUMN(),0),"")</f>
        <v/>
      </c>
      <c r="E4125" s="2" t="str">
        <f>IFERROR(VLOOKUP(Tableau2[[#This Row],[PR]],'Taux sortant'!$I$9:$S$167,COLUMN(),0),"")</f>
        <v/>
      </c>
      <c r="F4125" s="2" t="str">
        <f>IFERROR(VLOOKUP(Tableau2[[#This Row],[PR]],'Taux sortant'!$I$9:$S$167,COLUMN(),0),"")</f>
        <v/>
      </c>
      <c r="G4125" s="2" t="str">
        <f>IFERROR(VLOOKUP(Tableau2[[#This Row],[PR]],'Taux sortant'!$I$9:$S$167,COLUMN(),0),"")</f>
        <v/>
      </c>
      <c r="H4125" s="2" t="str">
        <f>IFERROR(VLOOKUP(Tableau2[[#This Row],[PR]],'Taux sortant'!$I$9:$S$167,COLUMN(),0),"")</f>
        <v/>
      </c>
      <c r="I4125" s="2" t="str">
        <f>IFERROR(VLOOKUP(Tableau2[[#This Row],[PR]],'Taux sortant'!$I$9:$S$167,COLUMN(),0),"")</f>
        <v/>
      </c>
      <c r="J4125" s="2" t="str">
        <f>IFERROR(VLOOKUP(Tableau2[[#This Row],[PR]],'Taux sortant'!$I$9:$S$167,COLUMN(),0),"")</f>
        <v/>
      </c>
      <c r="K4125" s="2" t="str">
        <f>IFERROR(VLOOKUP(Tableau2[[#This Row],[PR]],'Taux sortant'!$I$9:$S$167,COLUMN(),0),"")</f>
        <v/>
      </c>
      <c r="L4125" s="2" t="str">
        <f>IFERROR(VLOOKUP(Tableau2[[#This Row],[PR]],'Taux sortant'!$I$9:$S$167,COLUMN(),0),"")</f>
        <v/>
      </c>
    </row>
    <row r="4126" spans="1:12" x14ac:dyDescent="0.3">
      <c r="A4126" s="1" t="s">
        <v>2163</v>
      </c>
      <c r="B4126" s="1" t="s">
        <v>1535</v>
      </c>
      <c r="C4126" s="2">
        <f>IFERROR(VLOOKUP(Tableau2[[#This Row],[PR]],'Taux sortant'!$I$9:$S$167,COLUMN(),0),"")</f>
        <v>32.31</v>
      </c>
      <c r="D4126" s="2">
        <f>IFERROR(VLOOKUP(Tableau2[[#This Row],[PR]],'Taux sortant'!$I$9:$S$167,COLUMN(),0),"")</f>
        <v>25.84</v>
      </c>
      <c r="E4126" s="2">
        <f>IFERROR(VLOOKUP(Tableau2[[#This Row],[PR]],'Taux sortant'!$I$9:$S$167,COLUMN(),0),"")</f>
        <v>18.78</v>
      </c>
      <c r="F4126" s="2">
        <f>IFERROR(VLOOKUP(Tableau2[[#This Row],[PR]],'Taux sortant'!$I$9:$S$167,COLUMN(),0),"")</f>
        <v>15.36</v>
      </c>
      <c r="G4126" s="2">
        <f>IFERROR(VLOOKUP(Tableau2[[#This Row],[PR]],'Taux sortant'!$I$9:$S$167,COLUMN(),0),"")</f>
        <v>12.71</v>
      </c>
      <c r="H4126" s="2">
        <f>IFERROR(VLOOKUP(Tableau2[[#This Row],[PR]],'Taux sortant'!$I$9:$S$167,COLUMN(),0),"")</f>
        <v>10.58</v>
      </c>
      <c r="I4126" s="2">
        <f>IFERROR(VLOOKUP(Tableau2[[#This Row],[PR]],'Taux sortant'!$I$9:$S$167,COLUMN(),0),"")</f>
        <v>9.08</v>
      </c>
      <c r="J4126" s="2">
        <f>IFERROR(VLOOKUP(Tableau2[[#This Row],[PR]],'Taux sortant'!$I$9:$S$167,COLUMN(),0),"")</f>
        <v>0</v>
      </c>
      <c r="K4126" s="2">
        <f>IFERROR(VLOOKUP(Tableau2[[#This Row],[PR]],'Taux sortant'!$I$9:$S$167,COLUMN(),0),"")</f>
        <v>0</v>
      </c>
      <c r="L4126" s="2" t="str">
        <f>IFERROR(VLOOKUP(Tableau2[[#This Row],[PR]],'Taux sortant'!$I$9:$S$167,COLUMN(),0),"")</f>
        <v/>
      </c>
    </row>
    <row r="4127" spans="1:12" x14ac:dyDescent="0.3">
      <c r="A4127" s="1" t="s">
        <v>3762</v>
      </c>
      <c r="B4127" s="1" t="s">
        <v>3115</v>
      </c>
      <c r="C4127" s="2">
        <f>IFERROR(VLOOKUP(Tableau2[[#This Row],[PR]],'Taux sortant'!$I$9:$S$167,COLUMN(),0),"")</f>
        <v>16.05</v>
      </c>
      <c r="D4127" s="2">
        <f>IFERROR(VLOOKUP(Tableau2[[#This Row],[PR]],'Taux sortant'!$I$9:$S$167,COLUMN(),0),"")</f>
        <v>13.51</v>
      </c>
      <c r="E4127" s="2">
        <f>IFERROR(VLOOKUP(Tableau2[[#This Row],[PR]],'Taux sortant'!$I$9:$S$167,COLUMN(),0),"")</f>
        <v>10.52</v>
      </c>
      <c r="F4127" s="2">
        <f>IFERROR(VLOOKUP(Tableau2[[#This Row],[PR]],'Taux sortant'!$I$9:$S$167,COLUMN(),0),"")</f>
        <v>9.0500000000000007</v>
      </c>
      <c r="G4127" s="2">
        <f>IFERROR(VLOOKUP(Tableau2[[#This Row],[PR]],'Taux sortant'!$I$9:$S$167,COLUMN(),0),"")</f>
        <v>7.8</v>
      </c>
      <c r="H4127" s="2">
        <f>IFERROR(VLOOKUP(Tableau2[[#This Row],[PR]],'Taux sortant'!$I$9:$S$167,COLUMN(),0),"")</f>
        <v>6.76</v>
      </c>
      <c r="I4127" s="2">
        <f>IFERROR(VLOOKUP(Tableau2[[#This Row],[PR]],'Taux sortant'!$I$9:$S$167,COLUMN(),0),"")</f>
        <v>5.92</v>
      </c>
      <c r="J4127" s="2">
        <f>IFERROR(VLOOKUP(Tableau2[[#This Row],[PR]],'Taux sortant'!$I$9:$S$167,COLUMN(),0),"")</f>
        <v>0</v>
      </c>
      <c r="K4127" s="2">
        <f>IFERROR(VLOOKUP(Tableau2[[#This Row],[PR]],'Taux sortant'!$I$9:$S$167,COLUMN(),0),"")</f>
        <v>0</v>
      </c>
      <c r="L4127" s="2" t="str">
        <f>IFERROR(VLOOKUP(Tableau2[[#This Row],[PR]],'Taux sortant'!$I$9:$S$167,COLUMN(),0),"")</f>
        <v/>
      </c>
    </row>
    <row r="4128" spans="1:12" x14ac:dyDescent="0.3">
      <c r="A4128" s="1" t="s">
        <v>3765</v>
      </c>
      <c r="B4128" s="1" t="s">
        <v>3115</v>
      </c>
      <c r="C4128" s="2">
        <f>IFERROR(VLOOKUP(Tableau2[[#This Row],[PR]],'Taux sortant'!$I$9:$S$167,COLUMN(),0),"")</f>
        <v>16.05</v>
      </c>
      <c r="D4128" s="2">
        <f>IFERROR(VLOOKUP(Tableau2[[#This Row],[PR]],'Taux sortant'!$I$9:$S$167,COLUMN(),0),"")</f>
        <v>13.51</v>
      </c>
      <c r="E4128" s="2">
        <f>IFERROR(VLOOKUP(Tableau2[[#This Row],[PR]],'Taux sortant'!$I$9:$S$167,COLUMN(),0),"")</f>
        <v>10.52</v>
      </c>
      <c r="F4128" s="2">
        <f>IFERROR(VLOOKUP(Tableau2[[#This Row],[PR]],'Taux sortant'!$I$9:$S$167,COLUMN(),0),"")</f>
        <v>9.0500000000000007</v>
      </c>
      <c r="G4128" s="2">
        <f>IFERROR(VLOOKUP(Tableau2[[#This Row],[PR]],'Taux sortant'!$I$9:$S$167,COLUMN(),0),"")</f>
        <v>7.8</v>
      </c>
      <c r="H4128" s="2">
        <f>IFERROR(VLOOKUP(Tableau2[[#This Row],[PR]],'Taux sortant'!$I$9:$S$167,COLUMN(),0),"")</f>
        <v>6.76</v>
      </c>
      <c r="I4128" s="2">
        <f>IFERROR(VLOOKUP(Tableau2[[#This Row],[PR]],'Taux sortant'!$I$9:$S$167,COLUMN(),0),"")</f>
        <v>5.92</v>
      </c>
      <c r="J4128" s="2">
        <f>IFERROR(VLOOKUP(Tableau2[[#This Row],[PR]],'Taux sortant'!$I$9:$S$167,COLUMN(),0),"")</f>
        <v>0</v>
      </c>
      <c r="K4128" s="2">
        <f>IFERROR(VLOOKUP(Tableau2[[#This Row],[PR]],'Taux sortant'!$I$9:$S$167,COLUMN(),0),"")</f>
        <v>0</v>
      </c>
      <c r="L4128" s="2" t="str">
        <f>IFERROR(VLOOKUP(Tableau2[[#This Row],[PR]],'Taux sortant'!$I$9:$S$167,COLUMN(),0),"")</f>
        <v/>
      </c>
    </row>
    <row r="4129" spans="1:12" x14ac:dyDescent="0.3">
      <c r="A4129" s="1" t="s">
        <v>4808</v>
      </c>
      <c r="B4129" s="1" t="s">
        <v>4174</v>
      </c>
      <c r="C4129" s="2">
        <f>IFERROR(VLOOKUP(Tableau2[[#This Row],[PR]],'Taux sortant'!$I$9:$S$167,COLUMN(),0),"")</f>
        <v>18.22</v>
      </c>
      <c r="D4129" s="2">
        <f>IFERROR(VLOOKUP(Tableau2[[#This Row],[PR]],'Taux sortant'!$I$9:$S$167,COLUMN(),0),"")</f>
        <v>15.54</v>
      </c>
      <c r="E4129" s="2">
        <f>IFERROR(VLOOKUP(Tableau2[[#This Row],[PR]],'Taux sortant'!$I$9:$S$167,COLUMN(),0),"")</f>
        <v>12.42</v>
      </c>
      <c r="F4129" s="2">
        <f>IFERROR(VLOOKUP(Tableau2[[#This Row],[PR]],'Taux sortant'!$I$9:$S$167,COLUMN(),0),"")</f>
        <v>10.85</v>
      </c>
      <c r="G4129" s="2">
        <f>IFERROR(VLOOKUP(Tableau2[[#This Row],[PR]],'Taux sortant'!$I$9:$S$167,COLUMN(),0),"")</f>
        <v>9.4499999999999993</v>
      </c>
      <c r="H4129" s="2">
        <f>IFERROR(VLOOKUP(Tableau2[[#This Row],[PR]],'Taux sortant'!$I$9:$S$167,COLUMN(),0),"")</f>
        <v>8.27</v>
      </c>
      <c r="I4129" s="2">
        <f>IFERROR(VLOOKUP(Tableau2[[#This Row],[PR]],'Taux sortant'!$I$9:$S$167,COLUMN(),0),"")</f>
        <v>7.27</v>
      </c>
      <c r="J4129" s="2">
        <f>IFERROR(VLOOKUP(Tableau2[[#This Row],[PR]],'Taux sortant'!$I$9:$S$167,COLUMN(),0),"")</f>
        <v>0</v>
      </c>
      <c r="K4129" s="2">
        <f>IFERROR(VLOOKUP(Tableau2[[#This Row],[PR]],'Taux sortant'!$I$9:$S$167,COLUMN(),0),"")</f>
        <v>0</v>
      </c>
      <c r="L4129" s="2" t="str">
        <f>IFERROR(VLOOKUP(Tableau2[[#This Row],[PR]],'Taux sortant'!$I$9:$S$167,COLUMN(),0),"")</f>
        <v/>
      </c>
    </row>
    <row r="4130" spans="1:12" x14ac:dyDescent="0.3">
      <c r="A4130" s="1" t="s">
        <v>4811</v>
      </c>
      <c r="B4130" s="1" t="s">
        <v>4134</v>
      </c>
      <c r="C4130" s="2">
        <f>IFERROR(VLOOKUP(Tableau2[[#This Row],[PR]],'Taux sortant'!$I$9:$S$167,COLUMN(),0),"")</f>
        <v>18.260000000000002</v>
      </c>
      <c r="D4130" s="2">
        <f>IFERROR(VLOOKUP(Tableau2[[#This Row],[PR]],'Taux sortant'!$I$9:$S$167,COLUMN(),0),"")</f>
        <v>15.47</v>
      </c>
      <c r="E4130" s="2">
        <f>IFERROR(VLOOKUP(Tableau2[[#This Row],[PR]],'Taux sortant'!$I$9:$S$167,COLUMN(),0),"")</f>
        <v>12.23</v>
      </c>
      <c r="F4130" s="2">
        <f>IFERROR(VLOOKUP(Tableau2[[#This Row],[PR]],'Taux sortant'!$I$9:$S$167,COLUMN(),0),"")</f>
        <v>10.64</v>
      </c>
      <c r="G4130" s="2">
        <f>IFERROR(VLOOKUP(Tableau2[[#This Row],[PR]],'Taux sortant'!$I$9:$S$167,COLUMN(),0),"")</f>
        <v>9.09</v>
      </c>
      <c r="H4130" s="2">
        <f>IFERROR(VLOOKUP(Tableau2[[#This Row],[PR]],'Taux sortant'!$I$9:$S$167,COLUMN(),0),"")</f>
        <v>7.69</v>
      </c>
      <c r="I4130" s="2">
        <f>IFERROR(VLOOKUP(Tableau2[[#This Row],[PR]],'Taux sortant'!$I$9:$S$167,COLUMN(),0),"")</f>
        <v>6.52</v>
      </c>
      <c r="J4130" s="2">
        <f>IFERROR(VLOOKUP(Tableau2[[#This Row],[PR]],'Taux sortant'!$I$9:$S$167,COLUMN(),0),"")</f>
        <v>0</v>
      </c>
      <c r="K4130" s="2">
        <f>IFERROR(VLOOKUP(Tableau2[[#This Row],[PR]],'Taux sortant'!$I$9:$S$167,COLUMN(),0),"")</f>
        <v>0</v>
      </c>
      <c r="L4130" s="2" t="str">
        <f>IFERROR(VLOOKUP(Tableau2[[#This Row],[PR]],'Taux sortant'!$I$9:$S$167,COLUMN(),0),"")</f>
        <v/>
      </c>
    </row>
    <row r="4131" spans="1:12" x14ac:dyDescent="0.3">
      <c r="A4131" s="1" t="s">
        <v>4814</v>
      </c>
      <c r="B4131" s="1" t="s">
        <v>4162</v>
      </c>
      <c r="C4131" s="2" t="str">
        <f>IFERROR(VLOOKUP(Tableau2[[#This Row],[PR]],'Taux sortant'!$I$9:$S$167,COLUMN(),0),"")</f>
        <v/>
      </c>
      <c r="D4131" s="2" t="str">
        <f>IFERROR(VLOOKUP(Tableau2[[#This Row],[PR]],'Taux sortant'!$I$9:$S$167,COLUMN(),0),"")</f>
        <v/>
      </c>
      <c r="E4131" s="2" t="str">
        <f>IFERROR(VLOOKUP(Tableau2[[#This Row],[PR]],'Taux sortant'!$I$9:$S$167,COLUMN(),0),"")</f>
        <v/>
      </c>
      <c r="F4131" s="2" t="str">
        <f>IFERROR(VLOOKUP(Tableau2[[#This Row],[PR]],'Taux sortant'!$I$9:$S$167,COLUMN(),0),"")</f>
        <v/>
      </c>
      <c r="G4131" s="2" t="str">
        <f>IFERROR(VLOOKUP(Tableau2[[#This Row],[PR]],'Taux sortant'!$I$9:$S$167,COLUMN(),0),"")</f>
        <v/>
      </c>
      <c r="H4131" s="2" t="str">
        <f>IFERROR(VLOOKUP(Tableau2[[#This Row],[PR]],'Taux sortant'!$I$9:$S$167,COLUMN(),0),"")</f>
        <v/>
      </c>
      <c r="I4131" s="2" t="str">
        <f>IFERROR(VLOOKUP(Tableau2[[#This Row],[PR]],'Taux sortant'!$I$9:$S$167,COLUMN(),0),"")</f>
        <v/>
      </c>
      <c r="J4131" s="2" t="str">
        <f>IFERROR(VLOOKUP(Tableau2[[#This Row],[PR]],'Taux sortant'!$I$9:$S$167,COLUMN(),0),"")</f>
        <v/>
      </c>
      <c r="K4131" s="2" t="str">
        <f>IFERROR(VLOOKUP(Tableau2[[#This Row],[PR]],'Taux sortant'!$I$9:$S$167,COLUMN(),0),"")</f>
        <v/>
      </c>
      <c r="L4131" s="2" t="str">
        <f>IFERROR(VLOOKUP(Tableau2[[#This Row],[PR]],'Taux sortant'!$I$9:$S$167,COLUMN(),0),"")</f>
        <v/>
      </c>
    </row>
    <row r="4132" spans="1:12" x14ac:dyDescent="0.3">
      <c r="A4132" s="1" t="s">
        <v>3768</v>
      </c>
      <c r="B4132" s="1" t="s">
        <v>3137</v>
      </c>
      <c r="C4132" s="2">
        <f>IFERROR(VLOOKUP(Tableau2[[#This Row],[PR]],'Taux sortant'!$I$9:$S$167,COLUMN(),0),"")</f>
        <v>14.1</v>
      </c>
      <c r="D4132" s="2">
        <f>IFERROR(VLOOKUP(Tableau2[[#This Row],[PR]],'Taux sortant'!$I$9:$S$167,COLUMN(),0),"")</f>
        <v>11.63</v>
      </c>
      <c r="E4132" s="2">
        <f>IFERROR(VLOOKUP(Tableau2[[#This Row],[PR]],'Taux sortant'!$I$9:$S$167,COLUMN(),0),"")</f>
        <v>8.8000000000000007</v>
      </c>
      <c r="F4132" s="2">
        <f>IFERROR(VLOOKUP(Tableau2[[#This Row],[PR]],'Taux sortant'!$I$9:$S$167,COLUMN(),0),"")</f>
        <v>7.43</v>
      </c>
      <c r="G4132" s="2">
        <f>IFERROR(VLOOKUP(Tableau2[[#This Row],[PR]],'Taux sortant'!$I$9:$S$167,COLUMN(),0),"")</f>
        <v>6.26</v>
      </c>
      <c r="H4132" s="2">
        <f>IFERROR(VLOOKUP(Tableau2[[#This Row],[PR]],'Taux sortant'!$I$9:$S$167,COLUMN(),0),"")</f>
        <v>5.33</v>
      </c>
      <c r="I4132" s="2">
        <f>IFERROR(VLOOKUP(Tableau2[[#This Row],[PR]],'Taux sortant'!$I$9:$S$167,COLUMN(),0),"")</f>
        <v>4.58</v>
      </c>
      <c r="J4132" s="2">
        <f>IFERROR(VLOOKUP(Tableau2[[#This Row],[PR]],'Taux sortant'!$I$9:$S$167,COLUMN(),0),"")</f>
        <v>0</v>
      </c>
      <c r="K4132" s="2">
        <f>IFERROR(VLOOKUP(Tableau2[[#This Row],[PR]],'Taux sortant'!$I$9:$S$167,COLUMN(),0),"")</f>
        <v>0</v>
      </c>
      <c r="L4132" s="2" t="str">
        <f>IFERROR(VLOOKUP(Tableau2[[#This Row],[PR]],'Taux sortant'!$I$9:$S$167,COLUMN(),0),"")</f>
        <v/>
      </c>
    </row>
    <row r="4133" spans="1:12" x14ac:dyDescent="0.3">
      <c r="A4133" s="1" t="s">
        <v>769</v>
      </c>
      <c r="B4133" s="1" t="s">
        <v>15</v>
      </c>
      <c r="C4133" s="2">
        <f>IFERROR(VLOOKUP(Tableau2[[#This Row],[PR]],'Taux sortant'!$I$9:$S$167,COLUMN(),0),"")</f>
        <v>12.05</v>
      </c>
      <c r="D4133" s="2">
        <f>IFERROR(VLOOKUP(Tableau2[[#This Row],[PR]],'Taux sortant'!$I$9:$S$167,COLUMN(),0),"")</f>
        <v>9.57</v>
      </c>
      <c r="E4133" s="2">
        <f>IFERROR(VLOOKUP(Tableau2[[#This Row],[PR]],'Taux sortant'!$I$9:$S$167,COLUMN(),0),"")</f>
        <v>6.79</v>
      </c>
      <c r="F4133" s="2">
        <f>IFERROR(VLOOKUP(Tableau2[[#This Row],[PR]],'Taux sortant'!$I$9:$S$167,COLUMN(),0),"")</f>
        <v>5.47</v>
      </c>
      <c r="G4133" s="2">
        <f>IFERROR(VLOOKUP(Tableau2[[#This Row],[PR]],'Taux sortant'!$I$9:$S$167,COLUMN(),0),"")</f>
        <v>4.49</v>
      </c>
      <c r="H4133" s="2">
        <f>IFERROR(VLOOKUP(Tableau2[[#This Row],[PR]],'Taux sortant'!$I$9:$S$167,COLUMN(),0),"")</f>
        <v>3.66</v>
      </c>
      <c r="I4133" s="2">
        <f>IFERROR(VLOOKUP(Tableau2[[#This Row],[PR]],'Taux sortant'!$I$9:$S$167,COLUMN(),0),"")</f>
        <v>3.12</v>
      </c>
      <c r="J4133" s="2">
        <f>IFERROR(VLOOKUP(Tableau2[[#This Row],[PR]],'Taux sortant'!$I$9:$S$167,COLUMN(),0),"")</f>
        <v>0</v>
      </c>
      <c r="K4133" s="2">
        <f>IFERROR(VLOOKUP(Tableau2[[#This Row],[PR]],'Taux sortant'!$I$9:$S$167,COLUMN(),0),"")</f>
        <v>0</v>
      </c>
      <c r="L4133" s="2" t="str">
        <f>IFERROR(VLOOKUP(Tableau2[[#This Row],[PR]],'Taux sortant'!$I$9:$S$167,COLUMN(),0),"")</f>
        <v/>
      </c>
    </row>
    <row r="4134" spans="1:12" x14ac:dyDescent="0.3">
      <c r="A4134" s="1" t="s">
        <v>4817</v>
      </c>
      <c r="B4134" s="1" t="s">
        <v>4143</v>
      </c>
      <c r="C4134" s="2" t="str">
        <f>IFERROR(VLOOKUP(Tableau2[[#This Row],[PR]],'Taux sortant'!$I$9:$S$167,COLUMN(),0),"")</f>
        <v/>
      </c>
      <c r="D4134" s="2" t="str">
        <f>IFERROR(VLOOKUP(Tableau2[[#This Row],[PR]],'Taux sortant'!$I$9:$S$167,COLUMN(),0),"")</f>
        <v/>
      </c>
      <c r="E4134" s="2" t="str">
        <f>IFERROR(VLOOKUP(Tableau2[[#This Row],[PR]],'Taux sortant'!$I$9:$S$167,COLUMN(),0),"")</f>
        <v/>
      </c>
      <c r="F4134" s="2" t="str">
        <f>IFERROR(VLOOKUP(Tableau2[[#This Row],[PR]],'Taux sortant'!$I$9:$S$167,COLUMN(),0),"")</f>
        <v/>
      </c>
      <c r="G4134" s="2" t="str">
        <f>IFERROR(VLOOKUP(Tableau2[[#This Row],[PR]],'Taux sortant'!$I$9:$S$167,COLUMN(),0),"")</f>
        <v/>
      </c>
      <c r="H4134" s="2" t="str">
        <f>IFERROR(VLOOKUP(Tableau2[[#This Row],[PR]],'Taux sortant'!$I$9:$S$167,COLUMN(),0),"")</f>
        <v/>
      </c>
      <c r="I4134" s="2" t="str">
        <f>IFERROR(VLOOKUP(Tableau2[[#This Row],[PR]],'Taux sortant'!$I$9:$S$167,COLUMN(),0),"")</f>
        <v/>
      </c>
      <c r="J4134" s="2" t="str">
        <f>IFERROR(VLOOKUP(Tableau2[[#This Row],[PR]],'Taux sortant'!$I$9:$S$167,COLUMN(),0),"")</f>
        <v/>
      </c>
      <c r="K4134" s="2" t="str">
        <f>IFERROR(VLOOKUP(Tableau2[[#This Row],[PR]],'Taux sortant'!$I$9:$S$167,COLUMN(),0),"")</f>
        <v/>
      </c>
      <c r="L4134" s="2" t="str">
        <f>IFERROR(VLOOKUP(Tableau2[[#This Row],[PR]],'Taux sortant'!$I$9:$S$167,COLUMN(),0),"")</f>
        <v/>
      </c>
    </row>
    <row r="4135" spans="1:12" x14ac:dyDescent="0.3">
      <c r="A4135" s="1" t="s">
        <v>4820</v>
      </c>
      <c r="B4135" s="1" t="s">
        <v>4180</v>
      </c>
      <c r="C4135" s="2">
        <f>IFERROR(VLOOKUP(Tableau2[[#This Row],[PR]],'Taux sortant'!$I$9:$S$167,COLUMN(),0),"")</f>
        <v>22.64</v>
      </c>
      <c r="D4135" s="2">
        <f>IFERROR(VLOOKUP(Tableau2[[#This Row],[PR]],'Taux sortant'!$I$9:$S$167,COLUMN(),0),"")</f>
        <v>20.190000000000001</v>
      </c>
      <c r="E4135" s="2">
        <f>IFERROR(VLOOKUP(Tableau2[[#This Row],[PR]],'Taux sortant'!$I$9:$S$167,COLUMN(),0),"")</f>
        <v>16.53</v>
      </c>
      <c r="F4135" s="2">
        <f>IFERROR(VLOOKUP(Tableau2[[#This Row],[PR]],'Taux sortant'!$I$9:$S$167,COLUMN(),0),"")</f>
        <v>14.31</v>
      </c>
      <c r="G4135" s="2">
        <f>IFERROR(VLOOKUP(Tableau2[[#This Row],[PR]],'Taux sortant'!$I$9:$S$167,COLUMN(),0),"")</f>
        <v>12.45</v>
      </c>
      <c r="H4135" s="2">
        <f>IFERROR(VLOOKUP(Tableau2[[#This Row],[PR]],'Taux sortant'!$I$9:$S$167,COLUMN(),0),"")</f>
        <v>10.32</v>
      </c>
      <c r="I4135" s="2">
        <f>IFERROR(VLOOKUP(Tableau2[[#This Row],[PR]],'Taux sortant'!$I$9:$S$167,COLUMN(),0),"")</f>
        <v>8.83</v>
      </c>
      <c r="J4135" s="2">
        <f>IFERROR(VLOOKUP(Tableau2[[#This Row],[PR]],'Taux sortant'!$I$9:$S$167,COLUMN(),0),"")</f>
        <v>0</v>
      </c>
      <c r="K4135" s="2">
        <f>IFERROR(VLOOKUP(Tableau2[[#This Row],[PR]],'Taux sortant'!$I$9:$S$167,COLUMN(),0),"")</f>
        <v>0</v>
      </c>
      <c r="L4135" s="2" t="str">
        <f>IFERROR(VLOOKUP(Tableau2[[#This Row],[PR]],'Taux sortant'!$I$9:$S$167,COLUMN(),0),"")</f>
        <v/>
      </c>
    </row>
    <row r="4136" spans="1:12" x14ac:dyDescent="0.3">
      <c r="A4136" s="1" t="s">
        <v>4823</v>
      </c>
      <c r="B4136" s="1" t="s">
        <v>4137</v>
      </c>
      <c r="C4136" s="2">
        <f>IFERROR(VLOOKUP(Tableau2[[#This Row],[PR]],'Taux sortant'!$I$9:$S$167,COLUMN(),0),"")</f>
        <v>19.010000000000002</v>
      </c>
      <c r="D4136" s="2">
        <f>IFERROR(VLOOKUP(Tableau2[[#This Row],[PR]],'Taux sortant'!$I$9:$S$167,COLUMN(),0),"")</f>
        <v>16.18</v>
      </c>
      <c r="E4136" s="2">
        <f>IFERROR(VLOOKUP(Tableau2[[#This Row],[PR]],'Taux sortant'!$I$9:$S$167,COLUMN(),0),"")</f>
        <v>12.86</v>
      </c>
      <c r="F4136" s="2">
        <f>IFERROR(VLOOKUP(Tableau2[[#This Row],[PR]],'Taux sortant'!$I$9:$S$167,COLUMN(),0),"")</f>
        <v>11.2</v>
      </c>
      <c r="G4136" s="2">
        <f>IFERROR(VLOOKUP(Tableau2[[#This Row],[PR]],'Taux sortant'!$I$9:$S$167,COLUMN(),0),"")</f>
        <v>9.61</v>
      </c>
      <c r="H4136" s="2">
        <f>IFERROR(VLOOKUP(Tableau2[[#This Row],[PR]],'Taux sortant'!$I$9:$S$167,COLUMN(),0),"")</f>
        <v>8.19</v>
      </c>
      <c r="I4136" s="2">
        <f>IFERROR(VLOOKUP(Tableau2[[#This Row],[PR]],'Taux sortant'!$I$9:$S$167,COLUMN(),0),"")</f>
        <v>7.02</v>
      </c>
      <c r="J4136" s="2">
        <f>IFERROR(VLOOKUP(Tableau2[[#This Row],[PR]],'Taux sortant'!$I$9:$S$167,COLUMN(),0),"")</f>
        <v>0</v>
      </c>
      <c r="K4136" s="2">
        <f>IFERROR(VLOOKUP(Tableau2[[#This Row],[PR]],'Taux sortant'!$I$9:$S$167,COLUMN(),0),"")</f>
        <v>0</v>
      </c>
      <c r="L4136" s="2" t="str">
        <f>IFERROR(VLOOKUP(Tableau2[[#This Row],[PR]],'Taux sortant'!$I$9:$S$167,COLUMN(),0),"")</f>
        <v/>
      </c>
    </row>
    <row r="4137" spans="1:12" x14ac:dyDescent="0.3">
      <c r="A4137" s="1" t="s">
        <v>4826</v>
      </c>
      <c r="B4137" s="1" t="s">
        <v>4137</v>
      </c>
      <c r="C4137" s="2">
        <f>IFERROR(VLOOKUP(Tableau2[[#This Row],[PR]],'Taux sortant'!$I$9:$S$167,COLUMN(),0),"")</f>
        <v>19.010000000000002</v>
      </c>
      <c r="D4137" s="2">
        <f>IFERROR(VLOOKUP(Tableau2[[#This Row],[PR]],'Taux sortant'!$I$9:$S$167,COLUMN(),0),"")</f>
        <v>16.18</v>
      </c>
      <c r="E4137" s="2">
        <f>IFERROR(VLOOKUP(Tableau2[[#This Row],[PR]],'Taux sortant'!$I$9:$S$167,COLUMN(),0),"")</f>
        <v>12.86</v>
      </c>
      <c r="F4137" s="2">
        <f>IFERROR(VLOOKUP(Tableau2[[#This Row],[PR]],'Taux sortant'!$I$9:$S$167,COLUMN(),0),"")</f>
        <v>11.2</v>
      </c>
      <c r="G4137" s="2">
        <f>IFERROR(VLOOKUP(Tableau2[[#This Row],[PR]],'Taux sortant'!$I$9:$S$167,COLUMN(),0),"")</f>
        <v>9.61</v>
      </c>
      <c r="H4137" s="2">
        <f>IFERROR(VLOOKUP(Tableau2[[#This Row],[PR]],'Taux sortant'!$I$9:$S$167,COLUMN(),0),"")</f>
        <v>8.19</v>
      </c>
      <c r="I4137" s="2">
        <f>IFERROR(VLOOKUP(Tableau2[[#This Row],[PR]],'Taux sortant'!$I$9:$S$167,COLUMN(),0),"")</f>
        <v>7.02</v>
      </c>
      <c r="J4137" s="2">
        <f>IFERROR(VLOOKUP(Tableau2[[#This Row],[PR]],'Taux sortant'!$I$9:$S$167,COLUMN(),0),"")</f>
        <v>0</v>
      </c>
      <c r="K4137" s="2">
        <f>IFERROR(VLOOKUP(Tableau2[[#This Row],[PR]],'Taux sortant'!$I$9:$S$167,COLUMN(),0),"")</f>
        <v>0</v>
      </c>
      <c r="L4137" s="2" t="str">
        <f>IFERROR(VLOOKUP(Tableau2[[#This Row],[PR]],'Taux sortant'!$I$9:$S$167,COLUMN(),0),"")</f>
        <v/>
      </c>
    </row>
    <row r="4138" spans="1:12" x14ac:dyDescent="0.3">
      <c r="A4138" s="1" t="s">
        <v>6660</v>
      </c>
      <c r="B4138" s="1" t="s">
        <v>6633</v>
      </c>
      <c r="C4138" s="2" t="str">
        <f>IFERROR(VLOOKUP(Tableau2[[#This Row],[PR]],'Taux sortant'!$I$9:$S$167,COLUMN(),0),"")</f>
        <v/>
      </c>
      <c r="D4138" s="2" t="str">
        <f>IFERROR(VLOOKUP(Tableau2[[#This Row],[PR]],'Taux sortant'!$I$9:$S$167,COLUMN(),0),"")</f>
        <v/>
      </c>
      <c r="E4138" s="2" t="str">
        <f>IFERROR(VLOOKUP(Tableau2[[#This Row],[PR]],'Taux sortant'!$I$9:$S$167,COLUMN(),0),"")</f>
        <v/>
      </c>
      <c r="F4138" s="2" t="str">
        <f>IFERROR(VLOOKUP(Tableau2[[#This Row],[PR]],'Taux sortant'!$I$9:$S$167,COLUMN(),0),"")</f>
        <v/>
      </c>
      <c r="G4138" s="2" t="str">
        <f>IFERROR(VLOOKUP(Tableau2[[#This Row],[PR]],'Taux sortant'!$I$9:$S$167,COLUMN(),0),"")</f>
        <v/>
      </c>
      <c r="H4138" s="2" t="str">
        <f>IFERROR(VLOOKUP(Tableau2[[#This Row],[PR]],'Taux sortant'!$I$9:$S$167,COLUMN(),0),"")</f>
        <v/>
      </c>
      <c r="I4138" s="2" t="str">
        <f>IFERROR(VLOOKUP(Tableau2[[#This Row],[PR]],'Taux sortant'!$I$9:$S$167,COLUMN(),0),"")</f>
        <v/>
      </c>
      <c r="J4138" s="2" t="str">
        <f>IFERROR(VLOOKUP(Tableau2[[#This Row],[PR]],'Taux sortant'!$I$9:$S$167,COLUMN(),0),"")</f>
        <v/>
      </c>
      <c r="K4138" s="2" t="str">
        <f>IFERROR(VLOOKUP(Tableau2[[#This Row],[PR]],'Taux sortant'!$I$9:$S$167,COLUMN(),0),"")</f>
        <v/>
      </c>
      <c r="L4138" s="2" t="str">
        <f>IFERROR(VLOOKUP(Tableau2[[#This Row],[PR]],'Taux sortant'!$I$9:$S$167,COLUMN(),0),"")</f>
        <v/>
      </c>
    </row>
    <row r="4139" spans="1:12" x14ac:dyDescent="0.3">
      <c r="A4139" s="1" t="s">
        <v>4829</v>
      </c>
      <c r="B4139" s="1" t="s">
        <v>4162</v>
      </c>
      <c r="C4139" s="2" t="str">
        <f>IFERROR(VLOOKUP(Tableau2[[#This Row],[PR]],'Taux sortant'!$I$9:$S$167,COLUMN(),0),"")</f>
        <v/>
      </c>
      <c r="D4139" s="2" t="str">
        <f>IFERROR(VLOOKUP(Tableau2[[#This Row],[PR]],'Taux sortant'!$I$9:$S$167,COLUMN(),0),"")</f>
        <v/>
      </c>
      <c r="E4139" s="2" t="str">
        <f>IFERROR(VLOOKUP(Tableau2[[#This Row],[PR]],'Taux sortant'!$I$9:$S$167,COLUMN(),0),"")</f>
        <v/>
      </c>
      <c r="F4139" s="2" t="str">
        <f>IFERROR(VLOOKUP(Tableau2[[#This Row],[PR]],'Taux sortant'!$I$9:$S$167,COLUMN(),0),"")</f>
        <v/>
      </c>
      <c r="G4139" s="2" t="str">
        <f>IFERROR(VLOOKUP(Tableau2[[#This Row],[PR]],'Taux sortant'!$I$9:$S$167,COLUMN(),0),"")</f>
        <v/>
      </c>
      <c r="H4139" s="2" t="str">
        <f>IFERROR(VLOOKUP(Tableau2[[#This Row],[PR]],'Taux sortant'!$I$9:$S$167,COLUMN(),0),"")</f>
        <v/>
      </c>
      <c r="I4139" s="2" t="str">
        <f>IFERROR(VLOOKUP(Tableau2[[#This Row],[PR]],'Taux sortant'!$I$9:$S$167,COLUMN(),0),"")</f>
        <v/>
      </c>
      <c r="J4139" s="2" t="str">
        <f>IFERROR(VLOOKUP(Tableau2[[#This Row],[PR]],'Taux sortant'!$I$9:$S$167,COLUMN(),0),"")</f>
        <v/>
      </c>
      <c r="K4139" s="2" t="str">
        <f>IFERROR(VLOOKUP(Tableau2[[#This Row],[PR]],'Taux sortant'!$I$9:$S$167,COLUMN(),0),"")</f>
        <v/>
      </c>
      <c r="L4139" s="2" t="str">
        <f>IFERROR(VLOOKUP(Tableau2[[#This Row],[PR]],'Taux sortant'!$I$9:$S$167,COLUMN(),0),"")</f>
        <v/>
      </c>
    </row>
    <row r="4140" spans="1:12" x14ac:dyDescent="0.3">
      <c r="A4140" s="1" t="s">
        <v>3771</v>
      </c>
      <c r="B4140" s="1" t="s">
        <v>3169</v>
      </c>
      <c r="C4140" s="2">
        <f>IFERROR(VLOOKUP(Tableau2[[#This Row],[PR]],'Taux sortant'!$I$9:$S$167,COLUMN(),0),"")</f>
        <v>15.12</v>
      </c>
      <c r="D4140" s="2">
        <f>IFERROR(VLOOKUP(Tableau2[[#This Row],[PR]],'Taux sortant'!$I$9:$S$167,COLUMN(),0),"")</f>
        <v>12.61</v>
      </c>
      <c r="E4140" s="2">
        <f>IFERROR(VLOOKUP(Tableau2[[#This Row],[PR]],'Taux sortant'!$I$9:$S$167,COLUMN(),0),"")</f>
        <v>9.7200000000000006</v>
      </c>
      <c r="F4140" s="2">
        <f>IFERROR(VLOOKUP(Tableau2[[#This Row],[PR]],'Taux sortant'!$I$9:$S$167,COLUMN(),0),"")</f>
        <v>8.27</v>
      </c>
      <c r="G4140" s="2">
        <f>IFERROR(VLOOKUP(Tableau2[[#This Row],[PR]],'Taux sortant'!$I$9:$S$167,COLUMN(),0),"")</f>
        <v>7.1</v>
      </c>
      <c r="H4140" s="2">
        <f>IFERROR(VLOOKUP(Tableau2[[#This Row],[PR]],'Taux sortant'!$I$9:$S$167,COLUMN(),0),"")</f>
        <v>6.12</v>
      </c>
      <c r="I4140" s="2">
        <f>IFERROR(VLOOKUP(Tableau2[[#This Row],[PR]],'Taux sortant'!$I$9:$S$167,COLUMN(),0),"")</f>
        <v>5.33</v>
      </c>
      <c r="J4140" s="2">
        <f>IFERROR(VLOOKUP(Tableau2[[#This Row],[PR]],'Taux sortant'!$I$9:$S$167,COLUMN(),0),"")</f>
        <v>0</v>
      </c>
      <c r="K4140" s="2">
        <f>IFERROR(VLOOKUP(Tableau2[[#This Row],[PR]],'Taux sortant'!$I$9:$S$167,COLUMN(),0),"")</f>
        <v>0</v>
      </c>
      <c r="L4140" s="2" t="str">
        <f>IFERROR(VLOOKUP(Tableau2[[#This Row],[PR]],'Taux sortant'!$I$9:$S$167,COLUMN(),0),"")</f>
        <v/>
      </c>
    </row>
    <row r="4141" spans="1:12" x14ac:dyDescent="0.3">
      <c r="A4141" s="1" t="s">
        <v>772</v>
      </c>
      <c r="B4141" s="1" t="s">
        <v>149</v>
      </c>
      <c r="C4141" s="2">
        <f>IFERROR(VLOOKUP(Tableau2[[#This Row],[PR]],'Taux sortant'!$I$9:$S$167,COLUMN(),0),"")</f>
        <v>21.64</v>
      </c>
      <c r="D4141" s="2">
        <f>IFERROR(VLOOKUP(Tableau2[[#This Row],[PR]],'Taux sortant'!$I$9:$S$167,COLUMN(),0),"")</f>
        <v>17.309999999999999</v>
      </c>
      <c r="E4141" s="2">
        <f>IFERROR(VLOOKUP(Tableau2[[#This Row],[PR]],'Taux sortant'!$I$9:$S$167,COLUMN(),0),"")</f>
        <v>12.45</v>
      </c>
      <c r="F4141" s="2">
        <f>IFERROR(VLOOKUP(Tableau2[[#This Row],[PR]],'Taux sortant'!$I$9:$S$167,COLUMN(),0),"")</f>
        <v>10.1</v>
      </c>
      <c r="G4141" s="2">
        <f>IFERROR(VLOOKUP(Tableau2[[#This Row],[PR]],'Taux sortant'!$I$9:$S$167,COLUMN(),0),"")</f>
        <v>8.23</v>
      </c>
      <c r="H4141" s="2">
        <f>IFERROR(VLOOKUP(Tableau2[[#This Row],[PR]],'Taux sortant'!$I$9:$S$167,COLUMN(),0),"")</f>
        <v>5.96</v>
      </c>
      <c r="I4141" s="2">
        <f>IFERROR(VLOOKUP(Tableau2[[#This Row],[PR]],'Taux sortant'!$I$9:$S$167,COLUMN(),0),"")</f>
        <v>5.44</v>
      </c>
      <c r="J4141" s="2">
        <f>IFERROR(VLOOKUP(Tableau2[[#This Row],[PR]],'Taux sortant'!$I$9:$S$167,COLUMN(),0),"")</f>
        <v>0</v>
      </c>
      <c r="K4141" s="2">
        <f>IFERROR(VLOOKUP(Tableau2[[#This Row],[PR]],'Taux sortant'!$I$9:$S$167,COLUMN(),0),"")</f>
        <v>0</v>
      </c>
      <c r="L4141" s="2" t="str">
        <f>IFERROR(VLOOKUP(Tableau2[[#This Row],[PR]],'Taux sortant'!$I$9:$S$167,COLUMN(),0),"")</f>
        <v/>
      </c>
    </row>
    <row r="4142" spans="1:12" x14ac:dyDescent="0.3">
      <c r="A4142" s="1" t="s">
        <v>3773</v>
      </c>
      <c r="B4142" s="1" t="s">
        <v>17</v>
      </c>
      <c r="C4142" s="2">
        <f>IFERROR(VLOOKUP(Tableau2[[#This Row],[PR]],'Taux sortant'!$I$9:$S$167,COLUMN(),0),"")</f>
        <v>15.12</v>
      </c>
      <c r="D4142" s="2">
        <f>IFERROR(VLOOKUP(Tableau2[[#This Row],[PR]],'Taux sortant'!$I$9:$S$167,COLUMN(),0),"")</f>
        <v>12.61</v>
      </c>
      <c r="E4142" s="2">
        <f>IFERROR(VLOOKUP(Tableau2[[#This Row],[PR]],'Taux sortant'!$I$9:$S$167,COLUMN(),0),"")</f>
        <v>9.7200000000000006</v>
      </c>
      <c r="F4142" s="2">
        <f>IFERROR(VLOOKUP(Tableau2[[#This Row],[PR]],'Taux sortant'!$I$9:$S$167,COLUMN(),0),"")</f>
        <v>8.27</v>
      </c>
      <c r="G4142" s="2">
        <f>IFERROR(VLOOKUP(Tableau2[[#This Row],[PR]],'Taux sortant'!$I$9:$S$167,COLUMN(),0),"")</f>
        <v>7.1</v>
      </c>
      <c r="H4142" s="2">
        <f>IFERROR(VLOOKUP(Tableau2[[#This Row],[PR]],'Taux sortant'!$I$9:$S$167,COLUMN(),0),"")</f>
        <v>6.12</v>
      </c>
      <c r="I4142" s="2">
        <f>IFERROR(VLOOKUP(Tableau2[[#This Row],[PR]],'Taux sortant'!$I$9:$S$167,COLUMN(),0),"")</f>
        <v>5.33</v>
      </c>
      <c r="J4142" s="2">
        <f>IFERROR(VLOOKUP(Tableau2[[#This Row],[PR]],'Taux sortant'!$I$9:$S$167,COLUMN(),0),"")</f>
        <v>0</v>
      </c>
      <c r="K4142" s="2">
        <f>IFERROR(VLOOKUP(Tableau2[[#This Row],[PR]],'Taux sortant'!$I$9:$S$167,COLUMN(),0),"")</f>
        <v>0</v>
      </c>
      <c r="L4142" s="2" t="str">
        <f>IFERROR(VLOOKUP(Tableau2[[#This Row],[PR]],'Taux sortant'!$I$9:$S$167,COLUMN(),0),"")</f>
        <v/>
      </c>
    </row>
    <row r="4143" spans="1:12" x14ac:dyDescent="0.3">
      <c r="A4143" s="1" t="s">
        <v>3776</v>
      </c>
      <c r="B4143" s="1" t="s">
        <v>17</v>
      </c>
      <c r="C4143" s="2">
        <f>IFERROR(VLOOKUP(Tableau2[[#This Row],[PR]],'Taux sortant'!$I$9:$S$167,COLUMN(),0),"")</f>
        <v>15.12</v>
      </c>
      <c r="D4143" s="2">
        <f>IFERROR(VLOOKUP(Tableau2[[#This Row],[PR]],'Taux sortant'!$I$9:$S$167,COLUMN(),0),"")</f>
        <v>12.61</v>
      </c>
      <c r="E4143" s="2">
        <f>IFERROR(VLOOKUP(Tableau2[[#This Row],[PR]],'Taux sortant'!$I$9:$S$167,COLUMN(),0),"")</f>
        <v>9.7200000000000006</v>
      </c>
      <c r="F4143" s="2">
        <f>IFERROR(VLOOKUP(Tableau2[[#This Row],[PR]],'Taux sortant'!$I$9:$S$167,COLUMN(),0),"")</f>
        <v>8.27</v>
      </c>
      <c r="G4143" s="2">
        <f>IFERROR(VLOOKUP(Tableau2[[#This Row],[PR]],'Taux sortant'!$I$9:$S$167,COLUMN(),0),"")</f>
        <v>7.1</v>
      </c>
      <c r="H4143" s="2">
        <f>IFERROR(VLOOKUP(Tableau2[[#This Row],[PR]],'Taux sortant'!$I$9:$S$167,COLUMN(),0),"")</f>
        <v>6.12</v>
      </c>
      <c r="I4143" s="2">
        <f>IFERROR(VLOOKUP(Tableau2[[#This Row],[PR]],'Taux sortant'!$I$9:$S$167,COLUMN(),0),"")</f>
        <v>5.33</v>
      </c>
      <c r="J4143" s="2">
        <f>IFERROR(VLOOKUP(Tableau2[[#This Row],[PR]],'Taux sortant'!$I$9:$S$167,COLUMN(),0),"")</f>
        <v>0</v>
      </c>
      <c r="K4143" s="2">
        <f>IFERROR(VLOOKUP(Tableau2[[#This Row],[PR]],'Taux sortant'!$I$9:$S$167,COLUMN(),0),"")</f>
        <v>0</v>
      </c>
      <c r="L4143" s="2" t="str">
        <f>IFERROR(VLOOKUP(Tableau2[[#This Row],[PR]],'Taux sortant'!$I$9:$S$167,COLUMN(),0),"")</f>
        <v/>
      </c>
    </row>
    <row r="4144" spans="1:12" x14ac:dyDescent="0.3">
      <c r="A4144" s="1" t="s">
        <v>3778</v>
      </c>
      <c r="B4144" s="1" t="s">
        <v>17</v>
      </c>
      <c r="C4144" s="2">
        <f>IFERROR(VLOOKUP(Tableau2[[#This Row],[PR]],'Taux sortant'!$I$9:$S$167,COLUMN(),0),"")</f>
        <v>15.12</v>
      </c>
      <c r="D4144" s="2">
        <f>IFERROR(VLOOKUP(Tableau2[[#This Row],[PR]],'Taux sortant'!$I$9:$S$167,COLUMN(),0),"")</f>
        <v>12.61</v>
      </c>
      <c r="E4144" s="2">
        <f>IFERROR(VLOOKUP(Tableau2[[#This Row],[PR]],'Taux sortant'!$I$9:$S$167,COLUMN(),0),"")</f>
        <v>9.7200000000000006</v>
      </c>
      <c r="F4144" s="2">
        <f>IFERROR(VLOOKUP(Tableau2[[#This Row],[PR]],'Taux sortant'!$I$9:$S$167,COLUMN(),0),"")</f>
        <v>8.27</v>
      </c>
      <c r="G4144" s="2">
        <f>IFERROR(VLOOKUP(Tableau2[[#This Row],[PR]],'Taux sortant'!$I$9:$S$167,COLUMN(),0),"")</f>
        <v>7.1</v>
      </c>
      <c r="H4144" s="2">
        <f>IFERROR(VLOOKUP(Tableau2[[#This Row],[PR]],'Taux sortant'!$I$9:$S$167,COLUMN(),0),"")</f>
        <v>6.12</v>
      </c>
      <c r="I4144" s="2">
        <f>IFERROR(VLOOKUP(Tableau2[[#This Row],[PR]],'Taux sortant'!$I$9:$S$167,COLUMN(),0),"")</f>
        <v>5.33</v>
      </c>
      <c r="J4144" s="2">
        <f>IFERROR(VLOOKUP(Tableau2[[#This Row],[PR]],'Taux sortant'!$I$9:$S$167,COLUMN(),0),"")</f>
        <v>0</v>
      </c>
      <c r="K4144" s="2">
        <f>IFERROR(VLOOKUP(Tableau2[[#This Row],[PR]],'Taux sortant'!$I$9:$S$167,COLUMN(),0),"")</f>
        <v>0</v>
      </c>
      <c r="L4144" s="2" t="str">
        <f>IFERROR(VLOOKUP(Tableau2[[#This Row],[PR]],'Taux sortant'!$I$9:$S$167,COLUMN(),0),"")</f>
        <v/>
      </c>
    </row>
    <row r="4145" spans="1:12" x14ac:dyDescent="0.3">
      <c r="A4145" s="1" t="s">
        <v>775</v>
      </c>
      <c r="B4145" s="1" t="s">
        <v>8</v>
      </c>
      <c r="C4145" s="2">
        <f>IFERROR(VLOOKUP(Tableau2[[#This Row],[PR]],'Taux sortant'!$I$9:$S$167,COLUMN(),0),"")</f>
        <v>30.77</v>
      </c>
      <c r="D4145" s="2">
        <f>IFERROR(VLOOKUP(Tableau2[[#This Row],[PR]],'Taux sortant'!$I$9:$S$167,COLUMN(),0),"")</f>
        <v>22.76</v>
      </c>
      <c r="E4145" s="2">
        <f>IFERROR(VLOOKUP(Tableau2[[#This Row],[PR]],'Taux sortant'!$I$9:$S$167,COLUMN(),0),"")</f>
        <v>16.43</v>
      </c>
      <c r="F4145" s="2">
        <f>IFERROR(VLOOKUP(Tableau2[[#This Row],[PR]],'Taux sortant'!$I$9:$S$167,COLUMN(),0),"")</f>
        <v>12.46</v>
      </c>
      <c r="G4145" s="2">
        <f>IFERROR(VLOOKUP(Tableau2[[#This Row],[PR]],'Taux sortant'!$I$9:$S$167,COLUMN(),0),"")</f>
        <v>7.96</v>
      </c>
      <c r="H4145" s="2">
        <f>IFERROR(VLOOKUP(Tableau2[[#This Row],[PR]],'Taux sortant'!$I$9:$S$167,COLUMN(),0),"")</f>
        <v>5.83</v>
      </c>
      <c r="I4145" s="2">
        <f>IFERROR(VLOOKUP(Tableau2[[#This Row],[PR]],'Taux sortant'!$I$9:$S$167,COLUMN(),0),"")</f>
        <v>4.59</v>
      </c>
      <c r="J4145" s="2">
        <f>IFERROR(VLOOKUP(Tableau2[[#This Row],[PR]],'Taux sortant'!$I$9:$S$167,COLUMN(),0),"")</f>
        <v>0</v>
      </c>
      <c r="K4145" s="2">
        <f>IFERROR(VLOOKUP(Tableau2[[#This Row],[PR]],'Taux sortant'!$I$9:$S$167,COLUMN(),0),"")</f>
        <v>0</v>
      </c>
      <c r="L4145" s="2" t="str">
        <f>IFERROR(VLOOKUP(Tableau2[[#This Row],[PR]],'Taux sortant'!$I$9:$S$167,COLUMN(),0),"")</f>
        <v/>
      </c>
    </row>
    <row r="4146" spans="1:12" x14ac:dyDescent="0.3">
      <c r="A4146" s="1" t="s">
        <v>4832</v>
      </c>
      <c r="B4146" s="1" t="s">
        <v>4174</v>
      </c>
      <c r="C4146" s="2">
        <f>IFERROR(VLOOKUP(Tableau2[[#This Row],[PR]],'Taux sortant'!$I$9:$S$167,COLUMN(),0),"")</f>
        <v>18.22</v>
      </c>
      <c r="D4146" s="2">
        <f>IFERROR(VLOOKUP(Tableau2[[#This Row],[PR]],'Taux sortant'!$I$9:$S$167,COLUMN(),0),"")</f>
        <v>15.54</v>
      </c>
      <c r="E4146" s="2">
        <f>IFERROR(VLOOKUP(Tableau2[[#This Row],[PR]],'Taux sortant'!$I$9:$S$167,COLUMN(),0),"")</f>
        <v>12.42</v>
      </c>
      <c r="F4146" s="2">
        <f>IFERROR(VLOOKUP(Tableau2[[#This Row],[PR]],'Taux sortant'!$I$9:$S$167,COLUMN(),0),"")</f>
        <v>10.85</v>
      </c>
      <c r="G4146" s="2">
        <f>IFERROR(VLOOKUP(Tableau2[[#This Row],[PR]],'Taux sortant'!$I$9:$S$167,COLUMN(),0),"")</f>
        <v>9.4499999999999993</v>
      </c>
      <c r="H4146" s="2">
        <f>IFERROR(VLOOKUP(Tableau2[[#This Row],[PR]],'Taux sortant'!$I$9:$S$167,COLUMN(),0),"")</f>
        <v>8.27</v>
      </c>
      <c r="I4146" s="2">
        <f>IFERROR(VLOOKUP(Tableau2[[#This Row],[PR]],'Taux sortant'!$I$9:$S$167,COLUMN(),0),"")</f>
        <v>7.27</v>
      </c>
      <c r="J4146" s="2">
        <f>IFERROR(VLOOKUP(Tableau2[[#This Row],[PR]],'Taux sortant'!$I$9:$S$167,COLUMN(),0),"")</f>
        <v>0</v>
      </c>
      <c r="K4146" s="2">
        <f>IFERROR(VLOOKUP(Tableau2[[#This Row],[PR]],'Taux sortant'!$I$9:$S$167,COLUMN(),0),"")</f>
        <v>0</v>
      </c>
      <c r="L4146" s="2" t="str">
        <f>IFERROR(VLOOKUP(Tableau2[[#This Row],[PR]],'Taux sortant'!$I$9:$S$167,COLUMN(),0),"")</f>
        <v/>
      </c>
    </row>
    <row r="4147" spans="1:12" x14ac:dyDescent="0.3">
      <c r="A4147" s="1" t="s">
        <v>778</v>
      </c>
      <c r="B4147" s="1" t="s">
        <v>102</v>
      </c>
      <c r="C4147" s="2">
        <f>IFERROR(VLOOKUP(Tableau2[[#This Row],[PR]],'Taux sortant'!$I$9:$S$167,COLUMN(),0),"")</f>
        <v>14.5</v>
      </c>
      <c r="D4147" s="2">
        <f>IFERROR(VLOOKUP(Tableau2[[#This Row],[PR]],'Taux sortant'!$I$9:$S$167,COLUMN(),0),"")</f>
        <v>11.83</v>
      </c>
      <c r="E4147" s="2">
        <f>IFERROR(VLOOKUP(Tableau2[[#This Row],[PR]],'Taux sortant'!$I$9:$S$167,COLUMN(),0),"")</f>
        <v>8.74</v>
      </c>
      <c r="F4147" s="2">
        <f>IFERROR(VLOOKUP(Tableau2[[#This Row],[PR]],'Taux sortant'!$I$9:$S$167,COLUMN(),0),"")</f>
        <v>7.26</v>
      </c>
      <c r="G4147" s="2">
        <f>IFERROR(VLOOKUP(Tableau2[[#This Row],[PR]],'Taux sortant'!$I$9:$S$167,COLUMN(),0),"")</f>
        <v>6.21</v>
      </c>
      <c r="H4147" s="2">
        <f>IFERROR(VLOOKUP(Tableau2[[#This Row],[PR]],'Taux sortant'!$I$9:$S$167,COLUMN(),0),"")</f>
        <v>5.33</v>
      </c>
      <c r="I4147" s="2">
        <f>IFERROR(VLOOKUP(Tableau2[[#This Row],[PR]],'Taux sortant'!$I$9:$S$167,COLUMN(),0),"")</f>
        <v>4.8</v>
      </c>
      <c r="J4147" s="2">
        <f>IFERROR(VLOOKUP(Tableau2[[#This Row],[PR]],'Taux sortant'!$I$9:$S$167,COLUMN(),0),"")</f>
        <v>0</v>
      </c>
      <c r="K4147" s="2">
        <f>IFERROR(VLOOKUP(Tableau2[[#This Row],[PR]],'Taux sortant'!$I$9:$S$167,COLUMN(),0),"")</f>
        <v>0</v>
      </c>
      <c r="L4147" s="2" t="str">
        <f>IFERROR(VLOOKUP(Tableau2[[#This Row],[PR]],'Taux sortant'!$I$9:$S$167,COLUMN(),0),"")</f>
        <v/>
      </c>
    </row>
    <row r="4148" spans="1:12" x14ac:dyDescent="0.3">
      <c r="A4148" s="1" t="s">
        <v>781</v>
      </c>
      <c r="B4148" s="1" t="s">
        <v>3134</v>
      </c>
      <c r="C4148" s="2">
        <f>IFERROR(VLOOKUP(Tableau2[[#This Row],[PR]],'Taux sortant'!$I$9:$S$167,COLUMN(),0),"")</f>
        <v>15.34</v>
      </c>
      <c r="D4148" s="2">
        <f>IFERROR(VLOOKUP(Tableau2[[#This Row],[PR]],'Taux sortant'!$I$9:$S$167,COLUMN(),0),"")</f>
        <v>12.85</v>
      </c>
      <c r="E4148" s="2">
        <f>IFERROR(VLOOKUP(Tableau2[[#This Row],[PR]],'Taux sortant'!$I$9:$S$167,COLUMN(),0),"")</f>
        <v>9.94</v>
      </c>
      <c r="F4148" s="2">
        <f>IFERROR(VLOOKUP(Tableau2[[#This Row],[PR]],'Taux sortant'!$I$9:$S$167,COLUMN(),0),"")</f>
        <v>8.5399999999999991</v>
      </c>
      <c r="G4148" s="2">
        <f>IFERROR(VLOOKUP(Tableau2[[#This Row],[PR]],'Taux sortant'!$I$9:$S$167,COLUMN(),0),"")</f>
        <v>7.34</v>
      </c>
      <c r="H4148" s="2">
        <f>IFERROR(VLOOKUP(Tableau2[[#This Row],[PR]],'Taux sortant'!$I$9:$S$167,COLUMN(),0),"")</f>
        <v>6.29</v>
      </c>
      <c r="I4148" s="2">
        <f>IFERROR(VLOOKUP(Tableau2[[#This Row],[PR]],'Taux sortant'!$I$9:$S$167,COLUMN(),0),"")</f>
        <v>5.49</v>
      </c>
      <c r="J4148" s="2">
        <f>IFERROR(VLOOKUP(Tableau2[[#This Row],[PR]],'Taux sortant'!$I$9:$S$167,COLUMN(),0),"")</f>
        <v>0</v>
      </c>
      <c r="K4148" s="2">
        <f>IFERROR(VLOOKUP(Tableau2[[#This Row],[PR]],'Taux sortant'!$I$9:$S$167,COLUMN(),0),"")</f>
        <v>0</v>
      </c>
      <c r="L4148" s="2" t="str">
        <f>IFERROR(VLOOKUP(Tableau2[[#This Row],[PR]],'Taux sortant'!$I$9:$S$167,COLUMN(),0),"")</f>
        <v/>
      </c>
    </row>
    <row r="4149" spans="1:12" x14ac:dyDescent="0.3">
      <c r="A4149" s="1" t="s">
        <v>781</v>
      </c>
      <c r="B4149" s="1" t="s">
        <v>8</v>
      </c>
      <c r="C4149" s="2">
        <f>IFERROR(VLOOKUP(Tableau2[[#This Row],[PR]],'Taux sortant'!$I$9:$S$167,COLUMN(),0),"")</f>
        <v>30.77</v>
      </c>
      <c r="D4149" s="2">
        <f>IFERROR(VLOOKUP(Tableau2[[#This Row],[PR]],'Taux sortant'!$I$9:$S$167,COLUMN(),0),"")</f>
        <v>22.76</v>
      </c>
      <c r="E4149" s="2">
        <f>IFERROR(VLOOKUP(Tableau2[[#This Row],[PR]],'Taux sortant'!$I$9:$S$167,COLUMN(),0),"")</f>
        <v>16.43</v>
      </c>
      <c r="F4149" s="2">
        <f>IFERROR(VLOOKUP(Tableau2[[#This Row],[PR]],'Taux sortant'!$I$9:$S$167,COLUMN(),0),"")</f>
        <v>12.46</v>
      </c>
      <c r="G4149" s="2">
        <f>IFERROR(VLOOKUP(Tableau2[[#This Row],[PR]],'Taux sortant'!$I$9:$S$167,COLUMN(),0),"")</f>
        <v>7.96</v>
      </c>
      <c r="H4149" s="2">
        <f>IFERROR(VLOOKUP(Tableau2[[#This Row],[PR]],'Taux sortant'!$I$9:$S$167,COLUMN(),0),"")</f>
        <v>5.83</v>
      </c>
      <c r="I4149" s="2">
        <f>IFERROR(VLOOKUP(Tableau2[[#This Row],[PR]],'Taux sortant'!$I$9:$S$167,COLUMN(),0),"")</f>
        <v>4.59</v>
      </c>
      <c r="J4149" s="2">
        <f>IFERROR(VLOOKUP(Tableau2[[#This Row],[PR]],'Taux sortant'!$I$9:$S$167,COLUMN(),0),"")</f>
        <v>0</v>
      </c>
      <c r="K4149" s="2">
        <f>IFERROR(VLOOKUP(Tableau2[[#This Row],[PR]],'Taux sortant'!$I$9:$S$167,COLUMN(),0),"")</f>
        <v>0</v>
      </c>
      <c r="L4149" s="2" t="str">
        <f>IFERROR(VLOOKUP(Tableau2[[#This Row],[PR]],'Taux sortant'!$I$9:$S$167,COLUMN(),0),"")</f>
        <v/>
      </c>
    </row>
    <row r="4150" spans="1:12" x14ac:dyDescent="0.3">
      <c r="A4150" s="1" t="s">
        <v>3783</v>
      </c>
      <c r="B4150" s="1" t="s">
        <v>3169</v>
      </c>
      <c r="C4150" s="2">
        <f>IFERROR(VLOOKUP(Tableau2[[#This Row],[PR]],'Taux sortant'!$I$9:$S$167,COLUMN(),0),"")</f>
        <v>15.12</v>
      </c>
      <c r="D4150" s="2">
        <f>IFERROR(VLOOKUP(Tableau2[[#This Row],[PR]],'Taux sortant'!$I$9:$S$167,COLUMN(),0),"")</f>
        <v>12.61</v>
      </c>
      <c r="E4150" s="2">
        <f>IFERROR(VLOOKUP(Tableau2[[#This Row],[PR]],'Taux sortant'!$I$9:$S$167,COLUMN(),0),"")</f>
        <v>9.7200000000000006</v>
      </c>
      <c r="F4150" s="2">
        <f>IFERROR(VLOOKUP(Tableau2[[#This Row],[PR]],'Taux sortant'!$I$9:$S$167,COLUMN(),0),"")</f>
        <v>8.27</v>
      </c>
      <c r="G4150" s="2">
        <f>IFERROR(VLOOKUP(Tableau2[[#This Row],[PR]],'Taux sortant'!$I$9:$S$167,COLUMN(),0),"")</f>
        <v>7.1</v>
      </c>
      <c r="H4150" s="2">
        <f>IFERROR(VLOOKUP(Tableau2[[#This Row],[PR]],'Taux sortant'!$I$9:$S$167,COLUMN(),0),"")</f>
        <v>6.12</v>
      </c>
      <c r="I4150" s="2">
        <f>IFERROR(VLOOKUP(Tableau2[[#This Row],[PR]],'Taux sortant'!$I$9:$S$167,COLUMN(),0),"")</f>
        <v>5.33</v>
      </c>
      <c r="J4150" s="2">
        <f>IFERROR(VLOOKUP(Tableau2[[#This Row],[PR]],'Taux sortant'!$I$9:$S$167,COLUMN(),0),"")</f>
        <v>0</v>
      </c>
      <c r="K4150" s="2">
        <f>IFERROR(VLOOKUP(Tableau2[[#This Row],[PR]],'Taux sortant'!$I$9:$S$167,COLUMN(),0),"")</f>
        <v>0</v>
      </c>
      <c r="L4150" s="2" t="str">
        <f>IFERROR(VLOOKUP(Tableau2[[#This Row],[PR]],'Taux sortant'!$I$9:$S$167,COLUMN(),0),"")</f>
        <v/>
      </c>
    </row>
    <row r="4151" spans="1:12" x14ac:dyDescent="0.3">
      <c r="A4151" s="1" t="s">
        <v>3786</v>
      </c>
      <c r="B4151" s="1" t="s">
        <v>3169</v>
      </c>
      <c r="C4151" s="2">
        <f>IFERROR(VLOOKUP(Tableau2[[#This Row],[PR]],'Taux sortant'!$I$9:$S$167,COLUMN(),0),"")</f>
        <v>15.12</v>
      </c>
      <c r="D4151" s="2">
        <f>IFERROR(VLOOKUP(Tableau2[[#This Row],[PR]],'Taux sortant'!$I$9:$S$167,COLUMN(),0),"")</f>
        <v>12.61</v>
      </c>
      <c r="E4151" s="2">
        <f>IFERROR(VLOOKUP(Tableau2[[#This Row],[PR]],'Taux sortant'!$I$9:$S$167,COLUMN(),0),"")</f>
        <v>9.7200000000000006</v>
      </c>
      <c r="F4151" s="2">
        <f>IFERROR(VLOOKUP(Tableau2[[#This Row],[PR]],'Taux sortant'!$I$9:$S$167,COLUMN(),0),"")</f>
        <v>8.27</v>
      </c>
      <c r="G4151" s="2">
        <f>IFERROR(VLOOKUP(Tableau2[[#This Row],[PR]],'Taux sortant'!$I$9:$S$167,COLUMN(),0),"")</f>
        <v>7.1</v>
      </c>
      <c r="H4151" s="2">
        <f>IFERROR(VLOOKUP(Tableau2[[#This Row],[PR]],'Taux sortant'!$I$9:$S$167,COLUMN(),0),"")</f>
        <v>6.12</v>
      </c>
      <c r="I4151" s="2">
        <f>IFERROR(VLOOKUP(Tableau2[[#This Row],[PR]],'Taux sortant'!$I$9:$S$167,COLUMN(),0),"")</f>
        <v>5.33</v>
      </c>
      <c r="J4151" s="2">
        <f>IFERROR(VLOOKUP(Tableau2[[#This Row],[PR]],'Taux sortant'!$I$9:$S$167,COLUMN(),0),"")</f>
        <v>0</v>
      </c>
      <c r="K4151" s="2">
        <f>IFERROR(VLOOKUP(Tableau2[[#This Row],[PR]],'Taux sortant'!$I$9:$S$167,COLUMN(),0),"")</f>
        <v>0</v>
      </c>
      <c r="L4151" s="2" t="str">
        <f>IFERROR(VLOOKUP(Tableau2[[#This Row],[PR]],'Taux sortant'!$I$9:$S$167,COLUMN(),0),"")</f>
        <v/>
      </c>
    </row>
    <row r="4152" spans="1:12" x14ac:dyDescent="0.3">
      <c r="A4152" s="1" t="s">
        <v>4835</v>
      </c>
      <c r="B4152" s="1" t="s">
        <v>4284</v>
      </c>
      <c r="C4152" s="2">
        <f>IFERROR(VLOOKUP(Tableau2[[#This Row],[PR]],'Taux sortant'!$I$9:$S$167,COLUMN(),0),"")</f>
        <v>25.1</v>
      </c>
      <c r="D4152" s="2">
        <f>IFERROR(VLOOKUP(Tableau2[[#This Row],[PR]],'Taux sortant'!$I$9:$S$167,COLUMN(),0),"")</f>
        <v>21.72</v>
      </c>
      <c r="E4152" s="2">
        <f>IFERROR(VLOOKUP(Tableau2[[#This Row],[PR]],'Taux sortant'!$I$9:$S$167,COLUMN(),0),"")</f>
        <v>17.420000000000002</v>
      </c>
      <c r="F4152" s="2">
        <f>IFERROR(VLOOKUP(Tableau2[[#This Row],[PR]],'Taux sortant'!$I$9:$S$167,COLUMN(),0),"")</f>
        <v>14.3</v>
      </c>
      <c r="G4152" s="2">
        <f>IFERROR(VLOOKUP(Tableau2[[#This Row],[PR]],'Taux sortant'!$I$9:$S$167,COLUMN(),0),"")</f>
        <v>12.48</v>
      </c>
      <c r="H4152" s="2">
        <f>IFERROR(VLOOKUP(Tableau2[[#This Row],[PR]],'Taux sortant'!$I$9:$S$167,COLUMN(),0),"")</f>
        <v>9.86</v>
      </c>
      <c r="I4152" s="2">
        <f>IFERROR(VLOOKUP(Tableau2[[#This Row],[PR]],'Taux sortant'!$I$9:$S$167,COLUMN(),0),"")</f>
        <v>8.82</v>
      </c>
      <c r="J4152" s="2">
        <f>IFERROR(VLOOKUP(Tableau2[[#This Row],[PR]],'Taux sortant'!$I$9:$S$167,COLUMN(),0),"")</f>
        <v>0</v>
      </c>
      <c r="K4152" s="2">
        <f>IFERROR(VLOOKUP(Tableau2[[#This Row],[PR]],'Taux sortant'!$I$9:$S$167,COLUMN(),0),"")</f>
        <v>0</v>
      </c>
      <c r="L4152" s="2" t="str">
        <f>IFERROR(VLOOKUP(Tableau2[[#This Row],[PR]],'Taux sortant'!$I$9:$S$167,COLUMN(),0),"")</f>
        <v/>
      </c>
    </row>
    <row r="4153" spans="1:12" x14ac:dyDescent="0.3">
      <c r="A4153" s="1" t="s">
        <v>4838</v>
      </c>
      <c r="B4153" s="1" t="s">
        <v>4174</v>
      </c>
      <c r="C4153" s="2">
        <f>IFERROR(VLOOKUP(Tableau2[[#This Row],[PR]],'Taux sortant'!$I$9:$S$167,COLUMN(),0),"")</f>
        <v>18.22</v>
      </c>
      <c r="D4153" s="2">
        <f>IFERROR(VLOOKUP(Tableau2[[#This Row],[PR]],'Taux sortant'!$I$9:$S$167,COLUMN(),0),"")</f>
        <v>15.54</v>
      </c>
      <c r="E4153" s="2">
        <f>IFERROR(VLOOKUP(Tableau2[[#This Row],[PR]],'Taux sortant'!$I$9:$S$167,COLUMN(),0),"")</f>
        <v>12.42</v>
      </c>
      <c r="F4153" s="2">
        <f>IFERROR(VLOOKUP(Tableau2[[#This Row],[PR]],'Taux sortant'!$I$9:$S$167,COLUMN(),0),"")</f>
        <v>10.85</v>
      </c>
      <c r="G4153" s="2">
        <f>IFERROR(VLOOKUP(Tableau2[[#This Row],[PR]],'Taux sortant'!$I$9:$S$167,COLUMN(),0),"")</f>
        <v>9.4499999999999993</v>
      </c>
      <c r="H4153" s="2">
        <f>IFERROR(VLOOKUP(Tableau2[[#This Row],[PR]],'Taux sortant'!$I$9:$S$167,COLUMN(),0),"")</f>
        <v>8.27</v>
      </c>
      <c r="I4153" s="2">
        <f>IFERROR(VLOOKUP(Tableau2[[#This Row],[PR]],'Taux sortant'!$I$9:$S$167,COLUMN(),0),"")</f>
        <v>7.27</v>
      </c>
      <c r="J4153" s="2">
        <f>IFERROR(VLOOKUP(Tableau2[[#This Row],[PR]],'Taux sortant'!$I$9:$S$167,COLUMN(),0),"")</f>
        <v>0</v>
      </c>
      <c r="K4153" s="2">
        <f>IFERROR(VLOOKUP(Tableau2[[#This Row],[PR]],'Taux sortant'!$I$9:$S$167,COLUMN(),0),"")</f>
        <v>0</v>
      </c>
      <c r="L4153" s="2" t="str">
        <f>IFERROR(VLOOKUP(Tableau2[[#This Row],[PR]],'Taux sortant'!$I$9:$S$167,COLUMN(),0),"")</f>
        <v/>
      </c>
    </row>
    <row r="4154" spans="1:12" x14ac:dyDescent="0.3">
      <c r="A4154" s="1" t="s">
        <v>4841</v>
      </c>
      <c r="B4154" s="1" t="s">
        <v>1182</v>
      </c>
      <c r="C4154" s="2">
        <f>IFERROR(VLOOKUP(Tableau2[[#This Row],[PR]],'Taux sortant'!$I$9:$S$167,COLUMN(),0),"")</f>
        <v>22.64</v>
      </c>
      <c r="D4154" s="2">
        <f>IFERROR(VLOOKUP(Tableau2[[#This Row],[PR]],'Taux sortant'!$I$9:$S$167,COLUMN(),0),"")</f>
        <v>20.190000000000001</v>
      </c>
      <c r="E4154" s="2">
        <f>IFERROR(VLOOKUP(Tableau2[[#This Row],[PR]],'Taux sortant'!$I$9:$S$167,COLUMN(),0),"")</f>
        <v>16.53</v>
      </c>
      <c r="F4154" s="2">
        <f>IFERROR(VLOOKUP(Tableau2[[#This Row],[PR]],'Taux sortant'!$I$9:$S$167,COLUMN(),0),"")</f>
        <v>14.31</v>
      </c>
      <c r="G4154" s="2">
        <f>IFERROR(VLOOKUP(Tableau2[[#This Row],[PR]],'Taux sortant'!$I$9:$S$167,COLUMN(),0),"")</f>
        <v>12.45</v>
      </c>
      <c r="H4154" s="2">
        <f>IFERROR(VLOOKUP(Tableau2[[#This Row],[PR]],'Taux sortant'!$I$9:$S$167,COLUMN(),0),"")</f>
        <v>10.32</v>
      </c>
      <c r="I4154" s="2">
        <f>IFERROR(VLOOKUP(Tableau2[[#This Row],[PR]],'Taux sortant'!$I$9:$S$167,COLUMN(),0),"")</f>
        <v>8.83</v>
      </c>
      <c r="J4154" s="2">
        <f>IFERROR(VLOOKUP(Tableau2[[#This Row],[PR]],'Taux sortant'!$I$9:$S$167,COLUMN(),0),"")</f>
        <v>0</v>
      </c>
      <c r="K4154" s="2">
        <f>IFERROR(VLOOKUP(Tableau2[[#This Row],[PR]],'Taux sortant'!$I$9:$S$167,COLUMN(),0),"")</f>
        <v>0</v>
      </c>
      <c r="L4154" s="2" t="str">
        <f>IFERROR(VLOOKUP(Tableau2[[#This Row],[PR]],'Taux sortant'!$I$9:$S$167,COLUMN(),0),"")</f>
        <v/>
      </c>
    </row>
    <row r="4155" spans="1:12" x14ac:dyDescent="0.3">
      <c r="A4155" s="1" t="s">
        <v>784</v>
      </c>
      <c r="B4155" s="1" t="s">
        <v>81</v>
      </c>
      <c r="C4155" s="2">
        <f>IFERROR(VLOOKUP(Tableau2[[#This Row],[PR]],'Taux sortant'!$I$9:$S$167,COLUMN(),0),"")</f>
        <v>21.64</v>
      </c>
      <c r="D4155" s="2">
        <f>IFERROR(VLOOKUP(Tableau2[[#This Row],[PR]],'Taux sortant'!$I$9:$S$167,COLUMN(),0),"")</f>
        <v>17.309999999999999</v>
      </c>
      <c r="E4155" s="2">
        <f>IFERROR(VLOOKUP(Tableau2[[#This Row],[PR]],'Taux sortant'!$I$9:$S$167,COLUMN(),0),"")</f>
        <v>12.45</v>
      </c>
      <c r="F4155" s="2">
        <f>IFERROR(VLOOKUP(Tableau2[[#This Row],[PR]],'Taux sortant'!$I$9:$S$167,COLUMN(),0),"")</f>
        <v>10.1</v>
      </c>
      <c r="G4155" s="2">
        <f>IFERROR(VLOOKUP(Tableau2[[#This Row],[PR]],'Taux sortant'!$I$9:$S$167,COLUMN(),0),"")</f>
        <v>8.23</v>
      </c>
      <c r="H4155" s="2">
        <f>IFERROR(VLOOKUP(Tableau2[[#This Row],[PR]],'Taux sortant'!$I$9:$S$167,COLUMN(),0),"")</f>
        <v>5.96</v>
      </c>
      <c r="I4155" s="2">
        <f>IFERROR(VLOOKUP(Tableau2[[#This Row],[PR]],'Taux sortant'!$I$9:$S$167,COLUMN(),0),"")</f>
        <v>5.44</v>
      </c>
      <c r="J4155" s="2">
        <f>IFERROR(VLOOKUP(Tableau2[[#This Row],[PR]],'Taux sortant'!$I$9:$S$167,COLUMN(),0),"")</f>
        <v>0</v>
      </c>
      <c r="K4155" s="2">
        <f>IFERROR(VLOOKUP(Tableau2[[#This Row],[PR]],'Taux sortant'!$I$9:$S$167,COLUMN(),0),"")</f>
        <v>0</v>
      </c>
      <c r="L4155" s="2" t="str">
        <f>IFERROR(VLOOKUP(Tableau2[[#This Row],[PR]],'Taux sortant'!$I$9:$S$167,COLUMN(),0),"")</f>
        <v/>
      </c>
    </row>
    <row r="4156" spans="1:12" x14ac:dyDescent="0.3">
      <c r="A4156" s="1" t="s">
        <v>6231</v>
      </c>
      <c r="B4156" s="1" t="s">
        <v>5816</v>
      </c>
      <c r="C4156" s="2" t="str">
        <f>IFERROR(VLOOKUP(Tableau2[[#This Row],[PR]],'Taux sortant'!$I$9:$S$167,COLUMN(),0),"")</f>
        <v/>
      </c>
      <c r="D4156" s="2" t="str">
        <f>IFERROR(VLOOKUP(Tableau2[[#This Row],[PR]],'Taux sortant'!$I$9:$S$167,COLUMN(),0),"")</f>
        <v/>
      </c>
      <c r="E4156" s="2" t="str">
        <f>IFERROR(VLOOKUP(Tableau2[[#This Row],[PR]],'Taux sortant'!$I$9:$S$167,COLUMN(),0),"")</f>
        <v/>
      </c>
      <c r="F4156" s="2" t="str">
        <f>IFERROR(VLOOKUP(Tableau2[[#This Row],[PR]],'Taux sortant'!$I$9:$S$167,COLUMN(),0),"")</f>
        <v/>
      </c>
      <c r="G4156" s="2" t="str">
        <f>IFERROR(VLOOKUP(Tableau2[[#This Row],[PR]],'Taux sortant'!$I$9:$S$167,COLUMN(),0),"")</f>
        <v/>
      </c>
      <c r="H4156" s="2" t="str">
        <f>IFERROR(VLOOKUP(Tableau2[[#This Row],[PR]],'Taux sortant'!$I$9:$S$167,COLUMN(),0),"")</f>
        <v/>
      </c>
      <c r="I4156" s="2" t="str">
        <f>IFERROR(VLOOKUP(Tableau2[[#This Row],[PR]],'Taux sortant'!$I$9:$S$167,COLUMN(),0),"")</f>
        <v/>
      </c>
      <c r="J4156" s="2" t="str">
        <f>IFERROR(VLOOKUP(Tableau2[[#This Row],[PR]],'Taux sortant'!$I$9:$S$167,COLUMN(),0),"")</f>
        <v/>
      </c>
      <c r="K4156" s="2" t="str">
        <f>IFERROR(VLOOKUP(Tableau2[[#This Row],[PR]],'Taux sortant'!$I$9:$S$167,COLUMN(),0),"")</f>
        <v/>
      </c>
      <c r="L4156" s="2" t="str">
        <f>IFERROR(VLOOKUP(Tableau2[[#This Row],[PR]],'Taux sortant'!$I$9:$S$167,COLUMN(),0),"")</f>
        <v/>
      </c>
    </row>
    <row r="4157" spans="1:12" x14ac:dyDescent="0.3">
      <c r="A4157" s="1" t="s">
        <v>6234</v>
      </c>
      <c r="B4157" s="1" t="s">
        <v>5820</v>
      </c>
      <c r="C4157" s="2" t="str">
        <f>IFERROR(VLOOKUP(Tableau2[[#This Row],[PR]],'Taux sortant'!$I$9:$S$167,COLUMN(),0),"")</f>
        <v/>
      </c>
      <c r="D4157" s="2" t="str">
        <f>IFERROR(VLOOKUP(Tableau2[[#This Row],[PR]],'Taux sortant'!$I$9:$S$167,COLUMN(),0),"")</f>
        <v/>
      </c>
      <c r="E4157" s="2" t="str">
        <f>IFERROR(VLOOKUP(Tableau2[[#This Row],[PR]],'Taux sortant'!$I$9:$S$167,COLUMN(),0),"")</f>
        <v/>
      </c>
      <c r="F4157" s="2" t="str">
        <f>IFERROR(VLOOKUP(Tableau2[[#This Row],[PR]],'Taux sortant'!$I$9:$S$167,COLUMN(),0),"")</f>
        <v/>
      </c>
      <c r="G4157" s="2" t="str">
        <f>IFERROR(VLOOKUP(Tableau2[[#This Row],[PR]],'Taux sortant'!$I$9:$S$167,COLUMN(),0),"")</f>
        <v/>
      </c>
      <c r="H4157" s="2" t="str">
        <f>IFERROR(VLOOKUP(Tableau2[[#This Row],[PR]],'Taux sortant'!$I$9:$S$167,COLUMN(),0),"")</f>
        <v/>
      </c>
      <c r="I4157" s="2" t="str">
        <f>IFERROR(VLOOKUP(Tableau2[[#This Row],[PR]],'Taux sortant'!$I$9:$S$167,COLUMN(),0),"")</f>
        <v/>
      </c>
      <c r="J4157" s="2" t="str">
        <f>IFERROR(VLOOKUP(Tableau2[[#This Row],[PR]],'Taux sortant'!$I$9:$S$167,COLUMN(),0),"")</f>
        <v/>
      </c>
      <c r="K4157" s="2" t="str">
        <f>IFERROR(VLOOKUP(Tableau2[[#This Row],[PR]],'Taux sortant'!$I$9:$S$167,COLUMN(),0),"")</f>
        <v/>
      </c>
      <c r="L4157" s="2" t="str">
        <f>IFERROR(VLOOKUP(Tableau2[[#This Row],[PR]],'Taux sortant'!$I$9:$S$167,COLUMN(),0),"")</f>
        <v/>
      </c>
    </row>
    <row r="4158" spans="1:12" x14ac:dyDescent="0.3">
      <c r="A4158" s="1" t="s">
        <v>63</v>
      </c>
      <c r="B4158" s="1" t="s">
        <v>63</v>
      </c>
      <c r="C4158" s="2">
        <f>IFERROR(VLOOKUP(Tableau2[[#This Row],[PR]],'Taux sortant'!$I$9:$S$167,COLUMN(),0),"")</f>
        <v>13.04</v>
      </c>
      <c r="D4158" s="2">
        <f>IFERROR(VLOOKUP(Tableau2[[#This Row],[PR]],'Taux sortant'!$I$9:$S$167,COLUMN(),0),"")</f>
        <v>10.46</v>
      </c>
      <c r="E4158" s="2">
        <f>IFERROR(VLOOKUP(Tableau2[[#This Row],[PR]],'Taux sortant'!$I$9:$S$167,COLUMN(),0),"")</f>
        <v>7.52</v>
      </c>
      <c r="F4158" s="2">
        <f>IFERROR(VLOOKUP(Tableau2[[#This Row],[PR]],'Taux sortant'!$I$9:$S$167,COLUMN(),0),"")</f>
        <v>6.12</v>
      </c>
      <c r="G4158" s="2">
        <f>IFERROR(VLOOKUP(Tableau2[[#This Row],[PR]],'Taux sortant'!$I$9:$S$167,COLUMN(),0),"")</f>
        <v>5.09</v>
      </c>
      <c r="H4158" s="2">
        <f>IFERROR(VLOOKUP(Tableau2[[#This Row],[PR]],'Taux sortant'!$I$9:$S$167,COLUMN(),0),"")</f>
        <v>4.2300000000000004</v>
      </c>
      <c r="I4158" s="2">
        <f>IFERROR(VLOOKUP(Tableau2[[#This Row],[PR]],'Taux sortant'!$I$9:$S$167,COLUMN(),0),"")</f>
        <v>3.67</v>
      </c>
      <c r="J4158" s="2">
        <f>IFERROR(VLOOKUP(Tableau2[[#This Row],[PR]],'Taux sortant'!$I$9:$S$167,COLUMN(),0),"")</f>
        <v>0</v>
      </c>
      <c r="K4158" s="2">
        <f>IFERROR(VLOOKUP(Tableau2[[#This Row],[PR]],'Taux sortant'!$I$9:$S$167,COLUMN(),0),"")</f>
        <v>0</v>
      </c>
      <c r="L4158" s="2" t="str">
        <f>IFERROR(VLOOKUP(Tableau2[[#This Row],[PR]],'Taux sortant'!$I$9:$S$167,COLUMN(),0),"")</f>
        <v/>
      </c>
    </row>
    <row r="4159" spans="1:12" x14ac:dyDescent="0.3">
      <c r="A4159" s="1" t="s">
        <v>2166</v>
      </c>
      <c r="B4159" s="1" t="s">
        <v>5349</v>
      </c>
      <c r="C4159" s="2" t="str">
        <f>IFERROR(VLOOKUP(Tableau2[[#This Row],[PR]],'Taux sortant'!$I$9:$S$167,COLUMN(),0),"")</f>
        <v/>
      </c>
      <c r="D4159" s="2" t="str">
        <f>IFERROR(VLOOKUP(Tableau2[[#This Row],[PR]],'Taux sortant'!$I$9:$S$167,COLUMN(),0),"")</f>
        <v/>
      </c>
      <c r="E4159" s="2" t="str">
        <f>IFERROR(VLOOKUP(Tableau2[[#This Row],[PR]],'Taux sortant'!$I$9:$S$167,COLUMN(),0),"")</f>
        <v/>
      </c>
      <c r="F4159" s="2" t="str">
        <f>IFERROR(VLOOKUP(Tableau2[[#This Row],[PR]],'Taux sortant'!$I$9:$S$167,COLUMN(),0),"")</f>
        <v/>
      </c>
      <c r="G4159" s="2" t="str">
        <f>IFERROR(VLOOKUP(Tableau2[[#This Row],[PR]],'Taux sortant'!$I$9:$S$167,COLUMN(),0),"")</f>
        <v/>
      </c>
      <c r="H4159" s="2" t="str">
        <f>IFERROR(VLOOKUP(Tableau2[[#This Row],[PR]],'Taux sortant'!$I$9:$S$167,COLUMN(),0),"")</f>
        <v/>
      </c>
      <c r="I4159" s="2" t="str">
        <f>IFERROR(VLOOKUP(Tableau2[[#This Row],[PR]],'Taux sortant'!$I$9:$S$167,COLUMN(),0),"")</f>
        <v/>
      </c>
      <c r="J4159" s="2" t="str">
        <f>IFERROR(VLOOKUP(Tableau2[[#This Row],[PR]],'Taux sortant'!$I$9:$S$167,COLUMN(),0),"")</f>
        <v/>
      </c>
      <c r="K4159" s="2" t="str">
        <f>IFERROR(VLOOKUP(Tableau2[[#This Row],[PR]],'Taux sortant'!$I$9:$S$167,COLUMN(),0),"")</f>
        <v/>
      </c>
      <c r="L4159" s="2" t="str">
        <f>IFERROR(VLOOKUP(Tableau2[[#This Row],[PR]],'Taux sortant'!$I$9:$S$167,COLUMN(),0),"")</f>
        <v/>
      </c>
    </row>
    <row r="4160" spans="1:12" x14ac:dyDescent="0.3">
      <c r="A4160" s="1" t="s">
        <v>2166</v>
      </c>
      <c r="B4160" s="1" t="s">
        <v>87</v>
      </c>
      <c r="C4160" s="2">
        <f>IFERROR(VLOOKUP(Tableau2[[#This Row],[PR]],'Taux sortant'!$I$9:$S$167,COLUMN(),0),"")</f>
        <v>18.79</v>
      </c>
      <c r="D4160" s="2">
        <f>IFERROR(VLOOKUP(Tableau2[[#This Row],[PR]],'Taux sortant'!$I$9:$S$167,COLUMN(),0),"")</f>
        <v>15.99</v>
      </c>
      <c r="E4160" s="2">
        <f>IFERROR(VLOOKUP(Tableau2[[#This Row],[PR]],'Taux sortant'!$I$9:$S$167,COLUMN(),0),"")</f>
        <v>12.7</v>
      </c>
      <c r="F4160" s="2">
        <f>IFERROR(VLOOKUP(Tableau2[[#This Row],[PR]],'Taux sortant'!$I$9:$S$167,COLUMN(),0),"")</f>
        <v>11.07</v>
      </c>
      <c r="G4160" s="2">
        <f>IFERROR(VLOOKUP(Tableau2[[#This Row],[PR]],'Taux sortant'!$I$9:$S$167,COLUMN(),0),"")</f>
        <v>9.52</v>
      </c>
      <c r="H4160" s="2">
        <f>IFERROR(VLOOKUP(Tableau2[[#This Row],[PR]],'Taux sortant'!$I$9:$S$167,COLUMN(),0),"")</f>
        <v>8.1</v>
      </c>
      <c r="I4160" s="2">
        <f>IFERROR(VLOOKUP(Tableau2[[#This Row],[PR]],'Taux sortant'!$I$9:$S$167,COLUMN(),0),"")</f>
        <v>6.92</v>
      </c>
      <c r="J4160" s="2">
        <f>IFERROR(VLOOKUP(Tableau2[[#This Row],[PR]],'Taux sortant'!$I$9:$S$167,COLUMN(),0),"")</f>
        <v>0</v>
      </c>
      <c r="K4160" s="2">
        <f>IFERROR(VLOOKUP(Tableau2[[#This Row],[PR]],'Taux sortant'!$I$9:$S$167,COLUMN(),0),"")</f>
        <v>0</v>
      </c>
      <c r="L4160" s="2" t="str">
        <f>IFERROR(VLOOKUP(Tableau2[[#This Row],[PR]],'Taux sortant'!$I$9:$S$167,COLUMN(),0),"")</f>
        <v/>
      </c>
    </row>
    <row r="4161" spans="1:12" x14ac:dyDescent="0.3">
      <c r="A4161" s="1" t="s">
        <v>2166</v>
      </c>
      <c r="B4161" s="1" t="s">
        <v>1535</v>
      </c>
      <c r="C4161" s="2">
        <f>IFERROR(VLOOKUP(Tableau2[[#This Row],[PR]],'Taux sortant'!$I$9:$S$167,COLUMN(),0),"")</f>
        <v>32.31</v>
      </c>
      <c r="D4161" s="2">
        <f>IFERROR(VLOOKUP(Tableau2[[#This Row],[PR]],'Taux sortant'!$I$9:$S$167,COLUMN(),0),"")</f>
        <v>25.84</v>
      </c>
      <c r="E4161" s="2">
        <f>IFERROR(VLOOKUP(Tableau2[[#This Row],[PR]],'Taux sortant'!$I$9:$S$167,COLUMN(),0),"")</f>
        <v>18.78</v>
      </c>
      <c r="F4161" s="2">
        <f>IFERROR(VLOOKUP(Tableau2[[#This Row],[PR]],'Taux sortant'!$I$9:$S$167,COLUMN(),0),"")</f>
        <v>15.36</v>
      </c>
      <c r="G4161" s="2">
        <f>IFERROR(VLOOKUP(Tableau2[[#This Row],[PR]],'Taux sortant'!$I$9:$S$167,COLUMN(),0),"")</f>
        <v>12.71</v>
      </c>
      <c r="H4161" s="2">
        <f>IFERROR(VLOOKUP(Tableau2[[#This Row],[PR]],'Taux sortant'!$I$9:$S$167,COLUMN(),0),"")</f>
        <v>10.58</v>
      </c>
      <c r="I4161" s="2">
        <f>IFERROR(VLOOKUP(Tableau2[[#This Row],[PR]],'Taux sortant'!$I$9:$S$167,COLUMN(),0),"")</f>
        <v>9.08</v>
      </c>
      <c r="J4161" s="2">
        <f>IFERROR(VLOOKUP(Tableau2[[#This Row],[PR]],'Taux sortant'!$I$9:$S$167,COLUMN(),0),"")</f>
        <v>0</v>
      </c>
      <c r="K4161" s="2">
        <f>IFERROR(VLOOKUP(Tableau2[[#This Row],[PR]],'Taux sortant'!$I$9:$S$167,COLUMN(),0),"")</f>
        <v>0</v>
      </c>
      <c r="L4161" s="2" t="str">
        <f>IFERROR(VLOOKUP(Tableau2[[#This Row],[PR]],'Taux sortant'!$I$9:$S$167,COLUMN(),0),"")</f>
        <v/>
      </c>
    </row>
    <row r="4162" spans="1:12" x14ac:dyDescent="0.3">
      <c r="A4162" s="1" t="s">
        <v>4846</v>
      </c>
      <c r="B4162" s="1" t="s">
        <v>87</v>
      </c>
      <c r="C4162" s="2">
        <f>IFERROR(VLOOKUP(Tableau2[[#This Row],[PR]],'Taux sortant'!$I$9:$S$167,COLUMN(),0),"")</f>
        <v>18.79</v>
      </c>
      <c r="D4162" s="2">
        <f>IFERROR(VLOOKUP(Tableau2[[#This Row],[PR]],'Taux sortant'!$I$9:$S$167,COLUMN(),0),"")</f>
        <v>15.99</v>
      </c>
      <c r="E4162" s="2">
        <f>IFERROR(VLOOKUP(Tableau2[[#This Row],[PR]],'Taux sortant'!$I$9:$S$167,COLUMN(),0),"")</f>
        <v>12.7</v>
      </c>
      <c r="F4162" s="2">
        <f>IFERROR(VLOOKUP(Tableau2[[#This Row],[PR]],'Taux sortant'!$I$9:$S$167,COLUMN(),0),"")</f>
        <v>11.07</v>
      </c>
      <c r="G4162" s="2">
        <f>IFERROR(VLOOKUP(Tableau2[[#This Row],[PR]],'Taux sortant'!$I$9:$S$167,COLUMN(),0),"")</f>
        <v>9.52</v>
      </c>
      <c r="H4162" s="2">
        <f>IFERROR(VLOOKUP(Tableau2[[#This Row],[PR]],'Taux sortant'!$I$9:$S$167,COLUMN(),0),"")</f>
        <v>8.1</v>
      </c>
      <c r="I4162" s="2">
        <f>IFERROR(VLOOKUP(Tableau2[[#This Row],[PR]],'Taux sortant'!$I$9:$S$167,COLUMN(),0),"")</f>
        <v>6.92</v>
      </c>
      <c r="J4162" s="2">
        <f>IFERROR(VLOOKUP(Tableau2[[#This Row],[PR]],'Taux sortant'!$I$9:$S$167,COLUMN(),0),"")</f>
        <v>0</v>
      </c>
      <c r="K4162" s="2">
        <f>IFERROR(VLOOKUP(Tableau2[[#This Row],[PR]],'Taux sortant'!$I$9:$S$167,COLUMN(),0),"")</f>
        <v>0</v>
      </c>
      <c r="L4162" s="2" t="str">
        <f>IFERROR(VLOOKUP(Tableau2[[#This Row],[PR]],'Taux sortant'!$I$9:$S$167,COLUMN(),0),"")</f>
        <v/>
      </c>
    </row>
    <row r="4163" spans="1:12" x14ac:dyDescent="0.3">
      <c r="A4163" s="1" t="s">
        <v>4849</v>
      </c>
      <c r="B4163" s="1" t="s">
        <v>87</v>
      </c>
      <c r="C4163" s="2">
        <f>IFERROR(VLOOKUP(Tableau2[[#This Row],[PR]],'Taux sortant'!$I$9:$S$167,COLUMN(),0),"")</f>
        <v>18.79</v>
      </c>
      <c r="D4163" s="2">
        <f>IFERROR(VLOOKUP(Tableau2[[#This Row],[PR]],'Taux sortant'!$I$9:$S$167,COLUMN(),0),"")</f>
        <v>15.99</v>
      </c>
      <c r="E4163" s="2">
        <f>IFERROR(VLOOKUP(Tableau2[[#This Row],[PR]],'Taux sortant'!$I$9:$S$167,COLUMN(),0),"")</f>
        <v>12.7</v>
      </c>
      <c r="F4163" s="2">
        <f>IFERROR(VLOOKUP(Tableau2[[#This Row],[PR]],'Taux sortant'!$I$9:$S$167,COLUMN(),0),"")</f>
        <v>11.07</v>
      </c>
      <c r="G4163" s="2">
        <f>IFERROR(VLOOKUP(Tableau2[[#This Row],[PR]],'Taux sortant'!$I$9:$S$167,COLUMN(),0),"")</f>
        <v>9.52</v>
      </c>
      <c r="H4163" s="2">
        <f>IFERROR(VLOOKUP(Tableau2[[#This Row],[PR]],'Taux sortant'!$I$9:$S$167,COLUMN(),0),"")</f>
        <v>8.1</v>
      </c>
      <c r="I4163" s="2">
        <f>IFERROR(VLOOKUP(Tableau2[[#This Row],[PR]],'Taux sortant'!$I$9:$S$167,COLUMN(),0),"")</f>
        <v>6.92</v>
      </c>
      <c r="J4163" s="2">
        <f>IFERROR(VLOOKUP(Tableau2[[#This Row],[PR]],'Taux sortant'!$I$9:$S$167,COLUMN(),0),"")</f>
        <v>0</v>
      </c>
      <c r="K4163" s="2">
        <f>IFERROR(VLOOKUP(Tableau2[[#This Row],[PR]],'Taux sortant'!$I$9:$S$167,COLUMN(),0),"")</f>
        <v>0</v>
      </c>
      <c r="L4163" s="2" t="str">
        <f>IFERROR(VLOOKUP(Tableau2[[#This Row],[PR]],'Taux sortant'!$I$9:$S$167,COLUMN(),0),"")</f>
        <v/>
      </c>
    </row>
    <row r="4164" spans="1:12" x14ac:dyDescent="0.3">
      <c r="A4164" s="1" t="s">
        <v>4852</v>
      </c>
      <c r="B4164" s="1" t="s">
        <v>87</v>
      </c>
      <c r="C4164" s="2">
        <f>IFERROR(VLOOKUP(Tableau2[[#This Row],[PR]],'Taux sortant'!$I$9:$S$167,COLUMN(),0),"")</f>
        <v>18.79</v>
      </c>
      <c r="D4164" s="2">
        <f>IFERROR(VLOOKUP(Tableau2[[#This Row],[PR]],'Taux sortant'!$I$9:$S$167,COLUMN(),0),"")</f>
        <v>15.99</v>
      </c>
      <c r="E4164" s="2">
        <f>IFERROR(VLOOKUP(Tableau2[[#This Row],[PR]],'Taux sortant'!$I$9:$S$167,COLUMN(),0),"")</f>
        <v>12.7</v>
      </c>
      <c r="F4164" s="2">
        <f>IFERROR(VLOOKUP(Tableau2[[#This Row],[PR]],'Taux sortant'!$I$9:$S$167,COLUMN(),0),"")</f>
        <v>11.07</v>
      </c>
      <c r="G4164" s="2">
        <f>IFERROR(VLOOKUP(Tableau2[[#This Row],[PR]],'Taux sortant'!$I$9:$S$167,COLUMN(),0),"")</f>
        <v>9.52</v>
      </c>
      <c r="H4164" s="2">
        <f>IFERROR(VLOOKUP(Tableau2[[#This Row],[PR]],'Taux sortant'!$I$9:$S$167,COLUMN(),0),"")</f>
        <v>8.1</v>
      </c>
      <c r="I4164" s="2">
        <f>IFERROR(VLOOKUP(Tableau2[[#This Row],[PR]],'Taux sortant'!$I$9:$S$167,COLUMN(),0),"")</f>
        <v>6.92</v>
      </c>
      <c r="J4164" s="2">
        <f>IFERROR(VLOOKUP(Tableau2[[#This Row],[PR]],'Taux sortant'!$I$9:$S$167,COLUMN(),0),"")</f>
        <v>0</v>
      </c>
      <c r="K4164" s="2">
        <f>IFERROR(VLOOKUP(Tableau2[[#This Row],[PR]],'Taux sortant'!$I$9:$S$167,COLUMN(),0),"")</f>
        <v>0</v>
      </c>
      <c r="L4164" s="2" t="str">
        <f>IFERROR(VLOOKUP(Tableau2[[#This Row],[PR]],'Taux sortant'!$I$9:$S$167,COLUMN(),0),"")</f>
        <v/>
      </c>
    </row>
    <row r="4165" spans="1:12" x14ac:dyDescent="0.3">
      <c r="A4165" s="1" t="s">
        <v>4855</v>
      </c>
      <c r="B4165" s="1" t="s">
        <v>87</v>
      </c>
      <c r="C4165" s="2">
        <f>IFERROR(VLOOKUP(Tableau2[[#This Row],[PR]],'Taux sortant'!$I$9:$S$167,COLUMN(),0),"")</f>
        <v>18.79</v>
      </c>
      <c r="D4165" s="2">
        <f>IFERROR(VLOOKUP(Tableau2[[#This Row],[PR]],'Taux sortant'!$I$9:$S$167,COLUMN(),0),"")</f>
        <v>15.99</v>
      </c>
      <c r="E4165" s="2">
        <f>IFERROR(VLOOKUP(Tableau2[[#This Row],[PR]],'Taux sortant'!$I$9:$S$167,COLUMN(),0),"")</f>
        <v>12.7</v>
      </c>
      <c r="F4165" s="2">
        <f>IFERROR(VLOOKUP(Tableau2[[#This Row],[PR]],'Taux sortant'!$I$9:$S$167,COLUMN(),0),"")</f>
        <v>11.07</v>
      </c>
      <c r="G4165" s="2">
        <f>IFERROR(VLOOKUP(Tableau2[[#This Row],[PR]],'Taux sortant'!$I$9:$S$167,COLUMN(),0),"")</f>
        <v>9.52</v>
      </c>
      <c r="H4165" s="2">
        <f>IFERROR(VLOOKUP(Tableau2[[#This Row],[PR]],'Taux sortant'!$I$9:$S$167,COLUMN(),0),"")</f>
        <v>8.1</v>
      </c>
      <c r="I4165" s="2">
        <f>IFERROR(VLOOKUP(Tableau2[[#This Row],[PR]],'Taux sortant'!$I$9:$S$167,COLUMN(),0),"")</f>
        <v>6.92</v>
      </c>
      <c r="J4165" s="2">
        <f>IFERROR(VLOOKUP(Tableau2[[#This Row],[PR]],'Taux sortant'!$I$9:$S$167,COLUMN(),0),"")</f>
        <v>0</v>
      </c>
      <c r="K4165" s="2">
        <f>IFERROR(VLOOKUP(Tableau2[[#This Row],[PR]],'Taux sortant'!$I$9:$S$167,COLUMN(),0),"")</f>
        <v>0</v>
      </c>
      <c r="L4165" s="2" t="str">
        <f>IFERROR(VLOOKUP(Tableau2[[#This Row],[PR]],'Taux sortant'!$I$9:$S$167,COLUMN(),0),"")</f>
        <v/>
      </c>
    </row>
    <row r="4166" spans="1:12" x14ac:dyDescent="0.3">
      <c r="A4166" s="1" t="s">
        <v>6237</v>
      </c>
      <c r="B4166" s="1" t="s">
        <v>5816</v>
      </c>
      <c r="C4166" s="2" t="str">
        <f>IFERROR(VLOOKUP(Tableau2[[#This Row],[PR]],'Taux sortant'!$I$9:$S$167,COLUMN(),0),"")</f>
        <v/>
      </c>
      <c r="D4166" s="2" t="str">
        <f>IFERROR(VLOOKUP(Tableau2[[#This Row],[PR]],'Taux sortant'!$I$9:$S$167,COLUMN(),0),"")</f>
        <v/>
      </c>
      <c r="E4166" s="2" t="str">
        <f>IFERROR(VLOOKUP(Tableau2[[#This Row],[PR]],'Taux sortant'!$I$9:$S$167,COLUMN(),0),"")</f>
        <v/>
      </c>
      <c r="F4166" s="2" t="str">
        <f>IFERROR(VLOOKUP(Tableau2[[#This Row],[PR]],'Taux sortant'!$I$9:$S$167,COLUMN(),0),"")</f>
        <v/>
      </c>
      <c r="G4166" s="2" t="str">
        <f>IFERROR(VLOOKUP(Tableau2[[#This Row],[PR]],'Taux sortant'!$I$9:$S$167,COLUMN(),0),"")</f>
        <v/>
      </c>
      <c r="H4166" s="2" t="str">
        <f>IFERROR(VLOOKUP(Tableau2[[#This Row],[PR]],'Taux sortant'!$I$9:$S$167,COLUMN(),0),"")</f>
        <v/>
      </c>
      <c r="I4166" s="2" t="str">
        <f>IFERROR(VLOOKUP(Tableau2[[#This Row],[PR]],'Taux sortant'!$I$9:$S$167,COLUMN(),0),"")</f>
        <v/>
      </c>
      <c r="J4166" s="2" t="str">
        <f>IFERROR(VLOOKUP(Tableau2[[#This Row],[PR]],'Taux sortant'!$I$9:$S$167,COLUMN(),0),"")</f>
        <v/>
      </c>
      <c r="K4166" s="2" t="str">
        <f>IFERROR(VLOOKUP(Tableau2[[#This Row],[PR]],'Taux sortant'!$I$9:$S$167,COLUMN(),0),"")</f>
        <v/>
      </c>
      <c r="L4166" s="2" t="str">
        <f>IFERROR(VLOOKUP(Tableau2[[#This Row],[PR]],'Taux sortant'!$I$9:$S$167,COLUMN(),0),"")</f>
        <v/>
      </c>
    </row>
    <row r="4167" spans="1:12" x14ac:dyDescent="0.3">
      <c r="A4167" s="1" t="s">
        <v>789</v>
      </c>
      <c r="B4167" s="1" t="s">
        <v>5356</v>
      </c>
      <c r="C4167" s="2">
        <f>IFERROR(VLOOKUP(Tableau2[[#This Row],[PR]],'Taux sortant'!$I$9:$S$167,COLUMN(),0),"")</f>
        <v>14.1</v>
      </c>
      <c r="D4167" s="2">
        <f>IFERROR(VLOOKUP(Tableau2[[#This Row],[PR]],'Taux sortant'!$I$9:$S$167,COLUMN(),0),"")</f>
        <v>12.41</v>
      </c>
      <c r="E4167" s="2">
        <f>IFERROR(VLOOKUP(Tableau2[[#This Row],[PR]],'Taux sortant'!$I$9:$S$167,COLUMN(),0),"")</f>
        <v>9.0299999999999994</v>
      </c>
      <c r="F4167" s="2">
        <f>IFERROR(VLOOKUP(Tableau2[[#This Row],[PR]],'Taux sortant'!$I$9:$S$167,COLUMN(),0),"")</f>
        <v>7.34</v>
      </c>
      <c r="G4167" s="2">
        <f>IFERROR(VLOOKUP(Tableau2[[#This Row],[PR]],'Taux sortant'!$I$9:$S$167,COLUMN(),0),"")</f>
        <v>6.12</v>
      </c>
      <c r="H4167" s="2">
        <f>IFERROR(VLOOKUP(Tableau2[[#This Row],[PR]],'Taux sortant'!$I$9:$S$167,COLUMN(),0),"")</f>
        <v>5.37</v>
      </c>
      <c r="I4167" s="2">
        <f>IFERROR(VLOOKUP(Tableau2[[#This Row],[PR]],'Taux sortant'!$I$9:$S$167,COLUMN(),0),"")</f>
        <v>4.6500000000000004</v>
      </c>
      <c r="J4167" s="2">
        <f>IFERROR(VLOOKUP(Tableau2[[#This Row],[PR]],'Taux sortant'!$I$9:$S$167,COLUMN(),0),"")</f>
        <v>0</v>
      </c>
      <c r="K4167" s="2">
        <f>IFERROR(VLOOKUP(Tableau2[[#This Row],[PR]],'Taux sortant'!$I$9:$S$167,COLUMN(),0),"")</f>
        <v>1585.65</v>
      </c>
      <c r="L4167" s="2" t="str">
        <f>IFERROR(VLOOKUP(Tableau2[[#This Row],[PR]],'Taux sortant'!$I$9:$S$167,COLUMN(),0),"")</f>
        <v/>
      </c>
    </row>
    <row r="4168" spans="1:12" x14ac:dyDescent="0.3">
      <c r="A4168" s="1" t="s">
        <v>789</v>
      </c>
      <c r="B4168" s="1" t="s">
        <v>219</v>
      </c>
      <c r="C4168" s="2">
        <f>IFERROR(VLOOKUP(Tableau2[[#This Row],[PR]],'Taux sortant'!$I$9:$S$167,COLUMN(),0),"")</f>
        <v>12.63</v>
      </c>
      <c r="D4168" s="2">
        <f>IFERROR(VLOOKUP(Tableau2[[#This Row],[PR]],'Taux sortant'!$I$9:$S$167,COLUMN(),0),"")</f>
        <v>10.14</v>
      </c>
      <c r="E4168" s="2">
        <f>IFERROR(VLOOKUP(Tableau2[[#This Row],[PR]],'Taux sortant'!$I$9:$S$167,COLUMN(),0),"")</f>
        <v>7.31</v>
      </c>
      <c r="F4168" s="2">
        <f>IFERROR(VLOOKUP(Tableau2[[#This Row],[PR]],'Taux sortant'!$I$9:$S$167,COLUMN(),0),"")</f>
        <v>5.96</v>
      </c>
      <c r="G4168" s="2">
        <f>IFERROR(VLOOKUP(Tableau2[[#This Row],[PR]],'Taux sortant'!$I$9:$S$167,COLUMN(),0),"")</f>
        <v>4.9800000000000004</v>
      </c>
      <c r="H4168" s="2">
        <f>IFERROR(VLOOKUP(Tableau2[[#This Row],[PR]],'Taux sortant'!$I$9:$S$167,COLUMN(),0),"")</f>
        <v>4.2</v>
      </c>
      <c r="I4168" s="2">
        <f>IFERROR(VLOOKUP(Tableau2[[#This Row],[PR]],'Taux sortant'!$I$9:$S$167,COLUMN(),0),"")</f>
        <v>3.68</v>
      </c>
      <c r="J4168" s="2">
        <f>IFERROR(VLOOKUP(Tableau2[[#This Row],[PR]],'Taux sortant'!$I$9:$S$167,COLUMN(),0),"")</f>
        <v>0</v>
      </c>
      <c r="K4168" s="2">
        <f>IFERROR(VLOOKUP(Tableau2[[#This Row],[PR]],'Taux sortant'!$I$9:$S$167,COLUMN(),0),"")</f>
        <v>0</v>
      </c>
      <c r="L4168" s="2" t="str">
        <f>IFERROR(VLOOKUP(Tableau2[[#This Row],[PR]],'Taux sortant'!$I$9:$S$167,COLUMN(),0),"")</f>
        <v/>
      </c>
    </row>
    <row r="4169" spans="1:12" x14ac:dyDescent="0.3">
      <c r="A4169" s="1" t="s">
        <v>4858</v>
      </c>
      <c r="B4169" s="1" t="s">
        <v>4138</v>
      </c>
      <c r="C4169" s="2" t="str">
        <f>IFERROR(VLOOKUP(Tableau2[[#This Row],[PR]],'Taux sortant'!$I$9:$S$167,COLUMN(),0),"")</f>
        <v/>
      </c>
      <c r="D4169" s="2" t="str">
        <f>IFERROR(VLOOKUP(Tableau2[[#This Row],[PR]],'Taux sortant'!$I$9:$S$167,COLUMN(),0),"")</f>
        <v/>
      </c>
      <c r="E4169" s="2" t="str">
        <f>IFERROR(VLOOKUP(Tableau2[[#This Row],[PR]],'Taux sortant'!$I$9:$S$167,COLUMN(),0),"")</f>
        <v/>
      </c>
      <c r="F4169" s="2" t="str">
        <f>IFERROR(VLOOKUP(Tableau2[[#This Row],[PR]],'Taux sortant'!$I$9:$S$167,COLUMN(),0),"")</f>
        <v/>
      </c>
      <c r="G4169" s="2" t="str">
        <f>IFERROR(VLOOKUP(Tableau2[[#This Row],[PR]],'Taux sortant'!$I$9:$S$167,COLUMN(),0),"")</f>
        <v/>
      </c>
      <c r="H4169" s="2" t="str">
        <f>IFERROR(VLOOKUP(Tableau2[[#This Row],[PR]],'Taux sortant'!$I$9:$S$167,COLUMN(),0),"")</f>
        <v/>
      </c>
      <c r="I4169" s="2" t="str">
        <f>IFERROR(VLOOKUP(Tableau2[[#This Row],[PR]],'Taux sortant'!$I$9:$S$167,COLUMN(),0),"")</f>
        <v/>
      </c>
      <c r="J4169" s="2" t="str">
        <f>IFERROR(VLOOKUP(Tableau2[[#This Row],[PR]],'Taux sortant'!$I$9:$S$167,COLUMN(),0),"")</f>
        <v/>
      </c>
      <c r="K4169" s="2" t="str">
        <f>IFERROR(VLOOKUP(Tableau2[[#This Row],[PR]],'Taux sortant'!$I$9:$S$167,COLUMN(),0),"")</f>
        <v/>
      </c>
      <c r="L4169" s="2" t="str">
        <f>IFERROR(VLOOKUP(Tableau2[[#This Row],[PR]],'Taux sortant'!$I$9:$S$167,COLUMN(),0),"")</f>
        <v/>
      </c>
    </row>
    <row r="4170" spans="1:12" x14ac:dyDescent="0.3">
      <c r="A4170" s="1" t="s">
        <v>791</v>
      </c>
      <c r="B4170" s="1" t="s">
        <v>15</v>
      </c>
      <c r="C4170" s="2">
        <f>IFERROR(VLOOKUP(Tableau2[[#This Row],[PR]],'Taux sortant'!$I$9:$S$167,COLUMN(),0),"")</f>
        <v>12.05</v>
      </c>
      <c r="D4170" s="2">
        <f>IFERROR(VLOOKUP(Tableau2[[#This Row],[PR]],'Taux sortant'!$I$9:$S$167,COLUMN(),0),"")</f>
        <v>9.57</v>
      </c>
      <c r="E4170" s="2">
        <f>IFERROR(VLOOKUP(Tableau2[[#This Row],[PR]],'Taux sortant'!$I$9:$S$167,COLUMN(),0),"")</f>
        <v>6.79</v>
      </c>
      <c r="F4170" s="2">
        <f>IFERROR(VLOOKUP(Tableau2[[#This Row],[PR]],'Taux sortant'!$I$9:$S$167,COLUMN(),0),"")</f>
        <v>5.47</v>
      </c>
      <c r="G4170" s="2">
        <f>IFERROR(VLOOKUP(Tableau2[[#This Row],[PR]],'Taux sortant'!$I$9:$S$167,COLUMN(),0),"")</f>
        <v>4.49</v>
      </c>
      <c r="H4170" s="2">
        <f>IFERROR(VLOOKUP(Tableau2[[#This Row],[PR]],'Taux sortant'!$I$9:$S$167,COLUMN(),0),"")</f>
        <v>3.66</v>
      </c>
      <c r="I4170" s="2">
        <f>IFERROR(VLOOKUP(Tableau2[[#This Row],[PR]],'Taux sortant'!$I$9:$S$167,COLUMN(),0),"")</f>
        <v>3.12</v>
      </c>
      <c r="J4170" s="2">
        <f>IFERROR(VLOOKUP(Tableau2[[#This Row],[PR]],'Taux sortant'!$I$9:$S$167,COLUMN(),0),"")</f>
        <v>0</v>
      </c>
      <c r="K4170" s="2">
        <f>IFERROR(VLOOKUP(Tableau2[[#This Row],[PR]],'Taux sortant'!$I$9:$S$167,COLUMN(),0),"")</f>
        <v>0</v>
      </c>
      <c r="L4170" s="2" t="str">
        <f>IFERROR(VLOOKUP(Tableau2[[#This Row],[PR]],'Taux sortant'!$I$9:$S$167,COLUMN(),0),"")</f>
        <v/>
      </c>
    </row>
    <row r="4171" spans="1:12" x14ac:dyDescent="0.3">
      <c r="A4171" s="1" t="s">
        <v>794</v>
      </c>
      <c r="B4171" s="1" t="s">
        <v>8</v>
      </c>
      <c r="C4171" s="2">
        <f>IFERROR(VLOOKUP(Tableau2[[#This Row],[PR]],'Taux sortant'!$I$9:$S$167,COLUMN(),0),"")</f>
        <v>30.77</v>
      </c>
      <c r="D4171" s="2">
        <f>IFERROR(VLOOKUP(Tableau2[[#This Row],[PR]],'Taux sortant'!$I$9:$S$167,COLUMN(),0),"")</f>
        <v>22.76</v>
      </c>
      <c r="E4171" s="2">
        <f>IFERROR(VLOOKUP(Tableau2[[#This Row],[PR]],'Taux sortant'!$I$9:$S$167,COLUMN(),0),"")</f>
        <v>16.43</v>
      </c>
      <c r="F4171" s="2">
        <f>IFERROR(VLOOKUP(Tableau2[[#This Row],[PR]],'Taux sortant'!$I$9:$S$167,COLUMN(),0),"")</f>
        <v>12.46</v>
      </c>
      <c r="G4171" s="2">
        <f>IFERROR(VLOOKUP(Tableau2[[#This Row],[PR]],'Taux sortant'!$I$9:$S$167,COLUMN(),0),"")</f>
        <v>7.96</v>
      </c>
      <c r="H4171" s="2">
        <f>IFERROR(VLOOKUP(Tableau2[[#This Row],[PR]],'Taux sortant'!$I$9:$S$167,COLUMN(),0),"")</f>
        <v>5.83</v>
      </c>
      <c r="I4171" s="2">
        <f>IFERROR(VLOOKUP(Tableau2[[#This Row],[PR]],'Taux sortant'!$I$9:$S$167,COLUMN(),0),"")</f>
        <v>4.59</v>
      </c>
      <c r="J4171" s="2">
        <f>IFERROR(VLOOKUP(Tableau2[[#This Row],[PR]],'Taux sortant'!$I$9:$S$167,COLUMN(),0),"")</f>
        <v>0</v>
      </c>
      <c r="K4171" s="2">
        <f>IFERROR(VLOOKUP(Tableau2[[#This Row],[PR]],'Taux sortant'!$I$9:$S$167,COLUMN(),0),"")</f>
        <v>0</v>
      </c>
      <c r="L4171" s="2" t="str">
        <f>IFERROR(VLOOKUP(Tableau2[[#This Row],[PR]],'Taux sortant'!$I$9:$S$167,COLUMN(),0),"")</f>
        <v/>
      </c>
    </row>
    <row r="4172" spans="1:12" x14ac:dyDescent="0.3">
      <c r="A4172" s="1" t="s">
        <v>3787</v>
      </c>
      <c r="B4172" s="1" t="s">
        <v>3095</v>
      </c>
      <c r="C4172" s="2">
        <f>IFERROR(VLOOKUP(Tableau2[[#This Row],[PR]],'Taux sortant'!$I$9:$S$167,COLUMN(),0),"")</f>
        <v>15.5</v>
      </c>
      <c r="D4172" s="2">
        <f>IFERROR(VLOOKUP(Tableau2[[#This Row],[PR]],'Taux sortant'!$I$9:$S$167,COLUMN(),0),"")</f>
        <v>12.99</v>
      </c>
      <c r="E4172" s="2">
        <f>IFERROR(VLOOKUP(Tableau2[[#This Row],[PR]],'Taux sortant'!$I$9:$S$167,COLUMN(),0),"")</f>
        <v>10.07</v>
      </c>
      <c r="F4172" s="2">
        <f>IFERROR(VLOOKUP(Tableau2[[#This Row],[PR]],'Taux sortant'!$I$9:$S$167,COLUMN(),0),"")</f>
        <v>8.6</v>
      </c>
      <c r="G4172" s="2">
        <f>IFERROR(VLOOKUP(Tableau2[[#This Row],[PR]],'Taux sortant'!$I$9:$S$167,COLUMN(),0),"")</f>
        <v>7.36</v>
      </c>
      <c r="H4172" s="2">
        <f>IFERROR(VLOOKUP(Tableau2[[#This Row],[PR]],'Taux sortant'!$I$9:$S$167,COLUMN(),0),"")</f>
        <v>6.34</v>
      </c>
      <c r="I4172" s="2">
        <f>IFERROR(VLOOKUP(Tableau2[[#This Row],[PR]],'Taux sortant'!$I$9:$S$167,COLUMN(),0),"")</f>
        <v>5.51</v>
      </c>
      <c r="J4172" s="2">
        <f>IFERROR(VLOOKUP(Tableau2[[#This Row],[PR]],'Taux sortant'!$I$9:$S$167,COLUMN(),0),"")</f>
        <v>0</v>
      </c>
      <c r="K4172" s="2">
        <f>IFERROR(VLOOKUP(Tableau2[[#This Row],[PR]],'Taux sortant'!$I$9:$S$167,COLUMN(),0),"")</f>
        <v>0</v>
      </c>
      <c r="L4172" s="2" t="str">
        <f>IFERROR(VLOOKUP(Tableau2[[#This Row],[PR]],'Taux sortant'!$I$9:$S$167,COLUMN(),0),"")</f>
        <v/>
      </c>
    </row>
    <row r="4173" spans="1:12" x14ac:dyDescent="0.3">
      <c r="A4173" s="1" t="s">
        <v>3787</v>
      </c>
      <c r="B4173" s="1" t="s">
        <v>5356</v>
      </c>
      <c r="C4173" s="2">
        <f>IFERROR(VLOOKUP(Tableau2[[#This Row],[PR]],'Taux sortant'!$I$9:$S$167,COLUMN(),0),"")</f>
        <v>14.1</v>
      </c>
      <c r="D4173" s="2">
        <f>IFERROR(VLOOKUP(Tableau2[[#This Row],[PR]],'Taux sortant'!$I$9:$S$167,COLUMN(),0),"")</f>
        <v>12.41</v>
      </c>
      <c r="E4173" s="2">
        <f>IFERROR(VLOOKUP(Tableau2[[#This Row],[PR]],'Taux sortant'!$I$9:$S$167,COLUMN(),0),"")</f>
        <v>9.0299999999999994</v>
      </c>
      <c r="F4173" s="2">
        <f>IFERROR(VLOOKUP(Tableau2[[#This Row],[PR]],'Taux sortant'!$I$9:$S$167,COLUMN(),0),"")</f>
        <v>7.34</v>
      </c>
      <c r="G4173" s="2">
        <f>IFERROR(VLOOKUP(Tableau2[[#This Row],[PR]],'Taux sortant'!$I$9:$S$167,COLUMN(),0),"")</f>
        <v>6.12</v>
      </c>
      <c r="H4173" s="2">
        <f>IFERROR(VLOOKUP(Tableau2[[#This Row],[PR]],'Taux sortant'!$I$9:$S$167,COLUMN(),0),"")</f>
        <v>5.37</v>
      </c>
      <c r="I4173" s="2">
        <f>IFERROR(VLOOKUP(Tableau2[[#This Row],[PR]],'Taux sortant'!$I$9:$S$167,COLUMN(),0),"")</f>
        <v>4.6500000000000004</v>
      </c>
      <c r="J4173" s="2">
        <f>IFERROR(VLOOKUP(Tableau2[[#This Row],[PR]],'Taux sortant'!$I$9:$S$167,COLUMN(),0),"")</f>
        <v>0</v>
      </c>
      <c r="K4173" s="2">
        <f>IFERROR(VLOOKUP(Tableau2[[#This Row],[PR]],'Taux sortant'!$I$9:$S$167,COLUMN(),0),"")</f>
        <v>1585.65</v>
      </c>
      <c r="L4173" s="2" t="str">
        <f>IFERROR(VLOOKUP(Tableau2[[#This Row],[PR]],'Taux sortant'!$I$9:$S$167,COLUMN(),0),"")</f>
        <v/>
      </c>
    </row>
    <row r="4174" spans="1:12" x14ac:dyDescent="0.3">
      <c r="A4174" s="1" t="s">
        <v>3787</v>
      </c>
      <c r="B4174" s="1" t="s">
        <v>2160</v>
      </c>
      <c r="C4174" s="2">
        <f>IFERROR(VLOOKUP(Tableau2[[#This Row],[PR]],'Taux sortant'!$I$9:$S$167,COLUMN(),0),"")</f>
        <v>16.93</v>
      </c>
      <c r="D4174" s="2">
        <f>IFERROR(VLOOKUP(Tableau2[[#This Row],[PR]],'Taux sortant'!$I$9:$S$167,COLUMN(),0),"")</f>
        <v>14.32</v>
      </c>
      <c r="E4174" s="2">
        <f>IFERROR(VLOOKUP(Tableau2[[#This Row],[PR]],'Taux sortant'!$I$9:$S$167,COLUMN(),0),"")</f>
        <v>11.27</v>
      </c>
      <c r="F4174" s="2">
        <f>IFERROR(VLOOKUP(Tableau2[[#This Row],[PR]],'Taux sortant'!$I$9:$S$167,COLUMN(),0),"")</f>
        <v>9.77</v>
      </c>
      <c r="G4174" s="2">
        <f>IFERROR(VLOOKUP(Tableau2[[#This Row],[PR]],'Taux sortant'!$I$9:$S$167,COLUMN(),0),"")</f>
        <v>8.41</v>
      </c>
      <c r="H4174" s="2">
        <f>IFERROR(VLOOKUP(Tableau2[[#This Row],[PR]],'Taux sortant'!$I$9:$S$167,COLUMN(),0),"")</f>
        <v>7.25</v>
      </c>
      <c r="I4174" s="2">
        <f>IFERROR(VLOOKUP(Tableau2[[#This Row],[PR]],'Taux sortant'!$I$9:$S$167,COLUMN(),0),"")</f>
        <v>6.31</v>
      </c>
      <c r="J4174" s="2">
        <f>IFERROR(VLOOKUP(Tableau2[[#This Row],[PR]],'Taux sortant'!$I$9:$S$167,COLUMN(),0),"")</f>
        <v>0</v>
      </c>
      <c r="K4174" s="2">
        <f>IFERROR(VLOOKUP(Tableau2[[#This Row],[PR]],'Taux sortant'!$I$9:$S$167,COLUMN(),0),"")</f>
        <v>0</v>
      </c>
      <c r="L4174" s="2" t="str">
        <f>IFERROR(VLOOKUP(Tableau2[[#This Row],[PR]],'Taux sortant'!$I$9:$S$167,COLUMN(),0),"")</f>
        <v/>
      </c>
    </row>
    <row r="4175" spans="1:12" x14ac:dyDescent="0.3">
      <c r="A4175" s="1" t="s">
        <v>3787</v>
      </c>
      <c r="B4175" s="1" t="s">
        <v>5816</v>
      </c>
      <c r="C4175" s="2" t="str">
        <f>IFERROR(VLOOKUP(Tableau2[[#This Row],[PR]],'Taux sortant'!$I$9:$S$167,COLUMN(),0),"")</f>
        <v/>
      </c>
      <c r="D4175" s="2" t="str">
        <f>IFERROR(VLOOKUP(Tableau2[[#This Row],[PR]],'Taux sortant'!$I$9:$S$167,COLUMN(),0),"")</f>
        <v/>
      </c>
      <c r="E4175" s="2" t="str">
        <f>IFERROR(VLOOKUP(Tableau2[[#This Row],[PR]],'Taux sortant'!$I$9:$S$167,COLUMN(),0),"")</f>
        <v/>
      </c>
      <c r="F4175" s="2" t="str">
        <f>IFERROR(VLOOKUP(Tableau2[[#This Row],[PR]],'Taux sortant'!$I$9:$S$167,COLUMN(),0),"")</f>
        <v/>
      </c>
      <c r="G4175" s="2" t="str">
        <f>IFERROR(VLOOKUP(Tableau2[[#This Row],[PR]],'Taux sortant'!$I$9:$S$167,COLUMN(),0),"")</f>
        <v/>
      </c>
      <c r="H4175" s="2" t="str">
        <f>IFERROR(VLOOKUP(Tableau2[[#This Row],[PR]],'Taux sortant'!$I$9:$S$167,COLUMN(),0),"")</f>
        <v/>
      </c>
      <c r="I4175" s="2" t="str">
        <f>IFERROR(VLOOKUP(Tableau2[[#This Row],[PR]],'Taux sortant'!$I$9:$S$167,COLUMN(),0),"")</f>
        <v/>
      </c>
      <c r="J4175" s="2" t="str">
        <f>IFERROR(VLOOKUP(Tableau2[[#This Row],[PR]],'Taux sortant'!$I$9:$S$167,COLUMN(),0),"")</f>
        <v/>
      </c>
      <c r="K4175" s="2" t="str">
        <f>IFERROR(VLOOKUP(Tableau2[[#This Row],[PR]],'Taux sortant'!$I$9:$S$167,COLUMN(),0),"")</f>
        <v/>
      </c>
      <c r="L4175" s="2" t="str">
        <f>IFERROR(VLOOKUP(Tableau2[[#This Row],[PR]],'Taux sortant'!$I$9:$S$167,COLUMN(),0),"")</f>
        <v/>
      </c>
    </row>
    <row r="4176" spans="1:12" x14ac:dyDescent="0.3">
      <c r="A4176" s="1" t="s">
        <v>5672</v>
      </c>
      <c r="B4176" s="1" t="s">
        <v>5349</v>
      </c>
      <c r="C4176" s="2" t="str">
        <f>IFERROR(VLOOKUP(Tableau2[[#This Row],[PR]],'Taux sortant'!$I$9:$S$167,COLUMN(),0),"")</f>
        <v/>
      </c>
      <c r="D4176" s="2" t="str">
        <f>IFERROR(VLOOKUP(Tableau2[[#This Row],[PR]],'Taux sortant'!$I$9:$S$167,COLUMN(),0),"")</f>
        <v/>
      </c>
      <c r="E4176" s="2" t="str">
        <f>IFERROR(VLOOKUP(Tableau2[[#This Row],[PR]],'Taux sortant'!$I$9:$S$167,COLUMN(),0),"")</f>
        <v/>
      </c>
      <c r="F4176" s="2" t="str">
        <f>IFERROR(VLOOKUP(Tableau2[[#This Row],[PR]],'Taux sortant'!$I$9:$S$167,COLUMN(),0),"")</f>
        <v/>
      </c>
      <c r="G4176" s="2" t="str">
        <f>IFERROR(VLOOKUP(Tableau2[[#This Row],[PR]],'Taux sortant'!$I$9:$S$167,COLUMN(),0),"")</f>
        <v/>
      </c>
      <c r="H4176" s="2" t="str">
        <f>IFERROR(VLOOKUP(Tableau2[[#This Row],[PR]],'Taux sortant'!$I$9:$S$167,COLUMN(),0),"")</f>
        <v/>
      </c>
      <c r="I4176" s="2" t="str">
        <f>IFERROR(VLOOKUP(Tableau2[[#This Row],[PR]],'Taux sortant'!$I$9:$S$167,COLUMN(),0),"")</f>
        <v/>
      </c>
      <c r="J4176" s="2" t="str">
        <f>IFERROR(VLOOKUP(Tableau2[[#This Row],[PR]],'Taux sortant'!$I$9:$S$167,COLUMN(),0),"")</f>
        <v/>
      </c>
      <c r="K4176" s="2" t="str">
        <f>IFERROR(VLOOKUP(Tableau2[[#This Row],[PR]],'Taux sortant'!$I$9:$S$167,COLUMN(),0),"")</f>
        <v/>
      </c>
      <c r="L4176" s="2" t="str">
        <f>IFERROR(VLOOKUP(Tableau2[[#This Row],[PR]],'Taux sortant'!$I$9:$S$167,COLUMN(),0),"")</f>
        <v/>
      </c>
    </row>
    <row r="4177" spans="1:12" x14ac:dyDescent="0.3">
      <c r="A4177" s="1" t="s">
        <v>6242</v>
      </c>
      <c r="B4177" s="1" t="s">
        <v>5816</v>
      </c>
      <c r="C4177" s="2" t="str">
        <f>IFERROR(VLOOKUP(Tableau2[[#This Row],[PR]],'Taux sortant'!$I$9:$S$167,COLUMN(),0),"")</f>
        <v/>
      </c>
      <c r="D4177" s="2" t="str">
        <f>IFERROR(VLOOKUP(Tableau2[[#This Row],[PR]],'Taux sortant'!$I$9:$S$167,COLUMN(),0),"")</f>
        <v/>
      </c>
      <c r="E4177" s="2" t="str">
        <f>IFERROR(VLOOKUP(Tableau2[[#This Row],[PR]],'Taux sortant'!$I$9:$S$167,COLUMN(),0),"")</f>
        <v/>
      </c>
      <c r="F4177" s="2" t="str">
        <f>IFERROR(VLOOKUP(Tableau2[[#This Row],[PR]],'Taux sortant'!$I$9:$S$167,COLUMN(),0),"")</f>
        <v/>
      </c>
      <c r="G4177" s="2" t="str">
        <f>IFERROR(VLOOKUP(Tableau2[[#This Row],[PR]],'Taux sortant'!$I$9:$S$167,COLUMN(),0),"")</f>
        <v/>
      </c>
      <c r="H4177" s="2" t="str">
        <f>IFERROR(VLOOKUP(Tableau2[[#This Row],[PR]],'Taux sortant'!$I$9:$S$167,COLUMN(),0),"")</f>
        <v/>
      </c>
      <c r="I4177" s="2" t="str">
        <f>IFERROR(VLOOKUP(Tableau2[[#This Row],[PR]],'Taux sortant'!$I$9:$S$167,COLUMN(),0),"")</f>
        <v/>
      </c>
      <c r="J4177" s="2" t="str">
        <f>IFERROR(VLOOKUP(Tableau2[[#This Row],[PR]],'Taux sortant'!$I$9:$S$167,COLUMN(),0),"")</f>
        <v/>
      </c>
      <c r="K4177" s="2" t="str">
        <f>IFERROR(VLOOKUP(Tableau2[[#This Row],[PR]],'Taux sortant'!$I$9:$S$167,COLUMN(),0),"")</f>
        <v/>
      </c>
      <c r="L4177" s="2" t="str">
        <f>IFERROR(VLOOKUP(Tableau2[[#This Row],[PR]],'Taux sortant'!$I$9:$S$167,COLUMN(),0),"")</f>
        <v/>
      </c>
    </row>
    <row r="4178" spans="1:12" x14ac:dyDescent="0.3">
      <c r="A4178" s="1" t="s">
        <v>797</v>
      </c>
      <c r="B4178" s="1" t="s">
        <v>28</v>
      </c>
      <c r="C4178" s="2">
        <f>IFERROR(VLOOKUP(Tableau2[[#This Row],[PR]],'Taux sortant'!$I$9:$S$167,COLUMN(),0),"")</f>
        <v>13.58</v>
      </c>
      <c r="D4178" s="2">
        <f>IFERROR(VLOOKUP(Tableau2[[#This Row],[PR]],'Taux sortant'!$I$9:$S$167,COLUMN(),0),"")</f>
        <v>10.97</v>
      </c>
      <c r="E4178" s="2">
        <f>IFERROR(VLOOKUP(Tableau2[[#This Row],[PR]],'Taux sortant'!$I$9:$S$167,COLUMN(),0),"")</f>
        <v>8.0500000000000007</v>
      </c>
      <c r="F4178" s="2">
        <f>IFERROR(VLOOKUP(Tableau2[[#This Row],[PR]],'Taux sortant'!$I$9:$S$167,COLUMN(),0),"")</f>
        <v>6.64</v>
      </c>
      <c r="G4178" s="2">
        <f>IFERROR(VLOOKUP(Tableau2[[#This Row],[PR]],'Taux sortant'!$I$9:$S$167,COLUMN(),0),"")</f>
        <v>5.59</v>
      </c>
      <c r="H4178" s="2">
        <f>IFERROR(VLOOKUP(Tableau2[[#This Row],[PR]],'Taux sortant'!$I$9:$S$167,COLUMN(),0),"")</f>
        <v>4.79</v>
      </c>
      <c r="I4178" s="2">
        <f>IFERROR(VLOOKUP(Tableau2[[#This Row],[PR]],'Taux sortant'!$I$9:$S$167,COLUMN(),0),"")</f>
        <v>4.2300000000000004</v>
      </c>
      <c r="J4178" s="2">
        <f>IFERROR(VLOOKUP(Tableau2[[#This Row],[PR]],'Taux sortant'!$I$9:$S$167,COLUMN(),0),"")</f>
        <v>0</v>
      </c>
      <c r="K4178" s="2">
        <f>IFERROR(VLOOKUP(Tableau2[[#This Row],[PR]],'Taux sortant'!$I$9:$S$167,COLUMN(),0),"")</f>
        <v>0</v>
      </c>
      <c r="L4178" s="2" t="str">
        <f>IFERROR(VLOOKUP(Tableau2[[#This Row],[PR]],'Taux sortant'!$I$9:$S$167,COLUMN(),0),"")</f>
        <v/>
      </c>
    </row>
    <row r="4179" spans="1:12" x14ac:dyDescent="0.3">
      <c r="A4179" s="1" t="s">
        <v>800</v>
      </c>
      <c r="B4179" s="1" t="s">
        <v>28</v>
      </c>
      <c r="C4179" s="2">
        <f>IFERROR(VLOOKUP(Tableau2[[#This Row],[PR]],'Taux sortant'!$I$9:$S$167,COLUMN(),0),"")</f>
        <v>13.58</v>
      </c>
      <c r="D4179" s="2">
        <f>IFERROR(VLOOKUP(Tableau2[[#This Row],[PR]],'Taux sortant'!$I$9:$S$167,COLUMN(),0),"")</f>
        <v>10.97</v>
      </c>
      <c r="E4179" s="2">
        <f>IFERROR(VLOOKUP(Tableau2[[#This Row],[PR]],'Taux sortant'!$I$9:$S$167,COLUMN(),0),"")</f>
        <v>8.0500000000000007</v>
      </c>
      <c r="F4179" s="2">
        <f>IFERROR(VLOOKUP(Tableau2[[#This Row],[PR]],'Taux sortant'!$I$9:$S$167,COLUMN(),0),"")</f>
        <v>6.64</v>
      </c>
      <c r="G4179" s="2">
        <f>IFERROR(VLOOKUP(Tableau2[[#This Row],[PR]],'Taux sortant'!$I$9:$S$167,COLUMN(),0),"")</f>
        <v>5.59</v>
      </c>
      <c r="H4179" s="2">
        <f>IFERROR(VLOOKUP(Tableau2[[#This Row],[PR]],'Taux sortant'!$I$9:$S$167,COLUMN(),0),"")</f>
        <v>4.79</v>
      </c>
      <c r="I4179" s="2">
        <f>IFERROR(VLOOKUP(Tableau2[[#This Row],[PR]],'Taux sortant'!$I$9:$S$167,COLUMN(),0),"")</f>
        <v>4.2300000000000004</v>
      </c>
      <c r="J4179" s="2">
        <f>IFERROR(VLOOKUP(Tableau2[[#This Row],[PR]],'Taux sortant'!$I$9:$S$167,COLUMN(),0),"")</f>
        <v>0</v>
      </c>
      <c r="K4179" s="2">
        <f>IFERROR(VLOOKUP(Tableau2[[#This Row],[PR]],'Taux sortant'!$I$9:$S$167,COLUMN(),0),"")</f>
        <v>0</v>
      </c>
      <c r="L4179" s="2" t="str">
        <f>IFERROR(VLOOKUP(Tableau2[[#This Row],[PR]],'Taux sortant'!$I$9:$S$167,COLUMN(),0),"")</f>
        <v/>
      </c>
    </row>
    <row r="4180" spans="1:12" x14ac:dyDescent="0.3">
      <c r="A4180" s="1" t="s">
        <v>3790</v>
      </c>
      <c r="B4180" s="1" t="s">
        <v>3113</v>
      </c>
      <c r="C4180" s="2">
        <f>IFERROR(VLOOKUP(Tableau2[[#This Row],[PR]],'Taux sortant'!$I$9:$S$167,COLUMN(),0),"")</f>
        <v>14.22</v>
      </c>
      <c r="D4180" s="2">
        <f>IFERROR(VLOOKUP(Tableau2[[#This Row],[PR]],'Taux sortant'!$I$9:$S$167,COLUMN(),0),"")</f>
        <v>11.82</v>
      </c>
      <c r="E4180" s="2">
        <f>IFERROR(VLOOKUP(Tableau2[[#This Row],[PR]],'Taux sortant'!$I$9:$S$167,COLUMN(),0),"")</f>
        <v>9.02</v>
      </c>
      <c r="F4180" s="2">
        <f>IFERROR(VLOOKUP(Tableau2[[#This Row],[PR]],'Taux sortant'!$I$9:$S$167,COLUMN(),0),"")</f>
        <v>7.68</v>
      </c>
      <c r="G4180" s="2">
        <f>IFERROR(VLOOKUP(Tableau2[[#This Row],[PR]],'Taux sortant'!$I$9:$S$167,COLUMN(),0),"")</f>
        <v>6.52</v>
      </c>
      <c r="H4180" s="2">
        <f>IFERROR(VLOOKUP(Tableau2[[#This Row],[PR]],'Taux sortant'!$I$9:$S$167,COLUMN(),0),"")</f>
        <v>5.54</v>
      </c>
      <c r="I4180" s="2">
        <f>IFERROR(VLOOKUP(Tableau2[[#This Row],[PR]],'Taux sortant'!$I$9:$S$167,COLUMN(),0),"")</f>
        <v>4.76</v>
      </c>
      <c r="J4180" s="2">
        <f>IFERROR(VLOOKUP(Tableau2[[#This Row],[PR]],'Taux sortant'!$I$9:$S$167,COLUMN(),0),"")</f>
        <v>0</v>
      </c>
      <c r="K4180" s="2">
        <f>IFERROR(VLOOKUP(Tableau2[[#This Row],[PR]],'Taux sortant'!$I$9:$S$167,COLUMN(),0),"")</f>
        <v>0</v>
      </c>
      <c r="L4180" s="2" t="str">
        <f>IFERROR(VLOOKUP(Tableau2[[#This Row],[PR]],'Taux sortant'!$I$9:$S$167,COLUMN(),0),"")</f>
        <v/>
      </c>
    </row>
    <row r="4181" spans="1:12" x14ac:dyDescent="0.3">
      <c r="A4181" s="1" t="s">
        <v>4863</v>
      </c>
      <c r="B4181" s="1" t="s">
        <v>3580</v>
      </c>
      <c r="C4181" s="2">
        <f>IFERROR(VLOOKUP(Tableau2[[#This Row],[PR]],'Taux sortant'!$I$9:$S$167,COLUMN(),0),"")</f>
        <v>18.79</v>
      </c>
      <c r="D4181" s="2">
        <f>IFERROR(VLOOKUP(Tableau2[[#This Row],[PR]],'Taux sortant'!$I$9:$S$167,COLUMN(),0),"")</f>
        <v>15.99</v>
      </c>
      <c r="E4181" s="2">
        <f>IFERROR(VLOOKUP(Tableau2[[#This Row],[PR]],'Taux sortant'!$I$9:$S$167,COLUMN(),0),"")</f>
        <v>12.7</v>
      </c>
      <c r="F4181" s="2">
        <f>IFERROR(VLOOKUP(Tableau2[[#This Row],[PR]],'Taux sortant'!$I$9:$S$167,COLUMN(),0),"")</f>
        <v>11.07</v>
      </c>
      <c r="G4181" s="2">
        <f>IFERROR(VLOOKUP(Tableau2[[#This Row],[PR]],'Taux sortant'!$I$9:$S$167,COLUMN(),0),"")</f>
        <v>9.52</v>
      </c>
      <c r="H4181" s="2">
        <f>IFERROR(VLOOKUP(Tableau2[[#This Row],[PR]],'Taux sortant'!$I$9:$S$167,COLUMN(),0),"")</f>
        <v>8.1</v>
      </c>
      <c r="I4181" s="2">
        <f>IFERROR(VLOOKUP(Tableau2[[#This Row],[PR]],'Taux sortant'!$I$9:$S$167,COLUMN(),0),"")</f>
        <v>6.92</v>
      </c>
      <c r="J4181" s="2">
        <f>IFERROR(VLOOKUP(Tableau2[[#This Row],[PR]],'Taux sortant'!$I$9:$S$167,COLUMN(),0),"")</f>
        <v>0</v>
      </c>
      <c r="K4181" s="2">
        <f>IFERROR(VLOOKUP(Tableau2[[#This Row],[PR]],'Taux sortant'!$I$9:$S$167,COLUMN(),0),"")</f>
        <v>0</v>
      </c>
      <c r="L4181" s="2" t="str">
        <f>IFERROR(VLOOKUP(Tableau2[[#This Row],[PR]],'Taux sortant'!$I$9:$S$167,COLUMN(),0),"")</f>
        <v/>
      </c>
    </row>
    <row r="4182" spans="1:12" x14ac:dyDescent="0.3">
      <c r="A4182" s="1" t="s">
        <v>4863</v>
      </c>
      <c r="B4182" s="1" t="s">
        <v>440</v>
      </c>
      <c r="C4182" s="2">
        <f>IFERROR(VLOOKUP(Tableau2[[#This Row],[PR]],'Taux sortant'!$I$9:$S$167,COLUMN(),0),"")</f>
        <v>26.92</v>
      </c>
      <c r="D4182" s="2">
        <f>IFERROR(VLOOKUP(Tableau2[[#This Row],[PR]],'Taux sortant'!$I$9:$S$167,COLUMN(),0),"")</f>
        <v>23.53</v>
      </c>
      <c r="E4182" s="2">
        <f>IFERROR(VLOOKUP(Tableau2[[#This Row],[PR]],'Taux sortant'!$I$9:$S$167,COLUMN(),0),"")</f>
        <v>19.57</v>
      </c>
      <c r="F4182" s="2">
        <f>IFERROR(VLOOKUP(Tableau2[[#This Row],[PR]],'Taux sortant'!$I$9:$S$167,COLUMN(),0),"")</f>
        <v>17.600000000000001</v>
      </c>
      <c r="G4182" s="2">
        <f>IFERROR(VLOOKUP(Tableau2[[#This Row],[PR]],'Taux sortant'!$I$9:$S$167,COLUMN(),0),"")</f>
        <v>15.43</v>
      </c>
      <c r="H4182" s="2">
        <f>IFERROR(VLOOKUP(Tableau2[[#This Row],[PR]],'Taux sortant'!$I$9:$S$167,COLUMN(),0),"")</f>
        <v>13.28</v>
      </c>
      <c r="I4182" s="2">
        <f>IFERROR(VLOOKUP(Tableau2[[#This Row],[PR]],'Taux sortant'!$I$9:$S$167,COLUMN(),0),"")</f>
        <v>11.37</v>
      </c>
      <c r="J4182" s="2">
        <f>IFERROR(VLOOKUP(Tableau2[[#This Row],[PR]],'Taux sortant'!$I$9:$S$167,COLUMN(),0),"")</f>
        <v>0</v>
      </c>
      <c r="K4182" s="2">
        <f>IFERROR(VLOOKUP(Tableau2[[#This Row],[PR]],'Taux sortant'!$I$9:$S$167,COLUMN(),0),"")</f>
        <v>0</v>
      </c>
      <c r="L4182" s="2" t="str">
        <f>IFERROR(VLOOKUP(Tableau2[[#This Row],[PR]],'Taux sortant'!$I$9:$S$167,COLUMN(),0),"")</f>
        <v/>
      </c>
    </row>
    <row r="4183" spans="1:12" x14ac:dyDescent="0.3">
      <c r="A4183" s="1" t="s">
        <v>803</v>
      </c>
      <c r="B4183" s="1" t="s">
        <v>53</v>
      </c>
      <c r="C4183" s="2">
        <f>IFERROR(VLOOKUP(Tableau2[[#This Row],[PR]],'Taux sortant'!$I$9:$S$167,COLUMN(),0),"")</f>
        <v>28.13</v>
      </c>
      <c r="D4183" s="2">
        <f>IFERROR(VLOOKUP(Tableau2[[#This Row],[PR]],'Taux sortant'!$I$9:$S$167,COLUMN(),0),"")</f>
        <v>22.97</v>
      </c>
      <c r="E4183" s="2">
        <f>IFERROR(VLOOKUP(Tableau2[[#This Row],[PR]],'Taux sortant'!$I$9:$S$167,COLUMN(),0),"")</f>
        <v>17.190000000000001</v>
      </c>
      <c r="F4183" s="2">
        <f>IFERROR(VLOOKUP(Tableau2[[#This Row],[PR]],'Taux sortant'!$I$9:$S$167,COLUMN(),0),"")</f>
        <v>13.88</v>
      </c>
      <c r="G4183" s="2">
        <f>IFERROR(VLOOKUP(Tableau2[[#This Row],[PR]],'Taux sortant'!$I$9:$S$167,COLUMN(),0),"")</f>
        <v>10.89</v>
      </c>
      <c r="H4183" s="2">
        <f>IFERROR(VLOOKUP(Tableau2[[#This Row],[PR]],'Taux sortant'!$I$9:$S$167,COLUMN(),0),"")</f>
        <v>7.86</v>
      </c>
      <c r="I4183" s="2">
        <f>IFERROR(VLOOKUP(Tableau2[[#This Row],[PR]],'Taux sortant'!$I$9:$S$167,COLUMN(),0),"")</f>
        <v>7.14</v>
      </c>
      <c r="J4183" s="2">
        <f>IFERROR(VLOOKUP(Tableau2[[#This Row],[PR]],'Taux sortant'!$I$9:$S$167,COLUMN(),0),"")</f>
        <v>0</v>
      </c>
      <c r="K4183" s="2">
        <f>IFERROR(VLOOKUP(Tableau2[[#This Row],[PR]],'Taux sortant'!$I$9:$S$167,COLUMN(),0),"")</f>
        <v>0</v>
      </c>
      <c r="L4183" s="2" t="str">
        <f>IFERROR(VLOOKUP(Tableau2[[#This Row],[PR]],'Taux sortant'!$I$9:$S$167,COLUMN(),0),"")</f>
        <v/>
      </c>
    </row>
    <row r="4184" spans="1:12" x14ac:dyDescent="0.3">
      <c r="A4184" s="1" t="s">
        <v>2169</v>
      </c>
      <c r="B4184" s="1" t="s">
        <v>1695</v>
      </c>
      <c r="C4184" s="2">
        <f>IFERROR(VLOOKUP(Tableau2[[#This Row],[PR]],'Taux sortant'!$I$9:$S$167,COLUMN(),0),"")</f>
        <v>9.59</v>
      </c>
      <c r="D4184" s="2">
        <f>IFERROR(VLOOKUP(Tableau2[[#This Row],[PR]],'Taux sortant'!$I$9:$S$167,COLUMN(),0),"")</f>
        <v>7.53</v>
      </c>
      <c r="E4184" s="2">
        <f>IFERROR(VLOOKUP(Tableau2[[#This Row],[PR]],'Taux sortant'!$I$9:$S$167,COLUMN(),0),"")</f>
        <v>5.2</v>
      </c>
      <c r="F4184" s="2">
        <f>IFERROR(VLOOKUP(Tableau2[[#This Row],[PR]],'Taux sortant'!$I$9:$S$167,COLUMN(),0),"")</f>
        <v>4.08</v>
      </c>
      <c r="G4184" s="2">
        <f>IFERROR(VLOOKUP(Tableau2[[#This Row],[PR]],'Taux sortant'!$I$9:$S$167,COLUMN(),0),"")</f>
        <v>3.34</v>
      </c>
      <c r="H4184" s="2">
        <f>IFERROR(VLOOKUP(Tableau2[[#This Row],[PR]],'Taux sortant'!$I$9:$S$167,COLUMN(),0),"")</f>
        <v>2.88</v>
      </c>
      <c r="I4184" s="2">
        <f>IFERROR(VLOOKUP(Tableau2[[#This Row],[PR]],'Taux sortant'!$I$9:$S$167,COLUMN(),0),"")</f>
        <v>2.59</v>
      </c>
      <c r="J4184" s="2">
        <f>IFERROR(VLOOKUP(Tableau2[[#This Row],[PR]],'Taux sortant'!$I$9:$S$167,COLUMN(),0),"")</f>
        <v>0</v>
      </c>
      <c r="K4184" s="2">
        <f>IFERROR(VLOOKUP(Tableau2[[#This Row],[PR]],'Taux sortant'!$I$9:$S$167,COLUMN(),0),"")</f>
        <v>0</v>
      </c>
      <c r="L4184" s="2" t="str">
        <f>IFERROR(VLOOKUP(Tableau2[[#This Row],[PR]],'Taux sortant'!$I$9:$S$167,COLUMN(),0),"")</f>
        <v/>
      </c>
    </row>
    <row r="4185" spans="1:12" x14ac:dyDescent="0.3">
      <c r="A4185" s="1" t="s">
        <v>3792</v>
      </c>
      <c r="B4185" s="1" t="s">
        <v>3105</v>
      </c>
      <c r="C4185" s="2">
        <f>IFERROR(VLOOKUP(Tableau2[[#This Row],[PR]],'Taux sortant'!$I$9:$S$167,COLUMN(),0),"")</f>
        <v>12.93</v>
      </c>
      <c r="D4185" s="2">
        <f>IFERROR(VLOOKUP(Tableau2[[#This Row],[PR]],'Taux sortant'!$I$9:$S$167,COLUMN(),0),"")</f>
        <v>10.59</v>
      </c>
      <c r="E4185" s="2">
        <f>IFERROR(VLOOKUP(Tableau2[[#This Row],[PR]],'Taux sortant'!$I$9:$S$167,COLUMN(),0),"")</f>
        <v>7.91</v>
      </c>
      <c r="F4185" s="2">
        <f>IFERROR(VLOOKUP(Tableau2[[#This Row],[PR]],'Taux sortant'!$I$9:$S$167,COLUMN(),0),"")</f>
        <v>6.66</v>
      </c>
      <c r="G4185" s="2">
        <f>IFERROR(VLOOKUP(Tableau2[[#This Row],[PR]],'Taux sortant'!$I$9:$S$167,COLUMN(),0),"")</f>
        <v>5.64</v>
      </c>
      <c r="H4185" s="2">
        <f>IFERROR(VLOOKUP(Tableau2[[#This Row],[PR]],'Taux sortant'!$I$9:$S$167,COLUMN(),0),"")</f>
        <v>4.78</v>
      </c>
      <c r="I4185" s="2">
        <f>IFERROR(VLOOKUP(Tableau2[[#This Row],[PR]],'Taux sortant'!$I$9:$S$167,COLUMN(),0),"")</f>
        <v>4.1500000000000004</v>
      </c>
      <c r="J4185" s="2">
        <f>IFERROR(VLOOKUP(Tableau2[[#This Row],[PR]],'Taux sortant'!$I$9:$S$167,COLUMN(),0),"")</f>
        <v>0</v>
      </c>
      <c r="K4185" s="2">
        <f>IFERROR(VLOOKUP(Tableau2[[#This Row],[PR]],'Taux sortant'!$I$9:$S$167,COLUMN(),0),"")</f>
        <v>0</v>
      </c>
      <c r="L4185" s="2" t="str">
        <f>IFERROR(VLOOKUP(Tableau2[[#This Row],[PR]],'Taux sortant'!$I$9:$S$167,COLUMN(),0),"")</f>
        <v/>
      </c>
    </row>
    <row r="4186" spans="1:12" x14ac:dyDescent="0.3">
      <c r="A4186" s="1" t="s">
        <v>4866</v>
      </c>
      <c r="B4186" s="1" t="s">
        <v>3580</v>
      </c>
      <c r="C4186" s="2">
        <f>IFERROR(VLOOKUP(Tableau2[[#This Row],[PR]],'Taux sortant'!$I$9:$S$167,COLUMN(),0),"")</f>
        <v>18.79</v>
      </c>
      <c r="D4186" s="2">
        <f>IFERROR(VLOOKUP(Tableau2[[#This Row],[PR]],'Taux sortant'!$I$9:$S$167,COLUMN(),0),"")</f>
        <v>15.99</v>
      </c>
      <c r="E4186" s="2">
        <f>IFERROR(VLOOKUP(Tableau2[[#This Row],[PR]],'Taux sortant'!$I$9:$S$167,COLUMN(),0),"")</f>
        <v>12.7</v>
      </c>
      <c r="F4186" s="2">
        <f>IFERROR(VLOOKUP(Tableau2[[#This Row],[PR]],'Taux sortant'!$I$9:$S$167,COLUMN(),0),"")</f>
        <v>11.07</v>
      </c>
      <c r="G4186" s="2">
        <f>IFERROR(VLOOKUP(Tableau2[[#This Row],[PR]],'Taux sortant'!$I$9:$S$167,COLUMN(),0),"")</f>
        <v>9.52</v>
      </c>
      <c r="H4186" s="2">
        <f>IFERROR(VLOOKUP(Tableau2[[#This Row],[PR]],'Taux sortant'!$I$9:$S$167,COLUMN(),0),"")</f>
        <v>8.1</v>
      </c>
      <c r="I4186" s="2">
        <f>IFERROR(VLOOKUP(Tableau2[[#This Row],[PR]],'Taux sortant'!$I$9:$S$167,COLUMN(),0),"")</f>
        <v>6.92</v>
      </c>
      <c r="J4186" s="2">
        <f>IFERROR(VLOOKUP(Tableau2[[#This Row],[PR]],'Taux sortant'!$I$9:$S$167,COLUMN(),0),"")</f>
        <v>0</v>
      </c>
      <c r="K4186" s="2">
        <f>IFERROR(VLOOKUP(Tableau2[[#This Row],[PR]],'Taux sortant'!$I$9:$S$167,COLUMN(),0),"")</f>
        <v>0</v>
      </c>
      <c r="L4186" s="2" t="str">
        <f>IFERROR(VLOOKUP(Tableau2[[#This Row],[PR]],'Taux sortant'!$I$9:$S$167,COLUMN(),0),"")</f>
        <v/>
      </c>
    </row>
    <row r="4187" spans="1:12" x14ac:dyDescent="0.3">
      <c r="A4187" s="1" t="s">
        <v>4868</v>
      </c>
      <c r="B4187" s="1" t="s">
        <v>3580</v>
      </c>
      <c r="C4187" s="2">
        <f>IFERROR(VLOOKUP(Tableau2[[#This Row],[PR]],'Taux sortant'!$I$9:$S$167,COLUMN(),0),"")</f>
        <v>18.79</v>
      </c>
      <c r="D4187" s="2">
        <f>IFERROR(VLOOKUP(Tableau2[[#This Row],[PR]],'Taux sortant'!$I$9:$S$167,COLUMN(),0),"")</f>
        <v>15.99</v>
      </c>
      <c r="E4187" s="2">
        <f>IFERROR(VLOOKUP(Tableau2[[#This Row],[PR]],'Taux sortant'!$I$9:$S$167,COLUMN(),0),"")</f>
        <v>12.7</v>
      </c>
      <c r="F4187" s="2">
        <f>IFERROR(VLOOKUP(Tableau2[[#This Row],[PR]],'Taux sortant'!$I$9:$S$167,COLUMN(),0),"")</f>
        <v>11.07</v>
      </c>
      <c r="G4187" s="2">
        <f>IFERROR(VLOOKUP(Tableau2[[#This Row],[PR]],'Taux sortant'!$I$9:$S$167,COLUMN(),0),"")</f>
        <v>9.52</v>
      </c>
      <c r="H4187" s="2">
        <f>IFERROR(VLOOKUP(Tableau2[[#This Row],[PR]],'Taux sortant'!$I$9:$S$167,COLUMN(),0),"")</f>
        <v>8.1</v>
      </c>
      <c r="I4187" s="2">
        <f>IFERROR(VLOOKUP(Tableau2[[#This Row],[PR]],'Taux sortant'!$I$9:$S$167,COLUMN(),0),"")</f>
        <v>6.92</v>
      </c>
      <c r="J4187" s="2">
        <f>IFERROR(VLOOKUP(Tableau2[[#This Row],[PR]],'Taux sortant'!$I$9:$S$167,COLUMN(),0),"")</f>
        <v>0</v>
      </c>
      <c r="K4187" s="2">
        <f>IFERROR(VLOOKUP(Tableau2[[#This Row],[PR]],'Taux sortant'!$I$9:$S$167,COLUMN(),0),"")</f>
        <v>0</v>
      </c>
      <c r="L4187" s="2" t="str">
        <f>IFERROR(VLOOKUP(Tableau2[[#This Row],[PR]],'Taux sortant'!$I$9:$S$167,COLUMN(),0),"")</f>
        <v/>
      </c>
    </row>
    <row r="4188" spans="1:12" x14ac:dyDescent="0.3">
      <c r="A4188" s="1" t="s">
        <v>4871</v>
      </c>
      <c r="B4188" s="1" t="s">
        <v>3580</v>
      </c>
      <c r="C4188" s="2">
        <f>IFERROR(VLOOKUP(Tableau2[[#This Row],[PR]],'Taux sortant'!$I$9:$S$167,COLUMN(),0),"")</f>
        <v>18.79</v>
      </c>
      <c r="D4188" s="2">
        <f>IFERROR(VLOOKUP(Tableau2[[#This Row],[PR]],'Taux sortant'!$I$9:$S$167,COLUMN(),0),"")</f>
        <v>15.99</v>
      </c>
      <c r="E4188" s="2">
        <f>IFERROR(VLOOKUP(Tableau2[[#This Row],[PR]],'Taux sortant'!$I$9:$S$167,COLUMN(),0),"")</f>
        <v>12.7</v>
      </c>
      <c r="F4188" s="2">
        <f>IFERROR(VLOOKUP(Tableau2[[#This Row],[PR]],'Taux sortant'!$I$9:$S$167,COLUMN(),0),"")</f>
        <v>11.07</v>
      </c>
      <c r="G4188" s="2">
        <f>IFERROR(VLOOKUP(Tableau2[[#This Row],[PR]],'Taux sortant'!$I$9:$S$167,COLUMN(),0),"")</f>
        <v>9.52</v>
      </c>
      <c r="H4188" s="2">
        <f>IFERROR(VLOOKUP(Tableau2[[#This Row],[PR]],'Taux sortant'!$I$9:$S$167,COLUMN(),0),"")</f>
        <v>8.1</v>
      </c>
      <c r="I4188" s="2">
        <f>IFERROR(VLOOKUP(Tableau2[[#This Row],[PR]],'Taux sortant'!$I$9:$S$167,COLUMN(),0),"")</f>
        <v>6.92</v>
      </c>
      <c r="J4188" s="2">
        <f>IFERROR(VLOOKUP(Tableau2[[#This Row],[PR]],'Taux sortant'!$I$9:$S$167,COLUMN(),0),"")</f>
        <v>0</v>
      </c>
      <c r="K4188" s="2">
        <f>IFERROR(VLOOKUP(Tableau2[[#This Row],[PR]],'Taux sortant'!$I$9:$S$167,COLUMN(),0),"")</f>
        <v>0</v>
      </c>
      <c r="L4188" s="2" t="str">
        <f>IFERROR(VLOOKUP(Tableau2[[#This Row],[PR]],'Taux sortant'!$I$9:$S$167,COLUMN(),0),"")</f>
        <v/>
      </c>
    </row>
    <row r="4189" spans="1:12" x14ac:dyDescent="0.3">
      <c r="A4189" s="1" t="s">
        <v>3795</v>
      </c>
      <c r="B4189" s="1" t="s">
        <v>3113</v>
      </c>
      <c r="C4189" s="2">
        <f>IFERROR(VLOOKUP(Tableau2[[#This Row],[PR]],'Taux sortant'!$I$9:$S$167,COLUMN(),0),"")</f>
        <v>14.22</v>
      </c>
      <c r="D4189" s="2">
        <f>IFERROR(VLOOKUP(Tableau2[[#This Row],[PR]],'Taux sortant'!$I$9:$S$167,COLUMN(),0),"")</f>
        <v>11.82</v>
      </c>
      <c r="E4189" s="2">
        <f>IFERROR(VLOOKUP(Tableau2[[#This Row],[PR]],'Taux sortant'!$I$9:$S$167,COLUMN(),0),"")</f>
        <v>9.02</v>
      </c>
      <c r="F4189" s="2">
        <f>IFERROR(VLOOKUP(Tableau2[[#This Row],[PR]],'Taux sortant'!$I$9:$S$167,COLUMN(),0),"")</f>
        <v>7.68</v>
      </c>
      <c r="G4189" s="2">
        <f>IFERROR(VLOOKUP(Tableau2[[#This Row],[PR]],'Taux sortant'!$I$9:$S$167,COLUMN(),0),"")</f>
        <v>6.52</v>
      </c>
      <c r="H4189" s="2">
        <f>IFERROR(VLOOKUP(Tableau2[[#This Row],[PR]],'Taux sortant'!$I$9:$S$167,COLUMN(),0),"")</f>
        <v>5.54</v>
      </c>
      <c r="I4189" s="2">
        <f>IFERROR(VLOOKUP(Tableau2[[#This Row],[PR]],'Taux sortant'!$I$9:$S$167,COLUMN(),0),"")</f>
        <v>4.76</v>
      </c>
      <c r="J4189" s="2">
        <f>IFERROR(VLOOKUP(Tableau2[[#This Row],[PR]],'Taux sortant'!$I$9:$S$167,COLUMN(),0),"")</f>
        <v>0</v>
      </c>
      <c r="K4189" s="2">
        <f>IFERROR(VLOOKUP(Tableau2[[#This Row],[PR]],'Taux sortant'!$I$9:$S$167,COLUMN(),0),"")</f>
        <v>0</v>
      </c>
      <c r="L4189" s="2" t="str">
        <f>IFERROR(VLOOKUP(Tableau2[[#This Row],[PR]],'Taux sortant'!$I$9:$S$167,COLUMN(),0),"")</f>
        <v/>
      </c>
    </row>
    <row r="4190" spans="1:12" x14ac:dyDescent="0.3">
      <c r="A4190" s="1" t="s">
        <v>4874</v>
      </c>
      <c r="B4190" s="1" t="s">
        <v>4138</v>
      </c>
      <c r="C4190" s="2" t="str">
        <f>IFERROR(VLOOKUP(Tableau2[[#This Row],[PR]],'Taux sortant'!$I$9:$S$167,COLUMN(),0),"")</f>
        <v/>
      </c>
      <c r="D4190" s="2" t="str">
        <f>IFERROR(VLOOKUP(Tableau2[[#This Row],[PR]],'Taux sortant'!$I$9:$S$167,COLUMN(),0),"")</f>
        <v/>
      </c>
      <c r="E4190" s="2" t="str">
        <f>IFERROR(VLOOKUP(Tableau2[[#This Row],[PR]],'Taux sortant'!$I$9:$S$167,COLUMN(),0),"")</f>
        <v/>
      </c>
      <c r="F4190" s="2" t="str">
        <f>IFERROR(VLOOKUP(Tableau2[[#This Row],[PR]],'Taux sortant'!$I$9:$S$167,COLUMN(),0),"")</f>
        <v/>
      </c>
      <c r="G4190" s="2" t="str">
        <f>IFERROR(VLOOKUP(Tableau2[[#This Row],[PR]],'Taux sortant'!$I$9:$S$167,COLUMN(),0),"")</f>
        <v/>
      </c>
      <c r="H4190" s="2" t="str">
        <f>IFERROR(VLOOKUP(Tableau2[[#This Row],[PR]],'Taux sortant'!$I$9:$S$167,COLUMN(),0),"")</f>
        <v/>
      </c>
      <c r="I4190" s="2" t="str">
        <f>IFERROR(VLOOKUP(Tableau2[[#This Row],[PR]],'Taux sortant'!$I$9:$S$167,COLUMN(),0),"")</f>
        <v/>
      </c>
      <c r="J4190" s="2" t="str">
        <f>IFERROR(VLOOKUP(Tableau2[[#This Row],[PR]],'Taux sortant'!$I$9:$S$167,COLUMN(),0),"")</f>
        <v/>
      </c>
      <c r="K4190" s="2" t="str">
        <f>IFERROR(VLOOKUP(Tableau2[[#This Row],[PR]],'Taux sortant'!$I$9:$S$167,COLUMN(),0),"")</f>
        <v/>
      </c>
      <c r="L4190" s="2" t="str">
        <f>IFERROR(VLOOKUP(Tableau2[[#This Row],[PR]],'Taux sortant'!$I$9:$S$167,COLUMN(),0),"")</f>
        <v/>
      </c>
    </row>
    <row r="4191" spans="1:12" x14ac:dyDescent="0.3">
      <c r="A4191" s="1" t="s">
        <v>6585</v>
      </c>
      <c r="B4191" s="1" t="s">
        <v>6586</v>
      </c>
      <c r="C4191" s="2" t="str">
        <f>IFERROR(VLOOKUP(Tableau2[[#This Row],[PR]],'Taux sortant'!$I$9:$S$167,COLUMN(),0),"")</f>
        <v/>
      </c>
      <c r="D4191" s="2" t="str">
        <f>IFERROR(VLOOKUP(Tableau2[[#This Row],[PR]],'Taux sortant'!$I$9:$S$167,COLUMN(),0),"")</f>
        <v/>
      </c>
      <c r="E4191" s="2" t="str">
        <f>IFERROR(VLOOKUP(Tableau2[[#This Row],[PR]],'Taux sortant'!$I$9:$S$167,COLUMN(),0),"")</f>
        <v/>
      </c>
      <c r="F4191" s="2" t="str">
        <f>IFERROR(VLOOKUP(Tableau2[[#This Row],[PR]],'Taux sortant'!$I$9:$S$167,COLUMN(),0),"")</f>
        <v/>
      </c>
      <c r="G4191" s="2" t="str">
        <f>IFERROR(VLOOKUP(Tableau2[[#This Row],[PR]],'Taux sortant'!$I$9:$S$167,COLUMN(),0),"")</f>
        <v/>
      </c>
      <c r="H4191" s="2" t="str">
        <f>IFERROR(VLOOKUP(Tableau2[[#This Row],[PR]],'Taux sortant'!$I$9:$S$167,COLUMN(),0),"")</f>
        <v/>
      </c>
      <c r="I4191" s="2" t="str">
        <f>IFERROR(VLOOKUP(Tableau2[[#This Row],[PR]],'Taux sortant'!$I$9:$S$167,COLUMN(),0),"")</f>
        <v/>
      </c>
      <c r="J4191" s="2" t="str">
        <f>IFERROR(VLOOKUP(Tableau2[[#This Row],[PR]],'Taux sortant'!$I$9:$S$167,COLUMN(),0),"")</f>
        <v/>
      </c>
      <c r="K4191" s="2" t="str">
        <f>IFERROR(VLOOKUP(Tableau2[[#This Row],[PR]],'Taux sortant'!$I$9:$S$167,COLUMN(),0),"")</f>
        <v/>
      </c>
      <c r="L4191" s="2" t="str">
        <f>IFERROR(VLOOKUP(Tableau2[[#This Row],[PR]],'Taux sortant'!$I$9:$S$167,COLUMN(),0),"")</f>
        <v/>
      </c>
    </row>
    <row r="4192" spans="1:12" x14ac:dyDescent="0.3">
      <c r="A4192" s="1" t="s">
        <v>806</v>
      </c>
      <c r="B4192" s="1" t="s">
        <v>41</v>
      </c>
      <c r="C4192" s="2">
        <f>IFERROR(VLOOKUP(Tableau2[[#This Row],[PR]],'Taux sortant'!$I$9:$S$167,COLUMN(),0),"")</f>
        <v>49.81</v>
      </c>
      <c r="D4192" s="2">
        <f>IFERROR(VLOOKUP(Tableau2[[#This Row],[PR]],'Taux sortant'!$I$9:$S$167,COLUMN(),0),"")</f>
        <v>45.27</v>
      </c>
      <c r="E4192" s="2">
        <f>IFERROR(VLOOKUP(Tableau2[[#This Row],[PR]],'Taux sortant'!$I$9:$S$167,COLUMN(),0),"")</f>
        <v>34.64</v>
      </c>
      <c r="F4192" s="2">
        <f>IFERROR(VLOOKUP(Tableau2[[#This Row],[PR]],'Taux sortant'!$I$9:$S$167,COLUMN(),0),"")</f>
        <v>29.4</v>
      </c>
      <c r="G4192" s="2">
        <f>IFERROR(VLOOKUP(Tableau2[[#This Row],[PR]],'Taux sortant'!$I$9:$S$167,COLUMN(),0),"")</f>
        <v>24.47</v>
      </c>
      <c r="H4192" s="2">
        <f>IFERROR(VLOOKUP(Tableau2[[#This Row],[PR]],'Taux sortant'!$I$9:$S$167,COLUMN(),0),"")</f>
        <v>15.63</v>
      </c>
      <c r="I4192" s="2">
        <f>IFERROR(VLOOKUP(Tableau2[[#This Row],[PR]],'Taux sortant'!$I$9:$S$167,COLUMN(),0),"")</f>
        <v>14.81</v>
      </c>
      <c r="J4192" s="2">
        <f>IFERROR(VLOOKUP(Tableau2[[#This Row],[PR]],'Taux sortant'!$I$9:$S$167,COLUMN(),0),"")</f>
        <v>0</v>
      </c>
      <c r="K4192" s="2">
        <f>IFERROR(VLOOKUP(Tableau2[[#This Row],[PR]],'Taux sortant'!$I$9:$S$167,COLUMN(),0),"")</f>
        <v>0</v>
      </c>
      <c r="L4192" s="2" t="str">
        <f>IFERROR(VLOOKUP(Tableau2[[#This Row],[PR]],'Taux sortant'!$I$9:$S$167,COLUMN(),0),"")</f>
        <v/>
      </c>
    </row>
    <row r="4193" spans="1:12" x14ac:dyDescent="0.3">
      <c r="A4193" s="1" t="s">
        <v>809</v>
      </c>
      <c r="B4193" s="1" t="s">
        <v>33</v>
      </c>
      <c r="C4193" s="2">
        <f>IFERROR(VLOOKUP(Tableau2[[#This Row],[PR]],'Taux sortant'!$I$9:$S$167,COLUMN(),0),"")</f>
        <v>28.13</v>
      </c>
      <c r="D4193" s="2">
        <f>IFERROR(VLOOKUP(Tableau2[[#This Row],[PR]],'Taux sortant'!$I$9:$S$167,COLUMN(),0),"")</f>
        <v>22.97</v>
      </c>
      <c r="E4193" s="2">
        <f>IFERROR(VLOOKUP(Tableau2[[#This Row],[PR]],'Taux sortant'!$I$9:$S$167,COLUMN(),0),"")</f>
        <v>17.190000000000001</v>
      </c>
      <c r="F4193" s="2">
        <f>IFERROR(VLOOKUP(Tableau2[[#This Row],[PR]],'Taux sortant'!$I$9:$S$167,COLUMN(),0),"")</f>
        <v>13.88</v>
      </c>
      <c r="G4193" s="2">
        <f>IFERROR(VLOOKUP(Tableau2[[#This Row],[PR]],'Taux sortant'!$I$9:$S$167,COLUMN(),0),"")</f>
        <v>10.89</v>
      </c>
      <c r="H4193" s="2">
        <f>IFERROR(VLOOKUP(Tableau2[[#This Row],[PR]],'Taux sortant'!$I$9:$S$167,COLUMN(),0),"")</f>
        <v>7.86</v>
      </c>
      <c r="I4193" s="2">
        <f>IFERROR(VLOOKUP(Tableau2[[#This Row],[PR]],'Taux sortant'!$I$9:$S$167,COLUMN(),0),"")</f>
        <v>7.14</v>
      </c>
      <c r="J4193" s="2">
        <f>IFERROR(VLOOKUP(Tableau2[[#This Row],[PR]],'Taux sortant'!$I$9:$S$167,COLUMN(),0),"")</f>
        <v>0</v>
      </c>
      <c r="K4193" s="2">
        <f>IFERROR(VLOOKUP(Tableau2[[#This Row],[PR]],'Taux sortant'!$I$9:$S$167,COLUMN(),0),"")</f>
        <v>0</v>
      </c>
      <c r="L4193" s="2" t="str">
        <f>IFERROR(VLOOKUP(Tableau2[[#This Row],[PR]],'Taux sortant'!$I$9:$S$167,COLUMN(),0),"")</f>
        <v/>
      </c>
    </row>
    <row r="4194" spans="1:12" x14ac:dyDescent="0.3">
      <c r="A4194" s="1" t="s">
        <v>6248</v>
      </c>
      <c r="B4194" s="1" t="s">
        <v>5838</v>
      </c>
      <c r="C4194" s="2" t="str">
        <f>IFERROR(VLOOKUP(Tableau2[[#This Row],[PR]],'Taux sortant'!$I$9:$S$167,COLUMN(),0),"")</f>
        <v/>
      </c>
      <c r="D4194" s="2" t="str">
        <f>IFERROR(VLOOKUP(Tableau2[[#This Row],[PR]],'Taux sortant'!$I$9:$S$167,COLUMN(),0),"")</f>
        <v/>
      </c>
      <c r="E4194" s="2" t="str">
        <f>IFERROR(VLOOKUP(Tableau2[[#This Row],[PR]],'Taux sortant'!$I$9:$S$167,COLUMN(),0),"")</f>
        <v/>
      </c>
      <c r="F4194" s="2" t="str">
        <f>IFERROR(VLOOKUP(Tableau2[[#This Row],[PR]],'Taux sortant'!$I$9:$S$167,COLUMN(),0),"")</f>
        <v/>
      </c>
      <c r="G4194" s="2" t="str">
        <f>IFERROR(VLOOKUP(Tableau2[[#This Row],[PR]],'Taux sortant'!$I$9:$S$167,COLUMN(),0),"")</f>
        <v/>
      </c>
      <c r="H4194" s="2" t="str">
        <f>IFERROR(VLOOKUP(Tableau2[[#This Row],[PR]],'Taux sortant'!$I$9:$S$167,COLUMN(),0),"")</f>
        <v/>
      </c>
      <c r="I4194" s="2" t="str">
        <f>IFERROR(VLOOKUP(Tableau2[[#This Row],[PR]],'Taux sortant'!$I$9:$S$167,COLUMN(),0),"")</f>
        <v/>
      </c>
      <c r="J4194" s="2" t="str">
        <f>IFERROR(VLOOKUP(Tableau2[[#This Row],[PR]],'Taux sortant'!$I$9:$S$167,COLUMN(),0),"")</f>
        <v/>
      </c>
      <c r="K4194" s="2" t="str">
        <f>IFERROR(VLOOKUP(Tableau2[[#This Row],[PR]],'Taux sortant'!$I$9:$S$167,COLUMN(),0),"")</f>
        <v/>
      </c>
      <c r="L4194" s="2" t="str">
        <f>IFERROR(VLOOKUP(Tableau2[[#This Row],[PR]],'Taux sortant'!$I$9:$S$167,COLUMN(),0),"")</f>
        <v/>
      </c>
    </row>
    <row r="4195" spans="1:12" x14ac:dyDescent="0.3">
      <c r="A4195" s="1" t="s">
        <v>6623</v>
      </c>
      <c r="B4195" s="1" t="s">
        <v>6617</v>
      </c>
      <c r="C4195" s="2" t="str">
        <f>IFERROR(VLOOKUP(Tableau2[[#This Row],[PR]],'Taux sortant'!$I$9:$S$167,COLUMN(),0),"")</f>
        <v/>
      </c>
      <c r="D4195" s="2" t="str">
        <f>IFERROR(VLOOKUP(Tableau2[[#This Row],[PR]],'Taux sortant'!$I$9:$S$167,COLUMN(),0),"")</f>
        <v/>
      </c>
      <c r="E4195" s="2" t="str">
        <f>IFERROR(VLOOKUP(Tableau2[[#This Row],[PR]],'Taux sortant'!$I$9:$S$167,COLUMN(),0),"")</f>
        <v/>
      </c>
      <c r="F4195" s="2" t="str">
        <f>IFERROR(VLOOKUP(Tableau2[[#This Row],[PR]],'Taux sortant'!$I$9:$S$167,COLUMN(),0),"")</f>
        <v/>
      </c>
      <c r="G4195" s="2" t="str">
        <f>IFERROR(VLOOKUP(Tableau2[[#This Row],[PR]],'Taux sortant'!$I$9:$S$167,COLUMN(),0),"")</f>
        <v/>
      </c>
      <c r="H4195" s="2" t="str">
        <f>IFERROR(VLOOKUP(Tableau2[[#This Row],[PR]],'Taux sortant'!$I$9:$S$167,COLUMN(),0),"")</f>
        <v/>
      </c>
      <c r="I4195" s="2" t="str">
        <f>IFERROR(VLOOKUP(Tableau2[[#This Row],[PR]],'Taux sortant'!$I$9:$S$167,COLUMN(),0),"")</f>
        <v/>
      </c>
      <c r="J4195" s="2" t="str">
        <f>IFERROR(VLOOKUP(Tableau2[[#This Row],[PR]],'Taux sortant'!$I$9:$S$167,COLUMN(),0),"")</f>
        <v/>
      </c>
      <c r="K4195" s="2" t="str">
        <f>IFERROR(VLOOKUP(Tableau2[[#This Row],[PR]],'Taux sortant'!$I$9:$S$167,COLUMN(),0),"")</f>
        <v/>
      </c>
      <c r="L4195" s="2" t="str">
        <f>IFERROR(VLOOKUP(Tableau2[[#This Row],[PR]],'Taux sortant'!$I$9:$S$167,COLUMN(),0),"")</f>
        <v/>
      </c>
    </row>
    <row r="4196" spans="1:12" x14ac:dyDescent="0.3">
      <c r="A4196" s="1" t="s">
        <v>2172</v>
      </c>
      <c r="B4196" s="1" t="s">
        <v>1557</v>
      </c>
      <c r="C4196" s="2">
        <f>IFERROR(VLOOKUP(Tableau2[[#This Row],[PR]],'Taux sortant'!$I$9:$S$167,COLUMN(),0),"")</f>
        <v>18.14</v>
      </c>
      <c r="D4196" s="2">
        <f>IFERROR(VLOOKUP(Tableau2[[#This Row],[PR]],'Taux sortant'!$I$9:$S$167,COLUMN(),0),"")</f>
        <v>14.95</v>
      </c>
      <c r="E4196" s="2">
        <f>IFERROR(VLOOKUP(Tableau2[[#This Row],[PR]],'Taux sortant'!$I$9:$S$167,COLUMN(),0),"")</f>
        <v>11.82</v>
      </c>
      <c r="F4196" s="2">
        <f>IFERROR(VLOOKUP(Tableau2[[#This Row],[PR]],'Taux sortant'!$I$9:$S$167,COLUMN(),0),"")</f>
        <v>8.19</v>
      </c>
      <c r="G4196" s="2">
        <f>IFERROR(VLOOKUP(Tableau2[[#This Row],[PR]],'Taux sortant'!$I$9:$S$167,COLUMN(),0),"")</f>
        <v>5.73</v>
      </c>
      <c r="H4196" s="2">
        <f>IFERROR(VLOOKUP(Tableau2[[#This Row],[PR]],'Taux sortant'!$I$9:$S$167,COLUMN(),0),"")</f>
        <v>4.3</v>
      </c>
      <c r="I4196" s="2">
        <f>IFERROR(VLOOKUP(Tableau2[[#This Row],[PR]],'Taux sortant'!$I$9:$S$167,COLUMN(),0),"")</f>
        <v>3.94</v>
      </c>
      <c r="J4196" s="2">
        <f>IFERROR(VLOOKUP(Tableau2[[#This Row],[PR]],'Taux sortant'!$I$9:$S$167,COLUMN(),0),"")</f>
        <v>0</v>
      </c>
      <c r="K4196" s="2">
        <f>IFERROR(VLOOKUP(Tableau2[[#This Row],[PR]],'Taux sortant'!$I$9:$S$167,COLUMN(),0),"")</f>
        <v>0</v>
      </c>
      <c r="L4196" s="2" t="str">
        <f>IFERROR(VLOOKUP(Tableau2[[#This Row],[PR]],'Taux sortant'!$I$9:$S$167,COLUMN(),0),"")</f>
        <v/>
      </c>
    </row>
    <row r="4197" spans="1:12" x14ac:dyDescent="0.3">
      <c r="A4197" s="1" t="s">
        <v>812</v>
      </c>
      <c r="B4197" s="1" t="s">
        <v>37</v>
      </c>
      <c r="C4197" s="2">
        <f>IFERROR(VLOOKUP(Tableau2[[#This Row],[PR]],'Taux sortant'!$I$9:$S$167,COLUMN(),0),"")</f>
        <v>25.34</v>
      </c>
      <c r="D4197" s="2">
        <f>IFERROR(VLOOKUP(Tableau2[[#This Row],[PR]],'Taux sortant'!$I$9:$S$167,COLUMN(),0),"")</f>
        <v>21.62</v>
      </c>
      <c r="E4197" s="2">
        <f>IFERROR(VLOOKUP(Tableau2[[#This Row],[PR]],'Taux sortant'!$I$9:$S$167,COLUMN(),0),"")</f>
        <v>15.42</v>
      </c>
      <c r="F4197" s="2">
        <f>IFERROR(VLOOKUP(Tableau2[[#This Row],[PR]],'Taux sortant'!$I$9:$S$167,COLUMN(),0),"")</f>
        <v>12.6</v>
      </c>
      <c r="G4197" s="2">
        <f>IFERROR(VLOOKUP(Tableau2[[#This Row],[PR]],'Taux sortant'!$I$9:$S$167,COLUMN(),0),"")</f>
        <v>9.5500000000000007</v>
      </c>
      <c r="H4197" s="2">
        <f>IFERROR(VLOOKUP(Tableau2[[#This Row],[PR]],'Taux sortant'!$I$9:$S$167,COLUMN(),0),"")</f>
        <v>7.3</v>
      </c>
      <c r="I4197" s="2">
        <f>IFERROR(VLOOKUP(Tableau2[[#This Row],[PR]],'Taux sortant'!$I$9:$S$167,COLUMN(),0),"")</f>
        <v>6.61</v>
      </c>
      <c r="J4197" s="2">
        <f>IFERROR(VLOOKUP(Tableau2[[#This Row],[PR]],'Taux sortant'!$I$9:$S$167,COLUMN(),0),"")</f>
        <v>0</v>
      </c>
      <c r="K4197" s="2">
        <f>IFERROR(VLOOKUP(Tableau2[[#This Row],[PR]],'Taux sortant'!$I$9:$S$167,COLUMN(),0),"")</f>
        <v>0</v>
      </c>
      <c r="L4197" s="2" t="str">
        <f>IFERROR(VLOOKUP(Tableau2[[#This Row],[PR]],'Taux sortant'!$I$9:$S$167,COLUMN(),0),"")</f>
        <v/>
      </c>
    </row>
    <row r="4198" spans="1:12" x14ac:dyDescent="0.3">
      <c r="A4198" s="1" t="s">
        <v>814</v>
      </c>
      <c r="B4198" s="1" t="s">
        <v>63</v>
      </c>
      <c r="C4198" s="2">
        <f>IFERROR(VLOOKUP(Tableau2[[#This Row],[PR]],'Taux sortant'!$I$9:$S$167,COLUMN(),0),"")</f>
        <v>13.04</v>
      </c>
      <c r="D4198" s="2">
        <f>IFERROR(VLOOKUP(Tableau2[[#This Row],[PR]],'Taux sortant'!$I$9:$S$167,COLUMN(),0),"")</f>
        <v>10.46</v>
      </c>
      <c r="E4198" s="2">
        <f>IFERROR(VLOOKUP(Tableau2[[#This Row],[PR]],'Taux sortant'!$I$9:$S$167,COLUMN(),0),"")</f>
        <v>7.52</v>
      </c>
      <c r="F4198" s="2">
        <f>IFERROR(VLOOKUP(Tableau2[[#This Row],[PR]],'Taux sortant'!$I$9:$S$167,COLUMN(),0),"")</f>
        <v>6.12</v>
      </c>
      <c r="G4198" s="2">
        <f>IFERROR(VLOOKUP(Tableau2[[#This Row],[PR]],'Taux sortant'!$I$9:$S$167,COLUMN(),0),"")</f>
        <v>5.09</v>
      </c>
      <c r="H4198" s="2">
        <f>IFERROR(VLOOKUP(Tableau2[[#This Row],[PR]],'Taux sortant'!$I$9:$S$167,COLUMN(),0),"")</f>
        <v>4.2300000000000004</v>
      </c>
      <c r="I4198" s="2">
        <f>IFERROR(VLOOKUP(Tableau2[[#This Row],[PR]],'Taux sortant'!$I$9:$S$167,COLUMN(),0),"")</f>
        <v>3.67</v>
      </c>
      <c r="J4198" s="2">
        <f>IFERROR(VLOOKUP(Tableau2[[#This Row],[PR]],'Taux sortant'!$I$9:$S$167,COLUMN(),0),"")</f>
        <v>0</v>
      </c>
      <c r="K4198" s="2">
        <f>IFERROR(VLOOKUP(Tableau2[[#This Row],[PR]],'Taux sortant'!$I$9:$S$167,COLUMN(),0),"")</f>
        <v>0</v>
      </c>
      <c r="L4198" s="2" t="str">
        <f>IFERROR(VLOOKUP(Tableau2[[#This Row],[PR]],'Taux sortant'!$I$9:$S$167,COLUMN(),0),"")</f>
        <v/>
      </c>
    </row>
    <row r="4199" spans="1:12" x14ac:dyDescent="0.3">
      <c r="A4199" s="1" t="s">
        <v>6251</v>
      </c>
      <c r="B4199" s="1" t="s">
        <v>3761</v>
      </c>
      <c r="C4199" s="2">
        <f>IFERROR(VLOOKUP(Tableau2[[#This Row],[PR]],'Taux sortant'!$I$9:$S$167,COLUMN(),0),"")</f>
        <v>36.270000000000003</v>
      </c>
      <c r="D4199" s="2">
        <f>IFERROR(VLOOKUP(Tableau2[[#This Row],[PR]],'Taux sortant'!$I$9:$S$167,COLUMN(),0),"")</f>
        <v>33.01</v>
      </c>
      <c r="E4199" s="2">
        <f>IFERROR(VLOOKUP(Tableau2[[#This Row],[PR]],'Taux sortant'!$I$9:$S$167,COLUMN(),0),"")</f>
        <v>28.57</v>
      </c>
      <c r="F4199" s="2">
        <f>IFERROR(VLOOKUP(Tableau2[[#This Row],[PR]],'Taux sortant'!$I$9:$S$167,COLUMN(),0),"")</f>
        <v>25.82</v>
      </c>
      <c r="G4199" s="2">
        <f>IFERROR(VLOOKUP(Tableau2[[#This Row],[PR]],'Taux sortant'!$I$9:$S$167,COLUMN(),0),"")</f>
        <v>22.99</v>
      </c>
      <c r="H4199" s="2">
        <f>IFERROR(VLOOKUP(Tableau2[[#This Row],[PR]],'Taux sortant'!$I$9:$S$167,COLUMN(),0),"")</f>
        <v>19.46</v>
      </c>
      <c r="I4199" s="2">
        <f>IFERROR(VLOOKUP(Tableau2[[#This Row],[PR]],'Taux sortant'!$I$9:$S$167,COLUMN(),0),"")</f>
        <v>16.46</v>
      </c>
      <c r="J4199" s="2">
        <f>IFERROR(VLOOKUP(Tableau2[[#This Row],[PR]],'Taux sortant'!$I$9:$S$167,COLUMN(),0),"")</f>
        <v>0</v>
      </c>
      <c r="K4199" s="2">
        <f>IFERROR(VLOOKUP(Tableau2[[#This Row],[PR]],'Taux sortant'!$I$9:$S$167,COLUMN(),0),"")</f>
        <v>0</v>
      </c>
      <c r="L4199" s="2" t="str">
        <f>IFERROR(VLOOKUP(Tableau2[[#This Row],[PR]],'Taux sortant'!$I$9:$S$167,COLUMN(),0),"")</f>
        <v/>
      </c>
    </row>
    <row r="4200" spans="1:12" x14ac:dyDescent="0.3">
      <c r="A4200" s="1" t="s">
        <v>4877</v>
      </c>
      <c r="B4200" s="1" t="s">
        <v>4138</v>
      </c>
      <c r="C4200" s="2" t="str">
        <f>IFERROR(VLOOKUP(Tableau2[[#This Row],[PR]],'Taux sortant'!$I$9:$S$167,COLUMN(),0),"")</f>
        <v/>
      </c>
      <c r="D4200" s="2" t="str">
        <f>IFERROR(VLOOKUP(Tableau2[[#This Row],[PR]],'Taux sortant'!$I$9:$S$167,COLUMN(),0),"")</f>
        <v/>
      </c>
      <c r="E4200" s="2" t="str">
        <f>IFERROR(VLOOKUP(Tableau2[[#This Row],[PR]],'Taux sortant'!$I$9:$S$167,COLUMN(),0),"")</f>
        <v/>
      </c>
      <c r="F4200" s="2" t="str">
        <f>IFERROR(VLOOKUP(Tableau2[[#This Row],[PR]],'Taux sortant'!$I$9:$S$167,COLUMN(),0),"")</f>
        <v/>
      </c>
      <c r="G4200" s="2" t="str">
        <f>IFERROR(VLOOKUP(Tableau2[[#This Row],[PR]],'Taux sortant'!$I$9:$S$167,COLUMN(),0),"")</f>
        <v/>
      </c>
      <c r="H4200" s="2" t="str">
        <f>IFERROR(VLOOKUP(Tableau2[[#This Row],[PR]],'Taux sortant'!$I$9:$S$167,COLUMN(),0),"")</f>
        <v/>
      </c>
      <c r="I4200" s="2" t="str">
        <f>IFERROR(VLOOKUP(Tableau2[[#This Row],[PR]],'Taux sortant'!$I$9:$S$167,COLUMN(),0),"")</f>
        <v/>
      </c>
      <c r="J4200" s="2" t="str">
        <f>IFERROR(VLOOKUP(Tableau2[[#This Row],[PR]],'Taux sortant'!$I$9:$S$167,COLUMN(),0),"")</f>
        <v/>
      </c>
      <c r="K4200" s="2" t="str">
        <f>IFERROR(VLOOKUP(Tableau2[[#This Row],[PR]],'Taux sortant'!$I$9:$S$167,COLUMN(),0),"")</f>
        <v/>
      </c>
      <c r="L4200" s="2" t="str">
        <f>IFERROR(VLOOKUP(Tableau2[[#This Row],[PR]],'Taux sortant'!$I$9:$S$167,COLUMN(),0),"")</f>
        <v/>
      </c>
    </row>
    <row r="4201" spans="1:12" x14ac:dyDescent="0.3">
      <c r="A4201" s="1" t="s">
        <v>4880</v>
      </c>
      <c r="B4201" s="1" t="s">
        <v>4138</v>
      </c>
      <c r="C4201" s="2" t="str">
        <f>IFERROR(VLOOKUP(Tableau2[[#This Row],[PR]],'Taux sortant'!$I$9:$S$167,COLUMN(),0),"")</f>
        <v/>
      </c>
      <c r="D4201" s="2" t="str">
        <f>IFERROR(VLOOKUP(Tableau2[[#This Row],[PR]],'Taux sortant'!$I$9:$S$167,COLUMN(),0),"")</f>
        <v/>
      </c>
      <c r="E4201" s="2" t="str">
        <f>IFERROR(VLOOKUP(Tableau2[[#This Row],[PR]],'Taux sortant'!$I$9:$S$167,COLUMN(),0),"")</f>
        <v/>
      </c>
      <c r="F4201" s="2" t="str">
        <f>IFERROR(VLOOKUP(Tableau2[[#This Row],[PR]],'Taux sortant'!$I$9:$S$167,COLUMN(),0),"")</f>
        <v/>
      </c>
      <c r="G4201" s="2" t="str">
        <f>IFERROR(VLOOKUP(Tableau2[[#This Row],[PR]],'Taux sortant'!$I$9:$S$167,COLUMN(),0),"")</f>
        <v/>
      </c>
      <c r="H4201" s="2" t="str">
        <f>IFERROR(VLOOKUP(Tableau2[[#This Row],[PR]],'Taux sortant'!$I$9:$S$167,COLUMN(),0),"")</f>
        <v/>
      </c>
      <c r="I4201" s="2" t="str">
        <f>IFERROR(VLOOKUP(Tableau2[[#This Row],[PR]],'Taux sortant'!$I$9:$S$167,COLUMN(),0),"")</f>
        <v/>
      </c>
      <c r="J4201" s="2" t="str">
        <f>IFERROR(VLOOKUP(Tableau2[[#This Row],[PR]],'Taux sortant'!$I$9:$S$167,COLUMN(),0),"")</f>
        <v/>
      </c>
      <c r="K4201" s="2" t="str">
        <f>IFERROR(VLOOKUP(Tableau2[[#This Row],[PR]],'Taux sortant'!$I$9:$S$167,COLUMN(),0),"")</f>
        <v/>
      </c>
      <c r="L4201" s="2" t="str">
        <f>IFERROR(VLOOKUP(Tableau2[[#This Row],[PR]],'Taux sortant'!$I$9:$S$167,COLUMN(),0),"")</f>
        <v/>
      </c>
    </row>
    <row r="4202" spans="1:12" x14ac:dyDescent="0.3">
      <c r="A4202" s="1" t="s">
        <v>6254</v>
      </c>
      <c r="B4202" s="1" t="s">
        <v>5830</v>
      </c>
      <c r="C4202" s="2">
        <f>IFERROR(VLOOKUP(Tableau2[[#This Row],[PR]],'Taux sortant'!$I$9:$S$167,COLUMN(),0),"")</f>
        <v>27.44</v>
      </c>
      <c r="D4202" s="2">
        <f>IFERROR(VLOOKUP(Tableau2[[#This Row],[PR]],'Taux sortant'!$I$9:$S$167,COLUMN(),0),"")</f>
        <v>24.03</v>
      </c>
      <c r="E4202" s="2">
        <f>IFERROR(VLOOKUP(Tableau2[[#This Row],[PR]],'Taux sortant'!$I$9:$S$167,COLUMN(),0),"")</f>
        <v>20.059999999999999</v>
      </c>
      <c r="F4202" s="2">
        <f>IFERROR(VLOOKUP(Tableau2[[#This Row],[PR]],'Taux sortant'!$I$9:$S$167,COLUMN(),0),"")</f>
        <v>18.07</v>
      </c>
      <c r="G4202" s="2">
        <f>IFERROR(VLOOKUP(Tableau2[[#This Row],[PR]],'Taux sortant'!$I$9:$S$167,COLUMN(),0),"")</f>
        <v>15.88</v>
      </c>
      <c r="H4202" s="2">
        <f>IFERROR(VLOOKUP(Tableau2[[#This Row],[PR]],'Taux sortant'!$I$9:$S$167,COLUMN(),0),"")</f>
        <v>13.73</v>
      </c>
      <c r="I4202" s="2">
        <f>IFERROR(VLOOKUP(Tableau2[[#This Row],[PR]],'Taux sortant'!$I$9:$S$167,COLUMN(),0),"")</f>
        <v>11.82</v>
      </c>
      <c r="J4202" s="2">
        <f>IFERROR(VLOOKUP(Tableau2[[#This Row],[PR]],'Taux sortant'!$I$9:$S$167,COLUMN(),0),"")</f>
        <v>0</v>
      </c>
      <c r="K4202" s="2">
        <f>IFERROR(VLOOKUP(Tableau2[[#This Row],[PR]],'Taux sortant'!$I$9:$S$167,COLUMN(),0),"")</f>
        <v>0</v>
      </c>
      <c r="L4202" s="2" t="str">
        <f>IFERROR(VLOOKUP(Tableau2[[#This Row],[PR]],'Taux sortant'!$I$9:$S$167,COLUMN(),0),"")</f>
        <v/>
      </c>
    </row>
    <row r="4203" spans="1:12" x14ac:dyDescent="0.3">
      <c r="A4203" s="1" t="s">
        <v>817</v>
      </c>
      <c r="B4203" s="1" t="s">
        <v>53</v>
      </c>
      <c r="C4203" s="2">
        <f>IFERROR(VLOOKUP(Tableau2[[#This Row],[PR]],'Taux sortant'!$I$9:$S$167,COLUMN(),0),"")</f>
        <v>28.13</v>
      </c>
      <c r="D4203" s="2">
        <f>IFERROR(VLOOKUP(Tableau2[[#This Row],[PR]],'Taux sortant'!$I$9:$S$167,COLUMN(),0),"")</f>
        <v>22.97</v>
      </c>
      <c r="E4203" s="2">
        <f>IFERROR(VLOOKUP(Tableau2[[#This Row],[PR]],'Taux sortant'!$I$9:$S$167,COLUMN(),0),"")</f>
        <v>17.190000000000001</v>
      </c>
      <c r="F4203" s="2">
        <f>IFERROR(VLOOKUP(Tableau2[[#This Row],[PR]],'Taux sortant'!$I$9:$S$167,COLUMN(),0),"")</f>
        <v>13.88</v>
      </c>
      <c r="G4203" s="2">
        <f>IFERROR(VLOOKUP(Tableau2[[#This Row],[PR]],'Taux sortant'!$I$9:$S$167,COLUMN(),0),"")</f>
        <v>10.89</v>
      </c>
      <c r="H4203" s="2">
        <f>IFERROR(VLOOKUP(Tableau2[[#This Row],[PR]],'Taux sortant'!$I$9:$S$167,COLUMN(),0),"")</f>
        <v>7.86</v>
      </c>
      <c r="I4203" s="2">
        <f>IFERROR(VLOOKUP(Tableau2[[#This Row],[PR]],'Taux sortant'!$I$9:$S$167,COLUMN(),0),"")</f>
        <v>7.14</v>
      </c>
      <c r="J4203" s="2">
        <f>IFERROR(VLOOKUP(Tableau2[[#This Row],[PR]],'Taux sortant'!$I$9:$S$167,COLUMN(),0),"")</f>
        <v>0</v>
      </c>
      <c r="K4203" s="2">
        <f>IFERROR(VLOOKUP(Tableau2[[#This Row],[PR]],'Taux sortant'!$I$9:$S$167,COLUMN(),0),"")</f>
        <v>0</v>
      </c>
      <c r="L4203" s="2" t="str">
        <f>IFERROR(VLOOKUP(Tableau2[[#This Row],[PR]],'Taux sortant'!$I$9:$S$167,COLUMN(),0),"")</f>
        <v/>
      </c>
    </row>
    <row r="4204" spans="1:12" x14ac:dyDescent="0.3">
      <c r="A4204" s="1" t="s">
        <v>6256</v>
      </c>
      <c r="B4204" s="1" t="s">
        <v>5816</v>
      </c>
      <c r="C4204" s="2" t="str">
        <f>IFERROR(VLOOKUP(Tableau2[[#This Row],[PR]],'Taux sortant'!$I$9:$S$167,COLUMN(),0),"")</f>
        <v/>
      </c>
      <c r="D4204" s="2" t="str">
        <f>IFERROR(VLOOKUP(Tableau2[[#This Row],[PR]],'Taux sortant'!$I$9:$S$167,COLUMN(),0),"")</f>
        <v/>
      </c>
      <c r="E4204" s="2" t="str">
        <f>IFERROR(VLOOKUP(Tableau2[[#This Row],[PR]],'Taux sortant'!$I$9:$S$167,COLUMN(),0),"")</f>
        <v/>
      </c>
      <c r="F4204" s="2" t="str">
        <f>IFERROR(VLOOKUP(Tableau2[[#This Row],[PR]],'Taux sortant'!$I$9:$S$167,COLUMN(),0),"")</f>
        <v/>
      </c>
      <c r="G4204" s="2" t="str">
        <f>IFERROR(VLOOKUP(Tableau2[[#This Row],[PR]],'Taux sortant'!$I$9:$S$167,COLUMN(),0),"")</f>
        <v/>
      </c>
      <c r="H4204" s="2" t="str">
        <f>IFERROR(VLOOKUP(Tableau2[[#This Row],[PR]],'Taux sortant'!$I$9:$S$167,COLUMN(),0),"")</f>
        <v/>
      </c>
      <c r="I4204" s="2" t="str">
        <f>IFERROR(VLOOKUP(Tableau2[[#This Row],[PR]],'Taux sortant'!$I$9:$S$167,COLUMN(),0),"")</f>
        <v/>
      </c>
      <c r="J4204" s="2" t="str">
        <f>IFERROR(VLOOKUP(Tableau2[[#This Row],[PR]],'Taux sortant'!$I$9:$S$167,COLUMN(),0),"")</f>
        <v/>
      </c>
      <c r="K4204" s="2" t="str">
        <f>IFERROR(VLOOKUP(Tableau2[[#This Row],[PR]],'Taux sortant'!$I$9:$S$167,COLUMN(),0),"")</f>
        <v/>
      </c>
      <c r="L4204" s="2" t="str">
        <f>IFERROR(VLOOKUP(Tableau2[[#This Row],[PR]],'Taux sortant'!$I$9:$S$167,COLUMN(),0),"")</f>
        <v/>
      </c>
    </row>
    <row r="4205" spans="1:12" x14ac:dyDescent="0.3">
      <c r="A4205" s="1" t="s">
        <v>3797</v>
      </c>
      <c r="B4205" s="1" t="s">
        <v>3082</v>
      </c>
      <c r="C4205" s="2">
        <f>IFERROR(VLOOKUP(Tableau2[[#This Row],[PR]],'Taux sortant'!$I$9:$S$167,COLUMN(),0),"")</f>
        <v>15.9</v>
      </c>
      <c r="D4205" s="2">
        <f>IFERROR(VLOOKUP(Tableau2[[#This Row],[PR]],'Taux sortant'!$I$9:$S$167,COLUMN(),0),"")</f>
        <v>13.36</v>
      </c>
      <c r="E4205" s="2">
        <f>IFERROR(VLOOKUP(Tableau2[[#This Row],[PR]],'Taux sortant'!$I$9:$S$167,COLUMN(),0),"")</f>
        <v>10.43</v>
      </c>
      <c r="F4205" s="2">
        <f>IFERROR(VLOOKUP(Tableau2[[#This Row],[PR]],'Taux sortant'!$I$9:$S$167,COLUMN(),0),"")</f>
        <v>8.9700000000000006</v>
      </c>
      <c r="G4205" s="2">
        <f>IFERROR(VLOOKUP(Tableau2[[#This Row],[PR]],'Taux sortant'!$I$9:$S$167,COLUMN(),0),"")</f>
        <v>7.72</v>
      </c>
      <c r="H4205" s="2">
        <f>IFERROR(VLOOKUP(Tableau2[[#This Row],[PR]],'Taux sortant'!$I$9:$S$167,COLUMN(),0),"")</f>
        <v>6.68</v>
      </c>
      <c r="I4205" s="2">
        <f>IFERROR(VLOOKUP(Tableau2[[#This Row],[PR]],'Taux sortant'!$I$9:$S$167,COLUMN(),0),"")</f>
        <v>5.85</v>
      </c>
      <c r="J4205" s="2">
        <f>IFERROR(VLOOKUP(Tableau2[[#This Row],[PR]],'Taux sortant'!$I$9:$S$167,COLUMN(),0),"")</f>
        <v>0</v>
      </c>
      <c r="K4205" s="2">
        <f>IFERROR(VLOOKUP(Tableau2[[#This Row],[PR]],'Taux sortant'!$I$9:$S$167,COLUMN(),0),"")</f>
        <v>0</v>
      </c>
      <c r="L4205" s="2" t="str">
        <f>IFERROR(VLOOKUP(Tableau2[[#This Row],[PR]],'Taux sortant'!$I$9:$S$167,COLUMN(),0),"")</f>
        <v/>
      </c>
    </row>
    <row r="4206" spans="1:12" x14ac:dyDescent="0.3">
      <c r="A4206" s="1" t="s">
        <v>819</v>
      </c>
      <c r="B4206" s="1" t="s">
        <v>41</v>
      </c>
      <c r="C4206" s="2">
        <f>IFERROR(VLOOKUP(Tableau2[[#This Row],[PR]],'Taux sortant'!$I$9:$S$167,COLUMN(),0),"")</f>
        <v>49.81</v>
      </c>
      <c r="D4206" s="2">
        <f>IFERROR(VLOOKUP(Tableau2[[#This Row],[PR]],'Taux sortant'!$I$9:$S$167,COLUMN(),0),"")</f>
        <v>45.27</v>
      </c>
      <c r="E4206" s="2">
        <f>IFERROR(VLOOKUP(Tableau2[[#This Row],[PR]],'Taux sortant'!$I$9:$S$167,COLUMN(),0),"")</f>
        <v>34.64</v>
      </c>
      <c r="F4206" s="2">
        <f>IFERROR(VLOOKUP(Tableau2[[#This Row],[PR]],'Taux sortant'!$I$9:$S$167,COLUMN(),0),"")</f>
        <v>29.4</v>
      </c>
      <c r="G4206" s="2">
        <f>IFERROR(VLOOKUP(Tableau2[[#This Row],[PR]],'Taux sortant'!$I$9:$S$167,COLUMN(),0),"")</f>
        <v>24.47</v>
      </c>
      <c r="H4206" s="2">
        <f>IFERROR(VLOOKUP(Tableau2[[#This Row],[PR]],'Taux sortant'!$I$9:$S$167,COLUMN(),0),"")</f>
        <v>15.63</v>
      </c>
      <c r="I4206" s="2">
        <f>IFERROR(VLOOKUP(Tableau2[[#This Row],[PR]],'Taux sortant'!$I$9:$S$167,COLUMN(),0),"")</f>
        <v>14.81</v>
      </c>
      <c r="J4206" s="2">
        <f>IFERROR(VLOOKUP(Tableau2[[#This Row],[PR]],'Taux sortant'!$I$9:$S$167,COLUMN(),0),"")</f>
        <v>0</v>
      </c>
      <c r="K4206" s="2">
        <f>IFERROR(VLOOKUP(Tableau2[[#This Row],[PR]],'Taux sortant'!$I$9:$S$167,COLUMN(),0),"")</f>
        <v>0</v>
      </c>
      <c r="L4206" s="2" t="str">
        <f>IFERROR(VLOOKUP(Tableau2[[#This Row],[PR]],'Taux sortant'!$I$9:$S$167,COLUMN(),0),"")</f>
        <v/>
      </c>
    </row>
    <row r="4207" spans="1:12" x14ac:dyDescent="0.3">
      <c r="A4207" s="1" t="s">
        <v>2</v>
      </c>
      <c r="B4207" s="1" t="s">
        <v>3</v>
      </c>
      <c r="C4207" s="2" t="str">
        <f>IFERROR(VLOOKUP(Tableau2[[#This Row],[PR]],'Taux sortant'!$I$9:$S$167,COLUMN(),0),"")</f>
        <v/>
      </c>
      <c r="D4207" s="2" t="str">
        <f>IFERROR(VLOOKUP(Tableau2[[#This Row],[PR]],'Taux sortant'!$I$9:$S$167,COLUMN(),0),"")</f>
        <v/>
      </c>
      <c r="E4207" s="2" t="str">
        <f>IFERROR(VLOOKUP(Tableau2[[#This Row],[PR]],'Taux sortant'!$I$9:$S$167,COLUMN(),0),"")</f>
        <v/>
      </c>
      <c r="F4207" s="2" t="str">
        <f>IFERROR(VLOOKUP(Tableau2[[#This Row],[PR]],'Taux sortant'!$I$9:$S$167,COLUMN(),0),"")</f>
        <v/>
      </c>
      <c r="G4207" s="2" t="str">
        <f>IFERROR(VLOOKUP(Tableau2[[#This Row],[PR]],'Taux sortant'!$I$9:$S$167,COLUMN(),0),"")</f>
        <v/>
      </c>
      <c r="H4207" s="2" t="str">
        <f>IFERROR(VLOOKUP(Tableau2[[#This Row],[PR]],'Taux sortant'!$I$9:$S$167,COLUMN(),0),"")</f>
        <v/>
      </c>
      <c r="I4207" s="2" t="str">
        <f>IFERROR(VLOOKUP(Tableau2[[#This Row],[PR]],'Taux sortant'!$I$9:$S$167,COLUMN(),0),"")</f>
        <v/>
      </c>
      <c r="J4207" s="2" t="str">
        <f>IFERROR(VLOOKUP(Tableau2[[#This Row],[PR]],'Taux sortant'!$I$9:$S$167,COLUMN(),0),"")</f>
        <v/>
      </c>
      <c r="K4207" s="2" t="str">
        <f>IFERROR(VLOOKUP(Tableau2[[#This Row],[PR]],'Taux sortant'!$I$9:$S$167,COLUMN(),0),"")</f>
        <v/>
      </c>
      <c r="L4207" s="2" t="str">
        <f>IFERROR(VLOOKUP(Tableau2[[#This Row],[PR]],'Taux sortant'!$I$9:$S$167,COLUMN(),0),"")</f>
        <v/>
      </c>
    </row>
    <row r="4208" spans="1:12" x14ac:dyDescent="0.3">
      <c r="A4208" s="1" t="s">
        <v>2175</v>
      </c>
      <c r="B4208" s="1" t="s">
        <v>1553</v>
      </c>
      <c r="C4208" s="2">
        <f>IFERROR(VLOOKUP(Tableau2[[#This Row],[PR]],'Taux sortant'!$I$9:$S$167,COLUMN(),0),"")</f>
        <v>21.88</v>
      </c>
      <c r="D4208" s="2">
        <f>IFERROR(VLOOKUP(Tableau2[[#This Row],[PR]],'Taux sortant'!$I$9:$S$167,COLUMN(),0),"")</f>
        <v>18.649999999999999</v>
      </c>
      <c r="E4208" s="2">
        <f>IFERROR(VLOOKUP(Tableau2[[#This Row],[PR]],'Taux sortant'!$I$9:$S$167,COLUMN(),0),"")</f>
        <v>14.65</v>
      </c>
      <c r="F4208" s="2">
        <f>IFERROR(VLOOKUP(Tableau2[[#This Row],[PR]],'Taux sortant'!$I$9:$S$167,COLUMN(),0),"")</f>
        <v>11.58</v>
      </c>
      <c r="G4208" s="2">
        <f>IFERROR(VLOOKUP(Tableau2[[#This Row],[PR]],'Taux sortant'!$I$9:$S$167,COLUMN(),0),"")</f>
        <v>8.49</v>
      </c>
      <c r="H4208" s="2">
        <f>IFERROR(VLOOKUP(Tableau2[[#This Row],[PR]],'Taux sortant'!$I$9:$S$167,COLUMN(),0),"")</f>
        <v>5.99</v>
      </c>
      <c r="I4208" s="2">
        <f>IFERROR(VLOOKUP(Tableau2[[#This Row],[PR]],'Taux sortant'!$I$9:$S$167,COLUMN(),0),"")</f>
        <v>4.2300000000000004</v>
      </c>
      <c r="J4208" s="2">
        <f>IFERROR(VLOOKUP(Tableau2[[#This Row],[PR]],'Taux sortant'!$I$9:$S$167,COLUMN(),0),"")</f>
        <v>0</v>
      </c>
      <c r="K4208" s="2">
        <f>IFERROR(VLOOKUP(Tableau2[[#This Row],[PR]],'Taux sortant'!$I$9:$S$167,COLUMN(),0),"")</f>
        <v>0</v>
      </c>
      <c r="L4208" s="2" t="str">
        <f>IFERROR(VLOOKUP(Tableau2[[#This Row],[PR]],'Taux sortant'!$I$9:$S$167,COLUMN(),0),"")</f>
        <v/>
      </c>
    </row>
    <row r="4209" spans="1:12" x14ac:dyDescent="0.3">
      <c r="A4209" s="1" t="s">
        <v>3800</v>
      </c>
      <c r="B4209" s="1" t="s">
        <v>3211</v>
      </c>
      <c r="C4209" s="2">
        <f>IFERROR(VLOOKUP(Tableau2[[#This Row],[PR]],'Taux sortant'!$I$9:$S$167,COLUMN(),0),"")</f>
        <v>13.98</v>
      </c>
      <c r="D4209" s="2">
        <f>IFERROR(VLOOKUP(Tableau2[[#This Row],[PR]],'Taux sortant'!$I$9:$S$167,COLUMN(),0),"")</f>
        <v>11.58</v>
      </c>
      <c r="E4209" s="2">
        <f>IFERROR(VLOOKUP(Tableau2[[#This Row],[PR]],'Taux sortant'!$I$9:$S$167,COLUMN(),0),"")</f>
        <v>8.7799999999999994</v>
      </c>
      <c r="F4209" s="2">
        <f>IFERROR(VLOOKUP(Tableau2[[#This Row],[PR]],'Taux sortant'!$I$9:$S$167,COLUMN(),0),"")</f>
        <v>7.44</v>
      </c>
      <c r="G4209" s="2">
        <f>IFERROR(VLOOKUP(Tableau2[[#This Row],[PR]],'Taux sortant'!$I$9:$S$167,COLUMN(),0),"")</f>
        <v>6.29</v>
      </c>
      <c r="H4209" s="2">
        <f>IFERROR(VLOOKUP(Tableau2[[#This Row],[PR]],'Taux sortant'!$I$9:$S$167,COLUMN(),0),"")</f>
        <v>5.35</v>
      </c>
      <c r="I4209" s="2">
        <f>IFERROR(VLOOKUP(Tableau2[[#This Row],[PR]],'Taux sortant'!$I$9:$S$167,COLUMN(),0),"")</f>
        <v>4.6100000000000003</v>
      </c>
      <c r="J4209" s="2">
        <f>IFERROR(VLOOKUP(Tableau2[[#This Row],[PR]],'Taux sortant'!$I$9:$S$167,COLUMN(),0),"")</f>
        <v>0</v>
      </c>
      <c r="K4209" s="2">
        <f>IFERROR(VLOOKUP(Tableau2[[#This Row],[PR]],'Taux sortant'!$I$9:$S$167,COLUMN(),0),"")</f>
        <v>0</v>
      </c>
      <c r="L4209" s="2" t="str">
        <f>IFERROR(VLOOKUP(Tableau2[[#This Row],[PR]],'Taux sortant'!$I$9:$S$167,COLUMN(),0),"")</f>
        <v/>
      </c>
    </row>
    <row r="4210" spans="1:12" x14ac:dyDescent="0.3">
      <c r="A4210" s="1" t="s">
        <v>2178</v>
      </c>
      <c r="B4210" s="1" t="s">
        <v>1531</v>
      </c>
      <c r="C4210" s="2">
        <f>IFERROR(VLOOKUP(Tableau2[[#This Row],[PR]],'Taux sortant'!$I$9:$S$167,COLUMN(),0),"")</f>
        <v>9.59</v>
      </c>
      <c r="D4210" s="2">
        <f>IFERROR(VLOOKUP(Tableau2[[#This Row],[PR]],'Taux sortant'!$I$9:$S$167,COLUMN(),0),"")</f>
        <v>7.53</v>
      </c>
      <c r="E4210" s="2">
        <f>IFERROR(VLOOKUP(Tableau2[[#This Row],[PR]],'Taux sortant'!$I$9:$S$167,COLUMN(),0),"")</f>
        <v>5.2</v>
      </c>
      <c r="F4210" s="2">
        <f>IFERROR(VLOOKUP(Tableau2[[#This Row],[PR]],'Taux sortant'!$I$9:$S$167,COLUMN(),0),"")</f>
        <v>4.08</v>
      </c>
      <c r="G4210" s="2">
        <f>IFERROR(VLOOKUP(Tableau2[[#This Row],[PR]],'Taux sortant'!$I$9:$S$167,COLUMN(),0),"")</f>
        <v>3.34</v>
      </c>
      <c r="H4210" s="2">
        <f>IFERROR(VLOOKUP(Tableau2[[#This Row],[PR]],'Taux sortant'!$I$9:$S$167,COLUMN(),0),"")</f>
        <v>2.88</v>
      </c>
      <c r="I4210" s="2">
        <f>IFERROR(VLOOKUP(Tableau2[[#This Row],[PR]],'Taux sortant'!$I$9:$S$167,COLUMN(),0),"")</f>
        <v>2.59</v>
      </c>
      <c r="J4210" s="2">
        <f>IFERROR(VLOOKUP(Tableau2[[#This Row],[PR]],'Taux sortant'!$I$9:$S$167,COLUMN(),0),"")</f>
        <v>0</v>
      </c>
      <c r="K4210" s="2">
        <f>IFERROR(VLOOKUP(Tableau2[[#This Row],[PR]],'Taux sortant'!$I$9:$S$167,COLUMN(),0),"")</f>
        <v>0</v>
      </c>
      <c r="L4210" s="2" t="str">
        <f>IFERROR(VLOOKUP(Tableau2[[#This Row],[PR]],'Taux sortant'!$I$9:$S$167,COLUMN(),0),"")</f>
        <v/>
      </c>
    </row>
    <row r="4211" spans="1:12" x14ac:dyDescent="0.3">
      <c r="A4211" s="1" t="s">
        <v>5673</v>
      </c>
      <c r="B4211" s="1" t="s">
        <v>5356</v>
      </c>
      <c r="C4211" s="2">
        <f>IFERROR(VLOOKUP(Tableau2[[#This Row],[PR]],'Taux sortant'!$I$9:$S$167,COLUMN(),0),"")</f>
        <v>14.1</v>
      </c>
      <c r="D4211" s="2">
        <f>IFERROR(VLOOKUP(Tableau2[[#This Row],[PR]],'Taux sortant'!$I$9:$S$167,COLUMN(),0),"")</f>
        <v>12.41</v>
      </c>
      <c r="E4211" s="2">
        <f>IFERROR(VLOOKUP(Tableau2[[#This Row],[PR]],'Taux sortant'!$I$9:$S$167,COLUMN(),0),"")</f>
        <v>9.0299999999999994</v>
      </c>
      <c r="F4211" s="2">
        <f>IFERROR(VLOOKUP(Tableau2[[#This Row],[PR]],'Taux sortant'!$I$9:$S$167,COLUMN(),0),"")</f>
        <v>7.34</v>
      </c>
      <c r="G4211" s="2">
        <f>IFERROR(VLOOKUP(Tableau2[[#This Row],[PR]],'Taux sortant'!$I$9:$S$167,COLUMN(),0),"")</f>
        <v>6.12</v>
      </c>
      <c r="H4211" s="2">
        <f>IFERROR(VLOOKUP(Tableau2[[#This Row],[PR]],'Taux sortant'!$I$9:$S$167,COLUMN(),0),"")</f>
        <v>5.37</v>
      </c>
      <c r="I4211" s="2">
        <f>IFERROR(VLOOKUP(Tableau2[[#This Row],[PR]],'Taux sortant'!$I$9:$S$167,COLUMN(),0),"")</f>
        <v>4.6500000000000004</v>
      </c>
      <c r="J4211" s="2">
        <f>IFERROR(VLOOKUP(Tableau2[[#This Row],[PR]],'Taux sortant'!$I$9:$S$167,COLUMN(),0),"")</f>
        <v>0</v>
      </c>
      <c r="K4211" s="2">
        <f>IFERROR(VLOOKUP(Tableau2[[#This Row],[PR]],'Taux sortant'!$I$9:$S$167,COLUMN(),0),"")</f>
        <v>1585.65</v>
      </c>
      <c r="L4211" s="2" t="str">
        <f>IFERROR(VLOOKUP(Tableau2[[#This Row],[PR]],'Taux sortant'!$I$9:$S$167,COLUMN(),0),"")</f>
        <v/>
      </c>
    </row>
    <row r="4212" spans="1:12" x14ac:dyDescent="0.3">
      <c r="A4212" s="1" t="s">
        <v>3802</v>
      </c>
      <c r="B4212" s="1" t="s">
        <v>3134</v>
      </c>
      <c r="C4212" s="2">
        <f>IFERROR(VLOOKUP(Tableau2[[#This Row],[PR]],'Taux sortant'!$I$9:$S$167,COLUMN(),0),"")</f>
        <v>15.34</v>
      </c>
      <c r="D4212" s="2">
        <f>IFERROR(VLOOKUP(Tableau2[[#This Row],[PR]],'Taux sortant'!$I$9:$S$167,COLUMN(),0),"")</f>
        <v>12.85</v>
      </c>
      <c r="E4212" s="2">
        <f>IFERROR(VLOOKUP(Tableau2[[#This Row],[PR]],'Taux sortant'!$I$9:$S$167,COLUMN(),0),"")</f>
        <v>9.94</v>
      </c>
      <c r="F4212" s="2">
        <f>IFERROR(VLOOKUP(Tableau2[[#This Row],[PR]],'Taux sortant'!$I$9:$S$167,COLUMN(),0),"")</f>
        <v>8.5399999999999991</v>
      </c>
      <c r="G4212" s="2">
        <f>IFERROR(VLOOKUP(Tableau2[[#This Row],[PR]],'Taux sortant'!$I$9:$S$167,COLUMN(),0),"")</f>
        <v>7.34</v>
      </c>
      <c r="H4212" s="2">
        <f>IFERROR(VLOOKUP(Tableau2[[#This Row],[PR]],'Taux sortant'!$I$9:$S$167,COLUMN(),0),"")</f>
        <v>6.29</v>
      </c>
      <c r="I4212" s="2">
        <f>IFERROR(VLOOKUP(Tableau2[[#This Row],[PR]],'Taux sortant'!$I$9:$S$167,COLUMN(),0),"")</f>
        <v>5.49</v>
      </c>
      <c r="J4212" s="2">
        <f>IFERROR(VLOOKUP(Tableau2[[#This Row],[PR]],'Taux sortant'!$I$9:$S$167,COLUMN(),0),"")</f>
        <v>0</v>
      </c>
      <c r="K4212" s="2">
        <f>IFERROR(VLOOKUP(Tableau2[[#This Row],[PR]],'Taux sortant'!$I$9:$S$167,COLUMN(),0),"")</f>
        <v>0</v>
      </c>
      <c r="L4212" s="2" t="str">
        <f>IFERROR(VLOOKUP(Tableau2[[#This Row],[PR]],'Taux sortant'!$I$9:$S$167,COLUMN(),0),"")</f>
        <v/>
      </c>
    </row>
    <row r="4213" spans="1:12" x14ac:dyDescent="0.3">
      <c r="A4213" s="1" t="s">
        <v>822</v>
      </c>
      <c r="B4213" s="1" t="s">
        <v>13</v>
      </c>
      <c r="C4213" s="2">
        <f>IFERROR(VLOOKUP(Tableau2[[#This Row],[PR]],'Taux sortant'!$I$9:$S$167,COLUMN(),0),"")</f>
        <v>20.05</v>
      </c>
      <c r="D4213" s="2">
        <f>IFERROR(VLOOKUP(Tableau2[[#This Row],[PR]],'Taux sortant'!$I$9:$S$167,COLUMN(),0),"")</f>
        <v>15.11</v>
      </c>
      <c r="E4213" s="2">
        <f>IFERROR(VLOOKUP(Tableau2[[#This Row],[PR]],'Taux sortant'!$I$9:$S$167,COLUMN(),0),"")</f>
        <v>10.84</v>
      </c>
      <c r="F4213" s="2">
        <f>IFERROR(VLOOKUP(Tableau2[[#This Row],[PR]],'Taux sortant'!$I$9:$S$167,COLUMN(),0),"")</f>
        <v>8.73</v>
      </c>
      <c r="G4213" s="2">
        <f>IFERROR(VLOOKUP(Tableau2[[#This Row],[PR]],'Taux sortant'!$I$9:$S$167,COLUMN(),0),"")</f>
        <v>6.21</v>
      </c>
      <c r="H4213" s="2">
        <f>IFERROR(VLOOKUP(Tableau2[[#This Row],[PR]],'Taux sortant'!$I$9:$S$167,COLUMN(),0),"")</f>
        <v>4.4800000000000004</v>
      </c>
      <c r="I4213" s="2">
        <f>IFERROR(VLOOKUP(Tableau2[[#This Row],[PR]],'Taux sortant'!$I$9:$S$167,COLUMN(),0),"")</f>
        <v>3.71</v>
      </c>
      <c r="J4213" s="2">
        <f>IFERROR(VLOOKUP(Tableau2[[#This Row],[PR]],'Taux sortant'!$I$9:$S$167,COLUMN(),0),"")</f>
        <v>0</v>
      </c>
      <c r="K4213" s="2">
        <f>IFERROR(VLOOKUP(Tableau2[[#This Row],[PR]],'Taux sortant'!$I$9:$S$167,COLUMN(),0),"")</f>
        <v>0</v>
      </c>
      <c r="L4213" s="2" t="str">
        <f>IFERROR(VLOOKUP(Tableau2[[#This Row],[PR]],'Taux sortant'!$I$9:$S$167,COLUMN(),0),"")</f>
        <v/>
      </c>
    </row>
    <row r="4214" spans="1:12" x14ac:dyDescent="0.3">
      <c r="A4214" s="1" t="s">
        <v>6259</v>
      </c>
      <c r="B4214" s="1" t="s">
        <v>6260</v>
      </c>
      <c r="C4214" s="2" t="str">
        <f>IFERROR(VLOOKUP(Tableau2[[#This Row],[PR]],'Taux sortant'!$I$9:$S$167,COLUMN(),0),"")</f>
        <v/>
      </c>
      <c r="D4214" s="2" t="str">
        <f>IFERROR(VLOOKUP(Tableau2[[#This Row],[PR]],'Taux sortant'!$I$9:$S$167,COLUMN(),0),"")</f>
        <v/>
      </c>
      <c r="E4214" s="2" t="str">
        <f>IFERROR(VLOOKUP(Tableau2[[#This Row],[PR]],'Taux sortant'!$I$9:$S$167,COLUMN(),0),"")</f>
        <v/>
      </c>
      <c r="F4214" s="2" t="str">
        <f>IFERROR(VLOOKUP(Tableau2[[#This Row],[PR]],'Taux sortant'!$I$9:$S$167,COLUMN(),0),"")</f>
        <v/>
      </c>
      <c r="G4214" s="2" t="str">
        <f>IFERROR(VLOOKUP(Tableau2[[#This Row],[PR]],'Taux sortant'!$I$9:$S$167,COLUMN(),0),"")</f>
        <v/>
      </c>
      <c r="H4214" s="2" t="str">
        <f>IFERROR(VLOOKUP(Tableau2[[#This Row],[PR]],'Taux sortant'!$I$9:$S$167,COLUMN(),0),"")</f>
        <v/>
      </c>
      <c r="I4214" s="2" t="str">
        <f>IFERROR(VLOOKUP(Tableau2[[#This Row],[PR]],'Taux sortant'!$I$9:$S$167,COLUMN(),0),"")</f>
        <v/>
      </c>
      <c r="J4214" s="2" t="str">
        <f>IFERROR(VLOOKUP(Tableau2[[#This Row],[PR]],'Taux sortant'!$I$9:$S$167,COLUMN(),0),"")</f>
        <v/>
      </c>
      <c r="K4214" s="2" t="str">
        <f>IFERROR(VLOOKUP(Tableau2[[#This Row],[PR]],'Taux sortant'!$I$9:$S$167,COLUMN(),0),"")</f>
        <v/>
      </c>
      <c r="L4214" s="2" t="str">
        <f>IFERROR(VLOOKUP(Tableau2[[#This Row],[PR]],'Taux sortant'!$I$9:$S$167,COLUMN(),0),"")</f>
        <v/>
      </c>
    </row>
    <row r="4215" spans="1:12" x14ac:dyDescent="0.3">
      <c r="A4215" s="1" t="s">
        <v>825</v>
      </c>
      <c r="B4215" s="1" t="s">
        <v>23</v>
      </c>
      <c r="C4215" s="2">
        <f>IFERROR(VLOOKUP(Tableau2[[#This Row],[PR]],'Taux sortant'!$I$9:$S$167,COLUMN(),0),"")</f>
        <v>13.58</v>
      </c>
      <c r="D4215" s="2">
        <f>IFERROR(VLOOKUP(Tableau2[[#This Row],[PR]],'Taux sortant'!$I$9:$S$167,COLUMN(),0),"")</f>
        <v>10.97</v>
      </c>
      <c r="E4215" s="2">
        <f>IFERROR(VLOOKUP(Tableau2[[#This Row],[PR]],'Taux sortant'!$I$9:$S$167,COLUMN(),0),"")</f>
        <v>8.0500000000000007</v>
      </c>
      <c r="F4215" s="2">
        <f>IFERROR(VLOOKUP(Tableau2[[#This Row],[PR]],'Taux sortant'!$I$9:$S$167,COLUMN(),0),"")</f>
        <v>6.64</v>
      </c>
      <c r="G4215" s="2">
        <f>IFERROR(VLOOKUP(Tableau2[[#This Row],[PR]],'Taux sortant'!$I$9:$S$167,COLUMN(),0),"")</f>
        <v>5.59</v>
      </c>
      <c r="H4215" s="2">
        <f>IFERROR(VLOOKUP(Tableau2[[#This Row],[PR]],'Taux sortant'!$I$9:$S$167,COLUMN(),0),"")</f>
        <v>4.79</v>
      </c>
      <c r="I4215" s="2">
        <f>IFERROR(VLOOKUP(Tableau2[[#This Row],[PR]],'Taux sortant'!$I$9:$S$167,COLUMN(),0),"")</f>
        <v>4.2300000000000004</v>
      </c>
      <c r="J4215" s="2">
        <f>IFERROR(VLOOKUP(Tableau2[[#This Row],[PR]],'Taux sortant'!$I$9:$S$167,COLUMN(),0),"")</f>
        <v>0</v>
      </c>
      <c r="K4215" s="2">
        <f>IFERROR(VLOOKUP(Tableau2[[#This Row],[PR]],'Taux sortant'!$I$9:$S$167,COLUMN(),0),"")</f>
        <v>0</v>
      </c>
      <c r="L4215" s="2" t="str">
        <f>IFERROR(VLOOKUP(Tableau2[[#This Row],[PR]],'Taux sortant'!$I$9:$S$167,COLUMN(),0),"")</f>
        <v/>
      </c>
    </row>
    <row r="4216" spans="1:12" x14ac:dyDescent="0.3">
      <c r="A4216" s="1" t="s">
        <v>2181</v>
      </c>
      <c r="B4216" s="1" t="s">
        <v>112</v>
      </c>
      <c r="C4216" s="2">
        <f>IFERROR(VLOOKUP(Tableau2[[#This Row],[PR]],'Taux sortant'!$I$9:$S$167,COLUMN(),0),"")</f>
        <v>19.39</v>
      </c>
      <c r="D4216" s="2">
        <f>IFERROR(VLOOKUP(Tableau2[[#This Row],[PR]],'Taux sortant'!$I$9:$S$167,COLUMN(),0),"")</f>
        <v>15.4</v>
      </c>
      <c r="E4216" s="2">
        <f>IFERROR(VLOOKUP(Tableau2[[#This Row],[PR]],'Taux sortant'!$I$9:$S$167,COLUMN(),0),"")</f>
        <v>11.05</v>
      </c>
      <c r="F4216" s="2">
        <f>IFERROR(VLOOKUP(Tableau2[[#This Row],[PR]],'Taux sortant'!$I$9:$S$167,COLUMN(),0),"")</f>
        <v>8.92</v>
      </c>
      <c r="G4216" s="2">
        <f>IFERROR(VLOOKUP(Tableau2[[#This Row],[PR]],'Taux sortant'!$I$9:$S$167,COLUMN(),0),"")</f>
        <v>7.15</v>
      </c>
      <c r="H4216" s="2">
        <f>IFERROR(VLOOKUP(Tableau2[[#This Row],[PR]],'Taux sortant'!$I$9:$S$167,COLUMN(),0),"")</f>
        <v>5.51</v>
      </c>
      <c r="I4216" s="2">
        <f>IFERROR(VLOOKUP(Tableau2[[#This Row],[PR]],'Taux sortant'!$I$9:$S$167,COLUMN(),0),"")</f>
        <v>4.75</v>
      </c>
      <c r="J4216" s="2">
        <f>IFERROR(VLOOKUP(Tableau2[[#This Row],[PR]],'Taux sortant'!$I$9:$S$167,COLUMN(),0),"")</f>
        <v>0</v>
      </c>
      <c r="K4216" s="2">
        <f>IFERROR(VLOOKUP(Tableau2[[#This Row],[PR]],'Taux sortant'!$I$9:$S$167,COLUMN(),0),"")</f>
        <v>0</v>
      </c>
      <c r="L4216" s="2" t="str">
        <f>IFERROR(VLOOKUP(Tableau2[[#This Row],[PR]],'Taux sortant'!$I$9:$S$167,COLUMN(),0),"")</f>
        <v/>
      </c>
    </row>
    <row r="4217" spans="1:12" x14ac:dyDescent="0.3">
      <c r="A4217" s="1" t="s">
        <v>6262</v>
      </c>
      <c r="B4217" s="1" t="s">
        <v>5842</v>
      </c>
      <c r="C4217" s="2">
        <f>IFERROR(VLOOKUP(Tableau2[[#This Row],[PR]],'Taux sortant'!$I$9:$S$167,COLUMN(),0),"")</f>
        <v>34.979999999999997</v>
      </c>
      <c r="D4217" s="2">
        <f>IFERROR(VLOOKUP(Tableau2[[#This Row],[PR]],'Taux sortant'!$I$9:$S$167,COLUMN(),0),"")</f>
        <v>31.16</v>
      </c>
      <c r="E4217" s="2">
        <f>IFERROR(VLOOKUP(Tableau2[[#This Row],[PR]],'Taux sortant'!$I$9:$S$167,COLUMN(),0),"")</f>
        <v>26.49</v>
      </c>
      <c r="F4217" s="2">
        <f>IFERROR(VLOOKUP(Tableau2[[#This Row],[PR]],'Taux sortant'!$I$9:$S$167,COLUMN(),0),"")</f>
        <v>24.22</v>
      </c>
      <c r="G4217" s="2">
        <f>IFERROR(VLOOKUP(Tableau2[[#This Row],[PR]],'Taux sortant'!$I$9:$S$167,COLUMN(),0),"")</f>
        <v>21.78</v>
      </c>
      <c r="H4217" s="2">
        <f>IFERROR(VLOOKUP(Tableau2[[#This Row],[PR]],'Taux sortant'!$I$9:$S$167,COLUMN(),0),"")</f>
        <v>19.420000000000002</v>
      </c>
      <c r="I4217" s="2">
        <f>IFERROR(VLOOKUP(Tableau2[[#This Row],[PR]],'Taux sortant'!$I$9:$S$167,COLUMN(),0),"")</f>
        <v>17.87</v>
      </c>
      <c r="J4217" s="2">
        <f>IFERROR(VLOOKUP(Tableau2[[#This Row],[PR]],'Taux sortant'!$I$9:$S$167,COLUMN(),0),"")</f>
        <v>0</v>
      </c>
      <c r="K4217" s="2">
        <f>IFERROR(VLOOKUP(Tableau2[[#This Row],[PR]],'Taux sortant'!$I$9:$S$167,COLUMN(),0),"")</f>
        <v>0</v>
      </c>
      <c r="L4217" s="2" t="str">
        <f>IFERROR(VLOOKUP(Tableau2[[#This Row],[PR]],'Taux sortant'!$I$9:$S$167,COLUMN(),0),"")</f>
        <v/>
      </c>
    </row>
    <row r="4218" spans="1:12" x14ac:dyDescent="0.3">
      <c r="A4218" s="1" t="s">
        <v>2183</v>
      </c>
      <c r="B4218" s="1" t="s">
        <v>1559</v>
      </c>
      <c r="C4218" s="2">
        <f>IFERROR(VLOOKUP(Tableau2[[#This Row],[PR]],'Taux sortant'!$I$9:$S$167,COLUMN(),0),"")</f>
        <v>30.33</v>
      </c>
      <c r="D4218" s="2">
        <f>IFERROR(VLOOKUP(Tableau2[[#This Row],[PR]],'Taux sortant'!$I$9:$S$167,COLUMN(),0),"")</f>
        <v>27.8</v>
      </c>
      <c r="E4218" s="2">
        <f>IFERROR(VLOOKUP(Tableau2[[#This Row],[PR]],'Taux sortant'!$I$9:$S$167,COLUMN(),0),"")</f>
        <v>20.43</v>
      </c>
      <c r="F4218" s="2">
        <f>IFERROR(VLOOKUP(Tableau2[[#This Row],[PR]],'Taux sortant'!$I$9:$S$167,COLUMN(),0),"")</f>
        <v>15.78</v>
      </c>
      <c r="G4218" s="2">
        <f>IFERROR(VLOOKUP(Tableau2[[#This Row],[PR]],'Taux sortant'!$I$9:$S$167,COLUMN(),0),"")</f>
        <v>11.93</v>
      </c>
      <c r="H4218" s="2">
        <f>IFERROR(VLOOKUP(Tableau2[[#This Row],[PR]],'Taux sortant'!$I$9:$S$167,COLUMN(),0),"")</f>
        <v>7.97</v>
      </c>
      <c r="I4218" s="2">
        <f>IFERROR(VLOOKUP(Tableau2[[#This Row],[PR]],'Taux sortant'!$I$9:$S$167,COLUMN(),0),"")</f>
        <v>7.56</v>
      </c>
      <c r="J4218" s="2">
        <f>IFERROR(VLOOKUP(Tableau2[[#This Row],[PR]],'Taux sortant'!$I$9:$S$167,COLUMN(),0),"")</f>
        <v>0</v>
      </c>
      <c r="K4218" s="2">
        <f>IFERROR(VLOOKUP(Tableau2[[#This Row],[PR]],'Taux sortant'!$I$9:$S$167,COLUMN(),0),"")</f>
        <v>0</v>
      </c>
      <c r="L4218" s="2" t="str">
        <f>IFERROR(VLOOKUP(Tableau2[[#This Row],[PR]],'Taux sortant'!$I$9:$S$167,COLUMN(),0),"")</f>
        <v/>
      </c>
    </row>
    <row r="4219" spans="1:12" x14ac:dyDescent="0.3">
      <c r="A4219" s="1" t="s">
        <v>6265</v>
      </c>
      <c r="B4219" s="1" t="s">
        <v>3105</v>
      </c>
      <c r="C4219" s="2">
        <f>IFERROR(VLOOKUP(Tableau2[[#This Row],[PR]],'Taux sortant'!$I$9:$S$167,COLUMN(),0),"")</f>
        <v>12.93</v>
      </c>
      <c r="D4219" s="2">
        <f>IFERROR(VLOOKUP(Tableau2[[#This Row],[PR]],'Taux sortant'!$I$9:$S$167,COLUMN(),0),"")</f>
        <v>10.59</v>
      </c>
      <c r="E4219" s="2">
        <f>IFERROR(VLOOKUP(Tableau2[[#This Row],[PR]],'Taux sortant'!$I$9:$S$167,COLUMN(),0),"")</f>
        <v>7.91</v>
      </c>
      <c r="F4219" s="2">
        <f>IFERROR(VLOOKUP(Tableau2[[#This Row],[PR]],'Taux sortant'!$I$9:$S$167,COLUMN(),0),"")</f>
        <v>6.66</v>
      </c>
      <c r="G4219" s="2">
        <f>IFERROR(VLOOKUP(Tableau2[[#This Row],[PR]],'Taux sortant'!$I$9:$S$167,COLUMN(),0),"")</f>
        <v>5.64</v>
      </c>
      <c r="H4219" s="2">
        <f>IFERROR(VLOOKUP(Tableau2[[#This Row],[PR]],'Taux sortant'!$I$9:$S$167,COLUMN(),0),"")</f>
        <v>4.78</v>
      </c>
      <c r="I4219" s="2">
        <f>IFERROR(VLOOKUP(Tableau2[[#This Row],[PR]],'Taux sortant'!$I$9:$S$167,COLUMN(),0),"")</f>
        <v>4.1500000000000004</v>
      </c>
      <c r="J4219" s="2">
        <f>IFERROR(VLOOKUP(Tableau2[[#This Row],[PR]],'Taux sortant'!$I$9:$S$167,COLUMN(),0),"")</f>
        <v>0</v>
      </c>
      <c r="K4219" s="2">
        <f>IFERROR(VLOOKUP(Tableau2[[#This Row],[PR]],'Taux sortant'!$I$9:$S$167,COLUMN(),0),"")</f>
        <v>0</v>
      </c>
      <c r="L4219" s="2" t="str">
        <f>IFERROR(VLOOKUP(Tableau2[[#This Row],[PR]],'Taux sortant'!$I$9:$S$167,COLUMN(),0),"")</f>
        <v/>
      </c>
    </row>
    <row r="4220" spans="1:12" x14ac:dyDescent="0.3">
      <c r="A4220" s="1" t="s">
        <v>6268</v>
      </c>
      <c r="B4220" s="1" t="s">
        <v>5846</v>
      </c>
      <c r="C4220" s="2" t="str">
        <f>IFERROR(VLOOKUP(Tableau2[[#This Row],[PR]],'Taux sortant'!$I$9:$S$167,COLUMN(),0),"")</f>
        <v/>
      </c>
      <c r="D4220" s="2" t="str">
        <f>IFERROR(VLOOKUP(Tableau2[[#This Row],[PR]],'Taux sortant'!$I$9:$S$167,COLUMN(),0),"")</f>
        <v/>
      </c>
      <c r="E4220" s="2" t="str">
        <f>IFERROR(VLOOKUP(Tableau2[[#This Row],[PR]],'Taux sortant'!$I$9:$S$167,COLUMN(),0),"")</f>
        <v/>
      </c>
      <c r="F4220" s="2" t="str">
        <f>IFERROR(VLOOKUP(Tableau2[[#This Row],[PR]],'Taux sortant'!$I$9:$S$167,COLUMN(),0),"")</f>
        <v/>
      </c>
      <c r="G4220" s="2" t="str">
        <f>IFERROR(VLOOKUP(Tableau2[[#This Row],[PR]],'Taux sortant'!$I$9:$S$167,COLUMN(),0),"")</f>
        <v/>
      </c>
      <c r="H4220" s="2" t="str">
        <f>IFERROR(VLOOKUP(Tableau2[[#This Row],[PR]],'Taux sortant'!$I$9:$S$167,COLUMN(),0),"")</f>
        <v/>
      </c>
      <c r="I4220" s="2" t="str">
        <f>IFERROR(VLOOKUP(Tableau2[[#This Row],[PR]],'Taux sortant'!$I$9:$S$167,COLUMN(),0),"")</f>
        <v/>
      </c>
      <c r="J4220" s="2" t="str">
        <f>IFERROR(VLOOKUP(Tableau2[[#This Row],[PR]],'Taux sortant'!$I$9:$S$167,COLUMN(),0),"")</f>
        <v/>
      </c>
      <c r="K4220" s="2" t="str">
        <f>IFERROR(VLOOKUP(Tableau2[[#This Row],[PR]],'Taux sortant'!$I$9:$S$167,COLUMN(),0),"")</f>
        <v/>
      </c>
      <c r="L4220" s="2" t="str">
        <f>IFERROR(VLOOKUP(Tableau2[[#This Row],[PR]],'Taux sortant'!$I$9:$S$167,COLUMN(),0),"")</f>
        <v/>
      </c>
    </row>
    <row r="4221" spans="1:12" x14ac:dyDescent="0.3">
      <c r="A4221" s="1" t="s">
        <v>6271</v>
      </c>
      <c r="B4221" s="1" t="s">
        <v>5888</v>
      </c>
      <c r="C4221" s="2">
        <f>IFERROR(VLOOKUP(Tableau2[[#This Row],[PR]],'Taux sortant'!$I$9:$S$167,COLUMN(),0),"")</f>
        <v>34.56</v>
      </c>
      <c r="D4221" s="2">
        <f>IFERROR(VLOOKUP(Tableau2[[#This Row],[PR]],'Taux sortant'!$I$9:$S$167,COLUMN(),0),"")</f>
        <v>30.52</v>
      </c>
      <c r="E4221" s="2">
        <f>IFERROR(VLOOKUP(Tableau2[[#This Row],[PR]],'Taux sortant'!$I$9:$S$167,COLUMN(),0),"")</f>
        <v>26.32</v>
      </c>
      <c r="F4221" s="2">
        <f>IFERROR(VLOOKUP(Tableau2[[#This Row],[PR]],'Taux sortant'!$I$9:$S$167,COLUMN(),0),"")</f>
        <v>23.84</v>
      </c>
      <c r="G4221" s="2">
        <f>IFERROR(VLOOKUP(Tableau2[[#This Row],[PR]],'Taux sortant'!$I$9:$S$167,COLUMN(),0),"")</f>
        <v>21.18</v>
      </c>
      <c r="H4221" s="2">
        <f>IFERROR(VLOOKUP(Tableau2[[#This Row],[PR]],'Taux sortant'!$I$9:$S$167,COLUMN(),0),"")</f>
        <v>17.91</v>
      </c>
      <c r="I4221" s="2">
        <f>IFERROR(VLOOKUP(Tableau2[[#This Row],[PR]],'Taux sortant'!$I$9:$S$167,COLUMN(),0),"")</f>
        <v>15.17</v>
      </c>
      <c r="J4221" s="2">
        <f>IFERROR(VLOOKUP(Tableau2[[#This Row],[PR]],'Taux sortant'!$I$9:$S$167,COLUMN(),0),"")</f>
        <v>0</v>
      </c>
      <c r="K4221" s="2">
        <f>IFERROR(VLOOKUP(Tableau2[[#This Row],[PR]],'Taux sortant'!$I$9:$S$167,COLUMN(),0),"")</f>
        <v>0</v>
      </c>
      <c r="L4221" s="2" t="str">
        <f>IFERROR(VLOOKUP(Tableau2[[#This Row],[PR]],'Taux sortant'!$I$9:$S$167,COLUMN(),0),"")</f>
        <v/>
      </c>
    </row>
    <row r="4222" spans="1:12" x14ac:dyDescent="0.3">
      <c r="A4222" s="1" t="s">
        <v>4883</v>
      </c>
      <c r="B4222" s="1" t="s">
        <v>4134</v>
      </c>
      <c r="C4222" s="2">
        <f>IFERROR(VLOOKUP(Tableau2[[#This Row],[PR]],'Taux sortant'!$I$9:$S$167,COLUMN(),0),"")</f>
        <v>18.260000000000002</v>
      </c>
      <c r="D4222" s="2">
        <f>IFERROR(VLOOKUP(Tableau2[[#This Row],[PR]],'Taux sortant'!$I$9:$S$167,COLUMN(),0),"")</f>
        <v>15.47</v>
      </c>
      <c r="E4222" s="2">
        <f>IFERROR(VLOOKUP(Tableau2[[#This Row],[PR]],'Taux sortant'!$I$9:$S$167,COLUMN(),0),"")</f>
        <v>12.23</v>
      </c>
      <c r="F4222" s="2">
        <f>IFERROR(VLOOKUP(Tableau2[[#This Row],[PR]],'Taux sortant'!$I$9:$S$167,COLUMN(),0),"")</f>
        <v>10.64</v>
      </c>
      <c r="G4222" s="2">
        <f>IFERROR(VLOOKUP(Tableau2[[#This Row],[PR]],'Taux sortant'!$I$9:$S$167,COLUMN(),0),"")</f>
        <v>9.09</v>
      </c>
      <c r="H4222" s="2">
        <f>IFERROR(VLOOKUP(Tableau2[[#This Row],[PR]],'Taux sortant'!$I$9:$S$167,COLUMN(),0),"")</f>
        <v>7.69</v>
      </c>
      <c r="I4222" s="2">
        <f>IFERROR(VLOOKUP(Tableau2[[#This Row],[PR]],'Taux sortant'!$I$9:$S$167,COLUMN(),0),"")</f>
        <v>6.52</v>
      </c>
      <c r="J4222" s="2">
        <f>IFERROR(VLOOKUP(Tableau2[[#This Row],[PR]],'Taux sortant'!$I$9:$S$167,COLUMN(),0),"")</f>
        <v>0</v>
      </c>
      <c r="K4222" s="2">
        <f>IFERROR(VLOOKUP(Tableau2[[#This Row],[PR]],'Taux sortant'!$I$9:$S$167,COLUMN(),0),"")</f>
        <v>0</v>
      </c>
      <c r="L4222" s="2" t="str">
        <f>IFERROR(VLOOKUP(Tableau2[[#This Row],[PR]],'Taux sortant'!$I$9:$S$167,COLUMN(),0),"")</f>
        <v/>
      </c>
    </row>
    <row r="4223" spans="1:12" x14ac:dyDescent="0.3">
      <c r="A4223" s="1" t="s">
        <v>828</v>
      </c>
      <c r="B4223" s="1" t="s">
        <v>149</v>
      </c>
      <c r="C4223" s="2">
        <f>IFERROR(VLOOKUP(Tableau2[[#This Row],[PR]],'Taux sortant'!$I$9:$S$167,COLUMN(),0),"")</f>
        <v>21.64</v>
      </c>
      <c r="D4223" s="2">
        <f>IFERROR(VLOOKUP(Tableau2[[#This Row],[PR]],'Taux sortant'!$I$9:$S$167,COLUMN(),0),"")</f>
        <v>17.309999999999999</v>
      </c>
      <c r="E4223" s="2">
        <f>IFERROR(VLOOKUP(Tableau2[[#This Row],[PR]],'Taux sortant'!$I$9:$S$167,COLUMN(),0),"")</f>
        <v>12.45</v>
      </c>
      <c r="F4223" s="2">
        <f>IFERROR(VLOOKUP(Tableau2[[#This Row],[PR]],'Taux sortant'!$I$9:$S$167,COLUMN(),0),"")</f>
        <v>10.1</v>
      </c>
      <c r="G4223" s="2">
        <f>IFERROR(VLOOKUP(Tableau2[[#This Row],[PR]],'Taux sortant'!$I$9:$S$167,COLUMN(),0),"")</f>
        <v>8.23</v>
      </c>
      <c r="H4223" s="2">
        <f>IFERROR(VLOOKUP(Tableau2[[#This Row],[PR]],'Taux sortant'!$I$9:$S$167,COLUMN(),0),"")</f>
        <v>5.96</v>
      </c>
      <c r="I4223" s="2">
        <f>IFERROR(VLOOKUP(Tableau2[[#This Row],[PR]],'Taux sortant'!$I$9:$S$167,COLUMN(),0),"")</f>
        <v>5.44</v>
      </c>
      <c r="J4223" s="2">
        <f>IFERROR(VLOOKUP(Tableau2[[#This Row],[PR]],'Taux sortant'!$I$9:$S$167,COLUMN(),0),"")</f>
        <v>0</v>
      </c>
      <c r="K4223" s="2">
        <f>IFERROR(VLOOKUP(Tableau2[[#This Row],[PR]],'Taux sortant'!$I$9:$S$167,COLUMN(),0),"")</f>
        <v>0</v>
      </c>
      <c r="L4223" s="2" t="str">
        <f>IFERROR(VLOOKUP(Tableau2[[#This Row],[PR]],'Taux sortant'!$I$9:$S$167,COLUMN(),0),"")</f>
        <v/>
      </c>
    </row>
    <row r="4224" spans="1:12" x14ac:dyDescent="0.3">
      <c r="A4224" s="1" t="s">
        <v>6587</v>
      </c>
      <c r="B4224" s="1" t="s">
        <v>6588</v>
      </c>
      <c r="C4224" s="2" t="str">
        <f>IFERROR(VLOOKUP(Tableau2[[#This Row],[PR]],'Taux sortant'!$I$9:$S$167,COLUMN(),0),"")</f>
        <v/>
      </c>
      <c r="D4224" s="2" t="str">
        <f>IFERROR(VLOOKUP(Tableau2[[#This Row],[PR]],'Taux sortant'!$I$9:$S$167,COLUMN(),0),"")</f>
        <v/>
      </c>
      <c r="E4224" s="2" t="str">
        <f>IFERROR(VLOOKUP(Tableau2[[#This Row],[PR]],'Taux sortant'!$I$9:$S$167,COLUMN(),0),"")</f>
        <v/>
      </c>
      <c r="F4224" s="2" t="str">
        <f>IFERROR(VLOOKUP(Tableau2[[#This Row],[PR]],'Taux sortant'!$I$9:$S$167,COLUMN(),0),"")</f>
        <v/>
      </c>
      <c r="G4224" s="2" t="str">
        <f>IFERROR(VLOOKUP(Tableau2[[#This Row],[PR]],'Taux sortant'!$I$9:$S$167,COLUMN(),0),"")</f>
        <v/>
      </c>
      <c r="H4224" s="2" t="str">
        <f>IFERROR(VLOOKUP(Tableau2[[#This Row],[PR]],'Taux sortant'!$I$9:$S$167,COLUMN(),0),"")</f>
        <v/>
      </c>
      <c r="I4224" s="2" t="str">
        <f>IFERROR(VLOOKUP(Tableau2[[#This Row],[PR]],'Taux sortant'!$I$9:$S$167,COLUMN(),0),"")</f>
        <v/>
      </c>
      <c r="J4224" s="2" t="str">
        <f>IFERROR(VLOOKUP(Tableau2[[#This Row],[PR]],'Taux sortant'!$I$9:$S$167,COLUMN(),0),"")</f>
        <v/>
      </c>
      <c r="K4224" s="2" t="str">
        <f>IFERROR(VLOOKUP(Tableau2[[#This Row],[PR]],'Taux sortant'!$I$9:$S$167,COLUMN(),0),"")</f>
        <v/>
      </c>
      <c r="L4224" s="2" t="str">
        <f>IFERROR(VLOOKUP(Tableau2[[#This Row],[PR]],'Taux sortant'!$I$9:$S$167,COLUMN(),0),"")</f>
        <v/>
      </c>
    </row>
    <row r="4225" spans="1:12" x14ac:dyDescent="0.3">
      <c r="A4225" s="1" t="s">
        <v>33</v>
      </c>
      <c r="B4225" s="1" t="s">
        <v>33</v>
      </c>
      <c r="C4225" s="2">
        <f>IFERROR(VLOOKUP(Tableau2[[#This Row],[PR]],'Taux sortant'!$I$9:$S$167,COLUMN(),0),"")</f>
        <v>28.13</v>
      </c>
      <c r="D4225" s="2">
        <f>IFERROR(VLOOKUP(Tableau2[[#This Row],[PR]],'Taux sortant'!$I$9:$S$167,COLUMN(),0),"")</f>
        <v>22.97</v>
      </c>
      <c r="E4225" s="2">
        <f>IFERROR(VLOOKUP(Tableau2[[#This Row],[PR]],'Taux sortant'!$I$9:$S$167,COLUMN(),0),"")</f>
        <v>17.190000000000001</v>
      </c>
      <c r="F4225" s="2">
        <f>IFERROR(VLOOKUP(Tableau2[[#This Row],[PR]],'Taux sortant'!$I$9:$S$167,COLUMN(),0),"")</f>
        <v>13.88</v>
      </c>
      <c r="G4225" s="2">
        <f>IFERROR(VLOOKUP(Tableau2[[#This Row],[PR]],'Taux sortant'!$I$9:$S$167,COLUMN(),0),"")</f>
        <v>10.89</v>
      </c>
      <c r="H4225" s="2">
        <f>IFERROR(VLOOKUP(Tableau2[[#This Row],[PR]],'Taux sortant'!$I$9:$S$167,COLUMN(),0),"")</f>
        <v>7.86</v>
      </c>
      <c r="I4225" s="2">
        <f>IFERROR(VLOOKUP(Tableau2[[#This Row],[PR]],'Taux sortant'!$I$9:$S$167,COLUMN(),0),"")</f>
        <v>7.14</v>
      </c>
      <c r="J4225" s="2">
        <f>IFERROR(VLOOKUP(Tableau2[[#This Row],[PR]],'Taux sortant'!$I$9:$S$167,COLUMN(),0),"")</f>
        <v>0</v>
      </c>
      <c r="K4225" s="2">
        <f>IFERROR(VLOOKUP(Tableau2[[#This Row],[PR]],'Taux sortant'!$I$9:$S$167,COLUMN(),0),"")</f>
        <v>0</v>
      </c>
      <c r="L4225" s="2" t="str">
        <f>IFERROR(VLOOKUP(Tableau2[[#This Row],[PR]],'Taux sortant'!$I$9:$S$167,COLUMN(),0),"")</f>
        <v/>
      </c>
    </row>
    <row r="4226" spans="1:12" x14ac:dyDescent="0.3">
      <c r="A4226" s="1" t="s">
        <v>5675</v>
      </c>
      <c r="B4226" s="1" t="s">
        <v>5356</v>
      </c>
      <c r="C4226" s="2">
        <f>IFERROR(VLOOKUP(Tableau2[[#This Row],[PR]],'Taux sortant'!$I$9:$S$167,COLUMN(),0),"")</f>
        <v>14.1</v>
      </c>
      <c r="D4226" s="2">
        <f>IFERROR(VLOOKUP(Tableau2[[#This Row],[PR]],'Taux sortant'!$I$9:$S$167,COLUMN(),0),"")</f>
        <v>12.41</v>
      </c>
      <c r="E4226" s="2">
        <f>IFERROR(VLOOKUP(Tableau2[[#This Row],[PR]],'Taux sortant'!$I$9:$S$167,COLUMN(),0),"")</f>
        <v>9.0299999999999994</v>
      </c>
      <c r="F4226" s="2">
        <f>IFERROR(VLOOKUP(Tableau2[[#This Row],[PR]],'Taux sortant'!$I$9:$S$167,COLUMN(),0),"")</f>
        <v>7.34</v>
      </c>
      <c r="G4226" s="2">
        <f>IFERROR(VLOOKUP(Tableau2[[#This Row],[PR]],'Taux sortant'!$I$9:$S$167,COLUMN(),0),"")</f>
        <v>6.12</v>
      </c>
      <c r="H4226" s="2">
        <f>IFERROR(VLOOKUP(Tableau2[[#This Row],[PR]],'Taux sortant'!$I$9:$S$167,COLUMN(),0),"")</f>
        <v>5.37</v>
      </c>
      <c r="I4226" s="2">
        <f>IFERROR(VLOOKUP(Tableau2[[#This Row],[PR]],'Taux sortant'!$I$9:$S$167,COLUMN(),0),"")</f>
        <v>4.6500000000000004</v>
      </c>
      <c r="J4226" s="2">
        <f>IFERROR(VLOOKUP(Tableau2[[#This Row],[PR]],'Taux sortant'!$I$9:$S$167,COLUMN(),0),"")</f>
        <v>0</v>
      </c>
      <c r="K4226" s="2">
        <f>IFERROR(VLOOKUP(Tableau2[[#This Row],[PR]],'Taux sortant'!$I$9:$S$167,COLUMN(),0),"")</f>
        <v>1585.65</v>
      </c>
      <c r="L4226" s="2" t="str">
        <f>IFERROR(VLOOKUP(Tableau2[[#This Row],[PR]],'Taux sortant'!$I$9:$S$167,COLUMN(),0),"")</f>
        <v/>
      </c>
    </row>
    <row r="4227" spans="1:12" x14ac:dyDescent="0.3">
      <c r="A4227" s="1" t="s">
        <v>4886</v>
      </c>
      <c r="B4227" s="1" t="s">
        <v>4194</v>
      </c>
      <c r="C4227" s="2">
        <f>IFERROR(VLOOKUP(Tableau2[[#This Row],[PR]],'Taux sortant'!$I$9:$S$167,COLUMN(),0),"")</f>
        <v>19.27</v>
      </c>
      <c r="D4227" s="2">
        <f>IFERROR(VLOOKUP(Tableau2[[#This Row],[PR]],'Taux sortant'!$I$9:$S$167,COLUMN(),0),"")</f>
        <v>16.54</v>
      </c>
      <c r="E4227" s="2">
        <f>IFERROR(VLOOKUP(Tableau2[[#This Row],[PR]],'Taux sortant'!$I$9:$S$167,COLUMN(),0),"")</f>
        <v>13.35</v>
      </c>
      <c r="F4227" s="2">
        <f>IFERROR(VLOOKUP(Tableau2[[#This Row],[PR]],'Taux sortant'!$I$9:$S$167,COLUMN(),0),"")</f>
        <v>11.77</v>
      </c>
      <c r="G4227" s="2">
        <f>IFERROR(VLOOKUP(Tableau2[[#This Row],[PR]],'Taux sortant'!$I$9:$S$167,COLUMN(),0),"")</f>
        <v>10.32</v>
      </c>
      <c r="H4227" s="2">
        <f>IFERROR(VLOOKUP(Tableau2[[#This Row],[PR]],'Taux sortant'!$I$9:$S$167,COLUMN(),0),"")</f>
        <v>9.14</v>
      </c>
      <c r="I4227" s="2">
        <f>IFERROR(VLOOKUP(Tableau2[[#This Row],[PR]],'Taux sortant'!$I$9:$S$167,COLUMN(),0),"")</f>
        <v>8.1199999999999992</v>
      </c>
      <c r="J4227" s="2">
        <f>IFERROR(VLOOKUP(Tableau2[[#This Row],[PR]],'Taux sortant'!$I$9:$S$167,COLUMN(),0),"")</f>
        <v>0</v>
      </c>
      <c r="K4227" s="2">
        <f>IFERROR(VLOOKUP(Tableau2[[#This Row],[PR]],'Taux sortant'!$I$9:$S$167,COLUMN(),0),"")</f>
        <v>0</v>
      </c>
      <c r="L4227" s="2" t="str">
        <f>IFERROR(VLOOKUP(Tableau2[[#This Row],[PR]],'Taux sortant'!$I$9:$S$167,COLUMN(),0),"")</f>
        <v/>
      </c>
    </row>
    <row r="4228" spans="1:12" x14ac:dyDescent="0.3">
      <c r="A4228" s="1" t="s">
        <v>833</v>
      </c>
      <c r="B4228" s="1" t="s">
        <v>134</v>
      </c>
      <c r="C4228" s="2">
        <f>IFERROR(VLOOKUP(Tableau2[[#This Row],[PR]],'Taux sortant'!$I$9:$S$167,COLUMN(),0),"")</f>
        <v>20.07</v>
      </c>
      <c r="D4228" s="2">
        <f>IFERROR(VLOOKUP(Tableau2[[#This Row],[PR]],'Taux sortant'!$I$9:$S$167,COLUMN(),0),"")</f>
        <v>15.84</v>
      </c>
      <c r="E4228" s="2">
        <f>IFERROR(VLOOKUP(Tableau2[[#This Row],[PR]],'Taux sortant'!$I$9:$S$167,COLUMN(),0),"")</f>
        <v>11.78</v>
      </c>
      <c r="F4228" s="2">
        <f>IFERROR(VLOOKUP(Tableau2[[#This Row],[PR]],'Taux sortant'!$I$9:$S$167,COLUMN(),0),"")</f>
        <v>8.85</v>
      </c>
      <c r="G4228" s="2">
        <f>IFERROR(VLOOKUP(Tableau2[[#This Row],[PR]],'Taux sortant'!$I$9:$S$167,COLUMN(),0),"")</f>
        <v>6.72</v>
      </c>
      <c r="H4228" s="2">
        <f>IFERROR(VLOOKUP(Tableau2[[#This Row],[PR]],'Taux sortant'!$I$9:$S$167,COLUMN(),0),"")</f>
        <v>5.19</v>
      </c>
      <c r="I4228" s="2">
        <f>IFERROR(VLOOKUP(Tableau2[[#This Row],[PR]],'Taux sortant'!$I$9:$S$167,COLUMN(),0),"")</f>
        <v>4.37</v>
      </c>
      <c r="J4228" s="2">
        <f>IFERROR(VLOOKUP(Tableau2[[#This Row],[PR]],'Taux sortant'!$I$9:$S$167,COLUMN(),0),"")</f>
        <v>0</v>
      </c>
      <c r="K4228" s="2">
        <f>IFERROR(VLOOKUP(Tableau2[[#This Row],[PR]],'Taux sortant'!$I$9:$S$167,COLUMN(),0),"")</f>
        <v>0</v>
      </c>
      <c r="L4228" s="2" t="str">
        <f>IFERROR(VLOOKUP(Tableau2[[#This Row],[PR]],'Taux sortant'!$I$9:$S$167,COLUMN(),0),"")</f>
        <v/>
      </c>
    </row>
    <row r="4229" spans="1:12" x14ac:dyDescent="0.3">
      <c r="A4229" s="1" t="s">
        <v>5677</v>
      </c>
      <c r="B4229" s="1" t="s">
        <v>5362</v>
      </c>
      <c r="C4229" s="2" t="str">
        <f>IFERROR(VLOOKUP(Tableau2[[#This Row],[PR]],'Taux sortant'!$I$9:$S$167,COLUMN(),0),"")</f>
        <v/>
      </c>
      <c r="D4229" s="2" t="str">
        <f>IFERROR(VLOOKUP(Tableau2[[#This Row],[PR]],'Taux sortant'!$I$9:$S$167,COLUMN(),0),"")</f>
        <v/>
      </c>
      <c r="E4229" s="2" t="str">
        <f>IFERROR(VLOOKUP(Tableau2[[#This Row],[PR]],'Taux sortant'!$I$9:$S$167,COLUMN(),0),"")</f>
        <v/>
      </c>
      <c r="F4229" s="2" t="str">
        <f>IFERROR(VLOOKUP(Tableau2[[#This Row],[PR]],'Taux sortant'!$I$9:$S$167,COLUMN(),0),"")</f>
        <v/>
      </c>
      <c r="G4229" s="2" t="str">
        <f>IFERROR(VLOOKUP(Tableau2[[#This Row],[PR]],'Taux sortant'!$I$9:$S$167,COLUMN(),0),"")</f>
        <v/>
      </c>
      <c r="H4229" s="2" t="str">
        <f>IFERROR(VLOOKUP(Tableau2[[#This Row],[PR]],'Taux sortant'!$I$9:$S$167,COLUMN(),0),"")</f>
        <v/>
      </c>
      <c r="I4229" s="2" t="str">
        <f>IFERROR(VLOOKUP(Tableau2[[#This Row],[PR]],'Taux sortant'!$I$9:$S$167,COLUMN(),0),"")</f>
        <v/>
      </c>
      <c r="J4229" s="2" t="str">
        <f>IFERROR(VLOOKUP(Tableau2[[#This Row],[PR]],'Taux sortant'!$I$9:$S$167,COLUMN(),0),"")</f>
        <v/>
      </c>
      <c r="K4229" s="2" t="str">
        <f>IFERROR(VLOOKUP(Tableau2[[#This Row],[PR]],'Taux sortant'!$I$9:$S$167,COLUMN(),0),"")</f>
        <v/>
      </c>
      <c r="L4229" s="2" t="str">
        <f>IFERROR(VLOOKUP(Tableau2[[#This Row],[PR]],'Taux sortant'!$I$9:$S$167,COLUMN(),0),"")</f>
        <v/>
      </c>
    </row>
    <row r="4230" spans="1:12" x14ac:dyDescent="0.3">
      <c r="A4230" s="1" t="s">
        <v>5679</v>
      </c>
      <c r="B4230" s="1" t="s">
        <v>5356</v>
      </c>
      <c r="C4230" s="2">
        <f>IFERROR(VLOOKUP(Tableau2[[#This Row],[PR]],'Taux sortant'!$I$9:$S$167,COLUMN(),0),"")</f>
        <v>14.1</v>
      </c>
      <c r="D4230" s="2">
        <f>IFERROR(VLOOKUP(Tableau2[[#This Row],[PR]],'Taux sortant'!$I$9:$S$167,COLUMN(),0),"")</f>
        <v>12.41</v>
      </c>
      <c r="E4230" s="2">
        <f>IFERROR(VLOOKUP(Tableau2[[#This Row],[PR]],'Taux sortant'!$I$9:$S$167,COLUMN(),0),"")</f>
        <v>9.0299999999999994</v>
      </c>
      <c r="F4230" s="2">
        <f>IFERROR(VLOOKUP(Tableau2[[#This Row],[PR]],'Taux sortant'!$I$9:$S$167,COLUMN(),0),"")</f>
        <v>7.34</v>
      </c>
      <c r="G4230" s="2">
        <f>IFERROR(VLOOKUP(Tableau2[[#This Row],[PR]],'Taux sortant'!$I$9:$S$167,COLUMN(),0),"")</f>
        <v>6.12</v>
      </c>
      <c r="H4230" s="2">
        <f>IFERROR(VLOOKUP(Tableau2[[#This Row],[PR]],'Taux sortant'!$I$9:$S$167,COLUMN(),0),"")</f>
        <v>5.37</v>
      </c>
      <c r="I4230" s="2">
        <f>IFERROR(VLOOKUP(Tableau2[[#This Row],[PR]],'Taux sortant'!$I$9:$S$167,COLUMN(),0),"")</f>
        <v>4.6500000000000004</v>
      </c>
      <c r="J4230" s="2">
        <f>IFERROR(VLOOKUP(Tableau2[[#This Row],[PR]],'Taux sortant'!$I$9:$S$167,COLUMN(),0),"")</f>
        <v>0</v>
      </c>
      <c r="K4230" s="2">
        <f>IFERROR(VLOOKUP(Tableau2[[#This Row],[PR]],'Taux sortant'!$I$9:$S$167,COLUMN(),0),"")</f>
        <v>1585.65</v>
      </c>
      <c r="L4230" s="2" t="str">
        <f>IFERROR(VLOOKUP(Tableau2[[#This Row],[PR]],'Taux sortant'!$I$9:$S$167,COLUMN(),0),"")</f>
        <v/>
      </c>
    </row>
    <row r="4231" spans="1:12" x14ac:dyDescent="0.3">
      <c r="A4231" s="1" t="s">
        <v>836</v>
      </c>
      <c r="B4231" s="1" t="s">
        <v>92</v>
      </c>
      <c r="C4231" s="2">
        <f>IFERROR(VLOOKUP(Tableau2[[#This Row],[PR]],'Taux sortant'!$I$9:$S$167,COLUMN(),0),"")</f>
        <v>32.090000000000003</v>
      </c>
      <c r="D4231" s="2">
        <f>IFERROR(VLOOKUP(Tableau2[[#This Row],[PR]],'Taux sortant'!$I$9:$S$167,COLUMN(),0),"")</f>
        <v>26.17</v>
      </c>
      <c r="E4231" s="2">
        <f>IFERROR(VLOOKUP(Tableau2[[#This Row],[PR]],'Taux sortant'!$I$9:$S$167,COLUMN(),0),"")</f>
        <v>20.67</v>
      </c>
      <c r="F4231" s="2">
        <f>IFERROR(VLOOKUP(Tableau2[[#This Row],[PR]],'Taux sortant'!$I$9:$S$167,COLUMN(),0),"")</f>
        <v>17.260000000000002</v>
      </c>
      <c r="G4231" s="2">
        <f>IFERROR(VLOOKUP(Tableau2[[#This Row],[PR]],'Taux sortant'!$I$9:$S$167,COLUMN(),0),"")</f>
        <v>12.15</v>
      </c>
      <c r="H4231" s="2">
        <f>IFERROR(VLOOKUP(Tableau2[[#This Row],[PR]],'Taux sortant'!$I$9:$S$167,COLUMN(),0),"")</f>
        <v>7.95</v>
      </c>
      <c r="I4231" s="2">
        <f>IFERROR(VLOOKUP(Tableau2[[#This Row],[PR]],'Taux sortant'!$I$9:$S$167,COLUMN(),0),"")</f>
        <v>7.21</v>
      </c>
      <c r="J4231" s="2">
        <f>IFERROR(VLOOKUP(Tableau2[[#This Row],[PR]],'Taux sortant'!$I$9:$S$167,COLUMN(),0),"")</f>
        <v>0</v>
      </c>
      <c r="K4231" s="2">
        <f>IFERROR(VLOOKUP(Tableau2[[#This Row],[PR]],'Taux sortant'!$I$9:$S$167,COLUMN(),0),"")</f>
        <v>0</v>
      </c>
      <c r="L4231" s="2" t="str">
        <f>IFERROR(VLOOKUP(Tableau2[[#This Row],[PR]],'Taux sortant'!$I$9:$S$167,COLUMN(),0),"")</f>
        <v/>
      </c>
    </row>
    <row r="4232" spans="1:12" x14ac:dyDescent="0.3">
      <c r="A4232" s="1" t="s">
        <v>4889</v>
      </c>
      <c r="B4232" s="1" t="s">
        <v>1182</v>
      </c>
      <c r="C4232" s="2">
        <f>IFERROR(VLOOKUP(Tableau2[[#This Row],[PR]],'Taux sortant'!$I$9:$S$167,COLUMN(),0),"")</f>
        <v>22.64</v>
      </c>
      <c r="D4232" s="2">
        <f>IFERROR(VLOOKUP(Tableau2[[#This Row],[PR]],'Taux sortant'!$I$9:$S$167,COLUMN(),0),"")</f>
        <v>20.190000000000001</v>
      </c>
      <c r="E4232" s="2">
        <f>IFERROR(VLOOKUP(Tableau2[[#This Row],[PR]],'Taux sortant'!$I$9:$S$167,COLUMN(),0),"")</f>
        <v>16.53</v>
      </c>
      <c r="F4232" s="2">
        <f>IFERROR(VLOOKUP(Tableau2[[#This Row],[PR]],'Taux sortant'!$I$9:$S$167,COLUMN(),0),"")</f>
        <v>14.31</v>
      </c>
      <c r="G4232" s="2">
        <f>IFERROR(VLOOKUP(Tableau2[[#This Row],[PR]],'Taux sortant'!$I$9:$S$167,COLUMN(),0),"")</f>
        <v>12.45</v>
      </c>
      <c r="H4232" s="2">
        <f>IFERROR(VLOOKUP(Tableau2[[#This Row],[PR]],'Taux sortant'!$I$9:$S$167,COLUMN(),0),"")</f>
        <v>10.32</v>
      </c>
      <c r="I4232" s="2">
        <f>IFERROR(VLOOKUP(Tableau2[[#This Row],[PR]],'Taux sortant'!$I$9:$S$167,COLUMN(),0),"")</f>
        <v>8.83</v>
      </c>
      <c r="J4232" s="2">
        <f>IFERROR(VLOOKUP(Tableau2[[#This Row],[PR]],'Taux sortant'!$I$9:$S$167,COLUMN(),0),"")</f>
        <v>0</v>
      </c>
      <c r="K4232" s="2">
        <f>IFERROR(VLOOKUP(Tableau2[[#This Row],[PR]],'Taux sortant'!$I$9:$S$167,COLUMN(),0),"")</f>
        <v>0</v>
      </c>
      <c r="L4232" s="2" t="str">
        <f>IFERROR(VLOOKUP(Tableau2[[#This Row],[PR]],'Taux sortant'!$I$9:$S$167,COLUMN(),0),"")</f>
        <v/>
      </c>
    </row>
    <row r="4233" spans="1:12" x14ac:dyDescent="0.3">
      <c r="A4233" s="1" t="s">
        <v>4892</v>
      </c>
      <c r="B4233" s="1" t="s">
        <v>4140</v>
      </c>
      <c r="C4233" s="2" t="str">
        <f>IFERROR(VLOOKUP(Tableau2[[#This Row],[PR]],'Taux sortant'!$I$9:$S$167,COLUMN(),0),"")</f>
        <v/>
      </c>
      <c r="D4233" s="2" t="str">
        <f>IFERROR(VLOOKUP(Tableau2[[#This Row],[PR]],'Taux sortant'!$I$9:$S$167,COLUMN(),0),"")</f>
        <v/>
      </c>
      <c r="E4233" s="2" t="str">
        <f>IFERROR(VLOOKUP(Tableau2[[#This Row],[PR]],'Taux sortant'!$I$9:$S$167,COLUMN(),0),"")</f>
        <v/>
      </c>
      <c r="F4233" s="2" t="str">
        <f>IFERROR(VLOOKUP(Tableau2[[#This Row],[PR]],'Taux sortant'!$I$9:$S$167,COLUMN(),0),"")</f>
        <v/>
      </c>
      <c r="G4233" s="2" t="str">
        <f>IFERROR(VLOOKUP(Tableau2[[#This Row],[PR]],'Taux sortant'!$I$9:$S$167,COLUMN(),0),"")</f>
        <v/>
      </c>
      <c r="H4233" s="2" t="str">
        <f>IFERROR(VLOOKUP(Tableau2[[#This Row],[PR]],'Taux sortant'!$I$9:$S$167,COLUMN(),0),"")</f>
        <v/>
      </c>
      <c r="I4233" s="2" t="str">
        <f>IFERROR(VLOOKUP(Tableau2[[#This Row],[PR]],'Taux sortant'!$I$9:$S$167,COLUMN(),0),"")</f>
        <v/>
      </c>
      <c r="J4233" s="2" t="str">
        <f>IFERROR(VLOOKUP(Tableau2[[#This Row],[PR]],'Taux sortant'!$I$9:$S$167,COLUMN(),0),"")</f>
        <v/>
      </c>
      <c r="K4233" s="2" t="str">
        <f>IFERROR(VLOOKUP(Tableau2[[#This Row],[PR]],'Taux sortant'!$I$9:$S$167,COLUMN(),0),"")</f>
        <v/>
      </c>
      <c r="L4233" s="2" t="str">
        <f>IFERROR(VLOOKUP(Tableau2[[#This Row],[PR]],'Taux sortant'!$I$9:$S$167,COLUMN(),0),"")</f>
        <v/>
      </c>
    </row>
    <row r="4234" spans="1:12" x14ac:dyDescent="0.3">
      <c r="A4234" s="1" t="s">
        <v>4894</v>
      </c>
      <c r="B4234" s="1" t="s">
        <v>1182</v>
      </c>
      <c r="C4234" s="2">
        <f>IFERROR(VLOOKUP(Tableau2[[#This Row],[PR]],'Taux sortant'!$I$9:$S$167,COLUMN(),0),"")</f>
        <v>22.64</v>
      </c>
      <c r="D4234" s="2">
        <f>IFERROR(VLOOKUP(Tableau2[[#This Row],[PR]],'Taux sortant'!$I$9:$S$167,COLUMN(),0),"")</f>
        <v>20.190000000000001</v>
      </c>
      <c r="E4234" s="2">
        <f>IFERROR(VLOOKUP(Tableau2[[#This Row],[PR]],'Taux sortant'!$I$9:$S$167,COLUMN(),0),"")</f>
        <v>16.53</v>
      </c>
      <c r="F4234" s="2">
        <f>IFERROR(VLOOKUP(Tableau2[[#This Row],[PR]],'Taux sortant'!$I$9:$S$167,COLUMN(),0),"")</f>
        <v>14.31</v>
      </c>
      <c r="G4234" s="2">
        <f>IFERROR(VLOOKUP(Tableau2[[#This Row],[PR]],'Taux sortant'!$I$9:$S$167,COLUMN(),0),"")</f>
        <v>12.45</v>
      </c>
      <c r="H4234" s="2">
        <f>IFERROR(VLOOKUP(Tableau2[[#This Row],[PR]],'Taux sortant'!$I$9:$S$167,COLUMN(),0),"")</f>
        <v>10.32</v>
      </c>
      <c r="I4234" s="2">
        <f>IFERROR(VLOOKUP(Tableau2[[#This Row],[PR]],'Taux sortant'!$I$9:$S$167,COLUMN(),0),"")</f>
        <v>8.83</v>
      </c>
      <c r="J4234" s="2">
        <f>IFERROR(VLOOKUP(Tableau2[[#This Row],[PR]],'Taux sortant'!$I$9:$S$167,COLUMN(),0),"")</f>
        <v>0</v>
      </c>
      <c r="K4234" s="2">
        <f>IFERROR(VLOOKUP(Tableau2[[#This Row],[PR]],'Taux sortant'!$I$9:$S$167,COLUMN(),0),"")</f>
        <v>0</v>
      </c>
      <c r="L4234" s="2" t="str">
        <f>IFERROR(VLOOKUP(Tableau2[[#This Row],[PR]],'Taux sortant'!$I$9:$S$167,COLUMN(),0),"")</f>
        <v/>
      </c>
    </row>
    <row r="4235" spans="1:12" x14ac:dyDescent="0.3">
      <c r="A4235" s="1" t="s">
        <v>5680</v>
      </c>
      <c r="B4235" s="1" t="s">
        <v>5362</v>
      </c>
      <c r="C4235" s="2" t="str">
        <f>IFERROR(VLOOKUP(Tableau2[[#This Row],[PR]],'Taux sortant'!$I$9:$S$167,COLUMN(),0),"")</f>
        <v/>
      </c>
      <c r="D4235" s="2" t="str">
        <f>IFERROR(VLOOKUP(Tableau2[[#This Row],[PR]],'Taux sortant'!$I$9:$S$167,COLUMN(),0),"")</f>
        <v/>
      </c>
      <c r="E4235" s="2" t="str">
        <f>IFERROR(VLOOKUP(Tableau2[[#This Row],[PR]],'Taux sortant'!$I$9:$S$167,COLUMN(),0),"")</f>
        <v/>
      </c>
      <c r="F4235" s="2" t="str">
        <f>IFERROR(VLOOKUP(Tableau2[[#This Row],[PR]],'Taux sortant'!$I$9:$S$167,COLUMN(),0),"")</f>
        <v/>
      </c>
      <c r="G4235" s="2" t="str">
        <f>IFERROR(VLOOKUP(Tableau2[[#This Row],[PR]],'Taux sortant'!$I$9:$S$167,COLUMN(),0),"")</f>
        <v/>
      </c>
      <c r="H4235" s="2" t="str">
        <f>IFERROR(VLOOKUP(Tableau2[[#This Row],[PR]],'Taux sortant'!$I$9:$S$167,COLUMN(),0),"")</f>
        <v/>
      </c>
      <c r="I4235" s="2" t="str">
        <f>IFERROR(VLOOKUP(Tableau2[[#This Row],[PR]],'Taux sortant'!$I$9:$S$167,COLUMN(),0),"")</f>
        <v/>
      </c>
      <c r="J4235" s="2" t="str">
        <f>IFERROR(VLOOKUP(Tableau2[[#This Row],[PR]],'Taux sortant'!$I$9:$S$167,COLUMN(),0),"")</f>
        <v/>
      </c>
      <c r="K4235" s="2" t="str">
        <f>IFERROR(VLOOKUP(Tableau2[[#This Row],[PR]],'Taux sortant'!$I$9:$S$167,COLUMN(),0),"")</f>
        <v/>
      </c>
      <c r="L4235" s="2" t="str">
        <f>IFERROR(VLOOKUP(Tableau2[[#This Row],[PR]],'Taux sortant'!$I$9:$S$167,COLUMN(),0),"")</f>
        <v/>
      </c>
    </row>
    <row r="4236" spans="1:12" x14ac:dyDescent="0.3">
      <c r="A4236" s="1" t="s">
        <v>3804</v>
      </c>
      <c r="B4236" s="1" t="s">
        <v>3134</v>
      </c>
      <c r="C4236" s="2">
        <f>IFERROR(VLOOKUP(Tableau2[[#This Row],[PR]],'Taux sortant'!$I$9:$S$167,COLUMN(),0),"")</f>
        <v>15.34</v>
      </c>
      <c r="D4236" s="2">
        <f>IFERROR(VLOOKUP(Tableau2[[#This Row],[PR]],'Taux sortant'!$I$9:$S$167,COLUMN(),0),"")</f>
        <v>12.85</v>
      </c>
      <c r="E4236" s="2">
        <f>IFERROR(VLOOKUP(Tableau2[[#This Row],[PR]],'Taux sortant'!$I$9:$S$167,COLUMN(),0),"")</f>
        <v>9.94</v>
      </c>
      <c r="F4236" s="2">
        <f>IFERROR(VLOOKUP(Tableau2[[#This Row],[PR]],'Taux sortant'!$I$9:$S$167,COLUMN(),0),"")</f>
        <v>8.5399999999999991</v>
      </c>
      <c r="G4236" s="2">
        <f>IFERROR(VLOOKUP(Tableau2[[#This Row],[PR]],'Taux sortant'!$I$9:$S$167,COLUMN(),0),"")</f>
        <v>7.34</v>
      </c>
      <c r="H4236" s="2">
        <f>IFERROR(VLOOKUP(Tableau2[[#This Row],[PR]],'Taux sortant'!$I$9:$S$167,COLUMN(),0),"")</f>
        <v>6.29</v>
      </c>
      <c r="I4236" s="2">
        <f>IFERROR(VLOOKUP(Tableau2[[#This Row],[PR]],'Taux sortant'!$I$9:$S$167,COLUMN(),0),"")</f>
        <v>5.49</v>
      </c>
      <c r="J4236" s="2">
        <f>IFERROR(VLOOKUP(Tableau2[[#This Row],[PR]],'Taux sortant'!$I$9:$S$167,COLUMN(),0),"")</f>
        <v>0</v>
      </c>
      <c r="K4236" s="2">
        <f>IFERROR(VLOOKUP(Tableau2[[#This Row],[PR]],'Taux sortant'!$I$9:$S$167,COLUMN(),0),"")</f>
        <v>0</v>
      </c>
      <c r="L4236" s="2" t="str">
        <f>IFERROR(VLOOKUP(Tableau2[[#This Row],[PR]],'Taux sortant'!$I$9:$S$167,COLUMN(),0),"")</f>
        <v/>
      </c>
    </row>
    <row r="4237" spans="1:12" x14ac:dyDescent="0.3">
      <c r="A4237" s="1" t="s">
        <v>4897</v>
      </c>
      <c r="B4237" s="1" t="s">
        <v>4132</v>
      </c>
      <c r="C4237" s="2">
        <f>IFERROR(VLOOKUP(Tableau2[[#This Row],[PR]],'Taux sortant'!$I$9:$S$167,COLUMN(),0),"")</f>
        <v>20.079999999999998</v>
      </c>
      <c r="D4237" s="2">
        <f>IFERROR(VLOOKUP(Tableau2[[#This Row],[PR]],'Taux sortant'!$I$9:$S$167,COLUMN(),0),"")</f>
        <v>17.18</v>
      </c>
      <c r="E4237" s="2">
        <f>IFERROR(VLOOKUP(Tableau2[[#This Row],[PR]],'Taux sortant'!$I$9:$S$167,COLUMN(),0),"")</f>
        <v>13.8</v>
      </c>
      <c r="F4237" s="2">
        <f>IFERROR(VLOOKUP(Tableau2[[#This Row],[PR]],'Taux sortant'!$I$9:$S$167,COLUMN(),0),"")</f>
        <v>12.12</v>
      </c>
      <c r="G4237" s="2">
        <f>IFERROR(VLOOKUP(Tableau2[[#This Row],[PR]],'Taux sortant'!$I$9:$S$167,COLUMN(),0),"")</f>
        <v>10.5</v>
      </c>
      <c r="H4237" s="2">
        <f>IFERROR(VLOOKUP(Tableau2[[#This Row],[PR]],'Taux sortant'!$I$9:$S$167,COLUMN(),0),"")</f>
        <v>9.0500000000000007</v>
      </c>
      <c r="I4237" s="2">
        <f>IFERROR(VLOOKUP(Tableau2[[#This Row],[PR]],'Taux sortant'!$I$9:$S$167,COLUMN(),0),"")</f>
        <v>7.85</v>
      </c>
      <c r="J4237" s="2">
        <f>IFERROR(VLOOKUP(Tableau2[[#This Row],[PR]],'Taux sortant'!$I$9:$S$167,COLUMN(),0),"")</f>
        <v>0</v>
      </c>
      <c r="K4237" s="2">
        <f>IFERROR(VLOOKUP(Tableau2[[#This Row],[PR]],'Taux sortant'!$I$9:$S$167,COLUMN(),0),"")</f>
        <v>0</v>
      </c>
      <c r="L4237" s="2" t="str">
        <f>IFERROR(VLOOKUP(Tableau2[[#This Row],[PR]],'Taux sortant'!$I$9:$S$167,COLUMN(),0),"")</f>
        <v/>
      </c>
    </row>
    <row r="4238" spans="1:12" x14ac:dyDescent="0.3">
      <c r="A4238" s="1" t="s">
        <v>839</v>
      </c>
      <c r="B4238" s="1" t="s">
        <v>73</v>
      </c>
      <c r="C4238" s="2">
        <f>IFERROR(VLOOKUP(Tableau2[[#This Row],[PR]],'Taux sortant'!$I$9:$S$167,COLUMN(),0),"")</f>
        <v>18.93</v>
      </c>
      <c r="D4238" s="2">
        <f>IFERROR(VLOOKUP(Tableau2[[#This Row],[PR]],'Taux sortant'!$I$9:$S$167,COLUMN(),0),"")</f>
        <v>14.7</v>
      </c>
      <c r="E4238" s="2">
        <f>IFERROR(VLOOKUP(Tableau2[[#This Row],[PR]],'Taux sortant'!$I$9:$S$167,COLUMN(),0),"")</f>
        <v>10.55</v>
      </c>
      <c r="F4238" s="2">
        <f>IFERROR(VLOOKUP(Tableau2[[#This Row],[PR]],'Taux sortant'!$I$9:$S$167,COLUMN(),0),"")</f>
        <v>8.69</v>
      </c>
      <c r="G4238" s="2">
        <f>IFERROR(VLOOKUP(Tableau2[[#This Row],[PR]],'Taux sortant'!$I$9:$S$167,COLUMN(),0),"")</f>
        <v>6.98</v>
      </c>
      <c r="H4238" s="2">
        <f>IFERROR(VLOOKUP(Tableau2[[#This Row],[PR]],'Taux sortant'!$I$9:$S$167,COLUMN(),0),"")</f>
        <v>5.4</v>
      </c>
      <c r="I4238" s="2">
        <f>IFERROR(VLOOKUP(Tableau2[[#This Row],[PR]],'Taux sortant'!$I$9:$S$167,COLUMN(),0),"")</f>
        <v>4.87</v>
      </c>
      <c r="J4238" s="2">
        <f>IFERROR(VLOOKUP(Tableau2[[#This Row],[PR]],'Taux sortant'!$I$9:$S$167,COLUMN(),0),"")</f>
        <v>0</v>
      </c>
      <c r="K4238" s="2">
        <f>IFERROR(VLOOKUP(Tableau2[[#This Row],[PR]],'Taux sortant'!$I$9:$S$167,COLUMN(),0),"")</f>
        <v>0</v>
      </c>
      <c r="L4238" s="2" t="str">
        <f>IFERROR(VLOOKUP(Tableau2[[#This Row],[PR]],'Taux sortant'!$I$9:$S$167,COLUMN(),0),"")</f>
        <v/>
      </c>
    </row>
    <row r="4239" spans="1:12" x14ac:dyDescent="0.3">
      <c r="A4239" s="1" t="s">
        <v>4898</v>
      </c>
      <c r="B4239" s="1" t="s">
        <v>4155</v>
      </c>
      <c r="C4239" s="2">
        <f>IFERROR(VLOOKUP(Tableau2[[#This Row],[PR]],'Taux sortant'!$I$9:$S$167,COLUMN(),0),"")</f>
        <v>17.46</v>
      </c>
      <c r="D4239" s="2">
        <f>IFERROR(VLOOKUP(Tableau2[[#This Row],[PR]],'Taux sortant'!$I$9:$S$167,COLUMN(),0),"")</f>
        <v>14.82</v>
      </c>
      <c r="E4239" s="2">
        <f>IFERROR(VLOOKUP(Tableau2[[#This Row],[PR]],'Taux sortant'!$I$9:$S$167,COLUMN(),0),"")</f>
        <v>11.74</v>
      </c>
      <c r="F4239" s="2">
        <f>IFERROR(VLOOKUP(Tableau2[[#This Row],[PR]],'Taux sortant'!$I$9:$S$167,COLUMN(),0),"")</f>
        <v>10.210000000000001</v>
      </c>
      <c r="G4239" s="2">
        <f>IFERROR(VLOOKUP(Tableau2[[#This Row],[PR]],'Taux sortant'!$I$9:$S$167,COLUMN(),0),"")</f>
        <v>8.84</v>
      </c>
      <c r="H4239" s="2">
        <f>IFERROR(VLOOKUP(Tableau2[[#This Row],[PR]],'Taux sortant'!$I$9:$S$167,COLUMN(),0),"")</f>
        <v>7.69</v>
      </c>
      <c r="I4239" s="2">
        <f>IFERROR(VLOOKUP(Tableau2[[#This Row],[PR]],'Taux sortant'!$I$9:$S$167,COLUMN(),0),"")</f>
        <v>6.75</v>
      </c>
      <c r="J4239" s="2">
        <f>IFERROR(VLOOKUP(Tableau2[[#This Row],[PR]],'Taux sortant'!$I$9:$S$167,COLUMN(),0),"")</f>
        <v>0</v>
      </c>
      <c r="K4239" s="2">
        <f>IFERROR(VLOOKUP(Tableau2[[#This Row],[PR]],'Taux sortant'!$I$9:$S$167,COLUMN(),0),"")</f>
        <v>0</v>
      </c>
      <c r="L4239" s="2" t="str">
        <f>IFERROR(VLOOKUP(Tableau2[[#This Row],[PR]],'Taux sortant'!$I$9:$S$167,COLUMN(),0),"")</f>
        <v/>
      </c>
    </row>
    <row r="4240" spans="1:12" x14ac:dyDescent="0.3">
      <c r="A4240" s="1" t="s">
        <v>6274</v>
      </c>
      <c r="B4240" s="1" t="s">
        <v>5832</v>
      </c>
      <c r="C4240" s="2">
        <f>IFERROR(VLOOKUP(Tableau2[[#This Row],[PR]],'Taux sortant'!$I$9:$S$167,COLUMN(),0),"")</f>
        <v>31.17</v>
      </c>
      <c r="D4240" s="2">
        <f>IFERROR(VLOOKUP(Tableau2[[#This Row],[PR]],'Taux sortant'!$I$9:$S$167,COLUMN(),0),"")</f>
        <v>27.9</v>
      </c>
      <c r="E4240" s="2">
        <f>IFERROR(VLOOKUP(Tableau2[[#This Row],[PR]],'Taux sortant'!$I$9:$S$167,COLUMN(),0),"")</f>
        <v>24.1</v>
      </c>
      <c r="F4240" s="2">
        <f>IFERROR(VLOOKUP(Tableau2[[#This Row],[PR]],'Taux sortant'!$I$9:$S$167,COLUMN(),0),"")</f>
        <v>22.18</v>
      </c>
      <c r="G4240" s="2">
        <f>IFERROR(VLOOKUP(Tableau2[[#This Row],[PR]],'Taux sortant'!$I$9:$S$167,COLUMN(),0),"")</f>
        <v>19.97</v>
      </c>
      <c r="H4240" s="2">
        <f>IFERROR(VLOOKUP(Tableau2[[#This Row],[PR]],'Taux sortant'!$I$9:$S$167,COLUMN(),0),"")</f>
        <v>17.98</v>
      </c>
      <c r="I4240" s="2">
        <f>IFERROR(VLOOKUP(Tableau2[[#This Row],[PR]],'Taux sortant'!$I$9:$S$167,COLUMN(),0),"")</f>
        <v>16.45</v>
      </c>
      <c r="J4240" s="2">
        <f>IFERROR(VLOOKUP(Tableau2[[#This Row],[PR]],'Taux sortant'!$I$9:$S$167,COLUMN(),0),"")</f>
        <v>0</v>
      </c>
      <c r="K4240" s="2">
        <f>IFERROR(VLOOKUP(Tableau2[[#This Row],[PR]],'Taux sortant'!$I$9:$S$167,COLUMN(),0),"")</f>
        <v>0</v>
      </c>
      <c r="L4240" s="2" t="str">
        <f>IFERROR(VLOOKUP(Tableau2[[#This Row],[PR]],'Taux sortant'!$I$9:$S$167,COLUMN(),0),"")</f>
        <v/>
      </c>
    </row>
    <row r="4241" spans="1:12" x14ac:dyDescent="0.3">
      <c r="A4241" s="1" t="s">
        <v>6277</v>
      </c>
      <c r="B4241" s="1" t="s">
        <v>5842</v>
      </c>
      <c r="C4241" s="2">
        <f>IFERROR(VLOOKUP(Tableau2[[#This Row],[PR]],'Taux sortant'!$I$9:$S$167,COLUMN(),0),"")</f>
        <v>34.979999999999997</v>
      </c>
      <c r="D4241" s="2">
        <f>IFERROR(VLOOKUP(Tableau2[[#This Row],[PR]],'Taux sortant'!$I$9:$S$167,COLUMN(),0),"")</f>
        <v>31.16</v>
      </c>
      <c r="E4241" s="2">
        <f>IFERROR(VLOOKUP(Tableau2[[#This Row],[PR]],'Taux sortant'!$I$9:$S$167,COLUMN(),0),"")</f>
        <v>26.49</v>
      </c>
      <c r="F4241" s="2">
        <f>IFERROR(VLOOKUP(Tableau2[[#This Row],[PR]],'Taux sortant'!$I$9:$S$167,COLUMN(),0),"")</f>
        <v>24.22</v>
      </c>
      <c r="G4241" s="2">
        <f>IFERROR(VLOOKUP(Tableau2[[#This Row],[PR]],'Taux sortant'!$I$9:$S$167,COLUMN(),0),"")</f>
        <v>21.78</v>
      </c>
      <c r="H4241" s="2">
        <f>IFERROR(VLOOKUP(Tableau2[[#This Row],[PR]],'Taux sortant'!$I$9:$S$167,COLUMN(),0),"")</f>
        <v>19.420000000000002</v>
      </c>
      <c r="I4241" s="2">
        <f>IFERROR(VLOOKUP(Tableau2[[#This Row],[PR]],'Taux sortant'!$I$9:$S$167,COLUMN(),0),"")</f>
        <v>17.87</v>
      </c>
      <c r="J4241" s="2">
        <f>IFERROR(VLOOKUP(Tableau2[[#This Row],[PR]],'Taux sortant'!$I$9:$S$167,COLUMN(),0),"")</f>
        <v>0</v>
      </c>
      <c r="K4241" s="2">
        <f>IFERROR(VLOOKUP(Tableau2[[#This Row],[PR]],'Taux sortant'!$I$9:$S$167,COLUMN(),0),"")</f>
        <v>0</v>
      </c>
      <c r="L4241" s="2" t="str">
        <f>IFERROR(VLOOKUP(Tableau2[[#This Row],[PR]],'Taux sortant'!$I$9:$S$167,COLUMN(),0),"")</f>
        <v/>
      </c>
    </row>
    <row r="4242" spans="1:12" x14ac:dyDescent="0.3">
      <c r="A4242" s="1" t="s">
        <v>2186</v>
      </c>
      <c r="B4242" s="1" t="s">
        <v>1540</v>
      </c>
      <c r="C4242" s="2">
        <f>IFERROR(VLOOKUP(Tableau2[[#This Row],[PR]],'Taux sortant'!$I$9:$S$167,COLUMN(),0),"")</f>
        <v>9.59</v>
      </c>
      <c r="D4242" s="2">
        <f>IFERROR(VLOOKUP(Tableau2[[#This Row],[PR]],'Taux sortant'!$I$9:$S$167,COLUMN(),0),"")</f>
        <v>7.53</v>
      </c>
      <c r="E4242" s="2">
        <f>IFERROR(VLOOKUP(Tableau2[[#This Row],[PR]],'Taux sortant'!$I$9:$S$167,COLUMN(),0),"")</f>
        <v>5.2</v>
      </c>
      <c r="F4242" s="2">
        <f>IFERROR(VLOOKUP(Tableau2[[#This Row],[PR]],'Taux sortant'!$I$9:$S$167,COLUMN(),0),"")</f>
        <v>4.08</v>
      </c>
      <c r="G4242" s="2">
        <f>IFERROR(VLOOKUP(Tableau2[[#This Row],[PR]],'Taux sortant'!$I$9:$S$167,COLUMN(),0),"")</f>
        <v>3.34</v>
      </c>
      <c r="H4242" s="2">
        <f>IFERROR(VLOOKUP(Tableau2[[#This Row],[PR]],'Taux sortant'!$I$9:$S$167,COLUMN(),0),"")</f>
        <v>2.88</v>
      </c>
      <c r="I4242" s="2">
        <f>IFERROR(VLOOKUP(Tableau2[[#This Row],[PR]],'Taux sortant'!$I$9:$S$167,COLUMN(),0),"")</f>
        <v>2.59</v>
      </c>
      <c r="J4242" s="2">
        <f>IFERROR(VLOOKUP(Tableau2[[#This Row],[PR]],'Taux sortant'!$I$9:$S$167,COLUMN(),0),"")</f>
        <v>0</v>
      </c>
      <c r="K4242" s="2">
        <f>IFERROR(VLOOKUP(Tableau2[[#This Row],[PR]],'Taux sortant'!$I$9:$S$167,COLUMN(),0),"")</f>
        <v>0</v>
      </c>
      <c r="L4242" s="2" t="str">
        <f>IFERROR(VLOOKUP(Tableau2[[#This Row],[PR]],'Taux sortant'!$I$9:$S$167,COLUMN(),0),"")</f>
        <v/>
      </c>
    </row>
    <row r="4243" spans="1:12" x14ac:dyDescent="0.3">
      <c r="A4243" s="1" t="s">
        <v>3807</v>
      </c>
      <c r="B4243" s="1" t="s">
        <v>3321</v>
      </c>
      <c r="C4243" s="2" t="str">
        <f>IFERROR(VLOOKUP(Tableau2[[#This Row],[PR]],'Taux sortant'!$I$9:$S$167,COLUMN(),0),"")</f>
        <v/>
      </c>
      <c r="D4243" s="2" t="str">
        <f>IFERROR(VLOOKUP(Tableau2[[#This Row],[PR]],'Taux sortant'!$I$9:$S$167,COLUMN(),0),"")</f>
        <v/>
      </c>
      <c r="E4243" s="2" t="str">
        <f>IFERROR(VLOOKUP(Tableau2[[#This Row],[PR]],'Taux sortant'!$I$9:$S$167,COLUMN(),0),"")</f>
        <v/>
      </c>
      <c r="F4243" s="2" t="str">
        <f>IFERROR(VLOOKUP(Tableau2[[#This Row],[PR]],'Taux sortant'!$I$9:$S$167,COLUMN(),0),"")</f>
        <v/>
      </c>
      <c r="G4243" s="2" t="str">
        <f>IFERROR(VLOOKUP(Tableau2[[#This Row],[PR]],'Taux sortant'!$I$9:$S$167,COLUMN(),0),"")</f>
        <v/>
      </c>
      <c r="H4243" s="2" t="str">
        <f>IFERROR(VLOOKUP(Tableau2[[#This Row],[PR]],'Taux sortant'!$I$9:$S$167,COLUMN(),0),"")</f>
        <v/>
      </c>
      <c r="I4243" s="2" t="str">
        <f>IFERROR(VLOOKUP(Tableau2[[#This Row],[PR]],'Taux sortant'!$I$9:$S$167,COLUMN(),0),"")</f>
        <v/>
      </c>
      <c r="J4243" s="2" t="str">
        <f>IFERROR(VLOOKUP(Tableau2[[#This Row],[PR]],'Taux sortant'!$I$9:$S$167,COLUMN(),0),"")</f>
        <v/>
      </c>
      <c r="K4243" s="2" t="str">
        <f>IFERROR(VLOOKUP(Tableau2[[#This Row],[PR]],'Taux sortant'!$I$9:$S$167,COLUMN(),0),"")</f>
        <v/>
      </c>
      <c r="L4243" s="2" t="str">
        <f>IFERROR(VLOOKUP(Tableau2[[#This Row],[PR]],'Taux sortant'!$I$9:$S$167,COLUMN(),0),"")</f>
        <v/>
      </c>
    </row>
    <row r="4244" spans="1:12" x14ac:dyDescent="0.3">
      <c r="A4244" s="1" t="s">
        <v>4901</v>
      </c>
      <c r="B4244" s="1" t="s">
        <v>4180</v>
      </c>
      <c r="C4244" s="2">
        <f>IFERROR(VLOOKUP(Tableau2[[#This Row],[PR]],'Taux sortant'!$I$9:$S$167,COLUMN(),0),"")</f>
        <v>22.64</v>
      </c>
      <c r="D4244" s="2">
        <f>IFERROR(VLOOKUP(Tableau2[[#This Row],[PR]],'Taux sortant'!$I$9:$S$167,COLUMN(),0),"")</f>
        <v>20.190000000000001</v>
      </c>
      <c r="E4244" s="2">
        <f>IFERROR(VLOOKUP(Tableau2[[#This Row],[PR]],'Taux sortant'!$I$9:$S$167,COLUMN(),0),"")</f>
        <v>16.53</v>
      </c>
      <c r="F4244" s="2">
        <f>IFERROR(VLOOKUP(Tableau2[[#This Row],[PR]],'Taux sortant'!$I$9:$S$167,COLUMN(),0),"")</f>
        <v>14.31</v>
      </c>
      <c r="G4244" s="2">
        <f>IFERROR(VLOOKUP(Tableau2[[#This Row],[PR]],'Taux sortant'!$I$9:$S$167,COLUMN(),0),"")</f>
        <v>12.45</v>
      </c>
      <c r="H4244" s="2">
        <f>IFERROR(VLOOKUP(Tableau2[[#This Row],[PR]],'Taux sortant'!$I$9:$S$167,COLUMN(),0),"")</f>
        <v>10.32</v>
      </c>
      <c r="I4244" s="2">
        <f>IFERROR(VLOOKUP(Tableau2[[#This Row],[PR]],'Taux sortant'!$I$9:$S$167,COLUMN(),0),"")</f>
        <v>8.83</v>
      </c>
      <c r="J4244" s="2">
        <f>IFERROR(VLOOKUP(Tableau2[[#This Row],[PR]],'Taux sortant'!$I$9:$S$167,COLUMN(),0),"")</f>
        <v>0</v>
      </c>
      <c r="K4244" s="2">
        <f>IFERROR(VLOOKUP(Tableau2[[#This Row],[PR]],'Taux sortant'!$I$9:$S$167,COLUMN(),0),"")</f>
        <v>0</v>
      </c>
      <c r="L4244" s="2" t="str">
        <f>IFERROR(VLOOKUP(Tableau2[[#This Row],[PR]],'Taux sortant'!$I$9:$S$167,COLUMN(),0),"")</f>
        <v/>
      </c>
    </row>
    <row r="4245" spans="1:12" x14ac:dyDescent="0.3">
      <c r="A4245" s="1" t="s">
        <v>3809</v>
      </c>
      <c r="B4245" s="1" t="s">
        <v>3093</v>
      </c>
      <c r="C4245" s="2">
        <f>IFERROR(VLOOKUP(Tableau2[[#This Row],[PR]],'Taux sortant'!$I$9:$S$167,COLUMN(),0),"")</f>
        <v>15.12</v>
      </c>
      <c r="D4245" s="2">
        <f>IFERROR(VLOOKUP(Tableau2[[#This Row],[PR]],'Taux sortant'!$I$9:$S$167,COLUMN(),0),"")</f>
        <v>12.61</v>
      </c>
      <c r="E4245" s="2">
        <f>IFERROR(VLOOKUP(Tableau2[[#This Row],[PR]],'Taux sortant'!$I$9:$S$167,COLUMN(),0),"")</f>
        <v>9.7200000000000006</v>
      </c>
      <c r="F4245" s="2">
        <f>IFERROR(VLOOKUP(Tableau2[[#This Row],[PR]],'Taux sortant'!$I$9:$S$167,COLUMN(),0),"")</f>
        <v>8.27</v>
      </c>
      <c r="G4245" s="2">
        <f>IFERROR(VLOOKUP(Tableau2[[#This Row],[PR]],'Taux sortant'!$I$9:$S$167,COLUMN(),0),"")</f>
        <v>7.1</v>
      </c>
      <c r="H4245" s="2">
        <f>IFERROR(VLOOKUP(Tableau2[[#This Row],[PR]],'Taux sortant'!$I$9:$S$167,COLUMN(),0),"")</f>
        <v>6.12</v>
      </c>
      <c r="I4245" s="2">
        <f>IFERROR(VLOOKUP(Tableau2[[#This Row],[PR]],'Taux sortant'!$I$9:$S$167,COLUMN(),0),"")</f>
        <v>5.33</v>
      </c>
      <c r="J4245" s="2">
        <f>IFERROR(VLOOKUP(Tableau2[[#This Row],[PR]],'Taux sortant'!$I$9:$S$167,COLUMN(),0),"")</f>
        <v>0</v>
      </c>
      <c r="K4245" s="2">
        <f>IFERROR(VLOOKUP(Tableau2[[#This Row],[PR]],'Taux sortant'!$I$9:$S$167,COLUMN(),0),"")</f>
        <v>0</v>
      </c>
      <c r="L4245" s="2" t="str">
        <f>IFERROR(VLOOKUP(Tableau2[[#This Row],[PR]],'Taux sortant'!$I$9:$S$167,COLUMN(),0),"")</f>
        <v/>
      </c>
    </row>
    <row r="4246" spans="1:12" x14ac:dyDescent="0.3">
      <c r="A4246" s="1" t="s">
        <v>3809</v>
      </c>
      <c r="B4246" s="1" t="s">
        <v>5349</v>
      </c>
      <c r="C4246" s="2" t="str">
        <f>IFERROR(VLOOKUP(Tableau2[[#This Row],[PR]],'Taux sortant'!$I$9:$S$167,COLUMN(),0),"")</f>
        <v/>
      </c>
      <c r="D4246" s="2" t="str">
        <f>IFERROR(VLOOKUP(Tableau2[[#This Row],[PR]],'Taux sortant'!$I$9:$S$167,COLUMN(),0),"")</f>
        <v/>
      </c>
      <c r="E4246" s="2" t="str">
        <f>IFERROR(VLOOKUP(Tableau2[[#This Row],[PR]],'Taux sortant'!$I$9:$S$167,COLUMN(),0),"")</f>
        <v/>
      </c>
      <c r="F4246" s="2" t="str">
        <f>IFERROR(VLOOKUP(Tableau2[[#This Row],[PR]],'Taux sortant'!$I$9:$S$167,COLUMN(),0),"")</f>
        <v/>
      </c>
      <c r="G4246" s="2" t="str">
        <f>IFERROR(VLOOKUP(Tableau2[[#This Row],[PR]],'Taux sortant'!$I$9:$S$167,COLUMN(),0),"")</f>
        <v/>
      </c>
      <c r="H4246" s="2" t="str">
        <f>IFERROR(VLOOKUP(Tableau2[[#This Row],[PR]],'Taux sortant'!$I$9:$S$167,COLUMN(),0),"")</f>
        <v/>
      </c>
      <c r="I4246" s="2" t="str">
        <f>IFERROR(VLOOKUP(Tableau2[[#This Row],[PR]],'Taux sortant'!$I$9:$S$167,COLUMN(),0),"")</f>
        <v/>
      </c>
      <c r="J4246" s="2" t="str">
        <f>IFERROR(VLOOKUP(Tableau2[[#This Row],[PR]],'Taux sortant'!$I$9:$S$167,COLUMN(),0),"")</f>
        <v/>
      </c>
      <c r="K4246" s="2" t="str">
        <f>IFERROR(VLOOKUP(Tableau2[[#This Row],[PR]],'Taux sortant'!$I$9:$S$167,COLUMN(),0),"")</f>
        <v/>
      </c>
      <c r="L4246" s="2" t="str">
        <f>IFERROR(VLOOKUP(Tableau2[[#This Row],[PR]],'Taux sortant'!$I$9:$S$167,COLUMN(),0),"")</f>
        <v/>
      </c>
    </row>
    <row r="4247" spans="1:12" x14ac:dyDescent="0.3">
      <c r="A4247" s="1" t="s">
        <v>842</v>
      </c>
      <c r="B4247" s="1" t="s">
        <v>81</v>
      </c>
      <c r="C4247" s="2">
        <f>IFERROR(VLOOKUP(Tableau2[[#This Row],[PR]],'Taux sortant'!$I$9:$S$167,COLUMN(),0),"")</f>
        <v>21.64</v>
      </c>
      <c r="D4247" s="2">
        <f>IFERROR(VLOOKUP(Tableau2[[#This Row],[PR]],'Taux sortant'!$I$9:$S$167,COLUMN(),0),"")</f>
        <v>17.309999999999999</v>
      </c>
      <c r="E4247" s="2">
        <f>IFERROR(VLOOKUP(Tableau2[[#This Row],[PR]],'Taux sortant'!$I$9:$S$167,COLUMN(),0),"")</f>
        <v>12.45</v>
      </c>
      <c r="F4247" s="2">
        <f>IFERROR(VLOOKUP(Tableau2[[#This Row],[PR]],'Taux sortant'!$I$9:$S$167,COLUMN(),0),"")</f>
        <v>10.1</v>
      </c>
      <c r="G4247" s="2">
        <f>IFERROR(VLOOKUP(Tableau2[[#This Row],[PR]],'Taux sortant'!$I$9:$S$167,COLUMN(),0),"")</f>
        <v>8.23</v>
      </c>
      <c r="H4247" s="2">
        <f>IFERROR(VLOOKUP(Tableau2[[#This Row],[PR]],'Taux sortant'!$I$9:$S$167,COLUMN(),0),"")</f>
        <v>5.96</v>
      </c>
      <c r="I4247" s="2">
        <f>IFERROR(VLOOKUP(Tableau2[[#This Row],[PR]],'Taux sortant'!$I$9:$S$167,COLUMN(),0),"")</f>
        <v>5.44</v>
      </c>
      <c r="J4247" s="2">
        <f>IFERROR(VLOOKUP(Tableau2[[#This Row],[PR]],'Taux sortant'!$I$9:$S$167,COLUMN(),0),"")</f>
        <v>0</v>
      </c>
      <c r="K4247" s="2">
        <f>IFERROR(VLOOKUP(Tableau2[[#This Row],[PR]],'Taux sortant'!$I$9:$S$167,COLUMN(),0),"")</f>
        <v>0</v>
      </c>
      <c r="L4247" s="2" t="str">
        <f>IFERROR(VLOOKUP(Tableau2[[#This Row],[PR]],'Taux sortant'!$I$9:$S$167,COLUMN(),0),"")</f>
        <v/>
      </c>
    </row>
    <row r="4248" spans="1:12" x14ac:dyDescent="0.3">
      <c r="A4248" s="1" t="s">
        <v>844</v>
      </c>
      <c r="B4248" s="1" t="s">
        <v>37</v>
      </c>
      <c r="C4248" s="2">
        <f>IFERROR(VLOOKUP(Tableau2[[#This Row],[PR]],'Taux sortant'!$I$9:$S$167,COLUMN(),0),"")</f>
        <v>25.34</v>
      </c>
      <c r="D4248" s="2">
        <f>IFERROR(VLOOKUP(Tableau2[[#This Row],[PR]],'Taux sortant'!$I$9:$S$167,COLUMN(),0),"")</f>
        <v>21.62</v>
      </c>
      <c r="E4248" s="2">
        <f>IFERROR(VLOOKUP(Tableau2[[#This Row],[PR]],'Taux sortant'!$I$9:$S$167,COLUMN(),0),"")</f>
        <v>15.42</v>
      </c>
      <c r="F4248" s="2">
        <f>IFERROR(VLOOKUP(Tableau2[[#This Row],[PR]],'Taux sortant'!$I$9:$S$167,COLUMN(),0),"")</f>
        <v>12.6</v>
      </c>
      <c r="G4248" s="2">
        <f>IFERROR(VLOOKUP(Tableau2[[#This Row],[PR]],'Taux sortant'!$I$9:$S$167,COLUMN(),0),"")</f>
        <v>9.5500000000000007</v>
      </c>
      <c r="H4248" s="2">
        <f>IFERROR(VLOOKUP(Tableau2[[#This Row],[PR]],'Taux sortant'!$I$9:$S$167,COLUMN(),0),"")</f>
        <v>7.3</v>
      </c>
      <c r="I4248" s="2">
        <f>IFERROR(VLOOKUP(Tableau2[[#This Row],[PR]],'Taux sortant'!$I$9:$S$167,COLUMN(),0),"")</f>
        <v>6.61</v>
      </c>
      <c r="J4248" s="2">
        <f>IFERROR(VLOOKUP(Tableau2[[#This Row],[PR]],'Taux sortant'!$I$9:$S$167,COLUMN(),0),"")</f>
        <v>0</v>
      </c>
      <c r="K4248" s="2">
        <f>IFERROR(VLOOKUP(Tableau2[[#This Row],[PR]],'Taux sortant'!$I$9:$S$167,COLUMN(),0),"")</f>
        <v>0</v>
      </c>
      <c r="L4248" s="2" t="str">
        <f>IFERROR(VLOOKUP(Tableau2[[#This Row],[PR]],'Taux sortant'!$I$9:$S$167,COLUMN(),0),"")</f>
        <v/>
      </c>
    </row>
    <row r="4249" spans="1:12" x14ac:dyDescent="0.3">
      <c r="A4249" s="1" t="s">
        <v>4904</v>
      </c>
      <c r="B4249" s="1" t="s">
        <v>4153</v>
      </c>
      <c r="C4249" s="2" t="str">
        <f>IFERROR(VLOOKUP(Tableau2[[#This Row],[PR]],'Taux sortant'!$I$9:$S$167,COLUMN(),0),"")</f>
        <v/>
      </c>
      <c r="D4249" s="2" t="str">
        <f>IFERROR(VLOOKUP(Tableau2[[#This Row],[PR]],'Taux sortant'!$I$9:$S$167,COLUMN(),0),"")</f>
        <v/>
      </c>
      <c r="E4249" s="2" t="str">
        <f>IFERROR(VLOOKUP(Tableau2[[#This Row],[PR]],'Taux sortant'!$I$9:$S$167,COLUMN(),0),"")</f>
        <v/>
      </c>
      <c r="F4249" s="2" t="str">
        <f>IFERROR(VLOOKUP(Tableau2[[#This Row],[PR]],'Taux sortant'!$I$9:$S$167,COLUMN(),0),"")</f>
        <v/>
      </c>
      <c r="G4249" s="2" t="str">
        <f>IFERROR(VLOOKUP(Tableau2[[#This Row],[PR]],'Taux sortant'!$I$9:$S$167,COLUMN(),0),"")</f>
        <v/>
      </c>
      <c r="H4249" s="2" t="str">
        <f>IFERROR(VLOOKUP(Tableau2[[#This Row],[PR]],'Taux sortant'!$I$9:$S$167,COLUMN(),0),"")</f>
        <v/>
      </c>
      <c r="I4249" s="2" t="str">
        <f>IFERROR(VLOOKUP(Tableau2[[#This Row],[PR]],'Taux sortant'!$I$9:$S$167,COLUMN(),0),"")</f>
        <v/>
      </c>
      <c r="J4249" s="2" t="str">
        <f>IFERROR(VLOOKUP(Tableau2[[#This Row],[PR]],'Taux sortant'!$I$9:$S$167,COLUMN(),0),"")</f>
        <v/>
      </c>
      <c r="K4249" s="2" t="str">
        <f>IFERROR(VLOOKUP(Tableau2[[#This Row],[PR]],'Taux sortant'!$I$9:$S$167,COLUMN(),0),"")</f>
        <v/>
      </c>
      <c r="L4249" s="2" t="str">
        <f>IFERROR(VLOOKUP(Tableau2[[#This Row],[PR]],'Taux sortant'!$I$9:$S$167,COLUMN(),0),"")</f>
        <v/>
      </c>
    </row>
    <row r="4250" spans="1:12" x14ac:dyDescent="0.3">
      <c r="A4250" s="1" t="s">
        <v>4907</v>
      </c>
      <c r="B4250" s="1" t="s">
        <v>4180</v>
      </c>
      <c r="C4250" s="2">
        <f>IFERROR(VLOOKUP(Tableau2[[#This Row],[PR]],'Taux sortant'!$I$9:$S$167,COLUMN(),0),"")</f>
        <v>22.64</v>
      </c>
      <c r="D4250" s="2">
        <f>IFERROR(VLOOKUP(Tableau2[[#This Row],[PR]],'Taux sortant'!$I$9:$S$167,COLUMN(),0),"")</f>
        <v>20.190000000000001</v>
      </c>
      <c r="E4250" s="2">
        <f>IFERROR(VLOOKUP(Tableau2[[#This Row],[PR]],'Taux sortant'!$I$9:$S$167,COLUMN(),0),"")</f>
        <v>16.53</v>
      </c>
      <c r="F4250" s="2">
        <f>IFERROR(VLOOKUP(Tableau2[[#This Row],[PR]],'Taux sortant'!$I$9:$S$167,COLUMN(),0),"")</f>
        <v>14.31</v>
      </c>
      <c r="G4250" s="2">
        <f>IFERROR(VLOOKUP(Tableau2[[#This Row],[PR]],'Taux sortant'!$I$9:$S$167,COLUMN(),0),"")</f>
        <v>12.45</v>
      </c>
      <c r="H4250" s="2">
        <f>IFERROR(VLOOKUP(Tableau2[[#This Row],[PR]],'Taux sortant'!$I$9:$S$167,COLUMN(),0),"")</f>
        <v>10.32</v>
      </c>
      <c r="I4250" s="2">
        <f>IFERROR(VLOOKUP(Tableau2[[#This Row],[PR]],'Taux sortant'!$I$9:$S$167,COLUMN(),0),"")</f>
        <v>8.83</v>
      </c>
      <c r="J4250" s="2">
        <f>IFERROR(VLOOKUP(Tableau2[[#This Row],[PR]],'Taux sortant'!$I$9:$S$167,COLUMN(),0),"")</f>
        <v>0</v>
      </c>
      <c r="K4250" s="2">
        <f>IFERROR(VLOOKUP(Tableau2[[#This Row],[PR]],'Taux sortant'!$I$9:$S$167,COLUMN(),0),"")</f>
        <v>0</v>
      </c>
      <c r="L4250" s="2" t="str">
        <f>IFERROR(VLOOKUP(Tableau2[[#This Row],[PR]],'Taux sortant'!$I$9:$S$167,COLUMN(),0),"")</f>
        <v/>
      </c>
    </row>
    <row r="4251" spans="1:12" x14ac:dyDescent="0.3">
      <c r="A4251" s="1" t="s">
        <v>4910</v>
      </c>
      <c r="B4251" s="1" t="s">
        <v>5351</v>
      </c>
      <c r="C4251" s="2">
        <f>IFERROR(VLOOKUP(Tableau2[[#This Row],[PR]],'Taux sortant'!$I$9:$S$167,COLUMN(),0),"")</f>
        <v>16.170000000000002</v>
      </c>
      <c r="D4251" s="2">
        <f>IFERROR(VLOOKUP(Tableau2[[#This Row],[PR]],'Taux sortant'!$I$9:$S$167,COLUMN(),0),"")</f>
        <v>13.54</v>
      </c>
      <c r="E4251" s="2">
        <f>IFERROR(VLOOKUP(Tableau2[[#This Row],[PR]],'Taux sortant'!$I$9:$S$167,COLUMN(),0),"")</f>
        <v>10.49</v>
      </c>
      <c r="F4251" s="2">
        <f>IFERROR(VLOOKUP(Tableau2[[#This Row],[PR]],'Taux sortant'!$I$9:$S$167,COLUMN(),0),"")</f>
        <v>8.9700000000000006</v>
      </c>
      <c r="G4251" s="2">
        <f>IFERROR(VLOOKUP(Tableau2[[#This Row],[PR]],'Taux sortant'!$I$9:$S$167,COLUMN(),0),"")</f>
        <v>7.62</v>
      </c>
      <c r="H4251" s="2">
        <f>IFERROR(VLOOKUP(Tableau2[[#This Row],[PR]],'Taux sortant'!$I$9:$S$167,COLUMN(),0),"")</f>
        <v>6.52</v>
      </c>
      <c r="I4251" s="2">
        <f>IFERROR(VLOOKUP(Tableau2[[#This Row],[PR]],'Taux sortant'!$I$9:$S$167,COLUMN(),0),"")</f>
        <v>5.64</v>
      </c>
      <c r="J4251" s="2">
        <f>IFERROR(VLOOKUP(Tableau2[[#This Row],[PR]],'Taux sortant'!$I$9:$S$167,COLUMN(),0),"")</f>
        <v>0</v>
      </c>
      <c r="K4251" s="2">
        <f>IFERROR(VLOOKUP(Tableau2[[#This Row],[PR]],'Taux sortant'!$I$9:$S$167,COLUMN(),0),"")</f>
        <v>0</v>
      </c>
      <c r="L4251" s="2" t="str">
        <f>IFERROR(VLOOKUP(Tableau2[[#This Row],[PR]],'Taux sortant'!$I$9:$S$167,COLUMN(),0),"")</f>
        <v/>
      </c>
    </row>
    <row r="4252" spans="1:12" x14ac:dyDescent="0.3">
      <c r="A4252" s="1" t="s">
        <v>4910</v>
      </c>
      <c r="B4252" s="1" t="s">
        <v>4169</v>
      </c>
      <c r="C4252" s="2">
        <f>IFERROR(VLOOKUP(Tableau2[[#This Row],[PR]],'Taux sortant'!$I$9:$S$167,COLUMN(),0),"")</f>
        <v>15.83</v>
      </c>
      <c r="D4252" s="2">
        <f>IFERROR(VLOOKUP(Tableau2[[#This Row],[PR]],'Taux sortant'!$I$9:$S$167,COLUMN(),0),"")</f>
        <v>13.3</v>
      </c>
      <c r="E4252" s="2">
        <f>IFERROR(VLOOKUP(Tableau2[[#This Row],[PR]],'Taux sortant'!$I$9:$S$167,COLUMN(),0),"")</f>
        <v>10.32</v>
      </c>
      <c r="F4252" s="2">
        <f>IFERROR(VLOOKUP(Tableau2[[#This Row],[PR]],'Taux sortant'!$I$9:$S$167,COLUMN(),0),"")</f>
        <v>8.84</v>
      </c>
      <c r="G4252" s="2">
        <f>IFERROR(VLOOKUP(Tableau2[[#This Row],[PR]],'Taux sortant'!$I$9:$S$167,COLUMN(),0),"")</f>
        <v>7.55</v>
      </c>
      <c r="H4252" s="2">
        <f>IFERROR(VLOOKUP(Tableau2[[#This Row],[PR]],'Taux sortant'!$I$9:$S$167,COLUMN(),0),"")</f>
        <v>6.43</v>
      </c>
      <c r="I4252" s="2">
        <f>IFERROR(VLOOKUP(Tableau2[[#This Row],[PR]],'Taux sortant'!$I$9:$S$167,COLUMN(),0),"")</f>
        <v>5.52</v>
      </c>
      <c r="J4252" s="2">
        <f>IFERROR(VLOOKUP(Tableau2[[#This Row],[PR]],'Taux sortant'!$I$9:$S$167,COLUMN(),0),"")</f>
        <v>0</v>
      </c>
      <c r="K4252" s="2">
        <f>IFERROR(VLOOKUP(Tableau2[[#This Row],[PR]],'Taux sortant'!$I$9:$S$167,COLUMN(),0),"")</f>
        <v>0</v>
      </c>
      <c r="L4252" s="2" t="str">
        <f>IFERROR(VLOOKUP(Tableau2[[#This Row],[PR]],'Taux sortant'!$I$9:$S$167,COLUMN(),0),"")</f>
        <v/>
      </c>
    </row>
    <row r="4253" spans="1:12" x14ac:dyDescent="0.3">
      <c r="A4253" s="1" t="s">
        <v>4910</v>
      </c>
      <c r="B4253" s="1" t="s">
        <v>5815</v>
      </c>
      <c r="C4253" s="2">
        <f>IFERROR(VLOOKUP(Tableau2[[#This Row],[PR]],'Taux sortant'!$I$9:$S$167,COLUMN(),0),"")</f>
        <v>29.89</v>
      </c>
      <c r="D4253" s="2">
        <f>IFERROR(VLOOKUP(Tableau2[[#This Row],[PR]],'Taux sortant'!$I$9:$S$167,COLUMN(),0),"")</f>
        <v>27.05</v>
      </c>
      <c r="E4253" s="2">
        <f>IFERROR(VLOOKUP(Tableau2[[#This Row],[PR]],'Taux sortant'!$I$9:$S$167,COLUMN(),0),"")</f>
        <v>23.76</v>
      </c>
      <c r="F4253" s="2">
        <f>IFERROR(VLOOKUP(Tableau2[[#This Row],[PR]],'Taux sortant'!$I$9:$S$167,COLUMN(),0),"")</f>
        <v>22.11</v>
      </c>
      <c r="G4253" s="2">
        <f>IFERROR(VLOOKUP(Tableau2[[#This Row],[PR]],'Taux sortant'!$I$9:$S$167,COLUMN(),0),"")</f>
        <v>20.05</v>
      </c>
      <c r="H4253" s="2">
        <f>IFERROR(VLOOKUP(Tableau2[[#This Row],[PR]],'Taux sortant'!$I$9:$S$167,COLUMN(),0),"")</f>
        <v>17.09</v>
      </c>
      <c r="I4253" s="2">
        <f>IFERROR(VLOOKUP(Tableau2[[#This Row],[PR]],'Taux sortant'!$I$9:$S$167,COLUMN(),0),"")</f>
        <v>15.56</v>
      </c>
      <c r="J4253" s="2">
        <f>IFERROR(VLOOKUP(Tableau2[[#This Row],[PR]],'Taux sortant'!$I$9:$S$167,COLUMN(),0),"")</f>
        <v>0</v>
      </c>
      <c r="K4253" s="2">
        <f>IFERROR(VLOOKUP(Tableau2[[#This Row],[PR]],'Taux sortant'!$I$9:$S$167,COLUMN(),0),"")</f>
        <v>0</v>
      </c>
      <c r="L4253" s="2" t="str">
        <f>IFERROR(VLOOKUP(Tableau2[[#This Row],[PR]],'Taux sortant'!$I$9:$S$167,COLUMN(),0),"")</f>
        <v/>
      </c>
    </row>
    <row r="4254" spans="1:12" x14ac:dyDescent="0.3">
      <c r="A4254" s="1" t="s">
        <v>4912</v>
      </c>
      <c r="B4254" s="1" t="s">
        <v>4140</v>
      </c>
      <c r="C4254" s="2" t="str">
        <f>IFERROR(VLOOKUP(Tableau2[[#This Row],[PR]],'Taux sortant'!$I$9:$S$167,COLUMN(),0),"")</f>
        <v/>
      </c>
      <c r="D4254" s="2" t="str">
        <f>IFERROR(VLOOKUP(Tableau2[[#This Row],[PR]],'Taux sortant'!$I$9:$S$167,COLUMN(),0),"")</f>
        <v/>
      </c>
      <c r="E4254" s="2" t="str">
        <f>IFERROR(VLOOKUP(Tableau2[[#This Row],[PR]],'Taux sortant'!$I$9:$S$167,COLUMN(),0),"")</f>
        <v/>
      </c>
      <c r="F4254" s="2" t="str">
        <f>IFERROR(VLOOKUP(Tableau2[[#This Row],[PR]],'Taux sortant'!$I$9:$S$167,COLUMN(),0),"")</f>
        <v/>
      </c>
      <c r="G4254" s="2" t="str">
        <f>IFERROR(VLOOKUP(Tableau2[[#This Row],[PR]],'Taux sortant'!$I$9:$S$167,COLUMN(),0),"")</f>
        <v/>
      </c>
      <c r="H4254" s="2" t="str">
        <f>IFERROR(VLOOKUP(Tableau2[[#This Row],[PR]],'Taux sortant'!$I$9:$S$167,COLUMN(),0),"")</f>
        <v/>
      </c>
      <c r="I4254" s="2" t="str">
        <f>IFERROR(VLOOKUP(Tableau2[[#This Row],[PR]],'Taux sortant'!$I$9:$S$167,COLUMN(),0),"")</f>
        <v/>
      </c>
      <c r="J4254" s="2" t="str">
        <f>IFERROR(VLOOKUP(Tableau2[[#This Row],[PR]],'Taux sortant'!$I$9:$S$167,COLUMN(),0),"")</f>
        <v/>
      </c>
      <c r="K4254" s="2" t="str">
        <f>IFERROR(VLOOKUP(Tableau2[[#This Row],[PR]],'Taux sortant'!$I$9:$S$167,COLUMN(),0),"")</f>
        <v/>
      </c>
      <c r="L4254" s="2" t="str">
        <f>IFERROR(VLOOKUP(Tableau2[[#This Row],[PR]],'Taux sortant'!$I$9:$S$167,COLUMN(),0),"")</f>
        <v/>
      </c>
    </row>
    <row r="4255" spans="1:12" x14ac:dyDescent="0.3">
      <c r="A4255" s="1" t="s">
        <v>4915</v>
      </c>
      <c r="B4255" s="1" t="s">
        <v>4169</v>
      </c>
      <c r="C4255" s="2">
        <f>IFERROR(VLOOKUP(Tableau2[[#This Row],[PR]],'Taux sortant'!$I$9:$S$167,COLUMN(),0),"")</f>
        <v>15.83</v>
      </c>
      <c r="D4255" s="2">
        <f>IFERROR(VLOOKUP(Tableau2[[#This Row],[PR]],'Taux sortant'!$I$9:$S$167,COLUMN(),0),"")</f>
        <v>13.3</v>
      </c>
      <c r="E4255" s="2">
        <f>IFERROR(VLOOKUP(Tableau2[[#This Row],[PR]],'Taux sortant'!$I$9:$S$167,COLUMN(),0),"")</f>
        <v>10.32</v>
      </c>
      <c r="F4255" s="2">
        <f>IFERROR(VLOOKUP(Tableau2[[#This Row],[PR]],'Taux sortant'!$I$9:$S$167,COLUMN(),0),"")</f>
        <v>8.84</v>
      </c>
      <c r="G4255" s="2">
        <f>IFERROR(VLOOKUP(Tableau2[[#This Row],[PR]],'Taux sortant'!$I$9:$S$167,COLUMN(),0),"")</f>
        <v>7.55</v>
      </c>
      <c r="H4255" s="2">
        <f>IFERROR(VLOOKUP(Tableau2[[#This Row],[PR]],'Taux sortant'!$I$9:$S$167,COLUMN(),0),"")</f>
        <v>6.43</v>
      </c>
      <c r="I4255" s="2">
        <f>IFERROR(VLOOKUP(Tableau2[[#This Row],[PR]],'Taux sortant'!$I$9:$S$167,COLUMN(),0),"")</f>
        <v>5.52</v>
      </c>
      <c r="J4255" s="2">
        <f>IFERROR(VLOOKUP(Tableau2[[#This Row],[PR]],'Taux sortant'!$I$9:$S$167,COLUMN(),0),"")</f>
        <v>0</v>
      </c>
      <c r="K4255" s="2">
        <f>IFERROR(VLOOKUP(Tableau2[[#This Row],[PR]],'Taux sortant'!$I$9:$S$167,COLUMN(),0),"")</f>
        <v>0</v>
      </c>
      <c r="L4255" s="2" t="str">
        <f>IFERROR(VLOOKUP(Tableau2[[#This Row],[PR]],'Taux sortant'!$I$9:$S$167,COLUMN(),0),"")</f>
        <v/>
      </c>
    </row>
    <row r="4256" spans="1:12" x14ac:dyDescent="0.3">
      <c r="A4256" s="1" t="s">
        <v>5684</v>
      </c>
      <c r="B4256" s="1" t="s">
        <v>5356</v>
      </c>
      <c r="C4256" s="2">
        <f>IFERROR(VLOOKUP(Tableau2[[#This Row],[PR]],'Taux sortant'!$I$9:$S$167,COLUMN(),0),"")</f>
        <v>14.1</v>
      </c>
      <c r="D4256" s="2">
        <f>IFERROR(VLOOKUP(Tableau2[[#This Row],[PR]],'Taux sortant'!$I$9:$S$167,COLUMN(),0),"")</f>
        <v>12.41</v>
      </c>
      <c r="E4256" s="2">
        <f>IFERROR(VLOOKUP(Tableau2[[#This Row],[PR]],'Taux sortant'!$I$9:$S$167,COLUMN(),0),"")</f>
        <v>9.0299999999999994</v>
      </c>
      <c r="F4256" s="2">
        <f>IFERROR(VLOOKUP(Tableau2[[#This Row],[PR]],'Taux sortant'!$I$9:$S$167,COLUMN(),0),"")</f>
        <v>7.34</v>
      </c>
      <c r="G4256" s="2">
        <f>IFERROR(VLOOKUP(Tableau2[[#This Row],[PR]],'Taux sortant'!$I$9:$S$167,COLUMN(),0),"")</f>
        <v>6.12</v>
      </c>
      <c r="H4256" s="2">
        <f>IFERROR(VLOOKUP(Tableau2[[#This Row],[PR]],'Taux sortant'!$I$9:$S$167,COLUMN(),0),"")</f>
        <v>5.37</v>
      </c>
      <c r="I4256" s="2">
        <f>IFERROR(VLOOKUP(Tableau2[[#This Row],[PR]],'Taux sortant'!$I$9:$S$167,COLUMN(),0),"")</f>
        <v>4.6500000000000004</v>
      </c>
      <c r="J4256" s="2">
        <f>IFERROR(VLOOKUP(Tableau2[[#This Row],[PR]],'Taux sortant'!$I$9:$S$167,COLUMN(),0),"")</f>
        <v>0</v>
      </c>
      <c r="K4256" s="2">
        <f>IFERROR(VLOOKUP(Tableau2[[#This Row],[PR]],'Taux sortant'!$I$9:$S$167,COLUMN(),0),"")</f>
        <v>1585.65</v>
      </c>
      <c r="L4256" s="2" t="str">
        <f>IFERROR(VLOOKUP(Tableau2[[#This Row],[PR]],'Taux sortant'!$I$9:$S$167,COLUMN(),0),"")</f>
        <v/>
      </c>
    </row>
    <row r="4257" spans="1:12" x14ac:dyDescent="0.3">
      <c r="A4257" s="1" t="s">
        <v>5686</v>
      </c>
      <c r="B4257" s="1" t="s">
        <v>5356</v>
      </c>
      <c r="C4257" s="2">
        <f>IFERROR(VLOOKUP(Tableau2[[#This Row],[PR]],'Taux sortant'!$I$9:$S$167,COLUMN(),0),"")</f>
        <v>14.1</v>
      </c>
      <c r="D4257" s="2">
        <f>IFERROR(VLOOKUP(Tableau2[[#This Row],[PR]],'Taux sortant'!$I$9:$S$167,COLUMN(),0),"")</f>
        <v>12.41</v>
      </c>
      <c r="E4257" s="2">
        <f>IFERROR(VLOOKUP(Tableau2[[#This Row],[PR]],'Taux sortant'!$I$9:$S$167,COLUMN(),0),"")</f>
        <v>9.0299999999999994</v>
      </c>
      <c r="F4257" s="2">
        <f>IFERROR(VLOOKUP(Tableau2[[#This Row],[PR]],'Taux sortant'!$I$9:$S$167,COLUMN(),0),"")</f>
        <v>7.34</v>
      </c>
      <c r="G4257" s="2">
        <f>IFERROR(VLOOKUP(Tableau2[[#This Row],[PR]],'Taux sortant'!$I$9:$S$167,COLUMN(),0),"")</f>
        <v>6.12</v>
      </c>
      <c r="H4257" s="2">
        <f>IFERROR(VLOOKUP(Tableau2[[#This Row],[PR]],'Taux sortant'!$I$9:$S$167,COLUMN(),0),"")</f>
        <v>5.37</v>
      </c>
      <c r="I4257" s="2">
        <f>IFERROR(VLOOKUP(Tableau2[[#This Row],[PR]],'Taux sortant'!$I$9:$S$167,COLUMN(),0),"")</f>
        <v>4.6500000000000004</v>
      </c>
      <c r="J4257" s="2">
        <f>IFERROR(VLOOKUP(Tableau2[[#This Row],[PR]],'Taux sortant'!$I$9:$S$167,COLUMN(),0),"")</f>
        <v>0</v>
      </c>
      <c r="K4257" s="2">
        <f>IFERROR(VLOOKUP(Tableau2[[#This Row],[PR]],'Taux sortant'!$I$9:$S$167,COLUMN(),0),"")</f>
        <v>1585.65</v>
      </c>
      <c r="L4257" s="2" t="str">
        <f>IFERROR(VLOOKUP(Tableau2[[#This Row],[PR]],'Taux sortant'!$I$9:$S$167,COLUMN(),0),"")</f>
        <v/>
      </c>
    </row>
    <row r="4258" spans="1:12" x14ac:dyDescent="0.3">
      <c r="A4258" s="1" t="s">
        <v>4918</v>
      </c>
      <c r="B4258" s="1" t="s">
        <v>4140</v>
      </c>
      <c r="C4258" s="2" t="str">
        <f>IFERROR(VLOOKUP(Tableau2[[#This Row],[PR]],'Taux sortant'!$I$9:$S$167,COLUMN(),0),"")</f>
        <v/>
      </c>
      <c r="D4258" s="2" t="str">
        <f>IFERROR(VLOOKUP(Tableau2[[#This Row],[PR]],'Taux sortant'!$I$9:$S$167,COLUMN(),0),"")</f>
        <v/>
      </c>
      <c r="E4258" s="2" t="str">
        <f>IFERROR(VLOOKUP(Tableau2[[#This Row],[PR]],'Taux sortant'!$I$9:$S$167,COLUMN(),0),"")</f>
        <v/>
      </c>
      <c r="F4258" s="2" t="str">
        <f>IFERROR(VLOOKUP(Tableau2[[#This Row],[PR]],'Taux sortant'!$I$9:$S$167,COLUMN(),0),"")</f>
        <v/>
      </c>
      <c r="G4258" s="2" t="str">
        <f>IFERROR(VLOOKUP(Tableau2[[#This Row],[PR]],'Taux sortant'!$I$9:$S$167,COLUMN(),0),"")</f>
        <v/>
      </c>
      <c r="H4258" s="2" t="str">
        <f>IFERROR(VLOOKUP(Tableau2[[#This Row],[PR]],'Taux sortant'!$I$9:$S$167,COLUMN(),0),"")</f>
        <v/>
      </c>
      <c r="I4258" s="2" t="str">
        <f>IFERROR(VLOOKUP(Tableau2[[#This Row],[PR]],'Taux sortant'!$I$9:$S$167,COLUMN(),0),"")</f>
        <v/>
      </c>
      <c r="J4258" s="2" t="str">
        <f>IFERROR(VLOOKUP(Tableau2[[#This Row],[PR]],'Taux sortant'!$I$9:$S$167,COLUMN(),0),"")</f>
        <v/>
      </c>
      <c r="K4258" s="2" t="str">
        <f>IFERROR(VLOOKUP(Tableau2[[#This Row],[PR]],'Taux sortant'!$I$9:$S$167,COLUMN(),0),"")</f>
        <v/>
      </c>
      <c r="L4258" s="2" t="str">
        <f>IFERROR(VLOOKUP(Tableau2[[#This Row],[PR]],'Taux sortant'!$I$9:$S$167,COLUMN(),0),"")</f>
        <v/>
      </c>
    </row>
    <row r="4259" spans="1:12" x14ac:dyDescent="0.3">
      <c r="A4259" s="1" t="s">
        <v>846</v>
      </c>
      <c r="B4259" s="1" t="s">
        <v>46</v>
      </c>
      <c r="C4259" s="2" t="str">
        <f>IFERROR(VLOOKUP(Tableau2[[#This Row],[PR]],'Taux sortant'!$I$9:$S$167,COLUMN(),0),"")</f>
        <v/>
      </c>
      <c r="D4259" s="2" t="str">
        <f>IFERROR(VLOOKUP(Tableau2[[#This Row],[PR]],'Taux sortant'!$I$9:$S$167,COLUMN(),0),"")</f>
        <v/>
      </c>
      <c r="E4259" s="2" t="str">
        <f>IFERROR(VLOOKUP(Tableau2[[#This Row],[PR]],'Taux sortant'!$I$9:$S$167,COLUMN(),0),"")</f>
        <v/>
      </c>
      <c r="F4259" s="2" t="str">
        <f>IFERROR(VLOOKUP(Tableau2[[#This Row],[PR]],'Taux sortant'!$I$9:$S$167,COLUMN(),0),"")</f>
        <v/>
      </c>
      <c r="G4259" s="2" t="str">
        <f>IFERROR(VLOOKUP(Tableau2[[#This Row],[PR]],'Taux sortant'!$I$9:$S$167,COLUMN(),0),"")</f>
        <v/>
      </c>
      <c r="H4259" s="2" t="str">
        <f>IFERROR(VLOOKUP(Tableau2[[#This Row],[PR]],'Taux sortant'!$I$9:$S$167,COLUMN(),0),"")</f>
        <v/>
      </c>
      <c r="I4259" s="2" t="str">
        <f>IFERROR(VLOOKUP(Tableau2[[#This Row],[PR]],'Taux sortant'!$I$9:$S$167,COLUMN(),0),"")</f>
        <v/>
      </c>
      <c r="J4259" s="2" t="str">
        <f>IFERROR(VLOOKUP(Tableau2[[#This Row],[PR]],'Taux sortant'!$I$9:$S$167,COLUMN(),0),"")</f>
        <v/>
      </c>
      <c r="K4259" s="2" t="str">
        <f>IFERROR(VLOOKUP(Tableau2[[#This Row],[PR]],'Taux sortant'!$I$9:$S$167,COLUMN(),0),"")</f>
        <v/>
      </c>
      <c r="L4259" s="2" t="str">
        <f>IFERROR(VLOOKUP(Tableau2[[#This Row],[PR]],'Taux sortant'!$I$9:$S$167,COLUMN(),0),"")</f>
        <v/>
      </c>
    </row>
    <row r="4260" spans="1:12" x14ac:dyDescent="0.3">
      <c r="A4260" s="1" t="s">
        <v>5688</v>
      </c>
      <c r="B4260" s="1" t="s">
        <v>5356</v>
      </c>
      <c r="C4260" s="2">
        <f>IFERROR(VLOOKUP(Tableau2[[#This Row],[PR]],'Taux sortant'!$I$9:$S$167,COLUMN(),0),"")</f>
        <v>14.1</v>
      </c>
      <c r="D4260" s="2">
        <f>IFERROR(VLOOKUP(Tableau2[[#This Row],[PR]],'Taux sortant'!$I$9:$S$167,COLUMN(),0),"")</f>
        <v>12.41</v>
      </c>
      <c r="E4260" s="2">
        <f>IFERROR(VLOOKUP(Tableau2[[#This Row],[PR]],'Taux sortant'!$I$9:$S$167,COLUMN(),0),"")</f>
        <v>9.0299999999999994</v>
      </c>
      <c r="F4260" s="2">
        <f>IFERROR(VLOOKUP(Tableau2[[#This Row],[PR]],'Taux sortant'!$I$9:$S$167,COLUMN(),0),"")</f>
        <v>7.34</v>
      </c>
      <c r="G4260" s="2">
        <f>IFERROR(VLOOKUP(Tableau2[[#This Row],[PR]],'Taux sortant'!$I$9:$S$167,COLUMN(),0),"")</f>
        <v>6.12</v>
      </c>
      <c r="H4260" s="2">
        <f>IFERROR(VLOOKUP(Tableau2[[#This Row],[PR]],'Taux sortant'!$I$9:$S$167,COLUMN(),0),"")</f>
        <v>5.37</v>
      </c>
      <c r="I4260" s="2">
        <f>IFERROR(VLOOKUP(Tableau2[[#This Row],[PR]],'Taux sortant'!$I$9:$S$167,COLUMN(),0),"")</f>
        <v>4.6500000000000004</v>
      </c>
      <c r="J4260" s="2">
        <f>IFERROR(VLOOKUP(Tableau2[[#This Row],[PR]],'Taux sortant'!$I$9:$S$167,COLUMN(),0),"")</f>
        <v>0</v>
      </c>
      <c r="K4260" s="2">
        <f>IFERROR(VLOOKUP(Tableau2[[#This Row],[PR]],'Taux sortant'!$I$9:$S$167,COLUMN(),0),"")</f>
        <v>1585.65</v>
      </c>
      <c r="L4260" s="2" t="str">
        <f>IFERROR(VLOOKUP(Tableau2[[#This Row],[PR]],'Taux sortant'!$I$9:$S$167,COLUMN(),0),"")</f>
        <v/>
      </c>
    </row>
    <row r="4261" spans="1:12" x14ac:dyDescent="0.3">
      <c r="A4261" s="1" t="s">
        <v>4921</v>
      </c>
      <c r="B4261" s="1" t="s">
        <v>4137</v>
      </c>
      <c r="C4261" s="2">
        <f>IFERROR(VLOOKUP(Tableau2[[#This Row],[PR]],'Taux sortant'!$I$9:$S$167,COLUMN(),0),"")</f>
        <v>19.010000000000002</v>
      </c>
      <c r="D4261" s="2">
        <f>IFERROR(VLOOKUP(Tableau2[[#This Row],[PR]],'Taux sortant'!$I$9:$S$167,COLUMN(),0),"")</f>
        <v>16.18</v>
      </c>
      <c r="E4261" s="2">
        <f>IFERROR(VLOOKUP(Tableau2[[#This Row],[PR]],'Taux sortant'!$I$9:$S$167,COLUMN(),0),"")</f>
        <v>12.86</v>
      </c>
      <c r="F4261" s="2">
        <f>IFERROR(VLOOKUP(Tableau2[[#This Row],[PR]],'Taux sortant'!$I$9:$S$167,COLUMN(),0),"")</f>
        <v>11.2</v>
      </c>
      <c r="G4261" s="2">
        <f>IFERROR(VLOOKUP(Tableau2[[#This Row],[PR]],'Taux sortant'!$I$9:$S$167,COLUMN(),0),"")</f>
        <v>9.61</v>
      </c>
      <c r="H4261" s="2">
        <f>IFERROR(VLOOKUP(Tableau2[[#This Row],[PR]],'Taux sortant'!$I$9:$S$167,COLUMN(),0),"")</f>
        <v>8.19</v>
      </c>
      <c r="I4261" s="2">
        <f>IFERROR(VLOOKUP(Tableau2[[#This Row],[PR]],'Taux sortant'!$I$9:$S$167,COLUMN(),0),"")</f>
        <v>7.02</v>
      </c>
      <c r="J4261" s="2">
        <f>IFERROR(VLOOKUP(Tableau2[[#This Row],[PR]],'Taux sortant'!$I$9:$S$167,COLUMN(),0),"")</f>
        <v>0</v>
      </c>
      <c r="K4261" s="2">
        <f>IFERROR(VLOOKUP(Tableau2[[#This Row],[PR]],'Taux sortant'!$I$9:$S$167,COLUMN(),0),"")</f>
        <v>0</v>
      </c>
      <c r="L4261" s="2" t="str">
        <f>IFERROR(VLOOKUP(Tableau2[[#This Row],[PR]],'Taux sortant'!$I$9:$S$167,COLUMN(),0),"")</f>
        <v/>
      </c>
    </row>
    <row r="4262" spans="1:12" x14ac:dyDescent="0.3">
      <c r="A4262" s="1" t="s">
        <v>3812</v>
      </c>
      <c r="B4262" s="1" t="s">
        <v>3084</v>
      </c>
      <c r="C4262" s="2">
        <f>IFERROR(VLOOKUP(Tableau2[[#This Row],[PR]],'Taux sortant'!$I$9:$S$167,COLUMN(),0),"")</f>
        <v>15.12</v>
      </c>
      <c r="D4262" s="2">
        <f>IFERROR(VLOOKUP(Tableau2[[#This Row],[PR]],'Taux sortant'!$I$9:$S$167,COLUMN(),0),"")</f>
        <v>12.61</v>
      </c>
      <c r="E4262" s="2">
        <f>IFERROR(VLOOKUP(Tableau2[[#This Row],[PR]],'Taux sortant'!$I$9:$S$167,COLUMN(),0),"")</f>
        <v>9.7200000000000006</v>
      </c>
      <c r="F4262" s="2">
        <f>IFERROR(VLOOKUP(Tableau2[[#This Row],[PR]],'Taux sortant'!$I$9:$S$167,COLUMN(),0),"")</f>
        <v>8.27</v>
      </c>
      <c r="G4262" s="2">
        <f>IFERROR(VLOOKUP(Tableau2[[#This Row],[PR]],'Taux sortant'!$I$9:$S$167,COLUMN(),0),"")</f>
        <v>7.1</v>
      </c>
      <c r="H4262" s="2">
        <f>IFERROR(VLOOKUP(Tableau2[[#This Row],[PR]],'Taux sortant'!$I$9:$S$167,COLUMN(),0),"")</f>
        <v>6.12</v>
      </c>
      <c r="I4262" s="2">
        <f>IFERROR(VLOOKUP(Tableau2[[#This Row],[PR]],'Taux sortant'!$I$9:$S$167,COLUMN(),0),"")</f>
        <v>5.33</v>
      </c>
      <c r="J4262" s="2">
        <f>IFERROR(VLOOKUP(Tableau2[[#This Row],[PR]],'Taux sortant'!$I$9:$S$167,COLUMN(),0),"")</f>
        <v>0</v>
      </c>
      <c r="K4262" s="2">
        <f>IFERROR(VLOOKUP(Tableau2[[#This Row],[PR]],'Taux sortant'!$I$9:$S$167,COLUMN(),0),"")</f>
        <v>0</v>
      </c>
      <c r="L4262" s="2" t="str">
        <f>IFERROR(VLOOKUP(Tableau2[[#This Row],[PR]],'Taux sortant'!$I$9:$S$167,COLUMN(),0),"")</f>
        <v/>
      </c>
    </row>
    <row r="4263" spans="1:12" x14ac:dyDescent="0.3">
      <c r="A4263" s="1" t="s">
        <v>3814</v>
      </c>
      <c r="B4263" s="1" t="s">
        <v>3113</v>
      </c>
      <c r="C4263" s="2">
        <f>IFERROR(VLOOKUP(Tableau2[[#This Row],[PR]],'Taux sortant'!$I$9:$S$167,COLUMN(),0),"")</f>
        <v>14.22</v>
      </c>
      <c r="D4263" s="2">
        <f>IFERROR(VLOOKUP(Tableau2[[#This Row],[PR]],'Taux sortant'!$I$9:$S$167,COLUMN(),0),"")</f>
        <v>11.82</v>
      </c>
      <c r="E4263" s="2">
        <f>IFERROR(VLOOKUP(Tableau2[[#This Row],[PR]],'Taux sortant'!$I$9:$S$167,COLUMN(),0),"")</f>
        <v>9.02</v>
      </c>
      <c r="F4263" s="2">
        <f>IFERROR(VLOOKUP(Tableau2[[#This Row],[PR]],'Taux sortant'!$I$9:$S$167,COLUMN(),0),"")</f>
        <v>7.68</v>
      </c>
      <c r="G4263" s="2">
        <f>IFERROR(VLOOKUP(Tableau2[[#This Row],[PR]],'Taux sortant'!$I$9:$S$167,COLUMN(),0),"")</f>
        <v>6.52</v>
      </c>
      <c r="H4263" s="2">
        <f>IFERROR(VLOOKUP(Tableau2[[#This Row],[PR]],'Taux sortant'!$I$9:$S$167,COLUMN(),0),"")</f>
        <v>5.54</v>
      </c>
      <c r="I4263" s="2">
        <f>IFERROR(VLOOKUP(Tableau2[[#This Row],[PR]],'Taux sortant'!$I$9:$S$167,COLUMN(),0),"")</f>
        <v>4.76</v>
      </c>
      <c r="J4263" s="2">
        <f>IFERROR(VLOOKUP(Tableau2[[#This Row],[PR]],'Taux sortant'!$I$9:$S$167,COLUMN(),0),"")</f>
        <v>0</v>
      </c>
      <c r="K4263" s="2">
        <f>IFERROR(VLOOKUP(Tableau2[[#This Row],[PR]],'Taux sortant'!$I$9:$S$167,COLUMN(),0),"")</f>
        <v>0</v>
      </c>
      <c r="L4263" s="2" t="str">
        <f>IFERROR(VLOOKUP(Tableau2[[#This Row],[PR]],'Taux sortant'!$I$9:$S$167,COLUMN(),0),"")</f>
        <v/>
      </c>
    </row>
    <row r="4264" spans="1:12" x14ac:dyDescent="0.3">
      <c r="A4264" s="1" t="s">
        <v>848</v>
      </c>
      <c r="B4264" s="1" t="s">
        <v>15</v>
      </c>
      <c r="C4264" s="2">
        <f>IFERROR(VLOOKUP(Tableau2[[#This Row],[PR]],'Taux sortant'!$I$9:$S$167,COLUMN(),0),"")</f>
        <v>12.05</v>
      </c>
      <c r="D4264" s="2">
        <f>IFERROR(VLOOKUP(Tableau2[[#This Row],[PR]],'Taux sortant'!$I$9:$S$167,COLUMN(),0),"")</f>
        <v>9.57</v>
      </c>
      <c r="E4264" s="2">
        <f>IFERROR(VLOOKUP(Tableau2[[#This Row],[PR]],'Taux sortant'!$I$9:$S$167,COLUMN(),0),"")</f>
        <v>6.79</v>
      </c>
      <c r="F4264" s="2">
        <f>IFERROR(VLOOKUP(Tableau2[[#This Row],[PR]],'Taux sortant'!$I$9:$S$167,COLUMN(),0),"")</f>
        <v>5.47</v>
      </c>
      <c r="G4264" s="2">
        <f>IFERROR(VLOOKUP(Tableau2[[#This Row],[PR]],'Taux sortant'!$I$9:$S$167,COLUMN(),0),"")</f>
        <v>4.49</v>
      </c>
      <c r="H4264" s="2">
        <f>IFERROR(VLOOKUP(Tableau2[[#This Row],[PR]],'Taux sortant'!$I$9:$S$167,COLUMN(),0),"")</f>
        <v>3.66</v>
      </c>
      <c r="I4264" s="2">
        <f>IFERROR(VLOOKUP(Tableau2[[#This Row],[PR]],'Taux sortant'!$I$9:$S$167,COLUMN(),0),"")</f>
        <v>3.12</v>
      </c>
      <c r="J4264" s="2">
        <f>IFERROR(VLOOKUP(Tableau2[[#This Row],[PR]],'Taux sortant'!$I$9:$S$167,COLUMN(),0),"")</f>
        <v>0</v>
      </c>
      <c r="K4264" s="2">
        <f>IFERROR(VLOOKUP(Tableau2[[#This Row],[PR]],'Taux sortant'!$I$9:$S$167,COLUMN(),0),"")</f>
        <v>0</v>
      </c>
      <c r="L4264" s="2" t="str">
        <f>IFERROR(VLOOKUP(Tableau2[[#This Row],[PR]],'Taux sortant'!$I$9:$S$167,COLUMN(),0),"")</f>
        <v/>
      </c>
    </row>
    <row r="4265" spans="1:12" x14ac:dyDescent="0.3">
      <c r="A4265" s="1" t="s">
        <v>6661</v>
      </c>
      <c r="B4265" s="1" t="s">
        <v>6633</v>
      </c>
      <c r="C4265" s="2" t="str">
        <f>IFERROR(VLOOKUP(Tableau2[[#This Row],[PR]],'Taux sortant'!$I$9:$S$167,COLUMN(),0),"")</f>
        <v/>
      </c>
      <c r="D4265" s="2" t="str">
        <f>IFERROR(VLOOKUP(Tableau2[[#This Row],[PR]],'Taux sortant'!$I$9:$S$167,COLUMN(),0),"")</f>
        <v/>
      </c>
      <c r="E4265" s="2" t="str">
        <f>IFERROR(VLOOKUP(Tableau2[[#This Row],[PR]],'Taux sortant'!$I$9:$S$167,COLUMN(),0),"")</f>
        <v/>
      </c>
      <c r="F4265" s="2" t="str">
        <f>IFERROR(VLOOKUP(Tableau2[[#This Row],[PR]],'Taux sortant'!$I$9:$S$167,COLUMN(),0),"")</f>
        <v/>
      </c>
      <c r="G4265" s="2" t="str">
        <f>IFERROR(VLOOKUP(Tableau2[[#This Row],[PR]],'Taux sortant'!$I$9:$S$167,COLUMN(),0),"")</f>
        <v/>
      </c>
      <c r="H4265" s="2" t="str">
        <f>IFERROR(VLOOKUP(Tableau2[[#This Row],[PR]],'Taux sortant'!$I$9:$S$167,COLUMN(),0),"")</f>
        <v/>
      </c>
      <c r="I4265" s="2" t="str">
        <f>IFERROR(VLOOKUP(Tableau2[[#This Row],[PR]],'Taux sortant'!$I$9:$S$167,COLUMN(),0),"")</f>
        <v/>
      </c>
      <c r="J4265" s="2" t="str">
        <f>IFERROR(VLOOKUP(Tableau2[[#This Row],[PR]],'Taux sortant'!$I$9:$S$167,COLUMN(),0),"")</f>
        <v/>
      </c>
      <c r="K4265" s="2" t="str">
        <f>IFERROR(VLOOKUP(Tableau2[[#This Row],[PR]],'Taux sortant'!$I$9:$S$167,COLUMN(),0),"")</f>
        <v/>
      </c>
      <c r="L4265" s="2" t="str">
        <f>IFERROR(VLOOKUP(Tableau2[[#This Row],[PR]],'Taux sortant'!$I$9:$S$167,COLUMN(),0),"")</f>
        <v/>
      </c>
    </row>
    <row r="4266" spans="1:12" x14ac:dyDescent="0.3">
      <c r="A4266" s="1" t="s">
        <v>6282</v>
      </c>
      <c r="B4266" s="1" t="s">
        <v>5820</v>
      </c>
      <c r="C4266" s="2" t="str">
        <f>IFERROR(VLOOKUP(Tableau2[[#This Row],[PR]],'Taux sortant'!$I$9:$S$167,COLUMN(),0),"")</f>
        <v/>
      </c>
      <c r="D4266" s="2" t="str">
        <f>IFERROR(VLOOKUP(Tableau2[[#This Row],[PR]],'Taux sortant'!$I$9:$S$167,COLUMN(),0),"")</f>
        <v/>
      </c>
      <c r="E4266" s="2" t="str">
        <f>IFERROR(VLOOKUP(Tableau2[[#This Row],[PR]],'Taux sortant'!$I$9:$S$167,COLUMN(),0),"")</f>
        <v/>
      </c>
      <c r="F4266" s="2" t="str">
        <f>IFERROR(VLOOKUP(Tableau2[[#This Row],[PR]],'Taux sortant'!$I$9:$S$167,COLUMN(),0),"")</f>
        <v/>
      </c>
      <c r="G4266" s="2" t="str">
        <f>IFERROR(VLOOKUP(Tableau2[[#This Row],[PR]],'Taux sortant'!$I$9:$S$167,COLUMN(),0),"")</f>
        <v/>
      </c>
      <c r="H4266" s="2" t="str">
        <f>IFERROR(VLOOKUP(Tableau2[[#This Row],[PR]],'Taux sortant'!$I$9:$S$167,COLUMN(),0),"")</f>
        <v/>
      </c>
      <c r="I4266" s="2" t="str">
        <f>IFERROR(VLOOKUP(Tableau2[[#This Row],[PR]],'Taux sortant'!$I$9:$S$167,COLUMN(),0),"")</f>
        <v/>
      </c>
      <c r="J4266" s="2" t="str">
        <f>IFERROR(VLOOKUP(Tableau2[[#This Row],[PR]],'Taux sortant'!$I$9:$S$167,COLUMN(),0),"")</f>
        <v/>
      </c>
      <c r="K4266" s="2" t="str">
        <f>IFERROR(VLOOKUP(Tableau2[[#This Row],[PR]],'Taux sortant'!$I$9:$S$167,COLUMN(),0),"")</f>
        <v/>
      </c>
      <c r="L4266" s="2" t="str">
        <f>IFERROR(VLOOKUP(Tableau2[[#This Row],[PR]],'Taux sortant'!$I$9:$S$167,COLUMN(),0),"")</f>
        <v/>
      </c>
    </row>
    <row r="4267" spans="1:12" x14ac:dyDescent="0.3">
      <c r="A4267" s="1" t="s">
        <v>6285</v>
      </c>
      <c r="B4267" s="1" t="s">
        <v>5844</v>
      </c>
      <c r="C4267" s="2" t="str">
        <f>IFERROR(VLOOKUP(Tableau2[[#This Row],[PR]],'Taux sortant'!$I$9:$S$167,COLUMN(),0),"")</f>
        <v/>
      </c>
      <c r="D4267" s="2" t="str">
        <f>IFERROR(VLOOKUP(Tableau2[[#This Row],[PR]],'Taux sortant'!$I$9:$S$167,COLUMN(),0),"")</f>
        <v/>
      </c>
      <c r="E4267" s="2" t="str">
        <f>IFERROR(VLOOKUP(Tableau2[[#This Row],[PR]],'Taux sortant'!$I$9:$S$167,COLUMN(),0),"")</f>
        <v/>
      </c>
      <c r="F4267" s="2" t="str">
        <f>IFERROR(VLOOKUP(Tableau2[[#This Row],[PR]],'Taux sortant'!$I$9:$S$167,COLUMN(),0),"")</f>
        <v/>
      </c>
      <c r="G4267" s="2" t="str">
        <f>IFERROR(VLOOKUP(Tableau2[[#This Row],[PR]],'Taux sortant'!$I$9:$S$167,COLUMN(),0),"")</f>
        <v/>
      </c>
      <c r="H4267" s="2" t="str">
        <f>IFERROR(VLOOKUP(Tableau2[[#This Row],[PR]],'Taux sortant'!$I$9:$S$167,COLUMN(),0),"")</f>
        <v/>
      </c>
      <c r="I4267" s="2" t="str">
        <f>IFERROR(VLOOKUP(Tableau2[[#This Row],[PR]],'Taux sortant'!$I$9:$S$167,COLUMN(),0),"")</f>
        <v/>
      </c>
      <c r="J4267" s="2" t="str">
        <f>IFERROR(VLOOKUP(Tableau2[[#This Row],[PR]],'Taux sortant'!$I$9:$S$167,COLUMN(),0),"")</f>
        <v/>
      </c>
      <c r="K4267" s="2" t="str">
        <f>IFERROR(VLOOKUP(Tableau2[[#This Row],[PR]],'Taux sortant'!$I$9:$S$167,COLUMN(),0),"")</f>
        <v/>
      </c>
      <c r="L4267" s="2" t="str">
        <f>IFERROR(VLOOKUP(Tableau2[[#This Row],[PR]],'Taux sortant'!$I$9:$S$167,COLUMN(),0),"")</f>
        <v/>
      </c>
    </row>
    <row r="4268" spans="1:12" x14ac:dyDescent="0.3">
      <c r="A4268" s="1" t="s">
        <v>5689</v>
      </c>
      <c r="B4268" s="1" t="s">
        <v>5351</v>
      </c>
      <c r="C4268" s="2">
        <f>IFERROR(VLOOKUP(Tableau2[[#This Row],[PR]],'Taux sortant'!$I$9:$S$167,COLUMN(),0),"")</f>
        <v>16.170000000000002</v>
      </c>
      <c r="D4268" s="2">
        <f>IFERROR(VLOOKUP(Tableau2[[#This Row],[PR]],'Taux sortant'!$I$9:$S$167,COLUMN(),0),"")</f>
        <v>13.54</v>
      </c>
      <c r="E4268" s="2">
        <f>IFERROR(VLOOKUP(Tableau2[[#This Row],[PR]],'Taux sortant'!$I$9:$S$167,COLUMN(),0),"")</f>
        <v>10.49</v>
      </c>
      <c r="F4268" s="2">
        <f>IFERROR(VLOOKUP(Tableau2[[#This Row],[PR]],'Taux sortant'!$I$9:$S$167,COLUMN(),0),"")</f>
        <v>8.9700000000000006</v>
      </c>
      <c r="G4268" s="2">
        <f>IFERROR(VLOOKUP(Tableau2[[#This Row],[PR]],'Taux sortant'!$I$9:$S$167,COLUMN(),0),"")</f>
        <v>7.62</v>
      </c>
      <c r="H4268" s="2">
        <f>IFERROR(VLOOKUP(Tableau2[[#This Row],[PR]],'Taux sortant'!$I$9:$S$167,COLUMN(),0),"")</f>
        <v>6.52</v>
      </c>
      <c r="I4268" s="2">
        <f>IFERROR(VLOOKUP(Tableau2[[#This Row],[PR]],'Taux sortant'!$I$9:$S$167,COLUMN(),0),"")</f>
        <v>5.64</v>
      </c>
      <c r="J4268" s="2">
        <f>IFERROR(VLOOKUP(Tableau2[[#This Row],[PR]],'Taux sortant'!$I$9:$S$167,COLUMN(),0),"")</f>
        <v>0</v>
      </c>
      <c r="K4268" s="2">
        <f>IFERROR(VLOOKUP(Tableau2[[#This Row],[PR]],'Taux sortant'!$I$9:$S$167,COLUMN(),0),"")</f>
        <v>0</v>
      </c>
      <c r="L4268" s="2" t="str">
        <f>IFERROR(VLOOKUP(Tableau2[[#This Row],[PR]],'Taux sortant'!$I$9:$S$167,COLUMN(),0),"")</f>
        <v/>
      </c>
    </row>
    <row r="4269" spans="1:12" x14ac:dyDescent="0.3">
      <c r="A4269" s="1" t="s">
        <v>5691</v>
      </c>
      <c r="B4269" s="1" t="s">
        <v>5351</v>
      </c>
      <c r="C4269" s="2">
        <f>IFERROR(VLOOKUP(Tableau2[[#This Row],[PR]],'Taux sortant'!$I$9:$S$167,COLUMN(),0),"")</f>
        <v>16.170000000000002</v>
      </c>
      <c r="D4269" s="2">
        <f>IFERROR(VLOOKUP(Tableau2[[#This Row],[PR]],'Taux sortant'!$I$9:$S$167,COLUMN(),0),"")</f>
        <v>13.54</v>
      </c>
      <c r="E4269" s="2">
        <f>IFERROR(VLOOKUP(Tableau2[[#This Row],[PR]],'Taux sortant'!$I$9:$S$167,COLUMN(),0),"")</f>
        <v>10.49</v>
      </c>
      <c r="F4269" s="2">
        <f>IFERROR(VLOOKUP(Tableau2[[#This Row],[PR]],'Taux sortant'!$I$9:$S$167,COLUMN(),0),"")</f>
        <v>8.9700000000000006</v>
      </c>
      <c r="G4269" s="2">
        <f>IFERROR(VLOOKUP(Tableau2[[#This Row],[PR]],'Taux sortant'!$I$9:$S$167,COLUMN(),0),"")</f>
        <v>7.62</v>
      </c>
      <c r="H4269" s="2">
        <f>IFERROR(VLOOKUP(Tableau2[[#This Row],[PR]],'Taux sortant'!$I$9:$S$167,COLUMN(),0),"")</f>
        <v>6.52</v>
      </c>
      <c r="I4269" s="2">
        <f>IFERROR(VLOOKUP(Tableau2[[#This Row],[PR]],'Taux sortant'!$I$9:$S$167,COLUMN(),0),"")</f>
        <v>5.64</v>
      </c>
      <c r="J4269" s="2">
        <f>IFERROR(VLOOKUP(Tableau2[[#This Row],[PR]],'Taux sortant'!$I$9:$S$167,COLUMN(),0),"")</f>
        <v>0</v>
      </c>
      <c r="K4269" s="2">
        <f>IFERROR(VLOOKUP(Tableau2[[#This Row],[PR]],'Taux sortant'!$I$9:$S$167,COLUMN(),0),"")</f>
        <v>0</v>
      </c>
      <c r="L4269" s="2" t="str">
        <f>IFERROR(VLOOKUP(Tableau2[[#This Row],[PR]],'Taux sortant'!$I$9:$S$167,COLUMN(),0),"")</f>
        <v/>
      </c>
    </row>
    <row r="4270" spans="1:12" x14ac:dyDescent="0.3">
      <c r="A4270" s="1" t="s">
        <v>851</v>
      </c>
      <c r="B4270" s="1" t="s">
        <v>15</v>
      </c>
      <c r="C4270" s="2">
        <f>IFERROR(VLOOKUP(Tableau2[[#This Row],[PR]],'Taux sortant'!$I$9:$S$167,COLUMN(),0),"")</f>
        <v>12.05</v>
      </c>
      <c r="D4270" s="2">
        <f>IFERROR(VLOOKUP(Tableau2[[#This Row],[PR]],'Taux sortant'!$I$9:$S$167,COLUMN(),0),"")</f>
        <v>9.57</v>
      </c>
      <c r="E4270" s="2">
        <f>IFERROR(VLOOKUP(Tableau2[[#This Row],[PR]],'Taux sortant'!$I$9:$S$167,COLUMN(),0),"")</f>
        <v>6.79</v>
      </c>
      <c r="F4270" s="2">
        <f>IFERROR(VLOOKUP(Tableau2[[#This Row],[PR]],'Taux sortant'!$I$9:$S$167,COLUMN(),0),"")</f>
        <v>5.47</v>
      </c>
      <c r="G4270" s="2">
        <f>IFERROR(VLOOKUP(Tableau2[[#This Row],[PR]],'Taux sortant'!$I$9:$S$167,COLUMN(),0),"")</f>
        <v>4.49</v>
      </c>
      <c r="H4270" s="2">
        <f>IFERROR(VLOOKUP(Tableau2[[#This Row],[PR]],'Taux sortant'!$I$9:$S$167,COLUMN(),0),"")</f>
        <v>3.66</v>
      </c>
      <c r="I4270" s="2">
        <f>IFERROR(VLOOKUP(Tableau2[[#This Row],[PR]],'Taux sortant'!$I$9:$S$167,COLUMN(),0),"")</f>
        <v>3.12</v>
      </c>
      <c r="J4270" s="2">
        <f>IFERROR(VLOOKUP(Tableau2[[#This Row],[PR]],'Taux sortant'!$I$9:$S$167,COLUMN(),0),"")</f>
        <v>0</v>
      </c>
      <c r="K4270" s="2">
        <f>IFERROR(VLOOKUP(Tableau2[[#This Row],[PR]],'Taux sortant'!$I$9:$S$167,COLUMN(),0),"")</f>
        <v>0</v>
      </c>
      <c r="L4270" s="2" t="str">
        <f>IFERROR(VLOOKUP(Tableau2[[#This Row],[PR]],'Taux sortant'!$I$9:$S$167,COLUMN(),0),"")</f>
        <v/>
      </c>
    </row>
    <row r="4271" spans="1:12" x14ac:dyDescent="0.3">
      <c r="A4271" s="1" t="s">
        <v>5692</v>
      </c>
      <c r="B4271" s="1" t="s">
        <v>5356</v>
      </c>
      <c r="C4271" s="2">
        <f>IFERROR(VLOOKUP(Tableau2[[#This Row],[PR]],'Taux sortant'!$I$9:$S$167,COLUMN(),0),"")</f>
        <v>14.1</v>
      </c>
      <c r="D4271" s="2">
        <f>IFERROR(VLOOKUP(Tableau2[[#This Row],[PR]],'Taux sortant'!$I$9:$S$167,COLUMN(),0),"")</f>
        <v>12.41</v>
      </c>
      <c r="E4271" s="2">
        <f>IFERROR(VLOOKUP(Tableau2[[#This Row],[PR]],'Taux sortant'!$I$9:$S$167,COLUMN(),0),"")</f>
        <v>9.0299999999999994</v>
      </c>
      <c r="F4271" s="2">
        <f>IFERROR(VLOOKUP(Tableau2[[#This Row],[PR]],'Taux sortant'!$I$9:$S$167,COLUMN(),0),"")</f>
        <v>7.34</v>
      </c>
      <c r="G4271" s="2">
        <f>IFERROR(VLOOKUP(Tableau2[[#This Row],[PR]],'Taux sortant'!$I$9:$S$167,COLUMN(),0),"")</f>
        <v>6.12</v>
      </c>
      <c r="H4271" s="2">
        <f>IFERROR(VLOOKUP(Tableau2[[#This Row],[PR]],'Taux sortant'!$I$9:$S$167,COLUMN(),0),"")</f>
        <v>5.37</v>
      </c>
      <c r="I4271" s="2">
        <f>IFERROR(VLOOKUP(Tableau2[[#This Row],[PR]],'Taux sortant'!$I$9:$S$167,COLUMN(),0),"")</f>
        <v>4.6500000000000004</v>
      </c>
      <c r="J4271" s="2">
        <f>IFERROR(VLOOKUP(Tableau2[[#This Row],[PR]],'Taux sortant'!$I$9:$S$167,COLUMN(),0),"")</f>
        <v>0</v>
      </c>
      <c r="K4271" s="2">
        <f>IFERROR(VLOOKUP(Tableau2[[#This Row],[PR]],'Taux sortant'!$I$9:$S$167,COLUMN(),0),"")</f>
        <v>1585.65</v>
      </c>
      <c r="L4271" s="2" t="str">
        <f>IFERROR(VLOOKUP(Tableau2[[#This Row],[PR]],'Taux sortant'!$I$9:$S$167,COLUMN(),0),"")</f>
        <v/>
      </c>
    </row>
    <row r="4272" spans="1:12" x14ac:dyDescent="0.3">
      <c r="A4272" s="1" t="s">
        <v>3817</v>
      </c>
      <c r="B4272" s="1" t="s">
        <v>17</v>
      </c>
      <c r="C4272" s="2">
        <f>IFERROR(VLOOKUP(Tableau2[[#This Row],[PR]],'Taux sortant'!$I$9:$S$167,COLUMN(),0),"")</f>
        <v>15.12</v>
      </c>
      <c r="D4272" s="2">
        <f>IFERROR(VLOOKUP(Tableau2[[#This Row],[PR]],'Taux sortant'!$I$9:$S$167,COLUMN(),0),"")</f>
        <v>12.61</v>
      </c>
      <c r="E4272" s="2">
        <f>IFERROR(VLOOKUP(Tableau2[[#This Row],[PR]],'Taux sortant'!$I$9:$S$167,COLUMN(),0),"")</f>
        <v>9.7200000000000006</v>
      </c>
      <c r="F4272" s="2">
        <f>IFERROR(VLOOKUP(Tableau2[[#This Row],[PR]],'Taux sortant'!$I$9:$S$167,COLUMN(),0),"")</f>
        <v>8.27</v>
      </c>
      <c r="G4272" s="2">
        <f>IFERROR(VLOOKUP(Tableau2[[#This Row],[PR]],'Taux sortant'!$I$9:$S$167,COLUMN(),0),"")</f>
        <v>7.1</v>
      </c>
      <c r="H4272" s="2">
        <f>IFERROR(VLOOKUP(Tableau2[[#This Row],[PR]],'Taux sortant'!$I$9:$S$167,COLUMN(),0),"")</f>
        <v>6.12</v>
      </c>
      <c r="I4272" s="2">
        <f>IFERROR(VLOOKUP(Tableau2[[#This Row],[PR]],'Taux sortant'!$I$9:$S$167,COLUMN(),0),"")</f>
        <v>5.33</v>
      </c>
      <c r="J4272" s="2">
        <f>IFERROR(VLOOKUP(Tableau2[[#This Row],[PR]],'Taux sortant'!$I$9:$S$167,COLUMN(),0),"")</f>
        <v>0</v>
      </c>
      <c r="K4272" s="2">
        <f>IFERROR(VLOOKUP(Tableau2[[#This Row],[PR]],'Taux sortant'!$I$9:$S$167,COLUMN(),0),"")</f>
        <v>0</v>
      </c>
      <c r="L4272" s="2" t="str">
        <f>IFERROR(VLOOKUP(Tableau2[[#This Row],[PR]],'Taux sortant'!$I$9:$S$167,COLUMN(),0),"")</f>
        <v/>
      </c>
    </row>
    <row r="4273" spans="1:12" x14ac:dyDescent="0.3">
      <c r="A4273" s="1" t="s">
        <v>854</v>
      </c>
      <c r="B4273" s="1" t="s">
        <v>31</v>
      </c>
      <c r="C4273" s="2">
        <f>IFERROR(VLOOKUP(Tableau2[[#This Row],[PR]],'Taux sortant'!$I$9:$S$167,COLUMN(),0),"")</f>
        <v>17.95</v>
      </c>
      <c r="D4273" s="2">
        <f>IFERROR(VLOOKUP(Tableau2[[#This Row],[PR]],'Taux sortant'!$I$9:$S$167,COLUMN(),0),"")</f>
        <v>14.25</v>
      </c>
      <c r="E4273" s="2">
        <f>IFERROR(VLOOKUP(Tableau2[[#This Row],[PR]],'Taux sortant'!$I$9:$S$167,COLUMN(),0),"")</f>
        <v>10.85</v>
      </c>
      <c r="F4273" s="2">
        <f>IFERROR(VLOOKUP(Tableau2[[#This Row],[PR]],'Taux sortant'!$I$9:$S$167,COLUMN(),0),"")</f>
        <v>8.92</v>
      </c>
      <c r="G4273" s="2">
        <f>IFERROR(VLOOKUP(Tableau2[[#This Row],[PR]],'Taux sortant'!$I$9:$S$167,COLUMN(),0),"")</f>
        <v>6.44</v>
      </c>
      <c r="H4273" s="2">
        <f>IFERROR(VLOOKUP(Tableau2[[#This Row],[PR]],'Taux sortant'!$I$9:$S$167,COLUMN(),0),"")</f>
        <v>5.07</v>
      </c>
      <c r="I4273" s="2">
        <f>IFERROR(VLOOKUP(Tableau2[[#This Row],[PR]],'Taux sortant'!$I$9:$S$167,COLUMN(),0),"")</f>
        <v>4.2</v>
      </c>
      <c r="J4273" s="2">
        <f>IFERROR(VLOOKUP(Tableau2[[#This Row],[PR]],'Taux sortant'!$I$9:$S$167,COLUMN(),0),"")</f>
        <v>0</v>
      </c>
      <c r="K4273" s="2">
        <f>IFERROR(VLOOKUP(Tableau2[[#This Row],[PR]],'Taux sortant'!$I$9:$S$167,COLUMN(),0),"")</f>
        <v>0</v>
      </c>
      <c r="L4273" s="2" t="str">
        <f>IFERROR(VLOOKUP(Tableau2[[#This Row],[PR]],'Taux sortant'!$I$9:$S$167,COLUMN(),0),"")</f>
        <v/>
      </c>
    </row>
    <row r="4274" spans="1:12" x14ac:dyDescent="0.3">
      <c r="A4274" s="1" t="s">
        <v>6288</v>
      </c>
      <c r="B4274" s="1" t="s">
        <v>3105</v>
      </c>
      <c r="C4274" s="2">
        <f>IFERROR(VLOOKUP(Tableau2[[#This Row],[PR]],'Taux sortant'!$I$9:$S$167,COLUMN(),0),"")</f>
        <v>12.93</v>
      </c>
      <c r="D4274" s="2">
        <f>IFERROR(VLOOKUP(Tableau2[[#This Row],[PR]],'Taux sortant'!$I$9:$S$167,COLUMN(),0),"")</f>
        <v>10.59</v>
      </c>
      <c r="E4274" s="2">
        <f>IFERROR(VLOOKUP(Tableau2[[#This Row],[PR]],'Taux sortant'!$I$9:$S$167,COLUMN(),0),"")</f>
        <v>7.91</v>
      </c>
      <c r="F4274" s="2">
        <f>IFERROR(VLOOKUP(Tableau2[[#This Row],[PR]],'Taux sortant'!$I$9:$S$167,COLUMN(),0),"")</f>
        <v>6.66</v>
      </c>
      <c r="G4274" s="2">
        <f>IFERROR(VLOOKUP(Tableau2[[#This Row],[PR]],'Taux sortant'!$I$9:$S$167,COLUMN(),0),"")</f>
        <v>5.64</v>
      </c>
      <c r="H4274" s="2">
        <f>IFERROR(VLOOKUP(Tableau2[[#This Row],[PR]],'Taux sortant'!$I$9:$S$167,COLUMN(),0),"")</f>
        <v>4.78</v>
      </c>
      <c r="I4274" s="2">
        <f>IFERROR(VLOOKUP(Tableau2[[#This Row],[PR]],'Taux sortant'!$I$9:$S$167,COLUMN(),0),"")</f>
        <v>4.1500000000000004</v>
      </c>
      <c r="J4274" s="2">
        <f>IFERROR(VLOOKUP(Tableau2[[#This Row],[PR]],'Taux sortant'!$I$9:$S$167,COLUMN(),0),"")</f>
        <v>0</v>
      </c>
      <c r="K4274" s="2">
        <f>IFERROR(VLOOKUP(Tableau2[[#This Row],[PR]],'Taux sortant'!$I$9:$S$167,COLUMN(),0),"")</f>
        <v>0</v>
      </c>
      <c r="L4274" s="2" t="str">
        <f>IFERROR(VLOOKUP(Tableau2[[#This Row],[PR]],'Taux sortant'!$I$9:$S$167,COLUMN(),0),"")</f>
        <v/>
      </c>
    </row>
    <row r="4275" spans="1:12" x14ac:dyDescent="0.3">
      <c r="A4275" s="1" t="s">
        <v>6291</v>
      </c>
      <c r="B4275" s="1" t="s">
        <v>5815</v>
      </c>
      <c r="C4275" s="2">
        <f>IFERROR(VLOOKUP(Tableau2[[#This Row],[PR]],'Taux sortant'!$I$9:$S$167,COLUMN(),0),"")</f>
        <v>29.89</v>
      </c>
      <c r="D4275" s="2">
        <f>IFERROR(VLOOKUP(Tableau2[[#This Row],[PR]],'Taux sortant'!$I$9:$S$167,COLUMN(),0),"")</f>
        <v>27.05</v>
      </c>
      <c r="E4275" s="2">
        <f>IFERROR(VLOOKUP(Tableau2[[#This Row],[PR]],'Taux sortant'!$I$9:$S$167,COLUMN(),0),"")</f>
        <v>23.76</v>
      </c>
      <c r="F4275" s="2">
        <f>IFERROR(VLOOKUP(Tableau2[[#This Row],[PR]],'Taux sortant'!$I$9:$S$167,COLUMN(),0),"")</f>
        <v>22.11</v>
      </c>
      <c r="G4275" s="2">
        <f>IFERROR(VLOOKUP(Tableau2[[#This Row],[PR]],'Taux sortant'!$I$9:$S$167,COLUMN(),0),"")</f>
        <v>20.05</v>
      </c>
      <c r="H4275" s="2">
        <f>IFERROR(VLOOKUP(Tableau2[[#This Row],[PR]],'Taux sortant'!$I$9:$S$167,COLUMN(),0),"")</f>
        <v>17.09</v>
      </c>
      <c r="I4275" s="2">
        <f>IFERROR(VLOOKUP(Tableau2[[#This Row],[PR]],'Taux sortant'!$I$9:$S$167,COLUMN(),0),"")</f>
        <v>15.56</v>
      </c>
      <c r="J4275" s="2">
        <f>IFERROR(VLOOKUP(Tableau2[[#This Row],[PR]],'Taux sortant'!$I$9:$S$167,COLUMN(),0),"")</f>
        <v>0</v>
      </c>
      <c r="K4275" s="2">
        <f>IFERROR(VLOOKUP(Tableau2[[#This Row],[PR]],'Taux sortant'!$I$9:$S$167,COLUMN(),0),"")</f>
        <v>0</v>
      </c>
      <c r="L4275" s="2" t="str">
        <f>IFERROR(VLOOKUP(Tableau2[[#This Row],[PR]],'Taux sortant'!$I$9:$S$167,COLUMN(),0),"")</f>
        <v/>
      </c>
    </row>
    <row r="4276" spans="1:12" x14ac:dyDescent="0.3">
      <c r="A4276" s="1" t="s">
        <v>3820</v>
      </c>
      <c r="B4276" s="1" t="s">
        <v>3221</v>
      </c>
      <c r="C4276" s="2" t="str">
        <f>IFERROR(VLOOKUP(Tableau2[[#This Row],[PR]],'Taux sortant'!$I$9:$S$167,COLUMN(),0),"")</f>
        <v/>
      </c>
      <c r="D4276" s="2" t="str">
        <f>IFERROR(VLOOKUP(Tableau2[[#This Row],[PR]],'Taux sortant'!$I$9:$S$167,COLUMN(),0),"")</f>
        <v/>
      </c>
      <c r="E4276" s="2" t="str">
        <f>IFERROR(VLOOKUP(Tableau2[[#This Row],[PR]],'Taux sortant'!$I$9:$S$167,COLUMN(),0),"")</f>
        <v/>
      </c>
      <c r="F4276" s="2" t="str">
        <f>IFERROR(VLOOKUP(Tableau2[[#This Row],[PR]],'Taux sortant'!$I$9:$S$167,COLUMN(),0),"")</f>
        <v/>
      </c>
      <c r="G4276" s="2" t="str">
        <f>IFERROR(VLOOKUP(Tableau2[[#This Row],[PR]],'Taux sortant'!$I$9:$S$167,COLUMN(),0),"")</f>
        <v/>
      </c>
      <c r="H4276" s="2" t="str">
        <f>IFERROR(VLOOKUP(Tableau2[[#This Row],[PR]],'Taux sortant'!$I$9:$S$167,COLUMN(),0),"")</f>
        <v/>
      </c>
      <c r="I4276" s="2" t="str">
        <f>IFERROR(VLOOKUP(Tableau2[[#This Row],[PR]],'Taux sortant'!$I$9:$S$167,COLUMN(),0),"")</f>
        <v/>
      </c>
      <c r="J4276" s="2" t="str">
        <f>IFERROR(VLOOKUP(Tableau2[[#This Row],[PR]],'Taux sortant'!$I$9:$S$167,COLUMN(),0),"")</f>
        <v/>
      </c>
      <c r="K4276" s="2" t="str">
        <f>IFERROR(VLOOKUP(Tableau2[[#This Row],[PR]],'Taux sortant'!$I$9:$S$167,COLUMN(),0),"")</f>
        <v/>
      </c>
      <c r="L4276" s="2" t="str">
        <f>IFERROR(VLOOKUP(Tableau2[[#This Row],[PR]],'Taux sortant'!$I$9:$S$167,COLUMN(),0),"")</f>
        <v/>
      </c>
    </row>
    <row r="4277" spans="1:12" x14ac:dyDescent="0.3">
      <c r="A4277" s="1" t="s">
        <v>4924</v>
      </c>
      <c r="B4277" s="1" t="s">
        <v>4194</v>
      </c>
      <c r="C4277" s="2">
        <f>IFERROR(VLOOKUP(Tableau2[[#This Row],[PR]],'Taux sortant'!$I$9:$S$167,COLUMN(),0),"")</f>
        <v>19.27</v>
      </c>
      <c r="D4277" s="2">
        <f>IFERROR(VLOOKUP(Tableau2[[#This Row],[PR]],'Taux sortant'!$I$9:$S$167,COLUMN(),0),"")</f>
        <v>16.54</v>
      </c>
      <c r="E4277" s="2">
        <f>IFERROR(VLOOKUP(Tableau2[[#This Row],[PR]],'Taux sortant'!$I$9:$S$167,COLUMN(),0),"")</f>
        <v>13.35</v>
      </c>
      <c r="F4277" s="2">
        <f>IFERROR(VLOOKUP(Tableau2[[#This Row],[PR]],'Taux sortant'!$I$9:$S$167,COLUMN(),0),"")</f>
        <v>11.77</v>
      </c>
      <c r="G4277" s="2">
        <f>IFERROR(VLOOKUP(Tableau2[[#This Row],[PR]],'Taux sortant'!$I$9:$S$167,COLUMN(),0),"")</f>
        <v>10.32</v>
      </c>
      <c r="H4277" s="2">
        <f>IFERROR(VLOOKUP(Tableau2[[#This Row],[PR]],'Taux sortant'!$I$9:$S$167,COLUMN(),0),"")</f>
        <v>9.14</v>
      </c>
      <c r="I4277" s="2">
        <f>IFERROR(VLOOKUP(Tableau2[[#This Row],[PR]],'Taux sortant'!$I$9:$S$167,COLUMN(),0),"")</f>
        <v>8.1199999999999992</v>
      </c>
      <c r="J4277" s="2">
        <f>IFERROR(VLOOKUP(Tableau2[[#This Row],[PR]],'Taux sortant'!$I$9:$S$167,COLUMN(),0),"")</f>
        <v>0</v>
      </c>
      <c r="K4277" s="2">
        <f>IFERROR(VLOOKUP(Tableau2[[#This Row],[PR]],'Taux sortant'!$I$9:$S$167,COLUMN(),0),"")</f>
        <v>0</v>
      </c>
      <c r="L4277" s="2" t="str">
        <f>IFERROR(VLOOKUP(Tableau2[[#This Row],[PR]],'Taux sortant'!$I$9:$S$167,COLUMN(),0),"")</f>
        <v/>
      </c>
    </row>
    <row r="4278" spans="1:12" x14ac:dyDescent="0.3">
      <c r="A4278" s="1" t="s">
        <v>5693</v>
      </c>
      <c r="B4278" s="1" t="s">
        <v>5362</v>
      </c>
      <c r="C4278" s="2" t="str">
        <f>IFERROR(VLOOKUP(Tableau2[[#This Row],[PR]],'Taux sortant'!$I$9:$S$167,COLUMN(),0),"")</f>
        <v/>
      </c>
      <c r="D4278" s="2" t="str">
        <f>IFERROR(VLOOKUP(Tableau2[[#This Row],[PR]],'Taux sortant'!$I$9:$S$167,COLUMN(),0),"")</f>
        <v/>
      </c>
      <c r="E4278" s="2" t="str">
        <f>IFERROR(VLOOKUP(Tableau2[[#This Row],[PR]],'Taux sortant'!$I$9:$S$167,COLUMN(),0),"")</f>
        <v/>
      </c>
      <c r="F4278" s="2" t="str">
        <f>IFERROR(VLOOKUP(Tableau2[[#This Row],[PR]],'Taux sortant'!$I$9:$S$167,COLUMN(),0),"")</f>
        <v/>
      </c>
      <c r="G4278" s="2" t="str">
        <f>IFERROR(VLOOKUP(Tableau2[[#This Row],[PR]],'Taux sortant'!$I$9:$S$167,COLUMN(),0),"")</f>
        <v/>
      </c>
      <c r="H4278" s="2" t="str">
        <f>IFERROR(VLOOKUP(Tableau2[[#This Row],[PR]],'Taux sortant'!$I$9:$S$167,COLUMN(),0),"")</f>
        <v/>
      </c>
      <c r="I4278" s="2" t="str">
        <f>IFERROR(VLOOKUP(Tableau2[[#This Row],[PR]],'Taux sortant'!$I$9:$S$167,COLUMN(),0),"")</f>
        <v/>
      </c>
      <c r="J4278" s="2" t="str">
        <f>IFERROR(VLOOKUP(Tableau2[[#This Row],[PR]],'Taux sortant'!$I$9:$S$167,COLUMN(),0),"")</f>
        <v/>
      </c>
      <c r="K4278" s="2" t="str">
        <f>IFERROR(VLOOKUP(Tableau2[[#This Row],[PR]],'Taux sortant'!$I$9:$S$167,COLUMN(),0),"")</f>
        <v/>
      </c>
      <c r="L4278" s="2" t="str">
        <f>IFERROR(VLOOKUP(Tableau2[[#This Row],[PR]],'Taux sortant'!$I$9:$S$167,COLUMN(),0),"")</f>
        <v/>
      </c>
    </row>
    <row r="4279" spans="1:12" x14ac:dyDescent="0.3">
      <c r="A4279" s="1" t="s">
        <v>4927</v>
      </c>
      <c r="B4279" s="1" t="s">
        <v>5362</v>
      </c>
      <c r="C4279" s="2" t="str">
        <f>IFERROR(VLOOKUP(Tableau2[[#This Row],[PR]],'Taux sortant'!$I$9:$S$167,COLUMN(),0),"")</f>
        <v/>
      </c>
      <c r="D4279" s="2" t="str">
        <f>IFERROR(VLOOKUP(Tableau2[[#This Row],[PR]],'Taux sortant'!$I$9:$S$167,COLUMN(),0),"")</f>
        <v/>
      </c>
      <c r="E4279" s="2" t="str">
        <f>IFERROR(VLOOKUP(Tableau2[[#This Row],[PR]],'Taux sortant'!$I$9:$S$167,COLUMN(),0),"")</f>
        <v/>
      </c>
      <c r="F4279" s="2" t="str">
        <f>IFERROR(VLOOKUP(Tableau2[[#This Row],[PR]],'Taux sortant'!$I$9:$S$167,COLUMN(),0),"")</f>
        <v/>
      </c>
      <c r="G4279" s="2" t="str">
        <f>IFERROR(VLOOKUP(Tableau2[[#This Row],[PR]],'Taux sortant'!$I$9:$S$167,COLUMN(),0),"")</f>
        <v/>
      </c>
      <c r="H4279" s="2" t="str">
        <f>IFERROR(VLOOKUP(Tableau2[[#This Row],[PR]],'Taux sortant'!$I$9:$S$167,COLUMN(),0),"")</f>
        <v/>
      </c>
      <c r="I4279" s="2" t="str">
        <f>IFERROR(VLOOKUP(Tableau2[[#This Row],[PR]],'Taux sortant'!$I$9:$S$167,COLUMN(),0),"")</f>
        <v/>
      </c>
      <c r="J4279" s="2" t="str">
        <f>IFERROR(VLOOKUP(Tableau2[[#This Row],[PR]],'Taux sortant'!$I$9:$S$167,COLUMN(),0),"")</f>
        <v/>
      </c>
      <c r="K4279" s="2" t="str">
        <f>IFERROR(VLOOKUP(Tableau2[[#This Row],[PR]],'Taux sortant'!$I$9:$S$167,COLUMN(),0),"")</f>
        <v/>
      </c>
      <c r="L4279" s="2" t="str">
        <f>IFERROR(VLOOKUP(Tableau2[[#This Row],[PR]],'Taux sortant'!$I$9:$S$167,COLUMN(),0),"")</f>
        <v/>
      </c>
    </row>
    <row r="4280" spans="1:12" x14ac:dyDescent="0.3">
      <c r="A4280" s="1" t="s">
        <v>4927</v>
      </c>
      <c r="B4280" s="1" t="s">
        <v>4162</v>
      </c>
      <c r="C4280" s="2" t="str">
        <f>IFERROR(VLOOKUP(Tableau2[[#This Row],[PR]],'Taux sortant'!$I$9:$S$167,COLUMN(),0),"")</f>
        <v/>
      </c>
      <c r="D4280" s="2" t="str">
        <f>IFERROR(VLOOKUP(Tableau2[[#This Row],[PR]],'Taux sortant'!$I$9:$S$167,COLUMN(),0),"")</f>
        <v/>
      </c>
      <c r="E4280" s="2" t="str">
        <f>IFERROR(VLOOKUP(Tableau2[[#This Row],[PR]],'Taux sortant'!$I$9:$S$167,COLUMN(),0),"")</f>
        <v/>
      </c>
      <c r="F4280" s="2" t="str">
        <f>IFERROR(VLOOKUP(Tableau2[[#This Row],[PR]],'Taux sortant'!$I$9:$S$167,COLUMN(),0),"")</f>
        <v/>
      </c>
      <c r="G4280" s="2" t="str">
        <f>IFERROR(VLOOKUP(Tableau2[[#This Row],[PR]],'Taux sortant'!$I$9:$S$167,COLUMN(),0),"")</f>
        <v/>
      </c>
      <c r="H4280" s="2" t="str">
        <f>IFERROR(VLOOKUP(Tableau2[[#This Row],[PR]],'Taux sortant'!$I$9:$S$167,COLUMN(),0),"")</f>
        <v/>
      </c>
      <c r="I4280" s="2" t="str">
        <f>IFERROR(VLOOKUP(Tableau2[[#This Row],[PR]],'Taux sortant'!$I$9:$S$167,COLUMN(),0),"")</f>
        <v/>
      </c>
      <c r="J4280" s="2" t="str">
        <f>IFERROR(VLOOKUP(Tableau2[[#This Row],[PR]],'Taux sortant'!$I$9:$S$167,COLUMN(),0),"")</f>
        <v/>
      </c>
      <c r="K4280" s="2" t="str">
        <f>IFERROR(VLOOKUP(Tableau2[[#This Row],[PR]],'Taux sortant'!$I$9:$S$167,COLUMN(),0),"")</f>
        <v/>
      </c>
      <c r="L4280" s="2" t="str">
        <f>IFERROR(VLOOKUP(Tableau2[[#This Row],[PR]],'Taux sortant'!$I$9:$S$167,COLUMN(),0),"")</f>
        <v/>
      </c>
    </row>
    <row r="4281" spans="1:12" x14ac:dyDescent="0.3">
      <c r="A4281" s="1" t="s">
        <v>4930</v>
      </c>
      <c r="B4281" s="1" t="s">
        <v>4134</v>
      </c>
      <c r="C4281" s="2">
        <f>IFERROR(VLOOKUP(Tableau2[[#This Row],[PR]],'Taux sortant'!$I$9:$S$167,COLUMN(),0),"")</f>
        <v>18.260000000000002</v>
      </c>
      <c r="D4281" s="2">
        <f>IFERROR(VLOOKUP(Tableau2[[#This Row],[PR]],'Taux sortant'!$I$9:$S$167,COLUMN(),0),"")</f>
        <v>15.47</v>
      </c>
      <c r="E4281" s="2">
        <f>IFERROR(VLOOKUP(Tableau2[[#This Row],[PR]],'Taux sortant'!$I$9:$S$167,COLUMN(),0),"")</f>
        <v>12.23</v>
      </c>
      <c r="F4281" s="2">
        <f>IFERROR(VLOOKUP(Tableau2[[#This Row],[PR]],'Taux sortant'!$I$9:$S$167,COLUMN(),0),"")</f>
        <v>10.64</v>
      </c>
      <c r="G4281" s="2">
        <f>IFERROR(VLOOKUP(Tableau2[[#This Row],[PR]],'Taux sortant'!$I$9:$S$167,COLUMN(),0),"")</f>
        <v>9.09</v>
      </c>
      <c r="H4281" s="2">
        <f>IFERROR(VLOOKUP(Tableau2[[#This Row],[PR]],'Taux sortant'!$I$9:$S$167,COLUMN(),0),"")</f>
        <v>7.69</v>
      </c>
      <c r="I4281" s="2">
        <f>IFERROR(VLOOKUP(Tableau2[[#This Row],[PR]],'Taux sortant'!$I$9:$S$167,COLUMN(),0),"")</f>
        <v>6.52</v>
      </c>
      <c r="J4281" s="2">
        <f>IFERROR(VLOOKUP(Tableau2[[#This Row],[PR]],'Taux sortant'!$I$9:$S$167,COLUMN(),0),"")</f>
        <v>0</v>
      </c>
      <c r="K4281" s="2">
        <f>IFERROR(VLOOKUP(Tableau2[[#This Row],[PR]],'Taux sortant'!$I$9:$S$167,COLUMN(),0),"")</f>
        <v>0</v>
      </c>
      <c r="L4281" s="2" t="str">
        <f>IFERROR(VLOOKUP(Tableau2[[#This Row],[PR]],'Taux sortant'!$I$9:$S$167,COLUMN(),0),"")</f>
        <v/>
      </c>
    </row>
    <row r="4282" spans="1:12" x14ac:dyDescent="0.3">
      <c r="A4282" s="1" t="s">
        <v>4933</v>
      </c>
      <c r="B4282" s="1" t="s">
        <v>4174</v>
      </c>
      <c r="C4282" s="2">
        <f>IFERROR(VLOOKUP(Tableau2[[#This Row],[PR]],'Taux sortant'!$I$9:$S$167,COLUMN(),0),"")</f>
        <v>18.22</v>
      </c>
      <c r="D4282" s="2">
        <f>IFERROR(VLOOKUP(Tableau2[[#This Row],[PR]],'Taux sortant'!$I$9:$S$167,COLUMN(),0),"")</f>
        <v>15.54</v>
      </c>
      <c r="E4282" s="2">
        <f>IFERROR(VLOOKUP(Tableau2[[#This Row],[PR]],'Taux sortant'!$I$9:$S$167,COLUMN(),0),"")</f>
        <v>12.42</v>
      </c>
      <c r="F4282" s="2">
        <f>IFERROR(VLOOKUP(Tableau2[[#This Row],[PR]],'Taux sortant'!$I$9:$S$167,COLUMN(),0),"")</f>
        <v>10.85</v>
      </c>
      <c r="G4282" s="2">
        <f>IFERROR(VLOOKUP(Tableau2[[#This Row],[PR]],'Taux sortant'!$I$9:$S$167,COLUMN(),0),"")</f>
        <v>9.4499999999999993</v>
      </c>
      <c r="H4282" s="2">
        <f>IFERROR(VLOOKUP(Tableau2[[#This Row],[PR]],'Taux sortant'!$I$9:$S$167,COLUMN(),0),"")</f>
        <v>8.27</v>
      </c>
      <c r="I4282" s="2">
        <f>IFERROR(VLOOKUP(Tableau2[[#This Row],[PR]],'Taux sortant'!$I$9:$S$167,COLUMN(),0),"")</f>
        <v>7.27</v>
      </c>
      <c r="J4282" s="2">
        <f>IFERROR(VLOOKUP(Tableau2[[#This Row],[PR]],'Taux sortant'!$I$9:$S$167,COLUMN(),0),"")</f>
        <v>0</v>
      </c>
      <c r="K4282" s="2">
        <f>IFERROR(VLOOKUP(Tableau2[[#This Row],[PR]],'Taux sortant'!$I$9:$S$167,COLUMN(),0),"")</f>
        <v>0</v>
      </c>
      <c r="L4282" s="2" t="str">
        <f>IFERROR(VLOOKUP(Tableau2[[#This Row],[PR]],'Taux sortant'!$I$9:$S$167,COLUMN(),0),"")</f>
        <v/>
      </c>
    </row>
    <row r="4283" spans="1:12" x14ac:dyDescent="0.3">
      <c r="A4283" s="1" t="s">
        <v>6294</v>
      </c>
      <c r="B4283" s="1" t="s">
        <v>5816</v>
      </c>
      <c r="C4283" s="2" t="str">
        <f>IFERROR(VLOOKUP(Tableau2[[#This Row],[PR]],'Taux sortant'!$I$9:$S$167,COLUMN(),0),"")</f>
        <v/>
      </c>
      <c r="D4283" s="2" t="str">
        <f>IFERROR(VLOOKUP(Tableau2[[#This Row],[PR]],'Taux sortant'!$I$9:$S$167,COLUMN(),0),"")</f>
        <v/>
      </c>
      <c r="E4283" s="2" t="str">
        <f>IFERROR(VLOOKUP(Tableau2[[#This Row],[PR]],'Taux sortant'!$I$9:$S$167,COLUMN(),0),"")</f>
        <v/>
      </c>
      <c r="F4283" s="2" t="str">
        <f>IFERROR(VLOOKUP(Tableau2[[#This Row],[PR]],'Taux sortant'!$I$9:$S$167,COLUMN(),0),"")</f>
        <v/>
      </c>
      <c r="G4283" s="2" t="str">
        <f>IFERROR(VLOOKUP(Tableau2[[#This Row],[PR]],'Taux sortant'!$I$9:$S$167,COLUMN(),0),"")</f>
        <v/>
      </c>
      <c r="H4283" s="2" t="str">
        <f>IFERROR(VLOOKUP(Tableau2[[#This Row],[PR]],'Taux sortant'!$I$9:$S$167,COLUMN(),0),"")</f>
        <v/>
      </c>
      <c r="I4283" s="2" t="str">
        <f>IFERROR(VLOOKUP(Tableau2[[#This Row],[PR]],'Taux sortant'!$I$9:$S$167,COLUMN(),0),"")</f>
        <v/>
      </c>
      <c r="J4283" s="2" t="str">
        <f>IFERROR(VLOOKUP(Tableau2[[#This Row],[PR]],'Taux sortant'!$I$9:$S$167,COLUMN(),0),"")</f>
        <v/>
      </c>
      <c r="K4283" s="2" t="str">
        <f>IFERROR(VLOOKUP(Tableau2[[#This Row],[PR]],'Taux sortant'!$I$9:$S$167,COLUMN(),0),"")</f>
        <v/>
      </c>
      <c r="L4283" s="2" t="str">
        <f>IFERROR(VLOOKUP(Tableau2[[#This Row],[PR]],'Taux sortant'!$I$9:$S$167,COLUMN(),0),"")</f>
        <v/>
      </c>
    </row>
    <row r="4284" spans="1:12" x14ac:dyDescent="0.3">
      <c r="A4284" s="1" t="s">
        <v>3823</v>
      </c>
      <c r="B4284" s="1" t="s">
        <v>3095</v>
      </c>
      <c r="C4284" s="2">
        <f>IFERROR(VLOOKUP(Tableau2[[#This Row],[PR]],'Taux sortant'!$I$9:$S$167,COLUMN(),0),"")</f>
        <v>15.5</v>
      </c>
      <c r="D4284" s="2">
        <f>IFERROR(VLOOKUP(Tableau2[[#This Row],[PR]],'Taux sortant'!$I$9:$S$167,COLUMN(),0),"")</f>
        <v>12.99</v>
      </c>
      <c r="E4284" s="2">
        <f>IFERROR(VLOOKUP(Tableau2[[#This Row],[PR]],'Taux sortant'!$I$9:$S$167,COLUMN(),0),"")</f>
        <v>10.07</v>
      </c>
      <c r="F4284" s="2">
        <f>IFERROR(VLOOKUP(Tableau2[[#This Row],[PR]],'Taux sortant'!$I$9:$S$167,COLUMN(),0),"")</f>
        <v>8.6</v>
      </c>
      <c r="G4284" s="2">
        <f>IFERROR(VLOOKUP(Tableau2[[#This Row],[PR]],'Taux sortant'!$I$9:$S$167,COLUMN(),0),"")</f>
        <v>7.36</v>
      </c>
      <c r="H4284" s="2">
        <f>IFERROR(VLOOKUP(Tableau2[[#This Row],[PR]],'Taux sortant'!$I$9:$S$167,COLUMN(),0),"")</f>
        <v>6.34</v>
      </c>
      <c r="I4284" s="2">
        <f>IFERROR(VLOOKUP(Tableau2[[#This Row],[PR]],'Taux sortant'!$I$9:$S$167,COLUMN(),0),"")</f>
        <v>5.51</v>
      </c>
      <c r="J4284" s="2">
        <f>IFERROR(VLOOKUP(Tableau2[[#This Row],[PR]],'Taux sortant'!$I$9:$S$167,COLUMN(),0),"")</f>
        <v>0</v>
      </c>
      <c r="K4284" s="2">
        <f>IFERROR(VLOOKUP(Tableau2[[#This Row],[PR]],'Taux sortant'!$I$9:$S$167,COLUMN(),0),"")</f>
        <v>0</v>
      </c>
      <c r="L4284" s="2" t="str">
        <f>IFERROR(VLOOKUP(Tableau2[[#This Row],[PR]],'Taux sortant'!$I$9:$S$167,COLUMN(),0),"")</f>
        <v/>
      </c>
    </row>
    <row r="4285" spans="1:12" x14ac:dyDescent="0.3">
      <c r="A4285" s="1" t="s">
        <v>3826</v>
      </c>
      <c r="B4285" s="1" t="s">
        <v>3127</v>
      </c>
      <c r="C4285" s="2" t="str">
        <f>IFERROR(VLOOKUP(Tableau2[[#This Row],[PR]],'Taux sortant'!$I$9:$S$167,COLUMN(),0),"")</f>
        <v/>
      </c>
      <c r="D4285" s="2" t="str">
        <f>IFERROR(VLOOKUP(Tableau2[[#This Row],[PR]],'Taux sortant'!$I$9:$S$167,COLUMN(),0),"")</f>
        <v/>
      </c>
      <c r="E4285" s="2" t="str">
        <f>IFERROR(VLOOKUP(Tableau2[[#This Row],[PR]],'Taux sortant'!$I$9:$S$167,COLUMN(),0),"")</f>
        <v/>
      </c>
      <c r="F4285" s="2" t="str">
        <f>IFERROR(VLOOKUP(Tableau2[[#This Row],[PR]],'Taux sortant'!$I$9:$S$167,COLUMN(),0),"")</f>
        <v/>
      </c>
      <c r="G4285" s="2" t="str">
        <f>IFERROR(VLOOKUP(Tableau2[[#This Row],[PR]],'Taux sortant'!$I$9:$S$167,COLUMN(),0),"")</f>
        <v/>
      </c>
      <c r="H4285" s="2" t="str">
        <f>IFERROR(VLOOKUP(Tableau2[[#This Row],[PR]],'Taux sortant'!$I$9:$S$167,COLUMN(),0),"")</f>
        <v/>
      </c>
      <c r="I4285" s="2" t="str">
        <f>IFERROR(VLOOKUP(Tableau2[[#This Row],[PR]],'Taux sortant'!$I$9:$S$167,COLUMN(),0),"")</f>
        <v/>
      </c>
      <c r="J4285" s="2" t="str">
        <f>IFERROR(VLOOKUP(Tableau2[[#This Row],[PR]],'Taux sortant'!$I$9:$S$167,COLUMN(),0),"")</f>
        <v/>
      </c>
      <c r="K4285" s="2" t="str">
        <f>IFERROR(VLOOKUP(Tableau2[[#This Row],[PR]],'Taux sortant'!$I$9:$S$167,COLUMN(),0),"")</f>
        <v/>
      </c>
      <c r="L4285" s="2" t="str">
        <f>IFERROR(VLOOKUP(Tableau2[[#This Row],[PR]],'Taux sortant'!$I$9:$S$167,COLUMN(),0),"")</f>
        <v/>
      </c>
    </row>
    <row r="4286" spans="1:12" x14ac:dyDescent="0.3">
      <c r="A4286" s="1" t="s">
        <v>857</v>
      </c>
      <c r="B4286" s="1" t="s">
        <v>15</v>
      </c>
      <c r="C4286" s="2">
        <f>IFERROR(VLOOKUP(Tableau2[[#This Row],[PR]],'Taux sortant'!$I$9:$S$167,COLUMN(),0),"")</f>
        <v>12.05</v>
      </c>
      <c r="D4286" s="2">
        <f>IFERROR(VLOOKUP(Tableau2[[#This Row],[PR]],'Taux sortant'!$I$9:$S$167,COLUMN(),0),"")</f>
        <v>9.57</v>
      </c>
      <c r="E4286" s="2">
        <f>IFERROR(VLOOKUP(Tableau2[[#This Row],[PR]],'Taux sortant'!$I$9:$S$167,COLUMN(),0),"")</f>
        <v>6.79</v>
      </c>
      <c r="F4286" s="2">
        <f>IFERROR(VLOOKUP(Tableau2[[#This Row],[PR]],'Taux sortant'!$I$9:$S$167,COLUMN(),0),"")</f>
        <v>5.47</v>
      </c>
      <c r="G4286" s="2">
        <f>IFERROR(VLOOKUP(Tableau2[[#This Row],[PR]],'Taux sortant'!$I$9:$S$167,COLUMN(),0),"")</f>
        <v>4.49</v>
      </c>
      <c r="H4286" s="2">
        <f>IFERROR(VLOOKUP(Tableau2[[#This Row],[PR]],'Taux sortant'!$I$9:$S$167,COLUMN(),0),"")</f>
        <v>3.66</v>
      </c>
      <c r="I4286" s="2">
        <f>IFERROR(VLOOKUP(Tableau2[[#This Row],[PR]],'Taux sortant'!$I$9:$S$167,COLUMN(),0),"")</f>
        <v>3.12</v>
      </c>
      <c r="J4286" s="2">
        <f>IFERROR(VLOOKUP(Tableau2[[#This Row],[PR]],'Taux sortant'!$I$9:$S$167,COLUMN(),0),"")</f>
        <v>0</v>
      </c>
      <c r="K4286" s="2">
        <f>IFERROR(VLOOKUP(Tableau2[[#This Row],[PR]],'Taux sortant'!$I$9:$S$167,COLUMN(),0),"")</f>
        <v>0</v>
      </c>
      <c r="L4286" s="2" t="str">
        <f>IFERROR(VLOOKUP(Tableau2[[#This Row],[PR]],'Taux sortant'!$I$9:$S$167,COLUMN(),0),"")</f>
        <v/>
      </c>
    </row>
    <row r="4287" spans="1:12" x14ac:dyDescent="0.3">
      <c r="A4287" s="1" t="s">
        <v>5695</v>
      </c>
      <c r="B4287" s="1" t="s">
        <v>5362</v>
      </c>
      <c r="C4287" s="2" t="str">
        <f>IFERROR(VLOOKUP(Tableau2[[#This Row],[PR]],'Taux sortant'!$I$9:$S$167,COLUMN(),0),"")</f>
        <v/>
      </c>
      <c r="D4287" s="2" t="str">
        <f>IFERROR(VLOOKUP(Tableau2[[#This Row],[PR]],'Taux sortant'!$I$9:$S$167,COLUMN(),0),"")</f>
        <v/>
      </c>
      <c r="E4287" s="2" t="str">
        <f>IFERROR(VLOOKUP(Tableau2[[#This Row],[PR]],'Taux sortant'!$I$9:$S$167,COLUMN(),0),"")</f>
        <v/>
      </c>
      <c r="F4287" s="2" t="str">
        <f>IFERROR(VLOOKUP(Tableau2[[#This Row],[PR]],'Taux sortant'!$I$9:$S$167,COLUMN(),0),"")</f>
        <v/>
      </c>
      <c r="G4287" s="2" t="str">
        <f>IFERROR(VLOOKUP(Tableau2[[#This Row],[PR]],'Taux sortant'!$I$9:$S$167,COLUMN(),0),"")</f>
        <v/>
      </c>
      <c r="H4287" s="2" t="str">
        <f>IFERROR(VLOOKUP(Tableau2[[#This Row],[PR]],'Taux sortant'!$I$9:$S$167,COLUMN(),0),"")</f>
        <v/>
      </c>
      <c r="I4287" s="2" t="str">
        <f>IFERROR(VLOOKUP(Tableau2[[#This Row],[PR]],'Taux sortant'!$I$9:$S$167,COLUMN(),0),"")</f>
        <v/>
      </c>
      <c r="J4287" s="2" t="str">
        <f>IFERROR(VLOOKUP(Tableau2[[#This Row],[PR]],'Taux sortant'!$I$9:$S$167,COLUMN(),0),"")</f>
        <v/>
      </c>
      <c r="K4287" s="2" t="str">
        <f>IFERROR(VLOOKUP(Tableau2[[#This Row],[PR]],'Taux sortant'!$I$9:$S$167,COLUMN(),0),"")</f>
        <v/>
      </c>
      <c r="L4287" s="2" t="str">
        <f>IFERROR(VLOOKUP(Tableau2[[#This Row],[PR]],'Taux sortant'!$I$9:$S$167,COLUMN(),0),"")</f>
        <v/>
      </c>
    </row>
    <row r="4288" spans="1:12" x14ac:dyDescent="0.3">
      <c r="A4288" s="1" t="s">
        <v>2189</v>
      </c>
      <c r="B4288" s="1" t="s">
        <v>1521</v>
      </c>
      <c r="C4288" s="2">
        <f>IFERROR(VLOOKUP(Tableau2[[#This Row],[PR]],'Taux sortant'!$I$9:$S$167,COLUMN(),0),"")</f>
        <v>21.64</v>
      </c>
      <c r="D4288" s="2">
        <f>IFERROR(VLOOKUP(Tableau2[[#This Row],[PR]],'Taux sortant'!$I$9:$S$167,COLUMN(),0),"")</f>
        <v>17.57</v>
      </c>
      <c r="E4288" s="2">
        <f>IFERROR(VLOOKUP(Tableau2[[#This Row],[PR]],'Taux sortant'!$I$9:$S$167,COLUMN(),0),"")</f>
        <v>11.74</v>
      </c>
      <c r="F4288" s="2">
        <f>IFERROR(VLOOKUP(Tableau2[[#This Row],[PR]],'Taux sortant'!$I$9:$S$167,COLUMN(),0),"")</f>
        <v>9.3000000000000007</v>
      </c>
      <c r="G4288" s="2">
        <f>IFERROR(VLOOKUP(Tableau2[[#This Row],[PR]],'Taux sortant'!$I$9:$S$167,COLUMN(),0),"")</f>
        <v>7.56</v>
      </c>
      <c r="H4288" s="2">
        <f>IFERROR(VLOOKUP(Tableau2[[#This Row],[PR]],'Taux sortant'!$I$9:$S$167,COLUMN(),0),"")</f>
        <v>5.09</v>
      </c>
      <c r="I4288" s="2">
        <f>IFERROR(VLOOKUP(Tableau2[[#This Row],[PR]],'Taux sortant'!$I$9:$S$167,COLUMN(),0),"")</f>
        <v>4.7300000000000004</v>
      </c>
      <c r="J4288" s="2">
        <f>IFERROR(VLOOKUP(Tableau2[[#This Row],[PR]],'Taux sortant'!$I$9:$S$167,COLUMN(),0),"")</f>
        <v>0</v>
      </c>
      <c r="K4288" s="2">
        <f>IFERROR(VLOOKUP(Tableau2[[#This Row],[PR]],'Taux sortant'!$I$9:$S$167,COLUMN(),0),"")</f>
        <v>0</v>
      </c>
      <c r="L4288" s="2" t="str">
        <f>IFERROR(VLOOKUP(Tableau2[[#This Row],[PR]],'Taux sortant'!$I$9:$S$167,COLUMN(),0),"")</f>
        <v/>
      </c>
    </row>
    <row r="4289" spans="1:12" x14ac:dyDescent="0.3">
      <c r="A4289" s="1" t="s">
        <v>860</v>
      </c>
      <c r="B4289" s="1" t="s">
        <v>17</v>
      </c>
      <c r="C4289" s="2">
        <f>IFERROR(VLOOKUP(Tableau2[[#This Row],[PR]],'Taux sortant'!$I$9:$S$167,COLUMN(),0),"")</f>
        <v>15.12</v>
      </c>
      <c r="D4289" s="2">
        <f>IFERROR(VLOOKUP(Tableau2[[#This Row],[PR]],'Taux sortant'!$I$9:$S$167,COLUMN(),0),"")</f>
        <v>12.61</v>
      </c>
      <c r="E4289" s="2">
        <f>IFERROR(VLOOKUP(Tableau2[[#This Row],[PR]],'Taux sortant'!$I$9:$S$167,COLUMN(),0),"")</f>
        <v>9.7200000000000006</v>
      </c>
      <c r="F4289" s="2">
        <f>IFERROR(VLOOKUP(Tableau2[[#This Row],[PR]],'Taux sortant'!$I$9:$S$167,COLUMN(),0),"")</f>
        <v>8.27</v>
      </c>
      <c r="G4289" s="2">
        <f>IFERROR(VLOOKUP(Tableau2[[#This Row],[PR]],'Taux sortant'!$I$9:$S$167,COLUMN(),0),"")</f>
        <v>7.1</v>
      </c>
      <c r="H4289" s="2">
        <f>IFERROR(VLOOKUP(Tableau2[[#This Row],[PR]],'Taux sortant'!$I$9:$S$167,COLUMN(),0),"")</f>
        <v>6.12</v>
      </c>
      <c r="I4289" s="2">
        <f>IFERROR(VLOOKUP(Tableau2[[#This Row],[PR]],'Taux sortant'!$I$9:$S$167,COLUMN(),0),"")</f>
        <v>5.33</v>
      </c>
      <c r="J4289" s="2">
        <f>IFERROR(VLOOKUP(Tableau2[[#This Row],[PR]],'Taux sortant'!$I$9:$S$167,COLUMN(),0),"")</f>
        <v>0</v>
      </c>
      <c r="K4289" s="2">
        <f>IFERROR(VLOOKUP(Tableau2[[#This Row],[PR]],'Taux sortant'!$I$9:$S$167,COLUMN(),0),"")</f>
        <v>0</v>
      </c>
      <c r="L4289" s="2" t="str">
        <f>IFERROR(VLOOKUP(Tableau2[[#This Row],[PR]],'Taux sortant'!$I$9:$S$167,COLUMN(),0),"")</f>
        <v/>
      </c>
    </row>
    <row r="4290" spans="1:12" x14ac:dyDescent="0.3">
      <c r="A4290" s="1" t="s">
        <v>863</v>
      </c>
      <c r="B4290" s="1" t="s">
        <v>4145</v>
      </c>
      <c r="C4290" s="2">
        <f>IFERROR(VLOOKUP(Tableau2[[#This Row],[PR]],'Taux sortant'!$I$9:$S$167,COLUMN(),0),"")</f>
        <v>22.32</v>
      </c>
      <c r="D4290" s="2">
        <f>IFERROR(VLOOKUP(Tableau2[[#This Row],[PR]],'Taux sortant'!$I$9:$S$167,COLUMN(),0),"")</f>
        <v>19.86</v>
      </c>
      <c r="E4290" s="2">
        <f>IFERROR(VLOOKUP(Tableau2[[#This Row],[PR]],'Taux sortant'!$I$9:$S$167,COLUMN(),0),"")</f>
        <v>16.239999999999998</v>
      </c>
      <c r="F4290" s="2">
        <f>IFERROR(VLOOKUP(Tableau2[[#This Row],[PR]],'Taux sortant'!$I$9:$S$167,COLUMN(),0),"")</f>
        <v>14.04</v>
      </c>
      <c r="G4290" s="2">
        <f>IFERROR(VLOOKUP(Tableau2[[#This Row],[PR]],'Taux sortant'!$I$9:$S$167,COLUMN(),0),"")</f>
        <v>12.21</v>
      </c>
      <c r="H4290" s="2">
        <f>IFERROR(VLOOKUP(Tableau2[[#This Row],[PR]],'Taux sortant'!$I$9:$S$167,COLUMN(),0),"")</f>
        <v>10.16</v>
      </c>
      <c r="I4290" s="2">
        <f>IFERROR(VLOOKUP(Tableau2[[#This Row],[PR]],'Taux sortant'!$I$9:$S$167,COLUMN(),0),"")</f>
        <v>8.69</v>
      </c>
      <c r="J4290" s="2">
        <f>IFERROR(VLOOKUP(Tableau2[[#This Row],[PR]],'Taux sortant'!$I$9:$S$167,COLUMN(),0),"")</f>
        <v>0</v>
      </c>
      <c r="K4290" s="2">
        <f>IFERROR(VLOOKUP(Tableau2[[#This Row],[PR]],'Taux sortant'!$I$9:$S$167,COLUMN(),0),"")</f>
        <v>0</v>
      </c>
      <c r="L4290" s="2" t="str">
        <f>IFERROR(VLOOKUP(Tableau2[[#This Row],[PR]],'Taux sortant'!$I$9:$S$167,COLUMN(),0),"")</f>
        <v/>
      </c>
    </row>
    <row r="4291" spans="1:12" x14ac:dyDescent="0.3">
      <c r="A4291" s="1" t="s">
        <v>863</v>
      </c>
      <c r="B4291" s="1" t="s">
        <v>8</v>
      </c>
      <c r="C4291" s="2">
        <f>IFERROR(VLOOKUP(Tableau2[[#This Row],[PR]],'Taux sortant'!$I$9:$S$167,COLUMN(),0),"")</f>
        <v>30.77</v>
      </c>
      <c r="D4291" s="2">
        <f>IFERROR(VLOOKUP(Tableau2[[#This Row],[PR]],'Taux sortant'!$I$9:$S$167,COLUMN(),0),"")</f>
        <v>22.76</v>
      </c>
      <c r="E4291" s="2">
        <f>IFERROR(VLOOKUP(Tableau2[[#This Row],[PR]],'Taux sortant'!$I$9:$S$167,COLUMN(),0),"")</f>
        <v>16.43</v>
      </c>
      <c r="F4291" s="2">
        <f>IFERROR(VLOOKUP(Tableau2[[#This Row],[PR]],'Taux sortant'!$I$9:$S$167,COLUMN(),0),"")</f>
        <v>12.46</v>
      </c>
      <c r="G4291" s="2">
        <f>IFERROR(VLOOKUP(Tableau2[[#This Row],[PR]],'Taux sortant'!$I$9:$S$167,COLUMN(),0),"")</f>
        <v>7.96</v>
      </c>
      <c r="H4291" s="2">
        <f>IFERROR(VLOOKUP(Tableau2[[#This Row],[PR]],'Taux sortant'!$I$9:$S$167,COLUMN(),0),"")</f>
        <v>5.83</v>
      </c>
      <c r="I4291" s="2">
        <f>IFERROR(VLOOKUP(Tableau2[[#This Row],[PR]],'Taux sortant'!$I$9:$S$167,COLUMN(),0),"")</f>
        <v>4.59</v>
      </c>
      <c r="J4291" s="2">
        <f>IFERROR(VLOOKUP(Tableau2[[#This Row],[PR]],'Taux sortant'!$I$9:$S$167,COLUMN(),0),"")</f>
        <v>0</v>
      </c>
      <c r="K4291" s="2">
        <f>IFERROR(VLOOKUP(Tableau2[[#This Row],[PR]],'Taux sortant'!$I$9:$S$167,COLUMN(),0),"")</f>
        <v>0</v>
      </c>
      <c r="L4291" s="2" t="str">
        <f>IFERROR(VLOOKUP(Tableau2[[#This Row],[PR]],'Taux sortant'!$I$9:$S$167,COLUMN(),0),"")</f>
        <v/>
      </c>
    </row>
    <row r="4292" spans="1:12" x14ac:dyDescent="0.3">
      <c r="A4292" s="1" t="s">
        <v>866</v>
      </c>
      <c r="B4292" s="1" t="s">
        <v>33</v>
      </c>
      <c r="C4292" s="2">
        <f>IFERROR(VLOOKUP(Tableau2[[#This Row],[PR]],'Taux sortant'!$I$9:$S$167,COLUMN(),0),"")</f>
        <v>28.13</v>
      </c>
      <c r="D4292" s="2">
        <f>IFERROR(VLOOKUP(Tableau2[[#This Row],[PR]],'Taux sortant'!$I$9:$S$167,COLUMN(),0),"")</f>
        <v>22.97</v>
      </c>
      <c r="E4292" s="2">
        <f>IFERROR(VLOOKUP(Tableau2[[#This Row],[PR]],'Taux sortant'!$I$9:$S$167,COLUMN(),0),"")</f>
        <v>17.190000000000001</v>
      </c>
      <c r="F4292" s="2">
        <f>IFERROR(VLOOKUP(Tableau2[[#This Row],[PR]],'Taux sortant'!$I$9:$S$167,COLUMN(),0),"")</f>
        <v>13.88</v>
      </c>
      <c r="G4292" s="2">
        <f>IFERROR(VLOOKUP(Tableau2[[#This Row],[PR]],'Taux sortant'!$I$9:$S$167,COLUMN(),0),"")</f>
        <v>10.89</v>
      </c>
      <c r="H4292" s="2">
        <f>IFERROR(VLOOKUP(Tableau2[[#This Row],[PR]],'Taux sortant'!$I$9:$S$167,COLUMN(),0),"")</f>
        <v>7.86</v>
      </c>
      <c r="I4292" s="2">
        <f>IFERROR(VLOOKUP(Tableau2[[#This Row],[PR]],'Taux sortant'!$I$9:$S$167,COLUMN(),0),"")</f>
        <v>7.14</v>
      </c>
      <c r="J4292" s="2">
        <f>IFERROR(VLOOKUP(Tableau2[[#This Row],[PR]],'Taux sortant'!$I$9:$S$167,COLUMN(),0),"")</f>
        <v>0</v>
      </c>
      <c r="K4292" s="2">
        <f>IFERROR(VLOOKUP(Tableau2[[#This Row],[PR]],'Taux sortant'!$I$9:$S$167,COLUMN(),0),"")</f>
        <v>0</v>
      </c>
      <c r="L4292" s="2" t="str">
        <f>IFERROR(VLOOKUP(Tableau2[[#This Row],[PR]],'Taux sortant'!$I$9:$S$167,COLUMN(),0),"")</f>
        <v/>
      </c>
    </row>
    <row r="4293" spans="1:12" x14ac:dyDescent="0.3">
      <c r="A4293" s="1" t="s">
        <v>2192</v>
      </c>
      <c r="B4293" s="1" t="s">
        <v>1535</v>
      </c>
      <c r="C4293" s="2">
        <f>IFERROR(VLOOKUP(Tableau2[[#This Row],[PR]],'Taux sortant'!$I$9:$S$167,COLUMN(),0),"")</f>
        <v>32.31</v>
      </c>
      <c r="D4293" s="2">
        <f>IFERROR(VLOOKUP(Tableau2[[#This Row],[PR]],'Taux sortant'!$I$9:$S$167,COLUMN(),0),"")</f>
        <v>25.84</v>
      </c>
      <c r="E4293" s="2">
        <f>IFERROR(VLOOKUP(Tableau2[[#This Row],[PR]],'Taux sortant'!$I$9:$S$167,COLUMN(),0),"")</f>
        <v>18.78</v>
      </c>
      <c r="F4293" s="2">
        <f>IFERROR(VLOOKUP(Tableau2[[#This Row],[PR]],'Taux sortant'!$I$9:$S$167,COLUMN(),0),"")</f>
        <v>15.36</v>
      </c>
      <c r="G4293" s="2">
        <f>IFERROR(VLOOKUP(Tableau2[[#This Row],[PR]],'Taux sortant'!$I$9:$S$167,COLUMN(),0),"")</f>
        <v>12.71</v>
      </c>
      <c r="H4293" s="2">
        <f>IFERROR(VLOOKUP(Tableau2[[#This Row],[PR]],'Taux sortant'!$I$9:$S$167,COLUMN(),0),"")</f>
        <v>10.58</v>
      </c>
      <c r="I4293" s="2">
        <f>IFERROR(VLOOKUP(Tableau2[[#This Row],[PR]],'Taux sortant'!$I$9:$S$167,COLUMN(),0),"")</f>
        <v>9.08</v>
      </c>
      <c r="J4293" s="2">
        <f>IFERROR(VLOOKUP(Tableau2[[#This Row],[PR]],'Taux sortant'!$I$9:$S$167,COLUMN(),0),"")</f>
        <v>0</v>
      </c>
      <c r="K4293" s="2">
        <f>IFERROR(VLOOKUP(Tableau2[[#This Row],[PR]],'Taux sortant'!$I$9:$S$167,COLUMN(),0),"")</f>
        <v>0</v>
      </c>
      <c r="L4293" s="2" t="str">
        <f>IFERROR(VLOOKUP(Tableau2[[#This Row],[PR]],'Taux sortant'!$I$9:$S$167,COLUMN(),0),"")</f>
        <v/>
      </c>
    </row>
    <row r="4294" spans="1:12" ht="25" x14ac:dyDescent="0.3">
      <c r="A4294" s="1" t="s">
        <v>2195</v>
      </c>
      <c r="B4294" s="1" t="s">
        <v>1631</v>
      </c>
      <c r="C4294" s="2">
        <f>IFERROR(VLOOKUP(Tableau2[[#This Row],[PR]],'Taux sortant'!$I$9:$S$167,COLUMN(),0),"")</f>
        <v>10.29</v>
      </c>
      <c r="D4294" s="2">
        <f>IFERROR(VLOOKUP(Tableau2[[#This Row],[PR]],'Taux sortant'!$I$9:$S$167,COLUMN(),0),"")</f>
        <v>8.1199999999999992</v>
      </c>
      <c r="E4294" s="2">
        <f>IFERROR(VLOOKUP(Tableau2[[#This Row],[PR]],'Taux sortant'!$I$9:$S$167,COLUMN(),0),"")</f>
        <v>5.69</v>
      </c>
      <c r="F4294" s="2">
        <f>IFERROR(VLOOKUP(Tableau2[[#This Row],[PR]],'Taux sortant'!$I$9:$S$167,COLUMN(),0),"")</f>
        <v>4.5199999999999996</v>
      </c>
      <c r="G4294" s="2">
        <f>IFERROR(VLOOKUP(Tableau2[[#This Row],[PR]],'Taux sortant'!$I$9:$S$167,COLUMN(),0),"")</f>
        <v>3.74</v>
      </c>
      <c r="H4294" s="2">
        <f>IFERROR(VLOOKUP(Tableau2[[#This Row],[PR]],'Taux sortant'!$I$9:$S$167,COLUMN(),0),"")</f>
        <v>3.28</v>
      </c>
      <c r="I4294" s="2">
        <f>IFERROR(VLOOKUP(Tableau2[[#This Row],[PR]],'Taux sortant'!$I$9:$S$167,COLUMN(),0),"")</f>
        <v>2.99</v>
      </c>
      <c r="J4294" s="2">
        <f>IFERROR(VLOOKUP(Tableau2[[#This Row],[PR]],'Taux sortant'!$I$9:$S$167,COLUMN(),0),"")</f>
        <v>0</v>
      </c>
      <c r="K4294" s="2">
        <f>IFERROR(VLOOKUP(Tableau2[[#This Row],[PR]],'Taux sortant'!$I$9:$S$167,COLUMN(),0),"")</f>
        <v>0</v>
      </c>
      <c r="L4294" s="2" t="str">
        <f>IFERROR(VLOOKUP(Tableau2[[#This Row],[PR]],'Taux sortant'!$I$9:$S$167,COLUMN(),0),"")</f>
        <v/>
      </c>
    </row>
    <row r="4295" spans="1:12" x14ac:dyDescent="0.3">
      <c r="A4295" s="1" t="s">
        <v>2198</v>
      </c>
      <c r="B4295" s="1" t="s">
        <v>1531</v>
      </c>
      <c r="C4295" s="2">
        <f>IFERROR(VLOOKUP(Tableau2[[#This Row],[PR]],'Taux sortant'!$I$9:$S$167,COLUMN(),0),"")</f>
        <v>9.59</v>
      </c>
      <c r="D4295" s="2">
        <f>IFERROR(VLOOKUP(Tableau2[[#This Row],[PR]],'Taux sortant'!$I$9:$S$167,COLUMN(),0),"")</f>
        <v>7.53</v>
      </c>
      <c r="E4295" s="2">
        <f>IFERROR(VLOOKUP(Tableau2[[#This Row],[PR]],'Taux sortant'!$I$9:$S$167,COLUMN(),0),"")</f>
        <v>5.2</v>
      </c>
      <c r="F4295" s="2">
        <f>IFERROR(VLOOKUP(Tableau2[[#This Row],[PR]],'Taux sortant'!$I$9:$S$167,COLUMN(),0),"")</f>
        <v>4.08</v>
      </c>
      <c r="G4295" s="2">
        <f>IFERROR(VLOOKUP(Tableau2[[#This Row],[PR]],'Taux sortant'!$I$9:$S$167,COLUMN(),0),"")</f>
        <v>3.34</v>
      </c>
      <c r="H4295" s="2">
        <f>IFERROR(VLOOKUP(Tableau2[[#This Row],[PR]],'Taux sortant'!$I$9:$S$167,COLUMN(),0),"")</f>
        <v>2.88</v>
      </c>
      <c r="I4295" s="2">
        <f>IFERROR(VLOOKUP(Tableau2[[#This Row],[PR]],'Taux sortant'!$I$9:$S$167,COLUMN(),0),"")</f>
        <v>2.59</v>
      </c>
      <c r="J4295" s="2">
        <f>IFERROR(VLOOKUP(Tableau2[[#This Row],[PR]],'Taux sortant'!$I$9:$S$167,COLUMN(),0),"")</f>
        <v>0</v>
      </c>
      <c r="K4295" s="2">
        <f>IFERROR(VLOOKUP(Tableau2[[#This Row],[PR]],'Taux sortant'!$I$9:$S$167,COLUMN(),0),"")</f>
        <v>0</v>
      </c>
      <c r="L4295" s="2" t="str">
        <f>IFERROR(VLOOKUP(Tableau2[[#This Row],[PR]],'Taux sortant'!$I$9:$S$167,COLUMN(),0),"")</f>
        <v/>
      </c>
    </row>
    <row r="4296" spans="1:12" x14ac:dyDescent="0.3">
      <c r="A4296" s="1" t="s">
        <v>3829</v>
      </c>
      <c r="B4296" s="1" t="s">
        <v>3076</v>
      </c>
      <c r="C4296" s="2">
        <f>IFERROR(VLOOKUP(Tableau2[[#This Row],[PR]],'Taux sortant'!$I$9:$S$167,COLUMN(),0),"")</f>
        <v>14.68</v>
      </c>
      <c r="D4296" s="2">
        <f>IFERROR(VLOOKUP(Tableau2[[#This Row],[PR]],'Taux sortant'!$I$9:$S$167,COLUMN(),0),"")</f>
        <v>12.17</v>
      </c>
      <c r="E4296" s="2">
        <f>IFERROR(VLOOKUP(Tableau2[[#This Row],[PR]],'Taux sortant'!$I$9:$S$167,COLUMN(),0),"")</f>
        <v>9.26</v>
      </c>
      <c r="F4296" s="2">
        <f>IFERROR(VLOOKUP(Tableau2[[#This Row],[PR]],'Taux sortant'!$I$9:$S$167,COLUMN(),0),"")</f>
        <v>7.85</v>
      </c>
      <c r="G4296" s="2">
        <f>IFERROR(VLOOKUP(Tableau2[[#This Row],[PR]],'Taux sortant'!$I$9:$S$167,COLUMN(),0),"")</f>
        <v>6.68</v>
      </c>
      <c r="H4296" s="2">
        <f>IFERROR(VLOOKUP(Tableau2[[#This Row],[PR]],'Taux sortant'!$I$9:$S$167,COLUMN(),0),"")</f>
        <v>5.72</v>
      </c>
      <c r="I4296" s="2">
        <f>IFERROR(VLOOKUP(Tableau2[[#This Row],[PR]],'Taux sortant'!$I$9:$S$167,COLUMN(),0),"")</f>
        <v>4.96</v>
      </c>
      <c r="J4296" s="2">
        <f>IFERROR(VLOOKUP(Tableau2[[#This Row],[PR]],'Taux sortant'!$I$9:$S$167,COLUMN(),0),"")</f>
        <v>0</v>
      </c>
      <c r="K4296" s="2">
        <f>IFERROR(VLOOKUP(Tableau2[[#This Row],[PR]],'Taux sortant'!$I$9:$S$167,COLUMN(),0),"")</f>
        <v>0</v>
      </c>
      <c r="L4296" s="2" t="str">
        <f>IFERROR(VLOOKUP(Tableau2[[#This Row],[PR]],'Taux sortant'!$I$9:$S$167,COLUMN(),0),"")</f>
        <v/>
      </c>
    </row>
    <row r="4297" spans="1:12" x14ac:dyDescent="0.3">
      <c r="A4297" s="1" t="s">
        <v>2210</v>
      </c>
      <c r="B4297" s="1" t="s">
        <v>1547</v>
      </c>
      <c r="C4297" s="2">
        <f>IFERROR(VLOOKUP(Tableau2[[#This Row],[PR]],'Taux sortant'!$I$9:$S$167,COLUMN(),0),"")</f>
        <v>8.85</v>
      </c>
      <c r="D4297" s="2">
        <f>IFERROR(VLOOKUP(Tableau2[[#This Row],[PR]],'Taux sortant'!$I$9:$S$167,COLUMN(),0),"")</f>
        <v>6.89</v>
      </c>
      <c r="E4297" s="2">
        <f>IFERROR(VLOOKUP(Tableau2[[#This Row],[PR]],'Taux sortant'!$I$9:$S$167,COLUMN(),0),"")</f>
        <v>4.7</v>
      </c>
      <c r="F4297" s="2">
        <f>IFERROR(VLOOKUP(Tableau2[[#This Row],[PR]],'Taux sortant'!$I$9:$S$167,COLUMN(),0),"")</f>
        <v>3.63</v>
      </c>
      <c r="G4297" s="2">
        <f>IFERROR(VLOOKUP(Tableau2[[#This Row],[PR]],'Taux sortant'!$I$9:$S$167,COLUMN(),0),"")</f>
        <v>2.93</v>
      </c>
      <c r="H4297" s="2">
        <f>IFERROR(VLOOKUP(Tableau2[[#This Row],[PR]],'Taux sortant'!$I$9:$S$167,COLUMN(),0),"")</f>
        <v>2.4900000000000002</v>
      </c>
      <c r="I4297" s="2">
        <f>IFERROR(VLOOKUP(Tableau2[[#This Row],[PR]],'Taux sortant'!$I$9:$S$167,COLUMN(),0),"")</f>
        <v>2.21</v>
      </c>
      <c r="J4297" s="2">
        <f>IFERROR(VLOOKUP(Tableau2[[#This Row],[PR]],'Taux sortant'!$I$9:$S$167,COLUMN(),0),"")</f>
        <v>0</v>
      </c>
      <c r="K4297" s="2">
        <f>IFERROR(VLOOKUP(Tableau2[[#This Row],[PR]],'Taux sortant'!$I$9:$S$167,COLUMN(),0),"")</f>
        <v>0</v>
      </c>
      <c r="L4297" s="2" t="str">
        <f>IFERROR(VLOOKUP(Tableau2[[#This Row],[PR]],'Taux sortant'!$I$9:$S$167,COLUMN(),0),"")</f>
        <v/>
      </c>
    </row>
    <row r="4298" spans="1:12" x14ac:dyDescent="0.3">
      <c r="A4298" s="1" t="s">
        <v>2201</v>
      </c>
      <c r="B4298" s="1" t="s">
        <v>1576</v>
      </c>
      <c r="C4298" s="2">
        <f>IFERROR(VLOOKUP(Tableau2[[#This Row],[PR]],'Taux sortant'!$I$9:$S$167,COLUMN(),0),"")</f>
        <v>20.7</v>
      </c>
      <c r="D4298" s="2">
        <f>IFERROR(VLOOKUP(Tableau2[[#This Row],[PR]],'Taux sortant'!$I$9:$S$167,COLUMN(),0),"")</f>
        <v>17.239999999999998</v>
      </c>
      <c r="E4298" s="2">
        <f>IFERROR(VLOOKUP(Tableau2[[#This Row],[PR]],'Taux sortant'!$I$9:$S$167,COLUMN(),0),"")</f>
        <v>13.32</v>
      </c>
      <c r="F4298" s="2">
        <f>IFERROR(VLOOKUP(Tableau2[[#This Row],[PR]],'Taux sortant'!$I$9:$S$167,COLUMN(),0),"")</f>
        <v>9.61</v>
      </c>
      <c r="G4298" s="2">
        <f>IFERROR(VLOOKUP(Tableau2[[#This Row],[PR]],'Taux sortant'!$I$9:$S$167,COLUMN(),0),"")</f>
        <v>6.81</v>
      </c>
      <c r="H4298" s="2">
        <f>IFERROR(VLOOKUP(Tableau2[[#This Row],[PR]],'Taux sortant'!$I$9:$S$167,COLUMN(),0),"")</f>
        <v>4.78</v>
      </c>
      <c r="I4298" s="2">
        <f>IFERROR(VLOOKUP(Tableau2[[#This Row],[PR]],'Taux sortant'!$I$9:$S$167,COLUMN(),0),"")</f>
        <v>3.7</v>
      </c>
      <c r="J4298" s="2">
        <f>IFERROR(VLOOKUP(Tableau2[[#This Row],[PR]],'Taux sortant'!$I$9:$S$167,COLUMN(),0),"")</f>
        <v>0</v>
      </c>
      <c r="K4298" s="2">
        <f>IFERROR(VLOOKUP(Tableau2[[#This Row],[PR]],'Taux sortant'!$I$9:$S$167,COLUMN(),0),"")</f>
        <v>0</v>
      </c>
      <c r="L4298" s="2" t="str">
        <f>IFERROR(VLOOKUP(Tableau2[[#This Row],[PR]],'Taux sortant'!$I$9:$S$167,COLUMN(),0),"")</f>
        <v/>
      </c>
    </row>
    <row r="4299" spans="1:12" x14ac:dyDescent="0.3">
      <c r="A4299" s="1" t="s">
        <v>2204</v>
      </c>
      <c r="B4299" s="1" t="s">
        <v>1610</v>
      </c>
      <c r="C4299" s="2">
        <f>IFERROR(VLOOKUP(Tableau2[[#This Row],[PR]],'Taux sortant'!$I$9:$S$167,COLUMN(),0),"")</f>
        <v>20.27</v>
      </c>
      <c r="D4299" s="2">
        <f>IFERROR(VLOOKUP(Tableau2[[#This Row],[PR]],'Taux sortant'!$I$9:$S$167,COLUMN(),0),"")</f>
        <v>17.12</v>
      </c>
      <c r="E4299" s="2">
        <f>IFERROR(VLOOKUP(Tableau2[[#This Row],[PR]],'Taux sortant'!$I$9:$S$167,COLUMN(),0),"")</f>
        <v>13.15</v>
      </c>
      <c r="F4299" s="2">
        <f>IFERROR(VLOOKUP(Tableau2[[#This Row],[PR]],'Taux sortant'!$I$9:$S$167,COLUMN(),0),"")</f>
        <v>9.51</v>
      </c>
      <c r="G4299" s="2">
        <f>IFERROR(VLOOKUP(Tableau2[[#This Row],[PR]],'Taux sortant'!$I$9:$S$167,COLUMN(),0),"")</f>
        <v>6.45</v>
      </c>
      <c r="H4299" s="2">
        <f>IFERROR(VLOOKUP(Tableau2[[#This Row],[PR]],'Taux sortant'!$I$9:$S$167,COLUMN(),0),"")</f>
        <v>4.6399999999999997</v>
      </c>
      <c r="I4299" s="2">
        <f>IFERROR(VLOOKUP(Tableau2[[#This Row],[PR]],'Taux sortant'!$I$9:$S$167,COLUMN(),0),"")</f>
        <v>3.62</v>
      </c>
      <c r="J4299" s="2">
        <f>IFERROR(VLOOKUP(Tableau2[[#This Row],[PR]],'Taux sortant'!$I$9:$S$167,COLUMN(),0),"")</f>
        <v>0</v>
      </c>
      <c r="K4299" s="2">
        <f>IFERROR(VLOOKUP(Tableau2[[#This Row],[PR]],'Taux sortant'!$I$9:$S$167,COLUMN(),0),"")</f>
        <v>0</v>
      </c>
      <c r="L4299" s="2" t="str">
        <f>IFERROR(VLOOKUP(Tableau2[[#This Row],[PR]],'Taux sortant'!$I$9:$S$167,COLUMN(),0),"")</f>
        <v/>
      </c>
    </row>
    <row r="4300" spans="1:12" x14ac:dyDescent="0.3">
      <c r="A4300" s="1" t="s">
        <v>2207</v>
      </c>
      <c r="B4300" s="1" t="s">
        <v>1521</v>
      </c>
      <c r="C4300" s="2">
        <f>IFERROR(VLOOKUP(Tableau2[[#This Row],[PR]],'Taux sortant'!$I$9:$S$167,COLUMN(),0),"")</f>
        <v>21.64</v>
      </c>
      <c r="D4300" s="2">
        <f>IFERROR(VLOOKUP(Tableau2[[#This Row],[PR]],'Taux sortant'!$I$9:$S$167,COLUMN(),0),"")</f>
        <v>17.57</v>
      </c>
      <c r="E4300" s="2">
        <f>IFERROR(VLOOKUP(Tableau2[[#This Row],[PR]],'Taux sortant'!$I$9:$S$167,COLUMN(),0),"")</f>
        <v>11.74</v>
      </c>
      <c r="F4300" s="2">
        <f>IFERROR(VLOOKUP(Tableau2[[#This Row],[PR]],'Taux sortant'!$I$9:$S$167,COLUMN(),0),"")</f>
        <v>9.3000000000000007</v>
      </c>
      <c r="G4300" s="2">
        <f>IFERROR(VLOOKUP(Tableau2[[#This Row],[PR]],'Taux sortant'!$I$9:$S$167,COLUMN(),0),"")</f>
        <v>7.56</v>
      </c>
      <c r="H4300" s="2">
        <f>IFERROR(VLOOKUP(Tableau2[[#This Row],[PR]],'Taux sortant'!$I$9:$S$167,COLUMN(),0),"")</f>
        <v>5.09</v>
      </c>
      <c r="I4300" s="2">
        <f>IFERROR(VLOOKUP(Tableau2[[#This Row],[PR]],'Taux sortant'!$I$9:$S$167,COLUMN(),0),"")</f>
        <v>4.7300000000000004</v>
      </c>
      <c r="J4300" s="2">
        <f>IFERROR(VLOOKUP(Tableau2[[#This Row],[PR]],'Taux sortant'!$I$9:$S$167,COLUMN(),0),"")</f>
        <v>0</v>
      </c>
      <c r="K4300" s="2">
        <f>IFERROR(VLOOKUP(Tableau2[[#This Row],[PR]],'Taux sortant'!$I$9:$S$167,COLUMN(),0),"")</f>
        <v>0</v>
      </c>
      <c r="L4300" s="2" t="str">
        <f>IFERROR(VLOOKUP(Tableau2[[#This Row],[PR]],'Taux sortant'!$I$9:$S$167,COLUMN(),0),"")</f>
        <v/>
      </c>
    </row>
    <row r="4301" spans="1:12" x14ac:dyDescent="0.3">
      <c r="A4301" s="1" t="s">
        <v>3832</v>
      </c>
      <c r="B4301" s="1" t="s">
        <v>3109</v>
      </c>
      <c r="C4301" s="2">
        <f>IFERROR(VLOOKUP(Tableau2[[#This Row],[PR]],'Taux sortant'!$I$9:$S$167,COLUMN(),0),"")</f>
        <v>12.34</v>
      </c>
      <c r="D4301" s="2">
        <f>IFERROR(VLOOKUP(Tableau2[[#This Row],[PR]],'Taux sortant'!$I$9:$S$167,COLUMN(),0),"")</f>
        <v>10.06</v>
      </c>
      <c r="E4301" s="2">
        <f>IFERROR(VLOOKUP(Tableau2[[#This Row],[PR]],'Taux sortant'!$I$9:$S$167,COLUMN(),0),"")</f>
        <v>7.45</v>
      </c>
      <c r="F4301" s="2">
        <f>IFERROR(VLOOKUP(Tableau2[[#This Row],[PR]],'Taux sortant'!$I$9:$S$167,COLUMN(),0),"")</f>
        <v>6.22</v>
      </c>
      <c r="G4301" s="2">
        <f>IFERROR(VLOOKUP(Tableau2[[#This Row],[PR]],'Taux sortant'!$I$9:$S$167,COLUMN(),0),"")</f>
        <v>5.23</v>
      </c>
      <c r="H4301" s="2">
        <f>IFERROR(VLOOKUP(Tableau2[[#This Row],[PR]],'Taux sortant'!$I$9:$S$167,COLUMN(),0),"")</f>
        <v>4.43</v>
      </c>
      <c r="I4301" s="2">
        <f>IFERROR(VLOOKUP(Tableau2[[#This Row],[PR]],'Taux sortant'!$I$9:$S$167,COLUMN(),0),"")</f>
        <v>3.8</v>
      </c>
      <c r="J4301" s="2">
        <f>IFERROR(VLOOKUP(Tableau2[[#This Row],[PR]],'Taux sortant'!$I$9:$S$167,COLUMN(),0),"")</f>
        <v>0</v>
      </c>
      <c r="K4301" s="2">
        <f>IFERROR(VLOOKUP(Tableau2[[#This Row],[PR]],'Taux sortant'!$I$9:$S$167,COLUMN(),0),"")</f>
        <v>0</v>
      </c>
      <c r="L4301" s="2" t="str">
        <f>IFERROR(VLOOKUP(Tableau2[[#This Row],[PR]],'Taux sortant'!$I$9:$S$167,COLUMN(),0),"")</f>
        <v/>
      </c>
    </row>
    <row r="4302" spans="1:12" x14ac:dyDescent="0.3">
      <c r="A4302" s="1" t="s">
        <v>2213</v>
      </c>
      <c r="B4302" s="1" t="s">
        <v>1695</v>
      </c>
      <c r="C4302" s="2">
        <f>IFERROR(VLOOKUP(Tableau2[[#This Row],[PR]],'Taux sortant'!$I$9:$S$167,COLUMN(),0),"")</f>
        <v>9.59</v>
      </c>
      <c r="D4302" s="2">
        <f>IFERROR(VLOOKUP(Tableau2[[#This Row],[PR]],'Taux sortant'!$I$9:$S$167,COLUMN(),0),"")</f>
        <v>7.53</v>
      </c>
      <c r="E4302" s="2">
        <f>IFERROR(VLOOKUP(Tableau2[[#This Row],[PR]],'Taux sortant'!$I$9:$S$167,COLUMN(),0),"")</f>
        <v>5.2</v>
      </c>
      <c r="F4302" s="2">
        <f>IFERROR(VLOOKUP(Tableau2[[#This Row],[PR]],'Taux sortant'!$I$9:$S$167,COLUMN(),0),"")</f>
        <v>4.08</v>
      </c>
      <c r="G4302" s="2">
        <f>IFERROR(VLOOKUP(Tableau2[[#This Row],[PR]],'Taux sortant'!$I$9:$S$167,COLUMN(),0),"")</f>
        <v>3.34</v>
      </c>
      <c r="H4302" s="2">
        <f>IFERROR(VLOOKUP(Tableau2[[#This Row],[PR]],'Taux sortant'!$I$9:$S$167,COLUMN(),0),"")</f>
        <v>2.88</v>
      </c>
      <c r="I4302" s="2">
        <f>IFERROR(VLOOKUP(Tableau2[[#This Row],[PR]],'Taux sortant'!$I$9:$S$167,COLUMN(),0),"")</f>
        <v>2.59</v>
      </c>
      <c r="J4302" s="2">
        <f>IFERROR(VLOOKUP(Tableau2[[#This Row],[PR]],'Taux sortant'!$I$9:$S$167,COLUMN(),0),"")</f>
        <v>0</v>
      </c>
      <c r="K4302" s="2">
        <f>IFERROR(VLOOKUP(Tableau2[[#This Row],[PR]],'Taux sortant'!$I$9:$S$167,COLUMN(),0),"")</f>
        <v>0</v>
      </c>
      <c r="L4302" s="2" t="str">
        <f>IFERROR(VLOOKUP(Tableau2[[#This Row],[PR]],'Taux sortant'!$I$9:$S$167,COLUMN(),0),"")</f>
        <v/>
      </c>
    </row>
    <row r="4303" spans="1:12" x14ac:dyDescent="0.3">
      <c r="A4303" s="1" t="s">
        <v>2216</v>
      </c>
      <c r="B4303" s="1" t="s">
        <v>1553</v>
      </c>
      <c r="C4303" s="2">
        <f>IFERROR(VLOOKUP(Tableau2[[#This Row],[PR]],'Taux sortant'!$I$9:$S$167,COLUMN(),0),"")</f>
        <v>21.88</v>
      </c>
      <c r="D4303" s="2">
        <f>IFERROR(VLOOKUP(Tableau2[[#This Row],[PR]],'Taux sortant'!$I$9:$S$167,COLUMN(),0),"")</f>
        <v>18.649999999999999</v>
      </c>
      <c r="E4303" s="2">
        <f>IFERROR(VLOOKUP(Tableau2[[#This Row],[PR]],'Taux sortant'!$I$9:$S$167,COLUMN(),0),"")</f>
        <v>14.65</v>
      </c>
      <c r="F4303" s="2">
        <f>IFERROR(VLOOKUP(Tableau2[[#This Row],[PR]],'Taux sortant'!$I$9:$S$167,COLUMN(),0),"")</f>
        <v>11.58</v>
      </c>
      <c r="G4303" s="2">
        <f>IFERROR(VLOOKUP(Tableau2[[#This Row],[PR]],'Taux sortant'!$I$9:$S$167,COLUMN(),0),"")</f>
        <v>8.49</v>
      </c>
      <c r="H4303" s="2">
        <f>IFERROR(VLOOKUP(Tableau2[[#This Row],[PR]],'Taux sortant'!$I$9:$S$167,COLUMN(),0),"")</f>
        <v>5.99</v>
      </c>
      <c r="I4303" s="2">
        <f>IFERROR(VLOOKUP(Tableau2[[#This Row],[PR]],'Taux sortant'!$I$9:$S$167,COLUMN(),0),"")</f>
        <v>4.2300000000000004</v>
      </c>
      <c r="J4303" s="2">
        <f>IFERROR(VLOOKUP(Tableau2[[#This Row],[PR]],'Taux sortant'!$I$9:$S$167,COLUMN(),0),"")</f>
        <v>0</v>
      </c>
      <c r="K4303" s="2">
        <f>IFERROR(VLOOKUP(Tableau2[[#This Row],[PR]],'Taux sortant'!$I$9:$S$167,COLUMN(),0),"")</f>
        <v>0</v>
      </c>
      <c r="L4303" s="2" t="str">
        <f>IFERROR(VLOOKUP(Tableau2[[#This Row],[PR]],'Taux sortant'!$I$9:$S$167,COLUMN(),0),"")</f>
        <v/>
      </c>
    </row>
    <row r="4304" spans="1:12" x14ac:dyDescent="0.3">
      <c r="A4304" s="1" t="s">
        <v>2219</v>
      </c>
      <c r="B4304" s="1" t="s">
        <v>1749</v>
      </c>
      <c r="C4304" s="2">
        <f>IFERROR(VLOOKUP(Tableau2[[#This Row],[PR]],'Taux sortant'!$I$9:$S$167,COLUMN(),0),"")</f>
        <v>9.59</v>
      </c>
      <c r="D4304" s="2">
        <f>IFERROR(VLOOKUP(Tableau2[[#This Row],[PR]],'Taux sortant'!$I$9:$S$167,COLUMN(),0),"")</f>
        <v>7.53</v>
      </c>
      <c r="E4304" s="2">
        <f>IFERROR(VLOOKUP(Tableau2[[#This Row],[PR]],'Taux sortant'!$I$9:$S$167,COLUMN(),0),"")</f>
        <v>5.2</v>
      </c>
      <c r="F4304" s="2">
        <f>IFERROR(VLOOKUP(Tableau2[[#This Row],[PR]],'Taux sortant'!$I$9:$S$167,COLUMN(),0),"")</f>
        <v>4.08</v>
      </c>
      <c r="G4304" s="2">
        <f>IFERROR(VLOOKUP(Tableau2[[#This Row],[PR]],'Taux sortant'!$I$9:$S$167,COLUMN(),0),"")</f>
        <v>3.34</v>
      </c>
      <c r="H4304" s="2">
        <f>IFERROR(VLOOKUP(Tableau2[[#This Row],[PR]],'Taux sortant'!$I$9:$S$167,COLUMN(),0),"")</f>
        <v>2.88</v>
      </c>
      <c r="I4304" s="2">
        <f>IFERROR(VLOOKUP(Tableau2[[#This Row],[PR]],'Taux sortant'!$I$9:$S$167,COLUMN(),0),"")</f>
        <v>2.59</v>
      </c>
      <c r="J4304" s="2">
        <f>IFERROR(VLOOKUP(Tableau2[[#This Row],[PR]],'Taux sortant'!$I$9:$S$167,COLUMN(),0),"")</f>
        <v>0</v>
      </c>
      <c r="K4304" s="2">
        <f>IFERROR(VLOOKUP(Tableau2[[#This Row],[PR]],'Taux sortant'!$I$9:$S$167,COLUMN(),0),"")</f>
        <v>0</v>
      </c>
      <c r="L4304" s="2" t="str">
        <f>IFERROR(VLOOKUP(Tableau2[[#This Row],[PR]],'Taux sortant'!$I$9:$S$167,COLUMN(),0),"")</f>
        <v/>
      </c>
    </row>
    <row r="4305" spans="1:12" x14ac:dyDescent="0.3">
      <c r="A4305" s="1" t="s">
        <v>2230</v>
      </c>
      <c r="B4305" s="1" t="s">
        <v>1540</v>
      </c>
      <c r="C4305" s="2">
        <f>IFERROR(VLOOKUP(Tableau2[[#This Row],[PR]],'Taux sortant'!$I$9:$S$167,COLUMN(),0),"")</f>
        <v>9.59</v>
      </c>
      <c r="D4305" s="2">
        <f>IFERROR(VLOOKUP(Tableau2[[#This Row],[PR]],'Taux sortant'!$I$9:$S$167,COLUMN(),0),"")</f>
        <v>7.53</v>
      </c>
      <c r="E4305" s="2">
        <f>IFERROR(VLOOKUP(Tableau2[[#This Row],[PR]],'Taux sortant'!$I$9:$S$167,COLUMN(),0),"")</f>
        <v>5.2</v>
      </c>
      <c r="F4305" s="2">
        <f>IFERROR(VLOOKUP(Tableau2[[#This Row],[PR]],'Taux sortant'!$I$9:$S$167,COLUMN(),0),"")</f>
        <v>4.08</v>
      </c>
      <c r="G4305" s="2">
        <f>IFERROR(VLOOKUP(Tableau2[[#This Row],[PR]],'Taux sortant'!$I$9:$S$167,COLUMN(),0),"")</f>
        <v>3.34</v>
      </c>
      <c r="H4305" s="2">
        <f>IFERROR(VLOOKUP(Tableau2[[#This Row],[PR]],'Taux sortant'!$I$9:$S$167,COLUMN(),0),"")</f>
        <v>2.88</v>
      </c>
      <c r="I4305" s="2">
        <f>IFERROR(VLOOKUP(Tableau2[[#This Row],[PR]],'Taux sortant'!$I$9:$S$167,COLUMN(),0),"")</f>
        <v>2.59</v>
      </c>
      <c r="J4305" s="2">
        <f>IFERROR(VLOOKUP(Tableau2[[#This Row],[PR]],'Taux sortant'!$I$9:$S$167,COLUMN(),0),"")</f>
        <v>0</v>
      </c>
      <c r="K4305" s="2">
        <f>IFERROR(VLOOKUP(Tableau2[[#This Row],[PR]],'Taux sortant'!$I$9:$S$167,COLUMN(),0),"")</f>
        <v>0</v>
      </c>
      <c r="L4305" s="2" t="str">
        <f>IFERROR(VLOOKUP(Tableau2[[#This Row],[PR]],'Taux sortant'!$I$9:$S$167,COLUMN(),0),"")</f>
        <v/>
      </c>
    </row>
    <row r="4306" spans="1:12" x14ac:dyDescent="0.3">
      <c r="A4306" s="1" t="s">
        <v>3834</v>
      </c>
      <c r="B4306" s="1" t="s">
        <v>3078</v>
      </c>
      <c r="C4306" s="2">
        <f>IFERROR(VLOOKUP(Tableau2[[#This Row],[PR]],'Taux sortant'!$I$9:$S$167,COLUMN(),0),"")</f>
        <v>15.34</v>
      </c>
      <c r="D4306" s="2">
        <f>IFERROR(VLOOKUP(Tableau2[[#This Row],[PR]],'Taux sortant'!$I$9:$S$167,COLUMN(),0),"")</f>
        <v>12.85</v>
      </c>
      <c r="E4306" s="2">
        <f>IFERROR(VLOOKUP(Tableau2[[#This Row],[PR]],'Taux sortant'!$I$9:$S$167,COLUMN(),0),"")</f>
        <v>9.94</v>
      </c>
      <c r="F4306" s="2">
        <f>IFERROR(VLOOKUP(Tableau2[[#This Row],[PR]],'Taux sortant'!$I$9:$S$167,COLUMN(),0),"")</f>
        <v>8.5399999999999991</v>
      </c>
      <c r="G4306" s="2">
        <f>IFERROR(VLOOKUP(Tableau2[[#This Row],[PR]],'Taux sortant'!$I$9:$S$167,COLUMN(),0),"")</f>
        <v>7.34</v>
      </c>
      <c r="H4306" s="2">
        <f>IFERROR(VLOOKUP(Tableau2[[#This Row],[PR]],'Taux sortant'!$I$9:$S$167,COLUMN(),0),"")</f>
        <v>6.29</v>
      </c>
      <c r="I4306" s="2">
        <f>IFERROR(VLOOKUP(Tableau2[[#This Row],[PR]],'Taux sortant'!$I$9:$S$167,COLUMN(),0),"")</f>
        <v>5.49</v>
      </c>
      <c r="J4306" s="2">
        <f>IFERROR(VLOOKUP(Tableau2[[#This Row],[PR]],'Taux sortant'!$I$9:$S$167,COLUMN(),0),"")</f>
        <v>0</v>
      </c>
      <c r="K4306" s="2">
        <f>IFERROR(VLOOKUP(Tableau2[[#This Row],[PR]],'Taux sortant'!$I$9:$S$167,COLUMN(),0),"")</f>
        <v>0</v>
      </c>
      <c r="L4306" s="2" t="str">
        <f>IFERROR(VLOOKUP(Tableau2[[#This Row],[PR]],'Taux sortant'!$I$9:$S$167,COLUMN(),0),"")</f>
        <v/>
      </c>
    </row>
    <row r="4307" spans="1:12" x14ac:dyDescent="0.3">
      <c r="A4307" s="1" t="s">
        <v>2233</v>
      </c>
      <c r="B4307" s="1" t="s">
        <v>1572</v>
      </c>
      <c r="C4307" s="2">
        <f>IFERROR(VLOOKUP(Tableau2[[#This Row],[PR]],'Taux sortant'!$I$9:$S$167,COLUMN(),0),"")</f>
        <v>11.77</v>
      </c>
      <c r="D4307" s="2">
        <f>IFERROR(VLOOKUP(Tableau2[[#This Row],[PR]],'Taux sortant'!$I$9:$S$167,COLUMN(),0),"")</f>
        <v>9.3699999999999992</v>
      </c>
      <c r="E4307" s="2">
        <f>IFERROR(VLOOKUP(Tableau2[[#This Row],[PR]],'Taux sortant'!$I$9:$S$167,COLUMN(),0),"")</f>
        <v>6.64</v>
      </c>
      <c r="F4307" s="2">
        <f>IFERROR(VLOOKUP(Tableau2[[#This Row],[PR]],'Taux sortant'!$I$9:$S$167,COLUMN(),0),"")</f>
        <v>5.36</v>
      </c>
      <c r="G4307" s="2">
        <f>IFERROR(VLOOKUP(Tableau2[[#This Row],[PR]],'Taux sortant'!$I$9:$S$167,COLUMN(),0),"")</f>
        <v>4.43</v>
      </c>
      <c r="H4307" s="2">
        <f>IFERROR(VLOOKUP(Tableau2[[#This Row],[PR]],'Taux sortant'!$I$9:$S$167,COLUMN(),0),"")</f>
        <v>3.65</v>
      </c>
      <c r="I4307" s="2">
        <f>IFERROR(VLOOKUP(Tableau2[[#This Row],[PR]],'Taux sortant'!$I$9:$S$167,COLUMN(),0),"")</f>
        <v>3.13</v>
      </c>
      <c r="J4307" s="2">
        <f>IFERROR(VLOOKUP(Tableau2[[#This Row],[PR]],'Taux sortant'!$I$9:$S$167,COLUMN(),0),"")</f>
        <v>0</v>
      </c>
      <c r="K4307" s="2">
        <f>IFERROR(VLOOKUP(Tableau2[[#This Row],[PR]],'Taux sortant'!$I$9:$S$167,COLUMN(),0),"")</f>
        <v>0</v>
      </c>
      <c r="L4307" s="2" t="str">
        <f>IFERROR(VLOOKUP(Tableau2[[#This Row],[PR]],'Taux sortant'!$I$9:$S$167,COLUMN(),0),"")</f>
        <v/>
      </c>
    </row>
    <row r="4308" spans="1:12" x14ac:dyDescent="0.3">
      <c r="A4308" s="1" t="s">
        <v>2236</v>
      </c>
      <c r="B4308" s="1" t="s">
        <v>1669</v>
      </c>
      <c r="C4308" s="2">
        <f>IFERROR(VLOOKUP(Tableau2[[#This Row],[PR]],'Taux sortant'!$I$9:$S$167,COLUMN(),0),"")</f>
        <v>23.63</v>
      </c>
      <c r="D4308" s="2">
        <f>IFERROR(VLOOKUP(Tableau2[[#This Row],[PR]],'Taux sortant'!$I$9:$S$167,COLUMN(),0),"")</f>
        <v>18.579999999999998</v>
      </c>
      <c r="E4308" s="2">
        <f>IFERROR(VLOOKUP(Tableau2[[#This Row],[PR]],'Taux sortant'!$I$9:$S$167,COLUMN(),0),"")</f>
        <v>13.97</v>
      </c>
      <c r="F4308" s="2">
        <f>IFERROR(VLOOKUP(Tableau2[[#This Row],[PR]],'Taux sortant'!$I$9:$S$167,COLUMN(),0),"")</f>
        <v>11.28</v>
      </c>
      <c r="G4308" s="2">
        <f>IFERROR(VLOOKUP(Tableau2[[#This Row],[PR]],'Taux sortant'!$I$9:$S$167,COLUMN(),0),"")</f>
        <v>8.2799999999999994</v>
      </c>
      <c r="H4308" s="2">
        <f>IFERROR(VLOOKUP(Tableau2[[#This Row],[PR]],'Taux sortant'!$I$9:$S$167,COLUMN(),0),"")</f>
        <v>6.16</v>
      </c>
      <c r="I4308" s="2">
        <f>IFERROR(VLOOKUP(Tableau2[[#This Row],[PR]],'Taux sortant'!$I$9:$S$167,COLUMN(),0),"")</f>
        <v>5.49</v>
      </c>
      <c r="J4308" s="2">
        <f>IFERROR(VLOOKUP(Tableau2[[#This Row],[PR]],'Taux sortant'!$I$9:$S$167,COLUMN(),0),"")</f>
        <v>0</v>
      </c>
      <c r="K4308" s="2">
        <f>IFERROR(VLOOKUP(Tableau2[[#This Row],[PR]],'Taux sortant'!$I$9:$S$167,COLUMN(),0),"")</f>
        <v>0</v>
      </c>
      <c r="L4308" s="2" t="str">
        <f>IFERROR(VLOOKUP(Tableau2[[#This Row],[PR]],'Taux sortant'!$I$9:$S$167,COLUMN(),0),"")</f>
        <v/>
      </c>
    </row>
    <row r="4309" spans="1:12" x14ac:dyDescent="0.3">
      <c r="A4309" s="1" t="s">
        <v>2239</v>
      </c>
      <c r="B4309" s="1" t="s">
        <v>1605</v>
      </c>
      <c r="C4309" s="2">
        <f>IFERROR(VLOOKUP(Tableau2[[#This Row],[PR]],'Taux sortant'!$I$9:$S$167,COLUMN(),0),"")</f>
        <v>20.91</v>
      </c>
      <c r="D4309" s="2">
        <f>IFERROR(VLOOKUP(Tableau2[[#This Row],[PR]],'Taux sortant'!$I$9:$S$167,COLUMN(),0),"")</f>
        <v>16.62</v>
      </c>
      <c r="E4309" s="2">
        <f>IFERROR(VLOOKUP(Tableau2[[#This Row],[PR]],'Taux sortant'!$I$9:$S$167,COLUMN(),0),"")</f>
        <v>12.11</v>
      </c>
      <c r="F4309" s="2">
        <f>IFERROR(VLOOKUP(Tableau2[[#This Row],[PR]],'Taux sortant'!$I$9:$S$167,COLUMN(),0),"")</f>
        <v>9.7100000000000009</v>
      </c>
      <c r="G4309" s="2">
        <f>IFERROR(VLOOKUP(Tableau2[[#This Row],[PR]],'Taux sortant'!$I$9:$S$167,COLUMN(),0),"")</f>
        <v>7</v>
      </c>
      <c r="H4309" s="2">
        <f>IFERROR(VLOOKUP(Tableau2[[#This Row],[PR]],'Taux sortant'!$I$9:$S$167,COLUMN(),0),"")</f>
        <v>4.8099999999999996</v>
      </c>
      <c r="I4309" s="2">
        <f>IFERROR(VLOOKUP(Tableau2[[#This Row],[PR]],'Taux sortant'!$I$9:$S$167,COLUMN(),0),"")</f>
        <v>4.1900000000000004</v>
      </c>
      <c r="J4309" s="2">
        <f>IFERROR(VLOOKUP(Tableau2[[#This Row],[PR]],'Taux sortant'!$I$9:$S$167,COLUMN(),0),"")</f>
        <v>0</v>
      </c>
      <c r="K4309" s="2">
        <f>IFERROR(VLOOKUP(Tableau2[[#This Row],[PR]],'Taux sortant'!$I$9:$S$167,COLUMN(),0),"")</f>
        <v>0</v>
      </c>
      <c r="L4309" s="2" t="str">
        <f>IFERROR(VLOOKUP(Tableau2[[#This Row],[PR]],'Taux sortant'!$I$9:$S$167,COLUMN(),0),"")</f>
        <v/>
      </c>
    </row>
    <row r="4310" spans="1:12" x14ac:dyDescent="0.3">
      <c r="A4310" s="1" t="s">
        <v>2242</v>
      </c>
      <c r="B4310" s="1" t="s">
        <v>1790</v>
      </c>
      <c r="C4310" s="2">
        <f>IFERROR(VLOOKUP(Tableau2[[#This Row],[PR]],'Taux sortant'!$I$9:$S$167,COLUMN(),0),"")</f>
        <v>20.27</v>
      </c>
      <c r="D4310" s="2">
        <f>IFERROR(VLOOKUP(Tableau2[[#This Row],[PR]],'Taux sortant'!$I$9:$S$167,COLUMN(),0),"")</f>
        <v>17.12</v>
      </c>
      <c r="E4310" s="2">
        <f>IFERROR(VLOOKUP(Tableau2[[#This Row],[PR]],'Taux sortant'!$I$9:$S$167,COLUMN(),0),"")</f>
        <v>13.15</v>
      </c>
      <c r="F4310" s="2">
        <f>IFERROR(VLOOKUP(Tableau2[[#This Row],[PR]],'Taux sortant'!$I$9:$S$167,COLUMN(),0),"")</f>
        <v>9.51</v>
      </c>
      <c r="G4310" s="2">
        <f>IFERROR(VLOOKUP(Tableau2[[#This Row],[PR]],'Taux sortant'!$I$9:$S$167,COLUMN(),0),"")</f>
        <v>6.45</v>
      </c>
      <c r="H4310" s="2">
        <f>IFERROR(VLOOKUP(Tableau2[[#This Row],[PR]],'Taux sortant'!$I$9:$S$167,COLUMN(),0),"")</f>
        <v>4.6399999999999997</v>
      </c>
      <c r="I4310" s="2">
        <f>IFERROR(VLOOKUP(Tableau2[[#This Row],[PR]],'Taux sortant'!$I$9:$S$167,COLUMN(),0),"")</f>
        <v>3.62</v>
      </c>
      <c r="J4310" s="2">
        <f>IFERROR(VLOOKUP(Tableau2[[#This Row],[PR]],'Taux sortant'!$I$9:$S$167,COLUMN(),0),"")</f>
        <v>0</v>
      </c>
      <c r="K4310" s="2">
        <f>IFERROR(VLOOKUP(Tableau2[[#This Row],[PR]],'Taux sortant'!$I$9:$S$167,COLUMN(),0),"")</f>
        <v>0</v>
      </c>
      <c r="L4310" s="2" t="str">
        <f>IFERROR(VLOOKUP(Tableau2[[#This Row],[PR]],'Taux sortant'!$I$9:$S$167,COLUMN(),0),"")</f>
        <v/>
      </c>
    </row>
    <row r="4311" spans="1:12" x14ac:dyDescent="0.3">
      <c r="A4311" s="1" t="s">
        <v>2244</v>
      </c>
      <c r="B4311" s="1" t="s">
        <v>1549</v>
      </c>
      <c r="C4311" s="2">
        <f>IFERROR(VLOOKUP(Tableau2[[#This Row],[PR]],'Taux sortant'!$I$9:$S$167,COLUMN(),0),"")</f>
        <v>20.5</v>
      </c>
      <c r="D4311" s="2">
        <f>IFERROR(VLOOKUP(Tableau2[[#This Row],[PR]],'Taux sortant'!$I$9:$S$167,COLUMN(),0),"")</f>
        <v>15.85</v>
      </c>
      <c r="E4311" s="2">
        <f>IFERROR(VLOOKUP(Tableau2[[#This Row],[PR]],'Taux sortant'!$I$9:$S$167,COLUMN(),0),"")</f>
        <v>12.24</v>
      </c>
      <c r="F4311" s="2">
        <f>IFERROR(VLOOKUP(Tableau2[[#This Row],[PR]],'Taux sortant'!$I$9:$S$167,COLUMN(),0),"")</f>
        <v>9.4</v>
      </c>
      <c r="G4311" s="2">
        <f>IFERROR(VLOOKUP(Tableau2[[#This Row],[PR]],'Taux sortant'!$I$9:$S$167,COLUMN(),0),"")</f>
        <v>7.62</v>
      </c>
      <c r="H4311" s="2">
        <f>IFERROR(VLOOKUP(Tableau2[[#This Row],[PR]],'Taux sortant'!$I$9:$S$167,COLUMN(),0),"")</f>
        <v>6.35</v>
      </c>
      <c r="I4311" s="2">
        <f>IFERROR(VLOOKUP(Tableau2[[#This Row],[PR]],'Taux sortant'!$I$9:$S$167,COLUMN(),0),"")</f>
        <v>5.47</v>
      </c>
      <c r="J4311" s="2">
        <f>IFERROR(VLOOKUP(Tableau2[[#This Row],[PR]],'Taux sortant'!$I$9:$S$167,COLUMN(),0),"")</f>
        <v>0</v>
      </c>
      <c r="K4311" s="2">
        <f>IFERROR(VLOOKUP(Tableau2[[#This Row],[PR]],'Taux sortant'!$I$9:$S$167,COLUMN(),0),"")</f>
        <v>0</v>
      </c>
      <c r="L4311" s="2" t="str">
        <f>IFERROR(VLOOKUP(Tableau2[[#This Row],[PR]],'Taux sortant'!$I$9:$S$167,COLUMN(),0),"")</f>
        <v/>
      </c>
    </row>
    <row r="4312" spans="1:12" x14ac:dyDescent="0.3">
      <c r="A4312" s="1" t="s">
        <v>2247</v>
      </c>
      <c r="B4312" s="1" t="s">
        <v>1521</v>
      </c>
      <c r="C4312" s="2">
        <f>IFERROR(VLOOKUP(Tableau2[[#This Row],[PR]],'Taux sortant'!$I$9:$S$167,COLUMN(),0),"")</f>
        <v>21.64</v>
      </c>
      <c r="D4312" s="2">
        <f>IFERROR(VLOOKUP(Tableau2[[#This Row],[PR]],'Taux sortant'!$I$9:$S$167,COLUMN(),0),"")</f>
        <v>17.57</v>
      </c>
      <c r="E4312" s="2">
        <f>IFERROR(VLOOKUP(Tableau2[[#This Row],[PR]],'Taux sortant'!$I$9:$S$167,COLUMN(),0),"")</f>
        <v>11.74</v>
      </c>
      <c r="F4312" s="2">
        <f>IFERROR(VLOOKUP(Tableau2[[#This Row],[PR]],'Taux sortant'!$I$9:$S$167,COLUMN(),0),"")</f>
        <v>9.3000000000000007</v>
      </c>
      <c r="G4312" s="2">
        <f>IFERROR(VLOOKUP(Tableau2[[#This Row],[PR]],'Taux sortant'!$I$9:$S$167,COLUMN(),0),"")</f>
        <v>7.56</v>
      </c>
      <c r="H4312" s="2">
        <f>IFERROR(VLOOKUP(Tableau2[[#This Row],[PR]],'Taux sortant'!$I$9:$S$167,COLUMN(),0),"")</f>
        <v>5.09</v>
      </c>
      <c r="I4312" s="2">
        <f>IFERROR(VLOOKUP(Tableau2[[#This Row],[PR]],'Taux sortant'!$I$9:$S$167,COLUMN(),0),"")</f>
        <v>4.7300000000000004</v>
      </c>
      <c r="J4312" s="2">
        <f>IFERROR(VLOOKUP(Tableau2[[#This Row],[PR]],'Taux sortant'!$I$9:$S$167,COLUMN(),0),"")</f>
        <v>0</v>
      </c>
      <c r="K4312" s="2">
        <f>IFERROR(VLOOKUP(Tableau2[[#This Row],[PR]],'Taux sortant'!$I$9:$S$167,COLUMN(),0),"")</f>
        <v>0</v>
      </c>
      <c r="L4312" s="2" t="str">
        <f>IFERROR(VLOOKUP(Tableau2[[#This Row],[PR]],'Taux sortant'!$I$9:$S$167,COLUMN(),0),"")</f>
        <v/>
      </c>
    </row>
    <row r="4313" spans="1:12" x14ac:dyDescent="0.3">
      <c r="A4313" s="1" t="s">
        <v>2249</v>
      </c>
      <c r="B4313" s="1" t="s">
        <v>1682</v>
      </c>
      <c r="C4313" s="2">
        <f>IFERROR(VLOOKUP(Tableau2[[#This Row],[PR]],'Taux sortant'!$I$9:$S$167,COLUMN(),0),"")</f>
        <v>9.59</v>
      </c>
      <c r="D4313" s="2">
        <f>IFERROR(VLOOKUP(Tableau2[[#This Row],[PR]],'Taux sortant'!$I$9:$S$167,COLUMN(),0),"")</f>
        <v>7.53</v>
      </c>
      <c r="E4313" s="2">
        <f>IFERROR(VLOOKUP(Tableau2[[#This Row],[PR]],'Taux sortant'!$I$9:$S$167,COLUMN(),0),"")</f>
        <v>5.2</v>
      </c>
      <c r="F4313" s="2">
        <f>IFERROR(VLOOKUP(Tableau2[[#This Row],[PR]],'Taux sortant'!$I$9:$S$167,COLUMN(),0),"")</f>
        <v>4.08</v>
      </c>
      <c r="G4313" s="2">
        <f>IFERROR(VLOOKUP(Tableau2[[#This Row],[PR]],'Taux sortant'!$I$9:$S$167,COLUMN(),0),"")</f>
        <v>3.34</v>
      </c>
      <c r="H4313" s="2">
        <f>IFERROR(VLOOKUP(Tableau2[[#This Row],[PR]],'Taux sortant'!$I$9:$S$167,COLUMN(),0),"")</f>
        <v>2.88</v>
      </c>
      <c r="I4313" s="2">
        <f>IFERROR(VLOOKUP(Tableau2[[#This Row],[PR]],'Taux sortant'!$I$9:$S$167,COLUMN(),0),"")</f>
        <v>2.59</v>
      </c>
      <c r="J4313" s="2">
        <f>IFERROR(VLOOKUP(Tableau2[[#This Row],[PR]],'Taux sortant'!$I$9:$S$167,COLUMN(),0),"")</f>
        <v>0</v>
      </c>
      <c r="K4313" s="2">
        <f>IFERROR(VLOOKUP(Tableau2[[#This Row],[PR]],'Taux sortant'!$I$9:$S$167,COLUMN(),0),"")</f>
        <v>0</v>
      </c>
      <c r="L4313" s="2" t="str">
        <f>IFERROR(VLOOKUP(Tableau2[[#This Row],[PR]],'Taux sortant'!$I$9:$S$167,COLUMN(),0),"")</f>
        <v/>
      </c>
    </row>
    <row r="4314" spans="1:12" x14ac:dyDescent="0.3">
      <c r="A4314" s="1" t="s">
        <v>2255</v>
      </c>
      <c r="B4314" s="1" t="s">
        <v>1559</v>
      </c>
      <c r="C4314" s="2">
        <f>IFERROR(VLOOKUP(Tableau2[[#This Row],[PR]],'Taux sortant'!$I$9:$S$167,COLUMN(),0),"")</f>
        <v>30.33</v>
      </c>
      <c r="D4314" s="2">
        <f>IFERROR(VLOOKUP(Tableau2[[#This Row],[PR]],'Taux sortant'!$I$9:$S$167,COLUMN(),0),"")</f>
        <v>27.8</v>
      </c>
      <c r="E4314" s="2">
        <f>IFERROR(VLOOKUP(Tableau2[[#This Row],[PR]],'Taux sortant'!$I$9:$S$167,COLUMN(),0),"")</f>
        <v>20.43</v>
      </c>
      <c r="F4314" s="2">
        <f>IFERROR(VLOOKUP(Tableau2[[#This Row],[PR]],'Taux sortant'!$I$9:$S$167,COLUMN(),0),"")</f>
        <v>15.78</v>
      </c>
      <c r="G4314" s="2">
        <f>IFERROR(VLOOKUP(Tableau2[[#This Row],[PR]],'Taux sortant'!$I$9:$S$167,COLUMN(),0),"")</f>
        <v>11.93</v>
      </c>
      <c r="H4314" s="2">
        <f>IFERROR(VLOOKUP(Tableau2[[#This Row],[PR]],'Taux sortant'!$I$9:$S$167,COLUMN(),0),"")</f>
        <v>7.97</v>
      </c>
      <c r="I4314" s="2">
        <f>IFERROR(VLOOKUP(Tableau2[[#This Row],[PR]],'Taux sortant'!$I$9:$S$167,COLUMN(),0),"")</f>
        <v>7.56</v>
      </c>
      <c r="J4314" s="2">
        <f>IFERROR(VLOOKUP(Tableau2[[#This Row],[PR]],'Taux sortant'!$I$9:$S$167,COLUMN(),0),"")</f>
        <v>0</v>
      </c>
      <c r="K4314" s="2">
        <f>IFERROR(VLOOKUP(Tableau2[[#This Row],[PR]],'Taux sortant'!$I$9:$S$167,COLUMN(),0),"")</f>
        <v>0</v>
      </c>
      <c r="L4314" s="2" t="str">
        <f>IFERROR(VLOOKUP(Tableau2[[#This Row],[PR]],'Taux sortant'!$I$9:$S$167,COLUMN(),0),"")</f>
        <v/>
      </c>
    </row>
    <row r="4315" spans="1:12" x14ac:dyDescent="0.3">
      <c r="A4315" s="1" t="s">
        <v>2258</v>
      </c>
      <c r="B4315" s="1" t="s">
        <v>1549</v>
      </c>
      <c r="C4315" s="2">
        <f>IFERROR(VLOOKUP(Tableau2[[#This Row],[PR]],'Taux sortant'!$I$9:$S$167,COLUMN(),0),"")</f>
        <v>20.5</v>
      </c>
      <c r="D4315" s="2">
        <f>IFERROR(VLOOKUP(Tableau2[[#This Row],[PR]],'Taux sortant'!$I$9:$S$167,COLUMN(),0),"")</f>
        <v>15.85</v>
      </c>
      <c r="E4315" s="2">
        <f>IFERROR(VLOOKUP(Tableau2[[#This Row],[PR]],'Taux sortant'!$I$9:$S$167,COLUMN(),0),"")</f>
        <v>12.24</v>
      </c>
      <c r="F4315" s="2">
        <f>IFERROR(VLOOKUP(Tableau2[[#This Row],[PR]],'Taux sortant'!$I$9:$S$167,COLUMN(),0),"")</f>
        <v>9.4</v>
      </c>
      <c r="G4315" s="2">
        <f>IFERROR(VLOOKUP(Tableau2[[#This Row],[PR]],'Taux sortant'!$I$9:$S$167,COLUMN(),0),"")</f>
        <v>7.62</v>
      </c>
      <c r="H4315" s="2">
        <f>IFERROR(VLOOKUP(Tableau2[[#This Row],[PR]],'Taux sortant'!$I$9:$S$167,COLUMN(),0),"")</f>
        <v>6.35</v>
      </c>
      <c r="I4315" s="2">
        <f>IFERROR(VLOOKUP(Tableau2[[#This Row],[PR]],'Taux sortant'!$I$9:$S$167,COLUMN(),0),"")</f>
        <v>5.47</v>
      </c>
      <c r="J4315" s="2">
        <f>IFERROR(VLOOKUP(Tableau2[[#This Row],[PR]],'Taux sortant'!$I$9:$S$167,COLUMN(),0),"")</f>
        <v>0</v>
      </c>
      <c r="K4315" s="2">
        <f>IFERROR(VLOOKUP(Tableau2[[#This Row],[PR]],'Taux sortant'!$I$9:$S$167,COLUMN(),0),"")</f>
        <v>0</v>
      </c>
      <c r="L4315" s="2" t="str">
        <f>IFERROR(VLOOKUP(Tableau2[[#This Row],[PR]],'Taux sortant'!$I$9:$S$167,COLUMN(),0),"")</f>
        <v/>
      </c>
    </row>
    <row r="4316" spans="1:12" x14ac:dyDescent="0.3">
      <c r="A4316" s="1" t="s">
        <v>2261</v>
      </c>
      <c r="B4316" s="1" t="s">
        <v>1523</v>
      </c>
      <c r="C4316" s="2">
        <f>IFERROR(VLOOKUP(Tableau2[[#This Row],[PR]],'Taux sortant'!$I$9:$S$167,COLUMN(),0),"")</f>
        <v>20.91</v>
      </c>
      <c r="D4316" s="2">
        <f>IFERROR(VLOOKUP(Tableau2[[#This Row],[PR]],'Taux sortant'!$I$9:$S$167,COLUMN(),0),"")</f>
        <v>16.62</v>
      </c>
      <c r="E4316" s="2">
        <f>IFERROR(VLOOKUP(Tableau2[[#This Row],[PR]],'Taux sortant'!$I$9:$S$167,COLUMN(),0),"")</f>
        <v>12.11</v>
      </c>
      <c r="F4316" s="2">
        <f>IFERROR(VLOOKUP(Tableau2[[#This Row],[PR]],'Taux sortant'!$I$9:$S$167,COLUMN(),0),"")</f>
        <v>9.7100000000000009</v>
      </c>
      <c r="G4316" s="2">
        <f>IFERROR(VLOOKUP(Tableau2[[#This Row],[PR]],'Taux sortant'!$I$9:$S$167,COLUMN(),0),"")</f>
        <v>7</v>
      </c>
      <c r="H4316" s="2">
        <f>IFERROR(VLOOKUP(Tableau2[[#This Row],[PR]],'Taux sortant'!$I$9:$S$167,COLUMN(),0),"")</f>
        <v>4.8099999999999996</v>
      </c>
      <c r="I4316" s="2">
        <f>IFERROR(VLOOKUP(Tableau2[[#This Row],[PR]],'Taux sortant'!$I$9:$S$167,COLUMN(),0),"")</f>
        <v>4.1900000000000004</v>
      </c>
      <c r="J4316" s="2">
        <f>IFERROR(VLOOKUP(Tableau2[[#This Row],[PR]],'Taux sortant'!$I$9:$S$167,COLUMN(),0),"")</f>
        <v>0</v>
      </c>
      <c r="K4316" s="2">
        <f>IFERROR(VLOOKUP(Tableau2[[#This Row],[PR]],'Taux sortant'!$I$9:$S$167,COLUMN(),0),"")</f>
        <v>0</v>
      </c>
      <c r="L4316" s="2" t="str">
        <f>IFERROR(VLOOKUP(Tableau2[[#This Row],[PR]],'Taux sortant'!$I$9:$S$167,COLUMN(),0),"")</f>
        <v/>
      </c>
    </row>
    <row r="4317" spans="1:12" x14ac:dyDescent="0.3">
      <c r="A4317" s="1" t="s">
        <v>6297</v>
      </c>
      <c r="B4317" s="1" t="s">
        <v>5846</v>
      </c>
      <c r="C4317" s="2" t="str">
        <f>IFERROR(VLOOKUP(Tableau2[[#This Row],[PR]],'Taux sortant'!$I$9:$S$167,COLUMN(),0),"")</f>
        <v/>
      </c>
      <c r="D4317" s="2" t="str">
        <f>IFERROR(VLOOKUP(Tableau2[[#This Row],[PR]],'Taux sortant'!$I$9:$S$167,COLUMN(),0),"")</f>
        <v/>
      </c>
      <c r="E4317" s="2" t="str">
        <f>IFERROR(VLOOKUP(Tableau2[[#This Row],[PR]],'Taux sortant'!$I$9:$S$167,COLUMN(),0),"")</f>
        <v/>
      </c>
      <c r="F4317" s="2" t="str">
        <f>IFERROR(VLOOKUP(Tableau2[[#This Row],[PR]],'Taux sortant'!$I$9:$S$167,COLUMN(),0),"")</f>
        <v/>
      </c>
      <c r="G4317" s="2" t="str">
        <f>IFERROR(VLOOKUP(Tableau2[[#This Row],[PR]],'Taux sortant'!$I$9:$S$167,COLUMN(),0),"")</f>
        <v/>
      </c>
      <c r="H4317" s="2" t="str">
        <f>IFERROR(VLOOKUP(Tableau2[[#This Row],[PR]],'Taux sortant'!$I$9:$S$167,COLUMN(),0),"")</f>
        <v/>
      </c>
      <c r="I4317" s="2" t="str">
        <f>IFERROR(VLOOKUP(Tableau2[[#This Row],[PR]],'Taux sortant'!$I$9:$S$167,COLUMN(),0),"")</f>
        <v/>
      </c>
      <c r="J4317" s="2" t="str">
        <f>IFERROR(VLOOKUP(Tableau2[[#This Row],[PR]],'Taux sortant'!$I$9:$S$167,COLUMN(),0),"")</f>
        <v/>
      </c>
      <c r="K4317" s="2" t="str">
        <f>IFERROR(VLOOKUP(Tableau2[[#This Row],[PR]],'Taux sortant'!$I$9:$S$167,COLUMN(),0),"")</f>
        <v/>
      </c>
      <c r="L4317" s="2" t="str">
        <f>IFERROR(VLOOKUP(Tableau2[[#This Row],[PR]],'Taux sortant'!$I$9:$S$167,COLUMN(),0),"")</f>
        <v/>
      </c>
    </row>
    <row r="4318" spans="1:12" x14ac:dyDescent="0.3">
      <c r="A4318" s="1" t="s">
        <v>869</v>
      </c>
      <c r="B4318" s="1" t="s">
        <v>109</v>
      </c>
      <c r="C4318" s="2">
        <f>IFERROR(VLOOKUP(Tableau2[[#This Row],[PR]],'Taux sortant'!$I$9:$S$167,COLUMN(),0),"")</f>
        <v>23.78</v>
      </c>
      <c r="D4318" s="2">
        <f>IFERROR(VLOOKUP(Tableau2[[#This Row],[PR]],'Taux sortant'!$I$9:$S$167,COLUMN(),0),"")</f>
        <v>20.58</v>
      </c>
      <c r="E4318" s="2">
        <f>IFERROR(VLOOKUP(Tableau2[[#This Row],[PR]],'Taux sortant'!$I$9:$S$167,COLUMN(),0),"")</f>
        <v>16.13</v>
      </c>
      <c r="F4318" s="2">
        <f>IFERROR(VLOOKUP(Tableau2[[#This Row],[PR]],'Taux sortant'!$I$9:$S$167,COLUMN(),0),"")</f>
        <v>12.62</v>
      </c>
      <c r="G4318" s="2">
        <f>IFERROR(VLOOKUP(Tableau2[[#This Row],[PR]],'Taux sortant'!$I$9:$S$167,COLUMN(),0),"")</f>
        <v>9</v>
      </c>
      <c r="H4318" s="2">
        <f>IFERROR(VLOOKUP(Tableau2[[#This Row],[PR]],'Taux sortant'!$I$9:$S$167,COLUMN(),0),"")</f>
        <v>5.95</v>
      </c>
      <c r="I4318" s="2">
        <f>IFERROR(VLOOKUP(Tableau2[[#This Row],[PR]],'Taux sortant'!$I$9:$S$167,COLUMN(),0),"")</f>
        <v>4.28</v>
      </c>
      <c r="J4318" s="2">
        <f>IFERROR(VLOOKUP(Tableau2[[#This Row],[PR]],'Taux sortant'!$I$9:$S$167,COLUMN(),0),"")</f>
        <v>0</v>
      </c>
      <c r="K4318" s="2">
        <f>IFERROR(VLOOKUP(Tableau2[[#This Row],[PR]],'Taux sortant'!$I$9:$S$167,COLUMN(),0),"")</f>
        <v>0</v>
      </c>
      <c r="L4318" s="2" t="str">
        <f>IFERROR(VLOOKUP(Tableau2[[#This Row],[PR]],'Taux sortant'!$I$9:$S$167,COLUMN(),0),"")</f>
        <v/>
      </c>
    </row>
    <row r="4319" spans="1:12" x14ac:dyDescent="0.3">
      <c r="A4319" s="1" t="s">
        <v>872</v>
      </c>
      <c r="B4319" s="1" t="s">
        <v>51</v>
      </c>
      <c r="C4319" s="2">
        <f>IFERROR(VLOOKUP(Tableau2[[#This Row],[PR]],'Taux sortant'!$I$9:$S$167,COLUMN(),0),"")</f>
        <v>14</v>
      </c>
      <c r="D4319" s="2">
        <f>IFERROR(VLOOKUP(Tableau2[[#This Row],[PR]],'Taux sortant'!$I$9:$S$167,COLUMN(),0),"")</f>
        <v>11.3</v>
      </c>
      <c r="E4319" s="2">
        <f>IFERROR(VLOOKUP(Tableau2[[#This Row],[PR]],'Taux sortant'!$I$9:$S$167,COLUMN(),0),"")</f>
        <v>8.23</v>
      </c>
      <c r="F4319" s="2">
        <f>IFERROR(VLOOKUP(Tableau2[[#This Row],[PR]],'Taux sortant'!$I$9:$S$167,COLUMN(),0),"")</f>
        <v>6.77</v>
      </c>
      <c r="G4319" s="2">
        <f>IFERROR(VLOOKUP(Tableau2[[#This Row],[PR]],'Taux sortant'!$I$9:$S$167,COLUMN(),0),"")</f>
        <v>5.71</v>
      </c>
      <c r="H4319" s="2">
        <f>IFERROR(VLOOKUP(Tableau2[[#This Row],[PR]],'Taux sortant'!$I$9:$S$167,COLUMN(),0),"")</f>
        <v>4.8099999999999996</v>
      </c>
      <c r="I4319" s="2">
        <f>IFERROR(VLOOKUP(Tableau2[[#This Row],[PR]],'Taux sortant'!$I$9:$S$167,COLUMN(),0),"")</f>
        <v>4.22</v>
      </c>
      <c r="J4319" s="2">
        <f>IFERROR(VLOOKUP(Tableau2[[#This Row],[PR]],'Taux sortant'!$I$9:$S$167,COLUMN(),0),"")</f>
        <v>0</v>
      </c>
      <c r="K4319" s="2">
        <f>IFERROR(VLOOKUP(Tableau2[[#This Row],[PR]],'Taux sortant'!$I$9:$S$167,COLUMN(),0),"")</f>
        <v>0</v>
      </c>
      <c r="L4319" s="2" t="str">
        <f>IFERROR(VLOOKUP(Tableau2[[#This Row],[PR]],'Taux sortant'!$I$9:$S$167,COLUMN(),0),"")</f>
        <v/>
      </c>
    </row>
    <row r="4320" spans="1:12" x14ac:dyDescent="0.3">
      <c r="A4320" s="1" t="s">
        <v>2264</v>
      </c>
      <c r="B4320" s="1" t="s">
        <v>1566</v>
      </c>
      <c r="C4320" s="2" t="str">
        <f>IFERROR(VLOOKUP(Tableau2[[#This Row],[PR]],'Taux sortant'!$I$9:$S$167,COLUMN(),0),"")</f>
        <v/>
      </c>
      <c r="D4320" s="2" t="str">
        <f>IFERROR(VLOOKUP(Tableau2[[#This Row],[PR]],'Taux sortant'!$I$9:$S$167,COLUMN(),0),"")</f>
        <v/>
      </c>
      <c r="E4320" s="2" t="str">
        <f>IFERROR(VLOOKUP(Tableau2[[#This Row],[PR]],'Taux sortant'!$I$9:$S$167,COLUMN(),0),"")</f>
        <v/>
      </c>
      <c r="F4320" s="2" t="str">
        <f>IFERROR(VLOOKUP(Tableau2[[#This Row],[PR]],'Taux sortant'!$I$9:$S$167,COLUMN(),0),"")</f>
        <v/>
      </c>
      <c r="G4320" s="2" t="str">
        <f>IFERROR(VLOOKUP(Tableau2[[#This Row],[PR]],'Taux sortant'!$I$9:$S$167,COLUMN(),0),"")</f>
        <v/>
      </c>
      <c r="H4320" s="2" t="str">
        <f>IFERROR(VLOOKUP(Tableau2[[#This Row],[PR]],'Taux sortant'!$I$9:$S$167,COLUMN(),0),"")</f>
        <v/>
      </c>
      <c r="I4320" s="2" t="str">
        <f>IFERROR(VLOOKUP(Tableau2[[#This Row],[PR]],'Taux sortant'!$I$9:$S$167,COLUMN(),0),"")</f>
        <v/>
      </c>
      <c r="J4320" s="2" t="str">
        <f>IFERROR(VLOOKUP(Tableau2[[#This Row],[PR]],'Taux sortant'!$I$9:$S$167,COLUMN(),0),"")</f>
        <v/>
      </c>
      <c r="K4320" s="2" t="str">
        <f>IFERROR(VLOOKUP(Tableau2[[#This Row],[PR]],'Taux sortant'!$I$9:$S$167,COLUMN(),0),"")</f>
        <v/>
      </c>
      <c r="L4320" s="2" t="str">
        <f>IFERROR(VLOOKUP(Tableau2[[#This Row],[PR]],'Taux sortant'!$I$9:$S$167,COLUMN(),0),"")</f>
        <v/>
      </c>
    </row>
    <row r="4321" spans="1:12" x14ac:dyDescent="0.3">
      <c r="A4321" s="1" t="s">
        <v>2267</v>
      </c>
      <c r="B4321" s="1" t="s">
        <v>1535</v>
      </c>
      <c r="C4321" s="2">
        <f>IFERROR(VLOOKUP(Tableau2[[#This Row],[PR]],'Taux sortant'!$I$9:$S$167,COLUMN(),0),"")</f>
        <v>32.31</v>
      </c>
      <c r="D4321" s="2">
        <f>IFERROR(VLOOKUP(Tableau2[[#This Row],[PR]],'Taux sortant'!$I$9:$S$167,COLUMN(),0),"")</f>
        <v>25.84</v>
      </c>
      <c r="E4321" s="2">
        <f>IFERROR(VLOOKUP(Tableau2[[#This Row],[PR]],'Taux sortant'!$I$9:$S$167,COLUMN(),0),"")</f>
        <v>18.78</v>
      </c>
      <c r="F4321" s="2">
        <f>IFERROR(VLOOKUP(Tableau2[[#This Row],[PR]],'Taux sortant'!$I$9:$S$167,COLUMN(),0),"")</f>
        <v>15.36</v>
      </c>
      <c r="G4321" s="2">
        <f>IFERROR(VLOOKUP(Tableau2[[#This Row],[PR]],'Taux sortant'!$I$9:$S$167,COLUMN(),0),"")</f>
        <v>12.71</v>
      </c>
      <c r="H4321" s="2">
        <f>IFERROR(VLOOKUP(Tableau2[[#This Row],[PR]],'Taux sortant'!$I$9:$S$167,COLUMN(),0),"")</f>
        <v>10.58</v>
      </c>
      <c r="I4321" s="2">
        <f>IFERROR(VLOOKUP(Tableau2[[#This Row],[PR]],'Taux sortant'!$I$9:$S$167,COLUMN(),0),"")</f>
        <v>9.08</v>
      </c>
      <c r="J4321" s="2">
        <f>IFERROR(VLOOKUP(Tableau2[[#This Row],[PR]],'Taux sortant'!$I$9:$S$167,COLUMN(),0),"")</f>
        <v>0</v>
      </c>
      <c r="K4321" s="2">
        <f>IFERROR(VLOOKUP(Tableau2[[#This Row],[PR]],'Taux sortant'!$I$9:$S$167,COLUMN(),0),"")</f>
        <v>0</v>
      </c>
      <c r="L4321" s="2" t="str">
        <f>IFERROR(VLOOKUP(Tableau2[[#This Row],[PR]],'Taux sortant'!$I$9:$S$167,COLUMN(),0),"")</f>
        <v/>
      </c>
    </row>
    <row r="4322" spans="1:12" x14ac:dyDescent="0.3">
      <c r="A4322" s="1" t="s">
        <v>2270</v>
      </c>
      <c r="B4322" s="1" t="s">
        <v>1535</v>
      </c>
      <c r="C4322" s="2">
        <f>IFERROR(VLOOKUP(Tableau2[[#This Row],[PR]],'Taux sortant'!$I$9:$S$167,COLUMN(),0),"")</f>
        <v>32.31</v>
      </c>
      <c r="D4322" s="2">
        <f>IFERROR(VLOOKUP(Tableau2[[#This Row],[PR]],'Taux sortant'!$I$9:$S$167,COLUMN(),0),"")</f>
        <v>25.84</v>
      </c>
      <c r="E4322" s="2">
        <f>IFERROR(VLOOKUP(Tableau2[[#This Row],[PR]],'Taux sortant'!$I$9:$S$167,COLUMN(),0),"")</f>
        <v>18.78</v>
      </c>
      <c r="F4322" s="2">
        <f>IFERROR(VLOOKUP(Tableau2[[#This Row],[PR]],'Taux sortant'!$I$9:$S$167,COLUMN(),0),"")</f>
        <v>15.36</v>
      </c>
      <c r="G4322" s="2">
        <f>IFERROR(VLOOKUP(Tableau2[[#This Row],[PR]],'Taux sortant'!$I$9:$S$167,COLUMN(),0),"")</f>
        <v>12.71</v>
      </c>
      <c r="H4322" s="2">
        <f>IFERROR(VLOOKUP(Tableau2[[#This Row],[PR]],'Taux sortant'!$I$9:$S$167,COLUMN(),0),"")</f>
        <v>10.58</v>
      </c>
      <c r="I4322" s="2">
        <f>IFERROR(VLOOKUP(Tableau2[[#This Row],[PR]],'Taux sortant'!$I$9:$S$167,COLUMN(),0),"")</f>
        <v>9.08</v>
      </c>
      <c r="J4322" s="2">
        <f>IFERROR(VLOOKUP(Tableau2[[#This Row],[PR]],'Taux sortant'!$I$9:$S$167,COLUMN(),0),"")</f>
        <v>0</v>
      </c>
      <c r="K4322" s="2">
        <f>IFERROR(VLOOKUP(Tableau2[[#This Row],[PR]],'Taux sortant'!$I$9:$S$167,COLUMN(),0),"")</f>
        <v>0</v>
      </c>
      <c r="L4322" s="2" t="str">
        <f>IFERROR(VLOOKUP(Tableau2[[#This Row],[PR]],'Taux sortant'!$I$9:$S$167,COLUMN(),0),"")</f>
        <v/>
      </c>
    </row>
    <row r="4323" spans="1:12" x14ac:dyDescent="0.3">
      <c r="A4323" s="1" t="s">
        <v>875</v>
      </c>
      <c r="B4323" s="1" t="s">
        <v>37</v>
      </c>
      <c r="C4323" s="2">
        <f>IFERROR(VLOOKUP(Tableau2[[#This Row],[PR]],'Taux sortant'!$I$9:$S$167,COLUMN(),0),"")</f>
        <v>25.34</v>
      </c>
      <c r="D4323" s="2">
        <f>IFERROR(VLOOKUP(Tableau2[[#This Row],[PR]],'Taux sortant'!$I$9:$S$167,COLUMN(),0),"")</f>
        <v>21.62</v>
      </c>
      <c r="E4323" s="2">
        <f>IFERROR(VLOOKUP(Tableau2[[#This Row],[PR]],'Taux sortant'!$I$9:$S$167,COLUMN(),0),"")</f>
        <v>15.42</v>
      </c>
      <c r="F4323" s="2">
        <f>IFERROR(VLOOKUP(Tableau2[[#This Row],[PR]],'Taux sortant'!$I$9:$S$167,COLUMN(),0),"")</f>
        <v>12.6</v>
      </c>
      <c r="G4323" s="2">
        <f>IFERROR(VLOOKUP(Tableau2[[#This Row],[PR]],'Taux sortant'!$I$9:$S$167,COLUMN(),0),"")</f>
        <v>9.5500000000000007</v>
      </c>
      <c r="H4323" s="2">
        <f>IFERROR(VLOOKUP(Tableau2[[#This Row],[PR]],'Taux sortant'!$I$9:$S$167,COLUMN(),0),"")</f>
        <v>7.3</v>
      </c>
      <c r="I4323" s="2">
        <f>IFERROR(VLOOKUP(Tableau2[[#This Row],[PR]],'Taux sortant'!$I$9:$S$167,COLUMN(),0),"")</f>
        <v>6.61</v>
      </c>
      <c r="J4323" s="2">
        <f>IFERROR(VLOOKUP(Tableau2[[#This Row],[PR]],'Taux sortant'!$I$9:$S$167,COLUMN(),0),"")</f>
        <v>0</v>
      </c>
      <c r="K4323" s="2">
        <f>IFERROR(VLOOKUP(Tableau2[[#This Row],[PR]],'Taux sortant'!$I$9:$S$167,COLUMN(),0),"")</f>
        <v>0</v>
      </c>
      <c r="L4323" s="2" t="str">
        <f>IFERROR(VLOOKUP(Tableau2[[#This Row],[PR]],'Taux sortant'!$I$9:$S$167,COLUMN(),0),"")</f>
        <v/>
      </c>
    </row>
    <row r="4324" spans="1:12" x14ac:dyDescent="0.3">
      <c r="A4324" s="1" t="s">
        <v>2273</v>
      </c>
      <c r="B4324" s="1" t="s">
        <v>1749</v>
      </c>
      <c r="C4324" s="2">
        <f>IFERROR(VLOOKUP(Tableau2[[#This Row],[PR]],'Taux sortant'!$I$9:$S$167,COLUMN(),0),"")</f>
        <v>9.59</v>
      </c>
      <c r="D4324" s="2">
        <f>IFERROR(VLOOKUP(Tableau2[[#This Row],[PR]],'Taux sortant'!$I$9:$S$167,COLUMN(),0),"")</f>
        <v>7.53</v>
      </c>
      <c r="E4324" s="2">
        <f>IFERROR(VLOOKUP(Tableau2[[#This Row],[PR]],'Taux sortant'!$I$9:$S$167,COLUMN(),0),"")</f>
        <v>5.2</v>
      </c>
      <c r="F4324" s="2">
        <f>IFERROR(VLOOKUP(Tableau2[[#This Row],[PR]],'Taux sortant'!$I$9:$S$167,COLUMN(),0),"")</f>
        <v>4.08</v>
      </c>
      <c r="G4324" s="2">
        <f>IFERROR(VLOOKUP(Tableau2[[#This Row],[PR]],'Taux sortant'!$I$9:$S$167,COLUMN(),0),"")</f>
        <v>3.34</v>
      </c>
      <c r="H4324" s="2">
        <f>IFERROR(VLOOKUP(Tableau2[[#This Row],[PR]],'Taux sortant'!$I$9:$S$167,COLUMN(),0),"")</f>
        <v>2.88</v>
      </c>
      <c r="I4324" s="2">
        <f>IFERROR(VLOOKUP(Tableau2[[#This Row],[PR]],'Taux sortant'!$I$9:$S$167,COLUMN(),0),"")</f>
        <v>2.59</v>
      </c>
      <c r="J4324" s="2">
        <f>IFERROR(VLOOKUP(Tableau2[[#This Row],[PR]],'Taux sortant'!$I$9:$S$167,COLUMN(),0),"")</f>
        <v>0</v>
      </c>
      <c r="K4324" s="2">
        <f>IFERROR(VLOOKUP(Tableau2[[#This Row],[PR]],'Taux sortant'!$I$9:$S$167,COLUMN(),0),"")</f>
        <v>0</v>
      </c>
      <c r="L4324" s="2" t="str">
        <f>IFERROR(VLOOKUP(Tableau2[[#This Row],[PR]],'Taux sortant'!$I$9:$S$167,COLUMN(),0),"")</f>
        <v/>
      </c>
    </row>
    <row r="4325" spans="1:12" x14ac:dyDescent="0.3">
      <c r="A4325" s="1" t="s">
        <v>3837</v>
      </c>
      <c r="B4325" s="1" t="s">
        <v>3086</v>
      </c>
      <c r="C4325" s="2">
        <f>IFERROR(VLOOKUP(Tableau2[[#This Row],[PR]],'Taux sortant'!$I$9:$S$167,COLUMN(),0),"")</f>
        <v>14.38</v>
      </c>
      <c r="D4325" s="2">
        <f>IFERROR(VLOOKUP(Tableau2[[#This Row],[PR]],'Taux sortant'!$I$9:$S$167,COLUMN(),0),"")</f>
        <v>11.96</v>
      </c>
      <c r="E4325" s="2">
        <f>IFERROR(VLOOKUP(Tableau2[[#This Row],[PR]],'Taux sortant'!$I$9:$S$167,COLUMN(),0),"")</f>
        <v>9.1199999999999992</v>
      </c>
      <c r="F4325" s="2">
        <f>IFERROR(VLOOKUP(Tableau2[[#This Row],[PR]],'Taux sortant'!$I$9:$S$167,COLUMN(),0),"")</f>
        <v>7.74</v>
      </c>
      <c r="G4325" s="2">
        <f>IFERROR(VLOOKUP(Tableau2[[#This Row],[PR]],'Taux sortant'!$I$9:$S$167,COLUMN(),0),"")</f>
        <v>6.58</v>
      </c>
      <c r="H4325" s="2">
        <f>IFERROR(VLOOKUP(Tableau2[[#This Row],[PR]],'Taux sortant'!$I$9:$S$167,COLUMN(),0),"")</f>
        <v>5.57</v>
      </c>
      <c r="I4325" s="2">
        <f>IFERROR(VLOOKUP(Tableau2[[#This Row],[PR]],'Taux sortant'!$I$9:$S$167,COLUMN(),0),"")</f>
        <v>4.78</v>
      </c>
      <c r="J4325" s="2">
        <f>IFERROR(VLOOKUP(Tableau2[[#This Row],[PR]],'Taux sortant'!$I$9:$S$167,COLUMN(),0),"")</f>
        <v>0</v>
      </c>
      <c r="K4325" s="2">
        <f>IFERROR(VLOOKUP(Tableau2[[#This Row],[PR]],'Taux sortant'!$I$9:$S$167,COLUMN(),0),"")</f>
        <v>0</v>
      </c>
      <c r="L4325" s="2" t="str">
        <f>IFERROR(VLOOKUP(Tableau2[[#This Row],[PR]],'Taux sortant'!$I$9:$S$167,COLUMN(),0),"")</f>
        <v/>
      </c>
    </row>
    <row r="4326" spans="1:12" x14ac:dyDescent="0.3">
      <c r="A4326" s="1" t="s">
        <v>2276</v>
      </c>
      <c r="B4326" s="1" t="s">
        <v>1547</v>
      </c>
      <c r="C4326" s="2">
        <f>IFERROR(VLOOKUP(Tableau2[[#This Row],[PR]],'Taux sortant'!$I$9:$S$167,COLUMN(),0),"")</f>
        <v>8.85</v>
      </c>
      <c r="D4326" s="2">
        <f>IFERROR(VLOOKUP(Tableau2[[#This Row],[PR]],'Taux sortant'!$I$9:$S$167,COLUMN(),0),"")</f>
        <v>6.89</v>
      </c>
      <c r="E4326" s="2">
        <f>IFERROR(VLOOKUP(Tableau2[[#This Row],[PR]],'Taux sortant'!$I$9:$S$167,COLUMN(),0),"")</f>
        <v>4.7</v>
      </c>
      <c r="F4326" s="2">
        <f>IFERROR(VLOOKUP(Tableau2[[#This Row],[PR]],'Taux sortant'!$I$9:$S$167,COLUMN(),0),"")</f>
        <v>3.63</v>
      </c>
      <c r="G4326" s="2">
        <f>IFERROR(VLOOKUP(Tableau2[[#This Row],[PR]],'Taux sortant'!$I$9:$S$167,COLUMN(),0),"")</f>
        <v>2.93</v>
      </c>
      <c r="H4326" s="2">
        <f>IFERROR(VLOOKUP(Tableau2[[#This Row],[PR]],'Taux sortant'!$I$9:$S$167,COLUMN(),0),"")</f>
        <v>2.4900000000000002</v>
      </c>
      <c r="I4326" s="2">
        <f>IFERROR(VLOOKUP(Tableau2[[#This Row],[PR]],'Taux sortant'!$I$9:$S$167,COLUMN(),0),"")</f>
        <v>2.21</v>
      </c>
      <c r="J4326" s="2">
        <f>IFERROR(VLOOKUP(Tableau2[[#This Row],[PR]],'Taux sortant'!$I$9:$S$167,COLUMN(),0),"")</f>
        <v>0</v>
      </c>
      <c r="K4326" s="2">
        <f>IFERROR(VLOOKUP(Tableau2[[#This Row],[PR]],'Taux sortant'!$I$9:$S$167,COLUMN(),0),"")</f>
        <v>0</v>
      </c>
      <c r="L4326" s="2" t="str">
        <f>IFERROR(VLOOKUP(Tableau2[[#This Row],[PR]],'Taux sortant'!$I$9:$S$167,COLUMN(),0),"")</f>
        <v/>
      </c>
    </row>
    <row r="4327" spans="1:12" x14ac:dyDescent="0.3">
      <c r="A4327" s="1" t="s">
        <v>4938</v>
      </c>
      <c r="B4327" s="1" t="s">
        <v>4169</v>
      </c>
      <c r="C4327" s="2">
        <f>IFERROR(VLOOKUP(Tableau2[[#This Row],[PR]],'Taux sortant'!$I$9:$S$167,COLUMN(),0),"")</f>
        <v>15.83</v>
      </c>
      <c r="D4327" s="2">
        <f>IFERROR(VLOOKUP(Tableau2[[#This Row],[PR]],'Taux sortant'!$I$9:$S$167,COLUMN(),0),"")</f>
        <v>13.3</v>
      </c>
      <c r="E4327" s="2">
        <f>IFERROR(VLOOKUP(Tableau2[[#This Row],[PR]],'Taux sortant'!$I$9:$S$167,COLUMN(),0),"")</f>
        <v>10.32</v>
      </c>
      <c r="F4327" s="2">
        <f>IFERROR(VLOOKUP(Tableau2[[#This Row],[PR]],'Taux sortant'!$I$9:$S$167,COLUMN(),0),"")</f>
        <v>8.84</v>
      </c>
      <c r="G4327" s="2">
        <f>IFERROR(VLOOKUP(Tableau2[[#This Row],[PR]],'Taux sortant'!$I$9:$S$167,COLUMN(),0),"")</f>
        <v>7.55</v>
      </c>
      <c r="H4327" s="2">
        <f>IFERROR(VLOOKUP(Tableau2[[#This Row],[PR]],'Taux sortant'!$I$9:$S$167,COLUMN(),0),"")</f>
        <v>6.43</v>
      </c>
      <c r="I4327" s="2">
        <f>IFERROR(VLOOKUP(Tableau2[[#This Row],[PR]],'Taux sortant'!$I$9:$S$167,COLUMN(),0),"")</f>
        <v>5.52</v>
      </c>
      <c r="J4327" s="2">
        <f>IFERROR(VLOOKUP(Tableau2[[#This Row],[PR]],'Taux sortant'!$I$9:$S$167,COLUMN(),0),"")</f>
        <v>0</v>
      </c>
      <c r="K4327" s="2">
        <f>IFERROR(VLOOKUP(Tableau2[[#This Row],[PR]],'Taux sortant'!$I$9:$S$167,COLUMN(),0),"")</f>
        <v>0</v>
      </c>
      <c r="L4327" s="2" t="str">
        <f>IFERROR(VLOOKUP(Tableau2[[#This Row],[PR]],'Taux sortant'!$I$9:$S$167,COLUMN(),0),"")</f>
        <v/>
      </c>
    </row>
    <row r="4328" spans="1:12" x14ac:dyDescent="0.3">
      <c r="A4328" s="1" t="s">
        <v>4941</v>
      </c>
      <c r="B4328" s="1" t="s">
        <v>4140</v>
      </c>
      <c r="C4328" s="2" t="str">
        <f>IFERROR(VLOOKUP(Tableau2[[#This Row],[PR]],'Taux sortant'!$I$9:$S$167,COLUMN(),0),"")</f>
        <v/>
      </c>
      <c r="D4328" s="2" t="str">
        <f>IFERROR(VLOOKUP(Tableau2[[#This Row],[PR]],'Taux sortant'!$I$9:$S$167,COLUMN(),0),"")</f>
        <v/>
      </c>
      <c r="E4328" s="2" t="str">
        <f>IFERROR(VLOOKUP(Tableau2[[#This Row],[PR]],'Taux sortant'!$I$9:$S$167,COLUMN(),0),"")</f>
        <v/>
      </c>
      <c r="F4328" s="2" t="str">
        <f>IFERROR(VLOOKUP(Tableau2[[#This Row],[PR]],'Taux sortant'!$I$9:$S$167,COLUMN(),0),"")</f>
        <v/>
      </c>
      <c r="G4328" s="2" t="str">
        <f>IFERROR(VLOOKUP(Tableau2[[#This Row],[PR]],'Taux sortant'!$I$9:$S$167,COLUMN(),0),"")</f>
        <v/>
      </c>
      <c r="H4328" s="2" t="str">
        <f>IFERROR(VLOOKUP(Tableau2[[#This Row],[PR]],'Taux sortant'!$I$9:$S$167,COLUMN(),0),"")</f>
        <v/>
      </c>
      <c r="I4328" s="2" t="str">
        <f>IFERROR(VLOOKUP(Tableau2[[#This Row],[PR]],'Taux sortant'!$I$9:$S$167,COLUMN(),0),"")</f>
        <v/>
      </c>
      <c r="J4328" s="2" t="str">
        <f>IFERROR(VLOOKUP(Tableau2[[#This Row],[PR]],'Taux sortant'!$I$9:$S$167,COLUMN(),0),"")</f>
        <v/>
      </c>
      <c r="K4328" s="2" t="str">
        <f>IFERROR(VLOOKUP(Tableau2[[#This Row],[PR]],'Taux sortant'!$I$9:$S$167,COLUMN(),0),"")</f>
        <v/>
      </c>
      <c r="L4328" s="2" t="str">
        <f>IFERROR(VLOOKUP(Tableau2[[#This Row],[PR]],'Taux sortant'!$I$9:$S$167,COLUMN(),0),"")</f>
        <v/>
      </c>
    </row>
    <row r="4329" spans="1:12" x14ac:dyDescent="0.3">
      <c r="A4329" s="1" t="s">
        <v>5696</v>
      </c>
      <c r="B4329" s="1" t="s">
        <v>5362</v>
      </c>
      <c r="C4329" s="2" t="str">
        <f>IFERROR(VLOOKUP(Tableau2[[#This Row],[PR]],'Taux sortant'!$I$9:$S$167,COLUMN(),0),"")</f>
        <v/>
      </c>
      <c r="D4329" s="2" t="str">
        <f>IFERROR(VLOOKUP(Tableau2[[#This Row],[PR]],'Taux sortant'!$I$9:$S$167,COLUMN(),0),"")</f>
        <v/>
      </c>
      <c r="E4329" s="2" t="str">
        <f>IFERROR(VLOOKUP(Tableau2[[#This Row],[PR]],'Taux sortant'!$I$9:$S$167,COLUMN(),0),"")</f>
        <v/>
      </c>
      <c r="F4329" s="2" t="str">
        <f>IFERROR(VLOOKUP(Tableau2[[#This Row],[PR]],'Taux sortant'!$I$9:$S$167,COLUMN(),0),"")</f>
        <v/>
      </c>
      <c r="G4329" s="2" t="str">
        <f>IFERROR(VLOOKUP(Tableau2[[#This Row],[PR]],'Taux sortant'!$I$9:$S$167,COLUMN(),0),"")</f>
        <v/>
      </c>
      <c r="H4329" s="2" t="str">
        <f>IFERROR(VLOOKUP(Tableau2[[#This Row],[PR]],'Taux sortant'!$I$9:$S$167,COLUMN(),0),"")</f>
        <v/>
      </c>
      <c r="I4329" s="2" t="str">
        <f>IFERROR(VLOOKUP(Tableau2[[#This Row],[PR]],'Taux sortant'!$I$9:$S$167,COLUMN(),0),"")</f>
        <v/>
      </c>
      <c r="J4329" s="2" t="str">
        <f>IFERROR(VLOOKUP(Tableau2[[#This Row],[PR]],'Taux sortant'!$I$9:$S$167,COLUMN(),0),"")</f>
        <v/>
      </c>
      <c r="K4329" s="2" t="str">
        <f>IFERROR(VLOOKUP(Tableau2[[#This Row],[PR]],'Taux sortant'!$I$9:$S$167,COLUMN(),0),"")</f>
        <v/>
      </c>
      <c r="L4329" s="2" t="str">
        <f>IFERROR(VLOOKUP(Tableau2[[#This Row],[PR]],'Taux sortant'!$I$9:$S$167,COLUMN(),0),"")</f>
        <v/>
      </c>
    </row>
    <row r="4330" spans="1:12" x14ac:dyDescent="0.3">
      <c r="A4330" s="1" t="s">
        <v>6302</v>
      </c>
      <c r="B4330" s="1" t="s">
        <v>5818</v>
      </c>
      <c r="C4330" s="2">
        <f>IFERROR(VLOOKUP(Tableau2[[#This Row],[PR]],'Taux sortant'!$I$9:$S$167,COLUMN(),0),"")</f>
        <v>37.01</v>
      </c>
      <c r="D4330" s="2">
        <f>IFERROR(VLOOKUP(Tableau2[[#This Row],[PR]],'Taux sortant'!$I$9:$S$167,COLUMN(),0),"")</f>
        <v>32.270000000000003</v>
      </c>
      <c r="E4330" s="2">
        <f>IFERROR(VLOOKUP(Tableau2[[#This Row],[PR]],'Taux sortant'!$I$9:$S$167,COLUMN(),0),"")</f>
        <v>27.48</v>
      </c>
      <c r="F4330" s="2">
        <f>IFERROR(VLOOKUP(Tableau2[[#This Row],[PR]],'Taux sortant'!$I$9:$S$167,COLUMN(),0),"")</f>
        <v>25.08</v>
      </c>
      <c r="G4330" s="2">
        <f>IFERROR(VLOOKUP(Tableau2[[#This Row],[PR]],'Taux sortant'!$I$9:$S$167,COLUMN(),0),"")</f>
        <v>22.19</v>
      </c>
      <c r="H4330" s="2">
        <f>IFERROR(VLOOKUP(Tableau2[[#This Row],[PR]],'Taux sortant'!$I$9:$S$167,COLUMN(),0),"")</f>
        <v>19.739999999999998</v>
      </c>
      <c r="I4330" s="2">
        <f>IFERROR(VLOOKUP(Tableau2[[#This Row],[PR]],'Taux sortant'!$I$9:$S$167,COLUMN(),0),"")</f>
        <v>17.21</v>
      </c>
      <c r="J4330" s="2">
        <f>IFERROR(VLOOKUP(Tableau2[[#This Row],[PR]],'Taux sortant'!$I$9:$S$167,COLUMN(),0),"")</f>
        <v>0</v>
      </c>
      <c r="K4330" s="2">
        <f>IFERROR(VLOOKUP(Tableau2[[#This Row],[PR]],'Taux sortant'!$I$9:$S$167,COLUMN(),0),"")</f>
        <v>0</v>
      </c>
      <c r="L4330" s="2" t="str">
        <f>IFERROR(VLOOKUP(Tableau2[[#This Row],[PR]],'Taux sortant'!$I$9:$S$167,COLUMN(),0),"")</f>
        <v/>
      </c>
    </row>
    <row r="4331" spans="1:12" x14ac:dyDescent="0.3">
      <c r="A4331" s="1" t="s">
        <v>5698</v>
      </c>
      <c r="B4331" s="1" t="s">
        <v>5362</v>
      </c>
      <c r="C4331" s="2" t="str">
        <f>IFERROR(VLOOKUP(Tableau2[[#This Row],[PR]],'Taux sortant'!$I$9:$S$167,COLUMN(),0),"")</f>
        <v/>
      </c>
      <c r="D4331" s="2" t="str">
        <f>IFERROR(VLOOKUP(Tableau2[[#This Row],[PR]],'Taux sortant'!$I$9:$S$167,COLUMN(),0),"")</f>
        <v/>
      </c>
      <c r="E4331" s="2" t="str">
        <f>IFERROR(VLOOKUP(Tableau2[[#This Row],[PR]],'Taux sortant'!$I$9:$S$167,COLUMN(),0),"")</f>
        <v/>
      </c>
      <c r="F4331" s="2" t="str">
        <f>IFERROR(VLOOKUP(Tableau2[[#This Row],[PR]],'Taux sortant'!$I$9:$S$167,COLUMN(),0),"")</f>
        <v/>
      </c>
      <c r="G4331" s="2" t="str">
        <f>IFERROR(VLOOKUP(Tableau2[[#This Row],[PR]],'Taux sortant'!$I$9:$S$167,COLUMN(),0),"")</f>
        <v/>
      </c>
      <c r="H4331" s="2" t="str">
        <f>IFERROR(VLOOKUP(Tableau2[[#This Row],[PR]],'Taux sortant'!$I$9:$S$167,COLUMN(),0),"")</f>
        <v/>
      </c>
      <c r="I4331" s="2" t="str">
        <f>IFERROR(VLOOKUP(Tableau2[[#This Row],[PR]],'Taux sortant'!$I$9:$S$167,COLUMN(),0),"")</f>
        <v/>
      </c>
      <c r="J4331" s="2" t="str">
        <f>IFERROR(VLOOKUP(Tableau2[[#This Row],[PR]],'Taux sortant'!$I$9:$S$167,COLUMN(),0),"")</f>
        <v/>
      </c>
      <c r="K4331" s="2" t="str">
        <f>IFERROR(VLOOKUP(Tableau2[[#This Row],[PR]],'Taux sortant'!$I$9:$S$167,COLUMN(),0),"")</f>
        <v/>
      </c>
      <c r="L4331" s="2" t="str">
        <f>IFERROR(VLOOKUP(Tableau2[[#This Row],[PR]],'Taux sortant'!$I$9:$S$167,COLUMN(),0),"")</f>
        <v/>
      </c>
    </row>
    <row r="4332" spans="1:12" x14ac:dyDescent="0.3">
      <c r="A4332" s="1" t="s">
        <v>6317</v>
      </c>
      <c r="B4332" s="1" t="s">
        <v>5825</v>
      </c>
      <c r="C4332" s="2">
        <f>IFERROR(VLOOKUP(Tableau2[[#This Row],[PR]],'Taux sortant'!$I$9:$S$167,COLUMN(),0),"")</f>
        <v>26.39</v>
      </c>
      <c r="D4332" s="2">
        <f>IFERROR(VLOOKUP(Tableau2[[#This Row],[PR]],'Taux sortant'!$I$9:$S$167,COLUMN(),0),"")</f>
        <v>23</v>
      </c>
      <c r="E4332" s="2">
        <f>IFERROR(VLOOKUP(Tableau2[[#This Row],[PR]],'Taux sortant'!$I$9:$S$167,COLUMN(),0),"")</f>
        <v>19.079999999999998</v>
      </c>
      <c r="F4332" s="2">
        <f>IFERROR(VLOOKUP(Tableau2[[#This Row],[PR]],'Taux sortant'!$I$9:$S$167,COLUMN(),0),"")</f>
        <v>17.13</v>
      </c>
      <c r="G4332" s="2">
        <f>IFERROR(VLOOKUP(Tableau2[[#This Row],[PR]],'Taux sortant'!$I$9:$S$167,COLUMN(),0),"")</f>
        <v>14.96</v>
      </c>
      <c r="H4332" s="2">
        <f>IFERROR(VLOOKUP(Tableau2[[#This Row],[PR]],'Taux sortant'!$I$9:$S$167,COLUMN(),0),"")</f>
        <v>12.83</v>
      </c>
      <c r="I4332" s="2">
        <f>IFERROR(VLOOKUP(Tableau2[[#This Row],[PR]],'Taux sortant'!$I$9:$S$167,COLUMN(),0),"")</f>
        <v>10.93</v>
      </c>
      <c r="J4332" s="2">
        <f>IFERROR(VLOOKUP(Tableau2[[#This Row],[PR]],'Taux sortant'!$I$9:$S$167,COLUMN(),0),"")</f>
        <v>0</v>
      </c>
      <c r="K4332" s="2">
        <f>IFERROR(VLOOKUP(Tableau2[[#This Row],[PR]],'Taux sortant'!$I$9:$S$167,COLUMN(),0),"")</f>
        <v>0</v>
      </c>
      <c r="L4332" s="2" t="str">
        <f>IFERROR(VLOOKUP(Tableau2[[#This Row],[PR]],'Taux sortant'!$I$9:$S$167,COLUMN(),0),"")</f>
        <v/>
      </c>
    </row>
    <row r="4333" spans="1:12" x14ac:dyDescent="0.3">
      <c r="A4333" s="1" t="s">
        <v>3839</v>
      </c>
      <c r="B4333" s="1" t="s">
        <v>3115</v>
      </c>
      <c r="C4333" s="2">
        <f>IFERROR(VLOOKUP(Tableau2[[#This Row],[PR]],'Taux sortant'!$I$9:$S$167,COLUMN(),0),"")</f>
        <v>16.05</v>
      </c>
      <c r="D4333" s="2">
        <f>IFERROR(VLOOKUP(Tableau2[[#This Row],[PR]],'Taux sortant'!$I$9:$S$167,COLUMN(),0),"")</f>
        <v>13.51</v>
      </c>
      <c r="E4333" s="2">
        <f>IFERROR(VLOOKUP(Tableau2[[#This Row],[PR]],'Taux sortant'!$I$9:$S$167,COLUMN(),0),"")</f>
        <v>10.52</v>
      </c>
      <c r="F4333" s="2">
        <f>IFERROR(VLOOKUP(Tableau2[[#This Row],[PR]],'Taux sortant'!$I$9:$S$167,COLUMN(),0),"")</f>
        <v>9.0500000000000007</v>
      </c>
      <c r="G4333" s="2">
        <f>IFERROR(VLOOKUP(Tableau2[[#This Row],[PR]],'Taux sortant'!$I$9:$S$167,COLUMN(),0),"")</f>
        <v>7.8</v>
      </c>
      <c r="H4333" s="2">
        <f>IFERROR(VLOOKUP(Tableau2[[#This Row],[PR]],'Taux sortant'!$I$9:$S$167,COLUMN(),0),"")</f>
        <v>6.76</v>
      </c>
      <c r="I4333" s="2">
        <f>IFERROR(VLOOKUP(Tableau2[[#This Row],[PR]],'Taux sortant'!$I$9:$S$167,COLUMN(),0),"")</f>
        <v>5.92</v>
      </c>
      <c r="J4333" s="2">
        <f>IFERROR(VLOOKUP(Tableau2[[#This Row],[PR]],'Taux sortant'!$I$9:$S$167,COLUMN(),0),"")</f>
        <v>0</v>
      </c>
      <c r="K4333" s="2">
        <f>IFERROR(VLOOKUP(Tableau2[[#This Row],[PR]],'Taux sortant'!$I$9:$S$167,COLUMN(),0),"")</f>
        <v>0</v>
      </c>
      <c r="L4333" s="2" t="str">
        <f>IFERROR(VLOOKUP(Tableau2[[#This Row],[PR]],'Taux sortant'!$I$9:$S$167,COLUMN(),0),"")</f>
        <v/>
      </c>
    </row>
    <row r="4334" spans="1:12" x14ac:dyDescent="0.3">
      <c r="A4334" s="1" t="s">
        <v>3842</v>
      </c>
      <c r="B4334" s="1" t="s">
        <v>3115</v>
      </c>
      <c r="C4334" s="2">
        <f>IFERROR(VLOOKUP(Tableau2[[#This Row],[PR]],'Taux sortant'!$I$9:$S$167,COLUMN(),0),"")</f>
        <v>16.05</v>
      </c>
      <c r="D4334" s="2">
        <f>IFERROR(VLOOKUP(Tableau2[[#This Row],[PR]],'Taux sortant'!$I$9:$S$167,COLUMN(),0),"")</f>
        <v>13.51</v>
      </c>
      <c r="E4334" s="2">
        <f>IFERROR(VLOOKUP(Tableau2[[#This Row],[PR]],'Taux sortant'!$I$9:$S$167,COLUMN(),0),"")</f>
        <v>10.52</v>
      </c>
      <c r="F4334" s="2">
        <f>IFERROR(VLOOKUP(Tableau2[[#This Row],[PR]],'Taux sortant'!$I$9:$S$167,COLUMN(),0),"")</f>
        <v>9.0500000000000007</v>
      </c>
      <c r="G4334" s="2">
        <f>IFERROR(VLOOKUP(Tableau2[[#This Row],[PR]],'Taux sortant'!$I$9:$S$167,COLUMN(),0),"")</f>
        <v>7.8</v>
      </c>
      <c r="H4334" s="2">
        <f>IFERROR(VLOOKUP(Tableau2[[#This Row],[PR]],'Taux sortant'!$I$9:$S$167,COLUMN(),0),"")</f>
        <v>6.76</v>
      </c>
      <c r="I4334" s="2">
        <f>IFERROR(VLOOKUP(Tableau2[[#This Row],[PR]],'Taux sortant'!$I$9:$S$167,COLUMN(),0),"")</f>
        <v>5.92</v>
      </c>
      <c r="J4334" s="2">
        <f>IFERROR(VLOOKUP(Tableau2[[#This Row],[PR]],'Taux sortant'!$I$9:$S$167,COLUMN(),0),"")</f>
        <v>0</v>
      </c>
      <c r="K4334" s="2">
        <f>IFERROR(VLOOKUP(Tableau2[[#This Row],[PR]],'Taux sortant'!$I$9:$S$167,COLUMN(),0),"")</f>
        <v>0</v>
      </c>
      <c r="L4334" s="2" t="str">
        <f>IFERROR(VLOOKUP(Tableau2[[#This Row],[PR]],'Taux sortant'!$I$9:$S$167,COLUMN(),0),"")</f>
        <v/>
      </c>
    </row>
    <row r="4335" spans="1:12" x14ac:dyDescent="0.3">
      <c r="A4335" s="1" t="s">
        <v>3842</v>
      </c>
      <c r="B4335" s="1" t="s">
        <v>4174</v>
      </c>
      <c r="C4335" s="2">
        <f>IFERROR(VLOOKUP(Tableau2[[#This Row],[PR]],'Taux sortant'!$I$9:$S$167,COLUMN(),0),"")</f>
        <v>18.22</v>
      </c>
      <c r="D4335" s="2">
        <f>IFERROR(VLOOKUP(Tableau2[[#This Row],[PR]],'Taux sortant'!$I$9:$S$167,COLUMN(),0),"")</f>
        <v>15.54</v>
      </c>
      <c r="E4335" s="2">
        <f>IFERROR(VLOOKUP(Tableau2[[#This Row],[PR]],'Taux sortant'!$I$9:$S$167,COLUMN(),0),"")</f>
        <v>12.42</v>
      </c>
      <c r="F4335" s="2">
        <f>IFERROR(VLOOKUP(Tableau2[[#This Row],[PR]],'Taux sortant'!$I$9:$S$167,COLUMN(),0),"")</f>
        <v>10.85</v>
      </c>
      <c r="G4335" s="2">
        <f>IFERROR(VLOOKUP(Tableau2[[#This Row],[PR]],'Taux sortant'!$I$9:$S$167,COLUMN(),0),"")</f>
        <v>9.4499999999999993</v>
      </c>
      <c r="H4335" s="2">
        <f>IFERROR(VLOOKUP(Tableau2[[#This Row],[PR]],'Taux sortant'!$I$9:$S$167,COLUMN(),0),"")</f>
        <v>8.27</v>
      </c>
      <c r="I4335" s="2">
        <f>IFERROR(VLOOKUP(Tableau2[[#This Row],[PR]],'Taux sortant'!$I$9:$S$167,COLUMN(),0),"")</f>
        <v>7.27</v>
      </c>
      <c r="J4335" s="2">
        <f>IFERROR(VLOOKUP(Tableau2[[#This Row],[PR]],'Taux sortant'!$I$9:$S$167,COLUMN(),0),"")</f>
        <v>0</v>
      </c>
      <c r="K4335" s="2">
        <f>IFERROR(VLOOKUP(Tableau2[[#This Row],[PR]],'Taux sortant'!$I$9:$S$167,COLUMN(),0),"")</f>
        <v>0</v>
      </c>
      <c r="L4335" s="2" t="str">
        <f>IFERROR(VLOOKUP(Tableau2[[#This Row],[PR]],'Taux sortant'!$I$9:$S$167,COLUMN(),0),"")</f>
        <v/>
      </c>
    </row>
    <row r="4336" spans="1:12" x14ac:dyDescent="0.3">
      <c r="A4336" s="1" t="s">
        <v>4945</v>
      </c>
      <c r="B4336" s="1" t="s">
        <v>1182</v>
      </c>
      <c r="C4336" s="2">
        <f>IFERROR(VLOOKUP(Tableau2[[#This Row],[PR]],'Taux sortant'!$I$9:$S$167,COLUMN(),0),"")</f>
        <v>22.64</v>
      </c>
      <c r="D4336" s="2">
        <f>IFERROR(VLOOKUP(Tableau2[[#This Row],[PR]],'Taux sortant'!$I$9:$S$167,COLUMN(),0),"")</f>
        <v>20.190000000000001</v>
      </c>
      <c r="E4336" s="2">
        <f>IFERROR(VLOOKUP(Tableau2[[#This Row],[PR]],'Taux sortant'!$I$9:$S$167,COLUMN(),0),"")</f>
        <v>16.53</v>
      </c>
      <c r="F4336" s="2">
        <f>IFERROR(VLOOKUP(Tableau2[[#This Row],[PR]],'Taux sortant'!$I$9:$S$167,COLUMN(),0),"")</f>
        <v>14.31</v>
      </c>
      <c r="G4336" s="2">
        <f>IFERROR(VLOOKUP(Tableau2[[#This Row],[PR]],'Taux sortant'!$I$9:$S$167,COLUMN(),0),"")</f>
        <v>12.45</v>
      </c>
      <c r="H4336" s="2">
        <f>IFERROR(VLOOKUP(Tableau2[[#This Row],[PR]],'Taux sortant'!$I$9:$S$167,COLUMN(),0),"")</f>
        <v>10.32</v>
      </c>
      <c r="I4336" s="2">
        <f>IFERROR(VLOOKUP(Tableau2[[#This Row],[PR]],'Taux sortant'!$I$9:$S$167,COLUMN(),0),"")</f>
        <v>8.83</v>
      </c>
      <c r="J4336" s="2">
        <f>IFERROR(VLOOKUP(Tableau2[[#This Row],[PR]],'Taux sortant'!$I$9:$S$167,COLUMN(),0),"")</f>
        <v>0</v>
      </c>
      <c r="K4336" s="2">
        <f>IFERROR(VLOOKUP(Tableau2[[#This Row],[PR]],'Taux sortant'!$I$9:$S$167,COLUMN(),0),"")</f>
        <v>0</v>
      </c>
      <c r="L4336" s="2" t="str">
        <f>IFERROR(VLOOKUP(Tableau2[[#This Row],[PR]],'Taux sortant'!$I$9:$S$167,COLUMN(),0),"")</f>
        <v/>
      </c>
    </row>
    <row r="4337" spans="1:12" x14ac:dyDescent="0.3">
      <c r="A4337" s="1" t="s">
        <v>3845</v>
      </c>
      <c r="B4337" s="1" t="s">
        <v>3080</v>
      </c>
      <c r="C4337" s="2">
        <f>IFERROR(VLOOKUP(Tableau2[[#This Row],[PR]],'Taux sortant'!$I$9:$S$167,COLUMN(),0),"")</f>
        <v>14.55</v>
      </c>
      <c r="D4337" s="2">
        <f>IFERROR(VLOOKUP(Tableau2[[#This Row],[PR]],'Taux sortant'!$I$9:$S$167,COLUMN(),0),"")</f>
        <v>12.11</v>
      </c>
      <c r="E4337" s="2">
        <f>IFERROR(VLOOKUP(Tableau2[[#This Row],[PR]],'Taux sortant'!$I$9:$S$167,COLUMN(),0),"")</f>
        <v>9.24</v>
      </c>
      <c r="F4337" s="2">
        <f>IFERROR(VLOOKUP(Tableau2[[#This Row],[PR]],'Taux sortant'!$I$9:$S$167,COLUMN(),0),"")</f>
        <v>7.86</v>
      </c>
      <c r="G4337" s="2">
        <f>IFERROR(VLOOKUP(Tableau2[[#This Row],[PR]],'Taux sortant'!$I$9:$S$167,COLUMN(),0),"")</f>
        <v>6.7</v>
      </c>
      <c r="H4337" s="2">
        <f>IFERROR(VLOOKUP(Tableau2[[#This Row],[PR]],'Taux sortant'!$I$9:$S$167,COLUMN(),0),"")</f>
        <v>5.73</v>
      </c>
      <c r="I4337" s="2">
        <f>IFERROR(VLOOKUP(Tableau2[[#This Row],[PR]],'Taux sortant'!$I$9:$S$167,COLUMN(),0),"")</f>
        <v>4.97</v>
      </c>
      <c r="J4337" s="2">
        <f>IFERROR(VLOOKUP(Tableau2[[#This Row],[PR]],'Taux sortant'!$I$9:$S$167,COLUMN(),0),"")</f>
        <v>0</v>
      </c>
      <c r="K4337" s="2">
        <f>IFERROR(VLOOKUP(Tableau2[[#This Row],[PR]],'Taux sortant'!$I$9:$S$167,COLUMN(),0),"")</f>
        <v>0</v>
      </c>
      <c r="L4337" s="2" t="str">
        <f>IFERROR(VLOOKUP(Tableau2[[#This Row],[PR]],'Taux sortant'!$I$9:$S$167,COLUMN(),0),"")</f>
        <v/>
      </c>
    </row>
    <row r="4338" spans="1:12" x14ac:dyDescent="0.3">
      <c r="A4338" s="1" t="s">
        <v>3847</v>
      </c>
      <c r="B4338" s="1" t="s">
        <v>3080</v>
      </c>
      <c r="C4338" s="2">
        <f>IFERROR(VLOOKUP(Tableau2[[#This Row],[PR]],'Taux sortant'!$I$9:$S$167,COLUMN(),0),"")</f>
        <v>14.55</v>
      </c>
      <c r="D4338" s="2">
        <f>IFERROR(VLOOKUP(Tableau2[[#This Row],[PR]],'Taux sortant'!$I$9:$S$167,COLUMN(),0),"")</f>
        <v>12.11</v>
      </c>
      <c r="E4338" s="2">
        <f>IFERROR(VLOOKUP(Tableau2[[#This Row],[PR]],'Taux sortant'!$I$9:$S$167,COLUMN(),0),"")</f>
        <v>9.24</v>
      </c>
      <c r="F4338" s="2">
        <f>IFERROR(VLOOKUP(Tableau2[[#This Row],[PR]],'Taux sortant'!$I$9:$S$167,COLUMN(),0),"")</f>
        <v>7.86</v>
      </c>
      <c r="G4338" s="2">
        <f>IFERROR(VLOOKUP(Tableau2[[#This Row],[PR]],'Taux sortant'!$I$9:$S$167,COLUMN(),0),"")</f>
        <v>6.7</v>
      </c>
      <c r="H4338" s="2">
        <f>IFERROR(VLOOKUP(Tableau2[[#This Row],[PR]],'Taux sortant'!$I$9:$S$167,COLUMN(),0),"")</f>
        <v>5.73</v>
      </c>
      <c r="I4338" s="2">
        <f>IFERROR(VLOOKUP(Tableau2[[#This Row],[PR]],'Taux sortant'!$I$9:$S$167,COLUMN(),0),"")</f>
        <v>4.97</v>
      </c>
      <c r="J4338" s="2">
        <f>IFERROR(VLOOKUP(Tableau2[[#This Row],[PR]],'Taux sortant'!$I$9:$S$167,COLUMN(),0),"")</f>
        <v>0</v>
      </c>
      <c r="K4338" s="2">
        <f>IFERROR(VLOOKUP(Tableau2[[#This Row],[PR]],'Taux sortant'!$I$9:$S$167,COLUMN(),0),"")</f>
        <v>0</v>
      </c>
      <c r="L4338" s="2" t="str">
        <f>IFERROR(VLOOKUP(Tableau2[[#This Row],[PR]],'Taux sortant'!$I$9:$S$167,COLUMN(),0),"")</f>
        <v/>
      </c>
    </row>
    <row r="4339" spans="1:12" x14ac:dyDescent="0.3">
      <c r="A4339" s="1" t="s">
        <v>3850</v>
      </c>
      <c r="B4339" s="1" t="s">
        <v>3134</v>
      </c>
      <c r="C4339" s="2">
        <f>IFERROR(VLOOKUP(Tableau2[[#This Row],[PR]],'Taux sortant'!$I$9:$S$167,COLUMN(),0),"")</f>
        <v>15.34</v>
      </c>
      <c r="D4339" s="2">
        <f>IFERROR(VLOOKUP(Tableau2[[#This Row],[PR]],'Taux sortant'!$I$9:$S$167,COLUMN(),0),"")</f>
        <v>12.85</v>
      </c>
      <c r="E4339" s="2">
        <f>IFERROR(VLOOKUP(Tableau2[[#This Row],[PR]],'Taux sortant'!$I$9:$S$167,COLUMN(),0),"")</f>
        <v>9.94</v>
      </c>
      <c r="F4339" s="2">
        <f>IFERROR(VLOOKUP(Tableau2[[#This Row],[PR]],'Taux sortant'!$I$9:$S$167,COLUMN(),0),"")</f>
        <v>8.5399999999999991</v>
      </c>
      <c r="G4339" s="2">
        <f>IFERROR(VLOOKUP(Tableau2[[#This Row],[PR]],'Taux sortant'!$I$9:$S$167,COLUMN(),0),"")</f>
        <v>7.34</v>
      </c>
      <c r="H4339" s="2">
        <f>IFERROR(VLOOKUP(Tableau2[[#This Row],[PR]],'Taux sortant'!$I$9:$S$167,COLUMN(),0),"")</f>
        <v>6.29</v>
      </c>
      <c r="I4339" s="2">
        <f>IFERROR(VLOOKUP(Tableau2[[#This Row],[PR]],'Taux sortant'!$I$9:$S$167,COLUMN(),0),"")</f>
        <v>5.49</v>
      </c>
      <c r="J4339" s="2">
        <f>IFERROR(VLOOKUP(Tableau2[[#This Row],[PR]],'Taux sortant'!$I$9:$S$167,COLUMN(),0),"")</f>
        <v>0</v>
      </c>
      <c r="K4339" s="2">
        <f>IFERROR(VLOOKUP(Tableau2[[#This Row],[PR]],'Taux sortant'!$I$9:$S$167,COLUMN(),0),"")</f>
        <v>0</v>
      </c>
      <c r="L4339" s="2" t="str">
        <f>IFERROR(VLOOKUP(Tableau2[[#This Row],[PR]],'Taux sortant'!$I$9:$S$167,COLUMN(),0),"")</f>
        <v/>
      </c>
    </row>
    <row r="4340" spans="1:12" x14ac:dyDescent="0.3">
      <c r="A4340" s="1" t="s">
        <v>878</v>
      </c>
      <c r="B4340" s="1" t="s">
        <v>15</v>
      </c>
      <c r="C4340" s="2">
        <f>IFERROR(VLOOKUP(Tableau2[[#This Row],[PR]],'Taux sortant'!$I$9:$S$167,COLUMN(),0),"")</f>
        <v>12.05</v>
      </c>
      <c r="D4340" s="2">
        <f>IFERROR(VLOOKUP(Tableau2[[#This Row],[PR]],'Taux sortant'!$I$9:$S$167,COLUMN(),0),"")</f>
        <v>9.57</v>
      </c>
      <c r="E4340" s="2">
        <f>IFERROR(VLOOKUP(Tableau2[[#This Row],[PR]],'Taux sortant'!$I$9:$S$167,COLUMN(),0),"")</f>
        <v>6.79</v>
      </c>
      <c r="F4340" s="2">
        <f>IFERROR(VLOOKUP(Tableau2[[#This Row],[PR]],'Taux sortant'!$I$9:$S$167,COLUMN(),0),"")</f>
        <v>5.47</v>
      </c>
      <c r="G4340" s="2">
        <f>IFERROR(VLOOKUP(Tableau2[[#This Row],[PR]],'Taux sortant'!$I$9:$S$167,COLUMN(),0),"")</f>
        <v>4.49</v>
      </c>
      <c r="H4340" s="2">
        <f>IFERROR(VLOOKUP(Tableau2[[#This Row],[PR]],'Taux sortant'!$I$9:$S$167,COLUMN(),0),"")</f>
        <v>3.66</v>
      </c>
      <c r="I4340" s="2">
        <f>IFERROR(VLOOKUP(Tableau2[[#This Row],[PR]],'Taux sortant'!$I$9:$S$167,COLUMN(),0),"")</f>
        <v>3.12</v>
      </c>
      <c r="J4340" s="2">
        <f>IFERROR(VLOOKUP(Tableau2[[#This Row],[PR]],'Taux sortant'!$I$9:$S$167,COLUMN(),0),"")</f>
        <v>0</v>
      </c>
      <c r="K4340" s="2">
        <f>IFERROR(VLOOKUP(Tableau2[[#This Row],[PR]],'Taux sortant'!$I$9:$S$167,COLUMN(),0),"")</f>
        <v>0</v>
      </c>
      <c r="L4340" s="2" t="str">
        <f>IFERROR(VLOOKUP(Tableau2[[#This Row],[PR]],'Taux sortant'!$I$9:$S$167,COLUMN(),0),"")</f>
        <v/>
      </c>
    </row>
    <row r="4341" spans="1:12" x14ac:dyDescent="0.3">
      <c r="A4341" s="1" t="s">
        <v>4948</v>
      </c>
      <c r="B4341" s="1" t="s">
        <v>4147</v>
      </c>
      <c r="C4341" s="2">
        <f>IFERROR(VLOOKUP(Tableau2[[#This Row],[PR]],'Taux sortant'!$I$9:$S$167,COLUMN(),0),"")</f>
        <v>16.62</v>
      </c>
      <c r="D4341" s="2">
        <f>IFERROR(VLOOKUP(Tableau2[[#This Row],[PR]],'Taux sortant'!$I$9:$S$167,COLUMN(),0),"")</f>
        <v>14.01</v>
      </c>
      <c r="E4341" s="2">
        <f>IFERROR(VLOOKUP(Tableau2[[#This Row],[PR]],'Taux sortant'!$I$9:$S$167,COLUMN(),0),"")</f>
        <v>10.98</v>
      </c>
      <c r="F4341" s="2">
        <f>IFERROR(VLOOKUP(Tableau2[[#This Row],[PR]],'Taux sortant'!$I$9:$S$167,COLUMN(),0),"")</f>
        <v>9.49</v>
      </c>
      <c r="G4341" s="2">
        <f>IFERROR(VLOOKUP(Tableau2[[#This Row],[PR]],'Taux sortant'!$I$9:$S$167,COLUMN(),0),"")</f>
        <v>8.1199999999999992</v>
      </c>
      <c r="H4341" s="2">
        <f>IFERROR(VLOOKUP(Tableau2[[#This Row],[PR]],'Taux sortant'!$I$9:$S$167,COLUMN(),0),"")</f>
        <v>6.99</v>
      </c>
      <c r="I4341" s="2">
        <f>IFERROR(VLOOKUP(Tableau2[[#This Row],[PR]],'Taux sortant'!$I$9:$S$167,COLUMN(),0),"")</f>
        <v>6.03</v>
      </c>
      <c r="J4341" s="2">
        <f>IFERROR(VLOOKUP(Tableau2[[#This Row],[PR]],'Taux sortant'!$I$9:$S$167,COLUMN(),0),"")</f>
        <v>2466.4499999999998</v>
      </c>
      <c r="K4341" s="2">
        <f>IFERROR(VLOOKUP(Tableau2[[#This Row],[PR]],'Taux sortant'!$I$9:$S$167,COLUMN(),0),"")</f>
        <v>0</v>
      </c>
      <c r="L4341" s="2" t="str">
        <f>IFERROR(VLOOKUP(Tableau2[[#This Row],[PR]],'Taux sortant'!$I$9:$S$167,COLUMN(),0),"")</f>
        <v/>
      </c>
    </row>
    <row r="4342" spans="1:12" x14ac:dyDescent="0.3">
      <c r="A4342" s="1" t="s">
        <v>881</v>
      </c>
      <c r="B4342" s="1" t="s">
        <v>17</v>
      </c>
      <c r="C4342" s="2">
        <f>IFERROR(VLOOKUP(Tableau2[[#This Row],[PR]],'Taux sortant'!$I$9:$S$167,COLUMN(),0),"")</f>
        <v>15.12</v>
      </c>
      <c r="D4342" s="2">
        <f>IFERROR(VLOOKUP(Tableau2[[#This Row],[PR]],'Taux sortant'!$I$9:$S$167,COLUMN(),0),"")</f>
        <v>12.61</v>
      </c>
      <c r="E4342" s="2">
        <f>IFERROR(VLOOKUP(Tableau2[[#This Row],[PR]],'Taux sortant'!$I$9:$S$167,COLUMN(),0),"")</f>
        <v>9.7200000000000006</v>
      </c>
      <c r="F4342" s="2">
        <f>IFERROR(VLOOKUP(Tableau2[[#This Row],[PR]],'Taux sortant'!$I$9:$S$167,COLUMN(),0),"")</f>
        <v>8.27</v>
      </c>
      <c r="G4342" s="2">
        <f>IFERROR(VLOOKUP(Tableau2[[#This Row],[PR]],'Taux sortant'!$I$9:$S$167,COLUMN(),0),"")</f>
        <v>7.1</v>
      </c>
      <c r="H4342" s="2">
        <f>IFERROR(VLOOKUP(Tableau2[[#This Row],[PR]],'Taux sortant'!$I$9:$S$167,COLUMN(),0),"")</f>
        <v>6.12</v>
      </c>
      <c r="I4342" s="2">
        <f>IFERROR(VLOOKUP(Tableau2[[#This Row],[PR]],'Taux sortant'!$I$9:$S$167,COLUMN(),0),"")</f>
        <v>5.33</v>
      </c>
      <c r="J4342" s="2">
        <f>IFERROR(VLOOKUP(Tableau2[[#This Row],[PR]],'Taux sortant'!$I$9:$S$167,COLUMN(),0),"")</f>
        <v>0</v>
      </c>
      <c r="K4342" s="2">
        <f>IFERROR(VLOOKUP(Tableau2[[#This Row],[PR]],'Taux sortant'!$I$9:$S$167,COLUMN(),0),"")</f>
        <v>0</v>
      </c>
      <c r="L4342" s="2" t="str">
        <f>IFERROR(VLOOKUP(Tableau2[[#This Row],[PR]],'Taux sortant'!$I$9:$S$167,COLUMN(),0),"")</f>
        <v/>
      </c>
    </row>
    <row r="4343" spans="1:12" x14ac:dyDescent="0.3">
      <c r="A4343" s="1" t="s">
        <v>881</v>
      </c>
      <c r="B4343" s="1" t="s">
        <v>118</v>
      </c>
      <c r="C4343" s="2">
        <f>IFERROR(VLOOKUP(Tableau2[[#This Row],[PR]],'Taux sortant'!$I$9:$S$167,COLUMN(),0),"")</f>
        <v>12.63</v>
      </c>
      <c r="D4343" s="2">
        <f>IFERROR(VLOOKUP(Tableau2[[#This Row],[PR]],'Taux sortant'!$I$9:$S$167,COLUMN(),0),"")</f>
        <v>10.14</v>
      </c>
      <c r="E4343" s="2">
        <f>IFERROR(VLOOKUP(Tableau2[[#This Row],[PR]],'Taux sortant'!$I$9:$S$167,COLUMN(),0),"")</f>
        <v>7.31</v>
      </c>
      <c r="F4343" s="2">
        <f>IFERROR(VLOOKUP(Tableau2[[#This Row],[PR]],'Taux sortant'!$I$9:$S$167,COLUMN(),0),"")</f>
        <v>5.96</v>
      </c>
      <c r="G4343" s="2">
        <f>IFERROR(VLOOKUP(Tableau2[[#This Row],[PR]],'Taux sortant'!$I$9:$S$167,COLUMN(),0),"")</f>
        <v>4.9800000000000004</v>
      </c>
      <c r="H4343" s="2">
        <f>IFERROR(VLOOKUP(Tableau2[[#This Row],[PR]],'Taux sortant'!$I$9:$S$167,COLUMN(),0),"")</f>
        <v>4.2</v>
      </c>
      <c r="I4343" s="2">
        <f>IFERROR(VLOOKUP(Tableau2[[#This Row],[PR]],'Taux sortant'!$I$9:$S$167,COLUMN(),0),"")</f>
        <v>3.68</v>
      </c>
      <c r="J4343" s="2">
        <f>IFERROR(VLOOKUP(Tableau2[[#This Row],[PR]],'Taux sortant'!$I$9:$S$167,COLUMN(),0),"")</f>
        <v>0</v>
      </c>
      <c r="K4343" s="2">
        <f>IFERROR(VLOOKUP(Tableau2[[#This Row],[PR]],'Taux sortant'!$I$9:$S$167,COLUMN(),0),"")</f>
        <v>0</v>
      </c>
      <c r="L4343" s="2" t="str">
        <f>IFERROR(VLOOKUP(Tableau2[[#This Row],[PR]],'Taux sortant'!$I$9:$S$167,COLUMN(),0),"")</f>
        <v/>
      </c>
    </row>
    <row r="4344" spans="1:12" x14ac:dyDescent="0.3">
      <c r="A4344" s="1" t="s">
        <v>884</v>
      </c>
      <c r="B4344" s="1" t="s">
        <v>17</v>
      </c>
      <c r="C4344" s="2">
        <f>IFERROR(VLOOKUP(Tableau2[[#This Row],[PR]],'Taux sortant'!$I$9:$S$167,COLUMN(),0),"")</f>
        <v>15.12</v>
      </c>
      <c r="D4344" s="2">
        <f>IFERROR(VLOOKUP(Tableau2[[#This Row],[PR]],'Taux sortant'!$I$9:$S$167,COLUMN(),0),"")</f>
        <v>12.61</v>
      </c>
      <c r="E4344" s="2">
        <f>IFERROR(VLOOKUP(Tableau2[[#This Row],[PR]],'Taux sortant'!$I$9:$S$167,COLUMN(),0),"")</f>
        <v>9.7200000000000006</v>
      </c>
      <c r="F4344" s="2">
        <f>IFERROR(VLOOKUP(Tableau2[[#This Row],[PR]],'Taux sortant'!$I$9:$S$167,COLUMN(),0),"")</f>
        <v>8.27</v>
      </c>
      <c r="G4344" s="2">
        <f>IFERROR(VLOOKUP(Tableau2[[#This Row],[PR]],'Taux sortant'!$I$9:$S$167,COLUMN(),0),"")</f>
        <v>7.1</v>
      </c>
      <c r="H4344" s="2">
        <f>IFERROR(VLOOKUP(Tableau2[[#This Row],[PR]],'Taux sortant'!$I$9:$S$167,COLUMN(),0),"")</f>
        <v>6.12</v>
      </c>
      <c r="I4344" s="2">
        <f>IFERROR(VLOOKUP(Tableau2[[#This Row],[PR]],'Taux sortant'!$I$9:$S$167,COLUMN(),0),"")</f>
        <v>5.33</v>
      </c>
      <c r="J4344" s="2">
        <f>IFERROR(VLOOKUP(Tableau2[[#This Row],[PR]],'Taux sortant'!$I$9:$S$167,COLUMN(),0),"")</f>
        <v>0</v>
      </c>
      <c r="K4344" s="2">
        <f>IFERROR(VLOOKUP(Tableau2[[#This Row],[PR]],'Taux sortant'!$I$9:$S$167,COLUMN(),0),"")</f>
        <v>0</v>
      </c>
      <c r="L4344" s="2" t="str">
        <f>IFERROR(VLOOKUP(Tableau2[[#This Row],[PR]],'Taux sortant'!$I$9:$S$167,COLUMN(),0),"")</f>
        <v/>
      </c>
    </row>
    <row r="4345" spans="1:12" x14ac:dyDescent="0.3">
      <c r="A4345" s="1" t="s">
        <v>884</v>
      </c>
      <c r="B4345" s="1" t="s">
        <v>15</v>
      </c>
      <c r="C4345" s="2">
        <f>IFERROR(VLOOKUP(Tableau2[[#This Row],[PR]],'Taux sortant'!$I$9:$S$167,COLUMN(),0),"")</f>
        <v>12.05</v>
      </c>
      <c r="D4345" s="2">
        <f>IFERROR(VLOOKUP(Tableau2[[#This Row],[PR]],'Taux sortant'!$I$9:$S$167,COLUMN(),0),"")</f>
        <v>9.57</v>
      </c>
      <c r="E4345" s="2">
        <f>IFERROR(VLOOKUP(Tableau2[[#This Row],[PR]],'Taux sortant'!$I$9:$S$167,COLUMN(),0),"")</f>
        <v>6.79</v>
      </c>
      <c r="F4345" s="2">
        <f>IFERROR(VLOOKUP(Tableau2[[#This Row],[PR]],'Taux sortant'!$I$9:$S$167,COLUMN(),0),"")</f>
        <v>5.47</v>
      </c>
      <c r="G4345" s="2">
        <f>IFERROR(VLOOKUP(Tableau2[[#This Row],[PR]],'Taux sortant'!$I$9:$S$167,COLUMN(),0),"")</f>
        <v>4.49</v>
      </c>
      <c r="H4345" s="2">
        <f>IFERROR(VLOOKUP(Tableau2[[#This Row],[PR]],'Taux sortant'!$I$9:$S$167,COLUMN(),0),"")</f>
        <v>3.66</v>
      </c>
      <c r="I4345" s="2">
        <f>IFERROR(VLOOKUP(Tableau2[[#This Row],[PR]],'Taux sortant'!$I$9:$S$167,COLUMN(),0),"")</f>
        <v>3.12</v>
      </c>
      <c r="J4345" s="2">
        <f>IFERROR(VLOOKUP(Tableau2[[#This Row],[PR]],'Taux sortant'!$I$9:$S$167,COLUMN(),0),"")</f>
        <v>0</v>
      </c>
      <c r="K4345" s="2">
        <f>IFERROR(VLOOKUP(Tableau2[[#This Row],[PR]],'Taux sortant'!$I$9:$S$167,COLUMN(),0),"")</f>
        <v>0</v>
      </c>
      <c r="L4345" s="2" t="str">
        <f>IFERROR(VLOOKUP(Tableau2[[#This Row],[PR]],'Taux sortant'!$I$9:$S$167,COLUMN(),0),"")</f>
        <v/>
      </c>
    </row>
    <row r="4346" spans="1:12" x14ac:dyDescent="0.3">
      <c r="A4346" s="1" t="s">
        <v>887</v>
      </c>
      <c r="B4346" s="1" t="s">
        <v>13</v>
      </c>
      <c r="C4346" s="2">
        <f>IFERROR(VLOOKUP(Tableau2[[#This Row],[PR]],'Taux sortant'!$I$9:$S$167,COLUMN(),0),"")</f>
        <v>20.05</v>
      </c>
      <c r="D4346" s="2">
        <f>IFERROR(VLOOKUP(Tableau2[[#This Row],[PR]],'Taux sortant'!$I$9:$S$167,COLUMN(),0),"")</f>
        <v>15.11</v>
      </c>
      <c r="E4346" s="2">
        <f>IFERROR(VLOOKUP(Tableau2[[#This Row],[PR]],'Taux sortant'!$I$9:$S$167,COLUMN(),0),"")</f>
        <v>10.84</v>
      </c>
      <c r="F4346" s="2">
        <f>IFERROR(VLOOKUP(Tableau2[[#This Row],[PR]],'Taux sortant'!$I$9:$S$167,COLUMN(),0),"")</f>
        <v>8.73</v>
      </c>
      <c r="G4346" s="2">
        <f>IFERROR(VLOOKUP(Tableau2[[#This Row],[PR]],'Taux sortant'!$I$9:$S$167,COLUMN(),0),"")</f>
        <v>6.21</v>
      </c>
      <c r="H4346" s="2">
        <f>IFERROR(VLOOKUP(Tableau2[[#This Row],[PR]],'Taux sortant'!$I$9:$S$167,COLUMN(),0),"")</f>
        <v>4.4800000000000004</v>
      </c>
      <c r="I4346" s="2">
        <f>IFERROR(VLOOKUP(Tableau2[[#This Row],[PR]],'Taux sortant'!$I$9:$S$167,COLUMN(),0),"")</f>
        <v>3.71</v>
      </c>
      <c r="J4346" s="2">
        <f>IFERROR(VLOOKUP(Tableau2[[#This Row],[PR]],'Taux sortant'!$I$9:$S$167,COLUMN(),0),"")</f>
        <v>0</v>
      </c>
      <c r="K4346" s="2">
        <f>IFERROR(VLOOKUP(Tableau2[[#This Row],[PR]],'Taux sortant'!$I$9:$S$167,COLUMN(),0),"")</f>
        <v>0</v>
      </c>
      <c r="L4346" s="2" t="str">
        <f>IFERROR(VLOOKUP(Tableau2[[#This Row],[PR]],'Taux sortant'!$I$9:$S$167,COLUMN(),0),"")</f>
        <v/>
      </c>
    </row>
    <row r="4347" spans="1:12" x14ac:dyDescent="0.3">
      <c r="A4347" s="1" t="s">
        <v>890</v>
      </c>
      <c r="B4347" s="1" t="s">
        <v>53</v>
      </c>
      <c r="C4347" s="2">
        <f>IFERROR(VLOOKUP(Tableau2[[#This Row],[PR]],'Taux sortant'!$I$9:$S$167,COLUMN(),0),"")</f>
        <v>28.13</v>
      </c>
      <c r="D4347" s="2">
        <f>IFERROR(VLOOKUP(Tableau2[[#This Row],[PR]],'Taux sortant'!$I$9:$S$167,COLUMN(),0),"")</f>
        <v>22.97</v>
      </c>
      <c r="E4347" s="2">
        <f>IFERROR(VLOOKUP(Tableau2[[#This Row],[PR]],'Taux sortant'!$I$9:$S$167,COLUMN(),0),"")</f>
        <v>17.190000000000001</v>
      </c>
      <c r="F4347" s="2">
        <f>IFERROR(VLOOKUP(Tableau2[[#This Row],[PR]],'Taux sortant'!$I$9:$S$167,COLUMN(),0),"")</f>
        <v>13.88</v>
      </c>
      <c r="G4347" s="2">
        <f>IFERROR(VLOOKUP(Tableau2[[#This Row],[PR]],'Taux sortant'!$I$9:$S$167,COLUMN(),0),"")</f>
        <v>10.89</v>
      </c>
      <c r="H4347" s="2">
        <f>IFERROR(VLOOKUP(Tableau2[[#This Row],[PR]],'Taux sortant'!$I$9:$S$167,COLUMN(),0),"")</f>
        <v>7.86</v>
      </c>
      <c r="I4347" s="2">
        <f>IFERROR(VLOOKUP(Tableau2[[#This Row],[PR]],'Taux sortant'!$I$9:$S$167,COLUMN(),0),"")</f>
        <v>7.14</v>
      </c>
      <c r="J4347" s="2">
        <f>IFERROR(VLOOKUP(Tableau2[[#This Row],[PR]],'Taux sortant'!$I$9:$S$167,COLUMN(),0),"")</f>
        <v>0</v>
      </c>
      <c r="K4347" s="2">
        <f>IFERROR(VLOOKUP(Tableau2[[#This Row],[PR]],'Taux sortant'!$I$9:$S$167,COLUMN(),0),"")</f>
        <v>0</v>
      </c>
      <c r="L4347" s="2" t="str">
        <f>IFERROR(VLOOKUP(Tableau2[[#This Row],[PR]],'Taux sortant'!$I$9:$S$167,COLUMN(),0),"")</f>
        <v/>
      </c>
    </row>
    <row r="4348" spans="1:12" x14ac:dyDescent="0.3">
      <c r="A4348" s="1" t="s">
        <v>4950</v>
      </c>
      <c r="B4348" s="1" t="s">
        <v>4132</v>
      </c>
      <c r="C4348" s="2">
        <f>IFERROR(VLOOKUP(Tableau2[[#This Row],[PR]],'Taux sortant'!$I$9:$S$167,COLUMN(),0),"")</f>
        <v>20.079999999999998</v>
      </c>
      <c r="D4348" s="2">
        <f>IFERROR(VLOOKUP(Tableau2[[#This Row],[PR]],'Taux sortant'!$I$9:$S$167,COLUMN(),0),"")</f>
        <v>17.18</v>
      </c>
      <c r="E4348" s="2">
        <f>IFERROR(VLOOKUP(Tableau2[[#This Row],[PR]],'Taux sortant'!$I$9:$S$167,COLUMN(),0),"")</f>
        <v>13.8</v>
      </c>
      <c r="F4348" s="2">
        <f>IFERROR(VLOOKUP(Tableau2[[#This Row],[PR]],'Taux sortant'!$I$9:$S$167,COLUMN(),0),"")</f>
        <v>12.12</v>
      </c>
      <c r="G4348" s="2">
        <f>IFERROR(VLOOKUP(Tableau2[[#This Row],[PR]],'Taux sortant'!$I$9:$S$167,COLUMN(),0),"")</f>
        <v>10.5</v>
      </c>
      <c r="H4348" s="2">
        <f>IFERROR(VLOOKUP(Tableau2[[#This Row],[PR]],'Taux sortant'!$I$9:$S$167,COLUMN(),0),"")</f>
        <v>9.0500000000000007</v>
      </c>
      <c r="I4348" s="2">
        <f>IFERROR(VLOOKUP(Tableau2[[#This Row],[PR]],'Taux sortant'!$I$9:$S$167,COLUMN(),0),"")</f>
        <v>7.85</v>
      </c>
      <c r="J4348" s="2">
        <f>IFERROR(VLOOKUP(Tableau2[[#This Row],[PR]],'Taux sortant'!$I$9:$S$167,COLUMN(),0),"")</f>
        <v>0</v>
      </c>
      <c r="K4348" s="2">
        <f>IFERROR(VLOOKUP(Tableau2[[#This Row],[PR]],'Taux sortant'!$I$9:$S$167,COLUMN(),0),"")</f>
        <v>0</v>
      </c>
      <c r="L4348" s="2" t="str">
        <f>IFERROR(VLOOKUP(Tableau2[[#This Row],[PR]],'Taux sortant'!$I$9:$S$167,COLUMN(),0),"")</f>
        <v/>
      </c>
    </row>
    <row r="4349" spans="1:12" x14ac:dyDescent="0.3">
      <c r="A4349" s="1" t="s">
        <v>2279</v>
      </c>
      <c r="B4349" s="1" t="s">
        <v>112</v>
      </c>
      <c r="C4349" s="2">
        <f>IFERROR(VLOOKUP(Tableau2[[#This Row],[PR]],'Taux sortant'!$I$9:$S$167,COLUMN(),0),"")</f>
        <v>19.39</v>
      </c>
      <c r="D4349" s="2">
        <f>IFERROR(VLOOKUP(Tableau2[[#This Row],[PR]],'Taux sortant'!$I$9:$S$167,COLUMN(),0),"")</f>
        <v>15.4</v>
      </c>
      <c r="E4349" s="2">
        <f>IFERROR(VLOOKUP(Tableau2[[#This Row],[PR]],'Taux sortant'!$I$9:$S$167,COLUMN(),0),"")</f>
        <v>11.05</v>
      </c>
      <c r="F4349" s="2">
        <f>IFERROR(VLOOKUP(Tableau2[[#This Row],[PR]],'Taux sortant'!$I$9:$S$167,COLUMN(),0),"")</f>
        <v>8.92</v>
      </c>
      <c r="G4349" s="2">
        <f>IFERROR(VLOOKUP(Tableau2[[#This Row],[PR]],'Taux sortant'!$I$9:$S$167,COLUMN(),0),"")</f>
        <v>7.15</v>
      </c>
      <c r="H4349" s="2">
        <f>IFERROR(VLOOKUP(Tableau2[[#This Row],[PR]],'Taux sortant'!$I$9:$S$167,COLUMN(),0),"")</f>
        <v>5.51</v>
      </c>
      <c r="I4349" s="2">
        <f>IFERROR(VLOOKUP(Tableau2[[#This Row],[PR]],'Taux sortant'!$I$9:$S$167,COLUMN(),0),"")</f>
        <v>4.75</v>
      </c>
      <c r="J4349" s="2">
        <f>IFERROR(VLOOKUP(Tableau2[[#This Row],[PR]],'Taux sortant'!$I$9:$S$167,COLUMN(),0),"")</f>
        <v>0</v>
      </c>
      <c r="K4349" s="2">
        <f>IFERROR(VLOOKUP(Tableau2[[#This Row],[PR]],'Taux sortant'!$I$9:$S$167,COLUMN(),0),"")</f>
        <v>0</v>
      </c>
      <c r="L4349" s="2" t="str">
        <f>IFERROR(VLOOKUP(Tableau2[[#This Row],[PR]],'Taux sortant'!$I$9:$S$167,COLUMN(),0),"")</f>
        <v/>
      </c>
    </row>
    <row r="4350" spans="1:12" x14ac:dyDescent="0.3">
      <c r="A4350" s="1" t="s">
        <v>6300</v>
      </c>
      <c r="B4350" s="1" t="s">
        <v>5815</v>
      </c>
      <c r="C4350" s="2">
        <f>IFERROR(VLOOKUP(Tableau2[[#This Row],[PR]],'Taux sortant'!$I$9:$S$167,COLUMN(),0),"")</f>
        <v>29.89</v>
      </c>
      <c r="D4350" s="2">
        <f>IFERROR(VLOOKUP(Tableau2[[#This Row],[PR]],'Taux sortant'!$I$9:$S$167,COLUMN(),0),"")</f>
        <v>27.05</v>
      </c>
      <c r="E4350" s="2">
        <f>IFERROR(VLOOKUP(Tableau2[[#This Row],[PR]],'Taux sortant'!$I$9:$S$167,COLUMN(),0),"")</f>
        <v>23.76</v>
      </c>
      <c r="F4350" s="2">
        <f>IFERROR(VLOOKUP(Tableau2[[#This Row],[PR]],'Taux sortant'!$I$9:$S$167,COLUMN(),0),"")</f>
        <v>22.11</v>
      </c>
      <c r="G4350" s="2">
        <f>IFERROR(VLOOKUP(Tableau2[[#This Row],[PR]],'Taux sortant'!$I$9:$S$167,COLUMN(),0),"")</f>
        <v>20.05</v>
      </c>
      <c r="H4350" s="2">
        <f>IFERROR(VLOOKUP(Tableau2[[#This Row],[PR]],'Taux sortant'!$I$9:$S$167,COLUMN(),0),"")</f>
        <v>17.09</v>
      </c>
      <c r="I4350" s="2">
        <f>IFERROR(VLOOKUP(Tableau2[[#This Row],[PR]],'Taux sortant'!$I$9:$S$167,COLUMN(),0),"")</f>
        <v>15.56</v>
      </c>
      <c r="J4350" s="2">
        <f>IFERROR(VLOOKUP(Tableau2[[#This Row],[PR]],'Taux sortant'!$I$9:$S$167,COLUMN(),0),"")</f>
        <v>0</v>
      </c>
      <c r="K4350" s="2">
        <f>IFERROR(VLOOKUP(Tableau2[[#This Row],[PR]],'Taux sortant'!$I$9:$S$167,COLUMN(),0),"")</f>
        <v>0</v>
      </c>
      <c r="L4350" s="2" t="str">
        <f>IFERROR(VLOOKUP(Tableau2[[#This Row],[PR]],'Taux sortant'!$I$9:$S$167,COLUMN(),0),"")</f>
        <v/>
      </c>
    </row>
    <row r="4351" spans="1:12" x14ac:dyDescent="0.3">
      <c r="A4351" s="1" t="s">
        <v>2282</v>
      </c>
      <c r="B4351" s="1" t="s">
        <v>1695</v>
      </c>
      <c r="C4351" s="2">
        <f>IFERROR(VLOOKUP(Tableau2[[#This Row],[PR]],'Taux sortant'!$I$9:$S$167,COLUMN(),0),"")</f>
        <v>9.59</v>
      </c>
      <c r="D4351" s="2">
        <f>IFERROR(VLOOKUP(Tableau2[[#This Row],[PR]],'Taux sortant'!$I$9:$S$167,COLUMN(),0),"")</f>
        <v>7.53</v>
      </c>
      <c r="E4351" s="2">
        <f>IFERROR(VLOOKUP(Tableau2[[#This Row],[PR]],'Taux sortant'!$I$9:$S$167,COLUMN(),0),"")</f>
        <v>5.2</v>
      </c>
      <c r="F4351" s="2">
        <f>IFERROR(VLOOKUP(Tableau2[[#This Row],[PR]],'Taux sortant'!$I$9:$S$167,COLUMN(),0),"")</f>
        <v>4.08</v>
      </c>
      <c r="G4351" s="2">
        <f>IFERROR(VLOOKUP(Tableau2[[#This Row],[PR]],'Taux sortant'!$I$9:$S$167,COLUMN(),0),"")</f>
        <v>3.34</v>
      </c>
      <c r="H4351" s="2">
        <f>IFERROR(VLOOKUP(Tableau2[[#This Row],[PR]],'Taux sortant'!$I$9:$S$167,COLUMN(),0),"")</f>
        <v>2.88</v>
      </c>
      <c r="I4351" s="2">
        <f>IFERROR(VLOOKUP(Tableau2[[#This Row],[PR]],'Taux sortant'!$I$9:$S$167,COLUMN(),0),"")</f>
        <v>2.59</v>
      </c>
      <c r="J4351" s="2">
        <f>IFERROR(VLOOKUP(Tableau2[[#This Row],[PR]],'Taux sortant'!$I$9:$S$167,COLUMN(),0),"")</f>
        <v>0</v>
      </c>
      <c r="K4351" s="2">
        <f>IFERROR(VLOOKUP(Tableau2[[#This Row],[PR]],'Taux sortant'!$I$9:$S$167,COLUMN(),0),"")</f>
        <v>0</v>
      </c>
      <c r="L4351" s="2" t="str">
        <f>IFERROR(VLOOKUP(Tableau2[[#This Row],[PR]],'Taux sortant'!$I$9:$S$167,COLUMN(),0),"")</f>
        <v/>
      </c>
    </row>
    <row r="4352" spans="1:12" x14ac:dyDescent="0.3">
      <c r="A4352" s="1" t="s">
        <v>3855</v>
      </c>
      <c r="B4352" s="1" t="s">
        <v>3105</v>
      </c>
      <c r="C4352" s="2">
        <f>IFERROR(VLOOKUP(Tableau2[[#This Row],[PR]],'Taux sortant'!$I$9:$S$167,COLUMN(),0),"")</f>
        <v>12.93</v>
      </c>
      <c r="D4352" s="2">
        <f>IFERROR(VLOOKUP(Tableau2[[#This Row],[PR]],'Taux sortant'!$I$9:$S$167,COLUMN(),0),"")</f>
        <v>10.59</v>
      </c>
      <c r="E4352" s="2">
        <f>IFERROR(VLOOKUP(Tableau2[[#This Row],[PR]],'Taux sortant'!$I$9:$S$167,COLUMN(),0),"")</f>
        <v>7.91</v>
      </c>
      <c r="F4352" s="2">
        <f>IFERROR(VLOOKUP(Tableau2[[#This Row],[PR]],'Taux sortant'!$I$9:$S$167,COLUMN(),0),"")</f>
        <v>6.66</v>
      </c>
      <c r="G4352" s="2">
        <f>IFERROR(VLOOKUP(Tableau2[[#This Row],[PR]],'Taux sortant'!$I$9:$S$167,COLUMN(),0),"")</f>
        <v>5.64</v>
      </c>
      <c r="H4352" s="2">
        <f>IFERROR(VLOOKUP(Tableau2[[#This Row],[PR]],'Taux sortant'!$I$9:$S$167,COLUMN(),0),"")</f>
        <v>4.78</v>
      </c>
      <c r="I4352" s="2">
        <f>IFERROR(VLOOKUP(Tableau2[[#This Row],[PR]],'Taux sortant'!$I$9:$S$167,COLUMN(),0),"")</f>
        <v>4.1500000000000004</v>
      </c>
      <c r="J4352" s="2">
        <f>IFERROR(VLOOKUP(Tableau2[[#This Row],[PR]],'Taux sortant'!$I$9:$S$167,COLUMN(),0),"")</f>
        <v>0</v>
      </c>
      <c r="K4352" s="2">
        <f>IFERROR(VLOOKUP(Tableau2[[#This Row],[PR]],'Taux sortant'!$I$9:$S$167,COLUMN(),0),"")</f>
        <v>0</v>
      </c>
      <c r="L4352" s="2" t="str">
        <f>IFERROR(VLOOKUP(Tableau2[[#This Row],[PR]],'Taux sortant'!$I$9:$S$167,COLUMN(),0),"")</f>
        <v/>
      </c>
    </row>
    <row r="4353" spans="1:12" x14ac:dyDescent="0.3">
      <c r="A4353" s="1" t="s">
        <v>3858</v>
      </c>
      <c r="B4353" s="1" t="s">
        <v>3211</v>
      </c>
      <c r="C4353" s="2">
        <f>IFERROR(VLOOKUP(Tableau2[[#This Row],[PR]],'Taux sortant'!$I$9:$S$167,COLUMN(),0),"")</f>
        <v>13.98</v>
      </c>
      <c r="D4353" s="2">
        <f>IFERROR(VLOOKUP(Tableau2[[#This Row],[PR]],'Taux sortant'!$I$9:$S$167,COLUMN(),0),"")</f>
        <v>11.58</v>
      </c>
      <c r="E4353" s="2">
        <f>IFERROR(VLOOKUP(Tableau2[[#This Row],[PR]],'Taux sortant'!$I$9:$S$167,COLUMN(),0),"")</f>
        <v>8.7799999999999994</v>
      </c>
      <c r="F4353" s="2">
        <f>IFERROR(VLOOKUP(Tableau2[[#This Row],[PR]],'Taux sortant'!$I$9:$S$167,COLUMN(),0),"")</f>
        <v>7.44</v>
      </c>
      <c r="G4353" s="2">
        <f>IFERROR(VLOOKUP(Tableau2[[#This Row],[PR]],'Taux sortant'!$I$9:$S$167,COLUMN(),0),"")</f>
        <v>6.29</v>
      </c>
      <c r="H4353" s="2">
        <f>IFERROR(VLOOKUP(Tableau2[[#This Row],[PR]],'Taux sortant'!$I$9:$S$167,COLUMN(),0),"")</f>
        <v>5.35</v>
      </c>
      <c r="I4353" s="2">
        <f>IFERROR(VLOOKUP(Tableau2[[#This Row],[PR]],'Taux sortant'!$I$9:$S$167,COLUMN(),0),"")</f>
        <v>4.6100000000000003</v>
      </c>
      <c r="J4353" s="2">
        <f>IFERROR(VLOOKUP(Tableau2[[#This Row],[PR]],'Taux sortant'!$I$9:$S$167,COLUMN(),0),"")</f>
        <v>0</v>
      </c>
      <c r="K4353" s="2">
        <f>IFERROR(VLOOKUP(Tableau2[[#This Row],[PR]],'Taux sortant'!$I$9:$S$167,COLUMN(),0),"")</f>
        <v>0</v>
      </c>
      <c r="L4353" s="2" t="str">
        <f>IFERROR(VLOOKUP(Tableau2[[#This Row],[PR]],'Taux sortant'!$I$9:$S$167,COLUMN(),0),"")</f>
        <v/>
      </c>
    </row>
    <row r="4354" spans="1:12" x14ac:dyDescent="0.3">
      <c r="A4354" s="1" t="s">
        <v>893</v>
      </c>
      <c r="B4354" s="1" t="s">
        <v>31</v>
      </c>
      <c r="C4354" s="2">
        <f>IFERROR(VLOOKUP(Tableau2[[#This Row],[PR]],'Taux sortant'!$I$9:$S$167,COLUMN(),0),"")</f>
        <v>17.95</v>
      </c>
      <c r="D4354" s="2">
        <f>IFERROR(VLOOKUP(Tableau2[[#This Row],[PR]],'Taux sortant'!$I$9:$S$167,COLUMN(),0),"")</f>
        <v>14.25</v>
      </c>
      <c r="E4354" s="2">
        <f>IFERROR(VLOOKUP(Tableau2[[#This Row],[PR]],'Taux sortant'!$I$9:$S$167,COLUMN(),0),"")</f>
        <v>10.85</v>
      </c>
      <c r="F4354" s="2">
        <f>IFERROR(VLOOKUP(Tableau2[[#This Row],[PR]],'Taux sortant'!$I$9:$S$167,COLUMN(),0),"")</f>
        <v>8.92</v>
      </c>
      <c r="G4354" s="2">
        <f>IFERROR(VLOOKUP(Tableau2[[#This Row],[PR]],'Taux sortant'!$I$9:$S$167,COLUMN(),0),"")</f>
        <v>6.44</v>
      </c>
      <c r="H4354" s="2">
        <f>IFERROR(VLOOKUP(Tableau2[[#This Row],[PR]],'Taux sortant'!$I$9:$S$167,COLUMN(),0),"")</f>
        <v>5.07</v>
      </c>
      <c r="I4354" s="2">
        <f>IFERROR(VLOOKUP(Tableau2[[#This Row],[PR]],'Taux sortant'!$I$9:$S$167,COLUMN(),0),"")</f>
        <v>4.2</v>
      </c>
      <c r="J4354" s="2">
        <f>IFERROR(VLOOKUP(Tableau2[[#This Row],[PR]],'Taux sortant'!$I$9:$S$167,COLUMN(),0),"")</f>
        <v>0</v>
      </c>
      <c r="K4354" s="2">
        <f>IFERROR(VLOOKUP(Tableau2[[#This Row],[PR]],'Taux sortant'!$I$9:$S$167,COLUMN(),0),"")</f>
        <v>0</v>
      </c>
      <c r="L4354" s="2" t="str">
        <f>IFERROR(VLOOKUP(Tableau2[[#This Row],[PR]],'Taux sortant'!$I$9:$S$167,COLUMN(),0),"")</f>
        <v/>
      </c>
    </row>
    <row r="4355" spans="1:12" x14ac:dyDescent="0.3">
      <c r="A4355" s="1" t="s">
        <v>4952</v>
      </c>
      <c r="B4355" s="1" t="s">
        <v>4143</v>
      </c>
      <c r="C4355" s="2" t="str">
        <f>IFERROR(VLOOKUP(Tableau2[[#This Row],[PR]],'Taux sortant'!$I$9:$S$167,COLUMN(),0),"")</f>
        <v/>
      </c>
      <c r="D4355" s="2" t="str">
        <f>IFERROR(VLOOKUP(Tableau2[[#This Row],[PR]],'Taux sortant'!$I$9:$S$167,COLUMN(),0),"")</f>
        <v/>
      </c>
      <c r="E4355" s="2" t="str">
        <f>IFERROR(VLOOKUP(Tableau2[[#This Row],[PR]],'Taux sortant'!$I$9:$S$167,COLUMN(),0),"")</f>
        <v/>
      </c>
      <c r="F4355" s="2" t="str">
        <f>IFERROR(VLOOKUP(Tableau2[[#This Row],[PR]],'Taux sortant'!$I$9:$S$167,COLUMN(),0),"")</f>
        <v/>
      </c>
      <c r="G4355" s="2" t="str">
        <f>IFERROR(VLOOKUP(Tableau2[[#This Row],[PR]],'Taux sortant'!$I$9:$S$167,COLUMN(),0),"")</f>
        <v/>
      </c>
      <c r="H4355" s="2" t="str">
        <f>IFERROR(VLOOKUP(Tableau2[[#This Row],[PR]],'Taux sortant'!$I$9:$S$167,COLUMN(),0),"")</f>
        <v/>
      </c>
      <c r="I4355" s="2" t="str">
        <f>IFERROR(VLOOKUP(Tableau2[[#This Row],[PR]],'Taux sortant'!$I$9:$S$167,COLUMN(),0),"")</f>
        <v/>
      </c>
      <c r="J4355" s="2" t="str">
        <f>IFERROR(VLOOKUP(Tableau2[[#This Row],[PR]],'Taux sortant'!$I$9:$S$167,COLUMN(),0),"")</f>
        <v/>
      </c>
      <c r="K4355" s="2" t="str">
        <f>IFERROR(VLOOKUP(Tableau2[[#This Row],[PR]],'Taux sortant'!$I$9:$S$167,COLUMN(),0),"")</f>
        <v/>
      </c>
      <c r="L4355" s="2" t="str">
        <f>IFERROR(VLOOKUP(Tableau2[[#This Row],[PR]],'Taux sortant'!$I$9:$S$167,COLUMN(),0),"")</f>
        <v/>
      </c>
    </row>
    <row r="4356" spans="1:12" x14ac:dyDescent="0.3">
      <c r="A4356" s="1" t="s">
        <v>4955</v>
      </c>
      <c r="B4356" s="1" t="s">
        <v>3580</v>
      </c>
      <c r="C4356" s="2">
        <f>IFERROR(VLOOKUP(Tableau2[[#This Row],[PR]],'Taux sortant'!$I$9:$S$167,COLUMN(),0),"")</f>
        <v>18.79</v>
      </c>
      <c r="D4356" s="2">
        <f>IFERROR(VLOOKUP(Tableau2[[#This Row],[PR]],'Taux sortant'!$I$9:$S$167,COLUMN(),0),"")</f>
        <v>15.99</v>
      </c>
      <c r="E4356" s="2">
        <f>IFERROR(VLOOKUP(Tableau2[[#This Row],[PR]],'Taux sortant'!$I$9:$S$167,COLUMN(),0),"")</f>
        <v>12.7</v>
      </c>
      <c r="F4356" s="2">
        <f>IFERROR(VLOOKUP(Tableau2[[#This Row],[PR]],'Taux sortant'!$I$9:$S$167,COLUMN(),0),"")</f>
        <v>11.07</v>
      </c>
      <c r="G4356" s="2">
        <f>IFERROR(VLOOKUP(Tableau2[[#This Row],[PR]],'Taux sortant'!$I$9:$S$167,COLUMN(),0),"")</f>
        <v>9.52</v>
      </c>
      <c r="H4356" s="2">
        <f>IFERROR(VLOOKUP(Tableau2[[#This Row],[PR]],'Taux sortant'!$I$9:$S$167,COLUMN(),0),"")</f>
        <v>8.1</v>
      </c>
      <c r="I4356" s="2">
        <f>IFERROR(VLOOKUP(Tableau2[[#This Row],[PR]],'Taux sortant'!$I$9:$S$167,COLUMN(),0),"")</f>
        <v>6.92</v>
      </c>
      <c r="J4356" s="2">
        <f>IFERROR(VLOOKUP(Tableau2[[#This Row],[PR]],'Taux sortant'!$I$9:$S$167,COLUMN(),0),"")</f>
        <v>0</v>
      </c>
      <c r="K4356" s="2">
        <f>IFERROR(VLOOKUP(Tableau2[[#This Row],[PR]],'Taux sortant'!$I$9:$S$167,COLUMN(),0),"")</f>
        <v>0</v>
      </c>
      <c r="L4356" s="2" t="str">
        <f>IFERROR(VLOOKUP(Tableau2[[#This Row],[PR]],'Taux sortant'!$I$9:$S$167,COLUMN(),0),"")</f>
        <v/>
      </c>
    </row>
    <row r="4357" spans="1:12" x14ac:dyDescent="0.3">
      <c r="A4357" s="1" t="s">
        <v>896</v>
      </c>
      <c r="B4357" s="1" t="s">
        <v>46</v>
      </c>
      <c r="C4357" s="2" t="str">
        <f>IFERROR(VLOOKUP(Tableau2[[#This Row],[PR]],'Taux sortant'!$I$9:$S$167,COLUMN(),0),"")</f>
        <v/>
      </c>
      <c r="D4357" s="2" t="str">
        <f>IFERROR(VLOOKUP(Tableau2[[#This Row],[PR]],'Taux sortant'!$I$9:$S$167,COLUMN(),0),"")</f>
        <v/>
      </c>
      <c r="E4357" s="2" t="str">
        <f>IFERROR(VLOOKUP(Tableau2[[#This Row],[PR]],'Taux sortant'!$I$9:$S$167,COLUMN(),0),"")</f>
        <v/>
      </c>
      <c r="F4357" s="2" t="str">
        <f>IFERROR(VLOOKUP(Tableau2[[#This Row],[PR]],'Taux sortant'!$I$9:$S$167,COLUMN(),0),"")</f>
        <v/>
      </c>
      <c r="G4357" s="2" t="str">
        <f>IFERROR(VLOOKUP(Tableau2[[#This Row],[PR]],'Taux sortant'!$I$9:$S$167,COLUMN(),0),"")</f>
        <v/>
      </c>
      <c r="H4357" s="2" t="str">
        <f>IFERROR(VLOOKUP(Tableau2[[#This Row],[PR]],'Taux sortant'!$I$9:$S$167,COLUMN(),0),"")</f>
        <v/>
      </c>
      <c r="I4357" s="2" t="str">
        <f>IFERROR(VLOOKUP(Tableau2[[#This Row],[PR]],'Taux sortant'!$I$9:$S$167,COLUMN(),0),"")</f>
        <v/>
      </c>
      <c r="J4357" s="2" t="str">
        <f>IFERROR(VLOOKUP(Tableau2[[#This Row],[PR]],'Taux sortant'!$I$9:$S$167,COLUMN(),0),"")</f>
        <v/>
      </c>
      <c r="K4357" s="2" t="str">
        <f>IFERROR(VLOOKUP(Tableau2[[#This Row],[PR]],'Taux sortant'!$I$9:$S$167,COLUMN(),0),"")</f>
        <v/>
      </c>
      <c r="L4357" s="2" t="str">
        <f>IFERROR(VLOOKUP(Tableau2[[#This Row],[PR]],'Taux sortant'!$I$9:$S$167,COLUMN(),0),"")</f>
        <v/>
      </c>
    </row>
    <row r="4358" spans="1:12" x14ac:dyDescent="0.3">
      <c r="A4358" s="1" t="s">
        <v>4957</v>
      </c>
      <c r="B4358" s="1" t="s">
        <v>4155</v>
      </c>
      <c r="C4358" s="2">
        <f>IFERROR(VLOOKUP(Tableau2[[#This Row],[PR]],'Taux sortant'!$I$9:$S$167,COLUMN(),0),"")</f>
        <v>17.46</v>
      </c>
      <c r="D4358" s="2">
        <f>IFERROR(VLOOKUP(Tableau2[[#This Row],[PR]],'Taux sortant'!$I$9:$S$167,COLUMN(),0),"")</f>
        <v>14.82</v>
      </c>
      <c r="E4358" s="2">
        <f>IFERROR(VLOOKUP(Tableau2[[#This Row],[PR]],'Taux sortant'!$I$9:$S$167,COLUMN(),0),"")</f>
        <v>11.74</v>
      </c>
      <c r="F4358" s="2">
        <f>IFERROR(VLOOKUP(Tableau2[[#This Row],[PR]],'Taux sortant'!$I$9:$S$167,COLUMN(),0),"")</f>
        <v>10.210000000000001</v>
      </c>
      <c r="G4358" s="2">
        <f>IFERROR(VLOOKUP(Tableau2[[#This Row],[PR]],'Taux sortant'!$I$9:$S$167,COLUMN(),0),"")</f>
        <v>8.84</v>
      </c>
      <c r="H4358" s="2">
        <f>IFERROR(VLOOKUP(Tableau2[[#This Row],[PR]],'Taux sortant'!$I$9:$S$167,COLUMN(),0),"")</f>
        <v>7.69</v>
      </c>
      <c r="I4358" s="2">
        <f>IFERROR(VLOOKUP(Tableau2[[#This Row],[PR]],'Taux sortant'!$I$9:$S$167,COLUMN(),0),"")</f>
        <v>6.75</v>
      </c>
      <c r="J4358" s="2">
        <f>IFERROR(VLOOKUP(Tableau2[[#This Row],[PR]],'Taux sortant'!$I$9:$S$167,COLUMN(),0),"")</f>
        <v>0</v>
      </c>
      <c r="K4358" s="2">
        <f>IFERROR(VLOOKUP(Tableau2[[#This Row],[PR]],'Taux sortant'!$I$9:$S$167,COLUMN(),0),"")</f>
        <v>0</v>
      </c>
      <c r="L4358" s="2" t="str">
        <f>IFERROR(VLOOKUP(Tableau2[[#This Row],[PR]],'Taux sortant'!$I$9:$S$167,COLUMN(),0),"")</f>
        <v/>
      </c>
    </row>
    <row r="4359" spans="1:12" x14ac:dyDescent="0.3">
      <c r="A4359" s="1" t="s">
        <v>4960</v>
      </c>
      <c r="B4359" s="1" t="s">
        <v>1182</v>
      </c>
      <c r="C4359" s="2">
        <f>IFERROR(VLOOKUP(Tableau2[[#This Row],[PR]],'Taux sortant'!$I$9:$S$167,COLUMN(),0),"")</f>
        <v>22.64</v>
      </c>
      <c r="D4359" s="2">
        <f>IFERROR(VLOOKUP(Tableau2[[#This Row],[PR]],'Taux sortant'!$I$9:$S$167,COLUMN(),0),"")</f>
        <v>20.190000000000001</v>
      </c>
      <c r="E4359" s="2">
        <f>IFERROR(VLOOKUP(Tableau2[[#This Row],[PR]],'Taux sortant'!$I$9:$S$167,COLUMN(),0),"")</f>
        <v>16.53</v>
      </c>
      <c r="F4359" s="2">
        <f>IFERROR(VLOOKUP(Tableau2[[#This Row],[PR]],'Taux sortant'!$I$9:$S$167,COLUMN(),0),"")</f>
        <v>14.31</v>
      </c>
      <c r="G4359" s="2">
        <f>IFERROR(VLOOKUP(Tableau2[[#This Row],[PR]],'Taux sortant'!$I$9:$S$167,COLUMN(),0),"")</f>
        <v>12.45</v>
      </c>
      <c r="H4359" s="2">
        <f>IFERROR(VLOOKUP(Tableau2[[#This Row],[PR]],'Taux sortant'!$I$9:$S$167,COLUMN(),0),"")</f>
        <v>10.32</v>
      </c>
      <c r="I4359" s="2">
        <f>IFERROR(VLOOKUP(Tableau2[[#This Row],[PR]],'Taux sortant'!$I$9:$S$167,COLUMN(),0),"")</f>
        <v>8.83</v>
      </c>
      <c r="J4359" s="2">
        <f>IFERROR(VLOOKUP(Tableau2[[#This Row],[PR]],'Taux sortant'!$I$9:$S$167,COLUMN(),0),"")</f>
        <v>0</v>
      </c>
      <c r="K4359" s="2">
        <f>IFERROR(VLOOKUP(Tableau2[[#This Row],[PR]],'Taux sortant'!$I$9:$S$167,COLUMN(),0),"")</f>
        <v>0</v>
      </c>
      <c r="L4359" s="2" t="str">
        <f>IFERROR(VLOOKUP(Tableau2[[#This Row],[PR]],'Taux sortant'!$I$9:$S$167,COLUMN(),0),"")</f>
        <v/>
      </c>
    </row>
    <row r="4360" spans="1:12" x14ac:dyDescent="0.3">
      <c r="A4360" s="1" t="s">
        <v>899</v>
      </c>
      <c r="B4360" s="1" t="s">
        <v>43</v>
      </c>
      <c r="C4360" s="2">
        <f>IFERROR(VLOOKUP(Tableau2[[#This Row],[PR]],'Taux sortant'!$I$9:$S$167,COLUMN(),0),"")</f>
        <v>13.58</v>
      </c>
      <c r="D4360" s="2">
        <f>IFERROR(VLOOKUP(Tableau2[[#This Row],[PR]],'Taux sortant'!$I$9:$S$167,COLUMN(),0),"")</f>
        <v>10.97</v>
      </c>
      <c r="E4360" s="2">
        <f>IFERROR(VLOOKUP(Tableau2[[#This Row],[PR]],'Taux sortant'!$I$9:$S$167,COLUMN(),0),"")</f>
        <v>8.0500000000000007</v>
      </c>
      <c r="F4360" s="2">
        <f>IFERROR(VLOOKUP(Tableau2[[#This Row],[PR]],'Taux sortant'!$I$9:$S$167,COLUMN(),0),"")</f>
        <v>6.64</v>
      </c>
      <c r="G4360" s="2">
        <f>IFERROR(VLOOKUP(Tableau2[[#This Row],[PR]],'Taux sortant'!$I$9:$S$167,COLUMN(),0),"")</f>
        <v>5.59</v>
      </c>
      <c r="H4360" s="2">
        <f>IFERROR(VLOOKUP(Tableau2[[#This Row],[PR]],'Taux sortant'!$I$9:$S$167,COLUMN(),0),"")</f>
        <v>4.79</v>
      </c>
      <c r="I4360" s="2">
        <f>IFERROR(VLOOKUP(Tableau2[[#This Row],[PR]],'Taux sortant'!$I$9:$S$167,COLUMN(),0),"")</f>
        <v>4.2300000000000004</v>
      </c>
      <c r="J4360" s="2">
        <f>IFERROR(VLOOKUP(Tableau2[[#This Row],[PR]],'Taux sortant'!$I$9:$S$167,COLUMN(),0),"")</f>
        <v>0</v>
      </c>
      <c r="K4360" s="2">
        <f>IFERROR(VLOOKUP(Tableau2[[#This Row],[PR]],'Taux sortant'!$I$9:$S$167,COLUMN(),0),"")</f>
        <v>0</v>
      </c>
      <c r="L4360" s="2" t="str">
        <f>IFERROR(VLOOKUP(Tableau2[[#This Row],[PR]],'Taux sortant'!$I$9:$S$167,COLUMN(),0),"")</f>
        <v/>
      </c>
    </row>
    <row r="4361" spans="1:12" x14ac:dyDescent="0.3">
      <c r="A4361" s="1" t="s">
        <v>902</v>
      </c>
      <c r="B4361" s="1" t="s">
        <v>19</v>
      </c>
      <c r="C4361" s="2">
        <f>IFERROR(VLOOKUP(Tableau2[[#This Row],[PR]],'Taux sortant'!$I$9:$S$167,COLUMN(),0),"")</f>
        <v>20.07</v>
      </c>
      <c r="D4361" s="2">
        <f>IFERROR(VLOOKUP(Tableau2[[#This Row],[PR]],'Taux sortant'!$I$9:$S$167,COLUMN(),0),"")</f>
        <v>15.84</v>
      </c>
      <c r="E4361" s="2">
        <f>IFERROR(VLOOKUP(Tableau2[[#This Row],[PR]],'Taux sortant'!$I$9:$S$167,COLUMN(),0),"")</f>
        <v>11.78</v>
      </c>
      <c r="F4361" s="2">
        <f>IFERROR(VLOOKUP(Tableau2[[#This Row],[PR]],'Taux sortant'!$I$9:$S$167,COLUMN(),0),"")</f>
        <v>8.85</v>
      </c>
      <c r="G4361" s="2">
        <f>IFERROR(VLOOKUP(Tableau2[[#This Row],[PR]],'Taux sortant'!$I$9:$S$167,COLUMN(),0),"")</f>
        <v>6.72</v>
      </c>
      <c r="H4361" s="2">
        <f>IFERROR(VLOOKUP(Tableau2[[#This Row],[PR]],'Taux sortant'!$I$9:$S$167,COLUMN(),0),"")</f>
        <v>5.19</v>
      </c>
      <c r="I4361" s="2">
        <f>IFERROR(VLOOKUP(Tableau2[[#This Row],[PR]],'Taux sortant'!$I$9:$S$167,COLUMN(),0),"")</f>
        <v>4.37</v>
      </c>
      <c r="J4361" s="2">
        <f>IFERROR(VLOOKUP(Tableau2[[#This Row],[PR]],'Taux sortant'!$I$9:$S$167,COLUMN(),0),"")</f>
        <v>0</v>
      </c>
      <c r="K4361" s="2">
        <f>IFERROR(VLOOKUP(Tableau2[[#This Row],[PR]],'Taux sortant'!$I$9:$S$167,COLUMN(),0),"")</f>
        <v>0</v>
      </c>
      <c r="L4361" s="2" t="str">
        <f>IFERROR(VLOOKUP(Tableau2[[#This Row],[PR]],'Taux sortant'!$I$9:$S$167,COLUMN(),0),"")</f>
        <v/>
      </c>
    </row>
    <row r="4362" spans="1:12" x14ac:dyDescent="0.3">
      <c r="A4362" s="1" t="s">
        <v>905</v>
      </c>
      <c r="B4362" s="1" t="s">
        <v>19</v>
      </c>
      <c r="C4362" s="2">
        <f>IFERROR(VLOOKUP(Tableau2[[#This Row],[PR]],'Taux sortant'!$I$9:$S$167,COLUMN(),0),"")</f>
        <v>20.07</v>
      </c>
      <c r="D4362" s="2">
        <f>IFERROR(VLOOKUP(Tableau2[[#This Row],[PR]],'Taux sortant'!$I$9:$S$167,COLUMN(),0),"")</f>
        <v>15.84</v>
      </c>
      <c r="E4362" s="2">
        <f>IFERROR(VLOOKUP(Tableau2[[#This Row],[PR]],'Taux sortant'!$I$9:$S$167,COLUMN(),0),"")</f>
        <v>11.78</v>
      </c>
      <c r="F4362" s="2">
        <f>IFERROR(VLOOKUP(Tableau2[[#This Row],[PR]],'Taux sortant'!$I$9:$S$167,COLUMN(),0),"")</f>
        <v>8.85</v>
      </c>
      <c r="G4362" s="2">
        <f>IFERROR(VLOOKUP(Tableau2[[#This Row],[PR]],'Taux sortant'!$I$9:$S$167,COLUMN(),0),"")</f>
        <v>6.72</v>
      </c>
      <c r="H4362" s="2">
        <f>IFERROR(VLOOKUP(Tableau2[[#This Row],[PR]],'Taux sortant'!$I$9:$S$167,COLUMN(),0),"")</f>
        <v>5.19</v>
      </c>
      <c r="I4362" s="2">
        <f>IFERROR(VLOOKUP(Tableau2[[#This Row],[PR]],'Taux sortant'!$I$9:$S$167,COLUMN(),0),"")</f>
        <v>4.37</v>
      </c>
      <c r="J4362" s="2">
        <f>IFERROR(VLOOKUP(Tableau2[[#This Row],[PR]],'Taux sortant'!$I$9:$S$167,COLUMN(),0),"")</f>
        <v>0</v>
      </c>
      <c r="K4362" s="2">
        <f>IFERROR(VLOOKUP(Tableau2[[#This Row],[PR]],'Taux sortant'!$I$9:$S$167,COLUMN(),0),"")</f>
        <v>0</v>
      </c>
      <c r="L4362" s="2" t="str">
        <f>IFERROR(VLOOKUP(Tableau2[[#This Row],[PR]],'Taux sortant'!$I$9:$S$167,COLUMN(),0),"")</f>
        <v/>
      </c>
    </row>
    <row r="4363" spans="1:12" x14ac:dyDescent="0.3">
      <c r="A4363" s="1" t="s">
        <v>2285</v>
      </c>
      <c r="B4363" s="1" t="s">
        <v>1816</v>
      </c>
      <c r="C4363" s="2">
        <f>IFERROR(VLOOKUP(Tableau2[[#This Row],[PR]],'Taux sortant'!$I$9:$S$167,COLUMN(),0),"")</f>
        <v>18.93</v>
      </c>
      <c r="D4363" s="2">
        <f>IFERROR(VLOOKUP(Tableau2[[#This Row],[PR]],'Taux sortant'!$I$9:$S$167,COLUMN(),0),"")</f>
        <v>14.85</v>
      </c>
      <c r="E4363" s="2">
        <f>IFERROR(VLOOKUP(Tableau2[[#This Row],[PR]],'Taux sortant'!$I$9:$S$167,COLUMN(),0),"")</f>
        <v>11.22</v>
      </c>
      <c r="F4363" s="2">
        <f>IFERROR(VLOOKUP(Tableau2[[#This Row],[PR]],'Taux sortant'!$I$9:$S$167,COLUMN(),0),"")</f>
        <v>8.25</v>
      </c>
      <c r="G4363" s="2">
        <f>IFERROR(VLOOKUP(Tableau2[[#This Row],[PR]],'Taux sortant'!$I$9:$S$167,COLUMN(),0),"")</f>
        <v>5.71</v>
      </c>
      <c r="H4363" s="2">
        <f>IFERROR(VLOOKUP(Tableau2[[#This Row],[PR]],'Taux sortant'!$I$9:$S$167,COLUMN(),0),"")</f>
        <v>4.21</v>
      </c>
      <c r="I4363" s="2">
        <f>IFERROR(VLOOKUP(Tableau2[[#This Row],[PR]],'Taux sortant'!$I$9:$S$167,COLUMN(),0),"")</f>
        <v>3.29</v>
      </c>
      <c r="J4363" s="2">
        <f>IFERROR(VLOOKUP(Tableau2[[#This Row],[PR]],'Taux sortant'!$I$9:$S$167,COLUMN(),0),"")</f>
        <v>0</v>
      </c>
      <c r="K4363" s="2">
        <f>IFERROR(VLOOKUP(Tableau2[[#This Row],[PR]],'Taux sortant'!$I$9:$S$167,COLUMN(),0),"")</f>
        <v>0</v>
      </c>
      <c r="L4363" s="2" t="str">
        <f>IFERROR(VLOOKUP(Tableau2[[#This Row],[PR]],'Taux sortant'!$I$9:$S$167,COLUMN(),0),"")</f>
        <v/>
      </c>
    </row>
    <row r="4364" spans="1:12" x14ac:dyDescent="0.3">
      <c r="A4364" s="1" t="s">
        <v>4963</v>
      </c>
      <c r="B4364" s="1" t="s">
        <v>4169</v>
      </c>
      <c r="C4364" s="2">
        <f>IFERROR(VLOOKUP(Tableau2[[#This Row],[PR]],'Taux sortant'!$I$9:$S$167,COLUMN(),0),"")</f>
        <v>15.83</v>
      </c>
      <c r="D4364" s="2">
        <f>IFERROR(VLOOKUP(Tableau2[[#This Row],[PR]],'Taux sortant'!$I$9:$S$167,COLUMN(),0),"")</f>
        <v>13.3</v>
      </c>
      <c r="E4364" s="2">
        <f>IFERROR(VLOOKUP(Tableau2[[#This Row],[PR]],'Taux sortant'!$I$9:$S$167,COLUMN(),0),"")</f>
        <v>10.32</v>
      </c>
      <c r="F4364" s="2">
        <f>IFERROR(VLOOKUP(Tableau2[[#This Row],[PR]],'Taux sortant'!$I$9:$S$167,COLUMN(),0),"")</f>
        <v>8.84</v>
      </c>
      <c r="G4364" s="2">
        <f>IFERROR(VLOOKUP(Tableau2[[#This Row],[PR]],'Taux sortant'!$I$9:$S$167,COLUMN(),0),"")</f>
        <v>7.55</v>
      </c>
      <c r="H4364" s="2">
        <f>IFERROR(VLOOKUP(Tableau2[[#This Row],[PR]],'Taux sortant'!$I$9:$S$167,COLUMN(),0),"")</f>
        <v>6.43</v>
      </c>
      <c r="I4364" s="2">
        <f>IFERROR(VLOOKUP(Tableau2[[#This Row],[PR]],'Taux sortant'!$I$9:$S$167,COLUMN(),0),"")</f>
        <v>5.52</v>
      </c>
      <c r="J4364" s="2">
        <f>IFERROR(VLOOKUP(Tableau2[[#This Row],[PR]],'Taux sortant'!$I$9:$S$167,COLUMN(),0),"")</f>
        <v>0</v>
      </c>
      <c r="K4364" s="2">
        <f>IFERROR(VLOOKUP(Tableau2[[#This Row],[PR]],'Taux sortant'!$I$9:$S$167,COLUMN(),0),"")</f>
        <v>0</v>
      </c>
      <c r="L4364" s="2" t="str">
        <f>IFERROR(VLOOKUP(Tableau2[[#This Row],[PR]],'Taux sortant'!$I$9:$S$167,COLUMN(),0),"")</f>
        <v/>
      </c>
    </row>
    <row r="4365" spans="1:12" x14ac:dyDescent="0.3">
      <c r="A4365" s="1" t="s">
        <v>6305</v>
      </c>
      <c r="B4365" s="1" t="s">
        <v>5820</v>
      </c>
      <c r="C4365" s="2" t="str">
        <f>IFERROR(VLOOKUP(Tableau2[[#This Row],[PR]],'Taux sortant'!$I$9:$S$167,COLUMN(),0),"")</f>
        <v/>
      </c>
      <c r="D4365" s="2" t="str">
        <f>IFERROR(VLOOKUP(Tableau2[[#This Row],[PR]],'Taux sortant'!$I$9:$S$167,COLUMN(),0),"")</f>
        <v/>
      </c>
      <c r="E4365" s="2" t="str">
        <f>IFERROR(VLOOKUP(Tableau2[[#This Row],[PR]],'Taux sortant'!$I$9:$S$167,COLUMN(),0),"")</f>
        <v/>
      </c>
      <c r="F4365" s="2" t="str">
        <f>IFERROR(VLOOKUP(Tableau2[[#This Row],[PR]],'Taux sortant'!$I$9:$S$167,COLUMN(),0),"")</f>
        <v/>
      </c>
      <c r="G4365" s="2" t="str">
        <f>IFERROR(VLOOKUP(Tableau2[[#This Row],[PR]],'Taux sortant'!$I$9:$S$167,COLUMN(),0),"")</f>
        <v/>
      </c>
      <c r="H4365" s="2" t="str">
        <f>IFERROR(VLOOKUP(Tableau2[[#This Row],[PR]],'Taux sortant'!$I$9:$S$167,COLUMN(),0),"")</f>
        <v/>
      </c>
      <c r="I4365" s="2" t="str">
        <f>IFERROR(VLOOKUP(Tableau2[[#This Row],[PR]],'Taux sortant'!$I$9:$S$167,COLUMN(),0),"")</f>
        <v/>
      </c>
      <c r="J4365" s="2" t="str">
        <f>IFERROR(VLOOKUP(Tableau2[[#This Row],[PR]],'Taux sortant'!$I$9:$S$167,COLUMN(),0),"")</f>
        <v/>
      </c>
      <c r="K4365" s="2" t="str">
        <f>IFERROR(VLOOKUP(Tableau2[[#This Row],[PR]],'Taux sortant'!$I$9:$S$167,COLUMN(),0),"")</f>
        <v/>
      </c>
      <c r="L4365" s="2" t="str">
        <f>IFERROR(VLOOKUP(Tableau2[[#This Row],[PR]],'Taux sortant'!$I$9:$S$167,COLUMN(),0),"")</f>
        <v/>
      </c>
    </row>
    <row r="4366" spans="1:12" x14ac:dyDescent="0.3">
      <c r="A4366" s="1" t="s">
        <v>2288</v>
      </c>
      <c r="B4366" s="1" t="s">
        <v>46</v>
      </c>
      <c r="C4366" s="2" t="str">
        <f>IFERROR(VLOOKUP(Tableau2[[#This Row],[PR]],'Taux sortant'!$I$9:$S$167,COLUMN(),0),"")</f>
        <v/>
      </c>
      <c r="D4366" s="2" t="str">
        <f>IFERROR(VLOOKUP(Tableau2[[#This Row],[PR]],'Taux sortant'!$I$9:$S$167,COLUMN(),0),"")</f>
        <v/>
      </c>
      <c r="E4366" s="2" t="str">
        <f>IFERROR(VLOOKUP(Tableau2[[#This Row],[PR]],'Taux sortant'!$I$9:$S$167,COLUMN(),0),"")</f>
        <v/>
      </c>
      <c r="F4366" s="2" t="str">
        <f>IFERROR(VLOOKUP(Tableau2[[#This Row],[PR]],'Taux sortant'!$I$9:$S$167,COLUMN(),0),"")</f>
        <v/>
      </c>
      <c r="G4366" s="2" t="str">
        <f>IFERROR(VLOOKUP(Tableau2[[#This Row],[PR]],'Taux sortant'!$I$9:$S$167,COLUMN(),0),"")</f>
        <v/>
      </c>
      <c r="H4366" s="2" t="str">
        <f>IFERROR(VLOOKUP(Tableau2[[#This Row],[PR]],'Taux sortant'!$I$9:$S$167,COLUMN(),0),"")</f>
        <v/>
      </c>
      <c r="I4366" s="2" t="str">
        <f>IFERROR(VLOOKUP(Tableau2[[#This Row],[PR]],'Taux sortant'!$I$9:$S$167,COLUMN(),0),"")</f>
        <v/>
      </c>
      <c r="J4366" s="2" t="str">
        <f>IFERROR(VLOOKUP(Tableau2[[#This Row],[PR]],'Taux sortant'!$I$9:$S$167,COLUMN(),0),"")</f>
        <v/>
      </c>
      <c r="K4366" s="2" t="str">
        <f>IFERROR(VLOOKUP(Tableau2[[#This Row],[PR]],'Taux sortant'!$I$9:$S$167,COLUMN(),0),"")</f>
        <v/>
      </c>
      <c r="L4366" s="2" t="str">
        <f>IFERROR(VLOOKUP(Tableau2[[#This Row],[PR]],'Taux sortant'!$I$9:$S$167,COLUMN(),0),"")</f>
        <v/>
      </c>
    </row>
    <row r="4367" spans="1:12" x14ac:dyDescent="0.3">
      <c r="A4367" s="1" t="s">
        <v>6308</v>
      </c>
      <c r="B4367" s="1" t="s">
        <v>5815</v>
      </c>
      <c r="C4367" s="2">
        <f>IFERROR(VLOOKUP(Tableau2[[#This Row],[PR]],'Taux sortant'!$I$9:$S$167,COLUMN(),0),"")</f>
        <v>29.89</v>
      </c>
      <c r="D4367" s="2">
        <f>IFERROR(VLOOKUP(Tableau2[[#This Row],[PR]],'Taux sortant'!$I$9:$S$167,COLUMN(),0),"")</f>
        <v>27.05</v>
      </c>
      <c r="E4367" s="2">
        <f>IFERROR(VLOOKUP(Tableau2[[#This Row],[PR]],'Taux sortant'!$I$9:$S$167,COLUMN(),0),"")</f>
        <v>23.76</v>
      </c>
      <c r="F4367" s="2">
        <f>IFERROR(VLOOKUP(Tableau2[[#This Row],[PR]],'Taux sortant'!$I$9:$S$167,COLUMN(),0),"")</f>
        <v>22.11</v>
      </c>
      <c r="G4367" s="2">
        <f>IFERROR(VLOOKUP(Tableau2[[#This Row],[PR]],'Taux sortant'!$I$9:$S$167,COLUMN(),0),"")</f>
        <v>20.05</v>
      </c>
      <c r="H4367" s="2">
        <f>IFERROR(VLOOKUP(Tableau2[[#This Row],[PR]],'Taux sortant'!$I$9:$S$167,COLUMN(),0),"")</f>
        <v>17.09</v>
      </c>
      <c r="I4367" s="2">
        <f>IFERROR(VLOOKUP(Tableau2[[#This Row],[PR]],'Taux sortant'!$I$9:$S$167,COLUMN(),0),"")</f>
        <v>15.56</v>
      </c>
      <c r="J4367" s="2">
        <f>IFERROR(VLOOKUP(Tableau2[[#This Row],[PR]],'Taux sortant'!$I$9:$S$167,COLUMN(),0),"")</f>
        <v>0</v>
      </c>
      <c r="K4367" s="2">
        <f>IFERROR(VLOOKUP(Tableau2[[#This Row],[PR]],'Taux sortant'!$I$9:$S$167,COLUMN(),0),"")</f>
        <v>0</v>
      </c>
      <c r="L4367" s="2" t="str">
        <f>IFERROR(VLOOKUP(Tableau2[[#This Row],[PR]],'Taux sortant'!$I$9:$S$167,COLUMN(),0),"")</f>
        <v/>
      </c>
    </row>
    <row r="4368" spans="1:12" x14ac:dyDescent="0.3">
      <c r="A4368" s="1" t="s">
        <v>3861</v>
      </c>
      <c r="B4368" s="1" t="s">
        <v>3115</v>
      </c>
      <c r="C4368" s="2">
        <f>IFERROR(VLOOKUP(Tableau2[[#This Row],[PR]],'Taux sortant'!$I$9:$S$167,COLUMN(),0),"")</f>
        <v>16.05</v>
      </c>
      <c r="D4368" s="2">
        <f>IFERROR(VLOOKUP(Tableau2[[#This Row],[PR]],'Taux sortant'!$I$9:$S$167,COLUMN(),0),"")</f>
        <v>13.51</v>
      </c>
      <c r="E4368" s="2">
        <f>IFERROR(VLOOKUP(Tableau2[[#This Row],[PR]],'Taux sortant'!$I$9:$S$167,COLUMN(),0),"")</f>
        <v>10.52</v>
      </c>
      <c r="F4368" s="2">
        <f>IFERROR(VLOOKUP(Tableau2[[#This Row],[PR]],'Taux sortant'!$I$9:$S$167,COLUMN(),0),"")</f>
        <v>9.0500000000000007</v>
      </c>
      <c r="G4368" s="2">
        <f>IFERROR(VLOOKUP(Tableau2[[#This Row],[PR]],'Taux sortant'!$I$9:$S$167,COLUMN(),0),"")</f>
        <v>7.8</v>
      </c>
      <c r="H4368" s="2">
        <f>IFERROR(VLOOKUP(Tableau2[[#This Row],[PR]],'Taux sortant'!$I$9:$S$167,COLUMN(),0),"")</f>
        <v>6.76</v>
      </c>
      <c r="I4368" s="2">
        <f>IFERROR(VLOOKUP(Tableau2[[#This Row],[PR]],'Taux sortant'!$I$9:$S$167,COLUMN(),0),"")</f>
        <v>5.92</v>
      </c>
      <c r="J4368" s="2">
        <f>IFERROR(VLOOKUP(Tableau2[[#This Row],[PR]],'Taux sortant'!$I$9:$S$167,COLUMN(),0),"")</f>
        <v>0</v>
      </c>
      <c r="K4368" s="2">
        <f>IFERROR(VLOOKUP(Tableau2[[#This Row],[PR]],'Taux sortant'!$I$9:$S$167,COLUMN(),0),"")</f>
        <v>0</v>
      </c>
      <c r="L4368" s="2" t="str">
        <f>IFERROR(VLOOKUP(Tableau2[[#This Row],[PR]],'Taux sortant'!$I$9:$S$167,COLUMN(),0),"")</f>
        <v/>
      </c>
    </row>
    <row r="4369" spans="1:12" x14ac:dyDescent="0.3">
      <c r="A4369" s="1" t="s">
        <v>6311</v>
      </c>
      <c r="B4369" s="1" t="s">
        <v>5842</v>
      </c>
      <c r="C4369" s="2">
        <f>IFERROR(VLOOKUP(Tableau2[[#This Row],[PR]],'Taux sortant'!$I$9:$S$167,COLUMN(),0),"")</f>
        <v>34.979999999999997</v>
      </c>
      <c r="D4369" s="2">
        <f>IFERROR(VLOOKUP(Tableau2[[#This Row],[PR]],'Taux sortant'!$I$9:$S$167,COLUMN(),0),"")</f>
        <v>31.16</v>
      </c>
      <c r="E4369" s="2">
        <f>IFERROR(VLOOKUP(Tableau2[[#This Row],[PR]],'Taux sortant'!$I$9:$S$167,COLUMN(),0),"")</f>
        <v>26.49</v>
      </c>
      <c r="F4369" s="2">
        <f>IFERROR(VLOOKUP(Tableau2[[#This Row],[PR]],'Taux sortant'!$I$9:$S$167,COLUMN(),0),"")</f>
        <v>24.22</v>
      </c>
      <c r="G4369" s="2">
        <f>IFERROR(VLOOKUP(Tableau2[[#This Row],[PR]],'Taux sortant'!$I$9:$S$167,COLUMN(),0),"")</f>
        <v>21.78</v>
      </c>
      <c r="H4369" s="2">
        <f>IFERROR(VLOOKUP(Tableau2[[#This Row],[PR]],'Taux sortant'!$I$9:$S$167,COLUMN(),0),"")</f>
        <v>19.420000000000002</v>
      </c>
      <c r="I4369" s="2">
        <f>IFERROR(VLOOKUP(Tableau2[[#This Row],[PR]],'Taux sortant'!$I$9:$S$167,COLUMN(),0),"")</f>
        <v>17.87</v>
      </c>
      <c r="J4369" s="2">
        <f>IFERROR(VLOOKUP(Tableau2[[#This Row],[PR]],'Taux sortant'!$I$9:$S$167,COLUMN(),0),"")</f>
        <v>0</v>
      </c>
      <c r="K4369" s="2">
        <f>IFERROR(VLOOKUP(Tableau2[[#This Row],[PR]],'Taux sortant'!$I$9:$S$167,COLUMN(),0),"")</f>
        <v>0</v>
      </c>
      <c r="L4369" s="2" t="str">
        <f>IFERROR(VLOOKUP(Tableau2[[#This Row],[PR]],'Taux sortant'!$I$9:$S$167,COLUMN(),0),"")</f>
        <v/>
      </c>
    </row>
    <row r="4370" spans="1:12" x14ac:dyDescent="0.3">
      <c r="A4370" s="1" t="s">
        <v>908</v>
      </c>
      <c r="B4370" s="1" t="s">
        <v>87</v>
      </c>
      <c r="C4370" s="2">
        <f>IFERROR(VLOOKUP(Tableau2[[#This Row],[PR]],'Taux sortant'!$I$9:$S$167,COLUMN(),0),"")</f>
        <v>18.79</v>
      </c>
      <c r="D4370" s="2">
        <f>IFERROR(VLOOKUP(Tableau2[[#This Row],[PR]],'Taux sortant'!$I$9:$S$167,COLUMN(),0),"")</f>
        <v>15.99</v>
      </c>
      <c r="E4370" s="2">
        <f>IFERROR(VLOOKUP(Tableau2[[#This Row],[PR]],'Taux sortant'!$I$9:$S$167,COLUMN(),0),"")</f>
        <v>12.7</v>
      </c>
      <c r="F4370" s="2">
        <f>IFERROR(VLOOKUP(Tableau2[[#This Row],[PR]],'Taux sortant'!$I$9:$S$167,COLUMN(),0),"")</f>
        <v>11.07</v>
      </c>
      <c r="G4370" s="2">
        <f>IFERROR(VLOOKUP(Tableau2[[#This Row],[PR]],'Taux sortant'!$I$9:$S$167,COLUMN(),0),"")</f>
        <v>9.52</v>
      </c>
      <c r="H4370" s="2">
        <f>IFERROR(VLOOKUP(Tableau2[[#This Row],[PR]],'Taux sortant'!$I$9:$S$167,COLUMN(),0),"")</f>
        <v>8.1</v>
      </c>
      <c r="I4370" s="2">
        <f>IFERROR(VLOOKUP(Tableau2[[#This Row],[PR]],'Taux sortant'!$I$9:$S$167,COLUMN(),0),"")</f>
        <v>6.92</v>
      </c>
      <c r="J4370" s="2">
        <f>IFERROR(VLOOKUP(Tableau2[[#This Row],[PR]],'Taux sortant'!$I$9:$S$167,COLUMN(),0),"")</f>
        <v>0</v>
      </c>
      <c r="K4370" s="2">
        <f>IFERROR(VLOOKUP(Tableau2[[#This Row],[PR]],'Taux sortant'!$I$9:$S$167,COLUMN(),0),"")</f>
        <v>0</v>
      </c>
      <c r="L4370" s="2" t="str">
        <f>IFERROR(VLOOKUP(Tableau2[[#This Row],[PR]],'Taux sortant'!$I$9:$S$167,COLUMN(),0),"")</f>
        <v/>
      </c>
    </row>
    <row r="4371" spans="1:12" x14ac:dyDescent="0.3">
      <c r="A4371" s="1" t="s">
        <v>4966</v>
      </c>
      <c r="B4371" s="1" t="s">
        <v>4147</v>
      </c>
      <c r="C4371" s="2">
        <f>IFERROR(VLOOKUP(Tableau2[[#This Row],[PR]],'Taux sortant'!$I$9:$S$167,COLUMN(),0),"")</f>
        <v>16.62</v>
      </c>
      <c r="D4371" s="2">
        <f>IFERROR(VLOOKUP(Tableau2[[#This Row],[PR]],'Taux sortant'!$I$9:$S$167,COLUMN(),0),"")</f>
        <v>14.01</v>
      </c>
      <c r="E4371" s="2">
        <f>IFERROR(VLOOKUP(Tableau2[[#This Row],[PR]],'Taux sortant'!$I$9:$S$167,COLUMN(),0),"")</f>
        <v>10.98</v>
      </c>
      <c r="F4371" s="2">
        <f>IFERROR(VLOOKUP(Tableau2[[#This Row],[PR]],'Taux sortant'!$I$9:$S$167,COLUMN(),0),"")</f>
        <v>9.49</v>
      </c>
      <c r="G4371" s="2">
        <f>IFERROR(VLOOKUP(Tableau2[[#This Row],[PR]],'Taux sortant'!$I$9:$S$167,COLUMN(),0),"")</f>
        <v>8.1199999999999992</v>
      </c>
      <c r="H4371" s="2">
        <f>IFERROR(VLOOKUP(Tableau2[[#This Row],[PR]],'Taux sortant'!$I$9:$S$167,COLUMN(),0),"")</f>
        <v>6.99</v>
      </c>
      <c r="I4371" s="2">
        <f>IFERROR(VLOOKUP(Tableau2[[#This Row],[PR]],'Taux sortant'!$I$9:$S$167,COLUMN(),0),"")</f>
        <v>6.03</v>
      </c>
      <c r="J4371" s="2">
        <f>IFERROR(VLOOKUP(Tableau2[[#This Row],[PR]],'Taux sortant'!$I$9:$S$167,COLUMN(),0),"")</f>
        <v>2466.4499999999998</v>
      </c>
      <c r="K4371" s="2">
        <f>IFERROR(VLOOKUP(Tableau2[[#This Row],[PR]],'Taux sortant'!$I$9:$S$167,COLUMN(),0),"")</f>
        <v>0</v>
      </c>
      <c r="L4371" s="2" t="str">
        <f>IFERROR(VLOOKUP(Tableau2[[#This Row],[PR]],'Taux sortant'!$I$9:$S$167,COLUMN(),0),"")</f>
        <v/>
      </c>
    </row>
    <row r="4372" spans="1:12" x14ac:dyDescent="0.3">
      <c r="A4372" s="1" t="s">
        <v>911</v>
      </c>
      <c r="B4372" s="1" t="s">
        <v>105</v>
      </c>
      <c r="C4372" s="2">
        <f>IFERROR(VLOOKUP(Tableau2[[#This Row],[PR]],'Taux sortant'!$I$9:$S$167,COLUMN(),0),"")</f>
        <v>22.68</v>
      </c>
      <c r="D4372" s="2">
        <f>IFERROR(VLOOKUP(Tableau2[[#This Row],[PR]],'Taux sortant'!$I$9:$S$167,COLUMN(),0),"")</f>
        <v>19.600000000000001</v>
      </c>
      <c r="E4372" s="2">
        <f>IFERROR(VLOOKUP(Tableau2[[#This Row],[PR]],'Taux sortant'!$I$9:$S$167,COLUMN(),0),"")</f>
        <v>15.23</v>
      </c>
      <c r="F4372" s="2">
        <f>IFERROR(VLOOKUP(Tableau2[[#This Row],[PR]],'Taux sortant'!$I$9:$S$167,COLUMN(),0),"")</f>
        <v>11.98</v>
      </c>
      <c r="G4372" s="2">
        <f>IFERROR(VLOOKUP(Tableau2[[#This Row],[PR]],'Taux sortant'!$I$9:$S$167,COLUMN(),0),"")</f>
        <v>8.5399999999999991</v>
      </c>
      <c r="H4372" s="2">
        <f>IFERROR(VLOOKUP(Tableau2[[#This Row],[PR]],'Taux sortant'!$I$9:$S$167,COLUMN(),0),"")</f>
        <v>5.65</v>
      </c>
      <c r="I4372" s="2">
        <f>IFERROR(VLOOKUP(Tableau2[[#This Row],[PR]],'Taux sortant'!$I$9:$S$167,COLUMN(),0),"")</f>
        <v>4.07</v>
      </c>
      <c r="J4372" s="2">
        <f>IFERROR(VLOOKUP(Tableau2[[#This Row],[PR]],'Taux sortant'!$I$9:$S$167,COLUMN(),0),"")</f>
        <v>0</v>
      </c>
      <c r="K4372" s="2">
        <f>IFERROR(VLOOKUP(Tableau2[[#This Row],[PR]],'Taux sortant'!$I$9:$S$167,COLUMN(),0),"")</f>
        <v>0</v>
      </c>
      <c r="L4372" s="2" t="str">
        <f>IFERROR(VLOOKUP(Tableau2[[#This Row],[PR]],'Taux sortant'!$I$9:$S$167,COLUMN(),0),"")</f>
        <v/>
      </c>
    </row>
    <row r="4373" spans="1:12" x14ac:dyDescent="0.3">
      <c r="A4373" s="1" t="s">
        <v>4969</v>
      </c>
      <c r="B4373" s="1" t="s">
        <v>4222</v>
      </c>
      <c r="C4373" s="2">
        <f>IFERROR(VLOOKUP(Tableau2[[#This Row],[PR]],'Taux sortant'!$I$9:$S$167,COLUMN(),0),"")</f>
        <v>16.93</v>
      </c>
      <c r="D4373" s="2">
        <f>IFERROR(VLOOKUP(Tableau2[[#This Row],[PR]],'Taux sortant'!$I$9:$S$167,COLUMN(),0),"")</f>
        <v>14.32</v>
      </c>
      <c r="E4373" s="2">
        <f>IFERROR(VLOOKUP(Tableau2[[#This Row],[PR]],'Taux sortant'!$I$9:$S$167,COLUMN(),0),"")</f>
        <v>11.27</v>
      </c>
      <c r="F4373" s="2">
        <f>IFERROR(VLOOKUP(Tableau2[[#This Row],[PR]],'Taux sortant'!$I$9:$S$167,COLUMN(),0),"")</f>
        <v>9.77</v>
      </c>
      <c r="G4373" s="2">
        <f>IFERROR(VLOOKUP(Tableau2[[#This Row],[PR]],'Taux sortant'!$I$9:$S$167,COLUMN(),0),"")</f>
        <v>8.41</v>
      </c>
      <c r="H4373" s="2">
        <f>IFERROR(VLOOKUP(Tableau2[[#This Row],[PR]],'Taux sortant'!$I$9:$S$167,COLUMN(),0),"")</f>
        <v>7.25</v>
      </c>
      <c r="I4373" s="2">
        <f>IFERROR(VLOOKUP(Tableau2[[#This Row],[PR]],'Taux sortant'!$I$9:$S$167,COLUMN(),0),"")</f>
        <v>6.31</v>
      </c>
      <c r="J4373" s="2">
        <f>IFERROR(VLOOKUP(Tableau2[[#This Row],[PR]],'Taux sortant'!$I$9:$S$167,COLUMN(),0),"")</f>
        <v>0</v>
      </c>
      <c r="K4373" s="2">
        <f>IFERROR(VLOOKUP(Tableau2[[#This Row],[PR]],'Taux sortant'!$I$9:$S$167,COLUMN(),0),"")</f>
        <v>0</v>
      </c>
      <c r="L4373" s="2" t="str">
        <f>IFERROR(VLOOKUP(Tableau2[[#This Row],[PR]],'Taux sortant'!$I$9:$S$167,COLUMN(),0),"")</f>
        <v/>
      </c>
    </row>
    <row r="4374" spans="1:12" x14ac:dyDescent="0.3">
      <c r="A4374" s="1" t="s">
        <v>914</v>
      </c>
      <c r="B4374" s="1" t="s">
        <v>8</v>
      </c>
      <c r="C4374" s="2">
        <f>IFERROR(VLOOKUP(Tableau2[[#This Row],[PR]],'Taux sortant'!$I$9:$S$167,COLUMN(),0),"")</f>
        <v>30.77</v>
      </c>
      <c r="D4374" s="2">
        <f>IFERROR(VLOOKUP(Tableau2[[#This Row],[PR]],'Taux sortant'!$I$9:$S$167,COLUMN(),0),"")</f>
        <v>22.76</v>
      </c>
      <c r="E4374" s="2">
        <f>IFERROR(VLOOKUP(Tableau2[[#This Row],[PR]],'Taux sortant'!$I$9:$S$167,COLUMN(),0),"")</f>
        <v>16.43</v>
      </c>
      <c r="F4374" s="2">
        <f>IFERROR(VLOOKUP(Tableau2[[#This Row],[PR]],'Taux sortant'!$I$9:$S$167,COLUMN(),0),"")</f>
        <v>12.46</v>
      </c>
      <c r="G4374" s="2">
        <f>IFERROR(VLOOKUP(Tableau2[[#This Row],[PR]],'Taux sortant'!$I$9:$S$167,COLUMN(),0),"")</f>
        <v>7.96</v>
      </c>
      <c r="H4374" s="2">
        <f>IFERROR(VLOOKUP(Tableau2[[#This Row],[PR]],'Taux sortant'!$I$9:$S$167,COLUMN(),0),"")</f>
        <v>5.83</v>
      </c>
      <c r="I4374" s="2">
        <f>IFERROR(VLOOKUP(Tableau2[[#This Row],[PR]],'Taux sortant'!$I$9:$S$167,COLUMN(),0),"")</f>
        <v>4.59</v>
      </c>
      <c r="J4374" s="2">
        <f>IFERROR(VLOOKUP(Tableau2[[#This Row],[PR]],'Taux sortant'!$I$9:$S$167,COLUMN(),0),"")</f>
        <v>0</v>
      </c>
      <c r="K4374" s="2">
        <f>IFERROR(VLOOKUP(Tableau2[[#This Row],[PR]],'Taux sortant'!$I$9:$S$167,COLUMN(),0),"")</f>
        <v>0</v>
      </c>
      <c r="L4374" s="2" t="str">
        <f>IFERROR(VLOOKUP(Tableau2[[#This Row],[PR]],'Taux sortant'!$I$9:$S$167,COLUMN(),0),"")</f>
        <v/>
      </c>
    </row>
    <row r="4375" spans="1:12" x14ac:dyDescent="0.3">
      <c r="A4375" s="1" t="s">
        <v>2291</v>
      </c>
      <c r="B4375" s="1" t="s">
        <v>1540</v>
      </c>
      <c r="C4375" s="2">
        <f>IFERROR(VLOOKUP(Tableau2[[#This Row],[PR]],'Taux sortant'!$I$9:$S$167,COLUMN(),0),"")</f>
        <v>9.59</v>
      </c>
      <c r="D4375" s="2">
        <f>IFERROR(VLOOKUP(Tableau2[[#This Row],[PR]],'Taux sortant'!$I$9:$S$167,COLUMN(),0),"")</f>
        <v>7.53</v>
      </c>
      <c r="E4375" s="2">
        <f>IFERROR(VLOOKUP(Tableau2[[#This Row],[PR]],'Taux sortant'!$I$9:$S$167,COLUMN(),0),"")</f>
        <v>5.2</v>
      </c>
      <c r="F4375" s="2">
        <f>IFERROR(VLOOKUP(Tableau2[[#This Row],[PR]],'Taux sortant'!$I$9:$S$167,COLUMN(),0),"")</f>
        <v>4.08</v>
      </c>
      <c r="G4375" s="2">
        <f>IFERROR(VLOOKUP(Tableau2[[#This Row],[PR]],'Taux sortant'!$I$9:$S$167,COLUMN(),0),"")</f>
        <v>3.34</v>
      </c>
      <c r="H4375" s="2">
        <f>IFERROR(VLOOKUP(Tableau2[[#This Row],[PR]],'Taux sortant'!$I$9:$S$167,COLUMN(),0),"")</f>
        <v>2.88</v>
      </c>
      <c r="I4375" s="2">
        <f>IFERROR(VLOOKUP(Tableau2[[#This Row],[PR]],'Taux sortant'!$I$9:$S$167,COLUMN(),0),"")</f>
        <v>2.59</v>
      </c>
      <c r="J4375" s="2">
        <f>IFERROR(VLOOKUP(Tableau2[[#This Row],[PR]],'Taux sortant'!$I$9:$S$167,COLUMN(),0),"")</f>
        <v>0</v>
      </c>
      <c r="K4375" s="2">
        <f>IFERROR(VLOOKUP(Tableau2[[#This Row],[PR]],'Taux sortant'!$I$9:$S$167,COLUMN(),0),"")</f>
        <v>0</v>
      </c>
      <c r="L4375" s="2" t="str">
        <f>IFERROR(VLOOKUP(Tableau2[[#This Row],[PR]],'Taux sortant'!$I$9:$S$167,COLUMN(),0),"")</f>
        <v/>
      </c>
    </row>
    <row r="4376" spans="1:12" x14ac:dyDescent="0.3">
      <c r="A4376" s="1" t="s">
        <v>917</v>
      </c>
      <c r="B4376" s="1" t="s">
        <v>31</v>
      </c>
      <c r="C4376" s="2">
        <f>IFERROR(VLOOKUP(Tableau2[[#This Row],[PR]],'Taux sortant'!$I$9:$S$167,COLUMN(),0),"")</f>
        <v>17.95</v>
      </c>
      <c r="D4376" s="2">
        <f>IFERROR(VLOOKUP(Tableau2[[#This Row],[PR]],'Taux sortant'!$I$9:$S$167,COLUMN(),0),"")</f>
        <v>14.25</v>
      </c>
      <c r="E4376" s="2">
        <f>IFERROR(VLOOKUP(Tableau2[[#This Row],[PR]],'Taux sortant'!$I$9:$S$167,COLUMN(),0),"")</f>
        <v>10.85</v>
      </c>
      <c r="F4376" s="2">
        <f>IFERROR(VLOOKUP(Tableau2[[#This Row],[PR]],'Taux sortant'!$I$9:$S$167,COLUMN(),0),"")</f>
        <v>8.92</v>
      </c>
      <c r="G4376" s="2">
        <f>IFERROR(VLOOKUP(Tableau2[[#This Row],[PR]],'Taux sortant'!$I$9:$S$167,COLUMN(),0),"")</f>
        <v>6.44</v>
      </c>
      <c r="H4376" s="2">
        <f>IFERROR(VLOOKUP(Tableau2[[#This Row],[PR]],'Taux sortant'!$I$9:$S$167,COLUMN(),0),"")</f>
        <v>5.07</v>
      </c>
      <c r="I4376" s="2">
        <f>IFERROR(VLOOKUP(Tableau2[[#This Row],[PR]],'Taux sortant'!$I$9:$S$167,COLUMN(),0),"")</f>
        <v>4.2</v>
      </c>
      <c r="J4376" s="2">
        <f>IFERROR(VLOOKUP(Tableau2[[#This Row],[PR]],'Taux sortant'!$I$9:$S$167,COLUMN(),0),"")</f>
        <v>0</v>
      </c>
      <c r="K4376" s="2">
        <f>IFERROR(VLOOKUP(Tableau2[[#This Row],[PR]],'Taux sortant'!$I$9:$S$167,COLUMN(),0),"")</f>
        <v>0</v>
      </c>
      <c r="L4376" s="2" t="str">
        <f>IFERROR(VLOOKUP(Tableau2[[#This Row],[PR]],'Taux sortant'!$I$9:$S$167,COLUMN(),0),"")</f>
        <v/>
      </c>
    </row>
    <row r="4377" spans="1:12" x14ac:dyDescent="0.3">
      <c r="A4377" s="1" t="s">
        <v>920</v>
      </c>
      <c r="B4377" s="1" t="s">
        <v>53</v>
      </c>
      <c r="C4377" s="2">
        <f>IFERROR(VLOOKUP(Tableau2[[#This Row],[PR]],'Taux sortant'!$I$9:$S$167,COLUMN(),0),"")</f>
        <v>28.13</v>
      </c>
      <c r="D4377" s="2">
        <f>IFERROR(VLOOKUP(Tableau2[[#This Row],[PR]],'Taux sortant'!$I$9:$S$167,COLUMN(),0),"")</f>
        <v>22.97</v>
      </c>
      <c r="E4377" s="2">
        <f>IFERROR(VLOOKUP(Tableau2[[#This Row],[PR]],'Taux sortant'!$I$9:$S$167,COLUMN(),0),"")</f>
        <v>17.190000000000001</v>
      </c>
      <c r="F4377" s="2">
        <f>IFERROR(VLOOKUP(Tableau2[[#This Row],[PR]],'Taux sortant'!$I$9:$S$167,COLUMN(),0),"")</f>
        <v>13.88</v>
      </c>
      <c r="G4377" s="2">
        <f>IFERROR(VLOOKUP(Tableau2[[#This Row],[PR]],'Taux sortant'!$I$9:$S$167,COLUMN(),0),"")</f>
        <v>10.89</v>
      </c>
      <c r="H4377" s="2">
        <f>IFERROR(VLOOKUP(Tableau2[[#This Row],[PR]],'Taux sortant'!$I$9:$S$167,COLUMN(),0),"")</f>
        <v>7.86</v>
      </c>
      <c r="I4377" s="2">
        <f>IFERROR(VLOOKUP(Tableau2[[#This Row],[PR]],'Taux sortant'!$I$9:$S$167,COLUMN(),0),"")</f>
        <v>7.14</v>
      </c>
      <c r="J4377" s="2">
        <f>IFERROR(VLOOKUP(Tableau2[[#This Row],[PR]],'Taux sortant'!$I$9:$S$167,COLUMN(),0),"")</f>
        <v>0</v>
      </c>
      <c r="K4377" s="2">
        <f>IFERROR(VLOOKUP(Tableau2[[#This Row],[PR]],'Taux sortant'!$I$9:$S$167,COLUMN(),0),"")</f>
        <v>0</v>
      </c>
      <c r="L4377" s="2" t="str">
        <f>IFERROR(VLOOKUP(Tableau2[[#This Row],[PR]],'Taux sortant'!$I$9:$S$167,COLUMN(),0),"")</f>
        <v/>
      </c>
    </row>
    <row r="4378" spans="1:12" x14ac:dyDescent="0.3">
      <c r="A4378" s="1" t="s">
        <v>923</v>
      </c>
      <c r="B4378" s="1" t="s">
        <v>53</v>
      </c>
      <c r="C4378" s="2">
        <f>IFERROR(VLOOKUP(Tableau2[[#This Row],[PR]],'Taux sortant'!$I$9:$S$167,COLUMN(),0),"")</f>
        <v>28.13</v>
      </c>
      <c r="D4378" s="2">
        <f>IFERROR(VLOOKUP(Tableau2[[#This Row],[PR]],'Taux sortant'!$I$9:$S$167,COLUMN(),0),"")</f>
        <v>22.97</v>
      </c>
      <c r="E4378" s="2">
        <f>IFERROR(VLOOKUP(Tableau2[[#This Row],[PR]],'Taux sortant'!$I$9:$S$167,COLUMN(),0),"")</f>
        <v>17.190000000000001</v>
      </c>
      <c r="F4378" s="2">
        <f>IFERROR(VLOOKUP(Tableau2[[#This Row],[PR]],'Taux sortant'!$I$9:$S$167,COLUMN(),0),"")</f>
        <v>13.88</v>
      </c>
      <c r="G4378" s="2">
        <f>IFERROR(VLOOKUP(Tableau2[[#This Row],[PR]],'Taux sortant'!$I$9:$S$167,COLUMN(),0),"")</f>
        <v>10.89</v>
      </c>
      <c r="H4378" s="2">
        <f>IFERROR(VLOOKUP(Tableau2[[#This Row],[PR]],'Taux sortant'!$I$9:$S$167,COLUMN(),0),"")</f>
        <v>7.86</v>
      </c>
      <c r="I4378" s="2">
        <f>IFERROR(VLOOKUP(Tableau2[[#This Row],[PR]],'Taux sortant'!$I$9:$S$167,COLUMN(),0),"")</f>
        <v>7.14</v>
      </c>
      <c r="J4378" s="2">
        <f>IFERROR(VLOOKUP(Tableau2[[#This Row],[PR]],'Taux sortant'!$I$9:$S$167,COLUMN(),0),"")</f>
        <v>0</v>
      </c>
      <c r="K4378" s="2">
        <f>IFERROR(VLOOKUP(Tableau2[[#This Row],[PR]],'Taux sortant'!$I$9:$S$167,COLUMN(),0),"")</f>
        <v>0</v>
      </c>
      <c r="L4378" s="2" t="str">
        <f>IFERROR(VLOOKUP(Tableau2[[#This Row],[PR]],'Taux sortant'!$I$9:$S$167,COLUMN(),0),"")</f>
        <v/>
      </c>
    </row>
    <row r="4379" spans="1:12" x14ac:dyDescent="0.3">
      <c r="A4379" s="1" t="s">
        <v>4970</v>
      </c>
      <c r="B4379" s="1" t="s">
        <v>4169</v>
      </c>
      <c r="C4379" s="2">
        <f>IFERROR(VLOOKUP(Tableau2[[#This Row],[PR]],'Taux sortant'!$I$9:$S$167,COLUMN(),0),"")</f>
        <v>15.83</v>
      </c>
      <c r="D4379" s="2">
        <f>IFERROR(VLOOKUP(Tableau2[[#This Row],[PR]],'Taux sortant'!$I$9:$S$167,COLUMN(),0),"")</f>
        <v>13.3</v>
      </c>
      <c r="E4379" s="2">
        <f>IFERROR(VLOOKUP(Tableau2[[#This Row],[PR]],'Taux sortant'!$I$9:$S$167,COLUMN(),0),"")</f>
        <v>10.32</v>
      </c>
      <c r="F4379" s="2">
        <f>IFERROR(VLOOKUP(Tableau2[[#This Row],[PR]],'Taux sortant'!$I$9:$S$167,COLUMN(),0),"")</f>
        <v>8.84</v>
      </c>
      <c r="G4379" s="2">
        <f>IFERROR(VLOOKUP(Tableau2[[#This Row],[PR]],'Taux sortant'!$I$9:$S$167,COLUMN(),0),"")</f>
        <v>7.55</v>
      </c>
      <c r="H4379" s="2">
        <f>IFERROR(VLOOKUP(Tableau2[[#This Row],[PR]],'Taux sortant'!$I$9:$S$167,COLUMN(),0),"")</f>
        <v>6.43</v>
      </c>
      <c r="I4379" s="2">
        <f>IFERROR(VLOOKUP(Tableau2[[#This Row],[PR]],'Taux sortant'!$I$9:$S$167,COLUMN(),0),"")</f>
        <v>5.52</v>
      </c>
      <c r="J4379" s="2">
        <f>IFERROR(VLOOKUP(Tableau2[[#This Row],[PR]],'Taux sortant'!$I$9:$S$167,COLUMN(),0),"")</f>
        <v>0</v>
      </c>
      <c r="K4379" s="2">
        <f>IFERROR(VLOOKUP(Tableau2[[#This Row],[PR]],'Taux sortant'!$I$9:$S$167,COLUMN(),0),"")</f>
        <v>0</v>
      </c>
      <c r="L4379" s="2" t="str">
        <f>IFERROR(VLOOKUP(Tableau2[[#This Row],[PR]],'Taux sortant'!$I$9:$S$167,COLUMN(),0),"")</f>
        <v/>
      </c>
    </row>
    <row r="4380" spans="1:12" x14ac:dyDescent="0.3">
      <c r="A4380" s="1" t="s">
        <v>926</v>
      </c>
      <c r="B4380" s="1" t="s">
        <v>247</v>
      </c>
      <c r="C4380" s="2">
        <f>IFERROR(VLOOKUP(Tableau2[[#This Row],[PR]],'Taux sortant'!$I$9:$S$167,COLUMN(),0),"")</f>
        <v>39.42</v>
      </c>
      <c r="D4380" s="2">
        <f>IFERROR(VLOOKUP(Tableau2[[#This Row],[PR]],'Taux sortant'!$I$9:$S$167,COLUMN(),0),"")</f>
        <v>32.03</v>
      </c>
      <c r="E4380" s="2">
        <f>IFERROR(VLOOKUP(Tableau2[[#This Row],[PR]],'Taux sortant'!$I$9:$S$167,COLUMN(),0),"")</f>
        <v>24.86</v>
      </c>
      <c r="F4380" s="2">
        <f>IFERROR(VLOOKUP(Tableau2[[#This Row],[PR]],'Taux sortant'!$I$9:$S$167,COLUMN(),0),"")</f>
        <v>20.84</v>
      </c>
      <c r="G4380" s="2">
        <f>IFERROR(VLOOKUP(Tableau2[[#This Row],[PR]],'Taux sortant'!$I$9:$S$167,COLUMN(),0),"")</f>
        <v>16.22</v>
      </c>
      <c r="H4380" s="2">
        <f>IFERROR(VLOOKUP(Tableau2[[#This Row],[PR]],'Taux sortant'!$I$9:$S$167,COLUMN(),0),"")</f>
        <v>12.79</v>
      </c>
      <c r="I4380" s="2">
        <f>IFERROR(VLOOKUP(Tableau2[[#This Row],[PR]],'Taux sortant'!$I$9:$S$167,COLUMN(),0),"")</f>
        <v>12.02</v>
      </c>
      <c r="J4380" s="2">
        <f>IFERROR(VLOOKUP(Tableau2[[#This Row],[PR]],'Taux sortant'!$I$9:$S$167,COLUMN(),0),"")</f>
        <v>0</v>
      </c>
      <c r="K4380" s="2">
        <f>IFERROR(VLOOKUP(Tableau2[[#This Row],[PR]],'Taux sortant'!$I$9:$S$167,COLUMN(),0),"")</f>
        <v>0</v>
      </c>
      <c r="L4380" s="2" t="str">
        <f>IFERROR(VLOOKUP(Tableau2[[#This Row],[PR]],'Taux sortant'!$I$9:$S$167,COLUMN(),0),"")</f>
        <v/>
      </c>
    </row>
    <row r="4381" spans="1:12" x14ac:dyDescent="0.3">
      <c r="A4381" s="1" t="s">
        <v>6314</v>
      </c>
      <c r="B4381" s="1" t="s">
        <v>5820</v>
      </c>
      <c r="C4381" s="2" t="str">
        <f>IFERROR(VLOOKUP(Tableau2[[#This Row],[PR]],'Taux sortant'!$I$9:$S$167,COLUMN(),0),"")</f>
        <v/>
      </c>
      <c r="D4381" s="2" t="str">
        <f>IFERROR(VLOOKUP(Tableau2[[#This Row],[PR]],'Taux sortant'!$I$9:$S$167,COLUMN(),0),"")</f>
        <v/>
      </c>
      <c r="E4381" s="2" t="str">
        <f>IFERROR(VLOOKUP(Tableau2[[#This Row],[PR]],'Taux sortant'!$I$9:$S$167,COLUMN(),0),"")</f>
        <v/>
      </c>
      <c r="F4381" s="2" t="str">
        <f>IFERROR(VLOOKUP(Tableau2[[#This Row],[PR]],'Taux sortant'!$I$9:$S$167,COLUMN(),0),"")</f>
        <v/>
      </c>
      <c r="G4381" s="2" t="str">
        <f>IFERROR(VLOOKUP(Tableau2[[#This Row],[PR]],'Taux sortant'!$I$9:$S$167,COLUMN(),0),"")</f>
        <v/>
      </c>
      <c r="H4381" s="2" t="str">
        <f>IFERROR(VLOOKUP(Tableau2[[#This Row],[PR]],'Taux sortant'!$I$9:$S$167,COLUMN(),0),"")</f>
        <v/>
      </c>
      <c r="I4381" s="2" t="str">
        <f>IFERROR(VLOOKUP(Tableau2[[#This Row],[PR]],'Taux sortant'!$I$9:$S$167,COLUMN(),0),"")</f>
        <v/>
      </c>
      <c r="J4381" s="2" t="str">
        <f>IFERROR(VLOOKUP(Tableau2[[#This Row],[PR]],'Taux sortant'!$I$9:$S$167,COLUMN(),0),"")</f>
        <v/>
      </c>
      <c r="K4381" s="2" t="str">
        <f>IFERROR(VLOOKUP(Tableau2[[#This Row],[PR]],'Taux sortant'!$I$9:$S$167,COLUMN(),0),"")</f>
        <v/>
      </c>
      <c r="L4381" s="2" t="str">
        <f>IFERROR(VLOOKUP(Tableau2[[#This Row],[PR]],'Taux sortant'!$I$9:$S$167,COLUMN(),0),"")</f>
        <v/>
      </c>
    </row>
    <row r="4382" spans="1:12" x14ac:dyDescent="0.3">
      <c r="A4382" s="1" t="s">
        <v>929</v>
      </c>
      <c r="B4382" s="1" t="s">
        <v>90</v>
      </c>
      <c r="C4382" s="2">
        <f>IFERROR(VLOOKUP(Tableau2[[#This Row],[PR]],'Taux sortant'!$I$9:$S$167,COLUMN(),0),"")</f>
        <v>32.090000000000003</v>
      </c>
      <c r="D4382" s="2">
        <f>IFERROR(VLOOKUP(Tableau2[[#This Row],[PR]],'Taux sortant'!$I$9:$S$167,COLUMN(),0),"")</f>
        <v>26.17</v>
      </c>
      <c r="E4382" s="2">
        <f>IFERROR(VLOOKUP(Tableau2[[#This Row],[PR]],'Taux sortant'!$I$9:$S$167,COLUMN(),0),"")</f>
        <v>20.67</v>
      </c>
      <c r="F4382" s="2">
        <f>IFERROR(VLOOKUP(Tableau2[[#This Row],[PR]],'Taux sortant'!$I$9:$S$167,COLUMN(),0),"")</f>
        <v>17.260000000000002</v>
      </c>
      <c r="G4382" s="2">
        <f>IFERROR(VLOOKUP(Tableau2[[#This Row],[PR]],'Taux sortant'!$I$9:$S$167,COLUMN(),0),"")</f>
        <v>12.15</v>
      </c>
      <c r="H4382" s="2">
        <f>IFERROR(VLOOKUP(Tableau2[[#This Row],[PR]],'Taux sortant'!$I$9:$S$167,COLUMN(),0),"")</f>
        <v>7.95</v>
      </c>
      <c r="I4382" s="2">
        <f>IFERROR(VLOOKUP(Tableau2[[#This Row],[PR]],'Taux sortant'!$I$9:$S$167,COLUMN(),0),"")</f>
        <v>7.21</v>
      </c>
      <c r="J4382" s="2">
        <f>IFERROR(VLOOKUP(Tableau2[[#This Row],[PR]],'Taux sortant'!$I$9:$S$167,COLUMN(),0),"")</f>
        <v>0</v>
      </c>
      <c r="K4382" s="2">
        <f>IFERROR(VLOOKUP(Tableau2[[#This Row],[PR]],'Taux sortant'!$I$9:$S$167,COLUMN(),0),"")</f>
        <v>0</v>
      </c>
      <c r="L4382" s="2" t="str">
        <f>IFERROR(VLOOKUP(Tableau2[[#This Row],[PR]],'Taux sortant'!$I$9:$S$167,COLUMN(),0),"")</f>
        <v/>
      </c>
    </row>
    <row r="4383" spans="1:12" x14ac:dyDescent="0.3">
      <c r="A4383" s="1" t="s">
        <v>4973</v>
      </c>
      <c r="B4383" s="1" t="s">
        <v>4140</v>
      </c>
      <c r="C4383" s="2" t="str">
        <f>IFERROR(VLOOKUP(Tableau2[[#This Row],[PR]],'Taux sortant'!$I$9:$S$167,COLUMN(),0),"")</f>
        <v/>
      </c>
      <c r="D4383" s="2" t="str">
        <f>IFERROR(VLOOKUP(Tableau2[[#This Row],[PR]],'Taux sortant'!$I$9:$S$167,COLUMN(),0),"")</f>
        <v/>
      </c>
      <c r="E4383" s="2" t="str">
        <f>IFERROR(VLOOKUP(Tableau2[[#This Row],[PR]],'Taux sortant'!$I$9:$S$167,COLUMN(),0),"")</f>
        <v/>
      </c>
      <c r="F4383" s="2" t="str">
        <f>IFERROR(VLOOKUP(Tableau2[[#This Row],[PR]],'Taux sortant'!$I$9:$S$167,COLUMN(),0),"")</f>
        <v/>
      </c>
      <c r="G4383" s="2" t="str">
        <f>IFERROR(VLOOKUP(Tableau2[[#This Row],[PR]],'Taux sortant'!$I$9:$S$167,COLUMN(),0),"")</f>
        <v/>
      </c>
      <c r="H4383" s="2" t="str">
        <f>IFERROR(VLOOKUP(Tableau2[[#This Row],[PR]],'Taux sortant'!$I$9:$S$167,COLUMN(),0),"")</f>
        <v/>
      </c>
      <c r="I4383" s="2" t="str">
        <f>IFERROR(VLOOKUP(Tableau2[[#This Row],[PR]],'Taux sortant'!$I$9:$S$167,COLUMN(),0),"")</f>
        <v/>
      </c>
      <c r="J4383" s="2" t="str">
        <f>IFERROR(VLOOKUP(Tableau2[[#This Row],[PR]],'Taux sortant'!$I$9:$S$167,COLUMN(),0),"")</f>
        <v/>
      </c>
      <c r="K4383" s="2" t="str">
        <f>IFERROR(VLOOKUP(Tableau2[[#This Row],[PR]],'Taux sortant'!$I$9:$S$167,COLUMN(),0),"")</f>
        <v/>
      </c>
      <c r="L4383" s="2" t="str">
        <f>IFERROR(VLOOKUP(Tableau2[[#This Row],[PR]],'Taux sortant'!$I$9:$S$167,COLUMN(),0),"")</f>
        <v/>
      </c>
    </row>
    <row r="4384" spans="1:12" x14ac:dyDescent="0.3">
      <c r="A4384" s="1" t="s">
        <v>67</v>
      </c>
      <c r="B4384" s="1" t="s">
        <v>67</v>
      </c>
      <c r="C4384" s="2">
        <f>IFERROR(VLOOKUP(Tableau2[[#This Row],[PR]],'Taux sortant'!$I$9:$S$167,COLUMN(),0),"")</f>
        <v>13.04</v>
      </c>
      <c r="D4384" s="2">
        <f>IFERROR(VLOOKUP(Tableau2[[#This Row],[PR]],'Taux sortant'!$I$9:$S$167,COLUMN(),0),"")</f>
        <v>10.46</v>
      </c>
      <c r="E4384" s="2">
        <f>IFERROR(VLOOKUP(Tableau2[[#This Row],[PR]],'Taux sortant'!$I$9:$S$167,COLUMN(),0),"")</f>
        <v>7.52</v>
      </c>
      <c r="F4384" s="2">
        <f>IFERROR(VLOOKUP(Tableau2[[#This Row],[PR]],'Taux sortant'!$I$9:$S$167,COLUMN(),0),"")</f>
        <v>6.12</v>
      </c>
      <c r="G4384" s="2">
        <f>IFERROR(VLOOKUP(Tableau2[[#This Row],[PR]],'Taux sortant'!$I$9:$S$167,COLUMN(),0),"")</f>
        <v>5.09</v>
      </c>
      <c r="H4384" s="2">
        <f>IFERROR(VLOOKUP(Tableau2[[#This Row],[PR]],'Taux sortant'!$I$9:$S$167,COLUMN(),0),"")</f>
        <v>4.2300000000000004</v>
      </c>
      <c r="I4384" s="2">
        <f>IFERROR(VLOOKUP(Tableau2[[#This Row],[PR]],'Taux sortant'!$I$9:$S$167,COLUMN(),0),"")</f>
        <v>3.67</v>
      </c>
      <c r="J4384" s="2">
        <f>IFERROR(VLOOKUP(Tableau2[[#This Row],[PR]],'Taux sortant'!$I$9:$S$167,COLUMN(),0),"")</f>
        <v>0</v>
      </c>
      <c r="K4384" s="2">
        <f>IFERROR(VLOOKUP(Tableau2[[#This Row],[PR]],'Taux sortant'!$I$9:$S$167,COLUMN(),0),"")</f>
        <v>0</v>
      </c>
      <c r="L4384" s="2" t="str">
        <f>IFERROR(VLOOKUP(Tableau2[[#This Row],[PR]],'Taux sortant'!$I$9:$S$167,COLUMN(),0),"")</f>
        <v/>
      </c>
    </row>
    <row r="4385" spans="1:12" x14ac:dyDescent="0.3">
      <c r="A4385" s="1" t="s">
        <v>58</v>
      </c>
      <c r="B4385" s="1" t="s">
        <v>58</v>
      </c>
      <c r="C4385" s="2">
        <f>IFERROR(VLOOKUP(Tableau2[[#This Row],[PR]],'Taux sortant'!$I$9:$S$167,COLUMN(),0),"")</f>
        <v>25.34</v>
      </c>
      <c r="D4385" s="2">
        <f>IFERROR(VLOOKUP(Tableau2[[#This Row],[PR]],'Taux sortant'!$I$9:$S$167,COLUMN(),0),"")</f>
        <v>21.62</v>
      </c>
      <c r="E4385" s="2">
        <f>IFERROR(VLOOKUP(Tableau2[[#This Row],[PR]],'Taux sortant'!$I$9:$S$167,COLUMN(),0),"")</f>
        <v>15.42</v>
      </c>
      <c r="F4385" s="2">
        <f>IFERROR(VLOOKUP(Tableau2[[#This Row],[PR]],'Taux sortant'!$I$9:$S$167,COLUMN(),0),"")</f>
        <v>12.6</v>
      </c>
      <c r="G4385" s="2">
        <f>IFERROR(VLOOKUP(Tableau2[[#This Row],[PR]],'Taux sortant'!$I$9:$S$167,COLUMN(),0),"")</f>
        <v>9.5500000000000007</v>
      </c>
      <c r="H4385" s="2">
        <f>IFERROR(VLOOKUP(Tableau2[[#This Row],[PR]],'Taux sortant'!$I$9:$S$167,COLUMN(),0),"")</f>
        <v>7.3</v>
      </c>
      <c r="I4385" s="2">
        <f>IFERROR(VLOOKUP(Tableau2[[#This Row],[PR]],'Taux sortant'!$I$9:$S$167,COLUMN(),0),"")</f>
        <v>6.61</v>
      </c>
      <c r="J4385" s="2">
        <f>IFERROR(VLOOKUP(Tableau2[[#This Row],[PR]],'Taux sortant'!$I$9:$S$167,COLUMN(),0),"")</f>
        <v>0</v>
      </c>
      <c r="K4385" s="2">
        <f>IFERROR(VLOOKUP(Tableau2[[#This Row],[PR]],'Taux sortant'!$I$9:$S$167,COLUMN(),0),"")</f>
        <v>0</v>
      </c>
      <c r="L4385" s="2" t="str">
        <f>IFERROR(VLOOKUP(Tableau2[[#This Row],[PR]],'Taux sortant'!$I$9:$S$167,COLUMN(),0),"")</f>
        <v/>
      </c>
    </row>
    <row r="4386" spans="1:12" x14ac:dyDescent="0.3">
      <c r="A4386" s="1" t="s">
        <v>935</v>
      </c>
      <c r="B4386" s="1" t="s">
        <v>98</v>
      </c>
      <c r="C4386" s="2">
        <f>IFERROR(VLOOKUP(Tableau2[[#This Row],[PR]],'Taux sortant'!$I$9:$S$167,COLUMN(),0),"")</f>
        <v>16.73</v>
      </c>
      <c r="D4386" s="2">
        <f>IFERROR(VLOOKUP(Tableau2[[#This Row],[PR]],'Taux sortant'!$I$9:$S$167,COLUMN(),0),"")</f>
        <v>12.79</v>
      </c>
      <c r="E4386" s="2">
        <f>IFERROR(VLOOKUP(Tableau2[[#This Row],[PR]],'Taux sortant'!$I$9:$S$167,COLUMN(),0),"")</f>
        <v>9.3000000000000007</v>
      </c>
      <c r="F4386" s="2">
        <f>IFERROR(VLOOKUP(Tableau2[[#This Row],[PR]],'Taux sortant'!$I$9:$S$167,COLUMN(),0),"")</f>
        <v>7.66</v>
      </c>
      <c r="G4386" s="2">
        <f>IFERROR(VLOOKUP(Tableau2[[#This Row],[PR]],'Taux sortant'!$I$9:$S$167,COLUMN(),0),"")</f>
        <v>5.55</v>
      </c>
      <c r="H4386" s="2">
        <f>IFERROR(VLOOKUP(Tableau2[[#This Row],[PR]],'Taux sortant'!$I$9:$S$167,COLUMN(),0),"")</f>
        <v>4.54</v>
      </c>
      <c r="I4386" s="2">
        <f>IFERROR(VLOOKUP(Tableau2[[#This Row],[PR]],'Taux sortant'!$I$9:$S$167,COLUMN(),0),"")</f>
        <v>4.05</v>
      </c>
      <c r="J4386" s="2">
        <f>IFERROR(VLOOKUP(Tableau2[[#This Row],[PR]],'Taux sortant'!$I$9:$S$167,COLUMN(),0),"")</f>
        <v>0</v>
      </c>
      <c r="K4386" s="2">
        <f>IFERROR(VLOOKUP(Tableau2[[#This Row],[PR]],'Taux sortant'!$I$9:$S$167,COLUMN(),0),"")</f>
        <v>0</v>
      </c>
      <c r="L4386" s="2" t="str">
        <f>IFERROR(VLOOKUP(Tableau2[[#This Row],[PR]],'Taux sortant'!$I$9:$S$167,COLUMN(),0),"")</f>
        <v/>
      </c>
    </row>
    <row r="4387" spans="1:12" x14ac:dyDescent="0.3">
      <c r="A4387" s="1" t="s">
        <v>2294</v>
      </c>
      <c r="B4387" s="1" t="s">
        <v>1557</v>
      </c>
      <c r="C4387" s="2">
        <f>IFERROR(VLOOKUP(Tableau2[[#This Row],[PR]],'Taux sortant'!$I$9:$S$167,COLUMN(),0),"")</f>
        <v>18.14</v>
      </c>
      <c r="D4387" s="2">
        <f>IFERROR(VLOOKUP(Tableau2[[#This Row],[PR]],'Taux sortant'!$I$9:$S$167,COLUMN(),0),"")</f>
        <v>14.95</v>
      </c>
      <c r="E4387" s="2">
        <f>IFERROR(VLOOKUP(Tableau2[[#This Row],[PR]],'Taux sortant'!$I$9:$S$167,COLUMN(),0),"")</f>
        <v>11.82</v>
      </c>
      <c r="F4387" s="2">
        <f>IFERROR(VLOOKUP(Tableau2[[#This Row],[PR]],'Taux sortant'!$I$9:$S$167,COLUMN(),0),"")</f>
        <v>8.19</v>
      </c>
      <c r="G4387" s="2">
        <f>IFERROR(VLOOKUP(Tableau2[[#This Row],[PR]],'Taux sortant'!$I$9:$S$167,COLUMN(),0),"")</f>
        <v>5.73</v>
      </c>
      <c r="H4387" s="2">
        <f>IFERROR(VLOOKUP(Tableau2[[#This Row],[PR]],'Taux sortant'!$I$9:$S$167,COLUMN(),0),"")</f>
        <v>4.3</v>
      </c>
      <c r="I4387" s="2">
        <f>IFERROR(VLOOKUP(Tableau2[[#This Row],[PR]],'Taux sortant'!$I$9:$S$167,COLUMN(),0),"")</f>
        <v>3.94</v>
      </c>
      <c r="J4387" s="2">
        <f>IFERROR(VLOOKUP(Tableau2[[#This Row],[PR]],'Taux sortant'!$I$9:$S$167,COLUMN(),0),"")</f>
        <v>0</v>
      </c>
      <c r="K4387" s="2">
        <f>IFERROR(VLOOKUP(Tableau2[[#This Row],[PR]],'Taux sortant'!$I$9:$S$167,COLUMN(),0),"")</f>
        <v>0</v>
      </c>
      <c r="L4387" s="2" t="str">
        <f>IFERROR(VLOOKUP(Tableau2[[#This Row],[PR]],'Taux sortant'!$I$9:$S$167,COLUMN(),0),"")</f>
        <v/>
      </c>
    </row>
    <row r="4388" spans="1:12" x14ac:dyDescent="0.3">
      <c r="A4388" s="1" t="s">
        <v>938</v>
      </c>
      <c r="B4388" s="1" t="s">
        <v>51</v>
      </c>
      <c r="C4388" s="2">
        <f>IFERROR(VLOOKUP(Tableau2[[#This Row],[PR]],'Taux sortant'!$I$9:$S$167,COLUMN(),0),"")</f>
        <v>14</v>
      </c>
      <c r="D4388" s="2">
        <f>IFERROR(VLOOKUP(Tableau2[[#This Row],[PR]],'Taux sortant'!$I$9:$S$167,COLUMN(),0),"")</f>
        <v>11.3</v>
      </c>
      <c r="E4388" s="2">
        <f>IFERROR(VLOOKUP(Tableau2[[#This Row],[PR]],'Taux sortant'!$I$9:$S$167,COLUMN(),0),"")</f>
        <v>8.23</v>
      </c>
      <c r="F4388" s="2">
        <f>IFERROR(VLOOKUP(Tableau2[[#This Row],[PR]],'Taux sortant'!$I$9:$S$167,COLUMN(),0),"")</f>
        <v>6.77</v>
      </c>
      <c r="G4388" s="2">
        <f>IFERROR(VLOOKUP(Tableau2[[#This Row],[PR]],'Taux sortant'!$I$9:$S$167,COLUMN(),0),"")</f>
        <v>5.71</v>
      </c>
      <c r="H4388" s="2">
        <f>IFERROR(VLOOKUP(Tableau2[[#This Row],[PR]],'Taux sortant'!$I$9:$S$167,COLUMN(),0),"")</f>
        <v>4.8099999999999996</v>
      </c>
      <c r="I4388" s="2">
        <f>IFERROR(VLOOKUP(Tableau2[[#This Row],[PR]],'Taux sortant'!$I$9:$S$167,COLUMN(),0),"")</f>
        <v>4.22</v>
      </c>
      <c r="J4388" s="2">
        <f>IFERROR(VLOOKUP(Tableau2[[#This Row],[PR]],'Taux sortant'!$I$9:$S$167,COLUMN(),0),"")</f>
        <v>0</v>
      </c>
      <c r="K4388" s="2">
        <f>IFERROR(VLOOKUP(Tableau2[[#This Row],[PR]],'Taux sortant'!$I$9:$S$167,COLUMN(),0),"")</f>
        <v>0</v>
      </c>
      <c r="L4388" s="2" t="str">
        <f>IFERROR(VLOOKUP(Tableau2[[#This Row],[PR]],'Taux sortant'!$I$9:$S$167,COLUMN(),0),"")</f>
        <v/>
      </c>
    </row>
    <row r="4389" spans="1:12" x14ac:dyDescent="0.3">
      <c r="A4389" s="1" t="s">
        <v>941</v>
      </c>
      <c r="B4389" s="1" t="s">
        <v>8</v>
      </c>
      <c r="C4389" s="2">
        <f>IFERROR(VLOOKUP(Tableau2[[#This Row],[PR]],'Taux sortant'!$I$9:$S$167,COLUMN(),0),"")</f>
        <v>30.77</v>
      </c>
      <c r="D4389" s="2">
        <f>IFERROR(VLOOKUP(Tableau2[[#This Row],[PR]],'Taux sortant'!$I$9:$S$167,COLUMN(),0),"")</f>
        <v>22.76</v>
      </c>
      <c r="E4389" s="2">
        <f>IFERROR(VLOOKUP(Tableau2[[#This Row],[PR]],'Taux sortant'!$I$9:$S$167,COLUMN(),0),"")</f>
        <v>16.43</v>
      </c>
      <c r="F4389" s="2">
        <f>IFERROR(VLOOKUP(Tableau2[[#This Row],[PR]],'Taux sortant'!$I$9:$S$167,COLUMN(),0),"")</f>
        <v>12.46</v>
      </c>
      <c r="G4389" s="2">
        <f>IFERROR(VLOOKUP(Tableau2[[#This Row],[PR]],'Taux sortant'!$I$9:$S$167,COLUMN(),0),"")</f>
        <v>7.96</v>
      </c>
      <c r="H4389" s="2">
        <f>IFERROR(VLOOKUP(Tableau2[[#This Row],[PR]],'Taux sortant'!$I$9:$S$167,COLUMN(),0),"")</f>
        <v>5.83</v>
      </c>
      <c r="I4389" s="2">
        <f>IFERROR(VLOOKUP(Tableau2[[#This Row],[PR]],'Taux sortant'!$I$9:$S$167,COLUMN(),0),"")</f>
        <v>4.59</v>
      </c>
      <c r="J4389" s="2">
        <f>IFERROR(VLOOKUP(Tableau2[[#This Row],[PR]],'Taux sortant'!$I$9:$S$167,COLUMN(),0),"")</f>
        <v>0</v>
      </c>
      <c r="K4389" s="2">
        <f>IFERROR(VLOOKUP(Tableau2[[#This Row],[PR]],'Taux sortant'!$I$9:$S$167,COLUMN(),0),"")</f>
        <v>0</v>
      </c>
      <c r="L4389" s="2" t="str">
        <f>IFERROR(VLOOKUP(Tableau2[[#This Row],[PR]],'Taux sortant'!$I$9:$S$167,COLUMN(),0),"")</f>
        <v/>
      </c>
    </row>
    <row r="4390" spans="1:12" x14ac:dyDescent="0.3">
      <c r="A4390" s="1" t="s">
        <v>943</v>
      </c>
      <c r="B4390" s="1" t="s">
        <v>51</v>
      </c>
      <c r="C4390" s="2">
        <f>IFERROR(VLOOKUP(Tableau2[[#This Row],[PR]],'Taux sortant'!$I$9:$S$167,COLUMN(),0),"")</f>
        <v>14</v>
      </c>
      <c r="D4390" s="2">
        <f>IFERROR(VLOOKUP(Tableau2[[#This Row],[PR]],'Taux sortant'!$I$9:$S$167,COLUMN(),0),"")</f>
        <v>11.3</v>
      </c>
      <c r="E4390" s="2">
        <f>IFERROR(VLOOKUP(Tableau2[[#This Row],[PR]],'Taux sortant'!$I$9:$S$167,COLUMN(),0),"")</f>
        <v>8.23</v>
      </c>
      <c r="F4390" s="2">
        <f>IFERROR(VLOOKUP(Tableau2[[#This Row],[PR]],'Taux sortant'!$I$9:$S$167,COLUMN(),0),"")</f>
        <v>6.77</v>
      </c>
      <c r="G4390" s="2">
        <f>IFERROR(VLOOKUP(Tableau2[[#This Row],[PR]],'Taux sortant'!$I$9:$S$167,COLUMN(),0),"")</f>
        <v>5.71</v>
      </c>
      <c r="H4390" s="2">
        <f>IFERROR(VLOOKUP(Tableau2[[#This Row],[PR]],'Taux sortant'!$I$9:$S$167,COLUMN(),0),"")</f>
        <v>4.8099999999999996</v>
      </c>
      <c r="I4390" s="2">
        <f>IFERROR(VLOOKUP(Tableau2[[#This Row],[PR]],'Taux sortant'!$I$9:$S$167,COLUMN(),0),"")</f>
        <v>4.22</v>
      </c>
      <c r="J4390" s="2">
        <f>IFERROR(VLOOKUP(Tableau2[[#This Row],[PR]],'Taux sortant'!$I$9:$S$167,COLUMN(),0),"")</f>
        <v>0</v>
      </c>
      <c r="K4390" s="2">
        <f>IFERROR(VLOOKUP(Tableau2[[#This Row],[PR]],'Taux sortant'!$I$9:$S$167,COLUMN(),0),"")</f>
        <v>0</v>
      </c>
      <c r="L4390" s="2" t="str">
        <f>IFERROR(VLOOKUP(Tableau2[[#This Row],[PR]],'Taux sortant'!$I$9:$S$167,COLUMN(),0),"")</f>
        <v/>
      </c>
    </row>
    <row r="4391" spans="1:12" x14ac:dyDescent="0.3">
      <c r="A4391" s="1" t="s">
        <v>3864</v>
      </c>
      <c r="B4391" s="1" t="s">
        <v>3211</v>
      </c>
      <c r="C4391" s="2">
        <f>IFERROR(VLOOKUP(Tableau2[[#This Row],[PR]],'Taux sortant'!$I$9:$S$167,COLUMN(),0),"")</f>
        <v>13.98</v>
      </c>
      <c r="D4391" s="2">
        <f>IFERROR(VLOOKUP(Tableau2[[#This Row],[PR]],'Taux sortant'!$I$9:$S$167,COLUMN(),0),"")</f>
        <v>11.58</v>
      </c>
      <c r="E4391" s="2">
        <f>IFERROR(VLOOKUP(Tableau2[[#This Row],[PR]],'Taux sortant'!$I$9:$S$167,COLUMN(),0),"")</f>
        <v>8.7799999999999994</v>
      </c>
      <c r="F4391" s="2">
        <f>IFERROR(VLOOKUP(Tableau2[[#This Row],[PR]],'Taux sortant'!$I$9:$S$167,COLUMN(),0),"")</f>
        <v>7.44</v>
      </c>
      <c r="G4391" s="2">
        <f>IFERROR(VLOOKUP(Tableau2[[#This Row],[PR]],'Taux sortant'!$I$9:$S$167,COLUMN(),0),"")</f>
        <v>6.29</v>
      </c>
      <c r="H4391" s="2">
        <f>IFERROR(VLOOKUP(Tableau2[[#This Row],[PR]],'Taux sortant'!$I$9:$S$167,COLUMN(),0),"")</f>
        <v>5.35</v>
      </c>
      <c r="I4391" s="2">
        <f>IFERROR(VLOOKUP(Tableau2[[#This Row],[PR]],'Taux sortant'!$I$9:$S$167,COLUMN(),0),"")</f>
        <v>4.6100000000000003</v>
      </c>
      <c r="J4391" s="2">
        <f>IFERROR(VLOOKUP(Tableau2[[#This Row],[PR]],'Taux sortant'!$I$9:$S$167,COLUMN(),0),"")</f>
        <v>0</v>
      </c>
      <c r="K4391" s="2">
        <f>IFERROR(VLOOKUP(Tableau2[[#This Row],[PR]],'Taux sortant'!$I$9:$S$167,COLUMN(),0),"")</f>
        <v>0</v>
      </c>
      <c r="L4391" s="2" t="str">
        <f>IFERROR(VLOOKUP(Tableau2[[#This Row],[PR]],'Taux sortant'!$I$9:$S$167,COLUMN(),0),"")</f>
        <v/>
      </c>
    </row>
    <row r="4392" spans="1:12" x14ac:dyDescent="0.3">
      <c r="A4392" s="1" t="s">
        <v>946</v>
      </c>
      <c r="B4392" s="1" t="s">
        <v>159</v>
      </c>
      <c r="C4392" s="2">
        <f>IFERROR(VLOOKUP(Tableau2[[#This Row],[PR]],'Taux sortant'!$I$9:$S$167,COLUMN(),0),"")</f>
        <v>20.05</v>
      </c>
      <c r="D4392" s="2">
        <f>IFERROR(VLOOKUP(Tableau2[[#This Row],[PR]],'Taux sortant'!$I$9:$S$167,COLUMN(),0),"")</f>
        <v>15.11</v>
      </c>
      <c r="E4392" s="2">
        <f>IFERROR(VLOOKUP(Tableau2[[#This Row],[PR]],'Taux sortant'!$I$9:$S$167,COLUMN(),0),"")</f>
        <v>10.84</v>
      </c>
      <c r="F4392" s="2">
        <f>IFERROR(VLOOKUP(Tableau2[[#This Row],[PR]],'Taux sortant'!$I$9:$S$167,COLUMN(),0),"")</f>
        <v>8.73</v>
      </c>
      <c r="G4392" s="2">
        <f>IFERROR(VLOOKUP(Tableau2[[#This Row],[PR]],'Taux sortant'!$I$9:$S$167,COLUMN(),0),"")</f>
        <v>6.21</v>
      </c>
      <c r="H4392" s="2">
        <f>IFERROR(VLOOKUP(Tableau2[[#This Row],[PR]],'Taux sortant'!$I$9:$S$167,COLUMN(),0),"")</f>
        <v>4.4800000000000004</v>
      </c>
      <c r="I4392" s="2">
        <f>IFERROR(VLOOKUP(Tableau2[[#This Row],[PR]],'Taux sortant'!$I$9:$S$167,COLUMN(),0),"")</f>
        <v>3.71</v>
      </c>
      <c r="J4392" s="2">
        <f>IFERROR(VLOOKUP(Tableau2[[#This Row],[PR]],'Taux sortant'!$I$9:$S$167,COLUMN(),0),"")</f>
        <v>0</v>
      </c>
      <c r="K4392" s="2">
        <f>IFERROR(VLOOKUP(Tableau2[[#This Row],[PR]],'Taux sortant'!$I$9:$S$167,COLUMN(),0),"")</f>
        <v>0</v>
      </c>
      <c r="L4392" s="2" t="str">
        <f>IFERROR(VLOOKUP(Tableau2[[#This Row],[PR]],'Taux sortant'!$I$9:$S$167,COLUMN(),0),"")</f>
        <v/>
      </c>
    </row>
    <row r="4393" spans="1:12" x14ac:dyDescent="0.3">
      <c r="A4393" s="1" t="s">
        <v>949</v>
      </c>
      <c r="B4393" s="1" t="s">
        <v>51</v>
      </c>
      <c r="C4393" s="2">
        <f>IFERROR(VLOOKUP(Tableau2[[#This Row],[PR]],'Taux sortant'!$I$9:$S$167,COLUMN(),0),"")</f>
        <v>14</v>
      </c>
      <c r="D4393" s="2">
        <f>IFERROR(VLOOKUP(Tableau2[[#This Row],[PR]],'Taux sortant'!$I$9:$S$167,COLUMN(),0),"")</f>
        <v>11.3</v>
      </c>
      <c r="E4393" s="2">
        <f>IFERROR(VLOOKUP(Tableau2[[#This Row],[PR]],'Taux sortant'!$I$9:$S$167,COLUMN(),0),"")</f>
        <v>8.23</v>
      </c>
      <c r="F4393" s="2">
        <f>IFERROR(VLOOKUP(Tableau2[[#This Row],[PR]],'Taux sortant'!$I$9:$S$167,COLUMN(),0),"")</f>
        <v>6.77</v>
      </c>
      <c r="G4393" s="2">
        <f>IFERROR(VLOOKUP(Tableau2[[#This Row],[PR]],'Taux sortant'!$I$9:$S$167,COLUMN(),0),"")</f>
        <v>5.71</v>
      </c>
      <c r="H4393" s="2">
        <f>IFERROR(VLOOKUP(Tableau2[[#This Row],[PR]],'Taux sortant'!$I$9:$S$167,COLUMN(),0),"")</f>
        <v>4.8099999999999996</v>
      </c>
      <c r="I4393" s="2">
        <f>IFERROR(VLOOKUP(Tableau2[[#This Row],[PR]],'Taux sortant'!$I$9:$S$167,COLUMN(),0),"")</f>
        <v>4.22</v>
      </c>
      <c r="J4393" s="2">
        <f>IFERROR(VLOOKUP(Tableau2[[#This Row],[PR]],'Taux sortant'!$I$9:$S$167,COLUMN(),0),"")</f>
        <v>0</v>
      </c>
      <c r="K4393" s="2">
        <f>IFERROR(VLOOKUP(Tableau2[[#This Row],[PR]],'Taux sortant'!$I$9:$S$167,COLUMN(),0),"")</f>
        <v>0</v>
      </c>
      <c r="L4393" s="2" t="str">
        <f>IFERROR(VLOOKUP(Tableau2[[#This Row],[PR]],'Taux sortant'!$I$9:$S$167,COLUMN(),0),"")</f>
        <v/>
      </c>
    </row>
    <row r="4394" spans="1:12" x14ac:dyDescent="0.3">
      <c r="A4394" s="1" t="s">
        <v>952</v>
      </c>
      <c r="B4394" s="1" t="s">
        <v>37</v>
      </c>
      <c r="C4394" s="2">
        <f>IFERROR(VLOOKUP(Tableau2[[#This Row],[PR]],'Taux sortant'!$I$9:$S$167,COLUMN(),0),"")</f>
        <v>25.34</v>
      </c>
      <c r="D4394" s="2">
        <f>IFERROR(VLOOKUP(Tableau2[[#This Row],[PR]],'Taux sortant'!$I$9:$S$167,COLUMN(),0),"")</f>
        <v>21.62</v>
      </c>
      <c r="E4394" s="2">
        <f>IFERROR(VLOOKUP(Tableau2[[#This Row],[PR]],'Taux sortant'!$I$9:$S$167,COLUMN(),0),"")</f>
        <v>15.42</v>
      </c>
      <c r="F4394" s="2">
        <f>IFERROR(VLOOKUP(Tableau2[[#This Row],[PR]],'Taux sortant'!$I$9:$S$167,COLUMN(),0),"")</f>
        <v>12.6</v>
      </c>
      <c r="G4394" s="2">
        <f>IFERROR(VLOOKUP(Tableau2[[#This Row],[PR]],'Taux sortant'!$I$9:$S$167,COLUMN(),0),"")</f>
        <v>9.5500000000000007</v>
      </c>
      <c r="H4394" s="2">
        <f>IFERROR(VLOOKUP(Tableau2[[#This Row],[PR]],'Taux sortant'!$I$9:$S$167,COLUMN(),0),"")</f>
        <v>7.3</v>
      </c>
      <c r="I4394" s="2">
        <f>IFERROR(VLOOKUP(Tableau2[[#This Row],[PR]],'Taux sortant'!$I$9:$S$167,COLUMN(),0),"")</f>
        <v>6.61</v>
      </c>
      <c r="J4394" s="2">
        <f>IFERROR(VLOOKUP(Tableau2[[#This Row],[PR]],'Taux sortant'!$I$9:$S$167,COLUMN(),0),"")</f>
        <v>0</v>
      </c>
      <c r="K4394" s="2">
        <f>IFERROR(VLOOKUP(Tableau2[[#This Row],[PR]],'Taux sortant'!$I$9:$S$167,COLUMN(),0),"")</f>
        <v>0</v>
      </c>
      <c r="L4394" s="2" t="str">
        <f>IFERROR(VLOOKUP(Tableau2[[#This Row],[PR]],'Taux sortant'!$I$9:$S$167,COLUMN(),0),"")</f>
        <v/>
      </c>
    </row>
    <row r="4395" spans="1:12" x14ac:dyDescent="0.3">
      <c r="A4395" s="1" t="s">
        <v>2296</v>
      </c>
      <c r="B4395" s="1" t="s">
        <v>1572</v>
      </c>
      <c r="C4395" s="2">
        <f>IFERROR(VLOOKUP(Tableau2[[#This Row],[PR]],'Taux sortant'!$I$9:$S$167,COLUMN(),0),"")</f>
        <v>11.77</v>
      </c>
      <c r="D4395" s="2">
        <f>IFERROR(VLOOKUP(Tableau2[[#This Row],[PR]],'Taux sortant'!$I$9:$S$167,COLUMN(),0),"")</f>
        <v>9.3699999999999992</v>
      </c>
      <c r="E4395" s="2">
        <f>IFERROR(VLOOKUP(Tableau2[[#This Row],[PR]],'Taux sortant'!$I$9:$S$167,COLUMN(),0),"")</f>
        <v>6.64</v>
      </c>
      <c r="F4395" s="2">
        <f>IFERROR(VLOOKUP(Tableau2[[#This Row],[PR]],'Taux sortant'!$I$9:$S$167,COLUMN(),0),"")</f>
        <v>5.36</v>
      </c>
      <c r="G4395" s="2">
        <f>IFERROR(VLOOKUP(Tableau2[[#This Row],[PR]],'Taux sortant'!$I$9:$S$167,COLUMN(),0),"")</f>
        <v>4.43</v>
      </c>
      <c r="H4395" s="2">
        <f>IFERROR(VLOOKUP(Tableau2[[#This Row],[PR]],'Taux sortant'!$I$9:$S$167,COLUMN(),0),"")</f>
        <v>3.65</v>
      </c>
      <c r="I4395" s="2">
        <f>IFERROR(VLOOKUP(Tableau2[[#This Row],[PR]],'Taux sortant'!$I$9:$S$167,COLUMN(),0),"")</f>
        <v>3.13</v>
      </c>
      <c r="J4395" s="2">
        <f>IFERROR(VLOOKUP(Tableau2[[#This Row],[PR]],'Taux sortant'!$I$9:$S$167,COLUMN(),0),"")</f>
        <v>0</v>
      </c>
      <c r="K4395" s="2">
        <f>IFERROR(VLOOKUP(Tableau2[[#This Row],[PR]],'Taux sortant'!$I$9:$S$167,COLUMN(),0),"")</f>
        <v>0</v>
      </c>
      <c r="L4395" s="2" t="str">
        <f>IFERROR(VLOOKUP(Tableau2[[#This Row],[PR]],'Taux sortant'!$I$9:$S$167,COLUMN(),0),"")</f>
        <v/>
      </c>
    </row>
    <row r="4396" spans="1:12" x14ac:dyDescent="0.3">
      <c r="A4396" s="1" t="s">
        <v>955</v>
      </c>
      <c r="B4396" s="1" t="s">
        <v>67</v>
      </c>
      <c r="C4396" s="2">
        <f>IFERROR(VLOOKUP(Tableau2[[#This Row],[PR]],'Taux sortant'!$I$9:$S$167,COLUMN(),0),"")</f>
        <v>13.04</v>
      </c>
      <c r="D4396" s="2">
        <f>IFERROR(VLOOKUP(Tableau2[[#This Row],[PR]],'Taux sortant'!$I$9:$S$167,COLUMN(),0),"")</f>
        <v>10.46</v>
      </c>
      <c r="E4396" s="2">
        <f>IFERROR(VLOOKUP(Tableau2[[#This Row],[PR]],'Taux sortant'!$I$9:$S$167,COLUMN(),0),"")</f>
        <v>7.52</v>
      </c>
      <c r="F4396" s="2">
        <f>IFERROR(VLOOKUP(Tableau2[[#This Row],[PR]],'Taux sortant'!$I$9:$S$167,COLUMN(),0),"")</f>
        <v>6.12</v>
      </c>
      <c r="G4396" s="2">
        <f>IFERROR(VLOOKUP(Tableau2[[#This Row],[PR]],'Taux sortant'!$I$9:$S$167,COLUMN(),0),"")</f>
        <v>5.09</v>
      </c>
      <c r="H4396" s="2">
        <f>IFERROR(VLOOKUP(Tableau2[[#This Row],[PR]],'Taux sortant'!$I$9:$S$167,COLUMN(),0),"")</f>
        <v>4.2300000000000004</v>
      </c>
      <c r="I4396" s="2">
        <f>IFERROR(VLOOKUP(Tableau2[[#This Row],[PR]],'Taux sortant'!$I$9:$S$167,COLUMN(),0),"")</f>
        <v>3.67</v>
      </c>
      <c r="J4396" s="2">
        <f>IFERROR(VLOOKUP(Tableau2[[#This Row],[PR]],'Taux sortant'!$I$9:$S$167,COLUMN(),0),"")</f>
        <v>0</v>
      </c>
      <c r="K4396" s="2">
        <f>IFERROR(VLOOKUP(Tableau2[[#This Row],[PR]],'Taux sortant'!$I$9:$S$167,COLUMN(),0),"")</f>
        <v>0</v>
      </c>
      <c r="L4396" s="2" t="str">
        <f>IFERROR(VLOOKUP(Tableau2[[#This Row],[PR]],'Taux sortant'!$I$9:$S$167,COLUMN(),0),"")</f>
        <v/>
      </c>
    </row>
    <row r="4397" spans="1:12" x14ac:dyDescent="0.3">
      <c r="A4397" s="1" t="s">
        <v>3867</v>
      </c>
      <c r="B4397" s="1" t="s">
        <v>3105</v>
      </c>
      <c r="C4397" s="2">
        <f>IFERROR(VLOOKUP(Tableau2[[#This Row],[PR]],'Taux sortant'!$I$9:$S$167,COLUMN(),0),"")</f>
        <v>12.93</v>
      </c>
      <c r="D4397" s="2">
        <f>IFERROR(VLOOKUP(Tableau2[[#This Row],[PR]],'Taux sortant'!$I$9:$S$167,COLUMN(),0),"")</f>
        <v>10.59</v>
      </c>
      <c r="E4397" s="2">
        <f>IFERROR(VLOOKUP(Tableau2[[#This Row],[PR]],'Taux sortant'!$I$9:$S$167,COLUMN(),0),"")</f>
        <v>7.91</v>
      </c>
      <c r="F4397" s="2">
        <f>IFERROR(VLOOKUP(Tableau2[[#This Row],[PR]],'Taux sortant'!$I$9:$S$167,COLUMN(),0),"")</f>
        <v>6.66</v>
      </c>
      <c r="G4397" s="2">
        <f>IFERROR(VLOOKUP(Tableau2[[#This Row],[PR]],'Taux sortant'!$I$9:$S$167,COLUMN(),0),"")</f>
        <v>5.64</v>
      </c>
      <c r="H4397" s="2">
        <f>IFERROR(VLOOKUP(Tableau2[[#This Row],[PR]],'Taux sortant'!$I$9:$S$167,COLUMN(),0),"")</f>
        <v>4.78</v>
      </c>
      <c r="I4397" s="2">
        <f>IFERROR(VLOOKUP(Tableau2[[#This Row],[PR]],'Taux sortant'!$I$9:$S$167,COLUMN(),0),"")</f>
        <v>4.1500000000000004</v>
      </c>
      <c r="J4397" s="2">
        <f>IFERROR(VLOOKUP(Tableau2[[#This Row],[PR]],'Taux sortant'!$I$9:$S$167,COLUMN(),0),"")</f>
        <v>0</v>
      </c>
      <c r="K4397" s="2">
        <f>IFERROR(VLOOKUP(Tableau2[[#This Row],[PR]],'Taux sortant'!$I$9:$S$167,COLUMN(),0),"")</f>
        <v>0</v>
      </c>
      <c r="L4397" s="2" t="str">
        <f>IFERROR(VLOOKUP(Tableau2[[#This Row],[PR]],'Taux sortant'!$I$9:$S$167,COLUMN(),0),"")</f>
        <v/>
      </c>
    </row>
    <row r="4398" spans="1:12" x14ac:dyDescent="0.3">
      <c r="A4398" s="1" t="s">
        <v>5700</v>
      </c>
      <c r="B4398" s="1" t="s">
        <v>5349</v>
      </c>
      <c r="C4398" s="2" t="str">
        <f>IFERROR(VLOOKUP(Tableau2[[#This Row],[PR]],'Taux sortant'!$I$9:$S$167,COLUMN(),0),"")</f>
        <v/>
      </c>
      <c r="D4398" s="2" t="str">
        <f>IFERROR(VLOOKUP(Tableau2[[#This Row],[PR]],'Taux sortant'!$I$9:$S$167,COLUMN(),0),"")</f>
        <v/>
      </c>
      <c r="E4398" s="2" t="str">
        <f>IFERROR(VLOOKUP(Tableau2[[#This Row],[PR]],'Taux sortant'!$I$9:$S$167,COLUMN(),0),"")</f>
        <v/>
      </c>
      <c r="F4398" s="2" t="str">
        <f>IFERROR(VLOOKUP(Tableau2[[#This Row],[PR]],'Taux sortant'!$I$9:$S$167,COLUMN(),0),"")</f>
        <v/>
      </c>
      <c r="G4398" s="2" t="str">
        <f>IFERROR(VLOOKUP(Tableau2[[#This Row],[PR]],'Taux sortant'!$I$9:$S$167,COLUMN(),0),"")</f>
        <v/>
      </c>
      <c r="H4398" s="2" t="str">
        <f>IFERROR(VLOOKUP(Tableau2[[#This Row],[PR]],'Taux sortant'!$I$9:$S$167,COLUMN(),0),"")</f>
        <v/>
      </c>
      <c r="I4398" s="2" t="str">
        <f>IFERROR(VLOOKUP(Tableau2[[#This Row],[PR]],'Taux sortant'!$I$9:$S$167,COLUMN(),0),"")</f>
        <v/>
      </c>
      <c r="J4398" s="2" t="str">
        <f>IFERROR(VLOOKUP(Tableau2[[#This Row],[PR]],'Taux sortant'!$I$9:$S$167,COLUMN(),0),"")</f>
        <v/>
      </c>
      <c r="K4398" s="2" t="str">
        <f>IFERROR(VLOOKUP(Tableau2[[#This Row],[PR]],'Taux sortant'!$I$9:$S$167,COLUMN(),0),"")</f>
        <v/>
      </c>
      <c r="L4398" s="2" t="str">
        <f>IFERROR(VLOOKUP(Tableau2[[#This Row],[PR]],'Taux sortant'!$I$9:$S$167,COLUMN(),0),"")</f>
        <v/>
      </c>
    </row>
    <row r="4399" spans="1:12" x14ac:dyDescent="0.3">
      <c r="A4399" s="1" t="s">
        <v>5702</v>
      </c>
      <c r="B4399" s="1" t="s">
        <v>5349</v>
      </c>
      <c r="C4399" s="2" t="str">
        <f>IFERROR(VLOOKUP(Tableau2[[#This Row],[PR]],'Taux sortant'!$I$9:$S$167,COLUMN(),0),"")</f>
        <v/>
      </c>
      <c r="D4399" s="2" t="str">
        <f>IFERROR(VLOOKUP(Tableau2[[#This Row],[PR]],'Taux sortant'!$I$9:$S$167,COLUMN(),0),"")</f>
        <v/>
      </c>
      <c r="E4399" s="2" t="str">
        <f>IFERROR(VLOOKUP(Tableau2[[#This Row],[PR]],'Taux sortant'!$I$9:$S$167,COLUMN(),0),"")</f>
        <v/>
      </c>
      <c r="F4399" s="2" t="str">
        <f>IFERROR(VLOOKUP(Tableau2[[#This Row],[PR]],'Taux sortant'!$I$9:$S$167,COLUMN(),0),"")</f>
        <v/>
      </c>
      <c r="G4399" s="2" t="str">
        <f>IFERROR(VLOOKUP(Tableau2[[#This Row],[PR]],'Taux sortant'!$I$9:$S$167,COLUMN(),0),"")</f>
        <v/>
      </c>
      <c r="H4399" s="2" t="str">
        <f>IFERROR(VLOOKUP(Tableau2[[#This Row],[PR]],'Taux sortant'!$I$9:$S$167,COLUMN(),0),"")</f>
        <v/>
      </c>
      <c r="I4399" s="2" t="str">
        <f>IFERROR(VLOOKUP(Tableau2[[#This Row],[PR]],'Taux sortant'!$I$9:$S$167,COLUMN(),0),"")</f>
        <v/>
      </c>
      <c r="J4399" s="2" t="str">
        <f>IFERROR(VLOOKUP(Tableau2[[#This Row],[PR]],'Taux sortant'!$I$9:$S$167,COLUMN(),0),"")</f>
        <v/>
      </c>
      <c r="K4399" s="2" t="str">
        <f>IFERROR(VLOOKUP(Tableau2[[#This Row],[PR]],'Taux sortant'!$I$9:$S$167,COLUMN(),0),"")</f>
        <v/>
      </c>
      <c r="L4399" s="2" t="str">
        <f>IFERROR(VLOOKUP(Tableau2[[#This Row],[PR]],'Taux sortant'!$I$9:$S$167,COLUMN(),0),"")</f>
        <v/>
      </c>
    </row>
    <row r="4400" spans="1:12" x14ac:dyDescent="0.3">
      <c r="A4400" s="1" t="s">
        <v>3870</v>
      </c>
      <c r="B4400" s="1" t="s">
        <v>3100</v>
      </c>
      <c r="C4400" s="2" t="str">
        <f>IFERROR(VLOOKUP(Tableau2[[#This Row],[PR]],'Taux sortant'!$I$9:$S$167,COLUMN(),0),"")</f>
        <v/>
      </c>
      <c r="D4400" s="2" t="str">
        <f>IFERROR(VLOOKUP(Tableau2[[#This Row],[PR]],'Taux sortant'!$I$9:$S$167,COLUMN(),0),"")</f>
        <v/>
      </c>
      <c r="E4400" s="2" t="str">
        <f>IFERROR(VLOOKUP(Tableau2[[#This Row],[PR]],'Taux sortant'!$I$9:$S$167,COLUMN(),0),"")</f>
        <v/>
      </c>
      <c r="F4400" s="2" t="str">
        <f>IFERROR(VLOOKUP(Tableau2[[#This Row],[PR]],'Taux sortant'!$I$9:$S$167,COLUMN(),0),"")</f>
        <v/>
      </c>
      <c r="G4400" s="2" t="str">
        <f>IFERROR(VLOOKUP(Tableau2[[#This Row],[PR]],'Taux sortant'!$I$9:$S$167,COLUMN(),0),"")</f>
        <v/>
      </c>
      <c r="H4400" s="2" t="str">
        <f>IFERROR(VLOOKUP(Tableau2[[#This Row],[PR]],'Taux sortant'!$I$9:$S$167,COLUMN(),0),"")</f>
        <v/>
      </c>
      <c r="I4400" s="2" t="str">
        <f>IFERROR(VLOOKUP(Tableau2[[#This Row],[PR]],'Taux sortant'!$I$9:$S$167,COLUMN(),0),"")</f>
        <v/>
      </c>
      <c r="J4400" s="2" t="str">
        <f>IFERROR(VLOOKUP(Tableau2[[#This Row],[PR]],'Taux sortant'!$I$9:$S$167,COLUMN(),0),"")</f>
        <v/>
      </c>
      <c r="K4400" s="2" t="str">
        <f>IFERROR(VLOOKUP(Tableau2[[#This Row],[PR]],'Taux sortant'!$I$9:$S$167,COLUMN(),0),"")</f>
        <v/>
      </c>
      <c r="L4400" s="2" t="str">
        <f>IFERROR(VLOOKUP(Tableau2[[#This Row],[PR]],'Taux sortant'!$I$9:$S$167,COLUMN(),0),"")</f>
        <v/>
      </c>
    </row>
    <row r="4401" spans="1:12" x14ac:dyDescent="0.3">
      <c r="A4401" s="1" t="s">
        <v>4976</v>
      </c>
      <c r="B4401" s="1" t="s">
        <v>1182</v>
      </c>
      <c r="C4401" s="2">
        <f>IFERROR(VLOOKUP(Tableau2[[#This Row],[PR]],'Taux sortant'!$I$9:$S$167,COLUMN(),0),"")</f>
        <v>22.64</v>
      </c>
      <c r="D4401" s="2">
        <f>IFERROR(VLOOKUP(Tableau2[[#This Row],[PR]],'Taux sortant'!$I$9:$S$167,COLUMN(),0),"")</f>
        <v>20.190000000000001</v>
      </c>
      <c r="E4401" s="2">
        <f>IFERROR(VLOOKUP(Tableau2[[#This Row],[PR]],'Taux sortant'!$I$9:$S$167,COLUMN(),0),"")</f>
        <v>16.53</v>
      </c>
      <c r="F4401" s="2">
        <f>IFERROR(VLOOKUP(Tableau2[[#This Row],[PR]],'Taux sortant'!$I$9:$S$167,COLUMN(),0),"")</f>
        <v>14.31</v>
      </c>
      <c r="G4401" s="2">
        <f>IFERROR(VLOOKUP(Tableau2[[#This Row],[PR]],'Taux sortant'!$I$9:$S$167,COLUMN(),0),"")</f>
        <v>12.45</v>
      </c>
      <c r="H4401" s="2">
        <f>IFERROR(VLOOKUP(Tableau2[[#This Row],[PR]],'Taux sortant'!$I$9:$S$167,COLUMN(),0),"")</f>
        <v>10.32</v>
      </c>
      <c r="I4401" s="2">
        <f>IFERROR(VLOOKUP(Tableau2[[#This Row],[PR]],'Taux sortant'!$I$9:$S$167,COLUMN(),0),"")</f>
        <v>8.83</v>
      </c>
      <c r="J4401" s="2">
        <f>IFERROR(VLOOKUP(Tableau2[[#This Row],[PR]],'Taux sortant'!$I$9:$S$167,COLUMN(),0),"")</f>
        <v>0</v>
      </c>
      <c r="K4401" s="2">
        <f>IFERROR(VLOOKUP(Tableau2[[#This Row],[PR]],'Taux sortant'!$I$9:$S$167,COLUMN(),0),"")</f>
        <v>0</v>
      </c>
      <c r="L4401" s="2" t="str">
        <f>IFERROR(VLOOKUP(Tableau2[[#This Row],[PR]],'Taux sortant'!$I$9:$S$167,COLUMN(),0),"")</f>
        <v/>
      </c>
    </row>
    <row r="4402" spans="1:12" x14ac:dyDescent="0.3">
      <c r="A4402" s="1" t="s">
        <v>958</v>
      </c>
      <c r="B4402" s="1" t="s">
        <v>73</v>
      </c>
      <c r="C4402" s="2">
        <f>IFERROR(VLOOKUP(Tableau2[[#This Row],[PR]],'Taux sortant'!$I$9:$S$167,COLUMN(),0),"")</f>
        <v>18.93</v>
      </c>
      <c r="D4402" s="2">
        <f>IFERROR(VLOOKUP(Tableau2[[#This Row],[PR]],'Taux sortant'!$I$9:$S$167,COLUMN(),0),"")</f>
        <v>14.7</v>
      </c>
      <c r="E4402" s="2">
        <f>IFERROR(VLOOKUP(Tableau2[[#This Row],[PR]],'Taux sortant'!$I$9:$S$167,COLUMN(),0),"")</f>
        <v>10.55</v>
      </c>
      <c r="F4402" s="2">
        <f>IFERROR(VLOOKUP(Tableau2[[#This Row],[PR]],'Taux sortant'!$I$9:$S$167,COLUMN(),0),"")</f>
        <v>8.69</v>
      </c>
      <c r="G4402" s="2">
        <f>IFERROR(VLOOKUP(Tableau2[[#This Row],[PR]],'Taux sortant'!$I$9:$S$167,COLUMN(),0),"")</f>
        <v>6.98</v>
      </c>
      <c r="H4402" s="2">
        <f>IFERROR(VLOOKUP(Tableau2[[#This Row],[PR]],'Taux sortant'!$I$9:$S$167,COLUMN(),0),"")</f>
        <v>5.4</v>
      </c>
      <c r="I4402" s="2">
        <f>IFERROR(VLOOKUP(Tableau2[[#This Row],[PR]],'Taux sortant'!$I$9:$S$167,COLUMN(),0),"")</f>
        <v>4.87</v>
      </c>
      <c r="J4402" s="2">
        <f>IFERROR(VLOOKUP(Tableau2[[#This Row],[PR]],'Taux sortant'!$I$9:$S$167,COLUMN(),0),"")</f>
        <v>0</v>
      </c>
      <c r="K4402" s="2">
        <f>IFERROR(VLOOKUP(Tableau2[[#This Row],[PR]],'Taux sortant'!$I$9:$S$167,COLUMN(),0),"")</f>
        <v>0</v>
      </c>
      <c r="L4402" s="2" t="str">
        <f>IFERROR(VLOOKUP(Tableau2[[#This Row],[PR]],'Taux sortant'!$I$9:$S$167,COLUMN(),0),"")</f>
        <v/>
      </c>
    </row>
    <row r="4403" spans="1:12" x14ac:dyDescent="0.3">
      <c r="A4403" s="1" t="s">
        <v>159</v>
      </c>
      <c r="B4403" s="1" t="s">
        <v>159</v>
      </c>
      <c r="C4403" s="2">
        <f>IFERROR(VLOOKUP(Tableau2[[#This Row],[PR]],'Taux sortant'!$I$9:$S$167,COLUMN(),0),"")</f>
        <v>20.05</v>
      </c>
      <c r="D4403" s="2">
        <f>IFERROR(VLOOKUP(Tableau2[[#This Row],[PR]],'Taux sortant'!$I$9:$S$167,COLUMN(),0),"")</f>
        <v>15.11</v>
      </c>
      <c r="E4403" s="2">
        <f>IFERROR(VLOOKUP(Tableau2[[#This Row],[PR]],'Taux sortant'!$I$9:$S$167,COLUMN(),0),"")</f>
        <v>10.84</v>
      </c>
      <c r="F4403" s="2">
        <f>IFERROR(VLOOKUP(Tableau2[[#This Row],[PR]],'Taux sortant'!$I$9:$S$167,COLUMN(),0),"")</f>
        <v>8.73</v>
      </c>
      <c r="G4403" s="2">
        <f>IFERROR(VLOOKUP(Tableau2[[#This Row],[PR]],'Taux sortant'!$I$9:$S$167,COLUMN(),0),"")</f>
        <v>6.21</v>
      </c>
      <c r="H4403" s="2">
        <f>IFERROR(VLOOKUP(Tableau2[[#This Row],[PR]],'Taux sortant'!$I$9:$S$167,COLUMN(),0),"")</f>
        <v>4.4800000000000004</v>
      </c>
      <c r="I4403" s="2">
        <f>IFERROR(VLOOKUP(Tableau2[[#This Row],[PR]],'Taux sortant'!$I$9:$S$167,COLUMN(),0),"")</f>
        <v>3.71</v>
      </c>
      <c r="J4403" s="2">
        <f>IFERROR(VLOOKUP(Tableau2[[#This Row],[PR]],'Taux sortant'!$I$9:$S$167,COLUMN(),0),"")</f>
        <v>0</v>
      </c>
      <c r="K4403" s="2">
        <f>IFERROR(VLOOKUP(Tableau2[[#This Row],[PR]],'Taux sortant'!$I$9:$S$167,COLUMN(),0),"")</f>
        <v>0</v>
      </c>
      <c r="L4403" s="2" t="str">
        <f>IFERROR(VLOOKUP(Tableau2[[#This Row],[PR]],'Taux sortant'!$I$9:$S$167,COLUMN(),0),"")</f>
        <v/>
      </c>
    </row>
    <row r="4404" spans="1:12" x14ac:dyDescent="0.3">
      <c r="A4404" s="1" t="s">
        <v>963</v>
      </c>
      <c r="B4404" s="1" t="s">
        <v>81</v>
      </c>
      <c r="C4404" s="2">
        <f>IFERROR(VLOOKUP(Tableau2[[#This Row],[PR]],'Taux sortant'!$I$9:$S$167,COLUMN(),0),"")</f>
        <v>21.64</v>
      </c>
      <c r="D4404" s="2">
        <f>IFERROR(VLOOKUP(Tableau2[[#This Row],[PR]],'Taux sortant'!$I$9:$S$167,COLUMN(),0),"")</f>
        <v>17.309999999999999</v>
      </c>
      <c r="E4404" s="2">
        <f>IFERROR(VLOOKUP(Tableau2[[#This Row],[PR]],'Taux sortant'!$I$9:$S$167,COLUMN(),0),"")</f>
        <v>12.45</v>
      </c>
      <c r="F4404" s="2">
        <f>IFERROR(VLOOKUP(Tableau2[[#This Row],[PR]],'Taux sortant'!$I$9:$S$167,COLUMN(),0),"")</f>
        <v>10.1</v>
      </c>
      <c r="G4404" s="2">
        <f>IFERROR(VLOOKUP(Tableau2[[#This Row],[PR]],'Taux sortant'!$I$9:$S$167,COLUMN(),0),"")</f>
        <v>8.23</v>
      </c>
      <c r="H4404" s="2">
        <f>IFERROR(VLOOKUP(Tableau2[[#This Row],[PR]],'Taux sortant'!$I$9:$S$167,COLUMN(),0),"")</f>
        <v>5.96</v>
      </c>
      <c r="I4404" s="2">
        <f>IFERROR(VLOOKUP(Tableau2[[#This Row],[PR]],'Taux sortant'!$I$9:$S$167,COLUMN(),0),"")</f>
        <v>5.44</v>
      </c>
      <c r="J4404" s="2">
        <f>IFERROR(VLOOKUP(Tableau2[[#This Row],[PR]],'Taux sortant'!$I$9:$S$167,COLUMN(),0),"")</f>
        <v>0</v>
      </c>
      <c r="K4404" s="2">
        <f>IFERROR(VLOOKUP(Tableau2[[#This Row],[PR]],'Taux sortant'!$I$9:$S$167,COLUMN(),0),"")</f>
        <v>0</v>
      </c>
      <c r="L4404" s="2" t="str">
        <f>IFERROR(VLOOKUP(Tableau2[[#This Row],[PR]],'Taux sortant'!$I$9:$S$167,COLUMN(),0),"")</f>
        <v/>
      </c>
    </row>
    <row r="4405" spans="1:12" x14ac:dyDescent="0.3">
      <c r="A4405" s="1" t="s">
        <v>966</v>
      </c>
      <c r="B4405" s="1" t="s">
        <v>46</v>
      </c>
      <c r="C4405" s="2" t="str">
        <f>IFERROR(VLOOKUP(Tableau2[[#This Row],[PR]],'Taux sortant'!$I$9:$S$167,COLUMN(),0),"")</f>
        <v/>
      </c>
      <c r="D4405" s="2" t="str">
        <f>IFERROR(VLOOKUP(Tableau2[[#This Row],[PR]],'Taux sortant'!$I$9:$S$167,COLUMN(),0),"")</f>
        <v/>
      </c>
      <c r="E4405" s="2" t="str">
        <f>IFERROR(VLOOKUP(Tableau2[[#This Row],[PR]],'Taux sortant'!$I$9:$S$167,COLUMN(),0),"")</f>
        <v/>
      </c>
      <c r="F4405" s="2" t="str">
        <f>IFERROR(VLOOKUP(Tableau2[[#This Row],[PR]],'Taux sortant'!$I$9:$S$167,COLUMN(),0),"")</f>
        <v/>
      </c>
      <c r="G4405" s="2" t="str">
        <f>IFERROR(VLOOKUP(Tableau2[[#This Row],[PR]],'Taux sortant'!$I$9:$S$167,COLUMN(),0),"")</f>
        <v/>
      </c>
      <c r="H4405" s="2" t="str">
        <f>IFERROR(VLOOKUP(Tableau2[[#This Row],[PR]],'Taux sortant'!$I$9:$S$167,COLUMN(),0),"")</f>
        <v/>
      </c>
      <c r="I4405" s="2" t="str">
        <f>IFERROR(VLOOKUP(Tableau2[[#This Row],[PR]],'Taux sortant'!$I$9:$S$167,COLUMN(),0),"")</f>
        <v/>
      </c>
      <c r="J4405" s="2" t="str">
        <f>IFERROR(VLOOKUP(Tableau2[[#This Row],[PR]],'Taux sortant'!$I$9:$S$167,COLUMN(),0),"")</f>
        <v/>
      </c>
      <c r="K4405" s="2" t="str">
        <f>IFERROR(VLOOKUP(Tableau2[[#This Row],[PR]],'Taux sortant'!$I$9:$S$167,COLUMN(),0),"")</f>
        <v/>
      </c>
      <c r="L4405" s="2" t="str">
        <f>IFERROR(VLOOKUP(Tableau2[[#This Row],[PR]],'Taux sortant'!$I$9:$S$167,COLUMN(),0),"")</f>
        <v/>
      </c>
    </row>
    <row r="4406" spans="1:12" x14ac:dyDescent="0.3">
      <c r="A4406" s="1" t="s">
        <v>969</v>
      </c>
      <c r="B4406" s="1" t="s">
        <v>51</v>
      </c>
      <c r="C4406" s="2">
        <f>IFERROR(VLOOKUP(Tableau2[[#This Row],[PR]],'Taux sortant'!$I$9:$S$167,COLUMN(),0),"")</f>
        <v>14</v>
      </c>
      <c r="D4406" s="2">
        <f>IFERROR(VLOOKUP(Tableau2[[#This Row],[PR]],'Taux sortant'!$I$9:$S$167,COLUMN(),0),"")</f>
        <v>11.3</v>
      </c>
      <c r="E4406" s="2">
        <f>IFERROR(VLOOKUP(Tableau2[[#This Row],[PR]],'Taux sortant'!$I$9:$S$167,COLUMN(),0),"")</f>
        <v>8.23</v>
      </c>
      <c r="F4406" s="2">
        <f>IFERROR(VLOOKUP(Tableau2[[#This Row],[PR]],'Taux sortant'!$I$9:$S$167,COLUMN(),0),"")</f>
        <v>6.77</v>
      </c>
      <c r="G4406" s="2">
        <f>IFERROR(VLOOKUP(Tableau2[[#This Row],[PR]],'Taux sortant'!$I$9:$S$167,COLUMN(),0),"")</f>
        <v>5.71</v>
      </c>
      <c r="H4406" s="2">
        <f>IFERROR(VLOOKUP(Tableau2[[#This Row],[PR]],'Taux sortant'!$I$9:$S$167,COLUMN(),0),"")</f>
        <v>4.8099999999999996</v>
      </c>
      <c r="I4406" s="2">
        <f>IFERROR(VLOOKUP(Tableau2[[#This Row],[PR]],'Taux sortant'!$I$9:$S$167,COLUMN(),0),"")</f>
        <v>4.22</v>
      </c>
      <c r="J4406" s="2">
        <f>IFERROR(VLOOKUP(Tableau2[[#This Row],[PR]],'Taux sortant'!$I$9:$S$167,COLUMN(),0),"")</f>
        <v>0</v>
      </c>
      <c r="K4406" s="2">
        <f>IFERROR(VLOOKUP(Tableau2[[#This Row],[PR]],'Taux sortant'!$I$9:$S$167,COLUMN(),0),"")</f>
        <v>0</v>
      </c>
      <c r="L4406" s="2" t="str">
        <f>IFERROR(VLOOKUP(Tableau2[[#This Row],[PR]],'Taux sortant'!$I$9:$S$167,COLUMN(),0),"")</f>
        <v/>
      </c>
    </row>
    <row r="4407" spans="1:12" x14ac:dyDescent="0.3">
      <c r="A4407" s="1" t="s">
        <v>4978</v>
      </c>
      <c r="B4407" s="1" t="s">
        <v>4153</v>
      </c>
      <c r="C4407" s="2" t="str">
        <f>IFERROR(VLOOKUP(Tableau2[[#This Row],[PR]],'Taux sortant'!$I$9:$S$167,COLUMN(),0),"")</f>
        <v/>
      </c>
      <c r="D4407" s="2" t="str">
        <f>IFERROR(VLOOKUP(Tableau2[[#This Row],[PR]],'Taux sortant'!$I$9:$S$167,COLUMN(),0),"")</f>
        <v/>
      </c>
      <c r="E4407" s="2" t="str">
        <f>IFERROR(VLOOKUP(Tableau2[[#This Row],[PR]],'Taux sortant'!$I$9:$S$167,COLUMN(),0),"")</f>
        <v/>
      </c>
      <c r="F4407" s="2" t="str">
        <f>IFERROR(VLOOKUP(Tableau2[[#This Row],[PR]],'Taux sortant'!$I$9:$S$167,COLUMN(),0),"")</f>
        <v/>
      </c>
      <c r="G4407" s="2" t="str">
        <f>IFERROR(VLOOKUP(Tableau2[[#This Row],[PR]],'Taux sortant'!$I$9:$S$167,COLUMN(),0),"")</f>
        <v/>
      </c>
      <c r="H4407" s="2" t="str">
        <f>IFERROR(VLOOKUP(Tableau2[[#This Row],[PR]],'Taux sortant'!$I$9:$S$167,COLUMN(),0),"")</f>
        <v/>
      </c>
      <c r="I4407" s="2" t="str">
        <f>IFERROR(VLOOKUP(Tableau2[[#This Row],[PR]],'Taux sortant'!$I$9:$S$167,COLUMN(),0),"")</f>
        <v/>
      </c>
      <c r="J4407" s="2" t="str">
        <f>IFERROR(VLOOKUP(Tableau2[[#This Row],[PR]],'Taux sortant'!$I$9:$S$167,COLUMN(),0),"")</f>
        <v/>
      </c>
      <c r="K4407" s="2" t="str">
        <f>IFERROR(VLOOKUP(Tableau2[[#This Row],[PR]],'Taux sortant'!$I$9:$S$167,COLUMN(),0),"")</f>
        <v/>
      </c>
      <c r="L4407" s="2" t="str">
        <f>IFERROR(VLOOKUP(Tableau2[[#This Row],[PR]],'Taux sortant'!$I$9:$S$167,COLUMN(),0),"")</f>
        <v/>
      </c>
    </row>
    <row r="4408" spans="1:12" x14ac:dyDescent="0.3">
      <c r="A4408" s="1" t="s">
        <v>98</v>
      </c>
      <c r="B4408" s="1" t="s">
        <v>98</v>
      </c>
      <c r="C4408" s="2">
        <f>IFERROR(VLOOKUP(Tableau2[[#This Row],[PR]],'Taux sortant'!$I$9:$S$167,COLUMN(),0),"")</f>
        <v>16.73</v>
      </c>
      <c r="D4408" s="2">
        <f>IFERROR(VLOOKUP(Tableau2[[#This Row],[PR]],'Taux sortant'!$I$9:$S$167,COLUMN(),0),"")</f>
        <v>12.79</v>
      </c>
      <c r="E4408" s="2">
        <f>IFERROR(VLOOKUP(Tableau2[[#This Row],[PR]],'Taux sortant'!$I$9:$S$167,COLUMN(),0),"")</f>
        <v>9.3000000000000007</v>
      </c>
      <c r="F4408" s="2">
        <f>IFERROR(VLOOKUP(Tableau2[[#This Row],[PR]],'Taux sortant'!$I$9:$S$167,COLUMN(),0),"")</f>
        <v>7.66</v>
      </c>
      <c r="G4408" s="2">
        <f>IFERROR(VLOOKUP(Tableau2[[#This Row],[PR]],'Taux sortant'!$I$9:$S$167,COLUMN(),0),"")</f>
        <v>5.55</v>
      </c>
      <c r="H4408" s="2">
        <f>IFERROR(VLOOKUP(Tableau2[[#This Row],[PR]],'Taux sortant'!$I$9:$S$167,COLUMN(),0),"")</f>
        <v>4.54</v>
      </c>
      <c r="I4408" s="2">
        <f>IFERROR(VLOOKUP(Tableau2[[#This Row],[PR]],'Taux sortant'!$I$9:$S$167,COLUMN(),0),"")</f>
        <v>4.05</v>
      </c>
      <c r="J4408" s="2">
        <f>IFERROR(VLOOKUP(Tableau2[[#This Row],[PR]],'Taux sortant'!$I$9:$S$167,COLUMN(),0),"")</f>
        <v>0</v>
      </c>
      <c r="K4408" s="2">
        <f>IFERROR(VLOOKUP(Tableau2[[#This Row],[PR]],'Taux sortant'!$I$9:$S$167,COLUMN(),0),"")</f>
        <v>0</v>
      </c>
      <c r="L4408" s="2" t="str">
        <f>IFERROR(VLOOKUP(Tableau2[[#This Row],[PR]],'Taux sortant'!$I$9:$S$167,COLUMN(),0),"")</f>
        <v/>
      </c>
    </row>
    <row r="4409" spans="1:12" x14ac:dyDescent="0.3">
      <c r="A4409" s="1" t="s">
        <v>4981</v>
      </c>
      <c r="B4409" s="1" t="s">
        <v>4169</v>
      </c>
      <c r="C4409" s="2">
        <f>IFERROR(VLOOKUP(Tableau2[[#This Row],[PR]],'Taux sortant'!$I$9:$S$167,COLUMN(),0),"")</f>
        <v>15.83</v>
      </c>
      <c r="D4409" s="2">
        <f>IFERROR(VLOOKUP(Tableau2[[#This Row],[PR]],'Taux sortant'!$I$9:$S$167,COLUMN(),0),"")</f>
        <v>13.3</v>
      </c>
      <c r="E4409" s="2">
        <f>IFERROR(VLOOKUP(Tableau2[[#This Row],[PR]],'Taux sortant'!$I$9:$S$167,COLUMN(),0),"")</f>
        <v>10.32</v>
      </c>
      <c r="F4409" s="2">
        <f>IFERROR(VLOOKUP(Tableau2[[#This Row],[PR]],'Taux sortant'!$I$9:$S$167,COLUMN(),0),"")</f>
        <v>8.84</v>
      </c>
      <c r="G4409" s="2">
        <f>IFERROR(VLOOKUP(Tableau2[[#This Row],[PR]],'Taux sortant'!$I$9:$S$167,COLUMN(),0),"")</f>
        <v>7.55</v>
      </c>
      <c r="H4409" s="2">
        <f>IFERROR(VLOOKUP(Tableau2[[#This Row],[PR]],'Taux sortant'!$I$9:$S$167,COLUMN(),0),"")</f>
        <v>6.43</v>
      </c>
      <c r="I4409" s="2">
        <f>IFERROR(VLOOKUP(Tableau2[[#This Row],[PR]],'Taux sortant'!$I$9:$S$167,COLUMN(),0),"")</f>
        <v>5.52</v>
      </c>
      <c r="J4409" s="2">
        <f>IFERROR(VLOOKUP(Tableau2[[#This Row],[PR]],'Taux sortant'!$I$9:$S$167,COLUMN(),0),"")</f>
        <v>0</v>
      </c>
      <c r="K4409" s="2">
        <f>IFERROR(VLOOKUP(Tableau2[[#This Row],[PR]],'Taux sortant'!$I$9:$S$167,COLUMN(),0),"")</f>
        <v>0</v>
      </c>
      <c r="L4409" s="2" t="str">
        <f>IFERROR(VLOOKUP(Tableau2[[#This Row],[PR]],'Taux sortant'!$I$9:$S$167,COLUMN(),0),"")</f>
        <v/>
      </c>
    </row>
    <row r="4410" spans="1:12" x14ac:dyDescent="0.3">
      <c r="A4410" s="1" t="s">
        <v>974</v>
      </c>
      <c r="B4410" s="1" t="s">
        <v>1521</v>
      </c>
      <c r="C4410" s="2">
        <f>IFERROR(VLOOKUP(Tableau2[[#This Row],[PR]],'Taux sortant'!$I$9:$S$167,COLUMN(),0),"")</f>
        <v>21.64</v>
      </c>
      <c r="D4410" s="2">
        <f>IFERROR(VLOOKUP(Tableau2[[#This Row],[PR]],'Taux sortant'!$I$9:$S$167,COLUMN(),0),"")</f>
        <v>17.57</v>
      </c>
      <c r="E4410" s="2">
        <f>IFERROR(VLOOKUP(Tableau2[[#This Row],[PR]],'Taux sortant'!$I$9:$S$167,COLUMN(),0),"")</f>
        <v>11.74</v>
      </c>
      <c r="F4410" s="2">
        <f>IFERROR(VLOOKUP(Tableau2[[#This Row],[PR]],'Taux sortant'!$I$9:$S$167,COLUMN(),0),"")</f>
        <v>9.3000000000000007</v>
      </c>
      <c r="G4410" s="2">
        <f>IFERROR(VLOOKUP(Tableau2[[#This Row],[PR]],'Taux sortant'!$I$9:$S$167,COLUMN(),0),"")</f>
        <v>7.56</v>
      </c>
      <c r="H4410" s="2">
        <f>IFERROR(VLOOKUP(Tableau2[[#This Row],[PR]],'Taux sortant'!$I$9:$S$167,COLUMN(),0),"")</f>
        <v>5.09</v>
      </c>
      <c r="I4410" s="2">
        <f>IFERROR(VLOOKUP(Tableau2[[#This Row],[PR]],'Taux sortant'!$I$9:$S$167,COLUMN(),0),"")</f>
        <v>4.7300000000000004</v>
      </c>
      <c r="J4410" s="2">
        <f>IFERROR(VLOOKUP(Tableau2[[#This Row],[PR]],'Taux sortant'!$I$9:$S$167,COLUMN(),0),"")</f>
        <v>0</v>
      </c>
      <c r="K4410" s="2">
        <f>IFERROR(VLOOKUP(Tableau2[[#This Row],[PR]],'Taux sortant'!$I$9:$S$167,COLUMN(),0),"")</f>
        <v>0</v>
      </c>
      <c r="L4410" s="2" t="str">
        <f>IFERROR(VLOOKUP(Tableau2[[#This Row],[PR]],'Taux sortant'!$I$9:$S$167,COLUMN(),0),"")</f>
        <v/>
      </c>
    </row>
    <row r="4411" spans="1:12" x14ac:dyDescent="0.3">
      <c r="A4411" s="1" t="s">
        <v>974</v>
      </c>
      <c r="B4411" s="1" t="s">
        <v>4147</v>
      </c>
      <c r="C4411" s="2">
        <f>IFERROR(VLOOKUP(Tableau2[[#This Row],[PR]],'Taux sortant'!$I$9:$S$167,COLUMN(),0),"")</f>
        <v>16.62</v>
      </c>
      <c r="D4411" s="2">
        <f>IFERROR(VLOOKUP(Tableau2[[#This Row],[PR]],'Taux sortant'!$I$9:$S$167,COLUMN(),0),"")</f>
        <v>14.01</v>
      </c>
      <c r="E4411" s="2">
        <f>IFERROR(VLOOKUP(Tableau2[[#This Row],[PR]],'Taux sortant'!$I$9:$S$167,COLUMN(),0),"")</f>
        <v>10.98</v>
      </c>
      <c r="F4411" s="2">
        <f>IFERROR(VLOOKUP(Tableau2[[#This Row],[PR]],'Taux sortant'!$I$9:$S$167,COLUMN(),0),"")</f>
        <v>9.49</v>
      </c>
      <c r="G4411" s="2">
        <f>IFERROR(VLOOKUP(Tableau2[[#This Row],[PR]],'Taux sortant'!$I$9:$S$167,COLUMN(),0),"")</f>
        <v>8.1199999999999992</v>
      </c>
      <c r="H4411" s="2">
        <f>IFERROR(VLOOKUP(Tableau2[[#This Row],[PR]],'Taux sortant'!$I$9:$S$167,COLUMN(),0),"")</f>
        <v>6.99</v>
      </c>
      <c r="I4411" s="2">
        <f>IFERROR(VLOOKUP(Tableau2[[#This Row],[PR]],'Taux sortant'!$I$9:$S$167,COLUMN(),0),"")</f>
        <v>6.03</v>
      </c>
      <c r="J4411" s="2">
        <f>IFERROR(VLOOKUP(Tableau2[[#This Row],[PR]],'Taux sortant'!$I$9:$S$167,COLUMN(),0),"")</f>
        <v>2466.4499999999998</v>
      </c>
      <c r="K4411" s="2">
        <f>IFERROR(VLOOKUP(Tableau2[[#This Row],[PR]],'Taux sortant'!$I$9:$S$167,COLUMN(),0),"")</f>
        <v>0</v>
      </c>
      <c r="L4411" s="2" t="str">
        <f>IFERROR(VLOOKUP(Tableau2[[#This Row],[PR]],'Taux sortant'!$I$9:$S$167,COLUMN(),0),"")</f>
        <v/>
      </c>
    </row>
    <row r="4412" spans="1:12" x14ac:dyDescent="0.3">
      <c r="A4412" s="1" t="s">
        <v>974</v>
      </c>
      <c r="B4412" s="1" t="s">
        <v>37</v>
      </c>
      <c r="C4412" s="2">
        <f>IFERROR(VLOOKUP(Tableau2[[#This Row],[PR]],'Taux sortant'!$I$9:$S$167,COLUMN(),0),"")</f>
        <v>25.34</v>
      </c>
      <c r="D4412" s="2">
        <f>IFERROR(VLOOKUP(Tableau2[[#This Row],[PR]],'Taux sortant'!$I$9:$S$167,COLUMN(),0),"")</f>
        <v>21.62</v>
      </c>
      <c r="E4412" s="2">
        <f>IFERROR(VLOOKUP(Tableau2[[#This Row],[PR]],'Taux sortant'!$I$9:$S$167,COLUMN(),0),"")</f>
        <v>15.42</v>
      </c>
      <c r="F4412" s="2">
        <f>IFERROR(VLOOKUP(Tableau2[[#This Row],[PR]],'Taux sortant'!$I$9:$S$167,COLUMN(),0),"")</f>
        <v>12.6</v>
      </c>
      <c r="G4412" s="2">
        <f>IFERROR(VLOOKUP(Tableau2[[#This Row],[PR]],'Taux sortant'!$I$9:$S$167,COLUMN(),0),"")</f>
        <v>9.5500000000000007</v>
      </c>
      <c r="H4412" s="2">
        <f>IFERROR(VLOOKUP(Tableau2[[#This Row],[PR]],'Taux sortant'!$I$9:$S$167,COLUMN(),0),"")</f>
        <v>7.3</v>
      </c>
      <c r="I4412" s="2">
        <f>IFERROR(VLOOKUP(Tableau2[[#This Row],[PR]],'Taux sortant'!$I$9:$S$167,COLUMN(),0),"")</f>
        <v>6.61</v>
      </c>
      <c r="J4412" s="2">
        <f>IFERROR(VLOOKUP(Tableau2[[#This Row],[PR]],'Taux sortant'!$I$9:$S$167,COLUMN(),0),"")</f>
        <v>0</v>
      </c>
      <c r="K4412" s="2">
        <f>IFERROR(VLOOKUP(Tableau2[[#This Row],[PR]],'Taux sortant'!$I$9:$S$167,COLUMN(),0),"")</f>
        <v>0</v>
      </c>
      <c r="L4412" s="2" t="str">
        <f>IFERROR(VLOOKUP(Tableau2[[#This Row],[PR]],'Taux sortant'!$I$9:$S$167,COLUMN(),0),"")</f>
        <v/>
      </c>
    </row>
    <row r="4413" spans="1:12" x14ac:dyDescent="0.3">
      <c r="A4413" s="1" t="s">
        <v>2301</v>
      </c>
      <c r="B4413" s="1" t="s">
        <v>1631</v>
      </c>
      <c r="C4413" s="2">
        <f>IFERROR(VLOOKUP(Tableau2[[#This Row],[PR]],'Taux sortant'!$I$9:$S$167,COLUMN(),0),"")</f>
        <v>10.29</v>
      </c>
      <c r="D4413" s="2">
        <f>IFERROR(VLOOKUP(Tableau2[[#This Row],[PR]],'Taux sortant'!$I$9:$S$167,COLUMN(),0),"")</f>
        <v>8.1199999999999992</v>
      </c>
      <c r="E4413" s="2">
        <f>IFERROR(VLOOKUP(Tableau2[[#This Row],[PR]],'Taux sortant'!$I$9:$S$167,COLUMN(),0),"")</f>
        <v>5.69</v>
      </c>
      <c r="F4413" s="2">
        <f>IFERROR(VLOOKUP(Tableau2[[#This Row],[PR]],'Taux sortant'!$I$9:$S$167,COLUMN(),0),"")</f>
        <v>4.5199999999999996</v>
      </c>
      <c r="G4413" s="2">
        <f>IFERROR(VLOOKUP(Tableau2[[#This Row],[PR]],'Taux sortant'!$I$9:$S$167,COLUMN(),0),"")</f>
        <v>3.74</v>
      </c>
      <c r="H4413" s="2">
        <f>IFERROR(VLOOKUP(Tableau2[[#This Row],[PR]],'Taux sortant'!$I$9:$S$167,COLUMN(),0),"")</f>
        <v>3.28</v>
      </c>
      <c r="I4413" s="2">
        <f>IFERROR(VLOOKUP(Tableau2[[#This Row],[PR]],'Taux sortant'!$I$9:$S$167,COLUMN(),0),"")</f>
        <v>2.99</v>
      </c>
      <c r="J4413" s="2">
        <f>IFERROR(VLOOKUP(Tableau2[[#This Row],[PR]],'Taux sortant'!$I$9:$S$167,COLUMN(),0),"")</f>
        <v>0</v>
      </c>
      <c r="K4413" s="2">
        <f>IFERROR(VLOOKUP(Tableau2[[#This Row],[PR]],'Taux sortant'!$I$9:$S$167,COLUMN(),0),"")</f>
        <v>0</v>
      </c>
      <c r="L4413" s="2" t="str">
        <f>IFERROR(VLOOKUP(Tableau2[[#This Row],[PR]],'Taux sortant'!$I$9:$S$167,COLUMN(),0),"")</f>
        <v/>
      </c>
    </row>
    <row r="4414" spans="1:12" x14ac:dyDescent="0.3">
      <c r="A4414" s="1" t="s">
        <v>2304</v>
      </c>
      <c r="B4414" s="1" t="s">
        <v>1631</v>
      </c>
      <c r="C4414" s="2">
        <f>IFERROR(VLOOKUP(Tableau2[[#This Row],[PR]],'Taux sortant'!$I$9:$S$167,COLUMN(),0),"")</f>
        <v>10.29</v>
      </c>
      <c r="D4414" s="2">
        <f>IFERROR(VLOOKUP(Tableau2[[#This Row],[PR]],'Taux sortant'!$I$9:$S$167,COLUMN(),0),"")</f>
        <v>8.1199999999999992</v>
      </c>
      <c r="E4414" s="2">
        <f>IFERROR(VLOOKUP(Tableau2[[#This Row],[PR]],'Taux sortant'!$I$9:$S$167,COLUMN(),0),"")</f>
        <v>5.69</v>
      </c>
      <c r="F4414" s="2">
        <f>IFERROR(VLOOKUP(Tableau2[[#This Row],[PR]],'Taux sortant'!$I$9:$S$167,COLUMN(),0),"")</f>
        <v>4.5199999999999996</v>
      </c>
      <c r="G4414" s="2">
        <f>IFERROR(VLOOKUP(Tableau2[[#This Row],[PR]],'Taux sortant'!$I$9:$S$167,COLUMN(),0),"")</f>
        <v>3.74</v>
      </c>
      <c r="H4414" s="2">
        <f>IFERROR(VLOOKUP(Tableau2[[#This Row],[PR]],'Taux sortant'!$I$9:$S$167,COLUMN(),0),"")</f>
        <v>3.28</v>
      </c>
      <c r="I4414" s="2">
        <f>IFERROR(VLOOKUP(Tableau2[[#This Row],[PR]],'Taux sortant'!$I$9:$S$167,COLUMN(),0),"")</f>
        <v>2.99</v>
      </c>
      <c r="J4414" s="2">
        <f>IFERROR(VLOOKUP(Tableau2[[#This Row],[PR]],'Taux sortant'!$I$9:$S$167,COLUMN(),0),"")</f>
        <v>0</v>
      </c>
      <c r="K4414" s="2">
        <f>IFERROR(VLOOKUP(Tableau2[[#This Row],[PR]],'Taux sortant'!$I$9:$S$167,COLUMN(),0),"")</f>
        <v>0</v>
      </c>
      <c r="L4414" s="2" t="str">
        <f>IFERROR(VLOOKUP(Tableau2[[#This Row],[PR]],'Taux sortant'!$I$9:$S$167,COLUMN(),0),"")</f>
        <v/>
      </c>
    </row>
    <row r="4415" spans="1:12" x14ac:dyDescent="0.3">
      <c r="A4415" s="1" t="s">
        <v>977</v>
      </c>
      <c r="B4415" s="1" t="s">
        <v>17</v>
      </c>
      <c r="C4415" s="2">
        <f>IFERROR(VLOOKUP(Tableau2[[#This Row],[PR]],'Taux sortant'!$I$9:$S$167,COLUMN(),0),"")</f>
        <v>15.12</v>
      </c>
      <c r="D4415" s="2">
        <f>IFERROR(VLOOKUP(Tableau2[[#This Row],[PR]],'Taux sortant'!$I$9:$S$167,COLUMN(),0),"")</f>
        <v>12.61</v>
      </c>
      <c r="E4415" s="2">
        <f>IFERROR(VLOOKUP(Tableau2[[#This Row],[PR]],'Taux sortant'!$I$9:$S$167,COLUMN(),0),"")</f>
        <v>9.7200000000000006</v>
      </c>
      <c r="F4415" s="2">
        <f>IFERROR(VLOOKUP(Tableau2[[#This Row],[PR]],'Taux sortant'!$I$9:$S$167,COLUMN(),0),"")</f>
        <v>8.27</v>
      </c>
      <c r="G4415" s="2">
        <f>IFERROR(VLOOKUP(Tableau2[[#This Row],[PR]],'Taux sortant'!$I$9:$S$167,COLUMN(),0),"")</f>
        <v>7.1</v>
      </c>
      <c r="H4415" s="2">
        <f>IFERROR(VLOOKUP(Tableau2[[#This Row],[PR]],'Taux sortant'!$I$9:$S$167,COLUMN(),0),"")</f>
        <v>6.12</v>
      </c>
      <c r="I4415" s="2">
        <f>IFERROR(VLOOKUP(Tableau2[[#This Row],[PR]],'Taux sortant'!$I$9:$S$167,COLUMN(),0),"")</f>
        <v>5.33</v>
      </c>
      <c r="J4415" s="2">
        <f>IFERROR(VLOOKUP(Tableau2[[#This Row],[PR]],'Taux sortant'!$I$9:$S$167,COLUMN(),0),"")</f>
        <v>0</v>
      </c>
      <c r="K4415" s="2">
        <f>IFERROR(VLOOKUP(Tableau2[[#This Row],[PR]],'Taux sortant'!$I$9:$S$167,COLUMN(),0),"")</f>
        <v>0</v>
      </c>
      <c r="L4415" s="2" t="str">
        <f>IFERROR(VLOOKUP(Tableau2[[#This Row],[PR]],'Taux sortant'!$I$9:$S$167,COLUMN(),0),"")</f>
        <v/>
      </c>
    </row>
    <row r="4416" spans="1:12" x14ac:dyDescent="0.3">
      <c r="A4416" s="1" t="s">
        <v>980</v>
      </c>
      <c r="B4416" s="1" t="s">
        <v>53</v>
      </c>
      <c r="C4416" s="2">
        <f>IFERROR(VLOOKUP(Tableau2[[#This Row],[PR]],'Taux sortant'!$I$9:$S$167,COLUMN(),0),"")</f>
        <v>28.13</v>
      </c>
      <c r="D4416" s="2">
        <f>IFERROR(VLOOKUP(Tableau2[[#This Row],[PR]],'Taux sortant'!$I$9:$S$167,COLUMN(),0),"")</f>
        <v>22.97</v>
      </c>
      <c r="E4416" s="2">
        <f>IFERROR(VLOOKUP(Tableau2[[#This Row],[PR]],'Taux sortant'!$I$9:$S$167,COLUMN(),0),"")</f>
        <v>17.190000000000001</v>
      </c>
      <c r="F4416" s="2">
        <f>IFERROR(VLOOKUP(Tableau2[[#This Row],[PR]],'Taux sortant'!$I$9:$S$167,COLUMN(),0),"")</f>
        <v>13.88</v>
      </c>
      <c r="G4416" s="2">
        <f>IFERROR(VLOOKUP(Tableau2[[#This Row],[PR]],'Taux sortant'!$I$9:$S$167,COLUMN(),0),"")</f>
        <v>10.89</v>
      </c>
      <c r="H4416" s="2">
        <f>IFERROR(VLOOKUP(Tableau2[[#This Row],[PR]],'Taux sortant'!$I$9:$S$167,COLUMN(),0),"")</f>
        <v>7.86</v>
      </c>
      <c r="I4416" s="2">
        <f>IFERROR(VLOOKUP(Tableau2[[#This Row],[PR]],'Taux sortant'!$I$9:$S$167,COLUMN(),0),"")</f>
        <v>7.14</v>
      </c>
      <c r="J4416" s="2">
        <f>IFERROR(VLOOKUP(Tableau2[[#This Row],[PR]],'Taux sortant'!$I$9:$S$167,COLUMN(),0),"")</f>
        <v>0</v>
      </c>
      <c r="K4416" s="2">
        <f>IFERROR(VLOOKUP(Tableau2[[#This Row],[PR]],'Taux sortant'!$I$9:$S$167,COLUMN(),0),"")</f>
        <v>0</v>
      </c>
      <c r="L4416" s="2" t="str">
        <f>IFERROR(VLOOKUP(Tableau2[[#This Row],[PR]],'Taux sortant'!$I$9:$S$167,COLUMN(),0),"")</f>
        <v/>
      </c>
    </row>
    <row r="4417" spans="1:12" x14ac:dyDescent="0.3">
      <c r="A4417" s="1" t="s">
        <v>2307</v>
      </c>
      <c r="B4417" s="1" t="s">
        <v>46</v>
      </c>
      <c r="C4417" s="2" t="str">
        <f>IFERROR(VLOOKUP(Tableau2[[#This Row],[PR]],'Taux sortant'!$I$9:$S$167,COLUMN(),0),"")</f>
        <v/>
      </c>
      <c r="D4417" s="2" t="str">
        <f>IFERROR(VLOOKUP(Tableau2[[#This Row],[PR]],'Taux sortant'!$I$9:$S$167,COLUMN(),0),"")</f>
        <v/>
      </c>
      <c r="E4417" s="2" t="str">
        <f>IFERROR(VLOOKUP(Tableau2[[#This Row],[PR]],'Taux sortant'!$I$9:$S$167,COLUMN(),0),"")</f>
        <v/>
      </c>
      <c r="F4417" s="2" t="str">
        <f>IFERROR(VLOOKUP(Tableau2[[#This Row],[PR]],'Taux sortant'!$I$9:$S$167,COLUMN(),0),"")</f>
        <v/>
      </c>
      <c r="G4417" s="2" t="str">
        <f>IFERROR(VLOOKUP(Tableau2[[#This Row],[PR]],'Taux sortant'!$I$9:$S$167,COLUMN(),0),"")</f>
        <v/>
      </c>
      <c r="H4417" s="2" t="str">
        <f>IFERROR(VLOOKUP(Tableau2[[#This Row],[PR]],'Taux sortant'!$I$9:$S$167,COLUMN(),0),"")</f>
        <v/>
      </c>
      <c r="I4417" s="2" t="str">
        <f>IFERROR(VLOOKUP(Tableau2[[#This Row],[PR]],'Taux sortant'!$I$9:$S$167,COLUMN(),0),"")</f>
        <v/>
      </c>
      <c r="J4417" s="2" t="str">
        <f>IFERROR(VLOOKUP(Tableau2[[#This Row],[PR]],'Taux sortant'!$I$9:$S$167,COLUMN(),0),"")</f>
        <v/>
      </c>
      <c r="K4417" s="2" t="str">
        <f>IFERROR(VLOOKUP(Tableau2[[#This Row],[PR]],'Taux sortant'!$I$9:$S$167,COLUMN(),0),"")</f>
        <v/>
      </c>
      <c r="L4417" s="2" t="str">
        <f>IFERROR(VLOOKUP(Tableau2[[#This Row],[PR]],'Taux sortant'!$I$9:$S$167,COLUMN(),0),"")</f>
        <v/>
      </c>
    </row>
    <row r="4418" spans="1:12" x14ac:dyDescent="0.3">
      <c r="A4418" s="1" t="s">
        <v>5704</v>
      </c>
      <c r="B4418" s="1" t="s">
        <v>5362</v>
      </c>
      <c r="C4418" s="2" t="str">
        <f>IFERROR(VLOOKUP(Tableau2[[#This Row],[PR]],'Taux sortant'!$I$9:$S$167,COLUMN(),0),"")</f>
        <v/>
      </c>
      <c r="D4418" s="2" t="str">
        <f>IFERROR(VLOOKUP(Tableau2[[#This Row],[PR]],'Taux sortant'!$I$9:$S$167,COLUMN(),0),"")</f>
        <v/>
      </c>
      <c r="E4418" s="2" t="str">
        <f>IFERROR(VLOOKUP(Tableau2[[#This Row],[PR]],'Taux sortant'!$I$9:$S$167,COLUMN(),0),"")</f>
        <v/>
      </c>
      <c r="F4418" s="2" t="str">
        <f>IFERROR(VLOOKUP(Tableau2[[#This Row],[PR]],'Taux sortant'!$I$9:$S$167,COLUMN(),0),"")</f>
        <v/>
      </c>
      <c r="G4418" s="2" t="str">
        <f>IFERROR(VLOOKUP(Tableau2[[#This Row],[PR]],'Taux sortant'!$I$9:$S$167,COLUMN(),0),"")</f>
        <v/>
      </c>
      <c r="H4418" s="2" t="str">
        <f>IFERROR(VLOOKUP(Tableau2[[#This Row],[PR]],'Taux sortant'!$I$9:$S$167,COLUMN(),0),"")</f>
        <v/>
      </c>
      <c r="I4418" s="2" t="str">
        <f>IFERROR(VLOOKUP(Tableau2[[#This Row],[PR]],'Taux sortant'!$I$9:$S$167,COLUMN(),0),"")</f>
        <v/>
      </c>
      <c r="J4418" s="2" t="str">
        <f>IFERROR(VLOOKUP(Tableau2[[#This Row],[PR]],'Taux sortant'!$I$9:$S$167,COLUMN(),0),"")</f>
        <v/>
      </c>
      <c r="K4418" s="2" t="str">
        <f>IFERROR(VLOOKUP(Tableau2[[#This Row],[PR]],'Taux sortant'!$I$9:$S$167,COLUMN(),0),"")</f>
        <v/>
      </c>
      <c r="L4418" s="2" t="str">
        <f>IFERROR(VLOOKUP(Tableau2[[#This Row],[PR]],'Taux sortant'!$I$9:$S$167,COLUMN(),0),"")</f>
        <v/>
      </c>
    </row>
    <row r="4419" spans="1:12" x14ac:dyDescent="0.3">
      <c r="A4419" s="1" t="s">
        <v>6320</v>
      </c>
      <c r="B4419" s="1" t="s">
        <v>5835</v>
      </c>
      <c r="C4419" s="2" t="str">
        <f>IFERROR(VLOOKUP(Tableau2[[#This Row],[PR]],'Taux sortant'!$I$9:$S$167,COLUMN(),0),"")</f>
        <v/>
      </c>
      <c r="D4419" s="2" t="str">
        <f>IFERROR(VLOOKUP(Tableau2[[#This Row],[PR]],'Taux sortant'!$I$9:$S$167,COLUMN(),0),"")</f>
        <v/>
      </c>
      <c r="E4419" s="2" t="str">
        <f>IFERROR(VLOOKUP(Tableau2[[#This Row],[PR]],'Taux sortant'!$I$9:$S$167,COLUMN(),0),"")</f>
        <v/>
      </c>
      <c r="F4419" s="2" t="str">
        <f>IFERROR(VLOOKUP(Tableau2[[#This Row],[PR]],'Taux sortant'!$I$9:$S$167,COLUMN(),0),"")</f>
        <v/>
      </c>
      <c r="G4419" s="2" t="str">
        <f>IFERROR(VLOOKUP(Tableau2[[#This Row],[PR]],'Taux sortant'!$I$9:$S$167,COLUMN(),0),"")</f>
        <v/>
      </c>
      <c r="H4419" s="2" t="str">
        <f>IFERROR(VLOOKUP(Tableau2[[#This Row],[PR]],'Taux sortant'!$I$9:$S$167,COLUMN(),0),"")</f>
        <v/>
      </c>
      <c r="I4419" s="2" t="str">
        <f>IFERROR(VLOOKUP(Tableau2[[#This Row],[PR]],'Taux sortant'!$I$9:$S$167,COLUMN(),0),"")</f>
        <v/>
      </c>
      <c r="J4419" s="2" t="str">
        <f>IFERROR(VLOOKUP(Tableau2[[#This Row],[PR]],'Taux sortant'!$I$9:$S$167,COLUMN(),0),"")</f>
        <v/>
      </c>
      <c r="K4419" s="2" t="str">
        <f>IFERROR(VLOOKUP(Tableau2[[#This Row],[PR]],'Taux sortant'!$I$9:$S$167,COLUMN(),0),"")</f>
        <v/>
      </c>
      <c r="L4419" s="2" t="str">
        <f>IFERROR(VLOOKUP(Tableau2[[#This Row],[PR]],'Taux sortant'!$I$9:$S$167,COLUMN(),0),"")</f>
        <v/>
      </c>
    </row>
    <row r="4420" spans="1:12" x14ac:dyDescent="0.3">
      <c r="A4420" s="1" t="s">
        <v>2310</v>
      </c>
      <c r="B4420" s="1" t="s">
        <v>1547</v>
      </c>
      <c r="C4420" s="2">
        <f>IFERROR(VLOOKUP(Tableau2[[#This Row],[PR]],'Taux sortant'!$I$9:$S$167,COLUMN(),0),"")</f>
        <v>8.85</v>
      </c>
      <c r="D4420" s="2">
        <f>IFERROR(VLOOKUP(Tableau2[[#This Row],[PR]],'Taux sortant'!$I$9:$S$167,COLUMN(),0),"")</f>
        <v>6.89</v>
      </c>
      <c r="E4420" s="2">
        <f>IFERROR(VLOOKUP(Tableau2[[#This Row],[PR]],'Taux sortant'!$I$9:$S$167,COLUMN(),0),"")</f>
        <v>4.7</v>
      </c>
      <c r="F4420" s="2">
        <f>IFERROR(VLOOKUP(Tableau2[[#This Row],[PR]],'Taux sortant'!$I$9:$S$167,COLUMN(),0),"")</f>
        <v>3.63</v>
      </c>
      <c r="G4420" s="2">
        <f>IFERROR(VLOOKUP(Tableau2[[#This Row],[PR]],'Taux sortant'!$I$9:$S$167,COLUMN(),0),"")</f>
        <v>2.93</v>
      </c>
      <c r="H4420" s="2">
        <f>IFERROR(VLOOKUP(Tableau2[[#This Row],[PR]],'Taux sortant'!$I$9:$S$167,COLUMN(),0),"")</f>
        <v>2.4900000000000002</v>
      </c>
      <c r="I4420" s="2">
        <f>IFERROR(VLOOKUP(Tableau2[[#This Row],[PR]],'Taux sortant'!$I$9:$S$167,COLUMN(),0),"")</f>
        <v>2.21</v>
      </c>
      <c r="J4420" s="2">
        <f>IFERROR(VLOOKUP(Tableau2[[#This Row],[PR]],'Taux sortant'!$I$9:$S$167,COLUMN(),0),"")</f>
        <v>0</v>
      </c>
      <c r="K4420" s="2">
        <f>IFERROR(VLOOKUP(Tableau2[[#This Row],[PR]],'Taux sortant'!$I$9:$S$167,COLUMN(),0),"")</f>
        <v>0</v>
      </c>
      <c r="L4420" s="2" t="str">
        <f>IFERROR(VLOOKUP(Tableau2[[#This Row],[PR]],'Taux sortant'!$I$9:$S$167,COLUMN(),0),"")</f>
        <v/>
      </c>
    </row>
    <row r="4421" spans="1:12" x14ac:dyDescent="0.3">
      <c r="A4421" s="1" t="s">
        <v>4986</v>
      </c>
      <c r="B4421" s="1" t="s">
        <v>4145</v>
      </c>
      <c r="C4421" s="2">
        <f>IFERROR(VLOOKUP(Tableau2[[#This Row],[PR]],'Taux sortant'!$I$9:$S$167,COLUMN(),0),"")</f>
        <v>22.32</v>
      </c>
      <c r="D4421" s="2">
        <f>IFERROR(VLOOKUP(Tableau2[[#This Row],[PR]],'Taux sortant'!$I$9:$S$167,COLUMN(),0),"")</f>
        <v>19.86</v>
      </c>
      <c r="E4421" s="2">
        <f>IFERROR(VLOOKUP(Tableau2[[#This Row],[PR]],'Taux sortant'!$I$9:$S$167,COLUMN(),0),"")</f>
        <v>16.239999999999998</v>
      </c>
      <c r="F4421" s="2">
        <f>IFERROR(VLOOKUP(Tableau2[[#This Row],[PR]],'Taux sortant'!$I$9:$S$167,COLUMN(),0),"")</f>
        <v>14.04</v>
      </c>
      <c r="G4421" s="2">
        <f>IFERROR(VLOOKUP(Tableau2[[#This Row],[PR]],'Taux sortant'!$I$9:$S$167,COLUMN(),0),"")</f>
        <v>12.21</v>
      </c>
      <c r="H4421" s="2">
        <f>IFERROR(VLOOKUP(Tableau2[[#This Row],[PR]],'Taux sortant'!$I$9:$S$167,COLUMN(),0),"")</f>
        <v>10.16</v>
      </c>
      <c r="I4421" s="2">
        <f>IFERROR(VLOOKUP(Tableau2[[#This Row],[PR]],'Taux sortant'!$I$9:$S$167,COLUMN(),0),"")</f>
        <v>8.69</v>
      </c>
      <c r="J4421" s="2">
        <f>IFERROR(VLOOKUP(Tableau2[[#This Row],[PR]],'Taux sortant'!$I$9:$S$167,COLUMN(),0),"")</f>
        <v>0</v>
      </c>
      <c r="K4421" s="2">
        <f>IFERROR(VLOOKUP(Tableau2[[#This Row],[PR]],'Taux sortant'!$I$9:$S$167,COLUMN(),0),"")</f>
        <v>0</v>
      </c>
      <c r="L4421" s="2" t="str">
        <f>IFERROR(VLOOKUP(Tableau2[[#This Row],[PR]],'Taux sortant'!$I$9:$S$167,COLUMN(),0),"")</f>
        <v/>
      </c>
    </row>
    <row r="4422" spans="1:12" x14ac:dyDescent="0.3">
      <c r="A4422" s="1" t="s">
        <v>105</v>
      </c>
      <c r="B4422" s="1" t="s">
        <v>105</v>
      </c>
      <c r="C4422" s="2">
        <f>IFERROR(VLOOKUP(Tableau2[[#This Row],[PR]],'Taux sortant'!$I$9:$S$167,COLUMN(),0),"")</f>
        <v>22.68</v>
      </c>
      <c r="D4422" s="2">
        <f>IFERROR(VLOOKUP(Tableau2[[#This Row],[PR]],'Taux sortant'!$I$9:$S$167,COLUMN(),0),"")</f>
        <v>19.600000000000001</v>
      </c>
      <c r="E4422" s="2">
        <f>IFERROR(VLOOKUP(Tableau2[[#This Row],[PR]],'Taux sortant'!$I$9:$S$167,COLUMN(),0),"")</f>
        <v>15.23</v>
      </c>
      <c r="F4422" s="2">
        <f>IFERROR(VLOOKUP(Tableau2[[#This Row],[PR]],'Taux sortant'!$I$9:$S$167,COLUMN(),0),"")</f>
        <v>11.98</v>
      </c>
      <c r="G4422" s="2">
        <f>IFERROR(VLOOKUP(Tableau2[[#This Row],[PR]],'Taux sortant'!$I$9:$S$167,COLUMN(),0),"")</f>
        <v>8.5399999999999991</v>
      </c>
      <c r="H4422" s="2">
        <f>IFERROR(VLOOKUP(Tableau2[[#This Row],[PR]],'Taux sortant'!$I$9:$S$167,COLUMN(),0),"")</f>
        <v>5.65</v>
      </c>
      <c r="I4422" s="2">
        <f>IFERROR(VLOOKUP(Tableau2[[#This Row],[PR]],'Taux sortant'!$I$9:$S$167,COLUMN(),0),"")</f>
        <v>4.07</v>
      </c>
      <c r="J4422" s="2">
        <f>IFERROR(VLOOKUP(Tableau2[[#This Row],[PR]],'Taux sortant'!$I$9:$S$167,COLUMN(),0),"")</f>
        <v>0</v>
      </c>
      <c r="K4422" s="2">
        <f>IFERROR(VLOOKUP(Tableau2[[#This Row],[PR]],'Taux sortant'!$I$9:$S$167,COLUMN(),0),"")</f>
        <v>0</v>
      </c>
      <c r="L4422" s="2" t="str">
        <f>IFERROR(VLOOKUP(Tableau2[[#This Row],[PR]],'Taux sortant'!$I$9:$S$167,COLUMN(),0),"")</f>
        <v/>
      </c>
    </row>
    <row r="4423" spans="1:12" x14ac:dyDescent="0.3">
      <c r="A4423" s="1" t="s">
        <v>4989</v>
      </c>
      <c r="B4423" s="1" t="s">
        <v>4284</v>
      </c>
      <c r="C4423" s="2">
        <f>IFERROR(VLOOKUP(Tableau2[[#This Row],[PR]],'Taux sortant'!$I$9:$S$167,COLUMN(),0),"")</f>
        <v>25.1</v>
      </c>
      <c r="D4423" s="2">
        <f>IFERROR(VLOOKUP(Tableau2[[#This Row],[PR]],'Taux sortant'!$I$9:$S$167,COLUMN(),0),"")</f>
        <v>21.72</v>
      </c>
      <c r="E4423" s="2">
        <f>IFERROR(VLOOKUP(Tableau2[[#This Row],[PR]],'Taux sortant'!$I$9:$S$167,COLUMN(),0),"")</f>
        <v>17.420000000000002</v>
      </c>
      <c r="F4423" s="2">
        <f>IFERROR(VLOOKUP(Tableau2[[#This Row],[PR]],'Taux sortant'!$I$9:$S$167,COLUMN(),0),"")</f>
        <v>14.3</v>
      </c>
      <c r="G4423" s="2">
        <f>IFERROR(VLOOKUP(Tableau2[[#This Row],[PR]],'Taux sortant'!$I$9:$S$167,COLUMN(),0),"")</f>
        <v>12.48</v>
      </c>
      <c r="H4423" s="2">
        <f>IFERROR(VLOOKUP(Tableau2[[#This Row],[PR]],'Taux sortant'!$I$9:$S$167,COLUMN(),0),"")</f>
        <v>9.86</v>
      </c>
      <c r="I4423" s="2">
        <f>IFERROR(VLOOKUP(Tableau2[[#This Row],[PR]],'Taux sortant'!$I$9:$S$167,COLUMN(),0),"")</f>
        <v>8.82</v>
      </c>
      <c r="J4423" s="2">
        <f>IFERROR(VLOOKUP(Tableau2[[#This Row],[PR]],'Taux sortant'!$I$9:$S$167,COLUMN(),0),"")</f>
        <v>0</v>
      </c>
      <c r="K4423" s="2">
        <f>IFERROR(VLOOKUP(Tableau2[[#This Row],[PR]],'Taux sortant'!$I$9:$S$167,COLUMN(),0),"")</f>
        <v>0</v>
      </c>
      <c r="L4423" s="2" t="str">
        <f>IFERROR(VLOOKUP(Tableau2[[#This Row],[PR]],'Taux sortant'!$I$9:$S$167,COLUMN(),0),"")</f>
        <v/>
      </c>
    </row>
    <row r="4424" spans="1:12" x14ac:dyDescent="0.3">
      <c r="A4424" s="1" t="s">
        <v>985</v>
      </c>
      <c r="B4424" s="1" t="s">
        <v>265</v>
      </c>
      <c r="C4424" s="2">
        <f>IFERROR(VLOOKUP(Tableau2[[#This Row],[PR]],'Taux sortant'!$I$9:$S$167,COLUMN(),0),"")</f>
        <v>62.47</v>
      </c>
      <c r="D4424" s="2">
        <f>IFERROR(VLOOKUP(Tableau2[[#This Row],[PR]],'Taux sortant'!$I$9:$S$167,COLUMN(),0),"")</f>
        <v>53.48</v>
      </c>
      <c r="E4424" s="2">
        <f>IFERROR(VLOOKUP(Tableau2[[#This Row],[PR]],'Taux sortant'!$I$9:$S$167,COLUMN(),0),"")</f>
        <v>45.59</v>
      </c>
      <c r="F4424" s="2">
        <f>IFERROR(VLOOKUP(Tableau2[[#This Row],[PR]],'Taux sortant'!$I$9:$S$167,COLUMN(),0),"")</f>
        <v>39.54</v>
      </c>
      <c r="G4424" s="2">
        <f>IFERROR(VLOOKUP(Tableau2[[#This Row],[PR]],'Taux sortant'!$I$9:$S$167,COLUMN(),0),"")</f>
        <v>28.33</v>
      </c>
      <c r="H4424" s="2">
        <f>IFERROR(VLOOKUP(Tableau2[[#This Row],[PR]],'Taux sortant'!$I$9:$S$167,COLUMN(),0),"")</f>
        <v>20.420000000000002</v>
      </c>
      <c r="I4424" s="2">
        <f>IFERROR(VLOOKUP(Tableau2[[#This Row],[PR]],'Taux sortant'!$I$9:$S$167,COLUMN(),0),"")</f>
        <v>19.600000000000001</v>
      </c>
      <c r="J4424" s="2">
        <f>IFERROR(VLOOKUP(Tableau2[[#This Row],[PR]],'Taux sortant'!$I$9:$S$167,COLUMN(),0),"")</f>
        <v>0</v>
      </c>
      <c r="K4424" s="2">
        <f>IFERROR(VLOOKUP(Tableau2[[#This Row],[PR]],'Taux sortant'!$I$9:$S$167,COLUMN(),0),"")</f>
        <v>0</v>
      </c>
      <c r="L4424" s="2" t="str">
        <f>IFERROR(VLOOKUP(Tableau2[[#This Row],[PR]],'Taux sortant'!$I$9:$S$167,COLUMN(),0),"")</f>
        <v/>
      </c>
    </row>
    <row r="4425" spans="1:12" x14ac:dyDescent="0.3">
      <c r="A4425" s="1" t="s">
        <v>4992</v>
      </c>
      <c r="B4425" s="1" t="s">
        <v>4162</v>
      </c>
      <c r="C4425" s="2" t="str">
        <f>IFERROR(VLOOKUP(Tableau2[[#This Row],[PR]],'Taux sortant'!$I$9:$S$167,COLUMN(),0),"")</f>
        <v/>
      </c>
      <c r="D4425" s="2" t="str">
        <f>IFERROR(VLOOKUP(Tableau2[[#This Row],[PR]],'Taux sortant'!$I$9:$S$167,COLUMN(),0),"")</f>
        <v/>
      </c>
      <c r="E4425" s="2" t="str">
        <f>IFERROR(VLOOKUP(Tableau2[[#This Row],[PR]],'Taux sortant'!$I$9:$S$167,COLUMN(),0),"")</f>
        <v/>
      </c>
      <c r="F4425" s="2" t="str">
        <f>IFERROR(VLOOKUP(Tableau2[[#This Row],[PR]],'Taux sortant'!$I$9:$S$167,COLUMN(),0),"")</f>
        <v/>
      </c>
      <c r="G4425" s="2" t="str">
        <f>IFERROR(VLOOKUP(Tableau2[[#This Row],[PR]],'Taux sortant'!$I$9:$S$167,COLUMN(),0),"")</f>
        <v/>
      </c>
      <c r="H4425" s="2" t="str">
        <f>IFERROR(VLOOKUP(Tableau2[[#This Row],[PR]],'Taux sortant'!$I$9:$S$167,COLUMN(),0),"")</f>
        <v/>
      </c>
      <c r="I4425" s="2" t="str">
        <f>IFERROR(VLOOKUP(Tableau2[[#This Row],[PR]],'Taux sortant'!$I$9:$S$167,COLUMN(),0),"")</f>
        <v/>
      </c>
      <c r="J4425" s="2" t="str">
        <f>IFERROR(VLOOKUP(Tableau2[[#This Row],[PR]],'Taux sortant'!$I$9:$S$167,COLUMN(),0),"")</f>
        <v/>
      </c>
      <c r="K4425" s="2" t="str">
        <f>IFERROR(VLOOKUP(Tableau2[[#This Row],[PR]],'Taux sortant'!$I$9:$S$167,COLUMN(),0),"")</f>
        <v/>
      </c>
      <c r="L4425" s="2" t="str">
        <f>IFERROR(VLOOKUP(Tableau2[[#This Row],[PR]],'Taux sortant'!$I$9:$S$167,COLUMN(),0),"")</f>
        <v/>
      </c>
    </row>
    <row r="4426" spans="1:12" x14ac:dyDescent="0.3">
      <c r="A4426" s="1" t="s">
        <v>4995</v>
      </c>
      <c r="B4426" s="1" t="s">
        <v>4162</v>
      </c>
      <c r="C4426" s="2" t="str">
        <f>IFERROR(VLOOKUP(Tableau2[[#This Row],[PR]],'Taux sortant'!$I$9:$S$167,COLUMN(),0),"")</f>
        <v/>
      </c>
      <c r="D4426" s="2" t="str">
        <f>IFERROR(VLOOKUP(Tableau2[[#This Row],[PR]],'Taux sortant'!$I$9:$S$167,COLUMN(),0),"")</f>
        <v/>
      </c>
      <c r="E4426" s="2" t="str">
        <f>IFERROR(VLOOKUP(Tableau2[[#This Row],[PR]],'Taux sortant'!$I$9:$S$167,COLUMN(),0),"")</f>
        <v/>
      </c>
      <c r="F4426" s="2" t="str">
        <f>IFERROR(VLOOKUP(Tableau2[[#This Row],[PR]],'Taux sortant'!$I$9:$S$167,COLUMN(),0),"")</f>
        <v/>
      </c>
      <c r="G4426" s="2" t="str">
        <f>IFERROR(VLOOKUP(Tableau2[[#This Row],[PR]],'Taux sortant'!$I$9:$S$167,COLUMN(),0),"")</f>
        <v/>
      </c>
      <c r="H4426" s="2" t="str">
        <f>IFERROR(VLOOKUP(Tableau2[[#This Row],[PR]],'Taux sortant'!$I$9:$S$167,COLUMN(),0),"")</f>
        <v/>
      </c>
      <c r="I4426" s="2" t="str">
        <f>IFERROR(VLOOKUP(Tableau2[[#This Row],[PR]],'Taux sortant'!$I$9:$S$167,COLUMN(),0),"")</f>
        <v/>
      </c>
      <c r="J4426" s="2" t="str">
        <f>IFERROR(VLOOKUP(Tableau2[[#This Row],[PR]],'Taux sortant'!$I$9:$S$167,COLUMN(),0),"")</f>
        <v/>
      </c>
      <c r="K4426" s="2" t="str">
        <f>IFERROR(VLOOKUP(Tableau2[[#This Row],[PR]],'Taux sortant'!$I$9:$S$167,COLUMN(),0),"")</f>
        <v/>
      </c>
      <c r="L4426" s="2" t="str">
        <f>IFERROR(VLOOKUP(Tableau2[[#This Row],[PR]],'Taux sortant'!$I$9:$S$167,COLUMN(),0),"")</f>
        <v/>
      </c>
    </row>
    <row r="4427" spans="1:12" x14ac:dyDescent="0.3">
      <c r="A4427" s="1" t="s">
        <v>988</v>
      </c>
      <c r="B4427" s="1" t="s">
        <v>149</v>
      </c>
      <c r="C4427" s="2">
        <f>IFERROR(VLOOKUP(Tableau2[[#This Row],[PR]],'Taux sortant'!$I$9:$S$167,COLUMN(),0),"")</f>
        <v>21.64</v>
      </c>
      <c r="D4427" s="2">
        <f>IFERROR(VLOOKUP(Tableau2[[#This Row],[PR]],'Taux sortant'!$I$9:$S$167,COLUMN(),0),"")</f>
        <v>17.309999999999999</v>
      </c>
      <c r="E4427" s="2">
        <f>IFERROR(VLOOKUP(Tableau2[[#This Row],[PR]],'Taux sortant'!$I$9:$S$167,COLUMN(),0),"")</f>
        <v>12.45</v>
      </c>
      <c r="F4427" s="2">
        <f>IFERROR(VLOOKUP(Tableau2[[#This Row],[PR]],'Taux sortant'!$I$9:$S$167,COLUMN(),0),"")</f>
        <v>10.1</v>
      </c>
      <c r="G4427" s="2">
        <f>IFERROR(VLOOKUP(Tableau2[[#This Row],[PR]],'Taux sortant'!$I$9:$S$167,COLUMN(),0),"")</f>
        <v>8.23</v>
      </c>
      <c r="H4427" s="2">
        <f>IFERROR(VLOOKUP(Tableau2[[#This Row],[PR]],'Taux sortant'!$I$9:$S$167,COLUMN(),0),"")</f>
        <v>5.96</v>
      </c>
      <c r="I4427" s="2">
        <f>IFERROR(VLOOKUP(Tableau2[[#This Row],[PR]],'Taux sortant'!$I$9:$S$167,COLUMN(),0),"")</f>
        <v>5.44</v>
      </c>
      <c r="J4427" s="2">
        <f>IFERROR(VLOOKUP(Tableau2[[#This Row],[PR]],'Taux sortant'!$I$9:$S$167,COLUMN(),0),"")</f>
        <v>0</v>
      </c>
      <c r="K4427" s="2">
        <f>IFERROR(VLOOKUP(Tableau2[[#This Row],[PR]],'Taux sortant'!$I$9:$S$167,COLUMN(),0),"")</f>
        <v>0</v>
      </c>
      <c r="L4427" s="2" t="str">
        <f>IFERROR(VLOOKUP(Tableau2[[#This Row],[PR]],'Taux sortant'!$I$9:$S$167,COLUMN(),0),"")</f>
        <v/>
      </c>
    </row>
    <row r="4428" spans="1:12" x14ac:dyDescent="0.3">
      <c r="A4428" s="1" t="s">
        <v>991</v>
      </c>
      <c r="B4428" s="1" t="s">
        <v>149</v>
      </c>
      <c r="C4428" s="2">
        <f>IFERROR(VLOOKUP(Tableau2[[#This Row],[PR]],'Taux sortant'!$I$9:$S$167,COLUMN(),0),"")</f>
        <v>21.64</v>
      </c>
      <c r="D4428" s="2">
        <f>IFERROR(VLOOKUP(Tableau2[[#This Row],[PR]],'Taux sortant'!$I$9:$S$167,COLUMN(),0),"")</f>
        <v>17.309999999999999</v>
      </c>
      <c r="E4428" s="2">
        <f>IFERROR(VLOOKUP(Tableau2[[#This Row],[PR]],'Taux sortant'!$I$9:$S$167,COLUMN(),0),"")</f>
        <v>12.45</v>
      </c>
      <c r="F4428" s="2">
        <f>IFERROR(VLOOKUP(Tableau2[[#This Row],[PR]],'Taux sortant'!$I$9:$S$167,COLUMN(),0),"")</f>
        <v>10.1</v>
      </c>
      <c r="G4428" s="2">
        <f>IFERROR(VLOOKUP(Tableau2[[#This Row],[PR]],'Taux sortant'!$I$9:$S$167,COLUMN(),0),"")</f>
        <v>8.23</v>
      </c>
      <c r="H4428" s="2">
        <f>IFERROR(VLOOKUP(Tableau2[[#This Row],[PR]],'Taux sortant'!$I$9:$S$167,COLUMN(),0),"")</f>
        <v>5.96</v>
      </c>
      <c r="I4428" s="2">
        <f>IFERROR(VLOOKUP(Tableau2[[#This Row],[PR]],'Taux sortant'!$I$9:$S$167,COLUMN(),0),"")</f>
        <v>5.44</v>
      </c>
      <c r="J4428" s="2">
        <f>IFERROR(VLOOKUP(Tableau2[[#This Row],[PR]],'Taux sortant'!$I$9:$S$167,COLUMN(),0),"")</f>
        <v>0</v>
      </c>
      <c r="K4428" s="2">
        <f>IFERROR(VLOOKUP(Tableau2[[#This Row],[PR]],'Taux sortant'!$I$9:$S$167,COLUMN(),0),"")</f>
        <v>0</v>
      </c>
      <c r="L4428" s="2" t="str">
        <f>IFERROR(VLOOKUP(Tableau2[[#This Row],[PR]],'Taux sortant'!$I$9:$S$167,COLUMN(),0),"")</f>
        <v/>
      </c>
    </row>
    <row r="4429" spans="1:12" x14ac:dyDescent="0.3">
      <c r="A4429" s="1" t="s">
        <v>994</v>
      </c>
      <c r="B4429" s="1" t="s">
        <v>37</v>
      </c>
      <c r="C4429" s="2">
        <f>IFERROR(VLOOKUP(Tableau2[[#This Row],[PR]],'Taux sortant'!$I$9:$S$167,COLUMN(),0),"")</f>
        <v>25.34</v>
      </c>
      <c r="D4429" s="2">
        <f>IFERROR(VLOOKUP(Tableau2[[#This Row],[PR]],'Taux sortant'!$I$9:$S$167,COLUMN(),0),"")</f>
        <v>21.62</v>
      </c>
      <c r="E4429" s="2">
        <f>IFERROR(VLOOKUP(Tableau2[[#This Row],[PR]],'Taux sortant'!$I$9:$S$167,COLUMN(),0),"")</f>
        <v>15.42</v>
      </c>
      <c r="F4429" s="2">
        <f>IFERROR(VLOOKUP(Tableau2[[#This Row],[PR]],'Taux sortant'!$I$9:$S$167,COLUMN(),0),"")</f>
        <v>12.6</v>
      </c>
      <c r="G4429" s="2">
        <f>IFERROR(VLOOKUP(Tableau2[[#This Row],[PR]],'Taux sortant'!$I$9:$S$167,COLUMN(),0),"")</f>
        <v>9.5500000000000007</v>
      </c>
      <c r="H4429" s="2">
        <f>IFERROR(VLOOKUP(Tableau2[[#This Row],[PR]],'Taux sortant'!$I$9:$S$167,COLUMN(),0),"")</f>
        <v>7.3</v>
      </c>
      <c r="I4429" s="2">
        <f>IFERROR(VLOOKUP(Tableau2[[#This Row],[PR]],'Taux sortant'!$I$9:$S$167,COLUMN(),0),"")</f>
        <v>6.61</v>
      </c>
      <c r="J4429" s="2">
        <f>IFERROR(VLOOKUP(Tableau2[[#This Row],[PR]],'Taux sortant'!$I$9:$S$167,COLUMN(),0),"")</f>
        <v>0</v>
      </c>
      <c r="K4429" s="2">
        <f>IFERROR(VLOOKUP(Tableau2[[#This Row],[PR]],'Taux sortant'!$I$9:$S$167,COLUMN(),0),"")</f>
        <v>0</v>
      </c>
      <c r="L4429" s="2" t="str">
        <f>IFERROR(VLOOKUP(Tableau2[[#This Row],[PR]],'Taux sortant'!$I$9:$S$167,COLUMN(),0),"")</f>
        <v/>
      </c>
    </row>
    <row r="4430" spans="1:12" x14ac:dyDescent="0.3">
      <c r="A4430" s="1" t="s">
        <v>5705</v>
      </c>
      <c r="B4430" s="1" t="s">
        <v>5351</v>
      </c>
      <c r="C4430" s="2">
        <f>IFERROR(VLOOKUP(Tableau2[[#This Row],[PR]],'Taux sortant'!$I$9:$S$167,COLUMN(),0),"")</f>
        <v>16.170000000000002</v>
      </c>
      <c r="D4430" s="2">
        <f>IFERROR(VLOOKUP(Tableau2[[#This Row],[PR]],'Taux sortant'!$I$9:$S$167,COLUMN(),0),"")</f>
        <v>13.54</v>
      </c>
      <c r="E4430" s="2">
        <f>IFERROR(VLOOKUP(Tableau2[[#This Row],[PR]],'Taux sortant'!$I$9:$S$167,COLUMN(),0),"")</f>
        <v>10.49</v>
      </c>
      <c r="F4430" s="2">
        <f>IFERROR(VLOOKUP(Tableau2[[#This Row],[PR]],'Taux sortant'!$I$9:$S$167,COLUMN(),0),"")</f>
        <v>8.9700000000000006</v>
      </c>
      <c r="G4430" s="2">
        <f>IFERROR(VLOOKUP(Tableau2[[#This Row],[PR]],'Taux sortant'!$I$9:$S$167,COLUMN(),0),"")</f>
        <v>7.62</v>
      </c>
      <c r="H4430" s="2">
        <f>IFERROR(VLOOKUP(Tableau2[[#This Row],[PR]],'Taux sortant'!$I$9:$S$167,COLUMN(),0),"")</f>
        <v>6.52</v>
      </c>
      <c r="I4430" s="2">
        <f>IFERROR(VLOOKUP(Tableau2[[#This Row],[PR]],'Taux sortant'!$I$9:$S$167,COLUMN(),0),"")</f>
        <v>5.64</v>
      </c>
      <c r="J4430" s="2">
        <f>IFERROR(VLOOKUP(Tableau2[[#This Row],[PR]],'Taux sortant'!$I$9:$S$167,COLUMN(),0),"")</f>
        <v>0</v>
      </c>
      <c r="K4430" s="2">
        <f>IFERROR(VLOOKUP(Tableau2[[#This Row],[PR]],'Taux sortant'!$I$9:$S$167,COLUMN(),0),"")</f>
        <v>0</v>
      </c>
      <c r="L4430" s="2" t="str">
        <f>IFERROR(VLOOKUP(Tableau2[[#This Row],[PR]],'Taux sortant'!$I$9:$S$167,COLUMN(),0),"")</f>
        <v/>
      </c>
    </row>
    <row r="4431" spans="1:12" x14ac:dyDescent="0.3">
      <c r="A4431" s="1" t="s">
        <v>4997</v>
      </c>
      <c r="B4431" s="1" t="s">
        <v>4284</v>
      </c>
      <c r="C4431" s="2">
        <f>IFERROR(VLOOKUP(Tableau2[[#This Row],[PR]],'Taux sortant'!$I$9:$S$167,COLUMN(),0),"")</f>
        <v>25.1</v>
      </c>
      <c r="D4431" s="2">
        <f>IFERROR(VLOOKUP(Tableau2[[#This Row],[PR]],'Taux sortant'!$I$9:$S$167,COLUMN(),0),"")</f>
        <v>21.72</v>
      </c>
      <c r="E4431" s="2">
        <f>IFERROR(VLOOKUP(Tableau2[[#This Row],[PR]],'Taux sortant'!$I$9:$S$167,COLUMN(),0),"")</f>
        <v>17.420000000000002</v>
      </c>
      <c r="F4431" s="2">
        <f>IFERROR(VLOOKUP(Tableau2[[#This Row],[PR]],'Taux sortant'!$I$9:$S$167,COLUMN(),0),"")</f>
        <v>14.3</v>
      </c>
      <c r="G4431" s="2">
        <f>IFERROR(VLOOKUP(Tableau2[[#This Row],[PR]],'Taux sortant'!$I$9:$S$167,COLUMN(),0),"")</f>
        <v>12.48</v>
      </c>
      <c r="H4431" s="2">
        <f>IFERROR(VLOOKUP(Tableau2[[#This Row],[PR]],'Taux sortant'!$I$9:$S$167,COLUMN(),0),"")</f>
        <v>9.86</v>
      </c>
      <c r="I4431" s="2">
        <f>IFERROR(VLOOKUP(Tableau2[[#This Row],[PR]],'Taux sortant'!$I$9:$S$167,COLUMN(),0),"")</f>
        <v>8.82</v>
      </c>
      <c r="J4431" s="2">
        <f>IFERROR(VLOOKUP(Tableau2[[#This Row],[PR]],'Taux sortant'!$I$9:$S$167,COLUMN(),0),"")</f>
        <v>0</v>
      </c>
      <c r="K4431" s="2">
        <f>IFERROR(VLOOKUP(Tableau2[[#This Row],[PR]],'Taux sortant'!$I$9:$S$167,COLUMN(),0),"")</f>
        <v>0</v>
      </c>
      <c r="L4431" s="2" t="str">
        <f>IFERROR(VLOOKUP(Tableau2[[#This Row],[PR]],'Taux sortant'!$I$9:$S$167,COLUMN(),0),"")</f>
        <v/>
      </c>
    </row>
    <row r="4432" spans="1:12" x14ac:dyDescent="0.3">
      <c r="A4432" s="1" t="s">
        <v>2313</v>
      </c>
      <c r="B4432" s="1" t="s">
        <v>1535</v>
      </c>
      <c r="C4432" s="2">
        <f>IFERROR(VLOOKUP(Tableau2[[#This Row],[PR]],'Taux sortant'!$I$9:$S$167,COLUMN(),0),"")</f>
        <v>32.31</v>
      </c>
      <c r="D4432" s="2">
        <f>IFERROR(VLOOKUP(Tableau2[[#This Row],[PR]],'Taux sortant'!$I$9:$S$167,COLUMN(),0),"")</f>
        <v>25.84</v>
      </c>
      <c r="E4432" s="2">
        <f>IFERROR(VLOOKUP(Tableau2[[#This Row],[PR]],'Taux sortant'!$I$9:$S$167,COLUMN(),0),"")</f>
        <v>18.78</v>
      </c>
      <c r="F4432" s="2">
        <f>IFERROR(VLOOKUP(Tableau2[[#This Row],[PR]],'Taux sortant'!$I$9:$S$167,COLUMN(),0),"")</f>
        <v>15.36</v>
      </c>
      <c r="G4432" s="2">
        <f>IFERROR(VLOOKUP(Tableau2[[#This Row],[PR]],'Taux sortant'!$I$9:$S$167,COLUMN(),0),"")</f>
        <v>12.71</v>
      </c>
      <c r="H4432" s="2">
        <f>IFERROR(VLOOKUP(Tableau2[[#This Row],[PR]],'Taux sortant'!$I$9:$S$167,COLUMN(),0),"")</f>
        <v>10.58</v>
      </c>
      <c r="I4432" s="2">
        <f>IFERROR(VLOOKUP(Tableau2[[#This Row],[PR]],'Taux sortant'!$I$9:$S$167,COLUMN(),0),"")</f>
        <v>9.08</v>
      </c>
      <c r="J4432" s="2">
        <f>IFERROR(VLOOKUP(Tableau2[[#This Row],[PR]],'Taux sortant'!$I$9:$S$167,COLUMN(),0),"")</f>
        <v>0</v>
      </c>
      <c r="K4432" s="2">
        <f>IFERROR(VLOOKUP(Tableau2[[#This Row],[PR]],'Taux sortant'!$I$9:$S$167,COLUMN(),0),"")</f>
        <v>0</v>
      </c>
      <c r="L4432" s="2" t="str">
        <f>IFERROR(VLOOKUP(Tableau2[[#This Row],[PR]],'Taux sortant'!$I$9:$S$167,COLUMN(),0),"")</f>
        <v/>
      </c>
    </row>
    <row r="4433" spans="1:12" x14ac:dyDescent="0.3">
      <c r="A4433" s="1" t="s">
        <v>2316</v>
      </c>
      <c r="B4433" s="1" t="s">
        <v>1535</v>
      </c>
      <c r="C4433" s="2">
        <f>IFERROR(VLOOKUP(Tableau2[[#This Row],[PR]],'Taux sortant'!$I$9:$S$167,COLUMN(),0),"")</f>
        <v>32.31</v>
      </c>
      <c r="D4433" s="2">
        <f>IFERROR(VLOOKUP(Tableau2[[#This Row],[PR]],'Taux sortant'!$I$9:$S$167,COLUMN(),0),"")</f>
        <v>25.84</v>
      </c>
      <c r="E4433" s="2">
        <f>IFERROR(VLOOKUP(Tableau2[[#This Row],[PR]],'Taux sortant'!$I$9:$S$167,COLUMN(),0),"")</f>
        <v>18.78</v>
      </c>
      <c r="F4433" s="2">
        <f>IFERROR(VLOOKUP(Tableau2[[#This Row],[PR]],'Taux sortant'!$I$9:$S$167,COLUMN(),0),"")</f>
        <v>15.36</v>
      </c>
      <c r="G4433" s="2">
        <f>IFERROR(VLOOKUP(Tableau2[[#This Row],[PR]],'Taux sortant'!$I$9:$S$167,COLUMN(),0),"")</f>
        <v>12.71</v>
      </c>
      <c r="H4433" s="2">
        <f>IFERROR(VLOOKUP(Tableau2[[#This Row],[PR]],'Taux sortant'!$I$9:$S$167,COLUMN(),0),"")</f>
        <v>10.58</v>
      </c>
      <c r="I4433" s="2">
        <f>IFERROR(VLOOKUP(Tableau2[[#This Row],[PR]],'Taux sortant'!$I$9:$S$167,COLUMN(),0),"")</f>
        <v>9.08</v>
      </c>
      <c r="J4433" s="2">
        <f>IFERROR(VLOOKUP(Tableau2[[#This Row],[PR]],'Taux sortant'!$I$9:$S$167,COLUMN(),0),"")</f>
        <v>0</v>
      </c>
      <c r="K4433" s="2">
        <f>IFERROR(VLOOKUP(Tableau2[[#This Row],[PR]],'Taux sortant'!$I$9:$S$167,COLUMN(),0),"")</f>
        <v>0</v>
      </c>
      <c r="L4433" s="2" t="str">
        <f>IFERROR(VLOOKUP(Tableau2[[#This Row],[PR]],'Taux sortant'!$I$9:$S$167,COLUMN(),0),"")</f>
        <v/>
      </c>
    </row>
    <row r="4434" spans="1:12" x14ac:dyDescent="0.3">
      <c r="A4434" s="1" t="s">
        <v>2319</v>
      </c>
      <c r="B4434" s="1" t="s">
        <v>1549</v>
      </c>
      <c r="C4434" s="2">
        <f>IFERROR(VLOOKUP(Tableau2[[#This Row],[PR]],'Taux sortant'!$I$9:$S$167,COLUMN(),0),"")</f>
        <v>20.5</v>
      </c>
      <c r="D4434" s="2">
        <f>IFERROR(VLOOKUP(Tableau2[[#This Row],[PR]],'Taux sortant'!$I$9:$S$167,COLUMN(),0),"")</f>
        <v>15.85</v>
      </c>
      <c r="E4434" s="2">
        <f>IFERROR(VLOOKUP(Tableau2[[#This Row],[PR]],'Taux sortant'!$I$9:$S$167,COLUMN(),0),"")</f>
        <v>12.24</v>
      </c>
      <c r="F4434" s="2">
        <f>IFERROR(VLOOKUP(Tableau2[[#This Row],[PR]],'Taux sortant'!$I$9:$S$167,COLUMN(),0),"")</f>
        <v>9.4</v>
      </c>
      <c r="G4434" s="2">
        <f>IFERROR(VLOOKUP(Tableau2[[#This Row],[PR]],'Taux sortant'!$I$9:$S$167,COLUMN(),0),"")</f>
        <v>7.62</v>
      </c>
      <c r="H4434" s="2">
        <f>IFERROR(VLOOKUP(Tableau2[[#This Row],[PR]],'Taux sortant'!$I$9:$S$167,COLUMN(),0),"")</f>
        <v>6.35</v>
      </c>
      <c r="I4434" s="2">
        <f>IFERROR(VLOOKUP(Tableau2[[#This Row],[PR]],'Taux sortant'!$I$9:$S$167,COLUMN(),0),"")</f>
        <v>5.47</v>
      </c>
      <c r="J4434" s="2">
        <f>IFERROR(VLOOKUP(Tableau2[[#This Row],[PR]],'Taux sortant'!$I$9:$S$167,COLUMN(),0),"")</f>
        <v>0</v>
      </c>
      <c r="K4434" s="2">
        <f>IFERROR(VLOOKUP(Tableau2[[#This Row],[PR]],'Taux sortant'!$I$9:$S$167,COLUMN(),0),"")</f>
        <v>0</v>
      </c>
      <c r="L4434" s="2" t="str">
        <f>IFERROR(VLOOKUP(Tableau2[[#This Row],[PR]],'Taux sortant'!$I$9:$S$167,COLUMN(),0),"")</f>
        <v/>
      </c>
    </row>
    <row r="4435" spans="1:12" x14ac:dyDescent="0.3">
      <c r="A4435" s="1" t="s">
        <v>6323</v>
      </c>
      <c r="B4435" s="1" t="s">
        <v>5838</v>
      </c>
      <c r="C4435" s="2" t="str">
        <f>IFERROR(VLOOKUP(Tableau2[[#This Row],[PR]],'Taux sortant'!$I$9:$S$167,COLUMN(),0),"")</f>
        <v/>
      </c>
      <c r="D4435" s="2" t="str">
        <f>IFERROR(VLOOKUP(Tableau2[[#This Row],[PR]],'Taux sortant'!$I$9:$S$167,COLUMN(),0),"")</f>
        <v/>
      </c>
      <c r="E4435" s="2" t="str">
        <f>IFERROR(VLOOKUP(Tableau2[[#This Row],[PR]],'Taux sortant'!$I$9:$S$167,COLUMN(),0),"")</f>
        <v/>
      </c>
      <c r="F4435" s="2" t="str">
        <f>IFERROR(VLOOKUP(Tableau2[[#This Row],[PR]],'Taux sortant'!$I$9:$S$167,COLUMN(),0),"")</f>
        <v/>
      </c>
      <c r="G4435" s="2" t="str">
        <f>IFERROR(VLOOKUP(Tableau2[[#This Row],[PR]],'Taux sortant'!$I$9:$S$167,COLUMN(),0),"")</f>
        <v/>
      </c>
      <c r="H4435" s="2" t="str">
        <f>IFERROR(VLOOKUP(Tableau2[[#This Row],[PR]],'Taux sortant'!$I$9:$S$167,COLUMN(),0),"")</f>
        <v/>
      </c>
      <c r="I4435" s="2" t="str">
        <f>IFERROR(VLOOKUP(Tableau2[[#This Row],[PR]],'Taux sortant'!$I$9:$S$167,COLUMN(),0),"")</f>
        <v/>
      </c>
      <c r="J4435" s="2" t="str">
        <f>IFERROR(VLOOKUP(Tableau2[[#This Row],[PR]],'Taux sortant'!$I$9:$S$167,COLUMN(),0),"")</f>
        <v/>
      </c>
      <c r="K4435" s="2" t="str">
        <f>IFERROR(VLOOKUP(Tableau2[[#This Row],[PR]],'Taux sortant'!$I$9:$S$167,COLUMN(),0),"")</f>
        <v/>
      </c>
      <c r="L4435" s="2" t="str">
        <f>IFERROR(VLOOKUP(Tableau2[[#This Row],[PR]],'Taux sortant'!$I$9:$S$167,COLUMN(),0),"")</f>
        <v/>
      </c>
    </row>
    <row r="4436" spans="1:12" x14ac:dyDescent="0.3">
      <c r="A4436" s="1" t="s">
        <v>2322</v>
      </c>
      <c r="B4436" s="1" t="s">
        <v>1570</v>
      </c>
      <c r="C4436" s="2">
        <f>IFERROR(VLOOKUP(Tableau2[[#This Row],[PR]],'Taux sortant'!$I$9:$S$167,COLUMN(),0),"")</f>
        <v>19.86</v>
      </c>
      <c r="D4436" s="2">
        <f>IFERROR(VLOOKUP(Tableau2[[#This Row],[PR]],'Taux sortant'!$I$9:$S$167,COLUMN(),0),"")</f>
        <v>14.64</v>
      </c>
      <c r="E4436" s="2">
        <f>IFERROR(VLOOKUP(Tableau2[[#This Row],[PR]],'Taux sortant'!$I$9:$S$167,COLUMN(),0),"")</f>
        <v>10.78</v>
      </c>
      <c r="F4436" s="2">
        <f>IFERROR(VLOOKUP(Tableau2[[#This Row],[PR]],'Taux sortant'!$I$9:$S$167,COLUMN(),0),"")</f>
        <v>8.1199999999999992</v>
      </c>
      <c r="G4436" s="2">
        <f>IFERROR(VLOOKUP(Tableau2[[#This Row],[PR]],'Taux sortant'!$I$9:$S$167,COLUMN(),0),"")</f>
        <v>6.83</v>
      </c>
      <c r="H4436" s="2">
        <f>IFERROR(VLOOKUP(Tableau2[[#This Row],[PR]],'Taux sortant'!$I$9:$S$167,COLUMN(),0),"")</f>
        <v>5.07</v>
      </c>
      <c r="I4436" s="2">
        <f>IFERROR(VLOOKUP(Tableau2[[#This Row],[PR]],'Taux sortant'!$I$9:$S$167,COLUMN(),0),"")</f>
        <v>4.43</v>
      </c>
      <c r="J4436" s="2">
        <f>IFERROR(VLOOKUP(Tableau2[[#This Row],[PR]],'Taux sortant'!$I$9:$S$167,COLUMN(),0),"")</f>
        <v>0</v>
      </c>
      <c r="K4436" s="2">
        <f>IFERROR(VLOOKUP(Tableau2[[#This Row],[PR]],'Taux sortant'!$I$9:$S$167,COLUMN(),0),"")</f>
        <v>0</v>
      </c>
      <c r="L4436" s="2" t="str">
        <f>IFERROR(VLOOKUP(Tableau2[[#This Row],[PR]],'Taux sortant'!$I$9:$S$167,COLUMN(),0),"")</f>
        <v/>
      </c>
    </row>
    <row r="4437" spans="1:12" x14ac:dyDescent="0.3">
      <c r="A4437" s="1" t="s">
        <v>997</v>
      </c>
      <c r="B4437" s="1" t="s">
        <v>134</v>
      </c>
      <c r="C4437" s="2">
        <f>IFERROR(VLOOKUP(Tableau2[[#This Row],[PR]],'Taux sortant'!$I$9:$S$167,COLUMN(),0),"")</f>
        <v>20.07</v>
      </c>
      <c r="D4437" s="2">
        <f>IFERROR(VLOOKUP(Tableau2[[#This Row],[PR]],'Taux sortant'!$I$9:$S$167,COLUMN(),0),"")</f>
        <v>15.84</v>
      </c>
      <c r="E4437" s="2">
        <f>IFERROR(VLOOKUP(Tableau2[[#This Row],[PR]],'Taux sortant'!$I$9:$S$167,COLUMN(),0),"")</f>
        <v>11.78</v>
      </c>
      <c r="F4437" s="2">
        <f>IFERROR(VLOOKUP(Tableau2[[#This Row],[PR]],'Taux sortant'!$I$9:$S$167,COLUMN(),0),"")</f>
        <v>8.85</v>
      </c>
      <c r="G4437" s="2">
        <f>IFERROR(VLOOKUP(Tableau2[[#This Row],[PR]],'Taux sortant'!$I$9:$S$167,COLUMN(),0),"")</f>
        <v>6.72</v>
      </c>
      <c r="H4437" s="2">
        <f>IFERROR(VLOOKUP(Tableau2[[#This Row],[PR]],'Taux sortant'!$I$9:$S$167,COLUMN(),0),"")</f>
        <v>5.19</v>
      </c>
      <c r="I4437" s="2">
        <f>IFERROR(VLOOKUP(Tableau2[[#This Row],[PR]],'Taux sortant'!$I$9:$S$167,COLUMN(),0),"")</f>
        <v>4.37</v>
      </c>
      <c r="J4437" s="2">
        <f>IFERROR(VLOOKUP(Tableau2[[#This Row],[PR]],'Taux sortant'!$I$9:$S$167,COLUMN(),0),"")</f>
        <v>0</v>
      </c>
      <c r="K4437" s="2">
        <f>IFERROR(VLOOKUP(Tableau2[[#This Row],[PR]],'Taux sortant'!$I$9:$S$167,COLUMN(),0),"")</f>
        <v>0</v>
      </c>
      <c r="L4437" s="2" t="str">
        <f>IFERROR(VLOOKUP(Tableau2[[#This Row],[PR]],'Taux sortant'!$I$9:$S$167,COLUMN(),0),"")</f>
        <v/>
      </c>
    </row>
    <row r="4438" spans="1:12" x14ac:dyDescent="0.3">
      <c r="A4438" s="1" t="s">
        <v>1000</v>
      </c>
      <c r="B4438" s="1" t="s">
        <v>51</v>
      </c>
      <c r="C4438" s="2">
        <f>IFERROR(VLOOKUP(Tableau2[[#This Row],[PR]],'Taux sortant'!$I$9:$S$167,COLUMN(),0),"")</f>
        <v>14</v>
      </c>
      <c r="D4438" s="2">
        <f>IFERROR(VLOOKUP(Tableau2[[#This Row],[PR]],'Taux sortant'!$I$9:$S$167,COLUMN(),0),"")</f>
        <v>11.3</v>
      </c>
      <c r="E4438" s="2">
        <f>IFERROR(VLOOKUP(Tableau2[[#This Row],[PR]],'Taux sortant'!$I$9:$S$167,COLUMN(),0),"")</f>
        <v>8.23</v>
      </c>
      <c r="F4438" s="2">
        <f>IFERROR(VLOOKUP(Tableau2[[#This Row],[PR]],'Taux sortant'!$I$9:$S$167,COLUMN(),0),"")</f>
        <v>6.77</v>
      </c>
      <c r="G4438" s="2">
        <f>IFERROR(VLOOKUP(Tableau2[[#This Row],[PR]],'Taux sortant'!$I$9:$S$167,COLUMN(),0),"")</f>
        <v>5.71</v>
      </c>
      <c r="H4438" s="2">
        <f>IFERROR(VLOOKUP(Tableau2[[#This Row],[PR]],'Taux sortant'!$I$9:$S$167,COLUMN(),0),"")</f>
        <v>4.8099999999999996</v>
      </c>
      <c r="I4438" s="2">
        <f>IFERROR(VLOOKUP(Tableau2[[#This Row],[PR]],'Taux sortant'!$I$9:$S$167,COLUMN(),0),"")</f>
        <v>4.22</v>
      </c>
      <c r="J4438" s="2">
        <f>IFERROR(VLOOKUP(Tableau2[[#This Row],[PR]],'Taux sortant'!$I$9:$S$167,COLUMN(),0),"")</f>
        <v>0</v>
      </c>
      <c r="K4438" s="2">
        <f>IFERROR(VLOOKUP(Tableau2[[#This Row],[PR]],'Taux sortant'!$I$9:$S$167,COLUMN(),0),"")</f>
        <v>0</v>
      </c>
      <c r="L4438" s="2" t="str">
        <f>IFERROR(VLOOKUP(Tableau2[[#This Row],[PR]],'Taux sortant'!$I$9:$S$167,COLUMN(),0),"")</f>
        <v/>
      </c>
    </row>
    <row r="4439" spans="1:12" x14ac:dyDescent="0.3">
      <c r="A4439" s="1" t="s">
        <v>1003</v>
      </c>
      <c r="B4439" s="1" t="s">
        <v>69</v>
      </c>
      <c r="C4439" s="2">
        <f>IFERROR(VLOOKUP(Tableau2[[#This Row],[PR]],'Taux sortant'!$I$9:$S$167,COLUMN(),0),"")</f>
        <v>23.78</v>
      </c>
      <c r="D4439" s="2">
        <f>IFERROR(VLOOKUP(Tableau2[[#This Row],[PR]],'Taux sortant'!$I$9:$S$167,COLUMN(),0),"")</f>
        <v>20.58</v>
      </c>
      <c r="E4439" s="2">
        <f>IFERROR(VLOOKUP(Tableau2[[#This Row],[PR]],'Taux sortant'!$I$9:$S$167,COLUMN(),0),"")</f>
        <v>16.13</v>
      </c>
      <c r="F4439" s="2">
        <f>IFERROR(VLOOKUP(Tableau2[[#This Row],[PR]],'Taux sortant'!$I$9:$S$167,COLUMN(),0),"")</f>
        <v>12.62</v>
      </c>
      <c r="G4439" s="2">
        <f>IFERROR(VLOOKUP(Tableau2[[#This Row],[PR]],'Taux sortant'!$I$9:$S$167,COLUMN(),0),"")</f>
        <v>9</v>
      </c>
      <c r="H4439" s="2">
        <f>IFERROR(VLOOKUP(Tableau2[[#This Row],[PR]],'Taux sortant'!$I$9:$S$167,COLUMN(),0),"")</f>
        <v>5.95</v>
      </c>
      <c r="I4439" s="2">
        <f>IFERROR(VLOOKUP(Tableau2[[#This Row],[PR]],'Taux sortant'!$I$9:$S$167,COLUMN(),0),"")</f>
        <v>4.28</v>
      </c>
      <c r="J4439" s="2">
        <f>IFERROR(VLOOKUP(Tableau2[[#This Row],[PR]],'Taux sortant'!$I$9:$S$167,COLUMN(),0),"")</f>
        <v>0</v>
      </c>
      <c r="K4439" s="2">
        <f>IFERROR(VLOOKUP(Tableau2[[#This Row],[PR]],'Taux sortant'!$I$9:$S$167,COLUMN(),0),"")</f>
        <v>0</v>
      </c>
      <c r="L4439" s="2" t="str">
        <f>IFERROR(VLOOKUP(Tableau2[[#This Row],[PR]],'Taux sortant'!$I$9:$S$167,COLUMN(),0),"")</f>
        <v/>
      </c>
    </row>
    <row r="4440" spans="1:12" x14ac:dyDescent="0.3">
      <c r="A4440" s="1" t="s">
        <v>1006</v>
      </c>
      <c r="B4440" s="1" t="s">
        <v>73</v>
      </c>
      <c r="C4440" s="2">
        <f>IFERROR(VLOOKUP(Tableau2[[#This Row],[PR]],'Taux sortant'!$I$9:$S$167,COLUMN(),0),"")</f>
        <v>18.93</v>
      </c>
      <c r="D4440" s="2">
        <f>IFERROR(VLOOKUP(Tableau2[[#This Row],[PR]],'Taux sortant'!$I$9:$S$167,COLUMN(),0),"")</f>
        <v>14.7</v>
      </c>
      <c r="E4440" s="2">
        <f>IFERROR(VLOOKUP(Tableau2[[#This Row],[PR]],'Taux sortant'!$I$9:$S$167,COLUMN(),0),"")</f>
        <v>10.55</v>
      </c>
      <c r="F4440" s="2">
        <f>IFERROR(VLOOKUP(Tableau2[[#This Row],[PR]],'Taux sortant'!$I$9:$S$167,COLUMN(),0),"")</f>
        <v>8.69</v>
      </c>
      <c r="G4440" s="2">
        <f>IFERROR(VLOOKUP(Tableau2[[#This Row],[PR]],'Taux sortant'!$I$9:$S$167,COLUMN(),0),"")</f>
        <v>6.98</v>
      </c>
      <c r="H4440" s="2">
        <f>IFERROR(VLOOKUP(Tableau2[[#This Row],[PR]],'Taux sortant'!$I$9:$S$167,COLUMN(),0),"")</f>
        <v>5.4</v>
      </c>
      <c r="I4440" s="2">
        <f>IFERROR(VLOOKUP(Tableau2[[#This Row],[PR]],'Taux sortant'!$I$9:$S$167,COLUMN(),0),"")</f>
        <v>4.87</v>
      </c>
      <c r="J4440" s="2">
        <f>IFERROR(VLOOKUP(Tableau2[[#This Row],[PR]],'Taux sortant'!$I$9:$S$167,COLUMN(),0),"")</f>
        <v>0</v>
      </c>
      <c r="K4440" s="2">
        <f>IFERROR(VLOOKUP(Tableau2[[#This Row],[PR]],'Taux sortant'!$I$9:$S$167,COLUMN(),0),"")</f>
        <v>0</v>
      </c>
      <c r="L4440" s="2" t="str">
        <f>IFERROR(VLOOKUP(Tableau2[[#This Row],[PR]],'Taux sortant'!$I$9:$S$167,COLUMN(),0),"")</f>
        <v/>
      </c>
    </row>
    <row r="4441" spans="1:12" x14ac:dyDescent="0.3">
      <c r="A4441" s="1" t="s">
        <v>1009</v>
      </c>
      <c r="B4441" s="1" t="s">
        <v>67</v>
      </c>
      <c r="C4441" s="2">
        <f>IFERROR(VLOOKUP(Tableau2[[#This Row],[PR]],'Taux sortant'!$I$9:$S$167,COLUMN(),0),"")</f>
        <v>13.04</v>
      </c>
      <c r="D4441" s="2">
        <f>IFERROR(VLOOKUP(Tableau2[[#This Row],[PR]],'Taux sortant'!$I$9:$S$167,COLUMN(),0),"")</f>
        <v>10.46</v>
      </c>
      <c r="E4441" s="2">
        <f>IFERROR(VLOOKUP(Tableau2[[#This Row],[PR]],'Taux sortant'!$I$9:$S$167,COLUMN(),0),"")</f>
        <v>7.52</v>
      </c>
      <c r="F4441" s="2">
        <f>IFERROR(VLOOKUP(Tableau2[[#This Row],[PR]],'Taux sortant'!$I$9:$S$167,COLUMN(),0),"")</f>
        <v>6.12</v>
      </c>
      <c r="G4441" s="2">
        <f>IFERROR(VLOOKUP(Tableau2[[#This Row],[PR]],'Taux sortant'!$I$9:$S$167,COLUMN(),0),"")</f>
        <v>5.09</v>
      </c>
      <c r="H4441" s="2">
        <f>IFERROR(VLOOKUP(Tableau2[[#This Row],[PR]],'Taux sortant'!$I$9:$S$167,COLUMN(),0),"")</f>
        <v>4.2300000000000004</v>
      </c>
      <c r="I4441" s="2">
        <f>IFERROR(VLOOKUP(Tableau2[[#This Row],[PR]],'Taux sortant'!$I$9:$S$167,COLUMN(),0),"")</f>
        <v>3.67</v>
      </c>
      <c r="J4441" s="2">
        <f>IFERROR(VLOOKUP(Tableau2[[#This Row],[PR]],'Taux sortant'!$I$9:$S$167,COLUMN(),0),"")</f>
        <v>0</v>
      </c>
      <c r="K4441" s="2">
        <f>IFERROR(VLOOKUP(Tableau2[[#This Row],[PR]],'Taux sortant'!$I$9:$S$167,COLUMN(),0),"")</f>
        <v>0</v>
      </c>
      <c r="L4441" s="2" t="str">
        <f>IFERROR(VLOOKUP(Tableau2[[#This Row],[PR]],'Taux sortant'!$I$9:$S$167,COLUMN(),0),"")</f>
        <v/>
      </c>
    </row>
    <row r="4442" spans="1:12" x14ac:dyDescent="0.3">
      <c r="A4442" s="1" t="s">
        <v>3873</v>
      </c>
      <c r="B4442" s="1" t="s">
        <v>3137</v>
      </c>
      <c r="C4442" s="2">
        <f>IFERROR(VLOOKUP(Tableau2[[#This Row],[PR]],'Taux sortant'!$I$9:$S$167,COLUMN(),0),"")</f>
        <v>14.1</v>
      </c>
      <c r="D4442" s="2">
        <f>IFERROR(VLOOKUP(Tableau2[[#This Row],[PR]],'Taux sortant'!$I$9:$S$167,COLUMN(),0),"")</f>
        <v>11.63</v>
      </c>
      <c r="E4442" s="2">
        <f>IFERROR(VLOOKUP(Tableau2[[#This Row],[PR]],'Taux sortant'!$I$9:$S$167,COLUMN(),0),"")</f>
        <v>8.8000000000000007</v>
      </c>
      <c r="F4442" s="2">
        <f>IFERROR(VLOOKUP(Tableau2[[#This Row],[PR]],'Taux sortant'!$I$9:$S$167,COLUMN(),0),"")</f>
        <v>7.43</v>
      </c>
      <c r="G4442" s="2">
        <f>IFERROR(VLOOKUP(Tableau2[[#This Row],[PR]],'Taux sortant'!$I$9:$S$167,COLUMN(),0),"")</f>
        <v>6.26</v>
      </c>
      <c r="H4442" s="2">
        <f>IFERROR(VLOOKUP(Tableau2[[#This Row],[PR]],'Taux sortant'!$I$9:$S$167,COLUMN(),0),"")</f>
        <v>5.33</v>
      </c>
      <c r="I4442" s="2">
        <f>IFERROR(VLOOKUP(Tableau2[[#This Row],[PR]],'Taux sortant'!$I$9:$S$167,COLUMN(),0),"")</f>
        <v>4.58</v>
      </c>
      <c r="J4442" s="2">
        <f>IFERROR(VLOOKUP(Tableau2[[#This Row],[PR]],'Taux sortant'!$I$9:$S$167,COLUMN(),0),"")</f>
        <v>0</v>
      </c>
      <c r="K4442" s="2">
        <f>IFERROR(VLOOKUP(Tableau2[[#This Row],[PR]],'Taux sortant'!$I$9:$S$167,COLUMN(),0),"")</f>
        <v>0</v>
      </c>
      <c r="L4442" s="2" t="str">
        <f>IFERROR(VLOOKUP(Tableau2[[#This Row],[PR]],'Taux sortant'!$I$9:$S$167,COLUMN(),0),"")</f>
        <v/>
      </c>
    </row>
    <row r="4443" spans="1:12" x14ac:dyDescent="0.3">
      <c r="A4443" s="1" t="s">
        <v>2325</v>
      </c>
      <c r="B4443" s="1" t="s">
        <v>1559</v>
      </c>
      <c r="C4443" s="2">
        <f>IFERROR(VLOOKUP(Tableau2[[#This Row],[PR]],'Taux sortant'!$I$9:$S$167,COLUMN(),0),"")</f>
        <v>30.33</v>
      </c>
      <c r="D4443" s="2">
        <f>IFERROR(VLOOKUP(Tableau2[[#This Row],[PR]],'Taux sortant'!$I$9:$S$167,COLUMN(),0),"")</f>
        <v>27.8</v>
      </c>
      <c r="E4443" s="2">
        <f>IFERROR(VLOOKUP(Tableau2[[#This Row],[PR]],'Taux sortant'!$I$9:$S$167,COLUMN(),0),"")</f>
        <v>20.43</v>
      </c>
      <c r="F4443" s="2">
        <f>IFERROR(VLOOKUP(Tableau2[[#This Row],[PR]],'Taux sortant'!$I$9:$S$167,COLUMN(),0),"")</f>
        <v>15.78</v>
      </c>
      <c r="G4443" s="2">
        <f>IFERROR(VLOOKUP(Tableau2[[#This Row],[PR]],'Taux sortant'!$I$9:$S$167,COLUMN(),0),"")</f>
        <v>11.93</v>
      </c>
      <c r="H4443" s="2">
        <f>IFERROR(VLOOKUP(Tableau2[[#This Row],[PR]],'Taux sortant'!$I$9:$S$167,COLUMN(),0),"")</f>
        <v>7.97</v>
      </c>
      <c r="I4443" s="2">
        <f>IFERROR(VLOOKUP(Tableau2[[#This Row],[PR]],'Taux sortant'!$I$9:$S$167,COLUMN(),0),"")</f>
        <v>7.56</v>
      </c>
      <c r="J4443" s="2">
        <f>IFERROR(VLOOKUP(Tableau2[[#This Row],[PR]],'Taux sortant'!$I$9:$S$167,COLUMN(),0),"")</f>
        <v>0</v>
      </c>
      <c r="K4443" s="2">
        <f>IFERROR(VLOOKUP(Tableau2[[#This Row],[PR]],'Taux sortant'!$I$9:$S$167,COLUMN(),0),"")</f>
        <v>0</v>
      </c>
      <c r="L4443" s="2" t="str">
        <f>IFERROR(VLOOKUP(Tableau2[[#This Row],[PR]],'Taux sortant'!$I$9:$S$167,COLUMN(),0),"")</f>
        <v/>
      </c>
    </row>
    <row r="4444" spans="1:12" x14ac:dyDescent="0.3">
      <c r="A4444" s="1" t="s">
        <v>1012</v>
      </c>
      <c r="B4444" s="1" t="s">
        <v>11</v>
      </c>
      <c r="C4444" s="2">
        <f>IFERROR(VLOOKUP(Tableau2[[#This Row],[PR]],'Taux sortant'!$I$9:$S$167,COLUMN(),0),"")</f>
        <v>24.25</v>
      </c>
      <c r="D4444" s="2">
        <f>IFERROR(VLOOKUP(Tableau2[[#This Row],[PR]],'Taux sortant'!$I$9:$S$167,COLUMN(),0),"")</f>
        <v>20.16</v>
      </c>
      <c r="E4444" s="2">
        <f>IFERROR(VLOOKUP(Tableau2[[#This Row],[PR]],'Taux sortant'!$I$9:$S$167,COLUMN(),0),"")</f>
        <v>14.11</v>
      </c>
      <c r="F4444" s="2">
        <f>IFERROR(VLOOKUP(Tableau2[[#This Row],[PR]],'Taux sortant'!$I$9:$S$167,COLUMN(),0),"")</f>
        <v>11.64</v>
      </c>
      <c r="G4444" s="2">
        <f>IFERROR(VLOOKUP(Tableau2[[#This Row],[PR]],'Taux sortant'!$I$9:$S$167,COLUMN(),0),"")</f>
        <v>9.73</v>
      </c>
      <c r="H4444" s="2">
        <f>IFERROR(VLOOKUP(Tableau2[[#This Row],[PR]],'Taux sortant'!$I$9:$S$167,COLUMN(),0),"")</f>
        <v>6.76</v>
      </c>
      <c r="I4444" s="2">
        <f>IFERROR(VLOOKUP(Tableau2[[#This Row],[PR]],'Taux sortant'!$I$9:$S$167,COLUMN(),0),"")</f>
        <v>6.23</v>
      </c>
      <c r="J4444" s="2">
        <f>IFERROR(VLOOKUP(Tableau2[[#This Row],[PR]],'Taux sortant'!$I$9:$S$167,COLUMN(),0),"")</f>
        <v>0</v>
      </c>
      <c r="K4444" s="2">
        <f>IFERROR(VLOOKUP(Tableau2[[#This Row],[PR]],'Taux sortant'!$I$9:$S$167,COLUMN(),0),"")</f>
        <v>0</v>
      </c>
      <c r="L4444" s="2" t="str">
        <f>IFERROR(VLOOKUP(Tableau2[[#This Row],[PR]],'Taux sortant'!$I$9:$S$167,COLUMN(),0),"")</f>
        <v/>
      </c>
    </row>
    <row r="4445" spans="1:12" x14ac:dyDescent="0.3">
      <c r="A4445" s="1" t="s">
        <v>1015</v>
      </c>
      <c r="B4445" s="1" t="s">
        <v>69</v>
      </c>
      <c r="C4445" s="2">
        <f>IFERROR(VLOOKUP(Tableau2[[#This Row],[PR]],'Taux sortant'!$I$9:$S$167,COLUMN(),0),"")</f>
        <v>23.78</v>
      </c>
      <c r="D4445" s="2">
        <f>IFERROR(VLOOKUP(Tableau2[[#This Row],[PR]],'Taux sortant'!$I$9:$S$167,COLUMN(),0),"")</f>
        <v>20.58</v>
      </c>
      <c r="E4445" s="2">
        <f>IFERROR(VLOOKUP(Tableau2[[#This Row],[PR]],'Taux sortant'!$I$9:$S$167,COLUMN(),0),"")</f>
        <v>16.13</v>
      </c>
      <c r="F4445" s="2">
        <f>IFERROR(VLOOKUP(Tableau2[[#This Row],[PR]],'Taux sortant'!$I$9:$S$167,COLUMN(),0),"")</f>
        <v>12.62</v>
      </c>
      <c r="G4445" s="2">
        <f>IFERROR(VLOOKUP(Tableau2[[#This Row],[PR]],'Taux sortant'!$I$9:$S$167,COLUMN(),0),"")</f>
        <v>9</v>
      </c>
      <c r="H4445" s="2">
        <f>IFERROR(VLOOKUP(Tableau2[[#This Row],[PR]],'Taux sortant'!$I$9:$S$167,COLUMN(),0),"")</f>
        <v>5.95</v>
      </c>
      <c r="I4445" s="2">
        <f>IFERROR(VLOOKUP(Tableau2[[#This Row],[PR]],'Taux sortant'!$I$9:$S$167,COLUMN(),0),"")</f>
        <v>4.28</v>
      </c>
      <c r="J4445" s="2">
        <f>IFERROR(VLOOKUP(Tableau2[[#This Row],[PR]],'Taux sortant'!$I$9:$S$167,COLUMN(),0),"")</f>
        <v>0</v>
      </c>
      <c r="K4445" s="2">
        <f>IFERROR(VLOOKUP(Tableau2[[#This Row],[PR]],'Taux sortant'!$I$9:$S$167,COLUMN(),0),"")</f>
        <v>0</v>
      </c>
      <c r="L4445" s="2" t="str">
        <f>IFERROR(VLOOKUP(Tableau2[[#This Row],[PR]],'Taux sortant'!$I$9:$S$167,COLUMN(),0),"")</f>
        <v/>
      </c>
    </row>
    <row r="4446" spans="1:12" x14ac:dyDescent="0.3">
      <c r="A4446" s="1" t="s">
        <v>3876</v>
      </c>
      <c r="B4446" s="1" t="s">
        <v>3086</v>
      </c>
      <c r="C4446" s="2">
        <f>IFERROR(VLOOKUP(Tableau2[[#This Row],[PR]],'Taux sortant'!$I$9:$S$167,COLUMN(),0),"")</f>
        <v>14.38</v>
      </c>
      <c r="D4446" s="2">
        <f>IFERROR(VLOOKUP(Tableau2[[#This Row],[PR]],'Taux sortant'!$I$9:$S$167,COLUMN(),0),"")</f>
        <v>11.96</v>
      </c>
      <c r="E4446" s="2">
        <f>IFERROR(VLOOKUP(Tableau2[[#This Row],[PR]],'Taux sortant'!$I$9:$S$167,COLUMN(),0),"")</f>
        <v>9.1199999999999992</v>
      </c>
      <c r="F4446" s="2">
        <f>IFERROR(VLOOKUP(Tableau2[[#This Row],[PR]],'Taux sortant'!$I$9:$S$167,COLUMN(),0),"")</f>
        <v>7.74</v>
      </c>
      <c r="G4446" s="2">
        <f>IFERROR(VLOOKUP(Tableau2[[#This Row],[PR]],'Taux sortant'!$I$9:$S$167,COLUMN(),0),"")</f>
        <v>6.58</v>
      </c>
      <c r="H4446" s="2">
        <f>IFERROR(VLOOKUP(Tableau2[[#This Row],[PR]],'Taux sortant'!$I$9:$S$167,COLUMN(),0),"")</f>
        <v>5.57</v>
      </c>
      <c r="I4446" s="2">
        <f>IFERROR(VLOOKUP(Tableau2[[#This Row],[PR]],'Taux sortant'!$I$9:$S$167,COLUMN(),0),"")</f>
        <v>4.78</v>
      </c>
      <c r="J4446" s="2">
        <f>IFERROR(VLOOKUP(Tableau2[[#This Row],[PR]],'Taux sortant'!$I$9:$S$167,COLUMN(),0),"")</f>
        <v>0</v>
      </c>
      <c r="K4446" s="2">
        <f>IFERROR(VLOOKUP(Tableau2[[#This Row],[PR]],'Taux sortant'!$I$9:$S$167,COLUMN(),0),"")</f>
        <v>0</v>
      </c>
      <c r="L4446" s="2" t="str">
        <f>IFERROR(VLOOKUP(Tableau2[[#This Row],[PR]],'Taux sortant'!$I$9:$S$167,COLUMN(),0),"")</f>
        <v/>
      </c>
    </row>
    <row r="4447" spans="1:12" x14ac:dyDescent="0.3">
      <c r="A4447" s="1" t="s">
        <v>2328</v>
      </c>
      <c r="B4447" s="1" t="s">
        <v>1523</v>
      </c>
      <c r="C4447" s="2">
        <f>IFERROR(VLOOKUP(Tableau2[[#This Row],[PR]],'Taux sortant'!$I$9:$S$167,COLUMN(),0),"")</f>
        <v>20.91</v>
      </c>
      <c r="D4447" s="2">
        <f>IFERROR(VLOOKUP(Tableau2[[#This Row],[PR]],'Taux sortant'!$I$9:$S$167,COLUMN(),0),"")</f>
        <v>16.62</v>
      </c>
      <c r="E4447" s="2">
        <f>IFERROR(VLOOKUP(Tableau2[[#This Row],[PR]],'Taux sortant'!$I$9:$S$167,COLUMN(),0),"")</f>
        <v>12.11</v>
      </c>
      <c r="F4447" s="2">
        <f>IFERROR(VLOOKUP(Tableau2[[#This Row],[PR]],'Taux sortant'!$I$9:$S$167,COLUMN(),0),"")</f>
        <v>9.7100000000000009</v>
      </c>
      <c r="G4447" s="2">
        <f>IFERROR(VLOOKUP(Tableau2[[#This Row],[PR]],'Taux sortant'!$I$9:$S$167,COLUMN(),0),"")</f>
        <v>7</v>
      </c>
      <c r="H4447" s="2">
        <f>IFERROR(VLOOKUP(Tableau2[[#This Row],[PR]],'Taux sortant'!$I$9:$S$167,COLUMN(),0),"")</f>
        <v>4.8099999999999996</v>
      </c>
      <c r="I4447" s="2">
        <f>IFERROR(VLOOKUP(Tableau2[[#This Row],[PR]],'Taux sortant'!$I$9:$S$167,COLUMN(),0),"")</f>
        <v>4.1900000000000004</v>
      </c>
      <c r="J4447" s="2">
        <f>IFERROR(VLOOKUP(Tableau2[[#This Row],[PR]],'Taux sortant'!$I$9:$S$167,COLUMN(),0),"")</f>
        <v>0</v>
      </c>
      <c r="K4447" s="2">
        <f>IFERROR(VLOOKUP(Tableau2[[#This Row],[PR]],'Taux sortant'!$I$9:$S$167,COLUMN(),0),"")</f>
        <v>0</v>
      </c>
      <c r="L4447" s="2" t="str">
        <f>IFERROR(VLOOKUP(Tableau2[[#This Row],[PR]],'Taux sortant'!$I$9:$S$167,COLUMN(),0),"")</f>
        <v/>
      </c>
    </row>
    <row r="4448" spans="1:12" x14ac:dyDescent="0.3">
      <c r="A4448" s="1" t="s">
        <v>2331</v>
      </c>
      <c r="B4448" s="1" t="s">
        <v>1678</v>
      </c>
      <c r="C4448" s="2">
        <f>IFERROR(VLOOKUP(Tableau2[[#This Row],[PR]],'Taux sortant'!$I$9:$S$167,COLUMN(),0),"")</f>
        <v>27.81</v>
      </c>
      <c r="D4448" s="2">
        <f>IFERROR(VLOOKUP(Tableau2[[#This Row],[PR]],'Taux sortant'!$I$9:$S$167,COLUMN(),0),"")</f>
        <v>21.87</v>
      </c>
      <c r="E4448" s="2">
        <f>IFERROR(VLOOKUP(Tableau2[[#This Row],[PR]],'Taux sortant'!$I$9:$S$167,COLUMN(),0),"")</f>
        <v>16.12</v>
      </c>
      <c r="F4448" s="2">
        <f>IFERROR(VLOOKUP(Tableau2[[#This Row],[PR]],'Taux sortant'!$I$9:$S$167,COLUMN(),0),"")</f>
        <v>13.18</v>
      </c>
      <c r="G4448" s="2">
        <f>IFERROR(VLOOKUP(Tableau2[[#This Row],[PR]],'Taux sortant'!$I$9:$S$167,COLUMN(),0),"")</f>
        <v>10.5</v>
      </c>
      <c r="H4448" s="2">
        <f>IFERROR(VLOOKUP(Tableau2[[#This Row],[PR]],'Taux sortant'!$I$9:$S$167,COLUMN(),0),"")</f>
        <v>8.56</v>
      </c>
      <c r="I4448" s="2">
        <f>IFERROR(VLOOKUP(Tableau2[[#This Row],[PR]],'Taux sortant'!$I$9:$S$167,COLUMN(),0),"")</f>
        <v>6.89</v>
      </c>
      <c r="J4448" s="2">
        <f>IFERROR(VLOOKUP(Tableau2[[#This Row],[PR]],'Taux sortant'!$I$9:$S$167,COLUMN(),0),"")</f>
        <v>0</v>
      </c>
      <c r="K4448" s="2">
        <f>IFERROR(VLOOKUP(Tableau2[[#This Row],[PR]],'Taux sortant'!$I$9:$S$167,COLUMN(),0),"")</f>
        <v>0</v>
      </c>
      <c r="L4448" s="2" t="str">
        <f>IFERROR(VLOOKUP(Tableau2[[#This Row],[PR]],'Taux sortant'!$I$9:$S$167,COLUMN(),0),"")</f>
        <v/>
      </c>
    </row>
    <row r="4449" spans="1:12" x14ac:dyDescent="0.3">
      <c r="A4449" s="1" t="s">
        <v>2334</v>
      </c>
      <c r="B4449" s="1" t="s">
        <v>1610</v>
      </c>
      <c r="C4449" s="2">
        <f>IFERROR(VLOOKUP(Tableau2[[#This Row],[PR]],'Taux sortant'!$I$9:$S$167,COLUMN(),0),"")</f>
        <v>20.27</v>
      </c>
      <c r="D4449" s="2">
        <f>IFERROR(VLOOKUP(Tableau2[[#This Row],[PR]],'Taux sortant'!$I$9:$S$167,COLUMN(),0),"")</f>
        <v>17.12</v>
      </c>
      <c r="E4449" s="2">
        <f>IFERROR(VLOOKUP(Tableau2[[#This Row],[PR]],'Taux sortant'!$I$9:$S$167,COLUMN(),0),"")</f>
        <v>13.15</v>
      </c>
      <c r="F4449" s="2">
        <f>IFERROR(VLOOKUP(Tableau2[[#This Row],[PR]],'Taux sortant'!$I$9:$S$167,COLUMN(),0),"")</f>
        <v>9.51</v>
      </c>
      <c r="G4449" s="2">
        <f>IFERROR(VLOOKUP(Tableau2[[#This Row],[PR]],'Taux sortant'!$I$9:$S$167,COLUMN(),0),"")</f>
        <v>6.45</v>
      </c>
      <c r="H4449" s="2">
        <f>IFERROR(VLOOKUP(Tableau2[[#This Row],[PR]],'Taux sortant'!$I$9:$S$167,COLUMN(),0),"")</f>
        <v>4.6399999999999997</v>
      </c>
      <c r="I4449" s="2">
        <f>IFERROR(VLOOKUP(Tableau2[[#This Row],[PR]],'Taux sortant'!$I$9:$S$167,COLUMN(),0),"")</f>
        <v>3.62</v>
      </c>
      <c r="J4449" s="2">
        <f>IFERROR(VLOOKUP(Tableau2[[#This Row],[PR]],'Taux sortant'!$I$9:$S$167,COLUMN(),0),"")</f>
        <v>0</v>
      </c>
      <c r="K4449" s="2">
        <f>IFERROR(VLOOKUP(Tableau2[[#This Row],[PR]],'Taux sortant'!$I$9:$S$167,COLUMN(),0),"")</f>
        <v>0</v>
      </c>
      <c r="L4449" s="2" t="str">
        <f>IFERROR(VLOOKUP(Tableau2[[#This Row],[PR]],'Taux sortant'!$I$9:$S$167,COLUMN(),0),"")</f>
        <v/>
      </c>
    </row>
    <row r="4450" spans="1:12" x14ac:dyDescent="0.3">
      <c r="A4450" s="1" t="s">
        <v>3878</v>
      </c>
      <c r="B4450" s="1" t="s">
        <v>3078</v>
      </c>
      <c r="C4450" s="2">
        <f>IFERROR(VLOOKUP(Tableau2[[#This Row],[PR]],'Taux sortant'!$I$9:$S$167,COLUMN(),0),"")</f>
        <v>15.34</v>
      </c>
      <c r="D4450" s="2">
        <f>IFERROR(VLOOKUP(Tableau2[[#This Row],[PR]],'Taux sortant'!$I$9:$S$167,COLUMN(),0),"")</f>
        <v>12.85</v>
      </c>
      <c r="E4450" s="2">
        <f>IFERROR(VLOOKUP(Tableau2[[#This Row],[PR]],'Taux sortant'!$I$9:$S$167,COLUMN(),0),"")</f>
        <v>9.94</v>
      </c>
      <c r="F4450" s="2">
        <f>IFERROR(VLOOKUP(Tableau2[[#This Row],[PR]],'Taux sortant'!$I$9:$S$167,COLUMN(),0),"")</f>
        <v>8.5399999999999991</v>
      </c>
      <c r="G4450" s="2">
        <f>IFERROR(VLOOKUP(Tableau2[[#This Row],[PR]],'Taux sortant'!$I$9:$S$167,COLUMN(),0),"")</f>
        <v>7.34</v>
      </c>
      <c r="H4450" s="2">
        <f>IFERROR(VLOOKUP(Tableau2[[#This Row],[PR]],'Taux sortant'!$I$9:$S$167,COLUMN(),0),"")</f>
        <v>6.29</v>
      </c>
      <c r="I4450" s="2">
        <f>IFERROR(VLOOKUP(Tableau2[[#This Row],[PR]],'Taux sortant'!$I$9:$S$167,COLUMN(),0),"")</f>
        <v>5.49</v>
      </c>
      <c r="J4450" s="2">
        <f>IFERROR(VLOOKUP(Tableau2[[#This Row],[PR]],'Taux sortant'!$I$9:$S$167,COLUMN(),0),"")</f>
        <v>0</v>
      </c>
      <c r="K4450" s="2">
        <f>IFERROR(VLOOKUP(Tableau2[[#This Row],[PR]],'Taux sortant'!$I$9:$S$167,COLUMN(),0),"")</f>
        <v>0</v>
      </c>
      <c r="L4450" s="2" t="str">
        <f>IFERROR(VLOOKUP(Tableau2[[#This Row],[PR]],'Taux sortant'!$I$9:$S$167,COLUMN(),0),"")</f>
        <v/>
      </c>
    </row>
    <row r="4451" spans="1:12" x14ac:dyDescent="0.3">
      <c r="A4451" s="1" t="s">
        <v>5000</v>
      </c>
      <c r="B4451" s="1" t="s">
        <v>3580</v>
      </c>
      <c r="C4451" s="2">
        <f>IFERROR(VLOOKUP(Tableau2[[#This Row],[PR]],'Taux sortant'!$I$9:$S$167,COLUMN(),0),"")</f>
        <v>18.79</v>
      </c>
      <c r="D4451" s="2">
        <f>IFERROR(VLOOKUP(Tableau2[[#This Row],[PR]],'Taux sortant'!$I$9:$S$167,COLUMN(),0),"")</f>
        <v>15.99</v>
      </c>
      <c r="E4451" s="2">
        <f>IFERROR(VLOOKUP(Tableau2[[#This Row],[PR]],'Taux sortant'!$I$9:$S$167,COLUMN(),0),"")</f>
        <v>12.7</v>
      </c>
      <c r="F4451" s="2">
        <f>IFERROR(VLOOKUP(Tableau2[[#This Row],[PR]],'Taux sortant'!$I$9:$S$167,COLUMN(),0),"")</f>
        <v>11.07</v>
      </c>
      <c r="G4451" s="2">
        <f>IFERROR(VLOOKUP(Tableau2[[#This Row],[PR]],'Taux sortant'!$I$9:$S$167,COLUMN(),0),"")</f>
        <v>9.52</v>
      </c>
      <c r="H4451" s="2">
        <f>IFERROR(VLOOKUP(Tableau2[[#This Row],[PR]],'Taux sortant'!$I$9:$S$167,COLUMN(),0),"")</f>
        <v>8.1</v>
      </c>
      <c r="I4451" s="2">
        <f>IFERROR(VLOOKUP(Tableau2[[#This Row],[PR]],'Taux sortant'!$I$9:$S$167,COLUMN(),0),"")</f>
        <v>6.92</v>
      </c>
      <c r="J4451" s="2">
        <f>IFERROR(VLOOKUP(Tableau2[[#This Row],[PR]],'Taux sortant'!$I$9:$S$167,COLUMN(),0),"")</f>
        <v>0</v>
      </c>
      <c r="K4451" s="2">
        <f>IFERROR(VLOOKUP(Tableau2[[#This Row],[PR]],'Taux sortant'!$I$9:$S$167,COLUMN(),0),"")</f>
        <v>0</v>
      </c>
      <c r="L4451" s="2" t="str">
        <f>IFERROR(VLOOKUP(Tableau2[[#This Row],[PR]],'Taux sortant'!$I$9:$S$167,COLUMN(),0),"")</f>
        <v/>
      </c>
    </row>
    <row r="4452" spans="1:12" x14ac:dyDescent="0.3">
      <c r="A4452" s="1" t="s">
        <v>5000</v>
      </c>
      <c r="B4452" s="1" t="s">
        <v>5835</v>
      </c>
      <c r="C4452" s="2" t="str">
        <f>IFERROR(VLOOKUP(Tableau2[[#This Row],[PR]],'Taux sortant'!$I$9:$S$167,COLUMN(),0),"")</f>
        <v/>
      </c>
      <c r="D4452" s="2" t="str">
        <f>IFERROR(VLOOKUP(Tableau2[[#This Row],[PR]],'Taux sortant'!$I$9:$S$167,COLUMN(),0),"")</f>
        <v/>
      </c>
      <c r="E4452" s="2" t="str">
        <f>IFERROR(VLOOKUP(Tableau2[[#This Row],[PR]],'Taux sortant'!$I$9:$S$167,COLUMN(),0),"")</f>
        <v/>
      </c>
      <c r="F4452" s="2" t="str">
        <f>IFERROR(VLOOKUP(Tableau2[[#This Row],[PR]],'Taux sortant'!$I$9:$S$167,COLUMN(),0),"")</f>
        <v/>
      </c>
      <c r="G4452" s="2" t="str">
        <f>IFERROR(VLOOKUP(Tableau2[[#This Row],[PR]],'Taux sortant'!$I$9:$S$167,COLUMN(),0),"")</f>
        <v/>
      </c>
      <c r="H4452" s="2" t="str">
        <f>IFERROR(VLOOKUP(Tableau2[[#This Row],[PR]],'Taux sortant'!$I$9:$S$167,COLUMN(),0),"")</f>
        <v/>
      </c>
      <c r="I4452" s="2" t="str">
        <f>IFERROR(VLOOKUP(Tableau2[[#This Row],[PR]],'Taux sortant'!$I$9:$S$167,COLUMN(),0),"")</f>
        <v/>
      </c>
      <c r="J4452" s="2" t="str">
        <f>IFERROR(VLOOKUP(Tableau2[[#This Row],[PR]],'Taux sortant'!$I$9:$S$167,COLUMN(),0),"")</f>
        <v/>
      </c>
      <c r="K4452" s="2" t="str">
        <f>IFERROR(VLOOKUP(Tableau2[[#This Row],[PR]],'Taux sortant'!$I$9:$S$167,COLUMN(),0),"")</f>
        <v/>
      </c>
      <c r="L4452" s="2" t="str">
        <f>IFERROR(VLOOKUP(Tableau2[[#This Row],[PR]],'Taux sortant'!$I$9:$S$167,COLUMN(),0),"")</f>
        <v/>
      </c>
    </row>
    <row r="4453" spans="1:12" x14ac:dyDescent="0.3">
      <c r="A4453" s="1" t="s">
        <v>1018</v>
      </c>
      <c r="B4453" s="1" t="s">
        <v>58</v>
      </c>
      <c r="C4453" s="2">
        <f>IFERROR(VLOOKUP(Tableau2[[#This Row],[PR]],'Taux sortant'!$I$9:$S$167,COLUMN(),0),"")</f>
        <v>25.34</v>
      </c>
      <c r="D4453" s="2">
        <f>IFERROR(VLOOKUP(Tableau2[[#This Row],[PR]],'Taux sortant'!$I$9:$S$167,COLUMN(),0),"")</f>
        <v>21.62</v>
      </c>
      <c r="E4453" s="2">
        <f>IFERROR(VLOOKUP(Tableau2[[#This Row],[PR]],'Taux sortant'!$I$9:$S$167,COLUMN(),0),"")</f>
        <v>15.42</v>
      </c>
      <c r="F4453" s="2">
        <f>IFERROR(VLOOKUP(Tableau2[[#This Row],[PR]],'Taux sortant'!$I$9:$S$167,COLUMN(),0),"")</f>
        <v>12.6</v>
      </c>
      <c r="G4453" s="2">
        <f>IFERROR(VLOOKUP(Tableau2[[#This Row],[PR]],'Taux sortant'!$I$9:$S$167,COLUMN(),0),"")</f>
        <v>9.5500000000000007</v>
      </c>
      <c r="H4453" s="2">
        <f>IFERROR(VLOOKUP(Tableau2[[#This Row],[PR]],'Taux sortant'!$I$9:$S$167,COLUMN(),0),"")</f>
        <v>7.3</v>
      </c>
      <c r="I4453" s="2">
        <f>IFERROR(VLOOKUP(Tableau2[[#This Row],[PR]],'Taux sortant'!$I$9:$S$167,COLUMN(),0),"")</f>
        <v>6.61</v>
      </c>
      <c r="J4453" s="2">
        <f>IFERROR(VLOOKUP(Tableau2[[#This Row],[PR]],'Taux sortant'!$I$9:$S$167,COLUMN(),0),"")</f>
        <v>0</v>
      </c>
      <c r="K4453" s="2">
        <f>IFERROR(VLOOKUP(Tableau2[[#This Row],[PR]],'Taux sortant'!$I$9:$S$167,COLUMN(),0),"")</f>
        <v>0</v>
      </c>
      <c r="L4453" s="2" t="str">
        <f>IFERROR(VLOOKUP(Tableau2[[#This Row],[PR]],'Taux sortant'!$I$9:$S$167,COLUMN(),0),"")</f>
        <v/>
      </c>
    </row>
    <row r="4454" spans="1:12" x14ac:dyDescent="0.3">
      <c r="A4454" s="1" t="s">
        <v>2337</v>
      </c>
      <c r="B4454" s="1" t="s">
        <v>46</v>
      </c>
      <c r="C4454" s="2" t="str">
        <f>IFERROR(VLOOKUP(Tableau2[[#This Row],[PR]],'Taux sortant'!$I$9:$S$167,COLUMN(),0),"")</f>
        <v/>
      </c>
      <c r="D4454" s="2" t="str">
        <f>IFERROR(VLOOKUP(Tableau2[[#This Row],[PR]],'Taux sortant'!$I$9:$S$167,COLUMN(),0),"")</f>
        <v/>
      </c>
      <c r="E4454" s="2" t="str">
        <f>IFERROR(VLOOKUP(Tableau2[[#This Row],[PR]],'Taux sortant'!$I$9:$S$167,COLUMN(),0),"")</f>
        <v/>
      </c>
      <c r="F4454" s="2" t="str">
        <f>IFERROR(VLOOKUP(Tableau2[[#This Row],[PR]],'Taux sortant'!$I$9:$S$167,COLUMN(),0),"")</f>
        <v/>
      </c>
      <c r="G4454" s="2" t="str">
        <f>IFERROR(VLOOKUP(Tableau2[[#This Row],[PR]],'Taux sortant'!$I$9:$S$167,COLUMN(),0),"")</f>
        <v/>
      </c>
      <c r="H4454" s="2" t="str">
        <f>IFERROR(VLOOKUP(Tableau2[[#This Row],[PR]],'Taux sortant'!$I$9:$S$167,COLUMN(),0),"")</f>
        <v/>
      </c>
      <c r="I4454" s="2" t="str">
        <f>IFERROR(VLOOKUP(Tableau2[[#This Row],[PR]],'Taux sortant'!$I$9:$S$167,COLUMN(),0),"")</f>
        <v/>
      </c>
      <c r="J4454" s="2" t="str">
        <f>IFERROR(VLOOKUP(Tableau2[[#This Row],[PR]],'Taux sortant'!$I$9:$S$167,COLUMN(),0),"")</f>
        <v/>
      </c>
      <c r="K4454" s="2" t="str">
        <f>IFERROR(VLOOKUP(Tableau2[[#This Row],[PR]],'Taux sortant'!$I$9:$S$167,COLUMN(),0),"")</f>
        <v/>
      </c>
      <c r="L4454" s="2" t="str">
        <f>IFERROR(VLOOKUP(Tableau2[[#This Row],[PR]],'Taux sortant'!$I$9:$S$167,COLUMN(),0),"")</f>
        <v/>
      </c>
    </row>
    <row r="4455" spans="1:12" x14ac:dyDescent="0.3">
      <c r="A4455" s="1" t="s">
        <v>1021</v>
      </c>
      <c r="B4455" s="1" t="s">
        <v>31</v>
      </c>
      <c r="C4455" s="2">
        <f>IFERROR(VLOOKUP(Tableau2[[#This Row],[PR]],'Taux sortant'!$I$9:$S$167,COLUMN(),0),"")</f>
        <v>17.95</v>
      </c>
      <c r="D4455" s="2">
        <f>IFERROR(VLOOKUP(Tableau2[[#This Row],[PR]],'Taux sortant'!$I$9:$S$167,COLUMN(),0),"")</f>
        <v>14.25</v>
      </c>
      <c r="E4455" s="2">
        <f>IFERROR(VLOOKUP(Tableau2[[#This Row],[PR]],'Taux sortant'!$I$9:$S$167,COLUMN(),0),"")</f>
        <v>10.85</v>
      </c>
      <c r="F4455" s="2">
        <f>IFERROR(VLOOKUP(Tableau2[[#This Row],[PR]],'Taux sortant'!$I$9:$S$167,COLUMN(),0),"")</f>
        <v>8.92</v>
      </c>
      <c r="G4455" s="2">
        <f>IFERROR(VLOOKUP(Tableau2[[#This Row],[PR]],'Taux sortant'!$I$9:$S$167,COLUMN(),0),"")</f>
        <v>6.44</v>
      </c>
      <c r="H4455" s="2">
        <f>IFERROR(VLOOKUP(Tableau2[[#This Row],[PR]],'Taux sortant'!$I$9:$S$167,COLUMN(),0),"")</f>
        <v>5.07</v>
      </c>
      <c r="I4455" s="2">
        <f>IFERROR(VLOOKUP(Tableau2[[#This Row],[PR]],'Taux sortant'!$I$9:$S$167,COLUMN(),0),"")</f>
        <v>4.2</v>
      </c>
      <c r="J4455" s="2">
        <f>IFERROR(VLOOKUP(Tableau2[[#This Row],[PR]],'Taux sortant'!$I$9:$S$167,COLUMN(),0),"")</f>
        <v>0</v>
      </c>
      <c r="K4455" s="2">
        <f>IFERROR(VLOOKUP(Tableau2[[#This Row],[PR]],'Taux sortant'!$I$9:$S$167,COLUMN(),0),"")</f>
        <v>0</v>
      </c>
      <c r="L4455" s="2" t="str">
        <f>IFERROR(VLOOKUP(Tableau2[[#This Row],[PR]],'Taux sortant'!$I$9:$S$167,COLUMN(),0),"")</f>
        <v/>
      </c>
    </row>
    <row r="4456" spans="1:12" x14ac:dyDescent="0.3">
      <c r="A4456" s="1" t="s">
        <v>1024</v>
      </c>
      <c r="B4456" s="1" t="s">
        <v>118</v>
      </c>
      <c r="C4456" s="2">
        <f>IFERROR(VLOOKUP(Tableau2[[#This Row],[PR]],'Taux sortant'!$I$9:$S$167,COLUMN(),0),"")</f>
        <v>12.63</v>
      </c>
      <c r="D4456" s="2">
        <f>IFERROR(VLOOKUP(Tableau2[[#This Row],[PR]],'Taux sortant'!$I$9:$S$167,COLUMN(),0),"")</f>
        <v>10.14</v>
      </c>
      <c r="E4456" s="2">
        <f>IFERROR(VLOOKUP(Tableau2[[#This Row],[PR]],'Taux sortant'!$I$9:$S$167,COLUMN(),0),"")</f>
        <v>7.31</v>
      </c>
      <c r="F4456" s="2">
        <f>IFERROR(VLOOKUP(Tableau2[[#This Row],[PR]],'Taux sortant'!$I$9:$S$167,COLUMN(),0),"")</f>
        <v>5.96</v>
      </c>
      <c r="G4456" s="2">
        <f>IFERROR(VLOOKUP(Tableau2[[#This Row],[PR]],'Taux sortant'!$I$9:$S$167,COLUMN(),0),"")</f>
        <v>4.9800000000000004</v>
      </c>
      <c r="H4456" s="2">
        <f>IFERROR(VLOOKUP(Tableau2[[#This Row],[PR]],'Taux sortant'!$I$9:$S$167,COLUMN(),0),"")</f>
        <v>4.2</v>
      </c>
      <c r="I4456" s="2">
        <f>IFERROR(VLOOKUP(Tableau2[[#This Row],[PR]],'Taux sortant'!$I$9:$S$167,COLUMN(),0),"")</f>
        <v>3.68</v>
      </c>
      <c r="J4456" s="2">
        <f>IFERROR(VLOOKUP(Tableau2[[#This Row],[PR]],'Taux sortant'!$I$9:$S$167,COLUMN(),0),"")</f>
        <v>0</v>
      </c>
      <c r="K4456" s="2">
        <f>IFERROR(VLOOKUP(Tableau2[[#This Row],[PR]],'Taux sortant'!$I$9:$S$167,COLUMN(),0),"")</f>
        <v>0</v>
      </c>
      <c r="L4456" s="2" t="str">
        <f>IFERROR(VLOOKUP(Tableau2[[#This Row],[PR]],'Taux sortant'!$I$9:$S$167,COLUMN(),0),"")</f>
        <v/>
      </c>
    </row>
    <row r="4457" spans="1:12" x14ac:dyDescent="0.3">
      <c r="A4457" s="1" t="s">
        <v>2340</v>
      </c>
      <c r="B4457" s="1" t="s">
        <v>1587</v>
      </c>
      <c r="C4457" s="2">
        <f>IFERROR(VLOOKUP(Tableau2[[#This Row],[PR]],'Taux sortant'!$I$9:$S$167,COLUMN(),0),"")</f>
        <v>20.91</v>
      </c>
      <c r="D4457" s="2">
        <f>IFERROR(VLOOKUP(Tableau2[[#This Row],[PR]],'Taux sortant'!$I$9:$S$167,COLUMN(),0),"")</f>
        <v>16.62</v>
      </c>
      <c r="E4457" s="2">
        <f>IFERROR(VLOOKUP(Tableau2[[#This Row],[PR]],'Taux sortant'!$I$9:$S$167,COLUMN(),0),"")</f>
        <v>12.11</v>
      </c>
      <c r="F4457" s="2">
        <f>IFERROR(VLOOKUP(Tableau2[[#This Row],[PR]],'Taux sortant'!$I$9:$S$167,COLUMN(),0),"")</f>
        <v>9.7100000000000009</v>
      </c>
      <c r="G4457" s="2">
        <f>IFERROR(VLOOKUP(Tableau2[[#This Row],[PR]],'Taux sortant'!$I$9:$S$167,COLUMN(),0),"")</f>
        <v>7</v>
      </c>
      <c r="H4457" s="2">
        <f>IFERROR(VLOOKUP(Tableau2[[#This Row],[PR]],'Taux sortant'!$I$9:$S$167,COLUMN(),0),"")</f>
        <v>4.8099999999999996</v>
      </c>
      <c r="I4457" s="2">
        <f>IFERROR(VLOOKUP(Tableau2[[#This Row],[PR]],'Taux sortant'!$I$9:$S$167,COLUMN(),0),"")</f>
        <v>4.1900000000000004</v>
      </c>
      <c r="J4457" s="2">
        <f>IFERROR(VLOOKUP(Tableau2[[#This Row],[PR]],'Taux sortant'!$I$9:$S$167,COLUMN(),0),"")</f>
        <v>0</v>
      </c>
      <c r="K4457" s="2">
        <f>IFERROR(VLOOKUP(Tableau2[[#This Row],[PR]],'Taux sortant'!$I$9:$S$167,COLUMN(),0),"")</f>
        <v>0</v>
      </c>
      <c r="L4457" s="2" t="str">
        <f>IFERROR(VLOOKUP(Tableau2[[#This Row],[PR]],'Taux sortant'!$I$9:$S$167,COLUMN(),0),"")</f>
        <v/>
      </c>
    </row>
    <row r="4458" spans="1:12" x14ac:dyDescent="0.3">
      <c r="A4458" s="1" t="s">
        <v>5706</v>
      </c>
      <c r="B4458" s="1" t="s">
        <v>5356</v>
      </c>
      <c r="C4458" s="2">
        <f>IFERROR(VLOOKUP(Tableau2[[#This Row],[PR]],'Taux sortant'!$I$9:$S$167,COLUMN(),0),"")</f>
        <v>14.1</v>
      </c>
      <c r="D4458" s="2">
        <f>IFERROR(VLOOKUP(Tableau2[[#This Row],[PR]],'Taux sortant'!$I$9:$S$167,COLUMN(),0),"")</f>
        <v>12.41</v>
      </c>
      <c r="E4458" s="2">
        <f>IFERROR(VLOOKUP(Tableau2[[#This Row],[PR]],'Taux sortant'!$I$9:$S$167,COLUMN(),0),"")</f>
        <v>9.0299999999999994</v>
      </c>
      <c r="F4458" s="2">
        <f>IFERROR(VLOOKUP(Tableau2[[#This Row],[PR]],'Taux sortant'!$I$9:$S$167,COLUMN(),0),"")</f>
        <v>7.34</v>
      </c>
      <c r="G4458" s="2">
        <f>IFERROR(VLOOKUP(Tableau2[[#This Row],[PR]],'Taux sortant'!$I$9:$S$167,COLUMN(),0),"")</f>
        <v>6.12</v>
      </c>
      <c r="H4458" s="2">
        <f>IFERROR(VLOOKUP(Tableau2[[#This Row],[PR]],'Taux sortant'!$I$9:$S$167,COLUMN(),0),"")</f>
        <v>5.37</v>
      </c>
      <c r="I4458" s="2">
        <f>IFERROR(VLOOKUP(Tableau2[[#This Row],[PR]],'Taux sortant'!$I$9:$S$167,COLUMN(),0),"")</f>
        <v>4.6500000000000004</v>
      </c>
      <c r="J4458" s="2">
        <f>IFERROR(VLOOKUP(Tableau2[[#This Row],[PR]],'Taux sortant'!$I$9:$S$167,COLUMN(),0),"")</f>
        <v>0</v>
      </c>
      <c r="K4458" s="2">
        <f>IFERROR(VLOOKUP(Tableau2[[#This Row],[PR]],'Taux sortant'!$I$9:$S$167,COLUMN(),0),"")</f>
        <v>1585.65</v>
      </c>
      <c r="L4458" s="2" t="str">
        <f>IFERROR(VLOOKUP(Tableau2[[#This Row],[PR]],'Taux sortant'!$I$9:$S$167,COLUMN(),0),"")</f>
        <v/>
      </c>
    </row>
    <row r="4459" spans="1:12" x14ac:dyDescent="0.3">
      <c r="A4459" s="1" t="s">
        <v>1027</v>
      </c>
      <c r="B4459" s="1" t="s">
        <v>5351</v>
      </c>
      <c r="C4459" s="2">
        <f>IFERROR(VLOOKUP(Tableau2[[#This Row],[PR]],'Taux sortant'!$I$9:$S$167,COLUMN(),0),"")</f>
        <v>16.170000000000002</v>
      </c>
      <c r="D4459" s="2">
        <f>IFERROR(VLOOKUP(Tableau2[[#This Row],[PR]],'Taux sortant'!$I$9:$S$167,COLUMN(),0),"")</f>
        <v>13.54</v>
      </c>
      <c r="E4459" s="2">
        <f>IFERROR(VLOOKUP(Tableau2[[#This Row],[PR]],'Taux sortant'!$I$9:$S$167,COLUMN(),0),"")</f>
        <v>10.49</v>
      </c>
      <c r="F4459" s="2">
        <f>IFERROR(VLOOKUP(Tableau2[[#This Row],[PR]],'Taux sortant'!$I$9:$S$167,COLUMN(),0),"")</f>
        <v>8.9700000000000006</v>
      </c>
      <c r="G4459" s="2">
        <f>IFERROR(VLOOKUP(Tableau2[[#This Row],[PR]],'Taux sortant'!$I$9:$S$167,COLUMN(),0),"")</f>
        <v>7.62</v>
      </c>
      <c r="H4459" s="2">
        <f>IFERROR(VLOOKUP(Tableau2[[#This Row],[PR]],'Taux sortant'!$I$9:$S$167,COLUMN(),0),"")</f>
        <v>6.52</v>
      </c>
      <c r="I4459" s="2">
        <f>IFERROR(VLOOKUP(Tableau2[[#This Row],[PR]],'Taux sortant'!$I$9:$S$167,COLUMN(),0),"")</f>
        <v>5.64</v>
      </c>
      <c r="J4459" s="2">
        <f>IFERROR(VLOOKUP(Tableau2[[#This Row],[PR]],'Taux sortant'!$I$9:$S$167,COLUMN(),0),"")</f>
        <v>0</v>
      </c>
      <c r="K4459" s="2">
        <f>IFERROR(VLOOKUP(Tableau2[[#This Row],[PR]],'Taux sortant'!$I$9:$S$167,COLUMN(),0),"")</f>
        <v>0</v>
      </c>
      <c r="L4459" s="2" t="str">
        <f>IFERROR(VLOOKUP(Tableau2[[#This Row],[PR]],'Taux sortant'!$I$9:$S$167,COLUMN(),0),"")</f>
        <v/>
      </c>
    </row>
    <row r="4460" spans="1:12" x14ac:dyDescent="0.3">
      <c r="A4460" s="1" t="s">
        <v>1027</v>
      </c>
      <c r="B4460" s="1" t="s">
        <v>4174</v>
      </c>
      <c r="C4460" s="2">
        <f>IFERROR(VLOOKUP(Tableau2[[#This Row],[PR]],'Taux sortant'!$I$9:$S$167,COLUMN(),0),"")</f>
        <v>18.22</v>
      </c>
      <c r="D4460" s="2">
        <f>IFERROR(VLOOKUP(Tableau2[[#This Row],[PR]],'Taux sortant'!$I$9:$S$167,COLUMN(),0),"")</f>
        <v>15.54</v>
      </c>
      <c r="E4460" s="2">
        <f>IFERROR(VLOOKUP(Tableau2[[#This Row],[PR]],'Taux sortant'!$I$9:$S$167,COLUMN(),0),"")</f>
        <v>12.42</v>
      </c>
      <c r="F4460" s="2">
        <f>IFERROR(VLOOKUP(Tableau2[[#This Row],[PR]],'Taux sortant'!$I$9:$S$167,COLUMN(),0),"")</f>
        <v>10.85</v>
      </c>
      <c r="G4460" s="2">
        <f>IFERROR(VLOOKUP(Tableau2[[#This Row],[PR]],'Taux sortant'!$I$9:$S$167,COLUMN(),0),"")</f>
        <v>9.4499999999999993</v>
      </c>
      <c r="H4460" s="2">
        <f>IFERROR(VLOOKUP(Tableau2[[#This Row],[PR]],'Taux sortant'!$I$9:$S$167,COLUMN(),0),"")</f>
        <v>8.27</v>
      </c>
      <c r="I4460" s="2">
        <f>IFERROR(VLOOKUP(Tableau2[[#This Row],[PR]],'Taux sortant'!$I$9:$S$167,COLUMN(),0),"")</f>
        <v>7.27</v>
      </c>
      <c r="J4460" s="2">
        <f>IFERROR(VLOOKUP(Tableau2[[#This Row],[PR]],'Taux sortant'!$I$9:$S$167,COLUMN(),0),"")</f>
        <v>0</v>
      </c>
      <c r="K4460" s="2">
        <f>IFERROR(VLOOKUP(Tableau2[[#This Row],[PR]],'Taux sortant'!$I$9:$S$167,COLUMN(),0),"")</f>
        <v>0</v>
      </c>
      <c r="L4460" s="2" t="str">
        <f>IFERROR(VLOOKUP(Tableau2[[#This Row],[PR]],'Taux sortant'!$I$9:$S$167,COLUMN(),0),"")</f>
        <v/>
      </c>
    </row>
    <row r="4461" spans="1:12" x14ac:dyDescent="0.3">
      <c r="A4461" s="1" t="s">
        <v>1027</v>
      </c>
      <c r="B4461" s="1" t="s">
        <v>15</v>
      </c>
      <c r="C4461" s="2">
        <f>IFERROR(VLOOKUP(Tableau2[[#This Row],[PR]],'Taux sortant'!$I$9:$S$167,COLUMN(),0),"")</f>
        <v>12.05</v>
      </c>
      <c r="D4461" s="2">
        <f>IFERROR(VLOOKUP(Tableau2[[#This Row],[PR]],'Taux sortant'!$I$9:$S$167,COLUMN(),0),"")</f>
        <v>9.57</v>
      </c>
      <c r="E4461" s="2">
        <f>IFERROR(VLOOKUP(Tableau2[[#This Row],[PR]],'Taux sortant'!$I$9:$S$167,COLUMN(),0),"")</f>
        <v>6.79</v>
      </c>
      <c r="F4461" s="2">
        <f>IFERROR(VLOOKUP(Tableau2[[#This Row],[PR]],'Taux sortant'!$I$9:$S$167,COLUMN(),0),"")</f>
        <v>5.47</v>
      </c>
      <c r="G4461" s="2">
        <f>IFERROR(VLOOKUP(Tableau2[[#This Row],[PR]],'Taux sortant'!$I$9:$S$167,COLUMN(),0),"")</f>
        <v>4.49</v>
      </c>
      <c r="H4461" s="2">
        <f>IFERROR(VLOOKUP(Tableau2[[#This Row],[PR]],'Taux sortant'!$I$9:$S$167,COLUMN(),0),"")</f>
        <v>3.66</v>
      </c>
      <c r="I4461" s="2">
        <f>IFERROR(VLOOKUP(Tableau2[[#This Row],[PR]],'Taux sortant'!$I$9:$S$167,COLUMN(),0),"")</f>
        <v>3.12</v>
      </c>
      <c r="J4461" s="2">
        <f>IFERROR(VLOOKUP(Tableau2[[#This Row],[PR]],'Taux sortant'!$I$9:$S$167,COLUMN(),0),"")</f>
        <v>0</v>
      </c>
      <c r="K4461" s="2">
        <f>IFERROR(VLOOKUP(Tableau2[[#This Row],[PR]],'Taux sortant'!$I$9:$S$167,COLUMN(),0),"")</f>
        <v>0</v>
      </c>
      <c r="L4461" s="2" t="str">
        <f>IFERROR(VLOOKUP(Tableau2[[#This Row],[PR]],'Taux sortant'!$I$9:$S$167,COLUMN(),0),"")</f>
        <v/>
      </c>
    </row>
    <row r="4462" spans="1:12" x14ac:dyDescent="0.3">
      <c r="A4462" s="1" t="s">
        <v>3880</v>
      </c>
      <c r="B4462" s="1" t="s">
        <v>3084</v>
      </c>
      <c r="C4462" s="2">
        <f>IFERROR(VLOOKUP(Tableau2[[#This Row],[PR]],'Taux sortant'!$I$9:$S$167,COLUMN(),0),"")</f>
        <v>15.12</v>
      </c>
      <c r="D4462" s="2">
        <f>IFERROR(VLOOKUP(Tableau2[[#This Row],[PR]],'Taux sortant'!$I$9:$S$167,COLUMN(),0),"")</f>
        <v>12.61</v>
      </c>
      <c r="E4462" s="2">
        <f>IFERROR(VLOOKUP(Tableau2[[#This Row],[PR]],'Taux sortant'!$I$9:$S$167,COLUMN(),0),"")</f>
        <v>9.7200000000000006</v>
      </c>
      <c r="F4462" s="2">
        <f>IFERROR(VLOOKUP(Tableau2[[#This Row],[PR]],'Taux sortant'!$I$9:$S$167,COLUMN(),0),"")</f>
        <v>8.27</v>
      </c>
      <c r="G4462" s="2">
        <f>IFERROR(VLOOKUP(Tableau2[[#This Row],[PR]],'Taux sortant'!$I$9:$S$167,COLUMN(),0),"")</f>
        <v>7.1</v>
      </c>
      <c r="H4462" s="2">
        <f>IFERROR(VLOOKUP(Tableau2[[#This Row],[PR]],'Taux sortant'!$I$9:$S$167,COLUMN(),0),"")</f>
        <v>6.12</v>
      </c>
      <c r="I4462" s="2">
        <f>IFERROR(VLOOKUP(Tableau2[[#This Row],[PR]],'Taux sortant'!$I$9:$S$167,COLUMN(),0),"")</f>
        <v>5.33</v>
      </c>
      <c r="J4462" s="2">
        <f>IFERROR(VLOOKUP(Tableau2[[#This Row],[PR]],'Taux sortant'!$I$9:$S$167,COLUMN(),0),"")</f>
        <v>0</v>
      </c>
      <c r="K4462" s="2">
        <f>IFERROR(VLOOKUP(Tableau2[[#This Row],[PR]],'Taux sortant'!$I$9:$S$167,COLUMN(),0),"")</f>
        <v>0</v>
      </c>
      <c r="L4462" s="2" t="str">
        <f>IFERROR(VLOOKUP(Tableau2[[#This Row],[PR]],'Taux sortant'!$I$9:$S$167,COLUMN(),0),"")</f>
        <v/>
      </c>
    </row>
    <row r="4463" spans="1:12" x14ac:dyDescent="0.3">
      <c r="A4463" s="1" t="s">
        <v>5005</v>
      </c>
      <c r="B4463" s="1" t="s">
        <v>4150</v>
      </c>
      <c r="C4463" s="2">
        <f>IFERROR(VLOOKUP(Tableau2[[#This Row],[PR]],'Taux sortant'!$I$9:$S$167,COLUMN(),0),"")</f>
        <v>19.84</v>
      </c>
      <c r="D4463" s="2">
        <f>IFERROR(VLOOKUP(Tableau2[[#This Row],[PR]],'Taux sortant'!$I$9:$S$167,COLUMN(),0),"")</f>
        <v>16.989999999999998</v>
      </c>
      <c r="E4463" s="2">
        <f>IFERROR(VLOOKUP(Tableau2[[#This Row],[PR]],'Taux sortant'!$I$9:$S$167,COLUMN(),0),"")</f>
        <v>13.65</v>
      </c>
      <c r="F4463" s="2">
        <f>IFERROR(VLOOKUP(Tableau2[[#This Row],[PR]],'Taux sortant'!$I$9:$S$167,COLUMN(),0),"")</f>
        <v>11.98</v>
      </c>
      <c r="G4463" s="2">
        <f>IFERROR(VLOOKUP(Tableau2[[#This Row],[PR]],'Taux sortant'!$I$9:$S$167,COLUMN(),0),"")</f>
        <v>10.41</v>
      </c>
      <c r="H4463" s="2">
        <f>IFERROR(VLOOKUP(Tableau2[[#This Row],[PR]],'Taux sortant'!$I$9:$S$167,COLUMN(),0),"")</f>
        <v>8.9600000000000009</v>
      </c>
      <c r="I4463" s="2">
        <f>IFERROR(VLOOKUP(Tableau2[[#This Row],[PR]],'Taux sortant'!$I$9:$S$167,COLUMN(),0),"")</f>
        <v>7.76</v>
      </c>
      <c r="J4463" s="2">
        <f>IFERROR(VLOOKUP(Tableau2[[#This Row],[PR]],'Taux sortant'!$I$9:$S$167,COLUMN(),0),"")</f>
        <v>0</v>
      </c>
      <c r="K4463" s="2">
        <f>IFERROR(VLOOKUP(Tableau2[[#This Row],[PR]],'Taux sortant'!$I$9:$S$167,COLUMN(),0),"")</f>
        <v>0</v>
      </c>
      <c r="L4463" s="2" t="str">
        <f>IFERROR(VLOOKUP(Tableau2[[#This Row],[PR]],'Taux sortant'!$I$9:$S$167,COLUMN(),0),"")</f>
        <v/>
      </c>
    </row>
    <row r="4464" spans="1:12" x14ac:dyDescent="0.3">
      <c r="A4464" s="1" t="s">
        <v>5005</v>
      </c>
      <c r="B4464" s="1" t="s">
        <v>5832</v>
      </c>
      <c r="C4464" s="2">
        <f>IFERROR(VLOOKUP(Tableau2[[#This Row],[PR]],'Taux sortant'!$I$9:$S$167,COLUMN(),0),"")</f>
        <v>31.17</v>
      </c>
      <c r="D4464" s="2">
        <f>IFERROR(VLOOKUP(Tableau2[[#This Row],[PR]],'Taux sortant'!$I$9:$S$167,COLUMN(),0),"")</f>
        <v>27.9</v>
      </c>
      <c r="E4464" s="2">
        <f>IFERROR(VLOOKUP(Tableau2[[#This Row],[PR]],'Taux sortant'!$I$9:$S$167,COLUMN(),0),"")</f>
        <v>24.1</v>
      </c>
      <c r="F4464" s="2">
        <f>IFERROR(VLOOKUP(Tableau2[[#This Row],[PR]],'Taux sortant'!$I$9:$S$167,COLUMN(),0),"")</f>
        <v>22.18</v>
      </c>
      <c r="G4464" s="2">
        <f>IFERROR(VLOOKUP(Tableau2[[#This Row],[PR]],'Taux sortant'!$I$9:$S$167,COLUMN(),0),"")</f>
        <v>19.97</v>
      </c>
      <c r="H4464" s="2">
        <f>IFERROR(VLOOKUP(Tableau2[[#This Row],[PR]],'Taux sortant'!$I$9:$S$167,COLUMN(),0),"")</f>
        <v>17.98</v>
      </c>
      <c r="I4464" s="2">
        <f>IFERROR(VLOOKUP(Tableau2[[#This Row],[PR]],'Taux sortant'!$I$9:$S$167,COLUMN(),0),"")</f>
        <v>16.45</v>
      </c>
      <c r="J4464" s="2">
        <f>IFERROR(VLOOKUP(Tableau2[[#This Row],[PR]],'Taux sortant'!$I$9:$S$167,COLUMN(),0),"")</f>
        <v>0</v>
      </c>
      <c r="K4464" s="2">
        <f>IFERROR(VLOOKUP(Tableau2[[#This Row],[PR]],'Taux sortant'!$I$9:$S$167,COLUMN(),0),"")</f>
        <v>0</v>
      </c>
      <c r="L4464" s="2" t="str">
        <f>IFERROR(VLOOKUP(Tableau2[[#This Row],[PR]],'Taux sortant'!$I$9:$S$167,COLUMN(),0),"")</f>
        <v/>
      </c>
    </row>
    <row r="4465" spans="1:12" x14ac:dyDescent="0.3">
      <c r="A4465" s="1" t="s">
        <v>1030</v>
      </c>
      <c r="B4465" s="1" t="s">
        <v>26</v>
      </c>
      <c r="C4465" s="2">
        <f>IFERROR(VLOOKUP(Tableau2[[#This Row],[PR]],'Taux sortant'!$I$9:$S$167,COLUMN(),0),"")</f>
        <v>20.07</v>
      </c>
      <c r="D4465" s="2">
        <f>IFERROR(VLOOKUP(Tableau2[[#This Row],[PR]],'Taux sortant'!$I$9:$S$167,COLUMN(),0),"")</f>
        <v>15.84</v>
      </c>
      <c r="E4465" s="2">
        <f>IFERROR(VLOOKUP(Tableau2[[#This Row],[PR]],'Taux sortant'!$I$9:$S$167,COLUMN(),0),"")</f>
        <v>11.78</v>
      </c>
      <c r="F4465" s="2">
        <f>IFERROR(VLOOKUP(Tableau2[[#This Row],[PR]],'Taux sortant'!$I$9:$S$167,COLUMN(),0),"")</f>
        <v>8.85</v>
      </c>
      <c r="G4465" s="2">
        <f>IFERROR(VLOOKUP(Tableau2[[#This Row],[PR]],'Taux sortant'!$I$9:$S$167,COLUMN(),0),"")</f>
        <v>6.72</v>
      </c>
      <c r="H4465" s="2">
        <f>IFERROR(VLOOKUP(Tableau2[[#This Row],[PR]],'Taux sortant'!$I$9:$S$167,COLUMN(),0),"")</f>
        <v>5.19</v>
      </c>
      <c r="I4465" s="2">
        <f>IFERROR(VLOOKUP(Tableau2[[#This Row],[PR]],'Taux sortant'!$I$9:$S$167,COLUMN(),0),"")</f>
        <v>4.37</v>
      </c>
      <c r="J4465" s="2">
        <f>IFERROR(VLOOKUP(Tableau2[[#This Row],[PR]],'Taux sortant'!$I$9:$S$167,COLUMN(),0),"")</f>
        <v>0</v>
      </c>
      <c r="K4465" s="2">
        <f>IFERROR(VLOOKUP(Tableau2[[#This Row],[PR]],'Taux sortant'!$I$9:$S$167,COLUMN(),0),"")</f>
        <v>0</v>
      </c>
      <c r="L4465" s="2" t="str">
        <f>IFERROR(VLOOKUP(Tableau2[[#This Row],[PR]],'Taux sortant'!$I$9:$S$167,COLUMN(),0),"")</f>
        <v/>
      </c>
    </row>
    <row r="4466" spans="1:12" x14ac:dyDescent="0.3">
      <c r="A4466" s="1" t="s">
        <v>3882</v>
      </c>
      <c r="B4466" s="1" t="s">
        <v>3100</v>
      </c>
      <c r="C4466" s="2" t="str">
        <f>IFERROR(VLOOKUP(Tableau2[[#This Row],[PR]],'Taux sortant'!$I$9:$S$167,COLUMN(),0),"")</f>
        <v/>
      </c>
      <c r="D4466" s="2" t="str">
        <f>IFERROR(VLOOKUP(Tableau2[[#This Row],[PR]],'Taux sortant'!$I$9:$S$167,COLUMN(),0),"")</f>
        <v/>
      </c>
      <c r="E4466" s="2" t="str">
        <f>IFERROR(VLOOKUP(Tableau2[[#This Row],[PR]],'Taux sortant'!$I$9:$S$167,COLUMN(),0),"")</f>
        <v/>
      </c>
      <c r="F4466" s="2" t="str">
        <f>IFERROR(VLOOKUP(Tableau2[[#This Row],[PR]],'Taux sortant'!$I$9:$S$167,COLUMN(),0),"")</f>
        <v/>
      </c>
      <c r="G4466" s="2" t="str">
        <f>IFERROR(VLOOKUP(Tableau2[[#This Row],[PR]],'Taux sortant'!$I$9:$S$167,COLUMN(),0),"")</f>
        <v/>
      </c>
      <c r="H4466" s="2" t="str">
        <f>IFERROR(VLOOKUP(Tableau2[[#This Row],[PR]],'Taux sortant'!$I$9:$S$167,COLUMN(),0),"")</f>
        <v/>
      </c>
      <c r="I4466" s="2" t="str">
        <f>IFERROR(VLOOKUP(Tableau2[[#This Row],[PR]],'Taux sortant'!$I$9:$S$167,COLUMN(),0),"")</f>
        <v/>
      </c>
      <c r="J4466" s="2" t="str">
        <f>IFERROR(VLOOKUP(Tableau2[[#This Row],[PR]],'Taux sortant'!$I$9:$S$167,COLUMN(),0),"")</f>
        <v/>
      </c>
      <c r="K4466" s="2" t="str">
        <f>IFERROR(VLOOKUP(Tableau2[[#This Row],[PR]],'Taux sortant'!$I$9:$S$167,COLUMN(),0),"")</f>
        <v/>
      </c>
      <c r="L4466" s="2" t="str">
        <f>IFERROR(VLOOKUP(Tableau2[[#This Row],[PR]],'Taux sortant'!$I$9:$S$167,COLUMN(),0),"")</f>
        <v/>
      </c>
    </row>
    <row r="4467" spans="1:12" x14ac:dyDescent="0.3">
      <c r="A4467" s="1" t="s">
        <v>5008</v>
      </c>
      <c r="B4467" s="1" t="s">
        <v>4162</v>
      </c>
      <c r="C4467" s="2" t="str">
        <f>IFERROR(VLOOKUP(Tableau2[[#This Row],[PR]],'Taux sortant'!$I$9:$S$167,COLUMN(),0),"")</f>
        <v/>
      </c>
      <c r="D4467" s="2" t="str">
        <f>IFERROR(VLOOKUP(Tableau2[[#This Row],[PR]],'Taux sortant'!$I$9:$S$167,COLUMN(),0),"")</f>
        <v/>
      </c>
      <c r="E4467" s="2" t="str">
        <f>IFERROR(VLOOKUP(Tableau2[[#This Row],[PR]],'Taux sortant'!$I$9:$S$167,COLUMN(),0),"")</f>
        <v/>
      </c>
      <c r="F4467" s="2" t="str">
        <f>IFERROR(VLOOKUP(Tableau2[[#This Row],[PR]],'Taux sortant'!$I$9:$S$167,COLUMN(),0),"")</f>
        <v/>
      </c>
      <c r="G4467" s="2" t="str">
        <f>IFERROR(VLOOKUP(Tableau2[[#This Row],[PR]],'Taux sortant'!$I$9:$S$167,COLUMN(),0),"")</f>
        <v/>
      </c>
      <c r="H4467" s="2" t="str">
        <f>IFERROR(VLOOKUP(Tableau2[[#This Row],[PR]],'Taux sortant'!$I$9:$S$167,COLUMN(),0),"")</f>
        <v/>
      </c>
      <c r="I4467" s="2" t="str">
        <f>IFERROR(VLOOKUP(Tableau2[[#This Row],[PR]],'Taux sortant'!$I$9:$S$167,COLUMN(),0),"")</f>
        <v/>
      </c>
      <c r="J4467" s="2" t="str">
        <f>IFERROR(VLOOKUP(Tableau2[[#This Row],[PR]],'Taux sortant'!$I$9:$S$167,COLUMN(),0),"")</f>
        <v/>
      </c>
      <c r="K4467" s="2" t="str">
        <f>IFERROR(VLOOKUP(Tableau2[[#This Row],[PR]],'Taux sortant'!$I$9:$S$167,COLUMN(),0),"")</f>
        <v/>
      </c>
      <c r="L4467" s="2" t="str">
        <f>IFERROR(VLOOKUP(Tableau2[[#This Row],[PR]],'Taux sortant'!$I$9:$S$167,COLUMN(),0),"")</f>
        <v/>
      </c>
    </row>
    <row r="4468" spans="1:12" x14ac:dyDescent="0.3">
      <c r="A4468" s="1" t="s">
        <v>1033</v>
      </c>
      <c r="B4468" s="1" t="s">
        <v>37</v>
      </c>
      <c r="C4468" s="2">
        <f>IFERROR(VLOOKUP(Tableau2[[#This Row],[PR]],'Taux sortant'!$I$9:$S$167,COLUMN(),0),"")</f>
        <v>25.34</v>
      </c>
      <c r="D4468" s="2">
        <f>IFERROR(VLOOKUP(Tableau2[[#This Row],[PR]],'Taux sortant'!$I$9:$S$167,COLUMN(),0),"")</f>
        <v>21.62</v>
      </c>
      <c r="E4468" s="2">
        <f>IFERROR(VLOOKUP(Tableau2[[#This Row],[PR]],'Taux sortant'!$I$9:$S$167,COLUMN(),0),"")</f>
        <v>15.42</v>
      </c>
      <c r="F4468" s="2">
        <f>IFERROR(VLOOKUP(Tableau2[[#This Row],[PR]],'Taux sortant'!$I$9:$S$167,COLUMN(),0),"")</f>
        <v>12.6</v>
      </c>
      <c r="G4468" s="2">
        <f>IFERROR(VLOOKUP(Tableau2[[#This Row],[PR]],'Taux sortant'!$I$9:$S$167,COLUMN(),0),"")</f>
        <v>9.5500000000000007</v>
      </c>
      <c r="H4468" s="2">
        <f>IFERROR(VLOOKUP(Tableau2[[#This Row],[PR]],'Taux sortant'!$I$9:$S$167,COLUMN(),0),"")</f>
        <v>7.3</v>
      </c>
      <c r="I4468" s="2">
        <f>IFERROR(VLOOKUP(Tableau2[[#This Row],[PR]],'Taux sortant'!$I$9:$S$167,COLUMN(),0),"")</f>
        <v>6.61</v>
      </c>
      <c r="J4468" s="2">
        <f>IFERROR(VLOOKUP(Tableau2[[#This Row],[PR]],'Taux sortant'!$I$9:$S$167,COLUMN(),0),"")</f>
        <v>0</v>
      </c>
      <c r="K4468" s="2">
        <f>IFERROR(VLOOKUP(Tableau2[[#This Row],[PR]],'Taux sortant'!$I$9:$S$167,COLUMN(),0),"")</f>
        <v>0</v>
      </c>
      <c r="L4468" s="2" t="str">
        <f>IFERROR(VLOOKUP(Tableau2[[#This Row],[PR]],'Taux sortant'!$I$9:$S$167,COLUMN(),0),"")</f>
        <v/>
      </c>
    </row>
    <row r="4469" spans="1:12" x14ac:dyDescent="0.3">
      <c r="A4469" s="1" t="s">
        <v>6329</v>
      </c>
      <c r="B4469" s="1" t="s">
        <v>5888</v>
      </c>
      <c r="C4469" s="2">
        <f>IFERROR(VLOOKUP(Tableau2[[#This Row],[PR]],'Taux sortant'!$I$9:$S$167,COLUMN(),0),"")</f>
        <v>34.56</v>
      </c>
      <c r="D4469" s="2">
        <f>IFERROR(VLOOKUP(Tableau2[[#This Row],[PR]],'Taux sortant'!$I$9:$S$167,COLUMN(),0),"")</f>
        <v>30.52</v>
      </c>
      <c r="E4469" s="2">
        <f>IFERROR(VLOOKUP(Tableau2[[#This Row],[PR]],'Taux sortant'!$I$9:$S$167,COLUMN(),0),"")</f>
        <v>26.32</v>
      </c>
      <c r="F4469" s="2">
        <f>IFERROR(VLOOKUP(Tableau2[[#This Row],[PR]],'Taux sortant'!$I$9:$S$167,COLUMN(),0),"")</f>
        <v>23.84</v>
      </c>
      <c r="G4469" s="2">
        <f>IFERROR(VLOOKUP(Tableau2[[#This Row],[PR]],'Taux sortant'!$I$9:$S$167,COLUMN(),0),"")</f>
        <v>21.18</v>
      </c>
      <c r="H4469" s="2">
        <f>IFERROR(VLOOKUP(Tableau2[[#This Row],[PR]],'Taux sortant'!$I$9:$S$167,COLUMN(),0),"")</f>
        <v>17.91</v>
      </c>
      <c r="I4469" s="2">
        <f>IFERROR(VLOOKUP(Tableau2[[#This Row],[PR]],'Taux sortant'!$I$9:$S$167,COLUMN(),0),"")</f>
        <v>15.17</v>
      </c>
      <c r="J4469" s="2">
        <f>IFERROR(VLOOKUP(Tableau2[[#This Row],[PR]],'Taux sortant'!$I$9:$S$167,COLUMN(),0),"")</f>
        <v>0</v>
      </c>
      <c r="K4469" s="2">
        <f>IFERROR(VLOOKUP(Tableau2[[#This Row],[PR]],'Taux sortant'!$I$9:$S$167,COLUMN(),0),"")</f>
        <v>0</v>
      </c>
      <c r="L4469" s="2" t="str">
        <f>IFERROR(VLOOKUP(Tableau2[[#This Row],[PR]],'Taux sortant'!$I$9:$S$167,COLUMN(),0),"")</f>
        <v/>
      </c>
    </row>
    <row r="4470" spans="1:12" x14ac:dyDescent="0.3">
      <c r="A4470" s="1" t="s">
        <v>6332</v>
      </c>
      <c r="B4470" s="1" t="s">
        <v>440</v>
      </c>
      <c r="C4470" s="2">
        <f>IFERROR(VLOOKUP(Tableau2[[#This Row],[PR]],'Taux sortant'!$I$9:$S$167,COLUMN(),0),"")</f>
        <v>26.92</v>
      </c>
      <c r="D4470" s="2">
        <f>IFERROR(VLOOKUP(Tableau2[[#This Row],[PR]],'Taux sortant'!$I$9:$S$167,COLUMN(),0),"")</f>
        <v>23.53</v>
      </c>
      <c r="E4470" s="2">
        <f>IFERROR(VLOOKUP(Tableau2[[#This Row],[PR]],'Taux sortant'!$I$9:$S$167,COLUMN(),0),"")</f>
        <v>19.57</v>
      </c>
      <c r="F4470" s="2">
        <f>IFERROR(VLOOKUP(Tableau2[[#This Row],[PR]],'Taux sortant'!$I$9:$S$167,COLUMN(),0),"")</f>
        <v>17.600000000000001</v>
      </c>
      <c r="G4470" s="2">
        <f>IFERROR(VLOOKUP(Tableau2[[#This Row],[PR]],'Taux sortant'!$I$9:$S$167,COLUMN(),0),"")</f>
        <v>15.43</v>
      </c>
      <c r="H4470" s="2">
        <f>IFERROR(VLOOKUP(Tableau2[[#This Row],[PR]],'Taux sortant'!$I$9:$S$167,COLUMN(),0),"")</f>
        <v>13.28</v>
      </c>
      <c r="I4470" s="2">
        <f>IFERROR(VLOOKUP(Tableau2[[#This Row],[PR]],'Taux sortant'!$I$9:$S$167,COLUMN(),0),"")</f>
        <v>11.37</v>
      </c>
      <c r="J4470" s="2">
        <f>IFERROR(VLOOKUP(Tableau2[[#This Row],[PR]],'Taux sortant'!$I$9:$S$167,COLUMN(),0),"")</f>
        <v>0</v>
      </c>
      <c r="K4470" s="2">
        <f>IFERROR(VLOOKUP(Tableau2[[#This Row],[PR]],'Taux sortant'!$I$9:$S$167,COLUMN(),0),"")</f>
        <v>0</v>
      </c>
      <c r="L4470" s="2" t="str">
        <f>IFERROR(VLOOKUP(Tableau2[[#This Row],[PR]],'Taux sortant'!$I$9:$S$167,COLUMN(),0),"")</f>
        <v/>
      </c>
    </row>
    <row r="4471" spans="1:12" x14ac:dyDescent="0.3">
      <c r="A4471" s="1" t="s">
        <v>2343</v>
      </c>
      <c r="B4471" s="1" t="s">
        <v>1535</v>
      </c>
      <c r="C4471" s="2">
        <f>IFERROR(VLOOKUP(Tableau2[[#This Row],[PR]],'Taux sortant'!$I$9:$S$167,COLUMN(),0),"")</f>
        <v>32.31</v>
      </c>
      <c r="D4471" s="2">
        <f>IFERROR(VLOOKUP(Tableau2[[#This Row],[PR]],'Taux sortant'!$I$9:$S$167,COLUMN(),0),"")</f>
        <v>25.84</v>
      </c>
      <c r="E4471" s="2">
        <f>IFERROR(VLOOKUP(Tableau2[[#This Row],[PR]],'Taux sortant'!$I$9:$S$167,COLUMN(),0),"")</f>
        <v>18.78</v>
      </c>
      <c r="F4471" s="2">
        <f>IFERROR(VLOOKUP(Tableau2[[#This Row],[PR]],'Taux sortant'!$I$9:$S$167,COLUMN(),0),"")</f>
        <v>15.36</v>
      </c>
      <c r="G4471" s="2">
        <f>IFERROR(VLOOKUP(Tableau2[[#This Row],[PR]],'Taux sortant'!$I$9:$S$167,COLUMN(),0),"")</f>
        <v>12.71</v>
      </c>
      <c r="H4471" s="2">
        <f>IFERROR(VLOOKUP(Tableau2[[#This Row],[PR]],'Taux sortant'!$I$9:$S$167,COLUMN(),0),"")</f>
        <v>10.58</v>
      </c>
      <c r="I4471" s="2">
        <f>IFERROR(VLOOKUP(Tableau2[[#This Row],[PR]],'Taux sortant'!$I$9:$S$167,COLUMN(),0),"")</f>
        <v>9.08</v>
      </c>
      <c r="J4471" s="2">
        <f>IFERROR(VLOOKUP(Tableau2[[#This Row],[PR]],'Taux sortant'!$I$9:$S$167,COLUMN(),0),"")</f>
        <v>0</v>
      </c>
      <c r="K4471" s="2">
        <f>IFERROR(VLOOKUP(Tableau2[[#This Row],[PR]],'Taux sortant'!$I$9:$S$167,COLUMN(),0),"")</f>
        <v>0</v>
      </c>
      <c r="L4471" s="2" t="str">
        <f>IFERROR(VLOOKUP(Tableau2[[#This Row],[PR]],'Taux sortant'!$I$9:$S$167,COLUMN(),0),"")</f>
        <v/>
      </c>
    </row>
    <row r="4472" spans="1:12" x14ac:dyDescent="0.3">
      <c r="A4472" s="1" t="s">
        <v>6335</v>
      </c>
      <c r="B4472" s="1" t="s">
        <v>5902</v>
      </c>
      <c r="C4472" s="2">
        <f>IFERROR(VLOOKUP(Tableau2[[#This Row],[PR]],'Taux sortant'!$I$9:$S$167,COLUMN(),0),"")</f>
        <v>36.44</v>
      </c>
      <c r="D4472" s="2">
        <f>IFERROR(VLOOKUP(Tableau2[[#This Row],[PR]],'Taux sortant'!$I$9:$S$167,COLUMN(),0),"")</f>
        <v>33.200000000000003</v>
      </c>
      <c r="E4472" s="2">
        <f>IFERROR(VLOOKUP(Tableau2[[#This Row],[PR]],'Taux sortant'!$I$9:$S$167,COLUMN(),0),"")</f>
        <v>28.06</v>
      </c>
      <c r="F4472" s="2">
        <f>IFERROR(VLOOKUP(Tableau2[[#This Row],[PR]],'Taux sortant'!$I$9:$S$167,COLUMN(),0),"")</f>
        <v>26.17</v>
      </c>
      <c r="G4472" s="2">
        <f>IFERROR(VLOOKUP(Tableau2[[#This Row],[PR]],'Taux sortant'!$I$9:$S$167,COLUMN(),0),"")</f>
        <v>21.8</v>
      </c>
      <c r="H4472" s="2">
        <f>IFERROR(VLOOKUP(Tableau2[[#This Row],[PR]],'Taux sortant'!$I$9:$S$167,COLUMN(),0),"")</f>
        <v>18.88</v>
      </c>
      <c r="I4472" s="2">
        <f>IFERROR(VLOOKUP(Tableau2[[#This Row],[PR]],'Taux sortant'!$I$9:$S$167,COLUMN(),0),"")</f>
        <v>15.7</v>
      </c>
      <c r="J4472" s="2">
        <f>IFERROR(VLOOKUP(Tableau2[[#This Row],[PR]],'Taux sortant'!$I$9:$S$167,COLUMN(),0),"")</f>
        <v>0</v>
      </c>
      <c r="K4472" s="2">
        <f>IFERROR(VLOOKUP(Tableau2[[#This Row],[PR]],'Taux sortant'!$I$9:$S$167,COLUMN(),0),"")</f>
        <v>0</v>
      </c>
      <c r="L4472" s="2" t="str">
        <f>IFERROR(VLOOKUP(Tableau2[[#This Row],[PR]],'Taux sortant'!$I$9:$S$167,COLUMN(),0),"")</f>
        <v/>
      </c>
    </row>
    <row r="4473" spans="1:12" x14ac:dyDescent="0.3">
      <c r="A4473" s="1" t="s">
        <v>1036</v>
      </c>
      <c r="B4473" s="1" t="s">
        <v>41</v>
      </c>
      <c r="C4473" s="2">
        <f>IFERROR(VLOOKUP(Tableau2[[#This Row],[PR]],'Taux sortant'!$I$9:$S$167,COLUMN(),0),"")</f>
        <v>49.81</v>
      </c>
      <c r="D4473" s="2">
        <f>IFERROR(VLOOKUP(Tableau2[[#This Row],[PR]],'Taux sortant'!$I$9:$S$167,COLUMN(),0),"")</f>
        <v>45.27</v>
      </c>
      <c r="E4473" s="2">
        <f>IFERROR(VLOOKUP(Tableau2[[#This Row],[PR]],'Taux sortant'!$I$9:$S$167,COLUMN(),0),"")</f>
        <v>34.64</v>
      </c>
      <c r="F4473" s="2">
        <f>IFERROR(VLOOKUP(Tableau2[[#This Row],[PR]],'Taux sortant'!$I$9:$S$167,COLUMN(),0),"")</f>
        <v>29.4</v>
      </c>
      <c r="G4473" s="2">
        <f>IFERROR(VLOOKUP(Tableau2[[#This Row],[PR]],'Taux sortant'!$I$9:$S$167,COLUMN(),0),"")</f>
        <v>24.47</v>
      </c>
      <c r="H4473" s="2">
        <f>IFERROR(VLOOKUP(Tableau2[[#This Row],[PR]],'Taux sortant'!$I$9:$S$167,COLUMN(),0),"")</f>
        <v>15.63</v>
      </c>
      <c r="I4473" s="2">
        <f>IFERROR(VLOOKUP(Tableau2[[#This Row],[PR]],'Taux sortant'!$I$9:$S$167,COLUMN(),0),"")</f>
        <v>14.81</v>
      </c>
      <c r="J4473" s="2">
        <f>IFERROR(VLOOKUP(Tableau2[[#This Row],[PR]],'Taux sortant'!$I$9:$S$167,COLUMN(),0),"")</f>
        <v>0</v>
      </c>
      <c r="K4473" s="2">
        <f>IFERROR(VLOOKUP(Tableau2[[#This Row],[PR]],'Taux sortant'!$I$9:$S$167,COLUMN(),0),"")</f>
        <v>0</v>
      </c>
      <c r="L4473" s="2" t="str">
        <f>IFERROR(VLOOKUP(Tableau2[[#This Row],[PR]],'Taux sortant'!$I$9:$S$167,COLUMN(),0),"")</f>
        <v/>
      </c>
    </row>
    <row r="4474" spans="1:12" x14ac:dyDescent="0.3">
      <c r="A4474" s="1" t="s">
        <v>3885</v>
      </c>
      <c r="B4474" s="1" t="s">
        <v>3095</v>
      </c>
      <c r="C4474" s="2">
        <f>IFERROR(VLOOKUP(Tableau2[[#This Row],[PR]],'Taux sortant'!$I$9:$S$167,COLUMN(),0),"")</f>
        <v>15.5</v>
      </c>
      <c r="D4474" s="2">
        <f>IFERROR(VLOOKUP(Tableau2[[#This Row],[PR]],'Taux sortant'!$I$9:$S$167,COLUMN(),0),"")</f>
        <v>12.99</v>
      </c>
      <c r="E4474" s="2">
        <f>IFERROR(VLOOKUP(Tableau2[[#This Row],[PR]],'Taux sortant'!$I$9:$S$167,COLUMN(),0),"")</f>
        <v>10.07</v>
      </c>
      <c r="F4474" s="2">
        <f>IFERROR(VLOOKUP(Tableau2[[#This Row],[PR]],'Taux sortant'!$I$9:$S$167,COLUMN(),0),"")</f>
        <v>8.6</v>
      </c>
      <c r="G4474" s="2">
        <f>IFERROR(VLOOKUP(Tableau2[[#This Row],[PR]],'Taux sortant'!$I$9:$S$167,COLUMN(),0),"")</f>
        <v>7.36</v>
      </c>
      <c r="H4474" s="2">
        <f>IFERROR(VLOOKUP(Tableau2[[#This Row],[PR]],'Taux sortant'!$I$9:$S$167,COLUMN(),0),"")</f>
        <v>6.34</v>
      </c>
      <c r="I4474" s="2">
        <f>IFERROR(VLOOKUP(Tableau2[[#This Row],[PR]],'Taux sortant'!$I$9:$S$167,COLUMN(),0),"")</f>
        <v>5.51</v>
      </c>
      <c r="J4474" s="2">
        <f>IFERROR(VLOOKUP(Tableau2[[#This Row],[PR]],'Taux sortant'!$I$9:$S$167,COLUMN(),0),"")</f>
        <v>0</v>
      </c>
      <c r="K4474" s="2">
        <f>IFERROR(VLOOKUP(Tableau2[[#This Row],[PR]],'Taux sortant'!$I$9:$S$167,COLUMN(),0),"")</f>
        <v>0</v>
      </c>
      <c r="L4474" s="2" t="str">
        <f>IFERROR(VLOOKUP(Tableau2[[#This Row],[PR]],'Taux sortant'!$I$9:$S$167,COLUMN(),0),"")</f>
        <v/>
      </c>
    </row>
    <row r="4475" spans="1:12" x14ac:dyDescent="0.3">
      <c r="A4475" s="1" t="s">
        <v>6338</v>
      </c>
      <c r="B4475" s="1" t="s">
        <v>5818</v>
      </c>
      <c r="C4475" s="2">
        <f>IFERROR(VLOOKUP(Tableau2[[#This Row],[PR]],'Taux sortant'!$I$9:$S$167,COLUMN(),0),"")</f>
        <v>37.01</v>
      </c>
      <c r="D4475" s="2">
        <f>IFERROR(VLOOKUP(Tableau2[[#This Row],[PR]],'Taux sortant'!$I$9:$S$167,COLUMN(),0),"")</f>
        <v>32.270000000000003</v>
      </c>
      <c r="E4475" s="2">
        <f>IFERROR(VLOOKUP(Tableau2[[#This Row],[PR]],'Taux sortant'!$I$9:$S$167,COLUMN(),0),"")</f>
        <v>27.48</v>
      </c>
      <c r="F4475" s="2">
        <f>IFERROR(VLOOKUP(Tableau2[[#This Row],[PR]],'Taux sortant'!$I$9:$S$167,COLUMN(),0),"")</f>
        <v>25.08</v>
      </c>
      <c r="G4475" s="2">
        <f>IFERROR(VLOOKUP(Tableau2[[#This Row],[PR]],'Taux sortant'!$I$9:$S$167,COLUMN(),0),"")</f>
        <v>22.19</v>
      </c>
      <c r="H4475" s="2">
        <f>IFERROR(VLOOKUP(Tableau2[[#This Row],[PR]],'Taux sortant'!$I$9:$S$167,COLUMN(),0),"")</f>
        <v>19.739999999999998</v>
      </c>
      <c r="I4475" s="2">
        <f>IFERROR(VLOOKUP(Tableau2[[#This Row],[PR]],'Taux sortant'!$I$9:$S$167,COLUMN(),0),"")</f>
        <v>17.21</v>
      </c>
      <c r="J4475" s="2">
        <f>IFERROR(VLOOKUP(Tableau2[[#This Row],[PR]],'Taux sortant'!$I$9:$S$167,COLUMN(),0),"")</f>
        <v>0</v>
      </c>
      <c r="K4475" s="2">
        <f>IFERROR(VLOOKUP(Tableau2[[#This Row],[PR]],'Taux sortant'!$I$9:$S$167,COLUMN(),0),"")</f>
        <v>0</v>
      </c>
      <c r="L4475" s="2" t="str">
        <f>IFERROR(VLOOKUP(Tableau2[[#This Row],[PR]],'Taux sortant'!$I$9:$S$167,COLUMN(),0),"")</f>
        <v/>
      </c>
    </row>
    <row r="4476" spans="1:12" x14ac:dyDescent="0.3">
      <c r="A4476" s="1" t="s">
        <v>6341</v>
      </c>
      <c r="B4476" s="1" t="s">
        <v>5832</v>
      </c>
      <c r="C4476" s="2">
        <f>IFERROR(VLOOKUP(Tableau2[[#This Row],[PR]],'Taux sortant'!$I$9:$S$167,COLUMN(),0),"")</f>
        <v>31.17</v>
      </c>
      <c r="D4476" s="2">
        <f>IFERROR(VLOOKUP(Tableau2[[#This Row],[PR]],'Taux sortant'!$I$9:$S$167,COLUMN(),0),"")</f>
        <v>27.9</v>
      </c>
      <c r="E4476" s="2">
        <f>IFERROR(VLOOKUP(Tableau2[[#This Row],[PR]],'Taux sortant'!$I$9:$S$167,COLUMN(),0),"")</f>
        <v>24.1</v>
      </c>
      <c r="F4476" s="2">
        <f>IFERROR(VLOOKUP(Tableau2[[#This Row],[PR]],'Taux sortant'!$I$9:$S$167,COLUMN(),0),"")</f>
        <v>22.18</v>
      </c>
      <c r="G4476" s="2">
        <f>IFERROR(VLOOKUP(Tableau2[[#This Row],[PR]],'Taux sortant'!$I$9:$S$167,COLUMN(),0),"")</f>
        <v>19.97</v>
      </c>
      <c r="H4476" s="2">
        <f>IFERROR(VLOOKUP(Tableau2[[#This Row],[PR]],'Taux sortant'!$I$9:$S$167,COLUMN(),0),"")</f>
        <v>17.98</v>
      </c>
      <c r="I4476" s="2">
        <f>IFERROR(VLOOKUP(Tableau2[[#This Row],[PR]],'Taux sortant'!$I$9:$S$167,COLUMN(),0),"")</f>
        <v>16.45</v>
      </c>
      <c r="J4476" s="2">
        <f>IFERROR(VLOOKUP(Tableau2[[#This Row],[PR]],'Taux sortant'!$I$9:$S$167,COLUMN(),0),"")</f>
        <v>0</v>
      </c>
      <c r="K4476" s="2">
        <f>IFERROR(VLOOKUP(Tableau2[[#This Row],[PR]],'Taux sortant'!$I$9:$S$167,COLUMN(),0),"")</f>
        <v>0</v>
      </c>
      <c r="L4476" s="2" t="str">
        <f>IFERROR(VLOOKUP(Tableau2[[#This Row],[PR]],'Taux sortant'!$I$9:$S$167,COLUMN(),0),"")</f>
        <v/>
      </c>
    </row>
    <row r="4477" spans="1:12" x14ac:dyDescent="0.3">
      <c r="A4477" s="1" t="s">
        <v>6344</v>
      </c>
      <c r="B4477" s="1" t="s">
        <v>5842</v>
      </c>
      <c r="C4477" s="2">
        <f>IFERROR(VLOOKUP(Tableau2[[#This Row],[PR]],'Taux sortant'!$I$9:$S$167,COLUMN(),0),"")</f>
        <v>34.979999999999997</v>
      </c>
      <c r="D4477" s="2">
        <f>IFERROR(VLOOKUP(Tableau2[[#This Row],[PR]],'Taux sortant'!$I$9:$S$167,COLUMN(),0),"")</f>
        <v>31.16</v>
      </c>
      <c r="E4477" s="2">
        <f>IFERROR(VLOOKUP(Tableau2[[#This Row],[PR]],'Taux sortant'!$I$9:$S$167,COLUMN(),0),"")</f>
        <v>26.49</v>
      </c>
      <c r="F4477" s="2">
        <f>IFERROR(VLOOKUP(Tableau2[[#This Row],[PR]],'Taux sortant'!$I$9:$S$167,COLUMN(),0),"")</f>
        <v>24.22</v>
      </c>
      <c r="G4477" s="2">
        <f>IFERROR(VLOOKUP(Tableau2[[#This Row],[PR]],'Taux sortant'!$I$9:$S$167,COLUMN(),0),"")</f>
        <v>21.78</v>
      </c>
      <c r="H4477" s="2">
        <f>IFERROR(VLOOKUP(Tableau2[[#This Row],[PR]],'Taux sortant'!$I$9:$S$167,COLUMN(),0),"")</f>
        <v>19.420000000000002</v>
      </c>
      <c r="I4477" s="2">
        <f>IFERROR(VLOOKUP(Tableau2[[#This Row],[PR]],'Taux sortant'!$I$9:$S$167,COLUMN(),0),"")</f>
        <v>17.87</v>
      </c>
      <c r="J4477" s="2">
        <f>IFERROR(VLOOKUP(Tableau2[[#This Row],[PR]],'Taux sortant'!$I$9:$S$167,COLUMN(),0),"")</f>
        <v>0</v>
      </c>
      <c r="K4477" s="2">
        <f>IFERROR(VLOOKUP(Tableau2[[#This Row],[PR]],'Taux sortant'!$I$9:$S$167,COLUMN(),0),"")</f>
        <v>0</v>
      </c>
      <c r="L4477" s="2" t="str">
        <f>IFERROR(VLOOKUP(Tableau2[[#This Row],[PR]],'Taux sortant'!$I$9:$S$167,COLUMN(),0),"")</f>
        <v/>
      </c>
    </row>
    <row r="4478" spans="1:12" x14ac:dyDescent="0.3">
      <c r="A4478" s="1" t="s">
        <v>1039</v>
      </c>
      <c r="B4478" s="1" t="s">
        <v>8</v>
      </c>
      <c r="C4478" s="2">
        <f>IFERROR(VLOOKUP(Tableau2[[#This Row],[PR]],'Taux sortant'!$I$9:$S$167,COLUMN(),0),"")</f>
        <v>30.77</v>
      </c>
      <c r="D4478" s="2">
        <f>IFERROR(VLOOKUP(Tableau2[[#This Row],[PR]],'Taux sortant'!$I$9:$S$167,COLUMN(),0),"")</f>
        <v>22.76</v>
      </c>
      <c r="E4478" s="2">
        <f>IFERROR(VLOOKUP(Tableau2[[#This Row],[PR]],'Taux sortant'!$I$9:$S$167,COLUMN(),0),"")</f>
        <v>16.43</v>
      </c>
      <c r="F4478" s="2">
        <f>IFERROR(VLOOKUP(Tableau2[[#This Row],[PR]],'Taux sortant'!$I$9:$S$167,COLUMN(),0),"")</f>
        <v>12.46</v>
      </c>
      <c r="G4478" s="2">
        <f>IFERROR(VLOOKUP(Tableau2[[#This Row],[PR]],'Taux sortant'!$I$9:$S$167,COLUMN(),0),"")</f>
        <v>7.96</v>
      </c>
      <c r="H4478" s="2">
        <f>IFERROR(VLOOKUP(Tableau2[[#This Row],[PR]],'Taux sortant'!$I$9:$S$167,COLUMN(),0),"")</f>
        <v>5.83</v>
      </c>
      <c r="I4478" s="2">
        <f>IFERROR(VLOOKUP(Tableau2[[#This Row],[PR]],'Taux sortant'!$I$9:$S$167,COLUMN(),0),"")</f>
        <v>4.59</v>
      </c>
      <c r="J4478" s="2">
        <f>IFERROR(VLOOKUP(Tableau2[[#This Row],[PR]],'Taux sortant'!$I$9:$S$167,COLUMN(),0),"")</f>
        <v>0</v>
      </c>
      <c r="K4478" s="2">
        <f>IFERROR(VLOOKUP(Tableau2[[#This Row],[PR]],'Taux sortant'!$I$9:$S$167,COLUMN(),0),"")</f>
        <v>0</v>
      </c>
      <c r="L4478" s="2" t="str">
        <f>IFERROR(VLOOKUP(Tableau2[[#This Row],[PR]],'Taux sortant'!$I$9:$S$167,COLUMN(),0),"")</f>
        <v/>
      </c>
    </row>
    <row r="4479" spans="1:12" x14ac:dyDescent="0.3">
      <c r="A4479" s="1" t="s">
        <v>1042</v>
      </c>
      <c r="B4479" s="1" t="s">
        <v>598</v>
      </c>
      <c r="C4479" s="2">
        <f>IFERROR(VLOOKUP(Tableau2[[#This Row],[PR]],'Taux sortant'!$I$9:$S$167,COLUMN(),0),"")</f>
        <v>62.48</v>
      </c>
      <c r="D4479" s="2">
        <f>IFERROR(VLOOKUP(Tableau2[[#This Row],[PR]],'Taux sortant'!$I$9:$S$167,COLUMN(),0),"")</f>
        <v>53.48</v>
      </c>
      <c r="E4479" s="2">
        <f>IFERROR(VLOOKUP(Tableau2[[#This Row],[PR]],'Taux sortant'!$I$9:$S$167,COLUMN(),0),"")</f>
        <v>45.59</v>
      </c>
      <c r="F4479" s="2">
        <f>IFERROR(VLOOKUP(Tableau2[[#This Row],[PR]],'Taux sortant'!$I$9:$S$167,COLUMN(),0),"")</f>
        <v>39.54</v>
      </c>
      <c r="G4479" s="2">
        <f>IFERROR(VLOOKUP(Tableau2[[#This Row],[PR]],'Taux sortant'!$I$9:$S$167,COLUMN(),0),"")</f>
        <v>28.33</v>
      </c>
      <c r="H4479" s="2">
        <f>IFERROR(VLOOKUP(Tableau2[[#This Row],[PR]],'Taux sortant'!$I$9:$S$167,COLUMN(),0),"")</f>
        <v>20.420000000000002</v>
      </c>
      <c r="I4479" s="2">
        <f>IFERROR(VLOOKUP(Tableau2[[#This Row],[PR]],'Taux sortant'!$I$9:$S$167,COLUMN(),0),"")</f>
        <v>19.600000000000001</v>
      </c>
      <c r="J4479" s="2">
        <f>IFERROR(VLOOKUP(Tableau2[[#This Row],[PR]],'Taux sortant'!$I$9:$S$167,COLUMN(),0),"")</f>
        <v>0</v>
      </c>
      <c r="K4479" s="2">
        <f>IFERROR(VLOOKUP(Tableau2[[#This Row],[PR]],'Taux sortant'!$I$9:$S$167,COLUMN(),0),"")</f>
        <v>0</v>
      </c>
      <c r="L4479" s="2" t="str">
        <f>IFERROR(VLOOKUP(Tableau2[[#This Row],[PR]],'Taux sortant'!$I$9:$S$167,COLUMN(),0),"")</f>
        <v/>
      </c>
    </row>
    <row r="4480" spans="1:12" x14ac:dyDescent="0.3">
      <c r="A4480" s="1" t="s">
        <v>6624</v>
      </c>
      <c r="B4480" s="1" t="s">
        <v>6625</v>
      </c>
      <c r="C4480" s="2" t="str">
        <f>IFERROR(VLOOKUP(Tableau2[[#This Row],[PR]],'Taux sortant'!$I$9:$S$167,COLUMN(),0),"")</f>
        <v/>
      </c>
      <c r="D4480" s="2" t="str">
        <f>IFERROR(VLOOKUP(Tableau2[[#This Row],[PR]],'Taux sortant'!$I$9:$S$167,COLUMN(),0),"")</f>
        <v/>
      </c>
      <c r="E4480" s="2" t="str">
        <f>IFERROR(VLOOKUP(Tableau2[[#This Row],[PR]],'Taux sortant'!$I$9:$S$167,COLUMN(),0),"")</f>
        <v/>
      </c>
      <c r="F4480" s="2" t="str">
        <f>IFERROR(VLOOKUP(Tableau2[[#This Row],[PR]],'Taux sortant'!$I$9:$S$167,COLUMN(),0),"")</f>
        <v/>
      </c>
      <c r="G4480" s="2" t="str">
        <f>IFERROR(VLOOKUP(Tableau2[[#This Row],[PR]],'Taux sortant'!$I$9:$S$167,COLUMN(),0),"")</f>
        <v/>
      </c>
      <c r="H4480" s="2" t="str">
        <f>IFERROR(VLOOKUP(Tableau2[[#This Row],[PR]],'Taux sortant'!$I$9:$S$167,COLUMN(),0),"")</f>
        <v/>
      </c>
      <c r="I4480" s="2" t="str">
        <f>IFERROR(VLOOKUP(Tableau2[[#This Row],[PR]],'Taux sortant'!$I$9:$S$167,COLUMN(),0),"")</f>
        <v/>
      </c>
      <c r="J4480" s="2" t="str">
        <f>IFERROR(VLOOKUP(Tableau2[[#This Row],[PR]],'Taux sortant'!$I$9:$S$167,COLUMN(),0),"")</f>
        <v/>
      </c>
      <c r="K4480" s="2" t="str">
        <f>IFERROR(VLOOKUP(Tableau2[[#This Row],[PR]],'Taux sortant'!$I$9:$S$167,COLUMN(),0),"")</f>
        <v/>
      </c>
      <c r="L4480" s="2" t="str">
        <f>IFERROR(VLOOKUP(Tableau2[[#This Row],[PR]],'Taux sortant'!$I$9:$S$167,COLUMN(),0),"")</f>
        <v/>
      </c>
    </row>
    <row r="4481" spans="1:12" x14ac:dyDescent="0.3">
      <c r="A4481" s="1" t="s">
        <v>3888</v>
      </c>
      <c r="B4481" s="1" t="s">
        <v>3095</v>
      </c>
      <c r="C4481" s="2">
        <f>IFERROR(VLOOKUP(Tableau2[[#This Row],[PR]],'Taux sortant'!$I$9:$S$167,COLUMN(),0),"")</f>
        <v>15.5</v>
      </c>
      <c r="D4481" s="2">
        <f>IFERROR(VLOOKUP(Tableau2[[#This Row],[PR]],'Taux sortant'!$I$9:$S$167,COLUMN(),0),"")</f>
        <v>12.99</v>
      </c>
      <c r="E4481" s="2">
        <f>IFERROR(VLOOKUP(Tableau2[[#This Row],[PR]],'Taux sortant'!$I$9:$S$167,COLUMN(),0),"")</f>
        <v>10.07</v>
      </c>
      <c r="F4481" s="2">
        <f>IFERROR(VLOOKUP(Tableau2[[#This Row],[PR]],'Taux sortant'!$I$9:$S$167,COLUMN(),0),"")</f>
        <v>8.6</v>
      </c>
      <c r="G4481" s="2">
        <f>IFERROR(VLOOKUP(Tableau2[[#This Row],[PR]],'Taux sortant'!$I$9:$S$167,COLUMN(),0),"")</f>
        <v>7.36</v>
      </c>
      <c r="H4481" s="2">
        <f>IFERROR(VLOOKUP(Tableau2[[#This Row],[PR]],'Taux sortant'!$I$9:$S$167,COLUMN(),0),"")</f>
        <v>6.34</v>
      </c>
      <c r="I4481" s="2">
        <f>IFERROR(VLOOKUP(Tableau2[[#This Row],[PR]],'Taux sortant'!$I$9:$S$167,COLUMN(),0),"")</f>
        <v>5.51</v>
      </c>
      <c r="J4481" s="2">
        <f>IFERROR(VLOOKUP(Tableau2[[#This Row],[PR]],'Taux sortant'!$I$9:$S$167,COLUMN(),0),"")</f>
        <v>0</v>
      </c>
      <c r="K4481" s="2">
        <f>IFERROR(VLOOKUP(Tableau2[[#This Row],[PR]],'Taux sortant'!$I$9:$S$167,COLUMN(),0),"")</f>
        <v>0</v>
      </c>
      <c r="L4481" s="2" t="str">
        <f>IFERROR(VLOOKUP(Tableau2[[#This Row],[PR]],'Taux sortant'!$I$9:$S$167,COLUMN(),0),"")</f>
        <v/>
      </c>
    </row>
    <row r="4482" spans="1:12" x14ac:dyDescent="0.3">
      <c r="A4482" s="1" t="s">
        <v>1045</v>
      </c>
      <c r="B4482" s="1" t="s">
        <v>247</v>
      </c>
      <c r="C4482" s="2">
        <f>IFERROR(VLOOKUP(Tableau2[[#This Row],[PR]],'Taux sortant'!$I$9:$S$167,COLUMN(),0),"")</f>
        <v>39.42</v>
      </c>
      <c r="D4482" s="2">
        <f>IFERROR(VLOOKUP(Tableau2[[#This Row],[PR]],'Taux sortant'!$I$9:$S$167,COLUMN(),0),"")</f>
        <v>32.03</v>
      </c>
      <c r="E4482" s="2">
        <f>IFERROR(VLOOKUP(Tableau2[[#This Row],[PR]],'Taux sortant'!$I$9:$S$167,COLUMN(),0),"")</f>
        <v>24.86</v>
      </c>
      <c r="F4482" s="2">
        <f>IFERROR(VLOOKUP(Tableau2[[#This Row],[PR]],'Taux sortant'!$I$9:$S$167,COLUMN(),0),"")</f>
        <v>20.84</v>
      </c>
      <c r="G4482" s="2">
        <f>IFERROR(VLOOKUP(Tableau2[[#This Row],[PR]],'Taux sortant'!$I$9:$S$167,COLUMN(),0),"")</f>
        <v>16.22</v>
      </c>
      <c r="H4482" s="2">
        <f>IFERROR(VLOOKUP(Tableau2[[#This Row],[PR]],'Taux sortant'!$I$9:$S$167,COLUMN(),0),"")</f>
        <v>12.79</v>
      </c>
      <c r="I4482" s="2">
        <f>IFERROR(VLOOKUP(Tableau2[[#This Row],[PR]],'Taux sortant'!$I$9:$S$167,COLUMN(),0),"")</f>
        <v>12.02</v>
      </c>
      <c r="J4482" s="2">
        <f>IFERROR(VLOOKUP(Tableau2[[#This Row],[PR]],'Taux sortant'!$I$9:$S$167,COLUMN(),0),"")</f>
        <v>0</v>
      </c>
      <c r="K4482" s="2">
        <f>IFERROR(VLOOKUP(Tableau2[[#This Row],[PR]],'Taux sortant'!$I$9:$S$167,COLUMN(),0),"")</f>
        <v>0</v>
      </c>
      <c r="L4482" s="2" t="str">
        <f>IFERROR(VLOOKUP(Tableau2[[#This Row],[PR]],'Taux sortant'!$I$9:$S$167,COLUMN(),0),"")</f>
        <v/>
      </c>
    </row>
    <row r="4483" spans="1:12" x14ac:dyDescent="0.3">
      <c r="A4483" s="1" t="s">
        <v>3891</v>
      </c>
      <c r="B4483" s="1" t="s">
        <v>17</v>
      </c>
      <c r="C4483" s="2">
        <f>IFERROR(VLOOKUP(Tableau2[[#This Row],[PR]],'Taux sortant'!$I$9:$S$167,COLUMN(),0),"")</f>
        <v>15.12</v>
      </c>
      <c r="D4483" s="2">
        <f>IFERROR(VLOOKUP(Tableau2[[#This Row],[PR]],'Taux sortant'!$I$9:$S$167,COLUMN(),0),"")</f>
        <v>12.61</v>
      </c>
      <c r="E4483" s="2">
        <f>IFERROR(VLOOKUP(Tableau2[[#This Row],[PR]],'Taux sortant'!$I$9:$S$167,COLUMN(),0),"")</f>
        <v>9.7200000000000006</v>
      </c>
      <c r="F4483" s="2">
        <f>IFERROR(VLOOKUP(Tableau2[[#This Row],[PR]],'Taux sortant'!$I$9:$S$167,COLUMN(),0),"")</f>
        <v>8.27</v>
      </c>
      <c r="G4483" s="2">
        <f>IFERROR(VLOOKUP(Tableau2[[#This Row],[PR]],'Taux sortant'!$I$9:$S$167,COLUMN(),0),"")</f>
        <v>7.1</v>
      </c>
      <c r="H4483" s="2">
        <f>IFERROR(VLOOKUP(Tableau2[[#This Row],[PR]],'Taux sortant'!$I$9:$S$167,COLUMN(),0),"")</f>
        <v>6.12</v>
      </c>
      <c r="I4483" s="2">
        <f>IFERROR(VLOOKUP(Tableau2[[#This Row],[PR]],'Taux sortant'!$I$9:$S$167,COLUMN(),0),"")</f>
        <v>5.33</v>
      </c>
      <c r="J4483" s="2">
        <f>IFERROR(VLOOKUP(Tableau2[[#This Row],[PR]],'Taux sortant'!$I$9:$S$167,COLUMN(),0),"")</f>
        <v>0</v>
      </c>
      <c r="K4483" s="2">
        <f>IFERROR(VLOOKUP(Tableau2[[#This Row],[PR]],'Taux sortant'!$I$9:$S$167,COLUMN(),0),"")</f>
        <v>0</v>
      </c>
      <c r="L4483" s="2" t="str">
        <f>IFERROR(VLOOKUP(Tableau2[[#This Row],[PR]],'Taux sortant'!$I$9:$S$167,COLUMN(),0),"")</f>
        <v/>
      </c>
    </row>
    <row r="4484" spans="1:12" x14ac:dyDescent="0.3">
      <c r="A4484" s="1" t="s">
        <v>1048</v>
      </c>
      <c r="B4484" s="1" t="s">
        <v>51</v>
      </c>
      <c r="C4484" s="2">
        <f>IFERROR(VLOOKUP(Tableau2[[#This Row],[PR]],'Taux sortant'!$I$9:$S$167,COLUMN(),0),"")</f>
        <v>14</v>
      </c>
      <c r="D4484" s="2">
        <f>IFERROR(VLOOKUP(Tableau2[[#This Row],[PR]],'Taux sortant'!$I$9:$S$167,COLUMN(),0),"")</f>
        <v>11.3</v>
      </c>
      <c r="E4484" s="2">
        <f>IFERROR(VLOOKUP(Tableau2[[#This Row],[PR]],'Taux sortant'!$I$9:$S$167,COLUMN(),0),"")</f>
        <v>8.23</v>
      </c>
      <c r="F4484" s="2">
        <f>IFERROR(VLOOKUP(Tableau2[[#This Row],[PR]],'Taux sortant'!$I$9:$S$167,COLUMN(),0),"")</f>
        <v>6.77</v>
      </c>
      <c r="G4484" s="2">
        <f>IFERROR(VLOOKUP(Tableau2[[#This Row],[PR]],'Taux sortant'!$I$9:$S$167,COLUMN(),0),"")</f>
        <v>5.71</v>
      </c>
      <c r="H4484" s="2">
        <f>IFERROR(VLOOKUP(Tableau2[[#This Row],[PR]],'Taux sortant'!$I$9:$S$167,COLUMN(),0),"")</f>
        <v>4.8099999999999996</v>
      </c>
      <c r="I4484" s="2">
        <f>IFERROR(VLOOKUP(Tableau2[[#This Row],[PR]],'Taux sortant'!$I$9:$S$167,COLUMN(),0),"")</f>
        <v>4.22</v>
      </c>
      <c r="J4484" s="2">
        <f>IFERROR(VLOOKUP(Tableau2[[#This Row],[PR]],'Taux sortant'!$I$9:$S$167,COLUMN(),0),"")</f>
        <v>0</v>
      </c>
      <c r="K4484" s="2">
        <f>IFERROR(VLOOKUP(Tableau2[[#This Row],[PR]],'Taux sortant'!$I$9:$S$167,COLUMN(),0),"")</f>
        <v>0</v>
      </c>
      <c r="L4484" s="2" t="str">
        <f>IFERROR(VLOOKUP(Tableau2[[#This Row],[PR]],'Taux sortant'!$I$9:$S$167,COLUMN(),0),"")</f>
        <v/>
      </c>
    </row>
    <row r="4485" spans="1:12" x14ac:dyDescent="0.3">
      <c r="A4485" s="1" t="s">
        <v>5011</v>
      </c>
      <c r="B4485" s="1" t="s">
        <v>4147</v>
      </c>
      <c r="C4485" s="2">
        <f>IFERROR(VLOOKUP(Tableau2[[#This Row],[PR]],'Taux sortant'!$I$9:$S$167,COLUMN(),0),"")</f>
        <v>16.62</v>
      </c>
      <c r="D4485" s="2">
        <f>IFERROR(VLOOKUP(Tableau2[[#This Row],[PR]],'Taux sortant'!$I$9:$S$167,COLUMN(),0),"")</f>
        <v>14.01</v>
      </c>
      <c r="E4485" s="2">
        <f>IFERROR(VLOOKUP(Tableau2[[#This Row],[PR]],'Taux sortant'!$I$9:$S$167,COLUMN(),0),"")</f>
        <v>10.98</v>
      </c>
      <c r="F4485" s="2">
        <f>IFERROR(VLOOKUP(Tableau2[[#This Row],[PR]],'Taux sortant'!$I$9:$S$167,COLUMN(),0),"")</f>
        <v>9.49</v>
      </c>
      <c r="G4485" s="2">
        <f>IFERROR(VLOOKUP(Tableau2[[#This Row],[PR]],'Taux sortant'!$I$9:$S$167,COLUMN(),0),"")</f>
        <v>8.1199999999999992</v>
      </c>
      <c r="H4485" s="2">
        <f>IFERROR(VLOOKUP(Tableau2[[#This Row],[PR]],'Taux sortant'!$I$9:$S$167,COLUMN(),0),"")</f>
        <v>6.99</v>
      </c>
      <c r="I4485" s="2">
        <f>IFERROR(VLOOKUP(Tableau2[[#This Row],[PR]],'Taux sortant'!$I$9:$S$167,COLUMN(),0),"")</f>
        <v>6.03</v>
      </c>
      <c r="J4485" s="2">
        <f>IFERROR(VLOOKUP(Tableau2[[#This Row],[PR]],'Taux sortant'!$I$9:$S$167,COLUMN(),0),"")</f>
        <v>2466.4499999999998</v>
      </c>
      <c r="K4485" s="2">
        <f>IFERROR(VLOOKUP(Tableau2[[#This Row],[PR]],'Taux sortant'!$I$9:$S$167,COLUMN(),0),"")</f>
        <v>0</v>
      </c>
      <c r="L4485" s="2" t="str">
        <f>IFERROR(VLOOKUP(Tableau2[[#This Row],[PR]],'Taux sortant'!$I$9:$S$167,COLUMN(),0),"")</f>
        <v/>
      </c>
    </row>
    <row r="4486" spans="1:12" x14ac:dyDescent="0.3">
      <c r="A4486" s="1" t="s">
        <v>1051</v>
      </c>
      <c r="B4486" s="1" t="s">
        <v>87</v>
      </c>
      <c r="C4486" s="2">
        <f>IFERROR(VLOOKUP(Tableau2[[#This Row],[PR]],'Taux sortant'!$I$9:$S$167,COLUMN(),0),"")</f>
        <v>18.79</v>
      </c>
      <c r="D4486" s="2">
        <f>IFERROR(VLOOKUP(Tableau2[[#This Row],[PR]],'Taux sortant'!$I$9:$S$167,COLUMN(),0),"")</f>
        <v>15.99</v>
      </c>
      <c r="E4486" s="2">
        <f>IFERROR(VLOOKUP(Tableau2[[#This Row],[PR]],'Taux sortant'!$I$9:$S$167,COLUMN(),0),"")</f>
        <v>12.7</v>
      </c>
      <c r="F4486" s="2">
        <f>IFERROR(VLOOKUP(Tableau2[[#This Row],[PR]],'Taux sortant'!$I$9:$S$167,COLUMN(),0),"")</f>
        <v>11.07</v>
      </c>
      <c r="G4486" s="2">
        <f>IFERROR(VLOOKUP(Tableau2[[#This Row],[PR]],'Taux sortant'!$I$9:$S$167,COLUMN(),0),"")</f>
        <v>9.52</v>
      </c>
      <c r="H4486" s="2">
        <f>IFERROR(VLOOKUP(Tableau2[[#This Row],[PR]],'Taux sortant'!$I$9:$S$167,COLUMN(),0),"")</f>
        <v>8.1</v>
      </c>
      <c r="I4486" s="2">
        <f>IFERROR(VLOOKUP(Tableau2[[#This Row],[PR]],'Taux sortant'!$I$9:$S$167,COLUMN(),0),"")</f>
        <v>6.92</v>
      </c>
      <c r="J4486" s="2">
        <f>IFERROR(VLOOKUP(Tableau2[[#This Row],[PR]],'Taux sortant'!$I$9:$S$167,COLUMN(),0),"")</f>
        <v>0</v>
      </c>
      <c r="K4486" s="2">
        <f>IFERROR(VLOOKUP(Tableau2[[#This Row],[PR]],'Taux sortant'!$I$9:$S$167,COLUMN(),0),"")</f>
        <v>0</v>
      </c>
      <c r="L4486" s="2" t="str">
        <f>IFERROR(VLOOKUP(Tableau2[[#This Row],[PR]],'Taux sortant'!$I$9:$S$167,COLUMN(),0),"")</f>
        <v/>
      </c>
    </row>
    <row r="4487" spans="1:12" x14ac:dyDescent="0.3">
      <c r="A4487" s="1" t="s">
        <v>11</v>
      </c>
      <c r="B4487" s="1" t="s">
        <v>11</v>
      </c>
      <c r="C4487" s="2">
        <f>IFERROR(VLOOKUP(Tableau2[[#This Row],[PR]],'Taux sortant'!$I$9:$S$167,COLUMN(),0),"")</f>
        <v>24.25</v>
      </c>
      <c r="D4487" s="2">
        <f>IFERROR(VLOOKUP(Tableau2[[#This Row],[PR]],'Taux sortant'!$I$9:$S$167,COLUMN(),0),"")</f>
        <v>20.16</v>
      </c>
      <c r="E4487" s="2">
        <f>IFERROR(VLOOKUP(Tableau2[[#This Row],[PR]],'Taux sortant'!$I$9:$S$167,COLUMN(),0),"")</f>
        <v>14.11</v>
      </c>
      <c r="F4487" s="2">
        <f>IFERROR(VLOOKUP(Tableau2[[#This Row],[PR]],'Taux sortant'!$I$9:$S$167,COLUMN(),0),"")</f>
        <v>11.64</v>
      </c>
      <c r="G4487" s="2">
        <f>IFERROR(VLOOKUP(Tableau2[[#This Row],[PR]],'Taux sortant'!$I$9:$S$167,COLUMN(),0),"")</f>
        <v>9.73</v>
      </c>
      <c r="H4487" s="2">
        <f>IFERROR(VLOOKUP(Tableau2[[#This Row],[PR]],'Taux sortant'!$I$9:$S$167,COLUMN(),0),"")</f>
        <v>6.76</v>
      </c>
      <c r="I4487" s="2">
        <f>IFERROR(VLOOKUP(Tableau2[[#This Row],[PR]],'Taux sortant'!$I$9:$S$167,COLUMN(),0),"")</f>
        <v>6.23</v>
      </c>
      <c r="J4487" s="2">
        <f>IFERROR(VLOOKUP(Tableau2[[#This Row],[PR]],'Taux sortant'!$I$9:$S$167,COLUMN(),0),"")</f>
        <v>0</v>
      </c>
      <c r="K4487" s="2">
        <f>IFERROR(VLOOKUP(Tableau2[[#This Row],[PR]],'Taux sortant'!$I$9:$S$167,COLUMN(),0),"")</f>
        <v>0</v>
      </c>
      <c r="L4487" s="2" t="str">
        <f>IFERROR(VLOOKUP(Tableau2[[#This Row],[PR]],'Taux sortant'!$I$9:$S$167,COLUMN(),0),"")</f>
        <v/>
      </c>
    </row>
    <row r="4488" spans="1:12" x14ac:dyDescent="0.3">
      <c r="A4488" s="1" t="s">
        <v>5013</v>
      </c>
      <c r="B4488" s="1" t="s">
        <v>4145</v>
      </c>
      <c r="C4488" s="2">
        <f>IFERROR(VLOOKUP(Tableau2[[#This Row],[PR]],'Taux sortant'!$I$9:$S$167,COLUMN(),0),"")</f>
        <v>22.32</v>
      </c>
      <c r="D4488" s="2">
        <f>IFERROR(VLOOKUP(Tableau2[[#This Row],[PR]],'Taux sortant'!$I$9:$S$167,COLUMN(),0),"")</f>
        <v>19.86</v>
      </c>
      <c r="E4488" s="2">
        <f>IFERROR(VLOOKUP(Tableau2[[#This Row],[PR]],'Taux sortant'!$I$9:$S$167,COLUMN(),0),"")</f>
        <v>16.239999999999998</v>
      </c>
      <c r="F4488" s="2">
        <f>IFERROR(VLOOKUP(Tableau2[[#This Row],[PR]],'Taux sortant'!$I$9:$S$167,COLUMN(),0),"")</f>
        <v>14.04</v>
      </c>
      <c r="G4488" s="2">
        <f>IFERROR(VLOOKUP(Tableau2[[#This Row],[PR]],'Taux sortant'!$I$9:$S$167,COLUMN(),0),"")</f>
        <v>12.21</v>
      </c>
      <c r="H4488" s="2">
        <f>IFERROR(VLOOKUP(Tableau2[[#This Row],[PR]],'Taux sortant'!$I$9:$S$167,COLUMN(),0),"")</f>
        <v>10.16</v>
      </c>
      <c r="I4488" s="2">
        <f>IFERROR(VLOOKUP(Tableau2[[#This Row],[PR]],'Taux sortant'!$I$9:$S$167,COLUMN(),0),"")</f>
        <v>8.69</v>
      </c>
      <c r="J4488" s="2">
        <f>IFERROR(VLOOKUP(Tableau2[[#This Row],[PR]],'Taux sortant'!$I$9:$S$167,COLUMN(),0),"")</f>
        <v>0</v>
      </c>
      <c r="K4488" s="2">
        <f>IFERROR(VLOOKUP(Tableau2[[#This Row],[PR]],'Taux sortant'!$I$9:$S$167,COLUMN(),0),"")</f>
        <v>0</v>
      </c>
      <c r="L4488" s="2" t="str">
        <f>IFERROR(VLOOKUP(Tableau2[[#This Row],[PR]],'Taux sortant'!$I$9:$S$167,COLUMN(),0),"")</f>
        <v/>
      </c>
    </row>
    <row r="4489" spans="1:12" x14ac:dyDescent="0.3">
      <c r="A4489" s="3" t="s">
        <v>6679</v>
      </c>
      <c r="B4489" s="22"/>
      <c r="C4489" s="2" t="str">
        <f>IFERROR(VLOOKUP(Tableau2[[#This Row],[PR]],'Taux sortant'!$I$9:$S$167,COLUMN(),0),"")</f>
        <v/>
      </c>
      <c r="D4489" s="2" t="str">
        <f>IFERROR(VLOOKUP(Tableau2[[#This Row],[PR]],'Taux sortant'!$I$9:$S$167,COLUMN(),0),"")</f>
        <v/>
      </c>
      <c r="E4489" s="2" t="str">
        <f>IFERROR(VLOOKUP(Tableau2[[#This Row],[PR]],'Taux sortant'!$I$9:$S$167,COLUMN(),0),"")</f>
        <v/>
      </c>
      <c r="F4489" s="2" t="str">
        <f>IFERROR(VLOOKUP(Tableau2[[#This Row],[PR]],'Taux sortant'!$I$9:$S$167,COLUMN(),0),"")</f>
        <v/>
      </c>
      <c r="G4489" s="2" t="str">
        <f>IFERROR(VLOOKUP(Tableau2[[#This Row],[PR]],'Taux sortant'!$I$9:$S$167,COLUMN(),0),"")</f>
        <v/>
      </c>
      <c r="H4489" s="2" t="str">
        <f>IFERROR(VLOOKUP(Tableau2[[#This Row],[PR]],'Taux sortant'!$I$9:$S$167,COLUMN(),0),"")</f>
        <v/>
      </c>
      <c r="I4489" s="2" t="str">
        <f>IFERROR(VLOOKUP(Tableau2[[#This Row],[PR]],'Taux sortant'!$I$9:$S$167,COLUMN(),0),"")</f>
        <v/>
      </c>
      <c r="J4489" s="2" t="str">
        <f>IFERROR(VLOOKUP(Tableau2[[#This Row],[PR]],'Taux sortant'!$I$9:$S$167,COLUMN(),0),"")</f>
        <v/>
      </c>
      <c r="K4489" s="2" t="str">
        <f>IFERROR(VLOOKUP(Tableau2[[#This Row],[PR]],'Taux sortant'!$I$9:$S$167,COLUMN(),0),"")</f>
        <v/>
      </c>
      <c r="L4489" s="2" t="str">
        <f>IFERROR(VLOOKUP(Tableau2[[#This Row],[PR]],'Taux sortant'!$I$9:$S$167,COLUMN(),0),"")</f>
        <v/>
      </c>
    </row>
    <row r="4490" spans="1:12" x14ac:dyDescent="0.3">
      <c r="A4490" s="1" t="s">
        <v>1056</v>
      </c>
      <c r="B4490" s="1" t="s">
        <v>58</v>
      </c>
      <c r="C4490" s="2">
        <f>IFERROR(VLOOKUP(Tableau2[[#This Row],[PR]],'Taux sortant'!$I$9:$S$167,COLUMN(),0),"")</f>
        <v>25.34</v>
      </c>
      <c r="D4490" s="2">
        <f>IFERROR(VLOOKUP(Tableau2[[#This Row],[PR]],'Taux sortant'!$I$9:$S$167,COLUMN(),0),"")</f>
        <v>21.62</v>
      </c>
      <c r="E4490" s="2">
        <f>IFERROR(VLOOKUP(Tableau2[[#This Row],[PR]],'Taux sortant'!$I$9:$S$167,COLUMN(),0),"")</f>
        <v>15.42</v>
      </c>
      <c r="F4490" s="2">
        <f>IFERROR(VLOOKUP(Tableau2[[#This Row],[PR]],'Taux sortant'!$I$9:$S$167,COLUMN(),0),"")</f>
        <v>12.6</v>
      </c>
      <c r="G4490" s="2">
        <f>IFERROR(VLOOKUP(Tableau2[[#This Row],[PR]],'Taux sortant'!$I$9:$S$167,COLUMN(),0),"")</f>
        <v>9.5500000000000007</v>
      </c>
      <c r="H4490" s="2">
        <f>IFERROR(VLOOKUP(Tableau2[[#This Row],[PR]],'Taux sortant'!$I$9:$S$167,COLUMN(),0),"")</f>
        <v>7.3</v>
      </c>
      <c r="I4490" s="2">
        <f>IFERROR(VLOOKUP(Tableau2[[#This Row],[PR]],'Taux sortant'!$I$9:$S$167,COLUMN(),0),"")</f>
        <v>6.61</v>
      </c>
      <c r="J4490" s="2">
        <f>IFERROR(VLOOKUP(Tableau2[[#This Row],[PR]],'Taux sortant'!$I$9:$S$167,COLUMN(),0),"")</f>
        <v>0</v>
      </c>
      <c r="K4490" s="2">
        <f>IFERROR(VLOOKUP(Tableau2[[#This Row],[PR]],'Taux sortant'!$I$9:$S$167,COLUMN(),0),"")</f>
        <v>0</v>
      </c>
      <c r="L4490" s="2" t="str">
        <f>IFERROR(VLOOKUP(Tableau2[[#This Row],[PR]],'Taux sortant'!$I$9:$S$167,COLUMN(),0),"")</f>
        <v/>
      </c>
    </row>
    <row r="4491" spans="1:12" x14ac:dyDescent="0.3">
      <c r="A4491" s="1" t="s">
        <v>5709</v>
      </c>
      <c r="B4491" s="1" t="s">
        <v>5349</v>
      </c>
      <c r="C4491" s="2" t="str">
        <f>IFERROR(VLOOKUP(Tableau2[[#This Row],[PR]],'Taux sortant'!$I$9:$S$167,COLUMN(),0),"")</f>
        <v/>
      </c>
      <c r="D4491" s="2" t="str">
        <f>IFERROR(VLOOKUP(Tableau2[[#This Row],[PR]],'Taux sortant'!$I$9:$S$167,COLUMN(),0),"")</f>
        <v/>
      </c>
      <c r="E4491" s="2" t="str">
        <f>IFERROR(VLOOKUP(Tableau2[[#This Row],[PR]],'Taux sortant'!$I$9:$S$167,COLUMN(),0),"")</f>
        <v/>
      </c>
      <c r="F4491" s="2" t="str">
        <f>IFERROR(VLOOKUP(Tableau2[[#This Row],[PR]],'Taux sortant'!$I$9:$S$167,COLUMN(),0),"")</f>
        <v/>
      </c>
      <c r="G4491" s="2" t="str">
        <f>IFERROR(VLOOKUP(Tableau2[[#This Row],[PR]],'Taux sortant'!$I$9:$S$167,COLUMN(),0),"")</f>
        <v/>
      </c>
      <c r="H4491" s="2" t="str">
        <f>IFERROR(VLOOKUP(Tableau2[[#This Row],[PR]],'Taux sortant'!$I$9:$S$167,COLUMN(),0),"")</f>
        <v/>
      </c>
      <c r="I4491" s="2" t="str">
        <f>IFERROR(VLOOKUP(Tableau2[[#This Row],[PR]],'Taux sortant'!$I$9:$S$167,COLUMN(),0),"")</f>
        <v/>
      </c>
      <c r="J4491" s="2" t="str">
        <f>IFERROR(VLOOKUP(Tableau2[[#This Row],[PR]],'Taux sortant'!$I$9:$S$167,COLUMN(),0),"")</f>
        <v/>
      </c>
      <c r="K4491" s="2" t="str">
        <f>IFERROR(VLOOKUP(Tableau2[[#This Row],[PR]],'Taux sortant'!$I$9:$S$167,COLUMN(),0),"")</f>
        <v/>
      </c>
      <c r="L4491" s="2" t="str">
        <f>IFERROR(VLOOKUP(Tableau2[[#This Row],[PR]],'Taux sortant'!$I$9:$S$167,COLUMN(),0),"")</f>
        <v/>
      </c>
    </row>
    <row r="4492" spans="1:12" x14ac:dyDescent="0.3">
      <c r="A4492" s="1" t="s">
        <v>5015</v>
      </c>
      <c r="B4492" s="1" t="s">
        <v>4147</v>
      </c>
      <c r="C4492" s="2">
        <f>IFERROR(VLOOKUP(Tableau2[[#This Row],[PR]],'Taux sortant'!$I$9:$S$167,COLUMN(),0),"")</f>
        <v>16.62</v>
      </c>
      <c r="D4492" s="2">
        <f>IFERROR(VLOOKUP(Tableau2[[#This Row],[PR]],'Taux sortant'!$I$9:$S$167,COLUMN(),0),"")</f>
        <v>14.01</v>
      </c>
      <c r="E4492" s="2">
        <f>IFERROR(VLOOKUP(Tableau2[[#This Row],[PR]],'Taux sortant'!$I$9:$S$167,COLUMN(),0),"")</f>
        <v>10.98</v>
      </c>
      <c r="F4492" s="2">
        <f>IFERROR(VLOOKUP(Tableau2[[#This Row],[PR]],'Taux sortant'!$I$9:$S$167,COLUMN(),0),"")</f>
        <v>9.49</v>
      </c>
      <c r="G4492" s="2">
        <f>IFERROR(VLOOKUP(Tableau2[[#This Row],[PR]],'Taux sortant'!$I$9:$S$167,COLUMN(),0),"")</f>
        <v>8.1199999999999992</v>
      </c>
      <c r="H4492" s="2">
        <f>IFERROR(VLOOKUP(Tableau2[[#This Row],[PR]],'Taux sortant'!$I$9:$S$167,COLUMN(),0),"")</f>
        <v>6.99</v>
      </c>
      <c r="I4492" s="2">
        <f>IFERROR(VLOOKUP(Tableau2[[#This Row],[PR]],'Taux sortant'!$I$9:$S$167,COLUMN(),0),"")</f>
        <v>6.03</v>
      </c>
      <c r="J4492" s="2">
        <f>IFERROR(VLOOKUP(Tableau2[[#This Row],[PR]],'Taux sortant'!$I$9:$S$167,COLUMN(),0),"")</f>
        <v>2466.4499999999998</v>
      </c>
      <c r="K4492" s="2">
        <f>IFERROR(VLOOKUP(Tableau2[[#This Row],[PR]],'Taux sortant'!$I$9:$S$167,COLUMN(),0),"")</f>
        <v>0</v>
      </c>
      <c r="L4492" s="2" t="str">
        <f>IFERROR(VLOOKUP(Tableau2[[#This Row],[PR]],'Taux sortant'!$I$9:$S$167,COLUMN(),0),"")</f>
        <v/>
      </c>
    </row>
    <row r="4493" spans="1:12" x14ac:dyDescent="0.3">
      <c r="A4493" s="1" t="s">
        <v>3894</v>
      </c>
      <c r="B4493" s="1" t="s">
        <v>3115</v>
      </c>
      <c r="C4493" s="2">
        <f>IFERROR(VLOOKUP(Tableau2[[#This Row],[PR]],'Taux sortant'!$I$9:$S$167,COLUMN(),0),"")</f>
        <v>16.05</v>
      </c>
      <c r="D4493" s="2">
        <f>IFERROR(VLOOKUP(Tableau2[[#This Row],[PR]],'Taux sortant'!$I$9:$S$167,COLUMN(),0),"")</f>
        <v>13.51</v>
      </c>
      <c r="E4493" s="2">
        <f>IFERROR(VLOOKUP(Tableau2[[#This Row],[PR]],'Taux sortant'!$I$9:$S$167,COLUMN(),0),"")</f>
        <v>10.52</v>
      </c>
      <c r="F4493" s="2">
        <f>IFERROR(VLOOKUP(Tableau2[[#This Row],[PR]],'Taux sortant'!$I$9:$S$167,COLUMN(),0),"")</f>
        <v>9.0500000000000007</v>
      </c>
      <c r="G4493" s="2">
        <f>IFERROR(VLOOKUP(Tableau2[[#This Row],[PR]],'Taux sortant'!$I$9:$S$167,COLUMN(),0),"")</f>
        <v>7.8</v>
      </c>
      <c r="H4493" s="2">
        <f>IFERROR(VLOOKUP(Tableau2[[#This Row],[PR]],'Taux sortant'!$I$9:$S$167,COLUMN(),0),"")</f>
        <v>6.76</v>
      </c>
      <c r="I4493" s="2">
        <f>IFERROR(VLOOKUP(Tableau2[[#This Row],[PR]],'Taux sortant'!$I$9:$S$167,COLUMN(),0),"")</f>
        <v>5.92</v>
      </c>
      <c r="J4493" s="2">
        <f>IFERROR(VLOOKUP(Tableau2[[#This Row],[PR]],'Taux sortant'!$I$9:$S$167,COLUMN(),0),"")</f>
        <v>0</v>
      </c>
      <c r="K4493" s="2">
        <f>IFERROR(VLOOKUP(Tableau2[[#This Row],[PR]],'Taux sortant'!$I$9:$S$167,COLUMN(),0),"")</f>
        <v>0</v>
      </c>
      <c r="L4493" s="2" t="str">
        <f>IFERROR(VLOOKUP(Tableau2[[#This Row],[PR]],'Taux sortant'!$I$9:$S$167,COLUMN(),0),"")</f>
        <v/>
      </c>
    </row>
    <row r="4494" spans="1:12" x14ac:dyDescent="0.3">
      <c r="A4494" s="1" t="s">
        <v>3896</v>
      </c>
      <c r="B4494" s="1" t="s">
        <v>3115</v>
      </c>
      <c r="C4494" s="2">
        <f>IFERROR(VLOOKUP(Tableau2[[#This Row],[PR]],'Taux sortant'!$I$9:$S$167,COLUMN(),0),"")</f>
        <v>16.05</v>
      </c>
      <c r="D4494" s="2">
        <f>IFERROR(VLOOKUP(Tableau2[[#This Row],[PR]],'Taux sortant'!$I$9:$S$167,COLUMN(),0),"")</f>
        <v>13.51</v>
      </c>
      <c r="E4494" s="2">
        <f>IFERROR(VLOOKUP(Tableau2[[#This Row],[PR]],'Taux sortant'!$I$9:$S$167,COLUMN(),0),"")</f>
        <v>10.52</v>
      </c>
      <c r="F4494" s="2">
        <f>IFERROR(VLOOKUP(Tableau2[[#This Row],[PR]],'Taux sortant'!$I$9:$S$167,COLUMN(),0),"")</f>
        <v>9.0500000000000007</v>
      </c>
      <c r="G4494" s="2">
        <f>IFERROR(VLOOKUP(Tableau2[[#This Row],[PR]],'Taux sortant'!$I$9:$S$167,COLUMN(),0),"")</f>
        <v>7.8</v>
      </c>
      <c r="H4494" s="2">
        <f>IFERROR(VLOOKUP(Tableau2[[#This Row],[PR]],'Taux sortant'!$I$9:$S$167,COLUMN(),0),"")</f>
        <v>6.76</v>
      </c>
      <c r="I4494" s="2">
        <f>IFERROR(VLOOKUP(Tableau2[[#This Row],[PR]],'Taux sortant'!$I$9:$S$167,COLUMN(),0),"")</f>
        <v>5.92</v>
      </c>
      <c r="J4494" s="2">
        <f>IFERROR(VLOOKUP(Tableau2[[#This Row],[PR]],'Taux sortant'!$I$9:$S$167,COLUMN(),0),"")</f>
        <v>0</v>
      </c>
      <c r="K4494" s="2">
        <f>IFERROR(VLOOKUP(Tableau2[[#This Row],[PR]],'Taux sortant'!$I$9:$S$167,COLUMN(),0),"")</f>
        <v>0</v>
      </c>
      <c r="L4494" s="2" t="str">
        <f>IFERROR(VLOOKUP(Tableau2[[#This Row],[PR]],'Taux sortant'!$I$9:$S$167,COLUMN(),0),"")</f>
        <v/>
      </c>
    </row>
    <row r="4495" spans="1:12" x14ac:dyDescent="0.3">
      <c r="A4495" s="1" t="s">
        <v>3899</v>
      </c>
      <c r="B4495" s="1" t="s">
        <v>3115</v>
      </c>
      <c r="C4495" s="2">
        <f>IFERROR(VLOOKUP(Tableau2[[#This Row],[PR]],'Taux sortant'!$I$9:$S$167,COLUMN(),0),"")</f>
        <v>16.05</v>
      </c>
      <c r="D4495" s="2">
        <f>IFERROR(VLOOKUP(Tableau2[[#This Row],[PR]],'Taux sortant'!$I$9:$S$167,COLUMN(),0),"")</f>
        <v>13.51</v>
      </c>
      <c r="E4495" s="2">
        <f>IFERROR(VLOOKUP(Tableau2[[#This Row],[PR]],'Taux sortant'!$I$9:$S$167,COLUMN(),0),"")</f>
        <v>10.52</v>
      </c>
      <c r="F4495" s="2">
        <f>IFERROR(VLOOKUP(Tableau2[[#This Row],[PR]],'Taux sortant'!$I$9:$S$167,COLUMN(),0),"")</f>
        <v>9.0500000000000007</v>
      </c>
      <c r="G4495" s="2">
        <f>IFERROR(VLOOKUP(Tableau2[[#This Row],[PR]],'Taux sortant'!$I$9:$S$167,COLUMN(),0),"")</f>
        <v>7.8</v>
      </c>
      <c r="H4495" s="2">
        <f>IFERROR(VLOOKUP(Tableau2[[#This Row],[PR]],'Taux sortant'!$I$9:$S$167,COLUMN(),0),"")</f>
        <v>6.76</v>
      </c>
      <c r="I4495" s="2">
        <f>IFERROR(VLOOKUP(Tableau2[[#This Row],[PR]],'Taux sortant'!$I$9:$S$167,COLUMN(),0),"")</f>
        <v>5.92</v>
      </c>
      <c r="J4495" s="2">
        <f>IFERROR(VLOOKUP(Tableau2[[#This Row],[PR]],'Taux sortant'!$I$9:$S$167,COLUMN(),0),"")</f>
        <v>0</v>
      </c>
      <c r="K4495" s="2">
        <f>IFERROR(VLOOKUP(Tableau2[[#This Row],[PR]],'Taux sortant'!$I$9:$S$167,COLUMN(),0),"")</f>
        <v>0</v>
      </c>
      <c r="L4495" s="2" t="str">
        <f>IFERROR(VLOOKUP(Tableau2[[#This Row],[PR]],'Taux sortant'!$I$9:$S$167,COLUMN(),0),"")</f>
        <v/>
      </c>
    </row>
    <row r="4496" spans="1:12" x14ac:dyDescent="0.3">
      <c r="A4496" s="1" t="s">
        <v>3902</v>
      </c>
      <c r="B4496" s="1" t="s">
        <v>3115</v>
      </c>
      <c r="C4496" s="2">
        <f>IFERROR(VLOOKUP(Tableau2[[#This Row],[PR]],'Taux sortant'!$I$9:$S$167,COLUMN(),0),"")</f>
        <v>16.05</v>
      </c>
      <c r="D4496" s="2">
        <f>IFERROR(VLOOKUP(Tableau2[[#This Row],[PR]],'Taux sortant'!$I$9:$S$167,COLUMN(),0),"")</f>
        <v>13.51</v>
      </c>
      <c r="E4496" s="2">
        <f>IFERROR(VLOOKUP(Tableau2[[#This Row],[PR]],'Taux sortant'!$I$9:$S$167,COLUMN(),0),"")</f>
        <v>10.52</v>
      </c>
      <c r="F4496" s="2">
        <f>IFERROR(VLOOKUP(Tableau2[[#This Row],[PR]],'Taux sortant'!$I$9:$S$167,COLUMN(),0),"")</f>
        <v>9.0500000000000007</v>
      </c>
      <c r="G4496" s="2">
        <f>IFERROR(VLOOKUP(Tableau2[[#This Row],[PR]],'Taux sortant'!$I$9:$S$167,COLUMN(),0),"")</f>
        <v>7.8</v>
      </c>
      <c r="H4496" s="2">
        <f>IFERROR(VLOOKUP(Tableau2[[#This Row],[PR]],'Taux sortant'!$I$9:$S$167,COLUMN(),0),"")</f>
        <v>6.76</v>
      </c>
      <c r="I4496" s="2">
        <f>IFERROR(VLOOKUP(Tableau2[[#This Row],[PR]],'Taux sortant'!$I$9:$S$167,COLUMN(),0),"")</f>
        <v>5.92</v>
      </c>
      <c r="J4496" s="2">
        <f>IFERROR(VLOOKUP(Tableau2[[#This Row],[PR]],'Taux sortant'!$I$9:$S$167,COLUMN(),0),"")</f>
        <v>0</v>
      </c>
      <c r="K4496" s="2">
        <f>IFERROR(VLOOKUP(Tableau2[[#This Row],[PR]],'Taux sortant'!$I$9:$S$167,COLUMN(),0),"")</f>
        <v>0</v>
      </c>
      <c r="L4496" s="2" t="str">
        <f>IFERROR(VLOOKUP(Tableau2[[#This Row],[PR]],'Taux sortant'!$I$9:$S$167,COLUMN(),0),"")</f>
        <v/>
      </c>
    </row>
    <row r="4497" spans="1:12" x14ac:dyDescent="0.3">
      <c r="A4497" s="1" t="s">
        <v>3905</v>
      </c>
      <c r="B4497" s="1" t="s">
        <v>3211</v>
      </c>
      <c r="C4497" s="2">
        <f>IFERROR(VLOOKUP(Tableau2[[#This Row],[PR]],'Taux sortant'!$I$9:$S$167,COLUMN(),0),"")</f>
        <v>13.98</v>
      </c>
      <c r="D4497" s="2">
        <f>IFERROR(VLOOKUP(Tableau2[[#This Row],[PR]],'Taux sortant'!$I$9:$S$167,COLUMN(),0),"")</f>
        <v>11.58</v>
      </c>
      <c r="E4497" s="2">
        <f>IFERROR(VLOOKUP(Tableau2[[#This Row],[PR]],'Taux sortant'!$I$9:$S$167,COLUMN(),0),"")</f>
        <v>8.7799999999999994</v>
      </c>
      <c r="F4497" s="2">
        <f>IFERROR(VLOOKUP(Tableau2[[#This Row],[PR]],'Taux sortant'!$I$9:$S$167,COLUMN(),0),"")</f>
        <v>7.44</v>
      </c>
      <c r="G4497" s="2">
        <f>IFERROR(VLOOKUP(Tableau2[[#This Row],[PR]],'Taux sortant'!$I$9:$S$167,COLUMN(),0),"")</f>
        <v>6.29</v>
      </c>
      <c r="H4497" s="2">
        <f>IFERROR(VLOOKUP(Tableau2[[#This Row],[PR]],'Taux sortant'!$I$9:$S$167,COLUMN(),0),"")</f>
        <v>5.35</v>
      </c>
      <c r="I4497" s="2">
        <f>IFERROR(VLOOKUP(Tableau2[[#This Row],[PR]],'Taux sortant'!$I$9:$S$167,COLUMN(),0),"")</f>
        <v>4.6100000000000003</v>
      </c>
      <c r="J4497" s="2">
        <f>IFERROR(VLOOKUP(Tableau2[[#This Row],[PR]],'Taux sortant'!$I$9:$S$167,COLUMN(),0),"")</f>
        <v>0</v>
      </c>
      <c r="K4497" s="2">
        <f>IFERROR(VLOOKUP(Tableau2[[#This Row],[PR]],'Taux sortant'!$I$9:$S$167,COLUMN(),0),"")</f>
        <v>0</v>
      </c>
      <c r="L4497" s="2" t="str">
        <f>IFERROR(VLOOKUP(Tableau2[[#This Row],[PR]],'Taux sortant'!$I$9:$S$167,COLUMN(),0),"")</f>
        <v/>
      </c>
    </row>
    <row r="4498" spans="1:12" x14ac:dyDescent="0.3">
      <c r="A4498" s="1" t="s">
        <v>3907</v>
      </c>
      <c r="B4498" s="1" t="s">
        <v>3095</v>
      </c>
      <c r="C4498" s="2">
        <f>IFERROR(VLOOKUP(Tableau2[[#This Row],[PR]],'Taux sortant'!$I$9:$S$167,COLUMN(),0),"")</f>
        <v>15.5</v>
      </c>
      <c r="D4498" s="2">
        <f>IFERROR(VLOOKUP(Tableau2[[#This Row],[PR]],'Taux sortant'!$I$9:$S$167,COLUMN(),0),"")</f>
        <v>12.99</v>
      </c>
      <c r="E4498" s="2">
        <f>IFERROR(VLOOKUP(Tableau2[[#This Row],[PR]],'Taux sortant'!$I$9:$S$167,COLUMN(),0),"")</f>
        <v>10.07</v>
      </c>
      <c r="F4498" s="2">
        <f>IFERROR(VLOOKUP(Tableau2[[#This Row],[PR]],'Taux sortant'!$I$9:$S$167,COLUMN(),0),"")</f>
        <v>8.6</v>
      </c>
      <c r="G4498" s="2">
        <f>IFERROR(VLOOKUP(Tableau2[[#This Row],[PR]],'Taux sortant'!$I$9:$S$167,COLUMN(),0),"")</f>
        <v>7.36</v>
      </c>
      <c r="H4498" s="2">
        <f>IFERROR(VLOOKUP(Tableau2[[#This Row],[PR]],'Taux sortant'!$I$9:$S$167,COLUMN(),0),"")</f>
        <v>6.34</v>
      </c>
      <c r="I4498" s="2">
        <f>IFERROR(VLOOKUP(Tableau2[[#This Row],[PR]],'Taux sortant'!$I$9:$S$167,COLUMN(),0),"")</f>
        <v>5.51</v>
      </c>
      <c r="J4498" s="2">
        <f>IFERROR(VLOOKUP(Tableau2[[#This Row],[PR]],'Taux sortant'!$I$9:$S$167,COLUMN(),0),"")</f>
        <v>0</v>
      </c>
      <c r="K4498" s="2">
        <f>IFERROR(VLOOKUP(Tableau2[[#This Row],[PR]],'Taux sortant'!$I$9:$S$167,COLUMN(),0),"")</f>
        <v>0</v>
      </c>
      <c r="L4498" s="2" t="str">
        <f>IFERROR(VLOOKUP(Tableau2[[#This Row],[PR]],'Taux sortant'!$I$9:$S$167,COLUMN(),0),"")</f>
        <v/>
      </c>
    </row>
    <row r="4499" spans="1:12" x14ac:dyDescent="0.3">
      <c r="A4499" s="1" t="s">
        <v>2346</v>
      </c>
      <c r="B4499" s="1" t="s">
        <v>1535</v>
      </c>
      <c r="C4499" s="2">
        <f>IFERROR(VLOOKUP(Tableau2[[#This Row],[PR]],'Taux sortant'!$I$9:$S$167,COLUMN(),0),"")</f>
        <v>32.31</v>
      </c>
      <c r="D4499" s="2">
        <f>IFERROR(VLOOKUP(Tableau2[[#This Row],[PR]],'Taux sortant'!$I$9:$S$167,COLUMN(),0),"")</f>
        <v>25.84</v>
      </c>
      <c r="E4499" s="2">
        <f>IFERROR(VLOOKUP(Tableau2[[#This Row],[PR]],'Taux sortant'!$I$9:$S$167,COLUMN(),0),"")</f>
        <v>18.78</v>
      </c>
      <c r="F4499" s="2">
        <f>IFERROR(VLOOKUP(Tableau2[[#This Row],[PR]],'Taux sortant'!$I$9:$S$167,COLUMN(),0),"")</f>
        <v>15.36</v>
      </c>
      <c r="G4499" s="2">
        <f>IFERROR(VLOOKUP(Tableau2[[#This Row],[PR]],'Taux sortant'!$I$9:$S$167,COLUMN(),0),"")</f>
        <v>12.71</v>
      </c>
      <c r="H4499" s="2">
        <f>IFERROR(VLOOKUP(Tableau2[[#This Row],[PR]],'Taux sortant'!$I$9:$S$167,COLUMN(),0),"")</f>
        <v>10.58</v>
      </c>
      <c r="I4499" s="2">
        <f>IFERROR(VLOOKUP(Tableau2[[#This Row],[PR]],'Taux sortant'!$I$9:$S$167,COLUMN(),0),"")</f>
        <v>9.08</v>
      </c>
      <c r="J4499" s="2">
        <f>IFERROR(VLOOKUP(Tableau2[[#This Row],[PR]],'Taux sortant'!$I$9:$S$167,COLUMN(),0),"")</f>
        <v>0</v>
      </c>
      <c r="K4499" s="2">
        <f>IFERROR(VLOOKUP(Tableau2[[#This Row],[PR]],'Taux sortant'!$I$9:$S$167,COLUMN(),0),"")</f>
        <v>0</v>
      </c>
      <c r="L4499" s="2" t="str">
        <f>IFERROR(VLOOKUP(Tableau2[[#This Row],[PR]],'Taux sortant'!$I$9:$S$167,COLUMN(),0),"")</f>
        <v/>
      </c>
    </row>
    <row r="4500" spans="1:12" x14ac:dyDescent="0.3">
      <c r="A4500" s="1" t="s">
        <v>5018</v>
      </c>
      <c r="B4500" s="1" t="s">
        <v>4134</v>
      </c>
      <c r="C4500" s="2">
        <f>IFERROR(VLOOKUP(Tableau2[[#This Row],[PR]],'Taux sortant'!$I$9:$S$167,COLUMN(),0),"")</f>
        <v>18.260000000000002</v>
      </c>
      <c r="D4500" s="2">
        <f>IFERROR(VLOOKUP(Tableau2[[#This Row],[PR]],'Taux sortant'!$I$9:$S$167,COLUMN(),0),"")</f>
        <v>15.47</v>
      </c>
      <c r="E4500" s="2">
        <f>IFERROR(VLOOKUP(Tableau2[[#This Row],[PR]],'Taux sortant'!$I$9:$S$167,COLUMN(),0),"")</f>
        <v>12.23</v>
      </c>
      <c r="F4500" s="2">
        <f>IFERROR(VLOOKUP(Tableau2[[#This Row],[PR]],'Taux sortant'!$I$9:$S$167,COLUMN(),0),"")</f>
        <v>10.64</v>
      </c>
      <c r="G4500" s="2">
        <f>IFERROR(VLOOKUP(Tableau2[[#This Row],[PR]],'Taux sortant'!$I$9:$S$167,COLUMN(),0),"")</f>
        <v>9.09</v>
      </c>
      <c r="H4500" s="2">
        <f>IFERROR(VLOOKUP(Tableau2[[#This Row],[PR]],'Taux sortant'!$I$9:$S$167,COLUMN(),0),"")</f>
        <v>7.69</v>
      </c>
      <c r="I4500" s="2">
        <f>IFERROR(VLOOKUP(Tableau2[[#This Row],[PR]],'Taux sortant'!$I$9:$S$167,COLUMN(),0),"")</f>
        <v>6.52</v>
      </c>
      <c r="J4500" s="2">
        <f>IFERROR(VLOOKUP(Tableau2[[#This Row],[PR]],'Taux sortant'!$I$9:$S$167,COLUMN(),0),"")</f>
        <v>0</v>
      </c>
      <c r="K4500" s="2">
        <f>IFERROR(VLOOKUP(Tableau2[[#This Row],[PR]],'Taux sortant'!$I$9:$S$167,COLUMN(),0),"")</f>
        <v>0</v>
      </c>
      <c r="L4500" s="2" t="str">
        <f>IFERROR(VLOOKUP(Tableau2[[#This Row],[PR]],'Taux sortant'!$I$9:$S$167,COLUMN(),0),"")</f>
        <v/>
      </c>
    </row>
    <row r="4501" spans="1:12" x14ac:dyDescent="0.3">
      <c r="A4501" s="1" t="s">
        <v>2349</v>
      </c>
      <c r="B4501" s="1" t="s">
        <v>112</v>
      </c>
      <c r="C4501" s="2">
        <f>IFERROR(VLOOKUP(Tableau2[[#This Row],[PR]],'Taux sortant'!$I$9:$S$167,COLUMN(),0),"")</f>
        <v>19.39</v>
      </c>
      <c r="D4501" s="2">
        <f>IFERROR(VLOOKUP(Tableau2[[#This Row],[PR]],'Taux sortant'!$I$9:$S$167,COLUMN(),0),"")</f>
        <v>15.4</v>
      </c>
      <c r="E4501" s="2">
        <f>IFERROR(VLOOKUP(Tableau2[[#This Row],[PR]],'Taux sortant'!$I$9:$S$167,COLUMN(),0),"")</f>
        <v>11.05</v>
      </c>
      <c r="F4501" s="2">
        <f>IFERROR(VLOOKUP(Tableau2[[#This Row],[PR]],'Taux sortant'!$I$9:$S$167,COLUMN(),0),"")</f>
        <v>8.92</v>
      </c>
      <c r="G4501" s="2">
        <f>IFERROR(VLOOKUP(Tableau2[[#This Row],[PR]],'Taux sortant'!$I$9:$S$167,COLUMN(),0),"")</f>
        <v>7.15</v>
      </c>
      <c r="H4501" s="2">
        <f>IFERROR(VLOOKUP(Tableau2[[#This Row],[PR]],'Taux sortant'!$I$9:$S$167,COLUMN(),0),"")</f>
        <v>5.51</v>
      </c>
      <c r="I4501" s="2">
        <f>IFERROR(VLOOKUP(Tableau2[[#This Row],[PR]],'Taux sortant'!$I$9:$S$167,COLUMN(),0),"")</f>
        <v>4.75</v>
      </c>
      <c r="J4501" s="2">
        <f>IFERROR(VLOOKUP(Tableau2[[#This Row],[PR]],'Taux sortant'!$I$9:$S$167,COLUMN(),0),"")</f>
        <v>0</v>
      </c>
      <c r="K4501" s="2">
        <f>IFERROR(VLOOKUP(Tableau2[[#This Row],[PR]],'Taux sortant'!$I$9:$S$167,COLUMN(),0),"")</f>
        <v>0</v>
      </c>
      <c r="L4501" s="2" t="str">
        <f>IFERROR(VLOOKUP(Tableau2[[#This Row],[PR]],'Taux sortant'!$I$9:$S$167,COLUMN(),0),"")</f>
        <v/>
      </c>
    </row>
    <row r="4502" spans="1:12" x14ac:dyDescent="0.3">
      <c r="A4502" s="1" t="s">
        <v>2352</v>
      </c>
      <c r="B4502" s="1" t="s">
        <v>1521</v>
      </c>
      <c r="C4502" s="2">
        <f>IFERROR(VLOOKUP(Tableau2[[#This Row],[PR]],'Taux sortant'!$I$9:$S$167,COLUMN(),0),"")</f>
        <v>21.64</v>
      </c>
      <c r="D4502" s="2">
        <f>IFERROR(VLOOKUP(Tableau2[[#This Row],[PR]],'Taux sortant'!$I$9:$S$167,COLUMN(),0),"")</f>
        <v>17.57</v>
      </c>
      <c r="E4502" s="2">
        <f>IFERROR(VLOOKUP(Tableau2[[#This Row],[PR]],'Taux sortant'!$I$9:$S$167,COLUMN(),0),"")</f>
        <v>11.74</v>
      </c>
      <c r="F4502" s="2">
        <f>IFERROR(VLOOKUP(Tableau2[[#This Row],[PR]],'Taux sortant'!$I$9:$S$167,COLUMN(),0),"")</f>
        <v>9.3000000000000007</v>
      </c>
      <c r="G4502" s="2">
        <f>IFERROR(VLOOKUP(Tableau2[[#This Row],[PR]],'Taux sortant'!$I$9:$S$167,COLUMN(),0),"")</f>
        <v>7.56</v>
      </c>
      <c r="H4502" s="2">
        <f>IFERROR(VLOOKUP(Tableau2[[#This Row],[PR]],'Taux sortant'!$I$9:$S$167,COLUMN(),0),"")</f>
        <v>5.09</v>
      </c>
      <c r="I4502" s="2">
        <f>IFERROR(VLOOKUP(Tableau2[[#This Row],[PR]],'Taux sortant'!$I$9:$S$167,COLUMN(),0),"")</f>
        <v>4.7300000000000004</v>
      </c>
      <c r="J4502" s="2">
        <f>IFERROR(VLOOKUP(Tableau2[[#This Row],[PR]],'Taux sortant'!$I$9:$S$167,COLUMN(),0),"")</f>
        <v>0</v>
      </c>
      <c r="K4502" s="2">
        <f>IFERROR(VLOOKUP(Tableau2[[#This Row],[PR]],'Taux sortant'!$I$9:$S$167,COLUMN(),0),"")</f>
        <v>0</v>
      </c>
      <c r="L4502" s="2" t="str">
        <f>IFERROR(VLOOKUP(Tableau2[[#This Row],[PR]],'Taux sortant'!$I$9:$S$167,COLUMN(),0),"")</f>
        <v/>
      </c>
    </row>
    <row r="4503" spans="1:12" x14ac:dyDescent="0.3">
      <c r="A4503" s="1" t="s">
        <v>1059</v>
      </c>
      <c r="B4503" s="1" t="s">
        <v>51</v>
      </c>
      <c r="C4503" s="2">
        <f>IFERROR(VLOOKUP(Tableau2[[#This Row],[PR]],'Taux sortant'!$I$9:$S$167,COLUMN(),0),"")</f>
        <v>14</v>
      </c>
      <c r="D4503" s="2">
        <f>IFERROR(VLOOKUP(Tableau2[[#This Row],[PR]],'Taux sortant'!$I$9:$S$167,COLUMN(),0),"")</f>
        <v>11.3</v>
      </c>
      <c r="E4503" s="2">
        <f>IFERROR(VLOOKUP(Tableau2[[#This Row],[PR]],'Taux sortant'!$I$9:$S$167,COLUMN(),0),"")</f>
        <v>8.23</v>
      </c>
      <c r="F4503" s="2">
        <f>IFERROR(VLOOKUP(Tableau2[[#This Row],[PR]],'Taux sortant'!$I$9:$S$167,COLUMN(),0),"")</f>
        <v>6.77</v>
      </c>
      <c r="G4503" s="2">
        <f>IFERROR(VLOOKUP(Tableau2[[#This Row],[PR]],'Taux sortant'!$I$9:$S$167,COLUMN(),0),"")</f>
        <v>5.71</v>
      </c>
      <c r="H4503" s="2">
        <f>IFERROR(VLOOKUP(Tableau2[[#This Row],[PR]],'Taux sortant'!$I$9:$S$167,COLUMN(),0),"")</f>
        <v>4.8099999999999996</v>
      </c>
      <c r="I4503" s="2">
        <f>IFERROR(VLOOKUP(Tableau2[[#This Row],[PR]],'Taux sortant'!$I$9:$S$167,COLUMN(),0),"")</f>
        <v>4.22</v>
      </c>
      <c r="J4503" s="2">
        <f>IFERROR(VLOOKUP(Tableau2[[#This Row],[PR]],'Taux sortant'!$I$9:$S$167,COLUMN(),0),"")</f>
        <v>0</v>
      </c>
      <c r="K4503" s="2">
        <f>IFERROR(VLOOKUP(Tableau2[[#This Row],[PR]],'Taux sortant'!$I$9:$S$167,COLUMN(),0),"")</f>
        <v>0</v>
      </c>
      <c r="L4503" s="2" t="str">
        <f>IFERROR(VLOOKUP(Tableau2[[#This Row],[PR]],'Taux sortant'!$I$9:$S$167,COLUMN(),0),"")</f>
        <v/>
      </c>
    </row>
    <row r="4504" spans="1:12" x14ac:dyDescent="0.3">
      <c r="A4504" s="1" t="s">
        <v>1062</v>
      </c>
      <c r="B4504" s="1" t="s">
        <v>265</v>
      </c>
      <c r="C4504" s="2">
        <f>IFERROR(VLOOKUP(Tableau2[[#This Row],[PR]],'Taux sortant'!$I$9:$S$167,COLUMN(),0),"")</f>
        <v>62.47</v>
      </c>
      <c r="D4504" s="2">
        <f>IFERROR(VLOOKUP(Tableau2[[#This Row],[PR]],'Taux sortant'!$I$9:$S$167,COLUMN(),0),"")</f>
        <v>53.48</v>
      </c>
      <c r="E4504" s="2">
        <f>IFERROR(VLOOKUP(Tableau2[[#This Row],[PR]],'Taux sortant'!$I$9:$S$167,COLUMN(),0),"")</f>
        <v>45.59</v>
      </c>
      <c r="F4504" s="2">
        <f>IFERROR(VLOOKUP(Tableau2[[#This Row],[PR]],'Taux sortant'!$I$9:$S$167,COLUMN(),0),"")</f>
        <v>39.54</v>
      </c>
      <c r="G4504" s="2">
        <f>IFERROR(VLOOKUP(Tableau2[[#This Row],[PR]],'Taux sortant'!$I$9:$S$167,COLUMN(),0),"")</f>
        <v>28.33</v>
      </c>
      <c r="H4504" s="2">
        <f>IFERROR(VLOOKUP(Tableau2[[#This Row],[PR]],'Taux sortant'!$I$9:$S$167,COLUMN(),0),"")</f>
        <v>20.420000000000002</v>
      </c>
      <c r="I4504" s="2">
        <f>IFERROR(VLOOKUP(Tableau2[[#This Row],[PR]],'Taux sortant'!$I$9:$S$167,COLUMN(),0),"")</f>
        <v>19.600000000000001</v>
      </c>
      <c r="J4504" s="2">
        <f>IFERROR(VLOOKUP(Tableau2[[#This Row],[PR]],'Taux sortant'!$I$9:$S$167,COLUMN(),0),"")</f>
        <v>0</v>
      </c>
      <c r="K4504" s="2">
        <f>IFERROR(VLOOKUP(Tableau2[[#This Row],[PR]],'Taux sortant'!$I$9:$S$167,COLUMN(),0),"")</f>
        <v>0</v>
      </c>
      <c r="L4504" s="2" t="str">
        <f>IFERROR(VLOOKUP(Tableau2[[#This Row],[PR]],'Taux sortant'!$I$9:$S$167,COLUMN(),0),"")</f>
        <v/>
      </c>
    </row>
    <row r="4505" spans="1:12" x14ac:dyDescent="0.3">
      <c r="A4505" s="1" t="s">
        <v>3910</v>
      </c>
      <c r="B4505" s="1" t="s">
        <v>3095</v>
      </c>
      <c r="C4505" s="2">
        <f>IFERROR(VLOOKUP(Tableau2[[#This Row],[PR]],'Taux sortant'!$I$9:$S$167,COLUMN(),0),"")</f>
        <v>15.5</v>
      </c>
      <c r="D4505" s="2">
        <f>IFERROR(VLOOKUP(Tableau2[[#This Row],[PR]],'Taux sortant'!$I$9:$S$167,COLUMN(),0),"")</f>
        <v>12.99</v>
      </c>
      <c r="E4505" s="2">
        <f>IFERROR(VLOOKUP(Tableau2[[#This Row],[PR]],'Taux sortant'!$I$9:$S$167,COLUMN(),0),"")</f>
        <v>10.07</v>
      </c>
      <c r="F4505" s="2">
        <f>IFERROR(VLOOKUP(Tableau2[[#This Row],[PR]],'Taux sortant'!$I$9:$S$167,COLUMN(),0),"")</f>
        <v>8.6</v>
      </c>
      <c r="G4505" s="2">
        <f>IFERROR(VLOOKUP(Tableau2[[#This Row],[PR]],'Taux sortant'!$I$9:$S$167,COLUMN(),0),"")</f>
        <v>7.36</v>
      </c>
      <c r="H4505" s="2">
        <f>IFERROR(VLOOKUP(Tableau2[[#This Row],[PR]],'Taux sortant'!$I$9:$S$167,COLUMN(),0),"")</f>
        <v>6.34</v>
      </c>
      <c r="I4505" s="2">
        <f>IFERROR(VLOOKUP(Tableau2[[#This Row],[PR]],'Taux sortant'!$I$9:$S$167,COLUMN(),0),"")</f>
        <v>5.51</v>
      </c>
      <c r="J4505" s="2">
        <f>IFERROR(VLOOKUP(Tableau2[[#This Row],[PR]],'Taux sortant'!$I$9:$S$167,COLUMN(),0),"")</f>
        <v>0</v>
      </c>
      <c r="K4505" s="2">
        <f>IFERROR(VLOOKUP(Tableau2[[#This Row],[PR]],'Taux sortant'!$I$9:$S$167,COLUMN(),0),"")</f>
        <v>0</v>
      </c>
      <c r="L4505" s="2" t="str">
        <f>IFERROR(VLOOKUP(Tableau2[[#This Row],[PR]],'Taux sortant'!$I$9:$S$167,COLUMN(),0),"")</f>
        <v/>
      </c>
    </row>
    <row r="4506" spans="1:12" x14ac:dyDescent="0.3">
      <c r="A4506" s="1" t="s">
        <v>6347</v>
      </c>
      <c r="B4506" s="1" t="s">
        <v>5815</v>
      </c>
      <c r="C4506" s="2">
        <f>IFERROR(VLOOKUP(Tableau2[[#This Row],[PR]],'Taux sortant'!$I$9:$S$167,COLUMN(),0),"")</f>
        <v>29.89</v>
      </c>
      <c r="D4506" s="2">
        <f>IFERROR(VLOOKUP(Tableau2[[#This Row],[PR]],'Taux sortant'!$I$9:$S$167,COLUMN(),0),"")</f>
        <v>27.05</v>
      </c>
      <c r="E4506" s="2">
        <f>IFERROR(VLOOKUP(Tableau2[[#This Row],[PR]],'Taux sortant'!$I$9:$S$167,COLUMN(),0),"")</f>
        <v>23.76</v>
      </c>
      <c r="F4506" s="2">
        <f>IFERROR(VLOOKUP(Tableau2[[#This Row],[PR]],'Taux sortant'!$I$9:$S$167,COLUMN(),0),"")</f>
        <v>22.11</v>
      </c>
      <c r="G4506" s="2">
        <f>IFERROR(VLOOKUP(Tableau2[[#This Row],[PR]],'Taux sortant'!$I$9:$S$167,COLUMN(),0),"")</f>
        <v>20.05</v>
      </c>
      <c r="H4506" s="2">
        <f>IFERROR(VLOOKUP(Tableau2[[#This Row],[PR]],'Taux sortant'!$I$9:$S$167,COLUMN(),0),"")</f>
        <v>17.09</v>
      </c>
      <c r="I4506" s="2">
        <f>IFERROR(VLOOKUP(Tableau2[[#This Row],[PR]],'Taux sortant'!$I$9:$S$167,COLUMN(),0),"")</f>
        <v>15.56</v>
      </c>
      <c r="J4506" s="2">
        <f>IFERROR(VLOOKUP(Tableau2[[#This Row],[PR]],'Taux sortant'!$I$9:$S$167,COLUMN(),0),"")</f>
        <v>0</v>
      </c>
      <c r="K4506" s="2">
        <f>IFERROR(VLOOKUP(Tableau2[[#This Row],[PR]],'Taux sortant'!$I$9:$S$167,COLUMN(),0),"")</f>
        <v>0</v>
      </c>
      <c r="L4506" s="2" t="str">
        <f>IFERROR(VLOOKUP(Tableau2[[#This Row],[PR]],'Taux sortant'!$I$9:$S$167,COLUMN(),0),"")</f>
        <v/>
      </c>
    </row>
    <row r="4507" spans="1:12" x14ac:dyDescent="0.3">
      <c r="A4507" s="1" t="s">
        <v>1064</v>
      </c>
      <c r="B4507" s="1" t="s">
        <v>149</v>
      </c>
      <c r="C4507" s="2">
        <f>IFERROR(VLOOKUP(Tableau2[[#This Row],[PR]],'Taux sortant'!$I$9:$S$167,COLUMN(),0),"")</f>
        <v>21.64</v>
      </c>
      <c r="D4507" s="2">
        <f>IFERROR(VLOOKUP(Tableau2[[#This Row],[PR]],'Taux sortant'!$I$9:$S$167,COLUMN(),0),"")</f>
        <v>17.309999999999999</v>
      </c>
      <c r="E4507" s="2">
        <f>IFERROR(VLOOKUP(Tableau2[[#This Row],[PR]],'Taux sortant'!$I$9:$S$167,COLUMN(),0),"")</f>
        <v>12.45</v>
      </c>
      <c r="F4507" s="2">
        <f>IFERROR(VLOOKUP(Tableau2[[#This Row],[PR]],'Taux sortant'!$I$9:$S$167,COLUMN(),0),"")</f>
        <v>10.1</v>
      </c>
      <c r="G4507" s="2">
        <f>IFERROR(VLOOKUP(Tableau2[[#This Row],[PR]],'Taux sortant'!$I$9:$S$167,COLUMN(),0),"")</f>
        <v>8.23</v>
      </c>
      <c r="H4507" s="2">
        <f>IFERROR(VLOOKUP(Tableau2[[#This Row],[PR]],'Taux sortant'!$I$9:$S$167,COLUMN(),0),"")</f>
        <v>5.96</v>
      </c>
      <c r="I4507" s="2">
        <f>IFERROR(VLOOKUP(Tableau2[[#This Row],[PR]],'Taux sortant'!$I$9:$S$167,COLUMN(),0),"")</f>
        <v>5.44</v>
      </c>
      <c r="J4507" s="2">
        <f>IFERROR(VLOOKUP(Tableau2[[#This Row],[PR]],'Taux sortant'!$I$9:$S$167,COLUMN(),0),"")</f>
        <v>0</v>
      </c>
      <c r="K4507" s="2">
        <f>IFERROR(VLOOKUP(Tableau2[[#This Row],[PR]],'Taux sortant'!$I$9:$S$167,COLUMN(),0),"")</f>
        <v>0</v>
      </c>
      <c r="L4507" s="2" t="str">
        <f>IFERROR(VLOOKUP(Tableau2[[#This Row],[PR]],'Taux sortant'!$I$9:$S$167,COLUMN(),0),"")</f>
        <v/>
      </c>
    </row>
    <row r="4508" spans="1:12" x14ac:dyDescent="0.3">
      <c r="A4508" s="1" t="s">
        <v>3913</v>
      </c>
      <c r="B4508" s="1" t="s">
        <v>3105</v>
      </c>
      <c r="C4508" s="2">
        <f>IFERROR(VLOOKUP(Tableau2[[#This Row],[PR]],'Taux sortant'!$I$9:$S$167,COLUMN(),0),"")</f>
        <v>12.93</v>
      </c>
      <c r="D4508" s="2">
        <f>IFERROR(VLOOKUP(Tableau2[[#This Row],[PR]],'Taux sortant'!$I$9:$S$167,COLUMN(),0),"")</f>
        <v>10.59</v>
      </c>
      <c r="E4508" s="2">
        <f>IFERROR(VLOOKUP(Tableau2[[#This Row],[PR]],'Taux sortant'!$I$9:$S$167,COLUMN(),0),"")</f>
        <v>7.91</v>
      </c>
      <c r="F4508" s="2">
        <f>IFERROR(VLOOKUP(Tableau2[[#This Row],[PR]],'Taux sortant'!$I$9:$S$167,COLUMN(),0),"")</f>
        <v>6.66</v>
      </c>
      <c r="G4508" s="2">
        <f>IFERROR(VLOOKUP(Tableau2[[#This Row],[PR]],'Taux sortant'!$I$9:$S$167,COLUMN(),0),"")</f>
        <v>5.64</v>
      </c>
      <c r="H4508" s="2">
        <f>IFERROR(VLOOKUP(Tableau2[[#This Row],[PR]],'Taux sortant'!$I$9:$S$167,COLUMN(),0),"")</f>
        <v>4.78</v>
      </c>
      <c r="I4508" s="2">
        <f>IFERROR(VLOOKUP(Tableau2[[#This Row],[PR]],'Taux sortant'!$I$9:$S$167,COLUMN(),0),"")</f>
        <v>4.1500000000000004</v>
      </c>
      <c r="J4508" s="2">
        <f>IFERROR(VLOOKUP(Tableau2[[#This Row],[PR]],'Taux sortant'!$I$9:$S$167,COLUMN(),0),"")</f>
        <v>0</v>
      </c>
      <c r="K4508" s="2">
        <f>IFERROR(VLOOKUP(Tableau2[[#This Row],[PR]],'Taux sortant'!$I$9:$S$167,COLUMN(),0),"")</f>
        <v>0</v>
      </c>
      <c r="L4508" s="2" t="str">
        <f>IFERROR(VLOOKUP(Tableau2[[#This Row],[PR]],'Taux sortant'!$I$9:$S$167,COLUMN(),0),"")</f>
        <v/>
      </c>
    </row>
    <row r="4509" spans="1:12" x14ac:dyDescent="0.3">
      <c r="A4509" s="1" t="s">
        <v>1067</v>
      </c>
      <c r="B4509" s="1" t="s">
        <v>31</v>
      </c>
      <c r="C4509" s="2">
        <f>IFERROR(VLOOKUP(Tableau2[[#This Row],[PR]],'Taux sortant'!$I$9:$S$167,COLUMN(),0),"")</f>
        <v>17.95</v>
      </c>
      <c r="D4509" s="2">
        <f>IFERROR(VLOOKUP(Tableau2[[#This Row],[PR]],'Taux sortant'!$I$9:$S$167,COLUMN(),0),"")</f>
        <v>14.25</v>
      </c>
      <c r="E4509" s="2">
        <f>IFERROR(VLOOKUP(Tableau2[[#This Row],[PR]],'Taux sortant'!$I$9:$S$167,COLUMN(),0),"")</f>
        <v>10.85</v>
      </c>
      <c r="F4509" s="2">
        <f>IFERROR(VLOOKUP(Tableau2[[#This Row],[PR]],'Taux sortant'!$I$9:$S$167,COLUMN(),0),"")</f>
        <v>8.92</v>
      </c>
      <c r="G4509" s="2">
        <f>IFERROR(VLOOKUP(Tableau2[[#This Row],[PR]],'Taux sortant'!$I$9:$S$167,COLUMN(),0),"")</f>
        <v>6.44</v>
      </c>
      <c r="H4509" s="2">
        <f>IFERROR(VLOOKUP(Tableau2[[#This Row],[PR]],'Taux sortant'!$I$9:$S$167,COLUMN(),0),"")</f>
        <v>5.07</v>
      </c>
      <c r="I4509" s="2">
        <f>IFERROR(VLOOKUP(Tableau2[[#This Row],[PR]],'Taux sortant'!$I$9:$S$167,COLUMN(),0),"")</f>
        <v>4.2</v>
      </c>
      <c r="J4509" s="2">
        <f>IFERROR(VLOOKUP(Tableau2[[#This Row],[PR]],'Taux sortant'!$I$9:$S$167,COLUMN(),0),"")</f>
        <v>0</v>
      </c>
      <c r="K4509" s="2">
        <f>IFERROR(VLOOKUP(Tableau2[[#This Row],[PR]],'Taux sortant'!$I$9:$S$167,COLUMN(),0),"")</f>
        <v>0</v>
      </c>
      <c r="L4509" s="2" t="str">
        <f>IFERROR(VLOOKUP(Tableau2[[#This Row],[PR]],'Taux sortant'!$I$9:$S$167,COLUMN(),0),"")</f>
        <v/>
      </c>
    </row>
    <row r="4510" spans="1:12" x14ac:dyDescent="0.3">
      <c r="A4510" s="1" t="s">
        <v>1070</v>
      </c>
      <c r="B4510" s="1" t="s">
        <v>11</v>
      </c>
      <c r="C4510" s="2">
        <f>IFERROR(VLOOKUP(Tableau2[[#This Row],[PR]],'Taux sortant'!$I$9:$S$167,COLUMN(),0),"")</f>
        <v>24.25</v>
      </c>
      <c r="D4510" s="2">
        <f>IFERROR(VLOOKUP(Tableau2[[#This Row],[PR]],'Taux sortant'!$I$9:$S$167,COLUMN(),0),"")</f>
        <v>20.16</v>
      </c>
      <c r="E4510" s="2">
        <f>IFERROR(VLOOKUP(Tableau2[[#This Row],[PR]],'Taux sortant'!$I$9:$S$167,COLUMN(),0),"")</f>
        <v>14.11</v>
      </c>
      <c r="F4510" s="2">
        <f>IFERROR(VLOOKUP(Tableau2[[#This Row],[PR]],'Taux sortant'!$I$9:$S$167,COLUMN(),0),"")</f>
        <v>11.64</v>
      </c>
      <c r="G4510" s="2">
        <f>IFERROR(VLOOKUP(Tableau2[[#This Row],[PR]],'Taux sortant'!$I$9:$S$167,COLUMN(),0),"")</f>
        <v>9.73</v>
      </c>
      <c r="H4510" s="2">
        <f>IFERROR(VLOOKUP(Tableau2[[#This Row],[PR]],'Taux sortant'!$I$9:$S$167,COLUMN(),0),"")</f>
        <v>6.76</v>
      </c>
      <c r="I4510" s="2">
        <f>IFERROR(VLOOKUP(Tableau2[[#This Row],[PR]],'Taux sortant'!$I$9:$S$167,COLUMN(),0),"")</f>
        <v>6.23</v>
      </c>
      <c r="J4510" s="2">
        <f>IFERROR(VLOOKUP(Tableau2[[#This Row],[PR]],'Taux sortant'!$I$9:$S$167,COLUMN(),0),"")</f>
        <v>0</v>
      </c>
      <c r="K4510" s="2">
        <f>IFERROR(VLOOKUP(Tableau2[[#This Row],[PR]],'Taux sortant'!$I$9:$S$167,COLUMN(),0),"")</f>
        <v>0</v>
      </c>
      <c r="L4510" s="2" t="str">
        <f>IFERROR(VLOOKUP(Tableau2[[#This Row],[PR]],'Taux sortant'!$I$9:$S$167,COLUMN(),0),"")</f>
        <v/>
      </c>
    </row>
    <row r="4511" spans="1:12" x14ac:dyDescent="0.3">
      <c r="A4511" s="1" t="s">
        <v>1073</v>
      </c>
      <c r="B4511" s="1" t="s">
        <v>1073</v>
      </c>
      <c r="C4511" s="2">
        <f>IFERROR(VLOOKUP(Tableau2[[#This Row],[PR]],'Taux sortant'!$I$9:$S$167,COLUMN(),0),"")</f>
        <v>16.55</v>
      </c>
      <c r="D4511" s="2">
        <f>IFERROR(VLOOKUP(Tableau2[[#This Row],[PR]],'Taux sortant'!$I$9:$S$167,COLUMN(),0),"")</f>
        <v>12.6</v>
      </c>
      <c r="E4511" s="2">
        <f>IFERROR(VLOOKUP(Tableau2[[#This Row],[PR]],'Taux sortant'!$I$9:$S$167,COLUMN(),0),"")</f>
        <v>8.69</v>
      </c>
      <c r="F4511" s="2">
        <f>IFERROR(VLOOKUP(Tableau2[[#This Row],[PR]],'Taux sortant'!$I$9:$S$167,COLUMN(),0),"")</f>
        <v>6.78</v>
      </c>
      <c r="G4511" s="2">
        <f>IFERROR(VLOOKUP(Tableau2[[#This Row],[PR]],'Taux sortant'!$I$9:$S$167,COLUMN(),0),"")</f>
        <v>5.14</v>
      </c>
      <c r="H4511" s="2">
        <f>IFERROR(VLOOKUP(Tableau2[[#This Row],[PR]],'Taux sortant'!$I$9:$S$167,COLUMN(),0),"")</f>
        <v>3.88</v>
      </c>
      <c r="I4511" s="2">
        <f>IFERROR(VLOOKUP(Tableau2[[#This Row],[PR]],'Taux sortant'!$I$9:$S$167,COLUMN(),0),"")</f>
        <v>3.13</v>
      </c>
      <c r="J4511" s="2">
        <f>IFERROR(VLOOKUP(Tableau2[[#This Row],[PR]],'Taux sortant'!$I$9:$S$167,COLUMN(),0),"")</f>
        <v>0</v>
      </c>
      <c r="K4511" s="2">
        <f>IFERROR(VLOOKUP(Tableau2[[#This Row],[PR]],'Taux sortant'!$I$9:$S$167,COLUMN(),0),"")</f>
        <v>0</v>
      </c>
      <c r="L4511" s="2" t="str">
        <f>IFERROR(VLOOKUP(Tableau2[[#This Row],[PR]],'Taux sortant'!$I$9:$S$167,COLUMN(),0),"")</f>
        <v/>
      </c>
    </row>
    <row r="4512" spans="1:12" x14ac:dyDescent="0.3">
      <c r="A4512" s="1" t="s">
        <v>1076</v>
      </c>
      <c r="B4512" s="1" t="s">
        <v>61</v>
      </c>
      <c r="C4512" s="2">
        <f>IFERROR(VLOOKUP(Tableau2[[#This Row],[PR]],'Taux sortant'!$I$9:$S$167,COLUMN(),0),"")</f>
        <v>12.63</v>
      </c>
      <c r="D4512" s="2">
        <f>IFERROR(VLOOKUP(Tableau2[[#This Row],[PR]],'Taux sortant'!$I$9:$S$167,COLUMN(),0),"")</f>
        <v>10.14</v>
      </c>
      <c r="E4512" s="2">
        <f>IFERROR(VLOOKUP(Tableau2[[#This Row],[PR]],'Taux sortant'!$I$9:$S$167,COLUMN(),0),"")</f>
        <v>7.31</v>
      </c>
      <c r="F4512" s="2">
        <f>IFERROR(VLOOKUP(Tableau2[[#This Row],[PR]],'Taux sortant'!$I$9:$S$167,COLUMN(),0),"")</f>
        <v>5.96</v>
      </c>
      <c r="G4512" s="2">
        <f>IFERROR(VLOOKUP(Tableau2[[#This Row],[PR]],'Taux sortant'!$I$9:$S$167,COLUMN(),0),"")</f>
        <v>4.9800000000000004</v>
      </c>
      <c r="H4512" s="2">
        <f>IFERROR(VLOOKUP(Tableau2[[#This Row],[PR]],'Taux sortant'!$I$9:$S$167,COLUMN(),0),"")</f>
        <v>4.2</v>
      </c>
      <c r="I4512" s="2">
        <f>IFERROR(VLOOKUP(Tableau2[[#This Row],[PR]],'Taux sortant'!$I$9:$S$167,COLUMN(),0),"")</f>
        <v>3.68</v>
      </c>
      <c r="J4512" s="2">
        <f>IFERROR(VLOOKUP(Tableau2[[#This Row],[PR]],'Taux sortant'!$I$9:$S$167,COLUMN(),0),"")</f>
        <v>0</v>
      </c>
      <c r="K4512" s="2">
        <f>IFERROR(VLOOKUP(Tableau2[[#This Row],[PR]],'Taux sortant'!$I$9:$S$167,COLUMN(),0),"")</f>
        <v>0</v>
      </c>
      <c r="L4512" s="2" t="str">
        <f>IFERROR(VLOOKUP(Tableau2[[#This Row],[PR]],'Taux sortant'!$I$9:$S$167,COLUMN(),0),"")</f>
        <v/>
      </c>
    </row>
    <row r="4513" spans="1:12" x14ac:dyDescent="0.3">
      <c r="A4513" s="1" t="s">
        <v>3916</v>
      </c>
      <c r="B4513" s="1" t="s">
        <v>3113</v>
      </c>
      <c r="C4513" s="2">
        <f>IFERROR(VLOOKUP(Tableau2[[#This Row],[PR]],'Taux sortant'!$I$9:$S$167,COLUMN(),0),"")</f>
        <v>14.22</v>
      </c>
      <c r="D4513" s="2">
        <f>IFERROR(VLOOKUP(Tableau2[[#This Row],[PR]],'Taux sortant'!$I$9:$S$167,COLUMN(),0),"")</f>
        <v>11.82</v>
      </c>
      <c r="E4513" s="2">
        <f>IFERROR(VLOOKUP(Tableau2[[#This Row],[PR]],'Taux sortant'!$I$9:$S$167,COLUMN(),0),"")</f>
        <v>9.02</v>
      </c>
      <c r="F4513" s="2">
        <f>IFERROR(VLOOKUP(Tableau2[[#This Row],[PR]],'Taux sortant'!$I$9:$S$167,COLUMN(),0),"")</f>
        <v>7.68</v>
      </c>
      <c r="G4513" s="2">
        <f>IFERROR(VLOOKUP(Tableau2[[#This Row],[PR]],'Taux sortant'!$I$9:$S$167,COLUMN(),0),"")</f>
        <v>6.52</v>
      </c>
      <c r="H4513" s="2">
        <f>IFERROR(VLOOKUP(Tableau2[[#This Row],[PR]],'Taux sortant'!$I$9:$S$167,COLUMN(),0),"")</f>
        <v>5.54</v>
      </c>
      <c r="I4513" s="2">
        <f>IFERROR(VLOOKUP(Tableau2[[#This Row],[PR]],'Taux sortant'!$I$9:$S$167,COLUMN(),0),"")</f>
        <v>4.76</v>
      </c>
      <c r="J4513" s="2">
        <f>IFERROR(VLOOKUP(Tableau2[[#This Row],[PR]],'Taux sortant'!$I$9:$S$167,COLUMN(),0),"")</f>
        <v>0</v>
      </c>
      <c r="K4513" s="2">
        <f>IFERROR(VLOOKUP(Tableau2[[#This Row],[PR]],'Taux sortant'!$I$9:$S$167,COLUMN(),0),"")</f>
        <v>0</v>
      </c>
      <c r="L4513" s="2" t="str">
        <f>IFERROR(VLOOKUP(Tableau2[[#This Row],[PR]],'Taux sortant'!$I$9:$S$167,COLUMN(),0),"")</f>
        <v/>
      </c>
    </row>
    <row r="4514" spans="1:12" x14ac:dyDescent="0.3">
      <c r="A4514" s="1" t="s">
        <v>3916</v>
      </c>
      <c r="B4514" s="1" t="s">
        <v>5818</v>
      </c>
      <c r="C4514" s="2">
        <f>IFERROR(VLOOKUP(Tableau2[[#This Row],[PR]],'Taux sortant'!$I$9:$S$167,COLUMN(),0),"")</f>
        <v>37.01</v>
      </c>
      <c r="D4514" s="2">
        <f>IFERROR(VLOOKUP(Tableau2[[#This Row],[PR]],'Taux sortant'!$I$9:$S$167,COLUMN(),0),"")</f>
        <v>32.270000000000003</v>
      </c>
      <c r="E4514" s="2">
        <f>IFERROR(VLOOKUP(Tableau2[[#This Row],[PR]],'Taux sortant'!$I$9:$S$167,COLUMN(),0),"")</f>
        <v>27.48</v>
      </c>
      <c r="F4514" s="2">
        <f>IFERROR(VLOOKUP(Tableau2[[#This Row],[PR]],'Taux sortant'!$I$9:$S$167,COLUMN(),0),"")</f>
        <v>25.08</v>
      </c>
      <c r="G4514" s="2">
        <f>IFERROR(VLOOKUP(Tableau2[[#This Row],[PR]],'Taux sortant'!$I$9:$S$167,COLUMN(),0),"")</f>
        <v>22.19</v>
      </c>
      <c r="H4514" s="2">
        <f>IFERROR(VLOOKUP(Tableau2[[#This Row],[PR]],'Taux sortant'!$I$9:$S$167,COLUMN(),0),"")</f>
        <v>19.739999999999998</v>
      </c>
      <c r="I4514" s="2">
        <f>IFERROR(VLOOKUP(Tableau2[[#This Row],[PR]],'Taux sortant'!$I$9:$S$167,COLUMN(),0),"")</f>
        <v>17.21</v>
      </c>
      <c r="J4514" s="2">
        <f>IFERROR(VLOOKUP(Tableau2[[#This Row],[PR]],'Taux sortant'!$I$9:$S$167,COLUMN(),0),"")</f>
        <v>0</v>
      </c>
      <c r="K4514" s="2">
        <f>IFERROR(VLOOKUP(Tableau2[[#This Row],[PR]],'Taux sortant'!$I$9:$S$167,COLUMN(),0),"")</f>
        <v>0</v>
      </c>
      <c r="L4514" s="2" t="str">
        <f>IFERROR(VLOOKUP(Tableau2[[#This Row],[PR]],'Taux sortant'!$I$9:$S$167,COLUMN(),0),"")</f>
        <v/>
      </c>
    </row>
    <row r="4515" spans="1:12" x14ac:dyDescent="0.3">
      <c r="A4515" s="1" t="s">
        <v>1078</v>
      </c>
      <c r="B4515" s="1" t="s">
        <v>5</v>
      </c>
      <c r="C4515" s="2">
        <f>IFERROR(VLOOKUP(Tableau2[[#This Row],[PR]],'Taux sortant'!$I$9:$S$167,COLUMN(),0),"")</f>
        <v>11.64</v>
      </c>
      <c r="D4515" s="2">
        <f>IFERROR(VLOOKUP(Tableau2[[#This Row],[PR]],'Taux sortant'!$I$9:$S$167,COLUMN(),0),"")</f>
        <v>9.2799999999999994</v>
      </c>
      <c r="E4515" s="2">
        <f>IFERROR(VLOOKUP(Tableau2[[#This Row],[PR]],'Taux sortant'!$I$9:$S$167,COLUMN(),0),"")</f>
        <v>6.6</v>
      </c>
      <c r="F4515" s="2">
        <f>IFERROR(VLOOKUP(Tableau2[[#This Row],[PR]],'Taux sortant'!$I$9:$S$167,COLUMN(),0),"")</f>
        <v>5.3</v>
      </c>
      <c r="G4515" s="2">
        <f>IFERROR(VLOOKUP(Tableau2[[#This Row],[PR]],'Taux sortant'!$I$9:$S$167,COLUMN(),0),"")</f>
        <v>4.37</v>
      </c>
      <c r="H4515" s="2">
        <f>IFERROR(VLOOKUP(Tableau2[[#This Row],[PR]],'Taux sortant'!$I$9:$S$167,COLUMN(),0),"")</f>
        <v>3.62</v>
      </c>
      <c r="I4515" s="2">
        <f>IFERROR(VLOOKUP(Tableau2[[#This Row],[PR]],'Taux sortant'!$I$9:$S$167,COLUMN(),0),"")</f>
        <v>3.13</v>
      </c>
      <c r="J4515" s="2">
        <f>IFERROR(VLOOKUP(Tableau2[[#This Row],[PR]],'Taux sortant'!$I$9:$S$167,COLUMN(),0),"")</f>
        <v>0</v>
      </c>
      <c r="K4515" s="2">
        <f>IFERROR(VLOOKUP(Tableau2[[#This Row],[PR]],'Taux sortant'!$I$9:$S$167,COLUMN(),0),"")</f>
        <v>0</v>
      </c>
      <c r="L4515" s="2" t="str">
        <f>IFERROR(VLOOKUP(Tableau2[[#This Row],[PR]],'Taux sortant'!$I$9:$S$167,COLUMN(),0),"")</f>
        <v/>
      </c>
    </row>
    <row r="4516" spans="1:12" x14ac:dyDescent="0.3">
      <c r="A4516" s="1" t="s">
        <v>3919</v>
      </c>
      <c r="B4516" s="1" t="s">
        <v>3080</v>
      </c>
      <c r="C4516" s="2">
        <f>IFERROR(VLOOKUP(Tableau2[[#This Row],[PR]],'Taux sortant'!$I$9:$S$167,COLUMN(),0),"")</f>
        <v>14.55</v>
      </c>
      <c r="D4516" s="2">
        <f>IFERROR(VLOOKUP(Tableau2[[#This Row],[PR]],'Taux sortant'!$I$9:$S$167,COLUMN(),0),"")</f>
        <v>12.11</v>
      </c>
      <c r="E4516" s="2">
        <f>IFERROR(VLOOKUP(Tableau2[[#This Row],[PR]],'Taux sortant'!$I$9:$S$167,COLUMN(),0),"")</f>
        <v>9.24</v>
      </c>
      <c r="F4516" s="2">
        <f>IFERROR(VLOOKUP(Tableau2[[#This Row],[PR]],'Taux sortant'!$I$9:$S$167,COLUMN(),0),"")</f>
        <v>7.86</v>
      </c>
      <c r="G4516" s="2">
        <f>IFERROR(VLOOKUP(Tableau2[[#This Row],[PR]],'Taux sortant'!$I$9:$S$167,COLUMN(),0),"")</f>
        <v>6.7</v>
      </c>
      <c r="H4516" s="2">
        <f>IFERROR(VLOOKUP(Tableau2[[#This Row],[PR]],'Taux sortant'!$I$9:$S$167,COLUMN(),0),"")</f>
        <v>5.73</v>
      </c>
      <c r="I4516" s="2">
        <f>IFERROR(VLOOKUP(Tableau2[[#This Row],[PR]],'Taux sortant'!$I$9:$S$167,COLUMN(),0),"")</f>
        <v>4.97</v>
      </c>
      <c r="J4516" s="2">
        <f>IFERROR(VLOOKUP(Tableau2[[#This Row],[PR]],'Taux sortant'!$I$9:$S$167,COLUMN(),0),"")</f>
        <v>0</v>
      </c>
      <c r="K4516" s="2">
        <f>IFERROR(VLOOKUP(Tableau2[[#This Row],[PR]],'Taux sortant'!$I$9:$S$167,COLUMN(),0),"")</f>
        <v>0</v>
      </c>
      <c r="L4516" s="2" t="str">
        <f>IFERROR(VLOOKUP(Tableau2[[#This Row],[PR]],'Taux sortant'!$I$9:$S$167,COLUMN(),0),"")</f>
        <v/>
      </c>
    </row>
    <row r="4517" spans="1:12" x14ac:dyDescent="0.3">
      <c r="A4517" s="1" t="s">
        <v>6351</v>
      </c>
      <c r="B4517" s="1" t="s">
        <v>3105</v>
      </c>
      <c r="C4517" s="2">
        <f>IFERROR(VLOOKUP(Tableau2[[#This Row],[PR]],'Taux sortant'!$I$9:$S$167,COLUMN(),0),"")</f>
        <v>12.93</v>
      </c>
      <c r="D4517" s="2">
        <f>IFERROR(VLOOKUP(Tableau2[[#This Row],[PR]],'Taux sortant'!$I$9:$S$167,COLUMN(),0),"")</f>
        <v>10.59</v>
      </c>
      <c r="E4517" s="2">
        <f>IFERROR(VLOOKUP(Tableau2[[#This Row],[PR]],'Taux sortant'!$I$9:$S$167,COLUMN(),0),"")</f>
        <v>7.91</v>
      </c>
      <c r="F4517" s="2">
        <f>IFERROR(VLOOKUP(Tableau2[[#This Row],[PR]],'Taux sortant'!$I$9:$S$167,COLUMN(),0),"")</f>
        <v>6.66</v>
      </c>
      <c r="G4517" s="2">
        <f>IFERROR(VLOOKUP(Tableau2[[#This Row],[PR]],'Taux sortant'!$I$9:$S$167,COLUMN(),0),"")</f>
        <v>5.64</v>
      </c>
      <c r="H4517" s="2">
        <f>IFERROR(VLOOKUP(Tableau2[[#This Row],[PR]],'Taux sortant'!$I$9:$S$167,COLUMN(),0),"")</f>
        <v>4.78</v>
      </c>
      <c r="I4517" s="2">
        <f>IFERROR(VLOOKUP(Tableau2[[#This Row],[PR]],'Taux sortant'!$I$9:$S$167,COLUMN(),0),"")</f>
        <v>4.1500000000000004</v>
      </c>
      <c r="J4517" s="2">
        <f>IFERROR(VLOOKUP(Tableau2[[#This Row],[PR]],'Taux sortant'!$I$9:$S$167,COLUMN(),0),"")</f>
        <v>0</v>
      </c>
      <c r="K4517" s="2">
        <f>IFERROR(VLOOKUP(Tableau2[[#This Row],[PR]],'Taux sortant'!$I$9:$S$167,COLUMN(),0),"")</f>
        <v>0</v>
      </c>
      <c r="L4517" s="2" t="str">
        <f>IFERROR(VLOOKUP(Tableau2[[#This Row],[PR]],'Taux sortant'!$I$9:$S$167,COLUMN(),0),"")</f>
        <v/>
      </c>
    </row>
    <row r="4518" spans="1:12" x14ac:dyDescent="0.3">
      <c r="A4518" s="1" t="s">
        <v>5711</v>
      </c>
      <c r="B4518" s="1" t="s">
        <v>5362</v>
      </c>
      <c r="C4518" s="2" t="str">
        <f>IFERROR(VLOOKUP(Tableau2[[#This Row],[PR]],'Taux sortant'!$I$9:$S$167,COLUMN(),0),"")</f>
        <v/>
      </c>
      <c r="D4518" s="2" t="str">
        <f>IFERROR(VLOOKUP(Tableau2[[#This Row],[PR]],'Taux sortant'!$I$9:$S$167,COLUMN(),0),"")</f>
        <v/>
      </c>
      <c r="E4518" s="2" t="str">
        <f>IFERROR(VLOOKUP(Tableau2[[#This Row],[PR]],'Taux sortant'!$I$9:$S$167,COLUMN(),0),"")</f>
        <v/>
      </c>
      <c r="F4518" s="2" t="str">
        <f>IFERROR(VLOOKUP(Tableau2[[#This Row],[PR]],'Taux sortant'!$I$9:$S$167,COLUMN(),0),"")</f>
        <v/>
      </c>
      <c r="G4518" s="2" t="str">
        <f>IFERROR(VLOOKUP(Tableau2[[#This Row],[PR]],'Taux sortant'!$I$9:$S$167,COLUMN(),0),"")</f>
        <v/>
      </c>
      <c r="H4518" s="2" t="str">
        <f>IFERROR(VLOOKUP(Tableau2[[#This Row],[PR]],'Taux sortant'!$I$9:$S$167,COLUMN(),0),"")</f>
        <v/>
      </c>
      <c r="I4518" s="2" t="str">
        <f>IFERROR(VLOOKUP(Tableau2[[#This Row],[PR]],'Taux sortant'!$I$9:$S$167,COLUMN(),0),"")</f>
        <v/>
      </c>
      <c r="J4518" s="2" t="str">
        <f>IFERROR(VLOOKUP(Tableau2[[#This Row],[PR]],'Taux sortant'!$I$9:$S$167,COLUMN(),0),"")</f>
        <v/>
      </c>
      <c r="K4518" s="2" t="str">
        <f>IFERROR(VLOOKUP(Tableau2[[#This Row],[PR]],'Taux sortant'!$I$9:$S$167,COLUMN(),0),"")</f>
        <v/>
      </c>
      <c r="L4518" s="2" t="str">
        <f>IFERROR(VLOOKUP(Tableau2[[#This Row],[PR]],'Taux sortant'!$I$9:$S$167,COLUMN(),0),"")</f>
        <v/>
      </c>
    </row>
    <row r="4519" spans="1:12" x14ac:dyDescent="0.3">
      <c r="A4519" s="1" t="s">
        <v>2355</v>
      </c>
      <c r="B4519" s="1" t="s">
        <v>1595</v>
      </c>
      <c r="C4519" s="2">
        <f>IFERROR(VLOOKUP(Tableau2[[#This Row],[PR]],'Taux sortant'!$I$9:$S$167,COLUMN(),0),"")</f>
        <v>32.31</v>
      </c>
      <c r="D4519" s="2">
        <f>IFERROR(VLOOKUP(Tableau2[[#This Row],[PR]],'Taux sortant'!$I$9:$S$167,COLUMN(),0),"")</f>
        <v>25.84</v>
      </c>
      <c r="E4519" s="2">
        <f>IFERROR(VLOOKUP(Tableau2[[#This Row],[PR]],'Taux sortant'!$I$9:$S$167,COLUMN(),0),"")</f>
        <v>18.78</v>
      </c>
      <c r="F4519" s="2">
        <f>IFERROR(VLOOKUP(Tableau2[[#This Row],[PR]],'Taux sortant'!$I$9:$S$167,COLUMN(),0),"")</f>
        <v>15.36</v>
      </c>
      <c r="G4519" s="2">
        <f>IFERROR(VLOOKUP(Tableau2[[#This Row],[PR]],'Taux sortant'!$I$9:$S$167,COLUMN(),0),"")</f>
        <v>12.71</v>
      </c>
      <c r="H4519" s="2">
        <f>IFERROR(VLOOKUP(Tableau2[[#This Row],[PR]],'Taux sortant'!$I$9:$S$167,COLUMN(),0),"")</f>
        <v>10.58</v>
      </c>
      <c r="I4519" s="2">
        <f>IFERROR(VLOOKUP(Tableau2[[#This Row],[PR]],'Taux sortant'!$I$9:$S$167,COLUMN(),0),"")</f>
        <v>9.08</v>
      </c>
      <c r="J4519" s="2">
        <f>IFERROR(VLOOKUP(Tableau2[[#This Row],[PR]],'Taux sortant'!$I$9:$S$167,COLUMN(),0),"")</f>
        <v>0</v>
      </c>
      <c r="K4519" s="2">
        <f>IFERROR(VLOOKUP(Tableau2[[#This Row],[PR]],'Taux sortant'!$I$9:$S$167,COLUMN(),0),"")</f>
        <v>0</v>
      </c>
      <c r="L4519" s="2" t="str">
        <f>IFERROR(VLOOKUP(Tableau2[[#This Row],[PR]],'Taux sortant'!$I$9:$S$167,COLUMN(),0),"")</f>
        <v/>
      </c>
    </row>
    <row r="4520" spans="1:12" x14ac:dyDescent="0.3">
      <c r="A4520" s="1" t="s">
        <v>2355</v>
      </c>
      <c r="B4520" s="1" t="s">
        <v>3107</v>
      </c>
      <c r="C4520" s="2" t="str">
        <f>IFERROR(VLOOKUP(Tableau2[[#This Row],[PR]],'Taux sortant'!$I$9:$S$167,COLUMN(),0),"")</f>
        <v/>
      </c>
      <c r="D4520" s="2" t="str">
        <f>IFERROR(VLOOKUP(Tableau2[[#This Row],[PR]],'Taux sortant'!$I$9:$S$167,COLUMN(),0),"")</f>
        <v/>
      </c>
      <c r="E4520" s="2" t="str">
        <f>IFERROR(VLOOKUP(Tableau2[[#This Row],[PR]],'Taux sortant'!$I$9:$S$167,COLUMN(),0),"")</f>
        <v/>
      </c>
      <c r="F4520" s="2" t="str">
        <f>IFERROR(VLOOKUP(Tableau2[[#This Row],[PR]],'Taux sortant'!$I$9:$S$167,COLUMN(),0),"")</f>
        <v/>
      </c>
      <c r="G4520" s="2" t="str">
        <f>IFERROR(VLOOKUP(Tableau2[[#This Row],[PR]],'Taux sortant'!$I$9:$S$167,COLUMN(),0),"")</f>
        <v/>
      </c>
      <c r="H4520" s="2" t="str">
        <f>IFERROR(VLOOKUP(Tableau2[[#This Row],[PR]],'Taux sortant'!$I$9:$S$167,COLUMN(),0),"")</f>
        <v/>
      </c>
      <c r="I4520" s="2" t="str">
        <f>IFERROR(VLOOKUP(Tableau2[[#This Row],[PR]],'Taux sortant'!$I$9:$S$167,COLUMN(),0),"")</f>
        <v/>
      </c>
      <c r="J4520" s="2" t="str">
        <f>IFERROR(VLOOKUP(Tableau2[[#This Row],[PR]],'Taux sortant'!$I$9:$S$167,COLUMN(),0),"")</f>
        <v/>
      </c>
      <c r="K4520" s="2" t="str">
        <f>IFERROR(VLOOKUP(Tableau2[[#This Row],[PR]],'Taux sortant'!$I$9:$S$167,COLUMN(),0),"")</f>
        <v/>
      </c>
      <c r="L4520" s="2" t="str">
        <f>IFERROR(VLOOKUP(Tableau2[[#This Row],[PR]],'Taux sortant'!$I$9:$S$167,COLUMN(),0),"")</f>
        <v/>
      </c>
    </row>
    <row r="4521" spans="1:12" x14ac:dyDescent="0.3">
      <c r="A4521" s="1" t="s">
        <v>5021</v>
      </c>
      <c r="B4521" s="1" t="s">
        <v>4234</v>
      </c>
      <c r="C4521" s="2">
        <f>IFERROR(VLOOKUP(Tableau2[[#This Row],[PR]],'Taux sortant'!$I$9:$S$167,COLUMN(),0),"")</f>
        <v>18.53</v>
      </c>
      <c r="D4521" s="2">
        <f>IFERROR(VLOOKUP(Tableau2[[#This Row],[PR]],'Taux sortant'!$I$9:$S$167,COLUMN(),0),"")</f>
        <v>15.84</v>
      </c>
      <c r="E4521" s="2">
        <f>IFERROR(VLOOKUP(Tableau2[[#This Row],[PR]],'Taux sortant'!$I$9:$S$167,COLUMN(),0),"")</f>
        <v>12.68</v>
      </c>
      <c r="F4521" s="2">
        <f>IFERROR(VLOOKUP(Tableau2[[#This Row],[PR]],'Taux sortant'!$I$9:$S$167,COLUMN(),0),"")</f>
        <v>11.12</v>
      </c>
      <c r="G4521" s="2">
        <f>IFERROR(VLOOKUP(Tableau2[[#This Row],[PR]],'Taux sortant'!$I$9:$S$167,COLUMN(),0),"")</f>
        <v>9.75</v>
      </c>
      <c r="H4521" s="2">
        <f>IFERROR(VLOOKUP(Tableau2[[#This Row],[PR]],'Taux sortant'!$I$9:$S$167,COLUMN(),0),"")</f>
        <v>8.5500000000000007</v>
      </c>
      <c r="I4521" s="2">
        <f>IFERROR(VLOOKUP(Tableau2[[#This Row],[PR]],'Taux sortant'!$I$9:$S$167,COLUMN(),0),"")</f>
        <v>7.57</v>
      </c>
      <c r="J4521" s="2">
        <f>IFERROR(VLOOKUP(Tableau2[[#This Row],[PR]],'Taux sortant'!$I$9:$S$167,COLUMN(),0),"")</f>
        <v>0</v>
      </c>
      <c r="K4521" s="2">
        <f>IFERROR(VLOOKUP(Tableau2[[#This Row],[PR]],'Taux sortant'!$I$9:$S$167,COLUMN(),0),"")</f>
        <v>0</v>
      </c>
      <c r="L4521" s="2" t="str">
        <f>IFERROR(VLOOKUP(Tableau2[[#This Row],[PR]],'Taux sortant'!$I$9:$S$167,COLUMN(),0),"")</f>
        <v/>
      </c>
    </row>
    <row r="4522" spans="1:12" x14ac:dyDescent="0.3">
      <c r="A4522" s="1" t="s">
        <v>5024</v>
      </c>
      <c r="B4522" s="1" t="s">
        <v>4140</v>
      </c>
      <c r="C4522" s="2" t="str">
        <f>IFERROR(VLOOKUP(Tableau2[[#This Row],[PR]],'Taux sortant'!$I$9:$S$167,COLUMN(),0),"")</f>
        <v/>
      </c>
      <c r="D4522" s="2" t="str">
        <f>IFERROR(VLOOKUP(Tableau2[[#This Row],[PR]],'Taux sortant'!$I$9:$S$167,COLUMN(),0),"")</f>
        <v/>
      </c>
      <c r="E4522" s="2" t="str">
        <f>IFERROR(VLOOKUP(Tableau2[[#This Row],[PR]],'Taux sortant'!$I$9:$S$167,COLUMN(),0),"")</f>
        <v/>
      </c>
      <c r="F4522" s="2" t="str">
        <f>IFERROR(VLOOKUP(Tableau2[[#This Row],[PR]],'Taux sortant'!$I$9:$S$167,COLUMN(),0),"")</f>
        <v/>
      </c>
      <c r="G4522" s="2" t="str">
        <f>IFERROR(VLOOKUP(Tableau2[[#This Row],[PR]],'Taux sortant'!$I$9:$S$167,COLUMN(),0),"")</f>
        <v/>
      </c>
      <c r="H4522" s="2" t="str">
        <f>IFERROR(VLOOKUP(Tableau2[[#This Row],[PR]],'Taux sortant'!$I$9:$S$167,COLUMN(),0),"")</f>
        <v/>
      </c>
      <c r="I4522" s="2" t="str">
        <f>IFERROR(VLOOKUP(Tableau2[[#This Row],[PR]],'Taux sortant'!$I$9:$S$167,COLUMN(),0),"")</f>
        <v/>
      </c>
      <c r="J4522" s="2" t="str">
        <f>IFERROR(VLOOKUP(Tableau2[[#This Row],[PR]],'Taux sortant'!$I$9:$S$167,COLUMN(),0),"")</f>
        <v/>
      </c>
      <c r="K4522" s="2" t="str">
        <f>IFERROR(VLOOKUP(Tableau2[[#This Row],[PR]],'Taux sortant'!$I$9:$S$167,COLUMN(),0),"")</f>
        <v/>
      </c>
      <c r="L4522" s="2" t="str">
        <f>IFERROR(VLOOKUP(Tableau2[[#This Row],[PR]],'Taux sortant'!$I$9:$S$167,COLUMN(),0),"")</f>
        <v/>
      </c>
    </row>
    <row r="4523" spans="1:12" x14ac:dyDescent="0.3">
      <c r="A4523" s="1" t="s">
        <v>6354</v>
      </c>
      <c r="B4523" s="1" t="s">
        <v>5832</v>
      </c>
      <c r="C4523" s="2">
        <f>IFERROR(VLOOKUP(Tableau2[[#This Row],[PR]],'Taux sortant'!$I$9:$S$167,COLUMN(),0),"")</f>
        <v>31.17</v>
      </c>
      <c r="D4523" s="2">
        <f>IFERROR(VLOOKUP(Tableau2[[#This Row],[PR]],'Taux sortant'!$I$9:$S$167,COLUMN(),0),"")</f>
        <v>27.9</v>
      </c>
      <c r="E4523" s="2">
        <f>IFERROR(VLOOKUP(Tableau2[[#This Row],[PR]],'Taux sortant'!$I$9:$S$167,COLUMN(),0),"")</f>
        <v>24.1</v>
      </c>
      <c r="F4523" s="2">
        <f>IFERROR(VLOOKUP(Tableau2[[#This Row],[PR]],'Taux sortant'!$I$9:$S$167,COLUMN(),0),"")</f>
        <v>22.18</v>
      </c>
      <c r="G4523" s="2">
        <f>IFERROR(VLOOKUP(Tableau2[[#This Row],[PR]],'Taux sortant'!$I$9:$S$167,COLUMN(),0),"")</f>
        <v>19.97</v>
      </c>
      <c r="H4523" s="2">
        <f>IFERROR(VLOOKUP(Tableau2[[#This Row],[PR]],'Taux sortant'!$I$9:$S$167,COLUMN(),0),"")</f>
        <v>17.98</v>
      </c>
      <c r="I4523" s="2">
        <f>IFERROR(VLOOKUP(Tableau2[[#This Row],[PR]],'Taux sortant'!$I$9:$S$167,COLUMN(),0),"")</f>
        <v>16.45</v>
      </c>
      <c r="J4523" s="2">
        <f>IFERROR(VLOOKUP(Tableau2[[#This Row],[PR]],'Taux sortant'!$I$9:$S$167,COLUMN(),0),"")</f>
        <v>0</v>
      </c>
      <c r="K4523" s="2">
        <f>IFERROR(VLOOKUP(Tableau2[[#This Row],[PR]],'Taux sortant'!$I$9:$S$167,COLUMN(),0),"")</f>
        <v>0</v>
      </c>
      <c r="L4523" s="2" t="str">
        <f>IFERROR(VLOOKUP(Tableau2[[#This Row],[PR]],'Taux sortant'!$I$9:$S$167,COLUMN(),0),"")</f>
        <v/>
      </c>
    </row>
    <row r="4524" spans="1:12" x14ac:dyDescent="0.3">
      <c r="A4524" s="1" t="s">
        <v>2358</v>
      </c>
      <c r="B4524" s="1" t="s">
        <v>1570</v>
      </c>
      <c r="C4524" s="2">
        <f>IFERROR(VLOOKUP(Tableau2[[#This Row],[PR]],'Taux sortant'!$I$9:$S$167,COLUMN(),0),"")</f>
        <v>19.86</v>
      </c>
      <c r="D4524" s="2">
        <f>IFERROR(VLOOKUP(Tableau2[[#This Row],[PR]],'Taux sortant'!$I$9:$S$167,COLUMN(),0),"")</f>
        <v>14.64</v>
      </c>
      <c r="E4524" s="2">
        <f>IFERROR(VLOOKUP(Tableau2[[#This Row],[PR]],'Taux sortant'!$I$9:$S$167,COLUMN(),0),"")</f>
        <v>10.78</v>
      </c>
      <c r="F4524" s="2">
        <f>IFERROR(VLOOKUP(Tableau2[[#This Row],[PR]],'Taux sortant'!$I$9:$S$167,COLUMN(),0),"")</f>
        <v>8.1199999999999992</v>
      </c>
      <c r="G4524" s="2">
        <f>IFERROR(VLOOKUP(Tableau2[[#This Row],[PR]],'Taux sortant'!$I$9:$S$167,COLUMN(),0),"")</f>
        <v>6.83</v>
      </c>
      <c r="H4524" s="2">
        <f>IFERROR(VLOOKUP(Tableau2[[#This Row],[PR]],'Taux sortant'!$I$9:$S$167,COLUMN(),0),"")</f>
        <v>5.07</v>
      </c>
      <c r="I4524" s="2">
        <f>IFERROR(VLOOKUP(Tableau2[[#This Row],[PR]],'Taux sortant'!$I$9:$S$167,COLUMN(),0),"")</f>
        <v>4.43</v>
      </c>
      <c r="J4524" s="2">
        <f>IFERROR(VLOOKUP(Tableau2[[#This Row],[PR]],'Taux sortant'!$I$9:$S$167,COLUMN(),0),"")</f>
        <v>0</v>
      </c>
      <c r="K4524" s="2">
        <f>IFERROR(VLOOKUP(Tableau2[[#This Row],[PR]],'Taux sortant'!$I$9:$S$167,COLUMN(),0),"")</f>
        <v>0</v>
      </c>
      <c r="L4524" s="2" t="str">
        <f>IFERROR(VLOOKUP(Tableau2[[#This Row],[PR]],'Taux sortant'!$I$9:$S$167,COLUMN(),0),"")</f>
        <v/>
      </c>
    </row>
    <row r="4525" spans="1:12" x14ac:dyDescent="0.3">
      <c r="A4525" s="1" t="s">
        <v>3924</v>
      </c>
      <c r="B4525" s="1" t="s">
        <v>3078</v>
      </c>
      <c r="C4525" s="2">
        <f>IFERROR(VLOOKUP(Tableau2[[#This Row],[PR]],'Taux sortant'!$I$9:$S$167,COLUMN(),0),"")</f>
        <v>15.34</v>
      </c>
      <c r="D4525" s="2">
        <f>IFERROR(VLOOKUP(Tableau2[[#This Row],[PR]],'Taux sortant'!$I$9:$S$167,COLUMN(),0),"")</f>
        <v>12.85</v>
      </c>
      <c r="E4525" s="2">
        <f>IFERROR(VLOOKUP(Tableau2[[#This Row],[PR]],'Taux sortant'!$I$9:$S$167,COLUMN(),0),"")</f>
        <v>9.94</v>
      </c>
      <c r="F4525" s="2">
        <f>IFERROR(VLOOKUP(Tableau2[[#This Row],[PR]],'Taux sortant'!$I$9:$S$167,COLUMN(),0),"")</f>
        <v>8.5399999999999991</v>
      </c>
      <c r="G4525" s="2">
        <f>IFERROR(VLOOKUP(Tableau2[[#This Row],[PR]],'Taux sortant'!$I$9:$S$167,COLUMN(),0),"")</f>
        <v>7.34</v>
      </c>
      <c r="H4525" s="2">
        <f>IFERROR(VLOOKUP(Tableau2[[#This Row],[PR]],'Taux sortant'!$I$9:$S$167,COLUMN(),0),"")</f>
        <v>6.29</v>
      </c>
      <c r="I4525" s="2">
        <f>IFERROR(VLOOKUP(Tableau2[[#This Row],[PR]],'Taux sortant'!$I$9:$S$167,COLUMN(),0),"")</f>
        <v>5.49</v>
      </c>
      <c r="J4525" s="2">
        <f>IFERROR(VLOOKUP(Tableau2[[#This Row],[PR]],'Taux sortant'!$I$9:$S$167,COLUMN(),0),"")</f>
        <v>0</v>
      </c>
      <c r="K4525" s="2">
        <f>IFERROR(VLOOKUP(Tableau2[[#This Row],[PR]],'Taux sortant'!$I$9:$S$167,COLUMN(),0),"")</f>
        <v>0</v>
      </c>
      <c r="L4525" s="2" t="str">
        <f>IFERROR(VLOOKUP(Tableau2[[#This Row],[PR]],'Taux sortant'!$I$9:$S$167,COLUMN(),0),"")</f>
        <v/>
      </c>
    </row>
    <row r="4526" spans="1:12" x14ac:dyDescent="0.3">
      <c r="A4526" s="1" t="s">
        <v>3926</v>
      </c>
      <c r="B4526" s="1" t="s">
        <v>3113</v>
      </c>
      <c r="C4526" s="2">
        <f>IFERROR(VLOOKUP(Tableau2[[#This Row],[PR]],'Taux sortant'!$I$9:$S$167,COLUMN(),0),"")</f>
        <v>14.22</v>
      </c>
      <c r="D4526" s="2">
        <f>IFERROR(VLOOKUP(Tableau2[[#This Row],[PR]],'Taux sortant'!$I$9:$S$167,COLUMN(),0),"")</f>
        <v>11.82</v>
      </c>
      <c r="E4526" s="2">
        <f>IFERROR(VLOOKUP(Tableau2[[#This Row],[PR]],'Taux sortant'!$I$9:$S$167,COLUMN(),0),"")</f>
        <v>9.02</v>
      </c>
      <c r="F4526" s="2">
        <f>IFERROR(VLOOKUP(Tableau2[[#This Row],[PR]],'Taux sortant'!$I$9:$S$167,COLUMN(),0),"")</f>
        <v>7.68</v>
      </c>
      <c r="G4526" s="2">
        <f>IFERROR(VLOOKUP(Tableau2[[#This Row],[PR]],'Taux sortant'!$I$9:$S$167,COLUMN(),0),"")</f>
        <v>6.52</v>
      </c>
      <c r="H4526" s="2">
        <f>IFERROR(VLOOKUP(Tableau2[[#This Row],[PR]],'Taux sortant'!$I$9:$S$167,COLUMN(),0),"")</f>
        <v>5.54</v>
      </c>
      <c r="I4526" s="2">
        <f>IFERROR(VLOOKUP(Tableau2[[#This Row],[PR]],'Taux sortant'!$I$9:$S$167,COLUMN(),0),"")</f>
        <v>4.76</v>
      </c>
      <c r="J4526" s="2">
        <f>IFERROR(VLOOKUP(Tableau2[[#This Row],[PR]],'Taux sortant'!$I$9:$S$167,COLUMN(),0),"")</f>
        <v>0</v>
      </c>
      <c r="K4526" s="2">
        <f>IFERROR(VLOOKUP(Tableau2[[#This Row],[PR]],'Taux sortant'!$I$9:$S$167,COLUMN(),0),"")</f>
        <v>0</v>
      </c>
      <c r="L4526" s="2" t="str">
        <f>IFERROR(VLOOKUP(Tableau2[[#This Row],[PR]],'Taux sortant'!$I$9:$S$167,COLUMN(),0),"")</f>
        <v/>
      </c>
    </row>
    <row r="4527" spans="1:12" x14ac:dyDescent="0.3">
      <c r="A4527" s="1" t="s">
        <v>3929</v>
      </c>
      <c r="B4527" s="1" t="s">
        <v>3113</v>
      </c>
      <c r="C4527" s="2">
        <f>IFERROR(VLOOKUP(Tableau2[[#This Row],[PR]],'Taux sortant'!$I$9:$S$167,COLUMN(),0),"")</f>
        <v>14.22</v>
      </c>
      <c r="D4527" s="2">
        <f>IFERROR(VLOOKUP(Tableau2[[#This Row],[PR]],'Taux sortant'!$I$9:$S$167,COLUMN(),0),"")</f>
        <v>11.82</v>
      </c>
      <c r="E4527" s="2">
        <f>IFERROR(VLOOKUP(Tableau2[[#This Row],[PR]],'Taux sortant'!$I$9:$S$167,COLUMN(),0),"")</f>
        <v>9.02</v>
      </c>
      <c r="F4527" s="2">
        <f>IFERROR(VLOOKUP(Tableau2[[#This Row],[PR]],'Taux sortant'!$I$9:$S$167,COLUMN(),0),"")</f>
        <v>7.68</v>
      </c>
      <c r="G4527" s="2">
        <f>IFERROR(VLOOKUP(Tableau2[[#This Row],[PR]],'Taux sortant'!$I$9:$S$167,COLUMN(),0),"")</f>
        <v>6.52</v>
      </c>
      <c r="H4527" s="2">
        <f>IFERROR(VLOOKUP(Tableau2[[#This Row],[PR]],'Taux sortant'!$I$9:$S$167,COLUMN(),0),"")</f>
        <v>5.54</v>
      </c>
      <c r="I4527" s="2">
        <f>IFERROR(VLOOKUP(Tableau2[[#This Row],[PR]],'Taux sortant'!$I$9:$S$167,COLUMN(),0),"")</f>
        <v>4.76</v>
      </c>
      <c r="J4527" s="2">
        <f>IFERROR(VLOOKUP(Tableau2[[#This Row],[PR]],'Taux sortant'!$I$9:$S$167,COLUMN(),0),"")</f>
        <v>0</v>
      </c>
      <c r="K4527" s="2">
        <f>IFERROR(VLOOKUP(Tableau2[[#This Row],[PR]],'Taux sortant'!$I$9:$S$167,COLUMN(),0),"")</f>
        <v>0</v>
      </c>
      <c r="L4527" s="2" t="str">
        <f>IFERROR(VLOOKUP(Tableau2[[#This Row],[PR]],'Taux sortant'!$I$9:$S$167,COLUMN(),0),"")</f>
        <v/>
      </c>
    </row>
    <row r="4528" spans="1:12" x14ac:dyDescent="0.3">
      <c r="A4528" s="1" t="s">
        <v>2361</v>
      </c>
      <c r="B4528" s="1" t="s">
        <v>1562</v>
      </c>
      <c r="C4528" s="2">
        <f>IFERROR(VLOOKUP(Tableau2[[#This Row],[PR]],'Taux sortant'!$I$9:$S$167,COLUMN(),0),"")</f>
        <v>19.39</v>
      </c>
      <c r="D4528" s="2">
        <f>IFERROR(VLOOKUP(Tableau2[[#This Row],[PR]],'Taux sortant'!$I$9:$S$167,COLUMN(),0),"")</f>
        <v>15.4</v>
      </c>
      <c r="E4528" s="2">
        <f>IFERROR(VLOOKUP(Tableau2[[#This Row],[PR]],'Taux sortant'!$I$9:$S$167,COLUMN(),0),"")</f>
        <v>11.05</v>
      </c>
      <c r="F4528" s="2">
        <f>IFERROR(VLOOKUP(Tableau2[[#This Row],[PR]],'Taux sortant'!$I$9:$S$167,COLUMN(),0),"")</f>
        <v>8.92</v>
      </c>
      <c r="G4528" s="2">
        <f>IFERROR(VLOOKUP(Tableau2[[#This Row],[PR]],'Taux sortant'!$I$9:$S$167,COLUMN(),0),"")</f>
        <v>7.15</v>
      </c>
      <c r="H4528" s="2">
        <f>IFERROR(VLOOKUP(Tableau2[[#This Row],[PR]],'Taux sortant'!$I$9:$S$167,COLUMN(),0),"")</f>
        <v>5.51</v>
      </c>
      <c r="I4528" s="2">
        <f>IFERROR(VLOOKUP(Tableau2[[#This Row],[PR]],'Taux sortant'!$I$9:$S$167,COLUMN(),0),"")</f>
        <v>4.75</v>
      </c>
      <c r="J4528" s="2">
        <f>IFERROR(VLOOKUP(Tableau2[[#This Row],[PR]],'Taux sortant'!$I$9:$S$167,COLUMN(),0),"")</f>
        <v>0</v>
      </c>
      <c r="K4528" s="2">
        <f>IFERROR(VLOOKUP(Tableau2[[#This Row],[PR]],'Taux sortant'!$I$9:$S$167,COLUMN(),0),"")</f>
        <v>0</v>
      </c>
      <c r="L4528" s="2" t="str">
        <f>IFERROR(VLOOKUP(Tableau2[[#This Row],[PR]],'Taux sortant'!$I$9:$S$167,COLUMN(),0),"")</f>
        <v/>
      </c>
    </row>
    <row r="4529" spans="1:12" x14ac:dyDescent="0.3">
      <c r="A4529" s="1" t="s">
        <v>3932</v>
      </c>
      <c r="B4529" s="1" t="s">
        <v>3078</v>
      </c>
      <c r="C4529" s="2">
        <f>IFERROR(VLOOKUP(Tableau2[[#This Row],[PR]],'Taux sortant'!$I$9:$S$167,COLUMN(),0),"")</f>
        <v>15.34</v>
      </c>
      <c r="D4529" s="2">
        <f>IFERROR(VLOOKUP(Tableau2[[#This Row],[PR]],'Taux sortant'!$I$9:$S$167,COLUMN(),0),"")</f>
        <v>12.85</v>
      </c>
      <c r="E4529" s="2">
        <f>IFERROR(VLOOKUP(Tableau2[[#This Row],[PR]],'Taux sortant'!$I$9:$S$167,COLUMN(),0),"")</f>
        <v>9.94</v>
      </c>
      <c r="F4529" s="2">
        <f>IFERROR(VLOOKUP(Tableau2[[#This Row],[PR]],'Taux sortant'!$I$9:$S$167,COLUMN(),0),"")</f>
        <v>8.5399999999999991</v>
      </c>
      <c r="G4529" s="2">
        <f>IFERROR(VLOOKUP(Tableau2[[#This Row],[PR]],'Taux sortant'!$I$9:$S$167,COLUMN(),0),"")</f>
        <v>7.34</v>
      </c>
      <c r="H4529" s="2">
        <f>IFERROR(VLOOKUP(Tableau2[[#This Row],[PR]],'Taux sortant'!$I$9:$S$167,COLUMN(),0),"")</f>
        <v>6.29</v>
      </c>
      <c r="I4529" s="2">
        <f>IFERROR(VLOOKUP(Tableau2[[#This Row],[PR]],'Taux sortant'!$I$9:$S$167,COLUMN(),0),"")</f>
        <v>5.49</v>
      </c>
      <c r="J4529" s="2">
        <f>IFERROR(VLOOKUP(Tableau2[[#This Row],[PR]],'Taux sortant'!$I$9:$S$167,COLUMN(),0),"")</f>
        <v>0</v>
      </c>
      <c r="K4529" s="2">
        <f>IFERROR(VLOOKUP(Tableau2[[#This Row],[PR]],'Taux sortant'!$I$9:$S$167,COLUMN(),0),"")</f>
        <v>0</v>
      </c>
      <c r="L4529" s="2" t="str">
        <f>IFERROR(VLOOKUP(Tableau2[[#This Row],[PR]],'Taux sortant'!$I$9:$S$167,COLUMN(),0),"")</f>
        <v/>
      </c>
    </row>
    <row r="4530" spans="1:12" x14ac:dyDescent="0.3">
      <c r="A4530" s="1" t="s">
        <v>3935</v>
      </c>
      <c r="B4530" s="1" t="s">
        <v>3100</v>
      </c>
      <c r="C4530" s="2" t="str">
        <f>IFERROR(VLOOKUP(Tableau2[[#This Row],[PR]],'Taux sortant'!$I$9:$S$167,COLUMN(),0),"")</f>
        <v/>
      </c>
      <c r="D4530" s="2" t="str">
        <f>IFERROR(VLOOKUP(Tableau2[[#This Row],[PR]],'Taux sortant'!$I$9:$S$167,COLUMN(),0),"")</f>
        <v/>
      </c>
      <c r="E4530" s="2" t="str">
        <f>IFERROR(VLOOKUP(Tableau2[[#This Row],[PR]],'Taux sortant'!$I$9:$S$167,COLUMN(),0),"")</f>
        <v/>
      </c>
      <c r="F4530" s="2" t="str">
        <f>IFERROR(VLOOKUP(Tableau2[[#This Row],[PR]],'Taux sortant'!$I$9:$S$167,COLUMN(),0),"")</f>
        <v/>
      </c>
      <c r="G4530" s="2" t="str">
        <f>IFERROR(VLOOKUP(Tableau2[[#This Row],[PR]],'Taux sortant'!$I$9:$S$167,COLUMN(),0),"")</f>
        <v/>
      </c>
      <c r="H4530" s="2" t="str">
        <f>IFERROR(VLOOKUP(Tableau2[[#This Row],[PR]],'Taux sortant'!$I$9:$S$167,COLUMN(),0),"")</f>
        <v/>
      </c>
      <c r="I4530" s="2" t="str">
        <f>IFERROR(VLOOKUP(Tableau2[[#This Row],[PR]],'Taux sortant'!$I$9:$S$167,COLUMN(),0),"")</f>
        <v/>
      </c>
      <c r="J4530" s="2" t="str">
        <f>IFERROR(VLOOKUP(Tableau2[[#This Row],[PR]],'Taux sortant'!$I$9:$S$167,COLUMN(),0),"")</f>
        <v/>
      </c>
      <c r="K4530" s="2" t="str">
        <f>IFERROR(VLOOKUP(Tableau2[[#This Row],[PR]],'Taux sortant'!$I$9:$S$167,COLUMN(),0),"")</f>
        <v/>
      </c>
      <c r="L4530" s="2" t="str">
        <f>IFERROR(VLOOKUP(Tableau2[[#This Row],[PR]],'Taux sortant'!$I$9:$S$167,COLUMN(),0),"")</f>
        <v/>
      </c>
    </row>
    <row r="4531" spans="1:12" x14ac:dyDescent="0.3">
      <c r="A4531" s="1" t="s">
        <v>6357</v>
      </c>
      <c r="B4531" s="1" t="s">
        <v>2203</v>
      </c>
      <c r="C4531" s="2">
        <f>IFERROR(VLOOKUP(Tableau2[[#This Row],[PR]],'Taux sortant'!$I$9:$S$167,COLUMN(),0),"")</f>
        <v>27.96</v>
      </c>
      <c r="D4531" s="2">
        <f>IFERROR(VLOOKUP(Tableau2[[#This Row],[PR]],'Taux sortant'!$I$9:$S$167,COLUMN(),0),"")</f>
        <v>24.55</v>
      </c>
      <c r="E4531" s="2">
        <f>IFERROR(VLOOKUP(Tableau2[[#This Row],[PR]],'Taux sortant'!$I$9:$S$167,COLUMN(),0),"")</f>
        <v>20.54</v>
      </c>
      <c r="F4531" s="2">
        <f>IFERROR(VLOOKUP(Tableau2[[#This Row],[PR]],'Taux sortant'!$I$9:$S$167,COLUMN(),0),"")</f>
        <v>18.54</v>
      </c>
      <c r="G4531" s="2">
        <f>IFERROR(VLOOKUP(Tableau2[[#This Row],[PR]],'Taux sortant'!$I$9:$S$167,COLUMN(),0),"")</f>
        <v>16.350000000000001</v>
      </c>
      <c r="H4531" s="2">
        <f>IFERROR(VLOOKUP(Tableau2[[#This Row],[PR]],'Taux sortant'!$I$9:$S$167,COLUMN(),0),"")</f>
        <v>14.17</v>
      </c>
      <c r="I4531" s="2">
        <f>IFERROR(VLOOKUP(Tableau2[[#This Row],[PR]],'Taux sortant'!$I$9:$S$167,COLUMN(),0),"")</f>
        <v>12.23</v>
      </c>
      <c r="J4531" s="2">
        <f>IFERROR(VLOOKUP(Tableau2[[#This Row],[PR]],'Taux sortant'!$I$9:$S$167,COLUMN(),0),"")</f>
        <v>0</v>
      </c>
      <c r="K4531" s="2">
        <f>IFERROR(VLOOKUP(Tableau2[[#This Row],[PR]],'Taux sortant'!$I$9:$S$167,COLUMN(),0),"")</f>
        <v>0</v>
      </c>
      <c r="L4531" s="2" t="str">
        <f>IFERROR(VLOOKUP(Tableau2[[#This Row],[PR]],'Taux sortant'!$I$9:$S$167,COLUMN(),0),"")</f>
        <v/>
      </c>
    </row>
    <row r="4532" spans="1:12" x14ac:dyDescent="0.3">
      <c r="A4532" s="1" t="s">
        <v>3938</v>
      </c>
      <c r="B4532" s="1" t="s">
        <v>3078</v>
      </c>
      <c r="C4532" s="2">
        <f>IFERROR(VLOOKUP(Tableau2[[#This Row],[PR]],'Taux sortant'!$I$9:$S$167,COLUMN(),0),"")</f>
        <v>15.34</v>
      </c>
      <c r="D4532" s="2">
        <f>IFERROR(VLOOKUP(Tableau2[[#This Row],[PR]],'Taux sortant'!$I$9:$S$167,COLUMN(),0),"")</f>
        <v>12.85</v>
      </c>
      <c r="E4532" s="2">
        <f>IFERROR(VLOOKUP(Tableau2[[#This Row],[PR]],'Taux sortant'!$I$9:$S$167,COLUMN(),0),"")</f>
        <v>9.94</v>
      </c>
      <c r="F4532" s="2">
        <f>IFERROR(VLOOKUP(Tableau2[[#This Row],[PR]],'Taux sortant'!$I$9:$S$167,COLUMN(),0),"")</f>
        <v>8.5399999999999991</v>
      </c>
      <c r="G4532" s="2">
        <f>IFERROR(VLOOKUP(Tableau2[[#This Row],[PR]],'Taux sortant'!$I$9:$S$167,COLUMN(),0),"")</f>
        <v>7.34</v>
      </c>
      <c r="H4532" s="2">
        <f>IFERROR(VLOOKUP(Tableau2[[#This Row],[PR]],'Taux sortant'!$I$9:$S$167,COLUMN(),0),"")</f>
        <v>6.29</v>
      </c>
      <c r="I4532" s="2">
        <f>IFERROR(VLOOKUP(Tableau2[[#This Row],[PR]],'Taux sortant'!$I$9:$S$167,COLUMN(),0),"")</f>
        <v>5.49</v>
      </c>
      <c r="J4532" s="2">
        <f>IFERROR(VLOOKUP(Tableau2[[#This Row],[PR]],'Taux sortant'!$I$9:$S$167,COLUMN(),0),"")</f>
        <v>0</v>
      </c>
      <c r="K4532" s="2">
        <f>IFERROR(VLOOKUP(Tableau2[[#This Row],[PR]],'Taux sortant'!$I$9:$S$167,COLUMN(),0),"")</f>
        <v>0</v>
      </c>
      <c r="L4532" s="2" t="str">
        <f>IFERROR(VLOOKUP(Tableau2[[#This Row],[PR]],'Taux sortant'!$I$9:$S$167,COLUMN(),0),"")</f>
        <v/>
      </c>
    </row>
    <row r="4533" spans="1:12" x14ac:dyDescent="0.3">
      <c r="A4533" s="1" t="s">
        <v>3941</v>
      </c>
      <c r="B4533" s="1" t="s">
        <v>3078</v>
      </c>
      <c r="C4533" s="2">
        <f>IFERROR(VLOOKUP(Tableau2[[#This Row],[PR]],'Taux sortant'!$I$9:$S$167,COLUMN(),0),"")</f>
        <v>15.34</v>
      </c>
      <c r="D4533" s="2">
        <f>IFERROR(VLOOKUP(Tableau2[[#This Row],[PR]],'Taux sortant'!$I$9:$S$167,COLUMN(),0),"")</f>
        <v>12.85</v>
      </c>
      <c r="E4533" s="2">
        <f>IFERROR(VLOOKUP(Tableau2[[#This Row],[PR]],'Taux sortant'!$I$9:$S$167,COLUMN(),0),"")</f>
        <v>9.94</v>
      </c>
      <c r="F4533" s="2">
        <f>IFERROR(VLOOKUP(Tableau2[[#This Row],[PR]],'Taux sortant'!$I$9:$S$167,COLUMN(),0),"")</f>
        <v>8.5399999999999991</v>
      </c>
      <c r="G4533" s="2">
        <f>IFERROR(VLOOKUP(Tableau2[[#This Row],[PR]],'Taux sortant'!$I$9:$S$167,COLUMN(),0),"")</f>
        <v>7.34</v>
      </c>
      <c r="H4533" s="2">
        <f>IFERROR(VLOOKUP(Tableau2[[#This Row],[PR]],'Taux sortant'!$I$9:$S$167,COLUMN(),0),"")</f>
        <v>6.29</v>
      </c>
      <c r="I4533" s="2">
        <f>IFERROR(VLOOKUP(Tableau2[[#This Row],[PR]],'Taux sortant'!$I$9:$S$167,COLUMN(),0),"")</f>
        <v>5.49</v>
      </c>
      <c r="J4533" s="2">
        <f>IFERROR(VLOOKUP(Tableau2[[#This Row],[PR]],'Taux sortant'!$I$9:$S$167,COLUMN(),0),"")</f>
        <v>0</v>
      </c>
      <c r="K4533" s="2">
        <f>IFERROR(VLOOKUP(Tableau2[[#This Row],[PR]],'Taux sortant'!$I$9:$S$167,COLUMN(),0),"")</f>
        <v>0</v>
      </c>
      <c r="L4533" s="2" t="str">
        <f>IFERROR(VLOOKUP(Tableau2[[#This Row],[PR]],'Taux sortant'!$I$9:$S$167,COLUMN(),0),"")</f>
        <v/>
      </c>
    </row>
    <row r="4534" spans="1:12" x14ac:dyDescent="0.3">
      <c r="A4534" s="1" t="s">
        <v>2364</v>
      </c>
      <c r="B4534" s="1" t="s">
        <v>1543</v>
      </c>
      <c r="C4534" s="2">
        <f>IFERROR(VLOOKUP(Tableau2[[#This Row],[PR]],'Taux sortant'!$I$9:$S$167,COLUMN(),0),"")</f>
        <v>23.63</v>
      </c>
      <c r="D4534" s="2">
        <f>IFERROR(VLOOKUP(Tableau2[[#This Row],[PR]],'Taux sortant'!$I$9:$S$167,COLUMN(),0),"")</f>
        <v>18.579999999999998</v>
      </c>
      <c r="E4534" s="2">
        <f>IFERROR(VLOOKUP(Tableau2[[#This Row],[PR]],'Taux sortant'!$I$9:$S$167,COLUMN(),0),"")</f>
        <v>13.97</v>
      </c>
      <c r="F4534" s="2">
        <f>IFERROR(VLOOKUP(Tableau2[[#This Row],[PR]],'Taux sortant'!$I$9:$S$167,COLUMN(),0),"")</f>
        <v>11.28</v>
      </c>
      <c r="G4534" s="2">
        <f>IFERROR(VLOOKUP(Tableau2[[#This Row],[PR]],'Taux sortant'!$I$9:$S$167,COLUMN(),0),"")</f>
        <v>8.2799999999999994</v>
      </c>
      <c r="H4534" s="2">
        <f>IFERROR(VLOOKUP(Tableau2[[#This Row],[PR]],'Taux sortant'!$I$9:$S$167,COLUMN(),0),"")</f>
        <v>6.16</v>
      </c>
      <c r="I4534" s="2">
        <f>IFERROR(VLOOKUP(Tableau2[[#This Row],[PR]],'Taux sortant'!$I$9:$S$167,COLUMN(),0),"")</f>
        <v>5.49</v>
      </c>
      <c r="J4534" s="2">
        <f>IFERROR(VLOOKUP(Tableau2[[#This Row],[PR]],'Taux sortant'!$I$9:$S$167,COLUMN(),0),"")</f>
        <v>0</v>
      </c>
      <c r="K4534" s="2">
        <f>IFERROR(VLOOKUP(Tableau2[[#This Row],[PR]],'Taux sortant'!$I$9:$S$167,COLUMN(),0),"")</f>
        <v>0</v>
      </c>
      <c r="L4534" s="2" t="str">
        <f>IFERROR(VLOOKUP(Tableau2[[#This Row],[PR]],'Taux sortant'!$I$9:$S$167,COLUMN(),0),"")</f>
        <v/>
      </c>
    </row>
    <row r="4535" spans="1:12" x14ac:dyDescent="0.3">
      <c r="A4535" s="1" t="s">
        <v>2367</v>
      </c>
      <c r="B4535" s="1" t="s">
        <v>1595</v>
      </c>
      <c r="C4535" s="2">
        <f>IFERROR(VLOOKUP(Tableau2[[#This Row],[PR]],'Taux sortant'!$I$9:$S$167,COLUMN(),0),"")</f>
        <v>32.31</v>
      </c>
      <c r="D4535" s="2">
        <f>IFERROR(VLOOKUP(Tableau2[[#This Row],[PR]],'Taux sortant'!$I$9:$S$167,COLUMN(),0),"")</f>
        <v>25.84</v>
      </c>
      <c r="E4535" s="2">
        <f>IFERROR(VLOOKUP(Tableau2[[#This Row],[PR]],'Taux sortant'!$I$9:$S$167,COLUMN(),0),"")</f>
        <v>18.78</v>
      </c>
      <c r="F4535" s="2">
        <f>IFERROR(VLOOKUP(Tableau2[[#This Row],[PR]],'Taux sortant'!$I$9:$S$167,COLUMN(),0),"")</f>
        <v>15.36</v>
      </c>
      <c r="G4535" s="2">
        <f>IFERROR(VLOOKUP(Tableau2[[#This Row],[PR]],'Taux sortant'!$I$9:$S$167,COLUMN(),0),"")</f>
        <v>12.71</v>
      </c>
      <c r="H4535" s="2">
        <f>IFERROR(VLOOKUP(Tableau2[[#This Row],[PR]],'Taux sortant'!$I$9:$S$167,COLUMN(),0),"")</f>
        <v>10.58</v>
      </c>
      <c r="I4535" s="2">
        <f>IFERROR(VLOOKUP(Tableau2[[#This Row],[PR]],'Taux sortant'!$I$9:$S$167,COLUMN(),0),"")</f>
        <v>9.08</v>
      </c>
      <c r="J4535" s="2">
        <f>IFERROR(VLOOKUP(Tableau2[[#This Row],[PR]],'Taux sortant'!$I$9:$S$167,COLUMN(),0),"")</f>
        <v>0</v>
      </c>
      <c r="K4535" s="2">
        <f>IFERROR(VLOOKUP(Tableau2[[#This Row],[PR]],'Taux sortant'!$I$9:$S$167,COLUMN(),0),"")</f>
        <v>0</v>
      </c>
      <c r="L4535" s="2" t="str">
        <f>IFERROR(VLOOKUP(Tableau2[[#This Row],[PR]],'Taux sortant'!$I$9:$S$167,COLUMN(),0),"")</f>
        <v/>
      </c>
    </row>
    <row r="4536" spans="1:12" x14ac:dyDescent="0.3">
      <c r="A4536" s="1" t="s">
        <v>5027</v>
      </c>
      <c r="B4536" s="1" t="s">
        <v>4174</v>
      </c>
      <c r="C4536" s="2">
        <f>IFERROR(VLOOKUP(Tableau2[[#This Row],[PR]],'Taux sortant'!$I$9:$S$167,COLUMN(),0),"")</f>
        <v>18.22</v>
      </c>
      <c r="D4536" s="2">
        <f>IFERROR(VLOOKUP(Tableau2[[#This Row],[PR]],'Taux sortant'!$I$9:$S$167,COLUMN(),0),"")</f>
        <v>15.54</v>
      </c>
      <c r="E4536" s="2">
        <f>IFERROR(VLOOKUP(Tableau2[[#This Row],[PR]],'Taux sortant'!$I$9:$S$167,COLUMN(),0),"")</f>
        <v>12.42</v>
      </c>
      <c r="F4536" s="2">
        <f>IFERROR(VLOOKUP(Tableau2[[#This Row],[PR]],'Taux sortant'!$I$9:$S$167,COLUMN(),0),"")</f>
        <v>10.85</v>
      </c>
      <c r="G4536" s="2">
        <f>IFERROR(VLOOKUP(Tableau2[[#This Row],[PR]],'Taux sortant'!$I$9:$S$167,COLUMN(),0),"")</f>
        <v>9.4499999999999993</v>
      </c>
      <c r="H4536" s="2">
        <f>IFERROR(VLOOKUP(Tableau2[[#This Row],[PR]],'Taux sortant'!$I$9:$S$167,COLUMN(),0),"")</f>
        <v>8.27</v>
      </c>
      <c r="I4536" s="2">
        <f>IFERROR(VLOOKUP(Tableau2[[#This Row],[PR]],'Taux sortant'!$I$9:$S$167,COLUMN(),0),"")</f>
        <v>7.27</v>
      </c>
      <c r="J4536" s="2">
        <f>IFERROR(VLOOKUP(Tableau2[[#This Row],[PR]],'Taux sortant'!$I$9:$S$167,COLUMN(),0),"")</f>
        <v>0</v>
      </c>
      <c r="K4536" s="2">
        <f>IFERROR(VLOOKUP(Tableau2[[#This Row],[PR]],'Taux sortant'!$I$9:$S$167,COLUMN(),0),"")</f>
        <v>0</v>
      </c>
      <c r="L4536" s="2" t="str">
        <f>IFERROR(VLOOKUP(Tableau2[[#This Row],[PR]],'Taux sortant'!$I$9:$S$167,COLUMN(),0),"")</f>
        <v/>
      </c>
    </row>
    <row r="4537" spans="1:12" x14ac:dyDescent="0.3">
      <c r="A4537" s="1" t="s">
        <v>6360</v>
      </c>
      <c r="B4537" s="1" t="s">
        <v>5883</v>
      </c>
      <c r="C4537" s="2" t="str">
        <f>IFERROR(VLOOKUP(Tableau2[[#This Row],[PR]],'Taux sortant'!$I$9:$S$167,COLUMN(),0),"")</f>
        <v/>
      </c>
      <c r="D4537" s="2" t="str">
        <f>IFERROR(VLOOKUP(Tableau2[[#This Row],[PR]],'Taux sortant'!$I$9:$S$167,COLUMN(),0),"")</f>
        <v/>
      </c>
      <c r="E4537" s="2" t="str">
        <f>IFERROR(VLOOKUP(Tableau2[[#This Row],[PR]],'Taux sortant'!$I$9:$S$167,COLUMN(),0),"")</f>
        <v/>
      </c>
      <c r="F4537" s="2" t="str">
        <f>IFERROR(VLOOKUP(Tableau2[[#This Row],[PR]],'Taux sortant'!$I$9:$S$167,COLUMN(),0),"")</f>
        <v/>
      </c>
      <c r="G4537" s="2" t="str">
        <f>IFERROR(VLOOKUP(Tableau2[[#This Row],[PR]],'Taux sortant'!$I$9:$S$167,COLUMN(),0),"")</f>
        <v/>
      </c>
      <c r="H4537" s="2" t="str">
        <f>IFERROR(VLOOKUP(Tableau2[[#This Row],[PR]],'Taux sortant'!$I$9:$S$167,COLUMN(),0),"")</f>
        <v/>
      </c>
      <c r="I4537" s="2" t="str">
        <f>IFERROR(VLOOKUP(Tableau2[[#This Row],[PR]],'Taux sortant'!$I$9:$S$167,COLUMN(),0),"")</f>
        <v/>
      </c>
      <c r="J4537" s="2" t="str">
        <f>IFERROR(VLOOKUP(Tableau2[[#This Row],[PR]],'Taux sortant'!$I$9:$S$167,COLUMN(),0),"")</f>
        <v/>
      </c>
      <c r="K4537" s="2" t="str">
        <f>IFERROR(VLOOKUP(Tableau2[[#This Row],[PR]],'Taux sortant'!$I$9:$S$167,COLUMN(),0),"")</f>
        <v/>
      </c>
      <c r="L4537" s="2" t="str">
        <f>IFERROR(VLOOKUP(Tableau2[[#This Row],[PR]],'Taux sortant'!$I$9:$S$167,COLUMN(),0),"")</f>
        <v/>
      </c>
    </row>
    <row r="4538" spans="1:12" x14ac:dyDescent="0.3">
      <c r="A4538" s="1" t="s">
        <v>6363</v>
      </c>
      <c r="B4538" s="1" t="s">
        <v>5820</v>
      </c>
      <c r="C4538" s="2" t="str">
        <f>IFERROR(VLOOKUP(Tableau2[[#This Row],[PR]],'Taux sortant'!$I$9:$S$167,COLUMN(),0),"")</f>
        <v/>
      </c>
      <c r="D4538" s="2" t="str">
        <f>IFERROR(VLOOKUP(Tableau2[[#This Row],[PR]],'Taux sortant'!$I$9:$S$167,COLUMN(),0),"")</f>
        <v/>
      </c>
      <c r="E4538" s="2" t="str">
        <f>IFERROR(VLOOKUP(Tableau2[[#This Row],[PR]],'Taux sortant'!$I$9:$S$167,COLUMN(),0),"")</f>
        <v/>
      </c>
      <c r="F4538" s="2" t="str">
        <f>IFERROR(VLOOKUP(Tableau2[[#This Row],[PR]],'Taux sortant'!$I$9:$S$167,COLUMN(),0),"")</f>
        <v/>
      </c>
      <c r="G4538" s="2" t="str">
        <f>IFERROR(VLOOKUP(Tableau2[[#This Row],[PR]],'Taux sortant'!$I$9:$S$167,COLUMN(),0),"")</f>
        <v/>
      </c>
      <c r="H4538" s="2" t="str">
        <f>IFERROR(VLOOKUP(Tableau2[[#This Row],[PR]],'Taux sortant'!$I$9:$S$167,COLUMN(),0),"")</f>
        <v/>
      </c>
      <c r="I4538" s="2" t="str">
        <f>IFERROR(VLOOKUP(Tableau2[[#This Row],[PR]],'Taux sortant'!$I$9:$S$167,COLUMN(),0),"")</f>
        <v/>
      </c>
      <c r="J4538" s="2" t="str">
        <f>IFERROR(VLOOKUP(Tableau2[[#This Row],[PR]],'Taux sortant'!$I$9:$S$167,COLUMN(),0),"")</f>
        <v/>
      </c>
      <c r="K4538" s="2" t="str">
        <f>IFERROR(VLOOKUP(Tableau2[[#This Row],[PR]],'Taux sortant'!$I$9:$S$167,COLUMN(),0),"")</f>
        <v/>
      </c>
      <c r="L4538" s="2" t="str">
        <f>IFERROR(VLOOKUP(Tableau2[[#This Row],[PR]],'Taux sortant'!$I$9:$S$167,COLUMN(),0),"")</f>
        <v/>
      </c>
    </row>
    <row r="4539" spans="1:12" x14ac:dyDescent="0.3">
      <c r="A4539" s="1" t="s">
        <v>6366</v>
      </c>
      <c r="B4539" s="1" t="s">
        <v>5891</v>
      </c>
      <c r="C4539" s="2">
        <f>IFERROR(VLOOKUP(Tableau2[[#This Row],[PR]],'Taux sortant'!$I$9:$S$167,COLUMN(),0),"")</f>
        <v>26.39</v>
      </c>
      <c r="D4539" s="2">
        <f>IFERROR(VLOOKUP(Tableau2[[#This Row],[PR]],'Taux sortant'!$I$9:$S$167,COLUMN(),0),"")</f>
        <v>23</v>
      </c>
      <c r="E4539" s="2">
        <f>IFERROR(VLOOKUP(Tableau2[[#This Row],[PR]],'Taux sortant'!$I$9:$S$167,COLUMN(),0),"")</f>
        <v>19.079999999999998</v>
      </c>
      <c r="F4539" s="2">
        <f>IFERROR(VLOOKUP(Tableau2[[#This Row],[PR]],'Taux sortant'!$I$9:$S$167,COLUMN(),0),"")</f>
        <v>17.13</v>
      </c>
      <c r="G4539" s="2">
        <f>IFERROR(VLOOKUP(Tableau2[[#This Row],[PR]],'Taux sortant'!$I$9:$S$167,COLUMN(),0),"")</f>
        <v>14.96</v>
      </c>
      <c r="H4539" s="2">
        <f>IFERROR(VLOOKUP(Tableau2[[#This Row],[PR]],'Taux sortant'!$I$9:$S$167,COLUMN(),0),"")</f>
        <v>12.83</v>
      </c>
      <c r="I4539" s="2">
        <f>IFERROR(VLOOKUP(Tableau2[[#This Row],[PR]],'Taux sortant'!$I$9:$S$167,COLUMN(),0),"")</f>
        <v>10.93</v>
      </c>
      <c r="J4539" s="2">
        <f>IFERROR(VLOOKUP(Tableau2[[#This Row],[PR]],'Taux sortant'!$I$9:$S$167,COLUMN(),0),"")</f>
        <v>0</v>
      </c>
      <c r="K4539" s="2">
        <f>IFERROR(VLOOKUP(Tableau2[[#This Row],[PR]],'Taux sortant'!$I$9:$S$167,COLUMN(),0),"")</f>
        <v>0</v>
      </c>
      <c r="L4539" s="2" t="str">
        <f>IFERROR(VLOOKUP(Tableau2[[#This Row],[PR]],'Taux sortant'!$I$9:$S$167,COLUMN(),0),"")</f>
        <v/>
      </c>
    </row>
    <row r="4540" spans="1:12" x14ac:dyDescent="0.3">
      <c r="A4540" s="1" t="s">
        <v>1079</v>
      </c>
      <c r="B4540" s="1" t="s">
        <v>19</v>
      </c>
      <c r="C4540" s="2">
        <f>IFERROR(VLOOKUP(Tableau2[[#This Row],[PR]],'Taux sortant'!$I$9:$S$167,COLUMN(),0),"")</f>
        <v>20.07</v>
      </c>
      <c r="D4540" s="2">
        <f>IFERROR(VLOOKUP(Tableau2[[#This Row],[PR]],'Taux sortant'!$I$9:$S$167,COLUMN(),0),"")</f>
        <v>15.84</v>
      </c>
      <c r="E4540" s="2">
        <f>IFERROR(VLOOKUP(Tableau2[[#This Row],[PR]],'Taux sortant'!$I$9:$S$167,COLUMN(),0),"")</f>
        <v>11.78</v>
      </c>
      <c r="F4540" s="2">
        <f>IFERROR(VLOOKUP(Tableau2[[#This Row],[PR]],'Taux sortant'!$I$9:$S$167,COLUMN(),0),"")</f>
        <v>8.85</v>
      </c>
      <c r="G4540" s="2">
        <f>IFERROR(VLOOKUP(Tableau2[[#This Row],[PR]],'Taux sortant'!$I$9:$S$167,COLUMN(),0),"")</f>
        <v>6.72</v>
      </c>
      <c r="H4540" s="2">
        <f>IFERROR(VLOOKUP(Tableau2[[#This Row],[PR]],'Taux sortant'!$I$9:$S$167,COLUMN(),0),"")</f>
        <v>5.19</v>
      </c>
      <c r="I4540" s="2">
        <f>IFERROR(VLOOKUP(Tableau2[[#This Row],[PR]],'Taux sortant'!$I$9:$S$167,COLUMN(),0),"")</f>
        <v>4.37</v>
      </c>
      <c r="J4540" s="2">
        <f>IFERROR(VLOOKUP(Tableau2[[#This Row],[PR]],'Taux sortant'!$I$9:$S$167,COLUMN(),0),"")</f>
        <v>0</v>
      </c>
      <c r="K4540" s="2">
        <f>IFERROR(VLOOKUP(Tableau2[[#This Row],[PR]],'Taux sortant'!$I$9:$S$167,COLUMN(),0),"")</f>
        <v>0</v>
      </c>
      <c r="L4540" s="2" t="str">
        <f>IFERROR(VLOOKUP(Tableau2[[#This Row],[PR]],'Taux sortant'!$I$9:$S$167,COLUMN(),0),"")</f>
        <v/>
      </c>
    </row>
    <row r="4541" spans="1:12" x14ac:dyDescent="0.3">
      <c r="A4541" s="1" t="s">
        <v>6369</v>
      </c>
      <c r="B4541" s="1" t="s">
        <v>5835</v>
      </c>
      <c r="C4541" s="2" t="str">
        <f>IFERROR(VLOOKUP(Tableau2[[#This Row],[PR]],'Taux sortant'!$I$9:$S$167,COLUMN(),0),"")</f>
        <v/>
      </c>
      <c r="D4541" s="2" t="str">
        <f>IFERROR(VLOOKUP(Tableau2[[#This Row],[PR]],'Taux sortant'!$I$9:$S$167,COLUMN(),0),"")</f>
        <v/>
      </c>
      <c r="E4541" s="2" t="str">
        <f>IFERROR(VLOOKUP(Tableau2[[#This Row],[PR]],'Taux sortant'!$I$9:$S$167,COLUMN(),0),"")</f>
        <v/>
      </c>
      <c r="F4541" s="2" t="str">
        <f>IFERROR(VLOOKUP(Tableau2[[#This Row],[PR]],'Taux sortant'!$I$9:$S$167,COLUMN(),0),"")</f>
        <v/>
      </c>
      <c r="G4541" s="2" t="str">
        <f>IFERROR(VLOOKUP(Tableau2[[#This Row],[PR]],'Taux sortant'!$I$9:$S$167,COLUMN(),0),"")</f>
        <v/>
      </c>
      <c r="H4541" s="2" t="str">
        <f>IFERROR(VLOOKUP(Tableau2[[#This Row],[PR]],'Taux sortant'!$I$9:$S$167,COLUMN(),0),"")</f>
        <v/>
      </c>
      <c r="I4541" s="2" t="str">
        <f>IFERROR(VLOOKUP(Tableau2[[#This Row],[PR]],'Taux sortant'!$I$9:$S$167,COLUMN(),0),"")</f>
        <v/>
      </c>
      <c r="J4541" s="2" t="str">
        <f>IFERROR(VLOOKUP(Tableau2[[#This Row],[PR]],'Taux sortant'!$I$9:$S$167,COLUMN(),0),"")</f>
        <v/>
      </c>
      <c r="K4541" s="2" t="str">
        <f>IFERROR(VLOOKUP(Tableau2[[#This Row],[PR]],'Taux sortant'!$I$9:$S$167,COLUMN(),0),"")</f>
        <v/>
      </c>
      <c r="L4541" s="2" t="str">
        <f>IFERROR(VLOOKUP(Tableau2[[#This Row],[PR]],'Taux sortant'!$I$9:$S$167,COLUMN(),0),"")</f>
        <v/>
      </c>
    </row>
    <row r="4542" spans="1:12" x14ac:dyDescent="0.3">
      <c r="A4542" s="1" t="s">
        <v>1081</v>
      </c>
      <c r="B4542" s="1" t="s">
        <v>51</v>
      </c>
      <c r="C4542" s="2">
        <f>IFERROR(VLOOKUP(Tableau2[[#This Row],[PR]],'Taux sortant'!$I$9:$S$167,COLUMN(),0),"")</f>
        <v>14</v>
      </c>
      <c r="D4542" s="2">
        <f>IFERROR(VLOOKUP(Tableau2[[#This Row],[PR]],'Taux sortant'!$I$9:$S$167,COLUMN(),0),"")</f>
        <v>11.3</v>
      </c>
      <c r="E4542" s="2">
        <f>IFERROR(VLOOKUP(Tableau2[[#This Row],[PR]],'Taux sortant'!$I$9:$S$167,COLUMN(),0),"")</f>
        <v>8.23</v>
      </c>
      <c r="F4542" s="2">
        <f>IFERROR(VLOOKUP(Tableau2[[#This Row],[PR]],'Taux sortant'!$I$9:$S$167,COLUMN(),0),"")</f>
        <v>6.77</v>
      </c>
      <c r="G4542" s="2">
        <f>IFERROR(VLOOKUP(Tableau2[[#This Row],[PR]],'Taux sortant'!$I$9:$S$167,COLUMN(),0),"")</f>
        <v>5.71</v>
      </c>
      <c r="H4542" s="2">
        <f>IFERROR(VLOOKUP(Tableau2[[#This Row],[PR]],'Taux sortant'!$I$9:$S$167,COLUMN(),0),"")</f>
        <v>4.8099999999999996</v>
      </c>
      <c r="I4542" s="2">
        <f>IFERROR(VLOOKUP(Tableau2[[#This Row],[PR]],'Taux sortant'!$I$9:$S$167,COLUMN(),0),"")</f>
        <v>4.22</v>
      </c>
      <c r="J4542" s="2">
        <f>IFERROR(VLOOKUP(Tableau2[[#This Row],[PR]],'Taux sortant'!$I$9:$S$167,COLUMN(),0),"")</f>
        <v>0</v>
      </c>
      <c r="K4542" s="2">
        <f>IFERROR(VLOOKUP(Tableau2[[#This Row],[PR]],'Taux sortant'!$I$9:$S$167,COLUMN(),0),"")</f>
        <v>0</v>
      </c>
      <c r="L4542" s="2" t="str">
        <f>IFERROR(VLOOKUP(Tableau2[[#This Row],[PR]],'Taux sortant'!$I$9:$S$167,COLUMN(),0),"")</f>
        <v/>
      </c>
    </row>
    <row r="4543" spans="1:12" x14ac:dyDescent="0.3">
      <c r="A4543" s="1" t="s">
        <v>5030</v>
      </c>
      <c r="B4543" s="1" t="s">
        <v>4143</v>
      </c>
      <c r="C4543" s="2" t="str">
        <f>IFERROR(VLOOKUP(Tableau2[[#This Row],[PR]],'Taux sortant'!$I$9:$S$167,COLUMN(),0),"")</f>
        <v/>
      </c>
      <c r="D4543" s="2" t="str">
        <f>IFERROR(VLOOKUP(Tableau2[[#This Row],[PR]],'Taux sortant'!$I$9:$S$167,COLUMN(),0),"")</f>
        <v/>
      </c>
      <c r="E4543" s="2" t="str">
        <f>IFERROR(VLOOKUP(Tableau2[[#This Row],[PR]],'Taux sortant'!$I$9:$S$167,COLUMN(),0),"")</f>
        <v/>
      </c>
      <c r="F4543" s="2" t="str">
        <f>IFERROR(VLOOKUP(Tableau2[[#This Row],[PR]],'Taux sortant'!$I$9:$S$167,COLUMN(),0),"")</f>
        <v/>
      </c>
      <c r="G4543" s="2" t="str">
        <f>IFERROR(VLOOKUP(Tableau2[[#This Row],[PR]],'Taux sortant'!$I$9:$S$167,COLUMN(),0),"")</f>
        <v/>
      </c>
      <c r="H4543" s="2" t="str">
        <f>IFERROR(VLOOKUP(Tableau2[[#This Row],[PR]],'Taux sortant'!$I$9:$S$167,COLUMN(),0),"")</f>
        <v/>
      </c>
      <c r="I4543" s="2" t="str">
        <f>IFERROR(VLOOKUP(Tableau2[[#This Row],[PR]],'Taux sortant'!$I$9:$S$167,COLUMN(),0),"")</f>
        <v/>
      </c>
      <c r="J4543" s="2" t="str">
        <f>IFERROR(VLOOKUP(Tableau2[[#This Row],[PR]],'Taux sortant'!$I$9:$S$167,COLUMN(),0),"")</f>
        <v/>
      </c>
      <c r="K4543" s="2" t="str">
        <f>IFERROR(VLOOKUP(Tableau2[[#This Row],[PR]],'Taux sortant'!$I$9:$S$167,COLUMN(),0),"")</f>
        <v/>
      </c>
      <c r="L4543" s="2" t="str">
        <f>IFERROR(VLOOKUP(Tableau2[[#This Row],[PR]],'Taux sortant'!$I$9:$S$167,COLUMN(),0),"")</f>
        <v/>
      </c>
    </row>
    <row r="4544" spans="1:12" x14ac:dyDescent="0.3">
      <c r="A4544" s="1" t="s">
        <v>6371</v>
      </c>
      <c r="B4544" s="1" t="s">
        <v>3105</v>
      </c>
      <c r="C4544" s="2">
        <f>IFERROR(VLOOKUP(Tableau2[[#This Row],[PR]],'Taux sortant'!$I$9:$S$167,COLUMN(),0),"")</f>
        <v>12.93</v>
      </c>
      <c r="D4544" s="2">
        <f>IFERROR(VLOOKUP(Tableau2[[#This Row],[PR]],'Taux sortant'!$I$9:$S$167,COLUMN(),0),"")</f>
        <v>10.59</v>
      </c>
      <c r="E4544" s="2">
        <f>IFERROR(VLOOKUP(Tableau2[[#This Row],[PR]],'Taux sortant'!$I$9:$S$167,COLUMN(),0),"")</f>
        <v>7.91</v>
      </c>
      <c r="F4544" s="2">
        <f>IFERROR(VLOOKUP(Tableau2[[#This Row],[PR]],'Taux sortant'!$I$9:$S$167,COLUMN(),0),"")</f>
        <v>6.66</v>
      </c>
      <c r="G4544" s="2">
        <f>IFERROR(VLOOKUP(Tableau2[[#This Row],[PR]],'Taux sortant'!$I$9:$S$167,COLUMN(),0),"")</f>
        <v>5.64</v>
      </c>
      <c r="H4544" s="2">
        <f>IFERROR(VLOOKUP(Tableau2[[#This Row],[PR]],'Taux sortant'!$I$9:$S$167,COLUMN(),0),"")</f>
        <v>4.78</v>
      </c>
      <c r="I4544" s="2">
        <f>IFERROR(VLOOKUP(Tableau2[[#This Row],[PR]],'Taux sortant'!$I$9:$S$167,COLUMN(),0),"")</f>
        <v>4.1500000000000004</v>
      </c>
      <c r="J4544" s="2">
        <f>IFERROR(VLOOKUP(Tableau2[[#This Row],[PR]],'Taux sortant'!$I$9:$S$167,COLUMN(),0),"")</f>
        <v>0</v>
      </c>
      <c r="K4544" s="2">
        <f>IFERROR(VLOOKUP(Tableau2[[#This Row],[PR]],'Taux sortant'!$I$9:$S$167,COLUMN(),0),"")</f>
        <v>0</v>
      </c>
      <c r="L4544" s="2" t="str">
        <f>IFERROR(VLOOKUP(Tableau2[[#This Row],[PR]],'Taux sortant'!$I$9:$S$167,COLUMN(),0),"")</f>
        <v/>
      </c>
    </row>
    <row r="4545" spans="1:12" x14ac:dyDescent="0.3">
      <c r="A4545" s="1" t="s">
        <v>2369</v>
      </c>
      <c r="B4545" s="1" t="s">
        <v>1749</v>
      </c>
      <c r="C4545" s="2">
        <f>IFERROR(VLOOKUP(Tableau2[[#This Row],[PR]],'Taux sortant'!$I$9:$S$167,COLUMN(),0),"")</f>
        <v>9.59</v>
      </c>
      <c r="D4545" s="2">
        <f>IFERROR(VLOOKUP(Tableau2[[#This Row],[PR]],'Taux sortant'!$I$9:$S$167,COLUMN(),0),"")</f>
        <v>7.53</v>
      </c>
      <c r="E4545" s="2">
        <f>IFERROR(VLOOKUP(Tableau2[[#This Row],[PR]],'Taux sortant'!$I$9:$S$167,COLUMN(),0),"")</f>
        <v>5.2</v>
      </c>
      <c r="F4545" s="2">
        <f>IFERROR(VLOOKUP(Tableau2[[#This Row],[PR]],'Taux sortant'!$I$9:$S$167,COLUMN(),0),"")</f>
        <v>4.08</v>
      </c>
      <c r="G4545" s="2">
        <f>IFERROR(VLOOKUP(Tableau2[[#This Row],[PR]],'Taux sortant'!$I$9:$S$167,COLUMN(),0),"")</f>
        <v>3.34</v>
      </c>
      <c r="H4545" s="2">
        <f>IFERROR(VLOOKUP(Tableau2[[#This Row],[PR]],'Taux sortant'!$I$9:$S$167,COLUMN(),0),"")</f>
        <v>2.88</v>
      </c>
      <c r="I4545" s="2">
        <f>IFERROR(VLOOKUP(Tableau2[[#This Row],[PR]],'Taux sortant'!$I$9:$S$167,COLUMN(),0),"")</f>
        <v>2.59</v>
      </c>
      <c r="J4545" s="2">
        <f>IFERROR(VLOOKUP(Tableau2[[#This Row],[PR]],'Taux sortant'!$I$9:$S$167,COLUMN(),0),"")</f>
        <v>0</v>
      </c>
      <c r="K4545" s="2">
        <f>IFERROR(VLOOKUP(Tableau2[[#This Row],[PR]],'Taux sortant'!$I$9:$S$167,COLUMN(),0),"")</f>
        <v>0</v>
      </c>
      <c r="L4545" s="2" t="str">
        <f>IFERROR(VLOOKUP(Tableau2[[#This Row],[PR]],'Taux sortant'!$I$9:$S$167,COLUMN(),0),"")</f>
        <v/>
      </c>
    </row>
    <row r="4546" spans="1:12" x14ac:dyDescent="0.3">
      <c r="A4546" s="1" t="s">
        <v>6374</v>
      </c>
      <c r="B4546" s="1" t="s">
        <v>2203</v>
      </c>
      <c r="C4546" s="2">
        <f>IFERROR(VLOOKUP(Tableau2[[#This Row],[PR]],'Taux sortant'!$I$9:$S$167,COLUMN(),0),"")</f>
        <v>27.96</v>
      </c>
      <c r="D4546" s="2">
        <f>IFERROR(VLOOKUP(Tableau2[[#This Row],[PR]],'Taux sortant'!$I$9:$S$167,COLUMN(),0),"")</f>
        <v>24.55</v>
      </c>
      <c r="E4546" s="2">
        <f>IFERROR(VLOOKUP(Tableau2[[#This Row],[PR]],'Taux sortant'!$I$9:$S$167,COLUMN(),0),"")</f>
        <v>20.54</v>
      </c>
      <c r="F4546" s="2">
        <f>IFERROR(VLOOKUP(Tableau2[[#This Row],[PR]],'Taux sortant'!$I$9:$S$167,COLUMN(),0),"")</f>
        <v>18.54</v>
      </c>
      <c r="G4546" s="2">
        <f>IFERROR(VLOOKUP(Tableau2[[#This Row],[PR]],'Taux sortant'!$I$9:$S$167,COLUMN(),0),"")</f>
        <v>16.350000000000001</v>
      </c>
      <c r="H4546" s="2">
        <f>IFERROR(VLOOKUP(Tableau2[[#This Row],[PR]],'Taux sortant'!$I$9:$S$167,COLUMN(),0),"")</f>
        <v>14.17</v>
      </c>
      <c r="I4546" s="2">
        <f>IFERROR(VLOOKUP(Tableau2[[#This Row],[PR]],'Taux sortant'!$I$9:$S$167,COLUMN(),0),"")</f>
        <v>12.23</v>
      </c>
      <c r="J4546" s="2">
        <f>IFERROR(VLOOKUP(Tableau2[[#This Row],[PR]],'Taux sortant'!$I$9:$S$167,COLUMN(),0),"")</f>
        <v>0</v>
      </c>
      <c r="K4546" s="2">
        <f>IFERROR(VLOOKUP(Tableau2[[#This Row],[PR]],'Taux sortant'!$I$9:$S$167,COLUMN(),0),"")</f>
        <v>0</v>
      </c>
      <c r="L4546" s="2" t="str">
        <f>IFERROR(VLOOKUP(Tableau2[[#This Row],[PR]],'Taux sortant'!$I$9:$S$167,COLUMN(),0),"")</f>
        <v/>
      </c>
    </row>
    <row r="4547" spans="1:12" x14ac:dyDescent="0.3">
      <c r="A4547" s="1" t="s">
        <v>3944</v>
      </c>
      <c r="B4547" s="1" t="s">
        <v>3095</v>
      </c>
      <c r="C4547" s="2">
        <f>IFERROR(VLOOKUP(Tableau2[[#This Row],[PR]],'Taux sortant'!$I$9:$S$167,COLUMN(),0),"")</f>
        <v>15.5</v>
      </c>
      <c r="D4547" s="2">
        <f>IFERROR(VLOOKUP(Tableau2[[#This Row],[PR]],'Taux sortant'!$I$9:$S$167,COLUMN(),0),"")</f>
        <v>12.99</v>
      </c>
      <c r="E4547" s="2">
        <f>IFERROR(VLOOKUP(Tableau2[[#This Row],[PR]],'Taux sortant'!$I$9:$S$167,COLUMN(),0),"")</f>
        <v>10.07</v>
      </c>
      <c r="F4547" s="2">
        <f>IFERROR(VLOOKUP(Tableau2[[#This Row],[PR]],'Taux sortant'!$I$9:$S$167,COLUMN(),0),"")</f>
        <v>8.6</v>
      </c>
      <c r="G4547" s="2">
        <f>IFERROR(VLOOKUP(Tableau2[[#This Row],[PR]],'Taux sortant'!$I$9:$S$167,COLUMN(),0),"")</f>
        <v>7.36</v>
      </c>
      <c r="H4547" s="2">
        <f>IFERROR(VLOOKUP(Tableau2[[#This Row],[PR]],'Taux sortant'!$I$9:$S$167,COLUMN(),0),"")</f>
        <v>6.34</v>
      </c>
      <c r="I4547" s="2">
        <f>IFERROR(VLOOKUP(Tableau2[[#This Row],[PR]],'Taux sortant'!$I$9:$S$167,COLUMN(),0),"")</f>
        <v>5.51</v>
      </c>
      <c r="J4547" s="2">
        <f>IFERROR(VLOOKUP(Tableau2[[#This Row],[PR]],'Taux sortant'!$I$9:$S$167,COLUMN(),0),"")</f>
        <v>0</v>
      </c>
      <c r="K4547" s="2">
        <f>IFERROR(VLOOKUP(Tableau2[[#This Row],[PR]],'Taux sortant'!$I$9:$S$167,COLUMN(),0),"")</f>
        <v>0</v>
      </c>
      <c r="L4547" s="2" t="str">
        <f>IFERROR(VLOOKUP(Tableau2[[#This Row],[PR]],'Taux sortant'!$I$9:$S$167,COLUMN(),0),"")</f>
        <v/>
      </c>
    </row>
    <row r="4548" spans="1:12" x14ac:dyDescent="0.3">
      <c r="A4548" s="1" t="s">
        <v>1084</v>
      </c>
      <c r="B4548" s="1" t="s">
        <v>37</v>
      </c>
      <c r="C4548" s="2">
        <f>IFERROR(VLOOKUP(Tableau2[[#This Row],[PR]],'Taux sortant'!$I$9:$S$167,COLUMN(),0),"")</f>
        <v>25.34</v>
      </c>
      <c r="D4548" s="2">
        <f>IFERROR(VLOOKUP(Tableau2[[#This Row],[PR]],'Taux sortant'!$I$9:$S$167,COLUMN(),0),"")</f>
        <v>21.62</v>
      </c>
      <c r="E4548" s="2">
        <f>IFERROR(VLOOKUP(Tableau2[[#This Row],[PR]],'Taux sortant'!$I$9:$S$167,COLUMN(),0),"")</f>
        <v>15.42</v>
      </c>
      <c r="F4548" s="2">
        <f>IFERROR(VLOOKUP(Tableau2[[#This Row],[PR]],'Taux sortant'!$I$9:$S$167,COLUMN(),0),"")</f>
        <v>12.6</v>
      </c>
      <c r="G4548" s="2">
        <f>IFERROR(VLOOKUP(Tableau2[[#This Row],[PR]],'Taux sortant'!$I$9:$S$167,COLUMN(),0),"")</f>
        <v>9.5500000000000007</v>
      </c>
      <c r="H4548" s="2">
        <f>IFERROR(VLOOKUP(Tableau2[[#This Row],[PR]],'Taux sortant'!$I$9:$S$167,COLUMN(),0),"")</f>
        <v>7.3</v>
      </c>
      <c r="I4548" s="2">
        <f>IFERROR(VLOOKUP(Tableau2[[#This Row],[PR]],'Taux sortant'!$I$9:$S$167,COLUMN(),0),"")</f>
        <v>6.61</v>
      </c>
      <c r="J4548" s="2">
        <f>IFERROR(VLOOKUP(Tableau2[[#This Row],[PR]],'Taux sortant'!$I$9:$S$167,COLUMN(),0),"")</f>
        <v>0</v>
      </c>
      <c r="K4548" s="2">
        <f>IFERROR(VLOOKUP(Tableau2[[#This Row],[PR]],'Taux sortant'!$I$9:$S$167,COLUMN(),0),"")</f>
        <v>0</v>
      </c>
      <c r="L4548" s="2" t="str">
        <f>IFERROR(VLOOKUP(Tableau2[[#This Row],[PR]],'Taux sortant'!$I$9:$S$167,COLUMN(),0),"")</f>
        <v/>
      </c>
    </row>
    <row r="4549" spans="1:12" x14ac:dyDescent="0.3">
      <c r="A4549" s="1" t="s">
        <v>1087</v>
      </c>
      <c r="B4549" s="1" t="s">
        <v>15</v>
      </c>
      <c r="C4549" s="2">
        <f>IFERROR(VLOOKUP(Tableau2[[#This Row],[PR]],'Taux sortant'!$I$9:$S$167,COLUMN(),0),"")</f>
        <v>12.05</v>
      </c>
      <c r="D4549" s="2">
        <f>IFERROR(VLOOKUP(Tableau2[[#This Row],[PR]],'Taux sortant'!$I$9:$S$167,COLUMN(),0),"")</f>
        <v>9.57</v>
      </c>
      <c r="E4549" s="2">
        <f>IFERROR(VLOOKUP(Tableau2[[#This Row],[PR]],'Taux sortant'!$I$9:$S$167,COLUMN(),0),"")</f>
        <v>6.79</v>
      </c>
      <c r="F4549" s="2">
        <f>IFERROR(VLOOKUP(Tableau2[[#This Row],[PR]],'Taux sortant'!$I$9:$S$167,COLUMN(),0),"")</f>
        <v>5.47</v>
      </c>
      <c r="G4549" s="2">
        <f>IFERROR(VLOOKUP(Tableau2[[#This Row],[PR]],'Taux sortant'!$I$9:$S$167,COLUMN(),0),"")</f>
        <v>4.49</v>
      </c>
      <c r="H4549" s="2">
        <f>IFERROR(VLOOKUP(Tableau2[[#This Row],[PR]],'Taux sortant'!$I$9:$S$167,COLUMN(),0),"")</f>
        <v>3.66</v>
      </c>
      <c r="I4549" s="2">
        <f>IFERROR(VLOOKUP(Tableau2[[#This Row],[PR]],'Taux sortant'!$I$9:$S$167,COLUMN(),0),"")</f>
        <v>3.12</v>
      </c>
      <c r="J4549" s="2">
        <f>IFERROR(VLOOKUP(Tableau2[[#This Row],[PR]],'Taux sortant'!$I$9:$S$167,COLUMN(),0),"")</f>
        <v>0</v>
      </c>
      <c r="K4549" s="2">
        <f>IFERROR(VLOOKUP(Tableau2[[#This Row],[PR]],'Taux sortant'!$I$9:$S$167,COLUMN(),0),"")</f>
        <v>0</v>
      </c>
      <c r="L4549" s="2" t="str">
        <f>IFERROR(VLOOKUP(Tableau2[[#This Row],[PR]],'Taux sortant'!$I$9:$S$167,COLUMN(),0),"")</f>
        <v/>
      </c>
    </row>
    <row r="4550" spans="1:12" x14ac:dyDescent="0.3">
      <c r="A4550" s="1" t="s">
        <v>1089</v>
      </c>
      <c r="B4550" s="1" t="s">
        <v>46</v>
      </c>
      <c r="C4550" s="2" t="str">
        <f>IFERROR(VLOOKUP(Tableau2[[#This Row],[PR]],'Taux sortant'!$I$9:$S$167,COLUMN(),0),"")</f>
        <v/>
      </c>
      <c r="D4550" s="2" t="str">
        <f>IFERROR(VLOOKUP(Tableau2[[#This Row],[PR]],'Taux sortant'!$I$9:$S$167,COLUMN(),0),"")</f>
        <v/>
      </c>
      <c r="E4550" s="2" t="str">
        <f>IFERROR(VLOOKUP(Tableau2[[#This Row],[PR]],'Taux sortant'!$I$9:$S$167,COLUMN(),0),"")</f>
        <v/>
      </c>
      <c r="F4550" s="2" t="str">
        <f>IFERROR(VLOOKUP(Tableau2[[#This Row],[PR]],'Taux sortant'!$I$9:$S$167,COLUMN(),0),"")</f>
        <v/>
      </c>
      <c r="G4550" s="2" t="str">
        <f>IFERROR(VLOOKUP(Tableau2[[#This Row],[PR]],'Taux sortant'!$I$9:$S$167,COLUMN(),0),"")</f>
        <v/>
      </c>
      <c r="H4550" s="2" t="str">
        <f>IFERROR(VLOOKUP(Tableau2[[#This Row],[PR]],'Taux sortant'!$I$9:$S$167,COLUMN(),0),"")</f>
        <v/>
      </c>
      <c r="I4550" s="2" t="str">
        <f>IFERROR(VLOOKUP(Tableau2[[#This Row],[PR]],'Taux sortant'!$I$9:$S$167,COLUMN(),0),"")</f>
        <v/>
      </c>
      <c r="J4550" s="2" t="str">
        <f>IFERROR(VLOOKUP(Tableau2[[#This Row],[PR]],'Taux sortant'!$I$9:$S$167,COLUMN(),0),"")</f>
        <v/>
      </c>
      <c r="K4550" s="2" t="str">
        <f>IFERROR(VLOOKUP(Tableau2[[#This Row],[PR]],'Taux sortant'!$I$9:$S$167,COLUMN(),0),"")</f>
        <v/>
      </c>
      <c r="L4550" s="2" t="str">
        <f>IFERROR(VLOOKUP(Tableau2[[#This Row],[PR]],'Taux sortant'!$I$9:$S$167,COLUMN(),0),"")</f>
        <v/>
      </c>
    </row>
    <row r="4551" spans="1:12" x14ac:dyDescent="0.3">
      <c r="A4551" s="1" t="s">
        <v>1092</v>
      </c>
      <c r="B4551" s="1" t="s">
        <v>8</v>
      </c>
      <c r="C4551" s="2">
        <f>IFERROR(VLOOKUP(Tableau2[[#This Row],[PR]],'Taux sortant'!$I$9:$S$167,COLUMN(),0),"")</f>
        <v>30.77</v>
      </c>
      <c r="D4551" s="2">
        <f>IFERROR(VLOOKUP(Tableau2[[#This Row],[PR]],'Taux sortant'!$I$9:$S$167,COLUMN(),0),"")</f>
        <v>22.76</v>
      </c>
      <c r="E4551" s="2">
        <f>IFERROR(VLOOKUP(Tableau2[[#This Row],[PR]],'Taux sortant'!$I$9:$S$167,COLUMN(),0),"")</f>
        <v>16.43</v>
      </c>
      <c r="F4551" s="2">
        <f>IFERROR(VLOOKUP(Tableau2[[#This Row],[PR]],'Taux sortant'!$I$9:$S$167,COLUMN(),0),"")</f>
        <v>12.46</v>
      </c>
      <c r="G4551" s="2">
        <f>IFERROR(VLOOKUP(Tableau2[[#This Row],[PR]],'Taux sortant'!$I$9:$S$167,COLUMN(),0),"")</f>
        <v>7.96</v>
      </c>
      <c r="H4551" s="2">
        <f>IFERROR(VLOOKUP(Tableau2[[#This Row],[PR]],'Taux sortant'!$I$9:$S$167,COLUMN(),0),"")</f>
        <v>5.83</v>
      </c>
      <c r="I4551" s="2">
        <f>IFERROR(VLOOKUP(Tableau2[[#This Row],[PR]],'Taux sortant'!$I$9:$S$167,COLUMN(),0),"")</f>
        <v>4.59</v>
      </c>
      <c r="J4551" s="2">
        <f>IFERROR(VLOOKUP(Tableau2[[#This Row],[PR]],'Taux sortant'!$I$9:$S$167,COLUMN(),0),"")</f>
        <v>0</v>
      </c>
      <c r="K4551" s="2">
        <f>IFERROR(VLOOKUP(Tableau2[[#This Row],[PR]],'Taux sortant'!$I$9:$S$167,COLUMN(),0),"")</f>
        <v>0</v>
      </c>
      <c r="L4551" s="2" t="str">
        <f>IFERROR(VLOOKUP(Tableau2[[#This Row],[PR]],'Taux sortant'!$I$9:$S$167,COLUMN(),0),"")</f>
        <v/>
      </c>
    </row>
    <row r="4552" spans="1:12" x14ac:dyDescent="0.3">
      <c r="A4552" s="1" t="s">
        <v>5033</v>
      </c>
      <c r="B4552" s="1" t="s">
        <v>2160</v>
      </c>
      <c r="C4552" s="2">
        <f>IFERROR(VLOOKUP(Tableau2[[#This Row],[PR]],'Taux sortant'!$I$9:$S$167,COLUMN(),0),"")</f>
        <v>16.93</v>
      </c>
      <c r="D4552" s="2">
        <f>IFERROR(VLOOKUP(Tableau2[[#This Row],[PR]],'Taux sortant'!$I$9:$S$167,COLUMN(),0),"")</f>
        <v>14.32</v>
      </c>
      <c r="E4552" s="2">
        <f>IFERROR(VLOOKUP(Tableau2[[#This Row],[PR]],'Taux sortant'!$I$9:$S$167,COLUMN(),0),"")</f>
        <v>11.27</v>
      </c>
      <c r="F4552" s="2">
        <f>IFERROR(VLOOKUP(Tableau2[[#This Row],[PR]],'Taux sortant'!$I$9:$S$167,COLUMN(),0),"")</f>
        <v>9.77</v>
      </c>
      <c r="G4552" s="2">
        <f>IFERROR(VLOOKUP(Tableau2[[#This Row],[PR]],'Taux sortant'!$I$9:$S$167,COLUMN(),0),"")</f>
        <v>8.41</v>
      </c>
      <c r="H4552" s="2">
        <f>IFERROR(VLOOKUP(Tableau2[[#This Row],[PR]],'Taux sortant'!$I$9:$S$167,COLUMN(),0),"")</f>
        <v>7.25</v>
      </c>
      <c r="I4552" s="2">
        <f>IFERROR(VLOOKUP(Tableau2[[#This Row],[PR]],'Taux sortant'!$I$9:$S$167,COLUMN(),0),"")</f>
        <v>6.31</v>
      </c>
      <c r="J4552" s="2">
        <f>IFERROR(VLOOKUP(Tableau2[[#This Row],[PR]],'Taux sortant'!$I$9:$S$167,COLUMN(),0),"")</f>
        <v>0</v>
      </c>
      <c r="K4552" s="2">
        <f>IFERROR(VLOOKUP(Tableau2[[#This Row],[PR]],'Taux sortant'!$I$9:$S$167,COLUMN(),0),"")</f>
        <v>0</v>
      </c>
      <c r="L4552" s="2" t="str">
        <f>IFERROR(VLOOKUP(Tableau2[[#This Row],[PR]],'Taux sortant'!$I$9:$S$167,COLUMN(),0),"")</f>
        <v/>
      </c>
    </row>
    <row r="4553" spans="1:12" x14ac:dyDescent="0.3">
      <c r="A4553" s="1" t="s">
        <v>3947</v>
      </c>
      <c r="B4553" s="1" t="s">
        <v>3400</v>
      </c>
      <c r="C4553" s="2">
        <f>IFERROR(VLOOKUP(Tableau2[[#This Row],[PR]],'Taux sortant'!$I$9:$S$167,COLUMN(),0),"")</f>
        <v>14.09</v>
      </c>
      <c r="D4553" s="2">
        <f>IFERROR(VLOOKUP(Tableau2[[#This Row],[PR]],'Taux sortant'!$I$9:$S$167,COLUMN(),0),"")</f>
        <v>11.65</v>
      </c>
      <c r="E4553" s="2">
        <f>IFERROR(VLOOKUP(Tableau2[[#This Row],[PR]],'Taux sortant'!$I$9:$S$167,COLUMN(),0),"")</f>
        <v>8.84</v>
      </c>
      <c r="F4553" s="2">
        <f>IFERROR(VLOOKUP(Tableau2[[#This Row],[PR]],'Taux sortant'!$I$9:$S$167,COLUMN(),0),"")</f>
        <v>7.5</v>
      </c>
      <c r="G4553" s="2">
        <f>IFERROR(VLOOKUP(Tableau2[[#This Row],[PR]],'Taux sortant'!$I$9:$S$167,COLUMN(),0),"")</f>
        <v>6.42</v>
      </c>
      <c r="H4553" s="2">
        <f>IFERROR(VLOOKUP(Tableau2[[#This Row],[PR]],'Taux sortant'!$I$9:$S$167,COLUMN(),0),"")</f>
        <v>5.53</v>
      </c>
      <c r="I4553" s="2">
        <f>IFERROR(VLOOKUP(Tableau2[[#This Row],[PR]],'Taux sortant'!$I$9:$S$167,COLUMN(),0),"")</f>
        <v>4.9000000000000004</v>
      </c>
      <c r="J4553" s="2">
        <f>IFERROR(VLOOKUP(Tableau2[[#This Row],[PR]],'Taux sortant'!$I$9:$S$167,COLUMN(),0),"")</f>
        <v>0</v>
      </c>
      <c r="K4553" s="2">
        <f>IFERROR(VLOOKUP(Tableau2[[#This Row],[PR]],'Taux sortant'!$I$9:$S$167,COLUMN(),0),"")</f>
        <v>0</v>
      </c>
      <c r="L4553" s="2" t="str">
        <f>IFERROR(VLOOKUP(Tableau2[[#This Row],[PR]],'Taux sortant'!$I$9:$S$167,COLUMN(),0),"")</f>
        <v/>
      </c>
    </row>
    <row r="4554" spans="1:12" x14ac:dyDescent="0.3">
      <c r="A4554" s="1" t="s">
        <v>3947</v>
      </c>
      <c r="B4554" s="1" t="s">
        <v>2160</v>
      </c>
      <c r="C4554" s="2">
        <f>IFERROR(VLOOKUP(Tableau2[[#This Row],[PR]],'Taux sortant'!$I$9:$S$167,COLUMN(),0),"")</f>
        <v>16.93</v>
      </c>
      <c r="D4554" s="2">
        <f>IFERROR(VLOOKUP(Tableau2[[#This Row],[PR]],'Taux sortant'!$I$9:$S$167,COLUMN(),0),"")</f>
        <v>14.32</v>
      </c>
      <c r="E4554" s="2">
        <f>IFERROR(VLOOKUP(Tableau2[[#This Row],[PR]],'Taux sortant'!$I$9:$S$167,COLUMN(),0),"")</f>
        <v>11.27</v>
      </c>
      <c r="F4554" s="2">
        <f>IFERROR(VLOOKUP(Tableau2[[#This Row],[PR]],'Taux sortant'!$I$9:$S$167,COLUMN(),0),"")</f>
        <v>9.77</v>
      </c>
      <c r="G4554" s="2">
        <f>IFERROR(VLOOKUP(Tableau2[[#This Row],[PR]],'Taux sortant'!$I$9:$S$167,COLUMN(),0),"")</f>
        <v>8.41</v>
      </c>
      <c r="H4554" s="2">
        <f>IFERROR(VLOOKUP(Tableau2[[#This Row],[PR]],'Taux sortant'!$I$9:$S$167,COLUMN(),0),"")</f>
        <v>7.25</v>
      </c>
      <c r="I4554" s="2">
        <f>IFERROR(VLOOKUP(Tableau2[[#This Row],[PR]],'Taux sortant'!$I$9:$S$167,COLUMN(),0),"")</f>
        <v>6.31</v>
      </c>
      <c r="J4554" s="2">
        <f>IFERROR(VLOOKUP(Tableau2[[#This Row],[PR]],'Taux sortant'!$I$9:$S$167,COLUMN(),0),"")</f>
        <v>0</v>
      </c>
      <c r="K4554" s="2">
        <f>IFERROR(VLOOKUP(Tableau2[[#This Row],[PR]],'Taux sortant'!$I$9:$S$167,COLUMN(),0),"")</f>
        <v>0</v>
      </c>
      <c r="L4554" s="2" t="str">
        <f>IFERROR(VLOOKUP(Tableau2[[#This Row],[PR]],'Taux sortant'!$I$9:$S$167,COLUMN(),0),"")</f>
        <v/>
      </c>
    </row>
    <row r="4555" spans="1:12" x14ac:dyDescent="0.3">
      <c r="A4555" s="1" t="s">
        <v>5038</v>
      </c>
      <c r="B4555" s="1" t="s">
        <v>2160</v>
      </c>
      <c r="C4555" s="2">
        <f>IFERROR(VLOOKUP(Tableau2[[#This Row],[PR]],'Taux sortant'!$I$9:$S$167,COLUMN(),0),"")</f>
        <v>16.93</v>
      </c>
      <c r="D4555" s="2">
        <f>IFERROR(VLOOKUP(Tableau2[[#This Row],[PR]],'Taux sortant'!$I$9:$S$167,COLUMN(),0),"")</f>
        <v>14.32</v>
      </c>
      <c r="E4555" s="2">
        <f>IFERROR(VLOOKUP(Tableau2[[#This Row],[PR]],'Taux sortant'!$I$9:$S$167,COLUMN(),0),"")</f>
        <v>11.27</v>
      </c>
      <c r="F4555" s="2">
        <f>IFERROR(VLOOKUP(Tableau2[[#This Row],[PR]],'Taux sortant'!$I$9:$S$167,COLUMN(),0),"")</f>
        <v>9.77</v>
      </c>
      <c r="G4555" s="2">
        <f>IFERROR(VLOOKUP(Tableau2[[#This Row],[PR]],'Taux sortant'!$I$9:$S$167,COLUMN(),0),"")</f>
        <v>8.41</v>
      </c>
      <c r="H4555" s="2">
        <f>IFERROR(VLOOKUP(Tableau2[[#This Row],[PR]],'Taux sortant'!$I$9:$S$167,COLUMN(),0),"")</f>
        <v>7.25</v>
      </c>
      <c r="I4555" s="2">
        <f>IFERROR(VLOOKUP(Tableau2[[#This Row],[PR]],'Taux sortant'!$I$9:$S$167,COLUMN(),0),"")</f>
        <v>6.31</v>
      </c>
      <c r="J4555" s="2">
        <f>IFERROR(VLOOKUP(Tableau2[[#This Row],[PR]],'Taux sortant'!$I$9:$S$167,COLUMN(),0),"")</f>
        <v>0</v>
      </c>
      <c r="K4555" s="2">
        <f>IFERROR(VLOOKUP(Tableau2[[#This Row],[PR]],'Taux sortant'!$I$9:$S$167,COLUMN(),0),"")</f>
        <v>0</v>
      </c>
      <c r="L4555" s="2" t="str">
        <f>IFERROR(VLOOKUP(Tableau2[[#This Row],[PR]],'Taux sortant'!$I$9:$S$167,COLUMN(),0),"")</f>
        <v/>
      </c>
    </row>
    <row r="4556" spans="1:12" x14ac:dyDescent="0.3">
      <c r="A4556" s="1" t="s">
        <v>2371</v>
      </c>
      <c r="B4556" s="1" t="s">
        <v>1816</v>
      </c>
      <c r="C4556" s="2">
        <f>IFERROR(VLOOKUP(Tableau2[[#This Row],[PR]],'Taux sortant'!$I$9:$S$167,COLUMN(),0),"")</f>
        <v>18.93</v>
      </c>
      <c r="D4556" s="2">
        <f>IFERROR(VLOOKUP(Tableau2[[#This Row],[PR]],'Taux sortant'!$I$9:$S$167,COLUMN(),0),"")</f>
        <v>14.85</v>
      </c>
      <c r="E4556" s="2">
        <f>IFERROR(VLOOKUP(Tableau2[[#This Row],[PR]],'Taux sortant'!$I$9:$S$167,COLUMN(),0),"")</f>
        <v>11.22</v>
      </c>
      <c r="F4556" s="2">
        <f>IFERROR(VLOOKUP(Tableau2[[#This Row],[PR]],'Taux sortant'!$I$9:$S$167,COLUMN(),0),"")</f>
        <v>8.25</v>
      </c>
      <c r="G4556" s="2">
        <f>IFERROR(VLOOKUP(Tableau2[[#This Row],[PR]],'Taux sortant'!$I$9:$S$167,COLUMN(),0),"")</f>
        <v>5.71</v>
      </c>
      <c r="H4556" s="2">
        <f>IFERROR(VLOOKUP(Tableau2[[#This Row],[PR]],'Taux sortant'!$I$9:$S$167,COLUMN(),0),"")</f>
        <v>4.21</v>
      </c>
      <c r="I4556" s="2">
        <f>IFERROR(VLOOKUP(Tableau2[[#This Row],[PR]],'Taux sortant'!$I$9:$S$167,COLUMN(),0),"")</f>
        <v>3.29</v>
      </c>
      <c r="J4556" s="2">
        <f>IFERROR(VLOOKUP(Tableau2[[#This Row],[PR]],'Taux sortant'!$I$9:$S$167,COLUMN(),0),"")</f>
        <v>0</v>
      </c>
      <c r="K4556" s="2">
        <f>IFERROR(VLOOKUP(Tableau2[[#This Row],[PR]],'Taux sortant'!$I$9:$S$167,COLUMN(),0),"")</f>
        <v>0</v>
      </c>
      <c r="L4556" s="2" t="str">
        <f>IFERROR(VLOOKUP(Tableau2[[#This Row],[PR]],'Taux sortant'!$I$9:$S$167,COLUMN(),0),"")</f>
        <v/>
      </c>
    </row>
    <row r="4557" spans="1:12" x14ac:dyDescent="0.3">
      <c r="A4557" s="1" t="s">
        <v>2371</v>
      </c>
      <c r="B4557" s="1" t="s">
        <v>2160</v>
      </c>
      <c r="C4557" s="2">
        <f>IFERROR(VLOOKUP(Tableau2[[#This Row],[PR]],'Taux sortant'!$I$9:$S$167,COLUMN(),0),"")</f>
        <v>16.93</v>
      </c>
      <c r="D4557" s="2">
        <f>IFERROR(VLOOKUP(Tableau2[[#This Row],[PR]],'Taux sortant'!$I$9:$S$167,COLUMN(),0),"")</f>
        <v>14.32</v>
      </c>
      <c r="E4557" s="2">
        <f>IFERROR(VLOOKUP(Tableau2[[#This Row],[PR]],'Taux sortant'!$I$9:$S$167,COLUMN(),0),"")</f>
        <v>11.27</v>
      </c>
      <c r="F4557" s="2">
        <f>IFERROR(VLOOKUP(Tableau2[[#This Row],[PR]],'Taux sortant'!$I$9:$S$167,COLUMN(),0),"")</f>
        <v>9.77</v>
      </c>
      <c r="G4557" s="2">
        <f>IFERROR(VLOOKUP(Tableau2[[#This Row],[PR]],'Taux sortant'!$I$9:$S$167,COLUMN(),0),"")</f>
        <v>8.41</v>
      </c>
      <c r="H4557" s="2">
        <f>IFERROR(VLOOKUP(Tableau2[[#This Row],[PR]],'Taux sortant'!$I$9:$S$167,COLUMN(),0),"")</f>
        <v>7.25</v>
      </c>
      <c r="I4557" s="2">
        <f>IFERROR(VLOOKUP(Tableau2[[#This Row],[PR]],'Taux sortant'!$I$9:$S$167,COLUMN(),0),"")</f>
        <v>6.31</v>
      </c>
      <c r="J4557" s="2">
        <f>IFERROR(VLOOKUP(Tableau2[[#This Row],[PR]],'Taux sortant'!$I$9:$S$167,COLUMN(),0),"")</f>
        <v>0</v>
      </c>
      <c r="K4557" s="2">
        <f>IFERROR(VLOOKUP(Tableau2[[#This Row],[PR]],'Taux sortant'!$I$9:$S$167,COLUMN(),0),"")</f>
        <v>0</v>
      </c>
      <c r="L4557" s="2" t="str">
        <f>IFERROR(VLOOKUP(Tableau2[[#This Row],[PR]],'Taux sortant'!$I$9:$S$167,COLUMN(),0),"")</f>
        <v/>
      </c>
    </row>
    <row r="4558" spans="1:12" x14ac:dyDescent="0.3">
      <c r="A4558" s="1" t="s">
        <v>2374</v>
      </c>
      <c r="B4558" s="1" t="s">
        <v>1547</v>
      </c>
      <c r="C4558" s="2">
        <f>IFERROR(VLOOKUP(Tableau2[[#This Row],[PR]],'Taux sortant'!$I$9:$S$167,COLUMN(),0),"")</f>
        <v>8.85</v>
      </c>
      <c r="D4558" s="2">
        <f>IFERROR(VLOOKUP(Tableau2[[#This Row],[PR]],'Taux sortant'!$I$9:$S$167,COLUMN(),0),"")</f>
        <v>6.89</v>
      </c>
      <c r="E4558" s="2">
        <f>IFERROR(VLOOKUP(Tableau2[[#This Row],[PR]],'Taux sortant'!$I$9:$S$167,COLUMN(),0),"")</f>
        <v>4.7</v>
      </c>
      <c r="F4558" s="2">
        <f>IFERROR(VLOOKUP(Tableau2[[#This Row],[PR]],'Taux sortant'!$I$9:$S$167,COLUMN(),0),"")</f>
        <v>3.63</v>
      </c>
      <c r="G4558" s="2">
        <f>IFERROR(VLOOKUP(Tableau2[[#This Row],[PR]],'Taux sortant'!$I$9:$S$167,COLUMN(),0),"")</f>
        <v>2.93</v>
      </c>
      <c r="H4558" s="2">
        <f>IFERROR(VLOOKUP(Tableau2[[#This Row],[PR]],'Taux sortant'!$I$9:$S$167,COLUMN(),0),"")</f>
        <v>2.4900000000000002</v>
      </c>
      <c r="I4558" s="2">
        <f>IFERROR(VLOOKUP(Tableau2[[#This Row],[PR]],'Taux sortant'!$I$9:$S$167,COLUMN(),0),"")</f>
        <v>2.21</v>
      </c>
      <c r="J4558" s="2">
        <f>IFERROR(VLOOKUP(Tableau2[[#This Row],[PR]],'Taux sortant'!$I$9:$S$167,COLUMN(),0),"")</f>
        <v>0</v>
      </c>
      <c r="K4558" s="2">
        <f>IFERROR(VLOOKUP(Tableau2[[#This Row],[PR]],'Taux sortant'!$I$9:$S$167,COLUMN(),0),"")</f>
        <v>0</v>
      </c>
      <c r="L4558" s="2" t="str">
        <f>IFERROR(VLOOKUP(Tableau2[[#This Row],[PR]],'Taux sortant'!$I$9:$S$167,COLUMN(),0),"")</f>
        <v/>
      </c>
    </row>
    <row r="4559" spans="1:12" x14ac:dyDescent="0.3">
      <c r="A4559" s="1" t="s">
        <v>2377</v>
      </c>
      <c r="B4559" s="1" t="s">
        <v>1695</v>
      </c>
      <c r="C4559" s="2">
        <f>IFERROR(VLOOKUP(Tableau2[[#This Row],[PR]],'Taux sortant'!$I$9:$S$167,COLUMN(),0),"")</f>
        <v>9.59</v>
      </c>
      <c r="D4559" s="2">
        <f>IFERROR(VLOOKUP(Tableau2[[#This Row],[PR]],'Taux sortant'!$I$9:$S$167,COLUMN(),0),"")</f>
        <v>7.53</v>
      </c>
      <c r="E4559" s="2">
        <f>IFERROR(VLOOKUP(Tableau2[[#This Row],[PR]],'Taux sortant'!$I$9:$S$167,COLUMN(),0),"")</f>
        <v>5.2</v>
      </c>
      <c r="F4559" s="2">
        <f>IFERROR(VLOOKUP(Tableau2[[#This Row],[PR]],'Taux sortant'!$I$9:$S$167,COLUMN(),0),"")</f>
        <v>4.08</v>
      </c>
      <c r="G4559" s="2">
        <f>IFERROR(VLOOKUP(Tableau2[[#This Row],[PR]],'Taux sortant'!$I$9:$S$167,COLUMN(),0),"")</f>
        <v>3.34</v>
      </c>
      <c r="H4559" s="2">
        <f>IFERROR(VLOOKUP(Tableau2[[#This Row],[PR]],'Taux sortant'!$I$9:$S$167,COLUMN(),0),"")</f>
        <v>2.88</v>
      </c>
      <c r="I4559" s="2">
        <f>IFERROR(VLOOKUP(Tableau2[[#This Row],[PR]],'Taux sortant'!$I$9:$S$167,COLUMN(),0),"")</f>
        <v>2.59</v>
      </c>
      <c r="J4559" s="2">
        <f>IFERROR(VLOOKUP(Tableau2[[#This Row],[PR]],'Taux sortant'!$I$9:$S$167,COLUMN(),0),"")</f>
        <v>0</v>
      </c>
      <c r="K4559" s="2">
        <f>IFERROR(VLOOKUP(Tableau2[[#This Row],[PR]],'Taux sortant'!$I$9:$S$167,COLUMN(),0),"")</f>
        <v>0</v>
      </c>
      <c r="L4559" s="2" t="str">
        <f>IFERROR(VLOOKUP(Tableau2[[#This Row],[PR]],'Taux sortant'!$I$9:$S$167,COLUMN(),0),"")</f>
        <v/>
      </c>
    </row>
    <row r="4560" spans="1:12" x14ac:dyDescent="0.3">
      <c r="A4560" s="1" t="s">
        <v>6376</v>
      </c>
      <c r="B4560" s="1" t="s">
        <v>3761</v>
      </c>
      <c r="C4560" s="2">
        <f>IFERROR(VLOOKUP(Tableau2[[#This Row],[PR]],'Taux sortant'!$I$9:$S$167,COLUMN(),0),"")</f>
        <v>36.270000000000003</v>
      </c>
      <c r="D4560" s="2">
        <f>IFERROR(VLOOKUP(Tableau2[[#This Row],[PR]],'Taux sortant'!$I$9:$S$167,COLUMN(),0),"")</f>
        <v>33.01</v>
      </c>
      <c r="E4560" s="2">
        <f>IFERROR(VLOOKUP(Tableau2[[#This Row],[PR]],'Taux sortant'!$I$9:$S$167,COLUMN(),0),"")</f>
        <v>28.57</v>
      </c>
      <c r="F4560" s="2">
        <f>IFERROR(VLOOKUP(Tableau2[[#This Row],[PR]],'Taux sortant'!$I$9:$S$167,COLUMN(),0),"")</f>
        <v>25.82</v>
      </c>
      <c r="G4560" s="2">
        <f>IFERROR(VLOOKUP(Tableau2[[#This Row],[PR]],'Taux sortant'!$I$9:$S$167,COLUMN(),0),"")</f>
        <v>22.99</v>
      </c>
      <c r="H4560" s="2">
        <f>IFERROR(VLOOKUP(Tableau2[[#This Row],[PR]],'Taux sortant'!$I$9:$S$167,COLUMN(),0),"")</f>
        <v>19.46</v>
      </c>
      <c r="I4560" s="2">
        <f>IFERROR(VLOOKUP(Tableau2[[#This Row],[PR]],'Taux sortant'!$I$9:$S$167,COLUMN(),0),"")</f>
        <v>16.46</v>
      </c>
      <c r="J4560" s="2">
        <f>IFERROR(VLOOKUP(Tableau2[[#This Row],[PR]],'Taux sortant'!$I$9:$S$167,COLUMN(),0),"")</f>
        <v>0</v>
      </c>
      <c r="K4560" s="2">
        <f>IFERROR(VLOOKUP(Tableau2[[#This Row],[PR]],'Taux sortant'!$I$9:$S$167,COLUMN(),0),"")</f>
        <v>0</v>
      </c>
      <c r="L4560" s="2" t="str">
        <f>IFERROR(VLOOKUP(Tableau2[[#This Row],[PR]],'Taux sortant'!$I$9:$S$167,COLUMN(),0),"")</f>
        <v/>
      </c>
    </row>
    <row r="4561" spans="1:12" x14ac:dyDescent="0.3">
      <c r="A4561" s="1" t="s">
        <v>2380</v>
      </c>
      <c r="B4561" s="1" t="s">
        <v>1749</v>
      </c>
      <c r="C4561" s="2">
        <f>IFERROR(VLOOKUP(Tableau2[[#This Row],[PR]],'Taux sortant'!$I$9:$S$167,COLUMN(),0),"")</f>
        <v>9.59</v>
      </c>
      <c r="D4561" s="2">
        <f>IFERROR(VLOOKUP(Tableau2[[#This Row],[PR]],'Taux sortant'!$I$9:$S$167,COLUMN(),0),"")</f>
        <v>7.53</v>
      </c>
      <c r="E4561" s="2">
        <f>IFERROR(VLOOKUP(Tableau2[[#This Row],[PR]],'Taux sortant'!$I$9:$S$167,COLUMN(),0),"")</f>
        <v>5.2</v>
      </c>
      <c r="F4561" s="2">
        <f>IFERROR(VLOOKUP(Tableau2[[#This Row],[PR]],'Taux sortant'!$I$9:$S$167,COLUMN(),0),"")</f>
        <v>4.08</v>
      </c>
      <c r="G4561" s="2">
        <f>IFERROR(VLOOKUP(Tableau2[[#This Row],[PR]],'Taux sortant'!$I$9:$S$167,COLUMN(),0),"")</f>
        <v>3.34</v>
      </c>
      <c r="H4561" s="2">
        <f>IFERROR(VLOOKUP(Tableau2[[#This Row],[PR]],'Taux sortant'!$I$9:$S$167,COLUMN(),0),"")</f>
        <v>2.88</v>
      </c>
      <c r="I4561" s="2">
        <f>IFERROR(VLOOKUP(Tableau2[[#This Row],[PR]],'Taux sortant'!$I$9:$S$167,COLUMN(),0),"")</f>
        <v>2.59</v>
      </c>
      <c r="J4561" s="2">
        <f>IFERROR(VLOOKUP(Tableau2[[#This Row],[PR]],'Taux sortant'!$I$9:$S$167,COLUMN(),0),"")</f>
        <v>0</v>
      </c>
      <c r="K4561" s="2">
        <f>IFERROR(VLOOKUP(Tableau2[[#This Row],[PR]],'Taux sortant'!$I$9:$S$167,COLUMN(),0),"")</f>
        <v>0</v>
      </c>
      <c r="L4561" s="2" t="str">
        <f>IFERROR(VLOOKUP(Tableau2[[#This Row],[PR]],'Taux sortant'!$I$9:$S$167,COLUMN(),0),"")</f>
        <v/>
      </c>
    </row>
    <row r="4562" spans="1:12" x14ac:dyDescent="0.3">
      <c r="A4562" s="1" t="s">
        <v>2380</v>
      </c>
      <c r="B4562" s="1" t="s">
        <v>3078</v>
      </c>
      <c r="C4562" s="2">
        <f>IFERROR(VLOOKUP(Tableau2[[#This Row],[PR]],'Taux sortant'!$I$9:$S$167,COLUMN(),0),"")</f>
        <v>15.34</v>
      </c>
      <c r="D4562" s="2">
        <f>IFERROR(VLOOKUP(Tableau2[[#This Row],[PR]],'Taux sortant'!$I$9:$S$167,COLUMN(),0),"")</f>
        <v>12.85</v>
      </c>
      <c r="E4562" s="2">
        <f>IFERROR(VLOOKUP(Tableau2[[#This Row],[PR]],'Taux sortant'!$I$9:$S$167,COLUMN(),0),"")</f>
        <v>9.94</v>
      </c>
      <c r="F4562" s="2">
        <f>IFERROR(VLOOKUP(Tableau2[[#This Row],[PR]],'Taux sortant'!$I$9:$S$167,COLUMN(),0),"")</f>
        <v>8.5399999999999991</v>
      </c>
      <c r="G4562" s="2">
        <f>IFERROR(VLOOKUP(Tableau2[[#This Row],[PR]],'Taux sortant'!$I$9:$S$167,COLUMN(),0),"")</f>
        <v>7.34</v>
      </c>
      <c r="H4562" s="2">
        <f>IFERROR(VLOOKUP(Tableau2[[#This Row],[PR]],'Taux sortant'!$I$9:$S$167,COLUMN(),0),"")</f>
        <v>6.29</v>
      </c>
      <c r="I4562" s="2">
        <f>IFERROR(VLOOKUP(Tableau2[[#This Row],[PR]],'Taux sortant'!$I$9:$S$167,COLUMN(),0),"")</f>
        <v>5.49</v>
      </c>
      <c r="J4562" s="2">
        <f>IFERROR(VLOOKUP(Tableau2[[#This Row],[PR]],'Taux sortant'!$I$9:$S$167,COLUMN(),0),"")</f>
        <v>0</v>
      </c>
      <c r="K4562" s="2">
        <f>IFERROR(VLOOKUP(Tableau2[[#This Row],[PR]],'Taux sortant'!$I$9:$S$167,COLUMN(),0),"")</f>
        <v>0</v>
      </c>
      <c r="L4562" s="2" t="str">
        <f>IFERROR(VLOOKUP(Tableau2[[#This Row],[PR]],'Taux sortant'!$I$9:$S$167,COLUMN(),0),"")</f>
        <v/>
      </c>
    </row>
    <row r="4563" spans="1:12" x14ac:dyDescent="0.3">
      <c r="A4563" s="1" t="s">
        <v>1094</v>
      </c>
      <c r="B4563" s="1" t="s">
        <v>46</v>
      </c>
      <c r="C4563" s="2" t="str">
        <f>IFERROR(VLOOKUP(Tableau2[[#This Row],[PR]],'Taux sortant'!$I$9:$S$167,COLUMN(),0),"")</f>
        <v/>
      </c>
      <c r="D4563" s="2" t="str">
        <f>IFERROR(VLOOKUP(Tableau2[[#This Row],[PR]],'Taux sortant'!$I$9:$S$167,COLUMN(),0),"")</f>
        <v/>
      </c>
      <c r="E4563" s="2" t="str">
        <f>IFERROR(VLOOKUP(Tableau2[[#This Row],[PR]],'Taux sortant'!$I$9:$S$167,COLUMN(),0),"")</f>
        <v/>
      </c>
      <c r="F4563" s="2" t="str">
        <f>IFERROR(VLOOKUP(Tableau2[[#This Row],[PR]],'Taux sortant'!$I$9:$S$167,COLUMN(),0),"")</f>
        <v/>
      </c>
      <c r="G4563" s="2" t="str">
        <f>IFERROR(VLOOKUP(Tableau2[[#This Row],[PR]],'Taux sortant'!$I$9:$S$167,COLUMN(),0),"")</f>
        <v/>
      </c>
      <c r="H4563" s="2" t="str">
        <f>IFERROR(VLOOKUP(Tableau2[[#This Row],[PR]],'Taux sortant'!$I$9:$S$167,COLUMN(),0),"")</f>
        <v/>
      </c>
      <c r="I4563" s="2" t="str">
        <f>IFERROR(VLOOKUP(Tableau2[[#This Row],[PR]],'Taux sortant'!$I$9:$S$167,COLUMN(),0),"")</f>
        <v/>
      </c>
      <c r="J4563" s="2" t="str">
        <f>IFERROR(VLOOKUP(Tableau2[[#This Row],[PR]],'Taux sortant'!$I$9:$S$167,COLUMN(),0),"")</f>
        <v/>
      </c>
      <c r="K4563" s="2" t="str">
        <f>IFERROR(VLOOKUP(Tableau2[[#This Row],[PR]],'Taux sortant'!$I$9:$S$167,COLUMN(),0),"")</f>
        <v/>
      </c>
      <c r="L4563" s="2" t="str">
        <f>IFERROR(VLOOKUP(Tableau2[[#This Row],[PR]],'Taux sortant'!$I$9:$S$167,COLUMN(),0),"")</f>
        <v/>
      </c>
    </row>
    <row r="4564" spans="1:12" x14ac:dyDescent="0.3">
      <c r="A4564" s="1" t="s">
        <v>1097</v>
      </c>
      <c r="B4564" s="1" t="s">
        <v>105</v>
      </c>
      <c r="C4564" s="2">
        <f>IFERROR(VLOOKUP(Tableau2[[#This Row],[PR]],'Taux sortant'!$I$9:$S$167,COLUMN(),0),"")</f>
        <v>22.68</v>
      </c>
      <c r="D4564" s="2">
        <f>IFERROR(VLOOKUP(Tableau2[[#This Row],[PR]],'Taux sortant'!$I$9:$S$167,COLUMN(),0),"")</f>
        <v>19.600000000000001</v>
      </c>
      <c r="E4564" s="2">
        <f>IFERROR(VLOOKUP(Tableau2[[#This Row],[PR]],'Taux sortant'!$I$9:$S$167,COLUMN(),0),"")</f>
        <v>15.23</v>
      </c>
      <c r="F4564" s="2">
        <f>IFERROR(VLOOKUP(Tableau2[[#This Row],[PR]],'Taux sortant'!$I$9:$S$167,COLUMN(),0),"")</f>
        <v>11.98</v>
      </c>
      <c r="G4564" s="2">
        <f>IFERROR(VLOOKUP(Tableau2[[#This Row],[PR]],'Taux sortant'!$I$9:$S$167,COLUMN(),0),"")</f>
        <v>8.5399999999999991</v>
      </c>
      <c r="H4564" s="2">
        <f>IFERROR(VLOOKUP(Tableau2[[#This Row],[PR]],'Taux sortant'!$I$9:$S$167,COLUMN(),0),"")</f>
        <v>5.65</v>
      </c>
      <c r="I4564" s="2">
        <f>IFERROR(VLOOKUP(Tableau2[[#This Row],[PR]],'Taux sortant'!$I$9:$S$167,COLUMN(),0),"")</f>
        <v>4.07</v>
      </c>
      <c r="J4564" s="2">
        <f>IFERROR(VLOOKUP(Tableau2[[#This Row],[PR]],'Taux sortant'!$I$9:$S$167,COLUMN(),0),"")</f>
        <v>0</v>
      </c>
      <c r="K4564" s="2">
        <f>IFERROR(VLOOKUP(Tableau2[[#This Row],[PR]],'Taux sortant'!$I$9:$S$167,COLUMN(),0),"")</f>
        <v>0</v>
      </c>
      <c r="L4564" s="2" t="str">
        <f>IFERROR(VLOOKUP(Tableau2[[#This Row],[PR]],'Taux sortant'!$I$9:$S$167,COLUMN(),0),"")</f>
        <v/>
      </c>
    </row>
    <row r="4565" spans="1:12" x14ac:dyDescent="0.3">
      <c r="A4565" s="1" t="s">
        <v>2383</v>
      </c>
      <c r="B4565" s="1" t="s">
        <v>1749</v>
      </c>
      <c r="C4565" s="2">
        <f>IFERROR(VLOOKUP(Tableau2[[#This Row],[PR]],'Taux sortant'!$I$9:$S$167,COLUMN(),0),"")</f>
        <v>9.59</v>
      </c>
      <c r="D4565" s="2">
        <f>IFERROR(VLOOKUP(Tableau2[[#This Row],[PR]],'Taux sortant'!$I$9:$S$167,COLUMN(),0),"")</f>
        <v>7.53</v>
      </c>
      <c r="E4565" s="2">
        <f>IFERROR(VLOOKUP(Tableau2[[#This Row],[PR]],'Taux sortant'!$I$9:$S$167,COLUMN(),0),"")</f>
        <v>5.2</v>
      </c>
      <c r="F4565" s="2">
        <f>IFERROR(VLOOKUP(Tableau2[[#This Row],[PR]],'Taux sortant'!$I$9:$S$167,COLUMN(),0),"")</f>
        <v>4.08</v>
      </c>
      <c r="G4565" s="2">
        <f>IFERROR(VLOOKUP(Tableau2[[#This Row],[PR]],'Taux sortant'!$I$9:$S$167,COLUMN(),0),"")</f>
        <v>3.34</v>
      </c>
      <c r="H4565" s="2">
        <f>IFERROR(VLOOKUP(Tableau2[[#This Row],[PR]],'Taux sortant'!$I$9:$S$167,COLUMN(),0),"")</f>
        <v>2.88</v>
      </c>
      <c r="I4565" s="2">
        <f>IFERROR(VLOOKUP(Tableau2[[#This Row],[PR]],'Taux sortant'!$I$9:$S$167,COLUMN(),0),"")</f>
        <v>2.59</v>
      </c>
      <c r="J4565" s="2">
        <f>IFERROR(VLOOKUP(Tableau2[[#This Row],[PR]],'Taux sortant'!$I$9:$S$167,COLUMN(),0),"")</f>
        <v>0</v>
      </c>
      <c r="K4565" s="2">
        <f>IFERROR(VLOOKUP(Tableau2[[#This Row],[PR]],'Taux sortant'!$I$9:$S$167,COLUMN(),0),"")</f>
        <v>0</v>
      </c>
      <c r="L4565" s="2" t="str">
        <f>IFERROR(VLOOKUP(Tableau2[[#This Row],[PR]],'Taux sortant'!$I$9:$S$167,COLUMN(),0),"")</f>
        <v/>
      </c>
    </row>
    <row r="4566" spans="1:12" x14ac:dyDescent="0.3">
      <c r="A4566" s="1" t="s">
        <v>6378</v>
      </c>
      <c r="B4566" s="1" t="s">
        <v>5816</v>
      </c>
      <c r="C4566" s="2" t="str">
        <f>IFERROR(VLOOKUP(Tableau2[[#This Row],[PR]],'Taux sortant'!$I$9:$S$167,COLUMN(),0),"")</f>
        <v/>
      </c>
      <c r="D4566" s="2" t="str">
        <f>IFERROR(VLOOKUP(Tableau2[[#This Row],[PR]],'Taux sortant'!$I$9:$S$167,COLUMN(),0),"")</f>
        <v/>
      </c>
      <c r="E4566" s="2" t="str">
        <f>IFERROR(VLOOKUP(Tableau2[[#This Row],[PR]],'Taux sortant'!$I$9:$S$167,COLUMN(),0),"")</f>
        <v/>
      </c>
      <c r="F4566" s="2" t="str">
        <f>IFERROR(VLOOKUP(Tableau2[[#This Row],[PR]],'Taux sortant'!$I$9:$S$167,COLUMN(),0),"")</f>
        <v/>
      </c>
      <c r="G4566" s="2" t="str">
        <f>IFERROR(VLOOKUP(Tableau2[[#This Row],[PR]],'Taux sortant'!$I$9:$S$167,COLUMN(),0),"")</f>
        <v/>
      </c>
      <c r="H4566" s="2" t="str">
        <f>IFERROR(VLOOKUP(Tableau2[[#This Row],[PR]],'Taux sortant'!$I$9:$S$167,COLUMN(),0),"")</f>
        <v/>
      </c>
      <c r="I4566" s="2" t="str">
        <f>IFERROR(VLOOKUP(Tableau2[[#This Row],[PR]],'Taux sortant'!$I$9:$S$167,COLUMN(),0),"")</f>
        <v/>
      </c>
      <c r="J4566" s="2" t="str">
        <f>IFERROR(VLOOKUP(Tableau2[[#This Row],[PR]],'Taux sortant'!$I$9:$S$167,COLUMN(),0),"")</f>
        <v/>
      </c>
      <c r="K4566" s="2" t="str">
        <f>IFERROR(VLOOKUP(Tableau2[[#This Row],[PR]],'Taux sortant'!$I$9:$S$167,COLUMN(),0),"")</f>
        <v/>
      </c>
      <c r="L4566" s="2" t="str">
        <f>IFERROR(VLOOKUP(Tableau2[[#This Row],[PR]],'Taux sortant'!$I$9:$S$167,COLUMN(),0),"")</f>
        <v/>
      </c>
    </row>
    <row r="4567" spans="1:12" x14ac:dyDescent="0.3">
      <c r="A4567" s="1" t="s">
        <v>6381</v>
      </c>
      <c r="B4567" s="1" t="s">
        <v>4049</v>
      </c>
      <c r="C4567" s="2">
        <f>IFERROR(VLOOKUP(Tableau2[[#This Row],[PR]],'Taux sortant'!$I$9:$S$167,COLUMN(),0),"")</f>
        <v>29.48</v>
      </c>
      <c r="D4567" s="2">
        <f>IFERROR(VLOOKUP(Tableau2[[#This Row],[PR]],'Taux sortant'!$I$9:$S$167,COLUMN(),0),"")</f>
        <v>25.96</v>
      </c>
      <c r="E4567" s="2">
        <f>IFERROR(VLOOKUP(Tableau2[[#This Row],[PR]],'Taux sortant'!$I$9:$S$167,COLUMN(),0),"")</f>
        <v>21.9</v>
      </c>
      <c r="F4567" s="2">
        <f>IFERROR(VLOOKUP(Tableau2[[#This Row],[PR]],'Taux sortant'!$I$9:$S$167,COLUMN(),0),"")</f>
        <v>19.86</v>
      </c>
      <c r="G4567" s="2">
        <f>IFERROR(VLOOKUP(Tableau2[[#This Row],[PR]],'Taux sortant'!$I$9:$S$167,COLUMN(),0),"")</f>
        <v>17.54</v>
      </c>
      <c r="H4567" s="2">
        <f>IFERROR(VLOOKUP(Tableau2[[#This Row],[PR]],'Taux sortant'!$I$9:$S$167,COLUMN(),0),"")</f>
        <v>15.33</v>
      </c>
      <c r="I4567" s="2">
        <f>IFERROR(VLOOKUP(Tableau2[[#This Row],[PR]],'Taux sortant'!$I$9:$S$167,COLUMN(),0),"")</f>
        <v>13.28</v>
      </c>
      <c r="J4567" s="2">
        <f>IFERROR(VLOOKUP(Tableau2[[#This Row],[PR]],'Taux sortant'!$I$9:$S$167,COLUMN(),0),"")</f>
        <v>0</v>
      </c>
      <c r="K4567" s="2">
        <f>IFERROR(VLOOKUP(Tableau2[[#This Row],[PR]],'Taux sortant'!$I$9:$S$167,COLUMN(),0),"")</f>
        <v>0</v>
      </c>
      <c r="L4567" s="2" t="str">
        <f>IFERROR(VLOOKUP(Tableau2[[#This Row],[PR]],'Taux sortant'!$I$9:$S$167,COLUMN(),0),"")</f>
        <v/>
      </c>
    </row>
    <row r="4568" spans="1:12" x14ac:dyDescent="0.3">
      <c r="A4568" s="1" t="s">
        <v>2386</v>
      </c>
      <c r="B4568" s="1" t="s">
        <v>1547</v>
      </c>
      <c r="C4568" s="2">
        <f>IFERROR(VLOOKUP(Tableau2[[#This Row],[PR]],'Taux sortant'!$I$9:$S$167,COLUMN(),0),"")</f>
        <v>8.85</v>
      </c>
      <c r="D4568" s="2">
        <f>IFERROR(VLOOKUP(Tableau2[[#This Row],[PR]],'Taux sortant'!$I$9:$S$167,COLUMN(),0),"")</f>
        <v>6.89</v>
      </c>
      <c r="E4568" s="2">
        <f>IFERROR(VLOOKUP(Tableau2[[#This Row],[PR]],'Taux sortant'!$I$9:$S$167,COLUMN(),0),"")</f>
        <v>4.7</v>
      </c>
      <c r="F4568" s="2">
        <f>IFERROR(VLOOKUP(Tableau2[[#This Row],[PR]],'Taux sortant'!$I$9:$S$167,COLUMN(),0),"")</f>
        <v>3.63</v>
      </c>
      <c r="G4568" s="2">
        <f>IFERROR(VLOOKUP(Tableau2[[#This Row],[PR]],'Taux sortant'!$I$9:$S$167,COLUMN(),0),"")</f>
        <v>2.93</v>
      </c>
      <c r="H4568" s="2">
        <f>IFERROR(VLOOKUP(Tableau2[[#This Row],[PR]],'Taux sortant'!$I$9:$S$167,COLUMN(),0),"")</f>
        <v>2.4900000000000002</v>
      </c>
      <c r="I4568" s="2">
        <f>IFERROR(VLOOKUP(Tableau2[[#This Row],[PR]],'Taux sortant'!$I$9:$S$167,COLUMN(),0),"")</f>
        <v>2.21</v>
      </c>
      <c r="J4568" s="2">
        <f>IFERROR(VLOOKUP(Tableau2[[#This Row],[PR]],'Taux sortant'!$I$9:$S$167,COLUMN(),0),"")</f>
        <v>0</v>
      </c>
      <c r="K4568" s="2">
        <f>IFERROR(VLOOKUP(Tableau2[[#This Row],[PR]],'Taux sortant'!$I$9:$S$167,COLUMN(),0),"")</f>
        <v>0</v>
      </c>
      <c r="L4568" s="2" t="str">
        <f>IFERROR(VLOOKUP(Tableau2[[#This Row],[PR]],'Taux sortant'!$I$9:$S$167,COLUMN(),0),"")</f>
        <v/>
      </c>
    </row>
    <row r="4569" spans="1:12" x14ac:dyDescent="0.3">
      <c r="A4569" s="1" t="s">
        <v>3952</v>
      </c>
      <c r="B4569" s="1" t="s">
        <v>3127</v>
      </c>
      <c r="C4569" s="2" t="str">
        <f>IFERROR(VLOOKUP(Tableau2[[#This Row],[PR]],'Taux sortant'!$I$9:$S$167,COLUMN(),0),"")</f>
        <v/>
      </c>
      <c r="D4569" s="2" t="str">
        <f>IFERROR(VLOOKUP(Tableau2[[#This Row],[PR]],'Taux sortant'!$I$9:$S$167,COLUMN(),0),"")</f>
        <v/>
      </c>
      <c r="E4569" s="2" t="str">
        <f>IFERROR(VLOOKUP(Tableau2[[#This Row],[PR]],'Taux sortant'!$I$9:$S$167,COLUMN(),0),"")</f>
        <v/>
      </c>
      <c r="F4569" s="2" t="str">
        <f>IFERROR(VLOOKUP(Tableau2[[#This Row],[PR]],'Taux sortant'!$I$9:$S$167,COLUMN(),0),"")</f>
        <v/>
      </c>
      <c r="G4569" s="2" t="str">
        <f>IFERROR(VLOOKUP(Tableau2[[#This Row],[PR]],'Taux sortant'!$I$9:$S$167,COLUMN(),0),"")</f>
        <v/>
      </c>
      <c r="H4569" s="2" t="str">
        <f>IFERROR(VLOOKUP(Tableau2[[#This Row],[PR]],'Taux sortant'!$I$9:$S$167,COLUMN(),0),"")</f>
        <v/>
      </c>
      <c r="I4569" s="2" t="str">
        <f>IFERROR(VLOOKUP(Tableau2[[#This Row],[PR]],'Taux sortant'!$I$9:$S$167,COLUMN(),0),"")</f>
        <v/>
      </c>
      <c r="J4569" s="2" t="str">
        <f>IFERROR(VLOOKUP(Tableau2[[#This Row],[PR]],'Taux sortant'!$I$9:$S$167,COLUMN(),0),"")</f>
        <v/>
      </c>
      <c r="K4569" s="2" t="str">
        <f>IFERROR(VLOOKUP(Tableau2[[#This Row],[PR]],'Taux sortant'!$I$9:$S$167,COLUMN(),0),"")</f>
        <v/>
      </c>
      <c r="L4569" s="2" t="str">
        <f>IFERROR(VLOOKUP(Tableau2[[#This Row],[PR]],'Taux sortant'!$I$9:$S$167,COLUMN(),0),"")</f>
        <v/>
      </c>
    </row>
    <row r="4570" spans="1:12" x14ac:dyDescent="0.3">
      <c r="A4570" s="1" t="s">
        <v>3954</v>
      </c>
      <c r="B4570" s="1" t="s">
        <v>3137</v>
      </c>
      <c r="C4570" s="2">
        <f>IFERROR(VLOOKUP(Tableau2[[#This Row],[PR]],'Taux sortant'!$I$9:$S$167,COLUMN(),0),"")</f>
        <v>14.1</v>
      </c>
      <c r="D4570" s="2">
        <f>IFERROR(VLOOKUP(Tableau2[[#This Row],[PR]],'Taux sortant'!$I$9:$S$167,COLUMN(),0),"")</f>
        <v>11.63</v>
      </c>
      <c r="E4570" s="2">
        <f>IFERROR(VLOOKUP(Tableau2[[#This Row],[PR]],'Taux sortant'!$I$9:$S$167,COLUMN(),0),"")</f>
        <v>8.8000000000000007</v>
      </c>
      <c r="F4570" s="2">
        <f>IFERROR(VLOOKUP(Tableau2[[#This Row],[PR]],'Taux sortant'!$I$9:$S$167,COLUMN(),0),"")</f>
        <v>7.43</v>
      </c>
      <c r="G4570" s="2">
        <f>IFERROR(VLOOKUP(Tableau2[[#This Row],[PR]],'Taux sortant'!$I$9:$S$167,COLUMN(),0),"")</f>
        <v>6.26</v>
      </c>
      <c r="H4570" s="2">
        <f>IFERROR(VLOOKUP(Tableau2[[#This Row],[PR]],'Taux sortant'!$I$9:$S$167,COLUMN(),0),"")</f>
        <v>5.33</v>
      </c>
      <c r="I4570" s="2">
        <f>IFERROR(VLOOKUP(Tableau2[[#This Row],[PR]],'Taux sortant'!$I$9:$S$167,COLUMN(),0),"")</f>
        <v>4.58</v>
      </c>
      <c r="J4570" s="2">
        <f>IFERROR(VLOOKUP(Tableau2[[#This Row],[PR]],'Taux sortant'!$I$9:$S$167,COLUMN(),0),"")</f>
        <v>0</v>
      </c>
      <c r="K4570" s="2">
        <f>IFERROR(VLOOKUP(Tableau2[[#This Row],[PR]],'Taux sortant'!$I$9:$S$167,COLUMN(),0),"")</f>
        <v>0</v>
      </c>
      <c r="L4570" s="2" t="str">
        <f>IFERROR(VLOOKUP(Tableau2[[#This Row],[PR]],'Taux sortant'!$I$9:$S$167,COLUMN(),0),"")</f>
        <v/>
      </c>
    </row>
    <row r="4571" spans="1:12" x14ac:dyDescent="0.3">
      <c r="A4571" s="1" t="s">
        <v>3956</v>
      </c>
      <c r="B4571" s="1" t="s">
        <v>3097</v>
      </c>
      <c r="C4571" s="2">
        <f>IFERROR(VLOOKUP(Tableau2[[#This Row],[PR]],'Taux sortant'!$I$9:$S$167,COLUMN(),0),"")</f>
        <v>15.23</v>
      </c>
      <c r="D4571" s="2">
        <f>IFERROR(VLOOKUP(Tableau2[[#This Row],[PR]],'Taux sortant'!$I$9:$S$167,COLUMN(),0),"")</f>
        <v>12.68</v>
      </c>
      <c r="E4571" s="2">
        <f>IFERROR(VLOOKUP(Tableau2[[#This Row],[PR]],'Taux sortant'!$I$9:$S$167,COLUMN(),0),"")</f>
        <v>9.76</v>
      </c>
      <c r="F4571" s="2">
        <f>IFERROR(VLOOKUP(Tableau2[[#This Row],[PR]],'Taux sortant'!$I$9:$S$167,COLUMN(),0),"")</f>
        <v>8.27</v>
      </c>
      <c r="G4571" s="2">
        <f>IFERROR(VLOOKUP(Tableau2[[#This Row],[PR]],'Taux sortant'!$I$9:$S$167,COLUMN(),0),"")</f>
        <v>7.07</v>
      </c>
      <c r="H4571" s="2">
        <f>IFERROR(VLOOKUP(Tableau2[[#This Row],[PR]],'Taux sortant'!$I$9:$S$167,COLUMN(),0),"")</f>
        <v>6.09</v>
      </c>
      <c r="I4571" s="2">
        <f>IFERROR(VLOOKUP(Tableau2[[#This Row],[PR]],'Taux sortant'!$I$9:$S$167,COLUMN(),0),"")</f>
        <v>5.31</v>
      </c>
      <c r="J4571" s="2">
        <f>IFERROR(VLOOKUP(Tableau2[[#This Row],[PR]],'Taux sortant'!$I$9:$S$167,COLUMN(),0),"")</f>
        <v>0</v>
      </c>
      <c r="K4571" s="2">
        <f>IFERROR(VLOOKUP(Tableau2[[#This Row],[PR]],'Taux sortant'!$I$9:$S$167,COLUMN(),0),"")</f>
        <v>0</v>
      </c>
      <c r="L4571" s="2" t="str">
        <f>IFERROR(VLOOKUP(Tableau2[[#This Row],[PR]],'Taux sortant'!$I$9:$S$167,COLUMN(),0),"")</f>
        <v/>
      </c>
    </row>
    <row r="4572" spans="1:12" x14ac:dyDescent="0.3">
      <c r="A4572" s="1" t="s">
        <v>6384</v>
      </c>
      <c r="B4572" s="1" t="s">
        <v>3761</v>
      </c>
      <c r="C4572" s="2">
        <f>IFERROR(VLOOKUP(Tableau2[[#This Row],[PR]],'Taux sortant'!$I$9:$S$167,COLUMN(),0),"")</f>
        <v>36.270000000000003</v>
      </c>
      <c r="D4572" s="2">
        <f>IFERROR(VLOOKUP(Tableau2[[#This Row],[PR]],'Taux sortant'!$I$9:$S$167,COLUMN(),0),"")</f>
        <v>33.01</v>
      </c>
      <c r="E4572" s="2">
        <f>IFERROR(VLOOKUP(Tableau2[[#This Row],[PR]],'Taux sortant'!$I$9:$S$167,COLUMN(),0),"")</f>
        <v>28.57</v>
      </c>
      <c r="F4572" s="2">
        <f>IFERROR(VLOOKUP(Tableau2[[#This Row],[PR]],'Taux sortant'!$I$9:$S$167,COLUMN(),0),"")</f>
        <v>25.82</v>
      </c>
      <c r="G4572" s="2">
        <f>IFERROR(VLOOKUP(Tableau2[[#This Row],[PR]],'Taux sortant'!$I$9:$S$167,COLUMN(),0),"")</f>
        <v>22.99</v>
      </c>
      <c r="H4572" s="2">
        <f>IFERROR(VLOOKUP(Tableau2[[#This Row],[PR]],'Taux sortant'!$I$9:$S$167,COLUMN(),0),"")</f>
        <v>19.46</v>
      </c>
      <c r="I4572" s="2">
        <f>IFERROR(VLOOKUP(Tableau2[[#This Row],[PR]],'Taux sortant'!$I$9:$S$167,COLUMN(),0),"")</f>
        <v>16.46</v>
      </c>
      <c r="J4572" s="2">
        <f>IFERROR(VLOOKUP(Tableau2[[#This Row],[PR]],'Taux sortant'!$I$9:$S$167,COLUMN(),0),"")</f>
        <v>0</v>
      </c>
      <c r="K4572" s="2">
        <f>IFERROR(VLOOKUP(Tableau2[[#This Row],[PR]],'Taux sortant'!$I$9:$S$167,COLUMN(),0),"")</f>
        <v>0</v>
      </c>
      <c r="L4572" s="2" t="str">
        <f>IFERROR(VLOOKUP(Tableau2[[#This Row],[PR]],'Taux sortant'!$I$9:$S$167,COLUMN(),0),"")</f>
        <v/>
      </c>
    </row>
    <row r="4573" spans="1:12" x14ac:dyDescent="0.3">
      <c r="A4573" s="1" t="s">
        <v>5043</v>
      </c>
      <c r="B4573" s="1" t="s">
        <v>4174</v>
      </c>
      <c r="C4573" s="2">
        <f>IFERROR(VLOOKUP(Tableau2[[#This Row],[PR]],'Taux sortant'!$I$9:$S$167,COLUMN(),0),"")</f>
        <v>18.22</v>
      </c>
      <c r="D4573" s="2">
        <f>IFERROR(VLOOKUP(Tableau2[[#This Row],[PR]],'Taux sortant'!$I$9:$S$167,COLUMN(),0),"")</f>
        <v>15.54</v>
      </c>
      <c r="E4573" s="2">
        <f>IFERROR(VLOOKUP(Tableau2[[#This Row],[PR]],'Taux sortant'!$I$9:$S$167,COLUMN(),0),"")</f>
        <v>12.42</v>
      </c>
      <c r="F4573" s="2">
        <f>IFERROR(VLOOKUP(Tableau2[[#This Row],[PR]],'Taux sortant'!$I$9:$S$167,COLUMN(),0),"")</f>
        <v>10.85</v>
      </c>
      <c r="G4573" s="2">
        <f>IFERROR(VLOOKUP(Tableau2[[#This Row],[PR]],'Taux sortant'!$I$9:$S$167,COLUMN(),0),"")</f>
        <v>9.4499999999999993</v>
      </c>
      <c r="H4573" s="2">
        <f>IFERROR(VLOOKUP(Tableau2[[#This Row],[PR]],'Taux sortant'!$I$9:$S$167,COLUMN(),0),"")</f>
        <v>8.27</v>
      </c>
      <c r="I4573" s="2">
        <f>IFERROR(VLOOKUP(Tableau2[[#This Row],[PR]],'Taux sortant'!$I$9:$S$167,COLUMN(),0),"")</f>
        <v>7.27</v>
      </c>
      <c r="J4573" s="2">
        <f>IFERROR(VLOOKUP(Tableau2[[#This Row],[PR]],'Taux sortant'!$I$9:$S$167,COLUMN(),0),"")</f>
        <v>0</v>
      </c>
      <c r="K4573" s="2">
        <f>IFERROR(VLOOKUP(Tableau2[[#This Row],[PR]],'Taux sortant'!$I$9:$S$167,COLUMN(),0),"")</f>
        <v>0</v>
      </c>
      <c r="L4573" s="2" t="str">
        <f>IFERROR(VLOOKUP(Tableau2[[#This Row],[PR]],'Taux sortant'!$I$9:$S$167,COLUMN(),0),"")</f>
        <v/>
      </c>
    </row>
    <row r="4574" spans="1:12" x14ac:dyDescent="0.3">
      <c r="A4574" s="1" t="s">
        <v>5713</v>
      </c>
      <c r="B4574" s="1" t="s">
        <v>5349</v>
      </c>
      <c r="C4574" s="2" t="str">
        <f>IFERROR(VLOOKUP(Tableau2[[#This Row],[PR]],'Taux sortant'!$I$9:$S$167,COLUMN(),0),"")</f>
        <v/>
      </c>
      <c r="D4574" s="2" t="str">
        <f>IFERROR(VLOOKUP(Tableau2[[#This Row],[PR]],'Taux sortant'!$I$9:$S$167,COLUMN(),0),"")</f>
        <v/>
      </c>
      <c r="E4574" s="2" t="str">
        <f>IFERROR(VLOOKUP(Tableau2[[#This Row],[PR]],'Taux sortant'!$I$9:$S$167,COLUMN(),0),"")</f>
        <v/>
      </c>
      <c r="F4574" s="2" t="str">
        <f>IFERROR(VLOOKUP(Tableau2[[#This Row],[PR]],'Taux sortant'!$I$9:$S$167,COLUMN(),0),"")</f>
        <v/>
      </c>
      <c r="G4574" s="2" t="str">
        <f>IFERROR(VLOOKUP(Tableau2[[#This Row],[PR]],'Taux sortant'!$I$9:$S$167,COLUMN(),0),"")</f>
        <v/>
      </c>
      <c r="H4574" s="2" t="str">
        <f>IFERROR(VLOOKUP(Tableau2[[#This Row],[PR]],'Taux sortant'!$I$9:$S$167,COLUMN(),0),"")</f>
        <v/>
      </c>
      <c r="I4574" s="2" t="str">
        <f>IFERROR(VLOOKUP(Tableau2[[#This Row],[PR]],'Taux sortant'!$I$9:$S$167,COLUMN(),0),"")</f>
        <v/>
      </c>
      <c r="J4574" s="2" t="str">
        <f>IFERROR(VLOOKUP(Tableau2[[#This Row],[PR]],'Taux sortant'!$I$9:$S$167,COLUMN(),0),"")</f>
        <v/>
      </c>
      <c r="K4574" s="2" t="str">
        <f>IFERROR(VLOOKUP(Tableau2[[#This Row],[PR]],'Taux sortant'!$I$9:$S$167,COLUMN(),0),"")</f>
        <v/>
      </c>
      <c r="L4574" s="2" t="str">
        <f>IFERROR(VLOOKUP(Tableau2[[#This Row],[PR]],'Taux sortant'!$I$9:$S$167,COLUMN(),0),"")</f>
        <v/>
      </c>
    </row>
    <row r="4575" spans="1:12" x14ac:dyDescent="0.3">
      <c r="A4575" s="1" t="s">
        <v>5715</v>
      </c>
      <c r="B4575" s="1" t="s">
        <v>5356</v>
      </c>
      <c r="C4575" s="2">
        <f>IFERROR(VLOOKUP(Tableau2[[#This Row],[PR]],'Taux sortant'!$I$9:$S$167,COLUMN(),0),"")</f>
        <v>14.1</v>
      </c>
      <c r="D4575" s="2">
        <f>IFERROR(VLOOKUP(Tableau2[[#This Row],[PR]],'Taux sortant'!$I$9:$S$167,COLUMN(),0),"")</f>
        <v>12.41</v>
      </c>
      <c r="E4575" s="2">
        <f>IFERROR(VLOOKUP(Tableau2[[#This Row],[PR]],'Taux sortant'!$I$9:$S$167,COLUMN(),0),"")</f>
        <v>9.0299999999999994</v>
      </c>
      <c r="F4575" s="2">
        <f>IFERROR(VLOOKUP(Tableau2[[#This Row],[PR]],'Taux sortant'!$I$9:$S$167,COLUMN(),0),"")</f>
        <v>7.34</v>
      </c>
      <c r="G4575" s="2">
        <f>IFERROR(VLOOKUP(Tableau2[[#This Row],[PR]],'Taux sortant'!$I$9:$S$167,COLUMN(),0),"")</f>
        <v>6.12</v>
      </c>
      <c r="H4575" s="2">
        <f>IFERROR(VLOOKUP(Tableau2[[#This Row],[PR]],'Taux sortant'!$I$9:$S$167,COLUMN(),0),"")</f>
        <v>5.37</v>
      </c>
      <c r="I4575" s="2">
        <f>IFERROR(VLOOKUP(Tableau2[[#This Row],[PR]],'Taux sortant'!$I$9:$S$167,COLUMN(),0),"")</f>
        <v>4.6500000000000004</v>
      </c>
      <c r="J4575" s="2">
        <f>IFERROR(VLOOKUP(Tableau2[[#This Row],[PR]],'Taux sortant'!$I$9:$S$167,COLUMN(),0),"")</f>
        <v>0</v>
      </c>
      <c r="K4575" s="2">
        <f>IFERROR(VLOOKUP(Tableau2[[#This Row],[PR]],'Taux sortant'!$I$9:$S$167,COLUMN(),0),"")</f>
        <v>1585.65</v>
      </c>
      <c r="L4575" s="2" t="str">
        <f>IFERROR(VLOOKUP(Tableau2[[#This Row],[PR]],'Taux sortant'!$I$9:$S$167,COLUMN(),0),"")</f>
        <v/>
      </c>
    </row>
    <row r="4576" spans="1:12" x14ac:dyDescent="0.3">
      <c r="A4576" s="1" t="s">
        <v>5717</v>
      </c>
      <c r="B4576" s="1" t="s">
        <v>5356</v>
      </c>
      <c r="C4576" s="2">
        <f>IFERROR(VLOOKUP(Tableau2[[#This Row],[PR]],'Taux sortant'!$I$9:$S$167,COLUMN(),0),"")</f>
        <v>14.1</v>
      </c>
      <c r="D4576" s="2">
        <f>IFERROR(VLOOKUP(Tableau2[[#This Row],[PR]],'Taux sortant'!$I$9:$S$167,COLUMN(),0),"")</f>
        <v>12.41</v>
      </c>
      <c r="E4576" s="2">
        <f>IFERROR(VLOOKUP(Tableau2[[#This Row],[PR]],'Taux sortant'!$I$9:$S$167,COLUMN(),0),"")</f>
        <v>9.0299999999999994</v>
      </c>
      <c r="F4576" s="2">
        <f>IFERROR(VLOOKUP(Tableau2[[#This Row],[PR]],'Taux sortant'!$I$9:$S$167,COLUMN(),0),"")</f>
        <v>7.34</v>
      </c>
      <c r="G4576" s="2">
        <f>IFERROR(VLOOKUP(Tableau2[[#This Row],[PR]],'Taux sortant'!$I$9:$S$167,COLUMN(),0),"")</f>
        <v>6.12</v>
      </c>
      <c r="H4576" s="2">
        <f>IFERROR(VLOOKUP(Tableau2[[#This Row],[PR]],'Taux sortant'!$I$9:$S$167,COLUMN(),0),"")</f>
        <v>5.37</v>
      </c>
      <c r="I4576" s="2">
        <f>IFERROR(VLOOKUP(Tableau2[[#This Row],[PR]],'Taux sortant'!$I$9:$S$167,COLUMN(),0),"")</f>
        <v>4.6500000000000004</v>
      </c>
      <c r="J4576" s="2">
        <f>IFERROR(VLOOKUP(Tableau2[[#This Row],[PR]],'Taux sortant'!$I$9:$S$167,COLUMN(),0),"")</f>
        <v>0</v>
      </c>
      <c r="K4576" s="2">
        <f>IFERROR(VLOOKUP(Tableau2[[#This Row],[PR]],'Taux sortant'!$I$9:$S$167,COLUMN(),0),"")</f>
        <v>1585.65</v>
      </c>
      <c r="L4576" s="2" t="str">
        <f>IFERROR(VLOOKUP(Tableau2[[#This Row],[PR]],'Taux sortant'!$I$9:$S$167,COLUMN(),0),"")</f>
        <v/>
      </c>
    </row>
    <row r="4577" spans="1:12" x14ac:dyDescent="0.3">
      <c r="A4577" s="1" t="s">
        <v>3959</v>
      </c>
      <c r="B4577" s="1" t="s">
        <v>3082</v>
      </c>
      <c r="C4577" s="2">
        <f>IFERROR(VLOOKUP(Tableau2[[#This Row],[PR]],'Taux sortant'!$I$9:$S$167,COLUMN(),0),"")</f>
        <v>15.9</v>
      </c>
      <c r="D4577" s="2">
        <f>IFERROR(VLOOKUP(Tableau2[[#This Row],[PR]],'Taux sortant'!$I$9:$S$167,COLUMN(),0),"")</f>
        <v>13.36</v>
      </c>
      <c r="E4577" s="2">
        <f>IFERROR(VLOOKUP(Tableau2[[#This Row],[PR]],'Taux sortant'!$I$9:$S$167,COLUMN(),0),"")</f>
        <v>10.43</v>
      </c>
      <c r="F4577" s="2">
        <f>IFERROR(VLOOKUP(Tableau2[[#This Row],[PR]],'Taux sortant'!$I$9:$S$167,COLUMN(),0),"")</f>
        <v>8.9700000000000006</v>
      </c>
      <c r="G4577" s="2">
        <f>IFERROR(VLOOKUP(Tableau2[[#This Row],[PR]],'Taux sortant'!$I$9:$S$167,COLUMN(),0),"")</f>
        <v>7.72</v>
      </c>
      <c r="H4577" s="2">
        <f>IFERROR(VLOOKUP(Tableau2[[#This Row],[PR]],'Taux sortant'!$I$9:$S$167,COLUMN(),0),"")</f>
        <v>6.68</v>
      </c>
      <c r="I4577" s="2">
        <f>IFERROR(VLOOKUP(Tableau2[[#This Row],[PR]],'Taux sortant'!$I$9:$S$167,COLUMN(),0),"")</f>
        <v>5.85</v>
      </c>
      <c r="J4577" s="2">
        <f>IFERROR(VLOOKUP(Tableau2[[#This Row],[PR]],'Taux sortant'!$I$9:$S$167,COLUMN(),0),"")</f>
        <v>0</v>
      </c>
      <c r="K4577" s="2">
        <f>IFERROR(VLOOKUP(Tableau2[[#This Row],[PR]],'Taux sortant'!$I$9:$S$167,COLUMN(),0),"")</f>
        <v>0</v>
      </c>
      <c r="L4577" s="2" t="str">
        <f>IFERROR(VLOOKUP(Tableau2[[#This Row],[PR]],'Taux sortant'!$I$9:$S$167,COLUMN(),0),"")</f>
        <v/>
      </c>
    </row>
    <row r="4578" spans="1:12" x14ac:dyDescent="0.3">
      <c r="A4578" s="1" t="s">
        <v>1100</v>
      </c>
      <c r="B4578" s="1" t="s">
        <v>362</v>
      </c>
      <c r="C4578" s="2">
        <f>IFERROR(VLOOKUP(Tableau2[[#This Row],[PR]],'Taux sortant'!$I$9:$S$167,COLUMN(),0),"")</f>
        <v>61.91</v>
      </c>
      <c r="D4578" s="2">
        <f>IFERROR(VLOOKUP(Tableau2[[#This Row],[PR]],'Taux sortant'!$I$9:$S$167,COLUMN(),0),"")</f>
        <v>53.09</v>
      </c>
      <c r="E4578" s="2">
        <f>IFERROR(VLOOKUP(Tableau2[[#This Row],[PR]],'Taux sortant'!$I$9:$S$167,COLUMN(),0),"")</f>
        <v>45.4</v>
      </c>
      <c r="F4578" s="2">
        <f>IFERROR(VLOOKUP(Tableau2[[#This Row],[PR]],'Taux sortant'!$I$9:$S$167,COLUMN(),0),"")</f>
        <v>39.409999999999997</v>
      </c>
      <c r="G4578" s="2">
        <f>IFERROR(VLOOKUP(Tableau2[[#This Row],[PR]],'Taux sortant'!$I$9:$S$167,COLUMN(),0),"")</f>
        <v>28.25</v>
      </c>
      <c r="H4578" s="2">
        <f>IFERROR(VLOOKUP(Tableau2[[#This Row],[PR]],'Taux sortant'!$I$9:$S$167,COLUMN(),0),"")</f>
        <v>20.43</v>
      </c>
      <c r="I4578" s="2">
        <f>IFERROR(VLOOKUP(Tableau2[[#This Row],[PR]],'Taux sortant'!$I$9:$S$167,COLUMN(),0),"")</f>
        <v>19.690000000000001</v>
      </c>
      <c r="J4578" s="2">
        <f>IFERROR(VLOOKUP(Tableau2[[#This Row],[PR]],'Taux sortant'!$I$9:$S$167,COLUMN(),0),"")</f>
        <v>0</v>
      </c>
      <c r="K4578" s="2">
        <f>IFERROR(VLOOKUP(Tableau2[[#This Row],[PR]],'Taux sortant'!$I$9:$S$167,COLUMN(),0),"")</f>
        <v>0</v>
      </c>
      <c r="L4578" s="2" t="str">
        <f>IFERROR(VLOOKUP(Tableau2[[#This Row],[PR]],'Taux sortant'!$I$9:$S$167,COLUMN(),0),"")</f>
        <v/>
      </c>
    </row>
    <row r="4579" spans="1:12" x14ac:dyDescent="0.3">
      <c r="A4579" s="1" t="s">
        <v>1103</v>
      </c>
      <c r="B4579" s="1" t="s">
        <v>69</v>
      </c>
      <c r="C4579" s="2">
        <f>IFERROR(VLOOKUP(Tableau2[[#This Row],[PR]],'Taux sortant'!$I$9:$S$167,COLUMN(),0),"")</f>
        <v>23.78</v>
      </c>
      <c r="D4579" s="2">
        <f>IFERROR(VLOOKUP(Tableau2[[#This Row],[PR]],'Taux sortant'!$I$9:$S$167,COLUMN(),0),"")</f>
        <v>20.58</v>
      </c>
      <c r="E4579" s="2">
        <f>IFERROR(VLOOKUP(Tableau2[[#This Row],[PR]],'Taux sortant'!$I$9:$S$167,COLUMN(),0),"")</f>
        <v>16.13</v>
      </c>
      <c r="F4579" s="2">
        <f>IFERROR(VLOOKUP(Tableau2[[#This Row],[PR]],'Taux sortant'!$I$9:$S$167,COLUMN(),0),"")</f>
        <v>12.62</v>
      </c>
      <c r="G4579" s="2">
        <f>IFERROR(VLOOKUP(Tableau2[[#This Row],[PR]],'Taux sortant'!$I$9:$S$167,COLUMN(),0),"")</f>
        <v>9</v>
      </c>
      <c r="H4579" s="2">
        <f>IFERROR(VLOOKUP(Tableau2[[#This Row],[PR]],'Taux sortant'!$I$9:$S$167,COLUMN(),0),"")</f>
        <v>5.95</v>
      </c>
      <c r="I4579" s="2">
        <f>IFERROR(VLOOKUP(Tableau2[[#This Row],[PR]],'Taux sortant'!$I$9:$S$167,COLUMN(),0),"")</f>
        <v>4.28</v>
      </c>
      <c r="J4579" s="2">
        <f>IFERROR(VLOOKUP(Tableau2[[#This Row],[PR]],'Taux sortant'!$I$9:$S$167,COLUMN(),0),"")</f>
        <v>0</v>
      </c>
      <c r="K4579" s="2">
        <f>IFERROR(VLOOKUP(Tableau2[[#This Row],[PR]],'Taux sortant'!$I$9:$S$167,COLUMN(),0),"")</f>
        <v>0</v>
      </c>
      <c r="L4579" s="2" t="str">
        <f>IFERROR(VLOOKUP(Tableau2[[#This Row],[PR]],'Taux sortant'!$I$9:$S$167,COLUMN(),0),"")</f>
        <v/>
      </c>
    </row>
    <row r="4580" spans="1:12" x14ac:dyDescent="0.3">
      <c r="A4580" s="1" t="s">
        <v>6387</v>
      </c>
      <c r="B4580" s="1" t="s">
        <v>5858</v>
      </c>
      <c r="C4580" s="2" t="str">
        <f>IFERROR(VLOOKUP(Tableau2[[#This Row],[PR]],'Taux sortant'!$I$9:$S$167,COLUMN(),0),"")</f>
        <v/>
      </c>
      <c r="D4580" s="2" t="str">
        <f>IFERROR(VLOOKUP(Tableau2[[#This Row],[PR]],'Taux sortant'!$I$9:$S$167,COLUMN(),0),"")</f>
        <v/>
      </c>
      <c r="E4580" s="2" t="str">
        <f>IFERROR(VLOOKUP(Tableau2[[#This Row],[PR]],'Taux sortant'!$I$9:$S$167,COLUMN(),0),"")</f>
        <v/>
      </c>
      <c r="F4580" s="2" t="str">
        <f>IFERROR(VLOOKUP(Tableau2[[#This Row],[PR]],'Taux sortant'!$I$9:$S$167,COLUMN(),0),"")</f>
        <v/>
      </c>
      <c r="G4580" s="2" t="str">
        <f>IFERROR(VLOOKUP(Tableau2[[#This Row],[PR]],'Taux sortant'!$I$9:$S$167,COLUMN(),0),"")</f>
        <v/>
      </c>
      <c r="H4580" s="2" t="str">
        <f>IFERROR(VLOOKUP(Tableau2[[#This Row],[PR]],'Taux sortant'!$I$9:$S$167,COLUMN(),0),"")</f>
        <v/>
      </c>
      <c r="I4580" s="2" t="str">
        <f>IFERROR(VLOOKUP(Tableau2[[#This Row],[PR]],'Taux sortant'!$I$9:$S$167,COLUMN(),0),"")</f>
        <v/>
      </c>
      <c r="J4580" s="2" t="str">
        <f>IFERROR(VLOOKUP(Tableau2[[#This Row],[PR]],'Taux sortant'!$I$9:$S$167,COLUMN(),0),"")</f>
        <v/>
      </c>
      <c r="K4580" s="2" t="str">
        <f>IFERROR(VLOOKUP(Tableau2[[#This Row],[PR]],'Taux sortant'!$I$9:$S$167,COLUMN(),0),"")</f>
        <v/>
      </c>
      <c r="L4580" s="2" t="str">
        <f>IFERROR(VLOOKUP(Tableau2[[#This Row],[PR]],'Taux sortant'!$I$9:$S$167,COLUMN(),0),"")</f>
        <v/>
      </c>
    </row>
    <row r="4581" spans="1:12" x14ac:dyDescent="0.3">
      <c r="A4581" s="1" t="s">
        <v>2389</v>
      </c>
      <c r="B4581" s="1" t="s">
        <v>1572</v>
      </c>
      <c r="C4581" s="2">
        <f>IFERROR(VLOOKUP(Tableau2[[#This Row],[PR]],'Taux sortant'!$I$9:$S$167,COLUMN(),0),"")</f>
        <v>11.77</v>
      </c>
      <c r="D4581" s="2">
        <f>IFERROR(VLOOKUP(Tableau2[[#This Row],[PR]],'Taux sortant'!$I$9:$S$167,COLUMN(),0),"")</f>
        <v>9.3699999999999992</v>
      </c>
      <c r="E4581" s="2">
        <f>IFERROR(VLOOKUP(Tableau2[[#This Row],[PR]],'Taux sortant'!$I$9:$S$167,COLUMN(),0),"")</f>
        <v>6.64</v>
      </c>
      <c r="F4581" s="2">
        <f>IFERROR(VLOOKUP(Tableau2[[#This Row],[PR]],'Taux sortant'!$I$9:$S$167,COLUMN(),0),"")</f>
        <v>5.36</v>
      </c>
      <c r="G4581" s="2">
        <f>IFERROR(VLOOKUP(Tableau2[[#This Row],[PR]],'Taux sortant'!$I$9:$S$167,COLUMN(),0),"")</f>
        <v>4.43</v>
      </c>
      <c r="H4581" s="2">
        <f>IFERROR(VLOOKUP(Tableau2[[#This Row],[PR]],'Taux sortant'!$I$9:$S$167,COLUMN(),0),"")</f>
        <v>3.65</v>
      </c>
      <c r="I4581" s="2">
        <f>IFERROR(VLOOKUP(Tableau2[[#This Row],[PR]],'Taux sortant'!$I$9:$S$167,COLUMN(),0),"")</f>
        <v>3.13</v>
      </c>
      <c r="J4581" s="2">
        <f>IFERROR(VLOOKUP(Tableau2[[#This Row],[PR]],'Taux sortant'!$I$9:$S$167,COLUMN(),0),"")</f>
        <v>0</v>
      </c>
      <c r="K4581" s="2">
        <f>IFERROR(VLOOKUP(Tableau2[[#This Row],[PR]],'Taux sortant'!$I$9:$S$167,COLUMN(),0),"")</f>
        <v>0</v>
      </c>
      <c r="L4581" s="2" t="str">
        <f>IFERROR(VLOOKUP(Tableau2[[#This Row],[PR]],'Taux sortant'!$I$9:$S$167,COLUMN(),0),"")</f>
        <v/>
      </c>
    </row>
    <row r="4582" spans="1:12" x14ac:dyDescent="0.3">
      <c r="A4582" s="1" t="s">
        <v>6390</v>
      </c>
      <c r="B4582" s="1" t="s">
        <v>5858</v>
      </c>
      <c r="C4582" s="2" t="str">
        <f>IFERROR(VLOOKUP(Tableau2[[#This Row],[PR]],'Taux sortant'!$I$9:$S$167,COLUMN(),0),"")</f>
        <v/>
      </c>
      <c r="D4582" s="2" t="str">
        <f>IFERROR(VLOOKUP(Tableau2[[#This Row],[PR]],'Taux sortant'!$I$9:$S$167,COLUMN(),0),"")</f>
        <v/>
      </c>
      <c r="E4582" s="2" t="str">
        <f>IFERROR(VLOOKUP(Tableau2[[#This Row],[PR]],'Taux sortant'!$I$9:$S$167,COLUMN(),0),"")</f>
        <v/>
      </c>
      <c r="F4582" s="2" t="str">
        <f>IFERROR(VLOOKUP(Tableau2[[#This Row],[PR]],'Taux sortant'!$I$9:$S$167,COLUMN(),0),"")</f>
        <v/>
      </c>
      <c r="G4582" s="2" t="str">
        <f>IFERROR(VLOOKUP(Tableau2[[#This Row],[PR]],'Taux sortant'!$I$9:$S$167,COLUMN(),0),"")</f>
        <v/>
      </c>
      <c r="H4582" s="2" t="str">
        <f>IFERROR(VLOOKUP(Tableau2[[#This Row],[PR]],'Taux sortant'!$I$9:$S$167,COLUMN(),0),"")</f>
        <v/>
      </c>
      <c r="I4582" s="2" t="str">
        <f>IFERROR(VLOOKUP(Tableau2[[#This Row],[PR]],'Taux sortant'!$I$9:$S$167,COLUMN(),0),"")</f>
        <v/>
      </c>
      <c r="J4582" s="2" t="str">
        <f>IFERROR(VLOOKUP(Tableau2[[#This Row],[PR]],'Taux sortant'!$I$9:$S$167,COLUMN(),0),"")</f>
        <v/>
      </c>
      <c r="K4582" s="2" t="str">
        <f>IFERROR(VLOOKUP(Tableau2[[#This Row],[PR]],'Taux sortant'!$I$9:$S$167,COLUMN(),0),"")</f>
        <v/>
      </c>
      <c r="L4582" s="2" t="str">
        <f>IFERROR(VLOOKUP(Tableau2[[#This Row],[PR]],'Taux sortant'!$I$9:$S$167,COLUMN(),0),"")</f>
        <v/>
      </c>
    </row>
    <row r="4583" spans="1:12" x14ac:dyDescent="0.3">
      <c r="A4583" s="1" t="s">
        <v>1106</v>
      </c>
      <c r="B4583" s="1" t="s">
        <v>8</v>
      </c>
      <c r="C4583" s="2">
        <f>IFERROR(VLOOKUP(Tableau2[[#This Row],[PR]],'Taux sortant'!$I$9:$S$167,COLUMN(),0),"")</f>
        <v>30.77</v>
      </c>
      <c r="D4583" s="2">
        <f>IFERROR(VLOOKUP(Tableau2[[#This Row],[PR]],'Taux sortant'!$I$9:$S$167,COLUMN(),0),"")</f>
        <v>22.76</v>
      </c>
      <c r="E4583" s="2">
        <f>IFERROR(VLOOKUP(Tableau2[[#This Row],[PR]],'Taux sortant'!$I$9:$S$167,COLUMN(),0),"")</f>
        <v>16.43</v>
      </c>
      <c r="F4583" s="2">
        <f>IFERROR(VLOOKUP(Tableau2[[#This Row],[PR]],'Taux sortant'!$I$9:$S$167,COLUMN(),0),"")</f>
        <v>12.46</v>
      </c>
      <c r="G4583" s="2">
        <f>IFERROR(VLOOKUP(Tableau2[[#This Row],[PR]],'Taux sortant'!$I$9:$S$167,COLUMN(),0),"")</f>
        <v>7.96</v>
      </c>
      <c r="H4583" s="2">
        <f>IFERROR(VLOOKUP(Tableau2[[#This Row],[PR]],'Taux sortant'!$I$9:$S$167,COLUMN(),0),"")</f>
        <v>5.83</v>
      </c>
      <c r="I4583" s="2">
        <f>IFERROR(VLOOKUP(Tableau2[[#This Row],[PR]],'Taux sortant'!$I$9:$S$167,COLUMN(),0),"")</f>
        <v>4.59</v>
      </c>
      <c r="J4583" s="2">
        <f>IFERROR(VLOOKUP(Tableau2[[#This Row],[PR]],'Taux sortant'!$I$9:$S$167,COLUMN(),0),"")</f>
        <v>0</v>
      </c>
      <c r="K4583" s="2">
        <f>IFERROR(VLOOKUP(Tableau2[[#This Row],[PR]],'Taux sortant'!$I$9:$S$167,COLUMN(),0),"")</f>
        <v>0</v>
      </c>
      <c r="L4583" s="2" t="str">
        <f>IFERROR(VLOOKUP(Tableau2[[#This Row],[PR]],'Taux sortant'!$I$9:$S$167,COLUMN(),0),"")</f>
        <v/>
      </c>
    </row>
    <row r="4584" spans="1:12" x14ac:dyDescent="0.3">
      <c r="A4584" s="1" t="s">
        <v>2392</v>
      </c>
      <c r="B4584" s="1" t="s">
        <v>1638</v>
      </c>
      <c r="C4584" s="2">
        <f>IFERROR(VLOOKUP(Tableau2[[#This Row],[PR]],'Taux sortant'!$I$9:$S$167,COLUMN(),0),"")</f>
        <v>12.27</v>
      </c>
      <c r="D4584" s="2">
        <f>IFERROR(VLOOKUP(Tableau2[[#This Row],[PR]],'Taux sortant'!$I$9:$S$167,COLUMN(),0),"")</f>
        <v>9.8800000000000008</v>
      </c>
      <c r="E4584" s="2">
        <f>IFERROR(VLOOKUP(Tableau2[[#This Row],[PR]],'Taux sortant'!$I$9:$S$167,COLUMN(),0),"")</f>
        <v>7.16</v>
      </c>
      <c r="F4584" s="2">
        <f>IFERROR(VLOOKUP(Tableau2[[#This Row],[PR]],'Taux sortant'!$I$9:$S$167,COLUMN(),0),"")</f>
        <v>5.85</v>
      </c>
      <c r="G4584" s="2">
        <f>IFERROR(VLOOKUP(Tableau2[[#This Row],[PR]],'Taux sortant'!$I$9:$S$167,COLUMN(),0),"")</f>
        <v>4.97</v>
      </c>
      <c r="H4584" s="2">
        <f>IFERROR(VLOOKUP(Tableau2[[#This Row],[PR]],'Taux sortant'!$I$9:$S$167,COLUMN(),0),"")</f>
        <v>4.47</v>
      </c>
      <c r="I4584" s="2">
        <f>IFERROR(VLOOKUP(Tableau2[[#This Row],[PR]],'Taux sortant'!$I$9:$S$167,COLUMN(),0),"")</f>
        <v>4.1100000000000003</v>
      </c>
      <c r="J4584" s="2">
        <f>IFERROR(VLOOKUP(Tableau2[[#This Row],[PR]],'Taux sortant'!$I$9:$S$167,COLUMN(),0),"")</f>
        <v>0</v>
      </c>
      <c r="K4584" s="2">
        <f>IFERROR(VLOOKUP(Tableau2[[#This Row],[PR]],'Taux sortant'!$I$9:$S$167,COLUMN(),0),"")</f>
        <v>0</v>
      </c>
      <c r="L4584" s="2" t="str">
        <f>IFERROR(VLOOKUP(Tableau2[[#This Row],[PR]],'Taux sortant'!$I$9:$S$167,COLUMN(),0),"")</f>
        <v/>
      </c>
    </row>
    <row r="4585" spans="1:12" x14ac:dyDescent="0.3">
      <c r="A4585" s="1" t="s">
        <v>5046</v>
      </c>
      <c r="B4585" s="1" t="s">
        <v>4132</v>
      </c>
      <c r="C4585" s="2">
        <f>IFERROR(VLOOKUP(Tableau2[[#This Row],[PR]],'Taux sortant'!$I$9:$S$167,COLUMN(),0),"")</f>
        <v>20.079999999999998</v>
      </c>
      <c r="D4585" s="2">
        <f>IFERROR(VLOOKUP(Tableau2[[#This Row],[PR]],'Taux sortant'!$I$9:$S$167,COLUMN(),0),"")</f>
        <v>17.18</v>
      </c>
      <c r="E4585" s="2">
        <f>IFERROR(VLOOKUP(Tableau2[[#This Row],[PR]],'Taux sortant'!$I$9:$S$167,COLUMN(),0),"")</f>
        <v>13.8</v>
      </c>
      <c r="F4585" s="2">
        <f>IFERROR(VLOOKUP(Tableau2[[#This Row],[PR]],'Taux sortant'!$I$9:$S$167,COLUMN(),0),"")</f>
        <v>12.12</v>
      </c>
      <c r="G4585" s="2">
        <f>IFERROR(VLOOKUP(Tableau2[[#This Row],[PR]],'Taux sortant'!$I$9:$S$167,COLUMN(),0),"")</f>
        <v>10.5</v>
      </c>
      <c r="H4585" s="2">
        <f>IFERROR(VLOOKUP(Tableau2[[#This Row],[PR]],'Taux sortant'!$I$9:$S$167,COLUMN(),0),"")</f>
        <v>9.0500000000000007</v>
      </c>
      <c r="I4585" s="2">
        <f>IFERROR(VLOOKUP(Tableau2[[#This Row],[PR]],'Taux sortant'!$I$9:$S$167,COLUMN(),0),"")</f>
        <v>7.85</v>
      </c>
      <c r="J4585" s="2">
        <f>IFERROR(VLOOKUP(Tableau2[[#This Row],[PR]],'Taux sortant'!$I$9:$S$167,COLUMN(),0),"")</f>
        <v>0</v>
      </c>
      <c r="K4585" s="2">
        <f>IFERROR(VLOOKUP(Tableau2[[#This Row],[PR]],'Taux sortant'!$I$9:$S$167,COLUMN(),0),"")</f>
        <v>0</v>
      </c>
      <c r="L4585" s="2" t="str">
        <f>IFERROR(VLOOKUP(Tableau2[[#This Row],[PR]],'Taux sortant'!$I$9:$S$167,COLUMN(),0),"")</f>
        <v/>
      </c>
    </row>
    <row r="4586" spans="1:12" x14ac:dyDescent="0.3">
      <c r="A4586" s="1" t="s">
        <v>5719</v>
      </c>
      <c r="B4586" s="1" t="s">
        <v>5349</v>
      </c>
      <c r="C4586" s="2" t="str">
        <f>IFERROR(VLOOKUP(Tableau2[[#This Row],[PR]],'Taux sortant'!$I$9:$S$167,COLUMN(),0),"")</f>
        <v/>
      </c>
      <c r="D4586" s="2" t="str">
        <f>IFERROR(VLOOKUP(Tableau2[[#This Row],[PR]],'Taux sortant'!$I$9:$S$167,COLUMN(),0),"")</f>
        <v/>
      </c>
      <c r="E4586" s="2" t="str">
        <f>IFERROR(VLOOKUP(Tableau2[[#This Row],[PR]],'Taux sortant'!$I$9:$S$167,COLUMN(),0),"")</f>
        <v/>
      </c>
      <c r="F4586" s="2" t="str">
        <f>IFERROR(VLOOKUP(Tableau2[[#This Row],[PR]],'Taux sortant'!$I$9:$S$167,COLUMN(),0),"")</f>
        <v/>
      </c>
      <c r="G4586" s="2" t="str">
        <f>IFERROR(VLOOKUP(Tableau2[[#This Row],[PR]],'Taux sortant'!$I$9:$S$167,COLUMN(),0),"")</f>
        <v/>
      </c>
      <c r="H4586" s="2" t="str">
        <f>IFERROR(VLOOKUP(Tableau2[[#This Row],[PR]],'Taux sortant'!$I$9:$S$167,COLUMN(),0),"")</f>
        <v/>
      </c>
      <c r="I4586" s="2" t="str">
        <f>IFERROR(VLOOKUP(Tableau2[[#This Row],[PR]],'Taux sortant'!$I$9:$S$167,COLUMN(),0),"")</f>
        <v/>
      </c>
      <c r="J4586" s="2" t="str">
        <f>IFERROR(VLOOKUP(Tableau2[[#This Row],[PR]],'Taux sortant'!$I$9:$S$167,COLUMN(),0),"")</f>
        <v/>
      </c>
      <c r="K4586" s="2" t="str">
        <f>IFERROR(VLOOKUP(Tableau2[[#This Row],[PR]],'Taux sortant'!$I$9:$S$167,COLUMN(),0),"")</f>
        <v/>
      </c>
      <c r="L4586" s="2" t="str">
        <f>IFERROR(VLOOKUP(Tableau2[[#This Row],[PR]],'Taux sortant'!$I$9:$S$167,COLUMN(),0),"")</f>
        <v/>
      </c>
    </row>
    <row r="4587" spans="1:12" x14ac:dyDescent="0.3">
      <c r="A4587" s="1" t="s">
        <v>6662</v>
      </c>
      <c r="B4587" s="1" t="s">
        <v>6633</v>
      </c>
      <c r="C4587" s="2" t="str">
        <f>IFERROR(VLOOKUP(Tableau2[[#This Row],[PR]],'Taux sortant'!$I$9:$S$167,COLUMN(),0),"")</f>
        <v/>
      </c>
      <c r="D4587" s="2" t="str">
        <f>IFERROR(VLOOKUP(Tableau2[[#This Row],[PR]],'Taux sortant'!$I$9:$S$167,COLUMN(),0),"")</f>
        <v/>
      </c>
      <c r="E4587" s="2" t="str">
        <f>IFERROR(VLOOKUP(Tableau2[[#This Row],[PR]],'Taux sortant'!$I$9:$S$167,COLUMN(),0),"")</f>
        <v/>
      </c>
      <c r="F4587" s="2" t="str">
        <f>IFERROR(VLOOKUP(Tableau2[[#This Row],[PR]],'Taux sortant'!$I$9:$S$167,COLUMN(),0),"")</f>
        <v/>
      </c>
      <c r="G4587" s="2" t="str">
        <f>IFERROR(VLOOKUP(Tableau2[[#This Row],[PR]],'Taux sortant'!$I$9:$S$167,COLUMN(),0),"")</f>
        <v/>
      </c>
      <c r="H4587" s="2" t="str">
        <f>IFERROR(VLOOKUP(Tableau2[[#This Row],[PR]],'Taux sortant'!$I$9:$S$167,COLUMN(),0),"")</f>
        <v/>
      </c>
      <c r="I4587" s="2" t="str">
        <f>IFERROR(VLOOKUP(Tableau2[[#This Row],[PR]],'Taux sortant'!$I$9:$S$167,COLUMN(),0),"")</f>
        <v/>
      </c>
      <c r="J4587" s="2" t="str">
        <f>IFERROR(VLOOKUP(Tableau2[[#This Row],[PR]],'Taux sortant'!$I$9:$S$167,COLUMN(),0),"")</f>
        <v/>
      </c>
      <c r="K4587" s="2" t="str">
        <f>IFERROR(VLOOKUP(Tableau2[[#This Row],[PR]],'Taux sortant'!$I$9:$S$167,COLUMN(),0),"")</f>
        <v/>
      </c>
      <c r="L4587" s="2" t="str">
        <f>IFERROR(VLOOKUP(Tableau2[[#This Row],[PR]],'Taux sortant'!$I$9:$S$167,COLUMN(),0),"")</f>
        <v/>
      </c>
    </row>
    <row r="4588" spans="1:12" x14ac:dyDescent="0.3">
      <c r="A4588" s="1" t="s">
        <v>1109</v>
      </c>
      <c r="B4588" s="1" t="s">
        <v>21</v>
      </c>
      <c r="C4588" s="2">
        <f>IFERROR(VLOOKUP(Tableau2[[#This Row],[PR]],'Taux sortant'!$I$9:$S$167,COLUMN(),0),"")</f>
        <v>20.25</v>
      </c>
      <c r="D4588" s="2">
        <f>IFERROR(VLOOKUP(Tableau2[[#This Row],[PR]],'Taux sortant'!$I$9:$S$167,COLUMN(),0),"")</f>
        <v>16.2</v>
      </c>
      <c r="E4588" s="2">
        <f>IFERROR(VLOOKUP(Tableau2[[#This Row],[PR]],'Taux sortant'!$I$9:$S$167,COLUMN(),0),"")</f>
        <v>11.68</v>
      </c>
      <c r="F4588" s="2">
        <f>IFERROR(VLOOKUP(Tableau2[[#This Row],[PR]],'Taux sortant'!$I$9:$S$167,COLUMN(),0),"")</f>
        <v>9.25</v>
      </c>
      <c r="G4588" s="2">
        <f>IFERROR(VLOOKUP(Tableau2[[#This Row],[PR]],'Taux sortant'!$I$9:$S$167,COLUMN(),0),"")</f>
        <v>7.08</v>
      </c>
      <c r="H4588" s="2">
        <f>IFERROR(VLOOKUP(Tableau2[[#This Row],[PR]],'Taux sortant'!$I$9:$S$167,COLUMN(),0),"")</f>
        <v>5.36</v>
      </c>
      <c r="I4588" s="2">
        <f>IFERROR(VLOOKUP(Tableau2[[#This Row],[PR]],'Taux sortant'!$I$9:$S$167,COLUMN(),0),"")</f>
        <v>4.8499999999999996</v>
      </c>
      <c r="J4588" s="2">
        <f>IFERROR(VLOOKUP(Tableau2[[#This Row],[PR]],'Taux sortant'!$I$9:$S$167,COLUMN(),0),"")</f>
        <v>0</v>
      </c>
      <c r="K4588" s="2">
        <f>IFERROR(VLOOKUP(Tableau2[[#This Row],[PR]],'Taux sortant'!$I$9:$S$167,COLUMN(),0),"")</f>
        <v>0</v>
      </c>
      <c r="L4588" s="2" t="str">
        <f>IFERROR(VLOOKUP(Tableau2[[#This Row],[PR]],'Taux sortant'!$I$9:$S$167,COLUMN(),0),"")</f>
        <v/>
      </c>
    </row>
    <row r="4589" spans="1:12" x14ac:dyDescent="0.3">
      <c r="A4589" s="1" t="s">
        <v>5721</v>
      </c>
      <c r="B4589" s="1" t="s">
        <v>5362</v>
      </c>
      <c r="C4589" s="2" t="str">
        <f>IFERROR(VLOOKUP(Tableau2[[#This Row],[PR]],'Taux sortant'!$I$9:$S$167,COLUMN(),0),"")</f>
        <v/>
      </c>
      <c r="D4589" s="2" t="str">
        <f>IFERROR(VLOOKUP(Tableau2[[#This Row],[PR]],'Taux sortant'!$I$9:$S$167,COLUMN(),0),"")</f>
        <v/>
      </c>
      <c r="E4589" s="2" t="str">
        <f>IFERROR(VLOOKUP(Tableau2[[#This Row],[PR]],'Taux sortant'!$I$9:$S$167,COLUMN(),0),"")</f>
        <v/>
      </c>
      <c r="F4589" s="2" t="str">
        <f>IFERROR(VLOOKUP(Tableau2[[#This Row],[PR]],'Taux sortant'!$I$9:$S$167,COLUMN(),0),"")</f>
        <v/>
      </c>
      <c r="G4589" s="2" t="str">
        <f>IFERROR(VLOOKUP(Tableau2[[#This Row],[PR]],'Taux sortant'!$I$9:$S$167,COLUMN(),0),"")</f>
        <v/>
      </c>
      <c r="H4589" s="2" t="str">
        <f>IFERROR(VLOOKUP(Tableau2[[#This Row],[PR]],'Taux sortant'!$I$9:$S$167,COLUMN(),0),"")</f>
        <v/>
      </c>
      <c r="I4589" s="2" t="str">
        <f>IFERROR(VLOOKUP(Tableau2[[#This Row],[PR]],'Taux sortant'!$I$9:$S$167,COLUMN(),0),"")</f>
        <v/>
      </c>
      <c r="J4589" s="2" t="str">
        <f>IFERROR(VLOOKUP(Tableau2[[#This Row],[PR]],'Taux sortant'!$I$9:$S$167,COLUMN(),0),"")</f>
        <v/>
      </c>
      <c r="K4589" s="2" t="str">
        <f>IFERROR(VLOOKUP(Tableau2[[#This Row],[PR]],'Taux sortant'!$I$9:$S$167,COLUMN(),0),"")</f>
        <v/>
      </c>
      <c r="L4589" s="2" t="str">
        <f>IFERROR(VLOOKUP(Tableau2[[#This Row],[PR]],'Taux sortant'!$I$9:$S$167,COLUMN(),0),"")</f>
        <v/>
      </c>
    </row>
    <row r="4590" spans="1:12" x14ac:dyDescent="0.3">
      <c r="A4590" s="1" t="s">
        <v>5842</v>
      </c>
      <c r="B4590" s="1" t="s">
        <v>5842</v>
      </c>
      <c r="C4590" s="2">
        <f>IFERROR(VLOOKUP(Tableau2[[#This Row],[PR]],'Taux sortant'!$I$9:$S$167,COLUMN(),0),"")</f>
        <v>34.979999999999997</v>
      </c>
      <c r="D4590" s="2">
        <f>IFERROR(VLOOKUP(Tableau2[[#This Row],[PR]],'Taux sortant'!$I$9:$S$167,COLUMN(),0),"")</f>
        <v>31.16</v>
      </c>
      <c r="E4590" s="2">
        <f>IFERROR(VLOOKUP(Tableau2[[#This Row],[PR]],'Taux sortant'!$I$9:$S$167,COLUMN(),0),"")</f>
        <v>26.49</v>
      </c>
      <c r="F4590" s="2">
        <f>IFERROR(VLOOKUP(Tableau2[[#This Row],[PR]],'Taux sortant'!$I$9:$S$167,COLUMN(),0),"")</f>
        <v>24.22</v>
      </c>
      <c r="G4590" s="2">
        <f>IFERROR(VLOOKUP(Tableau2[[#This Row],[PR]],'Taux sortant'!$I$9:$S$167,COLUMN(),0),"")</f>
        <v>21.78</v>
      </c>
      <c r="H4590" s="2">
        <f>IFERROR(VLOOKUP(Tableau2[[#This Row],[PR]],'Taux sortant'!$I$9:$S$167,COLUMN(),0),"")</f>
        <v>19.420000000000002</v>
      </c>
      <c r="I4590" s="2">
        <f>IFERROR(VLOOKUP(Tableau2[[#This Row],[PR]],'Taux sortant'!$I$9:$S$167,COLUMN(),0),"")</f>
        <v>17.87</v>
      </c>
      <c r="J4590" s="2">
        <f>IFERROR(VLOOKUP(Tableau2[[#This Row],[PR]],'Taux sortant'!$I$9:$S$167,COLUMN(),0),"")</f>
        <v>0</v>
      </c>
      <c r="K4590" s="2">
        <f>IFERROR(VLOOKUP(Tableau2[[#This Row],[PR]],'Taux sortant'!$I$9:$S$167,COLUMN(),0),"")</f>
        <v>0</v>
      </c>
      <c r="L4590" s="2" t="str">
        <f>IFERROR(VLOOKUP(Tableau2[[#This Row],[PR]],'Taux sortant'!$I$9:$S$167,COLUMN(),0),"")</f>
        <v/>
      </c>
    </row>
    <row r="4591" spans="1:12" x14ac:dyDescent="0.3">
      <c r="A4591" s="1" t="s">
        <v>2395</v>
      </c>
      <c r="B4591" s="1" t="s">
        <v>1543</v>
      </c>
      <c r="C4591" s="2">
        <f>IFERROR(VLOOKUP(Tableau2[[#This Row],[PR]],'Taux sortant'!$I$9:$S$167,COLUMN(),0),"")</f>
        <v>23.63</v>
      </c>
      <c r="D4591" s="2">
        <f>IFERROR(VLOOKUP(Tableau2[[#This Row],[PR]],'Taux sortant'!$I$9:$S$167,COLUMN(),0),"")</f>
        <v>18.579999999999998</v>
      </c>
      <c r="E4591" s="2">
        <f>IFERROR(VLOOKUP(Tableau2[[#This Row],[PR]],'Taux sortant'!$I$9:$S$167,COLUMN(),0),"")</f>
        <v>13.97</v>
      </c>
      <c r="F4591" s="2">
        <f>IFERROR(VLOOKUP(Tableau2[[#This Row],[PR]],'Taux sortant'!$I$9:$S$167,COLUMN(),0),"")</f>
        <v>11.28</v>
      </c>
      <c r="G4591" s="2">
        <f>IFERROR(VLOOKUP(Tableau2[[#This Row],[PR]],'Taux sortant'!$I$9:$S$167,COLUMN(),0),"")</f>
        <v>8.2799999999999994</v>
      </c>
      <c r="H4591" s="2">
        <f>IFERROR(VLOOKUP(Tableau2[[#This Row],[PR]],'Taux sortant'!$I$9:$S$167,COLUMN(),0),"")</f>
        <v>6.16</v>
      </c>
      <c r="I4591" s="2">
        <f>IFERROR(VLOOKUP(Tableau2[[#This Row],[PR]],'Taux sortant'!$I$9:$S$167,COLUMN(),0),"")</f>
        <v>5.49</v>
      </c>
      <c r="J4591" s="2">
        <f>IFERROR(VLOOKUP(Tableau2[[#This Row],[PR]],'Taux sortant'!$I$9:$S$167,COLUMN(),0),"")</f>
        <v>0</v>
      </c>
      <c r="K4591" s="2">
        <f>IFERROR(VLOOKUP(Tableau2[[#This Row],[PR]],'Taux sortant'!$I$9:$S$167,COLUMN(),0),"")</f>
        <v>0</v>
      </c>
      <c r="L4591" s="2" t="str">
        <f>IFERROR(VLOOKUP(Tableau2[[#This Row],[PR]],'Taux sortant'!$I$9:$S$167,COLUMN(),0),"")</f>
        <v/>
      </c>
    </row>
    <row r="4592" spans="1:12" x14ac:dyDescent="0.3">
      <c r="A4592" s="1" t="s">
        <v>1112</v>
      </c>
      <c r="B4592" s="1" t="s">
        <v>8</v>
      </c>
      <c r="C4592" s="2">
        <f>IFERROR(VLOOKUP(Tableau2[[#This Row],[PR]],'Taux sortant'!$I$9:$S$167,COLUMN(),0),"")</f>
        <v>30.77</v>
      </c>
      <c r="D4592" s="2">
        <f>IFERROR(VLOOKUP(Tableau2[[#This Row],[PR]],'Taux sortant'!$I$9:$S$167,COLUMN(),0),"")</f>
        <v>22.76</v>
      </c>
      <c r="E4592" s="2">
        <f>IFERROR(VLOOKUP(Tableau2[[#This Row],[PR]],'Taux sortant'!$I$9:$S$167,COLUMN(),0),"")</f>
        <v>16.43</v>
      </c>
      <c r="F4592" s="2">
        <f>IFERROR(VLOOKUP(Tableau2[[#This Row],[PR]],'Taux sortant'!$I$9:$S$167,COLUMN(),0),"")</f>
        <v>12.46</v>
      </c>
      <c r="G4592" s="2">
        <f>IFERROR(VLOOKUP(Tableau2[[#This Row],[PR]],'Taux sortant'!$I$9:$S$167,COLUMN(),0),"")</f>
        <v>7.96</v>
      </c>
      <c r="H4592" s="2">
        <f>IFERROR(VLOOKUP(Tableau2[[#This Row],[PR]],'Taux sortant'!$I$9:$S$167,COLUMN(),0),"")</f>
        <v>5.83</v>
      </c>
      <c r="I4592" s="2">
        <f>IFERROR(VLOOKUP(Tableau2[[#This Row],[PR]],'Taux sortant'!$I$9:$S$167,COLUMN(),0),"")</f>
        <v>4.59</v>
      </c>
      <c r="J4592" s="2">
        <f>IFERROR(VLOOKUP(Tableau2[[#This Row],[PR]],'Taux sortant'!$I$9:$S$167,COLUMN(),0),"")</f>
        <v>0</v>
      </c>
      <c r="K4592" s="2">
        <f>IFERROR(VLOOKUP(Tableau2[[#This Row],[PR]],'Taux sortant'!$I$9:$S$167,COLUMN(),0),"")</f>
        <v>0</v>
      </c>
      <c r="L4592" s="2" t="str">
        <f>IFERROR(VLOOKUP(Tableau2[[#This Row],[PR]],'Taux sortant'!$I$9:$S$167,COLUMN(),0),"")</f>
        <v/>
      </c>
    </row>
    <row r="4593" spans="1:12" x14ac:dyDescent="0.3">
      <c r="A4593" s="1" t="s">
        <v>2398</v>
      </c>
      <c r="B4593" s="1" t="s">
        <v>1610</v>
      </c>
      <c r="C4593" s="2">
        <f>IFERROR(VLOOKUP(Tableau2[[#This Row],[PR]],'Taux sortant'!$I$9:$S$167,COLUMN(),0),"")</f>
        <v>20.27</v>
      </c>
      <c r="D4593" s="2">
        <f>IFERROR(VLOOKUP(Tableau2[[#This Row],[PR]],'Taux sortant'!$I$9:$S$167,COLUMN(),0),"")</f>
        <v>17.12</v>
      </c>
      <c r="E4593" s="2">
        <f>IFERROR(VLOOKUP(Tableau2[[#This Row],[PR]],'Taux sortant'!$I$9:$S$167,COLUMN(),0),"")</f>
        <v>13.15</v>
      </c>
      <c r="F4593" s="2">
        <f>IFERROR(VLOOKUP(Tableau2[[#This Row],[PR]],'Taux sortant'!$I$9:$S$167,COLUMN(),0),"")</f>
        <v>9.51</v>
      </c>
      <c r="G4593" s="2">
        <f>IFERROR(VLOOKUP(Tableau2[[#This Row],[PR]],'Taux sortant'!$I$9:$S$167,COLUMN(),0),"")</f>
        <v>6.45</v>
      </c>
      <c r="H4593" s="2">
        <f>IFERROR(VLOOKUP(Tableau2[[#This Row],[PR]],'Taux sortant'!$I$9:$S$167,COLUMN(),0),"")</f>
        <v>4.6399999999999997</v>
      </c>
      <c r="I4593" s="2">
        <f>IFERROR(VLOOKUP(Tableau2[[#This Row],[PR]],'Taux sortant'!$I$9:$S$167,COLUMN(),0),"")</f>
        <v>3.62</v>
      </c>
      <c r="J4593" s="2">
        <f>IFERROR(VLOOKUP(Tableau2[[#This Row],[PR]],'Taux sortant'!$I$9:$S$167,COLUMN(),0),"")</f>
        <v>0</v>
      </c>
      <c r="K4593" s="2">
        <f>IFERROR(VLOOKUP(Tableau2[[#This Row],[PR]],'Taux sortant'!$I$9:$S$167,COLUMN(),0),"")</f>
        <v>0</v>
      </c>
      <c r="L4593" s="2" t="str">
        <f>IFERROR(VLOOKUP(Tableau2[[#This Row],[PR]],'Taux sortant'!$I$9:$S$167,COLUMN(),0),"")</f>
        <v/>
      </c>
    </row>
    <row r="4594" spans="1:12" x14ac:dyDescent="0.3">
      <c r="A4594" s="1" t="s">
        <v>1115</v>
      </c>
      <c r="B4594" s="1" t="s">
        <v>85</v>
      </c>
      <c r="C4594" s="2">
        <f>IFERROR(VLOOKUP(Tableau2[[#This Row],[PR]],'Taux sortant'!$I$9:$S$167,COLUMN(),0),"")</f>
        <v>21.64</v>
      </c>
      <c r="D4594" s="2">
        <f>IFERROR(VLOOKUP(Tableau2[[#This Row],[PR]],'Taux sortant'!$I$9:$S$167,COLUMN(),0),"")</f>
        <v>17.309999999999999</v>
      </c>
      <c r="E4594" s="2">
        <f>IFERROR(VLOOKUP(Tableau2[[#This Row],[PR]],'Taux sortant'!$I$9:$S$167,COLUMN(),0),"")</f>
        <v>12.45</v>
      </c>
      <c r="F4594" s="2">
        <f>IFERROR(VLOOKUP(Tableau2[[#This Row],[PR]],'Taux sortant'!$I$9:$S$167,COLUMN(),0),"")</f>
        <v>10.1</v>
      </c>
      <c r="G4594" s="2">
        <f>IFERROR(VLOOKUP(Tableau2[[#This Row],[PR]],'Taux sortant'!$I$9:$S$167,COLUMN(),0),"")</f>
        <v>8.23</v>
      </c>
      <c r="H4594" s="2">
        <f>IFERROR(VLOOKUP(Tableau2[[#This Row],[PR]],'Taux sortant'!$I$9:$S$167,COLUMN(),0),"")</f>
        <v>5.96</v>
      </c>
      <c r="I4594" s="2">
        <f>IFERROR(VLOOKUP(Tableau2[[#This Row],[PR]],'Taux sortant'!$I$9:$S$167,COLUMN(),0),"")</f>
        <v>5.44</v>
      </c>
      <c r="J4594" s="2">
        <f>IFERROR(VLOOKUP(Tableau2[[#This Row],[PR]],'Taux sortant'!$I$9:$S$167,COLUMN(),0),"")</f>
        <v>0</v>
      </c>
      <c r="K4594" s="2">
        <f>IFERROR(VLOOKUP(Tableau2[[#This Row],[PR]],'Taux sortant'!$I$9:$S$167,COLUMN(),0),"")</f>
        <v>0</v>
      </c>
      <c r="L4594" s="2" t="str">
        <f>IFERROR(VLOOKUP(Tableau2[[#This Row],[PR]],'Taux sortant'!$I$9:$S$167,COLUMN(),0),"")</f>
        <v/>
      </c>
    </row>
    <row r="4595" spans="1:12" x14ac:dyDescent="0.3">
      <c r="A4595" s="1" t="s">
        <v>3962</v>
      </c>
      <c r="B4595" s="1" t="s">
        <v>3105</v>
      </c>
      <c r="C4595" s="2">
        <f>IFERROR(VLOOKUP(Tableau2[[#This Row],[PR]],'Taux sortant'!$I$9:$S$167,COLUMN(),0),"")</f>
        <v>12.93</v>
      </c>
      <c r="D4595" s="2">
        <f>IFERROR(VLOOKUP(Tableau2[[#This Row],[PR]],'Taux sortant'!$I$9:$S$167,COLUMN(),0),"")</f>
        <v>10.59</v>
      </c>
      <c r="E4595" s="2">
        <f>IFERROR(VLOOKUP(Tableau2[[#This Row],[PR]],'Taux sortant'!$I$9:$S$167,COLUMN(),0),"")</f>
        <v>7.91</v>
      </c>
      <c r="F4595" s="2">
        <f>IFERROR(VLOOKUP(Tableau2[[#This Row],[PR]],'Taux sortant'!$I$9:$S$167,COLUMN(),0),"")</f>
        <v>6.66</v>
      </c>
      <c r="G4595" s="2">
        <f>IFERROR(VLOOKUP(Tableau2[[#This Row],[PR]],'Taux sortant'!$I$9:$S$167,COLUMN(),0),"")</f>
        <v>5.64</v>
      </c>
      <c r="H4595" s="2">
        <f>IFERROR(VLOOKUP(Tableau2[[#This Row],[PR]],'Taux sortant'!$I$9:$S$167,COLUMN(),0),"")</f>
        <v>4.78</v>
      </c>
      <c r="I4595" s="2">
        <f>IFERROR(VLOOKUP(Tableau2[[#This Row],[PR]],'Taux sortant'!$I$9:$S$167,COLUMN(),0),"")</f>
        <v>4.1500000000000004</v>
      </c>
      <c r="J4595" s="2">
        <f>IFERROR(VLOOKUP(Tableau2[[#This Row],[PR]],'Taux sortant'!$I$9:$S$167,COLUMN(),0),"")</f>
        <v>0</v>
      </c>
      <c r="K4595" s="2">
        <f>IFERROR(VLOOKUP(Tableau2[[#This Row],[PR]],'Taux sortant'!$I$9:$S$167,COLUMN(),0),"")</f>
        <v>0</v>
      </c>
      <c r="L4595" s="2" t="str">
        <f>IFERROR(VLOOKUP(Tableau2[[#This Row],[PR]],'Taux sortant'!$I$9:$S$167,COLUMN(),0),"")</f>
        <v/>
      </c>
    </row>
    <row r="4596" spans="1:12" x14ac:dyDescent="0.3">
      <c r="A4596" s="1" t="s">
        <v>6393</v>
      </c>
      <c r="B4596" s="1" t="s">
        <v>5820</v>
      </c>
      <c r="C4596" s="2" t="str">
        <f>IFERROR(VLOOKUP(Tableau2[[#This Row],[PR]],'Taux sortant'!$I$9:$S$167,COLUMN(),0),"")</f>
        <v/>
      </c>
      <c r="D4596" s="2" t="str">
        <f>IFERROR(VLOOKUP(Tableau2[[#This Row],[PR]],'Taux sortant'!$I$9:$S$167,COLUMN(),0),"")</f>
        <v/>
      </c>
      <c r="E4596" s="2" t="str">
        <f>IFERROR(VLOOKUP(Tableau2[[#This Row],[PR]],'Taux sortant'!$I$9:$S$167,COLUMN(),0),"")</f>
        <v/>
      </c>
      <c r="F4596" s="2" t="str">
        <f>IFERROR(VLOOKUP(Tableau2[[#This Row],[PR]],'Taux sortant'!$I$9:$S$167,COLUMN(),0),"")</f>
        <v/>
      </c>
      <c r="G4596" s="2" t="str">
        <f>IFERROR(VLOOKUP(Tableau2[[#This Row],[PR]],'Taux sortant'!$I$9:$S$167,COLUMN(),0),"")</f>
        <v/>
      </c>
      <c r="H4596" s="2" t="str">
        <f>IFERROR(VLOOKUP(Tableau2[[#This Row],[PR]],'Taux sortant'!$I$9:$S$167,COLUMN(),0),"")</f>
        <v/>
      </c>
      <c r="I4596" s="2" t="str">
        <f>IFERROR(VLOOKUP(Tableau2[[#This Row],[PR]],'Taux sortant'!$I$9:$S$167,COLUMN(),0),"")</f>
        <v/>
      </c>
      <c r="J4596" s="2" t="str">
        <f>IFERROR(VLOOKUP(Tableau2[[#This Row],[PR]],'Taux sortant'!$I$9:$S$167,COLUMN(),0),"")</f>
        <v/>
      </c>
      <c r="K4596" s="2" t="str">
        <f>IFERROR(VLOOKUP(Tableau2[[#This Row],[PR]],'Taux sortant'!$I$9:$S$167,COLUMN(),0),"")</f>
        <v/>
      </c>
      <c r="L4596" s="2" t="str">
        <f>IFERROR(VLOOKUP(Tableau2[[#This Row],[PR]],'Taux sortant'!$I$9:$S$167,COLUMN(),0),"")</f>
        <v/>
      </c>
    </row>
    <row r="4597" spans="1:12" x14ac:dyDescent="0.3">
      <c r="A4597" s="1" t="s">
        <v>6395</v>
      </c>
      <c r="B4597" s="1" t="s">
        <v>5820</v>
      </c>
      <c r="C4597" s="2" t="str">
        <f>IFERROR(VLOOKUP(Tableau2[[#This Row],[PR]],'Taux sortant'!$I$9:$S$167,COLUMN(),0),"")</f>
        <v/>
      </c>
      <c r="D4597" s="2" t="str">
        <f>IFERROR(VLOOKUP(Tableau2[[#This Row],[PR]],'Taux sortant'!$I$9:$S$167,COLUMN(),0),"")</f>
        <v/>
      </c>
      <c r="E4597" s="2" t="str">
        <f>IFERROR(VLOOKUP(Tableau2[[#This Row],[PR]],'Taux sortant'!$I$9:$S$167,COLUMN(),0),"")</f>
        <v/>
      </c>
      <c r="F4597" s="2" t="str">
        <f>IFERROR(VLOOKUP(Tableau2[[#This Row],[PR]],'Taux sortant'!$I$9:$S$167,COLUMN(),0),"")</f>
        <v/>
      </c>
      <c r="G4597" s="2" t="str">
        <f>IFERROR(VLOOKUP(Tableau2[[#This Row],[PR]],'Taux sortant'!$I$9:$S$167,COLUMN(),0),"")</f>
        <v/>
      </c>
      <c r="H4597" s="2" t="str">
        <f>IFERROR(VLOOKUP(Tableau2[[#This Row],[PR]],'Taux sortant'!$I$9:$S$167,COLUMN(),0),"")</f>
        <v/>
      </c>
      <c r="I4597" s="2" t="str">
        <f>IFERROR(VLOOKUP(Tableau2[[#This Row],[PR]],'Taux sortant'!$I$9:$S$167,COLUMN(),0),"")</f>
        <v/>
      </c>
      <c r="J4597" s="2" t="str">
        <f>IFERROR(VLOOKUP(Tableau2[[#This Row],[PR]],'Taux sortant'!$I$9:$S$167,COLUMN(),0),"")</f>
        <v/>
      </c>
      <c r="K4597" s="2" t="str">
        <f>IFERROR(VLOOKUP(Tableau2[[#This Row],[PR]],'Taux sortant'!$I$9:$S$167,COLUMN(),0),"")</f>
        <v/>
      </c>
      <c r="L4597" s="2" t="str">
        <f>IFERROR(VLOOKUP(Tableau2[[#This Row],[PR]],'Taux sortant'!$I$9:$S$167,COLUMN(),0),"")</f>
        <v/>
      </c>
    </row>
    <row r="4598" spans="1:12" x14ac:dyDescent="0.3">
      <c r="A4598" s="1" t="s">
        <v>5049</v>
      </c>
      <c r="B4598" s="1" t="s">
        <v>4140</v>
      </c>
      <c r="C4598" s="2" t="str">
        <f>IFERROR(VLOOKUP(Tableau2[[#This Row],[PR]],'Taux sortant'!$I$9:$S$167,COLUMN(),0),"")</f>
        <v/>
      </c>
      <c r="D4598" s="2" t="str">
        <f>IFERROR(VLOOKUP(Tableau2[[#This Row],[PR]],'Taux sortant'!$I$9:$S$167,COLUMN(),0),"")</f>
        <v/>
      </c>
      <c r="E4598" s="2" t="str">
        <f>IFERROR(VLOOKUP(Tableau2[[#This Row],[PR]],'Taux sortant'!$I$9:$S$167,COLUMN(),0),"")</f>
        <v/>
      </c>
      <c r="F4598" s="2" t="str">
        <f>IFERROR(VLOOKUP(Tableau2[[#This Row],[PR]],'Taux sortant'!$I$9:$S$167,COLUMN(),0),"")</f>
        <v/>
      </c>
      <c r="G4598" s="2" t="str">
        <f>IFERROR(VLOOKUP(Tableau2[[#This Row],[PR]],'Taux sortant'!$I$9:$S$167,COLUMN(),0),"")</f>
        <v/>
      </c>
      <c r="H4598" s="2" t="str">
        <f>IFERROR(VLOOKUP(Tableau2[[#This Row],[PR]],'Taux sortant'!$I$9:$S$167,COLUMN(),0),"")</f>
        <v/>
      </c>
      <c r="I4598" s="2" t="str">
        <f>IFERROR(VLOOKUP(Tableau2[[#This Row],[PR]],'Taux sortant'!$I$9:$S$167,COLUMN(),0),"")</f>
        <v/>
      </c>
      <c r="J4598" s="2" t="str">
        <f>IFERROR(VLOOKUP(Tableau2[[#This Row],[PR]],'Taux sortant'!$I$9:$S$167,COLUMN(),0),"")</f>
        <v/>
      </c>
      <c r="K4598" s="2" t="str">
        <f>IFERROR(VLOOKUP(Tableau2[[#This Row],[PR]],'Taux sortant'!$I$9:$S$167,COLUMN(),0),"")</f>
        <v/>
      </c>
      <c r="L4598" s="2" t="str">
        <f>IFERROR(VLOOKUP(Tableau2[[#This Row],[PR]],'Taux sortant'!$I$9:$S$167,COLUMN(),0),"")</f>
        <v/>
      </c>
    </row>
    <row r="4599" spans="1:12" x14ac:dyDescent="0.3">
      <c r="A4599" s="1" t="s">
        <v>1118</v>
      </c>
      <c r="B4599" s="1" t="s">
        <v>17</v>
      </c>
      <c r="C4599" s="2">
        <f>IFERROR(VLOOKUP(Tableau2[[#This Row],[PR]],'Taux sortant'!$I$9:$S$167,COLUMN(),0),"")</f>
        <v>15.12</v>
      </c>
      <c r="D4599" s="2">
        <f>IFERROR(VLOOKUP(Tableau2[[#This Row],[PR]],'Taux sortant'!$I$9:$S$167,COLUMN(),0),"")</f>
        <v>12.61</v>
      </c>
      <c r="E4599" s="2">
        <f>IFERROR(VLOOKUP(Tableau2[[#This Row],[PR]],'Taux sortant'!$I$9:$S$167,COLUMN(),0),"")</f>
        <v>9.7200000000000006</v>
      </c>
      <c r="F4599" s="2">
        <f>IFERROR(VLOOKUP(Tableau2[[#This Row],[PR]],'Taux sortant'!$I$9:$S$167,COLUMN(),0),"")</f>
        <v>8.27</v>
      </c>
      <c r="G4599" s="2">
        <f>IFERROR(VLOOKUP(Tableau2[[#This Row],[PR]],'Taux sortant'!$I$9:$S$167,COLUMN(),0),"")</f>
        <v>7.1</v>
      </c>
      <c r="H4599" s="2">
        <f>IFERROR(VLOOKUP(Tableau2[[#This Row],[PR]],'Taux sortant'!$I$9:$S$167,COLUMN(),0),"")</f>
        <v>6.12</v>
      </c>
      <c r="I4599" s="2">
        <f>IFERROR(VLOOKUP(Tableau2[[#This Row],[PR]],'Taux sortant'!$I$9:$S$167,COLUMN(),0),"")</f>
        <v>5.33</v>
      </c>
      <c r="J4599" s="2">
        <f>IFERROR(VLOOKUP(Tableau2[[#This Row],[PR]],'Taux sortant'!$I$9:$S$167,COLUMN(),0),"")</f>
        <v>0</v>
      </c>
      <c r="K4599" s="2">
        <f>IFERROR(VLOOKUP(Tableau2[[#This Row],[PR]],'Taux sortant'!$I$9:$S$167,COLUMN(),0),"")</f>
        <v>0</v>
      </c>
      <c r="L4599" s="2" t="str">
        <f>IFERROR(VLOOKUP(Tableau2[[#This Row],[PR]],'Taux sortant'!$I$9:$S$167,COLUMN(),0),"")</f>
        <v/>
      </c>
    </row>
    <row r="4600" spans="1:12" x14ac:dyDescent="0.3">
      <c r="A4600" s="1" t="s">
        <v>5052</v>
      </c>
      <c r="B4600" s="1" t="s">
        <v>4140</v>
      </c>
      <c r="C4600" s="2" t="str">
        <f>IFERROR(VLOOKUP(Tableau2[[#This Row],[PR]],'Taux sortant'!$I$9:$S$167,COLUMN(),0),"")</f>
        <v/>
      </c>
      <c r="D4600" s="2" t="str">
        <f>IFERROR(VLOOKUP(Tableau2[[#This Row],[PR]],'Taux sortant'!$I$9:$S$167,COLUMN(),0),"")</f>
        <v/>
      </c>
      <c r="E4600" s="2" t="str">
        <f>IFERROR(VLOOKUP(Tableau2[[#This Row],[PR]],'Taux sortant'!$I$9:$S$167,COLUMN(),0),"")</f>
        <v/>
      </c>
      <c r="F4600" s="2" t="str">
        <f>IFERROR(VLOOKUP(Tableau2[[#This Row],[PR]],'Taux sortant'!$I$9:$S$167,COLUMN(),0),"")</f>
        <v/>
      </c>
      <c r="G4600" s="2" t="str">
        <f>IFERROR(VLOOKUP(Tableau2[[#This Row],[PR]],'Taux sortant'!$I$9:$S$167,COLUMN(),0),"")</f>
        <v/>
      </c>
      <c r="H4600" s="2" t="str">
        <f>IFERROR(VLOOKUP(Tableau2[[#This Row],[PR]],'Taux sortant'!$I$9:$S$167,COLUMN(),0),"")</f>
        <v/>
      </c>
      <c r="I4600" s="2" t="str">
        <f>IFERROR(VLOOKUP(Tableau2[[#This Row],[PR]],'Taux sortant'!$I$9:$S$167,COLUMN(),0),"")</f>
        <v/>
      </c>
      <c r="J4600" s="2" t="str">
        <f>IFERROR(VLOOKUP(Tableau2[[#This Row],[PR]],'Taux sortant'!$I$9:$S$167,COLUMN(),0),"")</f>
        <v/>
      </c>
      <c r="K4600" s="2" t="str">
        <f>IFERROR(VLOOKUP(Tableau2[[#This Row],[PR]],'Taux sortant'!$I$9:$S$167,COLUMN(),0),"")</f>
        <v/>
      </c>
      <c r="L4600" s="2" t="str">
        <f>IFERROR(VLOOKUP(Tableau2[[#This Row],[PR]],'Taux sortant'!$I$9:$S$167,COLUMN(),0),"")</f>
        <v/>
      </c>
    </row>
    <row r="4601" spans="1:12" x14ac:dyDescent="0.3">
      <c r="A4601" s="1" t="s">
        <v>5723</v>
      </c>
      <c r="B4601" s="1" t="s">
        <v>5351</v>
      </c>
      <c r="C4601" s="2">
        <f>IFERROR(VLOOKUP(Tableau2[[#This Row],[PR]],'Taux sortant'!$I$9:$S$167,COLUMN(),0),"")</f>
        <v>16.170000000000002</v>
      </c>
      <c r="D4601" s="2">
        <f>IFERROR(VLOOKUP(Tableau2[[#This Row],[PR]],'Taux sortant'!$I$9:$S$167,COLUMN(),0),"")</f>
        <v>13.54</v>
      </c>
      <c r="E4601" s="2">
        <f>IFERROR(VLOOKUP(Tableau2[[#This Row],[PR]],'Taux sortant'!$I$9:$S$167,COLUMN(),0),"")</f>
        <v>10.49</v>
      </c>
      <c r="F4601" s="2">
        <f>IFERROR(VLOOKUP(Tableau2[[#This Row],[PR]],'Taux sortant'!$I$9:$S$167,COLUMN(),0),"")</f>
        <v>8.9700000000000006</v>
      </c>
      <c r="G4601" s="2">
        <f>IFERROR(VLOOKUP(Tableau2[[#This Row],[PR]],'Taux sortant'!$I$9:$S$167,COLUMN(),0),"")</f>
        <v>7.62</v>
      </c>
      <c r="H4601" s="2">
        <f>IFERROR(VLOOKUP(Tableau2[[#This Row],[PR]],'Taux sortant'!$I$9:$S$167,COLUMN(),0),"")</f>
        <v>6.52</v>
      </c>
      <c r="I4601" s="2">
        <f>IFERROR(VLOOKUP(Tableau2[[#This Row],[PR]],'Taux sortant'!$I$9:$S$167,COLUMN(),0),"")</f>
        <v>5.64</v>
      </c>
      <c r="J4601" s="2">
        <f>IFERROR(VLOOKUP(Tableau2[[#This Row],[PR]],'Taux sortant'!$I$9:$S$167,COLUMN(),0),"")</f>
        <v>0</v>
      </c>
      <c r="K4601" s="2">
        <f>IFERROR(VLOOKUP(Tableau2[[#This Row],[PR]],'Taux sortant'!$I$9:$S$167,COLUMN(),0),"")</f>
        <v>0</v>
      </c>
      <c r="L4601" s="2" t="str">
        <f>IFERROR(VLOOKUP(Tableau2[[#This Row],[PR]],'Taux sortant'!$I$9:$S$167,COLUMN(),0),"")</f>
        <v/>
      </c>
    </row>
    <row r="4602" spans="1:12" x14ac:dyDescent="0.3">
      <c r="A4602" s="1" t="s">
        <v>5055</v>
      </c>
      <c r="B4602" s="1" t="s">
        <v>4284</v>
      </c>
      <c r="C4602" s="2">
        <f>IFERROR(VLOOKUP(Tableau2[[#This Row],[PR]],'Taux sortant'!$I$9:$S$167,COLUMN(),0),"")</f>
        <v>25.1</v>
      </c>
      <c r="D4602" s="2">
        <f>IFERROR(VLOOKUP(Tableau2[[#This Row],[PR]],'Taux sortant'!$I$9:$S$167,COLUMN(),0),"")</f>
        <v>21.72</v>
      </c>
      <c r="E4602" s="2">
        <f>IFERROR(VLOOKUP(Tableau2[[#This Row],[PR]],'Taux sortant'!$I$9:$S$167,COLUMN(),0),"")</f>
        <v>17.420000000000002</v>
      </c>
      <c r="F4602" s="2">
        <f>IFERROR(VLOOKUP(Tableau2[[#This Row],[PR]],'Taux sortant'!$I$9:$S$167,COLUMN(),0),"")</f>
        <v>14.3</v>
      </c>
      <c r="G4602" s="2">
        <f>IFERROR(VLOOKUP(Tableau2[[#This Row],[PR]],'Taux sortant'!$I$9:$S$167,COLUMN(),0),"")</f>
        <v>12.48</v>
      </c>
      <c r="H4602" s="2">
        <f>IFERROR(VLOOKUP(Tableau2[[#This Row],[PR]],'Taux sortant'!$I$9:$S$167,COLUMN(),0),"")</f>
        <v>9.86</v>
      </c>
      <c r="I4602" s="2">
        <f>IFERROR(VLOOKUP(Tableau2[[#This Row],[PR]],'Taux sortant'!$I$9:$S$167,COLUMN(),0),"")</f>
        <v>8.82</v>
      </c>
      <c r="J4602" s="2">
        <f>IFERROR(VLOOKUP(Tableau2[[#This Row],[PR]],'Taux sortant'!$I$9:$S$167,COLUMN(),0),"")</f>
        <v>0</v>
      </c>
      <c r="K4602" s="2">
        <f>IFERROR(VLOOKUP(Tableau2[[#This Row],[PR]],'Taux sortant'!$I$9:$S$167,COLUMN(),0),"")</f>
        <v>0</v>
      </c>
      <c r="L4602" s="2" t="str">
        <f>IFERROR(VLOOKUP(Tableau2[[#This Row],[PR]],'Taux sortant'!$I$9:$S$167,COLUMN(),0),"")</f>
        <v/>
      </c>
    </row>
    <row r="4603" spans="1:12" x14ac:dyDescent="0.3">
      <c r="A4603" s="1" t="s">
        <v>5058</v>
      </c>
      <c r="B4603" s="1" t="s">
        <v>4145</v>
      </c>
      <c r="C4603" s="2">
        <f>IFERROR(VLOOKUP(Tableau2[[#This Row],[PR]],'Taux sortant'!$I$9:$S$167,COLUMN(),0),"")</f>
        <v>22.32</v>
      </c>
      <c r="D4603" s="2">
        <f>IFERROR(VLOOKUP(Tableau2[[#This Row],[PR]],'Taux sortant'!$I$9:$S$167,COLUMN(),0),"")</f>
        <v>19.86</v>
      </c>
      <c r="E4603" s="2">
        <f>IFERROR(VLOOKUP(Tableau2[[#This Row],[PR]],'Taux sortant'!$I$9:$S$167,COLUMN(),0),"")</f>
        <v>16.239999999999998</v>
      </c>
      <c r="F4603" s="2">
        <f>IFERROR(VLOOKUP(Tableau2[[#This Row],[PR]],'Taux sortant'!$I$9:$S$167,COLUMN(),0),"")</f>
        <v>14.04</v>
      </c>
      <c r="G4603" s="2">
        <f>IFERROR(VLOOKUP(Tableau2[[#This Row],[PR]],'Taux sortant'!$I$9:$S$167,COLUMN(),0),"")</f>
        <v>12.21</v>
      </c>
      <c r="H4603" s="2">
        <f>IFERROR(VLOOKUP(Tableau2[[#This Row],[PR]],'Taux sortant'!$I$9:$S$167,COLUMN(),0),"")</f>
        <v>10.16</v>
      </c>
      <c r="I4603" s="2">
        <f>IFERROR(VLOOKUP(Tableau2[[#This Row],[PR]],'Taux sortant'!$I$9:$S$167,COLUMN(),0),"")</f>
        <v>8.69</v>
      </c>
      <c r="J4603" s="2">
        <f>IFERROR(VLOOKUP(Tableau2[[#This Row],[PR]],'Taux sortant'!$I$9:$S$167,COLUMN(),0),"")</f>
        <v>0</v>
      </c>
      <c r="K4603" s="2">
        <f>IFERROR(VLOOKUP(Tableau2[[#This Row],[PR]],'Taux sortant'!$I$9:$S$167,COLUMN(),0),"")</f>
        <v>0</v>
      </c>
      <c r="L4603" s="2" t="str">
        <f>IFERROR(VLOOKUP(Tableau2[[#This Row],[PR]],'Taux sortant'!$I$9:$S$167,COLUMN(),0),"")</f>
        <v/>
      </c>
    </row>
    <row r="4604" spans="1:12" x14ac:dyDescent="0.3">
      <c r="A4604" s="1" t="s">
        <v>5061</v>
      </c>
      <c r="B4604" s="1" t="s">
        <v>4153</v>
      </c>
      <c r="C4604" s="2" t="str">
        <f>IFERROR(VLOOKUP(Tableau2[[#This Row],[PR]],'Taux sortant'!$I$9:$S$167,COLUMN(),0),"")</f>
        <v/>
      </c>
      <c r="D4604" s="2" t="str">
        <f>IFERROR(VLOOKUP(Tableau2[[#This Row],[PR]],'Taux sortant'!$I$9:$S$167,COLUMN(),0),"")</f>
        <v/>
      </c>
      <c r="E4604" s="2" t="str">
        <f>IFERROR(VLOOKUP(Tableau2[[#This Row],[PR]],'Taux sortant'!$I$9:$S$167,COLUMN(),0),"")</f>
        <v/>
      </c>
      <c r="F4604" s="2" t="str">
        <f>IFERROR(VLOOKUP(Tableau2[[#This Row],[PR]],'Taux sortant'!$I$9:$S$167,COLUMN(),0),"")</f>
        <v/>
      </c>
      <c r="G4604" s="2" t="str">
        <f>IFERROR(VLOOKUP(Tableau2[[#This Row],[PR]],'Taux sortant'!$I$9:$S$167,COLUMN(),0),"")</f>
        <v/>
      </c>
      <c r="H4604" s="2" t="str">
        <f>IFERROR(VLOOKUP(Tableau2[[#This Row],[PR]],'Taux sortant'!$I$9:$S$167,COLUMN(),0),"")</f>
        <v/>
      </c>
      <c r="I4604" s="2" t="str">
        <f>IFERROR(VLOOKUP(Tableau2[[#This Row],[PR]],'Taux sortant'!$I$9:$S$167,COLUMN(),0),"")</f>
        <v/>
      </c>
      <c r="J4604" s="2" t="str">
        <f>IFERROR(VLOOKUP(Tableau2[[#This Row],[PR]],'Taux sortant'!$I$9:$S$167,COLUMN(),0),"")</f>
        <v/>
      </c>
      <c r="K4604" s="2" t="str">
        <f>IFERROR(VLOOKUP(Tableau2[[#This Row],[PR]],'Taux sortant'!$I$9:$S$167,COLUMN(),0),"")</f>
        <v/>
      </c>
      <c r="L4604" s="2" t="str">
        <f>IFERROR(VLOOKUP(Tableau2[[#This Row],[PR]],'Taux sortant'!$I$9:$S$167,COLUMN(),0),"")</f>
        <v/>
      </c>
    </row>
    <row r="4605" spans="1:12" x14ac:dyDescent="0.3">
      <c r="A4605" s="1" t="s">
        <v>3965</v>
      </c>
      <c r="B4605" s="1" t="s">
        <v>3115</v>
      </c>
      <c r="C4605" s="2">
        <f>IFERROR(VLOOKUP(Tableau2[[#This Row],[PR]],'Taux sortant'!$I$9:$S$167,COLUMN(),0),"")</f>
        <v>16.05</v>
      </c>
      <c r="D4605" s="2">
        <f>IFERROR(VLOOKUP(Tableau2[[#This Row],[PR]],'Taux sortant'!$I$9:$S$167,COLUMN(),0),"")</f>
        <v>13.51</v>
      </c>
      <c r="E4605" s="2">
        <f>IFERROR(VLOOKUP(Tableau2[[#This Row],[PR]],'Taux sortant'!$I$9:$S$167,COLUMN(),0),"")</f>
        <v>10.52</v>
      </c>
      <c r="F4605" s="2">
        <f>IFERROR(VLOOKUP(Tableau2[[#This Row],[PR]],'Taux sortant'!$I$9:$S$167,COLUMN(),0),"")</f>
        <v>9.0500000000000007</v>
      </c>
      <c r="G4605" s="2">
        <f>IFERROR(VLOOKUP(Tableau2[[#This Row],[PR]],'Taux sortant'!$I$9:$S$167,COLUMN(),0),"")</f>
        <v>7.8</v>
      </c>
      <c r="H4605" s="2">
        <f>IFERROR(VLOOKUP(Tableau2[[#This Row],[PR]],'Taux sortant'!$I$9:$S$167,COLUMN(),0),"")</f>
        <v>6.76</v>
      </c>
      <c r="I4605" s="2">
        <f>IFERROR(VLOOKUP(Tableau2[[#This Row],[PR]],'Taux sortant'!$I$9:$S$167,COLUMN(),0),"")</f>
        <v>5.92</v>
      </c>
      <c r="J4605" s="2">
        <f>IFERROR(VLOOKUP(Tableau2[[#This Row],[PR]],'Taux sortant'!$I$9:$S$167,COLUMN(),0),"")</f>
        <v>0</v>
      </c>
      <c r="K4605" s="2">
        <f>IFERROR(VLOOKUP(Tableau2[[#This Row],[PR]],'Taux sortant'!$I$9:$S$167,COLUMN(),0),"")</f>
        <v>0</v>
      </c>
      <c r="L4605" s="2" t="str">
        <f>IFERROR(VLOOKUP(Tableau2[[#This Row],[PR]],'Taux sortant'!$I$9:$S$167,COLUMN(),0),"")</f>
        <v/>
      </c>
    </row>
    <row r="4606" spans="1:12" x14ac:dyDescent="0.3">
      <c r="A4606" s="1" t="s">
        <v>5064</v>
      </c>
      <c r="B4606" s="1" t="s">
        <v>4194</v>
      </c>
      <c r="C4606" s="2">
        <f>IFERROR(VLOOKUP(Tableau2[[#This Row],[PR]],'Taux sortant'!$I$9:$S$167,COLUMN(),0),"")</f>
        <v>19.27</v>
      </c>
      <c r="D4606" s="2">
        <f>IFERROR(VLOOKUP(Tableau2[[#This Row],[PR]],'Taux sortant'!$I$9:$S$167,COLUMN(),0),"")</f>
        <v>16.54</v>
      </c>
      <c r="E4606" s="2">
        <f>IFERROR(VLOOKUP(Tableau2[[#This Row],[PR]],'Taux sortant'!$I$9:$S$167,COLUMN(),0),"")</f>
        <v>13.35</v>
      </c>
      <c r="F4606" s="2">
        <f>IFERROR(VLOOKUP(Tableau2[[#This Row],[PR]],'Taux sortant'!$I$9:$S$167,COLUMN(),0),"")</f>
        <v>11.77</v>
      </c>
      <c r="G4606" s="2">
        <f>IFERROR(VLOOKUP(Tableau2[[#This Row],[PR]],'Taux sortant'!$I$9:$S$167,COLUMN(),0),"")</f>
        <v>10.32</v>
      </c>
      <c r="H4606" s="2">
        <f>IFERROR(VLOOKUP(Tableau2[[#This Row],[PR]],'Taux sortant'!$I$9:$S$167,COLUMN(),0),"")</f>
        <v>9.14</v>
      </c>
      <c r="I4606" s="2">
        <f>IFERROR(VLOOKUP(Tableau2[[#This Row],[PR]],'Taux sortant'!$I$9:$S$167,COLUMN(),0),"")</f>
        <v>8.1199999999999992</v>
      </c>
      <c r="J4606" s="2">
        <f>IFERROR(VLOOKUP(Tableau2[[#This Row],[PR]],'Taux sortant'!$I$9:$S$167,COLUMN(),0),"")</f>
        <v>0</v>
      </c>
      <c r="K4606" s="2">
        <f>IFERROR(VLOOKUP(Tableau2[[#This Row],[PR]],'Taux sortant'!$I$9:$S$167,COLUMN(),0),"")</f>
        <v>0</v>
      </c>
      <c r="L4606" s="2" t="str">
        <f>IFERROR(VLOOKUP(Tableau2[[#This Row],[PR]],'Taux sortant'!$I$9:$S$167,COLUMN(),0),"")</f>
        <v/>
      </c>
    </row>
    <row r="4607" spans="1:12" x14ac:dyDescent="0.3">
      <c r="A4607" s="1" t="s">
        <v>5725</v>
      </c>
      <c r="B4607" s="1" t="s">
        <v>5356</v>
      </c>
      <c r="C4607" s="2">
        <f>IFERROR(VLOOKUP(Tableau2[[#This Row],[PR]],'Taux sortant'!$I$9:$S$167,COLUMN(),0),"")</f>
        <v>14.1</v>
      </c>
      <c r="D4607" s="2">
        <f>IFERROR(VLOOKUP(Tableau2[[#This Row],[PR]],'Taux sortant'!$I$9:$S$167,COLUMN(),0),"")</f>
        <v>12.41</v>
      </c>
      <c r="E4607" s="2">
        <f>IFERROR(VLOOKUP(Tableau2[[#This Row],[PR]],'Taux sortant'!$I$9:$S$167,COLUMN(),0),"")</f>
        <v>9.0299999999999994</v>
      </c>
      <c r="F4607" s="2">
        <f>IFERROR(VLOOKUP(Tableau2[[#This Row],[PR]],'Taux sortant'!$I$9:$S$167,COLUMN(),0),"")</f>
        <v>7.34</v>
      </c>
      <c r="G4607" s="2">
        <f>IFERROR(VLOOKUP(Tableau2[[#This Row],[PR]],'Taux sortant'!$I$9:$S$167,COLUMN(),0),"")</f>
        <v>6.12</v>
      </c>
      <c r="H4607" s="2">
        <f>IFERROR(VLOOKUP(Tableau2[[#This Row],[PR]],'Taux sortant'!$I$9:$S$167,COLUMN(),0),"")</f>
        <v>5.37</v>
      </c>
      <c r="I4607" s="2">
        <f>IFERROR(VLOOKUP(Tableau2[[#This Row],[PR]],'Taux sortant'!$I$9:$S$167,COLUMN(),0),"")</f>
        <v>4.6500000000000004</v>
      </c>
      <c r="J4607" s="2">
        <f>IFERROR(VLOOKUP(Tableau2[[#This Row],[PR]],'Taux sortant'!$I$9:$S$167,COLUMN(),0),"")</f>
        <v>0</v>
      </c>
      <c r="K4607" s="2">
        <f>IFERROR(VLOOKUP(Tableau2[[#This Row],[PR]],'Taux sortant'!$I$9:$S$167,COLUMN(),0),"")</f>
        <v>1585.65</v>
      </c>
      <c r="L4607" s="2" t="str">
        <f>IFERROR(VLOOKUP(Tableau2[[#This Row],[PR]],'Taux sortant'!$I$9:$S$167,COLUMN(),0),"")</f>
        <v/>
      </c>
    </row>
    <row r="4608" spans="1:12" x14ac:dyDescent="0.3">
      <c r="A4608" s="1" t="s">
        <v>5726</v>
      </c>
      <c r="B4608" s="1" t="s">
        <v>5362</v>
      </c>
      <c r="C4608" s="2" t="str">
        <f>IFERROR(VLOOKUP(Tableau2[[#This Row],[PR]],'Taux sortant'!$I$9:$S$167,COLUMN(),0),"")</f>
        <v/>
      </c>
      <c r="D4608" s="2" t="str">
        <f>IFERROR(VLOOKUP(Tableau2[[#This Row],[PR]],'Taux sortant'!$I$9:$S$167,COLUMN(),0),"")</f>
        <v/>
      </c>
      <c r="E4608" s="2" t="str">
        <f>IFERROR(VLOOKUP(Tableau2[[#This Row],[PR]],'Taux sortant'!$I$9:$S$167,COLUMN(),0),"")</f>
        <v/>
      </c>
      <c r="F4608" s="2" t="str">
        <f>IFERROR(VLOOKUP(Tableau2[[#This Row],[PR]],'Taux sortant'!$I$9:$S$167,COLUMN(),0),"")</f>
        <v/>
      </c>
      <c r="G4608" s="2" t="str">
        <f>IFERROR(VLOOKUP(Tableau2[[#This Row],[PR]],'Taux sortant'!$I$9:$S$167,COLUMN(),0),"")</f>
        <v/>
      </c>
      <c r="H4608" s="2" t="str">
        <f>IFERROR(VLOOKUP(Tableau2[[#This Row],[PR]],'Taux sortant'!$I$9:$S$167,COLUMN(),0),"")</f>
        <v/>
      </c>
      <c r="I4608" s="2" t="str">
        <f>IFERROR(VLOOKUP(Tableau2[[#This Row],[PR]],'Taux sortant'!$I$9:$S$167,COLUMN(),0),"")</f>
        <v/>
      </c>
      <c r="J4608" s="2" t="str">
        <f>IFERROR(VLOOKUP(Tableau2[[#This Row],[PR]],'Taux sortant'!$I$9:$S$167,COLUMN(),0),"")</f>
        <v/>
      </c>
      <c r="K4608" s="2" t="str">
        <f>IFERROR(VLOOKUP(Tableau2[[#This Row],[PR]],'Taux sortant'!$I$9:$S$167,COLUMN(),0),"")</f>
        <v/>
      </c>
      <c r="L4608" s="2" t="str">
        <f>IFERROR(VLOOKUP(Tableau2[[#This Row],[PR]],'Taux sortant'!$I$9:$S$167,COLUMN(),0),"")</f>
        <v/>
      </c>
    </row>
    <row r="4609" spans="1:12" x14ac:dyDescent="0.3">
      <c r="A4609" s="1" t="s">
        <v>5067</v>
      </c>
      <c r="B4609" s="1" t="s">
        <v>4194</v>
      </c>
      <c r="C4609" s="2">
        <f>IFERROR(VLOOKUP(Tableau2[[#This Row],[PR]],'Taux sortant'!$I$9:$S$167,COLUMN(),0),"")</f>
        <v>19.27</v>
      </c>
      <c r="D4609" s="2">
        <f>IFERROR(VLOOKUP(Tableau2[[#This Row],[PR]],'Taux sortant'!$I$9:$S$167,COLUMN(),0),"")</f>
        <v>16.54</v>
      </c>
      <c r="E4609" s="2">
        <f>IFERROR(VLOOKUP(Tableau2[[#This Row],[PR]],'Taux sortant'!$I$9:$S$167,COLUMN(),0),"")</f>
        <v>13.35</v>
      </c>
      <c r="F4609" s="2">
        <f>IFERROR(VLOOKUP(Tableau2[[#This Row],[PR]],'Taux sortant'!$I$9:$S$167,COLUMN(),0),"")</f>
        <v>11.77</v>
      </c>
      <c r="G4609" s="2">
        <f>IFERROR(VLOOKUP(Tableau2[[#This Row],[PR]],'Taux sortant'!$I$9:$S$167,COLUMN(),0),"")</f>
        <v>10.32</v>
      </c>
      <c r="H4609" s="2">
        <f>IFERROR(VLOOKUP(Tableau2[[#This Row],[PR]],'Taux sortant'!$I$9:$S$167,COLUMN(),0),"")</f>
        <v>9.14</v>
      </c>
      <c r="I4609" s="2">
        <f>IFERROR(VLOOKUP(Tableau2[[#This Row],[PR]],'Taux sortant'!$I$9:$S$167,COLUMN(),0),"")</f>
        <v>8.1199999999999992</v>
      </c>
      <c r="J4609" s="2">
        <f>IFERROR(VLOOKUP(Tableau2[[#This Row],[PR]],'Taux sortant'!$I$9:$S$167,COLUMN(),0),"")</f>
        <v>0</v>
      </c>
      <c r="K4609" s="2">
        <f>IFERROR(VLOOKUP(Tableau2[[#This Row],[PR]],'Taux sortant'!$I$9:$S$167,COLUMN(),0),"")</f>
        <v>0</v>
      </c>
      <c r="L4609" s="2" t="str">
        <f>IFERROR(VLOOKUP(Tableau2[[#This Row],[PR]],'Taux sortant'!$I$9:$S$167,COLUMN(),0),"")</f>
        <v/>
      </c>
    </row>
    <row r="4610" spans="1:12" x14ac:dyDescent="0.3">
      <c r="A4610" s="1" t="s">
        <v>5069</v>
      </c>
      <c r="B4610" s="1" t="s">
        <v>4174</v>
      </c>
      <c r="C4610" s="2">
        <f>IFERROR(VLOOKUP(Tableau2[[#This Row],[PR]],'Taux sortant'!$I$9:$S$167,COLUMN(),0),"")</f>
        <v>18.22</v>
      </c>
      <c r="D4610" s="2">
        <f>IFERROR(VLOOKUP(Tableau2[[#This Row],[PR]],'Taux sortant'!$I$9:$S$167,COLUMN(),0),"")</f>
        <v>15.54</v>
      </c>
      <c r="E4610" s="2">
        <f>IFERROR(VLOOKUP(Tableau2[[#This Row],[PR]],'Taux sortant'!$I$9:$S$167,COLUMN(),0),"")</f>
        <v>12.42</v>
      </c>
      <c r="F4610" s="2">
        <f>IFERROR(VLOOKUP(Tableau2[[#This Row],[PR]],'Taux sortant'!$I$9:$S$167,COLUMN(),0),"")</f>
        <v>10.85</v>
      </c>
      <c r="G4610" s="2">
        <f>IFERROR(VLOOKUP(Tableau2[[#This Row],[PR]],'Taux sortant'!$I$9:$S$167,COLUMN(),0),"")</f>
        <v>9.4499999999999993</v>
      </c>
      <c r="H4610" s="2">
        <f>IFERROR(VLOOKUP(Tableau2[[#This Row],[PR]],'Taux sortant'!$I$9:$S$167,COLUMN(),0),"")</f>
        <v>8.27</v>
      </c>
      <c r="I4610" s="2">
        <f>IFERROR(VLOOKUP(Tableau2[[#This Row],[PR]],'Taux sortant'!$I$9:$S$167,COLUMN(),0),"")</f>
        <v>7.27</v>
      </c>
      <c r="J4610" s="2">
        <f>IFERROR(VLOOKUP(Tableau2[[#This Row],[PR]],'Taux sortant'!$I$9:$S$167,COLUMN(),0),"")</f>
        <v>0</v>
      </c>
      <c r="K4610" s="2">
        <f>IFERROR(VLOOKUP(Tableau2[[#This Row],[PR]],'Taux sortant'!$I$9:$S$167,COLUMN(),0),"")</f>
        <v>0</v>
      </c>
      <c r="L4610" s="2" t="str">
        <f>IFERROR(VLOOKUP(Tableau2[[#This Row],[PR]],'Taux sortant'!$I$9:$S$167,COLUMN(),0),"")</f>
        <v/>
      </c>
    </row>
    <row r="4611" spans="1:12" x14ac:dyDescent="0.3">
      <c r="A4611" s="1" t="s">
        <v>5069</v>
      </c>
      <c r="B4611" s="1" t="s">
        <v>5835</v>
      </c>
      <c r="C4611" s="2" t="str">
        <f>IFERROR(VLOOKUP(Tableau2[[#This Row],[PR]],'Taux sortant'!$I$9:$S$167,COLUMN(),0),"")</f>
        <v/>
      </c>
      <c r="D4611" s="2" t="str">
        <f>IFERROR(VLOOKUP(Tableau2[[#This Row],[PR]],'Taux sortant'!$I$9:$S$167,COLUMN(),0),"")</f>
        <v/>
      </c>
      <c r="E4611" s="2" t="str">
        <f>IFERROR(VLOOKUP(Tableau2[[#This Row],[PR]],'Taux sortant'!$I$9:$S$167,COLUMN(),0),"")</f>
        <v/>
      </c>
      <c r="F4611" s="2" t="str">
        <f>IFERROR(VLOOKUP(Tableau2[[#This Row],[PR]],'Taux sortant'!$I$9:$S$167,COLUMN(),0),"")</f>
        <v/>
      </c>
      <c r="G4611" s="2" t="str">
        <f>IFERROR(VLOOKUP(Tableau2[[#This Row],[PR]],'Taux sortant'!$I$9:$S$167,COLUMN(),0),"")</f>
        <v/>
      </c>
      <c r="H4611" s="2" t="str">
        <f>IFERROR(VLOOKUP(Tableau2[[#This Row],[PR]],'Taux sortant'!$I$9:$S$167,COLUMN(),0),"")</f>
        <v/>
      </c>
      <c r="I4611" s="2" t="str">
        <f>IFERROR(VLOOKUP(Tableau2[[#This Row],[PR]],'Taux sortant'!$I$9:$S$167,COLUMN(),0),"")</f>
        <v/>
      </c>
      <c r="J4611" s="2" t="str">
        <f>IFERROR(VLOOKUP(Tableau2[[#This Row],[PR]],'Taux sortant'!$I$9:$S$167,COLUMN(),0),"")</f>
        <v/>
      </c>
      <c r="K4611" s="2" t="str">
        <f>IFERROR(VLOOKUP(Tableau2[[#This Row],[PR]],'Taux sortant'!$I$9:$S$167,COLUMN(),0),"")</f>
        <v/>
      </c>
      <c r="L4611" s="2" t="str">
        <f>IFERROR(VLOOKUP(Tableau2[[#This Row],[PR]],'Taux sortant'!$I$9:$S$167,COLUMN(),0),"")</f>
        <v/>
      </c>
    </row>
    <row r="4612" spans="1:12" x14ac:dyDescent="0.3">
      <c r="A4612" s="1" t="s">
        <v>2401</v>
      </c>
      <c r="B4612" s="1" t="s">
        <v>1531</v>
      </c>
      <c r="C4612" s="2">
        <f>IFERROR(VLOOKUP(Tableau2[[#This Row],[PR]],'Taux sortant'!$I$9:$S$167,COLUMN(),0),"")</f>
        <v>9.59</v>
      </c>
      <c r="D4612" s="2">
        <f>IFERROR(VLOOKUP(Tableau2[[#This Row],[PR]],'Taux sortant'!$I$9:$S$167,COLUMN(),0),"")</f>
        <v>7.53</v>
      </c>
      <c r="E4612" s="2">
        <f>IFERROR(VLOOKUP(Tableau2[[#This Row],[PR]],'Taux sortant'!$I$9:$S$167,COLUMN(),0),"")</f>
        <v>5.2</v>
      </c>
      <c r="F4612" s="2">
        <f>IFERROR(VLOOKUP(Tableau2[[#This Row],[PR]],'Taux sortant'!$I$9:$S$167,COLUMN(),0),"")</f>
        <v>4.08</v>
      </c>
      <c r="G4612" s="2">
        <f>IFERROR(VLOOKUP(Tableau2[[#This Row],[PR]],'Taux sortant'!$I$9:$S$167,COLUMN(),0),"")</f>
        <v>3.34</v>
      </c>
      <c r="H4612" s="2">
        <f>IFERROR(VLOOKUP(Tableau2[[#This Row],[PR]],'Taux sortant'!$I$9:$S$167,COLUMN(),0),"")</f>
        <v>2.88</v>
      </c>
      <c r="I4612" s="2">
        <f>IFERROR(VLOOKUP(Tableau2[[#This Row],[PR]],'Taux sortant'!$I$9:$S$167,COLUMN(),0),"")</f>
        <v>2.59</v>
      </c>
      <c r="J4612" s="2">
        <f>IFERROR(VLOOKUP(Tableau2[[#This Row],[PR]],'Taux sortant'!$I$9:$S$167,COLUMN(),0),"")</f>
        <v>0</v>
      </c>
      <c r="K4612" s="2">
        <f>IFERROR(VLOOKUP(Tableau2[[#This Row],[PR]],'Taux sortant'!$I$9:$S$167,COLUMN(),0),"")</f>
        <v>0</v>
      </c>
      <c r="L4612" s="2" t="str">
        <f>IFERROR(VLOOKUP(Tableau2[[#This Row],[PR]],'Taux sortant'!$I$9:$S$167,COLUMN(),0),"")</f>
        <v/>
      </c>
    </row>
    <row r="4613" spans="1:12" x14ac:dyDescent="0.3">
      <c r="A4613" s="1" t="s">
        <v>1121</v>
      </c>
      <c r="B4613" s="1" t="s">
        <v>31</v>
      </c>
      <c r="C4613" s="2">
        <f>IFERROR(VLOOKUP(Tableau2[[#This Row],[PR]],'Taux sortant'!$I$9:$S$167,COLUMN(),0),"")</f>
        <v>17.95</v>
      </c>
      <c r="D4613" s="2">
        <f>IFERROR(VLOOKUP(Tableau2[[#This Row],[PR]],'Taux sortant'!$I$9:$S$167,COLUMN(),0),"")</f>
        <v>14.25</v>
      </c>
      <c r="E4613" s="2">
        <f>IFERROR(VLOOKUP(Tableau2[[#This Row],[PR]],'Taux sortant'!$I$9:$S$167,COLUMN(),0),"")</f>
        <v>10.85</v>
      </c>
      <c r="F4613" s="2">
        <f>IFERROR(VLOOKUP(Tableau2[[#This Row],[PR]],'Taux sortant'!$I$9:$S$167,COLUMN(),0),"")</f>
        <v>8.92</v>
      </c>
      <c r="G4613" s="2">
        <f>IFERROR(VLOOKUP(Tableau2[[#This Row],[PR]],'Taux sortant'!$I$9:$S$167,COLUMN(),0),"")</f>
        <v>6.44</v>
      </c>
      <c r="H4613" s="2">
        <f>IFERROR(VLOOKUP(Tableau2[[#This Row],[PR]],'Taux sortant'!$I$9:$S$167,COLUMN(),0),"")</f>
        <v>5.07</v>
      </c>
      <c r="I4613" s="2">
        <f>IFERROR(VLOOKUP(Tableau2[[#This Row],[PR]],'Taux sortant'!$I$9:$S$167,COLUMN(),0),"")</f>
        <v>4.2</v>
      </c>
      <c r="J4613" s="2">
        <f>IFERROR(VLOOKUP(Tableau2[[#This Row],[PR]],'Taux sortant'!$I$9:$S$167,COLUMN(),0),"")</f>
        <v>0</v>
      </c>
      <c r="K4613" s="2">
        <f>IFERROR(VLOOKUP(Tableau2[[#This Row],[PR]],'Taux sortant'!$I$9:$S$167,COLUMN(),0),"")</f>
        <v>0</v>
      </c>
      <c r="L4613" s="2" t="str">
        <f>IFERROR(VLOOKUP(Tableau2[[#This Row],[PR]],'Taux sortant'!$I$9:$S$167,COLUMN(),0),"")</f>
        <v/>
      </c>
    </row>
    <row r="4614" spans="1:12" x14ac:dyDescent="0.3">
      <c r="A4614" s="1" t="s">
        <v>6398</v>
      </c>
      <c r="B4614" s="1" t="s">
        <v>3761</v>
      </c>
      <c r="C4614" s="2">
        <f>IFERROR(VLOOKUP(Tableau2[[#This Row],[PR]],'Taux sortant'!$I$9:$S$167,COLUMN(),0),"")</f>
        <v>36.270000000000003</v>
      </c>
      <c r="D4614" s="2">
        <f>IFERROR(VLOOKUP(Tableau2[[#This Row],[PR]],'Taux sortant'!$I$9:$S$167,COLUMN(),0),"")</f>
        <v>33.01</v>
      </c>
      <c r="E4614" s="2">
        <f>IFERROR(VLOOKUP(Tableau2[[#This Row],[PR]],'Taux sortant'!$I$9:$S$167,COLUMN(),0),"")</f>
        <v>28.57</v>
      </c>
      <c r="F4614" s="2">
        <f>IFERROR(VLOOKUP(Tableau2[[#This Row],[PR]],'Taux sortant'!$I$9:$S$167,COLUMN(),0),"")</f>
        <v>25.82</v>
      </c>
      <c r="G4614" s="2">
        <f>IFERROR(VLOOKUP(Tableau2[[#This Row],[PR]],'Taux sortant'!$I$9:$S$167,COLUMN(),0),"")</f>
        <v>22.99</v>
      </c>
      <c r="H4614" s="2">
        <f>IFERROR(VLOOKUP(Tableau2[[#This Row],[PR]],'Taux sortant'!$I$9:$S$167,COLUMN(),0),"")</f>
        <v>19.46</v>
      </c>
      <c r="I4614" s="2">
        <f>IFERROR(VLOOKUP(Tableau2[[#This Row],[PR]],'Taux sortant'!$I$9:$S$167,COLUMN(),0),"")</f>
        <v>16.46</v>
      </c>
      <c r="J4614" s="2">
        <f>IFERROR(VLOOKUP(Tableau2[[#This Row],[PR]],'Taux sortant'!$I$9:$S$167,COLUMN(),0),"")</f>
        <v>0</v>
      </c>
      <c r="K4614" s="2">
        <f>IFERROR(VLOOKUP(Tableau2[[#This Row],[PR]],'Taux sortant'!$I$9:$S$167,COLUMN(),0),"")</f>
        <v>0</v>
      </c>
      <c r="L4614" s="2" t="str">
        <f>IFERROR(VLOOKUP(Tableau2[[#This Row],[PR]],'Taux sortant'!$I$9:$S$167,COLUMN(),0),"")</f>
        <v/>
      </c>
    </row>
    <row r="4615" spans="1:12" x14ac:dyDescent="0.3">
      <c r="A4615" s="1" t="s">
        <v>3967</v>
      </c>
      <c r="B4615" s="1" t="s">
        <v>3095</v>
      </c>
      <c r="C4615" s="2">
        <f>IFERROR(VLOOKUP(Tableau2[[#This Row],[PR]],'Taux sortant'!$I$9:$S$167,COLUMN(),0),"")</f>
        <v>15.5</v>
      </c>
      <c r="D4615" s="2">
        <f>IFERROR(VLOOKUP(Tableau2[[#This Row],[PR]],'Taux sortant'!$I$9:$S$167,COLUMN(),0),"")</f>
        <v>12.99</v>
      </c>
      <c r="E4615" s="2">
        <f>IFERROR(VLOOKUP(Tableau2[[#This Row],[PR]],'Taux sortant'!$I$9:$S$167,COLUMN(),0),"")</f>
        <v>10.07</v>
      </c>
      <c r="F4615" s="2">
        <f>IFERROR(VLOOKUP(Tableau2[[#This Row],[PR]],'Taux sortant'!$I$9:$S$167,COLUMN(),0),"")</f>
        <v>8.6</v>
      </c>
      <c r="G4615" s="2">
        <f>IFERROR(VLOOKUP(Tableau2[[#This Row],[PR]],'Taux sortant'!$I$9:$S$167,COLUMN(),0),"")</f>
        <v>7.36</v>
      </c>
      <c r="H4615" s="2">
        <f>IFERROR(VLOOKUP(Tableau2[[#This Row],[PR]],'Taux sortant'!$I$9:$S$167,COLUMN(),0),"")</f>
        <v>6.34</v>
      </c>
      <c r="I4615" s="2">
        <f>IFERROR(VLOOKUP(Tableau2[[#This Row],[PR]],'Taux sortant'!$I$9:$S$167,COLUMN(),0),"")</f>
        <v>5.51</v>
      </c>
      <c r="J4615" s="2">
        <f>IFERROR(VLOOKUP(Tableau2[[#This Row],[PR]],'Taux sortant'!$I$9:$S$167,COLUMN(),0),"")</f>
        <v>0</v>
      </c>
      <c r="K4615" s="2">
        <f>IFERROR(VLOOKUP(Tableau2[[#This Row],[PR]],'Taux sortant'!$I$9:$S$167,COLUMN(),0),"")</f>
        <v>0</v>
      </c>
      <c r="L4615" s="2" t="str">
        <f>IFERROR(VLOOKUP(Tableau2[[#This Row],[PR]],'Taux sortant'!$I$9:$S$167,COLUMN(),0),"")</f>
        <v/>
      </c>
    </row>
    <row r="4616" spans="1:12" x14ac:dyDescent="0.3">
      <c r="A4616" s="1" t="s">
        <v>3970</v>
      </c>
      <c r="B4616" s="1" t="s">
        <v>17</v>
      </c>
      <c r="C4616" s="2">
        <f>IFERROR(VLOOKUP(Tableau2[[#This Row],[PR]],'Taux sortant'!$I$9:$S$167,COLUMN(),0),"")</f>
        <v>15.12</v>
      </c>
      <c r="D4616" s="2">
        <f>IFERROR(VLOOKUP(Tableau2[[#This Row],[PR]],'Taux sortant'!$I$9:$S$167,COLUMN(),0),"")</f>
        <v>12.61</v>
      </c>
      <c r="E4616" s="2">
        <f>IFERROR(VLOOKUP(Tableau2[[#This Row],[PR]],'Taux sortant'!$I$9:$S$167,COLUMN(),0),"")</f>
        <v>9.7200000000000006</v>
      </c>
      <c r="F4616" s="2">
        <f>IFERROR(VLOOKUP(Tableau2[[#This Row],[PR]],'Taux sortant'!$I$9:$S$167,COLUMN(),0),"")</f>
        <v>8.27</v>
      </c>
      <c r="G4616" s="2">
        <f>IFERROR(VLOOKUP(Tableau2[[#This Row],[PR]],'Taux sortant'!$I$9:$S$167,COLUMN(),0),"")</f>
        <v>7.1</v>
      </c>
      <c r="H4616" s="2">
        <f>IFERROR(VLOOKUP(Tableau2[[#This Row],[PR]],'Taux sortant'!$I$9:$S$167,COLUMN(),0),"")</f>
        <v>6.12</v>
      </c>
      <c r="I4616" s="2">
        <f>IFERROR(VLOOKUP(Tableau2[[#This Row],[PR]],'Taux sortant'!$I$9:$S$167,COLUMN(),0),"")</f>
        <v>5.33</v>
      </c>
      <c r="J4616" s="2">
        <f>IFERROR(VLOOKUP(Tableau2[[#This Row],[PR]],'Taux sortant'!$I$9:$S$167,COLUMN(),0),"")</f>
        <v>0</v>
      </c>
      <c r="K4616" s="2">
        <f>IFERROR(VLOOKUP(Tableau2[[#This Row],[PR]],'Taux sortant'!$I$9:$S$167,COLUMN(),0),"")</f>
        <v>0</v>
      </c>
      <c r="L4616" s="2" t="str">
        <f>IFERROR(VLOOKUP(Tableau2[[#This Row],[PR]],'Taux sortant'!$I$9:$S$167,COLUMN(),0),"")</f>
        <v/>
      </c>
    </row>
    <row r="4617" spans="1:12" x14ac:dyDescent="0.3">
      <c r="A4617" s="1" t="s">
        <v>5072</v>
      </c>
      <c r="B4617" s="1" t="s">
        <v>2160</v>
      </c>
      <c r="C4617" s="2">
        <f>IFERROR(VLOOKUP(Tableau2[[#This Row],[PR]],'Taux sortant'!$I$9:$S$167,COLUMN(),0),"")</f>
        <v>16.93</v>
      </c>
      <c r="D4617" s="2">
        <f>IFERROR(VLOOKUP(Tableau2[[#This Row],[PR]],'Taux sortant'!$I$9:$S$167,COLUMN(),0),"")</f>
        <v>14.32</v>
      </c>
      <c r="E4617" s="2">
        <f>IFERROR(VLOOKUP(Tableau2[[#This Row],[PR]],'Taux sortant'!$I$9:$S$167,COLUMN(),0),"")</f>
        <v>11.27</v>
      </c>
      <c r="F4617" s="2">
        <f>IFERROR(VLOOKUP(Tableau2[[#This Row],[PR]],'Taux sortant'!$I$9:$S$167,COLUMN(),0),"")</f>
        <v>9.77</v>
      </c>
      <c r="G4617" s="2">
        <f>IFERROR(VLOOKUP(Tableau2[[#This Row],[PR]],'Taux sortant'!$I$9:$S$167,COLUMN(),0),"")</f>
        <v>8.41</v>
      </c>
      <c r="H4617" s="2">
        <f>IFERROR(VLOOKUP(Tableau2[[#This Row],[PR]],'Taux sortant'!$I$9:$S$167,COLUMN(),0),"")</f>
        <v>7.25</v>
      </c>
      <c r="I4617" s="2">
        <f>IFERROR(VLOOKUP(Tableau2[[#This Row],[PR]],'Taux sortant'!$I$9:$S$167,COLUMN(),0),"")</f>
        <v>6.31</v>
      </c>
      <c r="J4617" s="2">
        <f>IFERROR(VLOOKUP(Tableau2[[#This Row],[PR]],'Taux sortant'!$I$9:$S$167,COLUMN(),0),"")</f>
        <v>0</v>
      </c>
      <c r="K4617" s="2">
        <f>IFERROR(VLOOKUP(Tableau2[[#This Row],[PR]],'Taux sortant'!$I$9:$S$167,COLUMN(),0),"")</f>
        <v>0</v>
      </c>
      <c r="L4617" s="2" t="str">
        <f>IFERROR(VLOOKUP(Tableau2[[#This Row],[PR]],'Taux sortant'!$I$9:$S$167,COLUMN(),0),"")</f>
        <v/>
      </c>
    </row>
    <row r="4618" spans="1:12" x14ac:dyDescent="0.3">
      <c r="A4618" s="1" t="s">
        <v>5075</v>
      </c>
      <c r="B4618" s="1" t="s">
        <v>4145</v>
      </c>
      <c r="C4618" s="2">
        <f>IFERROR(VLOOKUP(Tableau2[[#This Row],[PR]],'Taux sortant'!$I$9:$S$167,COLUMN(),0),"")</f>
        <v>22.32</v>
      </c>
      <c r="D4618" s="2">
        <f>IFERROR(VLOOKUP(Tableau2[[#This Row],[PR]],'Taux sortant'!$I$9:$S$167,COLUMN(),0),"")</f>
        <v>19.86</v>
      </c>
      <c r="E4618" s="2">
        <f>IFERROR(VLOOKUP(Tableau2[[#This Row],[PR]],'Taux sortant'!$I$9:$S$167,COLUMN(),0),"")</f>
        <v>16.239999999999998</v>
      </c>
      <c r="F4618" s="2">
        <f>IFERROR(VLOOKUP(Tableau2[[#This Row],[PR]],'Taux sortant'!$I$9:$S$167,COLUMN(),0),"")</f>
        <v>14.04</v>
      </c>
      <c r="G4618" s="2">
        <f>IFERROR(VLOOKUP(Tableau2[[#This Row],[PR]],'Taux sortant'!$I$9:$S$167,COLUMN(),0),"")</f>
        <v>12.21</v>
      </c>
      <c r="H4618" s="2">
        <f>IFERROR(VLOOKUP(Tableau2[[#This Row],[PR]],'Taux sortant'!$I$9:$S$167,COLUMN(),0),"")</f>
        <v>10.16</v>
      </c>
      <c r="I4618" s="2">
        <f>IFERROR(VLOOKUP(Tableau2[[#This Row],[PR]],'Taux sortant'!$I$9:$S$167,COLUMN(),0),"")</f>
        <v>8.69</v>
      </c>
      <c r="J4618" s="2">
        <f>IFERROR(VLOOKUP(Tableau2[[#This Row],[PR]],'Taux sortant'!$I$9:$S$167,COLUMN(),0),"")</f>
        <v>0</v>
      </c>
      <c r="K4618" s="2">
        <f>IFERROR(VLOOKUP(Tableau2[[#This Row],[PR]],'Taux sortant'!$I$9:$S$167,COLUMN(),0),"")</f>
        <v>0</v>
      </c>
      <c r="L4618" s="2" t="str">
        <f>IFERROR(VLOOKUP(Tableau2[[#This Row],[PR]],'Taux sortant'!$I$9:$S$167,COLUMN(),0),"")</f>
        <v/>
      </c>
    </row>
    <row r="4619" spans="1:12" x14ac:dyDescent="0.3">
      <c r="A4619" s="1" t="s">
        <v>5078</v>
      </c>
      <c r="B4619" s="1" t="s">
        <v>4180</v>
      </c>
      <c r="C4619" s="2">
        <f>IFERROR(VLOOKUP(Tableau2[[#This Row],[PR]],'Taux sortant'!$I$9:$S$167,COLUMN(),0),"")</f>
        <v>22.64</v>
      </c>
      <c r="D4619" s="2">
        <f>IFERROR(VLOOKUP(Tableau2[[#This Row],[PR]],'Taux sortant'!$I$9:$S$167,COLUMN(),0),"")</f>
        <v>20.190000000000001</v>
      </c>
      <c r="E4619" s="2">
        <f>IFERROR(VLOOKUP(Tableau2[[#This Row],[PR]],'Taux sortant'!$I$9:$S$167,COLUMN(),0),"")</f>
        <v>16.53</v>
      </c>
      <c r="F4619" s="2">
        <f>IFERROR(VLOOKUP(Tableau2[[#This Row],[PR]],'Taux sortant'!$I$9:$S$167,COLUMN(),0),"")</f>
        <v>14.31</v>
      </c>
      <c r="G4619" s="2">
        <f>IFERROR(VLOOKUP(Tableau2[[#This Row],[PR]],'Taux sortant'!$I$9:$S$167,COLUMN(),0),"")</f>
        <v>12.45</v>
      </c>
      <c r="H4619" s="2">
        <f>IFERROR(VLOOKUP(Tableau2[[#This Row],[PR]],'Taux sortant'!$I$9:$S$167,COLUMN(),0),"")</f>
        <v>10.32</v>
      </c>
      <c r="I4619" s="2">
        <f>IFERROR(VLOOKUP(Tableau2[[#This Row],[PR]],'Taux sortant'!$I$9:$S$167,COLUMN(),0),"")</f>
        <v>8.83</v>
      </c>
      <c r="J4619" s="2">
        <f>IFERROR(VLOOKUP(Tableau2[[#This Row],[PR]],'Taux sortant'!$I$9:$S$167,COLUMN(),0),"")</f>
        <v>0</v>
      </c>
      <c r="K4619" s="2">
        <f>IFERROR(VLOOKUP(Tableau2[[#This Row],[PR]],'Taux sortant'!$I$9:$S$167,COLUMN(),0),"")</f>
        <v>0</v>
      </c>
      <c r="L4619" s="2" t="str">
        <f>IFERROR(VLOOKUP(Tableau2[[#This Row],[PR]],'Taux sortant'!$I$9:$S$167,COLUMN(),0),"")</f>
        <v/>
      </c>
    </row>
    <row r="4620" spans="1:12" x14ac:dyDescent="0.3">
      <c r="A4620" s="1" t="s">
        <v>3973</v>
      </c>
      <c r="B4620" s="1" t="s">
        <v>3115</v>
      </c>
      <c r="C4620" s="2">
        <f>IFERROR(VLOOKUP(Tableau2[[#This Row],[PR]],'Taux sortant'!$I$9:$S$167,COLUMN(),0),"")</f>
        <v>16.05</v>
      </c>
      <c r="D4620" s="2">
        <f>IFERROR(VLOOKUP(Tableau2[[#This Row],[PR]],'Taux sortant'!$I$9:$S$167,COLUMN(),0),"")</f>
        <v>13.51</v>
      </c>
      <c r="E4620" s="2">
        <f>IFERROR(VLOOKUP(Tableau2[[#This Row],[PR]],'Taux sortant'!$I$9:$S$167,COLUMN(),0),"")</f>
        <v>10.52</v>
      </c>
      <c r="F4620" s="2">
        <f>IFERROR(VLOOKUP(Tableau2[[#This Row],[PR]],'Taux sortant'!$I$9:$S$167,COLUMN(),0),"")</f>
        <v>9.0500000000000007</v>
      </c>
      <c r="G4620" s="2">
        <f>IFERROR(VLOOKUP(Tableau2[[#This Row],[PR]],'Taux sortant'!$I$9:$S$167,COLUMN(),0),"")</f>
        <v>7.8</v>
      </c>
      <c r="H4620" s="2">
        <f>IFERROR(VLOOKUP(Tableau2[[#This Row],[PR]],'Taux sortant'!$I$9:$S$167,COLUMN(),0),"")</f>
        <v>6.76</v>
      </c>
      <c r="I4620" s="2">
        <f>IFERROR(VLOOKUP(Tableau2[[#This Row],[PR]],'Taux sortant'!$I$9:$S$167,COLUMN(),0),"")</f>
        <v>5.92</v>
      </c>
      <c r="J4620" s="2">
        <f>IFERROR(VLOOKUP(Tableau2[[#This Row],[PR]],'Taux sortant'!$I$9:$S$167,COLUMN(),0),"")</f>
        <v>0</v>
      </c>
      <c r="K4620" s="2">
        <f>IFERROR(VLOOKUP(Tableau2[[#This Row],[PR]],'Taux sortant'!$I$9:$S$167,COLUMN(),0),"")</f>
        <v>0</v>
      </c>
      <c r="L4620" s="2" t="str">
        <f>IFERROR(VLOOKUP(Tableau2[[#This Row],[PR]],'Taux sortant'!$I$9:$S$167,COLUMN(),0),"")</f>
        <v/>
      </c>
    </row>
    <row r="4621" spans="1:12" x14ac:dyDescent="0.3">
      <c r="A4621" s="1" t="s">
        <v>2404</v>
      </c>
      <c r="B4621" s="1" t="s">
        <v>1549</v>
      </c>
      <c r="C4621" s="2">
        <f>IFERROR(VLOOKUP(Tableau2[[#This Row],[PR]],'Taux sortant'!$I$9:$S$167,COLUMN(),0),"")</f>
        <v>20.5</v>
      </c>
      <c r="D4621" s="2">
        <f>IFERROR(VLOOKUP(Tableau2[[#This Row],[PR]],'Taux sortant'!$I$9:$S$167,COLUMN(),0),"")</f>
        <v>15.85</v>
      </c>
      <c r="E4621" s="2">
        <f>IFERROR(VLOOKUP(Tableau2[[#This Row],[PR]],'Taux sortant'!$I$9:$S$167,COLUMN(),0),"")</f>
        <v>12.24</v>
      </c>
      <c r="F4621" s="2">
        <f>IFERROR(VLOOKUP(Tableau2[[#This Row],[PR]],'Taux sortant'!$I$9:$S$167,COLUMN(),0),"")</f>
        <v>9.4</v>
      </c>
      <c r="G4621" s="2">
        <f>IFERROR(VLOOKUP(Tableau2[[#This Row],[PR]],'Taux sortant'!$I$9:$S$167,COLUMN(),0),"")</f>
        <v>7.62</v>
      </c>
      <c r="H4621" s="2">
        <f>IFERROR(VLOOKUP(Tableau2[[#This Row],[PR]],'Taux sortant'!$I$9:$S$167,COLUMN(),0),"")</f>
        <v>6.35</v>
      </c>
      <c r="I4621" s="2">
        <f>IFERROR(VLOOKUP(Tableau2[[#This Row],[PR]],'Taux sortant'!$I$9:$S$167,COLUMN(),0),"")</f>
        <v>5.47</v>
      </c>
      <c r="J4621" s="2">
        <f>IFERROR(VLOOKUP(Tableau2[[#This Row],[PR]],'Taux sortant'!$I$9:$S$167,COLUMN(),0),"")</f>
        <v>0</v>
      </c>
      <c r="K4621" s="2">
        <f>IFERROR(VLOOKUP(Tableau2[[#This Row],[PR]],'Taux sortant'!$I$9:$S$167,COLUMN(),0),"")</f>
        <v>0</v>
      </c>
      <c r="L4621" s="2" t="str">
        <f>IFERROR(VLOOKUP(Tableau2[[#This Row],[PR]],'Taux sortant'!$I$9:$S$167,COLUMN(),0),"")</f>
        <v/>
      </c>
    </row>
    <row r="4622" spans="1:12" x14ac:dyDescent="0.3">
      <c r="A4622" s="1" t="s">
        <v>2407</v>
      </c>
      <c r="B4622" s="1" t="s">
        <v>1549</v>
      </c>
      <c r="C4622" s="2">
        <f>IFERROR(VLOOKUP(Tableau2[[#This Row],[PR]],'Taux sortant'!$I$9:$S$167,COLUMN(),0),"")</f>
        <v>20.5</v>
      </c>
      <c r="D4622" s="2">
        <f>IFERROR(VLOOKUP(Tableau2[[#This Row],[PR]],'Taux sortant'!$I$9:$S$167,COLUMN(),0),"")</f>
        <v>15.85</v>
      </c>
      <c r="E4622" s="2">
        <f>IFERROR(VLOOKUP(Tableau2[[#This Row],[PR]],'Taux sortant'!$I$9:$S$167,COLUMN(),0),"")</f>
        <v>12.24</v>
      </c>
      <c r="F4622" s="2">
        <f>IFERROR(VLOOKUP(Tableau2[[#This Row],[PR]],'Taux sortant'!$I$9:$S$167,COLUMN(),0),"")</f>
        <v>9.4</v>
      </c>
      <c r="G4622" s="2">
        <f>IFERROR(VLOOKUP(Tableau2[[#This Row],[PR]],'Taux sortant'!$I$9:$S$167,COLUMN(),0),"")</f>
        <v>7.62</v>
      </c>
      <c r="H4622" s="2">
        <f>IFERROR(VLOOKUP(Tableau2[[#This Row],[PR]],'Taux sortant'!$I$9:$S$167,COLUMN(),0),"")</f>
        <v>6.35</v>
      </c>
      <c r="I4622" s="2">
        <f>IFERROR(VLOOKUP(Tableau2[[#This Row],[PR]],'Taux sortant'!$I$9:$S$167,COLUMN(),0),"")</f>
        <v>5.47</v>
      </c>
      <c r="J4622" s="2">
        <f>IFERROR(VLOOKUP(Tableau2[[#This Row],[PR]],'Taux sortant'!$I$9:$S$167,COLUMN(),0),"")</f>
        <v>0</v>
      </c>
      <c r="K4622" s="2">
        <f>IFERROR(VLOOKUP(Tableau2[[#This Row],[PR]],'Taux sortant'!$I$9:$S$167,COLUMN(),0),"")</f>
        <v>0</v>
      </c>
      <c r="L4622" s="2" t="str">
        <f>IFERROR(VLOOKUP(Tableau2[[#This Row],[PR]],'Taux sortant'!$I$9:$S$167,COLUMN(),0),"")</f>
        <v/>
      </c>
    </row>
    <row r="4623" spans="1:12" x14ac:dyDescent="0.3">
      <c r="A4623" s="1" t="s">
        <v>5081</v>
      </c>
      <c r="B4623" s="1" t="s">
        <v>4137</v>
      </c>
      <c r="C4623" s="2">
        <f>IFERROR(VLOOKUP(Tableau2[[#This Row],[PR]],'Taux sortant'!$I$9:$S$167,COLUMN(),0),"")</f>
        <v>19.010000000000002</v>
      </c>
      <c r="D4623" s="2">
        <f>IFERROR(VLOOKUP(Tableau2[[#This Row],[PR]],'Taux sortant'!$I$9:$S$167,COLUMN(),0),"")</f>
        <v>16.18</v>
      </c>
      <c r="E4623" s="2">
        <f>IFERROR(VLOOKUP(Tableau2[[#This Row],[PR]],'Taux sortant'!$I$9:$S$167,COLUMN(),0),"")</f>
        <v>12.86</v>
      </c>
      <c r="F4623" s="2">
        <f>IFERROR(VLOOKUP(Tableau2[[#This Row],[PR]],'Taux sortant'!$I$9:$S$167,COLUMN(),0),"")</f>
        <v>11.2</v>
      </c>
      <c r="G4623" s="2">
        <f>IFERROR(VLOOKUP(Tableau2[[#This Row],[PR]],'Taux sortant'!$I$9:$S$167,COLUMN(),0),"")</f>
        <v>9.61</v>
      </c>
      <c r="H4623" s="2">
        <f>IFERROR(VLOOKUP(Tableau2[[#This Row],[PR]],'Taux sortant'!$I$9:$S$167,COLUMN(),0),"")</f>
        <v>8.19</v>
      </c>
      <c r="I4623" s="2">
        <f>IFERROR(VLOOKUP(Tableau2[[#This Row],[PR]],'Taux sortant'!$I$9:$S$167,COLUMN(),0),"")</f>
        <v>7.02</v>
      </c>
      <c r="J4623" s="2">
        <f>IFERROR(VLOOKUP(Tableau2[[#This Row],[PR]],'Taux sortant'!$I$9:$S$167,COLUMN(),0),"")</f>
        <v>0</v>
      </c>
      <c r="K4623" s="2">
        <f>IFERROR(VLOOKUP(Tableau2[[#This Row],[PR]],'Taux sortant'!$I$9:$S$167,COLUMN(),0),"")</f>
        <v>0</v>
      </c>
      <c r="L4623" s="2" t="str">
        <f>IFERROR(VLOOKUP(Tableau2[[#This Row],[PR]],'Taux sortant'!$I$9:$S$167,COLUMN(),0),"")</f>
        <v/>
      </c>
    </row>
    <row r="4624" spans="1:12" x14ac:dyDescent="0.3">
      <c r="A4624" s="1" t="s">
        <v>6401</v>
      </c>
      <c r="B4624" s="1" t="s">
        <v>5832</v>
      </c>
      <c r="C4624" s="2">
        <f>IFERROR(VLOOKUP(Tableau2[[#This Row],[PR]],'Taux sortant'!$I$9:$S$167,COLUMN(),0),"")</f>
        <v>31.17</v>
      </c>
      <c r="D4624" s="2">
        <f>IFERROR(VLOOKUP(Tableau2[[#This Row],[PR]],'Taux sortant'!$I$9:$S$167,COLUMN(),0),"")</f>
        <v>27.9</v>
      </c>
      <c r="E4624" s="2">
        <f>IFERROR(VLOOKUP(Tableau2[[#This Row],[PR]],'Taux sortant'!$I$9:$S$167,COLUMN(),0),"")</f>
        <v>24.1</v>
      </c>
      <c r="F4624" s="2">
        <f>IFERROR(VLOOKUP(Tableau2[[#This Row],[PR]],'Taux sortant'!$I$9:$S$167,COLUMN(),0),"")</f>
        <v>22.18</v>
      </c>
      <c r="G4624" s="2">
        <f>IFERROR(VLOOKUP(Tableau2[[#This Row],[PR]],'Taux sortant'!$I$9:$S$167,COLUMN(),0),"")</f>
        <v>19.97</v>
      </c>
      <c r="H4624" s="2">
        <f>IFERROR(VLOOKUP(Tableau2[[#This Row],[PR]],'Taux sortant'!$I$9:$S$167,COLUMN(),0),"")</f>
        <v>17.98</v>
      </c>
      <c r="I4624" s="2">
        <f>IFERROR(VLOOKUP(Tableau2[[#This Row],[PR]],'Taux sortant'!$I$9:$S$167,COLUMN(),0),"")</f>
        <v>16.45</v>
      </c>
      <c r="J4624" s="2">
        <f>IFERROR(VLOOKUP(Tableau2[[#This Row],[PR]],'Taux sortant'!$I$9:$S$167,COLUMN(),0),"")</f>
        <v>0</v>
      </c>
      <c r="K4624" s="2">
        <f>IFERROR(VLOOKUP(Tableau2[[#This Row],[PR]],'Taux sortant'!$I$9:$S$167,COLUMN(),0),"")</f>
        <v>0</v>
      </c>
      <c r="L4624" s="2" t="str">
        <f>IFERROR(VLOOKUP(Tableau2[[#This Row],[PR]],'Taux sortant'!$I$9:$S$167,COLUMN(),0),"")</f>
        <v/>
      </c>
    </row>
    <row r="4625" spans="1:12" x14ac:dyDescent="0.3">
      <c r="A4625" s="1" t="s">
        <v>6403</v>
      </c>
      <c r="B4625" s="1" t="s">
        <v>2203</v>
      </c>
      <c r="C4625" s="2">
        <f>IFERROR(VLOOKUP(Tableau2[[#This Row],[PR]],'Taux sortant'!$I$9:$S$167,COLUMN(),0),"")</f>
        <v>27.96</v>
      </c>
      <c r="D4625" s="2">
        <f>IFERROR(VLOOKUP(Tableau2[[#This Row],[PR]],'Taux sortant'!$I$9:$S$167,COLUMN(),0),"")</f>
        <v>24.55</v>
      </c>
      <c r="E4625" s="2">
        <f>IFERROR(VLOOKUP(Tableau2[[#This Row],[PR]],'Taux sortant'!$I$9:$S$167,COLUMN(),0),"")</f>
        <v>20.54</v>
      </c>
      <c r="F4625" s="2">
        <f>IFERROR(VLOOKUP(Tableau2[[#This Row],[PR]],'Taux sortant'!$I$9:$S$167,COLUMN(),0),"")</f>
        <v>18.54</v>
      </c>
      <c r="G4625" s="2">
        <f>IFERROR(VLOOKUP(Tableau2[[#This Row],[PR]],'Taux sortant'!$I$9:$S$167,COLUMN(),0),"")</f>
        <v>16.350000000000001</v>
      </c>
      <c r="H4625" s="2">
        <f>IFERROR(VLOOKUP(Tableau2[[#This Row],[PR]],'Taux sortant'!$I$9:$S$167,COLUMN(),0),"")</f>
        <v>14.17</v>
      </c>
      <c r="I4625" s="2">
        <f>IFERROR(VLOOKUP(Tableau2[[#This Row],[PR]],'Taux sortant'!$I$9:$S$167,COLUMN(),0),"")</f>
        <v>12.23</v>
      </c>
      <c r="J4625" s="2">
        <f>IFERROR(VLOOKUP(Tableau2[[#This Row],[PR]],'Taux sortant'!$I$9:$S$167,COLUMN(),0),"")</f>
        <v>0</v>
      </c>
      <c r="K4625" s="2">
        <f>IFERROR(VLOOKUP(Tableau2[[#This Row],[PR]],'Taux sortant'!$I$9:$S$167,COLUMN(),0),"")</f>
        <v>0</v>
      </c>
      <c r="L4625" s="2" t="str">
        <f>IFERROR(VLOOKUP(Tableau2[[#This Row],[PR]],'Taux sortant'!$I$9:$S$167,COLUMN(),0),"")</f>
        <v/>
      </c>
    </row>
    <row r="4626" spans="1:12" x14ac:dyDescent="0.3">
      <c r="A4626" s="1" t="s">
        <v>5084</v>
      </c>
      <c r="B4626" s="1" t="s">
        <v>4140</v>
      </c>
      <c r="C4626" s="2" t="str">
        <f>IFERROR(VLOOKUP(Tableau2[[#This Row],[PR]],'Taux sortant'!$I$9:$S$167,COLUMN(),0),"")</f>
        <v/>
      </c>
      <c r="D4626" s="2" t="str">
        <f>IFERROR(VLOOKUP(Tableau2[[#This Row],[PR]],'Taux sortant'!$I$9:$S$167,COLUMN(),0),"")</f>
        <v/>
      </c>
      <c r="E4626" s="2" t="str">
        <f>IFERROR(VLOOKUP(Tableau2[[#This Row],[PR]],'Taux sortant'!$I$9:$S$167,COLUMN(),0),"")</f>
        <v/>
      </c>
      <c r="F4626" s="2" t="str">
        <f>IFERROR(VLOOKUP(Tableau2[[#This Row],[PR]],'Taux sortant'!$I$9:$S$167,COLUMN(),0),"")</f>
        <v/>
      </c>
      <c r="G4626" s="2" t="str">
        <f>IFERROR(VLOOKUP(Tableau2[[#This Row],[PR]],'Taux sortant'!$I$9:$S$167,COLUMN(),0),"")</f>
        <v/>
      </c>
      <c r="H4626" s="2" t="str">
        <f>IFERROR(VLOOKUP(Tableau2[[#This Row],[PR]],'Taux sortant'!$I$9:$S$167,COLUMN(),0),"")</f>
        <v/>
      </c>
      <c r="I4626" s="2" t="str">
        <f>IFERROR(VLOOKUP(Tableau2[[#This Row],[PR]],'Taux sortant'!$I$9:$S$167,COLUMN(),0),"")</f>
        <v/>
      </c>
      <c r="J4626" s="2" t="str">
        <f>IFERROR(VLOOKUP(Tableau2[[#This Row],[PR]],'Taux sortant'!$I$9:$S$167,COLUMN(),0),"")</f>
        <v/>
      </c>
      <c r="K4626" s="2" t="str">
        <f>IFERROR(VLOOKUP(Tableau2[[#This Row],[PR]],'Taux sortant'!$I$9:$S$167,COLUMN(),0),"")</f>
        <v/>
      </c>
      <c r="L4626" s="2" t="str">
        <f>IFERROR(VLOOKUP(Tableau2[[#This Row],[PR]],'Taux sortant'!$I$9:$S$167,COLUMN(),0),"")</f>
        <v/>
      </c>
    </row>
    <row r="4627" spans="1:12" x14ac:dyDescent="0.3">
      <c r="A4627" s="1" t="s">
        <v>5087</v>
      </c>
      <c r="B4627" s="1" t="s">
        <v>4137</v>
      </c>
      <c r="C4627" s="2">
        <f>IFERROR(VLOOKUP(Tableau2[[#This Row],[PR]],'Taux sortant'!$I$9:$S$167,COLUMN(),0),"")</f>
        <v>19.010000000000002</v>
      </c>
      <c r="D4627" s="2">
        <f>IFERROR(VLOOKUP(Tableau2[[#This Row],[PR]],'Taux sortant'!$I$9:$S$167,COLUMN(),0),"")</f>
        <v>16.18</v>
      </c>
      <c r="E4627" s="2">
        <f>IFERROR(VLOOKUP(Tableau2[[#This Row],[PR]],'Taux sortant'!$I$9:$S$167,COLUMN(),0),"")</f>
        <v>12.86</v>
      </c>
      <c r="F4627" s="2">
        <f>IFERROR(VLOOKUP(Tableau2[[#This Row],[PR]],'Taux sortant'!$I$9:$S$167,COLUMN(),0),"")</f>
        <v>11.2</v>
      </c>
      <c r="G4627" s="2">
        <f>IFERROR(VLOOKUP(Tableau2[[#This Row],[PR]],'Taux sortant'!$I$9:$S$167,COLUMN(),0),"")</f>
        <v>9.61</v>
      </c>
      <c r="H4627" s="2">
        <f>IFERROR(VLOOKUP(Tableau2[[#This Row],[PR]],'Taux sortant'!$I$9:$S$167,COLUMN(),0),"")</f>
        <v>8.19</v>
      </c>
      <c r="I4627" s="2">
        <f>IFERROR(VLOOKUP(Tableau2[[#This Row],[PR]],'Taux sortant'!$I$9:$S$167,COLUMN(),0),"")</f>
        <v>7.02</v>
      </c>
      <c r="J4627" s="2">
        <f>IFERROR(VLOOKUP(Tableau2[[#This Row],[PR]],'Taux sortant'!$I$9:$S$167,COLUMN(),0),"")</f>
        <v>0</v>
      </c>
      <c r="K4627" s="2">
        <f>IFERROR(VLOOKUP(Tableau2[[#This Row],[PR]],'Taux sortant'!$I$9:$S$167,COLUMN(),0),"")</f>
        <v>0</v>
      </c>
      <c r="L4627" s="2" t="str">
        <f>IFERROR(VLOOKUP(Tableau2[[#This Row],[PR]],'Taux sortant'!$I$9:$S$167,COLUMN(),0),"")</f>
        <v/>
      </c>
    </row>
    <row r="4628" spans="1:12" x14ac:dyDescent="0.3">
      <c r="A4628" s="1" t="s">
        <v>6406</v>
      </c>
      <c r="B4628" s="1" t="s">
        <v>5818</v>
      </c>
      <c r="C4628" s="2">
        <f>IFERROR(VLOOKUP(Tableau2[[#This Row],[PR]],'Taux sortant'!$I$9:$S$167,COLUMN(),0),"")</f>
        <v>37.01</v>
      </c>
      <c r="D4628" s="2">
        <f>IFERROR(VLOOKUP(Tableau2[[#This Row],[PR]],'Taux sortant'!$I$9:$S$167,COLUMN(),0),"")</f>
        <v>32.270000000000003</v>
      </c>
      <c r="E4628" s="2">
        <f>IFERROR(VLOOKUP(Tableau2[[#This Row],[PR]],'Taux sortant'!$I$9:$S$167,COLUMN(),0),"")</f>
        <v>27.48</v>
      </c>
      <c r="F4628" s="2">
        <f>IFERROR(VLOOKUP(Tableau2[[#This Row],[PR]],'Taux sortant'!$I$9:$S$167,COLUMN(),0),"")</f>
        <v>25.08</v>
      </c>
      <c r="G4628" s="2">
        <f>IFERROR(VLOOKUP(Tableau2[[#This Row],[PR]],'Taux sortant'!$I$9:$S$167,COLUMN(),0),"")</f>
        <v>22.19</v>
      </c>
      <c r="H4628" s="2">
        <f>IFERROR(VLOOKUP(Tableau2[[#This Row],[PR]],'Taux sortant'!$I$9:$S$167,COLUMN(),0),"")</f>
        <v>19.739999999999998</v>
      </c>
      <c r="I4628" s="2">
        <f>IFERROR(VLOOKUP(Tableau2[[#This Row],[PR]],'Taux sortant'!$I$9:$S$167,COLUMN(),0),"")</f>
        <v>17.21</v>
      </c>
      <c r="J4628" s="2">
        <f>IFERROR(VLOOKUP(Tableau2[[#This Row],[PR]],'Taux sortant'!$I$9:$S$167,COLUMN(),0),"")</f>
        <v>0</v>
      </c>
      <c r="K4628" s="2">
        <f>IFERROR(VLOOKUP(Tableau2[[#This Row],[PR]],'Taux sortant'!$I$9:$S$167,COLUMN(),0),"")</f>
        <v>0</v>
      </c>
      <c r="L4628" s="2" t="str">
        <f>IFERROR(VLOOKUP(Tableau2[[#This Row],[PR]],'Taux sortant'!$I$9:$S$167,COLUMN(),0),"")</f>
        <v/>
      </c>
    </row>
    <row r="4629" spans="1:12" x14ac:dyDescent="0.3">
      <c r="A4629" s="1" t="s">
        <v>3976</v>
      </c>
      <c r="B4629" s="1" t="s">
        <v>3164</v>
      </c>
      <c r="C4629" s="2">
        <f>IFERROR(VLOOKUP(Tableau2[[#This Row],[PR]],'Taux sortant'!$I$9:$S$167,COLUMN(),0),"")</f>
        <v>15.9</v>
      </c>
      <c r="D4629" s="2">
        <f>IFERROR(VLOOKUP(Tableau2[[#This Row],[PR]],'Taux sortant'!$I$9:$S$167,COLUMN(),0),"")</f>
        <v>13.36</v>
      </c>
      <c r="E4629" s="2">
        <f>IFERROR(VLOOKUP(Tableau2[[#This Row],[PR]],'Taux sortant'!$I$9:$S$167,COLUMN(),0),"")</f>
        <v>10.43</v>
      </c>
      <c r="F4629" s="2">
        <f>IFERROR(VLOOKUP(Tableau2[[#This Row],[PR]],'Taux sortant'!$I$9:$S$167,COLUMN(),0),"")</f>
        <v>8.9700000000000006</v>
      </c>
      <c r="G4629" s="2">
        <f>IFERROR(VLOOKUP(Tableau2[[#This Row],[PR]],'Taux sortant'!$I$9:$S$167,COLUMN(),0),"")</f>
        <v>7.72</v>
      </c>
      <c r="H4629" s="2">
        <f>IFERROR(VLOOKUP(Tableau2[[#This Row],[PR]],'Taux sortant'!$I$9:$S$167,COLUMN(),0),"")</f>
        <v>6.68</v>
      </c>
      <c r="I4629" s="2">
        <f>IFERROR(VLOOKUP(Tableau2[[#This Row],[PR]],'Taux sortant'!$I$9:$S$167,COLUMN(),0),"")</f>
        <v>5.85</v>
      </c>
      <c r="J4629" s="2">
        <f>IFERROR(VLOOKUP(Tableau2[[#This Row],[PR]],'Taux sortant'!$I$9:$S$167,COLUMN(),0),"")</f>
        <v>0</v>
      </c>
      <c r="K4629" s="2">
        <f>IFERROR(VLOOKUP(Tableau2[[#This Row],[PR]],'Taux sortant'!$I$9:$S$167,COLUMN(),0),"")</f>
        <v>0</v>
      </c>
      <c r="L4629" s="2" t="str">
        <f>IFERROR(VLOOKUP(Tableau2[[#This Row],[PR]],'Taux sortant'!$I$9:$S$167,COLUMN(),0),"")</f>
        <v/>
      </c>
    </row>
    <row r="4630" spans="1:12" x14ac:dyDescent="0.3">
      <c r="A4630" s="1" t="s">
        <v>6409</v>
      </c>
      <c r="B4630" s="1" t="s">
        <v>5842</v>
      </c>
      <c r="C4630" s="2">
        <f>IFERROR(VLOOKUP(Tableau2[[#This Row],[PR]],'Taux sortant'!$I$9:$S$167,COLUMN(),0),"")</f>
        <v>34.979999999999997</v>
      </c>
      <c r="D4630" s="2">
        <f>IFERROR(VLOOKUP(Tableau2[[#This Row],[PR]],'Taux sortant'!$I$9:$S$167,COLUMN(),0),"")</f>
        <v>31.16</v>
      </c>
      <c r="E4630" s="2">
        <f>IFERROR(VLOOKUP(Tableau2[[#This Row],[PR]],'Taux sortant'!$I$9:$S$167,COLUMN(),0),"")</f>
        <v>26.49</v>
      </c>
      <c r="F4630" s="2">
        <f>IFERROR(VLOOKUP(Tableau2[[#This Row],[PR]],'Taux sortant'!$I$9:$S$167,COLUMN(),0),"")</f>
        <v>24.22</v>
      </c>
      <c r="G4630" s="2">
        <f>IFERROR(VLOOKUP(Tableau2[[#This Row],[PR]],'Taux sortant'!$I$9:$S$167,COLUMN(),0),"")</f>
        <v>21.78</v>
      </c>
      <c r="H4630" s="2">
        <f>IFERROR(VLOOKUP(Tableau2[[#This Row],[PR]],'Taux sortant'!$I$9:$S$167,COLUMN(),0),"")</f>
        <v>19.420000000000002</v>
      </c>
      <c r="I4630" s="2">
        <f>IFERROR(VLOOKUP(Tableau2[[#This Row],[PR]],'Taux sortant'!$I$9:$S$167,COLUMN(),0),"")</f>
        <v>17.87</v>
      </c>
      <c r="J4630" s="2">
        <f>IFERROR(VLOOKUP(Tableau2[[#This Row],[PR]],'Taux sortant'!$I$9:$S$167,COLUMN(),0),"")</f>
        <v>0</v>
      </c>
      <c r="K4630" s="2">
        <f>IFERROR(VLOOKUP(Tableau2[[#This Row],[PR]],'Taux sortant'!$I$9:$S$167,COLUMN(),0),"")</f>
        <v>0</v>
      </c>
      <c r="L4630" s="2" t="str">
        <f>IFERROR(VLOOKUP(Tableau2[[#This Row],[PR]],'Taux sortant'!$I$9:$S$167,COLUMN(),0),"")</f>
        <v/>
      </c>
    </row>
    <row r="4631" spans="1:12" x14ac:dyDescent="0.3">
      <c r="A4631" s="1" t="s">
        <v>6411</v>
      </c>
      <c r="B4631" s="1" t="s">
        <v>4049</v>
      </c>
      <c r="C4631" s="2">
        <f>IFERROR(VLOOKUP(Tableau2[[#This Row],[PR]],'Taux sortant'!$I$9:$S$167,COLUMN(),0),"")</f>
        <v>29.48</v>
      </c>
      <c r="D4631" s="2">
        <f>IFERROR(VLOOKUP(Tableau2[[#This Row],[PR]],'Taux sortant'!$I$9:$S$167,COLUMN(),0),"")</f>
        <v>25.96</v>
      </c>
      <c r="E4631" s="2">
        <f>IFERROR(VLOOKUP(Tableau2[[#This Row],[PR]],'Taux sortant'!$I$9:$S$167,COLUMN(),0),"")</f>
        <v>21.9</v>
      </c>
      <c r="F4631" s="2">
        <f>IFERROR(VLOOKUP(Tableau2[[#This Row],[PR]],'Taux sortant'!$I$9:$S$167,COLUMN(),0),"")</f>
        <v>19.86</v>
      </c>
      <c r="G4631" s="2">
        <f>IFERROR(VLOOKUP(Tableau2[[#This Row],[PR]],'Taux sortant'!$I$9:$S$167,COLUMN(),0),"")</f>
        <v>17.54</v>
      </c>
      <c r="H4631" s="2">
        <f>IFERROR(VLOOKUP(Tableau2[[#This Row],[PR]],'Taux sortant'!$I$9:$S$167,COLUMN(),0),"")</f>
        <v>15.33</v>
      </c>
      <c r="I4631" s="2">
        <f>IFERROR(VLOOKUP(Tableau2[[#This Row],[PR]],'Taux sortant'!$I$9:$S$167,COLUMN(),0),"")</f>
        <v>13.28</v>
      </c>
      <c r="J4631" s="2">
        <f>IFERROR(VLOOKUP(Tableau2[[#This Row],[PR]],'Taux sortant'!$I$9:$S$167,COLUMN(),0),"")</f>
        <v>0</v>
      </c>
      <c r="K4631" s="2">
        <f>IFERROR(VLOOKUP(Tableau2[[#This Row],[PR]],'Taux sortant'!$I$9:$S$167,COLUMN(),0),"")</f>
        <v>0</v>
      </c>
      <c r="L4631" s="2" t="str">
        <f>IFERROR(VLOOKUP(Tableau2[[#This Row],[PR]],'Taux sortant'!$I$9:$S$167,COLUMN(),0),"")</f>
        <v/>
      </c>
    </row>
    <row r="4632" spans="1:12" x14ac:dyDescent="0.3">
      <c r="A4632" s="1" t="s">
        <v>3979</v>
      </c>
      <c r="B4632" s="1" t="s">
        <v>3115</v>
      </c>
      <c r="C4632" s="2">
        <f>IFERROR(VLOOKUP(Tableau2[[#This Row],[PR]],'Taux sortant'!$I$9:$S$167,COLUMN(),0),"")</f>
        <v>16.05</v>
      </c>
      <c r="D4632" s="2">
        <f>IFERROR(VLOOKUP(Tableau2[[#This Row],[PR]],'Taux sortant'!$I$9:$S$167,COLUMN(),0),"")</f>
        <v>13.51</v>
      </c>
      <c r="E4632" s="2">
        <f>IFERROR(VLOOKUP(Tableau2[[#This Row],[PR]],'Taux sortant'!$I$9:$S$167,COLUMN(),0),"")</f>
        <v>10.52</v>
      </c>
      <c r="F4632" s="2">
        <f>IFERROR(VLOOKUP(Tableau2[[#This Row],[PR]],'Taux sortant'!$I$9:$S$167,COLUMN(),0),"")</f>
        <v>9.0500000000000007</v>
      </c>
      <c r="G4632" s="2">
        <f>IFERROR(VLOOKUP(Tableau2[[#This Row],[PR]],'Taux sortant'!$I$9:$S$167,COLUMN(),0),"")</f>
        <v>7.8</v>
      </c>
      <c r="H4632" s="2">
        <f>IFERROR(VLOOKUP(Tableau2[[#This Row],[PR]],'Taux sortant'!$I$9:$S$167,COLUMN(),0),"")</f>
        <v>6.76</v>
      </c>
      <c r="I4632" s="2">
        <f>IFERROR(VLOOKUP(Tableau2[[#This Row],[PR]],'Taux sortant'!$I$9:$S$167,COLUMN(),0),"")</f>
        <v>5.92</v>
      </c>
      <c r="J4632" s="2">
        <f>IFERROR(VLOOKUP(Tableau2[[#This Row],[PR]],'Taux sortant'!$I$9:$S$167,COLUMN(),0),"")</f>
        <v>0</v>
      </c>
      <c r="K4632" s="2">
        <f>IFERROR(VLOOKUP(Tableau2[[#This Row],[PR]],'Taux sortant'!$I$9:$S$167,COLUMN(),0),"")</f>
        <v>0</v>
      </c>
      <c r="L4632" s="2" t="str">
        <f>IFERROR(VLOOKUP(Tableau2[[#This Row],[PR]],'Taux sortant'!$I$9:$S$167,COLUMN(),0),"")</f>
        <v/>
      </c>
    </row>
    <row r="4633" spans="1:12" x14ac:dyDescent="0.3">
      <c r="A4633" s="1" t="s">
        <v>6414</v>
      </c>
      <c r="B4633" s="1" t="s">
        <v>5832</v>
      </c>
      <c r="C4633" s="2">
        <f>IFERROR(VLOOKUP(Tableau2[[#This Row],[PR]],'Taux sortant'!$I$9:$S$167,COLUMN(),0),"")</f>
        <v>31.17</v>
      </c>
      <c r="D4633" s="2">
        <f>IFERROR(VLOOKUP(Tableau2[[#This Row],[PR]],'Taux sortant'!$I$9:$S$167,COLUMN(),0),"")</f>
        <v>27.9</v>
      </c>
      <c r="E4633" s="2">
        <f>IFERROR(VLOOKUP(Tableau2[[#This Row],[PR]],'Taux sortant'!$I$9:$S$167,COLUMN(),0),"")</f>
        <v>24.1</v>
      </c>
      <c r="F4633" s="2">
        <f>IFERROR(VLOOKUP(Tableau2[[#This Row],[PR]],'Taux sortant'!$I$9:$S$167,COLUMN(),0),"")</f>
        <v>22.18</v>
      </c>
      <c r="G4633" s="2">
        <f>IFERROR(VLOOKUP(Tableau2[[#This Row],[PR]],'Taux sortant'!$I$9:$S$167,COLUMN(),0),"")</f>
        <v>19.97</v>
      </c>
      <c r="H4633" s="2">
        <f>IFERROR(VLOOKUP(Tableau2[[#This Row],[PR]],'Taux sortant'!$I$9:$S$167,COLUMN(),0),"")</f>
        <v>17.98</v>
      </c>
      <c r="I4633" s="2">
        <f>IFERROR(VLOOKUP(Tableau2[[#This Row],[PR]],'Taux sortant'!$I$9:$S$167,COLUMN(),0),"")</f>
        <v>16.45</v>
      </c>
      <c r="J4633" s="2">
        <f>IFERROR(VLOOKUP(Tableau2[[#This Row],[PR]],'Taux sortant'!$I$9:$S$167,COLUMN(),0),"")</f>
        <v>0</v>
      </c>
      <c r="K4633" s="2">
        <f>IFERROR(VLOOKUP(Tableau2[[#This Row],[PR]],'Taux sortant'!$I$9:$S$167,COLUMN(),0),"")</f>
        <v>0</v>
      </c>
      <c r="L4633" s="2" t="str">
        <f>IFERROR(VLOOKUP(Tableau2[[#This Row],[PR]],'Taux sortant'!$I$9:$S$167,COLUMN(),0),"")</f>
        <v/>
      </c>
    </row>
    <row r="4634" spans="1:12" x14ac:dyDescent="0.3">
      <c r="A4634" s="1" t="s">
        <v>5090</v>
      </c>
      <c r="B4634" s="1" t="s">
        <v>4132</v>
      </c>
      <c r="C4634" s="2">
        <f>IFERROR(VLOOKUP(Tableau2[[#This Row],[PR]],'Taux sortant'!$I$9:$S$167,COLUMN(),0),"")</f>
        <v>20.079999999999998</v>
      </c>
      <c r="D4634" s="2">
        <f>IFERROR(VLOOKUP(Tableau2[[#This Row],[PR]],'Taux sortant'!$I$9:$S$167,COLUMN(),0),"")</f>
        <v>17.18</v>
      </c>
      <c r="E4634" s="2">
        <f>IFERROR(VLOOKUP(Tableau2[[#This Row],[PR]],'Taux sortant'!$I$9:$S$167,COLUMN(),0),"")</f>
        <v>13.8</v>
      </c>
      <c r="F4634" s="2">
        <f>IFERROR(VLOOKUP(Tableau2[[#This Row],[PR]],'Taux sortant'!$I$9:$S$167,COLUMN(),0),"")</f>
        <v>12.12</v>
      </c>
      <c r="G4634" s="2">
        <f>IFERROR(VLOOKUP(Tableau2[[#This Row],[PR]],'Taux sortant'!$I$9:$S$167,COLUMN(),0),"")</f>
        <v>10.5</v>
      </c>
      <c r="H4634" s="2">
        <f>IFERROR(VLOOKUP(Tableau2[[#This Row],[PR]],'Taux sortant'!$I$9:$S$167,COLUMN(),0),"")</f>
        <v>9.0500000000000007</v>
      </c>
      <c r="I4634" s="2">
        <f>IFERROR(VLOOKUP(Tableau2[[#This Row],[PR]],'Taux sortant'!$I$9:$S$167,COLUMN(),0),"")</f>
        <v>7.85</v>
      </c>
      <c r="J4634" s="2">
        <f>IFERROR(VLOOKUP(Tableau2[[#This Row],[PR]],'Taux sortant'!$I$9:$S$167,COLUMN(),0),"")</f>
        <v>0</v>
      </c>
      <c r="K4634" s="2">
        <f>IFERROR(VLOOKUP(Tableau2[[#This Row],[PR]],'Taux sortant'!$I$9:$S$167,COLUMN(),0),"")</f>
        <v>0</v>
      </c>
      <c r="L4634" s="2" t="str">
        <f>IFERROR(VLOOKUP(Tableau2[[#This Row],[PR]],'Taux sortant'!$I$9:$S$167,COLUMN(),0),"")</f>
        <v/>
      </c>
    </row>
    <row r="4635" spans="1:12" x14ac:dyDescent="0.3">
      <c r="A4635" s="1" t="s">
        <v>6417</v>
      </c>
      <c r="B4635" s="1" t="s">
        <v>4049</v>
      </c>
      <c r="C4635" s="2">
        <f>IFERROR(VLOOKUP(Tableau2[[#This Row],[PR]],'Taux sortant'!$I$9:$S$167,COLUMN(),0),"")</f>
        <v>29.48</v>
      </c>
      <c r="D4635" s="2">
        <f>IFERROR(VLOOKUP(Tableau2[[#This Row],[PR]],'Taux sortant'!$I$9:$S$167,COLUMN(),0),"")</f>
        <v>25.96</v>
      </c>
      <c r="E4635" s="2">
        <f>IFERROR(VLOOKUP(Tableau2[[#This Row],[PR]],'Taux sortant'!$I$9:$S$167,COLUMN(),0),"")</f>
        <v>21.9</v>
      </c>
      <c r="F4635" s="2">
        <f>IFERROR(VLOOKUP(Tableau2[[#This Row],[PR]],'Taux sortant'!$I$9:$S$167,COLUMN(),0),"")</f>
        <v>19.86</v>
      </c>
      <c r="G4635" s="2">
        <f>IFERROR(VLOOKUP(Tableau2[[#This Row],[PR]],'Taux sortant'!$I$9:$S$167,COLUMN(),0),"")</f>
        <v>17.54</v>
      </c>
      <c r="H4635" s="2">
        <f>IFERROR(VLOOKUP(Tableau2[[#This Row],[PR]],'Taux sortant'!$I$9:$S$167,COLUMN(),0),"")</f>
        <v>15.33</v>
      </c>
      <c r="I4635" s="2">
        <f>IFERROR(VLOOKUP(Tableau2[[#This Row],[PR]],'Taux sortant'!$I$9:$S$167,COLUMN(),0),"")</f>
        <v>13.28</v>
      </c>
      <c r="J4635" s="2">
        <f>IFERROR(VLOOKUP(Tableau2[[#This Row],[PR]],'Taux sortant'!$I$9:$S$167,COLUMN(),0),"")</f>
        <v>0</v>
      </c>
      <c r="K4635" s="2">
        <f>IFERROR(VLOOKUP(Tableau2[[#This Row],[PR]],'Taux sortant'!$I$9:$S$167,COLUMN(),0),"")</f>
        <v>0</v>
      </c>
      <c r="L4635" s="2" t="str">
        <f>IFERROR(VLOOKUP(Tableau2[[#This Row],[PR]],'Taux sortant'!$I$9:$S$167,COLUMN(),0),"")</f>
        <v/>
      </c>
    </row>
    <row r="4636" spans="1:12" x14ac:dyDescent="0.3">
      <c r="A4636" s="1" t="s">
        <v>5728</v>
      </c>
      <c r="B4636" s="1" t="s">
        <v>5349</v>
      </c>
      <c r="C4636" s="2" t="str">
        <f>IFERROR(VLOOKUP(Tableau2[[#This Row],[PR]],'Taux sortant'!$I$9:$S$167,COLUMN(),0),"")</f>
        <v/>
      </c>
      <c r="D4636" s="2" t="str">
        <f>IFERROR(VLOOKUP(Tableau2[[#This Row],[PR]],'Taux sortant'!$I$9:$S$167,COLUMN(),0),"")</f>
        <v/>
      </c>
      <c r="E4636" s="2" t="str">
        <f>IFERROR(VLOOKUP(Tableau2[[#This Row],[PR]],'Taux sortant'!$I$9:$S$167,COLUMN(),0),"")</f>
        <v/>
      </c>
      <c r="F4636" s="2" t="str">
        <f>IFERROR(VLOOKUP(Tableau2[[#This Row],[PR]],'Taux sortant'!$I$9:$S$167,COLUMN(),0),"")</f>
        <v/>
      </c>
      <c r="G4636" s="2" t="str">
        <f>IFERROR(VLOOKUP(Tableau2[[#This Row],[PR]],'Taux sortant'!$I$9:$S$167,COLUMN(),0),"")</f>
        <v/>
      </c>
      <c r="H4636" s="2" t="str">
        <f>IFERROR(VLOOKUP(Tableau2[[#This Row],[PR]],'Taux sortant'!$I$9:$S$167,COLUMN(),0),"")</f>
        <v/>
      </c>
      <c r="I4636" s="2" t="str">
        <f>IFERROR(VLOOKUP(Tableau2[[#This Row],[PR]],'Taux sortant'!$I$9:$S$167,COLUMN(),0),"")</f>
        <v/>
      </c>
      <c r="J4636" s="2" t="str">
        <f>IFERROR(VLOOKUP(Tableau2[[#This Row],[PR]],'Taux sortant'!$I$9:$S$167,COLUMN(),0),"")</f>
        <v/>
      </c>
      <c r="K4636" s="2" t="str">
        <f>IFERROR(VLOOKUP(Tableau2[[#This Row],[PR]],'Taux sortant'!$I$9:$S$167,COLUMN(),0),"")</f>
        <v/>
      </c>
      <c r="L4636" s="2" t="str">
        <f>IFERROR(VLOOKUP(Tableau2[[#This Row],[PR]],'Taux sortant'!$I$9:$S$167,COLUMN(),0),"")</f>
        <v/>
      </c>
    </row>
    <row r="4637" spans="1:12" x14ac:dyDescent="0.3">
      <c r="A4637" s="1" t="s">
        <v>5730</v>
      </c>
      <c r="B4637" s="1" t="s">
        <v>5349</v>
      </c>
      <c r="C4637" s="2" t="str">
        <f>IFERROR(VLOOKUP(Tableau2[[#This Row],[PR]],'Taux sortant'!$I$9:$S$167,COLUMN(),0),"")</f>
        <v/>
      </c>
      <c r="D4637" s="2" t="str">
        <f>IFERROR(VLOOKUP(Tableau2[[#This Row],[PR]],'Taux sortant'!$I$9:$S$167,COLUMN(),0),"")</f>
        <v/>
      </c>
      <c r="E4637" s="2" t="str">
        <f>IFERROR(VLOOKUP(Tableau2[[#This Row],[PR]],'Taux sortant'!$I$9:$S$167,COLUMN(),0),"")</f>
        <v/>
      </c>
      <c r="F4637" s="2" t="str">
        <f>IFERROR(VLOOKUP(Tableau2[[#This Row],[PR]],'Taux sortant'!$I$9:$S$167,COLUMN(),0),"")</f>
        <v/>
      </c>
      <c r="G4637" s="2" t="str">
        <f>IFERROR(VLOOKUP(Tableau2[[#This Row],[PR]],'Taux sortant'!$I$9:$S$167,COLUMN(),0),"")</f>
        <v/>
      </c>
      <c r="H4637" s="2" t="str">
        <f>IFERROR(VLOOKUP(Tableau2[[#This Row],[PR]],'Taux sortant'!$I$9:$S$167,COLUMN(),0),"")</f>
        <v/>
      </c>
      <c r="I4637" s="2" t="str">
        <f>IFERROR(VLOOKUP(Tableau2[[#This Row],[PR]],'Taux sortant'!$I$9:$S$167,COLUMN(),0),"")</f>
        <v/>
      </c>
      <c r="J4637" s="2" t="str">
        <f>IFERROR(VLOOKUP(Tableau2[[#This Row],[PR]],'Taux sortant'!$I$9:$S$167,COLUMN(),0),"")</f>
        <v/>
      </c>
      <c r="K4637" s="2" t="str">
        <f>IFERROR(VLOOKUP(Tableau2[[#This Row],[PR]],'Taux sortant'!$I$9:$S$167,COLUMN(),0),"")</f>
        <v/>
      </c>
      <c r="L4637" s="2" t="str">
        <f>IFERROR(VLOOKUP(Tableau2[[#This Row],[PR]],'Taux sortant'!$I$9:$S$167,COLUMN(),0),"")</f>
        <v/>
      </c>
    </row>
    <row r="4638" spans="1:12" x14ac:dyDescent="0.3">
      <c r="A4638" s="1" t="s">
        <v>5093</v>
      </c>
      <c r="B4638" s="1" t="s">
        <v>4234</v>
      </c>
      <c r="C4638" s="2">
        <f>IFERROR(VLOOKUP(Tableau2[[#This Row],[PR]],'Taux sortant'!$I$9:$S$167,COLUMN(),0),"")</f>
        <v>18.53</v>
      </c>
      <c r="D4638" s="2">
        <f>IFERROR(VLOOKUP(Tableau2[[#This Row],[PR]],'Taux sortant'!$I$9:$S$167,COLUMN(),0),"")</f>
        <v>15.84</v>
      </c>
      <c r="E4638" s="2">
        <f>IFERROR(VLOOKUP(Tableau2[[#This Row],[PR]],'Taux sortant'!$I$9:$S$167,COLUMN(),0),"")</f>
        <v>12.68</v>
      </c>
      <c r="F4638" s="2">
        <f>IFERROR(VLOOKUP(Tableau2[[#This Row],[PR]],'Taux sortant'!$I$9:$S$167,COLUMN(),0),"")</f>
        <v>11.12</v>
      </c>
      <c r="G4638" s="2">
        <f>IFERROR(VLOOKUP(Tableau2[[#This Row],[PR]],'Taux sortant'!$I$9:$S$167,COLUMN(),0),"")</f>
        <v>9.75</v>
      </c>
      <c r="H4638" s="2">
        <f>IFERROR(VLOOKUP(Tableau2[[#This Row],[PR]],'Taux sortant'!$I$9:$S$167,COLUMN(),0),"")</f>
        <v>8.5500000000000007</v>
      </c>
      <c r="I4638" s="2">
        <f>IFERROR(VLOOKUP(Tableau2[[#This Row],[PR]],'Taux sortant'!$I$9:$S$167,COLUMN(),0),"")</f>
        <v>7.57</v>
      </c>
      <c r="J4638" s="2">
        <f>IFERROR(VLOOKUP(Tableau2[[#This Row],[PR]],'Taux sortant'!$I$9:$S$167,COLUMN(),0),"")</f>
        <v>0</v>
      </c>
      <c r="K4638" s="2">
        <f>IFERROR(VLOOKUP(Tableau2[[#This Row],[PR]],'Taux sortant'!$I$9:$S$167,COLUMN(),0),"")</f>
        <v>0</v>
      </c>
      <c r="L4638" s="2" t="str">
        <f>IFERROR(VLOOKUP(Tableau2[[#This Row],[PR]],'Taux sortant'!$I$9:$S$167,COLUMN(),0),"")</f>
        <v/>
      </c>
    </row>
    <row r="4639" spans="1:12" x14ac:dyDescent="0.3">
      <c r="A4639" s="1" t="s">
        <v>6419</v>
      </c>
      <c r="B4639" s="1" t="s">
        <v>5842</v>
      </c>
      <c r="C4639" s="2">
        <f>IFERROR(VLOOKUP(Tableau2[[#This Row],[PR]],'Taux sortant'!$I$9:$S$167,COLUMN(),0),"")</f>
        <v>34.979999999999997</v>
      </c>
      <c r="D4639" s="2">
        <f>IFERROR(VLOOKUP(Tableau2[[#This Row],[PR]],'Taux sortant'!$I$9:$S$167,COLUMN(),0),"")</f>
        <v>31.16</v>
      </c>
      <c r="E4639" s="2">
        <f>IFERROR(VLOOKUP(Tableau2[[#This Row],[PR]],'Taux sortant'!$I$9:$S$167,COLUMN(),0),"")</f>
        <v>26.49</v>
      </c>
      <c r="F4639" s="2">
        <f>IFERROR(VLOOKUP(Tableau2[[#This Row],[PR]],'Taux sortant'!$I$9:$S$167,COLUMN(),0),"")</f>
        <v>24.22</v>
      </c>
      <c r="G4639" s="2">
        <f>IFERROR(VLOOKUP(Tableau2[[#This Row],[PR]],'Taux sortant'!$I$9:$S$167,COLUMN(),0),"")</f>
        <v>21.78</v>
      </c>
      <c r="H4639" s="2">
        <f>IFERROR(VLOOKUP(Tableau2[[#This Row],[PR]],'Taux sortant'!$I$9:$S$167,COLUMN(),0),"")</f>
        <v>19.420000000000002</v>
      </c>
      <c r="I4639" s="2">
        <f>IFERROR(VLOOKUP(Tableau2[[#This Row],[PR]],'Taux sortant'!$I$9:$S$167,COLUMN(),0),"")</f>
        <v>17.87</v>
      </c>
      <c r="J4639" s="2">
        <f>IFERROR(VLOOKUP(Tableau2[[#This Row],[PR]],'Taux sortant'!$I$9:$S$167,COLUMN(),0),"")</f>
        <v>0</v>
      </c>
      <c r="K4639" s="2">
        <f>IFERROR(VLOOKUP(Tableau2[[#This Row],[PR]],'Taux sortant'!$I$9:$S$167,COLUMN(),0),"")</f>
        <v>0</v>
      </c>
      <c r="L4639" s="2" t="str">
        <f>IFERROR(VLOOKUP(Tableau2[[#This Row],[PR]],'Taux sortant'!$I$9:$S$167,COLUMN(),0),"")</f>
        <v/>
      </c>
    </row>
    <row r="4640" spans="1:12" x14ac:dyDescent="0.3">
      <c r="A4640" s="1" t="s">
        <v>2410</v>
      </c>
      <c r="B4640" s="1" t="s">
        <v>1535</v>
      </c>
      <c r="C4640" s="2">
        <f>IFERROR(VLOOKUP(Tableau2[[#This Row],[PR]],'Taux sortant'!$I$9:$S$167,COLUMN(),0),"")</f>
        <v>32.31</v>
      </c>
      <c r="D4640" s="2">
        <f>IFERROR(VLOOKUP(Tableau2[[#This Row],[PR]],'Taux sortant'!$I$9:$S$167,COLUMN(),0),"")</f>
        <v>25.84</v>
      </c>
      <c r="E4640" s="2">
        <f>IFERROR(VLOOKUP(Tableau2[[#This Row],[PR]],'Taux sortant'!$I$9:$S$167,COLUMN(),0),"")</f>
        <v>18.78</v>
      </c>
      <c r="F4640" s="2">
        <f>IFERROR(VLOOKUP(Tableau2[[#This Row],[PR]],'Taux sortant'!$I$9:$S$167,COLUMN(),0),"")</f>
        <v>15.36</v>
      </c>
      <c r="G4640" s="2">
        <f>IFERROR(VLOOKUP(Tableau2[[#This Row],[PR]],'Taux sortant'!$I$9:$S$167,COLUMN(),0),"")</f>
        <v>12.71</v>
      </c>
      <c r="H4640" s="2">
        <f>IFERROR(VLOOKUP(Tableau2[[#This Row],[PR]],'Taux sortant'!$I$9:$S$167,COLUMN(),0),"")</f>
        <v>10.58</v>
      </c>
      <c r="I4640" s="2">
        <f>IFERROR(VLOOKUP(Tableau2[[#This Row],[PR]],'Taux sortant'!$I$9:$S$167,COLUMN(),0),"")</f>
        <v>9.08</v>
      </c>
      <c r="J4640" s="2">
        <f>IFERROR(VLOOKUP(Tableau2[[#This Row],[PR]],'Taux sortant'!$I$9:$S$167,COLUMN(),0),"")</f>
        <v>0</v>
      </c>
      <c r="K4640" s="2">
        <f>IFERROR(VLOOKUP(Tableau2[[#This Row],[PR]],'Taux sortant'!$I$9:$S$167,COLUMN(),0),"")</f>
        <v>0</v>
      </c>
      <c r="L4640" s="2" t="str">
        <f>IFERROR(VLOOKUP(Tableau2[[#This Row],[PR]],'Taux sortant'!$I$9:$S$167,COLUMN(),0),"")</f>
        <v/>
      </c>
    </row>
    <row r="4641" spans="1:12" x14ac:dyDescent="0.3">
      <c r="A4641" s="1" t="s">
        <v>2413</v>
      </c>
      <c r="B4641" s="1" t="s">
        <v>1535</v>
      </c>
      <c r="C4641" s="2">
        <f>IFERROR(VLOOKUP(Tableau2[[#This Row],[PR]],'Taux sortant'!$I$9:$S$167,COLUMN(),0),"")</f>
        <v>32.31</v>
      </c>
      <c r="D4641" s="2">
        <f>IFERROR(VLOOKUP(Tableau2[[#This Row],[PR]],'Taux sortant'!$I$9:$S$167,COLUMN(),0),"")</f>
        <v>25.84</v>
      </c>
      <c r="E4641" s="2">
        <f>IFERROR(VLOOKUP(Tableau2[[#This Row],[PR]],'Taux sortant'!$I$9:$S$167,COLUMN(),0),"")</f>
        <v>18.78</v>
      </c>
      <c r="F4641" s="2">
        <f>IFERROR(VLOOKUP(Tableau2[[#This Row],[PR]],'Taux sortant'!$I$9:$S$167,COLUMN(),0),"")</f>
        <v>15.36</v>
      </c>
      <c r="G4641" s="2">
        <f>IFERROR(VLOOKUP(Tableau2[[#This Row],[PR]],'Taux sortant'!$I$9:$S$167,COLUMN(),0),"")</f>
        <v>12.71</v>
      </c>
      <c r="H4641" s="2">
        <f>IFERROR(VLOOKUP(Tableau2[[#This Row],[PR]],'Taux sortant'!$I$9:$S$167,COLUMN(),0),"")</f>
        <v>10.58</v>
      </c>
      <c r="I4641" s="2">
        <f>IFERROR(VLOOKUP(Tableau2[[#This Row],[PR]],'Taux sortant'!$I$9:$S$167,COLUMN(),0),"")</f>
        <v>9.08</v>
      </c>
      <c r="J4641" s="2">
        <f>IFERROR(VLOOKUP(Tableau2[[#This Row],[PR]],'Taux sortant'!$I$9:$S$167,COLUMN(),0),"")</f>
        <v>0</v>
      </c>
      <c r="K4641" s="2">
        <f>IFERROR(VLOOKUP(Tableau2[[#This Row],[PR]],'Taux sortant'!$I$9:$S$167,COLUMN(),0),"")</f>
        <v>0</v>
      </c>
      <c r="L4641" s="2" t="str">
        <f>IFERROR(VLOOKUP(Tableau2[[#This Row],[PR]],'Taux sortant'!$I$9:$S$167,COLUMN(),0),"")</f>
        <v/>
      </c>
    </row>
    <row r="4642" spans="1:12" x14ac:dyDescent="0.3">
      <c r="A4642" s="1" t="s">
        <v>1124</v>
      </c>
      <c r="B4642" s="1" t="s">
        <v>37</v>
      </c>
      <c r="C4642" s="2">
        <f>IFERROR(VLOOKUP(Tableau2[[#This Row],[PR]],'Taux sortant'!$I$9:$S$167,COLUMN(),0),"")</f>
        <v>25.34</v>
      </c>
      <c r="D4642" s="2">
        <f>IFERROR(VLOOKUP(Tableau2[[#This Row],[PR]],'Taux sortant'!$I$9:$S$167,COLUMN(),0),"")</f>
        <v>21.62</v>
      </c>
      <c r="E4642" s="2">
        <f>IFERROR(VLOOKUP(Tableau2[[#This Row],[PR]],'Taux sortant'!$I$9:$S$167,COLUMN(),0),"")</f>
        <v>15.42</v>
      </c>
      <c r="F4642" s="2">
        <f>IFERROR(VLOOKUP(Tableau2[[#This Row],[PR]],'Taux sortant'!$I$9:$S$167,COLUMN(),0),"")</f>
        <v>12.6</v>
      </c>
      <c r="G4642" s="2">
        <f>IFERROR(VLOOKUP(Tableau2[[#This Row],[PR]],'Taux sortant'!$I$9:$S$167,COLUMN(),0),"")</f>
        <v>9.5500000000000007</v>
      </c>
      <c r="H4642" s="2">
        <f>IFERROR(VLOOKUP(Tableau2[[#This Row],[PR]],'Taux sortant'!$I$9:$S$167,COLUMN(),0),"")</f>
        <v>7.3</v>
      </c>
      <c r="I4642" s="2">
        <f>IFERROR(VLOOKUP(Tableau2[[#This Row],[PR]],'Taux sortant'!$I$9:$S$167,COLUMN(),0),"")</f>
        <v>6.61</v>
      </c>
      <c r="J4642" s="2">
        <f>IFERROR(VLOOKUP(Tableau2[[#This Row],[PR]],'Taux sortant'!$I$9:$S$167,COLUMN(),0),"")</f>
        <v>0</v>
      </c>
      <c r="K4642" s="2">
        <f>IFERROR(VLOOKUP(Tableau2[[#This Row],[PR]],'Taux sortant'!$I$9:$S$167,COLUMN(),0),"")</f>
        <v>0</v>
      </c>
      <c r="L4642" s="2" t="str">
        <f>IFERROR(VLOOKUP(Tableau2[[#This Row],[PR]],'Taux sortant'!$I$9:$S$167,COLUMN(),0),"")</f>
        <v/>
      </c>
    </row>
    <row r="4643" spans="1:12" x14ac:dyDescent="0.3">
      <c r="A4643" s="1" t="s">
        <v>2416</v>
      </c>
      <c r="B4643" s="1" t="s">
        <v>1610</v>
      </c>
      <c r="C4643" s="2">
        <f>IFERROR(VLOOKUP(Tableau2[[#This Row],[PR]],'Taux sortant'!$I$9:$S$167,COLUMN(),0),"")</f>
        <v>20.27</v>
      </c>
      <c r="D4643" s="2">
        <f>IFERROR(VLOOKUP(Tableau2[[#This Row],[PR]],'Taux sortant'!$I$9:$S$167,COLUMN(),0),"")</f>
        <v>17.12</v>
      </c>
      <c r="E4643" s="2">
        <f>IFERROR(VLOOKUP(Tableau2[[#This Row],[PR]],'Taux sortant'!$I$9:$S$167,COLUMN(),0),"")</f>
        <v>13.15</v>
      </c>
      <c r="F4643" s="2">
        <f>IFERROR(VLOOKUP(Tableau2[[#This Row],[PR]],'Taux sortant'!$I$9:$S$167,COLUMN(),0),"")</f>
        <v>9.51</v>
      </c>
      <c r="G4643" s="2">
        <f>IFERROR(VLOOKUP(Tableau2[[#This Row],[PR]],'Taux sortant'!$I$9:$S$167,COLUMN(),0),"")</f>
        <v>6.45</v>
      </c>
      <c r="H4643" s="2">
        <f>IFERROR(VLOOKUP(Tableau2[[#This Row],[PR]],'Taux sortant'!$I$9:$S$167,COLUMN(),0),"")</f>
        <v>4.6399999999999997</v>
      </c>
      <c r="I4643" s="2">
        <f>IFERROR(VLOOKUP(Tableau2[[#This Row],[PR]],'Taux sortant'!$I$9:$S$167,COLUMN(),0),"")</f>
        <v>3.62</v>
      </c>
      <c r="J4643" s="2">
        <f>IFERROR(VLOOKUP(Tableau2[[#This Row],[PR]],'Taux sortant'!$I$9:$S$167,COLUMN(),0),"")</f>
        <v>0</v>
      </c>
      <c r="K4643" s="2">
        <f>IFERROR(VLOOKUP(Tableau2[[#This Row],[PR]],'Taux sortant'!$I$9:$S$167,COLUMN(),0),"")</f>
        <v>0</v>
      </c>
      <c r="L4643" s="2" t="str">
        <f>IFERROR(VLOOKUP(Tableau2[[#This Row],[PR]],'Taux sortant'!$I$9:$S$167,COLUMN(),0),"")</f>
        <v/>
      </c>
    </row>
    <row r="4644" spans="1:12" x14ac:dyDescent="0.3">
      <c r="A4644" s="1" t="s">
        <v>2419</v>
      </c>
      <c r="B4644" s="1" t="s">
        <v>1721</v>
      </c>
      <c r="C4644" s="2">
        <f>IFERROR(VLOOKUP(Tableau2[[#This Row],[PR]],'Taux sortant'!$I$9:$S$167,COLUMN(),0),"")</f>
        <v>17.96</v>
      </c>
      <c r="D4644" s="2">
        <f>IFERROR(VLOOKUP(Tableau2[[#This Row],[PR]],'Taux sortant'!$I$9:$S$167,COLUMN(),0),"")</f>
        <v>14.35</v>
      </c>
      <c r="E4644" s="2">
        <f>IFERROR(VLOOKUP(Tableau2[[#This Row],[PR]],'Taux sortant'!$I$9:$S$167,COLUMN(),0),"")</f>
        <v>9.93</v>
      </c>
      <c r="F4644" s="2">
        <f>IFERROR(VLOOKUP(Tableau2[[#This Row],[PR]],'Taux sortant'!$I$9:$S$167,COLUMN(),0),"")</f>
        <v>7.19</v>
      </c>
      <c r="G4644" s="2">
        <f>IFERROR(VLOOKUP(Tableau2[[#This Row],[PR]],'Taux sortant'!$I$9:$S$167,COLUMN(),0),"")</f>
        <v>5.49</v>
      </c>
      <c r="H4644" s="2">
        <f>IFERROR(VLOOKUP(Tableau2[[#This Row],[PR]],'Taux sortant'!$I$9:$S$167,COLUMN(),0),"")</f>
        <v>4.4400000000000004</v>
      </c>
      <c r="I4644" s="2">
        <f>IFERROR(VLOOKUP(Tableau2[[#This Row],[PR]],'Taux sortant'!$I$9:$S$167,COLUMN(),0),"")</f>
        <v>3.84</v>
      </c>
      <c r="J4644" s="2">
        <f>IFERROR(VLOOKUP(Tableau2[[#This Row],[PR]],'Taux sortant'!$I$9:$S$167,COLUMN(),0),"")</f>
        <v>0</v>
      </c>
      <c r="K4644" s="2">
        <f>IFERROR(VLOOKUP(Tableau2[[#This Row],[PR]],'Taux sortant'!$I$9:$S$167,COLUMN(),0),"")</f>
        <v>0</v>
      </c>
      <c r="L4644" s="2" t="str">
        <f>IFERROR(VLOOKUP(Tableau2[[#This Row],[PR]],'Taux sortant'!$I$9:$S$167,COLUMN(),0),"")</f>
        <v/>
      </c>
    </row>
    <row r="4645" spans="1:12" x14ac:dyDescent="0.3">
      <c r="A4645" s="1" t="s">
        <v>2422</v>
      </c>
      <c r="B4645" s="1" t="s">
        <v>1669</v>
      </c>
      <c r="C4645" s="2">
        <f>IFERROR(VLOOKUP(Tableau2[[#This Row],[PR]],'Taux sortant'!$I$9:$S$167,COLUMN(),0),"")</f>
        <v>23.63</v>
      </c>
      <c r="D4645" s="2">
        <f>IFERROR(VLOOKUP(Tableau2[[#This Row],[PR]],'Taux sortant'!$I$9:$S$167,COLUMN(),0),"")</f>
        <v>18.579999999999998</v>
      </c>
      <c r="E4645" s="2">
        <f>IFERROR(VLOOKUP(Tableau2[[#This Row],[PR]],'Taux sortant'!$I$9:$S$167,COLUMN(),0),"")</f>
        <v>13.97</v>
      </c>
      <c r="F4645" s="2">
        <f>IFERROR(VLOOKUP(Tableau2[[#This Row],[PR]],'Taux sortant'!$I$9:$S$167,COLUMN(),0),"")</f>
        <v>11.28</v>
      </c>
      <c r="G4645" s="2">
        <f>IFERROR(VLOOKUP(Tableau2[[#This Row],[PR]],'Taux sortant'!$I$9:$S$167,COLUMN(),0),"")</f>
        <v>8.2799999999999994</v>
      </c>
      <c r="H4645" s="2">
        <f>IFERROR(VLOOKUP(Tableau2[[#This Row],[PR]],'Taux sortant'!$I$9:$S$167,COLUMN(),0),"")</f>
        <v>6.16</v>
      </c>
      <c r="I4645" s="2">
        <f>IFERROR(VLOOKUP(Tableau2[[#This Row],[PR]],'Taux sortant'!$I$9:$S$167,COLUMN(),0),"")</f>
        <v>5.49</v>
      </c>
      <c r="J4645" s="2">
        <f>IFERROR(VLOOKUP(Tableau2[[#This Row],[PR]],'Taux sortant'!$I$9:$S$167,COLUMN(),0),"")</f>
        <v>0</v>
      </c>
      <c r="K4645" s="2">
        <f>IFERROR(VLOOKUP(Tableau2[[#This Row],[PR]],'Taux sortant'!$I$9:$S$167,COLUMN(),0),"")</f>
        <v>0</v>
      </c>
      <c r="L4645" s="2" t="str">
        <f>IFERROR(VLOOKUP(Tableau2[[#This Row],[PR]],'Taux sortant'!$I$9:$S$167,COLUMN(),0),"")</f>
        <v/>
      </c>
    </row>
    <row r="4646" spans="1:12" x14ac:dyDescent="0.3">
      <c r="A4646" s="1" t="s">
        <v>2425</v>
      </c>
      <c r="B4646" s="1" t="s">
        <v>1678</v>
      </c>
      <c r="C4646" s="2">
        <f>IFERROR(VLOOKUP(Tableau2[[#This Row],[PR]],'Taux sortant'!$I$9:$S$167,COLUMN(),0),"")</f>
        <v>27.81</v>
      </c>
      <c r="D4646" s="2">
        <f>IFERROR(VLOOKUP(Tableau2[[#This Row],[PR]],'Taux sortant'!$I$9:$S$167,COLUMN(),0),"")</f>
        <v>21.87</v>
      </c>
      <c r="E4646" s="2">
        <f>IFERROR(VLOOKUP(Tableau2[[#This Row],[PR]],'Taux sortant'!$I$9:$S$167,COLUMN(),0),"")</f>
        <v>16.12</v>
      </c>
      <c r="F4646" s="2">
        <f>IFERROR(VLOOKUP(Tableau2[[#This Row],[PR]],'Taux sortant'!$I$9:$S$167,COLUMN(),0),"")</f>
        <v>13.18</v>
      </c>
      <c r="G4646" s="2">
        <f>IFERROR(VLOOKUP(Tableau2[[#This Row],[PR]],'Taux sortant'!$I$9:$S$167,COLUMN(),0),"")</f>
        <v>10.5</v>
      </c>
      <c r="H4646" s="2">
        <f>IFERROR(VLOOKUP(Tableau2[[#This Row],[PR]],'Taux sortant'!$I$9:$S$167,COLUMN(),0),"")</f>
        <v>8.56</v>
      </c>
      <c r="I4646" s="2">
        <f>IFERROR(VLOOKUP(Tableau2[[#This Row],[PR]],'Taux sortant'!$I$9:$S$167,COLUMN(),0),"")</f>
        <v>6.89</v>
      </c>
      <c r="J4646" s="2">
        <f>IFERROR(VLOOKUP(Tableau2[[#This Row],[PR]],'Taux sortant'!$I$9:$S$167,COLUMN(),0),"")</f>
        <v>0</v>
      </c>
      <c r="K4646" s="2">
        <f>IFERROR(VLOOKUP(Tableau2[[#This Row],[PR]],'Taux sortant'!$I$9:$S$167,COLUMN(),0),"")</f>
        <v>0</v>
      </c>
      <c r="L4646" s="2" t="str">
        <f>IFERROR(VLOOKUP(Tableau2[[#This Row],[PR]],'Taux sortant'!$I$9:$S$167,COLUMN(),0),"")</f>
        <v/>
      </c>
    </row>
    <row r="4647" spans="1:12" x14ac:dyDescent="0.3">
      <c r="A4647" s="1" t="s">
        <v>2428</v>
      </c>
      <c r="B4647" s="1" t="s">
        <v>1676</v>
      </c>
      <c r="C4647" s="2" t="str">
        <f>IFERROR(VLOOKUP(Tableau2[[#This Row],[PR]],'Taux sortant'!$I$9:$S$167,COLUMN(),0),"")</f>
        <v/>
      </c>
      <c r="D4647" s="2" t="str">
        <f>IFERROR(VLOOKUP(Tableau2[[#This Row],[PR]],'Taux sortant'!$I$9:$S$167,COLUMN(),0),"")</f>
        <v/>
      </c>
      <c r="E4647" s="2" t="str">
        <f>IFERROR(VLOOKUP(Tableau2[[#This Row],[PR]],'Taux sortant'!$I$9:$S$167,COLUMN(),0),"")</f>
        <v/>
      </c>
      <c r="F4647" s="2" t="str">
        <f>IFERROR(VLOOKUP(Tableau2[[#This Row],[PR]],'Taux sortant'!$I$9:$S$167,COLUMN(),0),"")</f>
        <v/>
      </c>
      <c r="G4647" s="2" t="str">
        <f>IFERROR(VLOOKUP(Tableau2[[#This Row],[PR]],'Taux sortant'!$I$9:$S$167,COLUMN(),0),"")</f>
        <v/>
      </c>
      <c r="H4647" s="2" t="str">
        <f>IFERROR(VLOOKUP(Tableau2[[#This Row],[PR]],'Taux sortant'!$I$9:$S$167,COLUMN(),0),"")</f>
        <v/>
      </c>
      <c r="I4647" s="2" t="str">
        <f>IFERROR(VLOOKUP(Tableau2[[#This Row],[PR]],'Taux sortant'!$I$9:$S$167,COLUMN(),0),"")</f>
        <v/>
      </c>
      <c r="J4647" s="2" t="str">
        <f>IFERROR(VLOOKUP(Tableau2[[#This Row],[PR]],'Taux sortant'!$I$9:$S$167,COLUMN(),0),"")</f>
        <v/>
      </c>
      <c r="K4647" s="2" t="str">
        <f>IFERROR(VLOOKUP(Tableau2[[#This Row],[PR]],'Taux sortant'!$I$9:$S$167,COLUMN(),0),"")</f>
        <v/>
      </c>
      <c r="L4647" s="2" t="str">
        <f>IFERROR(VLOOKUP(Tableau2[[#This Row],[PR]],'Taux sortant'!$I$9:$S$167,COLUMN(),0),"")</f>
        <v/>
      </c>
    </row>
    <row r="4648" spans="1:12" x14ac:dyDescent="0.3">
      <c r="A4648" s="1" t="s">
        <v>2431</v>
      </c>
      <c r="B4648" s="1" t="s">
        <v>1678</v>
      </c>
      <c r="C4648" s="2">
        <f>IFERROR(VLOOKUP(Tableau2[[#This Row],[PR]],'Taux sortant'!$I$9:$S$167,COLUMN(),0),"")</f>
        <v>27.81</v>
      </c>
      <c r="D4648" s="2">
        <f>IFERROR(VLOOKUP(Tableau2[[#This Row],[PR]],'Taux sortant'!$I$9:$S$167,COLUMN(),0),"")</f>
        <v>21.87</v>
      </c>
      <c r="E4648" s="2">
        <f>IFERROR(VLOOKUP(Tableau2[[#This Row],[PR]],'Taux sortant'!$I$9:$S$167,COLUMN(),0),"")</f>
        <v>16.12</v>
      </c>
      <c r="F4648" s="2">
        <f>IFERROR(VLOOKUP(Tableau2[[#This Row],[PR]],'Taux sortant'!$I$9:$S$167,COLUMN(),0),"")</f>
        <v>13.18</v>
      </c>
      <c r="G4648" s="2">
        <f>IFERROR(VLOOKUP(Tableau2[[#This Row],[PR]],'Taux sortant'!$I$9:$S$167,COLUMN(),0),"")</f>
        <v>10.5</v>
      </c>
      <c r="H4648" s="2">
        <f>IFERROR(VLOOKUP(Tableau2[[#This Row],[PR]],'Taux sortant'!$I$9:$S$167,COLUMN(),0),"")</f>
        <v>8.56</v>
      </c>
      <c r="I4648" s="2">
        <f>IFERROR(VLOOKUP(Tableau2[[#This Row],[PR]],'Taux sortant'!$I$9:$S$167,COLUMN(),0),"")</f>
        <v>6.89</v>
      </c>
      <c r="J4648" s="2">
        <f>IFERROR(VLOOKUP(Tableau2[[#This Row],[PR]],'Taux sortant'!$I$9:$S$167,COLUMN(),0),"")</f>
        <v>0</v>
      </c>
      <c r="K4648" s="2">
        <f>IFERROR(VLOOKUP(Tableau2[[#This Row],[PR]],'Taux sortant'!$I$9:$S$167,COLUMN(),0),"")</f>
        <v>0</v>
      </c>
      <c r="L4648" s="2" t="str">
        <f>IFERROR(VLOOKUP(Tableau2[[#This Row],[PR]],'Taux sortant'!$I$9:$S$167,COLUMN(),0),"")</f>
        <v/>
      </c>
    </row>
    <row r="4649" spans="1:12" x14ac:dyDescent="0.3">
      <c r="A4649" s="1" t="s">
        <v>1127</v>
      </c>
      <c r="B4649" s="1" t="s">
        <v>87</v>
      </c>
      <c r="C4649" s="2">
        <f>IFERROR(VLOOKUP(Tableau2[[#This Row],[PR]],'Taux sortant'!$I$9:$S$167,COLUMN(),0),"")</f>
        <v>18.79</v>
      </c>
      <c r="D4649" s="2">
        <f>IFERROR(VLOOKUP(Tableau2[[#This Row],[PR]],'Taux sortant'!$I$9:$S$167,COLUMN(),0),"")</f>
        <v>15.99</v>
      </c>
      <c r="E4649" s="2">
        <f>IFERROR(VLOOKUP(Tableau2[[#This Row],[PR]],'Taux sortant'!$I$9:$S$167,COLUMN(),0),"")</f>
        <v>12.7</v>
      </c>
      <c r="F4649" s="2">
        <f>IFERROR(VLOOKUP(Tableau2[[#This Row],[PR]],'Taux sortant'!$I$9:$S$167,COLUMN(),0),"")</f>
        <v>11.07</v>
      </c>
      <c r="G4649" s="2">
        <f>IFERROR(VLOOKUP(Tableau2[[#This Row],[PR]],'Taux sortant'!$I$9:$S$167,COLUMN(),0),"")</f>
        <v>9.52</v>
      </c>
      <c r="H4649" s="2">
        <f>IFERROR(VLOOKUP(Tableau2[[#This Row],[PR]],'Taux sortant'!$I$9:$S$167,COLUMN(),0),"")</f>
        <v>8.1</v>
      </c>
      <c r="I4649" s="2">
        <f>IFERROR(VLOOKUP(Tableau2[[#This Row],[PR]],'Taux sortant'!$I$9:$S$167,COLUMN(),0),"")</f>
        <v>6.92</v>
      </c>
      <c r="J4649" s="2">
        <f>IFERROR(VLOOKUP(Tableau2[[#This Row],[PR]],'Taux sortant'!$I$9:$S$167,COLUMN(),0),"")</f>
        <v>0</v>
      </c>
      <c r="K4649" s="2">
        <f>IFERROR(VLOOKUP(Tableau2[[#This Row],[PR]],'Taux sortant'!$I$9:$S$167,COLUMN(),0),"")</f>
        <v>0</v>
      </c>
      <c r="L4649" s="2" t="str">
        <f>IFERROR(VLOOKUP(Tableau2[[#This Row],[PR]],'Taux sortant'!$I$9:$S$167,COLUMN(),0),"")</f>
        <v/>
      </c>
    </row>
    <row r="4650" spans="1:12" x14ac:dyDescent="0.3">
      <c r="A4650" s="1" t="s">
        <v>2433</v>
      </c>
      <c r="B4650" s="1" t="s">
        <v>1547</v>
      </c>
      <c r="C4650" s="2">
        <f>IFERROR(VLOOKUP(Tableau2[[#This Row],[PR]],'Taux sortant'!$I$9:$S$167,COLUMN(),0),"")</f>
        <v>8.85</v>
      </c>
      <c r="D4650" s="2">
        <f>IFERROR(VLOOKUP(Tableau2[[#This Row],[PR]],'Taux sortant'!$I$9:$S$167,COLUMN(),0),"")</f>
        <v>6.89</v>
      </c>
      <c r="E4650" s="2">
        <f>IFERROR(VLOOKUP(Tableau2[[#This Row],[PR]],'Taux sortant'!$I$9:$S$167,COLUMN(),0),"")</f>
        <v>4.7</v>
      </c>
      <c r="F4650" s="2">
        <f>IFERROR(VLOOKUP(Tableau2[[#This Row],[PR]],'Taux sortant'!$I$9:$S$167,COLUMN(),0),"")</f>
        <v>3.63</v>
      </c>
      <c r="G4650" s="2">
        <f>IFERROR(VLOOKUP(Tableau2[[#This Row],[PR]],'Taux sortant'!$I$9:$S$167,COLUMN(),0),"")</f>
        <v>2.93</v>
      </c>
      <c r="H4650" s="2">
        <f>IFERROR(VLOOKUP(Tableau2[[#This Row],[PR]],'Taux sortant'!$I$9:$S$167,COLUMN(),0),"")</f>
        <v>2.4900000000000002</v>
      </c>
      <c r="I4650" s="2">
        <f>IFERROR(VLOOKUP(Tableau2[[#This Row],[PR]],'Taux sortant'!$I$9:$S$167,COLUMN(),0),"")</f>
        <v>2.21</v>
      </c>
      <c r="J4650" s="2">
        <f>IFERROR(VLOOKUP(Tableau2[[#This Row],[PR]],'Taux sortant'!$I$9:$S$167,COLUMN(),0),"")</f>
        <v>0</v>
      </c>
      <c r="K4650" s="2">
        <f>IFERROR(VLOOKUP(Tableau2[[#This Row],[PR]],'Taux sortant'!$I$9:$S$167,COLUMN(),0),"")</f>
        <v>0</v>
      </c>
      <c r="L4650" s="2" t="str">
        <f>IFERROR(VLOOKUP(Tableau2[[#This Row],[PR]],'Taux sortant'!$I$9:$S$167,COLUMN(),0),"")</f>
        <v/>
      </c>
    </row>
    <row r="4651" spans="1:12" x14ac:dyDescent="0.3">
      <c r="A4651" s="1" t="s">
        <v>2436</v>
      </c>
      <c r="B4651" s="1" t="s">
        <v>112</v>
      </c>
      <c r="C4651" s="2">
        <f>IFERROR(VLOOKUP(Tableau2[[#This Row],[PR]],'Taux sortant'!$I$9:$S$167,COLUMN(),0),"")</f>
        <v>19.39</v>
      </c>
      <c r="D4651" s="2">
        <f>IFERROR(VLOOKUP(Tableau2[[#This Row],[PR]],'Taux sortant'!$I$9:$S$167,COLUMN(),0),"")</f>
        <v>15.4</v>
      </c>
      <c r="E4651" s="2">
        <f>IFERROR(VLOOKUP(Tableau2[[#This Row],[PR]],'Taux sortant'!$I$9:$S$167,COLUMN(),0),"")</f>
        <v>11.05</v>
      </c>
      <c r="F4651" s="2">
        <f>IFERROR(VLOOKUP(Tableau2[[#This Row],[PR]],'Taux sortant'!$I$9:$S$167,COLUMN(),0),"")</f>
        <v>8.92</v>
      </c>
      <c r="G4651" s="2">
        <f>IFERROR(VLOOKUP(Tableau2[[#This Row],[PR]],'Taux sortant'!$I$9:$S$167,COLUMN(),0),"")</f>
        <v>7.15</v>
      </c>
      <c r="H4651" s="2">
        <f>IFERROR(VLOOKUP(Tableau2[[#This Row],[PR]],'Taux sortant'!$I$9:$S$167,COLUMN(),0),"")</f>
        <v>5.51</v>
      </c>
      <c r="I4651" s="2">
        <f>IFERROR(VLOOKUP(Tableau2[[#This Row],[PR]],'Taux sortant'!$I$9:$S$167,COLUMN(),0),"")</f>
        <v>4.75</v>
      </c>
      <c r="J4651" s="2">
        <f>IFERROR(VLOOKUP(Tableau2[[#This Row],[PR]],'Taux sortant'!$I$9:$S$167,COLUMN(),0),"")</f>
        <v>0</v>
      </c>
      <c r="K4651" s="2">
        <f>IFERROR(VLOOKUP(Tableau2[[#This Row],[PR]],'Taux sortant'!$I$9:$S$167,COLUMN(),0),"")</f>
        <v>0</v>
      </c>
      <c r="L4651" s="2" t="str">
        <f>IFERROR(VLOOKUP(Tableau2[[#This Row],[PR]],'Taux sortant'!$I$9:$S$167,COLUMN(),0),"")</f>
        <v/>
      </c>
    </row>
    <row r="4652" spans="1:12" x14ac:dyDescent="0.3">
      <c r="A4652" s="1" t="s">
        <v>2439</v>
      </c>
      <c r="B4652" s="1" t="s">
        <v>1547</v>
      </c>
      <c r="C4652" s="2">
        <f>IFERROR(VLOOKUP(Tableau2[[#This Row],[PR]],'Taux sortant'!$I$9:$S$167,COLUMN(),0),"")</f>
        <v>8.85</v>
      </c>
      <c r="D4652" s="2">
        <f>IFERROR(VLOOKUP(Tableau2[[#This Row],[PR]],'Taux sortant'!$I$9:$S$167,COLUMN(),0),"")</f>
        <v>6.89</v>
      </c>
      <c r="E4652" s="2">
        <f>IFERROR(VLOOKUP(Tableau2[[#This Row],[PR]],'Taux sortant'!$I$9:$S$167,COLUMN(),0),"")</f>
        <v>4.7</v>
      </c>
      <c r="F4652" s="2">
        <f>IFERROR(VLOOKUP(Tableau2[[#This Row],[PR]],'Taux sortant'!$I$9:$S$167,COLUMN(),0),"")</f>
        <v>3.63</v>
      </c>
      <c r="G4652" s="2">
        <f>IFERROR(VLOOKUP(Tableau2[[#This Row],[PR]],'Taux sortant'!$I$9:$S$167,COLUMN(),0),"")</f>
        <v>2.93</v>
      </c>
      <c r="H4652" s="2">
        <f>IFERROR(VLOOKUP(Tableau2[[#This Row],[PR]],'Taux sortant'!$I$9:$S$167,COLUMN(),0),"")</f>
        <v>2.4900000000000002</v>
      </c>
      <c r="I4652" s="2">
        <f>IFERROR(VLOOKUP(Tableau2[[#This Row],[PR]],'Taux sortant'!$I$9:$S$167,COLUMN(),0),"")</f>
        <v>2.21</v>
      </c>
      <c r="J4652" s="2">
        <f>IFERROR(VLOOKUP(Tableau2[[#This Row],[PR]],'Taux sortant'!$I$9:$S$167,COLUMN(),0),"")</f>
        <v>0</v>
      </c>
      <c r="K4652" s="2">
        <f>IFERROR(VLOOKUP(Tableau2[[#This Row],[PR]],'Taux sortant'!$I$9:$S$167,COLUMN(),0),"")</f>
        <v>0</v>
      </c>
      <c r="L4652" s="2" t="str">
        <f>IFERROR(VLOOKUP(Tableau2[[#This Row],[PR]],'Taux sortant'!$I$9:$S$167,COLUMN(),0),"")</f>
        <v/>
      </c>
    </row>
    <row r="4653" spans="1:12" x14ac:dyDescent="0.3">
      <c r="A4653" s="1" t="s">
        <v>3981</v>
      </c>
      <c r="B4653" s="1" t="s">
        <v>3078</v>
      </c>
      <c r="C4653" s="2">
        <f>IFERROR(VLOOKUP(Tableau2[[#This Row],[PR]],'Taux sortant'!$I$9:$S$167,COLUMN(),0),"")</f>
        <v>15.34</v>
      </c>
      <c r="D4653" s="2">
        <f>IFERROR(VLOOKUP(Tableau2[[#This Row],[PR]],'Taux sortant'!$I$9:$S$167,COLUMN(),0),"")</f>
        <v>12.85</v>
      </c>
      <c r="E4653" s="2">
        <f>IFERROR(VLOOKUP(Tableau2[[#This Row],[PR]],'Taux sortant'!$I$9:$S$167,COLUMN(),0),"")</f>
        <v>9.94</v>
      </c>
      <c r="F4653" s="2">
        <f>IFERROR(VLOOKUP(Tableau2[[#This Row],[PR]],'Taux sortant'!$I$9:$S$167,COLUMN(),0),"")</f>
        <v>8.5399999999999991</v>
      </c>
      <c r="G4653" s="2">
        <f>IFERROR(VLOOKUP(Tableau2[[#This Row],[PR]],'Taux sortant'!$I$9:$S$167,COLUMN(),0),"")</f>
        <v>7.34</v>
      </c>
      <c r="H4653" s="2">
        <f>IFERROR(VLOOKUP(Tableau2[[#This Row],[PR]],'Taux sortant'!$I$9:$S$167,COLUMN(),0),"")</f>
        <v>6.29</v>
      </c>
      <c r="I4653" s="2">
        <f>IFERROR(VLOOKUP(Tableau2[[#This Row],[PR]],'Taux sortant'!$I$9:$S$167,COLUMN(),0),"")</f>
        <v>5.49</v>
      </c>
      <c r="J4653" s="2">
        <f>IFERROR(VLOOKUP(Tableau2[[#This Row],[PR]],'Taux sortant'!$I$9:$S$167,COLUMN(),0),"")</f>
        <v>0</v>
      </c>
      <c r="K4653" s="2">
        <f>IFERROR(VLOOKUP(Tableau2[[#This Row],[PR]],'Taux sortant'!$I$9:$S$167,COLUMN(),0),"")</f>
        <v>0</v>
      </c>
      <c r="L4653" s="2" t="str">
        <f>IFERROR(VLOOKUP(Tableau2[[#This Row],[PR]],'Taux sortant'!$I$9:$S$167,COLUMN(),0),"")</f>
        <v/>
      </c>
    </row>
    <row r="4654" spans="1:12" x14ac:dyDescent="0.3">
      <c r="A4654" s="1" t="s">
        <v>2442</v>
      </c>
      <c r="B4654" s="1" t="s">
        <v>1547</v>
      </c>
      <c r="C4654" s="2">
        <f>IFERROR(VLOOKUP(Tableau2[[#This Row],[PR]],'Taux sortant'!$I$9:$S$167,COLUMN(),0),"")</f>
        <v>8.85</v>
      </c>
      <c r="D4654" s="2">
        <f>IFERROR(VLOOKUP(Tableau2[[#This Row],[PR]],'Taux sortant'!$I$9:$S$167,COLUMN(),0),"")</f>
        <v>6.89</v>
      </c>
      <c r="E4654" s="2">
        <f>IFERROR(VLOOKUP(Tableau2[[#This Row],[PR]],'Taux sortant'!$I$9:$S$167,COLUMN(),0),"")</f>
        <v>4.7</v>
      </c>
      <c r="F4654" s="2">
        <f>IFERROR(VLOOKUP(Tableau2[[#This Row],[PR]],'Taux sortant'!$I$9:$S$167,COLUMN(),0),"")</f>
        <v>3.63</v>
      </c>
      <c r="G4654" s="2">
        <f>IFERROR(VLOOKUP(Tableau2[[#This Row],[PR]],'Taux sortant'!$I$9:$S$167,COLUMN(),0),"")</f>
        <v>2.93</v>
      </c>
      <c r="H4654" s="2">
        <f>IFERROR(VLOOKUP(Tableau2[[#This Row],[PR]],'Taux sortant'!$I$9:$S$167,COLUMN(),0),"")</f>
        <v>2.4900000000000002</v>
      </c>
      <c r="I4654" s="2">
        <f>IFERROR(VLOOKUP(Tableau2[[#This Row],[PR]],'Taux sortant'!$I$9:$S$167,COLUMN(),0),"")</f>
        <v>2.21</v>
      </c>
      <c r="J4654" s="2">
        <f>IFERROR(VLOOKUP(Tableau2[[#This Row],[PR]],'Taux sortant'!$I$9:$S$167,COLUMN(),0),"")</f>
        <v>0</v>
      </c>
      <c r="K4654" s="2">
        <f>IFERROR(VLOOKUP(Tableau2[[#This Row],[PR]],'Taux sortant'!$I$9:$S$167,COLUMN(),0),"")</f>
        <v>0</v>
      </c>
      <c r="L4654" s="2" t="str">
        <f>IFERROR(VLOOKUP(Tableau2[[#This Row],[PR]],'Taux sortant'!$I$9:$S$167,COLUMN(),0),"")</f>
        <v/>
      </c>
    </row>
    <row r="4655" spans="1:12" x14ac:dyDescent="0.3">
      <c r="A4655" s="1" t="s">
        <v>3984</v>
      </c>
      <c r="B4655" s="1" t="s">
        <v>3107</v>
      </c>
      <c r="C4655" s="2" t="str">
        <f>IFERROR(VLOOKUP(Tableau2[[#This Row],[PR]],'Taux sortant'!$I$9:$S$167,COLUMN(),0),"")</f>
        <v/>
      </c>
      <c r="D4655" s="2" t="str">
        <f>IFERROR(VLOOKUP(Tableau2[[#This Row],[PR]],'Taux sortant'!$I$9:$S$167,COLUMN(),0),"")</f>
        <v/>
      </c>
      <c r="E4655" s="2" t="str">
        <f>IFERROR(VLOOKUP(Tableau2[[#This Row],[PR]],'Taux sortant'!$I$9:$S$167,COLUMN(),0),"")</f>
        <v/>
      </c>
      <c r="F4655" s="2" t="str">
        <f>IFERROR(VLOOKUP(Tableau2[[#This Row],[PR]],'Taux sortant'!$I$9:$S$167,COLUMN(),0),"")</f>
        <v/>
      </c>
      <c r="G4655" s="2" t="str">
        <f>IFERROR(VLOOKUP(Tableau2[[#This Row],[PR]],'Taux sortant'!$I$9:$S$167,COLUMN(),0),"")</f>
        <v/>
      </c>
      <c r="H4655" s="2" t="str">
        <f>IFERROR(VLOOKUP(Tableau2[[#This Row],[PR]],'Taux sortant'!$I$9:$S$167,COLUMN(),0),"")</f>
        <v/>
      </c>
      <c r="I4655" s="2" t="str">
        <f>IFERROR(VLOOKUP(Tableau2[[#This Row],[PR]],'Taux sortant'!$I$9:$S$167,COLUMN(),0),"")</f>
        <v/>
      </c>
      <c r="J4655" s="2" t="str">
        <f>IFERROR(VLOOKUP(Tableau2[[#This Row],[PR]],'Taux sortant'!$I$9:$S$167,COLUMN(),0),"")</f>
        <v/>
      </c>
      <c r="K4655" s="2" t="str">
        <f>IFERROR(VLOOKUP(Tableau2[[#This Row],[PR]],'Taux sortant'!$I$9:$S$167,COLUMN(),0),"")</f>
        <v/>
      </c>
      <c r="L4655" s="2" t="str">
        <f>IFERROR(VLOOKUP(Tableau2[[#This Row],[PR]],'Taux sortant'!$I$9:$S$167,COLUMN(),0),"")</f>
        <v/>
      </c>
    </row>
    <row r="4656" spans="1:12" x14ac:dyDescent="0.3">
      <c r="A4656" s="1" t="s">
        <v>2445</v>
      </c>
      <c r="B4656" s="1" t="s">
        <v>1865</v>
      </c>
      <c r="C4656" s="2">
        <f>IFERROR(VLOOKUP(Tableau2[[#This Row],[PR]],'Taux sortant'!$I$9:$S$167,COLUMN(),0),"")</f>
        <v>18.14</v>
      </c>
      <c r="D4656" s="2">
        <f>IFERROR(VLOOKUP(Tableau2[[#This Row],[PR]],'Taux sortant'!$I$9:$S$167,COLUMN(),0),"")</f>
        <v>14.95</v>
      </c>
      <c r="E4656" s="2">
        <f>IFERROR(VLOOKUP(Tableau2[[#This Row],[PR]],'Taux sortant'!$I$9:$S$167,COLUMN(),0),"")</f>
        <v>11.82</v>
      </c>
      <c r="F4656" s="2">
        <f>IFERROR(VLOOKUP(Tableau2[[#This Row],[PR]],'Taux sortant'!$I$9:$S$167,COLUMN(),0),"")</f>
        <v>8.19</v>
      </c>
      <c r="G4656" s="2">
        <f>IFERROR(VLOOKUP(Tableau2[[#This Row],[PR]],'Taux sortant'!$I$9:$S$167,COLUMN(),0),"")</f>
        <v>5.73</v>
      </c>
      <c r="H4656" s="2">
        <f>IFERROR(VLOOKUP(Tableau2[[#This Row],[PR]],'Taux sortant'!$I$9:$S$167,COLUMN(),0),"")</f>
        <v>4.3</v>
      </c>
      <c r="I4656" s="2">
        <f>IFERROR(VLOOKUP(Tableau2[[#This Row],[PR]],'Taux sortant'!$I$9:$S$167,COLUMN(),0),"")</f>
        <v>3.94</v>
      </c>
      <c r="J4656" s="2">
        <f>IFERROR(VLOOKUP(Tableau2[[#This Row],[PR]],'Taux sortant'!$I$9:$S$167,COLUMN(),0),"")</f>
        <v>0</v>
      </c>
      <c r="K4656" s="2">
        <f>IFERROR(VLOOKUP(Tableau2[[#This Row],[PR]],'Taux sortant'!$I$9:$S$167,COLUMN(),0),"")</f>
        <v>0</v>
      </c>
      <c r="L4656" s="2" t="str">
        <f>IFERROR(VLOOKUP(Tableau2[[#This Row],[PR]],'Taux sortant'!$I$9:$S$167,COLUMN(),0),"")</f>
        <v/>
      </c>
    </row>
    <row r="4657" spans="1:12" x14ac:dyDescent="0.3">
      <c r="A4657" s="1" t="s">
        <v>2448</v>
      </c>
      <c r="B4657" s="1" t="s">
        <v>1678</v>
      </c>
      <c r="C4657" s="2">
        <f>IFERROR(VLOOKUP(Tableau2[[#This Row],[PR]],'Taux sortant'!$I$9:$S$167,COLUMN(),0),"")</f>
        <v>27.81</v>
      </c>
      <c r="D4657" s="2">
        <f>IFERROR(VLOOKUP(Tableau2[[#This Row],[PR]],'Taux sortant'!$I$9:$S$167,COLUMN(),0),"")</f>
        <v>21.87</v>
      </c>
      <c r="E4657" s="2">
        <f>IFERROR(VLOOKUP(Tableau2[[#This Row],[PR]],'Taux sortant'!$I$9:$S$167,COLUMN(),0),"")</f>
        <v>16.12</v>
      </c>
      <c r="F4657" s="2">
        <f>IFERROR(VLOOKUP(Tableau2[[#This Row],[PR]],'Taux sortant'!$I$9:$S$167,COLUMN(),0),"")</f>
        <v>13.18</v>
      </c>
      <c r="G4657" s="2">
        <f>IFERROR(VLOOKUP(Tableau2[[#This Row],[PR]],'Taux sortant'!$I$9:$S$167,COLUMN(),0),"")</f>
        <v>10.5</v>
      </c>
      <c r="H4657" s="2">
        <f>IFERROR(VLOOKUP(Tableau2[[#This Row],[PR]],'Taux sortant'!$I$9:$S$167,COLUMN(),0),"")</f>
        <v>8.56</v>
      </c>
      <c r="I4657" s="2">
        <f>IFERROR(VLOOKUP(Tableau2[[#This Row],[PR]],'Taux sortant'!$I$9:$S$167,COLUMN(),0),"")</f>
        <v>6.89</v>
      </c>
      <c r="J4657" s="2">
        <f>IFERROR(VLOOKUP(Tableau2[[#This Row],[PR]],'Taux sortant'!$I$9:$S$167,COLUMN(),0),"")</f>
        <v>0</v>
      </c>
      <c r="K4657" s="2">
        <f>IFERROR(VLOOKUP(Tableau2[[#This Row],[PR]],'Taux sortant'!$I$9:$S$167,COLUMN(),0),"")</f>
        <v>0</v>
      </c>
      <c r="L4657" s="2" t="str">
        <f>IFERROR(VLOOKUP(Tableau2[[#This Row],[PR]],'Taux sortant'!$I$9:$S$167,COLUMN(),0),"")</f>
        <v/>
      </c>
    </row>
    <row r="4658" spans="1:12" x14ac:dyDescent="0.3">
      <c r="A4658" s="1" t="s">
        <v>3987</v>
      </c>
      <c r="B4658" s="1" t="s">
        <v>3118</v>
      </c>
      <c r="C4658" s="2">
        <f>IFERROR(VLOOKUP(Tableau2[[#This Row],[PR]],'Taux sortant'!$I$9:$S$167,COLUMN(),0),"")</f>
        <v>15.34</v>
      </c>
      <c r="D4658" s="2">
        <f>IFERROR(VLOOKUP(Tableau2[[#This Row],[PR]],'Taux sortant'!$I$9:$S$167,COLUMN(),0),"")</f>
        <v>12.85</v>
      </c>
      <c r="E4658" s="2">
        <f>IFERROR(VLOOKUP(Tableau2[[#This Row],[PR]],'Taux sortant'!$I$9:$S$167,COLUMN(),0),"")</f>
        <v>9.94</v>
      </c>
      <c r="F4658" s="2">
        <f>IFERROR(VLOOKUP(Tableau2[[#This Row],[PR]],'Taux sortant'!$I$9:$S$167,COLUMN(),0),"")</f>
        <v>8.5399999999999991</v>
      </c>
      <c r="G4658" s="2">
        <f>IFERROR(VLOOKUP(Tableau2[[#This Row],[PR]],'Taux sortant'!$I$9:$S$167,COLUMN(),0),"")</f>
        <v>7.34</v>
      </c>
      <c r="H4658" s="2">
        <f>IFERROR(VLOOKUP(Tableau2[[#This Row],[PR]],'Taux sortant'!$I$9:$S$167,COLUMN(),0),"")</f>
        <v>6.29</v>
      </c>
      <c r="I4658" s="2">
        <f>IFERROR(VLOOKUP(Tableau2[[#This Row],[PR]],'Taux sortant'!$I$9:$S$167,COLUMN(),0),"")</f>
        <v>5.49</v>
      </c>
      <c r="J4658" s="2">
        <f>IFERROR(VLOOKUP(Tableau2[[#This Row],[PR]],'Taux sortant'!$I$9:$S$167,COLUMN(),0),"")</f>
        <v>0</v>
      </c>
      <c r="K4658" s="2">
        <f>IFERROR(VLOOKUP(Tableau2[[#This Row],[PR]],'Taux sortant'!$I$9:$S$167,COLUMN(),0),"")</f>
        <v>0</v>
      </c>
      <c r="L4658" s="2" t="str">
        <f>IFERROR(VLOOKUP(Tableau2[[#This Row],[PR]],'Taux sortant'!$I$9:$S$167,COLUMN(),0),"")</f>
        <v/>
      </c>
    </row>
    <row r="4659" spans="1:12" x14ac:dyDescent="0.3">
      <c r="A4659" s="1" t="s">
        <v>3990</v>
      </c>
      <c r="B4659" s="1" t="s">
        <v>3076</v>
      </c>
      <c r="C4659" s="2">
        <f>IFERROR(VLOOKUP(Tableau2[[#This Row],[PR]],'Taux sortant'!$I$9:$S$167,COLUMN(),0),"")</f>
        <v>14.68</v>
      </c>
      <c r="D4659" s="2">
        <f>IFERROR(VLOOKUP(Tableau2[[#This Row],[PR]],'Taux sortant'!$I$9:$S$167,COLUMN(),0),"")</f>
        <v>12.17</v>
      </c>
      <c r="E4659" s="2">
        <f>IFERROR(VLOOKUP(Tableau2[[#This Row],[PR]],'Taux sortant'!$I$9:$S$167,COLUMN(),0),"")</f>
        <v>9.26</v>
      </c>
      <c r="F4659" s="2">
        <f>IFERROR(VLOOKUP(Tableau2[[#This Row],[PR]],'Taux sortant'!$I$9:$S$167,COLUMN(),0),"")</f>
        <v>7.85</v>
      </c>
      <c r="G4659" s="2">
        <f>IFERROR(VLOOKUP(Tableau2[[#This Row],[PR]],'Taux sortant'!$I$9:$S$167,COLUMN(),0),"")</f>
        <v>6.68</v>
      </c>
      <c r="H4659" s="2">
        <f>IFERROR(VLOOKUP(Tableau2[[#This Row],[PR]],'Taux sortant'!$I$9:$S$167,COLUMN(),0),"")</f>
        <v>5.72</v>
      </c>
      <c r="I4659" s="2">
        <f>IFERROR(VLOOKUP(Tableau2[[#This Row],[PR]],'Taux sortant'!$I$9:$S$167,COLUMN(),0),"")</f>
        <v>4.96</v>
      </c>
      <c r="J4659" s="2">
        <f>IFERROR(VLOOKUP(Tableau2[[#This Row],[PR]],'Taux sortant'!$I$9:$S$167,COLUMN(),0),"")</f>
        <v>0</v>
      </c>
      <c r="K4659" s="2">
        <f>IFERROR(VLOOKUP(Tableau2[[#This Row],[PR]],'Taux sortant'!$I$9:$S$167,COLUMN(),0),"")</f>
        <v>0</v>
      </c>
      <c r="L4659" s="2" t="str">
        <f>IFERROR(VLOOKUP(Tableau2[[#This Row],[PR]],'Taux sortant'!$I$9:$S$167,COLUMN(),0),"")</f>
        <v/>
      </c>
    </row>
    <row r="4660" spans="1:12" x14ac:dyDescent="0.3">
      <c r="A4660" s="1" t="s">
        <v>2451</v>
      </c>
      <c r="B4660" s="1" t="s">
        <v>1682</v>
      </c>
      <c r="C4660" s="2">
        <f>IFERROR(VLOOKUP(Tableau2[[#This Row],[PR]],'Taux sortant'!$I$9:$S$167,COLUMN(),0),"")</f>
        <v>9.59</v>
      </c>
      <c r="D4660" s="2">
        <f>IFERROR(VLOOKUP(Tableau2[[#This Row],[PR]],'Taux sortant'!$I$9:$S$167,COLUMN(),0),"")</f>
        <v>7.53</v>
      </c>
      <c r="E4660" s="2">
        <f>IFERROR(VLOOKUP(Tableau2[[#This Row],[PR]],'Taux sortant'!$I$9:$S$167,COLUMN(),0),"")</f>
        <v>5.2</v>
      </c>
      <c r="F4660" s="2">
        <f>IFERROR(VLOOKUP(Tableau2[[#This Row],[PR]],'Taux sortant'!$I$9:$S$167,COLUMN(),0),"")</f>
        <v>4.08</v>
      </c>
      <c r="G4660" s="2">
        <f>IFERROR(VLOOKUP(Tableau2[[#This Row],[PR]],'Taux sortant'!$I$9:$S$167,COLUMN(),0),"")</f>
        <v>3.34</v>
      </c>
      <c r="H4660" s="2">
        <f>IFERROR(VLOOKUP(Tableau2[[#This Row],[PR]],'Taux sortant'!$I$9:$S$167,COLUMN(),0),"")</f>
        <v>2.88</v>
      </c>
      <c r="I4660" s="2">
        <f>IFERROR(VLOOKUP(Tableau2[[#This Row],[PR]],'Taux sortant'!$I$9:$S$167,COLUMN(),0),"")</f>
        <v>2.59</v>
      </c>
      <c r="J4660" s="2">
        <f>IFERROR(VLOOKUP(Tableau2[[#This Row],[PR]],'Taux sortant'!$I$9:$S$167,COLUMN(),0),"")</f>
        <v>0</v>
      </c>
      <c r="K4660" s="2">
        <f>IFERROR(VLOOKUP(Tableau2[[#This Row],[PR]],'Taux sortant'!$I$9:$S$167,COLUMN(),0),"")</f>
        <v>0</v>
      </c>
      <c r="L4660" s="2" t="str">
        <f>IFERROR(VLOOKUP(Tableau2[[#This Row],[PR]],'Taux sortant'!$I$9:$S$167,COLUMN(),0),"")</f>
        <v/>
      </c>
    </row>
    <row r="4661" spans="1:12" x14ac:dyDescent="0.3">
      <c r="A4661" s="1" t="s">
        <v>2453</v>
      </c>
      <c r="B4661" s="1" t="s">
        <v>1865</v>
      </c>
      <c r="C4661" s="2">
        <f>IFERROR(VLOOKUP(Tableau2[[#This Row],[PR]],'Taux sortant'!$I$9:$S$167,COLUMN(),0),"")</f>
        <v>18.14</v>
      </c>
      <c r="D4661" s="2">
        <f>IFERROR(VLOOKUP(Tableau2[[#This Row],[PR]],'Taux sortant'!$I$9:$S$167,COLUMN(),0),"")</f>
        <v>14.95</v>
      </c>
      <c r="E4661" s="2">
        <f>IFERROR(VLOOKUP(Tableau2[[#This Row],[PR]],'Taux sortant'!$I$9:$S$167,COLUMN(),0),"")</f>
        <v>11.82</v>
      </c>
      <c r="F4661" s="2">
        <f>IFERROR(VLOOKUP(Tableau2[[#This Row],[PR]],'Taux sortant'!$I$9:$S$167,COLUMN(),0),"")</f>
        <v>8.19</v>
      </c>
      <c r="G4661" s="2">
        <f>IFERROR(VLOOKUP(Tableau2[[#This Row],[PR]],'Taux sortant'!$I$9:$S$167,COLUMN(),0),"")</f>
        <v>5.73</v>
      </c>
      <c r="H4661" s="2">
        <f>IFERROR(VLOOKUP(Tableau2[[#This Row],[PR]],'Taux sortant'!$I$9:$S$167,COLUMN(),0),"")</f>
        <v>4.3</v>
      </c>
      <c r="I4661" s="2">
        <f>IFERROR(VLOOKUP(Tableau2[[#This Row],[PR]],'Taux sortant'!$I$9:$S$167,COLUMN(),0),"")</f>
        <v>3.94</v>
      </c>
      <c r="J4661" s="2">
        <f>IFERROR(VLOOKUP(Tableau2[[#This Row],[PR]],'Taux sortant'!$I$9:$S$167,COLUMN(),0),"")</f>
        <v>0</v>
      </c>
      <c r="K4661" s="2">
        <f>IFERROR(VLOOKUP(Tableau2[[#This Row],[PR]],'Taux sortant'!$I$9:$S$167,COLUMN(),0),"")</f>
        <v>0</v>
      </c>
      <c r="L4661" s="2" t="str">
        <f>IFERROR(VLOOKUP(Tableau2[[#This Row],[PR]],'Taux sortant'!$I$9:$S$167,COLUMN(),0),"")</f>
        <v/>
      </c>
    </row>
    <row r="4662" spans="1:12" x14ac:dyDescent="0.3">
      <c r="A4662" s="1" t="s">
        <v>2456</v>
      </c>
      <c r="B4662" s="1" t="s">
        <v>1678</v>
      </c>
      <c r="C4662" s="2">
        <f>IFERROR(VLOOKUP(Tableau2[[#This Row],[PR]],'Taux sortant'!$I$9:$S$167,COLUMN(),0),"")</f>
        <v>27.81</v>
      </c>
      <c r="D4662" s="2">
        <f>IFERROR(VLOOKUP(Tableau2[[#This Row],[PR]],'Taux sortant'!$I$9:$S$167,COLUMN(),0),"")</f>
        <v>21.87</v>
      </c>
      <c r="E4662" s="2">
        <f>IFERROR(VLOOKUP(Tableau2[[#This Row],[PR]],'Taux sortant'!$I$9:$S$167,COLUMN(),0),"")</f>
        <v>16.12</v>
      </c>
      <c r="F4662" s="2">
        <f>IFERROR(VLOOKUP(Tableau2[[#This Row],[PR]],'Taux sortant'!$I$9:$S$167,COLUMN(),0),"")</f>
        <v>13.18</v>
      </c>
      <c r="G4662" s="2">
        <f>IFERROR(VLOOKUP(Tableau2[[#This Row],[PR]],'Taux sortant'!$I$9:$S$167,COLUMN(),0),"")</f>
        <v>10.5</v>
      </c>
      <c r="H4662" s="2">
        <f>IFERROR(VLOOKUP(Tableau2[[#This Row],[PR]],'Taux sortant'!$I$9:$S$167,COLUMN(),0),"")</f>
        <v>8.56</v>
      </c>
      <c r="I4662" s="2">
        <f>IFERROR(VLOOKUP(Tableau2[[#This Row],[PR]],'Taux sortant'!$I$9:$S$167,COLUMN(),0),"")</f>
        <v>6.89</v>
      </c>
      <c r="J4662" s="2">
        <f>IFERROR(VLOOKUP(Tableau2[[#This Row],[PR]],'Taux sortant'!$I$9:$S$167,COLUMN(),0),"")</f>
        <v>0</v>
      </c>
      <c r="K4662" s="2">
        <f>IFERROR(VLOOKUP(Tableau2[[#This Row],[PR]],'Taux sortant'!$I$9:$S$167,COLUMN(),0),"")</f>
        <v>0</v>
      </c>
      <c r="L4662" s="2" t="str">
        <f>IFERROR(VLOOKUP(Tableau2[[#This Row],[PR]],'Taux sortant'!$I$9:$S$167,COLUMN(),0),"")</f>
        <v/>
      </c>
    </row>
    <row r="4663" spans="1:12" x14ac:dyDescent="0.3">
      <c r="A4663" s="1" t="s">
        <v>2459</v>
      </c>
      <c r="B4663" s="1" t="s">
        <v>46</v>
      </c>
      <c r="C4663" s="2" t="str">
        <f>IFERROR(VLOOKUP(Tableau2[[#This Row],[PR]],'Taux sortant'!$I$9:$S$167,COLUMN(),0),"")</f>
        <v/>
      </c>
      <c r="D4663" s="2" t="str">
        <f>IFERROR(VLOOKUP(Tableau2[[#This Row],[PR]],'Taux sortant'!$I$9:$S$167,COLUMN(),0),"")</f>
        <v/>
      </c>
      <c r="E4663" s="2" t="str">
        <f>IFERROR(VLOOKUP(Tableau2[[#This Row],[PR]],'Taux sortant'!$I$9:$S$167,COLUMN(),0),"")</f>
        <v/>
      </c>
      <c r="F4663" s="2" t="str">
        <f>IFERROR(VLOOKUP(Tableau2[[#This Row],[PR]],'Taux sortant'!$I$9:$S$167,COLUMN(),0),"")</f>
        <v/>
      </c>
      <c r="G4663" s="2" t="str">
        <f>IFERROR(VLOOKUP(Tableau2[[#This Row],[PR]],'Taux sortant'!$I$9:$S$167,COLUMN(),0),"")</f>
        <v/>
      </c>
      <c r="H4663" s="2" t="str">
        <f>IFERROR(VLOOKUP(Tableau2[[#This Row],[PR]],'Taux sortant'!$I$9:$S$167,COLUMN(),0),"")</f>
        <v/>
      </c>
      <c r="I4663" s="2" t="str">
        <f>IFERROR(VLOOKUP(Tableau2[[#This Row],[PR]],'Taux sortant'!$I$9:$S$167,COLUMN(),0),"")</f>
        <v/>
      </c>
      <c r="J4663" s="2" t="str">
        <f>IFERROR(VLOOKUP(Tableau2[[#This Row],[PR]],'Taux sortant'!$I$9:$S$167,COLUMN(),0),"")</f>
        <v/>
      </c>
      <c r="K4663" s="2" t="str">
        <f>IFERROR(VLOOKUP(Tableau2[[#This Row],[PR]],'Taux sortant'!$I$9:$S$167,COLUMN(),0),"")</f>
        <v/>
      </c>
      <c r="L4663" s="2" t="str">
        <f>IFERROR(VLOOKUP(Tableau2[[#This Row],[PR]],'Taux sortant'!$I$9:$S$167,COLUMN(),0),"")</f>
        <v/>
      </c>
    </row>
    <row r="4664" spans="1:12" x14ac:dyDescent="0.3">
      <c r="A4664" s="1" t="s">
        <v>3993</v>
      </c>
      <c r="B4664" s="1" t="s">
        <v>3082</v>
      </c>
      <c r="C4664" s="2">
        <f>IFERROR(VLOOKUP(Tableau2[[#This Row],[PR]],'Taux sortant'!$I$9:$S$167,COLUMN(),0),"")</f>
        <v>15.9</v>
      </c>
      <c r="D4664" s="2">
        <f>IFERROR(VLOOKUP(Tableau2[[#This Row],[PR]],'Taux sortant'!$I$9:$S$167,COLUMN(),0),"")</f>
        <v>13.36</v>
      </c>
      <c r="E4664" s="2">
        <f>IFERROR(VLOOKUP(Tableau2[[#This Row],[PR]],'Taux sortant'!$I$9:$S$167,COLUMN(),0),"")</f>
        <v>10.43</v>
      </c>
      <c r="F4664" s="2">
        <f>IFERROR(VLOOKUP(Tableau2[[#This Row],[PR]],'Taux sortant'!$I$9:$S$167,COLUMN(),0),"")</f>
        <v>8.9700000000000006</v>
      </c>
      <c r="G4664" s="2">
        <f>IFERROR(VLOOKUP(Tableau2[[#This Row],[PR]],'Taux sortant'!$I$9:$S$167,COLUMN(),0),"")</f>
        <v>7.72</v>
      </c>
      <c r="H4664" s="2">
        <f>IFERROR(VLOOKUP(Tableau2[[#This Row],[PR]],'Taux sortant'!$I$9:$S$167,COLUMN(),0),"")</f>
        <v>6.68</v>
      </c>
      <c r="I4664" s="2">
        <f>IFERROR(VLOOKUP(Tableau2[[#This Row],[PR]],'Taux sortant'!$I$9:$S$167,COLUMN(),0),"")</f>
        <v>5.85</v>
      </c>
      <c r="J4664" s="2">
        <f>IFERROR(VLOOKUP(Tableau2[[#This Row],[PR]],'Taux sortant'!$I$9:$S$167,COLUMN(),0),"")</f>
        <v>0</v>
      </c>
      <c r="K4664" s="2">
        <f>IFERROR(VLOOKUP(Tableau2[[#This Row],[PR]],'Taux sortant'!$I$9:$S$167,COLUMN(),0),"")</f>
        <v>0</v>
      </c>
      <c r="L4664" s="2" t="str">
        <f>IFERROR(VLOOKUP(Tableau2[[#This Row],[PR]],'Taux sortant'!$I$9:$S$167,COLUMN(),0),"")</f>
        <v/>
      </c>
    </row>
    <row r="4665" spans="1:12" x14ac:dyDescent="0.3">
      <c r="A4665" s="1" t="s">
        <v>2462</v>
      </c>
      <c r="B4665" s="1" t="s">
        <v>1547</v>
      </c>
      <c r="C4665" s="2">
        <f>IFERROR(VLOOKUP(Tableau2[[#This Row],[PR]],'Taux sortant'!$I$9:$S$167,COLUMN(),0),"")</f>
        <v>8.85</v>
      </c>
      <c r="D4665" s="2">
        <f>IFERROR(VLOOKUP(Tableau2[[#This Row],[PR]],'Taux sortant'!$I$9:$S$167,COLUMN(),0),"")</f>
        <v>6.89</v>
      </c>
      <c r="E4665" s="2">
        <f>IFERROR(VLOOKUP(Tableau2[[#This Row],[PR]],'Taux sortant'!$I$9:$S$167,COLUMN(),0),"")</f>
        <v>4.7</v>
      </c>
      <c r="F4665" s="2">
        <f>IFERROR(VLOOKUP(Tableau2[[#This Row],[PR]],'Taux sortant'!$I$9:$S$167,COLUMN(),0),"")</f>
        <v>3.63</v>
      </c>
      <c r="G4665" s="2">
        <f>IFERROR(VLOOKUP(Tableau2[[#This Row],[PR]],'Taux sortant'!$I$9:$S$167,COLUMN(),0),"")</f>
        <v>2.93</v>
      </c>
      <c r="H4665" s="2">
        <f>IFERROR(VLOOKUP(Tableau2[[#This Row],[PR]],'Taux sortant'!$I$9:$S$167,COLUMN(),0),"")</f>
        <v>2.4900000000000002</v>
      </c>
      <c r="I4665" s="2">
        <f>IFERROR(VLOOKUP(Tableau2[[#This Row],[PR]],'Taux sortant'!$I$9:$S$167,COLUMN(),0),"")</f>
        <v>2.21</v>
      </c>
      <c r="J4665" s="2">
        <f>IFERROR(VLOOKUP(Tableau2[[#This Row],[PR]],'Taux sortant'!$I$9:$S$167,COLUMN(),0),"")</f>
        <v>0</v>
      </c>
      <c r="K4665" s="2">
        <f>IFERROR(VLOOKUP(Tableau2[[#This Row],[PR]],'Taux sortant'!$I$9:$S$167,COLUMN(),0),"")</f>
        <v>0</v>
      </c>
      <c r="L4665" s="2" t="str">
        <f>IFERROR(VLOOKUP(Tableau2[[#This Row],[PR]],'Taux sortant'!$I$9:$S$167,COLUMN(),0),"")</f>
        <v/>
      </c>
    </row>
    <row r="4666" spans="1:12" x14ac:dyDescent="0.3">
      <c r="A4666" s="1" t="s">
        <v>3996</v>
      </c>
      <c r="B4666" s="1" t="s">
        <v>3113</v>
      </c>
      <c r="C4666" s="2">
        <f>IFERROR(VLOOKUP(Tableau2[[#This Row],[PR]],'Taux sortant'!$I$9:$S$167,COLUMN(),0),"")</f>
        <v>14.22</v>
      </c>
      <c r="D4666" s="2">
        <f>IFERROR(VLOOKUP(Tableau2[[#This Row],[PR]],'Taux sortant'!$I$9:$S$167,COLUMN(),0),"")</f>
        <v>11.82</v>
      </c>
      <c r="E4666" s="2">
        <f>IFERROR(VLOOKUP(Tableau2[[#This Row],[PR]],'Taux sortant'!$I$9:$S$167,COLUMN(),0),"")</f>
        <v>9.02</v>
      </c>
      <c r="F4666" s="2">
        <f>IFERROR(VLOOKUP(Tableau2[[#This Row],[PR]],'Taux sortant'!$I$9:$S$167,COLUMN(),0),"")</f>
        <v>7.68</v>
      </c>
      <c r="G4666" s="2">
        <f>IFERROR(VLOOKUP(Tableau2[[#This Row],[PR]],'Taux sortant'!$I$9:$S$167,COLUMN(),0),"")</f>
        <v>6.52</v>
      </c>
      <c r="H4666" s="2">
        <f>IFERROR(VLOOKUP(Tableau2[[#This Row],[PR]],'Taux sortant'!$I$9:$S$167,COLUMN(),0),"")</f>
        <v>5.54</v>
      </c>
      <c r="I4666" s="2">
        <f>IFERROR(VLOOKUP(Tableau2[[#This Row],[PR]],'Taux sortant'!$I$9:$S$167,COLUMN(),0),"")</f>
        <v>4.76</v>
      </c>
      <c r="J4666" s="2">
        <f>IFERROR(VLOOKUP(Tableau2[[#This Row],[PR]],'Taux sortant'!$I$9:$S$167,COLUMN(),0),"")</f>
        <v>0</v>
      </c>
      <c r="K4666" s="2">
        <f>IFERROR(VLOOKUP(Tableau2[[#This Row],[PR]],'Taux sortant'!$I$9:$S$167,COLUMN(),0),"")</f>
        <v>0</v>
      </c>
      <c r="L4666" s="2" t="str">
        <f>IFERROR(VLOOKUP(Tableau2[[#This Row],[PR]],'Taux sortant'!$I$9:$S$167,COLUMN(),0),"")</f>
        <v/>
      </c>
    </row>
    <row r="4667" spans="1:12" x14ac:dyDescent="0.3">
      <c r="A4667" s="1" t="s">
        <v>3998</v>
      </c>
      <c r="B4667" s="1" t="s">
        <v>3078</v>
      </c>
      <c r="C4667" s="2">
        <f>IFERROR(VLOOKUP(Tableau2[[#This Row],[PR]],'Taux sortant'!$I$9:$S$167,COLUMN(),0),"")</f>
        <v>15.34</v>
      </c>
      <c r="D4667" s="2">
        <f>IFERROR(VLOOKUP(Tableau2[[#This Row],[PR]],'Taux sortant'!$I$9:$S$167,COLUMN(),0),"")</f>
        <v>12.85</v>
      </c>
      <c r="E4667" s="2">
        <f>IFERROR(VLOOKUP(Tableau2[[#This Row],[PR]],'Taux sortant'!$I$9:$S$167,COLUMN(),0),"")</f>
        <v>9.94</v>
      </c>
      <c r="F4667" s="2">
        <f>IFERROR(VLOOKUP(Tableau2[[#This Row],[PR]],'Taux sortant'!$I$9:$S$167,COLUMN(),0),"")</f>
        <v>8.5399999999999991</v>
      </c>
      <c r="G4667" s="2">
        <f>IFERROR(VLOOKUP(Tableau2[[#This Row],[PR]],'Taux sortant'!$I$9:$S$167,COLUMN(),0),"")</f>
        <v>7.34</v>
      </c>
      <c r="H4667" s="2">
        <f>IFERROR(VLOOKUP(Tableau2[[#This Row],[PR]],'Taux sortant'!$I$9:$S$167,COLUMN(),0),"")</f>
        <v>6.29</v>
      </c>
      <c r="I4667" s="2">
        <f>IFERROR(VLOOKUP(Tableau2[[#This Row],[PR]],'Taux sortant'!$I$9:$S$167,COLUMN(),0),"")</f>
        <v>5.49</v>
      </c>
      <c r="J4667" s="2">
        <f>IFERROR(VLOOKUP(Tableau2[[#This Row],[PR]],'Taux sortant'!$I$9:$S$167,COLUMN(),0),"")</f>
        <v>0</v>
      </c>
      <c r="K4667" s="2">
        <f>IFERROR(VLOOKUP(Tableau2[[#This Row],[PR]],'Taux sortant'!$I$9:$S$167,COLUMN(),0),"")</f>
        <v>0</v>
      </c>
      <c r="L4667" s="2" t="str">
        <f>IFERROR(VLOOKUP(Tableau2[[#This Row],[PR]],'Taux sortant'!$I$9:$S$167,COLUMN(),0),"")</f>
        <v/>
      </c>
    </row>
    <row r="4668" spans="1:12" x14ac:dyDescent="0.3">
      <c r="A4668" s="1" t="s">
        <v>4001</v>
      </c>
      <c r="B4668" s="1" t="s">
        <v>3113</v>
      </c>
      <c r="C4668" s="2">
        <f>IFERROR(VLOOKUP(Tableau2[[#This Row],[PR]],'Taux sortant'!$I$9:$S$167,COLUMN(),0),"")</f>
        <v>14.22</v>
      </c>
      <c r="D4668" s="2">
        <f>IFERROR(VLOOKUP(Tableau2[[#This Row],[PR]],'Taux sortant'!$I$9:$S$167,COLUMN(),0),"")</f>
        <v>11.82</v>
      </c>
      <c r="E4668" s="2">
        <f>IFERROR(VLOOKUP(Tableau2[[#This Row],[PR]],'Taux sortant'!$I$9:$S$167,COLUMN(),0),"")</f>
        <v>9.02</v>
      </c>
      <c r="F4668" s="2">
        <f>IFERROR(VLOOKUP(Tableau2[[#This Row],[PR]],'Taux sortant'!$I$9:$S$167,COLUMN(),0),"")</f>
        <v>7.68</v>
      </c>
      <c r="G4668" s="2">
        <f>IFERROR(VLOOKUP(Tableau2[[#This Row],[PR]],'Taux sortant'!$I$9:$S$167,COLUMN(),0),"")</f>
        <v>6.52</v>
      </c>
      <c r="H4668" s="2">
        <f>IFERROR(VLOOKUP(Tableau2[[#This Row],[PR]],'Taux sortant'!$I$9:$S$167,COLUMN(),0),"")</f>
        <v>5.54</v>
      </c>
      <c r="I4668" s="2">
        <f>IFERROR(VLOOKUP(Tableau2[[#This Row],[PR]],'Taux sortant'!$I$9:$S$167,COLUMN(),0),"")</f>
        <v>4.76</v>
      </c>
      <c r="J4668" s="2">
        <f>IFERROR(VLOOKUP(Tableau2[[#This Row],[PR]],'Taux sortant'!$I$9:$S$167,COLUMN(),0),"")</f>
        <v>0</v>
      </c>
      <c r="K4668" s="2">
        <f>IFERROR(VLOOKUP(Tableau2[[#This Row],[PR]],'Taux sortant'!$I$9:$S$167,COLUMN(),0),"")</f>
        <v>0</v>
      </c>
      <c r="L4668" s="2" t="str">
        <f>IFERROR(VLOOKUP(Tableau2[[#This Row],[PR]],'Taux sortant'!$I$9:$S$167,COLUMN(),0),"")</f>
        <v/>
      </c>
    </row>
    <row r="4669" spans="1:12" x14ac:dyDescent="0.3">
      <c r="A4669" s="1" t="s">
        <v>4004</v>
      </c>
      <c r="B4669" s="1" t="s">
        <v>3078</v>
      </c>
      <c r="C4669" s="2">
        <f>IFERROR(VLOOKUP(Tableau2[[#This Row],[PR]],'Taux sortant'!$I$9:$S$167,COLUMN(),0),"")</f>
        <v>15.34</v>
      </c>
      <c r="D4669" s="2">
        <f>IFERROR(VLOOKUP(Tableau2[[#This Row],[PR]],'Taux sortant'!$I$9:$S$167,COLUMN(),0),"")</f>
        <v>12.85</v>
      </c>
      <c r="E4669" s="2">
        <f>IFERROR(VLOOKUP(Tableau2[[#This Row],[PR]],'Taux sortant'!$I$9:$S$167,COLUMN(),0),"")</f>
        <v>9.94</v>
      </c>
      <c r="F4669" s="2">
        <f>IFERROR(VLOOKUP(Tableau2[[#This Row],[PR]],'Taux sortant'!$I$9:$S$167,COLUMN(),0),"")</f>
        <v>8.5399999999999991</v>
      </c>
      <c r="G4669" s="2">
        <f>IFERROR(VLOOKUP(Tableau2[[#This Row],[PR]],'Taux sortant'!$I$9:$S$167,COLUMN(),0),"")</f>
        <v>7.34</v>
      </c>
      <c r="H4669" s="2">
        <f>IFERROR(VLOOKUP(Tableau2[[#This Row],[PR]],'Taux sortant'!$I$9:$S$167,COLUMN(),0),"")</f>
        <v>6.29</v>
      </c>
      <c r="I4669" s="2">
        <f>IFERROR(VLOOKUP(Tableau2[[#This Row],[PR]],'Taux sortant'!$I$9:$S$167,COLUMN(),0),"")</f>
        <v>5.49</v>
      </c>
      <c r="J4669" s="2">
        <f>IFERROR(VLOOKUP(Tableau2[[#This Row],[PR]],'Taux sortant'!$I$9:$S$167,COLUMN(),0),"")</f>
        <v>0</v>
      </c>
      <c r="K4669" s="2">
        <f>IFERROR(VLOOKUP(Tableau2[[#This Row],[PR]],'Taux sortant'!$I$9:$S$167,COLUMN(),0),"")</f>
        <v>0</v>
      </c>
      <c r="L4669" s="2" t="str">
        <f>IFERROR(VLOOKUP(Tableau2[[#This Row],[PR]],'Taux sortant'!$I$9:$S$167,COLUMN(),0),"")</f>
        <v/>
      </c>
    </row>
    <row r="4670" spans="1:12" x14ac:dyDescent="0.3">
      <c r="A4670" s="1" t="s">
        <v>4006</v>
      </c>
      <c r="B4670" s="1" t="s">
        <v>3127</v>
      </c>
      <c r="C4670" s="2" t="str">
        <f>IFERROR(VLOOKUP(Tableau2[[#This Row],[PR]],'Taux sortant'!$I$9:$S$167,COLUMN(),0),"")</f>
        <v/>
      </c>
      <c r="D4670" s="2" t="str">
        <f>IFERROR(VLOOKUP(Tableau2[[#This Row],[PR]],'Taux sortant'!$I$9:$S$167,COLUMN(),0),"")</f>
        <v/>
      </c>
      <c r="E4670" s="2" t="str">
        <f>IFERROR(VLOOKUP(Tableau2[[#This Row],[PR]],'Taux sortant'!$I$9:$S$167,COLUMN(),0),"")</f>
        <v/>
      </c>
      <c r="F4670" s="2" t="str">
        <f>IFERROR(VLOOKUP(Tableau2[[#This Row],[PR]],'Taux sortant'!$I$9:$S$167,COLUMN(),0),"")</f>
        <v/>
      </c>
      <c r="G4670" s="2" t="str">
        <f>IFERROR(VLOOKUP(Tableau2[[#This Row],[PR]],'Taux sortant'!$I$9:$S$167,COLUMN(),0),"")</f>
        <v/>
      </c>
      <c r="H4670" s="2" t="str">
        <f>IFERROR(VLOOKUP(Tableau2[[#This Row],[PR]],'Taux sortant'!$I$9:$S$167,COLUMN(),0),"")</f>
        <v/>
      </c>
      <c r="I4670" s="2" t="str">
        <f>IFERROR(VLOOKUP(Tableau2[[#This Row],[PR]],'Taux sortant'!$I$9:$S$167,COLUMN(),0),"")</f>
        <v/>
      </c>
      <c r="J4670" s="2" t="str">
        <f>IFERROR(VLOOKUP(Tableau2[[#This Row],[PR]],'Taux sortant'!$I$9:$S$167,COLUMN(),0),"")</f>
        <v/>
      </c>
      <c r="K4670" s="2" t="str">
        <f>IFERROR(VLOOKUP(Tableau2[[#This Row],[PR]],'Taux sortant'!$I$9:$S$167,COLUMN(),0),"")</f>
        <v/>
      </c>
      <c r="L4670" s="2" t="str">
        <f>IFERROR(VLOOKUP(Tableau2[[#This Row],[PR]],'Taux sortant'!$I$9:$S$167,COLUMN(),0),"")</f>
        <v/>
      </c>
    </row>
    <row r="4671" spans="1:12" x14ac:dyDescent="0.3">
      <c r="A4671" s="1" t="s">
        <v>6421</v>
      </c>
      <c r="B4671" s="1" t="s">
        <v>5888</v>
      </c>
      <c r="C4671" s="2">
        <f>IFERROR(VLOOKUP(Tableau2[[#This Row],[PR]],'Taux sortant'!$I$9:$S$167,COLUMN(),0),"")</f>
        <v>34.56</v>
      </c>
      <c r="D4671" s="2">
        <f>IFERROR(VLOOKUP(Tableau2[[#This Row],[PR]],'Taux sortant'!$I$9:$S$167,COLUMN(),0),"")</f>
        <v>30.52</v>
      </c>
      <c r="E4671" s="2">
        <f>IFERROR(VLOOKUP(Tableau2[[#This Row],[PR]],'Taux sortant'!$I$9:$S$167,COLUMN(),0),"")</f>
        <v>26.32</v>
      </c>
      <c r="F4671" s="2">
        <f>IFERROR(VLOOKUP(Tableau2[[#This Row],[PR]],'Taux sortant'!$I$9:$S$167,COLUMN(),0),"")</f>
        <v>23.84</v>
      </c>
      <c r="G4671" s="2">
        <f>IFERROR(VLOOKUP(Tableau2[[#This Row],[PR]],'Taux sortant'!$I$9:$S$167,COLUMN(),0),"")</f>
        <v>21.18</v>
      </c>
      <c r="H4671" s="2">
        <f>IFERROR(VLOOKUP(Tableau2[[#This Row],[PR]],'Taux sortant'!$I$9:$S$167,COLUMN(),0),"")</f>
        <v>17.91</v>
      </c>
      <c r="I4671" s="2">
        <f>IFERROR(VLOOKUP(Tableau2[[#This Row],[PR]],'Taux sortant'!$I$9:$S$167,COLUMN(),0),"")</f>
        <v>15.17</v>
      </c>
      <c r="J4671" s="2">
        <f>IFERROR(VLOOKUP(Tableau2[[#This Row],[PR]],'Taux sortant'!$I$9:$S$167,COLUMN(),0),"")</f>
        <v>0</v>
      </c>
      <c r="K4671" s="2">
        <f>IFERROR(VLOOKUP(Tableau2[[#This Row],[PR]],'Taux sortant'!$I$9:$S$167,COLUMN(),0),"")</f>
        <v>0</v>
      </c>
      <c r="L4671" s="2" t="str">
        <f>IFERROR(VLOOKUP(Tableau2[[#This Row],[PR]],'Taux sortant'!$I$9:$S$167,COLUMN(),0),"")</f>
        <v/>
      </c>
    </row>
    <row r="4672" spans="1:12" x14ac:dyDescent="0.3">
      <c r="A4672" s="1" t="s">
        <v>2465</v>
      </c>
      <c r="B4672" s="1" t="s">
        <v>1521</v>
      </c>
      <c r="C4672" s="2">
        <f>IFERROR(VLOOKUP(Tableau2[[#This Row],[PR]],'Taux sortant'!$I$9:$S$167,COLUMN(),0),"")</f>
        <v>21.64</v>
      </c>
      <c r="D4672" s="2">
        <f>IFERROR(VLOOKUP(Tableau2[[#This Row],[PR]],'Taux sortant'!$I$9:$S$167,COLUMN(),0),"")</f>
        <v>17.57</v>
      </c>
      <c r="E4672" s="2">
        <f>IFERROR(VLOOKUP(Tableau2[[#This Row],[PR]],'Taux sortant'!$I$9:$S$167,COLUMN(),0),"")</f>
        <v>11.74</v>
      </c>
      <c r="F4672" s="2">
        <f>IFERROR(VLOOKUP(Tableau2[[#This Row],[PR]],'Taux sortant'!$I$9:$S$167,COLUMN(),0),"")</f>
        <v>9.3000000000000007</v>
      </c>
      <c r="G4672" s="2">
        <f>IFERROR(VLOOKUP(Tableau2[[#This Row],[PR]],'Taux sortant'!$I$9:$S$167,COLUMN(),0),"")</f>
        <v>7.56</v>
      </c>
      <c r="H4672" s="2">
        <f>IFERROR(VLOOKUP(Tableau2[[#This Row],[PR]],'Taux sortant'!$I$9:$S$167,COLUMN(),0),"")</f>
        <v>5.09</v>
      </c>
      <c r="I4672" s="2">
        <f>IFERROR(VLOOKUP(Tableau2[[#This Row],[PR]],'Taux sortant'!$I$9:$S$167,COLUMN(),0),"")</f>
        <v>4.7300000000000004</v>
      </c>
      <c r="J4672" s="2">
        <f>IFERROR(VLOOKUP(Tableau2[[#This Row],[PR]],'Taux sortant'!$I$9:$S$167,COLUMN(),0),"")</f>
        <v>0</v>
      </c>
      <c r="K4672" s="2">
        <f>IFERROR(VLOOKUP(Tableau2[[#This Row],[PR]],'Taux sortant'!$I$9:$S$167,COLUMN(),0),"")</f>
        <v>0</v>
      </c>
      <c r="L4672" s="2" t="str">
        <f>IFERROR(VLOOKUP(Tableau2[[#This Row],[PR]],'Taux sortant'!$I$9:$S$167,COLUMN(),0),"")</f>
        <v/>
      </c>
    </row>
    <row r="4673" spans="1:12" x14ac:dyDescent="0.3">
      <c r="A4673" s="1" t="s">
        <v>4009</v>
      </c>
      <c r="B4673" s="1" t="s">
        <v>3115</v>
      </c>
      <c r="C4673" s="2">
        <f>IFERROR(VLOOKUP(Tableau2[[#This Row],[PR]],'Taux sortant'!$I$9:$S$167,COLUMN(),0),"")</f>
        <v>16.05</v>
      </c>
      <c r="D4673" s="2">
        <f>IFERROR(VLOOKUP(Tableau2[[#This Row],[PR]],'Taux sortant'!$I$9:$S$167,COLUMN(),0),"")</f>
        <v>13.51</v>
      </c>
      <c r="E4673" s="2">
        <f>IFERROR(VLOOKUP(Tableau2[[#This Row],[PR]],'Taux sortant'!$I$9:$S$167,COLUMN(),0),"")</f>
        <v>10.52</v>
      </c>
      <c r="F4673" s="2">
        <f>IFERROR(VLOOKUP(Tableau2[[#This Row],[PR]],'Taux sortant'!$I$9:$S$167,COLUMN(),0),"")</f>
        <v>9.0500000000000007</v>
      </c>
      <c r="G4673" s="2">
        <f>IFERROR(VLOOKUP(Tableau2[[#This Row],[PR]],'Taux sortant'!$I$9:$S$167,COLUMN(),0),"")</f>
        <v>7.8</v>
      </c>
      <c r="H4673" s="2">
        <f>IFERROR(VLOOKUP(Tableau2[[#This Row],[PR]],'Taux sortant'!$I$9:$S$167,COLUMN(),0),"")</f>
        <v>6.76</v>
      </c>
      <c r="I4673" s="2">
        <f>IFERROR(VLOOKUP(Tableau2[[#This Row],[PR]],'Taux sortant'!$I$9:$S$167,COLUMN(),0),"")</f>
        <v>5.92</v>
      </c>
      <c r="J4673" s="2">
        <f>IFERROR(VLOOKUP(Tableau2[[#This Row],[PR]],'Taux sortant'!$I$9:$S$167,COLUMN(),0),"")</f>
        <v>0</v>
      </c>
      <c r="K4673" s="2">
        <f>IFERROR(VLOOKUP(Tableau2[[#This Row],[PR]],'Taux sortant'!$I$9:$S$167,COLUMN(),0),"")</f>
        <v>0</v>
      </c>
      <c r="L4673" s="2" t="str">
        <f>IFERROR(VLOOKUP(Tableau2[[#This Row],[PR]],'Taux sortant'!$I$9:$S$167,COLUMN(),0),"")</f>
        <v/>
      </c>
    </row>
    <row r="4674" spans="1:12" x14ac:dyDescent="0.3">
      <c r="A4674" s="1" t="s">
        <v>5096</v>
      </c>
      <c r="B4674" s="1" t="s">
        <v>4155</v>
      </c>
      <c r="C4674" s="2">
        <f>IFERROR(VLOOKUP(Tableau2[[#This Row],[PR]],'Taux sortant'!$I$9:$S$167,COLUMN(),0),"")</f>
        <v>17.46</v>
      </c>
      <c r="D4674" s="2">
        <f>IFERROR(VLOOKUP(Tableau2[[#This Row],[PR]],'Taux sortant'!$I$9:$S$167,COLUMN(),0),"")</f>
        <v>14.82</v>
      </c>
      <c r="E4674" s="2">
        <f>IFERROR(VLOOKUP(Tableau2[[#This Row],[PR]],'Taux sortant'!$I$9:$S$167,COLUMN(),0),"")</f>
        <v>11.74</v>
      </c>
      <c r="F4674" s="2">
        <f>IFERROR(VLOOKUP(Tableau2[[#This Row],[PR]],'Taux sortant'!$I$9:$S$167,COLUMN(),0),"")</f>
        <v>10.210000000000001</v>
      </c>
      <c r="G4674" s="2">
        <f>IFERROR(VLOOKUP(Tableau2[[#This Row],[PR]],'Taux sortant'!$I$9:$S$167,COLUMN(),0),"")</f>
        <v>8.84</v>
      </c>
      <c r="H4674" s="2">
        <f>IFERROR(VLOOKUP(Tableau2[[#This Row],[PR]],'Taux sortant'!$I$9:$S$167,COLUMN(),0),"")</f>
        <v>7.69</v>
      </c>
      <c r="I4674" s="2">
        <f>IFERROR(VLOOKUP(Tableau2[[#This Row],[PR]],'Taux sortant'!$I$9:$S$167,COLUMN(),0),"")</f>
        <v>6.75</v>
      </c>
      <c r="J4674" s="2">
        <f>IFERROR(VLOOKUP(Tableau2[[#This Row],[PR]],'Taux sortant'!$I$9:$S$167,COLUMN(),0),"")</f>
        <v>0</v>
      </c>
      <c r="K4674" s="2">
        <f>IFERROR(VLOOKUP(Tableau2[[#This Row],[PR]],'Taux sortant'!$I$9:$S$167,COLUMN(),0),"")</f>
        <v>0</v>
      </c>
      <c r="L4674" s="2" t="str">
        <f>IFERROR(VLOOKUP(Tableau2[[#This Row],[PR]],'Taux sortant'!$I$9:$S$167,COLUMN(),0),"")</f>
        <v/>
      </c>
    </row>
    <row r="4675" spans="1:12" x14ac:dyDescent="0.3">
      <c r="A4675" s="1" t="s">
        <v>5099</v>
      </c>
      <c r="B4675" s="1" t="s">
        <v>2160</v>
      </c>
      <c r="C4675" s="2">
        <f>IFERROR(VLOOKUP(Tableau2[[#This Row],[PR]],'Taux sortant'!$I$9:$S$167,COLUMN(),0),"")</f>
        <v>16.93</v>
      </c>
      <c r="D4675" s="2">
        <f>IFERROR(VLOOKUP(Tableau2[[#This Row],[PR]],'Taux sortant'!$I$9:$S$167,COLUMN(),0),"")</f>
        <v>14.32</v>
      </c>
      <c r="E4675" s="2">
        <f>IFERROR(VLOOKUP(Tableau2[[#This Row],[PR]],'Taux sortant'!$I$9:$S$167,COLUMN(),0),"")</f>
        <v>11.27</v>
      </c>
      <c r="F4675" s="2">
        <f>IFERROR(VLOOKUP(Tableau2[[#This Row],[PR]],'Taux sortant'!$I$9:$S$167,COLUMN(),0),"")</f>
        <v>9.77</v>
      </c>
      <c r="G4675" s="2">
        <f>IFERROR(VLOOKUP(Tableau2[[#This Row],[PR]],'Taux sortant'!$I$9:$S$167,COLUMN(),0),"")</f>
        <v>8.41</v>
      </c>
      <c r="H4675" s="2">
        <f>IFERROR(VLOOKUP(Tableau2[[#This Row],[PR]],'Taux sortant'!$I$9:$S$167,COLUMN(),0),"")</f>
        <v>7.25</v>
      </c>
      <c r="I4675" s="2">
        <f>IFERROR(VLOOKUP(Tableau2[[#This Row],[PR]],'Taux sortant'!$I$9:$S$167,COLUMN(),0),"")</f>
        <v>6.31</v>
      </c>
      <c r="J4675" s="2">
        <f>IFERROR(VLOOKUP(Tableau2[[#This Row],[PR]],'Taux sortant'!$I$9:$S$167,COLUMN(),0),"")</f>
        <v>0</v>
      </c>
      <c r="K4675" s="2">
        <f>IFERROR(VLOOKUP(Tableau2[[#This Row],[PR]],'Taux sortant'!$I$9:$S$167,COLUMN(),0),"")</f>
        <v>0</v>
      </c>
      <c r="L4675" s="2" t="str">
        <f>IFERROR(VLOOKUP(Tableau2[[#This Row],[PR]],'Taux sortant'!$I$9:$S$167,COLUMN(),0),"")</f>
        <v/>
      </c>
    </row>
    <row r="4676" spans="1:12" x14ac:dyDescent="0.3">
      <c r="A4676" s="1" t="s">
        <v>4779</v>
      </c>
      <c r="B4676" s="1" t="s">
        <v>4234</v>
      </c>
      <c r="C4676" s="2">
        <f>IFERROR(VLOOKUP(Tableau2[[#This Row],[PR]],'Taux sortant'!$I$9:$S$167,COLUMN(),0),"")</f>
        <v>18.53</v>
      </c>
      <c r="D4676" s="2">
        <f>IFERROR(VLOOKUP(Tableau2[[#This Row],[PR]],'Taux sortant'!$I$9:$S$167,COLUMN(),0),"")</f>
        <v>15.84</v>
      </c>
      <c r="E4676" s="2">
        <f>IFERROR(VLOOKUP(Tableau2[[#This Row],[PR]],'Taux sortant'!$I$9:$S$167,COLUMN(),0),"")</f>
        <v>12.68</v>
      </c>
      <c r="F4676" s="2">
        <f>IFERROR(VLOOKUP(Tableau2[[#This Row],[PR]],'Taux sortant'!$I$9:$S$167,COLUMN(),0),"")</f>
        <v>11.12</v>
      </c>
      <c r="G4676" s="2">
        <f>IFERROR(VLOOKUP(Tableau2[[#This Row],[PR]],'Taux sortant'!$I$9:$S$167,COLUMN(),0),"")</f>
        <v>9.75</v>
      </c>
      <c r="H4676" s="2">
        <f>IFERROR(VLOOKUP(Tableau2[[#This Row],[PR]],'Taux sortant'!$I$9:$S$167,COLUMN(),0),"")</f>
        <v>8.5500000000000007</v>
      </c>
      <c r="I4676" s="2">
        <f>IFERROR(VLOOKUP(Tableau2[[#This Row],[PR]],'Taux sortant'!$I$9:$S$167,COLUMN(),0),"")</f>
        <v>7.57</v>
      </c>
      <c r="J4676" s="2">
        <f>IFERROR(VLOOKUP(Tableau2[[#This Row],[PR]],'Taux sortant'!$I$9:$S$167,COLUMN(),0),"")</f>
        <v>0</v>
      </c>
      <c r="K4676" s="2">
        <f>IFERROR(VLOOKUP(Tableau2[[#This Row],[PR]],'Taux sortant'!$I$9:$S$167,COLUMN(),0),"")</f>
        <v>0</v>
      </c>
      <c r="L4676" s="2" t="str">
        <f>IFERROR(VLOOKUP(Tableau2[[#This Row],[PR]],'Taux sortant'!$I$9:$S$167,COLUMN(),0),"")</f>
        <v/>
      </c>
    </row>
    <row r="4677" spans="1:12" x14ac:dyDescent="0.3">
      <c r="A4677" s="1" t="s">
        <v>4012</v>
      </c>
      <c r="B4677" s="1" t="s">
        <v>3118</v>
      </c>
      <c r="C4677" s="2">
        <f>IFERROR(VLOOKUP(Tableau2[[#This Row],[PR]],'Taux sortant'!$I$9:$S$167,COLUMN(),0),"")</f>
        <v>15.34</v>
      </c>
      <c r="D4677" s="2">
        <f>IFERROR(VLOOKUP(Tableau2[[#This Row],[PR]],'Taux sortant'!$I$9:$S$167,COLUMN(),0),"")</f>
        <v>12.85</v>
      </c>
      <c r="E4677" s="2">
        <f>IFERROR(VLOOKUP(Tableau2[[#This Row],[PR]],'Taux sortant'!$I$9:$S$167,COLUMN(),0),"")</f>
        <v>9.94</v>
      </c>
      <c r="F4677" s="2">
        <f>IFERROR(VLOOKUP(Tableau2[[#This Row],[PR]],'Taux sortant'!$I$9:$S$167,COLUMN(),0),"")</f>
        <v>8.5399999999999991</v>
      </c>
      <c r="G4677" s="2">
        <f>IFERROR(VLOOKUP(Tableau2[[#This Row],[PR]],'Taux sortant'!$I$9:$S$167,COLUMN(),0),"")</f>
        <v>7.34</v>
      </c>
      <c r="H4677" s="2">
        <f>IFERROR(VLOOKUP(Tableau2[[#This Row],[PR]],'Taux sortant'!$I$9:$S$167,COLUMN(),0),"")</f>
        <v>6.29</v>
      </c>
      <c r="I4677" s="2">
        <f>IFERROR(VLOOKUP(Tableau2[[#This Row],[PR]],'Taux sortant'!$I$9:$S$167,COLUMN(),0),"")</f>
        <v>5.49</v>
      </c>
      <c r="J4677" s="2">
        <f>IFERROR(VLOOKUP(Tableau2[[#This Row],[PR]],'Taux sortant'!$I$9:$S$167,COLUMN(),0),"")</f>
        <v>0</v>
      </c>
      <c r="K4677" s="2">
        <f>IFERROR(VLOOKUP(Tableau2[[#This Row],[PR]],'Taux sortant'!$I$9:$S$167,COLUMN(),0),"")</f>
        <v>0</v>
      </c>
      <c r="L4677" s="2" t="str">
        <f>IFERROR(VLOOKUP(Tableau2[[#This Row],[PR]],'Taux sortant'!$I$9:$S$167,COLUMN(),0),"")</f>
        <v/>
      </c>
    </row>
    <row r="4678" spans="1:12" x14ac:dyDescent="0.3">
      <c r="A4678" s="1" t="s">
        <v>4015</v>
      </c>
      <c r="B4678" s="1" t="s">
        <v>3118</v>
      </c>
      <c r="C4678" s="2">
        <f>IFERROR(VLOOKUP(Tableau2[[#This Row],[PR]],'Taux sortant'!$I$9:$S$167,COLUMN(),0),"")</f>
        <v>15.34</v>
      </c>
      <c r="D4678" s="2">
        <f>IFERROR(VLOOKUP(Tableau2[[#This Row],[PR]],'Taux sortant'!$I$9:$S$167,COLUMN(),0),"")</f>
        <v>12.85</v>
      </c>
      <c r="E4678" s="2">
        <f>IFERROR(VLOOKUP(Tableau2[[#This Row],[PR]],'Taux sortant'!$I$9:$S$167,COLUMN(),0),"")</f>
        <v>9.94</v>
      </c>
      <c r="F4678" s="2">
        <f>IFERROR(VLOOKUP(Tableau2[[#This Row],[PR]],'Taux sortant'!$I$9:$S$167,COLUMN(),0),"")</f>
        <v>8.5399999999999991</v>
      </c>
      <c r="G4678" s="2">
        <f>IFERROR(VLOOKUP(Tableau2[[#This Row],[PR]],'Taux sortant'!$I$9:$S$167,COLUMN(),0),"")</f>
        <v>7.34</v>
      </c>
      <c r="H4678" s="2">
        <f>IFERROR(VLOOKUP(Tableau2[[#This Row],[PR]],'Taux sortant'!$I$9:$S$167,COLUMN(),0),"")</f>
        <v>6.29</v>
      </c>
      <c r="I4678" s="2">
        <f>IFERROR(VLOOKUP(Tableau2[[#This Row],[PR]],'Taux sortant'!$I$9:$S$167,COLUMN(),0),"")</f>
        <v>5.49</v>
      </c>
      <c r="J4678" s="2">
        <f>IFERROR(VLOOKUP(Tableau2[[#This Row],[PR]],'Taux sortant'!$I$9:$S$167,COLUMN(),0),"")</f>
        <v>0</v>
      </c>
      <c r="K4678" s="2">
        <f>IFERROR(VLOOKUP(Tableau2[[#This Row],[PR]],'Taux sortant'!$I$9:$S$167,COLUMN(),0),"")</f>
        <v>0</v>
      </c>
      <c r="L4678" s="2" t="str">
        <f>IFERROR(VLOOKUP(Tableau2[[#This Row],[PR]],'Taux sortant'!$I$9:$S$167,COLUMN(),0),"")</f>
        <v/>
      </c>
    </row>
    <row r="4679" spans="1:12" x14ac:dyDescent="0.3">
      <c r="A4679" s="1" t="s">
        <v>2468</v>
      </c>
      <c r="B4679" s="1" t="s">
        <v>1543</v>
      </c>
      <c r="C4679" s="2">
        <f>IFERROR(VLOOKUP(Tableau2[[#This Row],[PR]],'Taux sortant'!$I$9:$S$167,COLUMN(),0),"")</f>
        <v>23.63</v>
      </c>
      <c r="D4679" s="2">
        <f>IFERROR(VLOOKUP(Tableau2[[#This Row],[PR]],'Taux sortant'!$I$9:$S$167,COLUMN(),0),"")</f>
        <v>18.579999999999998</v>
      </c>
      <c r="E4679" s="2">
        <f>IFERROR(VLOOKUP(Tableau2[[#This Row],[PR]],'Taux sortant'!$I$9:$S$167,COLUMN(),0),"")</f>
        <v>13.97</v>
      </c>
      <c r="F4679" s="2">
        <f>IFERROR(VLOOKUP(Tableau2[[#This Row],[PR]],'Taux sortant'!$I$9:$S$167,COLUMN(),0),"")</f>
        <v>11.28</v>
      </c>
      <c r="G4679" s="2">
        <f>IFERROR(VLOOKUP(Tableau2[[#This Row],[PR]],'Taux sortant'!$I$9:$S$167,COLUMN(),0),"")</f>
        <v>8.2799999999999994</v>
      </c>
      <c r="H4679" s="2">
        <f>IFERROR(VLOOKUP(Tableau2[[#This Row],[PR]],'Taux sortant'!$I$9:$S$167,COLUMN(),0),"")</f>
        <v>6.16</v>
      </c>
      <c r="I4679" s="2">
        <f>IFERROR(VLOOKUP(Tableau2[[#This Row],[PR]],'Taux sortant'!$I$9:$S$167,COLUMN(),0),"")</f>
        <v>5.49</v>
      </c>
      <c r="J4679" s="2">
        <f>IFERROR(VLOOKUP(Tableau2[[#This Row],[PR]],'Taux sortant'!$I$9:$S$167,COLUMN(),0),"")</f>
        <v>0</v>
      </c>
      <c r="K4679" s="2">
        <f>IFERROR(VLOOKUP(Tableau2[[#This Row],[PR]],'Taux sortant'!$I$9:$S$167,COLUMN(),0),"")</f>
        <v>0</v>
      </c>
      <c r="L4679" s="2" t="str">
        <f>IFERROR(VLOOKUP(Tableau2[[#This Row],[PR]],'Taux sortant'!$I$9:$S$167,COLUMN(),0),"")</f>
        <v/>
      </c>
    </row>
    <row r="4680" spans="1:12" x14ac:dyDescent="0.3">
      <c r="A4680" s="1" t="s">
        <v>2471</v>
      </c>
      <c r="B4680" s="1" t="s">
        <v>1547</v>
      </c>
      <c r="C4680" s="2">
        <f>IFERROR(VLOOKUP(Tableau2[[#This Row],[PR]],'Taux sortant'!$I$9:$S$167,COLUMN(),0),"")</f>
        <v>8.85</v>
      </c>
      <c r="D4680" s="2">
        <f>IFERROR(VLOOKUP(Tableau2[[#This Row],[PR]],'Taux sortant'!$I$9:$S$167,COLUMN(),0),"")</f>
        <v>6.89</v>
      </c>
      <c r="E4680" s="2">
        <f>IFERROR(VLOOKUP(Tableau2[[#This Row],[PR]],'Taux sortant'!$I$9:$S$167,COLUMN(),0),"")</f>
        <v>4.7</v>
      </c>
      <c r="F4680" s="2">
        <f>IFERROR(VLOOKUP(Tableau2[[#This Row],[PR]],'Taux sortant'!$I$9:$S$167,COLUMN(),0),"")</f>
        <v>3.63</v>
      </c>
      <c r="G4680" s="2">
        <f>IFERROR(VLOOKUP(Tableau2[[#This Row],[PR]],'Taux sortant'!$I$9:$S$167,COLUMN(),0),"")</f>
        <v>2.93</v>
      </c>
      <c r="H4680" s="2">
        <f>IFERROR(VLOOKUP(Tableau2[[#This Row],[PR]],'Taux sortant'!$I$9:$S$167,COLUMN(),0),"")</f>
        <v>2.4900000000000002</v>
      </c>
      <c r="I4680" s="2">
        <f>IFERROR(VLOOKUP(Tableau2[[#This Row],[PR]],'Taux sortant'!$I$9:$S$167,COLUMN(),0),"")</f>
        <v>2.21</v>
      </c>
      <c r="J4680" s="2">
        <f>IFERROR(VLOOKUP(Tableau2[[#This Row],[PR]],'Taux sortant'!$I$9:$S$167,COLUMN(),0),"")</f>
        <v>0</v>
      </c>
      <c r="K4680" s="2">
        <f>IFERROR(VLOOKUP(Tableau2[[#This Row],[PR]],'Taux sortant'!$I$9:$S$167,COLUMN(),0),"")</f>
        <v>0</v>
      </c>
      <c r="L4680" s="2" t="str">
        <f>IFERROR(VLOOKUP(Tableau2[[#This Row],[PR]],'Taux sortant'!$I$9:$S$167,COLUMN(),0),"")</f>
        <v/>
      </c>
    </row>
    <row r="4681" spans="1:12" x14ac:dyDescent="0.3">
      <c r="A4681" s="1" t="s">
        <v>2473</v>
      </c>
      <c r="B4681" s="1" t="s">
        <v>1618</v>
      </c>
      <c r="C4681" s="2">
        <f>IFERROR(VLOOKUP(Tableau2[[#This Row],[PR]],'Taux sortant'!$I$9:$S$167,COLUMN(),0),"")</f>
        <v>20.91</v>
      </c>
      <c r="D4681" s="2">
        <f>IFERROR(VLOOKUP(Tableau2[[#This Row],[PR]],'Taux sortant'!$I$9:$S$167,COLUMN(),0),"")</f>
        <v>16.62</v>
      </c>
      <c r="E4681" s="2">
        <f>IFERROR(VLOOKUP(Tableau2[[#This Row],[PR]],'Taux sortant'!$I$9:$S$167,COLUMN(),0),"")</f>
        <v>12.11</v>
      </c>
      <c r="F4681" s="2">
        <f>IFERROR(VLOOKUP(Tableau2[[#This Row],[PR]],'Taux sortant'!$I$9:$S$167,COLUMN(),0),"")</f>
        <v>9.7100000000000009</v>
      </c>
      <c r="G4681" s="2">
        <f>IFERROR(VLOOKUP(Tableau2[[#This Row],[PR]],'Taux sortant'!$I$9:$S$167,COLUMN(),0),"")</f>
        <v>7</v>
      </c>
      <c r="H4681" s="2">
        <f>IFERROR(VLOOKUP(Tableau2[[#This Row],[PR]],'Taux sortant'!$I$9:$S$167,COLUMN(),0),"")</f>
        <v>4.8099999999999996</v>
      </c>
      <c r="I4681" s="2">
        <f>IFERROR(VLOOKUP(Tableau2[[#This Row],[PR]],'Taux sortant'!$I$9:$S$167,COLUMN(),0),"")</f>
        <v>4.1900000000000004</v>
      </c>
      <c r="J4681" s="2">
        <f>IFERROR(VLOOKUP(Tableau2[[#This Row],[PR]],'Taux sortant'!$I$9:$S$167,COLUMN(),0),"")</f>
        <v>0</v>
      </c>
      <c r="K4681" s="2">
        <f>IFERROR(VLOOKUP(Tableau2[[#This Row],[PR]],'Taux sortant'!$I$9:$S$167,COLUMN(),0),"")</f>
        <v>0</v>
      </c>
      <c r="L4681" s="2" t="str">
        <f>IFERROR(VLOOKUP(Tableau2[[#This Row],[PR]],'Taux sortant'!$I$9:$S$167,COLUMN(),0),"")</f>
        <v/>
      </c>
    </row>
    <row r="4682" spans="1:12" x14ac:dyDescent="0.3">
      <c r="A4682" s="1" t="s">
        <v>2476</v>
      </c>
      <c r="B4682" s="1" t="s">
        <v>1521</v>
      </c>
      <c r="C4682" s="2">
        <f>IFERROR(VLOOKUP(Tableau2[[#This Row],[PR]],'Taux sortant'!$I$9:$S$167,COLUMN(),0),"")</f>
        <v>21.64</v>
      </c>
      <c r="D4682" s="2">
        <f>IFERROR(VLOOKUP(Tableau2[[#This Row],[PR]],'Taux sortant'!$I$9:$S$167,COLUMN(),0),"")</f>
        <v>17.57</v>
      </c>
      <c r="E4682" s="2">
        <f>IFERROR(VLOOKUP(Tableau2[[#This Row],[PR]],'Taux sortant'!$I$9:$S$167,COLUMN(),0),"")</f>
        <v>11.74</v>
      </c>
      <c r="F4682" s="2">
        <f>IFERROR(VLOOKUP(Tableau2[[#This Row],[PR]],'Taux sortant'!$I$9:$S$167,COLUMN(),0),"")</f>
        <v>9.3000000000000007</v>
      </c>
      <c r="G4682" s="2">
        <f>IFERROR(VLOOKUP(Tableau2[[#This Row],[PR]],'Taux sortant'!$I$9:$S$167,COLUMN(),0),"")</f>
        <v>7.56</v>
      </c>
      <c r="H4682" s="2">
        <f>IFERROR(VLOOKUP(Tableau2[[#This Row],[PR]],'Taux sortant'!$I$9:$S$167,COLUMN(),0),"")</f>
        <v>5.09</v>
      </c>
      <c r="I4682" s="2">
        <f>IFERROR(VLOOKUP(Tableau2[[#This Row],[PR]],'Taux sortant'!$I$9:$S$167,COLUMN(),0),"")</f>
        <v>4.7300000000000004</v>
      </c>
      <c r="J4682" s="2">
        <f>IFERROR(VLOOKUP(Tableau2[[#This Row],[PR]],'Taux sortant'!$I$9:$S$167,COLUMN(),0),"")</f>
        <v>0</v>
      </c>
      <c r="K4682" s="2">
        <f>IFERROR(VLOOKUP(Tableau2[[#This Row],[PR]],'Taux sortant'!$I$9:$S$167,COLUMN(),0),"")</f>
        <v>0</v>
      </c>
      <c r="L4682" s="2" t="str">
        <f>IFERROR(VLOOKUP(Tableau2[[#This Row],[PR]],'Taux sortant'!$I$9:$S$167,COLUMN(),0),"")</f>
        <v/>
      </c>
    </row>
    <row r="4683" spans="1:12" x14ac:dyDescent="0.3">
      <c r="A4683" s="1" t="s">
        <v>1130</v>
      </c>
      <c r="B4683" s="1" t="s">
        <v>8</v>
      </c>
      <c r="C4683" s="2">
        <f>IFERROR(VLOOKUP(Tableau2[[#This Row],[PR]],'Taux sortant'!$I$9:$S$167,COLUMN(),0),"")</f>
        <v>30.77</v>
      </c>
      <c r="D4683" s="2">
        <f>IFERROR(VLOOKUP(Tableau2[[#This Row],[PR]],'Taux sortant'!$I$9:$S$167,COLUMN(),0),"")</f>
        <v>22.76</v>
      </c>
      <c r="E4683" s="2">
        <f>IFERROR(VLOOKUP(Tableau2[[#This Row],[PR]],'Taux sortant'!$I$9:$S$167,COLUMN(),0),"")</f>
        <v>16.43</v>
      </c>
      <c r="F4683" s="2">
        <f>IFERROR(VLOOKUP(Tableau2[[#This Row],[PR]],'Taux sortant'!$I$9:$S$167,COLUMN(),0),"")</f>
        <v>12.46</v>
      </c>
      <c r="G4683" s="2">
        <f>IFERROR(VLOOKUP(Tableau2[[#This Row],[PR]],'Taux sortant'!$I$9:$S$167,COLUMN(),0),"")</f>
        <v>7.96</v>
      </c>
      <c r="H4683" s="2">
        <f>IFERROR(VLOOKUP(Tableau2[[#This Row],[PR]],'Taux sortant'!$I$9:$S$167,COLUMN(),0),"")</f>
        <v>5.83</v>
      </c>
      <c r="I4683" s="2">
        <f>IFERROR(VLOOKUP(Tableau2[[#This Row],[PR]],'Taux sortant'!$I$9:$S$167,COLUMN(),0),"")</f>
        <v>4.59</v>
      </c>
      <c r="J4683" s="2">
        <f>IFERROR(VLOOKUP(Tableau2[[#This Row],[PR]],'Taux sortant'!$I$9:$S$167,COLUMN(),0),"")</f>
        <v>0</v>
      </c>
      <c r="K4683" s="2">
        <f>IFERROR(VLOOKUP(Tableau2[[#This Row],[PR]],'Taux sortant'!$I$9:$S$167,COLUMN(),0),"")</f>
        <v>0</v>
      </c>
      <c r="L4683" s="2" t="str">
        <f>IFERROR(VLOOKUP(Tableau2[[#This Row],[PR]],'Taux sortant'!$I$9:$S$167,COLUMN(),0),"")</f>
        <v/>
      </c>
    </row>
    <row r="4684" spans="1:12" x14ac:dyDescent="0.3">
      <c r="A4684" s="1" t="s">
        <v>4018</v>
      </c>
      <c r="B4684" s="1" t="s">
        <v>3095</v>
      </c>
      <c r="C4684" s="2">
        <f>IFERROR(VLOOKUP(Tableau2[[#This Row],[PR]],'Taux sortant'!$I$9:$S$167,COLUMN(),0),"")</f>
        <v>15.5</v>
      </c>
      <c r="D4684" s="2">
        <f>IFERROR(VLOOKUP(Tableau2[[#This Row],[PR]],'Taux sortant'!$I$9:$S$167,COLUMN(),0),"")</f>
        <v>12.99</v>
      </c>
      <c r="E4684" s="2">
        <f>IFERROR(VLOOKUP(Tableau2[[#This Row],[PR]],'Taux sortant'!$I$9:$S$167,COLUMN(),0),"")</f>
        <v>10.07</v>
      </c>
      <c r="F4684" s="2">
        <f>IFERROR(VLOOKUP(Tableau2[[#This Row],[PR]],'Taux sortant'!$I$9:$S$167,COLUMN(),0),"")</f>
        <v>8.6</v>
      </c>
      <c r="G4684" s="2">
        <f>IFERROR(VLOOKUP(Tableau2[[#This Row],[PR]],'Taux sortant'!$I$9:$S$167,COLUMN(),0),"")</f>
        <v>7.36</v>
      </c>
      <c r="H4684" s="2">
        <f>IFERROR(VLOOKUP(Tableau2[[#This Row],[PR]],'Taux sortant'!$I$9:$S$167,COLUMN(),0),"")</f>
        <v>6.34</v>
      </c>
      <c r="I4684" s="2">
        <f>IFERROR(VLOOKUP(Tableau2[[#This Row],[PR]],'Taux sortant'!$I$9:$S$167,COLUMN(),0),"")</f>
        <v>5.51</v>
      </c>
      <c r="J4684" s="2">
        <f>IFERROR(VLOOKUP(Tableau2[[#This Row],[PR]],'Taux sortant'!$I$9:$S$167,COLUMN(),0),"")</f>
        <v>0</v>
      </c>
      <c r="K4684" s="2">
        <f>IFERROR(VLOOKUP(Tableau2[[#This Row],[PR]],'Taux sortant'!$I$9:$S$167,COLUMN(),0),"")</f>
        <v>0</v>
      </c>
      <c r="L4684" s="2" t="str">
        <f>IFERROR(VLOOKUP(Tableau2[[#This Row],[PR]],'Taux sortant'!$I$9:$S$167,COLUMN(),0),"")</f>
        <v/>
      </c>
    </row>
    <row r="4685" spans="1:12" x14ac:dyDescent="0.3">
      <c r="A4685" s="1" t="s">
        <v>1133</v>
      </c>
      <c r="B4685" s="1" t="s">
        <v>219</v>
      </c>
      <c r="C4685" s="2">
        <f>IFERROR(VLOOKUP(Tableau2[[#This Row],[PR]],'Taux sortant'!$I$9:$S$167,COLUMN(),0),"")</f>
        <v>12.63</v>
      </c>
      <c r="D4685" s="2">
        <f>IFERROR(VLOOKUP(Tableau2[[#This Row],[PR]],'Taux sortant'!$I$9:$S$167,COLUMN(),0),"")</f>
        <v>10.14</v>
      </c>
      <c r="E4685" s="2">
        <f>IFERROR(VLOOKUP(Tableau2[[#This Row],[PR]],'Taux sortant'!$I$9:$S$167,COLUMN(),0),"")</f>
        <v>7.31</v>
      </c>
      <c r="F4685" s="2">
        <f>IFERROR(VLOOKUP(Tableau2[[#This Row],[PR]],'Taux sortant'!$I$9:$S$167,COLUMN(),0),"")</f>
        <v>5.96</v>
      </c>
      <c r="G4685" s="2">
        <f>IFERROR(VLOOKUP(Tableau2[[#This Row],[PR]],'Taux sortant'!$I$9:$S$167,COLUMN(),0),"")</f>
        <v>4.9800000000000004</v>
      </c>
      <c r="H4685" s="2">
        <f>IFERROR(VLOOKUP(Tableau2[[#This Row],[PR]],'Taux sortant'!$I$9:$S$167,COLUMN(),0),"")</f>
        <v>4.2</v>
      </c>
      <c r="I4685" s="2">
        <f>IFERROR(VLOOKUP(Tableau2[[#This Row],[PR]],'Taux sortant'!$I$9:$S$167,COLUMN(),0),"")</f>
        <v>3.68</v>
      </c>
      <c r="J4685" s="2">
        <f>IFERROR(VLOOKUP(Tableau2[[#This Row],[PR]],'Taux sortant'!$I$9:$S$167,COLUMN(),0),"")</f>
        <v>0</v>
      </c>
      <c r="K4685" s="2">
        <f>IFERROR(VLOOKUP(Tableau2[[#This Row],[PR]],'Taux sortant'!$I$9:$S$167,COLUMN(),0),"")</f>
        <v>0</v>
      </c>
      <c r="L4685" s="2" t="str">
        <f>IFERROR(VLOOKUP(Tableau2[[#This Row],[PR]],'Taux sortant'!$I$9:$S$167,COLUMN(),0),"")</f>
        <v/>
      </c>
    </row>
    <row r="4686" spans="1:12" x14ac:dyDescent="0.3">
      <c r="A4686" s="1" t="s">
        <v>5732</v>
      </c>
      <c r="B4686" s="1" t="s">
        <v>5349</v>
      </c>
      <c r="C4686" s="2" t="str">
        <f>IFERROR(VLOOKUP(Tableau2[[#This Row],[PR]],'Taux sortant'!$I$9:$S$167,COLUMN(),0),"")</f>
        <v/>
      </c>
      <c r="D4686" s="2" t="str">
        <f>IFERROR(VLOOKUP(Tableau2[[#This Row],[PR]],'Taux sortant'!$I$9:$S$167,COLUMN(),0),"")</f>
        <v/>
      </c>
      <c r="E4686" s="2" t="str">
        <f>IFERROR(VLOOKUP(Tableau2[[#This Row],[PR]],'Taux sortant'!$I$9:$S$167,COLUMN(),0),"")</f>
        <v/>
      </c>
      <c r="F4686" s="2" t="str">
        <f>IFERROR(VLOOKUP(Tableau2[[#This Row],[PR]],'Taux sortant'!$I$9:$S$167,COLUMN(),0),"")</f>
        <v/>
      </c>
      <c r="G4686" s="2" t="str">
        <f>IFERROR(VLOOKUP(Tableau2[[#This Row],[PR]],'Taux sortant'!$I$9:$S$167,COLUMN(),0),"")</f>
        <v/>
      </c>
      <c r="H4686" s="2" t="str">
        <f>IFERROR(VLOOKUP(Tableau2[[#This Row],[PR]],'Taux sortant'!$I$9:$S$167,COLUMN(),0),"")</f>
        <v/>
      </c>
      <c r="I4686" s="2" t="str">
        <f>IFERROR(VLOOKUP(Tableau2[[#This Row],[PR]],'Taux sortant'!$I$9:$S$167,COLUMN(),0),"")</f>
        <v/>
      </c>
      <c r="J4686" s="2" t="str">
        <f>IFERROR(VLOOKUP(Tableau2[[#This Row],[PR]],'Taux sortant'!$I$9:$S$167,COLUMN(),0),"")</f>
        <v/>
      </c>
      <c r="K4686" s="2" t="str">
        <f>IFERROR(VLOOKUP(Tableau2[[#This Row],[PR]],'Taux sortant'!$I$9:$S$167,COLUMN(),0),"")</f>
        <v/>
      </c>
      <c r="L4686" s="2" t="str">
        <f>IFERROR(VLOOKUP(Tableau2[[#This Row],[PR]],'Taux sortant'!$I$9:$S$167,COLUMN(),0),"")</f>
        <v/>
      </c>
    </row>
    <row r="4687" spans="1:12" x14ac:dyDescent="0.3">
      <c r="A4687" s="1" t="s">
        <v>6423</v>
      </c>
      <c r="B4687" s="1" t="s">
        <v>5902</v>
      </c>
      <c r="C4687" s="2">
        <f>IFERROR(VLOOKUP(Tableau2[[#This Row],[PR]],'Taux sortant'!$I$9:$S$167,COLUMN(),0),"")</f>
        <v>36.44</v>
      </c>
      <c r="D4687" s="2">
        <f>IFERROR(VLOOKUP(Tableau2[[#This Row],[PR]],'Taux sortant'!$I$9:$S$167,COLUMN(),0),"")</f>
        <v>33.200000000000003</v>
      </c>
      <c r="E4687" s="2">
        <f>IFERROR(VLOOKUP(Tableau2[[#This Row],[PR]],'Taux sortant'!$I$9:$S$167,COLUMN(),0),"")</f>
        <v>28.06</v>
      </c>
      <c r="F4687" s="2">
        <f>IFERROR(VLOOKUP(Tableau2[[#This Row],[PR]],'Taux sortant'!$I$9:$S$167,COLUMN(),0),"")</f>
        <v>26.17</v>
      </c>
      <c r="G4687" s="2">
        <f>IFERROR(VLOOKUP(Tableau2[[#This Row],[PR]],'Taux sortant'!$I$9:$S$167,COLUMN(),0),"")</f>
        <v>21.8</v>
      </c>
      <c r="H4687" s="2">
        <f>IFERROR(VLOOKUP(Tableau2[[#This Row],[PR]],'Taux sortant'!$I$9:$S$167,COLUMN(),0),"")</f>
        <v>18.88</v>
      </c>
      <c r="I4687" s="2">
        <f>IFERROR(VLOOKUP(Tableau2[[#This Row],[PR]],'Taux sortant'!$I$9:$S$167,COLUMN(),0),"")</f>
        <v>15.7</v>
      </c>
      <c r="J4687" s="2">
        <f>IFERROR(VLOOKUP(Tableau2[[#This Row],[PR]],'Taux sortant'!$I$9:$S$167,COLUMN(),0),"")</f>
        <v>0</v>
      </c>
      <c r="K4687" s="2">
        <f>IFERROR(VLOOKUP(Tableau2[[#This Row],[PR]],'Taux sortant'!$I$9:$S$167,COLUMN(),0),"")</f>
        <v>0</v>
      </c>
      <c r="L4687" s="2" t="str">
        <f>IFERROR(VLOOKUP(Tableau2[[#This Row],[PR]],'Taux sortant'!$I$9:$S$167,COLUMN(),0),"")</f>
        <v/>
      </c>
    </row>
    <row r="4688" spans="1:12" x14ac:dyDescent="0.3">
      <c r="A4688" s="1" t="s">
        <v>4781</v>
      </c>
      <c r="B4688" s="1" t="s">
        <v>4284</v>
      </c>
      <c r="C4688" s="2">
        <f>IFERROR(VLOOKUP(Tableau2[[#This Row],[PR]],'Taux sortant'!$I$9:$S$167,COLUMN(),0),"")</f>
        <v>25.1</v>
      </c>
      <c r="D4688" s="2">
        <f>IFERROR(VLOOKUP(Tableau2[[#This Row],[PR]],'Taux sortant'!$I$9:$S$167,COLUMN(),0),"")</f>
        <v>21.72</v>
      </c>
      <c r="E4688" s="2">
        <f>IFERROR(VLOOKUP(Tableau2[[#This Row],[PR]],'Taux sortant'!$I$9:$S$167,COLUMN(),0),"")</f>
        <v>17.420000000000002</v>
      </c>
      <c r="F4688" s="2">
        <f>IFERROR(VLOOKUP(Tableau2[[#This Row],[PR]],'Taux sortant'!$I$9:$S$167,COLUMN(),0),"")</f>
        <v>14.3</v>
      </c>
      <c r="G4688" s="2">
        <f>IFERROR(VLOOKUP(Tableau2[[#This Row],[PR]],'Taux sortant'!$I$9:$S$167,COLUMN(),0),"")</f>
        <v>12.48</v>
      </c>
      <c r="H4688" s="2">
        <f>IFERROR(VLOOKUP(Tableau2[[#This Row],[PR]],'Taux sortant'!$I$9:$S$167,COLUMN(),0),"")</f>
        <v>9.86</v>
      </c>
      <c r="I4688" s="2">
        <f>IFERROR(VLOOKUP(Tableau2[[#This Row],[PR]],'Taux sortant'!$I$9:$S$167,COLUMN(),0),"")</f>
        <v>8.82</v>
      </c>
      <c r="J4688" s="2">
        <f>IFERROR(VLOOKUP(Tableau2[[#This Row],[PR]],'Taux sortant'!$I$9:$S$167,COLUMN(),0),"")</f>
        <v>0</v>
      </c>
      <c r="K4688" s="2">
        <f>IFERROR(VLOOKUP(Tableau2[[#This Row],[PR]],'Taux sortant'!$I$9:$S$167,COLUMN(),0),"")</f>
        <v>0</v>
      </c>
      <c r="L4688" s="2" t="str">
        <f>IFERROR(VLOOKUP(Tableau2[[#This Row],[PR]],'Taux sortant'!$I$9:$S$167,COLUMN(),0),"")</f>
        <v/>
      </c>
    </row>
    <row r="4689" spans="1:12" x14ac:dyDescent="0.3">
      <c r="A4689" s="1" t="s">
        <v>5734</v>
      </c>
      <c r="B4689" s="1" t="s">
        <v>5362</v>
      </c>
      <c r="C4689" s="2" t="str">
        <f>IFERROR(VLOOKUP(Tableau2[[#This Row],[PR]],'Taux sortant'!$I$9:$S$167,COLUMN(),0),"")</f>
        <v/>
      </c>
      <c r="D4689" s="2" t="str">
        <f>IFERROR(VLOOKUP(Tableau2[[#This Row],[PR]],'Taux sortant'!$I$9:$S$167,COLUMN(),0),"")</f>
        <v/>
      </c>
      <c r="E4689" s="2" t="str">
        <f>IFERROR(VLOOKUP(Tableau2[[#This Row],[PR]],'Taux sortant'!$I$9:$S$167,COLUMN(),0),"")</f>
        <v/>
      </c>
      <c r="F4689" s="2" t="str">
        <f>IFERROR(VLOOKUP(Tableau2[[#This Row],[PR]],'Taux sortant'!$I$9:$S$167,COLUMN(),0),"")</f>
        <v/>
      </c>
      <c r="G4689" s="2" t="str">
        <f>IFERROR(VLOOKUP(Tableau2[[#This Row],[PR]],'Taux sortant'!$I$9:$S$167,COLUMN(),0),"")</f>
        <v/>
      </c>
      <c r="H4689" s="2" t="str">
        <f>IFERROR(VLOOKUP(Tableau2[[#This Row],[PR]],'Taux sortant'!$I$9:$S$167,COLUMN(),0),"")</f>
        <v/>
      </c>
      <c r="I4689" s="2" t="str">
        <f>IFERROR(VLOOKUP(Tableau2[[#This Row],[PR]],'Taux sortant'!$I$9:$S$167,COLUMN(),0),"")</f>
        <v/>
      </c>
      <c r="J4689" s="2" t="str">
        <f>IFERROR(VLOOKUP(Tableau2[[#This Row],[PR]],'Taux sortant'!$I$9:$S$167,COLUMN(),0),"")</f>
        <v/>
      </c>
      <c r="K4689" s="2" t="str">
        <f>IFERROR(VLOOKUP(Tableau2[[#This Row],[PR]],'Taux sortant'!$I$9:$S$167,COLUMN(),0),"")</f>
        <v/>
      </c>
      <c r="L4689" s="2" t="str">
        <f>IFERROR(VLOOKUP(Tableau2[[#This Row],[PR]],'Taux sortant'!$I$9:$S$167,COLUMN(),0),"")</f>
        <v/>
      </c>
    </row>
    <row r="4690" spans="1:12" x14ac:dyDescent="0.3">
      <c r="A4690" s="1" t="s">
        <v>5736</v>
      </c>
      <c r="B4690" s="1" t="s">
        <v>5349</v>
      </c>
      <c r="C4690" s="2" t="str">
        <f>IFERROR(VLOOKUP(Tableau2[[#This Row],[PR]],'Taux sortant'!$I$9:$S$167,COLUMN(),0),"")</f>
        <v/>
      </c>
      <c r="D4690" s="2" t="str">
        <f>IFERROR(VLOOKUP(Tableau2[[#This Row],[PR]],'Taux sortant'!$I$9:$S$167,COLUMN(),0),"")</f>
        <v/>
      </c>
      <c r="E4690" s="2" t="str">
        <f>IFERROR(VLOOKUP(Tableau2[[#This Row],[PR]],'Taux sortant'!$I$9:$S$167,COLUMN(),0),"")</f>
        <v/>
      </c>
      <c r="F4690" s="2" t="str">
        <f>IFERROR(VLOOKUP(Tableau2[[#This Row],[PR]],'Taux sortant'!$I$9:$S$167,COLUMN(),0),"")</f>
        <v/>
      </c>
      <c r="G4690" s="2" t="str">
        <f>IFERROR(VLOOKUP(Tableau2[[#This Row],[PR]],'Taux sortant'!$I$9:$S$167,COLUMN(),0),"")</f>
        <v/>
      </c>
      <c r="H4690" s="2" t="str">
        <f>IFERROR(VLOOKUP(Tableau2[[#This Row],[PR]],'Taux sortant'!$I$9:$S$167,COLUMN(),0),"")</f>
        <v/>
      </c>
      <c r="I4690" s="2" t="str">
        <f>IFERROR(VLOOKUP(Tableau2[[#This Row],[PR]],'Taux sortant'!$I$9:$S$167,COLUMN(),0),"")</f>
        <v/>
      </c>
      <c r="J4690" s="2" t="str">
        <f>IFERROR(VLOOKUP(Tableau2[[#This Row],[PR]],'Taux sortant'!$I$9:$S$167,COLUMN(),0),"")</f>
        <v/>
      </c>
      <c r="K4690" s="2" t="str">
        <f>IFERROR(VLOOKUP(Tableau2[[#This Row],[PR]],'Taux sortant'!$I$9:$S$167,COLUMN(),0),"")</f>
        <v/>
      </c>
      <c r="L4690" s="2" t="str">
        <f>IFERROR(VLOOKUP(Tableau2[[#This Row],[PR]],'Taux sortant'!$I$9:$S$167,COLUMN(),0),"")</f>
        <v/>
      </c>
    </row>
    <row r="4691" spans="1:12" x14ac:dyDescent="0.3">
      <c r="A4691" s="1" t="s">
        <v>1136</v>
      </c>
      <c r="B4691" s="1" t="s">
        <v>161</v>
      </c>
      <c r="C4691" s="2">
        <f>IFERROR(VLOOKUP(Tableau2[[#This Row],[PR]],'Taux sortant'!$I$9:$S$167,COLUMN(),0),"")</f>
        <v>35.869999999999997</v>
      </c>
      <c r="D4691" s="2">
        <f>IFERROR(VLOOKUP(Tableau2[[#This Row],[PR]],'Taux sortant'!$I$9:$S$167,COLUMN(),0),"")</f>
        <v>28.1</v>
      </c>
      <c r="E4691" s="2">
        <f>IFERROR(VLOOKUP(Tableau2[[#This Row],[PR]],'Taux sortant'!$I$9:$S$167,COLUMN(),0),"")</f>
        <v>22.11</v>
      </c>
      <c r="F4691" s="2">
        <f>IFERROR(VLOOKUP(Tableau2[[#This Row],[PR]],'Taux sortant'!$I$9:$S$167,COLUMN(),0),"")</f>
        <v>17.46</v>
      </c>
      <c r="G4691" s="2">
        <f>IFERROR(VLOOKUP(Tableau2[[#This Row],[PR]],'Taux sortant'!$I$9:$S$167,COLUMN(),0),"")</f>
        <v>13.86</v>
      </c>
      <c r="H4691" s="2">
        <f>IFERROR(VLOOKUP(Tableau2[[#This Row],[PR]],'Taux sortant'!$I$9:$S$167,COLUMN(),0),"")</f>
        <v>10.67</v>
      </c>
      <c r="I4691" s="2">
        <f>IFERROR(VLOOKUP(Tableau2[[#This Row],[PR]],'Taux sortant'!$I$9:$S$167,COLUMN(),0),"")</f>
        <v>9.92</v>
      </c>
      <c r="J4691" s="2">
        <f>IFERROR(VLOOKUP(Tableau2[[#This Row],[PR]],'Taux sortant'!$I$9:$S$167,COLUMN(),0),"")</f>
        <v>0</v>
      </c>
      <c r="K4691" s="2">
        <f>IFERROR(VLOOKUP(Tableau2[[#This Row],[PR]],'Taux sortant'!$I$9:$S$167,COLUMN(),0),"")</f>
        <v>0</v>
      </c>
      <c r="L4691" s="2" t="str">
        <f>IFERROR(VLOOKUP(Tableau2[[#This Row],[PR]],'Taux sortant'!$I$9:$S$167,COLUMN(),0),"")</f>
        <v/>
      </c>
    </row>
    <row r="4692" spans="1:12" x14ac:dyDescent="0.3">
      <c r="A4692" s="1" t="s">
        <v>1139</v>
      </c>
      <c r="B4692" s="1" t="s">
        <v>161</v>
      </c>
      <c r="C4692" s="2">
        <f>IFERROR(VLOOKUP(Tableau2[[#This Row],[PR]],'Taux sortant'!$I$9:$S$167,COLUMN(),0),"")</f>
        <v>35.869999999999997</v>
      </c>
      <c r="D4692" s="2">
        <f>IFERROR(VLOOKUP(Tableau2[[#This Row],[PR]],'Taux sortant'!$I$9:$S$167,COLUMN(),0),"")</f>
        <v>28.1</v>
      </c>
      <c r="E4692" s="2">
        <f>IFERROR(VLOOKUP(Tableau2[[#This Row],[PR]],'Taux sortant'!$I$9:$S$167,COLUMN(),0),"")</f>
        <v>22.11</v>
      </c>
      <c r="F4692" s="2">
        <f>IFERROR(VLOOKUP(Tableau2[[#This Row],[PR]],'Taux sortant'!$I$9:$S$167,COLUMN(),0),"")</f>
        <v>17.46</v>
      </c>
      <c r="G4692" s="2">
        <f>IFERROR(VLOOKUP(Tableau2[[#This Row],[PR]],'Taux sortant'!$I$9:$S$167,COLUMN(),0),"")</f>
        <v>13.86</v>
      </c>
      <c r="H4692" s="2">
        <f>IFERROR(VLOOKUP(Tableau2[[#This Row],[PR]],'Taux sortant'!$I$9:$S$167,COLUMN(),0),"")</f>
        <v>10.67</v>
      </c>
      <c r="I4692" s="2">
        <f>IFERROR(VLOOKUP(Tableau2[[#This Row],[PR]],'Taux sortant'!$I$9:$S$167,COLUMN(),0),"")</f>
        <v>9.92</v>
      </c>
      <c r="J4692" s="2">
        <f>IFERROR(VLOOKUP(Tableau2[[#This Row],[PR]],'Taux sortant'!$I$9:$S$167,COLUMN(),0),"")</f>
        <v>0</v>
      </c>
      <c r="K4692" s="2">
        <f>IFERROR(VLOOKUP(Tableau2[[#This Row],[PR]],'Taux sortant'!$I$9:$S$167,COLUMN(),0),"")</f>
        <v>0</v>
      </c>
      <c r="L4692" s="2" t="str">
        <f>IFERROR(VLOOKUP(Tableau2[[#This Row],[PR]],'Taux sortant'!$I$9:$S$167,COLUMN(),0),"")</f>
        <v/>
      </c>
    </row>
    <row r="4693" spans="1:12" x14ac:dyDescent="0.3">
      <c r="A4693" s="1" t="s">
        <v>6426</v>
      </c>
      <c r="B4693" s="1" t="s">
        <v>5845</v>
      </c>
      <c r="C4693" s="2">
        <f>IFERROR(VLOOKUP(Tableau2[[#This Row],[PR]],'Taux sortant'!$I$9:$S$167,COLUMN(),0),"")</f>
        <v>36.74</v>
      </c>
      <c r="D4693" s="2">
        <f>IFERROR(VLOOKUP(Tableau2[[#This Row],[PR]],'Taux sortant'!$I$9:$S$167,COLUMN(),0),"")</f>
        <v>33.47</v>
      </c>
      <c r="E4693" s="2">
        <f>IFERROR(VLOOKUP(Tableau2[[#This Row],[PR]],'Taux sortant'!$I$9:$S$167,COLUMN(),0),"")</f>
        <v>28.88</v>
      </c>
      <c r="F4693" s="2">
        <f>IFERROR(VLOOKUP(Tableau2[[#This Row],[PR]],'Taux sortant'!$I$9:$S$167,COLUMN(),0),"")</f>
        <v>26.18</v>
      </c>
      <c r="G4693" s="2">
        <f>IFERROR(VLOOKUP(Tableau2[[#This Row],[PR]],'Taux sortant'!$I$9:$S$167,COLUMN(),0),"")</f>
        <v>23.09</v>
      </c>
      <c r="H4693" s="2">
        <f>IFERROR(VLOOKUP(Tableau2[[#This Row],[PR]],'Taux sortant'!$I$9:$S$167,COLUMN(),0),"")</f>
        <v>20.68</v>
      </c>
      <c r="I4693" s="2">
        <f>IFERROR(VLOOKUP(Tableau2[[#This Row],[PR]],'Taux sortant'!$I$9:$S$167,COLUMN(),0),"")</f>
        <v>18.53</v>
      </c>
      <c r="J4693" s="2">
        <f>IFERROR(VLOOKUP(Tableau2[[#This Row],[PR]],'Taux sortant'!$I$9:$S$167,COLUMN(),0),"")</f>
        <v>0</v>
      </c>
      <c r="K4693" s="2">
        <f>IFERROR(VLOOKUP(Tableau2[[#This Row],[PR]],'Taux sortant'!$I$9:$S$167,COLUMN(),0),"")</f>
        <v>0</v>
      </c>
      <c r="L4693" s="2" t="str">
        <f>IFERROR(VLOOKUP(Tableau2[[#This Row],[PR]],'Taux sortant'!$I$9:$S$167,COLUMN(),0),"")</f>
        <v/>
      </c>
    </row>
    <row r="4694" spans="1:12" x14ac:dyDescent="0.3">
      <c r="A4694" s="1" t="s">
        <v>2479</v>
      </c>
      <c r="B4694" s="1" t="s">
        <v>1562</v>
      </c>
      <c r="C4694" s="2">
        <f>IFERROR(VLOOKUP(Tableau2[[#This Row],[PR]],'Taux sortant'!$I$9:$S$167,COLUMN(),0),"")</f>
        <v>19.39</v>
      </c>
      <c r="D4694" s="2">
        <f>IFERROR(VLOOKUP(Tableau2[[#This Row],[PR]],'Taux sortant'!$I$9:$S$167,COLUMN(),0),"")</f>
        <v>15.4</v>
      </c>
      <c r="E4694" s="2">
        <f>IFERROR(VLOOKUP(Tableau2[[#This Row],[PR]],'Taux sortant'!$I$9:$S$167,COLUMN(),0),"")</f>
        <v>11.05</v>
      </c>
      <c r="F4694" s="2">
        <f>IFERROR(VLOOKUP(Tableau2[[#This Row],[PR]],'Taux sortant'!$I$9:$S$167,COLUMN(),0),"")</f>
        <v>8.92</v>
      </c>
      <c r="G4694" s="2">
        <f>IFERROR(VLOOKUP(Tableau2[[#This Row],[PR]],'Taux sortant'!$I$9:$S$167,COLUMN(),0),"")</f>
        <v>7.15</v>
      </c>
      <c r="H4694" s="2">
        <f>IFERROR(VLOOKUP(Tableau2[[#This Row],[PR]],'Taux sortant'!$I$9:$S$167,COLUMN(),0),"")</f>
        <v>5.51</v>
      </c>
      <c r="I4694" s="2">
        <f>IFERROR(VLOOKUP(Tableau2[[#This Row],[PR]],'Taux sortant'!$I$9:$S$167,COLUMN(),0),"")</f>
        <v>4.75</v>
      </c>
      <c r="J4694" s="2">
        <f>IFERROR(VLOOKUP(Tableau2[[#This Row],[PR]],'Taux sortant'!$I$9:$S$167,COLUMN(),0),"")</f>
        <v>0</v>
      </c>
      <c r="K4694" s="2">
        <f>IFERROR(VLOOKUP(Tableau2[[#This Row],[PR]],'Taux sortant'!$I$9:$S$167,COLUMN(),0),"")</f>
        <v>0</v>
      </c>
      <c r="L4694" s="2" t="str">
        <f>IFERROR(VLOOKUP(Tableau2[[#This Row],[PR]],'Taux sortant'!$I$9:$S$167,COLUMN(),0),"")</f>
        <v/>
      </c>
    </row>
    <row r="4695" spans="1:12" x14ac:dyDescent="0.3">
      <c r="A4695" s="1" t="s">
        <v>2482</v>
      </c>
      <c r="B4695" s="1" t="s">
        <v>1562</v>
      </c>
      <c r="C4695" s="2">
        <f>IFERROR(VLOOKUP(Tableau2[[#This Row],[PR]],'Taux sortant'!$I$9:$S$167,COLUMN(),0),"")</f>
        <v>19.39</v>
      </c>
      <c r="D4695" s="2">
        <f>IFERROR(VLOOKUP(Tableau2[[#This Row],[PR]],'Taux sortant'!$I$9:$S$167,COLUMN(),0),"")</f>
        <v>15.4</v>
      </c>
      <c r="E4695" s="2">
        <f>IFERROR(VLOOKUP(Tableau2[[#This Row],[PR]],'Taux sortant'!$I$9:$S$167,COLUMN(),0),"")</f>
        <v>11.05</v>
      </c>
      <c r="F4695" s="2">
        <f>IFERROR(VLOOKUP(Tableau2[[#This Row],[PR]],'Taux sortant'!$I$9:$S$167,COLUMN(),0),"")</f>
        <v>8.92</v>
      </c>
      <c r="G4695" s="2">
        <f>IFERROR(VLOOKUP(Tableau2[[#This Row],[PR]],'Taux sortant'!$I$9:$S$167,COLUMN(),0),"")</f>
        <v>7.15</v>
      </c>
      <c r="H4695" s="2">
        <f>IFERROR(VLOOKUP(Tableau2[[#This Row],[PR]],'Taux sortant'!$I$9:$S$167,COLUMN(),0),"")</f>
        <v>5.51</v>
      </c>
      <c r="I4695" s="2">
        <f>IFERROR(VLOOKUP(Tableau2[[#This Row],[PR]],'Taux sortant'!$I$9:$S$167,COLUMN(),0),"")</f>
        <v>4.75</v>
      </c>
      <c r="J4695" s="2">
        <f>IFERROR(VLOOKUP(Tableau2[[#This Row],[PR]],'Taux sortant'!$I$9:$S$167,COLUMN(),0),"")</f>
        <v>0</v>
      </c>
      <c r="K4695" s="2">
        <f>IFERROR(VLOOKUP(Tableau2[[#This Row],[PR]],'Taux sortant'!$I$9:$S$167,COLUMN(),0),"")</f>
        <v>0</v>
      </c>
      <c r="L4695" s="2" t="str">
        <f>IFERROR(VLOOKUP(Tableau2[[#This Row],[PR]],'Taux sortant'!$I$9:$S$167,COLUMN(),0),"")</f>
        <v/>
      </c>
    </row>
    <row r="4696" spans="1:12" x14ac:dyDescent="0.3">
      <c r="A4696" s="1" t="s">
        <v>1142</v>
      </c>
      <c r="B4696" s="1" t="s">
        <v>134</v>
      </c>
      <c r="C4696" s="2">
        <f>IFERROR(VLOOKUP(Tableau2[[#This Row],[PR]],'Taux sortant'!$I$9:$S$167,COLUMN(),0),"")</f>
        <v>20.07</v>
      </c>
      <c r="D4696" s="2">
        <f>IFERROR(VLOOKUP(Tableau2[[#This Row],[PR]],'Taux sortant'!$I$9:$S$167,COLUMN(),0),"")</f>
        <v>15.84</v>
      </c>
      <c r="E4696" s="2">
        <f>IFERROR(VLOOKUP(Tableau2[[#This Row],[PR]],'Taux sortant'!$I$9:$S$167,COLUMN(),0),"")</f>
        <v>11.78</v>
      </c>
      <c r="F4696" s="2">
        <f>IFERROR(VLOOKUP(Tableau2[[#This Row],[PR]],'Taux sortant'!$I$9:$S$167,COLUMN(),0),"")</f>
        <v>8.85</v>
      </c>
      <c r="G4696" s="2">
        <f>IFERROR(VLOOKUP(Tableau2[[#This Row],[PR]],'Taux sortant'!$I$9:$S$167,COLUMN(),0),"")</f>
        <v>6.72</v>
      </c>
      <c r="H4696" s="2">
        <f>IFERROR(VLOOKUP(Tableau2[[#This Row],[PR]],'Taux sortant'!$I$9:$S$167,COLUMN(),0),"")</f>
        <v>5.19</v>
      </c>
      <c r="I4696" s="2">
        <f>IFERROR(VLOOKUP(Tableau2[[#This Row],[PR]],'Taux sortant'!$I$9:$S$167,COLUMN(),0),"")</f>
        <v>4.37</v>
      </c>
      <c r="J4696" s="2">
        <f>IFERROR(VLOOKUP(Tableau2[[#This Row],[PR]],'Taux sortant'!$I$9:$S$167,COLUMN(),0),"")</f>
        <v>0</v>
      </c>
      <c r="K4696" s="2">
        <f>IFERROR(VLOOKUP(Tableau2[[#This Row],[PR]],'Taux sortant'!$I$9:$S$167,COLUMN(),0),"")</f>
        <v>0</v>
      </c>
      <c r="L4696" s="2" t="str">
        <f>IFERROR(VLOOKUP(Tableau2[[#This Row],[PR]],'Taux sortant'!$I$9:$S$167,COLUMN(),0),"")</f>
        <v/>
      </c>
    </row>
    <row r="4697" spans="1:12" x14ac:dyDescent="0.3">
      <c r="A4697" s="1" t="s">
        <v>6428</v>
      </c>
      <c r="B4697" s="1" t="s">
        <v>5832</v>
      </c>
      <c r="C4697" s="2">
        <f>IFERROR(VLOOKUP(Tableau2[[#This Row],[PR]],'Taux sortant'!$I$9:$S$167,COLUMN(),0),"")</f>
        <v>31.17</v>
      </c>
      <c r="D4697" s="2">
        <f>IFERROR(VLOOKUP(Tableau2[[#This Row],[PR]],'Taux sortant'!$I$9:$S$167,COLUMN(),0),"")</f>
        <v>27.9</v>
      </c>
      <c r="E4697" s="2">
        <f>IFERROR(VLOOKUP(Tableau2[[#This Row],[PR]],'Taux sortant'!$I$9:$S$167,COLUMN(),0),"")</f>
        <v>24.1</v>
      </c>
      <c r="F4697" s="2">
        <f>IFERROR(VLOOKUP(Tableau2[[#This Row],[PR]],'Taux sortant'!$I$9:$S$167,COLUMN(),0),"")</f>
        <v>22.18</v>
      </c>
      <c r="G4697" s="2">
        <f>IFERROR(VLOOKUP(Tableau2[[#This Row],[PR]],'Taux sortant'!$I$9:$S$167,COLUMN(),0),"")</f>
        <v>19.97</v>
      </c>
      <c r="H4697" s="2">
        <f>IFERROR(VLOOKUP(Tableau2[[#This Row],[PR]],'Taux sortant'!$I$9:$S$167,COLUMN(),0),"")</f>
        <v>17.98</v>
      </c>
      <c r="I4697" s="2">
        <f>IFERROR(VLOOKUP(Tableau2[[#This Row],[PR]],'Taux sortant'!$I$9:$S$167,COLUMN(),0),"")</f>
        <v>16.45</v>
      </c>
      <c r="J4697" s="2">
        <f>IFERROR(VLOOKUP(Tableau2[[#This Row],[PR]],'Taux sortant'!$I$9:$S$167,COLUMN(),0),"")</f>
        <v>0</v>
      </c>
      <c r="K4697" s="2">
        <f>IFERROR(VLOOKUP(Tableau2[[#This Row],[PR]],'Taux sortant'!$I$9:$S$167,COLUMN(),0),"")</f>
        <v>0</v>
      </c>
      <c r="L4697" s="2" t="str">
        <f>IFERROR(VLOOKUP(Tableau2[[#This Row],[PR]],'Taux sortant'!$I$9:$S$167,COLUMN(),0),"")</f>
        <v/>
      </c>
    </row>
    <row r="4698" spans="1:12" x14ac:dyDescent="0.3">
      <c r="A4698" s="1" t="s">
        <v>6431</v>
      </c>
      <c r="B4698" s="1" t="s">
        <v>4049</v>
      </c>
      <c r="C4698" s="2">
        <f>IFERROR(VLOOKUP(Tableau2[[#This Row],[PR]],'Taux sortant'!$I$9:$S$167,COLUMN(),0),"")</f>
        <v>29.48</v>
      </c>
      <c r="D4698" s="2">
        <f>IFERROR(VLOOKUP(Tableau2[[#This Row],[PR]],'Taux sortant'!$I$9:$S$167,COLUMN(),0),"")</f>
        <v>25.96</v>
      </c>
      <c r="E4698" s="2">
        <f>IFERROR(VLOOKUP(Tableau2[[#This Row],[PR]],'Taux sortant'!$I$9:$S$167,COLUMN(),0),"")</f>
        <v>21.9</v>
      </c>
      <c r="F4698" s="2">
        <f>IFERROR(VLOOKUP(Tableau2[[#This Row],[PR]],'Taux sortant'!$I$9:$S$167,COLUMN(),0),"")</f>
        <v>19.86</v>
      </c>
      <c r="G4698" s="2">
        <f>IFERROR(VLOOKUP(Tableau2[[#This Row],[PR]],'Taux sortant'!$I$9:$S$167,COLUMN(),0),"")</f>
        <v>17.54</v>
      </c>
      <c r="H4698" s="2">
        <f>IFERROR(VLOOKUP(Tableau2[[#This Row],[PR]],'Taux sortant'!$I$9:$S$167,COLUMN(),0),"")</f>
        <v>15.33</v>
      </c>
      <c r="I4698" s="2">
        <f>IFERROR(VLOOKUP(Tableau2[[#This Row],[PR]],'Taux sortant'!$I$9:$S$167,COLUMN(),0),"")</f>
        <v>13.28</v>
      </c>
      <c r="J4698" s="2">
        <f>IFERROR(VLOOKUP(Tableau2[[#This Row],[PR]],'Taux sortant'!$I$9:$S$167,COLUMN(),0),"")</f>
        <v>0</v>
      </c>
      <c r="K4698" s="2">
        <f>IFERROR(VLOOKUP(Tableau2[[#This Row],[PR]],'Taux sortant'!$I$9:$S$167,COLUMN(),0),"")</f>
        <v>0</v>
      </c>
      <c r="L4698" s="2" t="str">
        <f>IFERROR(VLOOKUP(Tableau2[[#This Row],[PR]],'Taux sortant'!$I$9:$S$167,COLUMN(),0),"")</f>
        <v/>
      </c>
    </row>
    <row r="4699" spans="1:12" x14ac:dyDescent="0.3">
      <c r="A4699" s="1" t="s">
        <v>6433</v>
      </c>
      <c r="B4699" s="1" t="s">
        <v>2203</v>
      </c>
      <c r="C4699" s="2">
        <f>IFERROR(VLOOKUP(Tableau2[[#This Row],[PR]],'Taux sortant'!$I$9:$S$167,COLUMN(),0),"")</f>
        <v>27.96</v>
      </c>
      <c r="D4699" s="2">
        <f>IFERROR(VLOOKUP(Tableau2[[#This Row],[PR]],'Taux sortant'!$I$9:$S$167,COLUMN(),0),"")</f>
        <v>24.55</v>
      </c>
      <c r="E4699" s="2">
        <f>IFERROR(VLOOKUP(Tableau2[[#This Row],[PR]],'Taux sortant'!$I$9:$S$167,COLUMN(),0),"")</f>
        <v>20.54</v>
      </c>
      <c r="F4699" s="2">
        <f>IFERROR(VLOOKUP(Tableau2[[#This Row],[PR]],'Taux sortant'!$I$9:$S$167,COLUMN(),0),"")</f>
        <v>18.54</v>
      </c>
      <c r="G4699" s="2">
        <f>IFERROR(VLOOKUP(Tableau2[[#This Row],[PR]],'Taux sortant'!$I$9:$S$167,COLUMN(),0),"")</f>
        <v>16.350000000000001</v>
      </c>
      <c r="H4699" s="2">
        <f>IFERROR(VLOOKUP(Tableau2[[#This Row],[PR]],'Taux sortant'!$I$9:$S$167,COLUMN(),0),"")</f>
        <v>14.17</v>
      </c>
      <c r="I4699" s="2">
        <f>IFERROR(VLOOKUP(Tableau2[[#This Row],[PR]],'Taux sortant'!$I$9:$S$167,COLUMN(),0),"")</f>
        <v>12.23</v>
      </c>
      <c r="J4699" s="2">
        <f>IFERROR(VLOOKUP(Tableau2[[#This Row],[PR]],'Taux sortant'!$I$9:$S$167,COLUMN(),0),"")</f>
        <v>0</v>
      </c>
      <c r="K4699" s="2">
        <f>IFERROR(VLOOKUP(Tableau2[[#This Row],[PR]],'Taux sortant'!$I$9:$S$167,COLUMN(),0),"")</f>
        <v>0</v>
      </c>
      <c r="L4699" s="2" t="str">
        <f>IFERROR(VLOOKUP(Tableau2[[#This Row],[PR]],'Taux sortant'!$I$9:$S$167,COLUMN(),0),"")</f>
        <v/>
      </c>
    </row>
    <row r="4700" spans="1:12" x14ac:dyDescent="0.3">
      <c r="A4700" s="1" t="s">
        <v>5825</v>
      </c>
      <c r="B4700" s="1" t="s">
        <v>5825</v>
      </c>
      <c r="C4700" s="2">
        <f>IFERROR(VLOOKUP(Tableau2[[#This Row],[PR]],'Taux sortant'!$I$9:$S$167,COLUMN(),0),"")</f>
        <v>26.39</v>
      </c>
      <c r="D4700" s="2">
        <f>IFERROR(VLOOKUP(Tableau2[[#This Row],[PR]],'Taux sortant'!$I$9:$S$167,COLUMN(),0),"")</f>
        <v>23</v>
      </c>
      <c r="E4700" s="2">
        <f>IFERROR(VLOOKUP(Tableau2[[#This Row],[PR]],'Taux sortant'!$I$9:$S$167,COLUMN(),0),"")</f>
        <v>19.079999999999998</v>
      </c>
      <c r="F4700" s="2">
        <f>IFERROR(VLOOKUP(Tableau2[[#This Row],[PR]],'Taux sortant'!$I$9:$S$167,COLUMN(),0),"")</f>
        <v>17.13</v>
      </c>
      <c r="G4700" s="2">
        <f>IFERROR(VLOOKUP(Tableau2[[#This Row],[PR]],'Taux sortant'!$I$9:$S$167,COLUMN(),0),"")</f>
        <v>14.96</v>
      </c>
      <c r="H4700" s="2">
        <f>IFERROR(VLOOKUP(Tableau2[[#This Row],[PR]],'Taux sortant'!$I$9:$S$167,COLUMN(),0),"")</f>
        <v>12.83</v>
      </c>
      <c r="I4700" s="2">
        <f>IFERROR(VLOOKUP(Tableau2[[#This Row],[PR]],'Taux sortant'!$I$9:$S$167,COLUMN(),0),"")</f>
        <v>10.93</v>
      </c>
      <c r="J4700" s="2">
        <f>IFERROR(VLOOKUP(Tableau2[[#This Row],[PR]],'Taux sortant'!$I$9:$S$167,COLUMN(),0),"")</f>
        <v>0</v>
      </c>
      <c r="K4700" s="2">
        <f>IFERROR(VLOOKUP(Tableau2[[#This Row],[PR]],'Taux sortant'!$I$9:$S$167,COLUMN(),0),"")</f>
        <v>0</v>
      </c>
      <c r="L4700" s="2" t="str">
        <f>IFERROR(VLOOKUP(Tableau2[[#This Row],[PR]],'Taux sortant'!$I$9:$S$167,COLUMN(),0),"")</f>
        <v/>
      </c>
    </row>
    <row r="4701" spans="1:12" x14ac:dyDescent="0.3">
      <c r="A4701" s="1" t="s">
        <v>6437</v>
      </c>
      <c r="B4701" s="1" t="s">
        <v>5832</v>
      </c>
      <c r="C4701" s="2">
        <f>IFERROR(VLOOKUP(Tableau2[[#This Row],[PR]],'Taux sortant'!$I$9:$S$167,COLUMN(),0),"")</f>
        <v>31.17</v>
      </c>
      <c r="D4701" s="2">
        <f>IFERROR(VLOOKUP(Tableau2[[#This Row],[PR]],'Taux sortant'!$I$9:$S$167,COLUMN(),0),"")</f>
        <v>27.9</v>
      </c>
      <c r="E4701" s="2">
        <f>IFERROR(VLOOKUP(Tableau2[[#This Row],[PR]],'Taux sortant'!$I$9:$S$167,COLUMN(),0),"")</f>
        <v>24.1</v>
      </c>
      <c r="F4701" s="2">
        <f>IFERROR(VLOOKUP(Tableau2[[#This Row],[PR]],'Taux sortant'!$I$9:$S$167,COLUMN(),0),"")</f>
        <v>22.18</v>
      </c>
      <c r="G4701" s="2">
        <f>IFERROR(VLOOKUP(Tableau2[[#This Row],[PR]],'Taux sortant'!$I$9:$S$167,COLUMN(),0),"")</f>
        <v>19.97</v>
      </c>
      <c r="H4701" s="2">
        <f>IFERROR(VLOOKUP(Tableau2[[#This Row],[PR]],'Taux sortant'!$I$9:$S$167,COLUMN(),0),"")</f>
        <v>17.98</v>
      </c>
      <c r="I4701" s="2">
        <f>IFERROR(VLOOKUP(Tableau2[[#This Row],[PR]],'Taux sortant'!$I$9:$S$167,COLUMN(),0),"")</f>
        <v>16.45</v>
      </c>
      <c r="J4701" s="2">
        <f>IFERROR(VLOOKUP(Tableau2[[#This Row],[PR]],'Taux sortant'!$I$9:$S$167,COLUMN(),0),"")</f>
        <v>0</v>
      </c>
      <c r="K4701" s="2">
        <f>IFERROR(VLOOKUP(Tableau2[[#This Row],[PR]],'Taux sortant'!$I$9:$S$167,COLUMN(),0),"")</f>
        <v>0</v>
      </c>
      <c r="L4701" s="2" t="str">
        <f>IFERROR(VLOOKUP(Tableau2[[#This Row],[PR]],'Taux sortant'!$I$9:$S$167,COLUMN(),0),"")</f>
        <v/>
      </c>
    </row>
    <row r="4702" spans="1:12" x14ac:dyDescent="0.3">
      <c r="A4702" s="1" t="s">
        <v>6440</v>
      </c>
      <c r="B4702" s="1" t="s">
        <v>5888</v>
      </c>
      <c r="C4702" s="2">
        <f>IFERROR(VLOOKUP(Tableau2[[#This Row],[PR]],'Taux sortant'!$I$9:$S$167,COLUMN(),0),"")</f>
        <v>34.56</v>
      </c>
      <c r="D4702" s="2">
        <f>IFERROR(VLOOKUP(Tableau2[[#This Row],[PR]],'Taux sortant'!$I$9:$S$167,COLUMN(),0),"")</f>
        <v>30.52</v>
      </c>
      <c r="E4702" s="2">
        <f>IFERROR(VLOOKUP(Tableau2[[#This Row],[PR]],'Taux sortant'!$I$9:$S$167,COLUMN(),0),"")</f>
        <v>26.32</v>
      </c>
      <c r="F4702" s="2">
        <f>IFERROR(VLOOKUP(Tableau2[[#This Row],[PR]],'Taux sortant'!$I$9:$S$167,COLUMN(),0),"")</f>
        <v>23.84</v>
      </c>
      <c r="G4702" s="2">
        <f>IFERROR(VLOOKUP(Tableau2[[#This Row],[PR]],'Taux sortant'!$I$9:$S$167,COLUMN(),0),"")</f>
        <v>21.18</v>
      </c>
      <c r="H4702" s="2">
        <f>IFERROR(VLOOKUP(Tableau2[[#This Row],[PR]],'Taux sortant'!$I$9:$S$167,COLUMN(),0),"")</f>
        <v>17.91</v>
      </c>
      <c r="I4702" s="2">
        <f>IFERROR(VLOOKUP(Tableau2[[#This Row],[PR]],'Taux sortant'!$I$9:$S$167,COLUMN(),0),"")</f>
        <v>15.17</v>
      </c>
      <c r="J4702" s="2">
        <f>IFERROR(VLOOKUP(Tableau2[[#This Row],[PR]],'Taux sortant'!$I$9:$S$167,COLUMN(),0),"")</f>
        <v>0</v>
      </c>
      <c r="K4702" s="2">
        <f>IFERROR(VLOOKUP(Tableau2[[#This Row],[PR]],'Taux sortant'!$I$9:$S$167,COLUMN(),0),"")</f>
        <v>0</v>
      </c>
      <c r="L4702" s="2" t="str">
        <f>IFERROR(VLOOKUP(Tableau2[[#This Row],[PR]],'Taux sortant'!$I$9:$S$167,COLUMN(),0),"")</f>
        <v/>
      </c>
    </row>
    <row r="4703" spans="1:12" x14ac:dyDescent="0.3">
      <c r="A4703" s="1" t="s">
        <v>4784</v>
      </c>
      <c r="B4703" s="1" t="s">
        <v>4143</v>
      </c>
      <c r="C4703" s="2" t="str">
        <f>IFERROR(VLOOKUP(Tableau2[[#This Row],[PR]],'Taux sortant'!$I$9:$S$167,COLUMN(),0),"")</f>
        <v/>
      </c>
      <c r="D4703" s="2" t="str">
        <f>IFERROR(VLOOKUP(Tableau2[[#This Row],[PR]],'Taux sortant'!$I$9:$S$167,COLUMN(),0),"")</f>
        <v/>
      </c>
      <c r="E4703" s="2" t="str">
        <f>IFERROR(VLOOKUP(Tableau2[[#This Row],[PR]],'Taux sortant'!$I$9:$S$167,COLUMN(),0),"")</f>
        <v/>
      </c>
      <c r="F4703" s="2" t="str">
        <f>IFERROR(VLOOKUP(Tableau2[[#This Row],[PR]],'Taux sortant'!$I$9:$S$167,COLUMN(),0),"")</f>
        <v/>
      </c>
      <c r="G4703" s="2" t="str">
        <f>IFERROR(VLOOKUP(Tableau2[[#This Row],[PR]],'Taux sortant'!$I$9:$S$167,COLUMN(),0),"")</f>
        <v/>
      </c>
      <c r="H4703" s="2" t="str">
        <f>IFERROR(VLOOKUP(Tableau2[[#This Row],[PR]],'Taux sortant'!$I$9:$S$167,COLUMN(),0),"")</f>
        <v/>
      </c>
      <c r="I4703" s="2" t="str">
        <f>IFERROR(VLOOKUP(Tableau2[[#This Row],[PR]],'Taux sortant'!$I$9:$S$167,COLUMN(),0),"")</f>
        <v/>
      </c>
      <c r="J4703" s="2" t="str">
        <f>IFERROR(VLOOKUP(Tableau2[[#This Row],[PR]],'Taux sortant'!$I$9:$S$167,COLUMN(),0),"")</f>
        <v/>
      </c>
      <c r="K4703" s="2" t="str">
        <f>IFERROR(VLOOKUP(Tableau2[[#This Row],[PR]],'Taux sortant'!$I$9:$S$167,COLUMN(),0),"")</f>
        <v/>
      </c>
      <c r="L4703" s="2" t="str">
        <f>IFERROR(VLOOKUP(Tableau2[[#This Row],[PR]],'Taux sortant'!$I$9:$S$167,COLUMN(),0),"")</f>
        <v/>
      </c>
    </row>
    <row r="4704" spans="1:12" x14ac:dyDescent="0.3">
      <c r="A4704" s="1" t="s">
        <v>6443</v>
      </c>
      <c r="B4704" s="1" t="s">
        <v>5820</v>
      </c>
      <c r="C4704" s="2" t="str">
        <f>IFERROR(VLOOKUP(Tableau2[[#This Row],[PR]],'Taux sortant'!$I$9:$S$167,COLUMN(),0),"")</f>
        <v/>
      </c>
      <c r="D4704" s="2" t="str">
        <f>IFERROR(VLOOKUP(Tableau2[[#This Row],[PR]],'Taux sortant'!$I$9:$S$167,COLUMN(),0),"")</f>
        <v/>
      </c>
      <c r="E4704" s="2" t="str">
        <f>IFERROR(VLOOKUP(Tableau2[[#This Row],[PR]],'Taux sortant'!$I$9:$S$167,COLUMN(),0),"")</f>
        <v/>
      </c>
      <c r="F4704" s="2" t="str">
        <f>IFERROR(VLOOKUP(Tableau2[[#This Row],[PR]],'Taux sortant'!$I$9:$S$167,COLUMN(),0),"")</f>
        <v/>
      </c>
      <c r="G4704" s="2" t="str">
        <f>IFERROR(VLOOKUP(Tableau2[[#This Row],[PR]],'Taux sortant'!$I$9:$S$167,COLUMN(),0),"")</f>
        <v/>
      </c>
      <c r="H4704" s="2" t="str">
        <f>IFERROR(VLOOKUP(Tableau2[[#This Row],[PR]],'Taux sortant'!$I$9:$S$167,COLUMN(),0),"")</f>
        <v/>
      </c>
      <c r="I4704" s="2" t="str">
        <f>IFERROR(VLOOKUP(Tableau2[[#This Row],[PR]],'Taux sortant'!$I$9:$S$167,COLUMN(),0),"")</f>
        <v/>
      </c>
      <c r="J4704" s="2" t="str">
        <f>IFERROR(VLOOKUP(Tableau2[[#This Row],[PR]],'Taux sortant'!$I$9:$S$167,COLUMN(),0),"")</f>
        <v/>
      </c>
      <c r="K4704" s="2" t="str">
        <f>IFERROR(VLOOKUP(Tableau2[[#This Row],[PR]],'Taux sortant'!$I$9:$S$167,COLUMN(),0),"")</f>
        <v/>
      </c>
      <c r="L4704" s="2" t="str">
        <f>IFERROR(VLOOKUP(Tableau2[[#This Row],[PR]],'Taux sortant'!$I$9:$S$167,COLUMN(),0),"")</f>
        <v/>
      </c>
    </row>
    <row r="4705" spans="1:12" x14ac:dyDescent="0.3">
      <c r="A4705" s="1" t="s">
        <v>5737</v>
      </c>
      <c r="B4705" s="1" t="s">
        <v>5356</v>
      </c>
      <c r="C4705" s="2">
        <f>IFERROR(VLOOKUP(Tableau2[[#This Row],[PR]],'Taux sortant'!$I$9:$S$167,COLUMN(),0),"")</f>
        <v>14.1</v>
      </c>
      <c r="D4705" s="2">
        <f>IFERROR(VLOOKUP(Tableau2[[#This Row],[PR]],'Taux sortant'!$I$9:$S$167,COLUMN(),0),"")</f>
        <v>12.41</v>
      </c>
      <c r="E4705" s="2">
        <f>IFERROR(VLOOKUP(Tableau2[[#This Row],[PR]],'Taux sortant'!$I$9:$S$167,COLUMN(),0),"")</f>
        <v>9.0299999999999994</v>
      </c>
      <c r="F4705" s="2">
        <f>IFERROR(VLOOKUP(Tableau2[[#This Row],[PR]],'Taux sortant'!$I$9:$S$167,COLUMN(),0),"")</f>
        <v>7.34</v>
      </c>
      <c r="G4705" s="2">
        <f>IFERROR(VLOOKUP(Tableau2[[#This Row],[PR]],'Taux sortant'!$I$9:$S$167,COLUMN(),0),"")</f>
        <v>6.12</v>
      </c>
      <c r="H4705" s="2">
        <f>IFERROR(VLOOKUP(Tableau2[[#This Row],[PR]],'Taux sortant'!$I$9:$S$167,COLUMN(),0),"")</f>
        <v>5.37</v>
      </c>
      <c r="I4705" s="2">
        <f>IFERROR(VLOOKUP(Tableau2[[#This Row],[PR]],'Taux sortant'!$I$9:$S$167,COLUMN(),0),"")</f>
        <v>4.6500000000000004</v>
      </c>
      <c r="J4705" s="2">
        <f>IFERROR(VLOOKUP(Tableau2[[#This Row],[PR]],'Taux sortant'!$I$9:$S$167,COLUMN(),0),"")</f>
        <v>0</v>
      </c>
      <c r="K4705" s="2">
        <f>IFERROR(VLOOKUP(Tableau2[[#This Row],[PR]],'Taux sortant'!$I$9:$S$167,COLUMN(),0),"")</f>
        <v>1585.65</v>
      </c>
      <c r="L4705" s="2" t="str">
        <f>IFERROR(VLOOKUP(Tableau2[[#This Row],[PR]],'Taux sortant'!$I$9:$S$167,COLUMN(),0),"")</f>
        <v/>
      </c>
    </row>
    <row r="4706" spans="1:12" x14ac:dyDescent="0.3">
      <c r="A4706" s="1" t="s">
        <v>1145</v>
      </c>
      <c r="B4706" s="1" t="s">
        <v>17</v>
      </c>
      <c r="C4706" s="2">
        <f>IFERROR(VLOOKUP(Tableau2[[#This Row],[PR]],'Taux sortant'!$I$9:$S$167,COLUMN(),0),"")</f>
        <v>15.12</v>
      </c>
      <c r="D4706" s="2">
        <f>IFERROR(VLOOKUP(Tableau2[[#This Row],[PR]],'Taux sortant'!$I$9:$S$167,COLUMN(),0),"")</f>
        <v>12.61</v>
      </c>
      <c r="E4706" s="2">
        <f>IFERROR(VLOOKUP(Tableau2[[#This Row],[PR]],'Taux sortant'!$I$9:$S$167,COLUMN(),0),"")</f>
        <v>9.7200000000000006</v>
      </c>
      <c r="F4706" s="2">
        <f>IFERROR(VLOOKUP(Tableau2[[#This Row],[PR]],'Taux sortant'!$I$9:$S$167,COLUMN(),0),"")</f>
        <v>8.27</v>
      </c>
      <c r="G4706" s="2">
        <f>IFERROR(VLOOKUP(Tableau2[[#This Row],[PR]],'Taux sortant'!$I$9:$S$167,COLUMN(),0),"")</f>
        <v>7.1</v>
      </c>
      <c r="H4706" s="2">
        <f>IFERROR(VLOOKUP(Tableau2[[#This Row],[PR]],'Taux sortant'!$I$9:$S$167,COLUMN(),0),"")</f>
        <v>6.12</v>
      </c>
      <c r="I4706" s="2">
        <f>IFERROR(VLOOKUP(Tableau2[[#This Row],[PR]],'Taux sortant'!$I$9:$S$167,COLUMN(),0),"")</f>
        <v>5.33</v>
      </c>
      <c r="J4706" s="2">
        <f>IFERROR(VLOOKUP(Tableau2[[#This Row],[PR]],'Taux sortant'!$I$9:$S$167,COLUMN(),0),"")</f>
        <v>0</v>
      </c>
      <c r="K4706" s="2">
        <f>IFERROR(VLOOKUP(Tableau2[[#This Row],[PR]],'Taux sortant'!$I$9:$S$167,COLUMN(),0),"")</f>
        <v>0</v>
      </c>
      <c r="L4706" s="2" t="str">
        <f>IFERROR(VLOOKUP(Tableau2[[#This Row],[PR]],'Taux sortant'!$I$9:$S$167,COLUMN(),0),"")</f>
        <v/>
      </c>
    </row>
    <row r="4707" spans="1:12" x14ac:dyDescent="0.3">
      <c r="A4707" s="1" t="s">
        <v>4786</v>
      </c>
      <c r="B4707" s="1" t="s">
        <v>4137</v>
      </c>
      <c r="C4707" s="2">
        <f>IFERROR(VLOOKUP(Tableau2[[#This Row],[PR]],'Taux sortant'!$I$9:$S$167,COLUMN(),0),"")</f>
        <v>19.010000000000002</v>
      </c>
      <c r="D4707" s="2">
        <f>IFERROR(VLOOKUP(Tableau2[[#This Row],[PR]],'Taux sortant'!$I$9:$S$167,COLUMN(),0),"")</f>
        <v>16.18</v>
      </c>
      <c r="E4707" s="2">
        <f>IFERROR(VLOOKUP(Tableau2[[#This Row],[PR]],'Taux sortant'!$I$9:$S$167,COLUMN(),0),"")</f>
        <v>12.86</v>
      </c>
      <c r="F4707" s="2">
        <f>IFERROR(VLOOKUP(Tableau2[[#This Row],[PR]],'Taux sortant'!$I$9:$S$167,COLUMN(),0),"")</f>
        <v>11.2</v>
      </c>
      <c r="G4707" s="2">
        <f>IFERROR(VLOOKUP(Tableau2[[#This Row],[PR]],'Taux sortant'!$I$9:$S$167,COLUMN(),0),"")</f>
        <v>9.61</v>
      </c>
      <c r="H4707" s="2">
        <f>IFERROR(VLOOKUP(Tableau2[[#This Row],[PR]],'Taux sortant'!$I$9:$S$167,COLUMN(),0),"")</f>
        <v>8.19</v>
      </c>
      <c r="I4707" s="2">
        <f>IFERROR(VLOOKUP(Tableau2[[#This Row],[PR]],'Taux sortant'!$I$9:$S$167,COLUMN(),0),"")</f>
        <v>7.02</v>
      </c>
      <c r="J4707" s="2">
        <f>IFERROR(VLOOKUP(Tableau2[[#This Row],[PR]],'Taux sortant'!$I$9:$S$167,COLUMN(),0),"")</f>
        <v>0</v>
      </c>
      <c r="K4707" s="2">
        <f>IFERROR(VLOOKUP(Tableau2[[#This Row],[PR]],'Taux sortant'!$I$9:$S$167,COLUMN(),0),"")</f>
        <v>0</v>
      </c>
      <c r="L4707" s="2" t="str">
        <f>IFERROR(VLOOKUP(Tableau2[[#This Row],[PR]],'Taux sortant'!$I$9:$S$167,COLUMN(),0),"")</f>
        <v/>
      </c>
    </row>
    <row r="4708" spans="1:12" x14ac:dyDescent="0.3">
      <c r="A4708" s="1" t="s">
        <v>1148</v>
      </c>
      <c r="B4708" s="1" t="s">
        <v>6</v>
      </c>
      <c r="C4708" s="2">
        <f>IFERROR(VLOOKUP(Tableau2[[#This Row],[PR]],'Taux sortant'!$I$9:$S$167,COLUMN(),0),"")</f>
        <v>25.34</v>
      </c>
      <c r="D4708" s="2">
        <f>IFERROR(VLOOKUP(Tableau2[[#This Row],[PR]],'Taux sortant'!$I$9:$S$167,COLUMN(),0),"")</f>
        <v>21.62</v>
      </c>
      <c r="E4708" s="2">
        <f>IFERROR(VLOOKUP(Tableau2[[#This Row],[PR]],'Taux sortant'!$I$9:$S$167,COLUMN(),0),"")</f>
        <v>15.42</v>
      </c>
      <c r="F4708" s="2">
        <f>IFERROR(VLOOKUP(Tableau2[[#This Row],[PR]],'Taux sortant'!$I$9:$S$167,COLUMN(),0),"")</f>
        <v>12.6</v>
      </c>
      <c r="G4708" s="2">
        <f>IFERROR(VLOOKUP(Tableau2[[#This Row],[PR]],'Taux sortant'!$I$9:$S$167,COLUMN(),0),"")</f>
        <v>9.5500000000000007</v>
      </c>
      <c r="H4708" s="2">
        <f>IFERROR(VLOOKUP(Tableau2[[#This Row],[PR]],'Taux sortant'!$I$9:$S$167,COLUMN(),0),"")</f>
        <v>7.3</v>
      </c>
      <c r="I4708" s="2">
        <f>IFERROR(VLOOKUP(Tableau2[[#This Row],[PR]],'Taux sortant'!$I$9:$S$167,COLUMN(),0),"")</f>
        <v>6.61</v>
      </c>
      <c r="J4708" s="2">
        <f>IFERROR(VLOOKUP(Tableau2[[#This Row],[PR]],'Taux sortant'!$I$9:$S$167,COLUMN(),0),"")</f>
        <v>0</v>
      </c>
      <c r="K4708" s="2">
        <f>IFERROR(VLOOKUP(Tableau2[[#This Row],[PR]],'Taux sortant'!$I$9:$S$167,COLUMN(),0),"")</f>
        <v>0</v>
      </c>
      <c r="L4708" s="2" t="str">
        <f>IFERROR(VLOOKUP(Tableau2[[#This Row],[PR]],'Taux sortant'!$I$9:$S$167,COLUMN(),0),"")</f>
        <v/>
      </c>
    </row>
    <row r="4709" spans="1:12" x14ac:dyDescent="0.3">
      <c r="A4709" s="1" t="s">
        <v>1151</v>
      </c>
      <c r="B4709" s="1" t="s">
        <v>37</v>
      </c>
      <c r="C4709" s="2">
        <f>IFERROR(VLOOKUP(Tableau2[[#This Row],[PR]],'Taux sortant'!$I$9:$S$167,COLUMN(),0),"")</f>
        <v>25.34</v>
      </c>
      <c r="D4709" s="2">
        <f>IFERROR(VLOOKUP(Tableau2[[#This Row],[PR]],'Taux sortant'!$I$9:$S$167,COLUMN(),0),"")</f>
        <v>21.62</v>
      </c>
      <c r="E4709" s="2">
        <f>IFERROR(VLOOKUP(Tableau2[[#This Row],[PR]],'Taux sortant'!$I$9:$S$167,COLUMN(),0),"")</f>
        <v>15.42</v>
      </c>
      <c r="F4709" s="2">
        <f>IFERROR(VLOOKUP(Tableau2[[#This Row],[PR]],'Taux sortant'!$I$9:$S$167,COLUMN(),0),"")</f>
        <v>12.6</v>
      </c>
      <c r="G4709" s="2">
        <f>IFERROR(VLOOKUP(Tableau2[[#This Row],[PR]],'Taux sortant'!$I$9:$S$167,COLUMN(),0),"")</f>
        <v>9.5500000000000007</v>
      </c>
      <c r="H4709" s="2">
        <f>IFERROR(VLOOKUP(Tableau2[[#This Row],[PR]],'Taux sortant'!$I$9:$S$167,COLUMN(),0),"")</f>
        <v>7.3</v>
      </c>
      <c r="I4709" s="2">
        <f>IFERROR(VLOOKUP(Tableau2[[#This Row],[PR]],'Taux sortant'!$I$9:$S$167,COLUMN(),0),"")</f>
        <v>6.61</v>
      </c>
      <c r="J4709" s="2">
        <f>IFERROR(VLOOKUP(Tableau2[[#This Row],[PR]],'Taux sortant'!$I$9:$S$167,COLUMN(),0),"")</f>
        <v>0</v>
      </c>
      <c r="K4709" s="2">
        <f>IFERROR(VLOOKUP(Tableau2[[#This Row],[PR]],'Taux sortant'!$I$9:$S$167,COLUMN(),0),"")</f>
        <v>0</v>
      </c>
      <c r="L4709" s="2" t="str">
        <f>IFERROR(VLOOKUP(Tableau2[[#This Row],[PR]],'Taux sortant'!$I$9:$S$167,COLUMN(),0),"")</f>
        <v/>
      </c>
    </row>
    <row r="4710" spans="1:12" x14ac:dyDescent="0.3">
      <c r="A4710" s="1" t="s">
        <v>2485</v>
      </c>
      <c r="B4710" s="1" t="s">
        <v>1796</v>
      </c>
      <c r="C4710" s="2">
        <f>IFERROR(VLOOKUP(Tableau2[[#This Row],[PR]],'Taux sortant'!$I$9:$S$167,COLUMN(),0),"")</f>
        <v>31.65</v>
      </c>
      <c r="D4710" s="2">
        <f>IFERROR(VLOOKUP(Tableau2[[#This Row],[PR]],'Taux sortant'!$I$9:$S$167,COLUMN(),0),"")</f>
        <v>24.86</v>
      </c>
      <c r="E4710" s="2">
        <f>IFERROR(VLOOKUP(Tableau2[[#This Row],[PR]],'Taux sortant'!$I$9:$S$167,COLUMN(),0),"")</f>
        <v>19.670000000000002</v>
      </c>
      <c r="F4710" s="2">
        <f>IFERROR(VLOOKUP(Tableau2[[#This Row],[PR]],'Taux sortant'!$I$9:$S$167,COLUMN(),0),"")</f>
        <v>16.059999999999999</v>
      </c>
      <c r="G4710" s="2">
        <f>IFERROR(VLOOKUP(Tableau2[[#This Row],[PR]],'Taux sortant'!$I$9:$S$167,COLUMN(),0),"")</f>
        <v>13.44</v>
      </c>
      <c r="H4710" s="2">
        <f>IFERROR(VLOOKUP(Tableau2[[#This Row],[PR]],'Taux sortant'!$I$9:$S$167,COLUMN(),0),"")</f>
        <v>11.34</v>
      </c>
      <c r="I4710" s="2">
        <f>IFERROR(VLOOKUP(Tableau2[[#This Row],[PR]],'Taux sortant'!$I$9:$S$167,COLUMN(),0),"")</f>
        <v>8.75</v>
      </c>
      <c r="J4710" s="2">
        <f>IFERROR(VLOOKUP(Tableau2[[#This Row],[PR]],'Taux sortant'!$I$9:$S$167,COLUMN(),0),"")</f>
        <v>0</v>
      </c>
      <c r="K4710" s="2">
        <f>IFERROR(VLOOKUP(Tableau2[[#This Row],[PR]],'Taux sortant'!$I$9:$S$167,COLUMN(),0),"")</f>
        <v>0</v>
      </c>
      <c r="L4710" s="2" t="str">
        <f>IFERROR(VLOOKUP(Tableau2[[#This Row],[PR]],'Taux sortant'!$I$9:$S$167,COLUMN(),0),"")</f>
        <v/>
      </c>
    </row>
    <row r="4711" spans="1:12" x14ac:dyDescent="0.3">
      <c r="A4711" s="1" t="s">
        <v>4788</v>
      </c>
      <c r="B4711" s="1" t="s">
        <v>1182</v>
      </c>
      <c r="C4711" s="2">
        <f>IFERROR(VLOOKUP(Tableau2[[#This Row],[PR]],'Taux sortant'!$I$9:$S$167,COLUMN(),0),"")</f>
        <v>22.64</v>
      </c>
      <c r="D4711" s="2">
        <f>IFERROR(VLOOKUP(Tableau2[[#This Row],[PR]],'Taux sortant'!$I$9:$S$167,COLUMN(),0),"")</f>
        <v>20.190000000000001</v>
      </c>
      <c r="E4711" s="2">
        <f>IFERROR(VLOOKUP(Tableau2[[#This Row],[PR]],'Taux sortant'!$I$9:$S$167,COLUMN(),0),"")</f>
        <v>16.53</v>
      </c>
      <c r="F4711" s="2">
        <f>IFERROR(VLOOKUP(Tableau2[[#This Row],[PR]],'Taux sortant'!$I$9:$S$167,COLUMN(),0),"")</f>
        <v>14.31</v>
      </c>
      <c r="G4711" s="2">
        <f>IFERROR(VLOOKUP(Tableau2[[#This Row],[PR]],'Taux sortant'!$I$9:$S$167,COLUMN(),0),"")</f>
        <v>12.45</v>
      </c>
      <c r="H4711" s="2">
        <f>IFERROR(VLOOKUP(Tableau2[[#This Row],[PR]],'Taux sortant'!$I$9:$S$167,COLUMN(),0),"")</f>
        <v>10.32</v>
      </c>
      <c r="I4711" s="2">
        <f>IFERROR(VLOOKUP(Tableau2[[#This Row],[PR]],'Taux sortant'!$I$9:$S$167,COLUMN(),0),"")</f>
        <v>8.83</v>
      </c>
      <c r="J4711" s="2">
        <f>IFERROR(VLOOKUP(Tableau2[[#This Row],[PR]],'Taux sortant'!$I$9:$S$167,COLUMN(),0),"")</f>
        <v>0</v>
      </c>
      <c r="K4711" s="2">
        <f>IFERROR(VLOOKUP(Tableau2[[#This Row],[PR]],'Taux sortant'!$I$9:$S$167,COLUMN(),0),"")</f>
        <v>0</v>
      </c>
      <c r="L4711" s="2" t="str">
        <f>IFERROR(VLOOKUP(Tableau2[[#This Row],[PR]],'Taux sortant'!$I$9:$S$167,COLUMN(),0),"")</f>
        <v/>
      </c>
    </row>
    <row r="4712" spans="1:12" x14ac:dyDescent="0.3">
      <c r="A4712" s="1" t="s">
        <v>1154</v>
      </c>
      <c r="B4712" s="1" t="s">
        <v>28</v>
      </c>
      <c r="C4712" s="2">
        <f>IFERROR(VLOOKUP(Tableau2[[#This Row],[PR]],'Taux sortant'!$I$9:$S$167,COLUMN(),0),"")</f>
        <v>13.58</v>
      </c>
      <c r="D4712" s="2">
        <f>IFERROR(VLOOKUP(Tableau2[[#This Row],[PR]],'Taux sortant'!$I$9:$S$167,COLUMN(),0),"")</f>
        <v>10.97</v>
      </c>
      <c r="E4712" s="2">
        <f>IFERROR(VLOOKUP(Tableau2[[#This Row],[PR]],'Taux sortant'!$I$9:$S$167,COLUMN(),0),"")</f>
        <v>8.0500000000000007</v>
      </c>
      <c r="F4712" s="2">
        <f>IFERROR(VLOOKUP(Tableau2[[#This Row],[PR]],'Taux sortant'!$I$9:$S$167,COLUMN(),0),"")</f>
        <v>6.64</v>
      </c>
      <c r="G4712" s="2">
        <f>IFERROR(VLOOKUP(Tableau2[[#This Row],[PR]],'Taux sortant'!$I$9:$S$167,COLUMN(),0),"")</f>
        <v>5.59</v>
      </c>
      <c r="H4712" s="2">
        <f>IFERROR(VLOOKUP(Tableau2[[#This Row],[PR]],'Taux sortant'!$I$9:$S$167,COLUMN(),0),"")</f>
        <v>4.79</v>
      </c>
      <c r="I4712" s="2">
        <f>IFERROR(VLOOKUP(Tableau2[[#This Row],[PR]],'Taux sortant'!$I$9:$S$167,COLUMN(),0),"")</f>
        <v>4.2300000000000004</v>
      </c>
      <c r="J4712" s="2">
        <f>IFERROR(VLOOKUP(Tableau2[[#This Row],[PR]],'Taux sortant'!$I$9:$S$167,COLUMN(),0),"")</f>
        <v>0</v>
      </c>
      <c r="K4712" s="2">
        <f>IFERROR(VLOOKUP(Tableau2[[#This Row],[PR]],'Taux sortant'!$I$9:$S$167,COLUMN(),0),"")</f>
        <v>0</v>
      </c>
      <c r="L4712" s="2" t="str">
        <f>IFERROR(VLOOKUP(Tableau2[[#This Row],[PR]],'Taux sortant'!$I$9:$S$167,COLUMN(),0),"")</f>
        <v/>
      </c>
    </row>
    <row r="4713" spans="1:12" x14ac:dyDescent="0.3">
      <c r="A4713" s="1" t="s">
        <v>6663</v>
      </c>
      <c r="B4713" s="1" t="s">
        <v>6633</v>
      </c>
      <c r="C4713" s="2" t="str">
        <f>IFERROR(VLOOKUP(Tableau2[[#This Row],[PR]],'Taux sortant'!$I$9:$S$167,COLUMN(),0),"")</f>
        <v/>
      </c>
      <c r="D4713" s="2" t="str">
        <f>IFERROR(VLOOKUP(Tableau2[[#This Row],[PR]],'Taux sortant'!$I$9:$S$167,COLUMN(),0),"")</f>
        <v/>
      </c>
      <c r="E4713" s="2" t="str">
        <f>IFERROR(VLOOKUP(Tableau2[[#This Row],[PR]],'Taux sortant'!$I$9:$S$167,COLUMN(),0),"")</f>
        <v/>
      </c>
      <c r="F4713" s="2" t="str">
        <f>IFERROR(VLOOKUP(Tableau2[[#This Row],[PR]],'Taux sortant'!$I$9:$S$167,COLUMN(),0),"")</f>
        <v/>
      </c>
      <c r="G4713" s="2" t="str">
        <f>IFERROR(VLOOKUP(Tableau2[[#This Row],[PR]],'Taux sortant'!$I$9:$S$167,COLUMN(),0),"")</f>
        <v/>
      </c>
      <c r="H4713" s="2" t="str">
        <f>IFERROR(VLOOKUP(Tableau2[[#This Row],[PR]],'Taux sortant'!$I$9:$S$167,COLUMN(),0),"")</f>
        <v/>
      </c>
      <c r="I4713" s="2" t="str">
        <f>IFERROR(VLOOKUP(Tableau2[[#This Row],[PR]],'Taux sortant'!$I$9:$S$167,COLUMN(),0),"")</f>
        <v/>
      </c>
      <c r="J4713" s="2" t="str">
        <f>IFERROR(VLOOKUP(Tableau2[[#This Row],[PR]],'Taux sortant'!$I$9:$S$167,COLUMN(),0),"")</f>
        <v/>
      </c>
      <c r="K4713" s="2" t="str">
        <f>IFERROR(VLOOKUP(Tableau2[[#This Row],[PR]],'Taux sortant'!$I$9:$S$167,COLUMN(),0),"")</f>
        <v/>
      </c>
      <c r="L4713" s="2" t="str">
        <f>IFERROR(VLOOKUP(Tableau2[[#This Row],[PR]],'Taux sortant'!$I$9:$S$167,COLUMN(),0),"")</f>
        <v/>
      </c>
    </row>
    <row r="4714" spans="1:12" x14ac:dyDescent="0.3">
      <c r="A4714" s="1" t="s">
        <v>1157</v>
      </c>
      <c r="B4714" s="1" t="s">
        <v>15</v>
      </c>
      <c r="C4714" s="2">
        <f>IFERROR(VLOOKUP(Tableau2[[#This Row],[PR]],'Taux sortant'!$I$9:$S$167,COLUMN(),0),"")</f>
        <v>12.05</v>
      </c>
      <c r="D4714" s="2">
        <f>IFERROR(VLOOKUP(Tableau2[[#This Row],[PR]],'Taux sortant'!$I$9:$S$167,COLUMN(),0),"")</f>
        <v>9.57</v>
      </c>
      <c r="E4714" s="2">
        <f>IFERROR(VLOOKUP(Tableau2[[#This Row],[PR]],'Taux sortant'!$I$9:$S$167,COLUMN(),0),"")</f>
        <v>6.79</v>
      </c>
      <c r="F4714" s="2">
        <f>IFERROR(VLOOKUP(Tableau2[[#This Row],[PR]],'Taux sortant'!$I$9:$S$167,COLUMN(),0),"")</f>
        <v>5.47</v>
      </c>
      <c r="G4714" s="2">
        <f>IFERROR(VLOOKUP(Tableau2[[#This Row],[PR]],'Taux sortant'!$I$9:$S$167,COLUMN(),0),"")</f>
        <v>4.49</v>
      </c>
      <c r="H4714" s="2">
        <f>IFERROR(VLOOKUP(Tableau2[[#This Row],[PR]],'Taux sortant'!$I$9:$S$167,COLUMN(),0),"")</f>
        <v>3.66</v>
      </c>
      <c r="I4714" s="2">
        <f>IFERROR(VLOOKUP(Tableau2[[#This Row],[PR]],'Taux sortant'!$I$9:$S$167,COLUMN(),0),"")</f>
        <v>3.12</v>
      </c>
      <c r="J4714" s="2">
        <f>IFERROR(VLOOKUP(Tableau2[[#This Row],[PR]],'Taux sortant'!$I$9:$S$167,COLUMN(),0),"")</f>
        <v>0</v>
      </c>
      <c r="K4714" s="2">
        <f>IFERROR(VLOOKUP(Tableau2[[#This Row],[PR]],'Taux sortant'!$I$9:$S$167,COLUMN(),0),"")</f>
        <v>0</v>
      </c>
      <c r="L4714" s="2" t="str">
        <f>IFERROR(VLOOKUP(Tableau2[[#This Row],[PR]],'Taux sortant'!$I$9:$S$167,COLUMN(),0),"")</f>
        <v/>
      </c>
    </row>
    <row r="4715" spans="1:12" x14ac:dyDescent="0.3">
      <c r="A4715" s="1" t="s">
        <v>1160</v>
      </c>
      <c r="B4715" s="1" t="s">
        <v>37</v>
      </c>
      <c r="C4715" s="2">
        <f>IFERROR(VLOOKUP(Tableau2[[#This Row],[PR]],'Taux sortant'!$I$9:$S$167,COLUMN(),0),"")</f>
        <v>25.34</v>
      </c>
      <c r="D4715" s="2">
        <f>IFERROR(VLOOKUP(Tableau2[[#This Row],[PR]],'Taux sortant'!$I$9:$S$167,COLUMN(),0),"")</f>
        <v>21.62</v>
      </c>
      <c r="E4715" s="2">
        <f>IFERROR(VLOOKUP(Tableau2[[#This Row],[PR]],'Taux sortant'!$I$9:$S$167,COLUMN(),0),"")</f>
        <v>15.42</v>
      </c>
      <c r="F4715" s="2">
        <f>IFERROR(VLOOKUP(Tableau2[[#This Row],[PR]],'Taux sortant'!$I$9:$S$167,COLUMN(),0),"")</f>
        <v>12.6</v>
      </c>
      <c r="G4715" s="2">
        <f>IFERROR(VLOOKUP(Tableau2[[#This Row],[PR]],'Taux sortant'!$I$9:$S$167,COLUMN(),0),"")</f>
        <v>9.5500000000000007</v>
      </c>
      <c r="H4715" s="2">
        <f>IFERROR(VLOOKUP(Tableau2[[#This Row],[PR]],'Taux sortant'!$I$9:$S$167,COLUMN(),0),"")</f>
        <v>7.3</v>
      </c>
      <c r="I4715" s="2">
        <f>IFERROR(VLOOKUP(Tableau2[[#This Row],[PR]],'Taux sortant'!$I$9:$S$167,COLUMN(),0),"")</f>
        <v>6.61</v>
      </c>
      <c r="J4715" s="2">
        <f>IFERROR(VLOOKUP(Tableau2[[#This Row],[PR]],'Taux sortant'!$I$9:$S$167,COLUMN(),0),"")</f>
        <v>0</v>
      </c>
      <c r="K4715" s="2">
        <f>IFERROR(VLOOKUP(Tableau2[[#This Row],[PR]],'Taux sortant'!$I$9:$S$167,COLUMN(),0),"")</f>
        <v>0</v>
      </c>
      <c r="L4715" s="2" t="str">
        <f>IFERROR(VLOOKUP(Tableau2[[#This Row],[PR]],'Taux sortant'!$I$9:$S$167,COLUMN(),0),"")</f>
        <v/>
      </c>
    </row>
    <row r="4716" spans="1:12" x14ac:dyDescent="0.3">
      <c r="A4716" s="1" t="s">
        <v>2488</v>
      </c>
      <c r="B4716" s="1" t="s">
        <v>1535</v>
      </c>
      <c r="C4716" s="2">
        <f>IFERROR(VLOOKUP(Tableau2[[#This Row],[PR]],'Taux sortant'!$I$9:$S$167,COLUMN(),0),"")</f>
        <v>32.31</v>
      </c>
      <c r="D4716" s="2">
        <f>IFERROR(VLOOKUP(Tableau2[[#This Row],[PR]],'Taux sortant'!$I$9:$S$167,COLUMN(),0),"")</f>
        <v>25.84</v>
      </c>
      <c r="E4716" s="2">
        <f>IFERROR(VLOOKUP(Tableau2[[#This Row],[PR]],'Taux sortant'!$I$9:$S$167,COLUMN(),0),"")</f>
        <v>18.78</v>
      </c>
      <c r="F4716" s="2">
        <f>IFERROR(VLOOKUP(Tableau2[[#This Row],[PR]],'Taux sortant'!$I$9:$S$167,COLUMN(),0),"")</f>
        <v>15.36</v>
      </c>
      <c r="G4716" s="2">
        <f>IFERROR(VLOOKUP(Tableau2[[#This Row],[PR]],'Taux sortant'!$I$9:$S$167,COLUMN(),0),"")</f>
        <v>12.71</v>
      </c>
      <c r="H4716" s="2">
        <f>IFERROR(VLOOKUP(Tableau2[[#This Row],[PR]],'Taux sortant'!$I$9:$S$167,COLUMN(),0),"")</f>
        <v>10.58</v>
      </c>
      <c r="I4716" s="2">
        <f>IFERROR(VLOOKUP(Tableau2[[#This Row],[PR]],'Taux sortant'!$I$9:$S$167,COLUMN(),0),"")</f>
        <v>9.08</v>
      </c>
      <c r="J4716" s="2">
        <f>IFERROR(VLOOKUP(Tableau2[[#This Row],[PR]],'Taux sortant'!$I$9:$S$167,COLUMN(),0),"")</f>
        <v>0</v>
      </c>
      <c r="K4716" s="2">
        <f>IFERROR(VLOOKUP(Tableau2[[#This Row],[PR]],'Taux sortant'!$I$9:$S$167,COLUMN(),0),"")</f>
        <v>0</v>
      </c>
      <c r="L4716" s="2" t="str">
        <f>IFERROR(VLOOKUP(Tableau2[[#This Row],[PR]],'Taux sortant'!$I$9:$S$167,COLUMN(),0),"")</f>
        <v/>
      </c>
    </row>
    <row r="4717" spans="1:12" x14ac:dyDescent="0.3">
      <c r="A4717" s="1" t="s">
        <v>6445</v>
      </c>
      <c r="B4717" s="1" t="s">
        <v>5815</v>
      </c>
      <c r="C4717" s="2">
        <f>IFERROR(VLOOKUP(Tableau2[[#This Row],[PR]],'Taux sortant'!$I$9:$S$167,COLUMN(),0),"")</f>
        <v>29.89</v>
      </c>
      <c r="D4717" s="2">
        <f>IFERROR(VLOOKUP(Tableau2[[#This Row],[PR]],'Taux sortant'!$I$9:$S$167,COLUMN(),0),"")</f>
        <v>27.05</v>
      </c>
      <c r="E4717" s="2">
        <f>IFERROR(VLOOKUP(Tableau2[[#This Row],[PR]],'Taux sortant'!$I$9:$S$167,COLUMN(),0),"")</f>
        <v>23.76</v>
      </c>
      <c r="F4717" s="2">
        <f>IFERROR(VLOOKUP(Tableau2[[#This Row],[PR]],'Taux sortant'!$I$9:$S$167,COLUMN(),0),"")</f>
        <v>22.11</v>
      </c>
      <c r="G4717" s="2">
        <f>IFERROR(VLOOKUP(Tableau2[[#This Row],[PR]],'Taux sortant'!$I$9:$S$167,COLUMN(),0),"")</f>
        <v>20.05</v>
      </c>
      <c r="H4717" s="2">
        <f>IFERROR(VLOOKUP(Tableau2[[#This Row],[PR]],'Taux sortant'!$I$9:$S$167,COLUMN(),0),"")</f>
        <v>17.09</v>
      </c>
      <c r="I4717" s="2">
        <f>IFERROR(VLOOKUP(Tableau2[[#This Row],[PR]],'Taux sortant'!$I$9:$S$167,COLUMN(),0),"")</f>
        <v>15.56</v>
      </c>
      <c r="J4717" s="2">
        <f>IFERROR(VLOOKUP(Tableau2[[#This Row],[PR]],'Taux sortant'!$I$9:$S$167,COLUMN(),0),"")</f>
        <v>0</v>
      </c>
      <c r="K4717" s="2">
        <f>IFERROR(VLOOKUP(Tableau2[[#This Row],[PR]],'Taux sortant'!$I$9:$S$167,COLUMN(),0),"")</f>
        <v>0</v>
      </c>
      <c r="L4717" s="2" t="str">
        <f>IFERROR(VLOOKUP(Tableau2[[#This Row],[PR]],'Taux sortant'!$I$9:$S$167,COLUMN(),0),"")</f>
        <v/>
      </c>
    </row>
    <row r="4718" spans="1:12" x14ac:dyDescent="0.3">
      <c r="A4718" s="1" t="s">
        <v>1163</v>
      </c>
      <c r="B4718" s="1" t="s">
        <v>43</v>
      </c>
      <c r="C4718" s="2">
        <f>IFERROR(VLOOKUP(Tableau2[[#This Row],[PR]],'Taux sortant'!$I$9:$S$167,COLUMN(),0),"")</f>
        <v>13.58</v>
      </c>
      <c r="D4718" s="2">
        <f>IFERROR(VLOOKUP(Tableau2[[#This Row],[PR]],'Taux sortant'!$I$9:$S$167,COLUMN(),0),"")</f>
        <v>10.97</v>
      </c>
      <c r="E4718" s="2">
        <f>IFERROR(VLOOKUP(Tableau2[[#This Row],[PR]],'Taux sortant'!$I$9:$S$167,COLUMN(),0),"")</f>
        <v>8.0500000000000007</v>
      </c>
      <c r="F4718" s="2">
        <f>IFERROR(VLOOKUP(Tableau2[[#This Row],[PR]],'Taux sortant'!$I$9:$S$167,COLUMN(),0),"")</f>
        <v>6.64</v>
      </c>
      <c r="G4718" s="2">
        <f>IFERROR(VLOOKUP(Tableau2[[#This Row],[PR]],'Taux sortant'!$I$9:$S$167,COLUMN(),0),"")</f>
        <v>5.59</v>
      </c>
      <c r="H4718" s="2">
        <f>IFERROR(VLOOKUP(Tableau2[[#This Row],[PR]],'Taux sortant'!$I$9:$S$167,COLUMN(),0),"")</f>
        <v>4.79</v>
      </c>
      <c r="I4718" s="2">
        <f>IFERROR(VLOOKUP(Tableau2[[#This Row],[PR]],'Taux sortant'!$I$9:$S$167,COLUMN(),0),"")</f>
        <v>4.2300000000000004</v>
      </c>
      <c r="J4718" s="2">
        <f>IFERROR(VLOOKUP(Tableau2[[#This Row],[PR]],'Taux sortant'!$I$9:$S$167,COLUMN(),0),"")</f>
        <v>0</v>
      </c>
      <c r="K4718" s="2">
        <f>IFERROR(VLOOKUP(Tableau2[[#This Row],[PR]],'Taux sortant'!$I$9:$S$167,COLUMN(),0),"")</f>
        <v>0</v>
      </c>
      <c r="L4718" s="2" t="str">
        <f>IFERROR(VLOOKUP(Tableau2[[#This Row],[PR]],'Taux sortant'!$I$9:$S$167,COLUMN(),0),"")</f>
        <v/>
      </c>
    </row>
    <row r="4719" spans="1:12" x14ac:dyDescent="0.3">
      <c r="A4719" s="1" t="s">
        <v>4791</v>
      </c>
      <c r="B4719" s="1" t="s">
        <v>4284</v>
      </c>
      <c r="C4719" s="2">
        <f>IFERROR(VLOOKUP(Tableau2[[#This Row],[PR]],'Taux sortant'!$I$9:$S$167,COLUMN(),0),"")</f>
        <v>25.1</v>
      </c>
      <c r="D4719" s="2">
        <f>IFERROR(VLOOKUP(Tableau2[[#This Row],[PR]],'Taux sortant'!$I$9:$S$167,COLUMN(),0),"")</f>
        <v>21.72</v>
      </c>
      <c r="E4719" s="2">
        <f>IFERROR(VLOOKUP(Tableau2[[#This Row],[PR]],'Taux sortant'!$I$9:$S$167,COLUMN(),0),"")</f>
        <v>17.420000000000002</v>
      </c>
      <c r="F4719" s="2">
        <f>IFERROR(VLOOKUP(Tableau2[[#This Row],[PR]],'Taux sortant'!$I$9:$S$167,COLUMN(),0),"")</f>
        <v>14.3</v>
      </c>
      <c r="G4719" s="2">
        <f>IFERROR(VLOOKUP(Tableau2[[#This Row],[PR]],'Taux sortant'!$I$9:$S$167,COLUMN(),0),"")</f>
        <v>12.48</v>
      </c>
      <c r="H4719" s="2">
        <f>IFERROR(VLOOKUP(Tableau2[[#This Row],[PR]],'Taux sortant'!$I$9:$S$167,COLUMN(),0),"")</f>
        <v>9.86</v>
      </c>
      <c r="I4719" s="2">
        <f>IFERROR(VLOOKUP(Tableau2[[#This Row],[PR]],'Taux sortant'!$I$9:$S$167,COLUMN(),0),"")</f>
        <v>8.82</v>
      </c>
      <c r="J4719" s="2">
        <f>IFERROR(VLOOKUP(Tableau2[[#This Row],[PR]],'Taux sortant'!$I$9:$S$167,COLUMN(),0),"")</f>
        <v>0</v>
      </c>
      <c r="K4719" s="2">
        <f>IFERROR(VLOOKUP(Tableau2[[#This Row],[PR]],'Taux sortant'!$I$9:$S$167,COLUMN(),0),"")</f>
        <v>0</v>
      </c>
      <c r="L4719" s="2" t="str">
        <f>IFERROR(VLOOKUP(Tableau2[[#This Row],[PR]],'Taux sortant'!$I$9:$S$167,COLUMN(),0),"")</f>
        <v/>
      </c>
    </row>
    <row r="4720" spans="1:12" x14ac:dyDescent="0.3">
      <c r="A4720" s="1" t="s">
        <v>1166</v>
      </c>
      <c r="B4720" s="1" t="s">
        <v>105</v>
      </c>
      <c r="C4720" s="2">
        <f>IFERROR(VLOOKUP(Tableau2[[#This Row],[PR]],'Taux sortant'!$I$9:$S$167,COLUMN(),0),"")</f>
        <v>22.68</v>
      </c>
      <c r="D4720" s="2">
        <f>IFERROR(VLOOKUP(Tableau2[[#This Row],[PR]],'Taux sortant'!$I$9:$S$167,COLUMN(),0),"")</f>
        <v>19.600000000000001</v>
      </c>
      <c r="E4720" s="2">
        <f>IFERROR(VLOOKUP(Tableau2[[#This Row],[PR]],'Taux sortant'!$I$9:$S$167,COLUMN(),0),"")</f>
        <v>15.23</v>
      </c>
      <c r="F4720" s="2">
        <f>IFERROR(VLOOKUP(Tableau2[[#This Row],[PR]],'Taux sortant'!$I$9:$S$167,COLUMN(),0),"")</f>
        <v>11.98</v>
      </c>
      <c r="G4720" s="2">
        <f>IFERROR(VLOOKUP(Tableau2[[#This Row],[PR]],'Taux sortant'!$I$9:$S$167,COLUMN(),0),"")</f>
        <v>8.5399999999999991</v>
      </c>
      <c r="H4720" s="2">
        <f>IFERROR(VLOOKUP(Tableau2[[#This Row],[PR]],'Taux sortant'!$I$9:$S$167,COLUMN(),0),"")</f>
        <v>5.65</v>
      </c>
      <c r="I4720" s="2">
        <f>IFERROR(VLOOKUP(Tableau2[[#This Row],[PR]],'Taux sortant'!$I$9:$S$167,COLUMN(),0),"")</f>
        <v>4.07</v>
      </c>
      <c r="J4720" s="2">
        <f>IFERROR(VLOOKUP(Tableau2[[#This Row],[PR]],'Taux sortant'!$I$9:$S$167,COLUMN(),0),"")</f>
        <v>0</v>
      </c>
      <c r="K4720" s="2">
        <f>IFERROR(VLOOKUP(Tableau2[[#This Row],[PR]],'Taux sortant'!$I$9:$S$167,COLUMN(),0),"")</f>
        <v>0</v>
      </c>
      <c r="L4720" s="2" t="str">
        <f>IFERROR(VLOOKUP(Tableau2[[#This Row],[PR]],'Taux sortant'!$I$9:$S$167,COLUMN(),0),"")</f>
        <v/>
      </c>
    </row>
    <row r="4721" spans="1:12" x14ac:dyDescent="0.3">
      <c r="A4721" s="1" t="s">
        <v>1166</v>
      </c>
      <c r="B4721" s="1" t="s">
        <v>3107</v>
      </c>
      <c r="C4721" s="2" t="str">
        <f>IFERROR(VLOOKUP(Tableau2[[#This Row],[PR]],'Taux sortant'!$I$9:$S$167,COLUMN(),0),"")</f>
        <v/>
      </c>
      <c r="D4721" s="2" t="str">
        <f>IFERROR(VLOOKUP(Tableau2[[#This Row],[PR]],'Taux sortant'!$I$9:$S$167,COLUMN(),0),"")</f>
        <v/>
      </c>
      <c r="E4721" s="2" t="str">
        <f>IFERROR(VLOOKUP(Tableau2[[#This Row],[PR]],'Taux sortant'!$I$9:$S$167,COLUMN(),0),"")</f>
        <v/>
      </c>
      <c r="F4721" s="2" t="str">
        <f>IFERROR(VLOOKUP(Tableau2[[#This Row],[PR]],'Taux sortant'!$I$9:$S$167,COLUMN(),0),"")</f>
        <v/>
      </c>
      <c r="G4721" s="2" t="str">
        <f>IFERROR(VLOOKUP(Tableau2[[#This Row],[PR]],'Taux sortant'!$I$9:$S$167,COLUMN(),0),"")</f>
        <v/>
      </c>
      <c r="H4721" s="2" t="str">
        <f>IFERROR(VLOOKUP(Tableau2[[#This Row],[PR]],'Taux sortant'!$I$9:$S$167,COLUMN(),0),"")</f>
        <v/>
      </c>
      <c r="I4721" s="2" t="str">
        <f>IFERROR(VLOOKUP(Tableau2[[#This Row],[PR]],'Taux sortant'!$I$9:$S$167,COLUMN(),0),"")</f>
        <v/>
      </c>
      <c r="J4721" s="2" t="str">
        <f>IFERROR(VLOOKUP(Tableau2[[#This Row],[PR]],'Taux sortant'!$I$9:$S$167,COLUMN(),0),"")</f>
        <v/>
      </c>
      <c r="K4721" s="2" t="str">
        <f>IFERROR(VLOOKUP(Tableau2[[#This Row],[PR]],'Taux sortant'!$I$9:$S$167,COLUMN(),0),"")</f>
        <v/>
      </c>
      <c r="L4721" s="2" t="str">
        <f>IFERROR(VLOOKUP(Tableau2[[#This Row],[PR]],'Taux sortant'!$I$9:$S$167,COLUMN(),0),"")</f>
        <v/>
      </c>
    </row>
    <row r="4722" spans="1:12" x14ac:dyDescent="0.3">
      <c r="A4722" s="1" t="s">
        <v>4793</v>
      </c>
      <c r="B4722" s="1" t="s">
        <v>4143</v>
      </c>
      <c r="C4722" s="2" t="str">
        <f>IFERROR(VLOOKUP(Tableau2[[#This Row],[PR]],'Taux sortant'!$I$9:$S$167,COLUMN(),0),"")</f>
        <v/>
      </c>
      <c r="D4722" s="2" t="str">
        <f>IFERROR(VLOOKUP(Tableau2[[#This Row],[PR]],'Taux sortant'!$I$9:$S$167,COLUMN(),0),"")</f>
        <v/>
      </c>
      <c r="E4722" s="2" t="str">
        <f>IFERROR(VLOOKUP(Tableau2[[#This Row],[PR]],'Taux sortant'!$I$9:$S$167,COLUMN(),0),"")</f>
        <v/>
      </c>
      <c r="F4722" s="2" t="str">
        <f>IFERROR(VLOOKUP(Tableau2[[#This Row],[PR]],'Taux sortant'!$I$9:$S$167,COLUMN(),0),"")</f>
        <v/>
      </c>
      <c r="G4722" s="2" t="str">
        <f>IFERROR(VLOOKUP(Tableau2[[#This Row],[PR]],'Taux sortant'!$I$9:$S$167,COLUMN(),0),"")</f>
        <v/>
      </c>
      <c r="H4722" s="2" t="str">
        <f>IFERROR(VLOOKUP(Tableau2[[#This Row],[PR]],'Taux sortant'!$I$9:$S$167,COLUMN(),0),"")</f>
        <v/>
      </c>
      <c r="I4722" s="2" t="str">
        <f>IFERROR(VLOOKUP(Tableau2[[#This Row],[PR]],'Taux sortant'!$I$9:$S$167,COLUMN(),0),"")</f>
        <v/>
      </c>
      <c r="J4722" s="2" t="str">
        <f>IFERROR(VLOOKUP(Tableau2[[#This Row],[PR]],'Taux sortant'!$I$9:$S$167,COLUMN(),0),"")</f>
        <v/>
      </c>
      <c r="K4722" s="2" t="str">
        <f>IFERROR(VLOOKUP(Tableau2[[#This Row],[PR]],'Taux sortant'!$I$9:$S$167,COLUMN(),0),"")</f>
        <v/>
      </c>
      <c r="L4722" s="2" t="str">
        <f>IFERROR(VLOOKUP(Tableau2[[#This Row],[PR]],'Taux sortant'!$I$9:$S$167,COLUMN(),0),"")</f>
        <v/>
      </c>
    </row>
    <row r="4723" spans="1:12" x14ac:dyDescent="0.3">
      <c r="A4723" s="1" t="s">
        <v>1169</v>
      </c>
      <c r="B4723" s="1" t="s">
        <v>26</v>
      </c>
      <c r="C4723" s="2">
        <f>IFERROR(VLOOKUP(Tableau2[[#This Row],[PR]],'Taux sortant'!$I$9:$S$167,COLUMN(),0),"")</f>
        <v>20.07</v>
      </c>
      <c r="D4723" s="2">
        <f>IFERROR(VLOOKUP(Tableau2[[#This Row],[PR]],'Taux sortant'!$I$9:$S$167,COLUMN(),0),"")</f>
        <v>15.84</v>
      </c>
      <c r="E4723" s="2">
        <f>IFERROR(VLOOKUP(Tableau2[[#This Row],[PR]],'Taux sortant'!$I$9:$S$167,COLUMN(),0),"")</f>
        <v>11.78</v>
      </c>
      <c r="F4723" s="2">
        <f>IFERROR(VLOOKUP(Tableau2[[#This Row],[PR]],'Taux sortant'!$I$9:$S$167,COLUMN(),0),"")</f>
        <v>8.85</v>
      </c>
      <c r="G4723" s="2">
        <f>IFERROR(VLOOKUP(Tableau2[[#This Row],[PR]],'Taux sortant'!$I$9:$S$167,COLUMN(),0),"")</f>
        <v>6.72</v>
      </c>
      <c r="H4723" s="2">
        <f>IFERROR(VLOOKUP(Tableau2[[#This Row],[PR]],'Taux sortant'!$I$9:$S$167,COLUMN(),0),"")</f>
        <v>5.19</v>
      </c>
      <c r="I4723" s="2">
        <f>IFERROR(VLOOKUP(Tableau2[[#This Row],[PR]],'Taux sortant'!$I$9:$S$167,COLUMN(),0),"")</f>
        <v>4.37</v>
      </c>
      <c r="J4723" s="2">
        <f>IFERROR(VLOOKUP(Tableau2[[#This Row],[PR]],'Taux sortant'!$I$9:$S$167,COLUMN(),0),"")</f>
        <v>0</v>
      </c>
      <c r="K4723" s="2">
        <f>IFERROR(VLOOKUP(Tableau2[[#This Row],[PR]],'Taux sortant'!$I$9:$S$167,COLUMN(),0),"")</f>
        <v>0</v>
      </c>
      <c r="L4723" s="2" t="str">
        <f>IFERROR(VLOOKUP(Tableau2[[#This Row],[PR]],'Taux sortant'!$I$9:$S$167,COLUMN(),0),"")</f>
        <v/>
      </c>
    </row>
    <row r="4724" spans="1:12" x14ac:dyDescent="0.3">
      <c r="A4724" s="1" t="s">
        <v>4795</v>
      </c>
      <c r="B4724" s="1" t="s">
        <v>3580</v>
      </c>
      <c r="C4724" s="2">
        <f>IFERROR(VLOOKUP(Tableau2[[#This Row],[PR]],'Taux sortant'!$I$9:$S$167,COLUMN(),0),"")</f>
        <v>18.79</v>
      </c>
      <c r="D4724" s="2">
        <f>IFERROR(VLOOKUP(Tableau2[[#This Row],[PR]],'Taux sortant'!$I$9:$S$167,COLUMN(),0),"")</f>
        <v>15.99</v>
      </c>
      <c r="E4724" s="2">
        <f>IFERROR(VLOOKUP(Tableau2[[#This Row],[PR]],'Taux sortant'!$I$9:$S$167,COLUMN(),0),"")</f>
        <v>12.7</v>
      </c>
      <c r="F4724" s="2">
        <f>IFERROR(VLOOKUP(Tableau2[[#This Row],[PR]],'Taux sortant'!$I$9:$S$167,COLUMN(),0),"")</f>
        <v>11.07</v>
      </c>
      <c r="G4724" s="2">
        <f>IFERROR(VLOOKUP(Tableau2[[#This Row],[PR]],'Taux sortant'!$I$9:$S$167,COLUMN(),0),"")</f>
        <v>9.52</v>
      </c>
      <c r="H4724" s="2">
        <f>IFERROR(VLOOKUP(Tableau2[[#This Row],[PR]],'Taux sortant'!$I$9:$S$167,COLUMN(),0),"")</f>
        <v>8.1</v>
      </c>
      <c r="I4724" s="2">
        <f>IFERROR(VLOOKUP(Tableau2[[#This Row],[PR]],'Taux sortant'!$I$9:$S$167,COLUMN(),0),"")</f>
        <v>6.92</v>
      </c>
      <c r="J4724" s="2">
        <f>IFERROR(VLOOKUP(Tableau2[[#This Row],[PR]],'Taux sortant'!$I$9:$S$167,COLUMN(),0),"")</f>
        <v>0</v>
      </c>
      <c r="K4724" s="2">
        <f>IFERROR(VLOOKUP(Tableau2[[#This Row],[PR]],'Taux sortant'!$I$9:$S$167,COLUMN(),0),"")</f>
        <v>0</v>
      </c>
      <c r="L4724" s="2" t="str">
        <f>IFERROR(VLOOKUP(Tableau2[[#This Row],[PR]],'Taux sortant'!$I$9:$S$167,COLUMN(),0),"")</f>
        <v/>
      </c>
    </row>
    <row r="4725" spans="1:12" x14ac:dyDescent="0.3">
      <c r="A4725" s="1" t="s">
        <v>4798</v>
      </c>
      <c r="B4725" s="1" t="s">
        <v>4162</v>
      </c>
      <c r="C4725" s="2" t="str">
        <f>IFERROR(VLOOKUP(Tableau2[[#This Row],[PR]],'Taux sortant'!$I$9:$S$167,COLUMN(),0),"")</f>
        <v/>
      </c>
      <c r="D4725" s="2" t="str">
        <f>IFERROR(VLOOKUP(Tableau2[[#This Row],[PR]],'Taux sortant'!$I$9:$S$167,COLUMN(),0),"")</f>
        <v/>
      </c>
      <c r="E4725" s="2" t="str">
        <f>IFERROR(VLOOKUP(Tableau2[[#This Row],[PR]],'Taux sortant'!$I$9:$S$167,COLUMN(),0),"")</f>
        <v/>
      </c>
      <c r="F4725" s="2" t="str">
        <f>IFERROR(VLOOKUP(Tableau2[[#This Row],[PR]],'Taux sortant'!$I$9:$S$167,COLUMN(),0),"")</f>
        <v/>
      </c>
      <c r="G4725" s="2" t="str">
        <f>IFERROR(VLOOKUP(Tableau2[[#This Row],[PR]],'Taux sortant'!$I$9:$S$167,COLUMN(),0),"")</f>
        <v/>
      </c>
      <c r="H4725" s="2" t="str">
        <f>IFERROR(VLOOKUP(Tableau2[[#This Row],[PR]],'Taux sortant'!$I$9:$S$167,COLUMN(),0),"")</f>
        <v/>
      </c>
      <c r="I4725" s="2" t="str">
        <f>IFERROR(VLOOKUP(Tableau2[[#This Row],[PR]],'Taux sortant'!$I$9:$S$167,COLUMN(),0),"")</f>
        <v/>
      </c>
      <c r="J4725" s="2" t="str">
        <f>IFERROR(VLOOKUP(Tableau2[[#This Row],[PR]],'Taux sortant'!$I$9:$S$167,COLUMN(),0),"")</f>
        <v/>
      </c>
      <c r="K4725" s="2" t="str">
        <f>IFERROR(VLOOKUP(Tableau2[[#This Row],[PR]],'Taux sortant'!$I$9:$S$167,COLUMN(),0),"")</f>
        <v/>
      </c>
      <c r="L4725" s="2" t="str">
        <f>IFERROR(VLOOKUP(Tableau2[[#This Row],[PR]],'Taux sortant'!$I$9:$S$167,COLUMN(),0),"")</f>
        <v/>
      </c>
    </row>
    <row r="4726" spans="1:12" x14ac:dyDescent="0.3">
      <c r="A4726" s="1" t="s">
        <v>6447</v>
      </c>
      <c r="B4726" s="1" t="s">
        <v>5830</v>
      </c>
      <c r="C4726" s="2">
        <f>IFERROR(VLOOKUP(Tableau2[[#This Row],[PR]],'Taux sortant'!$I$9:$S$167,COLUMN(),0),"")</f>
        <v>27.44</v>
      </c>
      <c r="D4726" s="2">
        <f>IFERROR(VLOOKUP(Tableau2[[#This Row],[PR]],'Taux sortant'!$I$9:$S$167,COLUMN(),0),"")</f>
        <v>24.03</v>
      </c>
      <c r="E4726" s="2">
        <f>IFERROR(VLOOKUP(Tableau2[[#This Row],[PR]],'Taux sortant'!$I$9:$S$167,COLUMN(),0),"")</f>
        <v>20.059999999999999</v>
      </c>
      <c r="F4726" s="2">
        <f>IFERROR(VLOOKUP(Tableau2[[#This Row],[PR]],'Taux sortant'!$I$9:$S$167,COLUMN(),0),"")</f>
        <v>18.07</v>
      </c>
      <c r="G4726" s="2">
        <f>IFERROR(VLOOKUP(Tableau2[[#This Row],[PR]],'Taux sortant'!$I$9:$S$167,COLUMN(),0),"")</f>
        <v>15.88</v>
      </c>
      <c r="H4726" s="2">
        <f>IFERROR(VLOOKUP(Tableau2[[#This Row],[PR]],'Taux sortant'!$I$9:$S$167,COLUMN(),0),"")</f>
        <v>13.73</v>
      </c>
      <c r="I4726" s="2">
        <f>IFERROR(VLOOKUP(Tableau2[[#This Row],[PR]],'Taux sortant'!$I$9:$S$167,COLUMN(),0),"")</f>
        <v>11.82</v>
      </c>
      <c r="J4726" s="2">
        <f>IFERROR(VLOOKUP(Tableau2[[#This Row],[PR]],'Taux sortant'!$I$9:$S$167,COLUMN(),0),"")</f>
        <v>0</v>
      </c>
      <c r="K4726" s="2">
        <f>IFERROR(VLOOKUP(Tableau2[[#This Row],[PR]],'Taux sortant'!$I$9:$S$167,COLUMN(),0),"")</f>
        <v>0</v>
      </c>
      <c r="L4726" s="2" t="str">
        <f>IFERROR(VLOOKUP(Tableau2[[#This Row],[PR]],'Taux sortant'!$I$9:$S$167,COLUMN(),0),"")</f>
        <v/>
      </c>
    </row>
    <row r="4727" spans="1:12" x14ac:dyDescent="0.3">
      <c r="A4727" s="1" t="s">
        <v>4801</v>
      </c>
      <c r="B4727" s="1" t="s">
        <v>4234</v>
      </c>
      <c r="C4727" s="2">
        <f>IFERROR(VLOOKUP(Tableau2[[#This Row],[PR]],'Taux sortant'!$I$9:$S$167,COLUMN(),0),"")</f>
        <v>18.53</v>
      </c>
      <c r="D4727" s="2">
        <f>IFERROR(VLOOKUP(Tableau2[[#This Row],[PR]],'Taux sortant'!$I$9:$S$167,COLUMN(),0),"")</f>
        <v>15.84</v>
      </c>
      <c r="E4727" s="2">
        <f>IFERROR(VLOOKUP(Tableau2[[#This Row],[PR]],'Taux sortant'!$I$9:$S$167,COLUMN(),0),"")</f>
        <v>12.68</v>
      </c>
      <c r="F4727" s="2">
        <f>IFERROR(VLOOKUP(Tableau2[[#This Row],[PR]],'Taux sortant'!$I$9:$S$167,COLUMN(),0),"")</f>
        <v>11.12</v>
      </c>
      <c r="G4727" s="2">
        <f>IFERROR(VLOOKUP(Tableau2[[#This Row],[PR]],'Taux sortant'!$I$9:$S$167,COLUMN(),0),"")</f>
        <v>9.75</v>
      </c>
      <c r="H4727" s="2">
        <f>IFERROR(VLOOKUP(Tableau2[[#This Row],[PR]],'Taux sortant'!$I$9:$S$167,COLUMN(),0),"")</f>
        <v>8.5500000000000007</v>
      </c>
      <c r="I4727" s="2">
        <f>IFERROR(VLOOKUP(Tableau2[[#This Row],[PR]],'Taux sortant'!$I$9:$S$167,COLUMN(),0),"")</f>
        <v>7.57</v>
      </c>
      <c r="J4727" s="2">
        <f>IFERROR(VLOOKUP(Tableau2[[#This Row],[PR]],'Taux sortant'!$I$9:$S$167,COLUMN(),0),"")</f>
        <v>0</v>
      </c>
      <c r="K4727" s="2">
        <f>IFERROR(VLOOKUP(Tableau2[[#This Row],[PR]],'Taux sortant'!$I$9:$S$167,COLUMN(),0),"")</f>
        <v>0</v>
      </c>
      <c r="L4727" s="2" t="str">
        <f>IFERROR(VLOOKUP(Tableau2[[#This Row],[PR]],'Taux sortant'!$I$9:$S$167,COLUMN(),0),"")</f>
        <v/>
      </c>
    </row>
    <row r="4728" spans="1:12" x14ac:dyDescent="0.3">
      <c r="A4728" s="1" t="s">
        <v>4234</v>
      </c>
      <c r="B4728" s="1" t="s">
        <v>4234</v>
      </c>
      <c r="C4728" s="2">
        <f>IFERROR(VLOOKUP(Tableau2[[#This Row],[PR]],'Taux sortant'!$I$9:$S$167,COLUMN(),0),"")</f>
        <v>18.53</v>
      </c>
      <c r="D4728" s="2">
        <f>IFERROR(VLOOKUP(Tableau2[[#This Row],[PR]],'Taux sortant'!$I$9:$S$167,COLUMN(),0),"")</f>
        <v>15.84</v>
      </c>
      <c r="E4728" s="2">
        <f>IFERROR(VLOOKUP(Tableau2[[#This Row],[PR]],'Taux sortant'!$I$9:$S$167,COLUMN(),0),"")</f>
        <v>12.68</v>
      </c>
      <c r="F4728" s="2">
        <f>IFERROR(VLOOKUP(Tableau2[[#This Row],[PR]],'Taux sortant'!$I$9:$S$167,COLUMN(),0),"")</f>
        <v>11.12</v>
      </c>
      <c r="G4728" s="2">
        <f>IFERROR(VLOOKUP(Tableau2[[#This Row],[PR]],'Taux sortant'!$I$9:$S$167,COLUMN(),0),"")</f>
        <v>9.75</v>
      </c>
      <c r="H4728" s="2">
        <f>IFERROR(VLOOKUP(Tableau2[[#This Row],[PR]],'Taux sortant'!$I$9:$S$167,COLUMN(),0),"")</f>
        <v>8.5500000000000007</v>
      </c>
      <c r="I4728" s="2">
        <f>IFERROR(VLOOKUP(Tableau2[[#This Row],[PR]],'Taux sortant'!$I$9:$S$167,COLUMN(),0),"")</f>
        <v>7.57</v>
      </c>
      <c r="J4728" s="2">
        <f>IFERROR(VLOOKUP(Tableau2[[#This Row],[PR]],'Taux sortant'!$I$9:$S$167,COLUMN(),0),"")</f>
        <v>0</v>
      </c>
      <c r="K4728" s="2">
        <f>IFERROR(VLOOKUP(Tableau2[[#This Row],[PR]],'Taux sortant'!$I$9:$S$167,COLUMN(),0),"")</f>
        <v>0</v>
      </c>
      <c r="L4728" s="2" t="str">
        <f>IFERROR(VLOOKUP(Tableau2[[#This Row],[PR]],'Taux sortant'!$I$9:$S$167,COLUMN(),0),"")</f>
        <v/>
      </c>
    </row>
    <row r="4729" spans="1:12" x14ac:dyDescent="0.3">
      <c r="A4729" s="1" t="s">
        <v>5739</v>
      </c>
      <c r="B4729" s="1" t="s">
        <v>5356</v>
      </c>
      <c r="C4729" s="2">
        <f>IFERROR(VLOOKUP(Tableau2[[#This Row],[PR]],'Taux sortant'!$I$9:$S$167,COLUMN(),0),"")</f>
        <v>14.1</v>
      </c>
      <c r="D4729" s="2">
        <f>IFERROR(VLOOKUP(Tableau2[[#This Row],[PR]],'Taux sortant'!$I$9:$S$167,COLUMN(),0),"")</f>
        <v>12.41</v>
      </c>
      <c r="E4729" s="2">
        <f>IFERROR(VLOOKUP(Tableau2[[#This Row],[PR]],'Taux sortant'!$I$9:$S$167,COLUMN(),0),"")</f>
        <v>9.0299999999999994</v>
      </c>
      <c r="F4729" s="2">
        <f>IFERROR(VLOOKUP(Tableau2[[#This Row],[PR]],'Taux sortant'!$I$9:$S$167,COLUMN(),0),"")</f>
        <v>7.34</v>
      </c>
      <c r="G4729" s="2">
        <f>IFERROR(VLOOKUP(Tableau2[[#This Row],[PR]],'Taux sortant'!$I$9:$S$167,COLUMN(),0),"")</f>
        <v>6.12</v>
      </c>
      <c r="H4729" s="2">
        <f>IFERROR(VLOOKUP(Tableau2[[#This Row],[PR]],'Taux sortant'!$I$9:$S$167,COLUMN(),0),"")</f>
        <v>5.37</v>
      </c>
      <c r="I4729" s="2">
        <f>IFERROR(VLOOKUP(Tableau2[[#This Row],[PR]],'Taux sortant'!$I$9:$S$167,COLUMN(),0),"")</f>
        <v>4.6500000000000004</v>
      </c>
      <c r="J4729" s="2">
        <f>IFERROR(VLOOKUP(Tableau2[[#This Row],[PR]],'Taux sortant'!$I$9:$S$167,COLUMN(),0),"")</f>
        <v>0</v>
      </c>
      <c r="K4729" s="2">
        <f>IFERROR(VLOOKUP(Tableau2[[#This Row],[PR]],'Taux sortant'!$I$9:$S$167,COLUMN(),0),"")</f>
        <v>1585.65</v>
      </c>
      <c r="L4729" s="2" t="str">
        <f>IFERROR(VLOOKUP(Tableau2[[#This Row],[PR]],'Taux sortant'!$I$9:$S$167,COLUMN(),0),"")</f>
        <v/>
      </c>
    </row>
    <row r="4730" spans="1:12" x14ac:dyDescent="0.3">
      <c r="A4730" s="1" t="s">
        <v>4806</v>
      </c>
      <c r="B4730" s="1" t="s">
        <v>4140</v>
      </c>
      <c r="C4730" s="2" t="str">
        <f>IFERROR(VLOOKUP(Tableau2[[#This Row],[PR]],'Taux sortant'!$I$9:$S$167,COLUMN(),0),"")</f>
        <v/>
      </c>
      <c r="D4730" s="2" t="str">
        <f>IFERROR(VLOOKUP(Tableau2[[#This Row],[PR]],'Taux sortant'!$I$9:$S$167,COLUMN(),0),"")</f>
        <v/>
      </c>
      <c r="E4730" s="2" t="str">
        <f>IFERROR(VLOOKUP(Tableau2[[#This Row],[PR]],'Taux sortant'!$I$9:$S$167,COLUMN(),0),"")</f>
        <v/>
      </c>
      <c r="F4730" s="2" t="str">
        <f>IFERROR(VLOOKUP(Tableau2[[#This Row],[PR]],'Taux sortant'!$I$9:$S$167,COLUMN(),0),"")</f>
        <v/>
      </c>
      <c r="G4730" s="2" t="str">
        <f>IFERROR(VLOOKUP(Tableau2[[#This Row],[PR]],'Taux sortant'!$I$9:$S$167,COLUMN(),0),"")</f>
        <v/>
      </c>
      <c r="H4730" s="2" t="str">
        <f>IFERROR(VLOOKUP(Tableau2[[#This Row],[PR]],'Taux sortant'!$I$9:$S$167,COLUMN(),0),"")</f>
        <v/>
      </c>
      <c r="I4730" s="2" t="str">
        <f>IFERROR(VLOOKUP(Tableau2[[#This Row],[PR]],'Taux sortant'!$I$9:$S$167,COLUMN(),0),"")</f>
        <v/>
      </c>
      <c r="J4730" s="2" t="str">
        <f>IFERROR(VLOOKUP(Tableau2[[#This Row],[PR]],'Taux sortant'!$I$9:$S$167,COLUMN(),0),"")</f>
        <v/>
      </c>
      <c r="K4730" s="2" t="str">
        <f>IFERROR(VLOOKUP(Tableau2[[#This Row],[PR]],'Taux sortant'!$I$9:$S$167,COLUMN(),0),"")</f>
        <v/>
      </c>
      <c r="L4730" s="2" t="str">
        <f>IFERROR(VLOOKUP(Tableau2[[#This Row],[PR]],'Taux sortant'!$I$9:$S$167,COLUMN(),0),"")</f>
        <v/>
      </c>
    </row>
    <row r="4731" spans="1:12" x14ac:dyDescent="0.3">
      <c r="A4731" s="1" t="s">
        <v>1172</v>
      </c>
      <c r="B4731" s="1" t="s">
        <v>8</v>
      </c>
      <c r="C4731" s="2">
        <f>IFERROR(VLOOKUP(Tableau2[[#This Row],[PR]],'Taux sortant'!$I$9:$S$167,COLUMN(),0),"")</f>
        <v>30.77</v>
      </c>
      <c r="D4731" s="2">
        <f>IFERROR(VLOOKUP(Tableau2[[#This Row],[PR]],'Taux sortant'!$I$9:$S$167,COLUMN(),0),"")</f>
        <v>22.76</v>
      </c>
      <c r="E4731" s="2">
        <f>IFERROR(VLOOKUP(Tableau2[[#This Row],[PR]],'Taux sortant'!$I$9:$S$167,COLUMN(),0),"")</f>
        <v>16.43</v>
      </c>
      <c r="F4731" s="2">
        <f>IFERROR(VLOOKUP(Tableau2[[#This Row],[PR]],'Taux sortant'!$I$9:$S$167,COLUMN(),0),"")</f>
        <v>12.46</v>
      </c>
      <c r="G4731" s="2">
        <f>IFERROR(VLOOKUP(Tableau2[[#This Row],[PR]],'Taux sortant'!$I$9:$S$167,COLUMN(),0),"")</f>
        <v>7.96</v>
      </c>
      <c r="H4731" s="2">
        <f>IFERROR(VLOOKUP(Tableau2[[#This Row],[PR]],'Taux sortant'!$I$9:$S$167,COLUMN(),0),"")</f>
        <v>5.83</v>
      </c>
      <c r="I4731" s="2">
        <f>IFERROR(VLOOKUP(Tableau2[[#This Row],[PR]],'Taux sortant'!$I$9:$S$167,COLUMN(),0),"")</f>
        <v>4.59</v>
      </c>
      <c r="J4731" s="2">
        <f>IFERROR(VLOOKUP(Tableau2[[#This Row],[PR]],'Taux sortant'!$I$9:$S$167,COLUMN(),0),"")</f>
        <v>0</v>
      </c>
      <c r="K4731" s="2">
        <f>IFERROR(VLOOKUP(Tableau2[[#This Row],[PR]],'Taux sortant'!$I$9:$S$167,COLUMN(),0),"")</f>
        <v>0</v>
      </c>
      <c r="L4731" s="2" t="str">
        <f>IFERROR(VLOOKUP(Tableau2[[#This Row],[PR]],'Taux sortant'!$I$9:$S$167,COLUMN(),0),"")</f>
        <v/>
      </c>
    </row>
    <row r="4732" spans="1:12" x14ac:dyDescent="0.3">
      <c r="A4732" s="1" t="s">
        <v>6142</v>
      </c>
      <c r="B4732" s="1" t="s">
        <v>5858</v>
      </c>
      <c r="C4732" s="2" t="str">
        <f>IFERROR(VLOOKUP(Tableau2[[#This Row],[PR]],'Taux sortant'!$I$9:$S$167,COLUMN(),0),"")</f>
        <v/>
      </c>
      <c r="D4732" s="2" t="str">
        <f>IFERROR(VLOOKUP(Tableau2[[#This Row],[PR]],'Taux sortant'!$I$9:$S$167,COLUMN(),0),"")</f>
        <v/>
      </c>
      <c r="E4732" s="2" t="str">
        <f>IFERROR(VLOOKUP(Tableau2[[#This Row],[PR]],'Taux sortant'!$I$9:$S$167,COLUMN(),0),"")</f>
        <v/>
      </c>
      <c r="F4732" s="2" t="str">
        <f>IFERROR(VLOOKUP(Tableau2[[#This Row],[PR]],'Taux sortant'!$I$9:$S$167,COLUMN(),0),"")</f>
        <v/>
      </c>
      <c r="G4732" s="2" t="str">
        <f>IFERROR(VLOOKUP(Tableau2[[#This Row],[PR]],'Taux sortant'!$I$9:$S$167,COLUMN(),0),"")</f>
        <v/>
      </c>
      <c r="H4732" s="2" t="str">
        <f>IFERROR(VLOOKUP(Tableau2[[#This Row],[PR]],'Taux sortant'!$I$9:$S$167,COLUMN(),0),"")</f>
        <v/>
      </c>
      <c r="I4732" s="2" t="str">
        <f>IFERROR(VLOOKUP(Tableau2[[#This Row],[PR]],'Taux sortant'!$I$9:$S$167,COLUMN(),0),"")</f>
        <v/>
      </c>
      <c r="J4732" s="2" t="str">
        <f>IFERROR(VLOOKUP(Tableau2[[#This Row],[PR]],'Taux sortant'!$I$9:$S$167,COLUMN(),0),"")</f>
        <v/>
      </c>
      <c r="K4732" s="2" t="str">
        <f>IFERROR(VLOOKUP(Tableau2[[#This Row],[PR]],'Taux sortant'!$I$9:$S$167,COLUMN(),0),"")</f>
        <v/>
      </c>
      <c r="L4732" s="2" t="str">
        <f>IFERROR(VLOOKUP(Tableau2[[#This Row],[PR]],'Taux sortant'!$I$9:$S$167,COLUMN(),0),"")</f>
        <v/>
      </c>
    </row>
    <row r="4733" spans="1:12" x14ac:dyDescent="0.3">
      <c r="A4733" s="1" t="s">
        <v>4809</v>
      </c>
      <c r="B4733" s="1" t="s">
        <v>4162</v>
      </c>
      <c r="C4733" s="2" t="str">
        <f>IFERROR(VLOOKUP(Tableau2[[#This Row],[PR]],'Taux sortant'!$I$9:$S$167,COLUMN(),0),"")</f>
        <v/>
      </c>
      <c r="D4733" s="2" t="str">
        <f>IFERROR(VLOOKUP(Tableau2[[#This Row],[PR]],'Taux sortant'!$I$9:$S$167,COLUMN(),0),"")</f>
        <v/>
      </c>
      <c r="E4733" s="2" t="str">
        <f>IFERROR(VLOOKUP(Tableau2[[#This Row],[PR]],'Taux sortant'!$I$9:$S$167,COLUMN(),0),"")</f>
        <v/>
      </c>
      <c r="F4733" s="2" t="str">
        <f>IFERROR(VLOOKUP(Tableau2[[#This Row],[PR]],'Taux sortant'!$I$9:$S$167,COLUMN(),0),"")</f>
        <v/>
      </c>
      <c r="G4733" s="2" t="str">
        <f>IFERROR(VLOOKUP(Tableau2[[#This Row],[PR]],'Taux sortant'!$I$9:$S$167,COLUMN(),0),"")</f>
        <v/>
      </c>
      <c r="H4733" s="2" t="str">
        <f>IFERROR(VLOOKUP(Tableau2[[#This Row],[PR]],'Taux sortant'!$I$9:$S$167,COLUMN(),0),"")</f>
        <v/>
      </c>
      <c r="I4733" s="2" t="str">
        <f>IFERROR(VLOOKUP(Tableau2[[#This Row],[PR]],'Taux sortant'!$I$9:$S$167,COLUMN(),0),"")</f>
        <v/>
      </c>
      <c r="J4733" s="2" t="str">
        <f>IFERROR(VLOOKUP(Tableau2[[#This Row],[PR]],'Taux sortant'!$I$9:$S$167,COLUMN(),0),"")</f>
        <v/>
      </c>
      <c r="K4733" s="2" t="str">
        <f>IFERROR(VLOOKUP(Tableau2[[#This Row],[PR]],'Taux sortant'!$I$9:$S$167,COLUMN(),0),"")</f>
        <v/>
      </c>
      <c r="L4733" s="2" t="str">
        <f>IFERROR(VLOOKUP(Tableau2[[#This Row],[PR]],'Taux sortant'!$I$9:$S$167,COLUMN(),0),"")</f>
        <v/>
      </c>
    </row>
    <row r="4734" spans="1:12" x14ac:dyDescent="0.3">
      <c r="A4734" s="1" t="s">
        <v>4812</v>
      </c>
      <c r="B4734" s="1" t="s">
        <v>4194</v>
      </c>
      <c r="C4734" s="2">
        <f>IFERROR(VLOOKUP(Tableau2[[#This Row],[PR]],'Taux sortant'!$I$9:$S$167,COLUMN(),0),"")</f>
        <v>19.27</v>
      </c>
      <c r="D4734" s="2">
        <f>IFERROR(VLOOKUP(Tableau2[[#This Row],[PR]],'Taux sortant'!$I$9:$S$167,COLUMN(),0),"")</f>
        <v>16.54</v>
      </c>
      <c r="E4734" s="2">
        <f>IFERROR(VLOOKUP(Tableau2[[#This Row],[PR]],'Taux sortant'!$I$9:$S$167,COLUMN(),0),"")</f>
        <v>13.35</v>
      </c>
      <c r="F4734" s="2">
        <f>IFERROR(VLOOKUP(Tableau2[[#This Row],[PR]],'Taux sortant'!$I$9:$S$167,COLUMN(),0),"")</f>
        <v>11.77</v>
      </c>
      <c r="G4734" s="2">
        <f>IFERROR(VLOOKUP(Tableau2[[#This Row],[PR]],'Taux sortant'!$I$9:$S$167,COLUMN(),0),"")</f>
        <v>10.32</v>
      </c>
      <c r="H4734" s="2">
        <f>IFERROR(VLOOKUP(Tableau2[[#This Row],[PR]],'Taux sortant'!$I$9:$S$167,COLUMN(),0),"")</f>
        <v>9.14</v>
      </c>
      <c r="I4734" s="2">
        <f>IFERROR(VLOOKUP(Tableau2[[#This Row],[PR]],'Taux sortant'!$I$9:$S$167,COLUMN(),0),"")</f>
        <v>8.1199999999999992</v>
      </c>
      <c r="J4734" s="2">
        <f>IFERROR(VLOOKUP(Tableau2[[#This Row],[PR]],'Taux sortant'!$I$9:$S$167,COLUMN(),0),"")</f>
        <v>0</v>
      </c>
      <c r="K4734" s="2">
        <f>IFERROR(VLOOKUP(Tableau2[[#This Row],[PR]],'Taux sortant'!$I$9:$S$167,COLUMN(),0),"")</f>
        <v>0</v>
      </c>
      <c r="L4734" s="2" t="str">
        <f>IFERROR(VLOOKUP(Tableau2[[#This Row],[PR]],'Taux sortant'!$I$9:$S$167,COLUMN(),0),"")</f>
        <v/>
      </c>
    </row>
    <row r="4735" spans="1:12" x14ac:dyDescent="0.3">
      <c r="A4735" s="1" t="s">
        <v>6144</v>
      </c>
      <c r="B4735" s="1" t="s">
        <v>5818</v>
      </c>
      <c r="C4735" s="2">
        <f>IFERROR(VLOOKUP(Tableau2[[#This Row],[PR]],'Taux sortant'!$I$9:$S$167,COLUMN(),0),"")</f>
        <v>37.01</v>
      </c>
      <c r="D4735" s="2">
        <f>IFERROR(VLOOKUP(Tableau2[[#This Row],[PR]],'Taux sortant'!$I$9:$S$167,COLUMN(),0),"")</f>
        <v>32.270000000000003</v>
      </c>
      <c r="E4735" s="2">
        <f>IFERROR(VLOOKUP(Tableau2[[#This Row],[PR]],'Taux sortant'!$I$9:$S$167,COLUMN(),0),"")</f>
        <v>27.48</v>
      </c>
      <c r="F4735" s="2">
        <f>IFERROR(VLOOKUP(Tableau2[[#This Row],[PR]],'Taux sortant'!$I$9:$S$167,COLUMN(),0),"")</f>
        <v>25.08</v>
      </c>
      <c r="G4735" s="2">
        <f>IFERROR(VLOOKUP(Tableau2[[#This Row],[PR]],'Taux sortant'!$I$9:$S$167,COLUMN(),0),"")</f>
        <v>22.19</v>
      </c>
      <c r="H4735" s="2">
        <f>IFERROR(VLOOKUP(Tableau2[[#This Row],[PR]],'Taux sortant'!$I$9:$S$167,COLUMN(),0),"")</f>
        <v>19.739999999999998</v>
      </c>
      <c r="I4735" s="2">
        <f>IFERROR(VLOOKUP(Tableau2[[#This Row],[PR]],'Taux sortant'!$I$9:$S$167,COLUMN(),0),"")</f>
        <v>17.21</v>
      </c>
      <c r="J4735" s="2">
        <f>IFERROR(VLOOKUP(Tableau2[[#This Row],[PR]],'Taux sortant'!$I$9:$S$167,COLUMN(),0),"")</f>
        <v>0</v>
      </c>
      <c r="K4735" s="2">
        <f>IFERROR(VLOOKUP(Tableau2[[#This Row],[PR]],'Taux sortant'!$I$9:$S$167,COLUMN(),0),"")</f>
        <v>0</v>
      </c>
      <c r="L4735" s="2" t="str">
        <f>IFERROR(VLOOKUP(Tableau2[[#This Row],[PR]],'Taux sortant'!$I$9:$S$167,COLUMN(),0),"")</f>
        <v/>
      </c>
    </row>
    <row r="4736" spans="1:12" x14ac:dyDescent="0.3">
      <c r="A4736" s="1" t="s">
        <v>4818</v>
      </c>
      <c r="B4736" s="1" t="s">
        <v>1182</v>
      </c>
      <c r="C4736" s="2">
        <f>IFERROR(VLOOKUP(Tableau2[[#This Row],[PR]],'Taux sortant'!$I$9:$S$167,COLUMN(),0),"")</f>
        <v>22.64</v>
      </c>
      <c r="D4736" s="2">
        <f>IFERROR(VLOOKUP(Tableau2[[#This Row],[PR]],'Taux sortant'!$I$9:$S$167,COLUMN(),0),"")</f>
        <v>20.190000000000001</v>
      </c>
      <c r="E4736" s="2">
        <f>IFERROR(VLOOKUP(Tableau2[[#This Row],[PR]],'Taux sortant'!$I$9:$S$167,COLUMN(),0),"")</f>
        <v>16.53</v>
      </c>
      <c r="F4736" s="2">
        <f>IFERROR(VLOOKUP(Tableau2[[#This Row],[PR]],'Taux sortant'!$I$9:$S$167,COLUMN(),0),"")</f>
        <v>14.31</v>
      </c>
      <c r="G4736" s="2">
        <f>IFERROR(VLOOKUP(Tableau2[[#This Row],[PR]],'Taux sortant'!$I$9:$S$167,COLUMN(),0),"")</f>
        <v>12.45</v>
      </c>
      <c r="H4736" s="2">
        <f>IFERROR(VLOOKUP(Tableau2[[#This Row],[PR]],'Taux sortant'!$I$9:$S$167,COLUMN(),0),"")</f>
        <v>10.32</v>
      </c>
      <c r="I4736" s="2">
        <f>IFERROR(VLOOKUP(Tableau2[[#This Row],[PR]],'Taux sortant'!$I$9:$S$167,COLUMN(),0),"")</f>
        <v>8.83</v>
      </c>
      <c r="J4736" s="2">
        <f>IFERROR(VLOOKUP(Tableau2[[#This Row],[PR]],'Taux sortant'!$I$9:$S$167,COLUMN(),0),"")</f>
        <v>0</v>
      </c>
      <c r="K4736" s="2">
        <f>IFERROR(VLOOKUP(Tableau2[[#This Row],[PR]],'Taux sortant'!$I$9:$S$167,COLUMN(),0),"")</f>
        <v>0</v>
      </c>
      <c r="L4736" s="2" t="str">
        <f>IFERROR(VLOOKUP(Tableau2[[#This Row],[PR]],'Taux sortant'!$I$9:$S$167,COLUMN(),0),"")</f>
        <v/>
      </c>
    </row>
    <row r="4737" spans="1:12" x14ac:dyDescent="0.3">
      <c r="A4737" s="1" t="s">
        <v>4815</v>
      </c>
      <c r="B4737" s="1" t="s">
        <v>1182</v>
      </c>
      <c r="C4737" s="2">
        <f>IFERROR(VLOOKUP(Tableau2[[#This Row],[PR]],'Taux sortant'!$I$9:$S$167,COLUMN(),0),"")</f>
        <v>22.64</v>
      </c>
      <c r="D4737" s="2">
        <f>IFERROR(VLOOKUP(Tableau2[[#This Row],[PR]],'Taux sortant'!$I$9:$S$167,COLUMN(),0),"")</f>
        <v>20.190000000000001</v>
      </c>
      <c r="E4737" s="2">
        <f>IFERROR(VLOOKUP(Tableau2[[#This Row],[PR]],'Taux sortant'!$I$9:$S$167,COLUMN(),0),"")</f>
        <v>16.53</v>
      </c>
      <c r="F4737" s="2">
        <f>IFERROR(VLOOKUP(Tableau2[[#This Row],[PR]],'Taux sortant'!$I$9:$S$167,COLUMN(),0),"")</f>
        <v>14.31</v>
      </c>
      <c r="G4737" s="2">
        <f>IFERROR(VLOOKUP(Tableau2[[#This Row],[PR]],'Taux sortant'!$I$9:$S$167,COLUMN(),0),"")</f>
        <v>12.45</v>
      </c>
      <c r="H4737" s="2">
        <f>IFERROR(VLOOKUP(Tableau2[[#This Row],[PR]],'Taux sortant'!$I$9:$S$167,COLUMN(),0),"")</f>
        <v>10.32</v>
      </c>
      <c r="I4737" s="2">
        <f>IFERROR(VLOOKUP(Tableau2[[#This Row],[PR]],'Taux sortant'!$I$9:$S$167,COLUMN(),0),"")</f>
        <v>8.83</v>
      </c>
      <c r="J4737" s="2">
        <f>IFERROR(VLOOKUP(Tableau2[[#This Row],[PR]],'Taux sortant'!$I$9:$S$167,COLUMN(),0),"")</f>
        <v>0</v>
      </c>
      <c r="K4737" s="2">
        <f>IFERROR(VLOOKUP(Tableau2[[#This Row],[PR]],'Taux sortant'!$I$9:$S$167,COLUMN(),0),"")</f>
        <v>0</v>
      </c>
      <c r="L4737" s="2" t="str">
        <f>IFERROR(VLOOKUP(Tableau2[[#This Row],[PR]],'Taux sortant'!$I$9:$S$167,COLUMN(),0),"")</f>
        <v/>
      </c>
    </row>
    <row r="4738" spans="1:12" x14ac:dyDescent="0.3">
      <c r="A4738" s="1" t="s">
        <v>1175</v>
      </c>
      <c r="B4738" s="1" t="s">
        <v>134</v>
      </c>
      <c r="C4738" s="2">
        <f>IFERROR(VLOOKUP(Tableau2[[#This Row],[PR]],'Taux sortant'!$I$9:$S$167,COLUMN(),0),"")</f>
        <v>20.07</v>
      </c>
      <c r="D4738" s="2">
        <f>IFERROR(VLOOKUP(Tableau2[[#This Row],[PR]],'Taux sortant'!$I$9:$S$167,COLUMN(),0),"")</f>
        <v>15.84</v>
      </c>
      <c r="E4738" s="2">
        <f>IFERROR(VLOOKUP(Tableau2[[#This Row],[PR]],'Taux sortant'!$I$9:$S$167,COLUMN(),0),"")</f>
        <v>11.78</v>
      </c>
      <c r="F4738" s="2">
        <f>IFERROR(VLOOKUP(Tableau2[[#This Row],[PR]],'Taux sortant'!$I$9:$S$167,COLUMN(),0),"")</f>
        <v>8.85</v>
      </c>
      <c r="G4738" s="2">
        <f>IFERROR(VLOOKUP(Tableau2[[#This Row],[PR]],'Taux sortant'!$I$9:$S$167,COLUMN(),0),"")</f>
        <v>6.72</v>
      </c>
      <c r="H4738" s="2">
        <f>IFERROR(VLOOKUP(Tableau2[[#This Row],[PR]],'Taux sortant'!$I$9:$S$167,COLUMN(),0),"")</f>
        <v>5.19</v>
      </c>
      <c r="I4738" s="2">
        <f>IFERROR(VLOOKUP(Tableau2[[#This Row],[PR]],'Taux sortant'!$I$9:$S$167,COLUMN(),0),"")</f>
        <v>4.37</v>
      </c>
      <c r="J4738" s="2">
        <f>IFERROR(VLOOKUP(Tableau2[[#This Row],[PR]],'Taux sortant'!$I$9:$S$167,COLUMN(),0),"")</f>
        <v>0</v>
      </c>
      <c r="K4738" s="2">
        <f>IFERROR(VLOOKUP(Tableau2[[#This Row],[PR]],'Taux sortant'!$I$9:$S$167,COLUMN(),0),"")</f>
        <v>0</v>
      </c>
      <c r="L4738" s="2" t="str">
        <f>IFERROR(VLOOKUP(Tableau2[[#This Row],[PR]],'Taux sortant'!$I$9:$S$167,COLUMN(),0),"")</f>
        <v/>
      </c>
    </row>
    <row r="4739" spans="1:12" x14ac:dyDescent="0.3">
      <c r="A4739" s="1" t="s">
        <v>1178</v>
      </c>
      <c r="B4739" s="1" t="s">
        <v>33</v>
      </c>
      <c r="C4739" s="2">
        <f>IFERROR(VLOOKUP(Tableau2[[#This Row],[PR]],'Taux sortant'!$I$9:$S$167,COLUMN(),0),"")</f>
        <v>28.13</v>
      </c>
      <c r="D4739" s="2">
        <f>IFERROR(VLOOKUP(Tableau2[[#This Row],[PR]],'Taux sortant'!$I$9:$S$167,COLUMN(),0),"")</f>
        <v>22.97</v>
      </c>
      <c r="E4739" s="2">
        <f>IFERROR(VLOOKUP(Tableau2[[#This Row],[PR]],'Taux sortant'!$I$9:$S$167,COLUMN(),0),"")</f>
        <v>17.190000000000001</v>
      </c>
      <c r="F4739" s="2">
        <f>IFERROR(VLOOKUP(Tableau2[[#This Row],[PR]],'Taux sortant'!$I$9:$S$167,COLUMN(),0),"")</f>
        <v>13.88</v>
      </c>
      <c r="G4739" s="2">
        <f>IFERROR(VLOOKUP(Tableau2[[#This Row],[PR]],'Taux sortant'!$I$9:$S$167,COLUMN(),0),"")</f>
        <v>10.89</v>
      </c>
      <c r="H4739" s="2">
        <f>IFERROR(VLOOKUP(Tableau2[[#This Row],[PR]],'Taux sortant'!$I$9:$S$167,COLUMN(),0),"")</f>
        <v>7.86</v>
      </c>
      <c r="I4739" s="2">
        <f>IFERROR(VLOOKUP(Tableau2[[#This Row],[PR]],'Taux sortant'!$I$9:$S$167,COLUMN(),0),"")</f>
        <v>7.14</v>
      </c>
      <c r="J4739" s="2">
        <f>IFERROR(VLOOKUP(Tableau2[[#This Row],[PR]],'Taux sortant'!$I$9:$S$167,COLUMN(),0),"")</f>
        <v>0</v>
      </c>
      <c r="K4739" s="2">
        <f>IFERROR(VLOOKUP(Tableau2[[#This Row],[PR]],'Taux sortant'!$I$9:$S$167,COLUMN(),0),"")</f>
        <v>0</v>
      </c>
      <c r="L4739" s="2" t="str">
        <f>IFERROR(VLOOKUP(Tableau2[[#This Row],[PR]],'Taux sortant'!$I$9:$S$167,COLUMN(),0),"")</f>
        <v/>
      </c>
    </row>
    <row r="4740" spans="1:12" x14ac:dyDescent="0.3">
      <c r="A4740" s="1" t="s">
        <v>4821</v>
      </c>
      <c r="B4740" s="1" t="s">
        <v>3580</v>
      </c>
      <c r="C4740" s="2">
        <f>IFERROR(VLOOKUP(Tableau2[[#This Row],[PR]],'Taux sortant'!$I$9:$S$167,COLUMN(),0),"")</f>
        <v>18.79</v>
      </c>
      <c r="D4740" s="2">
        <f>IFERROR(VLOOKUP(Tableau2[[#This Row],[PR]],'Taux sortant'!$I$9:$S$167,COLUMN(),0),"")</f>
        <v>15.99</v>
      </c>
      <c r="E4740" s="2">
        <f>IFERROR(VLOOKUP(Tableau2[[#This Row],[PR]],'Taux sortant'!$I$9:$S$167,COLUMN(),0),"")</f>
        <v>12.7</v>
      </c>
      <c r="F4740" s="2">
        <f>IFERROR(VLOOKUP(Tableau2[[#This Row],[PR]],'Taux sortant'!$I$9:$S$167,COLUMN(),0),"")</f>
        <v>11.07</v>
      </c>
      <c r="G4740" s="2">
        <f>IFERROR(VLOOKUP(Tableau2[[#This Row],[PR]],'Taux sortant'!$I$9:$S$167,COLUMN(),0),"")</f>
        <v>9.52</v>
      </c>
      <c r="H4740" s="2">
        <f>IFERROR(VLOOKUP(Tableau2[[#This Row],[PR]],'Taux sortant'!$I$9:$S$167,COLUMN(),0),"")</f>
        <v>8.1</v>
      </c>
      <c r="I4740" s="2">
        <f>IFERROR(VLOOKUP(Tableau2[[#This Row],[PR]],'Taux sortant'!$I$9:$S$167,COLUMN(),0),"")</f>
        <v>6.92</v>
      </c>
      <c r="J4740" s="2">
        <f>IFERROR(VLOOKUP(Tableau2[[#This Row],[PR]],'Taux sortant'!$I$9:$S$167,COLUMN(),0),"")</f>
        <v>0</v>
      </c>
      <c r="K4740" s="2">
        <f>IFERROR(VLOOKUP(Tableau2[[#This Row],[PR]],'Taux sortant'!$I$9:$S$167,COLUMN(),0),"")</f>
        <v>0</v>
      </c>
      <c r="L4740" s="2" t="str">
        <f>IFERROR(VLOOKUP(Tableau2[[#This Row],[PR]],'Taux sortant'!$I$9:$S$167,COLUMN(),0),"")</f>
        <v/>
      </c>
    </row>
    <row r="4741" spans="1:12" x14ac:dyDescent="0.3">
      <c r="A4741" s="1" t="s">
        <v>4824</v>
      </c>
      <c r="B4741" s="1" t="s">
        <v>4145</v>
      </c>
      <c r="C4741" s="2">
        <f>IFERROR(VLOOKUP(Tableau2[[#This Row],[PR]],'Taux sortant'!$I$9:$S$167,COLUMN(),0),"")</f>
        <v>22.32</v>
      </c>
      <c r="D4741" s="2">
        <f>IFERROR(VLOOKUP(Tableau2[[#This Row],[PR]],'Taux sortant'!$I$9:$S$167,COLUMN(),0),"")</f>
        <v>19.86</v>
      </c>
      <c r="E4741" s="2">
        <f>IFERROR(VLOOKUP(Tableau2[[#This Row],[PR]],'Taux sortant'!$I$9:$S$167,COLUMN(),0),"")</f>
        <v>16.239999999999998</v>
      </c>
      <c r="F4741" s="2">
        <f>IFERROR(VLOOKUP(Tableau2[[#This Row],[PR]],'Taux sortant'!$I$9:$S$167,COLUMN(),0),"")</f>
        <v>14.04</v>
      </c>
      <c r="G4741" s="2">
        <f>IFERROR(VLOOKUP(Tableau2[[#This Row],[PR]],'Taux sortant'!$I$9:$S$167,COLUMN(),0),"")</f>
        <v>12.21</v>
      </c>
      <c r="H4741" s="2">
        <f>IFERROR(VLOOKUP(Tableau2[[#This Row],[PR]],'Taux sortant'!$I$9:$S$167,COLUMN(),0),"")</f>
        <v>10.16</v>
      </c>
      <c r="I4741" s="2">
        <f>IFERROR(VLOOKUP(Tableau2[[#This Row],[PR]],'Taux sortant'!$I$9:$S$167,COLUMN(),0),"")</f>
        <v>8.69</v>
      </c>
      <c r="J4741" s="2">
        <f>IFERROR(VLOOKUP(Tableau2[[#This Row],[PR]],'Taux sortant'!$I$9:$S$167,COLUMN(),0),"")</f>
        <v>0</v>
      </c>
      <c r="K4741" s="2">
        <f>IFERROR(VLOOKUP(Tableau2[[#This Row],[PR]],'Taux sortant'!$I$9:$S$167,COLUMN(),0),"")</f>
        <v>0</v>
      </c>
      <c r="L4741" s="2" t="str">
        <f>IFERROR(VLOOKUP(Tableau2[[#This Row],[PR]],'Taux sortant'!$I$9:$S$167,COLUMN(),0),"")</f>
        <v/>
      </c>
    </row>
    <row r="4742" spans="1:12" x14ac:dyDescent="0.3">
      <c r="A4742" s="1" t="s">
        <v>1181</v>
      </c>
      <c r="B4742" s="1" t="s">
        <v>58</v>
      </c>
      <c r="C4742" s="2">
        <f>IFERROR(VLOOKUP(Tableau2[[#This Row],[PR]],'Taux sortant'!$I$9:$S$167,COLUMN(),0),"")</f>
        <v>25.34</v>
      </c>
      <c r="D4742" s="2">
        <f>IFERROR(VLOOKUP(Tableau2[[#This Row],[PR]],'Taux sortant'!$I$9:$S$167,COLUMN(),0),"")</f>
        <v>21.62</v>
      </c>
      <c r="E4742" s="2">
        <f>IFERROR(VLOOKUP(Tableau2[[#This Row],[PR]],'Taux sortant'!$I$9:$S$167,COLUMN(),0),"")</f>
        <v>15.42</v>
      </c>
      <c r="F4742" s="2">
        <f>IFERROR(VLOOKUP(Tableau2[[#This Row],[PR]],'Taux sortant'!$I$9:$S$167,COLUMN(),0),"")</f>
        <v>12.6</v>
      </c>
      <c r="G4742" s="2">
        <f>IFERROR(VLOOKUP(Tableau2[[#This Row],[PR]],'Taux sortant'!$I$9:$S$167,COLUMN(),0),"")</f>
        <v>9.5500000000000007</v>
      </c>
      <c r="H4742" s="2">
        <f>IFERROR(VLOOKUP(Tableau2[[#This Row],[PR]],'Taux sortant'!$I$9:$S$167,COLUMN(),0),"")</f>
        <v>7.3</v>
      </c>
      <c r="I4742" s="2">
        <f>IFERROR(VLOOKUP(Tableau2[[#This Row],[PR]],'Taux sortant'!$I$9:$S$167,COLUMN(),0),"")</f>
        <v>6.61</v>
      </c>
      <c r="J4742" s="2">
        <f>IFERROR(VLOOKUP(Tableau2[[#This Row],[PR]],'Taux sortant'!$I$9:$S$167,COLUMN(),0),"")</f>
        <v>0</v>
      </c>
      <c r="K4742" s="2">
        <f>IFERROR(VLOOKUP(Tableau2[[#This Row],[PR]],'Taux sortant'!$I$9:$S$167,COLUMN(),0),"")</f>
        <v>0</v>
      </c>
      <c r="L4742" s="2" t="str">
        <f>IFERROR(VLOOKUP(Tableau2[[#This Row],[PR]],'Taux sortant'!$I$9:$S$167,COLUMN(),0),"")</f>
        <v/>
      </c>
    </row>
    <row r="4743" spans="1:12" x14ac:dyDescent="0.3">
      <c r="A4743" s="1" t="s">
        <v>4827</v>
      </c>
      <c r="B4743" s="1" t="s">
        <v>4194</v>
      </c>
      <c r="C4743" s="2">
        <f>IFERROR(VLOOKUP(Tableau2[[#This Row],[PR]],'Taux sortant'!$I$9:$S$167,COLUMN(),0),"")</f>
        <v>19.27</v>
      </c>
      <c r="D4743" s="2">
        <f>IFERROR(VLOOKUP(Tableau2[[#This Row],[PR]],'Taux sortant'!$I$9:$S$167,COLUMN(),0),"")</f>
        <v>16.54</v>
      </c>
      <c r="E4743" s="2">
        <f>IFERROR(VLOOKUP(Tableau2[[#This Row],[PR]],'Taux sortant'!$I$9:$S$167,COLUMN(),0),"")</f>
        <v>13.35</v>
      </c>
      <c r="F4743" s="2">
        <f>IFERROR(VLOOKUP(Tableau2[[#This Row],[PR]],'Taux sortant'!$I$9:$S$167,COLUMN(),0),"")</f>
        <v>11.77</v>
      </c>
      <c r="G4743" s="2">
        <f>IFERROR(VLOOKUP(Tableau2[[#This Row],[PR]],'Taux sortant'!$I$9:$S$167,COLUMN(),0),"")</f>
        <v>10.32</v>
      </c>
      <c r="H4743" s="2">
        <f>IFERROR(VLOOKUP(Tableau2[[#This Row],[PR]],'Taux sortant'!$I$9:$S$167,COLUMN(),0),"")</f>
        <v>9.14</v>
      </c>
      <c r="I4743" s="2">
        <f>IFERROR(VLOOKUP(Tableau2[[#This Row],[PR]],'Taux sortant'!$I$9:$S$167,COLUMN(),0),"")</f>
        <v>8.1199999999999992</v>
      </c>
      <c r="J4743" s="2">
        <f>IFERROR(VLOOKUP(Tableau2[[#This Row],[PR]],'Taux sortant'!$I$9:$S$167,COLUMN(),0),"")</f>
        <v>0</v>
      </c>
      <c r="K4743" s="2">
        <f>IFERROR(VLOOKUP(Tableau2[[#This Row],[PR]],'Taux sortant'!$I$9:$S$167,COLUMN(),0),"")</f>
        <v>0</v>
      </c>
      <c r="L4743" s="2" t="str">
        <f>IFERROR(VLOOKUP(Tableau2[[#This Row],[PR]],'Taux sortant'!$I$9:$S$167,COLUMN(),0),"")</f>
        <v/>
      </c>
    </row>
    <row r="4744" spans="1:12" x14ac:dyDescent="0.3">
      <c r="A4744" s="1" t="s">
        <v>2491</v>
      </c>
      <c r="B4744" s="1" t="s">
        <v>46</v>
      </c>
      <c r="C4744" s="2" t="str">
        <f>IFERROR(VLOOKUP(Tableau2[[#This Row],[PR]],'Taux sortant'!$I$9:$S$167,COLUMN(),0),"")</f>
        <v/>
      </c>
      <c r="D4744" s="2" t="str">
        <f>IFERROR(VLOOKUP(Tableau2[[#This Row],[PR]],'Taux sortant'!$I$9:$S$167,COLUMN(),0),"")</f>
        <v/>
      </c>
      <c r="E4744" s="2" t="str">
        <f>IFERROR(VLOOKUP(Tableau2[[#This Row],[PR]],'Taux sortant'!$I$9:$S$167,COLUMN(),0),"")</f>
        <v/>
      </c>
      <c r="F4744" s="2" t="str">
        <f>IFERROR(VLOOKUP(Tableau2[[#This Row],[PR]],'Taux sortant'!$I$9:$S$167,COLUMN(),0),"")</f>
        <v/>
      </c>
      <c r="G4744" s="2" t="str">
        <f>IFERROR(VLOOKUP(Tableau2[[#This Row],[PR]],'Taux sortant'!$I$9:$S$167,COLUMN(),0),"")</f>
        <v/>
      </c>
      <c r="H4744" s="2" t="str">
        <f>IFERROR(VLOOKUP(Tableau2[[#This Row],[PR]],'Taux sortant'!$I$9:$S$167,COLUMN(),0),"")</f>
        <v/>
      </c>
      <c r="I4744" s="2" t="str">
        <f>IFERROR(VLOOKUP(Tableau2[[#This Row],[PR]],'Taux sortant'!$I$9:$S$167,COLUMN(),0),"")</f>
        <v/>
      </c>
      <c r="J4744" s="2" t="str">
        <f>IFERROR(VLOOKUP(Tableau2[[#This Row],[PR]],'Taux sortant'!$I$9:$S$167,COLUMN(),0),"")</f>
        <v/>
      </c>
      <c r="K4744" s="2" t="str">
        <f>IFERROR(VLOOKUP(Tableau2[[#This Row],[PR]],'Taux sortant'!$I$9:$S$167,COLUMN(),0),"")</f>
        <v/>
      </c>
      <c r="L4744" s="2" t="str">
        <f>IFERROR(VLOOKUP(Tableau2[[#This Row],[PR]],'Taux sortant'!$I$9:$S$167,COLUMN(),0),"")</f>
        <v/>
      </c>
    </row>
    <row r="4745" spans="1:12" x14ac:dyDescent="0.3">
      <c r="A4745" s="1" t="s">
        <v>6664</v>
      </c>
      <c r="B4745" s="1" t="s">
        <v>6633</v>
      </c>
      <c r="C4745" s="2" t="str">
        <f>IFERROR(VLOOKUP(Tableau2[[#This Row],[PR]],'Taux sortant'!$I$9:$S$167,COLUMN(),0),"")</f>
        <v/>
      </c>
      <c r="D4745" s="2" t="str">
        <f>IFERROR(VLOOKUP(Tableau2[[#This Row],[PR]],'Taux sortant'!$I$9:$S$167,COLUMN(),0),"")</f>
        <v/>
      </c>
      <c r="E4745" s="2" t="str">
        <f>IFERROR(VLOOKUP(Tableau2[[#This Row],[PR]],'Taux sortant'!$I$9:$S$167,COLUMN(),0),"")</f>
        <v/>
      </c>
      <c r="F4745" s="2" t="str">
        <f>IFERROR(VLOOKUP(Tableau2[[#This Row],[PR]],'Taux sortant'!$I$9:$S$167,COLUMN(),0),"")</f>
        <v/>
      </c>
      <c r="G4745" s="2" t="str">
        <f>IFERROR(VLOOKUP(Tableau2[[#This Row],[PR]],'Taux sortant'!$I$9:$S$167,COLUMN(),0),"")</f>
        <v/>
      </c>
      <c r="H4745" s="2" t="str">
        <f>IFERROR(VLOOKUP(Tableau2[[#This Row],[PR]],'Taux sortant'!$I$9:$S$167,COLUMN(),0),"")</f>
        <v/>
      </c>
      <c r="I4745" s="2" t="str">
        <f>IFERROR(VLOOKUP(Tableau2[[#This Row],[PR]],'Taux sortant'!$I$9:$S$167,COLUMN(),0),"")</f>
        <v/>
      </c>
      <c r="J4745" s="2" t="str">
        <f>IFERROR(VLOOKUP(Tableau2[[#This Row],[PR]],'Taux sortant'!$I$9:$S$167,COLUMN(),0),"")</f>
        <v/>
      </c>
      <c r="K4745" s="2" t="str">
        <f>IFERROR(VLOOKUP(Tableau2[[#This Row],[PR]],'Taux sortant'!$I$9:$S$167,COLUMN(),0),"")</f>
        <v/>
      </c>
      <c r="L4745" s="2" t="str">
        <f>IFERROR(VLOOKUP(Tableau2[[#This Row],[PR]],'Taux sortant'!$I$9:$S$167,COLUMN(),0),"")</f>
        <v/>
      </c>
    </row>
    <row r="4746" spans="1:12" x14ac:dyDescent="0.3">
      <c r="A4746" s="1" t="s">
        <v>4830</v>
      </c>
      <c r="B4746" s="1" t="s">
        <v>4132</v>
      </c>
      <c r="C4746" s="2">
        <f>IFERROR(VLOOKUP(Tableau2[[#This Row],[PR]],'Taux sortant'!$I$9:$S$167,COLUMN(),0),"")</f>
        <v>20.079999999999998</v>
      </c>
      <c r="D4746" s="2">
        <f>IFERROR(VLOOKUP(Tableau2[[#This Row],[PR]],'Taux sortant'!$I$9:$S$167,COLUMN(),0),"")</f>
        <v>17.18</v>
      </c>
      <c r="E4746" s="2">
        <f>IFERROR(VLOOKUP(Tableau2[[#This Row],[PR]],'Taux sortant'!$I$9:$S$167,COLUMN(),0),"")</f>
        <v>13.8</v>
      </c>
      <c r="F4746" s="2">
        <f>IFERROR(VLOOKUP(Tableau2[[#This Row],[PR]],'Taux sortant'!$I$9:$S$167,COLUMN(),0),"")</f>
        <v>12.12</v>
      </c>
      <c r="G4746" s="2">
        <f>IFERROR(VLOOKUP(Tableau2[[#This Row],[PR]],'Taux sortant'!$I$9:$S$167,COLUMN(),0),"")</f>
        <v>10.5</v>
      </c>
      <c r="H4746" s="2">
        <f>IFERROR(VLOOKUP(Tableau2[[#This Row],[PR]],'Taux sortant'!$I$9:$S$167,COLUMN(),0),"")</f>
        <v>9.0500000000000007</v>
      </c>
      <c r="I4746" s="2">
        <f>IFERROR(VLOOKUP(Tableau2[[#This Row],[PR]],'Taux sortant'!$I$9:$S$167,COLUMN(),0),"")</f>
        <v>7.85</v>
      </c>
      <c r="J4746" s="2">
        <f>IFERROR(VLOOKUP(Tableau2[[#This Row],[PR]],'Taux sortant'!$I$9:$S$167,COLUMN(),0),"")</f>
        <v>0</v>
      </c>
      <c r="K4746" s="2">
        <f>IFERROR(VLOOKUP(Tableau2[[#This Row],[PR]],'Taux sortant'!$I$9:$S$167,COLUMN(),0),"")</f>
        <v>0</v>
      </c>
      <c r="L4746" s="2" t="str">
        <f>IFERROR(VLOOKUP(Tableau2[[#This Row],[PR]],'Taux sortant'!$I$9:$S$167,COLUMN(),0),"")</f>
        <v/>
      </c>
    </row>
    <row r="4747" spans="1:12" x14ac:dyDescent="0.3">
      <c r="A4747" s="1" t="s">
        <v>4833</v>
      </c>
      <c r="B4747" s="1" t="s">
        <v>4194</v>
      </c>
      <c r="C4747" s="2">
        <f>IFERROR(VLOOKUP(Tableau2[[#This Row],[PR]],'Taux sortant'!$I$9:$S$167,COLUMN(),0),"")</f>
        <v>19.27</v>
      </c>
      <c r="D4747" s="2">
        <f>IFERROR(VLOOKUP(Tableau2[[#This Row],[PR]],'Taux sortant'!$I$9:$S$167,COLUMN(),0),"")</f>
        <v>16.54</v>
      </c>
      <c r="E4747" s="2">
        <f>IFERROR(VLOOKUP(Tableau2[[#This Row],[PR]],'Taux sortant'!$I$9:$S$167,COLUMN(),0),"")</f>
        <v>13.35</v>
      </c>
      <c r="F4747" s="2">
        <f>IFERROR(VLOOKUP(Tableau2[[#This Row],[PR]],'Taux sortant'!$I$9:$S$167,COLUMN(),0),"")</f>
        <v>11.77</v>
      </c>
      <c r="G4747" s="2">
        <f>IFERROR(VLOOKUP(Tableau2[[#This Row],[PR]],'Taux sortant'!$I$9:$S$167,COLUMN(),0),"")</f>
        <v>10.32</v>
      </c>
      <c r="H4747" s="2">
        <f>IFERROR(VLOOKUP(Tableau2[[#This Row],[PR]],'Taux sortant'!$I$9:$S$167,COLUMN(),0),"")</f>
        <v>9.14</v>
      </c>
      <c r="I4747" s="2">
        <f>IFERROR(VLOOKUP(Tableau2[[#This Row],[PR]],'Taux sortant'!$I$9:$S$167,COLUMN(),0),"")</f>
        <v>8.1199999999999992</v>
      </c>
      <c r="J4747" s="2">
        <f>IFERROR(VLOOKUP(Tableau2[[#This Row],[PR]],'Taux sortant'!$I$9:$S$167,COLUMN(),0),"")</f>
        <v>0</v>
      </c>
      <c r="K4747" s="2">
        <f>IFERROR(VLOOKUP(Tableau2[[#This Row],[PR]],'Taux sortant'!$I$9:$S$167,COLUMN(),0),"")</f>
        <v>0</v>
      </c>
      <c r="L4747" s="2" t="str">
        <f>IFERROR(VLOOKUP(Tableau2[[#This Row],[PR]],'Taux sortant'!$I$9:$S$167,COLUMN(),0),"")</f>
        <v/>
      </c>
    </row>
    <row r="4748" spans="1:12" x14ac:dyDescent="0.3">
      <c r="A4748" s="1" t="s">
        <v>1184</v>
      </c>
      <c r="B4748" s="1" t="s">
        <v>159</v>
      </c>
      <c r="C4748" s="2">
        <f>IFERROR(VLOOKUP(Tableau2[[#This Row],[PR]],'Taux sortant'!$I$9:$S$167,COLUMN(),0),"")</f>
        <v>20.05</v>
      </c>
      <c r="D4748" s="2">
        <f>IFERROR(VLOOKUP(Tableau2[[#This Row],[PR]],'Taux sortant'!$I$9:$S$167,COLUMN(),0),"")</f>
        <v>15.11</v>
      </c>
      <c r="E4748" s="2">
        <f>IFERROR(VLOOKUP(Tableau2[[#This Row],[PR]],'Taux sortant'!$I$9:$S$167,COLUMN(),0),"")</f>
        <v>10.84</v>
      </c>
      <c r="F4748" s="2">
        <f>IFERROR(VLOOKUP(Tableau2[[#This Row],[PR]],'Taux sortant'!$I$9:$S$167,COLUMN(),0),"")</f>
        <v>8.73</v>
      </c>
      <c r="G4748" s="2">
        <f>IFERROR(VLOOKUP(Tableau2[[#This Row],[PR]],'Taux sortant'!$I$9:$S$167,COLUMN(),0),"")</f>
        <v>6.21</v>
      </c>
      <c r="H4748" s="2">
        <f>IFERROR(VLOOKUP(Tableau2[[#This Row],[PR]],'Taux sortant'!$I$9:$S$167,COLUMN(),0),"")</f>
        <v>4.4800000000000004</v>
      </c>
      <c r="I4748" s="2">
        <f>IFERROR(VLOOKUP(Tableau2[[#This Row],[PR]],'Taux sortant'!$I$9:$S$167,COLUMN(),0),"")</f>
        <v>3.71</v>
      </c>
      <c r="J4748" s="2">
        <f>IFERROR(VLOOKUP(Tableau2[[#This Row],[PR]],'Taux sortant'!$I$9:$S$167,COLUMN(),0),"")</f>
        <v>0</v>
      </c>
      <c r="K4748" s="2">
        <f>IFERROR(VLOOKUP(Tableau2[[#This Row],[PR]],'Taux sortant'!$I$9:$S$167,COLUMN(),0),"")</f>
        <v>0</v>
      </c>
      <c r="L4748" s="2" t="str">
        <f>IFERROR(VLOOKUP(Tableau2[[#This Row],[PR]],'Taux sortant'!$I$9:$S$167,COLUMN(),0),"")</f>
        <v/>
      </c>
    </row>
    <row r="4749" spans="1:12" x14ac:dyDescent="0.3">
      <c r="A4749" s="1" t="s">
        <v>4836</v>
      </c>
      <c r="B4749" s="1" t="s">
        <v>4162</v>
      </c>
      <c r="C4749" s="2" t="str">
        <f>IFERROR(VLOOKUP(Tableau2[[#This Row],[PR]],'Taux sortant'!$I$9:$S$167,COLUMN(),0),"")</f>
        <v/>
      </c>
      <c r="D4749" s="2" t="str">
        <f>IFERROR(VLOOKUP(Tableau2[[#This Row],[PR]],'Taux sortant'!$I$9:$S$167,COLUMN(),0),"")</f>
        <v/>
      </c>
      <c r="E4749" s="2" t="str">
        <f>IFERROR(VLOOKUP(Tableau2[[#This Row],[PR]],'Taux sortant'!$I$9:$S$167,COLUMN(),0),"")</f>
        <v/>
      </c>
      <c r="F4749" s="2" t="str">
        <f>IFERROR(VLOOKUP(Tableau2[[#This Row],[PR]],'Taux sortant'!$I$9:$S$167,COLUMN(),0),"")</f>
        <v/>
      </c>
      <c r="G4749" s="2" t="str">
        <f>IFERROR(VLOOKUP(Tableau2[[#This Row],[PR]],'Taux sortant'!$I$9:$S$167,COLUMN(),0),"")</f>
        <v/>
      </c>
      <c r="H4749" s="2" t="str">
        <f>IFERROR(VLOOKUP(Tableau2[[#This Row],[PR]],'Taux sortant'!$I$9:$S$167,COLUMN(),0),"")</f>
        <v/>
      </c>
      <c r="I4749" s="2" t="str">
        <f>IFERROR(VLOOKUP(Tableau2[[#This Row],[PR]],'Taux sortant'!$I$9:$S$167,COLUMN(),0),"")</f>
        <v/>
      </c>
      <c r="J4749" s="2" t="str">
        <f>IFERROR(VLOOKUP(Tableau2[[#This Row],[PR]],'Taux sortant'!$I$9:$S$167,COLUMN(),0),"")</f>
        <v/>
      </c>
      <c r="K4749" s="2" t="str">
        <f>IFERROR(VLOOKUP(Tableau2[[#This Row],[PR]],'Taux sortant'!$I$9:$S$167,COLUMN(),0),"")</f>
        <v/>
      </c>
      <c r="L4749" s="2" t="str">
        <f>IFERROR(VLOOKUP(Tableau2[[#This Row],[PR]],'Taux sortant'!$I$9:$S$167,COLUMN(),0),"")</f>
        <v/>
      </c>
    </row>
    <row r="4750" spans="1:12" x14ac:dyDescent="0.3">
      <c r="A4750" s="1" t="s">
        <v>6147</v>
      </c>
      <c r="B4750" s="1" t="s">
        <v>5820</v>
      </c>
      <c r="C4750" s="2" t="str">
        <f>IFERROR(VLOOKUP(Tableau2[[#This Row],[PR]],'Taux sortant'!$I$9:$S$167,COLUMN(),0),"")</f>
        <v/>
      </c>
      <c r="D4750" s="2" t="str">
        <f>IFERROR(VLOOKUP(Tableau2[[#This Row],[PR]],'Taux sortant'!$I$9:$S$167,COLUMN(),0),"")</f>
        <v/>
      </c>
      <c r="E4750" s="2" t="str">
        <f>IFERROR(VLOOKUP(Tableau2[[#This Row],[PR]],'Taux sortant'!$I$9:$S$167,COLUMN(),0),"")</f>
        <v/>
      </c>
      <c r="F4750" s="2" t="str">
        <f>IFERROR(VLOOKUP(Tableau2[[#This Row],[PR]],'Taux sortant'!$I$9:$S$167,COLUMN(),0),"")</f>
        <v/>
      </c>
      <c r="G4750" s="2" t="str">
        <f>IFERROR(VLOOKUP(Tableau2[[#This Row],[PR]],'Taux sortant'!$I$9:$S$167,COLUMN(),0),"")</f>
        <v/>
      </c>
      <c r="H4750" s="2" t="str">
        <f>IFERROR(VLOOKUP(Tableau2[[#This Row],[PR]],'Taux sortant'!$I$9:$S$167,COLUMN(),0),"")</f>
        <v/>
      </c>
      <c r="I4750" s="2" t="str">
        <f>IFERROR(VLOOKUP(Tableau2[[#This Row],[PR]],'Taux sortant'!$I$9:$S$167,COLUMN(),0),"")</f>
        <v/>
      </c>
      <c r="J4750" s="2" t="str">
        <f>IFERROR(VLOOKUP(Tableau2[[#This Row],[PR]],'Taux sortant'!$I$9:$S$167,COLUMN(),0),"")</f>
        <v/>
      </c>
      <c r="K4750" s="2" t="str">
        <f>IFERROR(VLOOKUP(Tableau2[[#This Row],[PR]],'Taux sortant'!$I$9:$S$167,COLUMN(),0),"")</f>
        <v/>
      </c>
      <c r="L4750" s="2" t="str">
        <f>IFERROR(VLOOKUP(Tableau2[[#This Row],[PR]],'Taux sortant'!$I$9:$S$167,COLUMN(),0),"")</f>
        <v/>
      </c>
    </row>
    <row r="4751" spans="1:12" x14ac:dyDescent="0.3">
      <c r="A4751" s="1" t="s">
        <v>4839</v>
      </c>
      <c r="B4751" s="1" t="s">
        <v>4234</v>
      </c>
      <c r="C4751" s="2">
        <f>IFERROR(VLOOKUP(Tableau2[[#This Row],[PR]],'Taux sortant'!$I$9:$S$167,COLUMN(),0),"")</f>
        <v>18.53</v>
      </c>
      <c r="D4751" s="2">
        <f>IFERROR(VLOOKUP(Tableau2[[#This Row],[PR]],'Taux sortant'!$I$9:$S$167,COLUMN(),0),"")</f>
        <v>15.84</v>
      </c>
      <c r="E4751" s="2">
        <f>IFERROR(VLOOKUP(Tableau2[[#This Row],[PR]],'Taux sortant'!$I$9:$S$167,COLUMN(),0),"")</f>
        <v>12.68</v>
      </c>
      <c r="F4751" s="2">
        <f>IFERROR(VLOOKUP(Tableau2[[#This Row],[PR]],'Taux sortant'!$I$9:$S$167,COLUMN(),0),"")</f>
        <v>11.12</v>
      </c>
      <c r="G4751" s="2">
        <f>IFERROR(VLOOKUP(Tableau2[[#This Row],[PR]],'Taux sortant'!$I$9:$S$167,COLUMN(),0),"")</f>
        <v>9.75</v>
      </c>
      <c r="H4751" s="2">
        <f>IFERROR(VLOOKUP(Tableau2[[#This Row],[PR]],'Taux sortant'!$I$9:$S$167,COLUMN(),0),"")</f>
        <v>8.5500000000000007</v>
      </c>
      <c r="I4751" s="2">
        <f>IFERROR(VLOOKUP(Tableau2[[#This Row],[PR]],'Taux sortant'!$I$9:$S$167,COLUMN(),0),"")</f>
        <v>7.57</v>
      </c>
      <c r="J4751" s="2">
        <f>IFERROR(VLOOKUP(Tableau2[[#This Row],[PR]],'Taux sortant'!$I$9:$S$167,COLUMN(),0),"")</f>
        <v>0</v>
      </c>
      <c r="K4751" s="2">
        <f>IFERROR(VLOOKUP(Tableau2[[#This Row],[PR]],'Taux sortant'!$I$9:$S$167,COLUMN(),0),"")</f>
        <v>0</v>
      </c>
      <c r="L4751" s="2" t="str">
        <f>IFERROR(VLOOKUP(Tableau2[[#This Row],[PR]],'Taux sortant'!$I$9:$S$167,COLUMN(),0),"")</f>
        <v/>
      </c>
    </row>
    <row r="4752" spans="1:12" x14ac:dyDescent="0.3">
      <c r="A4752" s="1" t="s">
        <v>1187</v>
      </c>
      <c r="B4752" s="1" t="s">
        <v>28</v>
      </c>
      <c r="C4752" s="2">
        <f>IFERROR(VLOOKUP(Tableau2[[#This Row],[PR]],'Taux sortant'!$I$9:$S$167,COLUMN(),0),"")</f>
        <v>13.58</v>
      </c>
      <c r="D4752" s="2">
        <f>IFERROR(VLOOKUP(Tableau2[[#This Row],[PR]],'Taux sortant'!$I$9:$S$167,COLUMN(),0),"")</f>
        <v>10.97</v>
      </c>
      <c r="E4752" s="2">
        <f>IFERROR(VLOOKUP(Tableau2[[#This Row],[PR]],'Taux sortant'!$I$9:$S$167,COLUMN(),0),"")</f>
        <v>8.0500000000000007</v>
      </c>
      <c r="F4752" s="2">
        <f>IFERROR(VLOOKUP(Tableau2[[#This Row],[PR]],'Taux sortant'!$I$9:$S$167,COLUMN(),0),"")</f>
        <v>6.64</v>
      </c>
      <c r="G4752" s="2">
        <f>IFERROR(VLOOKUP(Tableau2[[#This Row],[PR]],'Taux sortant'!$I$9:$S$167,COLUMN(),0),"")</f>
        <v>5.59</v>
      </c>
      <c r="H4752" s="2">
        <f>IFERROR(VLOOKUP(Tableau2[[#This Row],[PR]],'Taux sortant'!$I$9:$S$167,COLUMN(),0),"")</f>
        <v>4.79</v>
      </c>
      <c r="I4752" s="2">
        <f>IFERROR(VLOOKUP(Tableau2[[#This Row],[PR]],'Taux sortant'!$I$9:$S$167,COLUMN(),0),"")</f>
        <v>4.2300000000000004</v>
      </c>
      <c r="J4752" s="2">
        <f>IFERROR(VLOOKUP(Tableau2[[#This Row],[PR]],'Taux sortant'!$I$9:$S$167,COLUMN(),0),"")</f>
        <v>0</v>
      </c>
      <c r="K4752" s="2">
        <f>IFERROR(VLOOKUP(Tableau2[[#This Row],[PR]],'Taux sortant'!$I$9:$S$167,COLUMN(),0),"")</f>
        <v>0</v>
      </c>
      <c r="L4752" s="2" t="str">
        <f>IFERROR(VLOOKUP(Tableau2[[#This Row],[PR]],'Taux sortant'!$I$9:$S$167,COLUMN(),0),"")</f>
        <v/>
      </c>
    </row>
    <row r="4753" spans="1:12" x14ac:dyDescent="0.3">
      <c r="A4753" s="1" t="s">
        <v>1190</v>
      </c>
      <c r="B4753" s="1" t="s">
        <v>23</v>
      </c>
      <c r="C4753" s="2">
        <f>IFERROR(VLOOKUP(Tableau2[[#This Row],[PR]],'Taux sortant'!$I$9:$S$167,COLUMN(),0),"")</f>
        <v>13.58</v>
      </c>
      <c r="D4753" s="2">
        <f>IFERROR(VLOOKUP(Tableau2[[#This Row],[PR]],'Taux sortant'!$I$9:$S$167,COLUMN(),0),"")</f>
        <v>10.97</v>
      </c>
      <c r="E4753" s="2">
        <f>IFERROR(VLOOKUP(Tableau2[[#This Row],[PR]],'Taux sortant'!$I$9:$S$167,COLUMN(),0),"")</f>
        <v>8.0500000000000007</v>
      </c>
      <c r="F4753" s="2">
        <f>IFERROR(VLOOKUP(Tableau2[[#This Row],[PR]],'Taux sortant'!$I$9:$S$167,COLUMN(),0),"")</f>
        <v>6.64</v>
      </c>
      <c r="G4753" s="2">
        <f>IFERROR(VLOOKUP(Tableau2[[#This Row],[PR]],'Taux sortant'!$I$9:$S$167,COLUMN(),0),"")</f>
        <v>5.59</v>
      </c>
      <c r="H4753" s="2">
        <f>IFERROR(VLOOKUP(Tableau2[[#This Row],[PR]],'Taux sortant'!$I$9:$S$167,COLUMN(),0),"")</f>
        <v>4.79</v>
      </c>
      <c r="I4753" s="2">
        <f>IFERROR(VLOOKUP(Tableau2[[#This Row],[PR]],'Taux sortant'!$I$9:$S$167,COLUMN(),0),"")</f>
        <v>4.2300000000000004</v>
      </c>
      <c r="J4753" s="2">
        <f>IFERROR(VLOOKUP(Tableau2[[#This Row],[PR]],'Taux sortant'!$I$9:$S$167,COLUMN(),0),"")</f>
        <v>0</v>
      </c>
      <c r="K4753" s="2">
        <f>IFERROR(VLOOKUP(Tableau2[[#This Row],[PR]],'Taux sortant'!$I$9:$S$167,COLUMN(),0),"")</f>
        <v>0</v>
      </c>
      <c r="L4753" s="2" t="str">
        <f>IFERROR(VLOOKUP(Tableau2[[#This Row],[PR]],'Taux sortant'!$I$9:$S$167,COLUMN(),0),"")</f>
        <v/>
      </c>
    </row>
    <row r="4754" spans="1:12" x14ac:dyDescent="0.3">
      <c r="A4754" s="1" t="s">
        <v>4842</v>
      </c>
      <c r="B4754" s="1" t="s">
        <v>4150</v>
      </c>
      <c r="C4754" s="2">
        <f>IFERROR(VLOOKUP(Tableau2[[#This Row],[PR]],'Taux sortant'!$I$9:$S$167,COLUMN(),0),"")</f>
        <v>19.84</v>
      </c>
      <c r="D4754" s="2">
        <f>IFERROR(VLOOKUP(Tableau2[[#This Row],[PR]],'Taux sortant'!$I$9:$S$167,COLUMN(),0),"")</f>
        <v>16.989999999999998</v>
      </c>
      <c r="E4754" s="2">
        <f>IFERROR(VLOOKUP(Tableau2[[#This Row],[PR]],'Taux sortant'!$I$9:$S$167,COLUMN(),0),"")</f>
        <v>13.65</v>
      </c>
      <c r="F4754" s="2">
        <f>IFERROR(VLOOKUP(Tableau2[[#This Row],[PR]],'Taux sortant'!$I$9:$S$167,COLUMN(),0),"")</f>
        <v>11.98</v>
      </c>
      <c r="G4754" s="2">
        <f>IFERROR(VLOOKUP(Tableau2[[#This Row],[PR]],'Taux sortant'!$I$9:$S$167,COLUMN(),0),"")</f>
        <v>10.41</v>
      </c>
      <c r="H4754" s="2">
        <f>IFERROR(VLOOKUP(Tableau2[[#This Row],[PR]],'Taux sortant'!$I$9:$S$167,COLUMN(),0),"")</f>
        <v>8.9600000000000009</v>
      </c>
      <c r="I4754" s="2">
        <f>IFERROR(VLOOKUP(Tableau2[[#This Row],[PR]],'Taux sortant'!$I$9:$S$167,COLUMN(),0),"")</f>
        <v>7.76</v>
      </c>
      <c r="J4754" s="2">
        <f>IFERROR(VLOOKUP(Tableau2[[#This Row],[PR]],'Taux sortant'!$I$9:$S$167,COLUMN(),0),"")</f>
        <v>0</v>
      </c>
      <c r="K4754" s="2">
        <f>IFERROR(VLOOKUP(Tableau2[[#This Row],[PR]],'Taux sortant'!$I$9:$S$167,COLUMN(),0),"")</f>
        <v>0</v>
      </c>
      <c r="L4754" s="2" t="str">
        <f>IFERROR(VLOOKUP(Tableau2[[#This Row],[PR]],'Taux sortant'!$I$9:$S$167,COLUMN(),0),"")</f>
        <v/>
      </c>
    </row>
    <row r="4755" spans="1:12" x14ac:dyDescent="0.3">
      <c r="A4755" s="1" t="s">
        <v>4844</v>
      </c>
      <c r="B4755" s="1" t="s">
        <v>4234</v>
      </c>
      <c r="C4755" s="2">
        <f>IFERROR(VLOOKUP(Tableau2[[#This Row],[PR]],'Taux sortant'!$I$9:$S$167,COLUMN(),0),"")</f>
        <v>18.53</v>
      </c>
      <c r="D4755" s="2">
        <f>IFERROR(VLOOKUP(Tableau2[[#This Row],[PR]],'Taux sortant'!$I$9:$S$167,COLUMN(),0),"")</f>
        <v>15.84</v>
      </c>
      <c r="E4755" s="2">
        <f>IFERROR(VLOOKUP(Tableau2[[#This Row],[PR]],'Taux sortant'!$I$9:$S$167,COLUMN(),0),"")</f>
        <v>12.68</v>
      </c>
      <c r="F4755" s="2">
        <f>IFERROR(VLOOKUP(Tableau2[[#This Row],[PR]],'Taux sortant'!$I$9:$S$167,COLUMN(),0),"")</f>
        <v>11.12</v>
      </c>
      <c r="G4755" s="2">
        <f>IFERROR(VLOOKUP(Tableau2[[#This Row],[PR]],'Taux sortant'!$I$9:$S$167,COLUMN(),0),"")</f>
        <v>9.75</v>
      </c>
      <c r="H4755" s="2">
        <f>IFERROR(VLOOKUP(Tableau2[[#This Row],[PR]],'Taux sortant'!$I$9:$S$167,COLUMN(),0),"")</f>
        <v>8.5500000000000007</v>
      </c>
      <c r="I4755" s="2">
        <f>IFERROR(VLOOKUP(Tableau2[[#This Row],[PR]],'Taux sortant'!$I$9:$S$167,COLUMN(),0),"")</f>
        <v>7.57</v>
      </c>
      <c r="J4755" s="2">
        <f>IFERROR(VLOOKUP(Tableau2[[#This Row],[PR]],'Taux sortant'!$I$9:$S$167,COLUMN(),0),"")</f>
        <v>0</v>
      </c>
      <c r="K4755" s="2">
        <f>IFERROR(VLOOKUP(Tableau2[[#This Row],[PR]],'Taux sortant'!$I$9:$S$167,COLUMN(),0),"")</f>
        <v>0</v>
      </c>
      <c r="L4755" s="2" t="str">
        <f>IFERROR(VLOOKUP(Tableau2[[#This Row],[PR]],'Taux sortant'!$I$9:$S$167,COLUMN(),0),"")</f>
        <v/>
      </c>
    </row>
    <row r="4756" spans="1:12" x14ac:dyDescent="0.3">
      <c r="A4756" s="1" t="s">
        <v>1193</v>
      </c>
      <c r="B4756" s="1" t="s">
        <v>6</v>
      </c>
      <c r="C4756" s="2">
        <f>IFERROR(VLOOKUP(Tableau2[[#This Row],[PR]],'Taux sortant'!$I$9:$S$167,COLUMN(),0),"")</f>
        <v>25.34</v>
      </c>
      <c r="D4756" s="2">
        <f>IFERROR(VLOOKUP(Tableau2[[#This Row],[PR]],'Taux sortant'!$I$9:$S$167,COLUMN(),0),"")</f>
        <v>21.62</v>
      </c>
      <c r="E4756" s="2">
        <f>IFERROR(VLOOKUP(Tableau2[[#This Row],[PR]],'Taux sortant'!$I$9:$S$167,COLUMN(),0),"")</f>
        <v>15.42</v>
      </c>
      <c r="F4756" s="2">
        <f>IFERROR(VLOOKUP(Tableau2[[#This Row],[PR]],'Taux sortant'!$I$9:$S$167,COLUMN(),0),"")</f>
        <v>12.6</v>
      </c>
      <c r="G4756" s="2">
        <f>IFERROR(VLOOKUP(Tableau2[[#This Row],[PR]],'Taux sortant'!$I$9:$S$167,COLUMN(),0),"")</f>
        <v>9.5500000000000007</v>
      </c>
      <c r="H4756" s="2">
        <f>IFERROR(VLOOKUP(Tableau2[[#This Row],[PR]],'Taux sortant'!$I$9:$S$167,COLUMN(),0),"")</f>
        <v>7.3</v>
      </c>
      <c r="I4756" s="2">
        <f>IFERROR(VLOOKUP(Tableau2[[#This Row],[PR]],'Taux sortant'!$I$9:$S$167,COLUMN(),0),"")</f>
        <v>6.61</v>
      </c>
      <c r="J4756" s="2">
        <f>IFERROR(VLOOKUP(Tableau2[[#This Row],[PR]],'Taux sortant'!$I$9:$S$167,COLUMN(),0),"")</f>
        <v>0</v>
      </c>
      <c r="K4756" s="2">
        <f>IFERROR(VLOOKUP(Tableau2[[#This Row],[PR]],'Taux sortant'!$I$9:$S$167,COLUMN(),0),"")</f>
        <v>0</v>
      </c>
      <c r="L4756" s="2" t="str">
        <f>IFERROR(VLOOKUP(Tableau2[[#This Row],[PR]],'Taux sortant'!$I$9:$S$167,COLUMN(),0),"")</f>
        <v/>
      </c>
    </row>
    <row r="4757" spans="1:12" x14ac:dyDescent="0.3">
      <c r="A4757" s="1" t="s">
        <v>6150</v>
      </c>
      <c r="B4757" s="1" t="s">
        <v>5888</v>
      </c>
      <c r="C4757" s="2">
        <f>IFERROR(VLOOKUP(Tableau2[[#This Row],[PR]],'Taux sortant'!$I$9:$S$167,COLUMN(),0),"")</f>
        <v>34.56</v>
      </c>
      <c r="D4757" s="2">
        <f>IFERROR(VLOOKUP(Tableau2[[#This Row],[PR]],'Taux sortant'!$I$9:$S$167,COLUMN(),0),"")</f>
        <v>30.52</v>
      </c>
      <c r="E4757" s="2">
        <f>IFERROR(VLOOKUP(Tableau2[[#This Row],[PR]],'Taux sortant'!$I$9:$S$167,COLUMN(),0),"")</f>
        <v>26.32</v>
      </c>
      <c r="F4757" s="2">
        <f>IFERROR(VLOOKUP(Tableau2[[#This Row],[PR]],'Taux sortant'!$I$9:$S$167,COLUMN(),0),"")</f>
        <v>23.84</v>
      </c>
      <c r="G4757" s="2">
        <f>IFERROR(VLOOKUP(Tableau2[[#This Row],[PR]],'Taux sortant'!$I$9:$S$167,COLUMN(),0),"")</f>
        <v>21.18</v>
      </c>
      <c r="H4757" s="2">
        <f>IFERROR(VLOOKUP(Tableau2[[#This Row],[PR]],'Taux sortant'!$I$9:$S$167,COLUMN(),0),"")</f>
        <v>17.91</v>
      </c>
      <c r="I4757" s="2">
        <f>IFERROR(VLOOKUP(Tableau2[[#This Row],[PR]],'Taux sortant'!$I$9:$S$167,COLUMN(),0),"")</f>
        <v>15.17</v>
      </c>
      <c r="J4757" s="2">
        <f>IFERROR(VLOOKUP(Tableau2[[#This Row],[PR]],'Taux sortant'!$I$9:$S$167,COLUMN(),0),"")</f>
        <v>0</v>
      </c>
      <c r="K4757" s="2">
        <f>IFERROR(VLOOKUP(Tableau2[[#This Row],[PR]],'Taux sortant'!$I$9:$S$167,COLUMN(),0),"")</f>
        <v>0</v>
      </c>
      <c r="L4757" s="2" t="str">
        <f>IFERROR(VLOOKUP(Tableau2[[#This Row],[PR]],'Taux sortant'!$I$9:$S$167,COLUMN(),0),"")</f>
        <v/>
      </c>
    </row>
    <row r="4758" spans="1:12" x14ac:dyDescent="0.3">
      <c r="A4758" s="1" t="s">
        <v>4847</v>
      </c>
      <c r="B4758" s="1" t="s">
        <v>1182</v>
      </c>
      <c r="C4758" s="2">
        <f>IFERROR(VLOOKUP(Tableau2[[#This Row],[PR]],'Taux sortant'!$I$9:$S$167,COLUMN(),0),"")</f>
        <v>22.64</v>
      </c>
      <c r="D4758" s="2">
        <f>IFERROR(VLOOKUP(Tableau2[[#This Row],[PR]],'Taux sortant'!$I$9:$S$167,COLUMN(),0),"")</f>
        <v>20.190000000000001</v>
      </c>
      <c r="E4758" s="2">
        <f>IFERROR(VLOOKUP(Tableau2[[#This Row],[PR]],'Taux sortant'!$I$9:$S$167,COLUMN(),0),"")</f>
        <v>16.53</v>
      </c>
      <c r="F4758" s="2">
        <f>IFERROR(VLOOKUP(Tableau2[[#This Row],[PR]],'Taux sortant'!$I$9:$S$167,COLUMN(),0),"")</f>
        <v>14.31</v>
      </c>
      <c r="G4758" s="2">
        <f>IFERROR(VLOOKUP(Tableau2[[#This Row],[PR]],'Taux sortant'!$I$9:$S$167,COLUMN(),0),"")</f>
        <v>12.45</v>
      </c>
      <c r="H4758" s="2">
        <f>IFERROR(VLOOKUP(Tableau2[[#This Row],[PR]],'Taux sortant'!$I$9:$S$167,COLUMN(),0),"")</f>
        <v>10.32</v>
      </c>
      <c r="I4758" s="2">
        <f>IFERROR(VLOOKUP(Tableau2[[#This Row],[PR]],'Taux sortant'!$I$9:$S$167,COLUMN(),0),"")</f>
        <v>8.83</v>
      </c>
      <c r="J4758" s="2">
        <f>IFERROR(VLOOKUP(Tableau2[[#This Row],[PR]],'Taux sortant'!$I$9:$S$167,COLUMN(),0),"")</f>
        <v>0</v>
      </c>
      <c r="K4758" s="2">
        <f>IFERROR(VLOOKUP(Tableau2[[#This Row],[PR]],'Taux sortant'!$I$9:$S$167,COLUMN(),0),"")</f>
        <v>0</v>
      </c>
      <c r="L4758" s="2" t="str">
        <f>IFERROR(VLOOKUP(Tableau2[[#This Row],[PR]],'Taux sortant'!$I$9:$S$167,COLUMN(),0),"")</f>
        <v/>
      </c>
    </row>
    <row r="4759" spans="1:12" x14ac:dyDescent="0.3">
      <c r="A4759" s="1" t="s">
        <v>1196</v>
      </c>
      <c r="B4759" s="1" t="s">
        <v>58</v>
      </c>
      <c r="C4759" s="2">
        <f>IFERROR(VLOOKUP(Tableau2[[#This Row],[PR]],'Taux sortant'!$I$9:$S$167,COLUMN(),0),"")</f>
        <v>25.34</v>
      </c>
      <c r="D4759" s="2">
        <f>IFERROR(VLOOKUP(Tableau2[[#This Row],[PR]],'Taux sortant'!$I$9:$S$167,COLUMN(),0),"")</f>
        <v>21.62</v>
      </c>
      <c r="E4759" s="2">
        <f>IFERROR(VLOOKUP(Tableau2[[#This Row],[PR]],'Taux sortant'!$I$9:$S$167,COLUMN(),0),"")</f>
        <v>15.42</v>
      </c>
      <c r="F4759" s="2">
        <f>IFERROR(VLOOKUP(Tableau2[[#This Row],[PR]],'Taux sortant'!$I$9:$S$167,COLUMN(),0),"")</f>
        <v>12.6</v>
      </c>
      <c r="G4759" s="2">
        <f>IFERROR(VLOOKUP(Tableau2[[#This Row],[PR]],'Taux sortant'!$I$9:$S$167,COLUMN(),0),"")</f>
        <v>9.5500000000000007</v>
      </c>
      <c r="H4759" s="2">
        <f>IFERROR(VLOOKUP(Tableau2[[#This Row],[PR]],'Taux sortant'!$I$9:$S$167,COLUMN(),0),"")</f>
        <v>7.3</v>
      </c>
      <c r="I4759" s="2">
        <f>IFERROR(VLOOKUP(Tableau2[[#This Row],[PR]],'Taux sortant'!$I$9:$S$167,COLUMN(),0),"")</f>
        <v>6.61</v>
      </c>
      <c r="J4759" s="2">
        <f>IFERROR(VLOOKUP(Tableau2[[#This Row],[PR]],'Taux sortant'!$I$9:$S$167,COLUMN(),0),"")</f>
        <v>0</v>
      </c>
      <c r="K4759" s="2">
        <f>IFERROR(VLOOKUP(Tableau2[[#This Row],[PR]],'Taux sortant'!$I$9:$S$167,COLUMN(),0),"")</f>
        <v>0</v>
      </c>
      <c r="L4759" s="2" t="str">
        <f>IFERROR(VLOOKUP(Tableau2[[#This Row],[PR]],'Taux sortant'!$I$9:$S$167,COLUMN(),0),"")</f>
        <v/>
      </c>
    </row>
    <row r="4760" spans="1:12" x14ac:dyDescent="0.3">
      <c r="A4760" s="1" t="s">
        <v>4850</v>
      </c>
      <c r="B4760" s="1" t="s">
        <v>4143</v>
      </c>
      <c r="C4760" s="2" t="str">
        <f>IFERROR(VLOOKUP(Tableau2[[#This Row],[PR]],'Taux sortant'!$I$9:$S$167,COLUMN(),0),"")</f>
        <v/>
      </c>
      <c r="D4760" s="2" t="str">
        <f>IFERROR(VLOOKUP(Tableau2[[#This Row],[PR]],'Taux sortant'!$I$9:$S$167,COLUMN(),0),"")</f>
        <v/>
      </c>
      <c r="E4760" s="2" t="str">
        <f>IFERROR(VLOOKUP(Tableau2[[#This Row],[PR]],'Taux sortant'!$I$9:$S$167,COLUMN(),0),"")</f>
        <v/>
      </c>
      <c r="F4760" s="2" t="str">
        <f>IFERROR(VLOOKUP(Tableau2[[#This Row],[PR]],'Taux sortant'!$I$9:$S$167,COLUMN(),0),"")</f>
        <v/>
      </c>
      <c r="G4760" s="2" t="str">
        <f>IFERROR(VLOOKUP(Tableau2[[#This Row],[PR]],'Taux sortant'!$I$9:$S$167,COLUMN(),0),"")</f>
        <v/>
      </c>
      <c r="H4760" s="2" t="str">
        <f>IFERROR(VLOOKUP(Tableau2[[#This Row],[PR]],'Taux sortant'!$I$9:$S$167,COLUMN(),0),"")</f>
        <v/>
      </c>
      <c r="I4760" s="2" t="str">
        <f>IFERROR(VLOOKUP(Tableau2[[#This Row],[PR]],'Taux sortant'!$I$9:$S$167,COLUMN(),0),"")</f>
        <v/>
      </c>
      <c r="J4760" s="2" t="str">
        <f>IFERROR(VLOOKUP(Tableau2[[#This Row],[PR]],'Taux sortant'!$I$9:$S$167,COLUMN(),0),"")</f>
        <v/>
      </c>
      <c r="K4760" s="2" t="str">
        <f>IFERROR(VLOOKUP(Tableau2[[#This Row],[PR]],'Taux sortant'!$I$9:$S$167,COLUMN(),0),"")</f>
        <v/>
      </c>
      <c r="L4760" s="2" t="str">
        <f>IFERROR(VLOOKUP(Tableau2[[#This Row],[PR]],'Taux sortant'!$I$9:$S$167,COLUMN(),0),"")</f>
        <v/>
      </c>
    </row>
    <row r="4761" spans="1:12" x14ac:dyDescent="0.3">
      <c r="A4761" s="1" t="s">
        <v>2494</v>
      </c>
      <c r="B4761" s="1" t="s">
        <v>1695</v>
      </c>
      <c r="C4761" s="2">
        <f>IFERROR(VLOOKUP(Tableau2[[#This Row],[PR]],'Taux sortant'!$I$9:$S$167,COLUMN(),0),"")</f>
        <v>9.59</v>
      </c>
      <c r="D4761" s="2">
        <f>IFERROR(VLOOKUP(Tableau2[[#This Row],[PR]],'Taux sortant'!$I$9:$S$167,COLUMN(),0),"")</f>
        <v>7.53</v>
      </c>
      <c r="E4761" s="2">
        <f>IFERROR(VLOOKUP(Tableau2[[#This Row],[PR]],'Taux sortant'!$I$9:$S$167,COLUMN(),0),"")</f>
        <v>5.2</v>
      </c>
      <c r="F4761" s="2">
        <f>IFERROR(VLOOKUP(Tableau2[[#This Row],[PR]],'Taux sortant'!$I$9:$S$167,COLUMN(),0),"")</f>
        <v>4.08</v>
      </c>
      <c r="G4761" s="2">
        <f>IFERROR(VLOOKUP(Tableau2[[#This Row],[PR]],'Taux sortant'!$I$9:$S$167,COLUMN(),0),"")</f>
        <v>3.34</v>
      </c>
      <c r="H4761" s="2">
        <f>IFERROR(VLOOKUP(Tableau2[[#This Row],[PR]],'Taux sortant'!$I$9:$S$167,COLUMN(),0),"")</f>
        <v>2.88</v>
      </c>
      <c r="I4761" s="2">
        <f>IFERROR(VLOOKUP(Tableau2[[#This Row],[PR]],'Taux sortant'!$I$9:$S$167,COLUMN(),0),"")</f>
        <v>2.59</v>
      </c>
      <c r="J4761" s="2">
        <f>IFERROR(VLOOKUP(Tableau2[[#This Row],[PR]],'Taux sortant'!$I$9:$S$167,COLUMN(),0),"")</f>
        <v>0</v>
      </c>
      <c r="K4761" s="2">
        <f>IFERROR(VLOOKUP(Tableau2[[#This Row],[PR]],'Taux sortant'!$I$9:$S$167,COLUMN(),0),"")</f>
        <v>0</v>
      </c>
      <c r="L4761" s="2" t="str">
        <f>IFERROR(VLOOKUP(Tableau2[[#This Row],[PR]],'Taux sortant'!$I$9:$S$167,COLUMN(),0),"")</f>
        <v/>
      </c>
    </row>
    <row r="4762" spans="1:12" x14ac:dyDescent="0.3">
      <c r="A4762" s="1" t="s">
        <v>1199</v>
      </c>
      <c r="B4762" s="1" t="s">
        <v>102</v>
      </c>
      <c r="C4762" s="2">
        <f>IFERROR(VLOOKUP(Tableau2[[#This Row],[PR]],'Taux sortant'!$I$9:$S$167,COLUMN(),0),"")</f>
        <v>14.5</v>
      </c>
      <c r="D4762" s="2">
        <f>IFERROR(VLOOKUP(Tableau2[[#This Row],[PR]],'Taux sortant'!$I$9:$S$167,COLUMN(),0),"")</f>
        <v>11.83</v>
      </c>
      <c r="E4762" s="2">
        <f>IFERROR(VLOOKUP(Tableau2[[#This Row],[PR]],'Taux sortant'!$I$9:$S$167,COLUMN(),0),"")</f>
        <v>8.74</v>
      </c>
      <c r="F4762" s="2">
        <f>IFERROR(VLOOKUP(Tableau2[[#This Row],[PR]],'Taux sortant'!$I$9:$S$167,COLUMN(),0),"")</f>
        <v>7.26</v>
      </c>
      <c r="G4762" s="2">
        <f>IFERROR(VLOOKUP(Tableau2[[#This Row],[PR]],'Taux sortant'!$I$9:$S$167,COLUMN(),0),"")</f>
        <v>6.21</v>
      </c>
      <c r="H4762" s="2">
        <f>IFERROR(VLOOKUP(Tableau2[[#This Row],[PR]],'Taux sortant'!$I$9:$S$167,COLUMN(),0),"")</f>
        <v>5.33</v>
      </c>
      <c r="I4762" s="2">
        <f>IFERROR(VLOOKUP(Tableau2[[#This Row],[PR]],'Taux sortant'!$I$9:$S$167,COLUMN(),0),"")</f>
        <v>4.8</v>
      </c>
      <c r="J4762" s="2">
        <f>IFERROR(VLOOKUP(Tableau2[[#This Row],[PR]],'Taux sortant'!$I$9:$S$167,COLUMN(),0),"")</f>
        <v>0</v>
      </c>
      <c r="K4762" s="2">
        <f>IFERROR(VLOOKUP(Tableau2[[#This Row],[PR]],'Taux sortant'!$I$9:$S$167,COLUMN(),0),"")</f>
        <v>0</v>
      </c>
      <c r="L4762" s="2" t="str">
        <f>IFERROR(VLOOKUP(Tableau2[[#This Row],[PR]],'Taux sortant'!$I$9:$S$167,COLUMN(),0),"")</f>
        <v/>
      </c>
    </row>
    <row r="4763" spans="1:12" x14ac:dyDescent="0.3">
      <c r="A4763" s="1" t="s">
        <v>1201</v>
      </c>
      <c r="B4763" s="1" t="s">
        <v>6</v>
      </c>
      <c r="C4763" s="2">
        <f>IFERROR(VLOOKUP(Tableau2[[#This Row],[PR]],'Taux sortant'!$I$9:$S$167,COLUMN(),0),"")</f>
        <v>25.34</v>
      </c>
      <c r="D4763" s="2">
        <f>IFERROR(VLOOKUP(Tableau2[[#This Row],[PR]],'Taux sortant'!$I$9:$S$167,COLUMN(),0),"")</f>
        <v>21.62</v>
      </c>
      <c r="E4763" s="2">
        <f>IFERROR(VLOOKUP(Tableau2[[#This Row],[PR]],'Taux sortant'!$I$9:$S$167,COLUMN(),0),"")</f>
        <v>15.42</v>
      </c>
      <c r="F4763" s="2">
        <f>IFERROR(VLOOKUP(Tableau2[[#This Row],[PR]],'Taux sortant'!$I$9:$S$167,COLUMN(),0),"")</f>
        <v>12.6</v>
      </c>
      <c r="G4763" s="2">
        <f>IFERROR(VLOOKUP(Tableau2[[#This Row],[PR]],'Taux sortant'!$I$9:$S$167,COLUMN(),0),"")</f>
        <v>9.5500000000000007</v>
      </c>
      <c r="H4763" s="2">
        <f>IFERROR(VLOOKUP(Tableau2[[#This Row],[PR]],'Taux sortant'!$I$9:$S$167,COLUMN(),0),"")</f>
        <v>7.3</v>
      </c>
      <c r="I4763" s="2">
        <f>IFERROR(VLOOKUP(Tableau2[[#This Row],[PR]],'Taux sortant'!$I$9:$S$167,COLUMN(),0),"")</f>
        <v>6.61</v>
      </c>
      <c r="J4763" s="2">
        <f>IFERROR(VLOOKUP(Tableau2[[#This Row],[PR]],'Taux sortant'!$I$9:$S$167,COLUMN(),0),"")</f>
        <v>0</v>
      </c>
      <c r="K4763" s="2">
        <f>IFERROR(VLOOKUP(Tableau2[[#This Row],[PR]],'Taux sortant'!$I$9:$S$167,COLUMN(),0),"")</f>
        <v>0</v>
      </c>
      <c r="L4763" s="2" t="str">
        <f>IFERROR(VLOOKUP(Tableau2[[#This Row],[PR]],'Taux sortant'!$I$9:$S$167,COLUMN(),0),"")</f>
        <v/>
      </c>
    </row>
    <row r="4764" spans="1:12" x14ac:dyDescent="0.3">
      <c r="A4764" s="1" t="s">
        <v>1204</v>
      </c>
      <c r="B4764" s="1" t="s">
        <v>15</v>
      </c>
      <c r="C4764" s="2">
        <f>IFERROR(VLOOKUP(Tableau2[[#This Row],[PR]],'Taux sortant'!$I$9:$S$167,COLUMN(),0),"")</f>
        <v>12.05</v>
      </c>
      <c r="D4764" s="2">
        <f>IFERROR(VLOOKUP(Tableau2[[#This Row],[PR]],'Taux sortant'!$I$9:$S$167,COLUMN(),0),"")</f>
        <v>9.57</v>
      </c>
      <c r="E4764" s="2">
        <f>IFERROR(VLOOKUP(Tableau2[[#This Row],[PR]],'Taux sortant'!$I$9:$S$167,COLUMN(),0),"")</f>
        <v>6.79</v>
      </c>
      <c r="F4764" s="2">
        <f>IFERROR(VLOOKUP(Tableau2[[#This Row],[PR]],'Taux sortant'!$I$9:$S$167,COLUMN(),0),"")</f>
        <v>5.47</v>
      </c>
      <c r="G4764" s="2">
        <f>IFERROR(VLOOKUP(Tableau2[[#This Row],[PR]],'Taux sortant'!$I$9:$S$167,COLUMN(),0),"")</f>
        <v>4.49</v>
      </c>
      <c r="H4764" s="2">
        <f>IFERROR(VLOOKUP(Tableau2[[#This Row],[PR]],'Taux sortant'!$I$9:$S$167,COLUMN(),0),"")</f>
        <v>3.66</v>
      </c>
      <c r="I4764" s="2">
        <f>IFERROR(VLOOKUP(Tableau2[[#This Row],[PR]],'Taux sortant'!$I$9:$S$167,COLUMN(),0),"")</f>
        <v>3.12</v>
      </c>
      <c r="J4764" s="2">
        <f>IFERROR(VLOOKUP(Tableau2[[#This Row],[PR]],'Taux sortant'!$I$9:$S$167,COLUMN(),0),"")</f>
        <v>0</v>
      </c>
      <c r="K4764" s="2">
        <f>IFERROR(VLOOKUP(Tableau2[[#This Row],[PR]],'Taux sortant'!$I$9:$S$167,COLUMN(),0),"")</f>
        <v>0</v>
      </c>
      <c r="L4764" s="2" t="str">
        <f>IFERROR(VLOOKUP(Tableau2[[#This Row],[PR]],'Taux sortant'!$I$9:$S$167,COLUMN(),0),"")</f>
        <v/>
      </c>
    </row>
    <row r="4765" spans="1:12" x14ac:dyDescent="0.3">
      <c r="A4765" s="1" t="s">
        <v>1204</v>
      </c>
      <c r="B4765" s="1" t="s">
        <v>5820</v>
      </c>
      <c r="C4765" s="2" t="str">
        <f>IFERROR(VLOOKUP(Tableau2[[#This Row],[PR]],'Taux sortant'!$I$9:$S$167,COLUMN(),0),"")</f>
        <v/>
      </c>
      <c r="D4765" s="2" t="str">
        <f>IFERROR(VLOOKUP(Tableau2[[#This Row],[PR]],'Taux sortant'!$I$9:$S$167,COLUMN(),0),"")</f>
        <v/>
      </c>
      <c r="E4765" s="2" t="str">
        <f>IFERROR(VLOOKUP(Tableau2[[#This Row],[PR]],'Taux sortant'!$I$9:$S$167,COLUMN(),0),"")</f>
        <v/>
      </c>
      <c r="F4765" s="2" t="str">
        <f>IFERROR(VLOOKUP(Tableau2[[#This Row],[PR]],'Taux sortant'!$I$9:$S$167,COLUMN(),0),"")</f>
        <v/>
      </c>
      <c r="G4765" s="2" t="str">
        <f>IFERROR(VLOOKUP(Tableau2[[#This Row],[PR]],'Taux sortant'!$I$9:$S$167,COLUMN(),0),"")</f>
        <v/>
      </c>
      <c r="H4765" s="2" t="str">
        <f>IFERROR(VLOOKUP(Tableau2[[#This Row],[PR]],'Taux sortant'!$I$9:$S$167,COLUMN(),0),"")</f>
        <v/>
      </c>
      <c r="I4765" s="2" t="str">
        <f>IFERROR(VLOOKUP(Tableau2[[#This Row],[PR]],'Taux sortant'!$I$9:$S$167,COLUMN(),0),"")</f>
        <v/>
      </c>
      <c r="J4765" s="2" t="str">
        <f>IFERROR(VLOOKUP(Tableau2[[#This Row],[PR]],'Taux sortant'!$I$9:$S$167,COLUMN(),0),"")</f>
        <v/>
      </c>
      <c r="K4765" s="2" t="str">
        <f>IFERROR(VLOOKUP(Tableau2[[#This Row],[PR]],'Taux sortant'!$I$9:$S$167,COLUMN(),0),"")</f>
        <v/>
      </c>
      <c r="L4765" s="2" t="str">
        <f>IFERROR(VLOOKUP(Tableau2[[#This Row],[PR]],'Taux sortant'!$I$9:$S$167,COLUMN(),0),"")</f>
        <v/>
      </c>
    </row>
    <row r="4766" spans="1:12" x14ac:dyDescent="0.3">
      <c r="A4766" s="1" t="s">
        <v>4853</v>
      </c>
      <c r="B4766" s="1" t="s">
        <v>4150</v>
      </c>
      <c r="C4766" s="2">
        <f>IFERROR(VLOOKUP(Tableau2[[#This Row],[PR]],'Taux sortant'!$I$9:$S$167,COLUMN(),0),"")</f>
        <v>19.84</v>
      </c>
      <c r="D4766" s="2">
        <f>IFERROR(VLOOKUP(Tableau2[[#This Row],[PR]],'Taux sortant'!$I$9:$S$167,COLUMN(),0),"")</f>
        <v>16.989999999999998</v>
      </c>
      <c r="E4766" s="2">
        <f>IFERROR(VLOOKUP(Tableau2[[#This Row],[PR]],'Taux sortant'!$I$9:$S$167,COLUMN(),0),"")</f>
        <v>13.65</v>
      </c>
      <c r="F4766" s="2">
        <f>IFERROR(VLOOKUP(Tableau2[[#This Row],[PR]],'Taux sortant'!$I$9:$S$167,COLUMN(),0),"")</f>
        <v>11.98</v>
      </c>
      <c r="G4766" s="2">
        <f>IFERROR(VLOOKUP(Tableau2[[#This Row],[PR]],'Taux sortant'!$I$9:$S$167,COLUMN(),0),"")</f>
        <v>10.41</v>
      </c>
      <c r="H4766" s="2">
        <f>IFERROR(VLOOKUP(Tableau2[[#This Row],[PR]],'Taux sortant'!$I$9:$S$167,COLUMN(),0),"")</f>
        <v>8.9600000000000009</v>
      </c>
      <c r="I4766" s="2">
        <f>IFERROR(VLOOKUP(Tableau2[[#This Row],[PR]],'Taux sortant'!$I$9:$S$167,COLUMN(),0),"")</f>
        <v>7.76</v>
      </c>
      <c r="J4766" s="2">
        <f>IFERROR(VLOOKUP(Tableau2[[#This Row],[PR]],'Taux sortant'!$I$9:$S$167,COLUMN(),0),"")</f>
        <v>0</v>
      </c>
      <c r="K4766" s="2">
        <f>IFERROR(VLOOKUP(Tableau2[[#This Row],[PR]],'Taux sortant'!$I$9:$S$167,COLUMN(),0),"")</f>
        <v>0</v>
      </c>
      <c r="L4766" s="2" t="str">
        <f>IFERROR(VLOOKUP(Tableau2[[#This Row],[PR]],'Taux sortant'!$I$9:$S$167,COLUMN(),0),"")</f>
        <v/>
      </c>
    </row>
    <row r="4767" spans="1:12" x14ac:dyDescent="0.3">
      <c r="A4767" s="1" t="s">
        <v>4856</v>
      </c>
      <c r="B4767" s="1" t="s">
        <v>4134</v>
      </c>
      <c r="C4767" s="2">
        <f>IFERROR(VLOOKUP(Tableau2[[#This Row],[PR]],'Taux sortant'!$I$9:$S$167,COLUMN(),0),"")</f>
        <v>18.260000000000002</v>
      </c>
      <c r="D4767" s="2">
        <f>IFERROR(VLOOKUP(Tableau2[[#This Row],[PR]],'Taux sortant'!$I$9:$S$167,COLUMN(),0),"")</f>
        <v>15.47</v>
      </c>
      <c r="E4767" s="2">
        <f>IFERROR(VLOOKUP(Tableau2[[#This Row],[PR]],'Taux sortant'!$I$9:$S$167,COLUMN(),0),"")</f>
        <v>12.23</v>
      </c>
      <c r="F4767" s="2">
        <f>IFERROR(VLOOKUP(Tableau2[[#This Row],[PR]],'Taux sortant'!$I$9:$S$167,COLUMN(),0),"")</f>
        <v>10.64</v>
      </c>
      <c r="G4767" s="2">
        <f>IFERROR(VLOOKUP(Tableau2[[#This Row],[PR]],'Taux sortant'!$I$9:$S$167,COLUMN(),0),"")</f>
        <v>9.09</v>
      </c>
      <c r="H4767" s="2">
        <f>IFERROR(VLOOKUP(Tableau2[[#This Row],[PR]],'Taux sortant'!$I$9:$S$167,COLUMN(),0),"")</f>
        <v>7.69</v>
      </c>
      <c r="I4767" s="2">
        <f>IFERROR(VLOOKUP(Tableau2[[#This Row],[PR]],'Taux sortant'!$I$9:$S$167,COLUMN(),0),"")</f>
        <v>6.52</v>
      </c>
      <c r="J4767" s="2">
        <f>IFERROR(VLOOKUP(Tableau2[[#This Row],[PR]],'Taux sortant'!$I$9:$S$167,COLUMN(),0),"")</f>
        <v>0</v>
      </c>
      <c r="K4767" s="2">
        <f>IFERROR(VLOOKUP(Tableau2[[#This Row],[PR]],'Taux sortant'!$I$9:$S$167,COLUMN(),0),"")</f>
        <v>0</v>
      </c>
      <c r="L4767" s="2" t="str">
        <f>IFERROR(VLOOKUP(Tableau2[[#This Row],[PR]],'Taux sortant'!$I$9:$S$167,COLUMN(),0),"")</f>
        <v/>
      </c>
    </row>
    <row r="4768" spans="1:12" x14ac:dyDescent="0.3">
      <c r="A4768" s="1" t="s">
        <v>5741</v>
      </c>
      <c r="B4768" s="1" t="s">
        <v>5362</v>
      </c>
      <c r="C4768" s="2" t="str">
        <f>IFERROR(VLOOKUP(Tableau2[[#This Row],[PR]],'Taux sortant'!$I$9:$S$167,COLUMN(),0),"")</f>
        <v/>
      </c>
      <c r="D4768" s="2" t="str">
        <f>IFERROR(VLOOKUP(Tableau2[[#This Row],[PR]],'Taux sortant'!$I$9:$S$167,COLUMN(),0),"")</f>
        <v/>
      </c>
      <c r="E4768" s="2" t="str">
        <f>IFERROR(VLOOKUP(Tableau2[[#This Row],[PR]],'Taux sortant'!$I$9:$S$167,COLUMN(),0),"")</f>
        <v/>
      </c>
      <c r="F4768" s="2" t="str">
        <f>IFERROR(VLOOKUP(Tableau2[[#This Row],[PR]],'Taux sortant'!$I$9:$S$167,COLUMN(),0),"")</f>
        <v/>
      </c>
      <c r="G4768" s="2" t="str">
        <f>IFERROR(VLOOKUP(Tableau2[[#This Row],[PR]],'Taux sortant'!$I$9:$S$167,COLUMN(),0),"")</f>
        <v/>
      </c>
      <c r="H4768" s="2" t="str">
        <f>IFERROR(VLOOKUP(Tableau2[[#This Row],[PR]],'Taux sortant'!$I$9:$S$167,COLUMN(),0),"")</f>
        <v/>
      </c>
      <c r="I4768" s="2" t="str">
        <f>IFERROR(VLOOKUP(Tableau2[[#This Row],[PR]],'Taux sortant'!$I$9:$S$167,COLUMN(),0),"")</f>
        <v/>
      </c>
      <c r="J4768" s="2" t="str">
        <f>IFERROR(VLOOKUP(Tableau2[[#This Row],[PR]],'Taux sortant'!$I$9:$S$167,COLUMN(),0),"")</f>
        <v/>
      </c>
      <c r="K4768" s="2" t="str">
        <f>IFERROR(VLOOKUP(Tableau2[[#This Row],[PR]],'Taux sortant'!$I$9:$S$167,COLUMN(),0),"")</f>
        <v/>
      </c>
      <c r="L4768" s="2" t="str">
        <f>IFERROR(VLOOKUP(Tableau2[[#This Row],[PR]],'Taux sortant'!$I$9:$S$167,COLUMN(),0),"")</f>
        <v/>
      </c>
    </row>
    <row r="4769" spans="1:12" x14ac:dyDescent="0.3">
      <c r="A4769" s="1" t="s">
        <v>2497</v>
      </c>
      <c r="B4769" s="1" t="s">
        <v>1676</v>
      </c>
      <c r="C4769" s="2" t="str">
        <f>IFERROR(VLOOKUP(Tableau2[[#This Row],[PR]],'Taux sortant'!$I$9:$S$167,COLUMN(),0),"")</f>
        <v/>
      </c>
      <c r="D4769" s="2" t="str">
        <f>IFERROR(VLOOKUP(Tableau2[[#This Row],[PR]],'Taux sortant'!$I$9:$S$167,COLUMN(),0),"")</f>
        <v/>
      </c>
      <c r="E4769" s="2" t="str">
        <f>IFERROR(VLOOKUP(Tableau2[[#This Row],[PR]],'Taux sortant'!$I$9:$S$167,COLUMN(),0),"")</f>
        <v/>
      </c>
      <c r="F4769" s="2" t="str">
        <f>IFERROR(VLOOKUP(Tableau2[[#This Row],[PR]],'Taux sortant'!$I$9:$S$167,COLUMN(),0),"")</f>
        <v/>
      </c>
      <c r="G4769" s="2" t="str">
        <f>IFERROR(VLOOKUP(Tableau2[[#This Row],[PR]],'Taux sortant'!$I$9:$S$167,COLUMN(),0),"")</f>
        <v/>
      </c>
      <c r="H4769" s="2" t="str">
        <f>IFERROR(VLOOKUP(Tableau2[[#This Row],[PR]],'Taux sortant'!$I$9:$S$167,COLUMN(),0),"")</f>
        <v/>
      </c>
      <c r="I4769" s="2" t="str">
        <f>IFERROR(VLOOKUP(Tableau2[[#This Row],[PR]],'Taux sortant'!$I$9:$S$167,COLUMN(),0),"")</f>
        <v/>
      </c>
      <c r="J4769" s="2" t="str">
        <f>IFERROR(VLOOKUP(Tableau2[[#This Row],[PR]],'Taux sortant'!$I$9:$S$167,COLUMN(),0),"")</f>
        <v/>
      </c>
      <c r="K4769" s="2" t="str">
        <f>IFERROR(VLOOKUP(Tableau2[[#This Row],[PR]],'Taux sortant'!$I$9:$S$167,COLUMN(),0),"")</f>
        <v/>
      </c>
      <c r="L4769" s="2" t="str">
        <f>IFERROR(VLOOKUP(Tableau2[[#This Row],[PR]],'Taux sortant'!$I$9:$S$167,COLUMN(),0),"")</f>
        <v/>
      </c>
    </row>
    <row r="4770" spans="1:12" x14ac:dyDescent="0.3">
      <c r="A4770" s="1" t="s">
        <v>2500</v>
      </c>
      <c r="B4770" s="1" t="s">
        <v>1521</v>
      </c>
      <c r="C4770" s="2">
        <f>IFERROR(VLOOKUP(Tableau2[[#This Row],[PR]],'Taux sortant'!$I$9:$S$167,COLUMN(),0),"")</f>
        <v>21.64</v>
      </c>
      <c r="D4770" s="2">
        <f>IFERROR(VLOOKUP(Tableau2[[#This Row],[PR]],'Taux sortant'!$I$9:$S$167,COLUMN(),0),"")</f>
        <v>17.57</v>
      </c>
      <c r="E4770" s="2">
        <f>IFERROR(VLOOKUP(Tableau2[[#This Row],[PR]],'Taux sortant'!$I$9:$S$167,COLUMN(),0),"")</f>
        <v>11.74</v>
      </c>
      <c r="F4770" s="2">
        <f>IFERROR(VLOOKUP(Tableau2[[#This Row],[PR]],'Taux sortant'!$I$9:$S$167,COLUMN(),0),"")</f>
        <v>9.3000000000000007</v>
      </c>
      <c r="G4770" s="2">
        <f>IFERROR(VLOOKUP(Tableau2[[#This Row],[PR]],'Taux sortant'!$I$9:$S$167,COLUMN(),0),"")</f>
        <v>7.56</v>
      </c>
      <c r="H4770" s="2">
        <f>IFERROR(VLOOKUP(Tableau2[[#This Row],[PR]],'Taux sortant'!$I$9:$S$167,COLUMN(),0),"")</f>
        <v>5.09</v>
      </c>
      <c r="I4770" s="2">
        <f>IFERROR(VLOOKUP(Tableau2[[#This Row],[PR]],'Taux sortant'!$I$9:$S$167,COLUMN(),0),"")</f>
        <v>4.7300000000000004</v>
      </c>
      <c r="J4770" s="2">
        <f>IFERROR(VLOOKUP(Tableau2[[#This Row],[PR]],'Taux sortant'!$I$9:$S$167,COLUMN(),0),"")</f>
        <v>0</v>
      </c>
      <c r="K4770" s="2">
        <f>IFERROR(VLOOKUP(Tableau2[[#This Row],[PR]],'Taux sortant'!$I$9:$S$167,COLUMN(),0),"")</f>
        <v>0</v>
      </c>
      <c r="L4770" s="2" t="str">
        <f>IFERROR(VLOOKUP(Tableau2[[#This Row],[PR]],'Taux sortant'!$I$9:$S$167,COLUMN(),0),"")</f>
        <v/>
      </c>
    </row>
    <row r="4771" spans="1:12" x14ac:dyDescent="0.3">
      <c r="A4771" s="1" t="s">
        <v>6551</v>
      </c>
      <c r="B4771" s="1" t="s">
        <v>6552</v>
      </c>
      <c r="C4771" s="2" t="str">
        <f>IFERROR(VLOOKUP(Tableau2[[#This Row],[PR]],'Taux sortant'!$I$9:$S$167,COLUMN(),0),"")</f>
        <v/>
      </c>
      <c r="D4771" s="2" t="str">
        <f>IFERROR(VLOOKUP(Tableau2[[#This Row],[PR]],'Taux sortant'!$I$9:$S$167,COLUMN(),0),"")</f>
        <v/>
      </c>
      <c r="E4771" s="2" t="str">
        <f>IFERROR(VLOOKUP(Tableau2[[#This Row],[PR]],'Taux sortant'!$I$9:$S$167,COLUMN(),0),"")</f>
        <v/>
      </c>
      <c r="F4771" s="2" t="str">
        <f>IFERROR(VLOOKUP(Tableau2[[#This Row],[PR]],'Taux sortant'!$I$9:$S$167,COLUMN(),0),"")</f>
        <v/>
      </c>
      <c r="G4771" s="2" t="str">
        <f>IFERROR(VLOOKUP(Tableau2[[#This Row],[PR]],'Taux sortant'!$I$9:$S$167,COLUMN(),0),"")</f>
        <v/>
      </c>
      <c r="H4771" s="2" t="str">
        <f>IFERROR(VLOOKUP(Tableau2[[#This Row],[PR]],'Taux sortant'!$I$9:$S$167,COLUMN(),0),"")</f>
        <v/>
      </c>
      <c r="I4771" s="2" t="str">
        <f>IFERROR(VLOOKUP(Tableau2[[#This Row],[PR]],'Taux sortant'!$I$9:$S$167,COLUMN(),0),"")</f>
        <v/>
      </c>
      <c r="J4771" s="2" t="str">
        <f>IFERROR(VLOOKUP(Tableau2[[#This Row],[PR]],'Taux sortant'!$I$9:$S$167,COLUMN(),0),"")</f>
        <v/>
      </c>
      <c r="K4771" s="2" t="str">
        <f>IFERROR(VLOOKUP(Tableau2[[#This Row],[PR]],'Taux sortant'!$I$9:$S$167,COLUMN(),0),"")</f>
        <v/>
      </c>
      <c r="L4771" s="2" t="str">
        <f>IFERROR(VLOOKUP(Tableau2[[#This Row],[PR]],'Taux sortant'!$I$9:$S$167,COLUMN(),0),"")</f>
        <v/>
      </c>
    </row>
    <row r="4772" spans="1:12" x14ac:dyDescent="0.3">
      <c r="A4772" s="1" t="s">
        <v>4022</v>
      </c>
      <c r="B4772" s="1" t="s">
        <v>3100</v>
      </c>
      <c r="C4772" s="2" t="str">
        <f>IFERROR(VLOOKUP(Tableau2[[#This Row],[PR]],'Taux sortant'!$I$9:$S$167,COLUMN(),0),"")</f>
        <v/>
      </c>
      <c r="D4772" s="2" t="str">
        <f>IFERROR(VLOOKUP(Tableau2[[#This Row],[PR]],'Taux sortant'!$I$9:$S$167,COLUMN(),0),"")</f>
        <v/>
      </c>
      <c r="E4772" s="2" t="str">
        <f>IFERROR(VLOOKUP(Tableau2[[#This Row],[PR]],'Taux sortant'!$I$9:$S$167,COLUMN(),0),"")</f>
        <v/>
      </c>
      <c r="F4772" s="2" t="str">
        <f>IFERROR(VLOOKUP(Tableau2[[#This Row],[PR]],'Taux sortant'!$I$9:$S$167,COLUMN(),0),"")</f>
        <v/>
      </c>
      <c r="G4772" s="2" t="str">
        <f>IFERROR(VLOOKUP(Tableau2[[#This Row],[PR]],'Taux sortant'!$I$9:$S$167,COLUMN(),0),"")</f>
        <v/>
      </c>
      <c r="H4772" s="2" t="str">
        <f>IFERROR(VLOOKUP(Tableau2[[#This Row],[PR]],'Taux sortant'!$I$9:$S$167,COLUMN(),0),"")</f>
        <v/>
      </c>
      <c r="I4772" s="2" t="str">
        <f>IFERROR(VLOOKUP(Tableau2[[#This Row],[PR]],'Taux sortant'!$I$9:$S$167,COLUMN(),0),"")</f>
        <v/>
      </c>
      <c r="J4772" s="2" t="str">
        <f>IFERROR(VLOOKUP(Tableau2[[#This Row],[PR]],'Taux sortant'!$I$9:$S$167,COLUMN(),0),"")</f>
        <v/>
      </c>
      <c r="K4772" s="2" t="str">
        <f>IFERROR(VLOOKUP(Tableau2[[#This Row],[PR]],'Taux sortant'!$I$9:$S$167,COLUMN(),0),"")</f>
        <v/>
      </c>
      <c r="L4772" s="2" t="str">
        <f>IFERROR(VLOOKUP(Tableau2[[#This Row],[PR]],'Taux sortant'!$I$9:$S$167,COLUMN(),0),"")</f>
        <v/>
      </c>
    </row>
    <row r="4773" spans="1:12" x14ac:dyDescent="0.3">
      <c r="A4773" s="1" t="s">
        <v>4859</v>
      </c>
      <c r="B4773" s="1" t="s">
        <v>4222</v>
      </c>
      <c r="C4773" s="2">
        <f>IFERROR(VLOOKUP(Tableau2[[#This Row],[PR]],'Taux sortant'!$I$9:$S$167,COLUMN(),0),"")</f>
        <v>16.93</v>
      </c>
      <c r="D4773" s="2">
        <f>IFERROR(VLOOKUP(Tableau2[[#This Row],[PR]],'Taux sortant'!$I$9:$S$167,COLUMN(),0),"")</f>
        <v>14.32</v>
      </c>
      <c r="E4773" s="2">
        <f>IFERROR(VLOOKUP(Tableau2[[#This Row],[PR]],'Taux sortant'!$I$9:$S$167,COLUMN(),0),"")</f>
        <v>11.27</v>
      </c>
      <c r="F4773" s="2">
        <f>IFERROR(VLOOKUP(Tableau2[[#This Row],[PR]],'Taux sortant'!$I$9:$S$167,COLUMN(),0),"")</f>
        <v>9.77</v>
      </c>
      <c r="G4773" s="2">
        <f>IFERROR(VLOOKUP(Tableau2[[#This Row],[PR]],'Taux sortant'!$I$9:$S$167,COLUMN(),0),"")</f>
        <v>8.41</v>
      </c>
      <c r="H4773" s="2">
        <f>IFERROR(VLOOKUP(Tableau2[[#This Row],[PR]],'Taux sortant'!$I$9:$S$167,COLUMN(),0),"")</f>
        <v>7.25</v>
      </c>
      <c r="I4773" s="2">
        <f>IFERROR(VLOOKUP(Tableau2[[#This Row],[PR]],'Taux sortant'!$I$9:$S$167,COLUMN(),0),"")</f>
        <v>6.31</v>
      </c>
      <c r="J4773" s="2">
        <f>IFERROR(VLOOKUP(Tableau2[[#This Row],[PR]],'Taux sortant'!$I$9:$S$167,COLUMN(),0),"")</f>
        <v>0</v>
      </c>
      <c r="K4773" s="2">
        <f>IFERROR(VLOOKUP(Tableau2[[#This Row],[PR]],'Taux sortant'!$I$9:$S$167,COLUMN(),0),"")</f>
        <v>0</v>
      </c>
      <c r="L4773" s="2" t="str">
        <f>IFERROR(VLOOKUP(Tableau2[[#This Row],[PR]],'Taux sortant'!$I$9:$S$167,COLUMN(),0),"")</f>
        <v/>
      </c>
    </row>
    <row r="4774" spans="1:12" x14ac:dyDescent="0.3">
      <c r="A4774" s="1" t="s">
        <v>4025</v>
      </c>
      <c r="B4774" s="1" t="s">
        <v>3084</v>
      </c>
      <c r="C4774" s="2">
        <f>IFERROR(VLOOKUP(Tableau2[[#This Row],[PR]],'Taux sortant'!$I$9:$S$167,COLUMN(),0),"")</f>
        <v>15.12</v>
      </c>
      <c r="D4774" s="2">
        <f>IFERROR(VLOOKUP(Tableau2[[#This Row],[PR]],'Taux sortant'!$I$9:$S$167,COLUMN(),0),"")</f>
        <v>12.61</v>
      </c>
      <c r="E4774" s="2">
        <f>IFERROR(VLOOKUP(Tableau2[[#This Row],[PR]],'Taux sortant'!$I$9:$S$167,COLUMN(),0),"")</f>
        <v>9.7200000000000006</v>
      </c>
      <c r="F4774" s="2">
        <f>IFERROR(VLOOKUP(Tableau2[[#This Row],[PR]],'Taux sortant'!$I$9:$S$167,COLUMN(),0),"")</f>
        <v>8.27</v>
      </c>
      <c r="G4774" s="2">
        <f>IFERROR(VLOOKUP(Tableau2[[#This Row],[PR]],'Taux sortant'!$I$9:$S$167,COLUMN(),0),"")</f>
        <v>7.1</v>
      </c>
      <c r="H4774" s="2">
        <f>IFERROR(VLOOKUP(Tableau2[[#This Row],[PR]],'Taux sortant'!$I$9:$S$167,COLUMN(),0),"")</f>
        <v>6.12</v>
      </c>
      <c r="I4774" s="2">
        <f>IFERROR(VLOOKUP(Tableau2[[#This Row],[PR]],'Taux sortant'!$I$9:$S$167,COLUMN(),0),"")</f>
        <v>5.33</v>
      </c>
      <c r="J4774" s="2">
        <f>IFERROR(VLOOKUP(Tableau2[[#This Row],[PR]],'Taux sortant'!$I$9:$S$167,COLUMN(),0),"")</f>
        <v>0</v>
      </c>
      <c r="K4774" s="2">
        <f>IFERROR(VLOOKUP(Tableau2[[#This Row],[PR]],'Taux sortant'!$I$9:$S$167,COLUMN(),0),"")</f>
        <v>0</v>
      </c>
      <c r="L4774" s="2" t="str">
        <f>IFERROR(VLOOKUP(Tableau2[[#This Row],[PR]],'Taux sortant'!$I$9:$S$167,COLUMN(),0),"")</f>
        <v/>
      </c>
    </row>
    <row r="4775" spans="1:12" x14ac:dyDescent="0.3">
      <c r="A4775" s="1" t="s">
        <v>4861</v>
      </c>
      <c r="B4775" s="1" t="s">
        <v>4153</v>
      </c>
      <c r="C4775" s="2" t="str">
        <f>IFERROR(VLOOKUP(Tableau2[[#This Row],[PR]],'Taux sortant'!$I$9:$S$167,COLUMN(),0),"")</f>
        <v/>
      </c>
      <c r="D4775" s="2" t="str">
        <f>IFERROR(VLOOKUP(Tableau2[[#This Row],[PR]],'Taux sortant'!$I$9:$S$167,COLUMN(),0),"")</f>
        <v/>
      </c>
      <c r="E4775" s="2" t="str">
        <f>IFERROR(VLOOKUP(Tableau2[[#This Row],[PR]],'Taux sortant'!$I$9:$S$167,COLUMN(),0),"")</f>
        <v/>
      </c>
      <c r="F4775" s="2" t="str">
        <f>IFERROR(VLOOKUP(Tableau2[[#This Row],[PR]],'Taux sortant'!$I$9:$S$167,COLUMN(),0),"")</f>
        <v/>
      </c>
      <c r="G4775" s="2" t="str">
        <f>IFERROR(VLOOKUP(Tableau2[[#This Row],[PR]],'Taux sortant'!$I$9:$S$167,COLUMN(),0),"")</f>
        <v/>
      </c>
      <c r="H4775" s="2" t="str">
        <f>IFERROR(VLOOKUP(Tableau2[[#This Row],[PR]],'Taux sortant'!$I$9:$S$167,COLUMN(),0),"")</f>
        <v/>
      </c>
      <c r="I4775" s="2" t="str">
        <f>IFERROR(VLOOKUP(Tableau2[[#This Row],[PR]],'Taux sortant'!$I$9:$S$167,COLUMN(),0),"")</f>
        <v/>
      </c>
      <c r="J4775" s="2" t="str">
        <f>IFERROR(VLOOKUP(Tableau2[[#This Row],[PR]],'Taux sortant'!$I$9:$S$167,COLUMN(),0),"")</f>
        <v/>
      </c>
      <c r="K4775" s="2" t="str">
        <f>IFERROR(VLOOKUP(Tableau2[[#This Row],[PR]],'Taux sortant'!$I$9:$S$167,COLUMN(),0),"")</f>
        <v/>
      </c>
      <c r="L4775" s="2" t="str">
        <f>IFERROR(VLOOKUP(Tableau2[[#This Row],[PR]],'Taux sortant'!$I$9:$S$167,COLUMN(),0),"")</f>
        <v/>
      </c>
    </row>
    <row r="4776" spans="1:12" x14ac:dyDescent="0.3">
      <c r="A4776" s="1" t="s">
        <v>6153</v>
      </c>
      <c r="B4776" s="1" t="s">
        <v>5846</v>
      </c>
      <c r="C4776" s="2" t="str">
        <f>IFERROR(VLOOKUP(Tableau2[[#This Row],[PR]],'Taux sortant'!$I$9:$S$167,COLUMN(),0),"")</f>
        <v/>
      </c>
      <c r="D4776" s="2" t="str">
        <f>IFERROR(VLOOKUP(Tableau2[[#This Row],[PR]],'Taux sortant'!$I$9:$S$167,COLUMN(),0),"")</f>
        <v/>
      </c>
      <c r="E4776" s="2" t="str">
        <f>IFERROR(VLOOKUP(Tableau2[[#This Row],[PR]],'Taux sortant'!$I$9:$S$167,COLUMN(),0),"")</f>
        <v/>
      </c>
      <c r="F4776" s="2" t="str">
        <f>IFERROR(VLOOKUP(Tableau2[[#This Row],[PR]],'Taux sortant'!$I$9:$S$167,COLUMN(),0),"")</f>
        <v/>
      </c>
      <c r="G4776" s="2" t="str">
        <f>IFERROR(VLOOKUP(Tableau2[[#This Row],[PR]],'Taux sortant'!$I$9:$S$167,COLUMN(),0),"")</f>
        <v/>
      </c>
      <c r="H4776" s="2" t="str">
        <f>IFERROR(VLOOKUP(Tableau2[[#This Row],[PR]],'Taux sortant'!$I$9:$S$167,COLUMN(),0),"")</f>
        <v/>
      </c>
      <c r="I4776" s="2" t="str">
        <f>IFERROR(VLOOKUP(Tableau2[[#This Row],[PR]],'Taux sortant'!$I$9:$S$167,COLUMN(),0),"")</f>
        <v/>
      </c>
      <c r="J4776" s="2" t="str">
        <f>IFERROR(VLOOKUP(Tableau2[[#This Row],[PR]],'Taux sortant'!$I$9:$S$167,COLUMN(),0),"")</f>
        <v/>
      </c>
      <c r="K4776" s="2" t="str">
        <f>IFERROR(VLOOKUP(Tableau2[[#This Row],[PR]],'Taux sortant'!$I$9:$S$167,COLUMN(),0),"")</f>
        <v/>
      </c>
      <c r="L4776" s="2" t="str">
        <f>IFERROR(VLOOKUP(Tableau2[[#This Row],[PR]],'Taux sortant'!$I$9:$S$167,COLUMN(),0),"")</f>
        <v/>
      </c>
    </row>
    <row r="4777" spans="1:12" x14ac:dyDescent="0.3">
      <c r="A4777" s="1" t="s">
        <v>1207</v>
      </c>
      <c r="B4777" s="1" t="s">
        <v>149</v>
      </c>
      <c r="C4777" s="2">
        <f>IFERROR(VLOOKUP(Tableau2[[#This Row],[PR]],'Taux sortant'!$I$9:$S$167,COLUMN(),0),"")</f>
        <v>21.64</v>
      </c>
      <c r="D4777" s="2">
        <f>IFERROR(VLOOKUP(Tableau2[[#This Row],[PR]],'Taux sortant'!$I$9:$S$167,COLUMN(),0),"")</f>
        <v>17.309999999999999</v>
      </c>
      <c r="E4777" s="2">
        <f>IFERROR(VLOOKUP(Tableau2[[#This Row],[PR]],'Taux sortant'!$I$9:$S$167,COLUMN(),0),"")</f>
        <v>12.45</v>
      </c>
      <c r="F4777" s="2">
        <f>IFERROR(VLOOKUP(Tableau2[[#This Row],[PR]],'Taux sortant'!$I$9:$S$167,COLUMN(),0),"")</f>
        <v>10.1</v>
      </c>
      <c r="G4777" s="2">
        <f>IFERROR(VLOOKUP(Tableau2[[#This Row],[PR]],'Taux sortant'!$I$9:$S$167,COLUMN(),0),"")</f>
        <v>8.23</v>
      </c>
      <c r="H4777" s="2">
        <f>IFERROR(VLOOKUP(Tableau2[[#This Row],[PR]],'Taux sortant'!$I$9:$S$167,COLUMN(),0),"")</f>
        <v>5.96</v>
      </c>
      <c r="I4777" s="2">
        <f>IFERROR(VLOOKUP(Tableau2[[#This Row],[PR]],'Taux sortant'!$I$9:$S$167,COLUMN(),0),"")</f>
        <v>5.44</v>
      </c>
      <c r="J4777" s="2">
        <f>IFERROR(VLOOKUP(Tableau2[[#This Row],[PR]],'Taux sortant'!$I$9:$S$167,COLUMN(),0),"")</f>
        <v>0</v>
      </c>
      <c r="K4777" s="2">
        <f>IFERROR(VLOOKUP(Tableau2[[#This Row],[PR]],'Taux sortant'!$I$9:$S$167,COLUMN(),0),"")</f>
        <v>0</v>
      </c>
      <c r="L4777" s="2" t="str">
        <f>IFERROR(VLOOKUP(Tableau2[[#This Row],[PR]],'Taux sortant'!$I$9:$S$167,COLUMN(),0),"")</f>
        <v/>
      </c>
    </row>
    <row r="4778" spans="1:12" x14ac:dyDescent="0.3">
      <c r="A4778" s="1" t="s">
        <v>1207</v>
      </c>
      <c r="B4778" s="1" t="s">
        <v>5820</v>
      </c>
      <c r="C4778" s="2" t="str">
        <f>IFERROR(VLOOKUP(Tableau2[[#This Row],[PR]],'Taux sortant'!$I$9:$S$167,COLUMN(),0),"")</f>
        <v/>
      </c>
      <c r="D4778" s="2" t="str">
        <f>IFERROR(VLOOKUP(Tableau2[[#This Row],[PR]],'Taux sortant'!$I$9:$S$167,COLUMN(),0),"")</f>
        <v/>
      </c>
      <c r="E4778" s="2" t="str">
        <f>IFERROR(VLOOKUP(Tableau2[[#This Row],[PR]],'Taux sortant'!$I$9:$S$167,COLUMN(),0),"")</f>
        <v/>
      </c>
      <c r="F4778" s="2" t="str">
        <f>IFERROR(VLOOKUP(Tableau2[[#This Row],[PR]],'Taux sortant'!$I$9:$S$167,COLUMN(),0),"")</f>
        <v/>
      </c>
      <c r="G4778" s="2" t="str">
        <f>IFERROR(VLOOKUP(Tableau2[[#This Row],[PR]],'Taux sortant'!$I$9:$S$167,COLUMN(),0),"")</f>
        <v/>
      </c>
      <c r="H4778" s="2" t="str">
        <f>IFERROR(VLOOKUP(Tableau2[[#This Row],[PR]],'Taux sortant'!$I$9:$S$167,COLUMN(),0),"")</f>
        <v/>
      </c>
      <c r="I4778" s="2" t="str">
        <f>IFERROR(VLOOKUP(Tableau2[[#This Row],[PR]],'Taux sortant'!$I$9:$S$167,COLUMN(),0),"")</f>
        <v/>
      </c>
      <c r="J4778" s="2" t="str">
        <f>IFERROR(VLOOKUP(Tableau2[[#This Row],[PR]],'Taux sortant'!$I$9:$S$167,COLUMN(),0),"")</f>
        <v/>
      </c>
      <c r="K4778" s="2" t="str">
        <f>IFERROR(VLOOKUP(Tableau2[[#This Row],[PR]],'Taux sortant'!$I$9:$S$167,COLUMN(),0),"")</f>
        <v/>
      </c>
      <c r="L4778" s="2" t="str">
        <f>IFERROR(VLOOKUP(Tableau2[[#This Row],[PR]],'Taux sortant'!$I$9:$S$167,COLUMN(),0),"")</f>
        <v/>
      </c>
    </row>
    <row r="4779" spans="1:12" x14ac:dyDescent="0.3">
      <c r="A4779" s="1" t="s">
        <v>6156</v>
      </c>
      <c r="B4779" s="1" t="s">
        <v>5888</v>
      </c>
      <c r="C4779" s="2">
        <f>IFERROR(VLOOKUP(Tableau2[[#This Row],[PR]],'Taux sortant'!$I$9:$S$167,COLUMN(),0),"")</f>
        <v>34.56</v>
      </c>
      <c r="D4779" s="2">
        <f>IFERROR(VLOOKUP(Tableau2[[#This Row],[PR]],'Taux sortant'!$I$9:$S$167,COLUMN(),0),"")</f>
        <v>30.52</v>
      </c>
      <c r="E4779" s="2">
        <f>IFERROR(VLOOKUP(Tableau2[[#This Row],[PR]],'Taux sortant'!$I$9:$S$167,COLUMN(),0),"")</f>
        <v>26.32</v>
      </c>
      <c r="F4779" s="2">
        <f>IFERROR(VLOOKUP(Tableau2[[#This Row],[PR]],'Taux sortant'!$I$9:$S$167,COLUMN(),0),"")</f>
        <v>23.84</v>
      </c>
      <c r="G4779" s="2">
        <f>IFERROR(VLOOKUP(Tableau2[[#This Row],[PR]],'Taux sortant'!$I$9:$S$167,COLUMN(),0),"")</f>
        <v>21.18</v>
      </c>
      <c r="H4779" s="2">
        <f>IFERROR(VLOOKUP(Tableau2[[#This Row],[PR]],'Taux sortant'!$I$9:$S$167,COLUMN(),0),"")</f>
        <v>17.91</v>
      </c>
      <c r="I4779" s="2">
        <f>IFERROR(VLOOKUP(Tableau2[[#This Row],[PR]],'Taux sortant'!$I$9:$S$167,COLUMN(),0),"")</f>
        <v>15.17</v>
      </c>
      <c r="J4779" s="2">
        <f>IFERROR(VLOOKUP(Tableau2[[#This Row],[PR]],'Taux sortant'!$I$9:$S$167,COLUMN(),0),"")</f>
        <v>0</v>
      </c>
      <c r="K4779" s="2">
        <f>IFERROR(VLOOKUP(Tableau2[[#This Row],[PR]],'Taux sortant'!$I$9:$S$167,COLUMN(),0),"")</f>
        <v>0</v>
      </c>
      <c r="L4779" s="2" t="str">
        <f>IFERROR(VLOOKUP(Tableau2[[#This Row],[PR]],'Taux sortant'!$I$9:$S$167,COLUMN(),0),"")</f>
        <v/>
      </c>
    </row>
    <row r="4780" spans="1:12" x14ac:dyDescent="0.3">
      <c r="A4780" s="1" t="s">
        <v>2503</v>
      </c>
      <c r="B4780" s="1" t="s">
        <v>1543</v>
      </c>
      <c r="C4780" s="2">
        <f>IFERROR(VLOOKUP(Tableau2[[#This Row],[PR]],'Taux sortant'!$I$9:$S$167,COLUMN(),0),"")</f>
        <v>23.63</v>
      </c>
      <c r="D4780" s="2">
        <f>IFERROR(VLOOKUP(Tableau2[[#This Row],[PR]],'Taux sortant'!$I$9:$S$167,COLUMN(),0),"")</f>
        <v>18.579999999999998</v>
      </c>
      <c r="E4780" s="2">
        <f>IFERROR(VLOOKUP(Tableau2[[#This Row],[PR]],'Taux sortant'!$I$9:$S$167,COLUMN(),0),"")</f>
        <v>13.97</v>
      </c>
      <c r="F4780" s="2">
        <f>IFERROR(VLOOKUP(Tableau2[[#This Row],[PR]],'Taux sortant'!$I$9:$S$167,COLUMN(),0),"")</f>
        <v>11.28</v>
      </c>
      <c r="G4780" s="2">
        <f>IFERROR(VLOOKUP(Tableau2[[#This Row],[PR]],'Taux sortant'!$I$9:$S$167,COLUMN(),0),"")</f>
        <v>8.2799999999999994</v>
      </c>
      <c r="H4780" s="2">
        <f>IFERROR(VLOOKUP(Tableau2[[#This Row],[PR]],'Taux sortant'!$I$9:$S$167,COLUMN(),0),"")</f>
        <v>6.16</v>
      </c>
      <c r="I4780" s="2">
        <f>IFERROR(VLOOKUP(Tableau2[[#This Row],[PR]],'Taux sortant'!$I$9:$S$167,COLUMN(),0),"")</f>
        <v>5.49</v>
      </c>
      <c r="J4780" s="2">
        <f>IFERROR(VLOOKUP(Tableau2[[#This Row],[PR]],'Taux sortant'!$I$9:$S$167,COLUMN(),0),"")</f>
        <v>0</v>
      </c>
      <c r="K4780" s="2">
        <f>IFERROR(VLOOKUP(Tableau2[[#This Row],[PR]],'Taux sortant'!$I$9:$S$167,COLUMN(),0),"")</f>
        <v>0</v>
      </c>
      <c r="L4780" s="2" t="str">
        <f>IFERROR(VLOOKUP(Tableau2[[#This Row],[PR]],'Taux sortant'!$I$9:$S$167,COLUMN(),0),"")</f>
        <v/>
      </c>
    </row>
    <row r="4781" spans="1:12" x14ac:dyDescent="0.3">
      <c r="A4781" s="1" t="s">
        <v>2506</v>
      </c>
      <c r="B4781" s="1" t="s">
        <v>1543</v>
      </c>
      <c r="C4781" s="2">
        <f>IFERROR(VLOOKUP(Tableau2[[#This Row],[PR]],'Taux sortant'!$I$9:$S$167,COLUMN(),0),"")</f>
        <v>23.63</v>
      </c>
      <c r="D4781" s="2">
        <f>IFERROR(VLOOKUP(Tableau2[[#This Row],[PR]],'Taux sortant'!$I$9:$S$167,COLUMN(),0),"")</f>
        <v>18.579999999999998</v>
      </c>
      <c r="E4781" s="2">
        <f>IFERROR(VLOOKUP(Tableau2[[#This Row],[PR]],'Taux sortant'!$I$9:$S$167,COLUMN(),0),"")</f>
        <v>13.97</v>
      </c>
      <c r="F4781" s="2">
        <f>IFERROR(VLOOKUP(Tableau2[[#This Row],[PR]],'Taux sortant'!$I$9:$S$167,COLUMN(),0),"")</f>
        <v>11.28</v>
      </c>
      <c r="G4781" s="2">
        <f>IFERROR(VLOOKUP(Tableau2[[#This Row],[PR]],'Taux sortant'!$I$9:$S$167,COLUMN(),0),"")</f>
        <v>8.2799999999999994</v>
      </c>
      <c r="H4781" s="2">
        <f>IFERROR(VLOOKUP(Tableau2[[#This Row],[PR]],'Taux sortant'!$I$9:$S$167,COLUMN(),0),"")</f>
        <v>6.16</v>
      </c>
      <c r="I4781" s="2">
        <f>IFERROR(VLOOKUP(Tableau2[[#This Row],[PR]],'Taux sortant'!$I$9:$S$167,COLUMN(),0),"")</f>
        <v>5.49</v>
      </c>
      <c r="J4781" s="2">
        <f>IFERROR(VLOOKUP(Tableau2[[#This Row],[PR]],'Taux sortant'!$I$9:$S$167,COLUMN(),0),"")</f>
        <v>0</v>
      </c>
      <c r="K4781" s="2">
        <f>IFERROR(VLOOKUP(Tableau2[[#This Row],[PR]],'Taux sortant'!$I$9:$S$167,COLUMN(),0),"")</f>
        <v>0</v>
      </c>
      <c r="L4781" s="2" t="str">
        <f>IFERROR(VLOOKUP(Tableau2[[#This Row],[PR]],'Taux sortant'!$I$9:$S$167,COLUMN(),0),"")</f>
        <v/>
      </c>
    </row>
    <row r="4782" spans="1:12" x14ac:dyDescent="0.3">
      <c r="A4782" s="1" t="s">
        <v>6159</v>
      </c>
      <c r="B4782" s="1" t="s">
        <v>5835</v>
      </c>
      <c r="C4782" s="2" t="str">
        <f>IFERROR(VLOOKUP(Tableau2[[#This Row],[PR]],'Taux sortant'!$I$9:$S$167,COLUMN(),0),"")</f>
        <v/>
      </c>
      <c r="D4782" s="2" t="str">
        <f>IFERROR(VLOOKUP(Tableau2[[#This Row],[PR]],'Taux sortant'!$I$9:$S$167,COLUMN(),0),"")</f>
        <v/>
      </c>
      <c r="E4782" s="2" t="str">
        <f>IFERROR(VLOOKUP(Tableau2[[#This Row],[PR]],'Taux sortant'!$I$9:$S$167,COLUMN(),0),"")</f>
        <v/>
      </c>
      <c r="F4782" s="2" t="str">
        <f>IFERROR(VLOOKUP(Tableau2[[#This Row],[PR]],'Taux sortant'!$I$9:$S$167,COLUMN(),0),"")</f>
        <v/>
      </c>
      <c r="G4782" s="2" t="str">
        <f>IFERROR(VLOOKUP(Tableau2[[#This Row],[PR]],'Taux sortant'!$I$9:$S$167,COLUMN(),0),"")</f>
        <v/>
      </c>
      <c r="H4782" s="2" t="str">
        <f>IFERROR(VLOOKUP(Tableau2[[#This Row],[PR]],'Taux sortant'!$I$9:$S$167,COLUMN(),0),"")</f>
        <v/>
      </c>
      <c r="I4782" s="2" t="str">
        <f>IFERROR(VLOOKUP(Tableau2[[#This Row],[PR]],'Taux sortant'!$I$9:$S$167,COLUMN(),0),"")</f>
        <v/>
      </c>
      <c r="J4782" s="2" t="str">
        <f>IFERROR(VLOOKUP(Tableau2[[#This Row],[PR]],'Taux sortant'!$I$9:$S$167,COLUMN(),0),"")</f>
        <v/>
      </c>
      <c r="K4782" s="2" t="str">
        <f>IFERROR(VLOOKUP(Tableau2[[#This Row],[PR]],'Taux sortant'!$I$9:$S$167,COLUMN(),0),"")</f>
        <v/>
      </c>
      <c r="L4782" s="2" t="str">
        <f>IFERROR(VLOOKUP(Tableau2[[#This Row],[PR]],'Taux sortant'!$I$9:$S$167,COLUMN(),0),"")</f>
        <v/>
      </c>
    </row>
    <row r="4783" spans="1:12" x14ac:dyDescent="0.3">
      <c r="A4783" s="1" t="s">
        <v>6162</v>
      </c>
      <c r="B4783" s="1" t="s">
        <v>5818</v>
      </c>
      <c r="C4783" s="2">
        <f>IFERROR(VLOOKUP(Tableau2[[#This Row],[PR]],'Taux sortant'!$I$9:$S$167,COLUMN(),0),"")</f>
        <v>37.01</v>
      </c>
      <c r="D4783" s="2">
        <f>IFERROR(VLOOKUP(Tableau2[[#This Row],[PR]],'Taux sortant'!$I$9:$S$167,COLUMN(),0),"")</f>
        <v>32.270000000000003</v>
      </c>
      <c r="E4783" s="2">
        <f>IFERROR(VLOOKUP(Tableau2[[#This Row],[PR]],'Taux sortant'!$I$9:$S$167,COLUMN(),0),"")</f>
        <v>27.48</v>
      </c>
      <c r="F4783" s="2">
        <f>IFERROR(VLOOKUP(Tableau2[[#This Row],[PR]],'Taux sortant'!$I$9:$S$167,COLUMN(),0),"")</f>
        <v>25.08</v>
      </c>
      <c r="G4783" s="2">
        <f>IFERROR(VLOOKUP(Tableau2[[#This Row],[PR]],'Taux sortant'!$I$9:$S$167,COLUMN(),0),"")</f>
        <v>22.19</v>
      </c>
      <c r="H4783" s="2">
        <f>IFERROR(VLOOKUP(Tableau2[[#This Row],[PR]],'Taux sortant'!$I$9:$S$167,COLUMN(),0),"")</f>
        <v>19.739999999999998</v>
      </c>
      <c r="I4783" s="2">
        <f>IFERROR(VLOOKUP(Tableau2[[#This Row],[PR]],'Taux sortant'!$I$9:$S$167,COLUMN(),0),"")</f>
        <v>17.21</v>
      </c>
      <c r="J4783" s="2">
        <f>IFERROR(VLOOKUP(Tableau2[[#This Row],[PR]],'Taux sortant'!$I$9:$S$167,COLUMN(),0),"")</f>
        <v>0</v>
      </c>
      <c r="K4783" s="2">
        <f>IFERROR(VLOOKUP(Tableau2[[#This Row],[PR]],'Taux sortant'!$I$9:$S$167,COLUMN(),0),"")</f>
        <v>0</v>
      </c>
      <c r="L4783" s="2" t="str">
        <f>IFERROR(VLOOKUP(Tableau2[[#This Row],[PR]],'Taux sortant'!$I$9:$S$167,COLUMN(),0),"")</f>
        <v/>
      </c>
    </row>
    <row r="4784" spans="1:12" x14ac:dyDescent="0.3">
      <c r="A4784" s="1" t="s">
        <v>4864</v>
      </c>
      <c r="B4784" s="1" t="s">
        <v>4147</v>
      </c>
      <c r="C4784" s="2">
        <f>IFERROR(VLOOKUP(Tableau2[[#This Row],[PR]],'Taux sortant'!$I$9:$S$167,COLUMN(),0),"")</f>
        <v>16.62</v>
      </c>
      <c r="D4784" s="2">
        <f>IFERROR(VLOOKUP(Tableau2[[#This Row],[PR]],'Taux sortant'!$I$9:$S$167,COLUMN(),0),"")</f>
        <v>14.01</v>
      </c>
      <c r="E4784" s="2">
        <f>IFERROR(VLOOKUP(Tableau2[[#This Row],[PR]],'Taux sortant'!$I$9:$S$167,COLUMN(),0),"")</f>
        <v>10.98</v>
      </c>
      <c r="F4784" s="2">
        <f>IFERROR(VLOOKUP(Tableau2[[#This Row],[PR]],'Taux sortant'!$I$9:$S$167,COLUMN(),0),"")</f>
        <v>9.49</v>
      </c>
      <c r="G4784" s="2">
        <f>IFERROR(VLOOKUP(Tableau2[[#This Row],[PR]],'Taux sortant'!$I$9:$S$167,COLUMN(),0),"")</f>
        <v>8.1199999999999992</v>
      </c>
      <c r="H4784" s="2">
        <f>IFERROR(VLOOKUP(Tableau2[[#This Row],[PR]],'Taux sortant'!$I$9:$S$167,COLUMN(),0),"")</f>
        <v>6.99</v>
      </c>
      <c r="I4784" s="2">
        <f>IFERROR(VLOOKUP(Tableau2[[#This Row],[PR]],'Taux sortant'!$I$9:$S$167,COLUMN(),0),"")</f>
        <v>6.03</v>
      </c>
      <c r="J4784" s="2">
        <f>IFERROR(VLOOKUP(Tableau2[[#This Row],[PR]],'Taux sortant'!$I$9:$S$167,COLUMN(),0),"")</f>
        <v>2466.4499999999998</v>
      </c>
      <c r="K4784" s="2">
        <f>IFERROR(VLOOKUP(Tableau2[[#This Row],[PR]],'Taux sortant'!$I$9:$S$167,COLUMN(),0),"")</f>
        <v>0</v>
      </c>
      <c r="L4784" s="2" t="str">
        <f>IFERROR(VLOOKUP(Tableau2[[#This Row],[PR]],'Taux sortant'!$I$9:$S$167,COLUMN(),0),"")</f>
        <v/>
      </c>
    </row>
    <row r="4785" spans="1:12" x14ac:dyDescent="0.3">
      <c r="A4785" s="1" t="s">
        <v>2509</v>
      </c>
      <c r="B4785" s="1" t="s">
        <v>46</v>
      </c>
      <c r="C4785" s="2" t="str">
        <f>IFERROR(VLOOKUP(Tableau2[[#This Row],[PR]],'Taux sortant'!$I$9:$S$167,COLUMN(),0),"")</f>
        <v/>
      </c>
      <c r="D4785" s="2" t="str">
        <f>IFERROR(VLOOKUP(Tableau2[[#This Row],[PR]],'Taux sortant'!$I$9:$S$167,COLUMN(),0),"")</f>
        <v/>
      </c>
      <c r="E4785" s="2" t="str">
        <f>IFERROR(VLOOKUP(Tableau2[[#This Row],[PR]],'Taux sortant'!$I$9:$S$167,COLUMN(),0),"")</f>
        <v/>
      </c>
      <c r="F4785" s="2" t="str">
        <f>IFERROR(VLOOKUP(Tableau2[[#This Row],[PR]],'Taux sortant'!$I$9:$S$167,COLUMN(),0),"")</f>
        <v/>
      </c>
      <c r="G4785" s="2" t="str">
        <f>IFERROR(VLOOKUP(Tableau2[[#This Row],[PR]],'Taux sortant'!$I$9:$S$167,COLUMN(),0),"")</f>
        <v/>
      </c>
      <c r="H4785" s="2" t="str">
        <f>IFERROR(VLOOKUP(Tableau2[[#This Row],[PR]],'Taux sortant'!$I$9:$S$167,COLUMN(),0),"")</f>
        <v/>
      </c>
      <c r="I4785" s="2" t="str">
        <f>IFERROR(VLOOKUP(Tableau2[[#This Row],[PR]],'Taux sortant'!$I$9:$S$167,COLUMN(),0),"")</f>
        <v/>
      </c>
      <c r="J4785" s="2" t="str">
        <f>IFERROR(VLOOKUP(Tableau2[[#This Row],[PR]],'Taux sortant'!$I$9:$S$167,COLUMN(),0),"")</f>
        <v/>
      </c>
      <c r="K4785" s="2" t="str">
        <f>IFERROR(VLOOKUP(Tableau2[[#This Row],[PR]],'Taux sortant'!$I$9:$S$167,COLUMN(),0),"")</f>
        <v/>
      </c>
      <c r="L4785" s="2" t="str">
        <f>IFERROR(VLOOKUP(Tableau2[[#This Row],[PR]],'Taux sortant'!$I$9:$S$167,COLUMN(),0),"")</f>
        <v/>
      </c>
    </row>
    <row r="4786" spans="1:12" x14ac:dyDescent="0.3">
      <c r="A4786" s="1" t="s">
        <v>6165</v>
      </c>
      <c r="B4786" s="1" t="s">
        <v>46</v>
      </c>
      <c r="C4786" s="2" t="str">
        <f>IFERROR(VLOOKUP(Tableau2[[#This Row],[PR]],'Taux sortant'!$I$9:$S$167,COLUMN(),0),"")</f>
        <v/>
      </c>
      <c r="D4786" s="2" t="str">
        <f>IFERROR(VLOOKUP(Tableau2[[#This Row],[PR]],'Taux sortant'!$I$9:$S$167,COLUMN(),0),"")</f>
        <v/>
      </c>
      <c r="E4786" s="2" t="str">
        <f>IFERROR(VLOOKUP(Tableau2[[#This Row],[PR]],'Taux sortant'!$I$9:$S$167,COLUMN(),0),"")</f>
        <v/>
      </c>
      <c r="F4786" s="2" t="str">
        <f>IFERROR(VLOOKUP(Tableau2[[#This Row],[PR]],'Taux sortant'!$I$9:$S$167,COLUMN(),0),"")</f>
        <v/>
      </c>
      <c r="G4786" s="2" t="str">
        <f>IFERROR(VLOOKUP(Tableau2[[#This Row],[PR]],'Taux sortant'!$I$9:$S$167,COLUMN(),0),"")</f>
        <v/>
      </c>
      <c r="H4786" s="2" t="str">
        <f>IFERROR(VLOOKUP(Tableau2[[#This Row],[PR]],'Taux sortant'!$I$9:$S$167,COLUMN(),0),"")</f>
        <v/>
      </c>
      <c r="I4786" s="2" t="str">
        <f>IFERROR(VLOOKUP(Tableau2[[#This Row],[PR]],'Taux sortant'!$I$9:$S$167,COLUMN(),0),"")</f>
        <v/>
      </c>
      <c r="J4786" s="2" t="str">
        <f>IFERROR(VLOOKUP(Tableau2[[#This Row],[PR]],'Taux sortant'!$I$9:$S$167,COLUMN(),0),"")</f>
        <v/>
      </c>
      <c r="K4786" s="2" t="str">
        <f>IFERROR(VLOOKUP(Tableau2[[#This Row],[PR]],'Taux sortant'!$I$9:$S$167,COLUMN(),0),"")</f>
        <v/>
      </c>
      <c r="L4786" s="2" t="str">
        <f>IFERROR(VLOOKUP(Tableau2[[#This Row],[PR]],'Taux sortant'!$I$9:$S$167,COLUMN(),0),"")</f>
        <v/>
      </c>
    </row>
    <row r="4787" spans="1:12" x14ac:dyDescent="0.3">
      <c r="A4787" s="1" t="s">
        <v>1210</v>
      </c>
      <c r="B4787" s="1" t="s">
        <v>6</v>
      </c>
      <c r="C4787" s="2">
        <f>IFERROR(VLOOKUP(Tableau2[[#This Row],[PR]],'Taux sortant'!$I$9:$S$167,COLUMN(),0),"")</f>
        <v>25.34</v>
      </c>
      <c r="D4787" s="2">
        <f>IFERROR(VLOOKUP(Tableau2[[#This Row],[PR]],'Taux sortant'!$I$9:$S$167,COLUMN(),0),"")</f>
        <v>21.62</v>
      </c>
      <c r="E4787" s="2">
        <f>IFERROR(VLOOKUP(Tableau2[[#This Row],[PR]],'Taux sortant'!$I$9:$S$167,COLUMN(),0),"")</f>
        <v>15.42</v>
      </c>
      <c r="F4787" s="2">
        <f>IFERROR(VLOOKUP(Tableau2[[#This Row],[PR]],'Taux sortant'!$I$9:$S$167,COLUMN(),0),"")</f>
        <v>12.6</v>
      </c>
      <c r="G4787" s="2">
        <f>IFERROR(VLOOKUP(Tableau2[[#This Row],[PR]],'Taux sortant'!$I$9:$S$167,COLUMN(),0),"")</f>
        <v>9.5500000000000007</v>
      </c>
      <c r="H4787" s="2">
        <f>IFERROR(VLOOKUP(Tableau2[[#This Row],[PR]],'Taux sortant'!$I$9:$S$167,COLUMN(),0),"")</f>
        <v>7.3</v>
      </c>
      <c r="I4787" s="2">
        <f>IFERROR(VLOOKUP(Tableau2[[#This Row],[PR]],'Taux sortant'!$I$9:$S$167,COLUMN(),0),"")</f>
        <v>6.61</v>
      </c>
      <c r="J4787" s="2">
        <f>IFERROR(VLOOKUP(Tableau2[[#This Row],[PR]],'Taux sortant'!$I$9:$S$167,COLUMN(),0),"")</f>
        <v>0</v>
      </c>
      <c r="K4787" s="2">
        <f>IFERROR(VLOOKUP(Tableau2[[#This Row],[PR]],'Taux sortant'!$I$9:$S$167,COLUMN(),0),"")</f>
        <v>0</v>
      </c>
      <c r="L4787" s="2" t="str">
        <f>IFERROR(VLOOKUP(Tableau2[[#This Row],[PR]],'Taux sortant'!$I$9:$S$167,COLUMN(),0),"")</f>
        <v/>
      </c>
    </row>
    <row r="4788" spans="1:12" x14ac:dyDescent="0.3">
      <c r="A4788" s="1" t="s">
        <v>6167</v>
      </c>
      <c r="B4788" s="1" t="s">
        <v>5835</v>
      </c>
      <c r="C4788" s="2" t="str">
        <f>IFERROR(VLOOKUP(Tableau2[[#This Row],[PR]],'Taux sortant'!$I$9:$S$167,COLUMN(),0),"")</f>
        <v/>
      </c>
      <c r="D4788" s="2" t="str">
        <f>IFERROR(VLOOKUP(Tableau2[[#This Row],[PR]],'Taux sortant'!$I$9:$S$167,COLUMN(),0),"")</f>
        <v/>
      </c>
      <c r="E4788" s="2" t="str">
        <f>IFERROR(VLOOKUP(Tableau2[[#This Row],[PR]],'Taux sortant'!$I$9:$S$167,COLUMN(),0),"")</f>
        <v/>
      </c>
      <c r="F4788" s="2" t="str">
        <f>IFERROR(VLOOKUP(Tableau2[[#This Row],[PR]],'Taux sortant'!$I$9:$S$167,COLUMN(),0),"")</f>
        <v/>
      </c>
      <c r="G4788" s="2" t="str">
        <f>IFERROR(VLOOKUP(Tableau2[[#This Row],[PR]],'Taux sortant'!$I$9:$S$167,COLUMN(),0),"")</f>
        <v/>
      </c>
      <c r="H4788" s="2" t="str">
        <f>IFERROR(VLOOKUP(Tableau2[[#This Row],[PR]],'Taux sortant'!$I$9:$S$167,COLUMN(),0),"")</f>
        <v/>
      </c>
      <c r="I4788" s="2" t="str">
        <f>IFERROR(VLOOKUP(Tableau2[[#This Row],[PR]],'Taux sortant'!$I$9:$S$167,COLUMN(),0),"")</f>
        <v/>
      </c>
      <c r="J4788" s="2" t="str">
        <f>IFERROR(VLOOKUP(Tableau2[[#This Row],[PR]],'Taux sortant'!$I$9:$S$167,COLUMN(),0),"")</f>
        <v/>
      </c>
      <c r="K4788" s="2" t="str">
        <f>IFERROR(VLOOKUP(Tableau2[[#This Row],[PR]],'Taux sortant'!$I$9:$S$167,COLUMN(),0),"")</f>
        <v/>
      </c>
      <c r="L4788" s="2" t="str">
        <f>IFERROR(VLOOKUP(Tableau2[[#This Row],[PR]],'Taux sortant'!$I$9:$S$167,COLUMN(),0),"")</f>
        <v/>
      </c>
    </row>
    <row r="4789" spans="1:12" x14ac:dyDescent="0.3">
      <c r="A4789" s="1" t="s">
        <v>2512</v>
      </c>
      <c r="B4789" s="1" t="s">
        <v>1559</v>
      </c>
      <c r="C4789" s="2">
        <f>IFERROR(VLOOKUP(Tableau2[[#This Row],[PR]],'Taux sortant'!$I$9:$S$167,COLUMN(),0),"")</f>
        <v>30.33</v>
      </c>
      <c r="D4789" s="2">
        <f>IFERROR(VLOOKUP(Tableau2[[#This Row],[PR]],'Taux sortant'!$I$9:$S$167,COLUMN(),0),"")</f>
        <v>27.8</v>
      </c>
      <c r="E4789" s="2">
        <f>IFERROR(VLOOKUP(Tableau2[[#This Row],[PR]],'Taux sortant'!$I$9:$S$167,COLUMN(),0),"")</f>
        <v>20.43</v>
      </c>
      <c r="F4789" s="2">
        <f>IFERROR(VLOOKUP(Tableau2[[#This Row],[PR]],'Taux sortant'!$I$9:$S$167,COLUMN(),0),"")</f>
        <v>15.78</v>
      </c>
      <c r="G4789" s="2">
        <f>IFERROR(VLOOKUP(Tableau2[[#This Row],[PR]],'Taux sortant'!$I$9:$S$167,COLUMN(),0),"")</f>
        <v>11.93</v>
      </c>
      <c r="H4789" s="2">
        <f>IFERROR(VLOOKUP(Tableau2[[#This Row],[PR]],'Taux sortant'!$I$9:$S$167,COLUMN(),0),"")</f>
        <v>7.97</v>
      </c>
      <c r="I4789" s="2">
        <f>IFERROR(VLOOKUP(Tableau2[[#This Row],[PR]],'Taux sortant'!$I$9:$S$167,COLUMN(),0),"")</f>
        <v>7.56</v>
      </c>
      <c r="J4789" s="2">
        <f>IFERROR(VLOOKUP(Tableau2[[#This Row],[PR]],'Taux sortant'!$I$9:$S$167,COLUMN(),0),"")</f>
        <v>0</v>
      </c>
      <c r="K4789" s="2">
        <f>IFERROR(VLOOKUP(Tableau2[[#This Row],[PR]],'Taux sortant'!$I$9:$S$167,COLUMN(),0),"")</f>
        <v>0</v>
      </c>
      <c r="L4789" s="2" t="str">
        <f>IFERROR(VLOOKUP(Tableau2[[#This Row],[PR]],'Taux sortant'!$I$9:$S$167,COLUMN(),0),"")</f>
        <v/>
      </c>
    </row>
    <row r="4790" spans="1:12" x14ac:dyDescent="0.3">
      <c r="A4790" s="1" t="s">
        <v>6169</v>
      </c>
      <c r="B4790" s="1" t="s">
        <v>5816</v>
      </c>
      <c r="C4790" s="2" t="str">
        <f>IFERROR(VLOOKUP(Tableau2[[#This Row],[PR]],'Taux sortant'!$I$9:$S$167,COLUMN(),0),"")</f>
        <v/>
      </c>
      <c r="D4790" s="2" t="str">
        <f>IFERROR(VLOOKUP(Tableau2[[#This Row],[PR]],'Taux sortant'!$I$9:$S$167,COLUMN(),0),"")</f>
        <v/>
      </c>
      <c r="E4790" s="2" t="str">
        <f>IFERROR(VLOOKUP(Tableau2[[#This Row],[PR]],'Taux sortant'!$I$9:$S$167,COLUMN(),0),"")</f>
        <v/>
      </c>
      <c r="F4790" s="2" t="str">
        <f>IFERROR(VLOOKUP(Tableau2[[#This Row],[PR]],'Taux sortant'!$I$9:$S$167,COLUMN(),0),"")</f>
        <v/>
      </c>
      <c r="G4790" s="2" t="str">
        <f>IFERROR(VLOOKUP(Tableau2[[#This Row],[PR]],'Taux sortant'!$I$9:$S$167,COLUMN(),0),"")</f>
        <v/>
      </c>
      <c r="H4790" s="2" t="str">
        <f>IFERROR(VLOOKUP(Tableau2[[#This Row],[PR]],'Taux sortant'!$I$9:$S$167,COLUMN(),0),"")</f>
        <v/>
      </c>
      <c r="I4790" s="2" t="str">
        <f>IFERROR(VLOOKUP(Tableau2[[#This Row],[PR]],'Taux sortant'!$I$9:$S$167,COLUMN(),0),"")</f>
        <v/>
      </c>
      <c r="J4790" s="2" t="str">
        <f>IFERROR(VLOOKUP(Tableau2[[#This Row],[PR]],'Taux sortant'!$I$9:$S$167,COLUMN(),0),"")</f>
        <v/>
      </c>
      <c r="K4790" s="2" t="str">
        <f>IFERROR(VLOOKUP(Tableau2[[#This Row],[PR]],'Taux sortant'!$I$9:$S$167,COLUMN(),0),"")</f>
        <v/>
      </c>
      <c r="L4790" s="2" t="str">
        <f>IFERROR(VLOOKUP(Tableau2[[#This Row],[PR]],'Taux sortant'!$I$9:$S$167,COLUMN(),0),"")</f>
        <v/>
      </c>
    </row>
    <row r="4791" spans="1:12" x14ac:dyDescent="0.3">
      <c r="A4791" s="1" t="s">
        <v>2515</v>
      </c>
      <c r="B4791" s="1" t="s">
        <v>46</v>
      </c>
      <c r="C4791" s="2" t="str">
        <f>IFERROR(VLOOKUP(Tableau2[[#This Row],[PR]],'Taux sortant'!$I$9:$S$167,COLUMN(),0),"")</f>
        <v/>
      </c>
      <c r="D4791" s="2" t="str">
        <f>IFERROR(VLOOKUP(Tableau2[[#This Row],[PR]],'Taux sortant'!$I$9:$S$167,COLUMN(),0),"")</f>
        <v/>
      </c>
      <c r="E4791" s="2" t="str">
        <f>IFERROR(VLOOKUP(Tableau2[[#This Row],[PR]],'Taux sortant'!$I$9:$S$167,COLUMN(),0),"")</f>
        <v/>
      </c>
      <c r="F4791" s="2" t="str">
        <f>IFERROR(VLOOKUP(Tableau2[[#This Row],[PR]],'Taux sortant'!$I$9:$S$167,COLUMN(),0),"")</f>
        <v/>
      </c>
      <c r="G4791" s="2" t="str">
        <f>IFERROR(VLOOKUP(Tableau2[[#This Row],[PR]],'Taux sortant'!$I$9:$S$167,COLUMN(),0),"")</f>
        <v/>
      </c>
      <c r="H4791" s="2" t="str">
        <f>IFERROR(VLOOKUP(Tableau2[[#This Row],[PR]],'Taux sortant'!$I$9:$S$167,COLUMN(),0),"")</f>
        <v/>
      </c>
      <c r="I4791" s="2" t="str">
        <f>IFERROR(VLOOKUP(Tableau2[[#This Row],[PR]],'Taux sortant'!$I$9:$S$167,COLUMN(),0),"")</f>
        <v/>
      </c>
      <c r="J4791" s="2" t="str">
        <f>IFERROR(VLOOKUP(Tableau2[[#This Row],[PR]],'Taux sortant'!$I$9:$S$167,COLUMN(),0),"")</f>
        <v/>
      </c>
      <c r="K4791" s="2" t="str">
        <f>IFERROR(VLOOKUP(Tableau2[[#This Row],[PR]],'Taux sortant'!$I$9:$S$167,COLUMN(),0),"")</f>
        <v/>
      </c>
      <c r="L4791" s="2" t="str">
        <f>IFERROR(VLOOKUP(Tableau2[[#This Row],[PR]],'Taux sortant'!$I$9:$S$167,COLUMN(),0),"")</f>
        <v/>
      </c>
    </row>
    <row r="4792" spans="1:12" x14ac:dyDescent="0.3">
      <c r="A4792" s="1" t="s">
        <v>1213</v>
      </c>
      <c r="B4792" s="1" t="s">
        <v>33</v>
      </c>
      <c r="C4792" s="2">
        <f>IFERROR(VLOOKUP(Tableau2[[#This Row],[PR]],'Taux sortant'!$I$9:$S$167,COLUMN(),0),"")</f>
        <v>28.13</v>
      </c>
      <c r="D4792" s="2">
        <f>IFERROR(VLOOKUP(Tableau2[[#This Row],[PR]],'Taux sortant'!$I$9:$S$167,COLUMN(),0),"")</f>
        <v>22.97</v>
      </c>
      <c r="E4792" s="2">
        <f>IFERROR(VLOOKUP(Tableau2[[#This Row],[PR]],'Taux sortant'!$I$9:$S$167,COLUMN(),0),"")</f>
        <v>17.190000000000001</v>
      </c>
      <c r="F4792" s="2">
        <f>IFERROR(VLOOKUP(Tableau2[[#This Row],[PR]],'Taux sortant'!$I$9:$S$167,COLUMN(),0),"")</f>
        <v>13.88</v>
      </c>
      <c r="G4792" s="2">
        <f>IFERROR(VLOOKUP(Tableau2[[#This Row],[PR]],'Taux sortant'!$I$9:$S$167,COLUMN(),0),"")</f>
        <v>10.89</v>
      </c>
      <c r="H4792" s="2">
        <f>IFERROR(VLOOKUP(Tableau2[[#This Row],[PR]],'Taux sortant'!$I$9:$S$167,COLUMN(),0),"")</f>
        <v>7.86</v>
      </c>
      <c r="I4792" s="2">
        <f>IFERROR(VLOOKUP(Tableau2[[#This Row],[PR]],'Taux sortant'!$I$9:$S$167,COLUMN(),0),"")</f>
        <v>7.14</v>
      </c>
      <c r="J4792" s="2">
        <f>IFERROR(VLOOKUP(Tableau2[[#This Row],[PR]],'Taux sortant'!$I$9:$S$167,COLUMN(),0),"")</f>
        <v>0</v>
      </c>
      <c r="K4792" s="2">
        <f>IFERROR(VLOOKUP(Tableau2[[#This Row],[PR]],'Taux sortant'!$I$9:$S$167,COLUMN(),0),"")</f>
        <v>0</v>
      </c>
      <c r="L4792" s="2" t="str">
        <f>IFERROR(VLOOKUP(Tableau2[[#This Row],[PR]],'Taux sortant'!$I$9:$S$167,COLUMN(),0),"")</f>
        <v/>
      </c>
    </row>
    <row r="4793" spans="1:12" x14ac:dyDescent="0.3">
      <c r="A4793" s="1" t="s">
        <v>6665</v>
      </c>
      <c r="B4793" s="1" t="s">
        <v>6666</v>
      </c>
      <c r="C4793" s="2" t="str">
        <f>IFERROR(VLOOKUP(Tableau2[[#This Row],[PR]],'Taux sortant'!$I$9:$S$167,COLUMN(),0),"")</f>
        <v/>
      </c>
      <c r="D4793" s="2" t="str">
        <f>IFERROR(VLOOKUP(Tableau2[[#This Row],[PR]],'Taux sortant'!$I$9:$S$167,COLUMN(),0),"")</f>
        <v/>
      </c>
      <c r="E4793" s="2" t="str">
        <f>IFERROR(VLOOKUP(Tableau2[[#This Row],[PR]],'Taux sortant'!$I$9:$S$167,COLUMN(),0),"")</f>
        <v/>
      </c>
      <c r="F4793" s="2" t="str">
        <f>IFERROR(VLOOKUP(Tableau2[[#This Row],[PR]],'Taux sortant'!$I$9:$S$167,COLUMN(),0),"")</f>
        <v/>
      </c>
      <c r="G4793" s="2" t="str">
        <f>IFERROR(VLOOKUP(Tableau2[[#This Row],[PR]],'Taux sortant'!$I$9:$S$167,COLUMN(),0),"")</f>
        <v/>
      </c>
      <c r="H4793" s="2" t="str">
        <f>IFERROR(VLOOKUP(Tableau2[[#This Row],[PR]],'Taux sortant'!$I$9:$S$167,COLUMN(),0),"")</f>
        <v/>
      </c>
      <c r="I4793" s="2" t="str">
        <f>IFERROR(VLOOKUP(Tableau2[[#This Row],[PR]],'Taux sortant'!$I$9:$S$167,COLUMN(),0),"")</f>
        <v/>
      </c>
      <c r="J4793" s="2" t="str">
        <f>IFERROR(VLOOKUP(Tableau2[[#This Row],[PR]],'Taux sortant'!$I$9:$S$167,COLUMN(),0),"")</f>
        <v/>
      </c>
      <c r="K4793" s="2" t="str">
        <f>IFERROR(VLOOKUP(Tableau2[[#This Row],[PR]],'Taux sortant'!$I$9:$S$167,COLUMN(),0),"")</f>
        <v/>
      </c>
      <c r="L4793" s="2" t="str">
        <f>IFERROR(VLOOKUP(Tableau2[[#This Row],[PR]],'Taux sortant'!$I$9:$S$167,COLUMN(),0),"")</f>
        <v/>
      </c>
    </row>
    <row r="4794" spans="1:12" x14ac:dyDescent="0.3">
      <c r="A4794" s="1" t="s">
        <v>5743</v>
      </c>
      <c r="B4794" s="1" t="s">
        <v>5349</v>
      </c>
      <c r="C4794" s="2" t="str">
        <f>IFERROR(VLOOKUP(Tableau2[[#This Row],[PR]],'Taux sortant'!$I$9:$S$167,COLUMN(),0),"")</f>
        <v/>
      </c>
      <c r="D4794" s="2" t="str">
        <f>IFERROR(VLOOKUP(Tableau2[[#This Row],[PR]],'Taux sortant'!$I$9:$S$167,COLUMN(),0),"")</f>
        <v/>
      </c>
      <c r="E4794" s="2" t="str">
        <f>IFERROR(VLOOKUP(Tableau2[[#This Row],[PR]],'Taux sortant'!$I$9:$S$167,COLUMN(),0),"")</f>
        <v/>
      </c>
      <c r="F4794" s="2" t="str">
        <f>IFERROR(VLOOKUP(Tableau2[[#This Row],[PR]],'Taux sortant'!$I$9:$S$167,COLUMN(),0),"")</f>
        <v/>
      </c>
      <c r="G4794" s="2" t="str">
        <f>IFERROR(VLOOKUP(Tableau2[[#This Row],[PR]],'Taux sortant'!$I$9:$S$167,COLUMN(),0),"")</f>
        <v/>
      </c>
      <c r="H4794" s="2" t="str">
        <f>IFERROR(VLOOKUP(Tableau2[[#This Row],[PR]],'Taux sortant'!$I$9:$S$167,COLUMN(),0),"")</f>
        <v/>
      </c>
      <c r="I4794" s="2" t="str">
        <f>IFERROR(VLOOKUP(Tableau2[[#This Row],[PR]],'Taux sortant'!$I$9:$S$167,COLUMN(),0),"")</f>
        <v/>
      </c>
      <c r="J4794" s="2" t="str">
        <f>IFERROR(VLOOKUP(Tableau2[[#This Row],[PR]],'Taux sortant'!$I$9:$S$167,COLUMN(),0),"")</f>
        <v/>
      </c>
      <c r="K4794" s="2" t="str">
        <f>IFERROR(VLOOKUP(Tableau2[[#This Row],[PR]],'Taux sortant'!$I$9:$S$167,COLUMN(),0),"")</f>
        <v/>
      </c>
      <c r="L4794" s="2" t="str">
        <f>IFERROR(VLOOKUP(Tableau2[[#This Row],[PR]],'Taux sortant'!$I$9:$S$167,COLUMN(),0),"")</f>
        <v/>
      </c>
    </row>
    <row r="4795" spans="1:12" x14ac:dyDescent="0.3">
      <c r="A4795" s="1" t="s">
        <v>4028</v>
      </c>
      <c r="B4795" s="1" t="s">
        <v>3107</v>
      </c>
      <c r="C4795" s="2" t="str">
        <f>IFERROR(VLOOKUP(Tableau2[[#This Row],[PR]],'Taux sortant'!$I$9:$S$167,COLUMN(),0),"")</f>
        <v/>
      </c>
      <c r="D4795" s="2" t="str">
        <f>IFERROR(VLOOKUP(Tableau2[[#This Row],[PR]],'Taux sortant'!$I$9:$S$167,COLUMN(),0),"")</f>
        <v/>
      </c>
      <c r="E4795" s="2" t="str">
        <f>IFERROR(VLOOKUP(Tableau2[[#This Row],[PR]],'Taux sortant'!$I$9:$S$167,COLUMN(),0),"")</f>
        <v/>
      </c>
      <c r="F4795" s="2" t="str">
        <f>IFERROR(VLOOKUP(Tableau2[[#This Row],[PR]],'Taux sortant'!$I$9:$S$167,COLUMN(),0),"")</f>
        <v/>
      </c>
      <c r="G4795" s="2" t="str">
        <f>IFERROR(VLOOKUP(Tableau2[[#This Row],[PR]],'Taux sortant'!$I$9:$S$167,COLUMN(),0),"")</f>
        <v/>
      </c>
      <c r="H4795" s="2" t="str">
        <f>IFERROR(VLOOKUP(Tableau2[[#This Row],[PR]],'Taux sortant'!$I$9:$S$167,COLUMN(),0),"")</f>
        <v/>
      </c>
      <c r="I4795" s="2" t="str">
        <f>IFERROR(VLOOKUP(Tableau2[[#This Row],[PR]],'Taux sortant'!$I$9:$S$167,COLUMN(),0),"")</f>
        <v/>
      </c>
      <c r="J4795" s="2" t="str">
        <f>IFERROR(VLOOKUP(Tableau2[[#This Row],[PR]],'Taux sortant'!$I$9:$S$167,COLUMN(),0),"")</f>
        <v/>
      </c>
      <c r="K4795" s="2" t="str">
        <f>IFERROR(VLOOKUP(Tableau2[[#This Row],[PR]],'Taux sortant'!$I$9:$S$167,COLUMN(),0),"")</f>
        <v/>
      </c>
      <c r="L4795" s="2" t="str">
        <f>IFERROR(VLOOKUP(Tableau2[[#This Row],[PR]],'Taux sortant'!$I$9:$S$167,COLUMN(),0),"")</f>
        <v/>
      </c>
    </row>
    <row r="4796" spans="1:12" x14ac:dyDescent="0.3">
      <c r="A4796" s="1" t="s">
        <v>2518</v>
      </c>
      <c r="B4796" s="1" t="s">
        <v>1682</v>
      </c>
      <c r="C4796" s="2">
        <f>IFERROR(VLOOKUP(Tableau2[[#This Row],[PR]],'Taux sortant'!$I$9:$S$167,COLUMN(),0),"")</f>
        <v>9.59</v>
      </c>
      <c r="D4796" s="2">
        <f>IFERROR(VLOOKUP(Tableau2[[#This Row],[PR]],'Taux sortant'!$I$9:$S$167,COLUMN(),0),"")</f>
        <v>7.53</v>
      </c>
      <c r="E4796" s="2">
        <f>IFERROR(VLOOKUP(Tableau2[[#This Row],[PR]],'Taux sortant'!$I$9:$S$167,COLUMN(),0),"")</f>
        <v>5.2</v>
      </c>
      <c r="F4796" s="2">
        <f>IFERROR(VLOOKUP(Tableau2[[#This Row],[PR]],'Taux sortant'!$I$9:$S$167,COLUMN(),0),"")</f>
        <v>4.08</v>
      </c>
      <c r="G4796" s="2">
        <f>IFERROR(VLOOKUP(Tableau2[[#This Row],[PR]],'Taux sortant'!$I$9:$S$167,COLUMN(),0),"")</f>
        <v>3.34</v>
      </c>
      <c r="H4796" s="2">
        <f>IFERROR(VLOOKUP(Tableau2[[#This Row],[PR]],'Taux sortant'!$I$9:$S$167,COLUMN(),0),"")</f>
        <v>2.88</v>
      </c>
      <c r="I4796" s="2">
        <f>IFERROR(VLOOKUP(Tableau2[[#This Row],[PR]],'Taux sortant'!$I$9:$S$167,COLUMN(),0),"")</f>
        <v>2.59</v>
      </c>
      <c r="J4796" s="2">
        <f>IFERROR(VLOOKUP(Tableau2[[#This Row],[PR]],'Taux sortant'!$I$9:$S$167,COLUMN(),0),"")</f>
        <v>0</v>
      </c>
      <c r="K4796" s="2">
        <f>IFERROR(VLOOKUP(Tableau2[[#This Row],[PR]],'Taux sortant'!$I$9:$S$167,COLUMN(),0),"")</f>
        <v>0</v>
      </c>
      <c r="L4796" s="2" t="str">
        <f>IFERROR(VLOOKUP(Tableau2[[#This Row],[PR]],'Taux sortant'!$I$9:$S$167,COLUMN(),0),"")</f>
        <v/>
      </c>
    </row>
    <row r="4797" spans="1:12" x14ac:dyDescent="0.3">
      <c r="A4797" s="1" t="s">
        <v>2520</v>
      </c>
      <c r="B4797" s="1" t="s">
        <v>1566</v>
      </c>
      <c r="C4797" s="2" t="str">
        <f>IFERROR(VLOOKUP(Tableau2[[#This Row],[PR]],'Taux sortant'!$I$9:$S$167,COLUMN(),0),"")</f>
        <v/>
      </c>
      <c r="D4797" s="2" t="str">
        <f>IFERROR(VLOOKUP(Tableau2[[#This Row],[PR]],'Taux sortant'!$I$9:$S$167,COLUMN(),0),"")</f>
        <v/>
      </c>
      <c r="E4797" s="2" t="str">
        <f>IFERROR(VLOOKUP(Tableau2[[#This Row],[PR]],'Taux sortant'!$I$9:$S$167,COLUMN(),0),"")</f>
        <v/>
      </c>
      <c r="F4797" s="2" t="str">
        <f>IFERROR(VLOOKUP(Tableau2[[#This Row],[PR]],'Taux sortant'!$I$9:$S$167,COLUMN(),0),"")</f>
        <v/>
      </c>
      <c r="G4797" s="2" t="str">
        <f>IFERROR(VLOOKUP(Tableau2[[#This Row],[PR]],'Taux sortant'!$I$9:$S$167,COLUMN(),0),"")</f>
        <v/>
      </c>
      <c r="H4797" s="2" t="str">
        <f>IFERROR(VLOOKUP(Tableau2[[#This Row],[PR]],'Taux sortant'!$I$9:$S$167,COLUMN(),0),"")</f>
        <v/>
      </c>
      <c r="I4797" s="2" t="str">
        <f>IFERROR(VLOOKUP(Tableau2[[#This Row],[PR]],'Taux sortant'!$I$9:$S$167,COLUMN(),0),"")</f>
        <v/>
      </c>
      <c r="J4797" s="2" t="str">
        <f>IFERROR(VLOOKUP(Tableau2[[#This Row],[PR]],'Taux sortant'!$I$9:$S$167,COLUMN(),0),"")</f>
        <v/>
      </c>
      <c r="K4797" s="2" t="str">
        <f>IFERROR(VLOOKUP(Tableau2[[#This Row],[PR]],'Taux sortant'!$I$9:$S$167,COLUMN(),0),"")</f>
        <v/>
      </c>
      <c r="L4797" s="2" t="str">
        <f>IFERROR(VLOOKUP(Tableau2[[#This Row],[PR]],'Taux sortant'!$I$9:$S$167,COLUMN(),0),"")</f>
        <v/>
      </c>
    </row>
    <row r="4798" spans="1:12" x14ac:dyDescent="0.3">
      <c r="A4798" s="1" t="s">
        <v>2523</v>
      </c>
      <c r="B4798" s="1" t="s">
        <v>1790</v>
      </c>
      <c r="C4798" s="2">
        <f>IFERROR(VLOOKUP(Tableau2[[#This Row],[PR]],'Taux sortant'!$I$9:$S$167,COLUMN(),0),"")</f>
        <v>20.27</v>
      </c>
      <c r="D4798" s="2">
        <f>IFERROR(VLOOKUP(Tableau2[[#This Row],[PR]],'Taux sortant'!$I$9:$S$167,COLUMN(),0),"")</f>
        <v>17.12</v>
      </c>
      <c r="E4798" s="2">
        <f>IFERROR(VLOOKUP(Tableau2[[#This Row],[PR]],'Taux sortant'!$I$9:$S$167,COLUMN(),0),"")</f>
        <v>13.15</v>
      </c>
      <c r="F4798" s="2">
        <f>IFERROR(VLOOKUP(Tableau2[[#This Row],[PR]],'Taux sortant'!$I$9:$S$167,COLUMN(),0),"")</f>
        <v>9.51</v>
      </c>
      <c r="G4798" s="2">
        <f>IFERROR(VLOOKUP(Tableau2[[#This Row],[PR]],'Taux sortant'!$I$9:$S$167,COLUMN(),0),"")</f>
        <v>6.45</v>
      </c>
      <c r="H4798" s="2">
        <f>IFERROR(VLOOKUP(Tableau2[[#This Row],[PR]],'Taux sortant'!$I$9:$S$167,COLUMN(),0),"")</f>
        <v>4.6399999999999997</v>
      </c>
      <c r="I4798" s="2">
        <f>IFERROR(VLOOKUP(Tableau2[[#This Row],[PR]],'Taux sortant'!$I$9:$S$167,COLUMN(),0),"")</f>
        <v>3.62</v>
      </c>
      <c r="J4798" s="2">
        <f>IFERROR(VLOOKUP(Tableau2[[#This Row],[PR]],'Taux sortant'!$I$9:$S$167,COLUMN(),0),"")</f>
        <v>0</v>
      </c>
      <c r="K4798" s="2">
        <f>IFERROR(VLOOKUP(Tableau2[[#This Row],[PR]],'Taux sortant'!$I$9:$S$167,COLUMN(),0),"")</f>
        <v>0</v>
      </c>
      <c r="L4798" s="2" t="str">
        <f>IFERROR(VLOOKUP(Tableau2[[#This Row],[PR]],'Taux sortant'!$I$9:$S$167,COLUMN(),0),"")</f>
        <v/>
      </c>
    </row>
    <row r="4799" spans="1:12" x14ac:dyDescent="0.3">
      <c r="A4799" s="1" t="s">
        <v>1215</v>
      </c>
      <c r="B4799" s="1" t="s">
        <v>21</v>
      </c>
      <c r="C4799" s="2">
        <f>IFERROR(VLOOKUP(Tableau2[[#This Row],[PR]],'Taux sortant'!$I$9:$S$167,COLUMN(),0),"")</f>
        <v>20.25</v>
      </c>
      <c r="D4799" s="2">
        <f>IFERROR(VLOOKUP(Tableau2[[#This Row],[PR]],'Taux sortant'!$I$9:$S$167,COLUMN(),0),"")</f>
        <v>16.2</v>
      </c>
      <c r="E4799" s="2">
        <f>IFERROR(VLOOKUP(Tableau2[[#This Row],[PR]],'Taux sortant'!$I$9:$S$167,COLUMN(),0),"")</f>
        <v>11.68</v>
      </c>
      <c r="F4799" s="2">
        <f>IFERROR(VLOOKUP(Tableau2[[#This Row],[PR]],'Taux sortant'!$I$9:$S$167,COLUMN(),0),"")</f>
        <v>9.25</v>
      </c>
      <c r="G4799" s="2">
        <f>IFERROR(VLOOKUP(Tableau2[[#This Row],[PR]],'Taux sortant'!$I$9:$S$167,COLUMN(),0),"")</f>
        <v>7.08</v>
      </c>
      <c r="H4799" s="2">
        <f>IFERROR(VLOOKUP(Tableau2[[#This Row],[PR]],'Taux sortant'!$I$9:$S$167,COLUMN(),0),"")</f>
        <v>5.36</v>
      </c>
      <c r="I4799" s="2">
        <f>IFERROR(VLOOKUP(Tableau2[[#This Row],[PR]],'Taux sortant'!$I$9:$S$167,COLUMN(),0),"")</f>
        <v>4.8499999999999996</v>
      </c>
      <c r="J4799" s="2">
        <f>IFERROR(VLOOKUP(Tableau2[[#This Row],[PR]],'Taux sortant'!$I$9:$S$167,COLUMN(),0),"")</f>
        <v>0</v>
      </c>
      <c r="K4799" s="2">
        <f>IFERROR(VLOOKUP(Tableau2[[#This Row],[PR]],'Taux sortant'!$I$9:$S$167,COLUMN(),0),"")</f>
        <v>0</v>
      </c>
      <c r="L4799" s="2" t="str">
        <f>IFERROR(VLOOKUP(Tableau2[[#This Row],[PR]],'Taux sortant'!$I$9:$S$167,COLUMN(),0),"")</f>
        <v/>
      </c>
    </row>
    <row r="4800" spans="1:12" x14ac:dyDescent="0.3">
      <c r="A4800" s="1" t="s">
        <v>1217</v>
      </c>
      <c r="B4800" s="1" t="s">
        <v>5</v>
      </c>
      <c r="C4800" s="2">
        <f>IFERROR(VLOOKUP(Tableau2[[#This Row],[PR]],'Taux sortant'!$I$9:$S$167,COLUMN(),0),"")</f>
        <v>11.64</v>
      </c>
      <c r="D4800" s="2">
        <f>IFERROR(VLOOKUP(Tableau2[[#This Row],[PR]],'Taux sortant'!$I$9:$S$167,COLUMN(),0),"")</f>
        <v>9.2799999999999994</v>
      </c>
      <c r="E4800" s="2">
        <f>IFERROR(VLOOKUP(Tableau2[[#This Row],[PR]],'Taux sortant'!$I$9:$S$167,COLUMN(),0),"")</f>
        <v>6.6</v>
      </c>
      <c r="F4800" s="2">
        <f>IFERROR(VLOOKUP(Tableau2[[#This Row],[PR]],'Taux sortant'!$I$9:$S$167,COLUMN(),0),"")</f>
        <v>5.3</v>
      </c>
      <c r="G4800" s="2">
        <f>IFERROR(VLOOKUP(Tableau2[[#This Row],[PR]],'Taux sortant'!$I$9:$S$167,COLUMN(),0),"")</f>
        <v>4.37</v>
      </c>
      <c r="H4800" s="2">
        <f>IFERROR(VLOOKUP(Tableau2[[#This Row],[PR]],'Taux sortant'!$I$9:$S$167,COLUMN(),0),"")</f>
        <v>3.62</v>
      </c>
      <c r="I4800" s="2">
        <f>IFERROR(VLOOKUP(Tableau2[[#This Row],[PR]],'Taux sortant'!$I$9:$S$167,COLUMN(),0),"")</f>
        <v>3.13</v>
      </c>
      <c r="J4800" s="2">
        <f>IFERROR(VLOOKUP(Tableau2[[#This Row],[PR]],'Taux sortant'!$I$9:$S$167,COLUMN(),0),"")</f>
        <v>0</v>
      </c>
      <c r="K4800" s="2">
        <f>IFERROR(VLOOKUP(Tableau2[[#This Row],[PR]],'Taux sortant'!$I$9:$S$167,COLUMN(),0),"")</f>
        <v>0</v>
      </c>
      <c r="L4800" s="2" t="str">
        <f>IFERROR(VLOOKUP(Tableau2[[#This Row],[PR]],'Taux sortant'!$I$9:$S$167,COLUMN(),0),"")</f>
        <v/>
      </c>
    </row>
    <row r="4801" spans="1:12" x14ac:dyDescent="0.3">
      <c r="A4801" s="1" t="s">
        <v>1217</v>
      </c>
      <c r="B4801" s="1" t="s">
        <v>4147</v>
      </c>
      <c r="C4801" s="2">
        <f>IFERROR(VLOOKUP(Tableau2[[#This Row],[PR]],'Taux sortant'!$I$9:$S$167,COLUMN(),0),"")</f>
        <v>16.62</v>
      </c>
      <c r="D4801" s="2">
        <f>IFERROR(VLOOKUP(Tableau2[[#This Row],[PR]],'Taux sortant'!$I$9:$S$167,COLUMN(),0),"")</f>
        <v>14.01</v>
      </c>
      <c r="E4801" s="2">
        <f>IFERROR(VLOOKUP(Tableau2[[#This Row],[PR]],'Taux sortant'!$I$9:$S$167,COLUMN(),0),"")</f>
        <v>10.98</v>
      </c>
      <c r="F4801" s="2">
        <f>IFERROR(VLOOKUP(Tableau2[[#This Row],[PR]],'Taux sortant'!$I$9:$S$167,COLUMN(),0),"")</f>
        <v>9.49</v>
      </c>
      <c r="G4801" s="2">
        <f>IFERROR(VLOOKUP(Tableau2[[#This Row],[PR]],'Taux sortant'!$I$9:$S$167,COLUMN(),0),"")</f>
        <v>8.1199999999999992</v>
      </c>
      <c r="H4801" s="2">
        <f>IFERROR(VLOOKUP(Tableau2[[#This Row],[PR]],'Taux sortant'!$I$9:$S$167,COLUMN(),0),"")</f>
        <v>6.99</v>
      </c>
      <c r="I4801" s="2">
        <f>IFERROR(VLOOKUP(Tableau2[[#This Row],[PR]],'Taux sortant'!$I$9:$S$167,COLUMN(),0),"")</f>
        <v>6.03</v>
      </c>
      <c r="J4801" s="2">
        <f>IFERROR(VLOOKUP(Tableau2[[#This Row],[PR]],'Taux sortant'!$I$9:$S$167,COLUMN(),0),"")</f>
        <v>2466.4499999999998</v>
      </c>
      <c r="K4801" s="2">
        <f>IFERROR(VLOOKUP(Tableau2[[#This Row],[PR]],'Taux sortant'!$I$9:$S$167,COLUMN(),0),"")</f>
        <v>0</v>
      </c>
      <c r="L4801" s="2" t="str">
        <f>IFERROR(VLOOKUP(Tableau2[[#This Row],[PR]],'Taux sortant'!$I$9:$S$167,COLUMN(),0),"")</f>
        <v/>
      </c>
    </row>
    <row r="4802" spans="1:12" x14ac:dyDescent="0.3">
      <c r="A4802" s="1" t="s">
        <v>2526</v>
      </c>
      <c r="B4802" s="1" t="s">
        <v>1816</v>
      </c>
      <c r="C4802" s="2">
        <f>IFERROR(VLOOKUP(Tableau2[[#This Row],[PR]],'Taux sortant'!$I$9:$S$167,COLUMN(),0),"")</f>
        <v>18.93</v>
      </c>
      <c r="D4802" s="2">
        <f>IFERROR(VLOOKUP(Tableau2[[#This Row],[PR]],'Taux sortant'!$I$9:$S$167,COLUMN(),0),"")</f>
        <v>14.85</v>
      </c>
      <c r="E4802" s="2">
        <f>IFERROR(VLOOKUP(Tableau2[[#This Row],[PR]],'Taux sortant'!$I$9:$S$167,COLUMN(),0),"")</f>
        <v>11.22</v>
      </c>
      <c r="F4802" s="2">
        <f>IFERROR(VLOOKUP(Tableau2[[#This Row],[PR]],'Taux sortant'!$I$9:$S$167,COLUMN(),0),"")</f>
        <v>8.25</v>
      </c>
      <c r="G4802" s="2">
        <f>IFERROR(VLOOKUP(Tableau2[[#This Row],[PR]],'Taux sortant'!$I$9:$S$167,COLUMN(),0),"")</f>
        <v>5.71</v>
      </c>
      <c r="H4802" s="2">
        <f>IFERROR(VLOOKUP(Tableau2[[#This Row],[PR]],'Taux sortant'!$I$9:$S$167,COLUMN(),0),"")</f>
        <v>4.21</v>
      </c>
      <c r="I4802" s="2">
        <f>IFERROR(VLOOKUP(Tableau2[[#This Row],[PR]],'Taux sortant'!$I$9:$S$167,COLUMN(),0),"")</f>
        <v>3.29</v>
      </c>
      <c r="J4802" s="2">
        <f>IFERROR(VLOOKUP(Tableau2[[#This Row],[PR]],'Taux sortant'!$I$9:$S$167,COLUMN(),0),"")</f>
        <v>0</v>
      </c>
      <c r="K4802" s="2">
        <f>IFERROR(VLOOKUP(Tableau2[[#This Row],[PR]],'Taux sortant'!$I$9:$S$167,COLUMN(),0),"")</f>
        <v>0</v>
      </c>
      <c r="L4802" s="2" t="str">
        <f>IFERROR(VLOOKUP(Tableau2[[#This Row],[PR]],'Taux sortant'!$I$9:$S$167,COLUMN(),0),"")</f>
        <v/>
      </c>
    </row>
    <row r="4803" spans="1:12" x14ac:dyDescent="0.3">
      <c r="A4803" s="1" t="s">
        <v>2529</v>
      </c>
      <c r="B4803" s="1" t="s">
        <v>1570</v>
      </c>
      <c r="C4803" s="2">
        <f>IFERROR(VLOOKUP(Tableau2[[#This Row],[PR]],'Taux sortant'!$I$9:$S$167,COLUMN(),0),"")</f>
        <v>19.86</v>
      </c>
      <c r="D4803" s="2">
        <f>IFERROR(VLOOKUP(Tableau2[[#This Row],[PR]],'Taux sortant'!$I$9:$S$167,COLUMN(),0),"")</f>
        <v>14.64</v>
      </c>
      <c r="E4803" s="2">
        <f>IFERROR(VLOOKUP(Tableau2[[#This Row],[PR]],'Taux sortant'!$I$9:$S$167,COLUMN(),0),"")</f>
        <v>10.78</v>
      </c>
      <c r="F4803" s="2">
        <f>IFERROR(VLOOKUP(Tableau2[[#This Row],[PR]],'Taux sortant'!$I$9:$S$167,COLUMN(),0),"")</f>
        <v>8.1199999999999992</v>
      </c>
      <c r="G4803" s="2">
        <f>IFERROR(VLOOKUP(Tableau2[[#This Row],[PR]],'Taux sortant'!$I$9:$S$167,COLUMN(),0),"")</f>
        <v>6.83</v>
      </c>
      <c r="H4803" s="2">
        <f>IFERROR(VLOOKUP(Tableau2[[#This Row],[PR]],'Taux sortant'!$I$9:$S$167,COLUMN(),0),"")</f>
        <v>5.07</v>
      </c>
      <c r="I4803" s="2">
        <f>IFERROR(VLOOKUP(Tableau2[[#This Row],[PR]],'Taux sortant'!$I$9:$S$167,COLUMN(),0),"")</f>
        <v>4.43</v>
      </c>
      <c r="J4803" s="2">
        <f>IFERROR(VLOOKUP(Tableau2[[#This Row],[PR]],'Taux sortant'!$I$9:$S$167,COLUMN(),0),"")</f>
        <v>0</v>
      </c>
      <c r="K4803" s="2">
        <f>IFERROR(VLOOKUP(Tableau2[[#This Row],[PR]],'Taux sortant'!$I$9:$S$167,COLUMN(),0),"")</f>
        <v>0</v>
      </c>
      <c r="L4803" s="2" t="str">
        <f>IFERROR(VLOOKUP(Tableau2[[#This Row],[PR]],'Taux sortant'!$I$9:$S$167,COLUMN(),0),"")</f>
        <v/>
      </c>
    </row>
    <row r="4804" spans="1:12" x14ac:dyDescent="0.3">
      <c r="A4804" s="1" t="s">
        <v>4031</v>
      </c>
      <c r="B4804" s="1" t="s">
        <v>3118</v>
      </c>
      <c r="C4804" s="2">
        <f>IFERROR(VLOOKUP(Tableau2[[#This Row],[PR]],'Taux sortant'!$I$9:$S$167,COLUMN(),0),"")</f>
        <v>15.34</v>
      </c>
      <c r="D4804" s="2">
        <f>IFERROR(VLOOKUP(Tableau2[[#This Row],[PR]],'Taux sortant'!$I$9:$S$167,COLUMN(),0),"")</f>
        <v>12.85</v>
      </c>
      <c r="E4804" s="2">
        <f>IFERROR(VLOOKUP(Tableau2[[#This Row],[PR]],'Taux sortant'!$I$9:$S$167,COLUMN(),0),"")</f>
        <v>9.94</v>
      </c>
      <c r="F4804" s="2">
        <f>IFERROR(VLOOKUP(Tableau2[[#This Row],[PR]],'Taux sortant'!$I$9:$S$167,COLUMN(),0),"")</f>
        <v>8.5399999999999991</v>
      </c>
      <c r="G4804" s="2">
        <f>IFERROR(VLOOKUP(Tableau2[[#This Row],[PR]],'Taux sortant'!$I$9:$S$167,COLUMN(),0),"")</f>
        <v>7.34</v>
      </c>
      <c r="H4804" s="2">
        <f>IFERROR(VLOOKUP(Tableau2[[#This Row],[PR]],'Taux sortant'!$I$9:$S$167,COLUMN(),0),"")</f>
        <v>6.29</v>
      </c>
      <c r="I4804" s="2">
        <f>IFERROR(VLOOKUP(Tableau2[[#This Row],[PR]],'Taux sortant'!$I$9:$S$167,COLUMN(),0),"")</f>
        <v>5.49</v>
      </c>
      <c r="J4804" s="2">
        <f>IFERROR(VLOOKUP(Tableau2[[#This Row],[PR]],'Taux sortant'!$I$9:$S$167,COLUMN(),0),"")</f>
        <v>0</v>
      </c>
      <c r="K4804" s="2">
        <f>IFERROR(VLOOKUP(Tableau2[[#This Row],[PR]],'Taux sortant'!$I$9:$S$167,COLUMN(),0),"")</f>
        <v>0</v>
      </c>
      <c r="L4804" s="2" t="str">
        <f>IFERROR(VLOOKUP(Tableau2[[#This Row],[PR]],'Taux sortant'!$I$9:$S$167,COLUMN(),0),"")</f>
        <v/>
      </c>
    </row>
    <row r="4805" spans="1:12" x14ac:dyDescent="0.3">
      <c r="A4805" s="1" t="s">
        <v>1220</v>
      </c>
      <c r="B4805" s="1" t="s">
        <v>58</v>
      </c>
      <c r="C4805" s="2">
        <f>IFERROR(VLOOKUP(Tableau2[[#This Row],[PR]],'Taux sortant'!$I$9:$S$167,COLUMN(),0),"")</f>
        <v>25.34</v>
      </c>
      <c r="D4805" s="2">
        <f>IFERROR(VLOOKUP(Tableau2[[#This Row],[PR]],'Taux sortant'!$I$9:$S$167,COLUMN(),0),"")</f>
        <v>21.62</v>
      </c>
      <c r="E4805" s="2">
        <f>IFERROR(VLOOKUP(Tableau2[[#This Row],[PR]],'Taux sortant'!$I$9:$S$167,COLUMN(),0),"")</f>
        <v>15.42</v>
      </c>
      <c r="F4805" s="2">
        <f>IFERROR(VLOOKUP(Tableau2[[#This Row],[PR]],'Taux sortant'!$I$9:$S$167,COLUMN(),0),"")</f>
        <v>12.6</v>
      </c>
      <c r="G4805" s="2">
        <f>IFERROR(VLOOKUP(Tableau2[[#This Row],[PR]],'Taux sortant'!$I$9:$S$167,COLUMN(),0),"")</f>
        <v>9.5500000000000007</v>
      </c>
      <c r="H4805" s="2">
        <f>IFERROR(VLOOKUP(Tableau2[[#This Row],[PR]],'Taux sortant'!$I$9:$S$167,COLUMN(),0),"")</f>
        <v>7.3</v>
      </c>
      <c r="I4805" s="2">
        <f>IFERROR(VLOOKUP(Tableau2[[#This Row],[PR]],'Taux sortant'!$I$9:$S$167,COLUMN(),0),"")</f>
        <v>6.61</v>
      </c>
      <c r="J4805" s="2">
        <f>IFERROR(VLOOKUP(Tableau2[[#This Row],[PR]],'Taux sortant'!$I$9:$S$167,COLUMN(),0),"")</f>
        <v>0</v>
      </c>
      <c r="K4805" s="2">
        <f>IFERROR(VLOOKUP(Tableau2[[#This Row],[PR]],'Taux sortant'!$I$9:$S$167,COLUMN(),0),"")</f>
        <v>0</v>
      </c>
      <c r="L4805" s="2" t="str">
        <f>IFERROR(VLOOKUP(Tableau2[[#This Row],[PR]],'Taux sortant'!$I$9:$S$167,COLUMN(),0),"")</f>
        <v/>
      </c>
    </row>
    <row r="4806" spans="1:12" x14ac:dyDescent="0.3">
      <c r="A4806" s="1" t="s">
        <v>1223</v>
      </c>
      <c r="B4806" s="1" t="s">
        <v>105</v>
      </c>
      <c r="C4806" s="2">
        <f>IFERROR(VLOOKUP(Tableau2[[#This Row],[PR]],'Taux sortant'!$I$9:$S$167,COLUMN(),0),"")</f>
        <v>22.68</v>
      </c>
      <c r="D4806" s="2">
        <f>IFERROR(VLOOKUP(Tableau2[[#This Row],[PR]],'Taux sortant'!$I$9:$S$167,COLUMN(),0),"")</f>
        <v>19.600000000000001</v>
      </c>
      <c r="E4806" s="2">
        <f>IFERROR(VLOOKUP(Tableau2[[#This Row],[PR]],'Taux sortant'!$I$9:$S$167,COLUMN(),0),"")</f>
        <v>15.23</v>
      </c>
      <c r="F4806" s="2">
        <f>IFERROR(VLOOKUP(Tableau2[[#This Row],[PR]],'Taux sortant'!$I$9:$S$167,COLUMN(),0),"")</f>
        <v>11.98</v>
      </c>
      <c r="G4806" s="2">
        <f>IFERROR(VLOOKUP(Tableau2[[#This Row],[PR]],'Taux sortant'!$I$9:$S$167,COLUMN(),0),"")</f>
        <v>8.5399999999999991</v>
      </c>
      <c r="H4806" s="2">
        <f>IFERROR(VLOOKUP(Tableau2[[#This Row],[PR]],'Taux sortant'!$I$9:$S$167,COLUMN(),0),"")</f>
        <v>5.65</v>
      </c>
      <c r="I4806" s="2">
        <f>IFERROR(VLOOKUP(Tableau2[[#This Row],[PR]],'Taux sortant'!$I$9:$S$167,COLUMN(),0),"")</f>
        <v>4.07</v>
      </c>
      <c r="J4806" s="2">
        <f>IFERROR(VLOOKUP(Tableau2[[#This Row],[PR]],'Taux sortant'!$I$9:$S$167,COLUMN(),0),"")</f>
        <v>0</v>
      </c>
      <c r="K4806" s="2">
        <f>IFERROR(VLOOKUP(Tableau2[[#This Row],[PR]],'Taux sortant'!$I$9:$S$167,COLUMN(),0),"")</f>
        <v>0</v>
      </c>
      <c r="L4806" s="2" t="str">
        <f>IFERROR(VLOOKUP(Tableau2[[#This Row],[PR]],'Taux sortant'!$I$9:$S$167,COLUMN(),0),"")</f>
        <v/>
      </c>
    </row>
    <row r="4807" spans="1:12" x14ac:dyDescent="0.3">
      <c r="A4807" s="1" t="s">
        <v>4869</v>
      </c>
      <c r="B4807" s="1" t="s">
        <v>4137</v>
      </c>
      <c r="C4807" s="2">
        <f>IFERROR(VLOOKUP(Tableau2[[#This Row],[PR]],'Taux sortant'!$I$9:$S$167,COLUMN(),0),"")</f>
        <v>19.010000000000002</v>
      </c>
      <c r="D4807" s="2">
        <f>IFERROR(VLOOKUP(Tableau2[[#This Row],[PR]],'Taux sortant'!$I$9:$S$167,COLUMN(),0),"")</f>
        <v>16.18</v>
      </c>
      <c r="E4807" s="2">
        <f>IFERROR(VLOOKUP(Tableau2[[#This Row],[PR]],'Taux sortant'!$I$9:$S$167,COLUMN(),0),"")</f>
        <v>12.86</v>
      </c>
      <c r="F4807" s="2">
        <f>IFERROR(VLOOKUP(Tableau2[[#This Row],[PR]],'Taux sortant'!$I$9:$S$167,COLUMN(),0),"")</f>
        <v>11.2</v>
      </c>
      <c r="G4807" s="2">
        <f>IFERROR(VLOOKUP(Tableau2[[#This Row],[PR]],'Taux sortant'!$I$9:$S$167,COLUMN(),0),"")</f>
        <v>9.61</v>
      </c>
      <c r="H4807" s="2">
        <f>IFERROR(VLOOKUP(Tableau2[[#This Row],[PR]],'Taux sortant'!$I$9:$S$167,COLUMN(),0),"")</f>
        <v>8.19</v>
      </c>
      <c r="I4807" s="2">
        <f>IFERROR(VLOOKUP(Tableau2[[#This Row],[PR]],'Taux sortant'!$I$9:$S$167,COLUMN(),0),"")</f>
        <v>7.02</v>
      </c>
      <c r="J4807" s="2">
        <f>IFERROR(VLOOKUP(Tableau2[[#This Row],[PR]],'Taux sortant'!$I$9:$S$167,COLUMN(),0),"")</f>
        <v>0</v>
      </c>
      <c r="K4807" s="2">
        <f>IFERROR(VLOOKUP(Tableau2[[#This Row],[PR]],'Taux sortant'!$I$9:$S$167,COLUMN(),0),"")</f>
        <v>0</v>
      </c>
      <c r="L4807" s="2" t="str">
        <f>IFERROR(VLOOKUP(Tableau2[[#This Row],[PR]],'Taux sortant'!$I$9:$S$167,COLUMN(),0),"")</f>
        <v/>
      </c>
    </row>
    <row r="4808" spans="1:12" x14ac:dyDescent="0.3">
      <c r="A4808" s="1" t="s">
        <v>5745</v>
      </c>
      <c r="B4808" s="1" t="s">
        <v>5349</v>
      </c>
      <c r="C4808" s="2" t="str">
        <f>IFERROR(VLOOKUP(Tableau2[[#This Row],[PR]],'Taux sortant'!$I$9:$S$167,COLUMN(),0),"")</f>
        <v/>
      </c>
      <c r="D4808" s="2" t="str">
        <f>IFERROR(VLOOKUP(Tableau2[[#This Row],[PR]],'Taux sortant'!$I$9:$S$167,COLUMN(),0),"")</f>
        <v/>
      </c>
      <c r="E4808" s="2" t="str">
        <f>IFERROR(VLOOKUP(Tableau2[[#This Row],[PR]],'Taux sortant'!$I$9:$S$167,COLUMN(),0),"")</f>
        <v/>
      </c>
      <c r="F4808" s="2" t="str">
        <f>IFERROR(VLOOKUP(Tableau2[[#This Row],[PR]],'Taux sortant'!$I$9:$S$167,COLUMN(),0),"")</f>
        <v/>
      </c>
      <c r="G4808" s="2" t="str">
        <f>IFERROR(VLOOKUP(Tableau2[[#This Row],[PR]],'Taux sortant'!$I$9:$S$167,COLUMN(),0),"")</f>
        <v/>
      </c>
      <c r="H4808" s="2" t="str">
        <f>IFERROR(VLOOKUP(Tableau2[[#This Row],[PR]],'Taux sortant'!$I$9:$S$167,COLUMN(),0),"")</f>
        <v/>
      </c>
      <c r="I4808" s="2" t="str">
        <f>IFERROR(VLOOKUP(Tableau2[[#This Row],[PR]],'Taux sortant'!$I$9:$S$167,COLUMN(),0),"")</f>
        <v/>
      </c>
      <c r="J4808" s="2" t="str">
        <f>IFERROR(VLOOKUP(Tableau2[[#This Row],[PR]],'Taux sortant'!$I$9:$S$167,COLUMN(),0),"")</f>
        <v/>
      </c>
      <c r="K4808" s="2" t="str">
        <f>IFERROR(VLOOKUP(Tableau2[[#This Row],[PR]],'Taux sortant'!$I$9:$S$167,COLUMN(),0),"")</f>
        <v/>
      </c>
      <c r="L4808" s="2" t="str">
        <f>IFERROR(VLOOKUP(Tableau2[[#This Row],[PR]],'Taux sortant'!$I$9:$S$167,COLUMN(),0),"")</f>
        <v/>
      </c>
    </row>
    <row r="4809" spans="1:12" x14ac:dyDescent="0.3">
      <c r="A4809" s="1" t="s">
        <v>1226</v>
      </c>
      <c r="B4809" s="1" t="s">
        <v>159</v>
      </c>
      <c r="C4809" s="2">
        <f>IFERROR(VLOOKUP(Tableau2[[#This Row],[PR]],'Taux sortant'!$I$9:$S$167,COLUMN(),0),"")</f>
        <v>20.05</v>
      </c>
      <c r="D4809" s="2">
        <f>IFERROR(VLOOKUP(Tableau2[[#This Row],[PR]],'Taux sortant'!$I$9:$S$167,COLUMN(),0),"")</f>
        <v>15.11</v>
      </c>
      <c r="E4809" s="2">
        <f>IFERROR(VLOOKUP(Tableau2[[#This Row],[PR]],'Taux sortant'!$I$9:$S$167,COLUMN(),0),"")</f>
        <v>10.84</v>
      </c>
      <c r="F4809" s="2">
        <f>IFERROR(VLOOKUP(Tableau2[[#This Row],[PR]],'Taux sortant'!$I$9:$S$167,COLUMN(),0),"")</f>
        <v>8.73</v>
      </c>
      <c r="G4809" s="2">
        <f>IFERROR(VLOOKUP(Tableau2[[#This Row],[PR]],'Taux sortant'!$I$9:$S$167,COLUMN(),0),"")</f>
        <v>6.21</v>
      </c>
      <c r="H4809" s="2">
        <f>IFERROR(VLOOKUP(Tableau2[[#This Row],[PR]],'Taux sortant'!$I$9:$S$167,COLUMN(),0),"")</f>
        <v>4.4800000000000004</v>
      </c>
      <c r="I4809" s="2">
        <f>IFERROR(VLOOKUP(Tableau2[[#This Row],[PR]],'Taux sortant'!$I$9:$S$167,COLUMN(),0),"")</f>
        <v>3.71</v>
      </c>
      <c r="J4809" s="2">
        <f>IFERROR(VLOOKUP(Tableau2[[#This Row],[PR]],'Taux sortant'!$I$9:$S$167,COLUMN(),0),"")</f>
        <v>0</v>
      </c>
      <c r="K4809" s="2">
        <f>IFERROR(VLOOKUP(Tableau2[[#This Row],[PR]],'Taux sortant'!$I$9:$S$167,COLUMN(),0),"")</f>
        <v>0</v>
      </c>
      <c r="L4809" s="2" t="str">
        <f>IFERROR(VLOOKUP(Tableau2[[#This Row],[PR]],'Taux sortant'!$I$9:$S$167,COLUMN(),0),"")</f>
        <v/>
      </c>
    </row>
    <row r="4810" spans="1:12" x14ac:dyDescent="0.3">
      <c r="A4810" s="1" t="s">
        <v>1226</v>
      </c>
      <c r="B4810" s="1" t="s">
        <v>6589</v>
      </c>
      <c r="C4810" s="2" t="str">
        <f>IFERROR(VLOOKUP(Tableau2[[#This Row],[PR]],'Taux sortant'!$I$9:$S$167,COLUMN(),0),"")</f>
        <v/>
      </c>
      <c r="D4810" s="2" t="str">
        <f>IFERROR(VLOOKUP(Tableau2[[#This Row],[PR]],'Taux sortant'!$I$9:$S$167,COLUMN(),0),"")</f>
        <v/>
      </c>
      <c r="E4810" s="2" t="str">
        <f>IFERROR(VLOOKUP(Tableau2[[#This Row],[PR]],'Taux sortant'!$I$9:$S$167,COLUMN(),0),"")</f>
        <v/>
      </c>
      <c r="F4810" s="2" t="str">
        <f>IFERROR(VLOOKUP(Tableau2[[#This Row],[PR]],'Taux sortant'!$I$9:$S$167,COLUMN(),0),"")</f>
        <v/>
      </c>
      <c r="G4810" s="2" t="str">
        <f>IFERROR(VLOOKUP(Tableau2[[#This Row],[PR]],'Taux sortant'!$I$9:$S$167,COLUMN(),0),"")</f>
        <v/>
      </c>
      <c r="H4810" s="2" t="str">
        <f>IFERROR(VLOOKUP(Tableau2[[#This Row],[PR]],'Taux sortant'!$I$9:$S$167,COLUMN(),0),"")</f>
        <v/>
      </c>
      <c r="I4810" s="2" t="str">
        <f>IFERROR(VLOOKUP(Tableau2[[#This Row],[PR]],'Taux sortant'!$I$9:$S$167,COLUMN(),0),"")</f>
        <v/>
      </c>
      <c r="J4810" s="2" t="str">
        <f>IFERROR(VLOOKUP(Tableau2[[#This Row],[PR]],'Taux sortant'!$I$9:$S$167,COLUMN(),0),"")</f>
        <v/>
      </c>
      <c r="K4810" s="2" t="str">
        <f>IFERROR(VLOOKUP(Tableau2[[#This Row],[PR]],'Taux sortant'!$I$9:$S$167,COLUMN(),0),"")</f>
        <v/>
      </c>
      <c r="L4810" s="2" t="str">
        <f>IFERROR(VLOOKUP(Tableau2[[#This Row],[PR]],'Taux sortant'!$I$9:$S$167,COLUMN(),0),"")</f>
        <v/>
      </c>
    </row>
    <row r="4811" spans="1:12" x14ac:dyDescent="0.3">
      <c r="A4811" s="1" t="s">
        <v>6667</v>
      </c>
      <c r="B4811" s="1" t="s">
        <v>6668</v>
      </c>
      <c r="C4811" s="2" t="str">
        <f>IFERROR(VLOOKUP(Tableau2[[#This Row],[PR]],'Taux sortant'!$I$9:$S$167,COLUMN(),0),"")</f>
        <v/>
      </c>
      <c r="D4811" s="2" t="str">
        <f>IFERROR(VLOOKUP(Tableau2[[#This Row],[PR]],'Taux sortant'!$I$9:$S$167,COLUMN(),0),"")</f>
        <v/>
      </c>
      <c r="E4811" s="2" t="str">
        <f>IFERROR(VLOOKUP(Tableau2[[#This Row],[PR]],'Taux sortant'!$I$9:$S$167,COLUMN(),0),"")</f>
        <v/>
      </c>
      <c r="F4811" s="2" t="str">
        <f>IFERROR(VLOOKUP(Tableau2[[#This Row],[PR]],'Taux sortant'!$I$9:$S$167,COLUMN(),0),"")</f>
        <v/>
      </c>
      <c r="G4811" s="2" t="str">
        <f>IFERROR(VLOOKUP(Tableau2[[#This Row],[PR]],'Taux sortant'!$I$9:$S$167,COLUMN(),0),"")</f>
        <v/>
      </c>
      <c r="H4811" s="2" t="str">
        <f>IFERROR(VLOOKUP(Tableau2[[#This Row],[PR]],'Taux sortant'!$I$9:$S$167,COLUMN(),0),"")</f>
        <v/>
      </c>
      <c r="I4811" s="2" t="str">
        <f>IFERROR(VLOOKUP(Tableau2[[#This Row],[PR]],'Taux sortant'!$I$9:$S$167,COLUMN(),0),"")</f>
        <v/>
      </c>
      <c r="J4811" s="2" t="str">
        <f>IFERROR(VLOOKUP(Tableau2[[#This Row],[PR]],'Taux sortant'!$I$9:$S$167,COLUMN(),0),"")</f>
        <v/>
      </c>
      <c r="K4811" s="2" t="str">
        <f>IFERROR(VLOOKUP(Tableau2[[#This Row],[PR]],'Taux sortant'!$I$9:$S$167,COLUMN(),0),"")</f>
        <v/>
      </c>
      <c r="L4811" s="2" t="str">
        <f>IFERROR(VLOOKUP(Tableau2[[#This Row],[PR]],'Taux sortant'!$I$9:$S$167,COLUMN(),0),"")</f>
        <v/>
      </c>
    </row>
    <row r="4812" spans="1:12" x14ac:dyDescent="0.3">
      <c r="A4812" s="1" t="s">
        <v>4034</v>
      </c>
      <c r="B4812" s="1" t="s">
        <v>3115</v>
      </c>
      <c r="C4812" s="2">
        <f>IFERROR(VLOOKUP(Tableau2[[#This Row],[PR]],'Taux sortant'!$I$9:$S$167,COLUMN(),0),"")</f>
        <v>16.05</v>
      </c>
      <c r="D4812" s="2">
        <f>IFERROR(VLOOKUP(Tableau2[[#This Row],[PR]],'Taux sortant'!$I$9:$S$167,COLUMN(),0),"")</f>
        <v>13.51</v>
      </c>
      <c r="E4812" s="2">
        <f>IFERROR(VLOOKUP(Tableau2[[#This Row],[PR]],'Taux sortant'!$I$9:$S$167,COLUMN(),0),"")</f>
        <v>10.52</v>
      </c>
      <c r="F4812" s="2">
        <f>IFERROR(VLOOKUP(Tableau2[[#This Row],[PR]],'Taux sortant'!$I$9:$S$167,COLUMN(),0),"")</f>
        <v>9.0500000000000007</v>
      </c>
      <c r="G4812" s="2">
        <f>IFERROR(VLOOKUP(Tableau2[[#This Row],[PR]],'Taux sortant'!$I$9:$S$167,COLUMN(),0),"")</f>
        <v>7.8</v>
      </c>
      <c r="H4812" s="2">
        <f>IFERROR(VLOOKUP(Tableau2[[#This Row],[PR]],'Taux sortant'!$I$9:$S$167,COLUMN(),0),"")</f>
        <v>6.76</v>
      </c>
      <c r="I4812" s="2">
        <f>IFERROR(VLOOKUP(Tableau2[[#This Row],[PR]],'Taux sortant'!$I$9:$S$167,COLUMN(),0),"")</f>
        <v>5.92</v>
      </c>
      <c r="J4812" s="2">
        <f>IFERROR(VLOOKUP(Tableau2[[#This Row],[PR]],'Taux sortant'!$I$9:$S$167,COLUMN(),0),"")</f>
        <v>0</v>
      </c>
      <c r="K4812" s="2">
        <f>IFERROR(VLOOKUP(Tableau2[[#This Row],[PR]],'Taux sortant'!$I$9:$S$167,COLUMN(),0),"")</f>
        <v>0</v>
      </c>
      <c r="L4812" s="2" t="str">
        <f>IFERROR(VLOOKUP(Tableau2[[#This Row],[PR]],'Taux sortant'!$I$9:$S$167,COLUMN(),0),"")</f>
        <v/>
      </c>
    </row>
    <row r="4813" spans="1:12" x14ac:dyDescent="0.3">
      <c r="A4813" s="1" t="s">
        <v>6669</v>
      </c>
      <c r="B4813" s="1" t="s">
        <v>6670</v>
      </c>
      <c r="C4813" s="2" t="str">
        <f>IFERROR(VLOOKUP(Tableau2[[#This Row],[PR]],'Taux sortant'!$I$9:$S$167,COLUMN(),0),"")</f>
        <v/>
      </c>
      <c r="D4813" s="2" t="str">
        <f>IFERROR(VLOOKUP(Tableau2[[#This Row],[PR]],'Taux sortant'!$I$9:$S$167,COLUMN(),0),"")</f>
        <v/>
      </c>
      <c r="E4813" s="2" t="str">
        <f>IFERROR(VLOOKUP(Tableau2[[#This Row],[PR]],'Taux sortant'!$I$9:$S$167,COLUMN(),0),"")</f>
        <v/>
      </c>
      <c r="F4813" s="2" t="str">
        <f>IFERROR(VLOOKUP(Tableau2[[#This Row],[PR]],'Taux sortant'!$I$9:$S$167,COLUMN(),0),"")</f>
        <v/>
      </c>
      <c r="G4813" s="2" t="str">
        <f>IFERROR(VLOOKUP(Tableau2[[#This Row],[PR]],'Taux sortant'!$I$9:$S$167,COLUMN(),0),"")</f>
        <v/>
      </c>
      <c r="H4813" s="2" t="str">
        <f>IFERROR(VLOOKUP(Tableau2[[#This Row],[PR]],'Taux sortant'!$I$9:$S$167,COLUMN(),0),"")</f>
        <v/>
      </c>
      <c r="I4813" s="2" t="str">
        <f>IFERROR(VLOOKUP(Tableau2[[#This Row],[PR]],'Taux sortant'!$I$9:$S$167,COLUMN(),0),"")</f>
        <v/>
      </c>
      <c r="J4813" s="2" t="str">
        <f>IFERROR(VLOOKUP(Tableau2[[#This Row],[PR]],'Taux sortant'!$I$9:$S$167,COLUMN(),0),"")</f>
        <v/>
      </c>
      <c r="K4813" s="2" t="str">
        <f>IFERROR(VLOOKUP(Tableau2[[#This Row],[PR]],'Taux sortant'!$I$9:$S$167,COLUMN(),0),"")</f>
        <v/>
      </c>
      <c r="L4813" s="2" t="str">
        <f>IFERROR(VLOOKUP(Tableau2[[#This Row],[PR]],'Taux sortant'!$I$9:$S$167,COLUMN(),0),"")</f>
        <v/>
      </c>
    </row>
    <row r="4814" spans="1:12" x14ac:dyDescent="0.3">
      <c r="A4814" s="1" t="s">
        <v>4037</v>
      </c>
      <c r="B4814" s="1" t="s">
        <v>3127</v>
      </c>
      <c r="C4814" s="2" t="str">
        <f>IFERROR(VLOOKUP(Tableau2[[#This Row],[PR]],'Taux sortant'!$I$9:$S$167,COLUMN(),0),"")</f>
        <v/>
      </c>
      <c r="D4814" s="2" t="str">
        <f>IFERROR(VLOOKUP(Tableau2[[#This Row],[PR]],'Taux sortant'!$I$9:$S$167,COLUMN(),0),"")</f>
        <v/>
      </c>
      <c r="E4814" s="2" t="str">
        <f>IFERROR(VLOOKUP(Tableau2[[#This Row],[PR]],'Taux sortant'!$I$9:$S$167,COLUMN(),0),"")</f>
        <v/>
      </c>
      <c r="F4814" s="2" t="str">
        <f>IFERROR(VLOOKUP(Tableau2[[#This Row],[PR]],'Taux sortant'!$I$9:$S$167,COLUMN(),0),"")</f>
        <v/>
      </c>
      <c r="G4814" s="2" t="str">
        <f>IFERROR(VLOOKUP(Tableau2[[#This Row],[PR]],'Taux sortant'!$I$9:$S$167,COLUMN(),0),"")</f>
        <v/>
      </c>
      <c r="H4814" s="2" t="str">
        <f>IFERROR(VLOOKUP(Tableau2[[#This Row],[PR]],'Taux sortant'!$I$9:$S$167,COLUMN(),0),"")</f>
        <v/>
      </c>
      <c r="I4814" s="2" t="str">
        <f>IFERROR(VLOOKUP(Tableau2[[#This Row],[PR]],'Taux sortant'!$I$9:$S$167,COLUMN(),0),"")</f>
        <v/>
      </c>
      <c r="J4814" s="2" t="str">
        <f>IFERROR(VLOOKUP(Tableau2[[#This Row],[PR]],'Taux sortant'!$I$9:$S$167,COLUMN(),0),"")</f>
        <v/>
      </c>
      <c r="K4814" s="2" t="str">
        <f>IFERROR(VLOOKUP(Tableau2[[#This Row],[PR]],'Taux sortant'!$I$9:$S$167,COLUMN(),0),"")</f>
        <v/>
      </c>
      <c r="L4814" s="2" t="str">
        <f>IFERROR(VLOOKUP(Tableau2[[#This Row],[PR]],'Taux sortant'!$I$9:$S$167,COLUMN(),0),"")</f>
        <v/>
      </c>
    </row>
    <row r="4815" spans="1:12" x14ac:dyDescent="0.3">
      <c r="A4815" s="1" t="s">
        <v>4875</v>
      </c>
      <c r="B4815" s="1" t="s">
        <v>4147</v>
      </c>
      <c r="C4815" s="2">
        <f>IFERROR(VLOOKUP(Tableau2[[#This Row],[PR]],'Taux sortant'!$I$9:$S$167,COLUMN(),0),"")</f>
        <v>16.62</v>
      </c>
      <c r="D4815" s="2">
        <f>IFERROR(VLOOKUP(Tableau2[[#This Row],[PR]],'Taux sortant'!$I$9:$S$167,COLUMN(),0),"")</f>
        <v>14.01</v>
      </c>
      <c r="E4815" s="2">
        <f>IFERROR(VLOOKUP(Tableau2[[#This Row],[PR]],'Taux sortant'!$I$9:$S$167,COLUMN(),0),"")</f>
        <v>10.98</v>
      </c>
      <c r="F4815" s="2">
        <f>IFERROR(VLOOKUP(Tableau2[[#This Row],[PR]],'Taux sortant'!$I$9:$S$167,COLUMN(),0),"")</f>
        <v>9.49</v>
      </c>
      <c r="G4815" s="2">
        <f>IFERROR(VLOOKUP(Tableau2[[#This Row],[PR]],'Taux sortant'!$I$9:$S$167,COLUMN(),0),"")</f>
        <v>8.1199999999999992</v>
      </c>
      <c r="H4815" s="2">
        <f>IFERROR(VLOOKUP(Tableau2[[#This Row],[PR]],'Taux sortant'!$I$9:$S$167,COLUMN(),0),"")</f>
        <v>6.99</v>
      </c>
      <c r="I4815" s="2">
        <f>IFERROR(VLOOKUP(Tableau2[[#This Row],[PR]],'Taux sortant'!$I$9:$S$167,COLUMN(),0),"")</f>
        <v>6.03</v>
      </c>
      <c r="J4815" s="2">
        <f>IFERROR(VLOOKUP(Tableau2[[#This Row],[PR]],'Taux sortant'!$I$9:$S$167,COLUMN(),0),"")</f>
        <v>2466.4499999999998</v>
      </c>
      <c r="K4815" s="2">
        <f>IFERROR(VLOOKUP(Tableau2[[#This Row],[PR]],'Taux sortant'!$I$9:$S$167,COLUMN(),0),"")</f>
        <v>0</v>
      </c>
      <c r="L4815" s="2" t="str">
        <f>IFERROR(VLOOKUP(Tableau2[[#This Row],[PR]],'Taux sortant'!$I$9:$S$167,COLUMN(),0),"")</f>
        <v/>
      </c>
    </row>
    <row r="4816" spans="1:12" x14ac:dyDescent="0.3">
      <c r="A4816" s="1" t="s">
        <v>4872</v>
      </c>
      <c r="B4816" s="1" t="s">
        <v>4169</v>
      </c>
      <c r="C4816" s="2">
        <f>IFERROR(VLOOKUP(Tableau2[[#This Row],[PR]],'Taux sortant'!$I$9:$S$167,COLUMN(),0),"")</f>
        <v>15.83</v>
      </c>
      <c r="D4816" s="2">
        <f>IFERROR(VLOOKUP(Tableau2[[#This Row],[PR]],'Taux sortant'!$I$9:$S$167,COLUMN(),0),"")</f>
        <v>13.3</v>
      </c>
      <c r="E4816" s="2">
        <f>IFERROR(VLOOKUP(Tableau2[[#This Row],[PR]],'Taux sortant'!$I$9:$S$167,COLUMN(),0),"")</f>
        <v>10.32</v>
      </c>
      <c r="F4816" s="2">
        <f>IFERROR(VLOOKUP(Tableau2[[#This Row],[PR]],'Taux sortant'!$I$9:$S$167,COLUMN(),0),"")</f>
        <v>8.84</v>
      </c>
      <c r="G4816" s="2">
        <f>IFERROR(VLOOKUP(Tableau2[[#This Row],[PR]],'Taux sortant'!$I$9:$S$167,COLUMN(),0),"")</f>
        <v>7.55</v>
      </c>
      <c r="H4816" s="2">
        <f>IFERROR(VLOOKUP(Tableau2[[#This Row],[PR]],'Taux sortant'!$I$9:$S$167,COLUMN(),0),"")</f>
        <v>6.43</v>
      </c>
      <c r="I4816" s="2">
        <f>IFERROR(VLOOKUP(Tableau2[[#This Row],[PR]],'Taux sortant'!$I$9:$S$167,COLUMN(),0),"")</f>
        <v>5.52</v>
      </c>
      <c r="J4816" s="2">
        <f>IFERROR(VLOOKUP(Tableau2[[#This Row],[PR]],'Taux sortant'!$I$9:$S$167,COLUMN(),0),"")</f>
        <v>0</v>
      </c>
      <c r="K4816" s="2">
        <f>IFERROR(VLOOKUP(Tableau2[[#This Row],[PR]],'Taux sortant'!$I$9:$S$167,COLUMN(),0),"")</f>
        <v>0</v>
      </c>
      <c r="L4816" s="2" t="str">
        <f>IFERROR(VLOOKUP(Tableau2[[#This Row],[PR]],'Taux sortant'!$I$9:$S$167,COLUMN(),0),"")</f>
        <v/>
      </c>
    </row>
    <row r="4817" spans="1:12" x14ac:dyDescent="0.3">
      <c r="A4817" s="1" t="s">
        <v>4040</v>
      </c>
      <c r="B4817" s="1" t="s">
        <v>3080</v>
      </c>
      <c r="C4817" s="2">
        <f>IFERROR(VLOOKUP(Tableau2[[#This Row],[PR]],'Taux sortant'!$I$9:$S$167,COLUMN(),0),"")</f>
        <v>14.55</v>
      </c>
      <c r="D4817" s="2">
        <f>IFERROR(VLOOKUP(Tableau2[[#This Row],[PR]],'Taux sortant'!$I$9:$S$167,COLUMN(),0),"")</f>
        <v>12.11</v>
      </c>
      <c r="E4817" s="2">
        <f>IFERROR(VLOOKUP(Tableau2[[#This Row],[PR]],'Taux sortant'!$I$9:$S$167,COLUMN(),0),"")</f>
        <v>9.24</v>
      </c>
      <c r="F4817" s="2">
        <f>IFERROR(VLOOKUP(Tableau2[[#This Row],[PR]],'Taux sortant'!$I$9:$S$167,COLUMN(),0),"")</f>
        <v>7.86</v>
      </c>
      <c r="G4817" s="2">
        <f>IFERROR(VLOOKUP(Tableau2[[#This Row],[PR]],'Taux sortant'!$I$9:$S$167,COLUMN(),0),"")</f>
        <v>6.7</v>
      </c>
      <c r="H4817" s="2">
        <f>IFERROR(VLOOKUP(Tableau2[[#This Row],[PR]],'Taux sortant'!$I$9:$S$167,COLUMN(),0),"")</f>
        <v>5.73</v>
      </c>
      <c r="I4817" s="2">
        <f>IFERROR(VLOOKUP(Tableau2[[#This Row],[PR]],'Taux sortant'!$I$9:$S$167,COLUMN(),0),"")</f>
        <v>4.97</v>
      </c>
      <c r="J4817" s="2">
        <f>IFERROR(VLOOKUP(Tableau2[[#This Row],[PR]],'Taux sortant'!$I$9:$S$167,COLUMN(),0),"")</f>
        <v>0</v>
      </c>
      <c r="K4817" s="2">
        <f>IFERROR(VLOOKUP(Tableau2[[#This Row],[PR]],'Taux sortant'!$I$9:$S$167,COLUMN(),0),"")</f>
        <v>0</v>
      </c>
      <c r="L4817" s="2" t="str">
        <f>IFERROR(VLOOKUP(Tableau2[[#This Row],[PR]],'Taux sortant'!$I$9:$S$167,COLUMN(),0),"")</f>
        <v/>
      </c>
    </row>
    <row r="4818" spans="1:12" x14ac:dyDescent="0.3">
      <c r="A4818" s="1" t="s">
        <v>1228</v>
      </c>
      <c r="B4818" s="1" t="s">
        <v>17</v>
      </c>
      <c r="C4818" s="2">
        <f>IFERROR(VLOOKUP(Tableau2[[#This Row],[PR]],'Taux sortant'!$I$9:$S$167,COLUMN(),0),"")</f>
        <v>15.12</v>
      </c>
      <c r="D4818" s="2">
        <f>IFERROR(VLOOKUP(Tableau2[[#This Row],[PR]],'Taux sortant'!$I$9:$S$167,COLUMN(),0),"")</f>
        <v>12.61</v>
      </c>
      <c r="E4818" s="2">
        <f>IFERROR(VLOOKUP(Tableau2[[#This Row],[PR]],'Taux sortant'!$I$9:$S$167,COLUMN(),0),"")</f>
        <v>9.7200000000000006</v>
      </c>
      <c r="F4818" s="2">
        <f>IFERROR(VLOOKUP(Tableau2[[#This Row],[PR]],'Taux sortant'!$I$9:$S$167,COLUMN(),0),"")</f>
        <v>8.27</v>
      </c>
      <c r="G4818" s="2">
        <f>IFERROR(VLOOKUP(Tableau2[[#This Row],[PR]],'Taux sortant'!$I$9:$S$167,COLUMN(),0),"")</f>
        <v>7.1</v>
      </c>
      <c r="H4818" s="2">
        <f>IFERROR(VLOOKUP(Tableau2[[#This Row],[PR]],'Taux sortant'!$I$9:$S$167,COLUMN(),0),"")</f>
        <v>6.12</v>
      </c>
      <c r="I4818" s="2">
        <f>IFERROR(VLOOKUP(Tableau2[[#This Row],[PR]],'Taux sortant'!$I$9:$S$167,COLUMN(),0),"")</f>
        <v>5.33</v>
      </c>
      <c r="J4818" s="2">
        <f>IFERROR(VLOOKUP(Tableau2[[#This Row],[PR]],'Taux sortant'!$I$9:$S$167,COLUMN(),0),"")</f>
        <v>0</v>
      </c>
      <c r="K4818" s="2">
        <f>IFERROR(VLOOKUP(Tableau2[[#This Row],[PR]],'Taux sortant'!$I$9:$S$167,COLUMN(),0),"")</f>
        <v>0</v>
      </c>
      <c r="L4818" s="2" t="str">
        <f>IFERROR(VLOOKUP(Tableau2[[#This Row],[PR]],'Taux sortant'!$I$9:$S$167,COLUMN(),0),"")</f>
        <v/>
      </c>
    </row>
    <row r="4819" spans="1:12" x14ac:dyDescent="0.3">
      <c r="A4819" s="1" t="s">
        <v>1228</v>
      </c>
      <c r="B4819" s="1" t="s">
        <v>5820</v>
      </c>
      <c r="C4819" s="2" t="str">
        <f>IFERROR(VLOOKUP(Tableau2[[#This Row],[PR]],'Taux sortant'!$I$9:$S$167,COLUMN(),0),"")</f>
        <v/>
      </c>
      <c r="D4819" s="2" t="str">
        <f>IFERROR(VLOOKUP(Tableau2[[#This Row],[PR]],'Taux sortant'!$I$9:$S$167,COLUMN(),0),"")</f>
        <v/>
      </c>
      <c r="E4819" s="2" t="str">
        <f>IFERROR(VLOOKUP(Tableau2[[#This Row],[PR]],'Taux sortant'!$I$9:$S$167,COLUMN(),0),"")</f>
        <v/>
      </c>
      <c r="F4819" s="2" t="str">
        <f>IFERROR(VLOOKUP(Tableau2[[#This Row],[PR]],'Taux sortant'!$I$9:$S$167,COLUMN(),0),"")</f>
        <v/>
      </c>
      <c r="G4819" s="2" t="str">
        <f>IFERROR(VLOOKUP(Tableau2[[#This Row],[PR]],'Taux sortant'!$I$9:$S$167,COLUMN(),0),"")</f>
        <v/>
      </c>
      <c r="H4819" s="2" t="str">
        <f>IFERROR(VLOOKUP(Tableau2[[#This Row],[PR]],'Taux sortant'!$I$9:$S$167,COLUMN(),0),"")</f>
        <v/>
      </c>
      <c r="I4819" s="2" t="str">
        <f>IFERROR(VLOOKUP(Tableau2[[#This Row],[PR]],'Taux sortant'!$I$9:$S$167,COLUMN(),0),"")</f>
        <v/>
      </c>
      <c r="J4819" s="2" t="str">
        <f>IFERROR(VLOOKUP(Tableau2[[#This Row],[PR]],'Taux sortant'!$I$9:$S$167,COLUMN(),0),"")</f>
        <v/>
      </c>
      <c r="K4819" s="2" t="str">
        <f>IFERROR(VLOOKUP(Tableau2[[#This Row],[PR]],'Taux sortant'!$I$9:$S$167,COLUMN(),0),"")</f>
        <v/>
      </c>
      <c r="L4819" s="2" t="str">
        <f>IFERROR(VLOOKUP(Tableau2[[#This Row],[PR]],'Taux sortant'!$I$9:$S$167,COLUMN(),0),"")</f>
        <v/>
      </c>
    </row>
    <row r="4820" spans="1:12" x14ac:dyDescent="0.3">
      <c r="A4820" s="1" t="s">
        <v>2532</v>
      </c>
      <c r="B4820" s="1" t="s">
        <v>1531</v>
      </c>
      <c r="C4820" s="2">
        <f>IFERROR(VLOOKUP(Tableau2[[#This Row],[PR]],'Taux sortant'!$I$9:$S$167,COLUMN(),0),"")</f>
        <v>9.59</v>
      </c>
      <c r="D4820" s="2">
        <f>IFERROR(VLOOKUP(Tableau2[[#This Row],[PR]],'Taux sortant'!$I$9:$S$167,COLUMN(),0),"")</f>
        <v>7.53</v>
      </c>
      <c r="E4820" s="2">
        <f>IFERROR(VLOOKUP(Tableau2[[#This Row],[PR]],'Taux sortant'!$I$9:$S$167,COLUMN(),0),"")</f>
        <v>5.2</v>
      </c>
      <c r="F4820" s="2">
        <f>IFERROR(VLOOKUP(Tableau2[[#This Row],[PR]],'Taux sortant'!$I$9:$S$167,COLUMN(),0),"")</f>
        <v>4.08</v>
      </c>
      <c r="G4820" s="2">
        <f>IFERROR(VLOOKUP(Tableau2[[#This Row],[PR]],'Taux sortant'!$I$9:$S$167,COLUMN(),0),"")</f>
        <v>3.34</v>
      </c>
      <c r="H4820" s="2">
        <f>IFERROR(VLOOKUP(Tableau2[[#This Row],[PR]],'Taux sortant'!$I$9:$S$167,COLUMN(),0),"")</f>
        <v>2.88</v>
      </c>
      <c r="I4820" s="2">
        <f>IFERROR(VLOOKUP(Tableau2[[#This Row],[PR]],'Taux sortant'!$I$9:$S$167,COLUMN(),0),"")</f>
        <v>2.59</v>
      </c>
      <c r="J4820" s="2">
        <f>IFERROR(VLOOKUP(Tableau2[[#This Row],[PR]],'Taux sortant'!$I$9:$S$167,COLUMN(),0),"")</f>
        <v>0</v>
      </c>
      <c r="K4820" s="2">
        <f>IFERROR(VLOOKUP(Tableau2[[#This Row],[PR]],'Taux sortant'!$I$9:$S$167,COLUMN(),0),"")</f>
        <v>0</v>
      </c>
      <c r="L4820" s="2" t="str">
        <f>IFERROR(VLOOKUP(Tableau2[[#This Row],[PR]],'Taux sortant'!$I$9:$S$167,COLUMN(),0),"")</f>
        <v/>
      </c>
    </row>
    <row r="4821" spans="1:12" x14ac:dyDescent="0.3">
      <c r="A4821" s="1" t="s">
        <v>5747</v>
      </c>
      <c r="B4821" s="1" t="s">
        <v>5356</v>
      </c>
      <c r="C4821" s="2">
        <f>IFERROR(VLOOKUP(Tableau2[[#This Row],[PR]],'Taux sortant'!$I$9:$S$167,COLUMN(),0),"")</f>
        <v>14.1</v>
      </c>
      <c r="D4821" s="2">
        <f>IFERROR(VLOOKUP(Tableau2[[#This Row],[PR]],'Taux sortant'!$I$9:$S$167,COLUMN(),0),"")</f>
        <v>12.41</v>
      </c>
      <c r="E4821" s="2">
        <f>IFERROR(VLOOKUP(Tableau2[[#This Row],[PR]],'Taux sortant'!$I$9:$S$167,COLUMN(),0),"")</f>
        <v>9.0299999999999994</v>
      </c>
      <c r="F4821" s="2">
        <f>IFERROR(VLOOKUP(Tableau2[[#This Row],[PR]],'Taux sortant'!$I$9:$S$167,COLUMN(),0),"")</f>
        <v>7.34</v>
      </c>
      <c r="G4821" s="2">
        <f>IFERROR(VLOOKUP(Tableau2[[#This Row],[PR]],'Taux sortant'!$I$9:$S$167,COLUMN(),0),"")</f>
        <v>6.12</v>
      </c>
      <c r="H4821" s="2">
        <f>IFERROR(VLOOKUP(Tableau2[[#This Row],[PR]],'Taux sortant'!$I$9:$S$167,COLUMN(),0),"")</f>
        <v>5.37</v>
      </c>
      <c r="I4821" s="2">
        <f>IFERROR(VLOOKUP(Tableau2[[#This Row],[PR]],'Taux sortant'!$I$9:$S$167,COLUMN(),0),"")</f>
        <v>4.6500000000000004</v>
      </c>
      <c r="J4821" s="2">
        <f>IFERROR(VLOOKUP(Tableau2[[#This Row],[PR]],'Taux sortant'!$I$9:$S$167,COLUMN(),0),"")</f>
        <v>0</v>
      </c>
      <c r="K4821" s="2">
        <f>IFERROR(VLOOKUP(Tableau2[[#This Row],[PR]],'Taux sortant'!$I$9:$S$167,COLUMN(),0),"")</f>
        <v>1585.65</v>
      </c>
      <c r="L4821" s="2" t="str">
        <f>IFERROR(VLOOKUP(Tableau2[[#This Row],[PR]],'Taux sortant'!$I$9:$S$167,COLUMN(),0),"")</f>
        <v/>
      </c>
    </row>
    <row r="4822" spans="1:12" x14ac:dyDescent="0.3">
      <c r="A4822" s="1" t="s">
        <v>4878</v>
      </c>
      <c r="B4822" s="1" t="s">
        <v>4147</v>
      </c>
      <c r="C4822" s="2">
        <f>IFERROR(VLOOKUP(Tableau2[[#This Row],[PR]],'Taux sortant'!$I$9:$S$167,COLUMN(),0),"")</f>
        <v>16.62</v>
      </c>
      <c r="D4822" s="2">
        <f>IFERROR(VLOOKUP(Tableau2[[#This Row],[PR]],'Taux sortant'!$I$9:$S$167,COLUMN(),0),"")</f>
        <v>14.01</v>
      </c>
      <c r="E4822" s="2">
        <f>IFERROR(VLOOKUP(Tableau2[[#This Row],[PR]],'Taux sortant'!$I$9:$S$167,COLUMN(),0),"")</f>
        <v>10.98</v>
      </c>
      <c r="F4822" s="2">
        <f>IFERROR(VLOOKUP(Tableau2[[#This Row],[PR]],'Taux sortant'!$I$9:$S$167,COLUMN(),0),"")</f>
        <v>9.49</v>
      </c>
      <c r="G4822" s="2">
        <f>IFERROR(VLOOKUP(Tableau2[[#This Row],[PR]],'Taux sortant'!$I$9:$S$167,COLUMN(),0),"")</f>
        <v>8.1199999999999992</v>
      </c>
      <c r="H4822" s="2">
        <f>IFERROR(VLOOKUP(Tableau2[[#This Row],[PR]],'Taux sortant'!$I$9:$S$167,COLUMN(),0),"")</f>
        <v>6.99</v>
      </c>
      <c r="I4822" s="2">
        <f>IFERROR(VLOOKUP(Tableau2[[#This Row],[PR]],'Taux sortant'!$I$9:$S$167,COLUMN(),0),"")</f>
        <v>6.03</v>
      </c>
      <c r="J4822" s="2">
        <f>IFERROR(VLOOKUP(Tableau2[[#This Row],[PR]],'Taux sortant'!$I$9:$S$167,COLUMN(),0),"")</f>
        <v>2466.4499999999998</v>
      </c>
      <c r="K4822" s="2">
        <f>IFERROR(VLOOKUP(Tableau2[[#This Row],[PR]],'Taux sortant'!$I$9:$S$167,COLUMN(),0),"")</f>
        <v>0</v>
      </c>
      <c r="L4822" s="2" t="str">
        <f>IFERROR(VLOOKUP(Tableau2[[#This Row],[PR]],'Taux sortant'!$I$9:$S$167,COLUMN(),0),"")</f>
        <v/>
      </c>
    </row>
    <row r="4823" spans="1:12" x14ac:dyDescent="0.3">
      <c r="A4823" s="1" t="s">
        <v>4042</v>
      </c>
      <c r="B4823" s="1" t="s">
        <v>3100</v>
      </c>
      <c r="C4823" s="2" t="str">
        <f>IFERROR(VLOOKUP(Tableau2[[#This Row],[PR]],'Taux sortant'!$I$9:$S$167,COLUMN(),0),"")</f>
        <v/>
      </c>
      <c r="D4823" s="2" t="str">
        <f>IFERROR(VLOOKUP(Tableau2[[#This Row],[PR]],'Taux sortant'!$I$9:$S$167,COLUMN(),0),"")</f>
        <v/>
      </c>
      <c r="E4823" s="2" t="str">
        <f>IFERROR(VLOOKUP(Tableau2[[#This Row],[PR]],'Taux sortant'!$I$9:$S$167,COLUMN(),0),"")</f>
        <v/>
      </c>
      <c r="F4823" s="2" t="str">
        <f>IFERROR(VLOOKUP(Tableau2[[#This Row],[PR]],'Taux sortant'!$I$9:$S$167,COLUMN(),0),"")</f>
        <v/>
      </c>
      <c r="G4823" s="2" t="str">
        <f>IFERROR(VLOOKUP(Tableau2[[#This Row],[PR]],'Taux sortant'!$I$9:$S$167,COLUMN(),0),"")</f>
        <v/>
      </c>
      <c r="H4823" s="2" t="str">
        <f>IFERROR(VLOOKUP(Tableau2[[#This Row],[PR]],'Taux sortant'!$I$9:$S$167,COLUMN(),0),"")</f>
        <v/>
      </c>
      <c r="I4823" s="2" t="str">
        <f>IFERROR(VLOOKUP(Tableau2[[#This Row],[PR]],'Taux sortant'!$I$9:$S$167,COLUMN(),0),"")</f>
        <v/>
      </c>
      <c r="J4823" s="2" t="str">
        <f>IFERROR(VLOOKUP(Tableau2[[#This Row],[PR]],'Taux sortant'!$I$9:$S$167,COLUMN(),0),"")</f>
        <v/>
      </c>
      <c r="K4823" s="2" t="str">
        <f>IFERROR(VLOOKUP(Tableau2[[#This Row],[PR]],'Taux sortant'!$I$9:$S$167,COLUMN(),0),"")</f>
        <v/>
      </c>
      <c r="L4823" s="2" t="str">
        <f>IFERROR(VLOOKUP(Tableau2[[#This Row],[PR]],'Taux sortant'!$I$9:$S$167,COLUMN(),0),"")</f>
        <v/>
      </c>
    </row>
    <row r="4824" spans="1:12" x14ac:dyDescent="0.3">
      <c r="A4824" s="1" t="s">
        <v>1231</v>
      </c>
      <c r="B4824" s="1" t="s">
        <v>105</v>
      </c>
      <c r="C4824" s="2">
        <f>IFERROR(VLOOKUP(Tableau2[[#This Row],[PR]],'Taux sortant'!$I$9:$S$167,COLUMN(),0),"")</f>
        <v>22.68</v>
      </c>
      <c r="D4824" s="2">
        <f>IFERROR(VLOOKUP(Tableau2[[#This Row],[PR]],'Taux sortant'!$I$9:$S$167,COLUMN(),0),"")</f>
        <v>19.600000000000001</v>
      </c>
      <c r="E4824" s="2">
        <f>IFERROR(VLOOKUP(Tableau2[[#This Row],[PR]],'Taux sortant'!$I$9:$S$167,COLUMN(),0),"")</f>
        <v>15.23</v>
      </c>
      <c r="F4824" s="2">
        <f>IFERROR(VLOOKUP(Tableau2[[#This Row],[PR]],'Taux sortant'!$I$9:$S$167,COLUMN(),0),"")</f>
        <v>11.98</v>
      </c>
      <c r="G4824" s="2">
        <f>IFERROR(VLOOKUP(Tableau2[[#This Row],[PR]],'Taux sortant'!$I$9:$S$167,COLUMN(),0),"")</f>
        <v>8.5399999999999991</v>
      </c>
      <c r="H4824" s="2">
        <f>IFERROR(VLOOKUP(Tableau2[[#This Row],[PR]],'Taux sortant'!$I$9:$S$167,COLUMN(),0),"")</f>
        <v>5.65</v>
      </c>
      <c r="I4824" s="2">
        <f>IFERROR(VLOOKUP(Tableau2[[#This Row],[PR]],'Taux sortant'!$I$9:$S$167,COLUMN(),0),"")</f>
        <v>4.07</v>
      </c>
      <c r="J4824" s="2">
        <f>IFERROR(VLOOKUP(Tableau2[[#This Row],[PR]],'Taux sortant'!$I$9:$S$167,COLUMN(),0),"")</f>
        <v>0</v>
      </c>
      <c r="K4824" s="2">
        <f>IFERROR(VLOOKUP(Tableau2[[#This Row],[PR]],'Taux sortant'!$I$9:$S$167,COLUMN(),0),"")</f>
        <v>0</v>
      </c>
      <c r="L4824" s="2" t="str">
        <f>IFERROR(VLOOKUP(Tableau2[[#This Row],[PR]],'Taux sortant'!$I$9:$S$167,COLUMN(),0),"")</f>
        <v/>
      </c>
    </row>
    <row r="4825" spans="1:12" x14ac:dyDescent="0.3">
      <c r="A4825" s="1" t="s">
        <v>1234</v>
      </c>
      <c r="B4825" s="1" t="s">
        <v>90</v>
      </c>
      <c r="C4825" s="2">
        <f>IFERROR(VLOOKUP(Tableau2[[#This Row],[PR]],'Taux sortant'!$I$9:$S$167,COLUMN(),0),"")</f>
        <v>32.090000000000003</v>
      </c>
      <c r="D4825" s="2">
        <f>IFERROR(VLOOKUP(Tableau2[[#This Row],[PR]],'Taux sortant'!$I$9:$S$167,COLUMN(),0),"")</f>
        <v>26.17</v>
      </c>
      <c r="E4825" s="2">
        <f>IFERROR(VLOOKUP(Tableau2[[#This Row],[PR]],'Taux sortant'!$I$9:$S$167,COLUMN(),0),"")</f>
        <v>20.67</v>
      </c>
      <c r="F4825" s="2">
        <f>IFERROR(VLOOKUP(Tableau2[[#This Row],[PR]],'Taux sortant'!$I$9:$S$167,COLUMN(),0),"")</f>
        <v>17.260000000000002</v>
      </c>
      <c r="G4825" s="2">
        <f>IFERROR(VLOOKUP(Tableau2[[#This Row],[PR]],'Taux sortant'!$I$9:$S$167,COLUMN(),0),"")</f>
        <v>12.15</v>
      </c>
      <c r="H4825" s="2">
        <f>IFERROR(VLOOKUP(Tableau2[[#This Row],[PR]],'Taux sortant'!$I$9:$S$167,COLUMN(),0),"")</f>
        <v>7.95</v>
      </c>
      <c r="I4825" s="2">
        <f>IFERROR(VLOOKUP(Tableau2[[#This Row],[PR]],'Taux sortant'!$I$9:$S$167,COLUMN(),0),"")</f>
        <v>7.21</v>
      </c>
      <c r="J4825" s="2">
        <f>IFERROR(VLOOKUP(Tableau2[[#This Row],[PR]],'Taux sortant'!$I$9:$S$167,COLUMN(),0),"")</f>
        <v>0</v>
      </c>
      <c r="K4825" s="2">
        <f>IFERROR(VLOOKUP(Tableau2[[#This Row],[PR]],'Taux sortant'!$I$9:$S$167,COLUMN(),0),"")</f>
        <v>0</v>
      </c>
      <c r="L4825" s="2" t="str">
        <f>IFERROR(VLOOKUP(Tableau2[[#This Row],[PR]],'Taux sortant'!$I$9:$S$167,COLUMN(),0),"")</f>
        <v/>
      </c>
    </row>
    <row r="4826" spans="1:12" x14ac:dyDescent="0.3">
      <c r="A4826" s="1" t="s">
        <v>4045</v>
      </c>
      <c r="B4826" s="1" t="s">
        <v>3086</v>
      </c>
      <c r="C4826" s="2">
        <f>IFERROR(VLOOKUP(Tableau2[[#This Row],[PR]],'Taux sortant'!$I$9:$S$167,COLUMN(),0),"")</f>
        <v>14.38</v>
      </c>
      <c r="D4826" s="2">
        <f>IFERROR(VLOOKUP(Tableau2[[#This Row],[PR]],'Taux sortant'!$I$9:$S$167,COLUMN(),0),"")</f>
        <v>11.96</v>
      </c>
      <c r="E4826" s="2">
        <f>IFERROR(VLOOKUP(Tableau2[[#This Row],[PR]],'Taux sortant'!$I$9:$S$167,COLUMN(),0),"")</f>
        <v>9.1199999999999992</v>
      </c>
      <c r="F4826" s="2">
        <f>IFERROR(VLOOKUP(Tableau2[[#This Row],[PR]],'Taux sortant'!$I$9:$S$167,COLUMN(),0),"")</f>
        <v>7.74</v>
      </c>
      <c r="G4826" s="2">
        <f>IFERROR(VLOOKUP(Tableau2[[#This Row],[PR]],'Taux sortant'!$I$9:$S$167,COLUMN(),0),"")</f>
        <v>6.58</v>
      </c>
      <c r="H4826" s="2">
        <f>IFERROR(VLOOKUP(Tableau2[[#This Row],[PR]],'Taux sortant'!$I$9:$S$167,COLUMN(),0),"")</f>
        <v>5.57</v>
      </c>
      <c r="I4826" s="2">
        <f>IFERROR(VLOOKUP(Tableau2[[#This Row],[PR]],'Taux sortant'!$I$9:$S$167,COLUMN(),0),"")</f>
        <v>4.78</v>
      </c>
      <c r="J4826" s="2">
        <f>IFERROR(VLOOKUP(Tableau2[[#This Row],[PR]],'Taux sortant'!$I$9:$S$167,COLUMN(),0),"")</f>
        <v>0</v>
      </c>
      <c r="K4826" s="2">
        <f>IFERROR(VLOOKUP(Tableau2[[#This Row],[PR]],'Taux sortant'!$I$9:$S$167,COLUMN(),0),"")</f>
        <v>0</v>
      </c>
      <c r="L4826" s="2" t="str">
        <f>IFERROR(VLOOKUP(Tableau2[[#This Row],[PR]],'Taux sortant'!$I$9:$S$167,COLUMN(),0),"")</f>
        <v/>
      </c>
    </row>
    <row r="4827" spans="1:12" x14ac:dyDescent="0.3">
      <c r="A4827" s="1" t="s">
        <v>4881</v>
      </c>
      <c r="B4827" s="1" t="s">
        <v>1182</v>
      </c>
      <c r="C4827" s="2">
        <f>IFERROR(VLOOKUP(Tableau2[[#This Row],[PR]],'Taux sortant'!$I$9:$S$167,COLUMN(),0),"")</f>
        <v>22.64</v>
      </c>
      <c r="D4827" s="2">
        <f>IFERROR(VLOOKUP(Tableau2[[#This Row],[PR]],'Taux sortant'!$I$9:$S$167,COLUMN(),0),"")</f>
        <v>20.190000000000001</v>
      </c>
      <c r="E4827" s="2">
        <f>IFERROR(VLOOKUP(Tableau2[[#This Row],[PR]],'Taux sortant'!$I$9:$S$167,COLUMN(),0),"")</f>
        <v>16.53</v>
      </c>
      <c r="F4827" s="2">
        <f>IFERROR(VLOOKUP(Tableau2[[#This Row],[PR]],'Taux sortant'!$I$9:$S$167,COLUMN(),0),"")</f>
        <v>14.31</v>
      </c>
      <c r="G4827" s="2">
        <f>IFERROR(VLOOKUP(Tableau2[[#This Row],[PR]],'Taux sortant'!$I$9:$S$167,COLUMN(),0),"")</f>
        <v>12.45</v>
      </c>
      <c r="H4827" s="2">
        <f>IFERROR(VLOOKUP(Tableau2[[#This Row],[PR]],'Taux sortant'!$I$9:$S$167,COLUMN(),0),"")</f>
        <v>10.32</v>
      </c>
      <c r="I4827" s="2">
        <f>IFERROR(VLOOKUP(Tableau2[[#This Row],[PR]],'Taux sortant'!$I$9:$S$167,COLUMN(),0),"")</f>
        <v>8.83</v>
      </c>
      <c r="J4827" s="2">
        <f>IFERROR(VLOOKUP(Tableau2[[#This Row],[PR]],'Taux sortant'!$I$9:$S$167,COLUMN(),0),"")</f>
        <v>0</v>
      </c>
      <c r="K4827" s="2">
        <f>IFERROR(VLOOKUP(Tableau2[[#This Row],[PR]],'Taux sortant'!$I$9:$S$167,COLUMN(),0),"")</f>
        <v>0</v>
      </c>
      <c r="L4827" s="2" t="str">
        <f>IFERROR(VLOOKUP(Tableau2[[#This Row],[PR]],'Taux sortant'!$I$9:$S$167,COLUMN(),0),"")</f>
        <v/>
      </c>
    </row>
    <row r="4828" spans="1:12" x14ac:dyDescent="0.3">
      <c r="A4828" s="1" t="s">
        <v>4884</v>
      </c>
      <c r="B4828" s="1" t="s">
        <v>4162</v>
      </c>
      <c r="C4828" s="2" t="str">
        <f>IFERROR(VLOOKUP(Tableau2[[#This Row],[PR]],'Taux sortant'!$I$9:$S$167,COLUMN(),0),"")</f>
        <v/>
      </c>
      <c r="D4828" s="2" t="str">
        <f>IFERROR(VLOOKUP(Tableau2[[#This Row],[PR]],'Taux sortant'!$I$9:$S$167,COLUMN(),0),"")</f>
        <v/>
      </c>
      <c r="E4828" s="2" t="str">
        <f>IFERROR(VLOOKUP(Tableau2[[#This Row],[PR]],'Taux sortant'!$I$9:$S$167,COLUMN(),0),"")</f>
        <v/>
      </c>
      <c r="F4828" s="2" t="str">
        <f>IFERROR(VLOOKUP(Tableau2[[#This Row],[PR]],'Taux sortant'!$I$9:$S$167,COLUMN(),0),"")</f>
        <v/>
      </c>
      <c r="G4828" s="2" t="str">
        <f>IFERROR(VLOOKUP(Tableau2[[#This Row],[PR]],'Taux sortant'!$I$9:$S$167,COLUMN(),0),"")</f>
        <v/>
      </c>
      <c r="H4828" s="2" t="str">
        <f>IFERROR(VLOOKUP(Tableau2[[#This Row],[PR]],'Taux sortant'!$I$9:$S$167,COLUMN(),0),"")</f>
        <v/>
      </c>
      <c r="I4828" s="2" t="str">
        <f>IFERROR(VLOOKUP(Tableau2[[#This Row],[PR]],'Taux sortant'!$I$9:$S$167,COLUMN(),0),"")</f>
        <v/>
      </c>
      <c r="J4828" s="2" t="str">
        <f>IFERROR(VLOOKUP(Tableau2[[#This Row],[PR]],'Taux sortant'!$I$9:$S$167,COLUMN(),0),"")</f>
        <v/>
      </c>
      <c r="K4828" s="2" t="str">
        <f>IFERROR(VLOOKUP(Tableau2[[#This Row],[PR]],'Taux sortant'!$I$9:$S$167,COLUMN(),0),"")</f>
        <v/>
      </c>
      <c r="L4828" s="2" t="str">
        <f>IFERROR(VLOOKUP(Tableau2[[#This Row],[PR]],'Taux sortant'!$I$9:$S$167,COLUMN(),0),"")</f>
        <v/>
      </c>
    </row>
    <row r="4829" spans="1:12" x14ac:dyDescent="0.3">
      <c r="A4829" s="1" t="s">
        <v>4887</v>
      </c>
      <c r="B4829" s="1" t="s">
        <v>4162</v>
      </c>
      <c r="C4829" s="2" t="str">
        <f>IFERROR(VLOOKUP(Tableau2[[#This Row],[PR]],'Taux sortant'!$I$9:$S$167,COLUMN(),0),"")</f>
        <v/>
      </c>
      <c r="D4829" s="2" t="str">
        <f>IFERROR(VLOOKUP(Tableau2[[#This Row],[PR]],'Taux sortant'!$I$9:$S$167,COLUMN(),0),"")</f>
        <v/>
      </c>
      <c r="E4829" s="2" t="str">
        <f>IFERROR(VLOOKUP(Tableau2[[#This Row],[PR]],'Taux sortant'!$I$9:$S$167,COLUMN(),0),"")</f>
        <v/>
      </c>
      <c r="F4829" s="2" t="str">
        <f>IFERROR(VLOOKUP(Tableau2[[#This Row],[PR]],'Taux sortant'!$I$9:$S$167,COLUMN(),0),"")</f>
        <v/>
      </c>
      <c r="G4829" s="2" t="str">
        <f>IFERROR(VLOOKUP(Tableau2[[#This Row],[PR]],'Taux sortant'!$I$9:$S$167,COLUMN(),0),"")</f>
        <v/>
      </c>
      <c r="H4829" s="2" t="str">
        <f>IFERROR(VLOOKUP(Tableau2[[#This Row],[PR]],'Taux sortant'!$I$9:$S$167,COLUMN(),0),"")</f>
        <v/>
      </c>
      <c r="I4829" s="2" t="str">
        <f>IFERROR(VLOOKUP(Tableau2[[#This Row],[PR]],'Taux sortant'!$I$9:$S$167,COLUMN(),0),"")</f>
        <v/>
      </c>
      <c r="J4829" s="2" t="str">
        <f>IFERROR(VLOOKUP(Tableau2[[#This Row],[PR]],'Taux sortant'!$I$9:$S$167,COLUMN(),0),"")</f>
        <v/>
      </c>
      <c r="K4829" s="2" t="str">
        <f>IFERROR(VLOOKUP(Tableau2[[#This Row],[PR]],'Taux sortant'!$I$9:$S$167,COLUMN(),0),"")</f>
        <v/>
      </c>
      <c r="L4829" s="2" t="str">
        <f>IFERROR(VLOOKUP(Tableau2[[#This Row],[PR]],'Taux sortant'!$I$9:$S$167,COLUMN(),0),"")</f>
        <v/>
      </c>
    </row>
    <row r="4830" spans="1:12" x14ac:dyDescent="0.3">
      <c r="A4830" s="1" t="s">
        <v>6174</v>
      </c>
      <c r="B4830" s="1" t="s">
        <v>5838</v>
      </c>
      <c r="C4830" s="2" t="str">
        <f>IFERROR(VLOOKUP(Tableau2[[#This Row],[PR]],'Taux sortant'!$I$9:$S$167,COLUMN(),0),"")</f>
        <v/>
      </c>
      <c r="D4830" s="2" t="str">
        <f>IFERROR(VLOOKUP(Tableau2[[#This Row],[PR]],'Taux sortant'!$I$9:$S$167,COLUMN(),0),"")</f>
        <v/>
      </c>
      <c r="E4830" s="2" t="str">
        <f>IFERROR(VLOOKUP(Tableau2[[#This Row],[PR]],'Taux sortant'!$I$9:$S$167,COLUMN(),0),"")</f>
        <v/>
      </c>
      <c r="F4830" s="2" t="str">
        <f>IFERROR(VLOOKUP(Tableau2[[#This Row],[PR]],'Taux sortant'!$I$9:$S$167,COLUMN(),0),"")</f>
        <v/>
      </c>
      <c r="G4830" s="2" t="str">
        <f>IFERROR(VLOOKUP(Tableau2[[#This Row],[PR]],'Taux sortant'!$I$9:$S$167,COLUMN(),0),"")</f>
        <v/>
      </c>
      <c r="H4830" s="2" t="str">
        <f>IFERROR(VLOOKUP(Tableau2[[#This Row],[PR]],'Taux sortant'!$I$9:$S$167,COLUMN(),0),"")</f>
        <v/>
      </c>
      <c r="I4830" s="2" t="str">
        <f>IFERROR(VLOOKUP(Tableau2[[#This Row],[PR]],'Taux sortant'!$I$9:$S$167,COLUMN(),0),"")</f>
        <v/>
      </c>
      <c r="J4830" s="2" t="str">
        <f>IFERROR(VLOOKUP(Tableau2[[#This Row],[PR]],'Taux sortant'!$I$9:$S$167,COLUMN(),0),"")</f>
        <v/>
      </c>
      <c r="K4830" s="2" t="str">
        <f>IFERROR(VLOOKUP(Tableau2[[#This Row],[PR]],'Taux sortant'!$I$9:$S$167,COLUMN(),0),"")</f>
        <v/>
      </c>
      <c r="L4830" s="2" t="str">
        <f>IFERROR(VLOOKUP(Tableau2[[#This Row],[PR]],'Taux sortant'!$I$9:$S$167,COLUMN(),0),"")</f>
        <v/>
      </c>
    </row>
    <row r="4831" spans="1:12" x14ac:dyDescent="0.3">
      <c r="A4831" s="1" t="s">
        <v>4890</v>
      </c>
      <c r="B4831" s="1" t="s">
        <v>4147</v>
      </c>
      <c r="C4831" s="2">
        <f>IFERROR(VLOOKUP(Tableau2[[#This Row],[PR]],'Taux sortant'!$I$9:$S$167,COLUMN(),0),"")</f>
        <v>16.62</v>
      </c>
      <c r="D4831" s="2">
        <f>IFERROR(VLOOKUP(Tableau2[[#This Row],[PR]],'Taux sortant'!$I$9:$S$167,COLUMN(),0),"")</f>
        <v>14.01</v>
      </c>
      <c r="E4831" s="2">
        <f>IFERROR(VLOOKUP(Tableau2[[#This Row],[PR]],'Taux sortant'!$I$9:$S$167,COLUMN(),0),"")</f>
        <v>10.98</v>
      </c>
      <c r="F4831" s="2">
        <f>IFERROR(VLOOKUP(Tableau2[[#This Row],[PR]],'Taux sortant'!$I$9:$S$167,COLUMN(),0),"")</f>
        <v>9.49</v>
      </c>
      <c r="G4831" s="2">
        <f>IFERROR(VLOOKUP(Tableau2[[#This Row],[PR]],'Taux sortant'!$I$9:$S$167,COLUMN(),0),"")</f>
        <v>8.1199999999999992</v>
      </c>
      <c r="H4831" s="2">
        <f>IFERROR(VLOOKUP(Tableau2[[#This Row],[PR]],'Taux sortant'!$I$9:$S$167,COLUMN(),0),"")</f>
        <v>6.99</v>
      </c>
      <c r="I4831" s="2">
        <f>IFERROR(VLOOKUP(Tableau2[[#This Row],[PR]],'Taux sortant'!$I$9:$S$167,COLUMN(),0),"")</f>
        <v>6.03</v>
      </c>
      <c r="J4831" s="2">
        <f>IFERROR(VLOOKUP(Tableau2[[#This Row],[PR]],'Taux sortant'!$I$9:$S$167,COLUMN(),0),"")</f>
        <v>2466.4499999999998</v>
      </c>
      <c r="K4831" s="2">
        <f>IFERROR(VLOOKUP(Tableau2[[#This Row],[PR]],'Taux sortant'!$I$9:$S$167,COLUMN(),0),"")</f>
        <v>0</v>
      </c>
      <c r="L4831" s="2" t="str">
        <f>IFERROR(VLOOKUP(Tableau2[[#This Row],[PR]],'Taux sortant'!$I$9:$S$167,COLUMN(),0),"")</f>
        <v/>
      </c>
    </row>
    <row r="4832" spans="1:12" x14ac:dyDescent="0.3">
      <c r="A4832" s="1" t="s">
        <v>1237</v>
      </c>
      <c r="B4832" s="1" t="s">
        <v>5</v>
      </c>
      <c r="C4832" s="2">
        <f>IFERROR(VLOOKUP(Tableau2[[#This Row],[PR]],'Taux sortant'!$I$9:$S$167,COLUMN(),0),"")</f>
        <v>11.64</v>
      </c>
      <c r="D4832" s="2">
        <f>IFERROR(VLOOKUP(Tableau2[[#This Row],[PR]],'Taux sortant'!$I$9:$S$167,COLUMN(),0),"")</f>
        <v>9.2799999999999994</v>
      </c>
      <c r="E4832" s="2">
        <f>IFERROR(VLOOKUP(Tableau2[[#This Row],[PR]],'Taux sortant'!$I$9:$S$167,COLUMN(),0),"")</f>
        <v>6.6</v>
      </c>
      <c r="F4832" s="2">
        <f>IFERROR(VLOOKUP(Tableau2[[#This Row],[PR]],'Taux sortant'!$I$9:$S$167,COLUMN(),0),"")</f>
        <v>5.3</v>
      </c>
      <c r="G4832" s="2">
        <f>IFERROR(VLOOKUP(Tableau2[[#This Row],[PR]],'Taux sortant'!$I$9:$S$167,COLUMN(),0),"")</f>
        <v>4.37</v>
      </c>
      <c r="H4832" s="2">
        <f>IFERROR(VLOOKUP(Tableau2[[#This Row],[PR]],'Taux sortant'!$I$9:$S$167,COLUMN(),0),"")</f>
        <v>3.62</v>
      </c>
      <c r="I4832" s="2">
        <f>IFERROR(VLOOKUP(Tableau2[[#This Row],[PR]],'Taux sortant'!$I$9:$S$167,COLUMN(),0),"")</f>
        <v>3.13</v>
      </c>
      <c r="J4832" s="2">
        <f>IFERROR(VLOOKUP(Tableau2[[#This Row],[PR]],'Taux sortant'!$I$9:$S$167,COLUMN(),0),"")</f>
        <v>0</v>
      </c>
      <c r="K4832" s="2">
        <f>IFERROR(VLOOKUP(Tableau2[[#This Row],[PR]],'Taux sortant'!$I$9:$S$167,COLUMN(),0),"")</f>
        <v>0</v>
      </c>
      <c r="L4832" s="2" t="str">
        <f>IFERROR(VLOOKUP(Tableau2[[#This Row],[PR]],'Taux sortant'!$I$9:$S$167,COLUMN(),0),"")</f>
        <v/>
      </c>
    </row>
    <row r="4833" spans="1:12" x14ac:dyDescent="0.3">
      <c r="A4833" s="1" t="s">
        <v>1240</v>
      </c>
      <c r="B4833" s="1" t="s">
        <v>102</v>
      </c>
      <c r="C4833" s="2">
        <f>IFERROR(VLOOKUP(Tableau2[[#This Row],[PR]],'Taux sortant'!$I$9:$S$167,COLUMN(),0),"")</f>
        <v>14.5</v>
      </c>
      <c r="D4833" s="2">
        <f>IFERROR(VLOOKUP(Tableau2[[#This Row],[PR]],'Taux sortant'!$I$9:$S$167,COLUMN(),0),"")</f>
        <v>11.83</v>
      </c>
      <c r="E4833" s="2">
        <f>IFERROR(VLOOKUP(Tableau2[[#This Row],[PR]],'Taux sortant'!$I$9:$S$167,COLUMN(),0),"")</f>
        <v>8.74</v>
      </c>
      <c r="F4833" s="2">
        <f>IFERROR(VLOOKUP(Tableau2[[#This Row],[PR]],'Taux sortant'!$I$9:$S$167,COLUMN(),0),"")</f>
        <v>7.26</v>
      </c>
      <c r="G4833" s="2">
        <f>IFERROR(VLOOKUP(Tableau2[[#This Row],[PR]],'Taux sortant'!$I$9:$S$167,COLUMN(),0),"")</f>
        <v>6.21</v>
      </c>
      <c r="H4833" s="2">
        <f>IFERROR(VLOOKUP(Tableau2[[#This Row],[PR]],'Taux sortant'!$I$9:$S$167,COLUMN(),0),"")</f>
        <v>5.33</v>
      </c>
      <c r="I4833" s="2">
        <f>IFERROR(VLOOKUP(Tableau2[[#This Row],[PR]],'Taux sortant'!$I$9:$S$167,COLUMN(),0),"")</f>
        <v>4.8</v>
      </c>
      <c r="J4833" s="2">
        <f>IFERROR(VLOOKUP(Tableau2[[#This Row],[PR]],'Taux sortant'!$I$9:$S$167,COLUMN(),0),"")</f>
        <v>0</v>
      </c>
      <c r="K4833" s="2">
        <f>IFERROR(VLOOKUP(Tableau2[[#This Row],[PR]],'Taux sortant'!$I$9:$S$167,COLUMN(),0),"")</f>
        <v>0</v>
      </c>
      <c r="L4833" s="2" t="str">
        <f>IFERROR(VLOOKUP(Tableau2[[#This Row],[PR]],'Taux sortant'!$I$9:$S$167,COLUMN(),0),"")</f>
        <v/>
      </c>
    </row>
    <row r="4834" spans="1:12" x14ac:dyDescent="0.3">
      <c r="A4834" s="1" t="s">
        <v>6176</v>
      </c>
      <c r="B4834" s="1" t="s">
        <v>440</v>
      </c>
      <c r="C4834" s="2">
        <f>IFERROR(VLOOKUP(Tableau2[[#This Row],[PR]],'Taux sortant'!$I$9:$S$167,COLUMN(),0),"")</f>
        <v>26.92</v>
      </c>
      <c r="D4834" s="2">
        <f>IFERROR(VLOOKUP(Tableau2[[#This Row],[PR]],'Taux sortant'!$I$9:$S$167,COLUMN(),0),"")</f>
        <v>23.53</v>
      </c>
      <c r="E4834" s="2">
        <f>IFERROR(VLOOKUP(Tableau2[[#This Row],[PR]],'Taux sortant'!$I$9:$S$167,COLUMN(),0),"")</f>
        <v>19.57</v>
      </c>
      <c r="F4834" s="2">
        <f>IFERROR(VLOOKUP(Tableau2[[#This Row],[PR]],'Taux sortant'!$I$9:$S$167,COLUMN(),0),"")</f>
        <v>17.600000000000001</v>
      </c>
      <c r="G4834" s="2">
        <f>IFERROR(VLOOKUP(Tableau2[[#This Row],[PR]],'Taux sortant'!$I$9:$S$167,COLUMN(),0),"")</f>
        <v>15.43</v>
      </c>
      <c r="H4834" s="2">
        <f>IFERROR(VLOOKUP(Tableau2[[#This Row],[PR]],'Taux sortant'!$I$9:$S$167,COLUMN(),0),"")</f>
        <v>13.28</v>
      </c>
      <c r="I4834" s="2">
        <f>IFERROR(VLOOKUP(Tableau2[[#This Row],[PR]],'Taux sortant'!$I$9:$S$167,COLUMN(),0),"")</f>
        <v>11.37</v>
      </c>
      <c r="J4834" s="2">
        <f>IFERROR(VLOOKUP(Tableau2[[#This Row],[PR]],'Taux sortant'!$I$9:$S$167,COLUMN(),0),"")</f>
        <v>0</v>
      </c>
      <c r="K4834" s="2">
        <f>IFERROR(VLOOKUP(Tableau2[[#This Row],[PR]],'Taux sortant'!$I$9:$S$167,COLUMN(),0),"")</f>
        <v>0</v>
      </c>
      <c r="L4834" s="2" t="str">
        <f>IFERROR(VLOOKUP(Tableau2[[#This Row],[PR]],'Taux sortant'!$I$9:$S$167,COLUMN(),0),"")</f>
        <v/>
      </c>
    </row>
    <row r="4835" spans="1:12" x14ac:dyDescent="0.3">
      <c r="A4835" s="1" t="s">
        <v>4048</v>
      </c>
      <c r="B4835" s="1" t="s">
        <v>3086</v>
      </c>
      <c r="C4835" s="2">
        <f>IFERROR(VLOOKUP(Tableau2[[#This Row],[PR]],'Taux sortant'!$I$9:$S$167,COLUMN(),0),"")</f>
        <v>14.38</v>
      </c>
      <c r="D4835" s="2">
        <f>IFERROR(VLOOKUP(Tableau2[[#This Row],[PR]],'Taux sortant'!$I$9:$S$167,COLUMN(),0),"")</f>
        <v>11.96</v>
      </c>
      <c r="E4835" s="2">
        <f>IFERROR(VLOOKUP(Tableau2[[#This Row],[PR]],'Taux sortant'!$I$9:$S$167,COLUMN(),0),"")</f>
        <v>9.1199999999999992</v>
      </c>
      <c r="F4835" s="2">
        <f>IFERROR(VLOOKUP(Tableau2[[#This Row],[PR]],'Taux sortant'!$I$9:$S$167,COLUMN(),0),"")</f>
        <v>7.74</v>
      </c>
      <c r="G4835" s="2">
        <f>IFERROR(VLOOKUP(Tableau2[[#This Row],[PR]],'Taux sortant'!$I$9:$S$167,COLUMN(),0),"")</f>
        <v>6.58</v>
      </c>
      <c r="H4835" s="2">
        <f>IFERROR(VLOOKUP(Tableau2[[#This Row],[PR]],'Taux sortant'!$I$9:$S$167,COLUMN(),0),"")</f>
        <v>5.57</v>
      </c>
      <c r="I4835" s="2">
        <f>IFERROR(VLOOKUP(Tableau2[[#This Row],[PR]],'Taux sortant'!$I$9:$S$167,COLUMN(),0),"")</f>
        <v>4.78</v>
      </c>
      <c r="J4835" s="2">
        <f>IFERROR(VLOOKUP(Tableau2[[#This Row],[PR]],'Taux sortant'!$I$9:$S$167,COLUMN(),0),"")</f>
        <v>0</v>
      </c>
      <c r="K4835" s="2">
        <f>IFERROR(VLOOKUP(Tableau2[[#This Row],[PR]],'Taux sortant'!$I$9:$S$167,COLUMN(),0),"")</f>
        <v>0</v>
      </c>
      <c r="L4835" s="2" t="str">
        <f>IFERROR(VLOOKUP(Tableau2[[#This Row],[PR]],'Taux sortant'!$I$9:$S$167,COLUMN(),0),"")</f>
        <v/>
      </c>
    </row>
    <row r="4836" spans="1:12" x14ac:dyDescent="0.3">
      <c r="A4836" s="1" t="s">
        <v>1243</v>
      </c>
      <c r="B4836" s="1" t="s">
        <v>11</v>
      </c>
      <c r="C4836" s="2">
        <f>IFERROR(VLOOKUP(Tableau2[[#This Row],[PR]],'Taux sortant'!$I$9:$S$167,COLUMN(),0),"")</f>
        <v>24.25</v>
      </c>
      <c r="D4836" s="2">
        <f>IFERROR(VLOOKUP(Tableau2[[#This Row],[PR]],'Taux sortant'!$I$9:$S$167,COLUMN(),0),"")</f>
        <v>20.16</v>
      </c>
      <c r="E4836" s="2">
        <f>IFERROR(VLOOKUP(Tableau2[[#This Row],[PR]],'Taux sortant'!$I$9:$S$167,COLUMN(),0),"")</f>
        <v>14.11</v>
      </c>
      <c r="F4836" s="2">
        <f>IFERROR(VLOOKUP(Tableau2[[#This Row],[PR]],'Taux sortant'!$I$9:$S$167,COLUMN(),0),"")</f>
        <v>11.64</v>
      </c>
      <c r="G4836" s="2">
        <f>IFERROR(VLOOKUP(Tableau2[[#This Row],[PR]],'Taux sortant'!$I$9:$S$167,COLUMN(),0),"")</f>
        <v>9.73</v>
      </c>
      <c r="H4836" s="2">
        <f>IFERROR(VLOOKUP(Tableau2[[#This Row],[PR]],'Taux sortant'!$I$9:$S$167,COLUMN(),0),"")</f>
        <v>6.76</v>
      </c>
      <c r="I4836" s="2">
        <f>IFERROR(VLOOKUP(Tableau2[[#This Row],[PR]],'Taux sortant'!$I$9:$S$167,COLUMN(),0),"")</f>
        <v>6.23</v>
      </c>
      <c r="J4836" s="2">
        <f>IFERROR(VLOOKUP(Tableau2[[#This Row],[PR]],'Taux sortant'!$I$9:$S$167,COLUMN(),0),"")</f>
        <v>0</v>
      </c>
      <c r="K4836" s="2">
        <f>IFERROR(VLOOKUP(Tableau2[[#This Row],[PR]],'Taux sortant'!$I$9:$S$167,COLUMN(),0),"")</f>
        <v>0</v>
      </c>
      <c r="L4836" s="2" t="str">
        <f>IFERROR(VLOOKUP(Tableau2[[#This Row],[PR]],'Taux sortant'!$I$9:$S$167,COLUMN(),0),"")</f>
        <v/>
      </c>
    </row>
    <row r="4837" spans="1:12" x14ac:dyDescent="0.3">
      <c r="A4837" s="1" t="s">
        <v>2535</v>
      </c>
      <c r="B4837" s="1" t="s">
        <v>46</v>
      </c>
      <c r="C4837" s="2" t="str">
        <f>IFERROR(VLOOKUP(Tableau2[[#This Row],[PR]],'Taux sortant'!$I$9:$S$167,COLUMN(),0),"")</f>
        <v/>
      </c>
      <c r="D4837" s="2" t="str">
        <f>IFERROR(VLOOKUP(Tableau2[[#This Row],[PR]],'Taux sortant'!$I$9:$S$167,COLUMN(),0),"")</f>
        <v/>
      </c>
      <c r="E4837" s="2" t="str">
        <f>IFERROR(VLOOKUP(Tableau2[[#This Row],[PR]],'Taux sortant'!$I$9:$S$167,COLUMN(),0),"")</f>
        <v/>
      </c>
      <c r="F4837" s="2" t="str">
        <f>IFERROR(VLOOKUP(Tableau2[[#This Row],[PR]],'Taux sortant'!$I$9:$S$167,COLUMN(),0),"")</f>
        <v/>
      </c>
      <c r="G4837" s="2" t="str">
        <f>IFERROR(VLOOKUP(Tableau2[[#This Row],[PR]],'Taux sortant'!$I$9:$S$167,COLUMN(),0),"")</f>
        <v/>
      </c>
      <c r="H4837" s="2" t="str">
        <f>IFERROR(VLOOKUP(Tableau2[[#This Row],[PR]],'Taux sortant'!$I$9:$S$167,COLUMN(),0),"")</f>
        <v/>
      </c>
      <c r="I4837" s="2" t="str">
        <f>IFERROR(VLOOKUP(Tableau2[[#This Row],[PR]],'Taux sortant'!$I$9:$S$167,COLUMN(),0),"")</f>
        <v/>
      </c>
      <c r="J4837" s="2" t="str">
        <f>IFERROR(VLOOKUP(Tableau2[[#This Row],[PR]],'Taux sortant'!$I$9:$S$167,COLUMN(),0),"")</f>
        <v/>
      </c>
      <c r="K4837" s="2" t="str">
        <f>IFERROR(VLOOKUP(Tableau2[[#This Row],[PR]],'Taux sortant'!$I$9:$S$167,COLUMN(),0),"")</f>
        <v/>
      </c>
      <c r="L4837" s="2" t="str">
        <f>IFERROR(VLOOKUP(Tableau2[[#This Row],[PR]],'Taux sortant'!$I$9:$S$167,COLUMN(),0),"")</f>
        <v/>
      </c>
    </row>
    <row r="4838" spans="1:12" x14ac:dyDescent="0.3">
      <c r="A4838" s="1" t="s">
        <v>4051</v>
      </c>
      <c r="B4838" s="1" t="s">
        <v>3082</v>
      </c>
      <c r="C4838" s="2">
        <f>IFERROR(VLOOKUP(Tableau2[[#This Row],[PR]],'Taux sortant'!$I$9:$S$167,COLUMN(),0),"")</f>
        <v>15.9</v>
      </c>
      <c r="D4838" s="2">
        <f>IFERROR(VLOOKUP(Tableau2[[#This Row],[PR]],'Taux sortant'!$I$9:$S$167,COLUMN(),0),"")</f>
        <v>13.36</v>
      </c>
      <c r="E4838" s="2">
        <f>IFERROR(VLOOKUP(Tableau2[[#This Row],[PR]],'Taux sortant'!$I$9:$S$167,COLUMN(),0),"")</f>
        <v>10.43</v>
      </c>
      <c r="F4838" s="2">
        <f>IFERROR(VLOOKUP(Tableau2[[#This Row],[PR]],'Taux sortant'!$I$9:$S$167,COLUMN(),0),"")</f>
        <v>8.9700000000000006</v>
      </c>
      <c r="G4838" s="2">
        <f>IFERROR(VLOOKUP(Tableau2[[#This Row],[PR]],'Taux sortant'!$I$9:$S$167,COLUMN(),0),"")</f>
        <v>7.72</v>
      </c>
      <c r="H4838" s="2">
        <f>IFERROR(VLOOKUP(Tableau2[[#This Row],[PR]],'Taux sortant'!$I$9:$S$167,COLUMN(),0),"")</f>
        <v>6.68</v>
      </c>
      <c r="I4838" s="2">
        <f>IFERROR(VLOOKUP(Tableau2[[#This Row],[PR]],'Taux sortant'!$I$9:$S$167,COLUMN(),0),"")</f>
        <v>5.85</v>
      </c>
      <c r="J4838" s="2">
        <f>IFERROR(VLOOKUP(Tableau2[[#This Row],[PR]],'Taux sortant'!$I$9:$S$167,COLUMN(),0),"")</f>
        <v>0</v>
      </c>
      <c r="K4838" s="2">
        <f>IFERROR(VLOOKUP(Tableau2[[#This Row],[PR]],'Taux sortant'!$I$9:$S$167,COLUMN(),0),"")</f>
        <v>0</v>
      </c>
      <c r="L4838" s="2" t="str">
        <f>IFERROR(VLOOKUP(Tableau2[[#This Row],[PR]],'Taux sortant'!$I$9:$S$167,COLUMN(),0),"")</f>
        <v/>
      </c>
    </row>
    <row r="4839" spans="1:12" x14ac:dyDescent="0.3">
      <c r="A4839" s="1" t="s">
        <v>1572</v>
      </c>
      <c r="B4839" s="1" t="s">
        <v>1572</v>
      </c>
      <c r="C4839" s="2">
        <f>IFERROR(VLOOKUP(Tableau2[[#This Row],[PR]],'Taux sortant'!$I$9:$S$167,COLUMN(),0),"")</f>
        <v>11.77</v>
      </c>
      <c r="D4839" s="2">
        <f>IFERROR(VLOOKUP(Tableau2[[#This Row],[PR]],'Taux sortant'!$I$9:$S$167,COLUMN(),0),"")</f>
        <v>9.3699999999999992</v>
      </c>
      <c r="E4839" s="2">
        <f>IFERROR(VLOOKUP(Tableau2[[#This Row],[PR]],'Taux sortant'!$I$9:$S$167,COLUMN(),0),"")</f>
        <v>6.64</v>
      </c>
      <c r="F4839" s="2">
        <f>IFERROR(VLOOKUP(Tableau2[[#This Row],[PR]],'Taux sortant'!$I$9:$S$167,COLUMN(),0),"")</f>
        <v>5.36</v>
      </c>
      <c r="G4839" s="2">
        <f>IFERROR(VLOOKUP(Tableau2[[#This Row],[PR]],'Taux sortant'!$I$9:$S$167,COLUMN(),0),"")</f>
        <v>4.43</v>
      </c>
      <c r="H4839" s="2">
        <f>IFERROR(VLOOKUP(Tableau2[[#This Row],[PR]],'Taux sortant'!$I$9:$S$167,COLUMN(),0),"")</f>
        <v>3.65</v>
      </c>
      <c r="I4839" s="2">
        <f>IFERROR(VLOOKUP(Tableau2[[#This Row],[PR]],'Taux sortant'!$I$9:$S$167,COLUMN(),0),"")</f>
        <v>3.13</v>
      </c>
      <c r="J4839" s="2">
        <f>IFERROR(VLOOKUP(Tableau2[[#This Row],[PR]],'Taux sortant'!$I$9:$S$167,COLUMN(),0),"")</f>
        <v>0</v>
      </c>
      <c r="K4839" s="2">
        <f>IFERROR(VLOOKUP(Tableau2[[#This Row],[PR]],'Taux sortant'!$I$9:$S$167,COLUMN(),0),"")</f>
        <v>0</v>
      </c>
      <c r="L4839" s="2" t="str">
        <f>IFERROR(VLOOKUP(Tableau2[[#This Row],[PR]],'Taux sortant'!$I$9:$S$167,COLUMN(),0),"")</f>
        <v/>
      </c>
    </row>
    <row r="4840" spans="1:12" x14ac:dyDescent="0.3">
      <c r="A4840" s="1" t="s">
        <v>6179</v>
      </c>
      <c r="B4840" s="1" t="s">
        <v>5820</v>
      </c>
      <c r="C4840" s="2" t="str">
        <f>IFERROR(VLOOKUP(Tableau2[[#This Row],[PR]],'Taux sortant'!$I$9:$S$167,COLUMN(),0),"")</f>
        <v/>
      </c>
      <c r="D4840" s="2" t="str">
        <f>IFERROR(VLOOKUP(Tableau2[[#This Row],[PR]],'Taux sortant'!$I$9:$S$167,COLUMN(),0),"")</f>
        <v/>
      </c>
      <c r="E4840" s="2" t="str">
        <f>IFERROR(VLOOKUP(Tableau2[[#This Row],[PR]],'Taux sortant'!$I$9:$S$167,COLUMN(),0),"")</f>
        <v/>
      </c>
      <c r="F4840" s="2" t="str">
        <f>IFERROR(VLOOKUP(Tableau2[[#This Row],[PR]],'Taux sortant'!$I$9:$S$167,COLUMN(),0),"")</f>
        <v/>
      </c>
      <c r="G4840" s="2" t="str">
        <f>IFERROR(VLOOKUP(Tableau2[[#This Row],[PR]],'Taux sortant'!$I$9:$S$167,COLUMN(),0),"")</f>
        <v/>
      </c>
      <c r="H4840" s="2" t="str">
        <f>IFERROR(VLOOKUP(Tableau2[[#This Row],[PR]],'Taux sortant'!$I$9:$S$167,COLUMN(),0),"")</f>
        <v/>
      </c>
      <c r="I4840" s="2" t="str">
        <f>IFERROR(VLOOKUP(Tableau2[[#This Row],[PR]],'Taux sortant'!$I$9:$S$167,COLUMN(),0),"")</f>
        <v/>
      </c>
      <c r="J4840" s="2" t="str">
        <f>IFERROR(VLOOKUP(Tableau2[[#This Row],[PR]],'Taux sortant'!$I$9:$S$167,COLUMN(),0),"")</f>
        <v/>
      </c>
      <c r="K4840" s="2" t="str">
        <f>IFERROR(VLOOKUP(Tableau2[[#This Row],[PR]],'Taux sortant'!$I$9:$S$167,COLUMN(),0),"")</f>
        <v/>
      </c>
      <c r="L4840" s="2" t="str">
        <f>IFERROR(VLOOKUP(Tableau2[[#This Row],[PR]],'Taux sortant'!$I$9:$S$167,COLUMN(),0),"")</f>
        <v/>
      </c>
    </row>
    <row r="4841" spans="1:12" x14ac:dyDescent="0.3">
      <c r="A4841" s="1" t="s">
        <v>4893</v>
      </c>
      <c r="B4841" s="1" t="s">
        <v>4174</v>
      </c>
      <c r="C4841" s="2">
        <f>IFERROR(VLOOKUP(Tableau2[[#This Row],[PR]],'Taux sortant'!$I$9:$S$167,COLUMN(),0),"")</f>
        <v>18.22</v>
      </c>
      <c r="D4841" s="2">
        <f>IFERROR(VLOOKUP(Tableau2[[#This Row],[PR]],'Taux sortant'!$I$9:$S$167,COLUMN(),0),"")</f>
        <v>15.54</v>
      </c>
      <c r="E4841" s="2">
        <f>IFERROR(VLOOKUP(Tableau2[[#This Row],[PR]],'Taux sortant'!$I$9:$S$167,COLUMN(),0),"")</f>
        <v>12.42</v>
      </c>
      <c r="F4841" s="2">
        <f>IFERROR(VLOOKUP(Tableau2[[#This Row],[PR]],'Taux sortant'!$I$9:$S$167,COLUMN(),0),"")</f>
        <v>10.85</v>
      </c>
      <c r="G4841" s="2">
        <f>IFERROR(VLOOKUP(Tableau2[[#This Row],[PR]],'Taux sortant'!$I$9:$S$167,COLUMN(),0),"")</f>
        <v>9.4499999999999993</v>
      </c>
      <c r="H4841" s="2">
        <f>IFERROR(VLOOKUP(Tableau2[[#This Row],[PR]],'Taux sortant'!$I$9:$S$167,COLUMN(),0),"")</f>
        <v>8.27</v>
      </c>
      <c r="I4841" s="2">
        <f>IFERROR(VLOOKUP(Tableau2[[#This Row],[PR]],'Taux sortant'!$I$9:$S$167,COLUMN(),0),"")</f>
        <v>7.27</v>
      </c>
      <c r="J4841" s="2">
        <f>IFERROR(VLOOKUP(Tableau2[[#This Row],[PR]],'Taux sortant'!$I$9:$S$167,COLUMN(),0),"")</f>
        <v>0</v>
      </c>
      <c r="K4841" s="2">
        <f>IFERROR(VLOOKUP(Tableau2[[#This Row],[PR]],'Taux sortant'!$I$9:$S$167,COLUMN(),0),"")</f>
        <v>0</v>
      </c>
      <c r="L4841" s="2" t="str">
        <f>IFERROR(VLOOKUP(Tableau2[[#This Row],[PR]],'Taux sortant'!$I$9:$S$167,COLUMN(),0),"")</f>
        <v/>
      </c>
    </row>
    <row r="4842" spans="1:12" x14ac:dyDescent="0.3">
      <c r="A4842" s="1" t="s">
        <v>4895</v>
      </c>
      <c r="B4842" s="1" t="s">
        <v>4143</v>
      </c>
      <c r="C4842" s="2" t="str">
        <f>IFERROR(VLOOKUP(Tableau2[[#This Row],[PR]],'Taux sortant'!$I$9:$S$167,COLUMN(),0),"")</f>
        <v/>
      </c>
      <c r="D4842" s="2" t="str">
        <f>IFERROR(VLOOKUP(Tableau2[[#This Row],[PR]],'Taux sortant'!$I$9:$S$167,COLUMN(),0),"")</f>
        <v/>
      </c>
      <c r="E4842" s="2" t="str">
        <f>IFERROR(VLOOKUP(Tableau2[[#This Row],[PR]],'Taux sortant'!$I$9:$S$167,COLUMN(),0),"")</f>
        <v/>
      </c>
      <c r="F4842" s="2" t="str">
        <f>IFERROR(VLOOKUP(Tableau2[[#This Row],[PR]],'Taux sortant'!$I$9:$S$167,COLUMN(),0),"")</f>
        <v/>
      </c>
      <c r="G4842" s="2" t="str">
        <f>IFERROR(VLOOKUP(Tableau2[[#This Row],[PR]],'Taux sortant'!$I$9:$S$167,COLUMN(),0),"")</f>
        <v/>
      </c>
      <c r="H4842" s="2" t="str">
        <f>IFERROR(VLOOKUP(Tableau2[[#This Row],[PR]],'Taux sortant'!$I$9:$S$167,COLUMN(),0),"")</f>
        <v/>
      </c>
      <c r="I4842" s="2" t="str">
        <f>IFERROR(VLOOKUP(Tableau2[[#This Row],[PR]],'Taux sortant'!$I$9:$S$167,COLUMN(),0),"")</f>
        <v/>
      </c>
      <c r="J4842" s="2" t="str">
        <f>IFERROR(VLOOKUP(Tableau2[[#This Row],[PR]],'Taux sortant'!$I$9:$S$167,COLUMN(),0),"")</f>
        <v/>
      </c>
      <c r="K4842" s="2" t="str">
        <f>IFERROR(VLOOKUP(Tableau2[[#This Row],[PR]],'Taux sortant'!$I$9:$S$167,COLUMN(),0),"")</f>
        <v/>
      </c>
      <c r="L4842" s="2" t="str">
        <f>IFERROR(VLOOKUP(Tableau2[[#This Row],[PR]],'Taux sortant'!$I$9:$S$167,COLUMN(),0),"")</f>
        <v/>
      </c>
    </row>
    <row r="4843" spans="1:12" x14ac:dyDescent="0.3">
      <c r="A4843" s="1" t="s">
        <v>1246</v>
      </c>
      <c r="B4843" s="1" t="s">
        <v>28</v>
      </c>
      <c r="C4843" s="2">
        <f>IFERROR(VLOOKUP(Tableau2[[#This Row],[PR]],'Taux sortant'!$I$9:$S$167,COLUMN(),0),"")</f>
        <v>13.58</v>
      </c>
      <c r="D4843" s="2">
        <f>IFERROR(VLOOKUP(Tableau2[[#This Row],[PR]],'Taux sortant'!$I$9:$S$167,COLUMN(),0),"")</f>
        <v>10.97</v>
      </c>
      <c r="E4843" s="2">
        <f>IFERROR(VLOOKUP(Tableau2[[#This Row],[PR]],'Taux sortant'!$I$9:$S$167,COLUMN(),0),"")</f>
        <v>8.0500000000000007</v>
      </c>
      <c r="F4843" s="2">
        <f>IFERROR(VLOOKUP(Tableau2[[#This Row],[PR]],'Taux sortant'!$I$9:$S$167,COLUMN(),0),"")</f>
        <v>6.64</v>
      </c>
      <c r="G4843" s="2">
        <f>IFERROR(VLOOKUP(Tableau2[[#This Row],[PR]],'Taux sortant'!$I$9:$S$167,COLUMN(),0),"")</f>
        <v>5.59</v>
      </c>
      <c r="H4843" s="2">
        <f>IFERROR(VLOOKUP(Tableau2[[#This Row],[PR]],'Taux sortant'!$I$9:$S$167,COLUMN(),0),"")</f>
        <v>4.79</v>
      </c>
      <c r="I4843" s="2">
        <f>IFERROR(VLOOKUP(Tableau2[[#This Row],[PR]],'Taux sortant'!$I$9:$S$167,COLUMN(),0),"")</f>
        <v>4.2300000000000004</v>
      </c>
      <c r="J4843" s="2">
        <f>IFERROR(VLOOKUP(Tableau2[[#This Row],[PR]],'Taux sortant'!$I$9:$S$167,COLUMN(),0),"")</f>
        <v>0</v>
      </c>
      <c r="K4843" s="2">
        <f>IFERROR(VLOOKUP(Tableau2[[#This Row],[PR]],'Taux sortant'!$I$9:$S$167,COLUMN(),0),"")</f>
        <v>0</v>
      </c>
      <c r="L4843" s="2" t="str">
        <f>IFERROR(VLOOKUP(Tableau2[[#This Row],[PR]],'Taux sortant'!$I$9:$S$167,COLUMN(),0),"")</f>
        <v/>
      </c>
    </row>
    <row r="4844" spans="1:12" x14ac:dyDescent="0.3">
      <c r="A4844" s="1" t="s">
        <v>4054</v>
      </c>
      <c r="B4844" s="1" t="s">
        <v>3080</v>
      </c>
      <c r="C4844" s="2">
        <f>IFERROR(VLOOKUP(Tableau2[[#This Row],[PR]],'Taux sortant'!$I$9:$S$167,COLUMN(),0),"")</f>
        <v>14.55</v>
      </c>
      <c r="D4844" s="2">
        <f>IFERROR(VLOOKUP(Tableau2[[#This Row],[PR]],'Taux sortant'!$I$9:$S$167,COLUMN(),0),"")</f>
        <v>12.11</v>
      </c>
      <c r="E4844" s="2">
        <f>IFERROR(VLOOKUP(Tableau2[[#This Row],[PR]],'Taux sortant'!$I$9:$S$167,COLUMN(),0),"")</f>
        <v>9.24</v>
      </c>
      <c r="F4844" s="2">
        <f>IFERROR(VLOOKUP(Tableau2[[#This Row],[PR]],'Taux sortant'!$I$9:$S$167,COLUMN(),0),"")</f>
        <v>7.86</v>
      </c>
      <c r="G4844" s="2">
        <f>IFERROR(VLOOKUP(Tableau2[[#This Row],[PR]],'Taux sortant'!$I$9:$S$167,COLUMN(),0),"")</f>
        <v>6.7</v>
      </c>
      <c r="H4844" s="2">
        <f>IFERROR(VLOOKUP(Tableau2[[#This Row],[PR]],'Taux sortant'!$I$9:$S$167,COLUMN(),0),"")</f>
        <v>5.73</v>
      </c>
      <c r="I4844" s="2">
        <f>IFERROR(VLOOKUP(Tableau2[[#This Row],[PR]],'Taux sortant'!$I$9:$S$167,COLUMN(),0),"")</f>
        <v>4.97</v>
      </c>
      <c r="J4844" s="2">
        <f>IFERROR(VLOOKUP(Tableau2[[#This Row],[PR]],'Taux sortant'!$I$9:$S$167,COLUMN(),0),"")</f>
        <v>0</v>
      </c>
      <c r="K4844" s="2">
        <f>IFERROR(VLOOKUP(Tableau2[[#This Row],[PR]],'Taux sortant'!$I$9:$S$167,COLUMN(),0),"")</f>
        <v>0</v>
      </c>
      <c r="L4844" s="2" t="str">
        <f>IFERROR(VLOOKUP(Tableau2[[#This Row],[PR]],'Taux sortant'!$I$9:$S$167,COLUMN(),0),"")</f>
        <v/>
      </c>
    </row>
    <row r="4845" spans="1:12" x14ac:dyDescent="0.3">
      <c r="A4845" s="1" t="s">
        <v>1249</v>
      </c>
      <c r="B4845" s="1" t="s">
        <v>63</v>
      </c>
      <c r="C4845" s="2">
        <f>IFERROR(VLOOKUP(Tableau2[[#This Row],[PR]],'Taux sortant'!$I$9:$S$167,COLUMN(),0),"")</f>
        <v>13.04</v>
      </c>
      <c r="D4845" s="2">
        <f>IFERROR(VLOOKUP(Tableau2[[#This Row],[PR]],'Taux sortant'!$I$9:$S$167,COLUMN(),0),"")</f>
        <v>10.46</v>
      </c>
      <c r="E4845" s="2">
        <f>IFERROR(VLOOKUP(Tableau2[[#This Row],[PR]],'Taux sortant'!$I$9:$S$167,COLUMN(),0),"")</f>
        <v>7.52</v>
      </c>
      <c r="F4845" s="2">
        <f>IFERROR(VLOOKUP(Tableau2[[#This Row],[PR]],'Taux sortant'!$I$9:$S$167,COLUMN(),0),"")</f>
        <v>6.12</v>
      </c>
      <c r="G4845" s="2">
        <f>IFERROR(VLOOKUP(Tableau2[[#This Row],[PR]],'Taux sortant'!$I$9:$S$167,COLUMN(),0),"")</f>
        <v>5.09</v>
      </c>
      <c r="H4845" s="2">
        <f>IFERROR(VLOOKUP(Tableau2[[#This Row],[PR]],'Taux sortant'!$I$9:$S$167,COLUMN(),0),"")</f>
        <v>4.2300000000000004</v>
      </c>
      <c r="I4845" s="2">
        <f>IFERROR(VLOOKUP(Tableau2[[#This Row],[PR]],'Taux sortant'!$I$9:$S$167,COLUMN(),0),"")</f>
        <v>3.67</v>
      </c>
      <c r="J4845" s="2">
        <f>IFERROR(VLOOKUP(Tableau2[[#This Row],[PR]],'Taux sortant'!$I$9:$S$167,COLUMN(),0),"")</f>
        <v>0</v>
      </c>
      <c r="K4845" s="2">
        <f>IFERROR(VLOOKUP(Tableau2[[#This Row],[PR]],'Taux sortant'!$I$9:$S$167,COLUMN(),0),"")</f>
        <v>0</v>
      </c>
      <c r="L4845" s="2" t="str">
        <f>IFERROR(VLOOKUP(Tableau2[[#This Row],[PR]],'Taux sortant'!$I$9:$S$167,COLUMN(),0),"")</f>
        <v/>
      </c>
    </row>
    <row r="4846" spans="1:12" x14ac:dyDescent="0.3">
      <c r="A4846" s="1" t="s">
        <v>6182</v>
      </c>
      <c r="B4846" s="1" t="s">
        <v>5835</v>
      </c>
      <c r="C4846" s="2" t="str">
        <f>IFERROR(VLOOKUP(Tableau2[[#This Row],[PR]],'Taux sortant'!$I$9:$S$167,COLUMN(),0),"")</f>
        <v/>
      </c>
      <c r="D4846" s="2" t="str">
        <f>IFERROR(VLOOKUP(Tableau2[[#This Row],[PR]],'Taux sortant'!$I$9:$S$167,COLUMN(),0),"")</f>
        <v/>
      </c>
      <c r="E4846" s="2" t="str">
        <f>IFERROR(VLOOKUP(Tableau2[[#This Row],[PR]],'Taux sortant'!$I$9:$S$167,COLUMN(),0),"")</f>
        <v/>
      </c>
      <c r="F4846" s="2" t="str">
        <f>IFERROR(VLOOKUP(Tableau2[[#This Row],[PR]],'Taux sortant'!$I$9:$S$167,COLUMN(),0),"")</f>
        <v/>
      </c>
      <c r="G4846" s="2" t="str">
        <f>IFERROR(VLOOKUP(Tableau2[[#This Row],[PR]],'Taux sortant'!$I$9:$S$167,COLUMN(),0),"")</f>
        <v/>
      </c>
      <c r="H4846" s="2" t="str">
        <f>IFERROR(VLOOKUP(Tableau2[[#This Row],[PR]],'Taux sortant'!$I$9:$S$167,COLUMN(),0),"")</f>
        <v/>
      </c>
      <c r="I4846" s="2" t="str">
        <f>IFERROR(VLOOKUP(Tableau2[[#This Row],[PR]],'Taux sortant'!$I$9:$S$167,COLUMN(),0),"")</f>
        <v/>
      </c>
      <c r="J4846" s="2" t="str">
        <f>IFERROR(VLOOKUP(Tableau2[[#This Row],[PR]],'Taux sortant'!$I$9:$S$167,COLUMN(),0),"")</f>
        <v/>
      </c>
      <c r="K4846" s="2" t="str">
        <f>IFERROR(VLOOKUP(Tableau2[[#This Row],[PR]],'Taux sortant'!$I$9:$S$167,COLUMN(),0),"")</f>
        <v/>
      </c>
      <c r="L4846" s="2" t="str">
        <f>IFERROR(VLOOKUP(Tableau2[[#This Row],[PR]],'Taux sortant'!$I$9:$S$167,COLUMN(),0),"")</f>
        <v/>
      </c>
    </row>
    <row r="4847" spans="1:12" x14ac:dyDescent="0.3">
      <c r="A4847" s="1" t="s">
        <v>6185</v>
      </c>
      <c r="B4847" s="1" t="s">
        <v>3761</v>
      </c>
      <c r="C4847" s="2">
        <f>IFERROR(VLOOKUP(Tableau2[[#This Row],[PR]],'Taux sortant'!$I$9:$S$167,COLUMN(),0),"")</f>
        <v>36.270000000000003</v>
      </c>
      <c r="D4847" s="2">
        <f>IFERROR(VLOOKUP(Tableau2[[#This Row],[PR]],'Taux sortant'!$I$9:$S$167,COLUMN(),0),"")</f>
        <v>33.01</v>
      </c>
      <c r="E4847" s="2">
        <f>IFERROR(VLOOKUP(Tableau2[[#This Row],[PR]],'Taux sortant'!$I$9:$S$167,COLUMN(),0),"")</f>
        <v>28.57</v>
      </c>
      <c r="F4847" s="2">
        <f>IFERROR(VLOOKUP(Tableau2[[#This Row],[PR]],'Taux sortant'!$I$9:$S$167,COLUMN(),0),"")</f>
        <v>25.82</v>
      </c>
      <c r="G4847" s="2">
        <f>IFERROR(VLOOKUP(Tableau2[[#This Row],[PR]],'Taux sortant'!$I$9:$S$167,COLUMN(),0),"")</f>
        <v>22.99</v>
      </c>
      <c r="H4847" s="2">
        <f>IFERROR(VLOOKUP(Tableau2[[#This Row],[PR]],'Taux sortant'!$I$9:$S$167,COLUMN(),0),"")</f>
        <v>19.46</v>
      </c>
      <c r="I4847" s="2">
        <f>IFERROR(VLOOKUP(Tableau2[[#This Row],[PR]],'Taux sortant'!$I$9:$S$167,COLUMN(),0),"")</f>
        <v>16.46</v>
      </c>
      <c r="J4847" s="2">
        <f>IFERROR(VLOOKUP(Tableau2[[#This Row],[PR]],'Taux sortant'!$I$9:$S$167,COLUMN(),0),"")</f>
        <v>0</v>
      </c>
      <c r="K4847" s="2">
        <f>IFERROR(VLOOKUP(Tableau2[[#This Row],[PR]],'Taux sortant'!$I$9:$S$167,COLUMN(),0),"")</f>
        <v>0</v>
      </c>
      <c r="L4847" s="2" t="str">
        <f>IFERROR(VLOOKUP(Tableau2[[#This Row],[PR]],'Taux sortant'!$I$9:$S$167,COLUMN(),0),"")</f>
        <v/>
      </c>
    </row>
    <row r="4848" spans="1:12" x14ac:dyDescent="0.3">
      <c r="A4848" s="1" t="s">
        <v>3741</v>
      </c>
      <c r="B4848" s="1" t="s">
        <v>3109</v>
      </c>
      <c r="C4848" s="2">
        <f>IFERROR(VLOOKUP(Tableau2[[#This Row],[PR]],'Taux sortant'!$I$9:$S$167,COLUMN(),0),"")</f>
        <v>12.34</v>
      </c>
      <c r="D4848" s="2">
        <f>IFERROR(VLOOKUP(Tableau2[[#This Row],[PR]],'Taux sortant'!$I$9:$S$167,COLUMN(),0),"")</f>
        <v>10.06</v>
      </c>
      <c r="E4848" s="2">
        <f>IFERROR(VLOOKUP(Tableau2[[#This Row],[PR]],'Taux sortant'!$I$9:$S$167,COLUMN(),0),"")</f>
        <v>7.45</v>
      </c>
      <c r="F4848" s="2">
        <f>IFERROR(VLOOKUP(Tableau2[[#This Row],[PR]],'Taux sortant'!$I$9:$S$167,COLUMN(),0),"")</f>
        <v>6.22</v>
      </c>
      <c r="G4848" s="2">
        <f>IFERROR(VLOOKUP(Tableau2[[#This Row],[PR]],'Taux sortant'!$I$9:$S$167,COLUMN(),0),"")</f>
        <v>5.23</v>
      </c>
      <c r="H4848" s="2">
        <f>IFERROR(VLOOKUP(Tableau2[[#This Row],[PR]],'Taux sortant'!$I$9:$S$167,COLUMN(),0),"")</f>
        <v>4.43</v>
      </c>
      <c r="I4848" s="2">
        <f>IFERROR(VLOOKUP(Tableau2[[#This Row],[PR]],'Taux sortant'!$I$9:$S$167,COLUMN(),0),"")</f>
        <v>3.8</v>
      </c>
      <c r="J4848" s="2">
        <f>IFERROR(VLOOKUP(Tableau2[[#This Row],[PR]],'Taux sortant'!$I$9:$S$167,COLUMN(),0),"")</f>
        <v>0</v>
      </c>
      <c r="K4848" s="2">
        <f>IFERROR(VLOOKUP(Tableau2[[#This Row],[PR]],'Taux sortant'!$I$9:$S$167,COLUMN(),0),"")</f>
        <v>0</v>
      </c>
      <c r="L4848" s="2" t="str">
        <f>IFERROR(VLOOKUP(Tableau2[[#This Row],[PR]],'Taux sortant'!$I$9:$S$167,COLUMN(),0),"")</f>
        <v/>
      </c>
    </row>
    <row r="4849" spans="1:12" x14ac:dyDescent="0.3">
      <c r="A4849" s="1" t="s">
        <v>3743</v>
      </c>
      <c r="B4849" s="1" t="s">
        <v>3086</v>
      </c>
      <c r="C4849" s="2">
        <f>IFERROR(VLOOKUP(Tableau2[[#This Row],[PR]],'Taux sortant'!$I$9:$S$167,COLUMN(),0),"")</f>
        <v>14.38</v>
      </c>
      <c r="D4849" s="2">
        <f>IFERROR(VLOOKUP(Tableau2[[#This Row],[PR]],'Taux sortant'!$I$9:$S$167,COLUMN(),0),"")</f>
        <v>11.96</v>
      </c>
      <c r="E4849" s="2">
        <f>IFERROR(VLOOKUP(Tableau2[[#This Row],[PR]],'Taux sortant'!$I$9:$S$167,COLUMN(),0),"")</f>
        <v>9.1199999999999992</v>
      </c>
      <c r="F4849" s="2">
        <f>IFERROR(VLOOKUP(Tableau2[[#This Row],[PR]],'Taux sortant'!$I$9:$S$167,COLUMN(),0),"")</f>
        <v>7.74</v>
      </c>
      <c r="G4849" s="2">
        <f>IFERROR(VLOOKUP(Tableau2[[#This Row],[PR]],'Taux sortant'!$I$9:$S$167,COLUMN(),0),"")</f>
        <v>6.58</v>
      </c>
      <c r="H4849" s="2">
        <f>IFERROR(VLOOKUP(Tableau2[[#This Row],[PR]],'Taux sortant'!$I$9:$S$167,COLUMN(),0),"")</f>
        <v>5.57</v>
      </c>
      <c r="I4849" s="2">
        <f>IFERROR(VLOOKUP(Tableau2[[#This Row],[PR]],'Taux sortant'!$I$9:$S$167,COLUMN(),0),"")</f>
        <v>4.78</v>
      </c>
      <c r="J4849" s="2">
        <f>IFERROR(VLOOKUP(Tableau2[[#This Row],[PR]],'Taux sortant'!$I$9:$S$167,COLUMN(),0),"")</f>
        <v>0</v>
      </c>
      <c r="K4849" s="2">
        <f>IFERROR(VLOOKUP(Tableau2[[#This Row],[PR]],'Taux sortant'!$I$9:$S$167,COLUMN(),0),"")</f>
        <v>0</v>
      </c>
      <c r="L4849" s="2" t="str">
        <f>IFERROR(VLOOKUP(Tableau2[[#This Row],[PR]],'Taux sortant'!$I$9:$S$167,COLUMN(),0),"")</f>
        <v/>
      </c>
    </row>
    <row r="4850" spans="1:12" x14ac:dyDescent="0.3">
      <c r="A4850" s="1" t="s">
        <v>2540</v>
      </c>
      <c r="B4850" s="1" t="s">
        <v>1521</v>
      </c>
      <c r="C4850" s="2">
        <f>IFERROR(VLOOKUP(Tableau2[[#This Row],[PR]],'Taux sortant'!$I$9:$S$167,COLUMN(),0),"")</f>
        <v>21.64</v>
      </c>
      <c r="D4850" s="2">
        <f>IFERROR(VLOOKUP(Tableau2[[#This Row],[PR]],'Taux sortant'!$I$9:$S$167,COLUMN(),0),"")</f>
        <v>17.57</v>
      </c>
      <c r="E4850" s="2">
        <f>IFERROR(VLOOKUP(Tableau2[[#This Row],[PR]],'Taux sortant'!$I$9:$S$167,COLUMN(),0),"")</f>
        <v>11.74</v>
      </c>
      <c r="F4850" s="2">
        <f>IFERROR(VLOOKUP(Tableau2[[#This Row],[PR]],'Taux sortant'!$I$9:$S$167,COLUMN(),0),"")</f>
        <v>9.3000000000000007</v>
      </c>
      <c r="G4850" s="2">
        <f>IFERROR(VLOOKUP(Tableau2[[#This Row],[PR]],'Taux sortant'!$I$9:$S$167,COLUMN(),0),"")</f>
        <v>7.56</v>
      </c>
      <c r="H4850" s="2">
        <f>IFERROR(VLOOKUP(Tableau2[[#This Row],[PR]],'Taux sortant'!$I$9:$S$167,COLUMN(),0),"")</f>
        <v>5.09</v>
      </c>
      <c r="I4850" s="2">
        <f>IFERROR(VLOOKUP(Tableau2[[#This Row],[PR]],'Taux sortant'!$I$9:$S$167,COLUMN(),0),"")</f>
        <v>4.7300000000000004</v>
      </c>
      <c r="J4850" s="2">
        <f>IFERROR(VLOOKUP(Tableau2[[#This Row],[PR]],'Taux sortant'!$I$9:$S$167,COLUMN(),0),"")</f>
        <v>0</v>
      </c>
      <c r="K4850" s="2">
        <f>IFERROR(VLOOKUP(Tableau2[[#This Row],[PR]],'Taux sortant'!$I$9:$S$167,COLUMN(),0),"")</f>
        <v>0</v>
      </c>
      <c r="L4850" s="2" t="str">
        <f>IFERROR(VLOOKUP(Tableau2[[#This Row],[PR]],'Taux sortant'!$I$9:$S$167,COLUMN(),0),"")</f>
        <v/>
      </c>
    </row>
    <row r="4851" spans="1:12" x14ac:dyDescent="0.3">
      <c r="A4851" s="1" t="s">
        <v>2543</v>
      </c>
      <c r="B4851" s="1" t="s">
        <v>1518</v>
      </c>
      <c r="C4851" s="2">
        <f>IFERROR(VLOOKUP(Tableau2[[#This Row],[PR]],'Taux sortant'!$I$9:$S$167,COLUMN(),0),"")</f>
        <v>10.29</v>
      </c>
      <c r="D4851" s="2">
        <f>IFERROR(VLOOKUP(Tableau2[[#This Row],[PR]],'Taux sortant'!$I$9:$S$167,COLUMN(),0),"")</f>
        <v>8.1199999999999992</v>
      </c>
      <c r="E4851" s="2">
        <f>IFERROR(VLOOKUP(Tableau2[[#This Row],[PR]],'Taux sortant'!$I$9:$S$167,COLUMN(),0),"")</f>
        <v>5.69</v>
      </c>
      <c r="F4851" s="2">
        <f>IFERROR(VLOOKUP(Tableau2[[#This Row],[PR]],'Taux sortant'!$I$9:$S$167,COLUMN(),0),"")</f>
        <v>4.5199999999999996</v>
      </c>
      <c r="G4851" s="2">
        <f>IFERROR(VLOOKUP(Tableau2[[#This Row],[PR]],'Taux sortant'!$I$9:$S$167,COLUMN(),0),"")</f>
        <v>3.74</v>
      </c>
      <c r="H4851" s="2">
        <f>IFERROR(VLOOKUP(Tableau2[[#This Row],[PR]],'Taux sortant'!$I$9:$S$167,COLUMN(),0),"")</f>
        <v>3.28</v>
      </c>
      <c r="I4851" s="2">
        <f>IFERROR(VLOOKUP(Tableau2[[#This Row],[PR]],'Taux sortant'!$I$9:$S$167,COLUMN(),0),"")</f>
        <v>2.99</v>
      </c>
      <c r="J4851" s="2">
        <f>IFERROR(VLOOKUP(Tableau2[[#This Row],[PR]],'Taux sortant'!$I$9:$S$167,COLUMN(),0),"")</f>
        <v>0</v>
      </c>
      <c r="K4851" s="2">
        <f>IFERROR(VLOOKUP(Tableau2[[#This Row],[PR]],'Taux sortant'!$I$9:$S$167,COLUMN(),0),"")</f>
        <v>0</v>
      </c>
      <c r="L4851" s="2" t="str">
        <f>IFERROR(VLOOKUP(Tableau2[[#This Row],[PR]],'Taux sortant'!$I$9:$S$167,COLUMN(),0),"")</f>
        <v/>
      </c>
    </row>
    <row r="4852" spans="1:12" x14ac:dyDescent="0.3">
      <c r="A4852" s="1" t="s">
        <v>2545</v>
      </c>
      <c r="B4852" s="1" t="s">
        <v>46</v>
      </c>
      <c r="C4852" s="2" t="str">
        <f>IFERROR(VLOOKUP(Tableau2[[#This Row],[PR]],'Taux sortant'!$I$9:$S$167,COLUMN(),0),"")</f>
        <v/>
      </c>
      <c r="D4852" s="2" t="str">
        <f>IFERROR(VLOOKUP(Tableau2[[#This Row],[PR]],'Taux sortant'!$I$9:$S$167,COLUMN(),0),"")</f>
        <v/>
      </c>
      <c r="E4852" s="2" t="str">
        <f>IFERROR(VLOOKUP(Tableau2[[#This Row],[PR]],'Taux sortant'!$I$9:$S$167,COLUMN(),0),"")</f>
        <v/>
      </c>
      <c r="F4852" s="2" t="str">
        <f>IFERROR(VLOOKUP(Tableau2[[#This Row],[PR]],'Taux sortant'!$I$9:$S$167,COLUMN(),0),"")</f>
        <v/>
      </c>
      <c r="G4852" s="2" t="str">
        <f>IFERROR(VLOOKUP(Tableau2[[#This Row],[PR]],'Taux sortant'!$I$9:$S$167,COLUMN(),0),"")</f>
        <v/>
      </c>
      <c r="H4852" s="2" t="str">
        <f>IFERROR(VLOOKUP(Tableau2[[#This Row],[PR]],'Taux sortant'!$I$9:$S$167,COLUMN(),0),"")</f>
        <v/>
      </c>
      <c r="I4852" s="2" t="str">
        <f>IFERROR(VLOOKUP(Tableau2[[#This Row],[PR]],'Taux sortant'!$I$9:$S$167,COLUMN(),0),"")</f>
        <v/>
      </c>
      <c r="J4852" s="2" t="str">
        <f>IFERROR(VLOOKUP(Tableau2[[#This Row],[PR]],'Taux sortant'!$I$9:$S$167,COLUMN(),0),"")</f>
        <v/>
      </c>
      <c r="K4852" s="2" t="str">
        <f>IFERROR(VLOOKUP(Tableau2[[#This Row],[PR]],'Taux sortant'!$I$9:$S$167,COLUMN(),0),"")</f>
        <v/>
      </c>
      <c r="L4852" s="2" t="str">
        <f>IFERROR(VLOOKUP(Tableau2[[#This Row],[PR]],'Taux sortant'!$I$9:$S$167,COLUMN(),0),"")</f>
        <v/>
      </c>
    </row>
    <row r="4853" spans="1:12" x14ac:dyDescent="0.3">
      <c r="A4853" s="1" t="s">
        <v>6188</v>
      </c>
      <c r="B4853" s="1" t="s">
        <v>5816</v>
      </c>
      <c r="C4853" s="2" t="str">
        <f>IFERROR(VLOOKUP(Tableau2[[#This Row],[PR]],'Taux sortant'!$I$9:$S$167,COLUMN(),0),"")</f>
        <v/>
      </c>
      <c r="D4853" s="2" t="str">
        <f>IFERROR(VLOOKUP(Tableau2[[#This Row],[PR]],'Taux sortant'!$I$9:$S$167,COLUMN(),0),"")</f>
        <v/>
      </c>
      <c r="E4853" s="2" t="str">
        <f>IFERROR(VLOOKUP(Tableau2[[#This Row],[PR]],'Taux sortant'!$I$9:$S$167,COLUMN(),0),"")</f>
        <v/>
      </c>
      <c r="F4853" s="2" t="str">
        <f>IFERROR(VLOOKUP(Tableau2[[#This Row],[PR]],'Taux sortant'!$I$9:$S$167,COLUMN(),0),"")</f>
        <v/>
      </c>
      <c r="G4853" s="2" t="str">
        <f>IFERROR(VLOOKUP(Tableau2[[#This Row],[PR]],'Taux sortant'!$I$9:$S$167,COLUMN(),0),"")</f>
        <v/>
      </c>
      <c r="H4853" s="2" t="str">
        <f>IFERROR(VLOOKUP(Tableau2[[#This Row],[PR]],'Taux sortant'!$I$9:$S$167,COLUMN(),0),"")</f>
        <v/>
      </c>
      <c r="I4853" s="2" t="str">
        <f>IFERROR(VLOOKUP(Tableau2[[#This Row],[PR]],'Taux sortant'!$I$9:$S$167,COLUMN(),0),"")</f>
        <v/>
      </c>
      <c r="J4853" s="2" t="str">
        <f>IFERROR(VLOOKUP(Tableau2[[#This Row],[PR]],'Taux sortant'!$I$9:$S$167,COLUMN(),0),"")</f>
        <v/>
      </c>
      <c r="K4853" s="2" t="str">
        <f>IFERROR(VLOOKUP(Tableau2[[#This Row],[PR]],'Taux sortant'!$I$9:$S$167,COLUMN(),0),"")</f>
        <v/>
      </c>
      <c r="L4853" s="2" t="str">
        <f>IFERROR(VLOOKUP(Tableau2[[#This Row],[PR]],'Taux sortant'!$I$9:$S$167,COLUMN(),0),"")</f>
        <v/>
      </c>
    </row>
    <row r="4854" spans="1:12" x14ac:dyDescent="0.3">
      <c r="A4854" s="1" t="s">
        <v>2547</v>
      </c>
      <c r="B4854" s="1" t="s">
        <v>1678</v>
      </c>
      <c r="C4854" s="2">
        <f>IFERROR(VLOOKUP(Tableau2[[#This Row],[PR]],'Taux sortant'!$I$9:$S$167,COLUMN(),0),"")</f>
        <v>27.81</v>
      </c>
      <c r="D4854" s="2">
        <f>IFERROR(VLOOKUP(Tableau2[[#This Row],[PR]],'Taux sortant'!$I$9:$S$167,COLUMN(),0),"")</f>
        <v>21.87</v>
      </c>
      <c r="E4854" s="2">
        <f>IFERROR(VLOOKUP(Tableau2[[#This Row],[PR]],'Taux sortant'!$I$9:$S$167,COLUMN(),0),"")</f>
        <v>16.12</v>
      </c>
      <c r="F4854" s="2">
        <f>IFERROR(VLOOKUP(Tableau2[[#This Row],[PR]],'Taux sortant'!$I$9:$S$167,COLUMN(),0),"")</f>
        <v>13.18</v>
      </c>
      <c r="G4854" s="2">
        <f>IFERROR(VLOOKUP(Tableau2[[#This Row],[PR]],'Taux sortant'!$I$9:$S$167,COLUMN(),0),"")</f>
        <v>10.5</v>
      </c>
      <c r="H4854" s="2">
        <f>IFERROR(VLOOKUP(Tableau2[[#This Row],[PR]],'Taux sortant'!$I$9:$S$167,COLUMN(),0),"")</f>
        <v>8.56</v>
      </c>
      <c r="I4854" s="2">
        <f>IFERROR(VLOOKUP(Tableau2[[#This Row],[PR]],'Taux sortant'!$I$9:$S$167,COLUMN(),0),"")</f>
        <v>6.89</v>
      </c>
      <c r="J4854" s="2">
        <f>IFERROR(VLOOKUP(Tableau2[[#This Row],[PR]],'Taux sortant'!$I$9:$S$167,COLUMN(),0),"")</f>
        <v>0</v>
      </c>
      <c r="K4854" s="2">
        <f>IFERROR(VLOOKUP(Tableau2[[#This Row],[PR]],'Taux sortant'!$I$9:$S$167,COLUMN(),0),"")</f>
        <v>0</v>
      </c>
      <c r="L4854" s="2" t="str">
        <f>IFERROR(VLOOKUP(Tableau2[[#This Row],[PR]],'Taux sortant'!$I$9:$S$167,COLUMN(),0),"")</f>
        <v/>
      </c>
    </row>
    <row r="4855" spans="1:12" x14ac:dyDescent="0.3">
      <c r="A4855" s="1" t="s">
        <v>1252</v>
      </c>
      <c r="B4855" s="1" t="s">
        <v>362</v>
      </c>
      <c r="C4855" s="2">
        <f>IFERROR(VLOOKUP(Tableau2[[#This Row],[PR]],'Taux sortant'!$I$9:$S$167,COLUMN(),0),"")</f>
        <v>61.91</v>
      </c>
      <c r="D4855" s="2">
        <f>IFERROR(VLOOKUP(Tableau2[[#This Row],[PR]],'Taux sortant'!$I$9:$S$167,COLUMN(),0),"")</f>
        <v>53.09</v>
      </c>
      <c r="E4855" s="2">
        <f>IFERROR(VLOOKUP(Tableau2[[#This Row],[PR]],'Taux sortant'!$I$9:$S$167,COLUMN(),0),"")</f>
        <v>45.4</v>
      </c>
      <c r="F4855" s="2">
        <f>IFERROR(VLOOKUP(Tableau2[[#This Row],[PR]],'Taux sortant'!$I$9:$S$167,COLUMN(),0),"")</f>
        <v>39.409999999999997</v>
      </c>
      <c r="G4855" s="2">
        <f>IFERROR(VLOOKUP(Tableau2[[#This Row],[PR]],'Taux sortant'!$I$9:$S$167,COLUMN(),0),"")</f>
        <v>28.25</v>
      </c>
      <c r="H4855" s="2">
        <f>IFERROR(VLOOKUP(Tableau2[[#This Row],[PR]],'Taux sortant'!$I$9:$S$167,COLUMN(),0),"")</f>
        <v>20.43</v>
      </c>
      <c r="I4855" s="2">
        <f>IFERROR(VLOOKUP(Tableau2[[#This Row],[PR]],'Taux sortant'!$I$9:$S$167,COLUMN(),0),"")</f>
        <v>19.690000000000001</v>
      </c>
      <c r="J4855" s="2">
        <f>IFERROR(VLOOKUP(Tableau2[[#This Row],[PR]],'Taux sortant'!$I$9:$S$167,COLUMN(),0),"")</f>
        <v>0</v>
      </c>
      <c r="K4855" s="2">
        <f>IFERROR(VLOOKUP(Tableau2[[#This Row],[PR]],'Taux sortant'!$I$9:$S$167,COLUMN(),0),"")</f>
        <v>0</v>
      </c>
      <c r="L4855" s="2" t="str">
        <f>IFERROR(VLOOKUP(Tableau2[[#This Row],[PR]],'Taux sortant'!$I$9:$S$167,COLUMN(),0),"")</f>
        <v/>
      </c>
    </row>
    <row r="4856" spans="1:12" x14ac:dyDescent="0.3">
      <c r="A4856" s="1" t="s">
        <v>1255</v>
      </c>
      <c r="B4856" s="1" t="s">
        <v>41</v>
      </c>
      <c r="C4856" s="2">
        <f>IFERROR(VLOOKUP(Tableau2[[#This Row],[PR]],'Taux sortant'!$I$9:$S$167,COLUMN(),0),"")</f>
        <v>49.81</v>
      </c>
      <c r="D4856" s="2">
        <f>IFERROR(VLOOKUP(Tableau2[[#This Row],[PR]],'Taux sortant'!$I$9:$S$167,COLUMN(),0),"")</f>
        <v>45.27</v>
      </c>
      <c r="E4856" s="2">
        <f>IFERROR(VLOOKUP(Tableau2[[#This Row],[PR]],'Taux sortant'!$I$9:$S$167,COLUMN(),0),"")</f>
        <v>34.64</v>
      </c>
      <c r="F4856" s="2">
        <f>IFERROR(VLOOKUP(Tableau2[[#This Row],[PR]],'Taux sortant'!$I$9:$S$167,COLUMN(),0),"")</f>
        <v>29.4</v>
      </c>
      <c r="G4856" s="2">
        <f>IFERROR(VLOOKUP(Tableau2[[#This Row],[PR]],'Taux sortant'!$I$9:$S$167,COLUMN(),0),"")</f>
        <v>24.47</v>
      </c>
      <c r="H4856" s="2">
        <f>IFERROR(VLOOKUP(Tableau2[[#This Row],[PR]],'Taux sortant'!$I$9:$S$167,COLUMN(),0),"")</f>
        <v>15.63</v>
      </c>
      <c r="I4856" s="2">
        <f>IFERROR(VLOOKUP(Tableau2[[#This Row],[PR]],'Taux sortant'!$I$9:$S$167,COLUMN(),0),"")</f>
        <v>14.81</v>
      </c>
      <c r="J4856" s="2">
        <f>IFERROR(VLOOKUP(Tableau2[[#This Row],[PR]],'Taux sortant'!$I$9:$S$167,COLUMN(),0),"")</f>
        <v>0</v>
      </c>
      <c r="K4856" s="2">
        <f>IFERROR(VLOOKUP(Tableau2[[#This Row],[PR]],'Taux sortant'!$I$9:$S$167,COLUMN(),0),"")</f>
        <v>0</v>
      </c>
      <c r="L4856" s="2" t="str">
        <f>IFERROR(VLOOKUP(Tableau2[[#This Row],[PR]],'Taux sortant'!$I$9:$S$167,COLUMN(),0),"")</f>
        <v/>
      </c>
    </row>
    <row r="4857" spans="1:12" x14ac:dyDescent="0.3">
      <c r="A4857" s="1" t="s">
        <v>6191</v>
      </c>
      <c r="B4857" s="1" t="s">
        <v>3761</v>
      </c>
      <c r="C4857" s="2">
        <f>IFERROR(VLOOKUP(Tableau2[[#This Row],[PR]],'Taux sortant'!$I$9:$S$167,COLUMN(),0),"")</f>
        <v>36.270000000000003</v>
      </c>
      <c r="D4857" s="2">
        <f>IFERROR(VLOOKUP(Tableau2[[#This Row],[PR]],'Taux sortant'!$I$9:$S$167,COLUMN(),0),"")</f>
        <v>33.01</v>
      </c>
      <c r="E4857" s="2">
        <f>IFERROR(VLOOKUP(Tableau2[[#This Row],[PR]],'Taux sortant'!$I$9:$S$167,COLUMN(),0),"")</f>
        <v>28.57</v>
      </c>
      <c r="F4857" s="2">
        <f>IFERROR(VLOOKUP(Tableau2[[#This Row],[PR]],'Taux sortant'!$I$9:$S$167,COLUMN(),0),"")</f>
        <v>25.82</v>
      </c>
      <c r="G4857" s="2">
        <f>IFERROR(VLOOKUP(Tableau2[[#This Row],[PR]],'Taux sortant'!$I$9:$S$167,COLUMN(),0),"")</f>
        <v>22.99</v>
      </c>
      <c r="H4857" s="2">
        <f>IFERROR(VLOOKUP(Tableau2[[#This Row],[PR]],'Taux sortant'!$I$9:$S$167,COLUMN(),0),"")</f>
        <v>19.46</v>
      </c>
      <c r="I4857" s="2">
        <f>IFERROR(VLOOKUP(Tableau2[[#This Row],[PR]],'Taux sortant'!$I$9:$S$167,COLUMN(),0),"")</f>
        <v>16.46</v>
      </c>
      <c r="J4857" s="2">
        <f>IFERROR(VLOOKUP(Tableau2[[#This Row],[PR]],'Taux sortant'!$I$9:$S$167,COLUMN(),0),"")</f>
        <v>0</v>
      </c>
      <c r="K4857" s="2">
        <f>IFERROR(VLOOKUP(Tableau2[[#This Row],[PR]],'Taux sortant'!$I$9:$S$167,COLUMN(),0),"")</f>
        <v>0</v>
      </c>
      <c r="L4857" s="2" t="str">
        <f>IFERROR(VLOOKUP(Tableau2[[#This Row],[PR]],'Taux sortant'!$I$9:$S$167,COLUMN(),0),"")</f>
        <v/>
      </c>
    </row>
    <row r="4858" spans="1:12" x14ac:dyDescent="0.3">
      <c r="A4858" s="1" t="s">
        <v>5749</v>
      </c>
      <c r="B4858" s="1" t="s">
        <v>5356</v>
      </c>
      <c r="C4858" s="2">
        <f>IFERROR(VLOOKUP(Tableau2[[#This Row],[PR]],'Taux sortant'!$I$9:$S$167,COLUMN(),0),"")</f>
        <v>14.1</v>
      </c>
      <c r="D4858" s="2">
        <f>IFERROR(VLOOKUP(Tableau2[[#This Row],[PR]],'Taux sortant'!$I$9:$S$167,COLUMN(),0),"")</f>
        <v>12.41</v>
      </c>
      <c r="E4858" s="2">
        <f>IFERROR(VLOOKUP(Tableau2[[#This Row],[PR]],'Taux sortant'!$I$9:$S$167,COLUMN(),0),"")</f>
        <v>9.0299999999999994</v>
      </c>
      <c r="F4858" s="2">
        <f>IFERROR(VLOOKUP(Tableau2[[#This Row],[PR]],'Taux sortant'!$I$9:$S$167,COLUMN(),0),"")</f>
        <v>7.34</v>
      </c>
      <c r="G4858" s="2">
        <f>IFERROR(VLOOKUP(Tableau2[[#This Row],[PR]],'Taux sortant'!$I$9:$S$167,COLUMN(),0),"")</f>
        <v>6.12</v>
      </c>
      <c r="H4858" s="2">
        <f>IFERROR(VLOOKUP(Tableau2[[#This Row],[PR]],'Taux sortant'!$I$9:$S$167,COLUMN(),0),"")</f>
        <v>5.37</v>
      </c>
      <c r="I4858" s="2">
        <f>IFERROR(VLOOKUP(Tableau2[[#This Row],[PR]],'Taux sortant'!$I$9:$S$167,COLUMN(),0),"")</f>
        <v>4.6500000000000004</v>
      </c>
      <c r="J4858" s="2">
        <f>IFERROR(VLOOKUP(Tableau2[[#This Row],[PR]],'Taux sortant'!$I$9:$S$167,COLUMN(),0),"")</f>
        <v>0</v>
      </c>
      <c r="K4858" s="2">
        <f>IFERROR(VLOOKUP(Tableau2[[#This Row],[PR]],'Taux sortant'!$I$9:$S$167,COLUMN(),0),"")</f>
        <v>1585.65</v>
      </c>
      <c r="L4858" s="2" t="str">
        <f>IFERROR(VLOOKUP(Tableau2[[#This Row],[PR]],'Taux sortant'!$I$9:$S$167,COLUMN(),0),"")</f>
        <v/>
      </c>
    </row>
    <row r="4859" spans="1:12" x14ac:dyDescent="0.3">
      <c r="A4859" s="1" t="s">
        <v>1258</v>
      </c>
      <c r="B4859" s="1" t="s">
        <v>58</v>
      </c>
      <c r="C4859" s="2">
        <f>IFERROR(VLOOKUP(Tableau2[[#This Row],[PR]],'Taux sortant'!$I$9:$S$167,COLUMN(),0),"")</f>
        <v>25.34</v>
      </c>
      <c r="D4859" s="2">
        <f>IFERROR(VLOOKUP(Tableau2[[#This Row],[PR]],'Taux sortant'!$I$9:$S$167,COLUMN(),0),"")</f>
        <v>21.62</v>
      </c>
      <c r="E4859" s="2">
        <f>IFERROR(VLOOKUP(Tableau2[[#This Row],[PR]],'Taux sortant'!$I$9:$S$167,COLUMN(),0),"")</f>
        <v>15.42</v>
      </c>
      <c r="F4859" s="2">
        <f>IFERROR(VLOOKUP(Tableau2[[#This Row],[PR]],'Taux sortant'!$I$9:$S$167,COLUMN(),0),"")</f>
        <v>12.6</v>
      </c>
      <c r="G4859" s="2">
        <f>IFERROR(VLOOKUP(Tableau2[[#This Row],[PR]],'Taux sortant'!$I$9:$S$167,COLUMN(),0),"")</f>
        <v>9.5500000000000007</v>
      </c>
      <c r="H4859" s="2">
        <f>IFERROR(VLOOKUP(Tableau2[[#This Row],[PR]],'Taux sortant'!$I$9:$S$167,COLUMN(),0),"")</f>
        <v>7.3</v>
      </c>
      <c r="I4859" s="2">
        <f>IFERROR(VLOOKUP(Tableau2[[#This Row],[PR]],'Taux sortant'!$I$9:$S$167,COLUMN(),0),"")</f>
        <v>6.61</v>
      </c>
      <c r="J4859" s="2">
        <f>IFERROR(VLOOKUP(Tableau2[[#This Row],[PR]],'Taux sortant'!$I$9:$S$167,COLUMN(),0),"")</f>
        <v>0</v>
      </c>
      <c r="K4859" s="2">
        <f>IFERROR(VLOOKUP(Tableau2[[#This Row],[PR]],'Taux sortant'!$I$9:$S$167,COLUMN(),0),"")</f>
        <v>0</v>
      </c>
      <c r="L4859" s="2" t="str">
        <f>IFERROR(VLOOKUP(Tableau2[[#This Row],[PR]],'Taux sortant'!$I$9:$S$167,COLUMN(),0),"")</f>
        <v/>
      </c>
    </row>
    <row r="4860" spans="1:12" x14ac:dyDescent="0.3">
      <c r="A4860" s="1" t="s">
        <v>6193</v>
      </c>
      <c r="B4860" s="1" t="s">
        <v>5883</v>
      </c>
      <c r="C4860" s="2" t="str">
        <f>IFERROR(VLOOKUP(Tableau2[[#This Row],[PR]],'Taux sortant'!$I$9:$S$167,COLUMN(),0),"")</f>
        <v/>
      </c>
      <c r="D4860" s="2" t="str">
        <f>IFERROR(VLOOKUP(Tableau2[[#This Row],[PR]],'Taux sortant'!$I$9:$S$167,COLUMN(),0),"")</f>
        <v/>
      </c>
      <c r="E4860" s="2" t="str">
        <f>IFERROR(VLOOKUP(Tableau2[[#This Row],[PR]],'Taux sortant'!$I$9:$S$167,COLUMN(),0),"")</f>
        <v/>
      </c>
      <c r="F4860" s="2" t="str">
        <f>IFERROR(VLOOKUP(Tableau2[[#This Row],[PR]],'Taux sortant'!$I$9:$S$167,COLUMN(),0),"")</f>
        <v/>
      </c>
      <c r="G4860" s="2" t="str">
        <f>IFERROR(VLOOKUP(Tableau2[[#This Row],[PR]],'Taux sortant'!$I$9:$S$167,COLUMN(),0),"")</f>
        <v/>
      </c>
      <c r="H4860" s="2" t="str">
        <f>IFERROR(VLOOKUP(Tableau2[[#This Row],[PR]],'Taux sortant'!$I$9:$S$167,COLUMN(),0),"")</f>
        <v/>
      </c>
      <c r="I4860" s="2" t="str">
        <f>IFERROR(VLOOKUP(Tableau2[[#This Row],[PR]],'Taux sortant'!$I$9:$S$167,COLUMN(),0),"")</f>
        <v/>
      </c>
      <c r="J4860" s="2" t="str">
        <f>IFERROR(VLOOKUP(Tableau2[[#This Row],[PR]],'Taux sortant'!$I$9:$S$167,COLUMN(),0),"")</f>
        <v/>
      </c>
      <c r="K4860" s="2" t="str">
        <f>IFERROR(VLOOKUP(Tableau2[[#This Row],[PR]],'Taux sortant'!$I$9:$S$167,COLUMN(),0),"")</f>
        <v/>
      </c>
      <c r="L4860" s="2" t="str">
        <f>IFERROR(VLOOKUP(Tableau2[[#This Row],[PR]],'Taux sortant'!$I$9:$S$167,COLUMN(),0),"")</f>
        <v/>
      </c>
    </row>
    <row r="4861" spans="1:12" x14ac:dyDescent="0.3">
      <c r="A4861" s="1" t="s">
        <v>1261</v>
      </c>
      <c r="B4861" s="1" t="s">
        <v>161</v>
      </c>
      <c r="C4861" s="2">
        <f>IFERROR(VLOOKUP(Tableau2[[#This Row],[PR]],'Taux sortant'!$I$9:$S$167,COLUMN(),0),"")</f>
        <v>35.869999999999997</v>
      </c>
      <c r="D4861" s="2">
        <f>IFERROR(VLOOKUP(Tableau2[[#This Row],[PR]],'Taux sortant'!$I$9:$S$167,COLUMN(),0),"")</f>
        <v>28.1</v>
      </c>
      <c r="E4861" s="2">
        <f>IFERROR(VLOOKUP(Tableau2[[#This Row],[PR]],'Taux sortant'!$I$9:$S$167,COLUMN(),0),"")</f>
        <v>22.11</v>
      </c>
      <c r="F4861" s="2">
        <f>IFERROR(VLOOKUP(Tableau2[[#This Row],[PR]],'Taux sortant'!$I$9:$S$167,COLUMN(),0),"")</f>
        <v>17.46</v>
      </c>
      <c r="G4861" s="2">
        <f>IFERROR(VLOOKUP(Tableau2[[#This Row],[PR]],'Taux sortant'!$I$9:$S$167,COLUMN(),0),"")</f>
        <v>13.86</v>
      </c>
      <c r="H4861" s="2">
        <f>IFERROR(VLOOKUP(Tableau2[[#This Row],[PR]],'Taux sortant'!$I$9:$S$167,COLUMN(),0),"")</f>
        <v>10.67</v>
      </c>
      <c r="I4861" s="2">
        <f>IFERROR(VLOOKUP(Tableau2[[#This Row],[PR]],'Taux sortant'!$I$9:$S$167,COLUMN(),0),"")</f>
        <v>9.92</v>
      </c>
      <c r="J4861" s="2">
        <f>IFERROR(VLOOKUP(Tableau2[[#This Row],[PR]],'Taux sortant'!$I$9:$S$167,COLUMN(),0),"")</f>
        <v>0</v>
      </c>
      <c r="K4861" s="2">
        <f>IFERROR(VLOOKUP(Tableau2[[#This Row],[PR]],'Taux sortant'!$I$9:$S$167,COLUMN(),0),"")</f>
        <v>0</v>
      </c>
      <c r="L4861" s="2" t="str">
        <f>IFERROR(VLOOKUP(Tableau2[[#This Row],[PR]],'Taux sortant'!$I$9:$S$167,COLUMN(),0),"")</f>
        <v/>
      </c>
    </row>
    <row r="4862" spans="1:12" x14ac:dyDescent="0.3">
      <c r="A4862" s="1" t="s">
        <v>1264</v>
      </c>
      <c r="B4862" s="1" t="s">
        <v>73</v>
      </c>
      <c r="C4862" s="2">
        <f>IFERROR(VLOOKUP(Tableau2[[#This Row],[PR]],'Taux sortant'!$I$9:$S$167,COLUMN(),0),"")</f>
        <v>18.93</v>
      </c>
      <c r="D4862" s="2">
        <f>IFERROR(VLOOKUP(Tableau2[[#This Row],[PR]],'Taux sortant'!$I$9:$S$167,COLUMN(),0),"")</f>
        <v>14.7</v>
      </c>
      <c r="E4862" s="2">
        <f>IFERROR(VLOOKUP(Tableau2[[#This Row],[PR]],'Taux sortant'!$I$9:$S$167,COLUMN(),0),"")</f>
        <v>10.55</v>
      </c>
      <c r="F4862" s="2">
        <f>IFERROR(VLOOKUP(Tableau2[[#This Row],[PR]],'Taux sortant'!$I$9:$S$167,COLUMN(),0),"")</f>
        <v>8.69</v>
      </c>
      <c r="G4862" s="2">
        <f>IFERROR(VLOOKUP(Tableau2[[#This Row],[PR]],'Taux sortant'!$I$9:$S$167,COLUMN(),0),"")</f>
        <v>6.98</v>
      </c>
      <c r="H4862" s="2">
        <f>IFERROR(VLOOKUP(Tableau2[[#This Row],[PR]],'Taux sortant'!$I$9:$S$167,COLUMN(),0),"")</f>
        <v>5.4</v>
      </c>
      <c r="I4862" s="2">
        <f>IFERROR(VLOOKUP(Tableau2[[#This Row],[PR]],'Taux sortant'!$I$9:$S$167,COLUMN(),0),"")</f>
        <v>4.87</v>
      </c>
      <c r="J4862" s="2">
        <f>IFERROR(VLOOKUP(Tableau2[[#This Row],[PR]],'Taux sortant'!$I$9:$S$167,COLUMN(),0),"")</f>
        <v>0</v>
      </c>
      <c r="K4862" s="2">
        <f>IFERROR(VLOOKUP(Tableau2[[#This Row],[PR]],'Taux sortant'!$I$9:$S$167,COLUMN(),0),"")</f>
        <v>0</v>
      </c>
      <c r="L4862" s="2" t="str">
        <f>IFERROR(VLOOKUP(Tableau2[[#This Row],[PR]],'Taux sortant'!$I$9:$S$167,COLUMN(),0),"")</f>
        <v/>
      </c>
    </row>
    <row r="4863" spans="1:12" x14ac:dyDescent="0.3">
      <c r="A4863" s="1" t="s">
        <v>1267</v>
      </c>
      <c r="B4863" s="1" t="s">
        <v>53</v>
      </c>
      <c r="C4863" s="2">
        <f>IFERROR(VLOOKUP(Tableau2[[#This Row],[PR]],'Taux sortant'!$I$9:$S$167,COLUMN(),0),"")</f>
        <v>28.13</v>
      </c>
      <c r="D4863" s="2">
        <f>IFERROR(VLOOKUP(Tableau2[[#This Row],[PR]],'Taux sortant'!$I$9:$S$167,COLUMN(),0),"")</f>
        <v>22.97</v>
      </c>
      <c r="E4863" s="2">
        <f>IFERROR(VLOOKUP(Tableau2[[#This Row],[PR]],'Taux sortant'!$I$9:$S$167,COLUMN(),0),"")</f>
        <v>17.190000000000001</v>
      </c>
      <c r="F4863" s="2">
        <f>IFERROR(VLOOKUP(Tableau2[[#This Row],[PR]],'Taux sortant'!$I$9:$S$167,COLUMN(),0),"")</f>
        <v>13.88</v>
      </c>
      <c r="G4863" s="2">
        <f>IFERROR(VLOOKUP(Tableau2[[#This Row],[PR]],'Taux sortant'!$I$9:$S$167,COLUMN(),0),"")</f>
        <v>10.89</v>
      </c>
      <c r="H4863" s="2">
        <f>IFERROR(VLOOKUP(Tableau2[[#This Row],[PR]],'Taux sortant'!$I$9:$S$167,COLUMN(),0),"")</f>
        <v>7.86</v>
      </c>
      <c r="I4863" s="2">
        <f>IFERROR(VLOOKUP(Tableau2[[#This Row],[PR]],'Taux sortant'!$I$9:$S$167,COLUMN(),0),"")</f>
        <v>7.14</v>
      </c>
      <c r="J4863" s="2">
        <f>IFERROR(VLOOKUP(Tableau2[[#This Row],[PR]],'Taux sortant'!$I$9:$S$167,COLUMN(),0),"")</f>
        <v>0</v>
      </c>
      <c r="K4863" s="2">
        <f>IFERROR(VLOOKUP(Tableau2[[#This Row],[PR]],'Taux sortant'!$I$9:$S$167,COLUMN(),0),"")</f>
        <v>0</v>
      </c>
      <c r="L4863" s="2" t="str">
        <f>IFERROR(VLOOKUP(Tableau2[[#This Row],[PR]],'Taux sortant'!$I$9:$S$167,COLUMN(),0),"")</f>
        <v/>
      </c>
    </row>
    <row r="4864" spans="1:12" x14ac:dyDescent="0.3">
      <c r="A4864" s="1" t="s">
        <v>2549</v>
      </c>
      <c r="B4864" s="1" t="s">
        <v>1540</v>
      </c>
      <c r="C4864" s="2">
        <f>IFERROR(VLOOKUP(Tableau2[[#This Row],[PR]],'Taux sortant'!$I$9:$S$167,COLUMN(),0),"")</f>
        <v>9.59</v>
      </c>
      <c r="D4864" s="2">
        <f>IFERROR(VLOOKUP(Tableau2[[#This Row],[PR]],'Taux sortant'!$I$9:$S$167,COLUMN(),0),"")</f>
        <v>7.53</v>
      </c>
      <c r="E4864" s="2">
        <f>IFERROR(VLOOKUP(Tableau2[[#This Row],[PR]],'Taux sortant'!$I$9:$S$167,COLUMN(),0),"")</f>
        <v>5.2</v>
      </c>
      <c r="F4864" s="2">
        <f>IFERROR(VLOOKUP(Tableau2[[#This Row],[PR]],'Taux sortant'!$I$9:$S$167,COLUMN(),0),"")</f>
        <v>4.08</v>
      </c>
      <c r="G4864" s="2">
        <f>IFERROR(VLOOKUP(Tableau2[[#This Row],[PR]],'Taux sortant'!$I$9:$S$167,COLUMN(),0),"")</f>
        <v>3.34</v>
      </c>
      <c r="H4864" s="2">
        <f>IFERROR(VLOOKUP(Tableau2[[#This Row],[PR]],'Taux sortant'!$I$9:$S$167,COLUMN(),0),"")</f>
        <v>2.88</v>
      </c>
      <c r="I4864" s="2">
        <f>IFERROR(VLOOKUP(Tableau2[[#This Row],[PR]],'Taux sortant'!$I$9:$S$167,COLUMN(),0),"")</f>
        <v>2.59</v>
      </c>
      <c r="J4864" s="2">
        <f>IFERROR(VLOOKUP(Tableau2[[#This Row],[PR]],'Taux sortant'!$I$9:$S$167,COLUMN(),0),"")</f>
        <v>0</v>
      </c>
      <c r="K4864" s="2">
        <f>IFERROR(VLOOKUP(Tableau2[[#This Row],[PR]],'Taux sortant'!$I$9:$S$167,COLUMN(),0),"")</f>
        <v>0</v>
      </c>
      <c r="L4864" s="2" t="str">
        <f>IFERROR(VLOOKUP(Tableau2[[#This Row],[PR]],'Taux sortant'!$I$9:$S$167,COLUMN(),0),"")</f>
        <v/>
      </c>
    </row>
    <row r="4865" spans="1:12" x14ac:dyDescent="0.3">
      <c r="A4865" s="1" t="s">
        <v>6196</v>
      </c>
      <c r="B4865" s="1" t="s">
        <v>5820</v>
      </c>
      <c r="C4865" s="2" t="str">
        <f>IFERROR(VLOOKUP(Tableau2[[#This Row],[PR]],'Taux sortant'!$I$9:$S$167,COLUMN(),0),"")</f>
        <v/>
      </c>
      <c r="D4865" s="2" t="str">
        <f>IFERROR(VLOOKUP(Tableau2[[#This Row],[PR]],'Taux sortant'!$I$9:$S$167,COLUMN(),0),"")</f>
        <v/>
      </c>
      <c r="E4865" s="2" t="str">
        <f>IFERROR(VLOOKUP(Tableau2[[#This Row],[PR]],'Taux sortant'!$I$9:$S$167,COLUMN(),0),"")</f>
        <v/>
      </c>
      <c r="F4865" s="2" t="str">
        <f>IFERROR(VLOOKUP(Tableau2[[#This Row],[PR]],'Taux sortant'!$I$9:$S$167,COLUMN(),0),"")</f>
        <v/>
      </c>
      <c r="G4865" s="2" t="str">
        <f>IFERROR(VLOOKUP(Tableau2[[#This Row],[PR]],'Taux sortant'!$I$9:$S$167,COLUMN(),0),"")</f>
        <v/>
      </c>
      <c r="H4865" s="2" t="str">
        <f>IFERROR(VLOOKUP(Tableau2[[#This Row],[PR]],'Taux sortant'!$I$9:$S$167,COLUMN(),0),"")</f>
        <v/>
      </c>
      <c r="I4865" s="2" t="str">
        <f>IFERROR(VLOOKUP(Tableau2[[#This Row],[PR]],'Taux sortant'!$I$9:$S$167,COLUMN(),0),"")</f>
        <v/>
      </c>
      <c r="J4865" s="2" t="str">
        <f>IFERROR(VLOOKUP(Tableau2[[#This Row],[PR]],'Taux sortant'!$I$9:$S$167,COLUMN(),0),"")</f>
        <v/>
      </c>
      <c r="K4865" s="2" t="str">
        <f>IFERROR(VLOOKUP(Tableau2[[#This Row],[PR]],'Taux sortant'!$I$9:$S$167,COLUMN(),0),"")</f>
        <v/>
      </c>
      <c r="L4865" s="2" t="str">
        <f>IFERROR(VLOOKUP(Tableau2[[#This Row],[PR]],'Taux sortant'!$I$9:$S$167,COLUMN(),0),"")</f>
        <v/>
      </c>
    </row>
    <row r="4866" spans="1:12" x14ac:dyDescent="0.3">
      <c r="A4866" s="1" t="s">
        <v>3746</v>
      </c>
      <c r="B4866" s="1" t="s">
        <v>3078</v>
      </c>
      <c r="C4866" s="2">
        <f>IFERROR(VLOOKUP(Tableau2[[#This Row],[PR]],'Taux sortant'!$I$9:$S$167,COLUMN(),0),"")</f>
        <v>15.34</v>
      </c>
      <c r="D4866" s="2">
        <f>IFERROR(VLOOKUP(Tableau2[[#This Row],[PR]],'Taux sortant'!$I$9:$S$167,COLUMN(),0),"")</f>
        <v>12.85</v>
      </c>
      <c r="E4866" s="2">
        <f>IFERROR(VLOOKUP(Tableau2[[#This Row],[PR]],'Taux sortant'!$I$9:$S$167,COLUMN(),0),"")</f>
        <v>9.94</v>
      </c>
      <c r="F4866" s="2">
        <f>IFERROR(VLOOKUP(Tableau2[[#This Row],[PR]],'Taux sortant'!$I$9:$S$167,COLUMN(),0),"")</f>
        <v>8.5399999999999991</v>
      </c>
      <c r="G4866" s="2">
        <f>IFERROR(VLOOKUP(Tableau2[[#This Row],[PR]],'Taux sortant'!$I$9:$S$167,COLUMN(),0),"")</f>
        <v>7.34</v>
      </c>
      <c r="H4866" s="2">
        <f>IFERROR(VLOOKUP(Tableau2[[#This Row],[PR]],'Taux sortant'!$I$9:$S$167,COLUMN(),0),"")</f>
        <v>6.29</v>
      </c>
      <c r="I4866" s="2">
        <f>IFERROR(VLOOKUP(Tableau2[[#This Row],[PR]],'Taux sortant'!$I$9:$S$167,COLUMN(),0),"")</f>
        <v>5.49</v>
      </c>
      <c r="J4866" s="2">
        <f>IFERROR(VLOOKUP(Tableau2[[#This Row],[PR]],'Taux sortant'!$I$9:$S$167,COLUMN(),0),"")</f>
        <v>0</v>
      </c>
      <c r="K4866" s="2">
        <f>IFERROR(VLOOKUP(Tableau2[[#This Row],[PR]],'Taux sortant'!$I$9:$S$167,COLUMN(),0),"")</f>
        <v>0</v>
      </c>
      <c r="L4866" s="2" t="str">
        <f>IFERROR(VLOOKUP(Tableau2[[#This Row],[PR]],'Taux sortant'!$I$9:$S$167,COLUMN(),0),"")</f>
        <v/>
      </c>
    </row>
    <row r="4867" spans="1:12" x14ac:dyDescent="0.3">
      <c r="A4867" s="1" t="s">
        <v>2551</v>
      </c>
      <c r="B4867" s="1" t="s">
        <v>1553</v>
      </c>
      <c r="C4867" s="2">
        <f>IFERROR(VLOOKUP(Tableau2[[#This Row],[PR]],'Taux sortant'!$I$9:$S$167,COLUMN(),0),"")</f>
        <v>21.88</v>
      </c>
      <c r="D4867" s="2">
        <f>IFERROR(VLOOKUP(Tableau2[[#This Row],[PR]],'Taux sortant'!$I$9:$S$167,COLUMN(),0),"")</f>
        <v>18.649999999999999</v>
      </c>
      <c r="E4867" s="2">
        <f>IFERROR(VLOOKUP(Tableau2[[#This Row],[PR]],'Taux sortant'!$I$9:$S$167,COLUMN(),0),"")</f>
        <v>14.65</v>
      </c>
      <c r="F4867" s="2">
        <f>IFERROR(VLOOKUP(Tableau2[[#This Row],[PR]],'Taux sortant'!$I$9:$S$167,COLUMN(),0),"")</f>
        <v>11.58</v>
      </c>
      <c r="G4867" s="2">
        <f>IFERROR(VLOOKUP(Tableau2[[#This Row],[PR]],'Taux sortant'!$I$9:$S$167,COLUMN(),0),"")</f>
        <v>8.49</v>
      </c>
      <c r="H4867" s="2">
        <f>IFERROR(VLOOKUP(Tableau2[[#This Row],[PR]],'Taux sortant'!$I$9:$S$167,COLUMN(),0),"")</f>
        <v>5.99</v>
      </c>
      <c r="I4867" s="2">
        <f>IFERROR(VLOOKUP(Tableau2[[#This Row],[PR]],'Taux sortant'!$I$9:$S$167,COLUMN(),0),"")</f>
        <v>4.2300000000000004</v>
      </c>
      <c r="J4867" s="2">
        <f>IFERROR(VLOOKUP(Tableau2[[#This Row],[PR]],'Taux sortant'!$I$9:$S$167,COLUMN(),0),"")</f>
        <v>0</v>
      </c>
      <c r="K4867" s="2">
        <f>IFERROR(VLOOKUP(Tableau2[[#This Row],[PR]],'Taux sortant'!$I$9:$S$167,COLUMN(),0),"")</f>
        <v>0</v>
      </c>
      <c r="L4867" s="2" t="str">
        <f>IFERROR(VLOOKUP(Tableau2[[#This Row],[PR]],'Taux sortant'!$I$9:$S$167,COLUMN(),0),"")</f>
        <v/>
      </c>
    </row>
    <row r="4868" spans="1:12" x14ac:dyDescent="0.3">
      <c r="A4868" s="1" t="s">
        <v>2553</v>
      </c>
      <c r="B4868" s="1" t="s">
        <v>1559</v>
      </c>
      <c r="C4868" s="2">
        <f>IFERROR(VLOOKUP(Tableau2[[#This Row],[PR]],'Taux sortant'!$I$9:$S$167,COLUMN(),0),"")</f>
        <v>30.33</v>
      </c>
      <c r="D4868" s="2">
        <f>IFERROR(VLOOKUP(Tableau2[[#This Row],[PR]],'Taux sortant'!$I$9:$S$167,COLUMN(),0),"")</f>
        <v>27.8</v>
      </c>
      <c r="E4868" s="2">
        <f>IFERROR(VLOOKUP(Tableau2[[#This Row],[PR]],'Taux sortant'!$I$9:$S$167,COLUMN(),0),"")</f>
        <v>20.43</v>
      </c>
      <c r="F4868" s="2">
        <f>IFERROR(VLOOKUP(Tableau2[[#This Row],[PR]],'Taux sortant'!$I$9:$S$167,COLUMN(),0),"")</f>
        <v>15.78</v>
      </c>
      <c r="G4868" s="2">
        <f>IFERROR(VLOOKUP(Tableau2[[#This Row],[PR]],'Taux sortant'!$I$9:$S$167,COLUMN(),0),"")</f>
        <v>11.93</v>
      </c>
      <c r="H4868" s="2">
        <f>IFERROR(VLOOKUP(Tableau2[[#This Row],[PR]],'Taux sortant'!$I$9:$S$167,COLUMN(),0),"")</f>
        <v>7.97</v>
      </c>
      <c r="I4868" s="2">
        <f>IFERROR(VLOOKUP(Tableau2[[#This Row],[PR]],'Taux sortant'!$I$9:$S$167,COLUMN(),0),"")</f>
        <v>7.56</v>
      </c>
      <c r="J4868" s="2">
        <f>IFERROR(VLOOKUP(Tableau2[[#This Row],[PR]],'Taux sortant'!$I$9:$S$167,COLUMN(),0),"")</f>
        <v>0</v>
      </c>
      <c r="K4868" s="2">
        <f>IFERROR(VLOOKUP(Tableau2[[#This Row],[PR]],'Taux sortant'!$I$9:$S$167,COLUMN(),0),"")</f>
        <v>0</v>
      </c>
      <c r="L4868" s="2" t="str">
        <f>IFERROR(VLOOKUP(Tableau2[[#This Row],[PR]],'Taux sortant'!$I$9:$S$167,COLUMN(),0),"")</f>
        <v/>
      </c>
    </row>
    <row r="4869" spans="1:12" x14ac:dyDescent="0.3">
      <c r="A4869" s="1" t="s">
        <v>2555</v>
      </c>
      <c r="B4869" s="1" t="s">
        <v>46</v>
      </c>
      <c r="C4869" s="2" t="str">
        <f>IFERROR(VLOOKUP(Tableau2[[#This Row],[PR]],'Taux sortant'!$I$9:$S$167,COLUMN(),0),"")</f>
        <v/>
      </c>
      <c r="D4869" s="2" t="str">
        <f>IFERROR(VLOOKUP(Tableau2[[#This Row],[PR]],'Taux sortant'!$I$9:$S$167,COLUMN(),0),"")</f>
        <v/>
      </c>
      <c r="E4869" s="2" t="str">
        <f>IFERROR(VLOOKUP(Tableau2[[#This Row],[PR]],'Taux sortant'!$I$9:$S$167,COLUMN(),0),"")</f>
        <v/>
      </c>
      <c r="F4869" s="2" t="str">
        <f>IFERROR(VLOOKUP(Tableau2[[#This Row],[PR]],'Taux sortant'!$I$9:$S$167,COLUMN(),0),"")</f>
        <v/>
      </c>
      <c r="G4869" s="2" t="str">
        <f>IFERROR(VLOOKUP(Tableau2[[#This Row],[PR]],'Taux sortant'!$I$9:$S$167,COLUMN(),0),"")</f>
        <v/>
      </c>
      <c r="H4869" s="2" t="str">
        <f>IFERROR(VLOOKUP(Tableau2[[#This Row],[PR]],'Taux sortant'!$I$9:$S$167,COLUMN(),0),"")</f>
        <v/>
      </c>
      <c r="I4869" s="2" t="str">
        <f>IFERROR(VLOOKUP(Tableau2[[#This Row],[PR]],'Taux sortant'!$I$9:$S$167,COLUMN(),0),"")</f>
        <v/>
      </c>
      <c r="J4869" s="2" t="str">
        <f>IFERROR(VLOOKUP(Tableau2[[#This Row],[PR]],'Taux sortant'!$I$9:$S$167,COLUMN(),0),"")</f>
        <v/>
      </c>
      <c r="K4869" s="2" t="str">
        <f>IFERROR(VLOOKUP(Tableau2[[#This Row],[PR]],'Taux sortant'!$I$9:$S$167,COLUMN(),0),"")</f>
        <v/>
      </c>
      <c r="L4869" s="2" t="str">
        <f>IFERROR(VLOOKUP(Tableau2[[#This Row],[PR]],'Taux sortant'!$I$9:$S$167,COLUMN(),0),"")</f>
        <v/>
      </c>
    </row>
    <row r="4870" spans="1:12" x14ac:dyDescent="0.3">
      <c r="A4870" s="1" t="s">
        <v>3749</v>
      </c>
      <c r="B4870" s="1" t="s">
        <v>3095</v>
      </c>
      <c r="C4870" s="2">
        <f>IFERROR(VLOOKUP(Tableau2[[#This Row],[PR]],'Taux sortant'!$I$9:$S$167,COLUMN(),0),"")</f>
        <v>15.5</v>
      </c>
      <c r="D4870" s="2">
        <f>IFERROR(VLOOKUP(Tableau2[[#This Row],[PR]],'Taux sortant'!$I$9:$S$167,COLUMN(),0),"")</f>
        <v>12.99</v>
      </c>
      <c r="E4870" s="2">
        <f>IFERROR(VLOOKUP(Tableau2[[#This Row],[PR]],'Taux sortant'!$I$9:$S$167,COLUMN(),0),"")</f>
        <v>10.07</v>
      </c>
      <c r="F4870" s="2">
        <f>IFERROR(VLOOKUP(Tableau2[[#This Row],[PR]],'Taux sortant'!$I$9:$S$167,COLUMN(),0),"")</f>
        <v>8.6</v>
      </c>
      <c r="G4870" s="2">
        <f>IFERROR(VLOOKUP(Tableau2[[#This Row],[PR]],'Taux sortant'!$I$9:$S$167,COLUMN(),0),"")</f>
        <v>7.36</v>
      </c>
      <c r="H4870" s="2">
        <f>IFERROR(VLOOKUP(Tableau2[[#This Row],[PR]],'Taux sortant'!$I$9:$S$167,COLUMN(),0),"")</f>
        <v>6.34</v>
      </c>
      <c r="I4870" s="2">
        <f>IFERROR(VLOOKUP(Tableau2[[#This Row],[PR]],'Taux sortant'!$I$9:$S$167,COLUMN(),0),"")</f>
        <v>5.51</v>
      </c>
      <c r="J4870" s="2">
        <f>IFERROR(VLOOKUP(Tableau2[[#This Row],[PR]],'Taux sortant'!$I$9:$S$167,COLUMN(),0),"")</f>
        <v>0</v>
      </c>
      <c r="K4870" s="2">
        <f>IFERROR(VLOOKUP(Tableau2[[#This Row],[PR]],'Taux sortant'!$I$9:$S$167,COLUMN(),0),"")</f>
        <v>0</v>
      </c>
      <c r="L4870" s="2" t="str">
        <f>IFERROR(VLOOKUP(Tableau2[[#This Row],[PR]],'Taux sortant'!$I$9:$S$167,COLUMN(),0),"")</f>
        <v/>
      </c>
    </row>
    <row r="4871" spans="1:12" x14ac:dyDescent="0.3">
      <c r="A4871" s="1" t="s">
        <v>6199</v>
      </c>
      <c r="B4871" s="1" t="s">
        <v>4049</v>
      </c>
      <c r="C4871" s="2">
        <f>IFERROR(VLOOKUP(Tableau2[[#This Row],[PR]],'Taux sortant'!$I$9:$S$167,COLUMN(),0),"")</f>
        <v>29.48</v>
      </c>
      <c r="D4871" s="2">
        <f>IFERROR(VLOOKUP(Tableau2[[#This Row],[PR]],'Taux sortant'!$I$9:$S$167,COLUMN(),0),"")</f>
        <v>25.96</v>
      </c>
      <c r="E4871" s="2">
        <f>IFERROR(VLOOKUP(Tableau2[[#This Row],[PR]],'Taux sortant'!$I$9:$S$167,COLUMN(),0),"")</f>
        <v>21.9</v>
      </c>
      <c r="F4871" s="2">
        <f>IFERROR(VLOOKUP(Tableau2[[#This Row],[PR]],'Taux sortant'!$I$9:$S$167,COLUMN(),0),"")</f>
        <v>19.86</v>
      </c>
      <c r="G4871" s="2">
        <f>IFERROR(VLOOKUP(Tableau2[[#This Row],[PR]],'Taux sortant'!$I$9:$S$167,COLUMN(),0),"")</f>
        <v>17.54</v>
      </c>
      <c r="H4871" s="2">
        <f>IFERROR(VLOOKUP(Tableau2[[#This Row],[PR]],'Taux sortant'!$I$9:$S$167,COLUMN(),0),"")</f>
        <v>15.33</v>
      </c>
      <c r="I4871" s="2">
        <f>IFERROR(VLOOKUP(Tableau2[[#This Row],[PR]],'Taux sortant'!$I$9:$S$167,COLUMN(),0),"")</f>
        <v>13.28</v>
      </c>
      <c r="J4871" s="2">
        <f>IFERROR(VLOOKUP(Tableau2[[#This Row],[PR]],'Taux sortant'!$I$9:$S$167,COLUMN(),0),"")</f>
        <v>0</v>
      </c>
      <c r="K4871" s="2">
        <f>IFERROR(VLOOKUP(Tableau2[[#This Row],[PR]],'Taux sortant'!$I$9:$S$167,COLUMN(),0),"")</f>
        <v>0</v>
      </c>
      <c r="L4871" s="2" t="str">
        <f>IFERROR(VLOOKUP(Tableau2[[#This Row],[PR]],'Taux sortant'!$I$9:$S$167,COLUMN(),0),"")</f>
        <v/>
      </c>
    </row>
    <row r="4872" spans="1:12" x14ac:dyDescent="0.3">
      <c r="A4872" s="1" t="s">
        <v>1270</v>
      </c>
      <c r="B4872" s="1" t="s">
        <v>105</v>
      </c>
      <c r="C4872" s="2">
        <f>IFERROR(VLOOKUP(Tableau2[[#This Row],[PR]],'Taux sortant'!$I$9:$S$167,COLUMN(),0),"")</f>
        <v>22.68</v>
      </c>
      <c r="D4872" s="2">
        <f>IFERROR(VLOOKUP(Tableau2[[#This Row],[PR]],'Taux sortant'!$I$9:$S$167,COLUMN(),0),"")</f>
        <v>19.600000000000001</v>
      </c>
      <c r="E4872" s="2">
        <f>IFERROR(VLOOKUP(Tableau2[[#This Row],[PR]],'Taux sortant'!$I$9:$S$167,COLUMN(),0),"")</f>
        <v>15.23</v>
      </c>
      <c r="F4872" s="2">
        <f>IFERROR(VLOOKUP(Tableau2[[#This Row],[PR]],'Taux sortant'!$I$9:$S$167,COLUMN(),0),"")</f>
        <v>11.98</v>
      </c>
      <c r="G4872" s="2">
        <f>IFERROR(VLOOKUP(Tableau2[[#This Row],[PR]],'Taux sortant'!$I$9:$S$167,COLUMN(),0),"")</f>
        <v>8.5399999999999991</v>
      </c>
      <c r="H4872" s="2">
        <f>IFERROR(VLOOKUP(Tableau2[[#This Row],[PR]],'Taux sortant'!$I$9:$S$167,COLUMN(),0),"")</f>
        <v>5.65</v>
      </c>
      <c r="I4872" s="2">
        <f>IFERROR(VLOOKUP(Tableau2[[#This Row],[PR]],'Taux sortant'!$I$9:$S$167,COLUMN(),0),"")</f>
        <v>4.07</v>
      </c>
      <c r="J4872" s="2">
        <f>IFERROR(VLOOKUP(Tableau2[[#This Row],[PR]],'Taux sortant'!$I$9:$S$167,COLUMN(),0),"")</f>
        <v>0</v>
      </c>
      <c r="K4872" s="2">
        <f>IFERROR(VLOOKUP(Tableau2[[#This Row],[PR]],'Taux sortant'!$I$9:$S$167,COLUMN(),0),"")</f>
        <v>0</v>
      </c>
      <c r="L4872" s="2" t="str">
        <f>IFERROR(VLOOKUP(Tableau2[[#This Row],[PR]],'Taux sortant'!$I$9:$S$167,COLUMN(),0),"")</f>
        <v/>
      </c>
    </row>
    <row r="4873" spans="1:12" x14ac:dyDescent="0.3">
      <c r="A4873" s="1" t="s">
        <v>1273</v>
      </c>
      <c r="B4873" s="1" t="s">
        <v>37</v>
      </c>
      <c r="C4873" s="2">
        <f>IFERROR(VLOOKUP(Tableau2[[#This Row],[PR]],'Taux sortant'!$I$9:$S$167,COLUMN(),0),"")</f>
        <v>25.34</v>
      </c>
      <c r="D4873" s="2">
        <f>IFERROR(VLOOKUP(Tableau2[[#This Row],[PR]],'Taux sortant'!$I$9:$S$167,COLUMN(),0),"")</f>
        <v>21.62</v>
      </c>
      <c r="E4873" s="2">
        <f>IFERROR(VLOOKUP(Tableau2[[#This Row],[PR]],'Taux sortant'!$I$9:$S$167,COLUMN(),0),"")</f>
        <v>15.42</v>
      </c>
      <c r="F4873" s="2">
        <f>IFERROR(VLOOKUP(Tableau2[[#This Row],[PR]],'Taux sortant'!$I$9:$S$167,COLUMN(),0),"")</f>
        <v>12.6</v>
      </c>
      <c r="G4873" s="2">
        <f>IFERROR(VLOOKUP(Tableau2[[#This Row],[PR]],'Taux sortant'!$I$9:$S$167,COLUMN(),0),"")</f>
        <v>9.5500000000000007</v>
      </c>
      <c r="H4873" s="2">
        <f>IFERROR(VLOOKUP(Tableau2[[#This Row],[PR]],'Taux sortant'!$I$9:$S$167,COLUMN(),0),"")</f>
        <v>7.3</v>
      </c>
      <c r="I4873" s="2">
        <f>IFERROR(VLOOKUP(Tableau2[[#This Row],[PR]],'Taux sortant'!$I$9:$S$167,COLUMN(),0),"")</f>
        <v>6.61</v>
      </c>
      <c r="J4873" s="2">
        <f>IFERROR(VLOOKUP(Tableau2[[#This Row],[PR]],'Taux sortant'!$I$9:$S$167,COLUMN(),0),"")</f>
        <v>0</v>
      </c>
      <c r="K4873" s="2">
        <f>IFERROR(VLOOKUP(Tableau2[[#This Row],[PR]],'Taux sortant'!$I$9:$S$167,COLUMN(),0),"")</f>
        <v>0</v>
      </c>
      <c r="L4873" s="2" t="str">
        <f>IFERROR(VLOOKUP(Tableau2[[#This Row],[PR]],'Taux sortant'!$I$9:$S$167,COLUMN(),0),"")</f>
        <v/>
      </c>
    </row>
    <row r="4874" spans="1:12" x14ac:dyDescent="0.3">
      <c r="A4874" s="1" t="s">
        <v>1276</v>
      </c>
      <c r="B4874" s="1" t="s">
        <v>19</v>
      </c>
      <c r="C4874" s="2">
        <f>IFERROR(VLOOKUP(Tableau2[[#This Row],[PR]],'Taux sortant'!$I$9:$S$167,COLUMN(),0),"")</f>
        <v>20.07</v>
      </c>
      <c r="D4874" s="2">
        <f>IFERROR(VLOOKUP(Tableau2[[#This Row],[PR]],'Taux sortant'!$I$9:$S$167,COLUMN(),0),"")</f>
        <v>15.84</v>
      </c>
      <c r="E4874" s="2">
        <f>IFERROR(VLOOKUP(Tableau2[[#This Row],[PR]],'Taux sortant'!$I$9:$S$167,COLUMN(),0),"")</f>
        <v>11.78</v>
      </c>
      <c r="F4874" s="2">
        <f>IFERROR(VLOOKUP(Tableau2[[#This Row],[PR]],'Taux sortant'!$I$9:$S$167,COLUMN(),0),"")</f>
        <v>8.85</v>
      </c>
      <c r="G4874" s="2">
        <f>IFERROR(VLOOKUP(Tableau2[[#This Row],[PR]],'Taux sortant'!$I$9:$S$167,COLUMN(),0),"")</f>
        <v>6.72</v>
      </c>
      <c r="H4874" s="2">
        <f>IFERROR(VLOOKUP(Tableau2[[#This Row],[PR]],'Taux sortant'!$I$9:$S$167,COLUMN(),0),"")</f>
        <v>5.19</v>
      </c>
      <c r="I4874" s="2">
        <f>IFERROR(VLOOKUP(Tableau2[[#This Row],[PR]],'Taux sortant'!$I$9:$S$167,COLUMN(),0),"")</f>
        <v>4.37</v>
      </c>
      <c r="J4874" s="2">
        <f>IFERROR(VLOOKUP(Tableau2[[#This Row],[PR]],'Taux sortant'!$I$9:$S$167,COLUMN(),0),"")</f>
        <v>0</v>
      </c>
      <c r="K4874" s="2">
        <f>IFERROR(VLOOKUP(Tableau2[[#This Row],[PR]],'Taux sortant'!$I$9:$S$167,COLUMN(),0),"")</f>
        <v>0</v>
      </c>
      <c r="L4874" s="2" t="str">
        <f>IFERROR(VLOOKUP(Tableau2[[#This Row],[PR]],'Taux sortant'!$I$9:$S$167,COLUMN(),0),"")</f>
        <v/>
      </c>
    </row>
    <row r="4875" spans="1:12" x14ac:dyDescent="0.3">
      <c r="A4875" s="1" t="s">
        <v>2557</v>
      </c>
      <c r="B4875" s="1" t="s">
        <v>1523</v>
      </c>
      <c r="C4875" s="2">
        <f>IFERROR(VLOOKUP(Tableau2[[#This Row],[PR]],'Taux sortant'!$I$9:$S$167,COLUMN(),0),"")</f>
        <v>20.91</v>
      </c>
      <c r="D4875" s="2">
        <f>IFERROR(VLOOKUP(Tableau2[[#This Row],[PR]],'Taux sortant'!$I$9:$S$167,COLUMN(),0),"")</f>
        <v>16.62</v>
      </c>
      <c r="E4875" s="2">
        <f>IFERROR(VLOOKUP(Tableau2[[#This Row],[PR]],'Taux sortant'!$I$9:$S$167,COLUMN(),0),"")</f>
        <v>12.11</v>
      </c>
      <c r="F4875" s="2">
        <f>IFERROR(VLOOKUP(Tableau2[[#This Row],[PR]],'Taux sortant'!$I$9:$S$167,COLUMN(),0),"")</f>
        <v>9.7100000000000009</v>
      </c>
      <c r="G4875" s="2">
        <f>IFERROR(VLOOKUP(Tableau2[[#This Row],[PR]],'Taux sortant'!$I$9:$S$167,COLUMN(),0),"")</f>
        <v>7</v>
      </c>
      <c r="H4875" s="2">
        <f>IFERROR(VLOOKUP(Tableau2[[#This Row],[PR]],'Taux sortant'!$I$9:$S$167,COLUMN(),0),"")</f>
        <v>4.8099999999999996</v>
      </c>
      <c r="I4875" s="2">
        <f>IFERROR(VLOOKUP(Tableau2[[#This Row],[PR]],'Taux sortant'!$I$9:$S$167,COLUMN(),0),"")</f>
        <v>4.1900000000000004</v>
      </c>
      <c r="J4875" s="2">
        <f>IFERROR(VLOOKUP(Tableau2[[#This Row],[PR]],'Taux sortant'!$I$9:$S$167,COLUMN(),0),"")</f>
        <v>0</v>
      </c>
      <c r="K4875" s="2">
        <f>IFERROR(VLOOKUP(Tableau2[[#This Row],[PR]],'Taux sortant'!$I$9:$S$167,COLUMN(),0),"")</f>
        <v>0</v>
      </c>
      <c r="L4875" s="2" t="str">
        <f>IFERROR(VLOOKUP(Tableau2[[#This Row],[PR]],'Taux sortant'!$I$9:$S$167,COLUMN(),0),"")</f>
        <v/>
      </c>
    </row>
    <row r="4876" spans="1:12" x14ac:dyDescent="0.3">
      <c r="A4876" s="1" t="s">
        <v>2559</v>
      </c>
      <c r="B4876" s="1" t="s">
        <v>1790</v>
      </c>
      <c r="C4876" s="2">
        <f>IFERROR(VLOOKUP(Tableau2[[#This Row],[PR]],'Taux sortant'!$I$9:$S$167,COLUMN(),0),"")</f>
        <v>20.27</v>
      </c>
      <c r="D4876" s="2">
        <f>IFERROR(VLOOKUP(Tableau2[[#This Row],[PR]],'Taux sortant'!$I$9:$S$167,COLUMN(),0),"")</f>
        <v>17.12</v>
      </c>
      <c r="E4876" s="2">
        <f>IFERROR(VLOOKUP(Tableau2[[#This Row],[PR]],'Taux sortant'!$I$9:$S$167,COLUMN(),0),"")</f>
        <v>13.15</v>
      </c>
      <c r="F4876" s="2">
        <f>IFERROR(VLOOKUP(Tableau2[[#This Row],[PR]],'Taux sortant'!$I$9:$S$167,COLUMN(),0),"")</f>
        <v>9.51</v>
      </c>
      <c r="G4876" s="2">
        <f>IFERROR(VLOOKUP(Tableau2[[#This Row],[PR]],'Taux sortant'!$I$9:$S$167,COLUMN(),0),"")</f>
        <v>6.45</v>
      </c>
      <c r="H4876" s="2">
        <f>IFERROR(VLOOKUP(Tableau2[[#This Row],[PR]],'Taux sortant'!$I$9:$S$167,COLUMN(),0),"")</f>
        <v>4.6399999999999997</v>
      </c>
      <c r="I4876" s="2">
        <f>IFERROR(VLOOKUP(Tableau2[[#This Row],[PR]],'Taux sortant'!$I$9:$S$167,COLUMN(),0),"")</f>
        <v>3.62</v>
      </c>
      <c r="J4876" s="2">
        <f>IFERROR(VLOOKUP(Tableau2[[#This Row],[PR]],'Taux sortant'!$I$9:$S$167,COLUMN(),0),"")</f>
        <v>0</v>
      </c>
      <c r="K4876" s="2">
        <f>IFERROR(VLOOKUP(Tableau2[[#This Row],[PR]],'Taux sortant'!$I$9:$S$167,COLUMN(),0),"")</f>
        <v>0</v>
      </c>
      <c r="L4876" s="2" t="str">
        <f>IFERROR(VLOOKUP(Tableau2[[#This Row],[PR]],'Taux sortant'!$I$9:$S$167,COLUMN(),0),"")</f>
        <v/>
      </c>
    </row>
    <row r="4877" spans="1:12" x14ac:dyDescent="0.3">
      <c r="A4877" s="1" t="s">
        <v>2559</v>
      </c>
      <c r="B4877" s="1" t="s">
        <v>4138</v>
      </c>
      <c r="C4877" s="2" t="str">
        <f>IFERROR(VLOOKUP(Tableau2[[#This Row],[PR]],'Taux sortant'!$I$9:$S$167,COLUMN(),0),"")</f>
        <v/>
      </c>
      <c r="D4877" s="2" t="str">
        <f>IFERROR(VLOOKUP(Tableau2[[#This Row],[PR]],'Taux sortant'!$I$9:$S$167,COLUMN(),0),"")</f>
        <v/>
      </c>
      <c r="E4877" s="2" t="str">
        <f>IFERROR(VLOOKUP(Tableau2[[#This Row],[PR]],'Taux sortant'!$I$9:$S$167,COLUMN(),0),"")</f>
        <v/>
      </c>
      <c r="F4877" s="2" t="str">
        <f>IFERROR(VLOOKUP(Tableau2[[#This Row],[PR]],'Taux sortant'!$I$9:$S$167,COLUMN(),0),"")</f>
        <v/>
      </c>
      <c r="G4877" s="2" t="str">
        <f>IFERROR(VLOOKUP(Tableau2[[#This Row],[PR]],'Taux sortant'!$I$9:$S$167,COLUMN(),0),"")</f>
        <v/>
      </c>
      <c r="H4877" s="2" t="str">
        <f>IFERROR(VLOOKUP(Tableau2[[#This Row],[PR]],'Taux sortant'!$I$9:$S$167,COLUMN(),0),"")</f>
        <v/>
      </c>
      <c r="I4877" s="2" t="str">
        <f>IFERROR(VLOOKUP(Tableau2[[#This Row],[PR]],'Taux sortant'!$I$9:$S$167,COLUMN(),0),"")</f>
        <v/>
      </c>
      <c r="J4877" s="2" t="str">
        <f>IFERROR(VLOOKUP(Tableau2[[#This Row],[PR]],'Taux sortant'!$I$9:$S$167,COLUMN(),0),"")</f>
        <v/>
      </c>
      <c r="K4877" s="2" t="str">
        <f>IFERROR(VLOOKUP(Tableau2[[#This Row],[PR]],'Taux sortant'!$I$9:$S$167,COLUMN(),0),"")</f>
        <v/>
      </c>
      <c r="L4877" s="2" t="str">
        <f>IFERROR(VLOOKUP(Tableau2[[#This Row],[PR]],'Taux sortant'!$I$9:$S$167,COLUMN(),0),"")</f>
        <v/>
      </c>
    </row>
    <row r="4878" spans="1:12" x14ac:dyDescent="0.3">
      <c r="A4878" s="1" t="s">
        <v>4899</v>
      </c>
      <c r="B4878" s="1" t="s">
        <v>4138</v>
      </c>
      <c r="C4878" s="2" t="str">
        <f>IFERROR(VLOOKUP(Tableau2[[#This Row],[PR]],'Taux sortant'!$I$9:$S$167,COLUMN(),0),"")</f>
        <v/>
      </c>
      <c r="D4878" s="2" t="str">
        <f>IFERROR(VLOOKUP(Tableau2[[#This Row],[PR]],'Taux sortant'!$I$9:$S$167,COLUMN(),0),"")</f>
        <v/>
      </c>
      <c r="E4878" s="2" t="str">
        <f>IFERROR(VLOOKUP(Tableau2[[#This Row],[PR]],'Taux sortant'!$I$9:$S$167,COLUMN(),0),"")</f>
        <v/>
      </c>
      <c r="F4878" s="2" t="str">
        <f>IFERROR(VLOOKUP(Tableau2[[#This Row],[PR]],'Taux sortant'!$I$9:$S$167,COLUMN(),0),"")</f>
        <v/>
      </c>
      <c r="G4878" s="2" t="str">
        <f>IFERROR(VLOOKUP(Tableau2[[#This Row],[PR]],'Taux sortant'!$I$9:$S$167,COLUMN(),0),"")</f>
        <v/>
      </c>
      <c r="H4878" s="2" t="str">
        <f>IFERROR(VLOOKUP(Tableau2[[#This Row],[PR]],'Taux sortant'!$I$9:$S$167,COLUMN(),0),"")</f>
        <v/>
      </c>
      <c r="I4878" s="2" t="str">
        <f>IFERROR(VLOOKUP(Tableau2[[#This Row],[PR]],'Taux sortant'!$I$9:$S$167,COLUMN(),0),"")</f>
        <v/>
      </c>
      <c r="J4878" s="2" t="str">
        <f>IFERROR(VLOOKUP(Tableau2[[#This Row],[PR]],'Taux sortant'!$I$9:$S$167,COLUMN(),0),"")</f>
        <v/>
      </c>
      <c r="K4878" s="2" t="str">
        <f>IFERROR(VLOOKUP(Tableau2[[#This Row],[PR]],'Taux sortant'!$I$9:$S$167,COLUMN(),0),"")</f>
        <v/>
      </c>
      <c r="L4878" s="2" t="str">
        <f>IFERROR(VLOOKUP(Tableau2[[#This Row],[PR]],'Taux sortant'!$I$9:$S$167,COLUMN(),0),"")</f>
        <v/>
      </c>
    </row>
    <row r="4879" spans="1:12" x14ac:dyDescent="0.3">
      <c r="A4879" s="1" t="s">
        <v>1279</v>
      </c>
      <c r="B4879" s="1" t="s">
        <v>6</v>
      </c>
      <c r="C4879" s="2">
        <f>IFERROR(VLOOKUP(Tableau2[[#This Row],[PR]],'Taux sortant'!$I$9:$S$167,COLUMN(),0),"")</f>
        <v>25.34</v>
      </c>
      <c r="D4879" s="2">
        <f>IFERROR(VLOOKUP(Tableau2[[#This Row],[PR]],'Taux sortant'!$I$9:$S$167,COLUMN(),0),"")</f>
        <v>21.62</v>
      </c>
      <c r="E4879" s="2">
        <f>IFERROR(VLOOKUP(Tableau2[[#This Row],[PR]],'Taux sortant'!$I$9:$S$167,COLUMN(),0),"")</f>
        <v>15.42</v>
      </c>
      <c r="F4879" s="2">
        <f>IFERROR(VLOOKUP(Tableau2[[#This Row],[PR]],'Taux sortant'!$I$9:$S$167,COLUMN(),0),"")</f>
        <v>12.6</v>
      </c>
      <c r="G4879" s="2">
        <f>IFERROR(VLOOKUP(Tableau2[[#This Row],[PR]],'Taux sortant'!$I$9:$S$167,COLUMN(),0),"")</f>
        <v>9.5500000000000007</v>
      </c>
      <c r="H4879" s="2">
        <f>IFERROR(VLOOKUP(Tableau2[[#This Row],[PR]],'Taux sortant'!$I$9:$S$167,COLUMN(),0),"")</f>
        <v>7.3</v>
      </c>
      <c r="I4879" s="2">
        <f>IFERROR(VLOOKUP(Tableau2[[#This Row],[PR]],'Taux sortant'!$I$9:$S$167,COLUMN(),0),"")</f>
        <v>6.61</v>
      </c>
      <c r="J4879" s="2">
        <f>IFERROR(VLOOKUP(Tableau2[[#This Row],[PR]],'Taux sortant'!$I$9:$S$167,COLUMN(),0),"")</f>
        <v>0</v>
      </c>
      <c r="K4879" s="2">
        <f>IFERROR(VLOOKUP(Tableau2[[#This Row],[PR]],'Taux sortant'!$I$9:$S$167,COLUMN(),0),"")</f>
        <v>0</v>
      </c>
      <c r="L4879" s="2" t="str">
        <f>IFERROR(VLOOKUP(Tableau2[[#This Row],[PR]],'Taux sortant'!$I$9:$S$167,COLUMN(),0),"")</f>
        <v/>
      </c>
    </row>
    <row r="4880" spans="1:12" x14ac:dyDescent="0.3">
      <c r="A4880" s="1" t="s">
        <v>1282</v>
      </c>
      <c r="B4880" s="1" t="s">
        <v>8</v>
      </c>
      <c r="C4880" s="2">
        <f>IFERROR(VLOOKUP(Tableau2[[#This Row],[PR]],'Taux sortant'!$I$9:$S$167,COLUMN(),0),"")</f>
        <v>30.77</v>
      </c>
      <c r="D4880" s="2">
        <f>IFERROR(VLOOKUP(Tableau2[[#This Row],[PR]],'Taux sortant'!$I$9:$S$167,COLUMN(),0),"")</f>
        <v>22.76</v>
      </c>
      <c r="E4880" s="2">
        <f>IFERROR(VLOOKUP(Tableau2[[#This Row],[PR]],'Taux sortant'!$I$9:$S$167,COLUMN(),0),"")</f>
        <v>16.43</v>
      </c>
      <c r="F4880" s="2">
        <f>IFERROR(VLOOKUP(Tableau2[[#This Row],[PR]],'Taux sortant'!$I$9:$S$167,COLUMN(),0),"")</f>
        <v>12.46</v>
      </c>
      <c r="G4880" s="2">
        <f>IFERROR(VLOOKUP(Tableau2[[#This Row],[PR]],'Taux sortant'!$I$9:$S$167,COLUMN(),0),"")</f>
        <v>7.96</v>
      </c>
      <c r="H4880" s="2">
        <f>IFERROR(VLOOKUP(Tableau2[[#This Row],[PR]],'Taux sortant'!$I$9:$S$167,COLUMN(),0),"")</f>
        <v>5.83</v>
      </c>
      <c r="I4880" s="2">
        <f>IFERROR(VLOOKUP(Tableau2[[#This Row],[PR]],'Taux sortant'!$I$9:$S$167,COLUMN(),0),"")</f>
        <v>4.59</v>
      </c>
      <c r="J4880" s="2">
        <f>IFERROR(VLOOKUP(Tableau2[[#This Row],[PR]],'Taux sortant'!$I$9:$S$167,COLUMN(),0),"")</f>
        <v>0</v>
      </c>
      <c r="K4880" s="2">
        <f>IFERROR(VLOOKUP(Tableau2[[#This Row],[PR]],'Taux sortant'!$I$9:$S$167,COLUMN(),0),"")</f>
        <v>0</v>
      </c>
      <c r="L4880" s="2" t="str">
        <f>IFERROR(VLOOKUP(Tableau2[[#This Row],[PR]],'Taux sortant'!$I$9:$S$167,COLUMN(),0),"")</f>
        <v/>
      </c>
    </row>
    <row r="4881" spans="1:12" x14ac:dyDescent="0.3">
      <c r="A4881" s="1" t="s">
        <v>5751</v>
      </c>
      <c r="B4881" s="1" t="s">
        <v>5356</v>
      </c>
      <c r="C4881" s="2">
        <f>IFERROR(VLOOKUP(Tableau2[[#This Row],[PR]],'Taux sortant'!$I$9:$S$167,COLUMN(),0),"")</f>
        <v>14.1</v>
      </c>
      <c r="D4881" s="2">
        <f>IFERROR(VLOOKUP(Tableau2[[#This Row],[PR]],'Taux sortant'!$I$9:$S$167,COLUMN(),0),"")</f>
        <v>12.41</v>
      </c>
      <c r="E4881" s="2">
        <f>IFERROR(VLOOKUP(Tableau2[[#This Row],[PR]],'Taux sortant'!$I$9:$S$167,COLUMN(),0),"")</f>
        <v>9.0299999999999994</v>
      </c>
      <c r="F4881" s="2">
        <f>IFERROR(VLOOKUP(Tableau2[[#This Row],[PR]],'Taux sortant'!$I$9:$S$167,COLUMN(),0),"")</f>
        <v>7.34</v>
      </c>
      <c r="G4881" s="2">
        <f>IFERROR(VLOOKUP(Tableau2[[#This Row],[PR]],'Taux sortant'!$I$9:$S$167,COLUMN(),0),"")</f>
        <v>6.12</v>
      </c>
      <c r="H4881" s="2">
        <f>IFERROR(VLOOKUP(Tableau2[[#This Row],[PR]],'Taux sortant'!$I$9:$S$167,COLUMN(),0),"")</f>
        <v>5.37</v>
      </c>
      <c r="I4881" s="2">
        <f>IFERROR(VLOOKUP(Tableau2[[#This Row],[PR]],'Taux sortant'!$I$9:$S$167,COLUMN(),0),"")</f>
        <v>4.6500000000000004</v>
      </c>
      <c r="J4881" s="2">
        <f>IFERROR(VLOOKUP(Tableau2[[#This Row],[PR]],'Taux sortant'!$I$9:$S$167,COLUMN(),0),"")</f>
        <v>0</v>
      </c>
      <c r="K4881" s="2">
        <f>IFERROR(VLOOKUP(Tableau2[[#This Row],[PR]],'Taux sortant'!$I$9:$S$167,COLUMN(),0),"")</f>
        <v>1585.65</v>
      </c>
      <c r="L4881" s="2" t="str">
        <f>IFERROR(VLOOKUP(Tableau2[[#This Row],[PR]],'Taux sortant'!$I$9:$S$167,COLUMN(),0),"")</f>
        <v/>
      </c>
    </row>
    <row r="4882" spans="1:12" x14ac:dyDescent="0.3">
      <c r="A4882" s="1" t="s">
        <v>6202</v>
      </c>
      <c r="B4882" s="1" t="s">
        <v>440</v>
      </c>
      <c r="C4882" s="2">
        <f>IFERROR(VLOOKUP(Tableau2[[#This Row],[PR]],'Taux sortant'!$I$9:$S$167,COLUMN(),0),"")</f>
        <v>26.92</v>
      </c>
      <c r="D4882" s="2">
        <f>IFERROR(VLOOKUP(Tableau2[[#This Row],[PR]],'Taux sortant'!$I$9:$S$167,COLUMN(),0),"")</f>
        <v>23.53</v>
      </c>
      <c r="E4882" s="2">
        <f>IFERROR(VLOOKUP(Tableau2[[#This Row],[PR]],'Taux sortant'!$I$9:$S$167,COLUMN(),0),"")</f>
        <v>19.57</v>
      </c>
      <c r="F4882" s="2">
        <f>IFERROR(VLOOKUP(Tableau2[[#This Row],[PR]],'Taux sortant'!$I$9:$S$167,COLUMN(),0),"")</f>
        <v>17.600000000000001</v>
      </c>
      <c r="G4882" s="2">
        <f>IFERROR(VLOOKUP(Tableau2[[#This Row],[PR]],'Taux sortant'!$I$9:$S$167,COLUMN(),0),"")</f>
        <v>15.43</v>
      </c>
      <c r="H4882" s="2">
        <f>IFERROR(VLOOKUP(Tableau2[[#This Row],[PR]],'Taux sortant'!$I$9:$S$167,COLUMN(),0),"")</f>
        <v>13.28</v>
      </c>
      <c r="I4882" s="2">
        <f>IFERROR(VLOOKUP(Tableau2[[#This Row],[PR]],'Taux sortant'!$I$9:$S$167,COLUMN(),0),"")</f>
        <v>11.37</v>
      </c>
      <c r="J4882" s="2">
        <f>IFERROR(VLOOKUP(Tableau2[[#This Row],[PR]],'Taux sortant'!$I$9:$S$167,COLUMN(),0),"")</f>
        <v>0</v>
      </c>
      <c r="K4882" s="2">
        <f>IFERROR(VLOOKUP(Tableau2[[#This Row],[PR]],'Taux sortant'!$I$9:$S$167,COLUMN(),0),"")</f>
        <v>0</v>
      </c>
      <c r="L4882" s="2" t="str">
        <f>IFERROR(VLOOKUP(Tableau2[[#This Row],[PR]],'Taux sortant'!$I$9:$S$167,COLUMN(),0),"")</f>
        <v/>
      </c>
    </row>
    <row r="4883" spans="1:12" x14ac:dyDescent="0.3">
      <c r="A4883" s="1" t="s">
        <v>3752</v>
      </c>
      <c r="B4883" s="1" t="s">
        <v>3134</v>
      </c>
      <c r="C4883" s="2">
        <f>IFERROR(VLOOKUP(Tableau2[[#This Row],[PR]],'Taux sortant'!$I$9:$S$167,COLUMN(),0),"")</f>
        <v>15.34</v>
      </c>
      <c r="D4883" s="2">
        <f>IFERROR(VLOOKUP(Tableau2[[#This Row],[PR]],'Taux sortant'!$I$9:$S$167,COLUMN(),0),"")</f>
        <v>12.85</v>
      </c>
      <c r="E4883" s="2">
        <f>IFERROR(VLOOKUP(Tableau2[[#This Row],[PR]],'Taux sortant'!$I$9:$S$167,COLUMN(),0),"")</f>
        <v>9.94</v>
      </c>
      <c r="F4883" s="2">
        <f>IFERROR(VLOOKUP(Tableau2[[#This Row],[PR]],'Taux sortant'!$I$9:$S$167,COLUMN(),0),"")</f>
        <v>8.5399999999999991</v>
      </c>
      <c r="G4883" s="2">
        <f>IFERROR(VLOOKUP(Tableau2[[#This Row],[PR]],'Taux sortant'!$I$9:$S$167,COLUMN(),0),"")</f>
        <v>7.34</v>
      </c>
      <c r="H4883" s="2">
        <f>IFERROR(VLOOKUP(Tableau2[[#This Row],[PR]],'Taux sortant'!$I$9:$S$167,COLUMN(),0),"")</f>
        <v>6.29</v>
      </c>
      <c r="I4883" s="2">
        <f>IFERROR(VLOOKUP(Tableau2[[#This Row],[PR]],'Taux sortant'!$I$9:$S$167,COLUMN(),0),"")</f>
        <v>5.49</v>
      </c>
      <c r="J4883" s="2">
        <f>IFERROR(VLOOKUP(Tableau2[[#This Row],[PR]],'Taux sortant'!$I$9:$S$167,COLUMN(),0),"")</f>
        <v>0</v>
      </c>
      <c r="K4883" s="2">
        <f>IFERROR(VLOOKUP(Tableau2[[#This Row],[PR]],'Taux sortant'!$I$9:$S$167,COLUMN(),0),"")</f>
        <v>0</v>
      </c>
      <c r="L4883" s="2" t="str">
        <f>IFERROR(VLOOKUP(Tableau2[[#This Row],[PR]],'Taux sortant'!$I$9:$S$167,COLUMN(),0),"")</f>
        <v/>
      </c>
    </row>
    <row r="4884" spans="1:12" x14ac:dyDescent="0.3">
      <c r="A4884" s="1" t="s">
        <v>3755</v>
      </c>
      <c r="B4884" s="1" t="s">
        <v>3169</v>
      </c>
      <c r="C4884" s="2">
        <f>IFERROR(VLOOKUP(Tableau2[[#This Row],[PR]],'Taux sortant'!$I$9:$S$167,COLUMN(),0),"")</f>
        <v>15.12</v>
      </c>
      <c r="D4884" s="2">
        <f>IFERROR(VLOOKUP(Tableau2[[#This Row],[PR]],'Taux sortant'!$I$9:$S$167,COLUMN(),0),"")</f>
        <v>12.61</v>
      </c>
      <c r="E4884" s="2">
        <f>IFERROR(VLOOKUP(Tableau2[[#This Row],[PR]],'Taux sortant'!$I$9:$S$167,COLUMN(),0),"")</f>
        <v>9.7200000000000006</v>
      </c>
      <c r="F4884" s="2">
        <f>IFERROR(VLOOKUP(Tableau2[[#This Row],[PR]],'Taux sortant'!$I$9:$S$167,COLUMN(),0),"")</f>
        <v>8.27</v>
      </c>
      <c r="G4884" s="2">
        <f>IFERROR(VLOOKUP(Tableau2[[#This Row],[PR]],'Taux sortant'!$I$9:$S$167,COLUMN(),0),"")</f>
        <v>7.1</v>
      </c>
      <c r="H4884" s="2">
        <f>IFERROR(VLOOKUP(Tableau2[[#This Row],[PR]],'Taux sortant'!$I$9:$S$167,COLUMN(),0),"")</f>
        <v>6.12</v>
      </c>
      <c r="I4884" s="2">
        <f>IFERROR(VLOOKUP(Tableau2[[#This Row],[PR]],'Taux sortant'!$I$9:$S$167,COLUMN(),0),"")</f>
        <v>5.33</v>
      </c>
      <c r="J4884" s="2">
        <f>IFERROR(VLOOKUP(Tableau2[[#This Row],[PR]],'Taux sortant'!$I$9:$S$167,COLUMN(),0),"")</f>
        <v>0</v>
      </c>
      <c r="K4884" s="2">
        <f>IFERROR(VLOOKUP(Tableau2[[#This Row],[PR]],'Taux sortant'!$I$9:$S$167,COLUMN(),0),"")</f>
        <v>0</v>
      </c>
      <c r="L4884" s="2" t="str">
        <f>IFERROR(VLOOKUP(Tableau2[[#This Row],[PR]],'Taux sortant'!$I$9:$S$167,COLUMN(),0),"")</f>
        <v/>
      </c>
    </row>
    <row r="4885" spans="1:12" x14ac:dyDescent="0.3">
      <c r="A4885" s="1" t="s">
        <v>6205</v>
      </c>
      <c r="B4885" s="1" t="s">
        <v>5858</v>
      </c>
      <c r="C4885" s="2" t="str">
        <f>IFERROR(VLOOKUP(Tableau2[[#This Row],[PR]],'Taux sortant'!$I$9:$S$167,COLUMN(),0),"")</f>
        <v/>
      </c>
      <c r="D4885" s="2" t="str">
        <f>IFERROR(VLOOKUP(Tableau2[[#This Row],[PR]],'Taux sortant'!$I$9:$S$167,COLUMN(),0),"")</f>
        <v/>
      </c>
      <c r="E4885" s="2" t="str">
        <f>IFERROR(VLOOKUP(Tableau2[[#This Row],[PR]],'Taux sortant'!$I$9:$S$167,COLUMN(),0),"")</f>
        <v/>
      </c>
      <c r="F4885" s="2" t="str">
        <f>IFERROR(VLOOKUP(Tableau2[[#This Row],[PR]],'Taux sortant'!$I$9:$S$167,COLUMN(),0),"")</f>
        <v/>
      </c>
      <c r="G4885" s="2" t="str">
        <f>IFERROR(VLOOKUP(Tableau2[[#This Row],[PR]],'Taux sortant'!$I$9:$S$167,COLUMN(),0),"")</f>
        <v/>
      </c>
      <c r="H4885" s="2" t="str">
        <f>IFERROR(VLOOKUP(Tableau2[[#This Row],[PR]],'Taux sortant'!$I$9:$S$167,COLUMN(),0),"")</f>
        <v/>
      </c>
      <c r="I4885" s="2" t="str">
        <f>IFERROR(VLOOKUP(Tableau2[[#This Row],[PR]],'Taux sortant'!$I$9:$S$167,COLUMN(),0),"")</f>
        <v/>
      </c>
      <c r="J4885" s="2" t="str">
        <f>IFERROR(VLOOKUP(Tableau2[[#This Row],[PR]],'Taux sortant'!$I$9:$S$167,COLUMN(),0),"")</f>
        <v/>
      </c>
      <c r="K4885" s="2" t="str">
        <f>IFERROR(VLOOKUP(Tableau2[[#This Row],[PR]],'Taux sortant'!$I$9:$S$167,COLUMN(),0),"")</f>
        <v/>
      </c>
      <c r="L4885" s="2" t="str">
        <f>IFERROR(VLOOKUP(Tableau2[[#This Row],[PR]],'Taux sortant'!$I$9:$S$167,COLUMN(),0),"")</f>
        <v/>
      </c>
    </row>
    <row r="4886" spans="1:12" x14ac:dyDescent="0.3">
      <c r="A4886" s="1" t="s">
        <v>6208</v>
      </c>
      <c r="B4886" s="1" t="s">
        <v>2203</v>
      </c>
      <c r="C4886" s="2">
        <f>IFERROR(VLOOKUP(Tableau2[[#This Row],[PR]],'Taux sortant'!$I$9:$S$167,COLUMN(),0),"")</f>
        <v>27.96</v>
      </c>
      <c r="D4886" s="2">
        <f>IFERROR(VLOOKUP(Tableau2[[#This Row],[PR]],'Taux sortant'!$I$9:$S$167,COLUMN(),0),"")</f>
        <v>24.55</v>
      </c>
      <c r="E4886" s="2">
        <f>IFERROR(VLOOKUP(Tableau2[[#This Row],[PR]],'Taux sortant'!$I$9:$S$167,COLUMN(),0),"")</f>
        <v>20.54</v>
      </c>
      <c r="F4886" s="2">
        <f>IFERROR(VLOOKUP(Tableau2[[#This Row],[PR]],'Taux sortant'!$I$9:$S$167,COLUMN(),0),"")</f>
        <v>18.54</v>
      </c>
      <c r="G4886" s="2">
        <f>IFERROR(VLOOKUP(Tableau2[[#This Row],[PR]],'Taux sortant'!$I$9:$S$167,COLUMN(),0),"")</f>
        <v>16.350000000000001</v>
      </c>
      <c r="H4886" s="2">
        <f>IFERROR(VLOOKUP(Tableau2[[#This Row],[PR]],'Taux sortant'!$I$9:$S$167,COLUMN(),0),"")</f>
        <v>14.17</v>
      </c>
      <c r="I4886" s="2">
        <f>IFERROR(VLOOKUP(Tableau2[[#This Row],[PR]],'Taux sortant'!$I$9:$S$167,COLUMN(),0),"")</f>
        <v>12.23</v>
      </c>
      <c r="J4886" s="2">
        <f>IFERROR(VLOOKUP(Tableau2[[#This Row],[PR]],'Taux sortant'!$I$9:$S$167,COLUMN(),0),"")</f>
        <v>0</v>
      </c>
      <c r="K4886" s="2">
        <f>IFERROR(VLOOKUP(Tableau2[[#This Row],[PR]],'Taux sortant'!$I$9:$S$167,COLUMN(),0),"")</f>
        <v>0</v>
      </c>
      <c r="L4886" s="2" t="str">
        <f>IFERROR(VLOOKUP(Tableau2[[#This Row],[PR]],'Taux sortant'!$I$9:$S$167,COLUMN(),0),"")</f>
        <v/>
      </c>
    </row>
    <row r="4887" spans="1:12" x14ac:dyDescent="0.3">
      <c r="A4887" s="1" t="s">
        <v>6211</v>
      </c>
      <c r="B4887" s="1" t="s">
        <v>3105</v>
      </c>
      <c r="C4887" s="2">
        <f>IFERROR(VLOOKUP(Tableau2[[#This Row],[PR]],'Taux sortant'!$I$9:$S$167,COLUMN(),0),"")</f>
        <v>12.93</v>
      </c>
      <c r="D4887" s="2">
        <f>IFERROR(VLOOKUP(Tableau2[[#This Row],[PR]],'Taux sortant'!$I$9:$S$167,COLUMN(),0),"")</f>
        <v>10.59</v>
      </c>
      <c r="E4887" s="2">
        <f>IFERROR(VLOOKUP(Tableau2[[#This Row],[PR]],'Taux sortant'!$I$9:$S$167,COLUMN(),0),"")</f>
        <v>7.91</v>
      </c>
      <c r="F4887" s="2">
        <f>IFERROR(VLOOKUP(Tableau2[[#This Row],[PR]],'Taux sortant'!$I$9:$S$167,COLUMN(),0),"")</f>
        <v>6.66</v>
      </c>
      <c r="G4887" s="2">
        <f>IFERROR(VLOOKUP(Tableau2[[#This Row],[PR]],'Taux sortant'!$I$9:$S$167,COLUMN(),0),"")</f>
        <v>5.64</v>
      </c>
      <c r="H4887" s="2">
        <f>IFERROR(VLOOKUP(Tableau2[[#This Row],[PR]],'Taux sortant'!$I$9:$S$167,COLUMN(),0),"")</f>
        <v>4.78</v>
      </c>
      <c r="I4887" s="2">
        <f>IFERROR(VLOOKUP(Tableau2[[#This Row],[PR]],'Taux sortant'!$I$9:$S$167,COLUMN(),0),"")</f>
        <v>4.1500000000000004</v>
      </c>
      <c r="J4887" s="2">
        <f>IFERROR(VLOOKUP(Tableau2[[#This Row],[PR]],'Taux sortant'!$I$9:$S$167,COLUMN(),0),"")</f>
        <v>0</v>
      </c>
      <c r="K4887" s="2">
        <f>IFERROR(VLOOKUP(Tableau2[[#This Row],[PR]],'Taux sortant'!$I$9:$S$167,COLUMN(),0),"")</f>
        <v>0</v>
      </c>
      <c r="L4887" s="2" t="str">
        <f>IFERROR(VLOOKUP(Tableau2[[#This Row],[PR]],'Taux sortant'!$I$9:$S$167,COLUMN(),0),"")</f>
        <v/>
      </c>
    </row>
    <row r="4888" spans="1:12" x14ac:dyDescent="0.3">
      <c r="A4888" s="1" t="s">
        <v>6214</v>
      </c>
      <c r="B4888" s="1" t="s">
        <v>5820</v>
      </c>
      <c r="C4888" s="2" t="str">
        <f>IFERROR(VLOOKUP(Tableau2[[#This Row],[PR]],'Taux sortant'!$I$9:$S$167,COLUMN(),0),"")</f>
        <v/>
      </c>
      <c r="D4888" s="2" t="str">
        <f>IFERROR(VLOOKUP(Tableau2[[#This Row],[PR]],'Taux sortant'!$I$9:$S$167,COLUMN(),0),"")</f>
        <v/>
      </c>
      <c r="E4888" s="2" t="str">
        <f>IFERROR(VLOOKUP(Tableau2[[#This Row],[PR]],'Taux sortant'!$I$9:$S$167,COLUMN(),0),"")</f>
        <v/>
      </c>
      <c r="F4888" s="2" t="str">
        <f>IFERROR(VLOOKUP(Tableau2[[#This Row],[PR]],'Taux sortant'!$I$9:$S$167,COLUMN(),0),"")</f>
        <v/>
      </c>
      <c r="G4888" s="2" t="str">
        <f>IFERROR(VLOOKUP(Tableau2[[#This Row],[PR]],'Taux sortant'!$I$9:$S$167,COLUMN(),0),"")</f>
        <v/>
      </c>
      <c r="H4888" s="2" t="str">
        <f>IFERROR(VLOOKUP(Tableau2[[#This Row],[PR]],'Taux sortant'!$I$9:$S$167,COLUMN(),0),"")</f>
        <v/>
      </c>
      <c r="I4888" s="2" t="str">
        <f>IFERROR(VLOOKUP(Tableau2[[#This Row],[PR]],'Taux sortant'!$I$9:$S$167,COLUMN(),0),"")</f>
        <v/>
      </c>
      <c r="J4888" s="2" t="str">
        <f>IFERROR(VLOOKUP(Tableau2[[#This Row],[PR]],'Taux sortant'!$I$9:$S$167,COLUMN(),0),"")</f>
        <v/>
      </c>
      <c r="K4888" s="2" t="str">
        <f>IFERROR(VLOOKUP(Tableau2[[#This Row],[PR]],'Taux sortant'!$I$9:$S$167,COLUMN(),0),"")</f>
        <v/>
      </c>
      <c r="L4888" s="2" t="str">
        <f>IFERROR(VLOOKUP(Tableau2[[#This Row],[PR]],'Taux sortant'!$I$9:$S$167,COLUMN(),0),"")</f>
        <v/>
      </c>
    </row>
    <row r="4889" spans="1:12" x14ac:dyDescent="0.3">
      <c r="A4889" s="1" t="s">
        <v>6626</v>
      </c>
      <c r="B4889" s="1" t="s">
        <v>6627</v>
      </c>
      <c r="C4889" s="2" t="str">
        <f>IFERROR(VLOOKUP(Tableau2[[#This Row],[PR]],'Taux sortant'!$I$9:$S$167,COLUMN(),0),"")</f>
        <v/>
      </c>
      <c r="D4889" s="2" t="str">
        <f>IFERROR(VLOOKUP(Tableau2[[#This Row],[PR]],'Taux sortant'!$I$9:$S$167,COLUMN(),0),"")</f>
        <v/>
      </c>
      <c r="E4889" s="2" t="str">
        <f>IFERROR(VLOOKUP(Tableau2[[#This Row],[PR]],'Taux sortant'!$I$9:$S$167,COLUMN(),0),"")</f>
        <v/>
      </c>
      <c r="F4889" s="2" t="str">
        <f>IFERROR(VLOOKUP(Tableau2[[#This Row],[PR]],'Taux sortant'!$I$9:$S$167,COLUMN(),0),"")</f>
        <v/>
      </c>
      <c r="G4889" s="2" t="str">
        <f>IFERROR(VLOOKUP(Tableau2[[#This Row],[PR]],'Taux sortant'!$I$9:$S$167,COLUMN(),0),"")</f>
        <v/>
      </c>
      <c r="H4889" s="2" t="str">
        <f>IFERROR(VLOOKUP(Tableau2[[#This Row],[PR]],'Taux sortant'!$I$9:$S$167,COLUMN(),0),"")</f>
        <v/>
      </c>
      <c r="I4889" s="2" t="str">
        <f>IFERROR(VLOOKUP(Tableau2[[#This Row],[PR]],'Taux sortant'!$I$9:$S$167,COLUMN(),0),"")</f>
        <v/>
      </c>
      <c r="J4889" s="2" t="str">
        <f>IFERROR(VLOOKUP(Tableau2[[#This Row],[PR]],'Taux sortant'!$I$9:$S$167,COLUMN(),0),"")</f>
        <v/>
      </c>
      <c r="K4889" s="2" t="str">
        <f>IFERROR(VLOOKUP(Tableau2[[#This Row],[PR]],'Taux sortant'!$I$9:$S$167,COLUMN(),0),"")</f>
        <v/>
      </c>
      <c r="L4889" s="2" t="str">
        <f>IFERROR(VLOOKUP(Tableau2[[#This Row],[PR]],'Taux sortant'!$I$9:$S$167,COLUMN(),0),"")</f>
        <v/>
      </c>
    </row>
    <row r="4890" spans="1:12" x14ac:dyDescent="0.3">
      <c r="A4890" s="1" t="s">
        <v>6216</v>
      </c>
      <c r="B4890" s="1" t="s">
        <v>5832</v>
      </c>
      <c r="C4890" s="2">
        <f>IFERROR(VLOOKUP(Tableau2[[#This Row],[PR]],'Taux sortant'!$I$9:$S$167,COLUMN(),0),"")</f>
        <v>31.17</v>
      </c>
      <c r="D4890" s="2">
        <f>IFERROR(VLOOKUP(Tableau2[[#This Row],[PR]],'Taux sortant'!$I$9:$S$167,COLUMN(),0),"")</f>
        <v>27.9</v>
      </c>
      <c r="E4890" s="2">
        <f>IFERROR(VLOOKUP(Tableau2[[#This Row],[PR]],'Taux sortant'!$I$9:$S$167,COLUMN(),0),"")</f>
        <v>24.1</v>
      </c>
      <c r="F4890" s="2">
        <f>IFERROR(VLOOKUP(Tableau2[[#This Row],[PR]],'Taux sortant'!$I$9:$S$167,COLUMN(),0),"")</f>
        <v>22.18</v>
      </c>
      <c r="G4890" s="2">
        <f>IFERROR(VLOOKUP(Tableau2[[#This Row],[PR]],'Taux sortant'!$I$9:$S$167,COLUMN(),0),"")</f>
        <v>19.97</v>
      </c>
      <c r="H4890" s="2">
        <f>IFERROR(VLOOKUP(Tableau2[[#This Row],[PR]],'Taux sortant'!$I$9:$S$167,COLUMN(),0),"")</f>
        <v>17.98</v>
      </c>
      <c r="I4890" s="2">
        <f>IFERROR(VLOOKUP(Tableau2[[#This Row],[PR]],'Taux sortant'!$I$9:$S$167,COLUMN(),0),"")</f>
        <v>16.45</v>
      </c>
      <c r="J4890" s="2">
        <f>IFERROR(VLOOKUP(Tableau2[[#This Row],[PR]],'Taux sortant'!$I$9:$S$167,COLUMN(),0),"")</f>
        <v>0</v>
      </c>
      <c r="K4890" s="2">
        <f>IFERROR(VLOOKUP(Tableau2[[#This Row],[PR]],'Taux sortant'!$I$9:$S$167,COLUMN(),0),"")</f>
        <v>0</v>
      </c>
      <c r="L4890" s="2" t="str">
        <f>IFERROR(VLOOKUP(Tableau2[[#This Row],[PR]],'Taux sortant'!$I$9:$S$167,COLUMN(),0),"")</f>
        <v/>
      </c>
    </row>
    <row r="4891" spans="1:12" x14ac:dyDescent="0.3">
      <c r="A4891" s="1" t="s">
        <v>3758</v>
      </c>
      <c r="B4891" s="1" t="s">
        <v>3086</v>
      </c>
      <c r="C4891" s="2">
        <f>IFERROR(VLOOKUP(Tableau2[[#This Row],[PR]],'Taux sortant'!$I$9:$S$167,COLUMN(),0),"")</f>
        <v>14.38</v>
      </c>
      <c r="D4891" s="2">
        <f>IFERROR(VLOOKUP(Tableau2[[#This Row],[PR]],'Taux sortant'!$I$9:$S$167,COLUMN(),0),"")</f>
        <v>11.96</v>
      </c>
      <c r="E4891" s="2">
        <f>IFERROR(VLOOKUP(Tableau2[[#This Row],[PR]],'Taux sortant'!$I$9:$S$167,COLUMN(),0),"")</f>
        <v>9.1199999999999992</v>
      </c>
      <c r="F4891" s="2">
        <f>IFERROR(VLOOKUP(Tableau2[[#This Row],[PR]],'Taux sortant'!$I$9:$S$167,COLUMN(),0),"")</f>
        <v>7.74</v>
      </c>
      <c r="G4891" s="2">
        <f>IFERROR(VLOOKUP(Tableau2[[#This Row],[PR]],'Taux sortant'!$I$9:$S$167,COLUMN(),0),"")</f>
        <v>6.58</v>
      </c>
      <c r="H4891" s="2">
        <f>IFERROR(VLOOKUP(Tableau2[[#This Row],[PR]],'Taux sortant'!$I$9:$S$167,COLUMN(),0),"")</f>
        <v>5.57</v>
      </c>
      <c r="I4891" s="2">
        <f>IFERROR(VLOOKUP(Tableau2[[#This Row],[PR]],'Taux sortant'!$I$9:$S$167,COLUMN(),0),"")</f>
        <v>4.78</v>
      </c>
      <c r="J4891" s="2">
        <f>IFERROR(VLOOKUP(Tableau2[[#This Row],[PR]],'Taux sortant'!$I$9:$S$167,COLUMN(),0),"")</f>
        <v>0</v>
      </c>
      <c r="K4891" s="2">
        <f>IFERROR(VLOOKUP(Tableau2[[#This Row],[PR]],'Taux sortant'!$I$9:$S$167,COLUMN(),0),"")</f>
        <v>0</v>
      </c>
      <c r="L4891" s="2" t="str">
        <f>IFERROR(VLOOKUP(Tableau2[[#This Row],[PR]],'Taux sortant'!$I$9:$S$167,COLUMN(),0),"")</f>
        <v/>
      </c>
    </row>
    <row r="4892" spans="1:12" x14ac:dyDescent="0.3">
      <c r="A4892" s="1" t="s">
        <v>6219</v>
      </c>
      <c r="B4892" s="1" t="s">
        <v>5815</v>
      </c>
      <c r="C4892" s="2">
        <f>IFERROR(VLOOKUP(Tableau2[[#This Row],[PR]],'Taux sortant'!$I$9:$S$167,COLUMN(),0),"")</f>
        <v>29.89</v>
      </c>
      <c r="D4892" s="2">
        <f>IFERROR(VLOOKUP(Tableau2[[#This Row],[PR]],'Taux sortant'!$I$9:$S$167,COLUMN(),0),"")</f>
        <v>27.05</v>
      </c>
      <c r="E4892" s="2">
        <f>IFERROR(VLOOKUP(Tableau2[[#This Row],[PR]],'Taux sortant'!$I$9:$S$167,COLUMN(),0),"")</f>
        <v>23.76</v>
      </c>
      <c r="F4892" s="2">
        <f>IFERROR(VLOOKUP(Tableau2[[#This Row],[PR]],'Taux sortant'!$I$9:$S$167,COLUMN(),0),"")</f>
        <v>22.11</v>
      </c>
      <c r="G4892" s="2">
        <f>IFERROR(VLOOKUP(Tableau2[[#This Row],[PR]],'Taux sortant'!$I$9:$S$167,COLUMN(),0),"")</f>
        <v>20.05</v>
      </c>
      <c r="H4892" s="2">
        <f>IFERROR(VLOOKUP(Tableau2[[#This Row],[PR]],'Taux sortant'!$I$9:$S$167,COLUMN(),0),"")</f>
        <v>17.09</v>
      </c>
      <c r="I4892" s="2">
        <f>IFERROR(VLOOKUP(Tableau2[[#This Row],[PR]],'Taux sortant'!$I$9:$S$167,COLUMN(),0),"")</f>
        <v>15.56</v>
      </c>
      <c r="J4892" s="2">
        <f>IFERROR(VLOOKUP(Tableau2[[#This Row],[PR]],'Taux sortant'!$I$9:$S$167,COLUMN(),0),"")</f>
        <v>0</v>
      </c>
      <c r="K4892" s="2">
        <f>IFERROR(VLOOKUP(Tableau2[[#This Row],[PR]],'Taux sortant'!$I$9:$S$167,COLUMN(),0),"")</f>
        <v>0</v>
      </c>
      <c r="L4892" s="2" t="str">
        <f>IFERROR(VLOOKUP(Tableau2[[#This Row],[PR]],'Taux sortant'!$I$9:$S$167,COLUMN(),0),"")</f>
        <v/>
      </c>
    </row>
    <row r="4893" spans="1:12" x14ac:dyDescent="0.3">
      <c r="A4893" s="1" t="s">
        <v>4902</v>
      </c>
      <c r="B4893" s="1" t="s">
        <v>4132</v>
      </c>
      <c r="C4893" s="2">
        <f>IFERROR(VLOOKUP(Tableau2[[#This Row],[PR]],'Taux sortant'!$I$9:$S$167,COLUMN(),0),"")</f>
        <v>20.079999999999998</v>
      </c>
      <c r="D4893" s="2">
        <f>IFERROR(VLOOKUP(Tableau2[[#This Row],[PR]],'Taux sortant'!$I$9:$S$167,COLUMN(),0),"")</f>
        <v>17.18</v>
      </c>
      <c r="E4893" s="2">
        <f>IFERROR(VLOOKUP(Tableau2[[#This Row],[PR]],'Taux sortant'!$I$9:$S$167,COLUMN(),0),"")</f>
        <v>13.8</v>
      </c>
      <c r="F4893" s="2">
        <f>IFERROR(VLOOKUP(Tableau2[[#This Row],[PR]],'Taux sortant'!$I$9:$S$167,COLUMN(),0),"")</f>
        <v>12.12</v>
      </c>
      <c r="G4893" s="2">
        <f>IFERROR(VLOOKUP(Tableau2[[#This Row],[PR]],'Taux sortant'!$I$9:$S$167,COLUMN(),0),"")</f>
        <v>10.5</v>
      </c>
      <c r="H4893" s="2">
        <f>IFERROR(VLOOKUP(Tableau2[[#This Row],[PR]],'Taux sortant'!$I$9:$S$167,COLUMN(),0),"")</f>
        <v>9.0500000000000007</v>
      </c>
      <c r="I4893" s="2">
        <f>IFERROR(VLOOKUP(Tableau2[[#This Row],[PR]],'Taux sortant'!$I$9:$S$167,COLUMN(),0),"")</f>
        <v>7.85</v>
      </c>
      <c r="J4893" s="2">
        <f>IFERROR(VLOOKUP(Tableau2[[#This Row],[PR]],'Taux sortant'!$I$9:$S$167,COLUMN(),0),"")</f>
        <v>0</v>
      </c>
      <c r="K4893" s="2">
        <f>IFERROR(VLOOKUP(Tableau2[[#This Row],[PR]],'Taux sortant'!$I$9:$S$167,COLUMN(),0),"")</f>
        <v>0</v>
      </c>
      <c r="L4893" s="2" t="str">
        <f>IFERROR(VLOOKUP(Tableau2[[#This Row],[PR]],'Taux sortant'!$I$9:$S$167,COLUMN(),0),"")</f>
        <v/>
      </c>
    </row>
    <row r="4894" spans="1:12" x14ac:dyDescent="0.3">
      <c r="A4894" s="1" t="s">
        <v>1285</v>
      </c>
      <c r="B4894" s="1" t="s">
        <v>265</v>
      </c>
      <c r="C4894" s="2">
        <f>IFERROR(VLOOKUP(Tableau2[[#This Row],[PR]],'Taux sortant'!$I$9:$S$167,COLUMN(),0),"")</f>
        <v>62.47</v>
      </c>
      <c r="D4894" s="2">
        <f>IFERROR(VLOOKUP(Tableau2[[#This Row],[PR]],'Taux sortant'!$I$9:$S$167,COLUMN(),0),"")</f>
        <v>53.48</v>
      </c>
      <c r="E4894" s="2">
        <f>IFERROR(VLOOKUP(Tableau2[[#This Row],[PR]],'Taux sortant'!$I$9:$S$167,COLUMN(),0),"")</f>
        <v>45.59</v>
      </c>
      <c r="F4894" s="2">
        <f>IFERROR(VLOOKUP(Tableau2[[#This Row],[PR]],'Taux sortant'!$I$9:$S$167,COLUMN(),0),"")</f>
        <v>39.54</v>
      </c>
      <c r="G4894" s="2">
        <f>IFERROR(VLOOKUP(Tableau2[[#This Row],[PR]],'Taux sortant'!$I$9:$S$167,COLUMN(),0),"")</f>
        <v>28.33</v>
      </c>
      <c r="H4894" s="2">
        <f>IFERROR(VLOOKUP(Tableau2[[#This Row],[PR]],'Taux sortant'!$I$9:$S$167,COLUMN(),0),"")</f>
        <v>20.420000000000002</v>
      </c>
      <c r="I4894" s="2">
        <f>IFERROR(VLOOKUP(Tableau2[[#This Row],[PR]],'Taux sortant'!$I$9:$S$167,COLUMN(),0),"")</f>
        <v>19.600000000000001</v>
      </c>
      <c r="J4894" s="2">
        <f>IFERROR(VLOOKUP(Tableau2[[#This Row],[PR]],'Taux sortant'!$I$9:$S$167,COLUMN(),0),"")</f>
        <v>0</v>
      </c>
      <c r="K4894" s="2">
        <f>IFERROR(VLOOKUP(Tableau2[[#This Row],[PR]],'Taux sortant'!$I$9:$S$167,COLUMN(),0),"")</f>
        <v>0</v>
      </c>
      <c r="L4894" s="2" t="str">
        <f>IFERROR(VLOOKUP(Tableau2[[#This Row],[PR]],'Taux sortant'!$I$9:$S$167,COLUMN(),0),"")</f>
        <v/>
      </c>
    </row>
    <row r="4895" spans="1:12" x14ac:dyDescent="0.3">
      <c r="A4895" s="1" t="s">
        <v>4905</v>
      </c>
      <c r="B4895" s="1" t="s">
        <v>5349</v>
      </c>
      <c r="C4895" s="2" t="str">
        <f>IFERROR(VLOOKUP(Tableau2[[#This Row],[PR]],'Taux sortant'!$I$9:$S$167,COLUMN(),0),"")</f>
        <v/>
      </c>
      <c r="D4895" s="2" t="str">
        <f>IFERROR(VLOOKUP(Tableau2[[#This Row],[PR]],'Taux sortant'!$I$9:$S$167,COLUMN(),0),"")</f>
        <v/>
      </c>
      <c r="E4895" s="2" t="str">
        <f>IFERROR(VLOOKUP(Tableau2[[#This Row],[PR]],'Taux sortant'!$I$9:$S$167,COLUMN(),0),"")</f>
        <v/>
      </c>
      <c r="F4895" s="2" t="str">
        <f>IFERROR(VLOOKUP(Tableau2[[#This Row],[PR]],'Taux sortant'!$I$9:$S$167,COLUMN(),0),"")</f>
        <v/>
      </c>
      <c r="G4895" s="2" t="str">
        <f>IFERROR(VLOOKUP(Tableau2[[#This Row],[PR]],'Taux sortant'!$I$9:$S$167,COLUMN(),0),"")</f>
        <v/>
      </c>
      <c r="H4895" s="2" t="str">
        <f>IFERROR(VLOOKUP(Tableau2[[#This Row],[PR]],'Taux sortant'!$I$9:$S$167,COLUMN(),0),"")</f>
        <v/>
      </c>
      <c r="I4895" s="2" t="str">
        <f>IFERROR(VLOOKUP(Tableau2[[#This Row],[PR]],'Taux sortant'!$I$9:$S$167,COLUMN(),0),"")</f>
        <v/>
      </c>
      <c r="J4895" s="2" t="str">
        <f>IFERROR(VLOOKUP(Tableau2[[#This Row],[PR]],'Taux sortant'!$I$9:$S$167,COLUMN(),0),"")</f>
        <v/>
      </c>
      <c r="K4895" s="2" t="str">
        <f>IFERROR(VLOOKUP(Tableau2[[#This Row],[PR]],'Taux sortant'!$I$9:$S$167,COLUMN(),0),"")</f>
        <v/>
      </c>
      <c r="L4895" s="2" t="str">
        <f>IFERROR(VLOOKUP(Tableau2[[#This Row],[PR]],'Taux sortant'!$I$9:$S$167,COLUMN(),0),"")</f>
        <v/>
      </c>
    </row>
    <row r="4896" spans="1:12" x14ac:dyDescent="0.3">
      <c r="A4896" s="1" t="s">
        <v>4905</v>
      </c>
      <c r="B4896" s="1" t="s">
        <v>4140</v>
      </c>
      <c r="C4896" s="2" t="str">
        <f>IFERROR(VLOOKUP(Tableau2[[#This Row],[PR]],'Taux sortant'!$I$9:$S$167,COLUMN(),0),"")</f>
        <v/>
      </c>
      <c r="D4896" s="2" t="str">
        <f>IFERROR(VLOOKUP(Tableau2[[#This Row],[PR]],'Taux sortant'!$I$9:$S$167,COLUMN(),0),"")</f>
        <v/>
      </c>
      <c r="E4896" s="2" t="str">
        <f>IFERROR(VLOOKUP(Tableau2[[#This Row],[PR]],'Taux sortant'!$I$9:$S$167,COLUMN(),0),"")</f>
        <v/>
      </c>
      <c r="F4896" s="2" t="str">
        <f>IFERROR(VLOOKUP(Tableau2[[#This Row],[PR]],'Taux sortant'!$I$9:$S$167,COLUMN(),0),"")</f>
        <v/>
      </c>
      <c r="G4896" s="2" t="str">
        <f>IFERROR(VLOOKUP(Tableau2[[#This Row],[PR]],'Taux sortant'!$I$9:$S$167,COLUMN(),0),"")</f>
        <v/>
      </c>
      <c r="H4896" s="2" t="str">
        <f>IFERROR(VLOOKUP(Tableau2[[#This Row],[PR]],'Taux sortant'!$I$9:$S$167,COLUMN(),0),"")</f>
        <v/>
      </c>
      <c r="I4896" s="2" t="str">
        <f>IFERROR(VLOOKUP(Tableau2[[#This Row],[PR]],'Taux sortant'!$I$9:$S$167,COLUMN(),0),"")</f>
        <v/>
      </c>
      <c r="J4896" s="2" t="str">
        <f>IFERROR(VLOOKUP(Tableau2[[#This Row],[PR]],'Taux sortant'!$I$9:$S$167,COLUMN(),0),"")</f>
        <v/>
      </c>
      <c r="K4896" s="2" t="str">
        <f>IFERROR(VLOOKUP(Tableau2[[#This Row],[PR]],'Taux sortant'!$I$9:$S$167,COLUMN(),0),"")</f>
        <v/>
      </c>
      <c r="L4896" s="2" t="str">
        <f>IFERROR(VLOOKUP(Tableau2[[#This Row],[PR]],'Taux sortant'!$I$9:$S$167,COLUMN(),0),"")</f>
        <v/>
      </c>
    </row>
    <row r="4897" spans="1:12" x14ac:dyDescent="0.3">
      <c r="A4897" s="1" t="s">
        <v>3760</v>
      </c>
      <c r="B4897" s="1" t="s">
        <v>3105</v>
      </c>
      <c r="C4897" s="2">
        <f>IFERROR(VLOOKUP(Tableau2[[#This Row],[PR]],'Taux sortant'!$I$9:$S$167,COLUMN(),0),"")</f>
        <v>12.93</v>
      </c>
      <c r="D4897" s="2">
        <f>IFERROR(VLOOKUP(Tableau2[[#This Row],[PR]],'Taux sortant'!$I$9:$S$167,COLUMN(),0),"")</f>
        <v>10.59</v>
      </c>
      <c r="E4897" s="2">
        <f>IFERROR(VLOOKUP(Tableau2[[#This Row],[PR]],'Taux sortant'!$I$9:$S$167,COLUMN(),0),"")</f>
        <v>7.91</v>
      </c>
      <c r="F4897" s="2">
        <f>IFERROR(VLOOKUP(Tableau2[[#This Row],[PR]],'Taux sortant'!$I$9:$S$167,COLUMN(),0),"")</f>
        <v>6.66</v>
      </c>
      <c r="G4897" s="2">
        <f>IFERROR(VLOOKUP(Tableau2[[#This Row],[PR]],'Taux sortant'!$I$9:$S$167,COLUMN(),0),"")</f>
        <v>5.64</v>
      </c>
      <c r="H4897" s="2">
        <f>IFERROR(VLOOKUP(Tableau2[[#This Row],[PR]],'Taux sortant'!$I$9:$S$167,COLUMN(),0),"")</f>
        <v>4.78</v>
      </c>
      <c r="I4897" s="2">
        <f>IFERROR(VLOOKUP(Tableau2[[#This Row],[PR]],'Taux sortant'!$I$9:$S$167,COLUMN(),0),"")</f>
        <v>4.1500000000000004</v>
      </c>
      <c r="J4897" s="2">
        <f>IFERROR(VLOOKUP(Tableau2[[#This Row],[PR]],'Taux sortant'!$I$9:$S$167,COLUMN(),0),"")</f>
        <v>0</v>
      </c>
      <c r="K4897" s="2">
        <f>IFERROR(VLOOKUP(Tableau2[[#This Row],[PR]],'Taux sortant'!$I$9:$S$167,COLUMN(),0),"")</f>
        <v>0</v>
      </c>
      <c r="L4897" s="2" t="str">
        <f>IFERROR(VLOOKUP(Tableau2[[#This Row],[PR]],'Taux sortant'!$I$9:$S$167,COLUMN(),0),"")</f>
        <v/>
      </c>
    </row>
    <row r="4898" spans="1:12" x14ac:dyDescent="0.3">
      <c r="A4898" s="1" t="s">
        <v>4908</v>
      </c>
      <c r="B4898" s="1" t="s">
        <v>4140</v>
      </c>
      <c r="C4898" s="2" t="str">
        <f>IFERROR(VLOOKUP(Tableau2[[#This Row],[PR]],'Taux sortant'!$I$9:$S$167,COLUMN(),0),"")</f>
        <v/>
      </c>
      <c r="D4898" s="2" t="str">
        <f>IFERROR(VLOOKUP(Tableau2[[#This Row],[PR]],'Taux sortant'!$I$9:$S$167,COLUMN(),0),"")</f>
        <v/>
      </c>
      <c r="E4898" s="2" t="str">
        <f>IFERROR(VLOOKUP(Tableau2[[#This Row],[PR]],'Taux sortant'!$I$9:$S$167,COLUMN(),0),"")</f>
        <v/>
      </c>
      <c r="F4898" s="2" t="str">
        <f>IFERROR(VLOOKUP(Tableau2[[#This Row],[PR]],'Taux sortant'!$I$9:$S$167,COLUMN(),0),"")</f>
        <v/>
      </c>
      <c r="G4898" s="2" t="str">
        <f>IFERROR(VLOOKUP(Tableau2[[#This Row],[PR]],'Taux sortant'!$I$9:$S$167,COLUMN(),0),"")</f>
        <v/>
      </c>
      <c r="H4898" s="2" t="str">
        <f>IFERROR(VLOOKUP(Tableau2[[#This Row],[PR]],'Taux sortant'!$I$9:$S$167,COLUMN(),0),"")</f>
        <v/>
      </c>
      <c r="I4898" s="2" t="str">
        <f>IFERROR(VLOOKUP(Tableau2[[#This Row],[PR]],'Taux sortant'!$I$9:$S$167,COLUMN(),0),"")</f>
        <v/>
      </c>
      <c r="J4898" s="2" t="str">
        <f>IFERROR(VLOOKUP(Tableau2[[#This Row],[PR]],'Taux sortant'!$I$9:$S$167,COLUMN(),0),"")</f>
        <v/>
      </c>
      <c r="K4898" s="2" t="str">
        <f>IFERROR(VLOOKUP(Tableau2[[#This Row],[PR]],'Taux sortant'!$I$9:$S$167,COLUMN(),0),"")</f>
        <v/>
      </c>
      <c r="L4898" s="2" t="str">
        <f>IFERROR(VLOOKUP(Tableau2[[#This Row],[PR]],'Taux sortant'!$I$9:$S$167,COLUMN(),0),"")</f>
        <v/>
      </c>
    </row>
    <row r="4899" spans="1:12" x14ac:dyDescent="0.3">
      <c r="A4899" s="1" t="s">
        <v>1288</v>
      </c>
      <c r="B4899" s="1" t="s">
        <v>41</v>
      </c>
      <c r="C4899" s="2">
        <f>IFERROR(VLOOKUP(Tableau2[[#This Row],[PR]],'Taux sortant'!$I$9:$S$167,COLUMN(),0),"")</f>
        <v>49.81</v>
      </c>
      <c r="D4899" s="2">
        <f>IFERROR(VLOOKUP(Tableau2[[#This Row],[PR]],'Taux sortant'!$I$9:$S$167,COLUMN(),0),"")</f>
        <v>45.27</v>
      </c>
      <c r="E4899" s="2">
        <f>IFERROR(VLOOKUP(Tableau2[[#This Row],[PR]],'Taux sortant'!$I$9:$S$167,COLUMN(),0),"")</f>
        <v>34.64</v>
      </c>
      <c r="F4899" s="2">
        <f>IFERROR(VLOOKUP(Tableau2[[#This Row],[PR]],'Taux sortant'!$I$9:$S$167,COLUMN(),0),"")</f>
        <v>29.4</v>
      </c>
      <c r="G4899" s="2">
        <f>IFERROR(VLOOKUP(Tableau2[[#This Row],[PR]],'Taux sortant'!$I$9:$S$167,COLUMN(),0),"")</f>
        <v>24.47</v>
      </c>
      <c r="H4899" s="2">
        <f>IFERROR(VLOOKUP(Tableau2[[#This Row],[PR]],'Taux sortant'!$I$9:$S$167,COLUMN(),0),"")</f>
        <v>15.63</v>
      </c>
      <c r="I4899" s="2">
        <f>IFERROR(VLOOKUP(Tableau2[[#This Row],[PR]],'Taux sortant'!$I$9:$S$167,COLUMN(),0),"")</f>
        <v>14.81</v>
      </c>
      <c r="J4899" s="2">
        <f>IFERROR(VLOOKUP(Tableau2[[#This Row],[PR]],'Taux sortant'!$I$9:$S$167,COLUMN(),0),"")</f>
        <v>0</v>
      </c>
      <c r="K4899" s="2">
        <f>IFERROR(VLOOKUP(Tableau2[[#This Row],[PR]],'Taux sortant'!$I$9:$S$167,COLUMN(),0),"")</f>
        <v>0</v>
      </c>
      <c r="L4899" s="2" t="str">
        <f>IFERROR(VLOOKUP(Tableau2[[#This Row],[PR]],'Taux sortant'!$I$9:$S$167,COLUMN(),0),"")</f>
        <v/>
      </c>
    </row>
    <row r="4900" spans="1:12" x14ac:dyDescent="0.3">
      <c r="A4900" s="1" t="s">
        <v>6222</v>
      </c>
      <c r="B4900" s="1" t="s">
        <v>5825</v>
      </c>
      <c r="C4900" s="2">
        <f>IFERROR(VLOOKUP(Tableau2[[#This Row],[PR]],'Taux sortant'!$I$9:$S$167,COLUMN(),0),"")</f>
        <v>26.39</v>
      </c>
      <c r="D4900" s="2">
        <f>IFERROR(VLOOKUP(Tableau2[[#This Row],[PR]],'Taux sortant'!$I$9:$S$167,COLUMN(),0),"")</f>
        <v>23</v>
      </c>
      <c r="E4900" s="2">
        <f>IFERROR(VLOOKUP(Tableau2[[#This Row],[PR]],'Taux sortant'!$I$9:$S$167,COLUMN(),0),"")</f>
        <v>19.079999999999998</v>
      </c>
      <c r="F4900" s="2">
        <f>IFERROR(VLOOKUP(Tableau2[[#This Row],[PR]],'Taux sortant'!$I$9:$S$167,COLUMN(),0),"")</f>
        <v>17.13</v>
      </c>
      <c r="G4900" s="2">
        <f>IFERROR(VLOOKUP(Tableau2[[#This Row],[PR]],'Taux sortant'!$I$9:$S$167,COLUMN(),0),"")</f>
        <v>14.96</v>
      </c>
      <c r="H4900" s="2">
        <f>IFERROR(VLOOKUP(Tableau2[[#This Row],[PR]],'Taux sortant'!$I$9:$S$167,COLUMN(),0),"")</f>
        <v>12.83</v>
      </c>
      <c r="I4900" s="2">
        <f>IFERROR(VLOOKUP(Tableau2[[#This Row],[PR]],'Taux sortant'!$I$9:$S$167,COLUMN(),0),"")</f>
        <v>10.93</v>
      </c>
      <c r="J4900" s="2">
        <f>IFERROR(VLOOKUP(Tableau2[[#This Row],[PR]],'Taux sortant'!$I$9:$S$167,COLUMN(),0),"")</f>
        <v>0</v>
      </c>
      <c r="K4900" s="2">
        <f>IFERROR(VLOOKUP(Tableau2[[#This Row],[PR]],'Taux sortant'!$I$9:$S$167,COLUMN(),0),"")</f>
        <v>0</v>
      </c>
      <c r="L4900" s="2" t="str">
        <f>IFERROR(VLOOKUP(Tableau2[[#This Row],[PR]],'Taux sortant'!$I$9:$S$167,COLUMN(),0),"")</f>
        <v/>
      </c>
    </row>
    <row r="4901" spans="1:12" x14ac:dyDescent="0.3">
      <c r="A4901" s="1" t="s">
        <v>1291</v>
      </c>
      <c r="B4901" s="1" t="s">
        <v>33</v>
      </c>
      <c r="C4901" s="2">
        <f>IFERROR(VLOOKUP(Tableau2[[#This Row],[PR]],'Taux sortant'!$I$9:$S$167,COLUMN(),0),"")</f>
        <v>28.13</v>
      </c>
      <c r="D4901" s="2">
        <f>IFERROR(VLOOKUP(Tableau2[[#This Row],[PR]],'Taux sortant'!$I$9:$S$167,COLUMN(),0),"")</f>
        <v>22.97</v>
      </c>
      <c r="E4901" s="2">
        <f>IFERROR(VLOOKUP(Tableau2[[#This Row],[PR]],'Taux sortant'!$I$9:$S$167,COLUMN(),0),"")</f>
        <v>17.190000000000001</v>
      </c>
      <c r="F4901" s="2">
        <f>IFERROR(VLOOKUP(Tableau2[[#This Row],[PR]],'Taux sortant'!$I$9:$S$167,COLUMN(),0),"")</f>
        <v>13.88</v>
      </c>
      <c r="G4901" s="2">
        <f>IFERROR(VLOOKUP(Tableau2[[#This Row],[PR]],'Taux sortant'!$I$9:$S$167,COLUMN(),0),"")</f>
        <v>10.89</v>
      </c>
      <c r="H4901" s="2">
        <f>IFERROR(VLOOKUP(Tableau2[[#This Row],[PR]],'Taux sortant'!$I$9:$S$167,COLUMN(),0),"")</f>
        <v>7.86</v>
      </c>
      <c r="I4901" s="2">
        <f>IFERROR(VLOOKUP(Tableau2[[#This Row],[PR]],'Taux sortant'!$I$9:$S$167,COLUMN(),0),"")</f>
        <v>7.14</v>
      </c>
      <c r="J4901" s="2">
        <f>IFERROR(VLOOKUP(Tableau2[[#This Row],[PR]],'Taux sortant'!$I$9:$S$167,COLUMN(),0),"")</f>
        <v>0</v>
      </c>
      <c r="K4901" s="2">
        <f>IFERROR(VLOOKUP(Tableau2[[#This Row],[PR]],'Taux sortant'!$I$9:$S$167,COLUMN(),0),"")</f>
        <v>0</v>
      </c>
      <c r="L4901" s="2" t="str">
        <f>IFERROR(VLOOKUP(Tableau2[[#This Row],[PR]],'Taux sortant'!$I$9:$S$167,COLUMN(),0),"")</f>
        <v/>
      </c>
    </row>
    <row r="4902" spans="1:12" x14ac:dyDescent="0.3">
      <c r="A4902" s="1" t="s">
        <v>1294</v>
      </c>
      <c r="B4902" s="1" t="s">
        <v>598</v>
      </c>
      <c r="C4902" s="2">
        <f>IFERROR(VLOOKUP(Tableau2[[#This Row],[PR]],'Taux sortant'!$I$9:$S$167,COLUMN(),0),"")</f>
        <v>62.48</v>
      </c>
      <c r="D4902" s="2">
        <f>IFERROR(VLOOKUP(Tableau2[[#This Row],[PR]],'Taux sortant'!$I$9:$S$167,COLUMN(),0),"")</f>
        <v>53.48</v>
      </c>
      <c r="E4902" s="2">
        <f>IFERROR(VLOOKUP(Tableau2[[#This Row],[PR]],'Taux sortant'!$I$9:$S$167,COLUMN(),0),"")</f>
        <v>45.59</v>
      </c>
      <c r="F4902" s="2">
        <f>IFERROR(VLOOKUP(Tableau2[[#This Row],[PR]],'Taux sortant'!$I$9:$S$167,COLUMN(),0),"")</f>
        <v>39.54</v>
      </c>
      <c r="G4902" s="2">
        <f>IFERROR(VLOOKUP(Tableau2[[#This Row],[PR]],'Taux sortant'!$I$9:$S$167,COLUMN(),0),"")</f>
        <v>28.33</v>
      </c>
      <c r="H4902" s="2">
        <f>IFERROR(VLOOKUP(Tableau2[[#This Row],[PR]],'Taux sortant'!$I$9:$S$167,COLUMN(),0),"")</f>
        <v>20.420000000000002</v>
      </c>
      <c r="I4902" s="2">
        <f>IFERROR(VLOOKUP(Tableau2[[#This Row],[PR]],'Taux sortant'!$I$9:$S$167,COLUMN(),0),"")</f>
        <v>19.600000000000001</v>
      </c>
      <c r="J4902" s="2">
        <f>IFERROR(VLOOKUP(Tableau2[[#This Row],[PR]],'Taux sortant'!$I$9:$S$167,COLUMN(),0),"")</f>
        <v>0</v>
      </c>
      <c r="K4902" s="2">
        <f>IFERROR(VLOOKUP(Tableau2[[#This Row],[PR]],'Taux sortant'!$I$9:$S$167,COLUMN(),0),"")</f>
        <v>0</v>
      </c>
      <c r="L4902" s="2" t="str">
        <f>IFERROR(VLOOKUP(Tableau2[[#This Row],[PR]],'Taux sortant'!$I$9:$S$167,COLUMN(),0),"")</f>
        <v/>
      </c>
    </row>
    <row r="4903" spans="1:12" x14ac:dyDescent="0.3">
      <c r="A4903" s="1" t="s">
        <v>3763</v>
      </c>
      <c r="B4903" s="1" t="s">
        <v>3134</v>
      </c>
      <c r="C4903" s="2">
        <f>IFERROR(VLOOKUP(Tableau2[[#This Row],[PR]],'Taux sortant'!$I$9:$S$167,COLUMN(),0),"")</f>
        <v>15.34</v>
      </c>
      <c r="D4903" s="2">
        <f>IFERROR(VLOOKUP(Tableau2[[#This Row],[PR]],'Taux sortant'!$I$9:$S$167,COLUMN(),0),"")</f>
        <v>12.85</v>
      </c>
      <c r="E4903" s="2">
        <f>IFERROR(VLOOKUP(Tableau2[[#This Row],[PR]],'Taux sortant'!$I$9:$S$167,COLUMN(),0),"")</f>
        <v>9.94</v>
      </c>
      <c r="F4903" s="2">
        <f>IFERROR(VLOOKUP(Tableau2[[#This Row],[PR]],'Taux sortant'!$I$9:$S$167,COLUMN(),0),"")</f>
        <v>8.5399999999999991</v>
      </c>
      <c r="G4903" s="2">
        <f>IFERROR(VLOOKUP(Tableau2[[#This Row],[PR]],'Taux sortant'!$I$9:$S$167,COLUMN(),0),"")</f>
        <v>7.34</v>
      </c>
      <c r="H4903" s="2">
        <f>IFERROR(VLOOKUP(Tableau2[[#This Row],[PR]],'Taux sortant'!$I$9:$S$167,COLUMN(),0),"")</f>
        <v>6.29</v>
      </c>
      <c r="I4903" s="2">
        <f>IFERROR(VLOOKUP(Tableau2[[#This Row],[PR]],'Taux sortant'!$I$9:$S$167,COLUMN(),0),"")</f>
        <v>5.49</v>
      </c>
      <c r="J4903" s="2">
        <f>IFERROR(VLOOKUP(Tableau2[[#This Row],[PR]],'Taux sortant'!$I$9:$S$167,COLUMN(),0),"")</f>
        <v>0</v>
      </c>
      <c r="K4903" s="2">
        <f>IFERROR(VLOOKUP(Tableau2[[#This Row],[PR]],'Taux sortant'!$I$9:$S$167,COLUMN(),0),"")</f>
        <v>0</v>
      </c>
      <c r="L4903" s="2" t="str">
        <f>IFERROR(VLOOKUP(Tableau2[[#This Row],[PR]],'Taux sortant'!$I$9:$S$167,COLUMN(),0),"")</f>
        <v/>
      </c>
    </row>
    <row r="4904" spans="1:12" x14ac:dyDescent="0.3">
      <c r="A4904" s="1" t="s">
        <v>3766</v>
      </c>
      <c r="B4904" s="1" t="s">
        <v>3086</v>
      </c>
      <c r="C4904" s="2">
        <f>IFERROR(VLOOKUP(Tableau2[[#This Row],[PR]],'Taux sortant'!$I$9:$S$167,COLUMN(),0),"")</f>
        <v>14.38</v>
      </c>
      <c r="D4904" s="2">
        <f>IFERROR(VLOOKUP(Tableau2[[#This Row],[PR]],'Taux sortant'!$I$9:$S$167,COLUMN(),0),"")</f>
        <v>11.96</v>
      </c>
      <c r="E4904" s="2">
        <f>IFERROR(VLOOKUP(Tableau2[[#This Row],[PR]],'Taux sortant'!$I$9:$S$167,COLUMN(),0),"")</f>
        <v>9.1199999999999992</v>
      </c>
      <c r="F4904" s="2">
        <f>IFERROR(VLOOKUP(Tableau2[[#This Row],[PR]],'Taux sortant'!$I$9:$S$167,COLUMN(),0),"")</f>
        <v>7.74</v>
      </c>
      <c r="G4904" s="2">
        <f>IFERROR(VLOOKUP(Tableau2[[#This Row],[PR]],'Taux sortant'!$I$9:$S$167,COLUMN(),0),"")</f>
        <v>6.58</v>
      </c>
      <c r="H4904" s="2">
        <f>IFERROR(VLOOKUP(Tableau2[[#This Row],[PR]],'Taux sortant'!$I$9:$S$167,COLUMN(),0),"")</f>
        <v>5.57</v>
      </c>
      <c r="I4904" s="2">
        <f>IFERROR(VLOOKUP(Tableau2[[#This Row],[PR]],'Taux sortant'!$I$9:$S$167,COLUMN(),0),"")</f>
        <v>4.78</v>
      </c>
      <c r="J4904" s="2">
        <f>IFERROR(VLOOKUP(Tableau2[[#This Row],[PR]],'Taux sortant'!$I$9:$S$167,COLUMN(),0),"")</f>
        <v>0</v>
      </c>
      <c r="K4904" s="2">
        <f>IFERROR(VLOOKUP(Tableau2[[#This Row],[PR]],'Taux sortant'!$I$9:$S$167,COLUMN(),0),"")</f>
        <v>0</v>
      </c>
      <c r="L4904" s="2" t="str">
        <f>IFERROR(VLOOKUP(Tableau2[[#This Row],[PR]],'Taux sortant'!$I$9:$S$167,COLUMN(),0),"")</f>
        <v/>
      </c>
    </row>
    <row r="4905" spans="1:12" x14ac:dyDescent="0.3">
      <c r="A4905" s="1" t="s">
        <v>6224</v>
      </c>
      <c r="B4905" s="1" t="s">
        <v>3761</v>
      </c>
      <c r="C4905" s="2">
        <f>IFERROR(VLOOKUP(Tableau2[[#This Row],[PR]],'Taux sortant'!$I$9:$S$167,COLUMN(),0),"")</f>
        <v>36.270000000000003</v>
      </c>
      <c r="D4905" s="2">
        <f>IFERROR(VLOOKUP(Tableau2[[#This Row],[PR]],'Taux sortant'!$I$9:$S$167,COLUMN(),0),"")</f>
        <v>33.01</v>
      </c>
      <c r="E4905" s="2">
        <f>IFERROR(VLOOKUP(Tableau2[[#This Row],[PR]],'Taux sortant'!$I$9:$S$167,COLUMN(),0),"")</f>
        <v>28.57</v>
      </c>
      <c r="F4905" s="2">
        <f>IFERROR(VLOOKUP(Tableau2[[#This Row],[PR]],'Taux sortant'!$I$9:$S$167,COLUMN(),0),"")</f>
        <v>25.82</v>
      </c>
      <c r="G4905" s="2">
        <f>IFERROR(VLOOKUP(Tableau2[[#This Row],[PR]],'Taux sortant'!$I$9:$S$167,COLUMN(),0),"")</f>
        <v>22.99</v>
      </c>
      <c r="H4905" s="2">
        <f>IFERROR(VLOOKUP(Tableau2[[#This Row],[PR]],'Taux sortant'!$I$9:$S$167,COLUMN(),0),"")</f>
        <v>19.46</v>
      </c>
      <c r="I4905" s="2">
        <f>IFERROR(VLOOKUP(Tableau2[[#This Row],[PR]],'Taux sortant'!$I$9:$S$167,COLUMN(),0),"")</f>
        <v>16.46</v>
      </c>
      <c r="J4905" s="2">
        <f>IFERROR(VLOOKUP(Tableau2[[#This Row],[PR]],'Taux sortant'!$I$9:$S$167,COLUMN(),0),"")</f>
        <v>0</v>
      </c>
      <c r="K4905" s="2">
        <f>IFERROR(VLOOKUP(Tableau2[[#This Row],[PR]],'Taux sortant'!$I$9:$S$167,COLUMN(),0),"")</f>
        <v>0</v>
      </c>
      <c r="L4905" s="2" t="str">
        <f>IFERROR(VLOOKUP(Tableau2[[#This Row],[PR]],'Taux sortant'!$I$9:$S$167,COLUMN(),0),"")</f>
        <v/>
      </c>
    </row>
    <row r="4906" spans="1:12" x14ac:dyDescent="0.3">
      <c r="A4906" s="1" t="s">
        <v>6590</v>
      </c>
      <c r="B4906" s="1" t="s">
        <v>6569</v>
      </c>
      <c r="C4906" s="2" t="str">
        <f>IFERROR(VLOOKUP(Tableau2[[#This Row],[PR]],'Taux sortant'!$I$9:$S$167,COLUMN(),0),"")</f>
        <v/>
      </c>
      <c r="D4906" s="2" t="str">
        <f>IFERROR(VLOOKUP(Tableau2[[#This Row],[PR]],'Taux sortant'!$I$9:$S$167,COLUMN(),0),"")</f>
        <v/>
      </c>
      <c r="E4906" s="2" t="str">
        <f>IFERROR(VLOOKUP(Tableau2[[#This Row],[PR]],'Taux sortant'!$I$9:$S$167,COLUMN(),0),"")</f>
        <v/>
      </c>
      <c r="F4906" s="2" t="str">
        <f>IFERROR(VLOOKUP(Tableau2[[#This Row],[PR]],'Taux sortant'!$I$9:$S$167,COLUMN(),0),"")</f>
        <v/>
      </c>
      <c r="G4906" s="2" t="str">
        <f>IFERROR(VLOOKUP(Tableau2[[#This Row],[PR]],'Taux sortant'!$I$9:$S$167,COLUMN(),0),"")</f>
        <v/>
      </c>
      <c r="H4906" s="2" t="str">
        <f>IFERROR(VLOOKUP(Tableau2[[#This Row],[PR]],'Taux sortant'!$I$9:$S$167,COLUMN(),0),"")</f>
        <v/>
      </c>
      <c r="I4906" s="2" t="str">
        <f>IFERROR(VLOOKUP(Tableau2[[#This Row],[PR]],'Taux sortant'!$I$9:$S$167,COLUMN(),0),"")</f>
        <v/>
      </c>
      <c r="J4906" s="2" t="str">
        <f>IFERROR(VLOOKUP(Tableau2[[#This Row],[PR]],'Taux sortant'!$I$9:$S$167,COLUMN(),0),"")</f>
        <v/>
      </c>
      <c r="K4906" s="2" t="str">
        <f>IFERROR(VLOOKUP(Tableau2[[#This Row],[PR]],'Taux sortant'!$I$9:$S$167,COLUMN(),0),"")</f>
        <v/>
      </c>
      <c r="L4906" s="2" t="str">
        <f>IFERROR(VLOOKUP(Tableau2[[#This Row],[PR]],'Taux sortant'!$I$9:$S$167,COLUMN(),0),"")</f>
        <v/>
      </c>
    </row>
    <row r="4907" spans="1:12" x14ac:dyDescent="0.3">
      <c r="A4907" s="1" t="s">
        <v>6226</v>
      </c>
      <c r="B4907" s="1" t="s">
        <v>440</v>
      </c>
      <c r="C4907" s="2">
        <f>IFERROR(VLOOKUP(Tableau2[[#This Row],[PR]],'Taux sortant'!$I$9:$S$167,COLUMN(),0),"")</f>
        <v>26.92</v>
      </c>
      <c r="D4907" s="2">
        <f>IFERROR(VLOOKUP(Tableau2[[#This Row],[PR]],'Taux sortant'!$I$9:$S$167,COLUMN(),0),"")</f>
        <v>23.53</v>
      </c>
      <c r="E4907" s="2">
        <f>IFERROR(VLOOKUP(Tableau2[[#This Row],[PR]],'Taux sortant'!$I$9:$S$167,COLUMN(),0),"")</f>
        <v>19.57</v>
      </c>
      <c r="F4907" s="2">
        <f>IFERROR(VLOOKUP(Tableau2[[#This Row],[PR]],'Taux sortant'!$I$9:$S$167,COLUMN(),0),"")</f>
        <v>17.600000000000001</v>
      </c>
      <c r="G4907" s="2">
        <f>IFERROR(VLOOKUP(Tableau2[[#This Row],[PR]],'Taux sortant'!$I$9:$S$167,COLUMN(),0),"")</f>
        <v>15.43</v>
      </c>
      <c r="H4907" s="2">
        <f>IFERROR(VLOOKUP(Tableau2[[#This Row],[PR]],'Taux sortant'!$I$9:$S$167,COLUMN(),0),"")</f>
        <v>13.28</v>
      </c>
      <c r="I4907" s="2">
        <f>IFERROR(VLOOKUP(Tableau2[[#This Row],[PR]],'Taux sortant'!$I$9:$S$167,COLUMN(),0),"")</f>
        <v>11.37</v>
      </c>
      <c r="J4907" s="2">
        <f>IFERROR(VLOOKUP(Tableau2[[#This Row],[PR]],'Taux sortant'!$I$9:$S$167,COLUMN(),0),"")</f>
        <v>0</v>
      </c>
      <c r="K4907" s="2">
        <f>IFERROR(VLOOKUP(Tableau2[[#This Row],[PR]],'Taux sortant'!$I$9:$S$167,COLUMN(),0),"")</f>
        <v>0</v>
      </c>
      <c r="L4907" s="2" t="str">
        <f>IFERROR(VLOOKUP(Tableau2[[#This Row],[PR]],'Taux sortant'!$I$9:$S$167,COLUMN(),0),"")</f>
        <v/>
      </c>
    </row>
    <row r="4908" spans="1:12" x14ac:dyDescent="0.3">
      <c r="A4908" s="1" t="s">
        <v>2561</v>
      </c>
      <c r="B4908" s="1" t="s">
        <v>1559</v>
      </c>
      <c r="C4908" s="2">
        <f>IFERROR(VLOOKUP(Tableau2[[#This Row],[PR]],'Taux sortant'!$I$9:$S$167,COLUMN(),0),"")</f>
        <v>30.33</v>
      </c>
      <c r="D4908" s="2">
        <f>IFERROR(VLOOKUP(Tableau2[[#This Row],[PR]],'Taux sortant'!$I$9:$S$167,COLUMN(),0),"")</f>
        <v>27.8</v>
      </c>
      <c r="E4908" s="2">
        <f>IFERROR(VLOOKUP(Tableau2[[#This Row],[PR]],'Taux sortant'!$I$9:$S$167,COLUMN(),0),"")</f>
        <v>20.43</v>
      </c>
      <c r="F4908" s="2">
        <f>IFERROR(VLOOKUP(Tableau2[[#This Row],[PR]],'Taux sortant'!$I$9:$S$167,COLUMN(),0),"")</f>
        <v>15.78</v>
      </c>
      <c r="G4908" s="2">
        <f>IFERROR(VLOOKUP(Tableau2[[#This Row],[PR]],'Taux sortant'!$I$9:$S$167,COLUMN(),0),"")</f>
        <v>11.93</v>
      </c>
      <c r="H4908" s="2">
        <f>IFERROR(VLOOKUP(Tableau2[[#This Row],[PR]],'Taux sortant'!$I$9:$S$167,COLUMN(),0),"")</f>
        <v>7.97</v>
      </c>
      <c r="I4908" s="2">
        <f>IFERROR(VLOOKUP(Tableau2[[#This Row],[PR]],'Taux sortant'!$I$9:$S$167,COLUMN(),0),"")</f>
        <v>7.56</v>
      </c>
      <c r="J4908" s="2">
        <f>IFERROR(VLOOKUP(Tableau2[[#This Row],[PR]],'Taux sortant'!$I$9:$S$167,COLUMN(),0),"")</f>
        <v>0</v>
      </c>
      <c r="K4908" s="2">
        <f>IFERROR(VLOOKUP(Tableau2[[#This Row],[PR]],'Taux sortant'!$I$9:$S$167,COLUMN(),0),"")</f>
        <v>0</v>
      </c>
      <c r="L4908" s="2" t="str">
        <f>IFERROR(VLOOKUP(Tableau2[[#This Row],[PR]],'Taux sortant'!$I$9:$S$167,COLUMN(),0),"")</f>
        <v/>
      </c>
    </row>
    <row r="4909" spans="1:12" x14ac:dyDescent="0.3">
      <c r="A4909" s="1" t="s">
        <v>3769</v>
      </c>
      <c r="B4909" s="1" t="s">
        <v>3076</v>
      </c>
      <c r="C4909" s="2">
        <f>IFERROR(VLOOKUP(Tableau2[[#This Row],[PR]],'Taux sortant'!$I$9:$S$167,COLUMN(),0),"")</f>
        <v>14.68</v>
      </c>
      <c r="D4909" s="2">
        <f>IFERROR(VLOOKUP(Tableau2[[#This Row],[PR]],'Taux sortant'!$I$9:$S$167,COLUMN(),0),"")</f>
        <v>12.17</v>
      </c>
      <c r="E4909" s="2">
        <f>IFERROR(VLOOKUP(Tableau2[[#This Row],[PR]],'Taux sortant'!$I$9:$S$167,COLUMN(),0),"")</f>
        <v>9.26</v>
      </c>
      <c r="F4909" s="2">
        <f>IFERROR(VLOOKUP(Tableau2[[#This Row],[PR]],'Taux sortant'!$I$9:$S$167,COLUMN(),0),"")</f>
        <v>7.85</v>
      </c>
      <c r="G4909" s="2">
        <f>IFERROR(VLOOKUP(Tableau2[[#This Row],[PR]],'Taux sortant'!$I$9:$S$167,COLUMN(),0),"")</f>
        <v>6.68</v>
      </c>
      <c r="H4909" s="2">
        <f>IFERROR(VLOOKUP(Tableau2[[#This Row],[PR]],'Taux sortant'!$I$9:$S$167,COLUMN(),0),"")</f>
        <v>5.72</v>
      </c>
      <c r="I4909" s="2">
        <f>IFERROR(VLOOKUP(Tableau2[[#This Row],[PR]],'Taux sortant'!$I$9:$S$167,COLUMN(),0),"")</f>
        <v>4.96</v>
      </c>
      <c r="J4909" s="2">
        <f>IFERROR(VLOOKUP(Tableau2[[#This Row],[PR]],'Taux sortant'!$I$9:$S$167,COLUMN(),0),"")</f>
        <v>0</v>
      </c>
      <c r="K4909" s="2">
        <f>IFERROR(VLOOKUP(Tableau2[[#This Row],[PR]],'Taux sortant'!$I$9:$S$167,COLUMN(),0),"")</f>
        <v>0</v>
      </c>
      <c r="L4909" s="2" t="str">
        <f>IFERROR(VLOOKUP(Tableau2[[#This Row],[PR]],'Taux sortant'!$I$9:$S$167,COLUMN(),0),"")</f>
        <v/>
      </c>
    </row>
    <row r="4910" spans="1:12" x14ac:dyDescent="0.3">
      <c r="A4910" s="1" t="s">
        <v>6229</v>
      </c>
      <c r="B4910" s="1" t="s">
        <v>5883</v>
      </c>
      <c r="C4910" s="2" t="str">
        <f>IFERROR(VLOOKUP(Tableau2[[#This Row],[PR]],'Taux sortant'!$I$9:$S$167,COLUMN(),0),"")</f>
        <v/>
      </c>
      <c r="D4910" s="2" t="str">
        <f>IFERROR(VLOOKUP(Tableau2[[#This Row],[PR]],'Taux sortant'!$I$9:$S$167,COLUMN(),0),"")</f>
        <v/>
      </c>
      <c r="E4910" s="2" t="str">
        <f>IFERROR(VLOOKUP(Tableau2[[#This Row],[PR]],'Taux sortant'!$I$9:$S$167,COLUMN(),0),"")</f>
        <v/>
      </c>
      <c r="F4910" s="2" t="str">
        <f>IFERROR(VLOOKUP(Tableau2[[#This Row],[PR]],'Taux sortant'!$I$9:$S$167,COLUMN(),0),"")</f>
        <v/>
      </c>
      <c r="G4910" s="2" t="str">
        <f>IFERROR(VLOOKUP(Tableau2[[#This Row],[PR]],'Taux sortant'!$I$9:$S$167,COLUMN(),0),"")</f>
        <v/>
      </c>
      <c r="H4910" s="2" t="str">
        <f>IFERROR(VLOOKUP(Tableau2[[#This Row],[PR]],'Taux sortant'!$I$9:$S$167,COLUMN(),0),"")</f>
        <v/>
      </c>
      <c r="I4910" s="2" t="str">
        <f>IFERROR(VLOOKUP(Tableau2[[#This Row],[PR]],'Taux sortant'!$I$9:$S$167,COLUMN(),0),"")</f>
        <v/>
      </c>
      <c r="J4910" s="2" t="str">
        <f>IFERROR(VLOOKUP(Tableau2[[#This Row],[PR]],'Taux sortant'!$I$9:$S$167,COLUMN(),0),"")</f>
        <v/>
      </c>
      <c r="K4910" s="2" t="str">
        <f>IFERROR(VLOOKUP(Tableau2[[#This Row],[PR]],'Taux sortant'!$I$9:$S$167,COLUMN(),0),"")</f>
        <v/>
      </c>
      <c r="L4910" s="2" t="str">
        <f>IFERROR(VLOOKUP(Tableau2[[#This Row],[PR]],'Taux sortant'!$I$9:$S$167,COLUMN(),0),"")</f>
        <v/>
      </c>
    </row>
    <row r="4911" spans="1:12" x14ac:dyDescent="0.3">
      <c r="A4911" s="1" t="s">
        <v>6232</v>
      </c>
      <c r="B4911" s="1" t="s">
        <v>5818</v>
      </c>
      <c r="C4911" s="2">
        <f>IFERROR(VLOOKUP(Tableau2[[#This Row],[PR]],'Taux sortant'!$I$9:$S$167,COLUMN(),0),"")</f>
        <v>37.01</v>
      </c>
      <c r="D4911" s="2">
        <f>IFERROR(VLOOKUP(Tableau2[[#This Row],[PR]],'Taux sortant'!$I$9:$S$167,COLUMN(),0),"")</f>
        <v>32.270000000000003</v>
      </c>
      <c r="E4911" s="2">
        <f>IFERROR(VLOOKUP(Tableau2[[#This Row],[PR]],'Taux sortant'!$I$9:$S$167,COLUMN(),0),"")</f>
        <v>27.48</v>
      </c>
      <c r="F4911" s="2">
        <f>IFERROR(VLOOKUP(Tableau2[[#This Row],[PR]],'Taux sortant'!$I$9:$S$167,COLUMN(),0),"")</f>
        <v>25.08</v>
      </c>
      <c r="G4911" s="2">
        <f>IFERROR(VLOOKUP(Tableau2[[#This Row],[PR]],'Taux sortant'!$I$9:$S$167,COLUMN(),0),"")</f>
        <v>22.19</v>
      </c>
      <c r="H4911" s="2">
        <f>IFERROR(VLOOKUP(Tableau2[[#This Row],[PR]],'Taux sortant'!$I$9:$S$167,COLUMN(),0),"")</f>
        <v>19.739999999999998</v>
      </c>
      <c r="I4911" s="2">
        <f>IFERROR(VLOOKUP(Tableau2[[#This Row],[PR]],'Taux sortant'!$I$9:$S$167,COLUMN(),0),"")</f>
        <v>17.21</v>
      </c>
      <c r="J4911" s="2">
        <f>IFERROR(VLOOKUP(Tableau2[[#This Row],[PR]],'Taux sortant'!$I$9:$S$167,COLUMN(),0),"")</f>
        <v>0</v>
      </c>
      <c r="K4911" s="2">
        <f>IFERROR(VLOOKUP(Tableau2[[#This Row],[PR]],'Taux sortant'!$I$9:$S$167,COLUMN(),0),"")</f>
        <v>0</v>
      </c>
      <c r="L4911" s="2" t="str">
        <f>IFERROR(VLOOKUP(Tableau2[[#This Row],[PR]],'Taux sortant'!$I$9:$S$167,COLUMN(),0),"")</f>
        <v/>
      </c>
    </row>
    <row r="4912" spans="1:12" x14ac:dyDescent="0.3">
      <c r="A4912" s="1" t="s">
        <v>3772</v>
      </c>
      <c r="B4912" s="1" t="s">
        <v>3086</v>
      </c>
      <c r="C4912" s="2">
        <f>IFERROR(VLOOKUP(Tableau2[[#This Row],[PR]],'Taux sortant'!$I$9:$S$167,COLUMN(),0),"")</f>
        <v>14.38</v>
      </c>
      <c r="D4912" s="2">
        <f>IFERROR(VLOOKUP(Tableau2[[#This Row],[PR]],'Taux sortant'!$I$9:$S$167,COLUMN(),0),"")</f>
        <v>11.96</v>
      </c>
      <c r="E4912" s="2">
        <f>IFERROR(VLOOKUP(Tableau2[[#This Row],[PR]],'Taux sortant'!$I$9:$S$167,COLUMN(),0),"")</f>
        <v>9.1199999999999992</v>
      </c>
      <c r="F4912" s="2">
        <f>IFERROR(VLOOKUP(Tableau2[[#This Row],[PR]],'Taux sortant'!$I$9:$S$167,COLUMN(),0),"")</f>
        <v>7.74</v>
      </c>
      <c r="G4912" s="2">
        <f>IFERROR(VLOOKUP(Tableau2[[#This Row],[PR]],'Taux sortant'!$I$9:$S$167,COLUMN(),0),"")</f>
        <v>6.58</v>
      </c>
      <c r="H4912" s="2">
        <f>IFERROR(VLOOKUP(Tableau2[[#This Row],[PR]],'Taux sortant'!$I$9:$S$167,COLUMN(),0),"")</f>
        <v>5.57</v>
      </c>
      <c r="I4912" s="2">
        <f>IFERROR(VLOOKUP(Tableau2[[#This Row],[PR]],'Taux sortant'!$I$9:$S$167,COLUMN(),0),"")</f>
        <v>4.78</v>
      </c>
      <c r="J4912" s="2">
        <f>IFERROR(VLOOKUP(Tableau2[[#This Row],[PR]],'Taux sortant'!$I$9:$S$167,COLUMN(),0),"")</f>
        <v>0</v>
      </c>
      <c r="K4912" s="2">
        <f>IFERROR(VLOOKUP(Tableau2[[#This Row],[PR]],'Taux sortant'!$I$9:$S$167,COLUMN(),0),"")</f>
        <v>0</v>
      </c>
      <c r="L4912" s="2" t="str">
        <f>IFERROR(VLOOKUP(Tableau2[[#This Row],[PR]],'Taux sortant'!$I$9:$S$167,COLUMN(),0),"")</f>
        <v/>
      </c>
    </row>
    <row r="4913" spans="1:12" x14ac:dyDescent="0.3">
      <c r="A4913" s="1" t="s">
        <v>3774</v>
      </c>
      <c r="B4913" s="1" t="s">
        <v>3086</v>
      </c>
      <c r="C4913" s="2">
        <f>IFERROR(VLOOKUP(Tableau2[[#This Row],[PR]],'Taux sortant'!$I$9:$S$167,COLUMN(),0),"")</f>
        <v>14.38</v>
      </c>
      <c r="D4913" s="2">
        <f>IFERROR(VLOOKUP(Tableau2[[#This Row],[PR]],'Taux sortant'!$I$9:$S$167,COLUMN(),0),"")</f>
        <v>11.96</v>
      </c>
      <c r="E4913" s="2">
        <f>IFERROR(VLOOKUP(Tableau2[[#This Row],[PR]],'Taux sortant'!$I$9:$S$167,COLUMN(),0),"")</f>
        <v>9.1199999999999992</v>
      </c>
      <c r="F4913" s="2">
        <f>IFERROR(VLOOKUP(Tableau2[[#This Row],[PR]],'Taux sortant'!$I$9:$S$167,COLUMN(),0),"")</f>
        <v>7.74</v>
      </c>
      <c r="G4913" s="2">
        <f>IFERROR(VLOOKUP(Tableau2[[#This Row],[PR]],'Taux sortant'!$I$9:$S$167,COLUMN(),0),"")</f>
        <v>6.58</v>
      </c>
      <c r="H4913" s="2">
        <f>IFERROR(VLOOKUP(Tableau2[[#This Row],[PR]],'Taux sortant'!$I$9:$S$167,COLUMN(),0),"")</f>
        <v>5.57</v>
      </c>
      <c r="I4913" s="2">
        <f>IFERROR(VLOOKUP(Tableau2[[#This Row],[PR]],'Taux sortant'!$I$9:$S$167,COLUMN(),0),"")</f>
        <v>4.78</v>
      </c>
      <c r="J4913" s="2">
        <f>IFERROR(VLOOKUP(Tableau2[[#This Row],[PR]],'Taux sortant'!$I$9:$S$167,COLUMN(),0),"")</f>
        <v>0</v>
      </c>
      <c r="K4913" s="2">
        <f>IFERROR(VLOOKUP(Tableau2[[#This Row],[PR]],'Taux sortant'!$I$9:$S$167,COLUMN(),0),"")</f>
        <v>0</v>
      </c>
      <c r="L4913" s="2" t="str">
        <f>IFERROR(VLOOKUP(Tableau2[[#This Row],[PR]],'Taux sortant'!$I$9:$S$167,COLUMN(),0),"")</f>
        <v/>
      </c>
    </row>
    <row r="4914" spans="1:12" x14ac:dyDescent="0.3">
      <c r="A4914" s="1" t="s">
        <v>1297</v>
      </c>
      <c r="B4914" s="1" t="s">
        <v>11</v>
      </c>
      <c r="C4914" s="2">
        <f>IFERROR(VLOOKUP(Tableau2[[#This Row],[PR]],'Taux sortant'!$I$9:$S$167,COLUMN(),0),"")</f>
        <v>24.25</v>
      </c>
      <c r="D4914" s="2">
        <f>IFERROR(VLOOKUP(Tableau2[[#This Row],[PR]],'Taux sortant'!$I$9:$S$167,COLUMN(),0),"")</f>
        <v>20.16</v>
      </c>
      <c r="E4914" s="2">
        <f>IFERROR(VLOOKUP(Tableau2[[#This Row],[PR]],'Taux sortant'!$I$9:$S$167,COLUMN(),0),"")</f>
        <v>14.11</v>
      </c>
      <c r="F4914" s="2">
        <f>IFERROR(VLOOKUP(Tableau2[[#This Row],[PR]],'Taux sortant'!$I$9:$S$167,COLUMN(),0),"")</f>
        <v>11.64</v>
      </c>
      <c r="G4914" s="2">
        <f>IFERROR(VLOOKUP(Tableau2[[#This Row],[PR]],'Taux sortant'!$I$9:$S$167,COLUMN(),0),"")</f>
        <v>9.73</v>
      </c>
      <c r="H4914" s="2">
        <f>IFERROR(VLOOKUP(Tableau2[[#This Row],[PR]],'Taux sortant'!$I$9:$S$167,COLUMN(),0),"")</f>
        <v>6.76</v>
      </c>
      <c r="I4914" s="2">
        <f>IFERROR(VLOOKUP(Tableau2[[#This Row],[PR]],'Taux sortant'!$I$9:$S$167,COLUMN(),0),"")</f>
        <v>6.23</v>
      </c>
      <c r="J4914" s="2">
        <f>IFERROR(VLOOKUP(Tableau2[[#This Row],[PR]],'Taux sortant'!$I$9:$S$167,COLUMN(),0),"")</f>
        <v>0</v>
      </c>
      <c r="K4914" s="2">
        <f>IFERROR(VLOOKUP(Tableau2[[#This Row],[PR]],'Taux sortant'!$I$9:$S$167,COLUMN(),0),"")</f>
        <v>0</v>
      </c>
      <c r="L4914" s="2" t="str">
        <f>IFERROR(VLOOKUP(Tableau2[[#This Row],[PR]],'Taux sortant'!$I$9:$S$167,COLUMN(),0),"")</f>
        <v/>
      </c>
    </row>
    <row r="4915" spans="1:12" x14ac:dyDescent="0.3">
      <c r="A4915" s="1" t="s">
        <v>1297</v>
      </c>
      <c r="B4915" s="1" t="s">
        <v>4138</v>
      </c>
      <c r="C4915" s="2" t="str">
        <f>IFERROR(VLOOKUP(Tableau2[[#This Row],[PR]],'Taux sortant'!$I$9:$S$167,COLUMN(),0),"")</f>
        <v/>
      </c>
      <c r="D4915" s="2" t="str">
        <f>IFERROR(VLOOKUP(Tableau2[[#This Row],[PR]],'Taux sortant'!$I$9:$S$167,COLUMN(),0),"")</f>
        <v/>
      </c>
      <c r="E4915" s="2" t="str">
        <f>IFERROR(VLOOKUP(Tableau2[[#This Row],[PR]],'Taux sortant'!$I$9:$S$167,COLUMN(),0),"")</f>
        <v/>
      </c>
      <c r="F4915" s="2" t="str">
        <f>IFERROR(VLOOKUP(Tableau2[[#This Row],[PR]],'Taux sortant'!$I$9:$S$167,COLUMN(),0),"")</f>
        <v/>
      </c>
      <c r="G4915" s="2" t="str">
        <f>IFERROR(VLOOKUP(Tableau2[[#This Row],[PR]],'Taux sortant'!$I$9:$S$167,COLUMN(),0),"")</f>
        <v/>
      </c>
      <c r="H4915" s="2" t="str">
        <f>IFERROR(VLOOKUP(Tableau2[[#This Row],[PR]],'Taux sortant'!$I$9:$S$167,COLUMN(),0),"")</f>
        <v/>
      </c>
      <c r="I4915" s="2" t="str">
        <f>IFERROR(VLOOKUP(Tableau2[[#This Row],[PR]],'Taux sortant'!$I$9:$S$167,COLUMN(),0),"")</f>
        <v/>
      </c>
      <c r="J4915" s="2" t="str">
        <f>IFERROR(VLOOKUP(Tableau2[[#This Row],[PR]],'Taux sortant'!$I$9:$S$167,COLUMN(),0),"")</f>
        <v/>
      </c>
      <c r="K4915" s="2" t="str">
        <f>IFERROR(VLOOKUP(Tableau2[[#This Row],[PR]],'Taux sortant'!$I$9:$S$167,COLUMN(),0),"")</f>
        <v/>
      </c>
      <c r="L4915" s="2" t="str">
        <f>IFERROR(VLOOKUP(Tableau2[[#This Row],[PR]],'Taux sortant'!$I$9:$S$167,COLUMN(),0),"")</f>
        <v/>
      </c>
    </row>
    <row r="4916" spans="1:12" x14ac:dyDescent="0.3">
      <c r="A4916" s="1" t="s">
        <v>3777</v>
      </c>
      <c r="B4916" s="1" t="s">
        <v>3082</v>
      </c>
      <c r="C4916" s="2">
        <f>IFERROR(VLOOKUP(Tableau2[[#This Row],[PR]],'Taux sortant'!$I$9:$S$167,COLUMN(),0),"")</f>
        <v>15.9</v>
      </c>
      <c r="D4916" s="2">
        <f>IFERROR(VLOOKUP(Tableau2[[#This Row],[PR]],'Taux sortant'!$I$9:$S$167,COLUMN(),0),"")</f>
        <v>13.36</v>
      </c>
      <c r="E4916" s="2">
        <f>IFERROR(VLOOKUP(Tableau2[[#This Row],[PR]],'Taux sortant'!$I$9:$S$167,COLUMN(),0),"")</f>
        <v>10.43</v>
      </c>
      <c r="F4916" s="2">
        <f>IFERROR(VLOOKUP(Tableau2[[#This Row],[PR]],'Taux sortant'!$I$9:$S$167,COLUMN(),0),"")</f>
        <v>8.9700000000000006</v>
      </c>
      <c r="G4916" s="2">
        <f>IFERROR(VLOOKUP(Tableau2[[#This Row],[PR]],'Taux sortant'!$I$9:$S$167,COLUMN(),0),"")</f>
        <v>7.72</v>
      </c>
      <c r="H4916" s="2">
        <f>IFERROR(VLOOKUP(Tableau2[[#This Row],[PR]],'Taux sortant'!$I$9:$S$167,COLUMN(),0),"")</f>
        <v>6.68</v>
      </c>
      <c r="I4916" s="2">
        <f>IFERROR(VLOOKUP(Tableau2[[#This Row],[PR]],'Taux sortant'!$I$9:$S$167,COLUMN(),0),"")</f>
        <v>5.85</v>
      </c>
      <c r="J4916" s="2">
        <f>IFERROR(VLOOKUP(Tableau2[[#This Row],[PR]],'Taux sortant'!$I$9:$S$167,COLUMN(),0),"")</f>
        <v>0</v>
      </c>
      <c r="K4916" s="2">
        <f>IFERROR(VLOOKUP(Tableau2[[#This Row],[PR]],'Taux sortant'!$I$9:$S$167,COLUMN(),0),"")</f>
        <v>0</v>
      </c>
      <c r="L4916" s="2" t="str">
        <f>IFERROR(VLOOKUP(Tableau2[[#This Row],[PR]],'Taux sortant'!$I$9:$S$167,COLUMN(),0),"")</f>
        <v/>
      </c>
    </row>
    <row r="4917" spans="1:12" x14ac:dyDescent="0.3">
      <c r="A4917" s="1" t="s">
        <v>2231</v>
      </c>
      <c r="B4917" s="1" t="s">
        <v>1547</v>
      </c>
      <c r="C4917" s="2">
        <f>IFERROR(VLOOKUP(Tableau2[[#This Row],[PR]],'Taux sortant'!$I$9:$S$167,COLUMN(),0),"")</f>
        <v>8.85</v>
      </c>
      <c r="D4917" s="2">
        <f>IFERROR(VLOOKUP(Tableau2[[#This Row],[PR]],'Taux sortant'!$I$9:$S$167,COLUMN(),0),"")</f>
        <v>6.89</v>
      </c>
      <c r="E4917" s="2">
        <f>IFERROR(VLOOKUP(Tableau2[[#This Row],[PR]],'Taux sortant'!$I$9:$S$167,COLUMN(),0),"")</f>
        <v>4.7</v>
      </c>
      <c r="F4917" s="2">
        <f>IFERROR(VLOOKUP(Tableau2[[#This Row],[PR]],'Taux sortant'!$I$9:$S$167,COLUMN(),0),"")</f>
        <v>3.63</v>
      </c>
      <c r="G4917" s="2">
        <f>IFERROR(VLOOKUP(Tableau2[[#This Row],[PR]],'Taux sortant'!$I$9:$S$167,COLUMN(),0),"")</f>
        <v>2.93</v>
      </c>
      <c r="H4917" s="2">
        <f>IFERROR(VLOOKUP(Tableau2[[#This Row],[PR]],'Taux sortant'!$I$9:$S$167,COLUMN(),0),"")</f>
        <v>2.4900000000000002</v>
      </c>
      <c r="I4917" s="2">
        <f>IFERROR(VLOOKUP(Tableau2[[#This Row],[PR]],'Taux sortant'!$I$9:$S$167,COLUMN(),0),"")</f>
        <v>2.21</v>
      </c>
      <c r="J4917" s="2">
        <f>IFERROR(VLOOKUP(Tableau2[[#This Row],[PR]],'Taux sortant'!$I$9:$S$167,COLUMN(),0),"")</f>
        <v>0</v>
      </c>
      <c r="K4917" s="2">
        <f>IFERROR(VLOOKUP(Tableau2[[#This Row],[PR]],'Taux sortant'!$I$9:$S$167,COLUMN(),0),"")</f>
        <v>0</v>
      </c>
      <c r="L4917" s="2" t="str">
        <f>IFERROR(VLOOKUP(Tableau2[[#This Row],[PR]],'Taux sortant'!$I$9:$S$167,COLUMN(),0),"")</f>
        <v/>
      </c>
    </row>
    <row r="4918" spans="1:12" x14ac:dyDescent="0.3">
      <c r="A4918" s="1" t="s">
        <v>4913</v>
      </c>
      <c r="B4918" s="1" t="s">
        <v>4137</v>
      </c>
      <c r="C4918" s="2">
        <f>IFERROR(VLOOKUP(Tableau2[[#This Row],[PR]],'Taux sortant'!$I$9:$S$167,COLUMN(),0),"")</f>
        <v>19.010000000000002</v>
      </c>
      <c r="D4918" s="2">
        <f>IFERROR(VLOOKUP(Tableau2[[#This Row],[PR]],'Taux sortant'!$I$9:$S$167,COLUMN(),0),"")</f>
        <v>16.18</v>
      </c>
      <c r="E4918" s="2">
        <f>IFERROR(VLOOKUP(Tableau2[[#This Row],[PR]],'Taux sortant'!$I$9:$S$167,COLUMN(),0),"")</f>
        <v>12.86</v>
      </c>
      <c r="F4918" s="2">
        <f>IFERROR(VLOOKUP(Tableau2[[#This Row],[PR]],'Taux sortant'!$I$9:$S$167,COLUMN(),0),"")</f>
        <v>11.2</v>
      </c>
      <c r="G4918" s="2">
        <f>IFERROR(VLOOKUP(Tableau2[[#This Row],[PR]],'Taux sortant'!$I$9:$S$167,COLUMN(),0),"")</f>
        <v>9.61</v>
      </c>
      <c r="H4918" s="2">
        <f>IFERROR(VLOOKUP(Tableau2[[#This Row],[PR]],'Taux sortant'!$I$9:$S$167,COLUMN(),0),"")</f>
        <v>8.19</v>
      </c>
      <c r="I4918" s="2">
        <f>IFERROR(VLOOKUP(Tableau2[[#This Row],[PR]],'Taux sortant'!$I$9:$S$167,COLUMN(),0),"")</f>
        <v>7.02</v>
      </c>
      <c r="J4918" s="2">
        <f>IFERROR(VLOOKUP(Tableau2[[#This Row],[PR]],'Taux sortant'!$I$9:$S$167,COLUMN(),0),"")</f>
        <v>0</v>
      </c>
      <c r="K4918" s="2">
        <f>IFERROR(VLOOKUP(Tableau2[[#This Row],[PR]],'Taux sortant'!$I$9:$S$167,COLUMN(),0),"")</f>
        <v>0</v>
      </c>
      <c r="L4918" s="2" t="str">
        <f>IFERROR(VLOOKUP(Tableau2[[#This Row],[PR]],'Taux sortant'!$I$9:$S$167,COLUMN(),0),"")</f>
        <v/>
      </c>
    </row>
    <row r="4919" spans="1:12" x14ac:dyDescent="0.3">
      <c r="A4919" s="1" t="s">
        <v>2234</v>
      </c>
      <c r="B4919" s="1" t="s">
        <v>1535</v>
      </c>
      <c r="C4919" s="2">
        <f>IFERROR(VLOOKUP(Tableau2[[#This Row],[PR]],'Taux sortant'!$I$9:$S$167,COLUMN(),0),"")</f>
        <v>32.31</v>
      </c>
      <c r="D4919" s="2">
        <f>IFERROR(VLOOKUP(Tableau2[[#This Row],[PR]],'Taux sortant'!$I$9:$S$167,COLUMN(),0),"")</f>
        <v>25.84</v>
      </c>
      <c r="E4919" s="2">
        <f>IFERROR(VLOOKUP(Tableau2[[#This Row],[PR]],'Taux sortant'!$I$9:$S$167,COLUMN(),0),"")</f>
        <v>18.78</v>
      </c>
      <c r="F4919" s="2">
        <f>IFERROR(VLOOKUP(Tableau2[[#This Row],[PR]],'Taux sortant'!$I$9:$S$167,COLUMN(),0),"")</f>
        <v>15.36</v>
      </c>
      <c r="G4919" s="2">
        <f>IFERROR(VLOOKUP(Tableau2[[#This Row],[PR]],'Taux sortant'!$I$9:$S$167,COLUMN(),0),"")</f>
        <v>12.71</v>
      </c>
      <c r="H4919" s="2">
        <f>IFERROR(VLOOKUP(Tableau2[[#This Row],[PR]],'Taux sortant'!$I$9:$S$167,COLUMN(),0),"")</f>
        <v>10.58</v>
      </c>
      <c r="I4919" s="2">
        <f>IFERROR(VLOOKUP(Tableau2[[#This Row],[PR]],'Taux sortant'!$I$9:$S$167,COLUMN(),0),"")</f>
        <v>9.08</v>
      </c>
      <c r="J4919" s="2">
        <f>IFERROR(VLOOKUP(Tableau2[[#This Row],[PR]],'Taux sortant'!$I$9:$S$167,COLUMN(),0),"")</f>
        <v>0</v>
      </c>
      <c r="K4919" s="2">
        <f>IFERROR(VLOOKUP(Tableau2[[#This Row],[PR]],'Taux sortant'!$I$9:$S$167,COLUMN(),0),"")</f>
        <v>0</v>
      </c>
      <c r="L4919" s="2" t="str">
        <f>IFERROR(VLOOKUP(Tableau2[[#This Row],[PR]],'Taux sortant'!$I$9:$S$167,COLUMN(),0),"")</f>
        <v/>
      </c>
    </row>
    <row r="4920" spans="1:12" x14ac:dyDescent="0.3">
      <c r="A4920" s="1" t="s">
        <v>2234</v>
      </c>
      <c r="B4920" s="22"/>
      <c r="C4920" s="2" t="str">
        <f>IFERROR(VLOOKUP(Tableau2[[#This Row],[PR]],'Taux sortant'!$I$9:$S$167,COLUMN(),0),"")</f>
        <v/>
      </c>
      <c r="D4920" s="2" t="str">
        <f>IFERROR(VLOOKUP(Tableau2[[#This Row],[PR]],'Taux sortant'!$I$9:$S$167,COLUMN(),0),"")</f>
        <v/>
      </c>
      <c r="E4920" s="2" t="str">
        <f>IFERROR(VLOOKUP(Tableau2[[#This Row],[PR]],'Taux sortant'!$I$9:$S$167,COLUMN(),0),"")</f>
        <v/>
      </c>
      <c r="F4920" s="2" t="str">
        <f>IFERROR(VLOOKUP(Tableau2[[#This Row],[PR]],'Taux sortant'!$I$9:$S$167,COLUMN(),0),"")</f>
        <v/>
      </c>
      <c r="G4920" s="2" t="str">
        <f>IFERROR(VLOOKUP(Tableau2[[#This Row],[PR]],'Taux sortant'!$I$9:$S$167,COLUMN(),0),"")</f>
        <v/>
      </c>
      <c r="H4920" s="2" t="str">
        <f>IFERROR(VLOOKUP(Tableau2[[#This Row],[PR]],'Taux sortant'!$I$9:$S$167,COLUMN(),0),"")</f>
        <v/>
      </c>
      <c r="I4920" s="2" t="str">
        <f>IFERROR(VLOOKUP(Tableau2[[#This Row],[PR]],'Taux sortant'!$I$9:$S$167,COLUMN(),0),"")</f>
        <v/>
      </c>
      <c r="J4920" s="2" t="str">
        <f>IFERROR(VLOOKUP(Tableau2[[#This Row],[PR]],'Taux sortant'!$I$9:$S$167,COLUMN(),0),"")</f>
        <v/>
      </c>
      <c r="K4920" s="2" t="str">
        <f>IFERROR(VLOOKUP(Tableau2[[#This Row],[PR]],'Taux sortant'!$I$9:$S$167,COLUMN(),0),"")</f>
        <v/>
      </c>
      <c r="L4920" s="2" t="str">
        <f>IFERROR(VLOOKUP(Tableau2[[#This Row],[PR]],'Taux sortant'!$I$9:$S$167,COLUMN(),0),"")</f>
        <v/>
      </c>
    </row>
    <row r="4921" spans="1:12" x14ac:dyDescent="0.3">
      <c r="A4921" s="1" t="s">
        <v>1300</v>
      </c>
      <c r="B4921" s="1" t="s">
        <v>33</v>
      </c>
      <c r="C4921" s="2">
        <f>IFERROR(VLOOKUP(Tableau2[[#This Row],[PR]],'Taux sortant'!$I$9:$S$167,COLUMN(),0),"")</f>
        <v>28.13</v>
      </c>
      <c r="D4921" s="2">
        <f>IFERROR(VLOOKUP(Tableau2[[#This Row],[PR]],'Taux sortant'!$I$9:$S$167,COLUMN(),0),"")</f>
        <v>22.97</v>
      </c>
      <c r="E4921" s="2">
        <f>IFERROR(VLOOKUP(Tableau2[[#This Row],[PR]],'Taux sortant'!$I$9:$S$167,COLUMN(),0),"")</f>
        <v>17.190000000000001</v>
      </c>
      <c r="F4921" s="2">
        <f>IFERROR(VLOOKUP(Tableau2[[#This Row],[PR]],'Taux sortant'!$I$9:$S$167,COLUMN(),0),"")</f>
        <v>13.88</v>
      </c>
      <c r="G4921" s="2">
        <f>IFERROR(VLOOKUP(Tableau2[[#This Row],[PR]],'Taux sortant'!$I$9:$S$167,COLUMN(),0),"")</f>
        <v>10.89</v>
      </c>
      <c r="H4921" s="2">
        <f>IFERROR(VLOOKUP(Tableau2[[#This Row],[PR]],'Taux sortant'!$I$9:$S$167,COLUMN(),0),"")</f>
        <v>7.86</v>
      </c>
      <c r="I4921" s="2">
        <f>IFERROR(VLOOKUP(Tableau2[[#This Row],[PR]],'Taux sortant'!$I$9:$S$167,COLUMN(),0),"")</f>
        <v>7.14</v>
      </c>
      <c r="J4921" s="2">
        <f>IFERROR(VLOOKUP(Tableau2[[#This Row],[PR]],'Taux sortant'!$I$9:$S$167,COLUMN(),0),"")</f>
        <v>0</v>
      </c>
      <c r="K4921" s="2">
        <f>IFERROR(VLOOKUP(Tableau2[[#This Row],[PR]],'Taux sortant'!$I$9:$S$167,COLUMN(),0),"")</f>
        <v>0</v>
      </c>
      <c r="L4921" s="2" t="str">
        <f>IFERROR(VLOOKUP(Tableau2[[#This Row],[PR]],'Taux sortant'!$I$9:$S$167,COLUMN(),0),"")</f>
        <v/>
      </c>
    </row>
    <row r="4922" spans="1:12" x14ac:dyDescent="0.3">
      <c r="A4922" s="1" t="s">
        <v>1303</v>
      </c>
      <c r="B4922" s="1" t="s">
        <v>15</v>
      </c>
      <c r="C4922" s="2">
        <f>IFERROR(VLOOKUP(Tableau2[[#This Row],[PR]],'Taux sortant'!$I$9:$S$167,COLUMN(),0),"")</f>
        <v>12.05</v>
      </c>
      <c r="D4922" s="2">
        <f>IFERROR(VLOOKUP(Tableau2[[#This Row],[PR]],'Taux sortant'!$I$9:$S$167,COLUMN(),0),"")</f>
        <v>9.57</v>
      </c>
      <c r="E4922" s="2">
        <f>IFERROR(VLOOKUP(Tableau2[[#This Row],[PR]],'Taux sortant'!$I$9:$S$167,COLUMN(),0),"")</f>
        <v>6.79</v>
      </c>
      <c r="F4922" s="2">
        <f>IFERROR(VLOOKUP(Tableau2[[#This Row],[PR]],'Taux sortant'!$I$9:$S$167,COLUMN(),0),"")</f>
        <v>5.47</v>
      </c>
      <c r="G4922" s="2">
        <f>IFERROR(VLOOKUP(Tableau2[[#This Row],[PR]],'Taux sortant'!$I$9:$S$167,COLUMN(),0),"")</f>
        <v>4.49</v>
      </c>
      <c r="H4922" s="2">
        <f>IFERROR(VLOOKUP(Tableau2[[#This Row],[PR]],'Taux sortant'!$I$9:$S$167,COLUMN(),0),"")</f>
        <v>3.66</v>
      </c>
      <c r="I4922" s="2">
        <f>IFERROR(VLOOKUP(Tableau2[[#This Row],[PR]],'Taux sortant'!$I$9:$S$167,COLUMN(),0),"")</f>
        <v>3.12</v>
      </c>
      <c r="J4922" s="2">
        <f>IFERROR(VLOOKUP(Tableau2[[#This Row],[PR]],'Taux sortant'!$I$9:$S$167,COLUMN(),0),"")</f>
        <v>0</v>
      </c>
      <c r="K4922" s="2">
        <f>IFERROR(VLOOKUP(Tableau2[[#This Row],[PR]],'Taux sortant'!$I$9:$S$167,COLUMN(),0),"")</f>
        <v>0</v>
      </c>
      <c r="L4922" s="2" t="str">
        <f>IFERROR(VLOOKUP(Tableau2[[#This Row],[PR]],'Taux sortant'!$I$9:$S$167,COLUMN(),0),"")</f>
        <v/>
      </c>
    </row>
    <row r="4923" spans="1:12" x14ac:dyDescent="0.3">
      <c r="A4923" s="1" t="s">
        <v>3779</v>
      </c>
      <c r="B4923" s="1" t="s">
        <v>3097</v>
      </c>
      <c r="C4923" s="2">
        <f>IFERROR(VLOOKUP(Tableau2[[#This Row],[PR]],'Taux sortant'!$I$9:$S$167,COLUMN(),0),"")</f>
        <v>15.23</v>
      </c>
      <c r="D4923" s="2">
        <f>IFERROR(VLOOKUP(Tableau2[[#This Row],[PR]],'Taux sortant'!$I$9:$S$167,COLUMN(),0),"")</f>
        <v>12.68</v>
      </c>
      <c r="E4923" s="2">
        <f>IFERROR(VLOOKUP(Tableau2[[#This Row],[PR]],'Taux sortant'!$I$9:$S$167,COLUMN(),0),"")</f>
        <v>9.76</v>
      </c>
      <c r="F4923" s="2">
        <f>IFERROR(VLOOKUP(Tableau2[[#This Row],[PR]],'Taux sortant'!$I$9:$S$167,COLUMN(),0),"")</f>
        <v>8.27</v>
      </c>
      <c r="G4923" s="2">
        <f>IFERROR(VLOOKUP(Tableau2[[#This Row],[PR]],'Taux sortant'!$I$9:$S$167,COLUMN(),0),"")</f>
        <v>7.07</v>
      </c>
      <c r="H4923" s="2">
        <f>IFERROR(VLOOKUP(Tableau2[[#This Row],[PR]],'Taux sortant'!$I$9:$S$167,COLUMN(),0),"")</f>
        <v>6.09</v>
      </c>
      <c r="I4923" s="2">
        <f>IFERROR(VLOOKUP(Tableau2[[#This Row],[PR]],'Taux sortant'!$I$9:$S$167,COLUMN(),0),"")</f>
        <v>5.31</v>
      </c>
      <c r="J4923" s="2">
        <f>IFERROR(VLOOKUP(Tableau2[[#This Row],[PR]],'Taux sortant'!$I$9:$S$167,COLUMN(),0),"")</f>
        <v>0</v>
      </c>
      <c r="K4923" s="2">
        <f>IFERROR(VLOOKUP(Tableau2[[#This Row],[PR]],'Taux sortant'!$I$9:$S$167,COLUMN(),0),"")</f>
        <v>0</v>
      </c>
      <c r="L4923" s="2" t="str">
        <f>IFERROR(VLOOKUP(Tableau2[[#This Row],[PR]],'Taux sortant'!$I$9:$S$167,COLUMN(),0),"")</f>
        <v/>
      </c>
    </row>
    <row r="4924" spans="1:12" x14ac:dyDescent="0.3">
      <c r="A4924" s="1" t="s">
        <v>1306</v>
      </c>
      <c r="B4924" s="1" t="s">
        <v>53</v>
      </c>
      <c r="C4924" s="2">
        <f>IFERROR(VLOOKUP(Tableau2[[#This Row],[PR]],'Taux sortant'!$I$9:$S$167,COLUMN(),0),"")</f>
        <v>28.13</v>
      </c>
      <c r="D4924" s="2">
        <f>IFERROR(VLOOKUP(Tableau2[[#This Row],[PR]],'Taux sortant'!$I$9:$S$167,COLUMN(),0),"")</f>
        <v>22.97</v>
      </c>
      <c r="E4924" s="2">
        <f>IFERROR(VLOOKUP(Tableau2[[#This Row],[PR]],'Taux sortant'!$I$9:$S$167,COLUMN(),0),"")</f>
        <v>17.190000000000001</v>
      </c>
      <c r="F4924" s="2">
        <f>IFERROR(VLOOKUP(Tableau2[[#This Row],[PR]],'Taux sortant'!$I$9:$S$167,COLUMN(),0),"")</f>
        <v>13.88</v>
      </c>
      <c r="G4924" s="2">
        <f>IFERROR(VLOOKUP(Tableau2[[#This Row],[PR]],'Taux sortant'!$I$9:$S$167,COLUMN(),0),"")</f>
        <v>10.89</v>
      </c>
      <c r="H4924" s="2">
        <f>IFERROR(VLOOKUP(Tableau2[[#This Row],[PR]],'Taux sortant'!$I$9:$S$167,COLUMN(),0),"")</f>
        <v>7.86</v>
      </c>
      <c r="I4924" s="2">
        <f>IFERROR(VLOOKUP(Tableau2[[#This Row],[PR]],'Taux sortant'!$I$9:$S$167,COLUMN(),0),"")</f>
        <v>7.14</v>
      </c>
      <c r="J4924" s="2">
        <f>IFERROR(VLOOKUP(Tableau2[[#This Row],[PR]],'Taux sortant'!$I$9:$S$167,COLUMN(),0),"")</f>
        <v>0</v>
      </c>
      <c r="K4924" s="2">
        <f>IFERROR(VLOOKUP(Tableau2[[#This Row],[PR]],'Taux sortant'!$I$9:$S$167,COLUMN(),0),"")</f>
        <v>0</v>
      </c>
      <c r="L4924" s="2" t="str">
        <f>IFERROR(VLOOKUP(Tableau2[[#This Row],[PR]],'Taux sortant'!$I$9:$S$167,COLUMN(),0),"")</f>
        <v/>
      </c>
    </row>
    <row r="4925" spans="1:12" x14ac:dyDescent="0.3">
      <c r="A4925" s="1" t="s">
        <v>4916</v>
      </c>
      <c r="B4925" s="1" t="s">
        <v>4174</v>
      </c>
      <c r="C4925" s="2">
        <f>IFERROR(VLOOKUP(Tableau2[[#This Row],[PR]],'Taux sortant'!$I$9:$S$167,COLUMN(),0),"")</f>
        <v>18.22</v>
      </c>
      <c r="D4925" s="2">
        <f>IFERROR(VLOOKUP(Tableau2[[#This Row],[PR]],'Taux sortant'!$I$9:$S$167,COLUMN(),0),"")</f>
        <v>15.54</v>
      </c>
      <c r="E4925" s="2">
        <f>IFERROR(VLOOKUP(Tableau2[[#This Row],[PR]],'Taux sortant'!$I$9:$S$167,COLUMN(),0),"")</f>
        <v>12.42</v>
      </c>
      <c r="F4925" s="2">
        <f>IFERROR(VLOOKUP(Tableau2[[#This Row],[PR]],'Taux sortant'!$I$9:$S$167,COLUMN(),0),"")</f>
        <v>10.85</v>
      </c>
      <c r="G4925" s="2">
        <f>IFERROR(VLOOKUP(Tableau2[[#This Row],[PR]],'Taux sortant'!$I$9:$S$167,COLUMN(),0),"")</f>
        <v>9.4499999999999993</v>
      </c>
      <c r="H4925" s="2">
        <f>IFERROR(VLOOKUP(Tableau2[[#This Row],[PR]],'Taux sortant'!$I$9:$S$167,COLUMN(),0),"")</f>
        <v>8.27</v>
      </c>
      <c r="I4925" s="2">
        <f>IFERROR(VLOOKUP(Tableau2[[#This Row],[PR]],'Taux sortant'!$I$9:$S$167,COLUMN(),0),"")</f>
        <v>7.27</v>
      </c>
      <c r="J4925" s="2">
        <f>IFERROR(VLOOKUP(Tableau2[[#This Row],[PR]],'Taux sortant'!$I$9:$S$167,COLUMN(),0),"")</f>
        <v>0</v>
      </c>
      <c r="K4925" s="2">
        <f>IFERROR(VLOOKUP(Tableau2[[#This Row],[PR]],'Taux sortant'!$I$9:$S$167,COLUMN(),0),"")</f>
        <v>0</v>
      </c>
      <c r="L4925" s="2" t="str">
        <f>IFERROR(VLOOKUP(Tableau2[[#This Row],[PR]],'Taux sortant'!$I$9:$S$167,COLUMN(),0),"")</f>
        <v/>
      </c>
    </row>
    <row r="4926" spans="1:12" x14ac:dyDescent="0.3">
      <c r="A4926" s="1" t="s">
        <v>5753</v>
      </c>
      <c r="B4926" s="1" t="s">
        <v>5351</v>
      </c>
      <c r="C4926" s="2">
        <f>IFERROR(VLOOKUP(Tableau2[[#This Row],[PR]],'Taux sortant'!$I$9:$S$167,COLUMN(),0),"")</f>
        <v>16.170000000000002</v>
      </c>
      <c r="D4926" s="2">
        <f>IFERROR(VLOOKUP(Tableau2[[#This Row],[PR]],'Taux sortant'!$I$9:$S$167,COLUMN(),0),"")</f>
        <v>13.54</v>
      </c>
      <c r="E4926" s="2">
        <f>IFERROR(VLOOKUP(Tableau2[[#This Row],[PR]],'Taux sortant'!$I$9:$S$167,COLUMN(),0),"")</f>
        <v>10.49</v>
      </c>
      <c r="F4926" s="2">
        <f>IFERROR(VLOOKUP(Tableau2[[#This Row],[PR]],'Taux sortant'!$I$9:$S$167,COLUMN(),0),"")</f>
        <v>8.9700000000000006</v>
      </c>
      <c r="G4926" s="2">
        <f>IFERROR(VLOOKUP(Tableau2[[#This Row],[PR]],'Taux sortant'!$I$9:$S$167,COLUMN(),0),"")</f>
        <v>7.62</v>
      </c>
      <c r="H4926" s="2">
        <f>IFERROR(VLOOKUP(Tableau2[[#This Row],[PR]],'Taux sortant'!$I$9:$S$167,COLUMN(),0),"")</f>
        <v>6.52</v>
      </c>
      <c r="I4926" s="2">
        <f>IFERROR(VLOOKUP(Tableau2[[#This Row],[PR]],'Taux sortant'!$I$9:$S$167,COLUMN(),0),"")</f>
        <v>5.64</v>
      </c>
      <c r="J4926" s="2">
        <f>IFERROR(VLOOKUP(Tableau2[[#This Row],[PR]],'Taux sortant'!$I$9:$S$167,COLUMN(),0),"")</f>
        <v>0</v>
      </c>
      <c r="K4926" s="2">
        <f>IFERROR(VLOOKUP(Tableau2[[#This Row],[PR]],'Taux sortant'!$I$9:$S$167,COLUMN(),0),"")</f>
        <v>0</v>
      </c>
      <c r="L4926" s="2" t="str">
        <f>IFERROR(VLOOKUP(Tableau2[[#This Row],[PR]],'Taux sortant'!$I$9:$S$167,COLUMN(),0),"")</f>
        <v/>
      </c>
    </row>
    <row r="4927" spans="1:12" x14ac:dyDescent="0.3">
      <c r="A4927" s="1" t="s">
        <v>5755</v>
      </c>
      <c r="B4927" s="1" t="s">
        <v>5349</v>
      </c>
      <c r="C4927" s="2" t="str">
        <f>IFERROR(VLOOKUP(Tableau2[[#This Row],[PR]],'Taux sortant'!$I$9:$S$167,COLUMN(),0),"")</f>
        <v/>
      </c>
      <c r="D4927" s="2" t="str">
        <f>IFERROR(VLOOKUP(Tableau2[[#This Row],[PR]],'Taux sortant'!$I$9:$S$167,COLUMN(),0),"")</f>
        <v/>
      </c>
      <c r="E4927" s="2" t="str">
        <f>IFERROR(VLOOKUP(Tableau2[[#This Row],[PR]],'Taux sortant'!$I$9:$S$167,COLUMN(),0),"")</f>
        <v/>
      </c>
      <c r="F4927" s="2" t="str">
        <f>IFERROR(VLOOKUP(Tableau2[[#This Row],[PR]],'Taux sortant'!$I$9:$S$167,COLUMN(),0),"")</f>
        <v/>
      </c>
      <c r="G4927" s="2" t="str">
        <f>IFERROR(VLOOKUP(Tableau2[[#This Row],[PR]],'Taux sortant'!$I$9:$S$167,COLUMN(),0),"")</f>
        <v/>
      </c>
      <c r="H4927" s="2" t="str">
        <f>IFERROR(VLOOKUP(Tableau2[[#This Row],[PR]],'Taux sortant'!$I$9:$S$167,COLUMN(),0),"")</f>
        <v/>
      </c>
      <c r="I4927" s="2" t="str">
        <f>IFERROR(VLOOKUP(Tableau2[[#This Row],[PR]],'Taux sortant'!$I$9:$S$167,COLUMN(),0),"")</f>
        <v/>
      </c>
      <c r="J4927" s="2" t="str">
        <f>IFERROR(VLOOKUP(Tableau2[[#This Row],[PR]],'Taux sortant'!$I$9:$S$167,COLUMN(),0),"")</f>
        <v/>
      </c>
      <c r="K4927" s="2" t="str">
        <f>IFERROR(VLOOKUP(Tableau2[[#This Row],[PR]],'Taux sortant'!$I$9:$S$167,COLUMN(),0),"")</f>
        <v/>
      </c>
      <c r="L4927" s="2" t="str">
        <f>IFERROR(VLOOKUP(Tableau2[[#This Row],[PR]],'Taux sortant'!$I$9:$S$167,COLUMN(),0),"")</f>
        <v/>
      </c>
    </row>
    <row r="4928" spans="1:12" x14ac:dyDescent="0.3">
      <c r="A4928" s="1" t="s">
        <v>1309</v>
      </c>
      <c r="B4928" s="1" t="s">
        <v>90</v>
      </c>
      <c r="C4928" s="2">
        <f>IFERROR(VLOOKUP(Tableau2[[#This Row],[PR]],'Taux sortant'!$I$9:$S$167,COLUMN(),0),"")</f>
        <v>32.090000000000003</v>
      </c>
      <c r="D4928" s="2">
        <f>IFERROR(VLOOKUP(Tableau2[[#This Row],[PR]],'Taux sortant'!$I$9:$S$167,COLUMN(),0),"")</f>
        <v>26.17</v>
      </c>
      <c r="E4928" s="2">
        <f>IFERROR(VLOOKUP(Tableau2[[#This Row],[PR]],'Taux sortant'!$I$9:$S$167,COLUMN(),0),"")</f>
        <v>20.67</v>
      </c>
      <c r="F4928" s="2">
        <f>IFERROR(VLOOKUP(Tableau2[[#This Row],[PR]],'Taux sortant'!$I$9:$S$167,COLUMN(),0),"")</f>
        <v>17.260000000000002</v>
      </c>
      <c r="G4928" s="2">
        <f>IFERROR(VLOOKUP(Tableau2[[#This Row],[PR]],'Taux sortant'!$I$9:$S$167,COLUMN(),0),"")</f>
        <v>12.15</v>
      </c>
      <c r="H4928" s="2">
        <f>IFERROR(VLOOKUP(Tableau2[[#This Row],[PR]],'Taux sortant'!$I$9:$S$167,COLUMN(),0),"")</f>
        <v>7.95</v>
      </c>
      <c r="I4928" s="2">
        <f>IFERROR(VLOOKUP(Tableau2[[#This Row],[PR]],'Taux sortant'!$I$9:$S$167,COLUMN(),0),"")</f>
        <v>7.21</v>
      </c>
      <c r="J4928" s="2">
        <f>IFERROR(VLOOKUP(Tableau2[[#This Row],[PR]],'Taux sortant'!$I$9:$S$167,COLUMN(),0),"")</f>
        <v>0</v>
      </c>
      <c r="K4928" s="2">
        <f>IFERROR(VLOOKUP(Tableau2[[#This Row],[PR]],'Taux sortant'!$I$9:$S$167,COLUMN(),0),"")</f>
        <v>0</v>
      </c>
      <c r="L4928" s="2" t="str">
        <f>IFERROR(VLOOKUP(Tableau2[[#This Row],[PR]],'Taux sortant'!$I$9:$S$167,COLUMN(),0),"")</f>
        <v/>
      </c>
    </row>
    <row r="4929" spans="1:12" x14ac:dyDescent="0.3">
      <c r="A4929" s="1" t="s">
        <v>3781</v>
      </c>
      <c r="B4929" s="1" t="s">
        <v>3221</v>
      </c>
      <c r="C4929" s="2" t="str">
        <f>IFERROR(VLOOKUP(Tableau2[[#This Row],[PR]],'Taux sortant'!$I$9:$S$167,COLUMN(),0),"")</f>
        <v/>
      </c>
      <c r="D4929" s="2" t="str">
        <f>IFERROR(VLOOKUP(Tableau2[[#This Row],[PR]],'Taux sortant'!$I$9:$S$167,COLUMN(),0),"")</f>
        <v/>
      </c>
      <c r="E4929" s="2" t="str">
        <f>IFERROR(VLOOKUP(Tableau2[[#This Row],[PR]],'Taux sortant'!$I$9:$S$167,COLUMN(),0),"")</f>
        <v/>
      </c>
      <c r="F4929" s="2" t="str">
        <f>IFERROR(VLOOKUP(Tableau2[[#This Row],[PR]],'Taux sortant'!$I$9:$S$167,COLUMN(),0),"")</f>
        <v/>
      </c>
      <c r="G4929" s="2" t="str">
        <f>IFERROR(VLOOKUP(Tableau2[[#This Row],[PR]],'Taux sortant'!$I$9:$S$167,COLUMN(),0),"")</f>
        <v/>
      </c>
      <c r="H4929" s="2" t="str">
        <f>IFERROR(VLOOKUP(Tableau2[[#This Row],[PR]],'Taux sortant'!$I$9:$S$167,COLUMN(),0),"")</f>
        <v/>
      </c>
      <c r="I4929" s="2" t="str">
        <f>IFERROR(VLOOKUP(Tableau2[[#This Row],[PR]],'Taux sortant'!$I$9:$S$167,COLUMN(),0),"")</f>
        <v/>
      </c>
      <c r="J4929" s="2" t="str">
        <f>IFERROR(VLOOKUP(Tableau2[[#This Row],[PR]],'Taux sortant'!$I$9:$S$167,COLUMN(),0),"")</f>
        <v/>
      </c>
      <c r="K4929" s="2" t="str">
        <f>IFERROR(VLOOKUP(Tableau2[[#This Row],[PR]],'Taux sortant'!$I$9:$S$167,COLUMN(),0),"")</f>
        <v/>
      </c>
      <c r="L4929" s="2" t="str">
        <f>IFERROR(VLOOKUP(Tableau2[[#This Row],[PR]],'Taux sortant'!$I$9:$S$167,COLUMN(),0),"")</f>
        <v/>
      </c>
    </row>
    <row r="4930" spans="1:12" x14ac:dyDescent="0.3">
      <c r="A4930" s="1" t="s">
        <v>3784</v>
      </c>
      <c r="B4930" s="1" t="s">
        <v>3164</v>
      </c>
      <c r="C4930" s="2">
        <f>IFERROR(VLOOKUP(Tableau2[[#This Row],[PR]],'Taux sortant'!$I$9:$S$167,COLUMN(),0),"")</f>
        <v>15.9</v>
      </c>
      <c r="D4930" s="2">
        <f>IFERROR(VLOOKUP(Tableau2[[#This Row],[PR]],'Taux sortant'!$I$9:$S$167,COLUMN(),0),"")</f>
        <v>13.36</v>
      </c>
      <c r="E4930" s="2">
        <f>IFERROR(VLOOKUP(Tableau2[[#This Row],[PR]],'Taux sortant'!$I$9:$S$167,COLUMN(),0),"")</f>
        <v>10.43</v>
      </c>
      <c r="F4930" s="2">
        <f>IFERROR(VLOOKUP(Tableau2[[#This Row],[PR]],'Taux sortant'!$I$9:$S$167,COLUMN(),0),"")</f>
        <v>8.9700000000000006</v>
      </c>
      <c r="G4930" s="2">
        <f>IFERROR(VLOOKUP(Tableau2[[#This Row],[PR]],'Taux sortant'!$I$9:$S$167,COLUMN(),0),"")</f>
        <v>7.72</v>
      </c>
      <c r="H4930" s="2">
        <f>IFERROR(VLOOKUP(Tableau2[[#This Row],[PR]],'Taux sortant'!$I$9:$S$167,COLUMN(),0),"")</f>
        <v>6.68</v>
      </c>
      <c r="I4930" s="2">
        <f>IFERROR(VLOOKUP(Tableau2[[#This Row],[PR]],'Taux sortant'!$I$9:$S$167,COLUMN(),0),"")</f>
        <v>5.85</v>
      </c>
      <c r="J4930" s="2">
        <f>IFERROR(VLOOKUP(Tableau2[[#This Row],[PR]],'Taux sortant'!$I$9:$S$167,COLUMN(),0),"")</f>
        <v>0</v>
      </c>
      <c r="K4930" s="2">
        <f>IFERROR(VLOOKUP(Tableau2[[#This Row],[PR]],'Taux sortant'!$I$9:$S$167,COLUMN(),0),"")</f>
        <v>0</v>
      </c>
      <c r="L4930" s="2" t="str">
        <f>IFERROR(VLOOKUP(Tableau2[[#This Row],[PR]],'Taux sortant'!$I$9:$S$167,COLUMN(),0),"")</f>
        <v/>
      </c>
    </row>
    <row r="4931" spans="1:12" x14ac:dyDescent="0.3">
      <c r="A4931" s="1" t="s">
        <v>2237</v>
      </c>
      <c r="B4931" s="1" t="s">
        <v>1749</v>
      </c>
      <c r="C4931" s="2">
        <f>IFERROR(VLOOKUP(Tableau2[[#This Row],[PR]],'Taux sortant'!$I$9:$S$167,COLUMN(),0),"")</f>
        <v>9.59</v>
      </c>
      <c r="D4931" s="2">
        <f>IFERROR(VLOOKUP(Tableau2[[#This Row],[PR]],'Taux sortant'!$I$9:$S$167,COLUMN(),0),"")</f>
        <v>7.53</v>
      </c>
      <c r="E4931" s="2">
        <f>IFERROR(VLOOKUP(Tableau2[[#This Row],[PR]],'Taux sortant'!$I$9:$S$167,COLUMN(),0),"")</f>
        <v>5.2</v>
      </c>
      <c r="F4931" s="2">
        <f>IFERROR(VLOOKUP(Tableau2[[#This Row],[PR]],'Taux sortant'!$I$9:$S$167,COLUMN(),0),"")</f>
        <v>4.08</v>
      </c>
      <c r="G4931" s="2">
        <f>IFERROR(VLOOKUP(Tableau2[[#This Row],[PR]],'Taux sortant'!$I$9:$S$167,COLUMN(),0),"")</f>
        <v>3.34</v>
      </c>
      <c r="H4931" s="2">
        <f>IFERROR(VLOOKUP(Tableau2[[#This Row],[PR]],'Taux sortant'!$I$9:$S$167,COLUMN(),0),"")</f>
        <v>2.88</v>
      </c>
      <c r="I4931" s="2">
        <f>IFERROR(VLOOKUP(Tableau2[[#This Row],[PR]],'Taux sortant'!$I$9:$S$167,COLUMN(),0),"")</f>
        <v>2.59</v>
      </c>
      <c r="J4931" s="2">
        <f>IFERROR(VLOOKUP(Tableau2[[#This Row],[PR]],'Taux sortant'!$I$9:$S$167,COLUMN(),0),"")</f>
        <v>0</v>
      </c>
      <c r="K4931" s="2">
        <f>IFERROR(VLOOKUP(Tableau2[[#This Row],[PR]],'Taux sortant'!$I$9:$S$167,COLUMN(),0),"")</f>
        <v>0</v>
      </c>
      <c r="L4931" s="2" t="str">
        <f>IFERROR(VLOOKUP(Tableau2[[#This Row],[PR]],'Taux sortant'!$I$9:$S$167,COLUMN(),0),"")</f>
        <v/>
      </c>
    </row>
    <row r="4932" spans="1:12" x14ac:dyDescent="0.3">
      <c r="A4932" s="1" t="s">
        <v>2240</v>
      </c>
      <c r="B4932" s="1" t="s">
        <v>1631</v>
      </c>
      <c r="C4932" s="2">
        <f>IFERROR(VLOOKUP(Tableau2[[#This Row],[PR]],'Taux sortant'!$I$9:$S$167,COLUMN(),0),"")</f>
        <v>10.29</v>
      </c>
      <c r="D4932" s="2">
        <f>IFERROR(VLOOKUP(Tableau2[[#This Row],[PR]],'Taux sortant'!$I$9:$S$167,COLUMN(),0),"")</f>
        <v>8.1199999999999992</v>
      </c>
      <c r="E4932" s="2">
        <f>IFERROR(VLOOKUP(Tableau2[[#This Row],[PR]],'Taux sortant'!$I$9:$S$167,COLUMN(),0),"")</f>
        <v>5.69</v>
      </c>
      <c r="F4932" s="2">
        <f>IFERROR(VLOOKUP(Tableau2[[#This Row],[PR]],'Taux sortant'!$I$9:$S$167,COLUMN(),0),"")</f>
        <v>4.5199999999999996</v>
      </c>
      <c r="G4932" s="2">
        <f>IFERROR(VLOOKUP(Tableau2[[#This Row],[PR]],'Taux sortant'!$I$9:$S$167,COLUMN(),0),"")</f>
        <v>3.74</v>
      </c>
      <c r="H4932" s="2">
        <f>IFERROR(VLOOKUP(Tableau2[[#This Row],[PR]],'Taux sortant'!$I$9:$S$167,COLUMN(),0),"")</f>
        <v>3.28</v>
      </c>
      <c r="I4932" s="2">
        <f>IFERROR(VLOOKUP(Tableau2[[#This Row],[PR]],'Taux sortant'!$I$9:$S$167,COLUMN(),0),"")</f>
        <v>2.99</v>
      </c>
      <c r="J4932" s="2">
        <f>IFERROR(VLOOKUP(Tableau2[[#This Row],[PR]],'Taux sortant'!$I$9:$S$167,COLUMN(),0),"")</f>
        <v>0</v>
      </c>
      <c r="K4932" s="2">
        <f>IFERROR(VLOOKUP(Tableau2[[#This Row],[PR]],'Taux sortant'!$I$9:$S$167,COLUMN(),0),"")</f>
        <v>0</v>
      </c>
      <c r="L4932" s="2" t="str">
        <f>IFERROR(VLOOKUP(Tableau2[[#This Row],[PR]],'Taux sortant'!$I$9:$S$167,COLUMN(),0),"")</f>
        <v/>
      </c>
    </row>
    <row r="4933" spans="1:12" x14ac:dyDescent="0.3">
      <c r="A4933" s="1" t="s">
        <v>4919</v>
      </c>
      <c r="B4933" s="1" t="s">
        <v>4145</v>
      </c>
      <c r="C4933" s="2">
        <f>IFERROR(VLOOKUP(Tableau2[[#This Row],[PR]],'Taux sortant'!$I$9:$S$167,COLUMN(),0),"")</f>
        <v>22.32</v>
      </c>
      <c r="D4933" s="2">
        <f>IFERROR(VLOOKUP(Tableau2[[#This Row],[PR]],'Taux sortant'!$I$9:$S$167,COLUMN(),0),"")</f>
        <v>19.86</v>
      </c>
      <c r="E4933" s="2">
        <f>IFERROR(VLOOKUP(Tableau2[[#This Row],[PR]],'Taux sortant'!$I$9:$S$167,COLUMN(),0),"")</f>
        <v>16.239999999999998</v>
      </c>
      <c r="F4933" s="2">
        <f>IFERROR(VLOOKUP(Tableau2[[#This Row],[PR]],'Taux sortant'!$I$9:$S$167,COLUMN(),0),"")</f>
        <v>14.04</v>
      </c>
      <c r="G4933" s="2">
        <f>IFERROR(VLOOKUP(Tableau2[[#This Row],[PR]],'Taux sortant'!$I$9:$S$167,COLUMN(),0),"")</f>
        <v>12.21</v>
      </c>
      <c r="H4933" s="2">
        <f>IFERROR(VLOOKUP(Tableau2[[#This Row],[PR]],'Taux sortant'!$I$9:$S$167,COLUMN(),0),"")</f>
        <v>10.16</v>
      </c>
      <c r="I4933" s="2">
        <f>IFERROR(VLOOKUP(Tableau2[[#This Row],[PR]],'Taux sortant'!$I$9:$S$167,COLUMN(),0),"")</f>
        <v>8.69</v>
      </c>
      <c r="J4933" s="2">
        <f>IFERROR(VLOOKUP(Tableau2[[#This Row],[PR]],'Taux sortant'!$I$9:$S$167,COLUMN(),0),"")</f>
        <v>0</v>
      </c>
      <c r="K4933" s="2">
        <f>IFERROR(VLOOKUP(Tableau2[[#This Row],[PR]],'Taux sortant'!$I$9:$S$167,COLUMN(),0),"")</f>
        <v>0</v>
      </c>
      <c r="L4933" s="2" t="str">
        <f>IFERROR(VLOOKUP(Tableau2[[#This Row],[PR]],'Taux sortant'!$I$9:$S$167,COLUMN(),0),"")</f>
        <v/>
      </c>
    </row>
    <row r="4934" spans="1:12" x14ac:dyDescent="0.3">
      <c r="A4934" s="1" t="s">
        <v>3097</v>
      </c>
      <c r="B4934" s="1" t="s">
        <v>3097</v>
      </c>
      <c r="C4934" s="2">
        <f>IFERROR(VLOOKUP(Tableau2[[#This Row],[PR]],'Taux sortant'!$I$9:$S$167,COLUMN(),0),"")</f>
        <v>15.23</v>
      </c>
      <c r="D4934" s="2">
        <f>IFERROR(VLOOKUP(Tableau2[[#This Row],[PR]],'Taux sortant'!$I$9:$S$167,COLUMN(),0),"")</f>
        <v>12.68</v>
      </c>
      <c r="E4934" s="2">
        <f>IFERROR(VLOOKUP(Tableau2[[#This Row],[PR]],'Taux sortant'!$I$9:$S$167,COLUMN(),0),"")</f>
        <v>9.76</v>
      </c>
      <c r="F4934" s="2">
        <f>IFERROR(VLOOKUP(Tableau2[[#This Row],[PR]],'Taux sortant'!$I$9:$S$167,COLUMN(),0),"")</f>
        <v>8.27</v>
      </c>
      <c r="G4934" s="2">
        <f>IFERROR(VLOOKUP(Tableau2[[#This Row],[PR]],'Taux sortant'!$I$9:$S$167,COLUMN(),0),"")</f>
        <v>7.07</v>
      </c>
      <c r="H4934" s="2">
        <f>IFERROR(VLOOKUP(Tableau2[[#This Row],[PR]],'Taux sortant'!$I$9:$S$167,COLUMN(),0),"")</f>
        <v>6.09</v>
      </c>
      <c r="I4934" s="2">
        <f>IFERROR(VLOOKUP(Tableau2[[#This Row],[PR]],'Taux sortant'!$I$9:$S$167,COLUMN(),0),"")</f>
        <v>5.31</v>
      </c>
      <c r="J4934" s="2">
        <f>IFERROR(VLOOKUP(Tableau2[[#This Row],[PR]],'Taux sortant'!$I$9:$S$167,COLUMN(),0),"")</f>
        <v>0</v>
      </c>
      <c r="K4934" s="2">
        <f>IFERROR(VLOOKUP(Tableau2[[#This Row],[PR]],'Taux sortant'!$I$9:$S$167,COLUMN(),0),"")</f>
        <v>0</v>
      </c>
      <c r="L4934" s="2" t="str">
        <f>IFERROR(VLOOKUP(Tableau2[[#This Row],[PR]],'Taux sortant'!$I$9:$S$167,COLUMN(),0),"")</f>
        <v/>
      </c>
    </row>
    <row r="4935" spans="1:12" x14ac:dyDescent="0.3">
      <c r="A4935" s="1" t="s">
        <v>3788</v>
      </c>
      <c r="B4935" s="1" t="s">
        <v>3211</v>
      </c>
      <c r="C4935" s="2">
        <f>IFERROR(VLOOKUP(Tableau2[[#This Row],[PR]],'Taux sortant'!$I$9:$S$167,COLUMN(),0),"")</f>
        <v>13.98</v>
      </c>
      <c r="D4935" s="2">
        <f>IFERROR(VLOOKUP(Tableau2[[#This Row],[PR]],'Taux sortant'!$I$9:$S$167,COLUMN(),0),"")</f>
        <v>11.58</v>
      </c>
      <c r="E4935" s="2">
        <f>IFERROR(VLOOKUP(Tableau2[[#This Row],[PR]],'Taux sortant'!$I$9:$S$167,COLUMN(),0),"")</f>
        <v>8.7799999999999994</v>
      </c>
      <c r="F4935" s="2">
        <f>IFERROR(VLOOKUP(Tableau2[[#This Row],[PR]],'Taux sortant'!$I$9:$S$167,COLUMN(),0),"")</f>
        <v>7.44</v>
      </c>
      <c r="G4935" s="2">
        <f>IFERROR(VLOOKUP(Tableau2[[#This Row],[PR]],'Taux sortant'!$I$9:$S$167,COLUMN(),0),"")</f>
        <v>6.29</v>
      </c>
      <c r="H4935" s="2">
        <f>IFERROR(VLOOKUP(Tableau2[[#This Row],[PR]],'Taux sortant'!$I$9:$S$167,COLUMN(),0),"")</f>
        <v>5.35</v>
      </c>
      <c r="I4935" s="2">
        <f>IFERROR(VLOOKUP(Tableau2[[#This Row],[PR]],'Taux sortant'!$I$9:$S$167,COLUMN(),0),"")</f>
        <v>4.6100000000000003</v>
      </c>
      <c r="J4935" s="2">
        <f>IFERROR(VLOOKUP(Tableau2[[#This Row],[PR]],'Taux sortant'!$I$9:$S$167,COLUMN(),0),"")</f>
        <v>0</v>
      </c>
      <c r="K4935" s="2">
        <f>IFERROR(VLOOKUP(Tableau2[[#This Row],[PR]],'Taux sortant'!$I$9:$S$167,COLUMN(),0),"")</f>
        <v>0</v>
      </c>
      <c r="L4935" s="2" t="str">
        <f>IFERROR(VLOOKUP(Tableau2[[#This Row],[PR]],'Taux sortant'!$I$9:$S$167,COLUMN(),0),"")</f>
        <v/>
      </c>
    </row>
    <row r="4936" spans="1:12" x14ac:dyDescent="0.3">
      <c r="A4936" s="1" t="s">
        <v>3791</v>
      </c>
      <c r="B4936" s="1" t="s">
        <v>3097</v>
      </c>
      <c r="C4936" s="2">
        <f>IFERROR(VLOOKUP(Tableau2[[#This Row],[PR]],'Taux sortant'!$I$9:$S$167,COLUMN(),0),"")</f>
        <v>15.23</v>
      </c>
      <c r="D4936" s="2">
        <f>IFERROR(VLOOKUP(Tableau2[[#This Row],[PR]],'Taux sortant'!$I$9:$S$167,COLUMN(),0),"")</f>
        <v>12.68</v>
      </c>
      <c r="E4936" s="2">
        <f>IFERROR(VLOOKUP(Tableau2[[#This Row],[PR]],'Taux sortant'!$I$9:$S$167,COLUMN(),0),"")</f>
        <v>9.76</v>
      </c>
      <c r="F4936" s="2">
        <f>IFERROR(VLOOKUP(Tableau2[[#This Row],[PR]],'Taux sortant'!$I$9:$S$167,COLUMN(),0),"")</f>
        <v>8.27</v>
      </c>
      <c r="G4936" s="2">
        <f>IFERROR(VLOOKUP(Tableau2[[#This Row],[PR]],'Taux sortant'!$I$9:$S$167,COLUMN(),0),"")</f>
        <v>7.07</v>
      </c>
      <c r="H4936" s="2">
        <f>IFERROR(VLOOKUP(Tableau2[[#This Row],[PR]],'Taux sortant'!$I$9:$S$167,COLUMN(),0),"")</f>
        <v>6.09</v>
      </c>
      <c r="I4936" s="2">
        <f>IFERROR(VLOOKUP(Tableau2[[#This Row],[PR]],'Taux sortant'!$I$9:$S$167,COLUMN(),0),"")</f>
        <v>5.31</v>
      </c>
      <c r="J4936" s="2">
        <f>IFERROR(VLOOKUP(Tableau2[[#This Row],[PR]],'Taux sortant'!$I$9:$S$167,COLUMN(),0),"")</f>
        <v>0</v>
      </c>
      <c r="K4936" s="2">
        <f>IFERROR(VLOOKUP(Tableau2[[#This Row],[PR]],'Taux sortant'!$I$9:$S$167,COLUMN(),0),"")</f>
        <v>0</v>
      </c>
      <c r="L4936" s="2" t="str">
        <f>IFERROR(VLOOKUP(Tableau2[[#This Row],[PR]],'Taux sortant'!$I$9:$S$167,COLUMN(),0),"")</f>
        <v/>
      </c>
    </row>
    <row r="4937" spans="1:12" x14ac:dyDescent="0.3">
      <c r="A4937" s="1" t="s">
        <v>1312</v>
      </c>
      <c r="B4937" s="1" t="s">
        <v>73</v>
      </c>
      <c r="C4937" s="2">
        <f>IFERROR(VLOOKUP(Tableau2[[#This Row],[PR]],'Taux sortant'!$I$9:$S$167,COLUMN(),0),"")</f>
        <v>18.93</v>
      </c>
      <c r="D4937" s="2">
        <f>IFERROR(VLOOKUP(Tableau2[[#This Row],[PR]],'Taux sortant'!$I$9:$S$167,COLUMN(),0),"")</f>
        <v>14.7</v>
      </c>
      <c r="E4937" s="2">
        <f>IFERROR(VLOOKUP(Tableau2[[#This Row],[PR]],'Taux sortant'!$I$9:$S$167,COLUMN(),0),"")</f>
        <v>10.55</v>
      </c>
      <c r="F4937" s="2">
        <f>IFERROR(VLOOKUP(Tableau2[[#This Row],[PR]],'Taux sortant'!$I$9:$S$167,COLUMN(),0),"")</f>
        <v>8.69</v>
      </c>
      <c r="G4937" s="2">
        <f>IFERROR(VLOOKUP(Tableau2[[#This Row],[PR]],'Taux sortant'!$I$9:$S$167,COLUMN(),0),"")</f>
        <v>6.98</v>
      </c>
      <c r="H4937" s="2">
        <f>IFERROR(VLOOKUP(Tableau2[[#This Row],[PR]],'Taux sortant'!$I$9:$S$167,COLUMN(),0),"")</f>
        <v>5.4</v>
      </c>
      <c r="I4937" s="2">
        <f>IFERROR(VLOOKUP(Tableau2[[#This Row],[PR]],'Taux sortant'!$I$9:$S$167,COLUMN(),0),"")</f>
        <v>4.87</v>
      </c>
      <c r="J4937" s="2">
        <f>IFERROR(VLOOKUP(Tableau2[[#This Row],[PR]],'Taux sortant'!$I$9:$S$167,COLUMN(),0),"")</f>
        <v>0</v>
      </c>
      <c r="K4937" s="2">
        <f>IFERROR(VLOOKUP(Tableau2[[#This Row],[PR]],'Taux sortant'!$I$9:$S$167,COLUMN(),0),"")</f>
        <v>0</v>
      </c>
      <c r="L4937" s="2" t="str">
        <f>IFERROR(VLOOKUP(Tableau2[[#This Row],[PR]],'Taux sortant'!$I$9:$S$167,COLUMN(),0),"")</f>
        <v/>
      </c>
    </row>
    <row r="4938" spans="1:12" x14ac:dyDescent="0.3">
      <c r="A4938" s="1" t="s">
        <v>1312</v>
      </c>
      <c r="B4938" s="1" t="s">
        <v>5362</v>
      </c>
      <c r="C4938" s="2" t="str">
        <f>IFERROR(VLOOKUP(Tableau2[[#This Row],[PR]],'Taux sortant'!$I$9:$S$167,COLUMN(),0),"")</f>
        <v/>
      </c>
      <c r="D4938" s="2" t="str">
        <f>IFERROR(VLOOKUP(Tableau2[[#This Row],[PR]],'Taux sortant'!$I$9:$S$167,COLUMN(),0),"")</f>
        <v/>
      </c>
      <c r="E4938" s="2" t="str">
        <f>IFERROR(VLOOKUP(Tableau2[[#This Row],[PR]],'Taux sortant'!$I$9:$S$167,COLUMN(),0),"")</f>
        <v/>
      </c>
      <c r="F4938" s="2" t="str">
        <f>IFERROR(VLOOKUP(Tableau2[[#This Row],[PR]],'Taux sortant'!$I$9:$S$167,COLUMN(),0),"")</f>
        <v/>
      </c>
      <c r="G4938" s="2" t="str">
        <f>IFERROR(VLOOKUP(Tableau2[[#This Row],[PR]],'Taux sortant'!$I$9:$S$167,COLUMN(),0),"")</f>
        <v/>
      </c>
      <c r="H4938" s="2" t="str">
        <f>IFERROR(VLOOKUP(Tableau2[[#This Row],[PR]],'Taux sortant'!$I$9:$S$167,COLUMN(),0),"")</f>
        <v/>
      </c>
      <c r="I4938" s="2" t="str">
        <f>IFERROR(VLOOKUP(Tableau2[[#This Row],[PR]],'Taux sortant'!$I$9:$S$167,COLUMN(),0),"")</f>
        <v/>
      </c>
      <c r="J4938" s="2" t="str">
        <f>IFERROR(VLOOKUP(Tableau2[[#This Row],[PR]],'Taux sortant'!$I$9:$S$167,COLUMN(),0),"")</f>
        <v/>
      </c>
      <c r="K4938" s="2" t="str">
        <f>IFERROR(VLOOKUP(Tableau2[[#This Row],[PR]],'Taux sortant'!$I$9:$S$167,COLUMN(),0),"")</f>
        <v/>
      </c>
      <c r="L4938" s="2" t="str">
        <f>IFERROR(VLOOKUP(Tableau2[[#This Row],[PR]],'Taux sortant'!$I$9:$S$167,COLUMN(),0),"")</f>
        <v/>
      </c>
    </row>
    <row r="4939" spans="1:12" x14ac:dyDescent="0.3">
      <c r="A4939" s="1" t="s">
        <v>1312</v>
      </c>
      <c r="B4939" s="1" t="s">
        <v>6633</v>
      </c>
      <c r="C4939" s="2" t="str">
        <f>IFERROR(VLOOKUP(Tableau2[[#This Row],[PR]],'Taux sortant'!$I$9:$S$167,COLUMN(),0),"")</f>
        <v/>
      </c>
      <c r="D4939" s="2" t="str">
        <f>IFERROR(VLOOKUP(Tableau2[[#This Row],[PR]],'Taux sortant'!$I$9:$S$167,COLUMN(),0),"")</f>
        <v/>
      </c>
      <c r="E4939" s="2" t="str">
        <f>IFERROR(VLOOKUP(Tableau2[[#This Row],[PR]],'Taux sortant'!$I$9:$S$167,COLUMN(),0),"")</f>
        <v/>
      </c>
      <c r="F4939" s="2" t="str">
        <f>IFERROR(VLOOKUP(Tableau2[[#This Row],[PR]],'Taux sortant'!$I$9:$S$167,COLUMN(),0),"")</f>
        <v/>
      </c>
      <c r="G4939" s="2" t="str">
        <f>IFERROR(VLOOKUP(Tableau2[[#This Row],[PR]],'Taux sortant'!$I$9:$S$167,COLUMN(),0),"")</f>
        <v/>
      </c>
      <c r="H4939" s="2" t="str">
        <f>IFERROR(VLOOKUP(Tableau2[[#This Row],[PR]],'Taux sortant'!$I$9:$S$167,COLUMN(),0),"")</f>
        <v/>
      </c>
      <c r="I4939" s="2" t="str">
        <f>IFERROR(VLOOKUP(Tableau2[[#This Row],[PR]],'Taux sortant'!$I$9:$S$167,COLUMN(),0),"")</f>
        <v/>
      </c>
      <c r="J4939" s="2" t="str">
        <f>IFERROR(VLOOKUP(Tableau2[[#This Row],[PR]],'Taux sortant'!$I$9:$S$167,COLUMN(),0),"")</f>
        <v/>
      </c>
      <c r="K4939" s="2" t="str">
        <f>IFERROR(VLOOKUP(Tableau2[[#This Row],[PR]],'Taux sortant'!$I$9:$S$167,COLUMN(),0),"")</f>
        <v/>
      </c>
      <c r="L4939" s="2" t="str">
        <f>IFERROR(VLOOKUP(Tableau2[[#This Row],[PR]],'Taux sortant'!$I$9:$S$167,COLUMN(),0),"")</f>
        <v/>
      </c>
    </row>
    <row r="4940" spans="1:12" x14ac:dyDescent="0.3">
      <c r="A4940" s="1" t="s">
        <v>1312</v>
      </c>
      <c r="B4940" s="1" t="s">
        <v>1540</v>
      </c>
      <c r="C4940" s="2">
        <f>IFERROR(VLOOKUP(Tableau2[[#This Row],[PR]],'Taux sortant'!$I$9:$S$167,COLUMN(),0),"")</f>
        <v>9.59</v>
      </c>
      <c r="D4940" s="2">
        <f>IFERROR(VLOOKUP(Tableau2[[#This Row],[PR]],'Taux sortant'!$I$9:$S$167,COLUMN(),0),"")</f>
        <v>7.53</v>
      </c>
      <c r="E4940" s="2">
        <f>IFERROR(VLOOKUP(Tableau2[[#This Row],[PR]],'Taux sortant'!$I$9:$S$167,COLUMN(),0),"")</f>
        <v>5.2</v>
      </c>
      <c r="F4940" s="2">
        <f>IFERROR(VLOOKUP(Tableau2[[#This Row],[PR]],'Taux sortant'!$I$9:$S$167,COLUMN(),0),"")</f>
        <v>4.08</v>
      </c>
      <c r="G4940" s="2">
        <f>IFERROR(VLOOKUP(Tableau2[[#This Row],[PR]],'Taux sortant'!$I$9:$S$167,COLUMN(),0),"")</f>
        <v>3.34</v>
      </c>
      <c r="H4940" s="2">
        <f>IFERROR(VLOOKUP(Tableau2[[#This Row],[PR]],'Taux sortant'!$I$9:$S$167,COLUMN(),0),"")</f>
        <v>2.88</v>
      </c>
      <c r="I4940" s="2">
        <f>IFERROR(VLOOKUP(Tableau2[[#This Row],[PR]],'Taux sortant'!$I$9:$S$167,COLUMN(),0),"")</f>
        <v>2.59</v>
      </c>
      <c r="J4940" s="2">
        <f>IFERROR(VLOOKUP(Tableau2[[#This Row],[PR]],'Taux sortant'!$I$9:$S$167,COLUMN(),0),"")</f>
        <v>0</v>
      </c>
      <c r="K4940" s="2">
        <f>IFERROR(VLOOKUP(Tableau2[[#This Row],[PR]],'Taux sortant'!$I$9:$S$167,COLUMN(),0),"")</f>
        <v>0</v>
      </c>
      <c r="L4940" s="2" t="str">
        <f>IFERROR(VLOOKUP(Tableau2[[#This Row],[PR]],'Taux sortant'!$I$9:$S$167,COLUMN(),0),"")</f>
        <v/>
      </c>
    </row>
    <row r="4941" spans="1:12" x14ac:dyDescent="0.3">
      <c r="A4941" s="1" t="s">
        <v>3793</v>
      </c>
      <c r="B4941" s="1" t="s">
        <v>17</v>
      </c>
      <c r="C4941" s="2">
        <f>IFERROR(VLOOKUP(Tableau2[[#This Row],[PR]],'Taux sortant'!$I$9:$S$167,COLUMN(),0),"")</f>
        <v>15.12</v>
      </c>
      <c r="D4941" s="2">
        <f>IFERROR(VLOOKUP(Tableau2[[#This Row],[PR]],'Taux sortant'!$I$9:$S$167,COLUMN(),0),"")</f>
        <v>12.61</v>
      </c>
      <c r="E4941" s="2">
        <f>IFERROR(VLOOKUP(Tableau2[[#This Row],[PR]],'Taux sortant'!$I$9:$S$167,COLUMN(),0),"")</f>
        <v>9.7200000000000006</v>
      </c>
      <c r="F4941" s="2">
        <f>IFERROR(VLOOKUP(Tableau2[[#This Row],[PR]],'Taux sortant'!$I$9:$S$167,COLUMN(),0),"")</f>
        <v>8.27</v>
      </c>
      <c r="G4941" s="2">
        <f>IFERROR(VLOOKUP(Tableau2[[#This Row],[PR]],'Taux sortant'!$I$9:$S$167,COLUMN(),0),"")</f>
        <v>7.1</v>
      </c>
      <c r="H4941" s="2">
        <f>IFERROR(VLOOKUP(Tableau2[[#This Row],[PR]],'Taux sortant'!$I$9:$S$167,COLUMN(),0),"")</f>
        <v>6.12</v>
      </c>
      <c r="I4941" s="2">
        <f>IFERROR(VLOOKUP(Tableau2[[#This Row],[PR]],'Taux sortant'!$I$9:$S$167,COLUMN(),0),"")</f>
        <v>5.33</v>
      </c>
      <c r="J4941" s="2">
        <f>IFERROR(VLOOKUP(Tableau2[[#This Row],[PR]],'Taux sortant'!$I$9:$S$167,COLUMN(),0),"")</f>
        <v>0</v>
      </c>
      <c r="K4941" s="2">
        <f>IFERROR(VLOOKUP(Tableau2[[#This Row],[PR]],'Taux sortant'!$I$9:$S$167,COLUMN(),0),"")</f>
        <v>0</v>
      </c>
      <c r="L4941" s="2" t="str">
        <f>IFERROR(VLOOKUP(Tableau2[[#This Row],[PR]],'Taux sortant'!$I$9:$S$167,COLUMN(),0),"")</f>
        <v/>
      </c>
    </row>
    <row r="4942" spans="1:12" x14ac:dyDescent="0.3">
      <c r="A4942" s="1" t="s">
        <v>1314</v>
      </c>
      <c r="B4942" s="1" t="s">
        <v>15</v>
      </c>
      <c r="C4942" s="2">
        <f>IFERROR(VLOOKUP(Tableau2[[#This Row],[PR]],'Taux sortant'!$I$9:$S$167,COLUMN(),0),"")</f>
        <v>12.05</v>
      </c>
      <c r="D4942" s="2">
        <f>IFERROR(VLOOKUP(Tableau2[[#This Row],[PR]],'Taux sortant'!$I$9:$S$167,COLUMN(),0),"")</f>
        <v>9.57</v>
      </c>
      <c r="E4942" s="2">
        <f>IFERROR(VLOOKUP(Tableau2[[#This Row],[PR]],'Taux sortant'!$I$9:$S$167,COLUMN(),0),"")</f>
        <v>6.79</v>
      </c>
      <c r="F4942" s="2">
        <f>IFERROR(VLOOKUP(Tableau2[[#This Row],[PR]],'Taux sortant'!$I$9:$S$167,COLUMN(),0),"")</f>
        <v>5.47</v>
      </c>
      <c r="G4942" s="2">
        <f>IFERROR(VLOOKUP(Tableau2[[#This Row],[PR]],'Taux sortant'!$I$9:$S$167,COLUMN(),0),"")</f>
        <v>4.49</v>
      </c>
      <c r="H4942" s="2">
        <f>IFERROR(VLOOKUP(Tableau2[[#This Row],[PR]],'Taux sortant'!$I$9:$S$167,COLUMN(),0),"")</f>
        <v>3.66</v>
      </c>
      <c r="I4942" s="2">
        <f>IFERROR(VLOOKUP(Tableau2[[#This Row],[PR]],'Taux sortant'!$I$9:$S$167,COLUMN(),0),"")</f>
        <v>3.12</v>
      </c>
      <c r="J4942" s="2">
        <f>IFERROR(VLOOKUP(Tableau2[[#This Row],[PR]],'Taux sortant'!$I$9:$S$167,COLUMN(),0),"")</f>
        <v>0</v>
      </c>
      <c r="K4942" s="2">
        <f>IFERROR(VLOOKUP(Tableau2[[#This Row],[PR]],'Taux sortant'!$I$9:$S$167,COLUMN(),0),"")</f>
        <v>0</v>
      </c>
      <c r="L4942" s="2" t="str">
        <f>IFERROR(VLOOKUP(Tableau2[[#This Row],[PR]],'Taux sortant'!$I$9:$S$167,COLUMN(),0),"")</f>
        <v/>
      </c>
    </row>
    <row r="4943" spans="1:12" x14ac:dyDescent="0.3">
      <c r="A4943" s="1" t="s">
        <v>3796</v>
      </c>
      <c r="B4943" s="1" t="s">
        <v>17</v>
      </c>
      <c r="C4943" s="2">
        <f>IFERROR(VLOOKUP(Tableau2[[#This Row],[PR]],'Taux sortant'!$I$9:$S$167,COLUMN(),0),"")</f>
        <v>15.12</v>
      </c>
      <c r="D4943" s="2">
        <f>IFERROR(VLOOKUP(Tableau2[[#This Row],[PR]],'Taux sortant'!$I$9:$S$167,COLUMN(),0),"")</f>
        <v>12.61</v>
      </c>
      <c r="E4943" s="2">
        <f>IFERROR(VLOOKUP(Tableau2[[#This Row],[PR]],'Taux sortant'!$I$9:$S$167,COLUMN(),0),"")</f>
        <v>9.7200000000000006</v>
      </c>
      <c r="F4943" s="2">
        <f>IFERROR(VLOOKUP(Tableau2[[#This Row],[PR]],'Taux sortant'!$I$9:$S$167,COLUMN(),0),"")</f>
        <v>8.27</v>
      </c>
      <c r="G4943" s="2">
        <f>IFERROR(VLOOKUP(Tableau2[[#This Row],[PR]],'Taux sortant'!$I$9:$S$167,COLUMN(),0),"")</f>
        <v>7.1</v>
      </c>
      <c r="H4943" s="2">
        <f>IFERROR(VLOOKUP(Tableau2[[#This Row],[PR]],'Taux sortant'!$I$9:$S$167,COLUMN(),0),"")</f>
        <v>6.12</v>
      </c>
      <c r="I4943" s="2">
        <f>IFERROR(VLOOKUP(Tableau2[[#This Row],[PR]],'Taux sortant'!$I$9:$S$167,COLUMN(),0),"")</f>
        <v>5.33</v>
      </c>
      <c r="J4943" s="2">
        <f>IFERROR(VLOOKUP(Tableau2[[#This Row],[PR]],'Taux sortant'!$I$9:$S$167,COLUMN(),0),"")</f>
        <v>0</v>
      </c>
      <c r="K4943" s="2">
        <f>IFERROR(VLOOKUP(Tableau2[[#This Row],[PR]],'Taux sortant'!$I$9:$S$167,COLUMN(),0),"")</f>
        <v>0</v>
      </c>
      <c r="L4943" s="2" t="str">
        <f>IFERROR(VLOOKUP(Tableau2[[#This Row],[PR]],'Taux sortant'!$I$9:$S$167,COLUMN(),0),"")</f>
        <v/>
      </c>
    </row>
    <row r="4944" spans="1:12" x14ac:dyDescent="0.3">
      <c r="A4944" s="1" t="s">
        <v>1316</v>
      </c>
      <c r="B4944" s="1" t="s">
        <v>149</v>
      </c>
      <c r="C4944" s="2">
        <f>IFERROR(VLOOKUP(Tableau2[[#This Row],[PR]],'Taux sortant'!$I$9:$S$167,COLUMN(),0),"")</f>
        <v>21.64</v>
      </c>
      <c r="D4944" s="2">
        <f>IFERROR(VLOOKUP(Tableau2[[#This Row],[PR]],'Taux sortant'!$I$9:$S$167,COLUMN(),0),"")</f>
        <v>17.309999999999999</v>
      </c>
      <c r="E4944" s="2">
        <f>IFERROR(VLOOKUP(Tableau2[[#This Row],[PR]],'Taux sortant'!$I$9:$S$167,COLUMN(),0),"")</f>
        <v>12.45</v>
      </c>
      <c r="F4944" s="2">
        <f>IFERROR(VLOOKUP(Tableau2[[#This Row],[PR]],'Taux sortant'!$I$9:$S$167,COLUMN(),0),"")</f>
        <v>10.1</v>
      </c>
      <c r="G4944" s="2">
        <f>IFERROR(VLOOKUP(Tableau2[[#This Row],[PR]],'Taux sortant'!$I$9:$S$167,COLUMN(),0),"")</f>
        <v>8.23</v>
      </c>
      <c r="H4944" s="2">
        <f>IFERROR(VLOOKUP(Tableau2[[#This Row],[PR]],'Taux sortant'!$I$9:$S$167,COLUMN(),0),"")</f>
        <v>5.96</v>
      </c>
      <c r="I4944" s="2">
        <f>IFERROR(VLOOKUP(Tableau2[[#This Row],[PR]],'Taux sortant'!$I$9:$S$167,COLUMN(),0),"")</f>
        <v>5.44</v>
      </c>
      <c r="J4944" s="2">
        <f>IFERROR(VLOOKUP(Tableau2[[#This Row],[PR]],'Taux sortant'!$I$9:$S$167,COLUMN(),0),"")</f>
        <v>0</v>
      </c>
      <c r="K4944" s="2">
        <f>IFERROR(VLOOKUP(Tableau2[[#This Row],[PR]],'Taux sortant'!$I$9:$S$167,COLUMN(),0),"")</f>
        <v>0</v>
      </c>
      <c r="L4944" s="2" t="str">
        <f>IFERROR(VLOOKUP(Tableau2[[#This Row],[PR]],'Taux sortant'!$I$9:$S$167,COLUMN(),0),"")</f>
        <v/>
      </c>
    </row>
    <row r="4945" spans="1:12" x14ac:dyDescent="0.3">
      <c r="A4945" s="1" t="s">
        <v>1319</v>
      </c>
      <c r="B4945" s="1" t="s">
        <v>134</v>
      </c>
      <c r="C4945" s="2">
        <f>IFERROR(VLOOKUP(Tableau2[[#This Row],[PR]],'Taux sortant'!$I$9:$S$167,COLUMN(),0),"")</f>
        <v>20.07</v>
      </c>
      <c r="D4945" s="2">
        <f>IFERROR(VLOOKUP(Tableau2[[#This Row],[PR]],'Taux sortant'!$I$9:$S$167,COLUMN(),0),"")</f>
        <v>15.84</v>
      </c>
      <c r="E4945" s="2">
        <f>IFERROR(VLOOKUP(Tableau2[[#This Row],[PR]],'Taux sortant'!$I$9:$S$167,COLUMN(),0),"")</f>
        <v>11.78</v>
      </c>
      <c r="F4945" s="2">
        <f>IFERROR(VLOOKUP(Tableau2[[#This Row],[PR]],'Taux sortant'!$I$9:$S$167,COLUMN(),0),"")</f>
        <v>8.85</v>
      </c>
      <c r="G4945" s="2">
        <f>IFERROR(VLOOKUP(Tableau2[[#This Row],[PR]],'Taux sortant'!$I$9:$S$167,COLUMN(),0),"")</f>
        <v>6.72</v>
      </c>
      <c r="H4945" s="2">
        <f>IFERROR(VLOOKUP(Tableau2[[#This Row],[PR]],'Taux sortant'!$I$9:$S$167,COLUMN(),0),"")</f>
        <v>5.19</v>
      </c>
      <c r="I4945" s="2">
        <f>IFERROR(VLOOKUP(Tableau2[[#This Row],[PR]],'Taux sortant'!$I$9:$S$167,COLUMN(),0),"")</f>
        <v>4.37</v>
      </c>
      <c r="J4945" s="2">
        <f>IFERROR(VLOOKUP(Tableau2[[#This Row],[PR]],'Taux sortant'!$I$9:$S$167,COLUMN(),0),"")</f>
        <v>0</v>
      </c>
      <c r="K4945" s="2">
        <f>IFERROR(VLOOKUP(Tableau2[[#This Row],[PR]],'Taux sortant'!$I$9:$S$167,COLUMN(),0),"")</f>
        <v>0</v>
      </c>
      <c r="L4945" s="2" t="str">
        <f>IFERROR(VLOOKUP(Tableau2[[#This Row],[PR]],'Taux sortant'!$I$9:$S$167,COLUMN(),0),"")</f>
        <v/>
      </c>
    </row>
    <row r="4946" spans="1:12" x14ac:dyDescent="0.3">
      <c r="A4946" s="1" t="s">
        <v>1322</v>
      </c>
      <c r="B4946" s="1" t="s">
        <v>28</v>
      </c>
      <c r="C4946" s="2">
        <f>IFERROR(VLOOKUP(Tableau2[[#This Row],[PR]],'Taux sortant'!$I$9:$S$167,COLUMN(),0),"")</f>
        <v>13.58</v>
      </c>
      <c r="D4946" s="2">
        <f>IFERROR(VLOOKUP(Tableau2[[#This Row],[PR]],'Taux sortant'!$I$9:$S$167,COLUMN(),0),"")</f>
        <v>10.97</v>
      </c>
      <c r="E4946" s="2">
        <f>IFERROR(VLOOKUP(Tableau2[[#This Row],[PR]],'Taux sortant'!$I$9:$S$167,COLUMN(),0),"")</f>
        <v>8.0500000000000007</v>
      </c>
      <c r="F4946" s="2">
        <f>IFERROR(VLOOKUP(Tableau2[[#This Row],[PR]],'Taux sortant'!$I$9:$S$167,COLUMN(),0),"")</f>
        <v>6.64</v>
      </c>
      <c r="G4946" s="2">
        <f>IFERROR(VLOOKUP(Tableau2[[#This Row],[PR]],'Taux sortant'!$I$9:$S$167,COLUMN(),0),"")</f>
        <v>5.59</v>
      </c>
      <c r="H4946" s="2">
        <f>IFERROR(VLOOKUP(Tableau2[[#This Row],[PR]],'Taux sortant'!$I$9:$S$167,COLUMN(),0),"")</f>
        <v>4.79</v>
      </c>
      <c r="I4946" s="2">
        <f>IFERROR(VLOOKUP(Tableau2[[#This Row],[PR]],'Taux sortant'!$I$9:$S$167,COLUMN(),0),"")</f>
        <v>4.2300000000000004</v>
      </c>
      <c r="J4946" s="2">
        <f>IFERROR(VLOOKUP(Tableau2[[#This Row],[PR]],'Taux sortant'!$I$9:$S$167,COLUMN(),0),"")</f>
        <v>0</v>
      </c>
      <c r="K4946" s="2">
        <f>IFERROR(VLOOKUP(Tableau2[[#This Row],[PR]],'Taux sortant'!$I$9:$S$167,COLUMN(),0),"")</f>
        <v>0</v>
      </c>
      <c r="L4946" s="2" t="str">
        <f>IFERROR(VLOOKUP(Tableau2[[#This Row],[PR]],'Taux sortant'!$I$9:$S$167,COLUMN(),0),"")</f>
        <v/>
      </c>
    </row>
    <row r="4947" spans="1:12" x14ac:dyDescent="0.3">
      <c r="A4947" s="1" t="s">
        <v>1325</v>
      </c>
      <c r="B4947" s="1" t="s">
        <v>28</v>
      </c>
      <c r="C4947" s="2">
        <f>IFERROR(VLOOKUP(Tableau2[[#This Row],[PR]],'Taux sortant'!$I$9:$S$167,COLUMN(),0),"")</f>
        <v>13.58</v>
      </c>
      <c r="D4947" s="2">
        <f>IFERROR(VLOOKUP(Tableau2[[#This Row],[PR]],'Taux sortant'!$I$9:$S$167,COLUMN(),0),"")</f>
        <v>10.97</v>
      </c>
      <c r="E4947" s="2">
        <f>IFERROR(VLOOKUP(Tableau2[[#This Row],[PR]],'Taux sortant'!$I$9:$S$167,COLUMN(),0),"")</f>
        <v>8.0500000000000007</v>
      </c>
      <c r="F4947" s="2">
        <f>IFERROR(VLOOKUP(Tableau2[[#This Row],[PR]],'Taux sortant'!$I$9:$S$167,COLUMN(),0),"")</f>
        <v>6.64</v>
      </c>
      <c r="G4947" s="2">
        <f>IFERROR(VLOOKUP(Tableau2[[#This Row],[PR]],'Taux sortant'!$I$9:$S$167,COLUMN(),0),"")</f>
        <v>5.59</v>
      </c>
      <c r="H4947" s="2">
        <f>IFERROR(VLOOKUP(Tableau2[[#This Row],[PR]],'Taux sortant'!$I$9:$S$167,COLUMN(),0),"")</f>
        <v>4.79</v>
      </c>
      <c r="I4947" s="2">
        <f>IFERROR(VLOOKUP(Tableau2[[#This Row],[PR]],'Taux sortant'!$I$9:$S$167,COLUMN(),0),"")</f>
        <v>4.2300000000000004</v>
      </c>
      <c r="J4947" s="2">
        <f>IFERROR(VLOOKUP(Tableau2[[#This Row],[PR]],'Taux sortant'!$I$9:$S$167,COLUMN(),0),"")</f>
        <v>0</v>
      </c>
      <c r="K4947" s="2">
        <f>IFERROR(VLOOKUP(Tableau2[[#This Row],[PR]],'Taux sortant'!$I$9:$S$167,COLUMN(),0),"")</f>
        <v>0</v>
      </c>
      <c r="L4947" s="2" t="str">
        <f>IFERROR(VLOOKUP(Tableau2[[#This Row],[PR]],'Taux sortant'!$I$9:$S$167,COLUMN(),0),"")</f>
        <v/>
      </c>
    </row>
    <row r="4948" spans="1:12" x14ac:dyDescent="0.3">
      <c r="A4948" s="1" t="s">
        <v>2245</v>
      </c>
      <c r="B4948" s="1" t="s">
        <v>1865</v>
      </c>
      <c r="C4948" s="2">
        <f>IFERROR(VLOOKUP(Tableau2[[#This Row],[PR]],'Taux sortant'!$I$9:$S$167,COLUMN(),0),"")</f>
        <v>18.14</v>
      </c>
      <c r="D4948" s="2">
        <f>IFERROR(VLOOKUP(Tableau2[[#This Row],[PR]],'Taux sortant'!$I$9:$S$167,COLUMN(),0),"")</f>
        <v>14.95</v>
      </c>
      <c r="E4948" s="2">
        <f>IFERROR(VLOOKUP(Tableau2[[#This Row],[PR]],'Taux sortant'!$I$9:$S$167,COLUMN(),0),"")</f>
        <v>11.82</v>
      </c>
      <c r="F4948" s="2">
        <f>IFERROR(VLOOKUP(Tableau2[[#This Row],[PR]],'Taux sortant'!$I$9:$S$167,COLUMN(),0),"")</f>
        <v>8.19</v>
      </c>
      <c r="G4948" s="2">
        <f>IFERROR(VLOOKUP(Tableau2[[#This Row],[PR]],'Taux sortant'!$I$9:$S$167,COLUMN(),0),"")</f>
        <v>5.73</v>
      </c>
      <c r="H4948" s="2">
        <f>IFERROR(VLOOKUP(Tableau2[[#This Row],[PR]],'Taux sortant'!$I$9:$S$167,COLUMN(),0),"")</f>
        <v>4.3</v>
      </c>
      <c r="I4948" s="2">
        <f>IFERROR(VLOOKUP(Tableau2[[#This Row],[PR]],'Taux sortant'!$I$9:$S$167,COLUMN(),0),"")</f>
        <v>3.94</v>
      </c>
      <c r="J4948" s="2">
        <f>IFERROR(VLOOKUP(Tableau2[[#This Row],[PR]],'Taux sortant'!$I$9:$S$167,COLUMN(),0),"")</f>
        <v>0</v>
      </c>
      <c r="K4948" s="2">
        <f>IFERROR(VLOOKUP(Tableau2[[#This Row],[PR]],'Taux sortant'!$I$9:$S$167,COLUMN(),0),"")</f>
        <v>0</v>
      </c>
      <c r="L4948" s="2" t="str">
        <f>IFERROR(VLOOKUP(Tableau2[[#This Row],[PR]],'Taux sortant'!$I$9:$S$167,COLUMN(),0),"")</f>
        <v/>
      </c>
    </row>
    <row r="4949" spans="1:12" x14ac:dyDescent="0.3">
      <c r="A4949" s="1" t="s">
        <v>6235</v>
      </c>
      <c r="B4949" s="1" t="s">
        <v>5844</v>
      </c>
      <c r="C4949" s="2" t="str">
        <f>IFERROR(VLOOKUP(Tableau2[[#This Row],[PR]],'Taux sortant'!$I$9:$S$167,COLUMN(),0),"")</f>
        <v/>
      </c>
      <c r="D4949" s="2" t="str">
        <f>IFERROR(VLOOKUP(Tableau2[[#This Row],[PR]],'Taux sortant'!$I$9:$S$167,COLUMN(),0),"")</f>
        <v/>
      </c>
      <c r="E4949" s="2" t="str">
        <f>IFERROR(VLOOKUP(Tableau2[[#This Row],[PR]],'Taux sortant'!$I$9:$S$167,COLUMN(),0),"")</f>
        <v/>
      </c>
      <c r="F4949" s="2" t="str">
        <f>IFERROR(VLOOKUP(Tableau2[[#This Row],[PR]],'Taux sortant'!$I$9:$S$167,COLUMN(),0),"")</f>
        <v/>
      </c>
      <c r="G4949" s="2" t="str">
        <f>IFERROR(VLOOKUP(Tableau2[[#This Row],[PR]],'Taux sortant'!$I$9:$S$167,COLUMN(),0),"")</f>
        <v/>
      </c>
      <c r="H4949" s="2" t="str">
        <f>IFERROR(VLOOKUP(Tableau2[[#This Row],[PR]],'Taux sortant'!$I$9:$S$167,COLUMN(),0),"")</f>
        <v/>
      </c>
      <c r="I4949" s="2" t="str">
        <f>IFERROR(VLOOKUP(Tableau2[[#This Row],[PR]],'Taux sortant'!$I$9:$S$167,COLUMN(),0),"")</f>
        <v/>
      </c>
      <c r="J4949" s="2" t="str">
        <f>IFERROR(VLOOKUP(Tableau2[[#This Row],[PR]],'Taux sortant'!$I$9:$S$167,COLUMN(),0),"")</f>
        <v/>
      </c>
      <c r="K4949" s="2" t="str">
        <f>IFERROR(VLOOKUP(Tableau2[[#This Row],[PR]],'Taux sortant'!$I$9:$S$167,COLUMN(),0),"")</f>
        <v/>
      </c>
      <c r="L4949" s="2" t="str">
        <f>IFERROR(VLOOKUP(Tableau2[[#This Row],[PR]],'Taux sortant'!$I$9:$S$167,COLUMN(),0),"")</f>
        <v/>
      </c>
    </row>
    <row r="4950" spans="1:12" x14ac:dyDescent="0.3">
      <c r="A4950" s="1" t="s">
        <v>3798</v>
      </c>
      <c r="B4950" s="1" t="s">
        <v>3105</v>
      </c>
      <c r="C4950" s="2">
        <f>IFERROR(VLOOKUP(Tableau2[[#This Row],[PR]],'Taux sortant'!$I$9:$S$167,COLUMN(),0),"")</f>
        <v>12.93</v>
      </c>
      <c r="D4950" s="2">
        <f>IFERROR(VLOOKUP(Tableau2[[#This Row],[PR]],'Taux sortant'!$I$9:$S$167,COLUMN(),0),"")</f>
        <v>10.59</v>
      </c>
      <c r="E4950" s="2">
        <f>IFERROR(VLOOKUP(Tableau2[[#This Row],[PR]],'Taux sortant'!$I$9:$S$167,COLUMN(),0),"")</f>
        <v>7.91</v>
      </c>
      <c r="F4950" s="2">
        <f>IFERROR(VLOOKUP(Tableau2[[#This Row],[PR]],'Taux sortant'!$I$9:$S$167,COLUMN(),0),"")</f>
        <v>6.66</v>
      </c>
      <c r="G4950" s="2">
        <f>IFERROR(VLOOKUP(Tableau2[[#This Row],[PR]],'Taux sortant'!$I$9:$S$167,COLUMN(),0),"")</f>
        <v>5.64</v>
      </c>
      <c r="H4950" s="2">
        <f>IFERROR(VLOOKUP(Tableau2[[#This Row],[PR]],'Taux sortant'!$I$9:$S$167,COLUMN(),0),"")</f>
        <v>4.78</v>
      </c>
      <c r="I4950" s="2">
        <f>IFERROR(VLOOKUP(Tableau2[[#This Row],[PR]],'Taux sortant'!$I$9:$S$167,COLUMN(),0),"")</f>
        <v>4.1500000000000004</v>
      </c>
      <c r="J4950" s="2">
        <f>IFERROR(VLOOKUP(Tableau2[[#This Row],[PR]],'Taux sortant'!$I$9:$S$167,COLUMN(),0),"")</f>
        <v>0</v>
      </c>
      <c r="K4950" s="2">
        <f>IFERROR(VLOOKUP(Tableau2[[#This Row],[PR]],'Taux sortant'!$I$9:$S$167,COLUMN(),0),"")</f>
        <v>0</v>
      </c>
      <c r="L4950" s="2" t="str">
        <f>IFERROR(VLOOKUP(Tableau2[[#This Row],[PR]],'Taux sortant'!$I$9:$S$167,COLUMN(),0),"")</f>
        <v/>
      </c>
    </row>
    <row r="4951" spans="1:12" x14ac:dyDescent="0.3">
      <c r="A4951" s="1" t="s">
        <v>1721</v>
      </c>
      <c r="B4951" s="1" t="s">
        <v>1721</v>
      </c>
      <c r="C4951" s="2">
        <f>IFERROR(VLOOKUP(Tableau2[[#This Row],[PR]],'Taux sortant'!$I$9:$S$167,COLUMN(),0),"")</f>
        <v>17.96</v>
      </c>
      <c r="D4951" s="2">
        <f>IFERROR(VLOOKUP(Tableau2[[#This Row],[PR]],'Taux sortant'!$I$9:$S$167,COLUMN(),0),"")</f>
        <v>14.35</v>
      </c>
      <c r="E4951" s="2">
        <f>IFERROR(VLOOKUP(Tableau2[[#This Row],[PR]],'Taux sortant'!$I$9:$S$167,COLUMN(),0),"")</f>
        <v>9.93</v>
      </c>
      <c r="F4951" s="2">
        <f>IFERROR(VLOOKUP(Tableau2[[#This Row],[PR]],'Taux sortant'!$I$9:$S$167,COLUMN(),0),"")</f>
        <v>7.19</v>
      </c>
      <c r="G4951" s="2">
        <f>IFERROR(VLOOKUP(Tableau2[[#This Row],[PR]],'Taux sortant'!$I$9:$S$167,COLUMN(),0),"")</f>
        <v>5.49</v>
      </c>
      <c r="H4951" s="2">
        <f>IFERROR(VLOOKUP(Tableau2[[#This Row],[PR]],'Taux sortant'!$I$9:$S$167,COLUMN(),0),"")</f>
        <v>4.4400000000000004</v>
      </c>
      <c r="I4951" s="2">
        <f>IFERROR(VLOOKUP(Tableau2[[#This Row],[PR]],'Taux sortant'!$I$9:$S$167,COLUMN(),0),"")</f>
        <v>3.84</v>
      </c>
      <c r="J4951" s="2">
        <f>IFERROR(VLOOKUP(Tableau2[[#This Row],[PR]],'Taux sortant'!$I$9:$S$167,COLUMN(),0),"")</f>
        <v>0</v>
      </c>
      <c r="K4951" s="2">
        <f>IFERROR(VLOOKUP(Tableau2[[#This Row],[PR]],'Taux sortant'!$I$9:$S$167,COLUMN(),0),"")</f>
        <v>0</v>
      </c>
      <c r="L4951" s="2" t="str">
        <f>IFERROR(VLOOKUP(Tableau2[[#This Row],[PR]],'Taux sortant'!$I$9:$S$167,COLUMN(),0),"")</f>
        <v/>
      </c>
    </row>
    <row r="4952" spans="1:12" x14ac:dyDescent="0.3">
      <c r="A4952" s="1" t="s">
        <v>2250</v>
      </c>
      <c r="B4952" s="1" t="s">
        <v>1721</v>
      </c>
      <c r="C4952" s="2">
        <f>IFERROR(VLOOKUP(Tableau2[[#This Row],[PR]],'Taux sortant'!$I$9:$S$167,COLUMN(),0),"")</f>
        <v>17.96</v>
      </c>
      <c r="D4952" s="2">
        <f>IFERROR(VLOOKUP(Tableau2[[#This Row],[PR]],'Taux sortant'!$I$9:$S$167,COLUMN(),0),"")</f>
        <v>14.35</v>
      </c>
      <c r="E4952" s="2">
        <f>IFERROR(VLOOKUP(Tableau2[[#This Row],[PR]],'Taux sortant'!$I$9:$S$167,COLUMN(),0),"")</f>
        <v>9.93</v>
      </c>
      <c r="F4952" s="2">
        <f>IFERROR(VLOOKUP(Tableau2[[#This Row],[PR]],'Taux sortant'!$I$9:$S$167,COLUMN(),0),"")</f>
        <v>7.19</v>
      </c>
      <c r="G4952" s="2">
        <f>IFERROR(VLOOKUP(Tableau2[[#This Row],[PR]],'Taux sortant'!$I$9:$S$167,COLUMN(),0),"")</f>
        <v>5.49</v>
      </c>
      <c r="H4952" s="2">
        <f>IFERROR(VLOOKUP(Tableau2[[#This Row],[PR]],'Taux sortant'!$I$9:$S$167,COLUMN(),0),"")</f>
        <v>4.4400000000000004</v>
      </c>
      <c r="I4952" s="2">
        <f>IFERROR(VLOOKUP(Tableau2[[#This Row],[PR]],'Taux sortant'!$I$9:$S$167,COLUMN(),0),"")</f>
        <v>3.84</v>
      </c>
      <c r="J4952" s="2">
        <f>IFERROR(VLOOKUP(Tableau2[[#This Row],[PR]],'Taux sortant'!$I$9:$S$167,COLUMN(),0),"")</f>
        <v>0</v>
      </c>
      <c r="K4952" s="2">
        <f>IFERROR(VLOOKUP(Tableau2[[#This Row],[PR]],'Taux sortant'!$I$9:$S$167,COLUMN(),0),"")</f>
        <v>0</v>
      </c>
      <c r="L4952" s="2" t="str">
        <f>IFERROR(VLOOKUP(Tableau2[[#This Row],[PR]],'Taux sortant'!$I$9:$S$167,COLUMN(),0),"")</f>
        <v/>
      </c>
    </row>
    <row r="4953" spans="1:12" x14ac:dyDescent="0.3">
      <c r="A4953" s="1" t="s">
        <v>1328</v>
      </c>
      <c r="B4953" s="1" t="s">
        <v>69</v>
      </c>
      <c r="C4953" s="2">
        <f>IFERROR(VLOOKUP(Tableau2[[#This Row],[PR]],'Taux sortant'!$I$9:$S$167,COLUMN(),0),"")</f>
        <v>23.78</v>
      </c>
      <c r="D4953" s="2">
        <f>IFERROR(VLOOKUP(Tableau2[[#This Row],[PR]],'Taux sortant'!$I$9:$S$167,COLUMN(),0),"")</f>
        <v>20.58</v>
      </c>
      <c r="E4953" s="2">
        <f>IFERROR(VLOOKUP(Tableau2[[#This Row],[PR]],'Taux sortant'!$I$9:$S$167,COLUMN(),0),"")</f>
        <v>16.13</v>
      </c>
      <c r="F4953" s="2">
        <f>IFERROR(VLOOKUP(Tableau2[[#This Row],[PR]],'Taux sortant'!$I$9:$S$167,COLUMN(),0),"")</f>
        <v>12.62</v>
      </c>
      <c r="G4953" s="2">
        <f>IFERROR(VLOOKUP(Tableau2[[#This Row],[PR]],'Taux sortant'!$I$9:$S$167,COLUMN(),0),"")</f>
        <v>9</v>
      </c>
      <c r="H4953" s="2">
        <f>IFERROR(VLOOKUP(Tableau2[[#This Row],[PR]],'Taux sortant'!$I$9:$S$167,COLUMN(),0),"")</f>
        <v>5.95</v>
      </c>
      <c r="I4953" s="2">
        <f>IFERROR(VLOOKUP(Tableau2[[#This Row],[PR]],'Taux sortant'!$I$9:$S$167,COLUMN(),0),"")</f>
        <v>4.28</v>
      </c>
      <c r="J4953" s="2">
        <f>IFERROR(VLOOKUP(Tableau2[[#This Row],[PR]],'Taux sortant'!$I$9:$S$167,COLUMN(),0),"")</f>
        <v>0</v>
      </c>
      <c r="K4953" s="2">
        <f>IFERROR(VLOOKUP(Tableau2[[#This Row],[PR]],'Taux sortant'!$I$9:$S$167,COLUMN(),0),"")</f>
        <v>0</v>
      </c>
      <c r="L4953" s="2" t="str">
        <f>IFERROR(VLOOKUP(Tableau2[[#This Row],[PR]],'Taux sortant'!$I$9:$S$167,COLUMN(),0),"")</f>
        <v/>
      </c>
    </row>
    <row r="4954" spans="1:12" x14ac:dyDescent="0.3">
      <c r="A4954" s="1" t="s">
        <v>2253</v>
      </c>
      <c r="B4954" s="1" t="s">
        <v>1610</v>
      </c>
      <c r="C4954" s="2">
        <f>IFERROR(VLOOKUP(Tableau2[[#This Row],[PR]],'Taux sortant'!$I$9:$S$167,COLUMN(),0),"")</f>
        <v>20.27</v>
      </c>
      <c r="D4954" s="2">
        <f>IFERROR(VLOOKUP(Tableau2[[#This Row],[PR]],'Taux sortant'!$I$9:$S$167,COLUMN(),0),"")</f>
        <v>17.12</v>
      </c>
      <c r="E4954" s="2">
        <f>IFERROR(VLOOKUP(Tableau2[[#This Row],[PR]],'Taux sortant'!$I$9:$S$167,COLUMN(),0),"")</f>
        <v>13.15</v>
      </c>
      <c r="F4954" s="2">
        <f>IFERROR(VLOOKUP(Tableau2[[#This Row],[PR]],'Taux sortant'!$I$9:$S$167,COLUMN(),0),"")</f>
        <v>9.51</v>
      </c>
      <c r="G4954" s="2">
        <f>IFERROR(VLOOKUP(Tableau2[[#This Row],[PR]],'Taux sortant'!$I$9:$S$167,COLUMN(),0),"")</f>
        <v>6.45</v>
      </c>
      <c r="H4954" s="2">
        <f>IFERROR(VLOOKUP(Tableau2[[#This Row],[PR]],'Taux sortant'!$I$9:$S$167,COLUMN(),0),"")</f>
        <v>4.6399999999999997</v>
      </c>
      <c r="I4954" s="2">
        <f>IFERROR(VLOOKUP(Tableau2[[#This Row],[PR]],'Taux sortant'!$I$9:$S$167,COLUMN(),0),"")</f>
        <v>3.62</v>
      </c>
      <c r="J4954" s="2">
        <f>IFERROR(VLOOKUP(Tableau2[[#This Row],[PR]],'Taux sortant'!$I$9:$S$167,COLUMN(),0),"")</f>
        <v>0</v>
      </c>
      <c r="K4954" s="2">
        <f>IFERROR(VLOOKUP(Tableau2[[#This Row],[PR]],'Taux sortant'!$I$9:$S$167,COLUMN(),0),"")</f>
        <v>0</v>
      </c>
      <c r="L4954" s="2" t="str">
        <f>IFERROR(VLOOKUP(Tableau2[[#This Row],[PR]],'Taux sortant'!$I$9:$S$167,COLUMN(),0),"")</f>
        <v/>
      </c>
    </row>
    <row r="4955" spans="1:12" x14ac:dyDescent="0.3">
      <c r="A4955" s="1" t="s">
        <v>3801</v>
      </c>
      <c r="B4955" s="1" t="s">
        <v>3080</v>
      </c>
      <c r="C4955" s="2">
        <f>IFERROR(VLOOKUP(Tableau2[[#This Row],[PR]],'Taux sortant'!$I$9:$S$167,COLUMN(),0),"")</f>
        <v>14.55</v>
      </c>
      <c r="D4955" s="2">
        <f>IFERROR(VLOOKUP(Tableau2[[#This Row],[PR]],'Taux sortant'!$I$9:$S$167,COLUMN(),0),"")</f>
        <v>12.11</v>
      </c>
      <c r="E4955" s="2">
        <f>IFERROR(VLOOKUP(Tableau2[[#This Row],[PR]],'Taux sortant'!$I$9:$S$167,COLUMN(),0),"")</f>
        <v>9.24</v>
      </c>
      <c r="F4955" s="2">
        <f>IFERROR(VLOOKUP(Tableau2[[#This Row],[PR]],'Taux sortant'!$I$9:$S$167,COLUMN(),0),"")</f>
        <v>7.86</v>
      </c>
      <c r="G4955" s="2">
        <f>IFERROR(VLOOKUP(Tableau2[[#This Row],[PR]],'Taux sortant'!$I$9:$S$167,COLUMN(),0),"")</f>
        <v>6.7</v>
      </c>
      <c r="H4955" s="2">
        <f>IFERROR(VLOOKUP(Tableau2[[#This Row],[PR]],'Taux sortant'!$I$9:$S$167,COLUMN(),0),"")</f>
        <v>5.73</v>
      </c>
      <c r="I4955" s="2">
        <f>IFERROR(VLOOKUP(Tableau2[[#This Row],[PR]],'Taux sortant'!$I$9:$S$167,COLUMN(),0),"")</f>
        <v>4.97</v>
      </c>
      <c r="J4955" s="2">
        <f>IFERROR(VLOOKUP(Tableau2[[#This Row],[PR]],'Taux sortant'!$I$9:$S$167,COLUMN(),0),"")</f>
        <v>0</v>
      </c>
      <c r="K4955" s="2">
        <f>IFERROR(VLOOKUP(Tableau2[[#This Row],[PR]],'Taux sortant'!$I$9:$S$167,COLUMN(),0),"")</f>
        <v>0</v>
      </c>
      <c r="L4955" s="2" t="str">
        <f>IFERROR(VLOOKUP(Tableau2[[#This Row],[PR]],'Taux sortant'!$I$9:$S$167,COLUMN(),0),"")</f>
        <v/>
      </c>
    </row>
    <row r="4956" spans="1:12" x14ac:dyDescent="0.3">
      <c r="A4956" s="1" t="s">
        <v>4922</v>
      </c>
      <c r="B4956" s="1" t="s">
        <v>4140</v>
      </c>
      <c r="C4956" s="2" t="str">
        <f>IFERROR(VLOOKUP(Tableau2[[#This Row],[PR]],'Taux sortant'!$I$9:$S$167,COLUMN(),0),"")</f>
        <v/>
      </c>
      <c r="D4956" s="2" t="str">
        <f>IFERROR(VLOOKUP(Tableau2[[#This Row],[PR]],'Taux sortant'!$I$9:$S$167,COLUMN(),0),"")</f>
        <v/>
      </c>
      <c r="E4956" s="2" t="str">
        <f>IFERROR(VLOOKUP(Tableau2[[#This Row],[PR]],'Taux sortant'!$I$9:$S$167,COLUMN(),0),"")</f>
        <v/>
      </c>
      <c r="F4956" s="2" t="str">
        <f>IFERROR(VLOOKUP(Tableau2[[#This Row],[PR]],'Taux sortant'!$I$9:$S$167,COLUMN(),0),"")</f>
        <v/>
      </c>
      <c r="G4956" s="2" t="str">
        <f>IFERROR(VLOOKUP(Tableau2[[#This Row],[PR]],'Taux sortant'!$I$9:$S$167,COLUMN(),0),"")</f>
        <v/>
      </c>
      <c r="H4956" s="2" t="str">
        <f>IFERROR(VLOOKUP(Tableau2[[#This Row],[PR]],'Taux sortant'!$I$9:$S$167,COLUMN(),0),"")</f>
        <v/>
      </c>
      <c r="I4956" s="2" t="str">
        <f>IFERROR(VLOOKUP(Tableau2[[#This Row],[PR]],'Taux sortant'!$I$9:$S$167,COLUMN(),0),"")</f>
        <v/>
      </c>
      <c r="J4956" s="2" t="str">
        <f>IFERROR(VLOOKUP(Tableau2[[#This Row],[PR]],'Taux sortant'!$I$9:$S$167,COLUMN(),0),"")</f>
        <v/>
      </c>
      <c r="K4956" s="2" t="str">
        <f>IFERROR(VLOOKUP(Tableau2[[#This Row],[PR]],'Taux sortant'!$I$9:$S$167,COLUMN(),0),"")</f>
        <v/>
      </c>
      <c r="L4956" s="2" t="str">
        <f>IFERROR(VLOOKUP(Tableau2[[#This Row],[PR]],'Taux sortant'!$I$9:$S$167,COLUMN(),0),"")</f>
        <v/>
      </c>
    </row>
    <row r="4957" spans="1:12" x14ac:dyDescent="0.3">
      <c r="A4957" s="1" t="s">
        <v>4925</v>
      </c>
      <c r="B4957" s="1" t="s">
        <v>4132</v>
      </c>
      <c r="C4957" s="2">
        <f>IFERROR(VLOOKUP(Tableau2[[#This Row],[PR]],'Taux sortant'!$I$9:$S$167,COLUMN(),0),"")</f>
        <v>20.079999999999998</v>
      </c>
      <c r="D4957" s="2">
        <f>IFERROR(VLOOKUP(Tableau2[[#This Row],[PR]],'Taux sortant'!$I$9:$S$167,COLUMN(),0),"")</f>
        <v>17.18</v>
      </c>
      <c r="E4957" s="2">
        <f>IFERROR(VLOOKUP(Tableau2[[#This Row],[PR]],'Taux sortant'!$I$9:$S$167,COLUMN(),0),"")</f>
        <v>13.8</v>
      </c>
      <c r="F4957" s="2">
        <f>IFERROR(VLOOKUP(Tableau2[[#This Row],[PR]],'Taux sortant'!$I$9:$S$167,COLUMN(),0),"")</f>
        <v>12.12</v>
      </c>
      <c r="G4957" s="2">
        <f>IFERROR(VLOOKUP(Tableau2[[#This Row],[PR]],'Taux sortant'!$I$9:$S$167,COLUMN(),0),"")</f>
        <v>10.5</v>
      </c>
      <c r="H4957" s="2">
        <f>IFERROR(VLOOKUP(Tableau2[[#This Row],[PR]],'Taux sortant'!$I$9:$S$167,COLUMN(),0),"")</f>
        <v>9.0500000000000007</v>
      </c>
      <c r="I4957" s="2">
        <f>IFERROR(VLOOKUP(Tableau2[[#This Row],[PR]],'Taux sortant'!$I$9:$S$167,COLUMN(),0),"")</f>
        <v>7.85</v>
      </c>
      <c r="J4957" s="2">
        <f>IFERROR(VLOOKUP(Tableau2[[#This Row],[PR]],'Taux sortant'!$I$9:$S$167,COLUMN(),0),"")</f>
        <v>0</v>
      </c>
      <c r="K4957" s="2">
        <f>IFERROR(VLOOKUP(Tableau2[[#This Row],[PR]],'Taux sortant'!$I$9:$S$167,COLUMN(),0),"")</f>
        <v>0</v>
      </c>
      <c r="L4957" s="2" t="str">
        <f>IFERROR(VLOOKUP(Tableau2[[#This Row],[PR]],'Taux sortant'!$I$9:$S$167,COLUMN(),0),"")</f>
        <v/>
      </c>
    </row>
    <row r="4958" spans="1:12" x14ac:dyDescent="0.3">
      <c r="A4958" s="1" t="s">
        <v>3803</v>
      </c>
      <c r="B4958" s="1" t="s">
        <v>3164</v>
      </c>
      <c r="C4958" s="2">
        <f>IFERROR(VLOOKUP(Tableau2[[#This Row],[PR]],'Taux sortant'!$I$9:$S$167,COLUMN(),0),"")</f>
        <v>15.9</v>
      </c>
      <c r="D4958" s="2">
        <f>IFERROR(VLOOKUP(Tableau2[[#This Row],[PR]],'Taux sortant'!$I$9:$S$167,COLUMN(),0),"")</f>
        <v>13.36</v>
      </c>
      <c r="E4958" s="2">
        <f>IFERROR(VLOOKUP(Tableau2[[#This Row],[PR]],'Taux sortant'!$I$9:$S$167,COLUMN(),0),"")</f>
        <v>10.43</v>
      </c>
      <c r="F4958" s="2">
        <f>IFERROR(VLOOKUP(Tableau2[[#This Row],[PR]],'Taux sortant'!$I$9:$S$167,COLUMN(),0),"")</f>
        <v>8.9700000000000006</v>
      </c>
      <c r="G4958" s="2">
        <f>IFERROR(VLOOKUP(Tableau2[[#This Row],[PR]],'Taux sortant'!$I$9:$S$167,COLUMN(),0),"")</f>
        <v>7.72</v>
      </c>
      <c r="H4958" s="2">
        <f>IFERROR(VLOOKUP(Tableau2[[#This Row],[PR]],'Taux sortant'!$I$9:$S$167,COLUMN(),0),"")</f>
        <v>6.68</v>
      </c>
      <c r="I4958" s="2">
        <f>IFERROR(VLOOKUP(Tableau2[[#This Row],[PR]],'Taux sortant'!$I$9:$S$167,COLUMN(),0),"")</f>
        <v>5.85</v>
      </c>
      <c r="J4958" s="2">
        <f>IFERROR(VLOOKUP(Tableau2[[#This Row],[PR]],'Taux sortant'!$I$9:$S$167,COLUMN(),0),"")</f>
        <v>0</v>
      </c>
      <c r="K4958" s="2">
        <f>IFERROR(VLOOKUP(Tableau2[[#This Row],[PR]],'Taux sortant'!$I$9:$S$167,COLUMN(),0),"")</f>
        <v>0</v>
      </c>
      <c r="L4958" s="2" t="str">
        <f>IFERROR(VLOOKUP(Tableau2[[#This Row],[PR]],'Taux sortant'!$I$9:$S$167,COLUMN(),0),"")</f>
        <v/>
      </c>
    </row>
    <row r="4959" spans="1:12" x14ac:dyDescent="0.3">
      <c r="A4959" s="1" t="s">
        <v>3805</v>
      </c>
      <c r="B4959" s="1" t="s">
        <v>17</v>
      </c>
      <c r="C4959" s="2">
        <f>IFERROR(VLOOKUP(Tableau2[[#This Row],[PR]],'Taux sortant'!$I$9:$S$167,COLUMN(),0),"")</f>
        <v>15.12</v>
      </c>
      <c r="D4959" s="2">
        <f>IFERROR(VLOOKUP(Tableau2[[#This Row],[PR]],'Taux sortant'!$I$9:$S$167,COLUMN(),0),"")</f>
        <v>12.61</v>
      </c>
      <c r="E4959" s="2">
        <f>IFERROR(VLOOKUP(Tableau2[[#This Row],[PR]],'Taux sortant'!$I$9:$S$167,COLUMN(),0),"")</f>
        <v>9.7200000000000006</v>
      </c>
      <c r="F4959" s="2">
        <f>IFERROR(VLOOKUP(Tableau2[[#This Row],[PR]],'Taux sortant'!$I$9:$S$167,COLUMN(),0),"")</f>
        <v>8.27</v>
      </c>
      <c r="G4959" s="2">
        <f>IFERROR(VLOOKUP(Tableau2[[#This Row],[PR]],'Taux sortant'!$I$9:$S$167,COLUMN(),0),"")</f>
        <v>7.1</v>
      </c>
      <c r="H4959" s="2">
        <f>IFERROR(VLOOKUP(Tableau2[[#This Row],[PR]],'Taux sortant'!$I$9:$S$167,COLUMN(),0),"")</f>
        <v>6.12</v>
      </c>
      <c r="I4959" s="2">
        <f>IFERROR(VLOOKUP(Tableau2[[#This Row],[PR]],'Taux sortant'!$I$9:$S$167,COLUMN(),0),"")</f>
        <v>5.33</v>
      </c>
      <c r="J4959" s="2">
        <f>IFERROR(VLOOKUP(Tableau2[[#This Row],[PR]],'Taux sortant'!$I$9:$S$167,COLUMN(),0),"")</f>
        <v>0</v>
      </c>
      <c r="K4959" s="2">
        <f>IFERROR(VLOOKUP(Tableau2[[#This Row],[PR]],'Taux sortant'!$I$9:$S$167,COLUMN(),0),"")</f>
        <v>0</v>
      </c>
      <c r="L4959" s="2" t="str">
        <f>IFERROR(VLOOKUP(Tableau2[[#This Row],[PR]],'Taux sortant'!$I$9:$S$167,COLUMN(),0),"")</f>
        <v/>
      </c>
    </row>
    <row r="4960" spans="1:12" x14ac:dyDescent="0.3">
      <c r="A4960" s="1" t="s">
        <v>4928</v>
      </c>
      <c r="B4960" s="1" t="s">
        <v>4140</v>
      </c>
      <c r="C4960" s="2" t="str">
        <f>IFERROR(VLOOKUP(Tableau2[[#This Row],[PR]],'Taux sortant'!$I$9:$S$167,COLUMN(),0),"")</f>
        <v/>
      </c>
      <c r="D4960" s="2" t="str">
        <f>IFERROR(VLOOKUP(Tableau2[[#This Row],[PR]],'Taux sortant'!$I$9:$S$167,COLUMN(),0),"")</f>
        <v/>
      </c>
      <c r="E4960" s="2" t="str">
        <f>IFERROR(VLOOKUP(Tableau2[[#This Row],[PR]],'Taux sortant'!$I$9:$S$167,COLUMN(),0),"")</f>
        <v/>
      </c>
      <c r="F4960" s="2" t="str">
        <f>IFERROR(VLOOKUP(Tableau2[[#This Row],[PR]],'Taux sortant'!$I$9:$S$167,COLUMN(),0),"")</f>
        <v/>
      </c>
      <c r="G4960" s="2" t="str">
        <f>IFERROR(VLOOKUP(Tableau2[[#This Row],[PR]],'Taux sortant'!$I$9:$S$167,COLUMN(),0),"")</f>
        <v/>
      </c>
      <c r="H4960" s="2" t="str">
        <f>IFERROR(VLOOKUP(Tableau2[[#This Row],[PR]],'Taux sortant'!$I$9:$S$167,COLUMN(),0),"")</f>
        <v/>
      </c>
      <c r="I4960" s="2" t="str">
        <f>IFERROR(VLOOKUP(Tableau2[[#This Row],[PR]],'Taux sortant'!$I$9:$S$167,COLUMN(),0),"")</f>
        <v/>
      </c>
      <c r="J4960" s="2" t="str">
        <f>IFERROR(VLOOKUP(Tableau2[[#This Row],[PR]],'Taux sortant'!$I$9:$S$167,COLUMN(),0),"")</f>
        <v/>
      </c>
      <c r="K4960" s="2" t="str">
        <f>IFERROR(VLOOKUP(Tableau2[[#This Row],[PR]],'Taux sortant'!$I$9:$S$167,COLUMN(),0),"")</f>
        <v/>
      </c>
      <c r="L4960" s="2" t="str">
        <f>IFERROR(VLOOKUP(Tableau2[[#This Row],[PR]],'Taux sortant'!$I$9:$S$167,COLUMN(),0),"")</f>
        <v/>
      </c>
    </row>
    <row r="4961" spans="1:12" x14ac:dyDescent="0.3">
      <c r="A4961" s="1" t="s">
        <v>1331</v>
      </c>
      <c r="B4961" s="1" t="s">
        <v>63</v>
      </c>
      <c r="C4961" s="2">
        <f>IFERROR(VLOOKUP(Tableau2[[#This Row],[PR]],'Taux sortant'!$I$9:$S$167,COLUMN(),0),"")</f>
        <v>13.04</v>
      </c>
      <c r="D4961" s="2">
        <f>IFERROR(VLOOKUP(Tableau2[[#This Row],[PR]],'Taux sortant'!$I$9:$S$167,COLUMN(),0),"")</f>
        <v>10.46</v>
      </c>
      <c r="E4961" s="2">
        <f>IFERROR(VLOOKUP(Tableau2[[#This Row],[PR]],'Taux sortant'!$I$9:$S$167,COLUMN(),0),"")</f>
        <v>7.52</v>
      </c>
      <c r="F4961" s="2">
        <f>IFERROR(VLOOKUP(Tableau2[[#This Row],[PR]],'Taux sortant'!$I$9:$S$167,COLUMN(),0),"")</f>
        <v>6.12</v>
      </c>
      <c r="G4961" s="2">
        <f>IFERROR(VLOOKUP(Tableau2[[#This Row],[PR]],'Taux sortant'!$I$9:$S$167,COLUMN(),0),"")</f>
        <v>5.09</v>
      </c>
      <c r="H4961" s="2">
        <f>IFERROR(VLOOKUP(Tableau2[[#This Row],[PR]],'Taux sortant'!$I$9:$S$167,COLUMN(),0),"")</f>
        <v>4.2300000000000004</v>
      </c>
      <c r="I4961" s="2">
        <f>IFERROR(VLOOKUP(Tableau2[[#This Row],[PR]],'Taux sortant'!$I$9:$S$167,COLUMN(),0),"")</f>
        <v>3.67</v>
      </c>
      <c r="J4961" s="2">
        <f>IFERROR(VLOOKUP(Tableau2[[#This Row],[PR]],'Taux sortant'!$I$9:$S$167,COLUMN(),0),"")</f>
        <v>0</v>
      </c>
      <c r="K4961" s="2">
        <f>IFERROR(VLOOKUP(Tableau2[[#This Row],[PR]],'Taux sortant'!$I$9:$S$167,COLUMN(),0),"")</f>
        <v>0</v>
      </c>
      <c r="L4961" s="2" t="str">
        <f>IFERROR(VLOOKUP(Tableau2[[#This Row],[PR]],'Taux sortant'!$I$9:$S$167,COLUMN(),0),"")</f>
        <v/>
      </c>
    </row>
    <row r="4962" spans="1:12" x14ac:dyDescent="0.3">
      <c r="A4962" s="1" t="s">
        <v>3808</v>
      </c>
      <c r="B4962" s="1" t="s">
        <v>3100</v>
      </c>
      <c r="C4962" s="2" t="str">
        <f>IFERROR(VLOOKUP(Tableau2[[#This Row],[PR]],'Taux sortant'!$I$9:$S$167,COLUMN(),0),"")</f>
        <v/>
      </c>
      <c r="D4962" s="2" t="str">
        <f>IFERROR(VLOOKUP(Tableau2[[#This Row],[PR]],'Taux sortant'!$I$9:$S$167,COLUMN(),0),"")</f>
        <v/>
      </c>
      <c r="E4962" s="2" t="str">
        <f>IFERROR(VLOOKUP(Tableau2[[#This Row],[PR]],'Taux sortant'!$I$9:$S$167,COLUMN(),0),"")</f>
        <v/>
      </c>
      <c r="F4962" s="2" t="str">
        <f>IFERROR(VLOOKUP(Tableau2[[#This Row],[PR]],'Taux sortant'!$I$9:$S$167,COLUMN(),0),"")</f>
        <v/>
      </c>
      <c r="G4962" s="2" t="str">
        <f>IFERROR(VLOOKUP(Tableau2[[#This Row],[PR]],'Taux sortant'!$I$9:$S$167,COLUMN(),0),"")</f>
        <v/>
      </c>
      <c r="H4962" s="2" t="str">
        <f>IFERROR(VLOOKUP(Tableau2[[#This Row],[PR]],'Taux sortant'!$I$9:$S$167,COLUMN(),0),"")</f>
        <v/>
      </c>
      <c r="I4962" s="2" t="str">
        <f>IFERROR(VLOOKUP(Tableau2[[#This Row],[PR]],'Taux sortant'!$I$9:$S$167,COLUMN(),0),"")</f>
        <v/>
      </c>
      <c r="J4962" s="2" t="str">
        <f>IFERROR(VLOOKUP(Tableau2[[#This Row],[PR]],'Taux sortant'!$I$9:$S$167,COLUMN(),0),"")</f>
        <v/>
      </c>
      <c r="K4962" s="2" t="str">
        <f>IFERROR(VLOOKUP(Tableau2[[#This Row],[PR]],'Taux sortant'!$I$9:$S$167,COLUMN(),0),"")</f>
        <v/>
      </c>
      <c r="L4962" s="2" t="str">
        <f>IFERROR(VLOOKUP(Tableau2[[#This Row],[PR]],'Taux sortant'!$I$9:$S$167,COLUMN(),0),"")</f>
        <v/>
      </c>
    </row>
    <row r="4963" spans="1:12" x14ac:dyDescent="0.3">
      <c r="A4963" s="1" t="s">
        <v>4931</v>
      </c>
      <c r="B4963" s="1" t="s">
        <v>4162</v>
      </c>
      <c r="C4963" s="2" t="str">
        <f>IFERROR(VLOOKUP(Tableau2[[#This Row],[PR]],'Taux sortant'!$I$9:$S$167,COLUMN(),0),"")</f>
        <v/>
      </c>
      <c r="D4963" s="2" t="str">
        <f>IFERROR(VLOOKUP(Tableau2[[#This Row],[PR]],'Taux sortant'!$I$9:$S$167,COLUMN(),0),"")</f>
        <v/>
      </c>
      <c r="E4963" s="2" t="str">
        <f>IFERROR(VLOOKUP(Tableau2[[#This Row],[PR]],'Taux sortant'!$I$9:$S$167,COLUMN(),0),"")</f>
        <v/>
      </c>
      <c r="F4963" s="2" t="str">
        <f>IFERROR(VLOOKUP(Tableau2[[#This Row],[PR]],'Taux sortant'!$I$9:$S$167,COLUMN(),0),"")</f>
        <v/>
      </c>
      <c r="G4963" s="2" t="str">
        <f>IFERROR(VLOOKUP(Tableau2[[#This Row],[PR]],'Taux sortant'!$I$9:$S$167,COLUMN(),0),"")</f>
        <v/>
      </c>
      <c r="H4963" s="2" t="str">
        <f>IFERROR(VLOOKUP(Tableau2[[#This Row],[PR]],'Taux sortant'!$I$9:$S$167,COLUMN(),0),"")</f>
        <v/>
      </c>
      <c r="I4963" s="2" t="str">
        <f>IFERROR(VLOOKUP(Tableau2[[#This Row],[PR]],'Taux sortant'!$I$9:$S$167,COLUMN(),0),"")</f>
        <v/>
      </c>
      <c r="J4963" s="2" t="str">
        <f>IFERROR(VLOOKUP(Tableau2[[#This Row],[PR]],'Taux sortant'!$I$9:$S$167,COLUMN(),0),"")</f>
        <v/>
      </c>
      <c r="K4963" s="2" t="str">
        <f>IFERROR(VLOOKUP(Tableau2[[#This Row],[PR]],'Taux sortant'!$I$9:$S$167,COLUMN(),0),"")</f>
        <v/>
      </c>
      <c r="L4963" s="2" t="str">
        <f>IFERROR(VLOOKUP(Tableau2[[#This Row],[PR]],'Taux sortant'!$I$9:$S$167,COLUMN(),0),"")</f>
        <v/>
      </c>
    </row>
    <row r="4964" spans="1:12" x14ac:dyDescent="0.3">
      <c r="A4964" s="1" t="s">
        <v>4934</v>
      </c>
      <c r="B4964" s="1" t="s">
        <v>4162</v>
      </c>
      <c r="C4964" s="2" t="str">
        <f>IFERROR(VLOOKUP(Tableau2[[#This Row],[PR]],'Taux sortant'!$I$9:$S$167,COLUMN(),0),"")</f>
        <v/>
      </c>
      <c r="D4964" s="2" t="str">
        <f>IFERROR(VLOOKUP(Tableau2[[#This Row],[PR]],'Taux sortant'!$I$9:$S$167,COLUMN(),0),"")</f>
        <v/>
      </c>
      <c r="E4964" s="2" t="str">
        <f>IFERROR(VLOOKUP(Tableau2[[#This Row],[PR]],'Taux sortant'!$I$9:$S$167,COLUMN(),0),"")</f>
        <v/>
      </c>
      <c r="F4964" s="2" t="str">
        <f>IFERROR(VLOOKUP(Tableau2[[#This Row],[PR]],'Taux sortant'!$I$9:$S$167,COLUMN(),0),"")</f>
        <v/>
      </c>
      <c r="G4964" s="2" t="str">
        <f>IFERROR(VLOOKUP(Tableau2[[#This Row],[PR]],'Taux sortant'!$I$9:$S$167,COLUMN(),0),"")</f>
        <v/>
      </c>
      <c r="H4964" s="2" t="str">
        <f>IFERROR(VLOOKUP(Tableau2[[#This Row],[PR]],'Taux sortant'!$I$9:$S$167,COLUMN(),0),"")</f>
        <v/>
      </c>
      <c r="I4964" s="2" t="str">
        <f>IFERROR(VLOOKUP(Tableau2[[#This Row],[PR]],'Taux sortant'!$I$9:$S$167,COLUMN(),0),"")</f>
        <v/>
      </c>
      <c r="J4964" s="2" t="str">
        <f>IFERROR(VLOOKUP(Tableau2[[#This Row],[PR]],'Taux sortant'!$I$9:$S$167,COLUMN(),0),"")</f>
        <v/>
      </c>
      <c r="K4964" s="2" t="str">
        <f>IFERROR(VLOOKUP(Tableau2[[#This Row],[PR]],'Taux sortant'!$I$9:$S$167,COLUMN(),0),"")</f>
        <v/>
      </c>
      <c r="L4964" s="2" t="str">
        <f>IFERROR(VLOOKUP(Tableau2[[#This Row],[PR]],'Taux sortant'!$I$9:$S$167,COLUMN(),0),"")</f>
        <v/>
      </c>
    </row>
    <row r="4965" spans="1:12" x14ac:dyDescent="0.3">
      <c r="A4965" s="1" t="s">
        <v>4936</v>
      </c>
      <c r="B4965" s="1" t="s">
        <v>2160</v>
      </c>
      <c r="C4965" s="2">
        <f>IFERROR(VLOOKUP(Tableau2[[#This Row],[PR]],'Taux sortant'!$I$9:$S$167,COLUMN(),0),"")</f>
        <v>16.93</v>
      </c>
      <c r="D4965" s="2">
        <f>IFERROR(VLOOKUP(Tableau2[[#This Row],[PR]],'Taux sortant'!$I$9:$S$167,COLUMN(),0),"")</f>
        <v>14.32</v>
      </c>
      <c r="E4965" s="2">
        <f>IFERROR(VLOOKUP(Tableau2[[#This Row],[PR]],'Taux sortant'!$I$9:$S$167,COLUMN(),0),"")</f>
        <v>11.27</v>
      </c>
      <c r="F4965" s="2">
        <f>IFERROR(VLOOKUP(Tableau2[[#This Row],[PR]],'Taux sortant'!$I$9:$S$167,COLUMN(),0),"")</f>
        <v>9.77</v>
      </c>
      <c r="G4965" s="2">
        <f>IFERROR(VLOOKUP(Tableau2[[#This Row],[PR]],'Taux sortant'!$I$9:$S$167,COLUMN(),0),"")</f>
        <v>8.41</v>
      </c>
      <c r="H4965" s="2">
        <f>IFERROR(VLOOKUP(Tableau2[[#This Row],[PR]],'Taux sortant'!$I$9:$S$167,COLUMN(),0),"")</f>
        <v>7.25</v>
      </c>
      <c r="I4965" s="2">
        <f>IFERROR(VLOOKUP(Tableau2[[#This Row],[PR]],'Taux sortant'!$I$9:$S$167,COLUMN(),0),"")</f>
        <v>6.31</v>
      </c>
      <c r="J4965" s="2">
        <f>IFERROR(VLOOKUP(Tableau2[[#This Row],[PR]],'Taux sortant'!$I$9:$S$167,COLUMN(),0),"")</f>
        <v>0</v>
      </c>
      <c r="K4965" s="2">
        <f>IFERROR(VLOOKUP(Tableau2[[#This Row],[PR]],'Taux sortant'!$I$9:$S$167,COLUMN(),0),"")</f>
        <v>0</v>
      </c>
      <c r="L4965" s="2" t="str">
        <f>IFERROR(VLOOKUP(Tableau2[[#This Row],[PR]],'Taux sortant'!$I$9:$S$167,COLUMN(),0),"")</f>
        <v/>
      </c>
    </row>
    <row r="4966" spans="1:12" x14ac:dyDescent="0.3">
      <c r="A4966" s="1" t="s">
        <v>6238</v>
      </c>
      <c r="B4966" s="1" t="s">
        <v>5888</v>
      </c>
      <c r="C4966" s="2">
        <f>IFERROR(VLOOKUP(Tableau2[[#This Row],[PR]],'Taux sortant'!$I$9:$S$167,COLUMN(),0),"")</f>
        <v>34.56</v>
      </c>
      <c r="D4966" s="2">
        <f>IFERROR(VLOOKUP(Tableau2[[#This Row],[PR]],'Taux sortant'!$I$9:$S$167,COLUMN(),0),"")</f>
        <v>30.52</v>
      </c>
      <c r="E4966" s="2">
        <f>IFERROR(VLOOKUP(Tableau2[[#This Row],[PR]],'Taux sortant'!$I$9:$S$167,COLUMN(),0),"")</f>
        <v>26.32</v>
      </c>
      <c r="F4966" s="2">
        <f>IFERROR(VLOOKUP(Tableau2[[#This Row],[PR]],'Taux sortant'!$I$9:$S$167,COLUMN(),0),"")</f>
        <v>23.84</v>
      </c>
      <c r="G4966" s="2">
        <f>IFERROR(VLOOKUP(Tableau2[[#This Row],[PR]],'Taux sortant'!$I$9:$S$167,COLUMN(),0),"")</f>
        <v>21.18</v>
      </c>
      <c r="H4966" s="2">
        <f>IFERROR(VLOOKUP(Tableau2[[#This Row],[PR]],'Taux sortant'!$I$9:$S$167,COLUMN(),0),"")</f>
        <v>17.91</v>
      </c>
      <c r="I4966" s="2">
        <f>IFERROR(VLOOKUP(Tableau2[[#This Row],[PR]],'Taux sortant'!$I$9:$S$167,COLUMN(),0),"")</f>
        <v>15.17</v>
      </c>
      <c r="J4966" s="2">
        <f>IFERROR(VLOOKUP(Tableau2[[#This Row],[PR]],'Taux sortant'!$I$9:$S$167,COLUMN(),0),"")</f>
        <v>0</v>
      </c>
      <c r="K4966" s="2">
        <f>IFERROR(VLOOKUP(Tableau2[[#This Row],[PR]],'Taux sortant'!$I$9:$S$167,COLUMN(),0),"")</f>
        <v>0</v>
      </c>
      <c r="L4966" s="2" t="str">
        <f>IFERROR(VLOOKUP(Tableau2[[#This Row],[PR]],'Taux sortant'!$I$9:$S$167,COLUMN(),0),"")</f>
        <v/>
      </c>
    </row>
    <row r="4967" spans="1:12" x14ac:dyDescent="0.3">
      <c r="A4967" s="1" t="s">
        <v>4939</v>
      </c>
      <c r="B4967" s="1" t="s">
        <v>4162</v>
      </c>
      <c r="C4967" s="2" t="str">
        <f>IFERROR(VLOOKUP(Tableau2[[#This Row],[PR]],'Taux sortant'!$I$9:$S$167,COLUMN(),0),"")</f>
        <v/>
      </c>
      <c r="D4967" s="2" t="str">
        <f>IFERROR(VLOOKUP(Tableau2[[#This Row],[PR]],'Taux sortant'!$I$9:$S$167,COLUMN(),0),"")</f>
        <v/>
      </c>
      <c r="E4967" s="2" t="str">
        <f>IFERROR(VLOOKUP(Tableau2[[#This Row],[PR]],'Taux sortant'!$I$9:$S$167,COLUMN(),0),"")</f>
        <v/>
      </c>
      <c r="F4967" s="2" t="str">
        <f>IFERROR(VLOOKUP(Tableau2[[#This Row],[PR]],'Taux sortant'!$I$9:$S$167,COLUMN(),0),"")</f>
        <v/>
      </c>
      <c r="G4967" s="2" t="str">
        <f>IFERROR(VLOOKUP(Tableau2[[#This Row],[PR]],'Taux sortant'!$I$9:$S$167,COLUMN(),0),"")</f>
        <v/>
      </c>
      <c r="H4967" s="2" t="str">
        <f>IFERROR(VLOOKUP(Tableau2[[#This Row],[PR]],'Taux sortant'!$I$9:$S$167,COLUMN(),0),"")</f>
        <v/>
      </c>
      <c r="I4967" s="2" t="str">
        <f>IFERROR(VLOOKUP(Tableau2[[#This Row],[PR]],'Taux sortant'!$I$9:$S$167,COLUMN(),0),"")</f>
        <v/>
      </c>
      <c r="J4967" s="2" t="str">
        <f>IFERROR(VLOOKUP(Tableau2[[#This Row],[PR]],'Taux sortant'!$I$9:$S$167,COLUMN(),0),"")</f>
        <v/>
      </c>
      <c r="K4967" s="2" t="str">
        <f>IFERROR(VLOOKUP(Tableau2[[#This Row],[PR]],'Taux sortant'!$I$9:$S$167,COLUMN(),0),"")</f>
        <v/>
      </c>
      <c r="L4967" s="2" t="str">
        <f>IFERROR(VLOOKUP(Tableau2[[#This Row],[PR]],'Taux sortant'!$I$9:$S$167,COLUMN(),0),"")</f>
        <v/>
      </c>
    </row>
    <row r="4968" spans="1:12" x14ac:dyDescent="0.3">
      <c r="A4968" s="1" t="s">
        <v>4942</v>
      </c>
      <c r="B4968" s="1" t="s">
        <v>4137</v>
      </c>
      <c r="C4968" s="2">
        <f>IFERROR(VLOOKUP(Tableau2[[#This Row],[PR]],'Taux sortant'!$I$9:$S$167,COLUMN(),0),"")</f>
        <v>19.010000000000002</v>
      </c>
      <c r="D4968" s="2">
        <f>IFERROR(VLOOKUP(Tableau2[[#This Row],[PR]],'Taux sortant'!$I$9:$S$167,COLUMN(),0),"")</f>
        <v>16.18</v>
      </c>
      <c r="E4968" s="2">
        <f>IFERROR(VLOOKUP(Tableau2[[#This Row],[PR]],'Taux sortant'!$I$9:$S$167,COLUMN(),0),"")</f>
        <v>12.86</v>
      </c>
      <c r="F4968" s="2">
        <f>IFERROR(VLOOKUP(Tableau2[[#This Row],[PR]],'Taux sortant'!$I$9:$S$167,COLUMN(),0),"")</f>
        <v>11.2</v>
      </c>
      <c r="G4968" s="2">
        <f>IFERROR(VLOOKUP(Tableau2[[#This Row],[PR]],'Taux sortant'!$I$9:$S$167,COLUMN(),0),"")</f>
        <v>9.61</v>
      </c>
      <c r="H4968" s="2">
        <f>IFERROR(VLOOKUP(Tableau2[[#This Row],[PR]],'Taux sortant'!$I$9:$S$167,COLUMN(),0),"")</f>
        <v>8.19</v>
      </c>
      <c r="I4968" s="2">
        <f>IFERROR(VLOOKUP(Tableau2[[#This Row],[PR]],'Taux sortant'!$I$9:$S$167,COLUMN(),0),"")</f>
        <v>7.02</v>
      </c>
      <c r="J4968" s="2">
        <f>IFERROR(VLOOKUP(Tableau2[[#This Row],[PR]],'Taux sortant'!$I$9:$S$167,COLUMN(),0),"")</f>
        <v>0</v>
      </c>
      <c r="K4968" s="2">
        <f>IFERROR(VLOOKUP(Tableau2[[#This Row],[PR]],'Taux sortant'!$I$9:$S$167,COLUMN(),0),"")</f>
        <v>0</v>
      </c>
      <c r="L4968" s="2" t="str">
        <f>IFERROR(VLOOKUP(Tableau2[[#This Row],[PR]],'Taux sortant'!$I$9:$S$167,COLUMN(),0),"")</f>
        <v/>
      </c>
    </row>
    <row r="4969" spans="1:12" x14ac:dyDescent="0.3">
      <c r="A4969" s="1" t="s">
        <v>1334</v>
      </c>
      <c r="B4969" s="1" t="s">
        <v>33</v>
      </c>
      <c r="C4969" s="2">
        <f>IFERROR(VLOOKUP(Tableau2[[#This Row],[PR]],'Taux sortant'!$I$9:$S$167,COLUMN(),0),"")</f>
        <v>28.13</v>
      </c>
      <c r="D4969" s="2">
        <f>IFERROR(VLOOKUP(Tableau2[[#This Row],[PR]],'Taux sortant'!$I$9:$S$167,COLUMN(),0),"")</f>
        <v>22.97</v>
      </c>
      <c r="E4969" s="2">
        <f>IFERROR(VLOOKUP(Tableau2[[#This Row],[PR]],'Taux sortant'!$I$9:$S$167,COLUMN(),0),"")</f>
        <v>17.190000000000001</v>
      </c>
      <c r="F4969" s="2">
        <f>IFERROR(VLOOKUP(Tableau2[[#This Row],[PR]],'Taux sortant'!$I$9:$S$167,COLUMN(),0),"")</f>
        <v>13.88</v>
      </c>
      <c r="G4969" s="2">
        <f>IFERROR(VLOOKUP(Tableau2[[#This Row],[PR]],'Taux sortant'!$I$9:$S$167,COLUMN(),0),"")</f>
        <v>10.89</v>
      </c>
      <c r="H4969" s="2">
        <f>IFERROR(VLOOKUP(Tableau2[[#This Row],[PR]],'Taux sortant'!$I$9:$S$167,COLUMN(),0),"")</f>
        <v>7.86</v>
      </c>
      <c r="I4969" s="2">
        <f>IFERROR(VLOOKUP(Tableau2[[#This Row],[PR]],'Taux sortant'!$I$9:$S$167,COLUMN(),0),"")</f>
        <v>7.14</v>
      </c>
      <c r="J4969" s="2">
        <f>IFERROR(VLOOKUP(Tableau2[[#This Row],[PR]],'Taux sortant'!$I$9:$S$167,COLUMN(),0),"")</f>
        <v>0</v>
      </c>
      <c r="K4969" s="2">
        <f>IFERROR(VLOOKUP(Tableau2[[#This Row],[PR]],'Taux sortant'!$I$9:$S$167,COLUMN(),0),"")</f>
        <v>0</v>
      </c>
      <c r="L4969" s="2" t="str">
        <f>IFERROR(VLOOKUP(Tableau2[[#This Row],[PR]],'Taux sortant'!$I$9:$S$167,COLUMN(),0),"")</f>
        <v/>
      </c>
    </row>
    <row r="4970" spans="1:12" x14ac:dyDescent="0.3">
      <c r="A4970" s="1" t="s">
        <v>3810</v>
      </c>
      <c r="B4970" s="1" t="s">
        <v>17</v>
      </c>
      <c r="C4970" s="2">
        <f>IFERROR(VLOOKUP(Tableau2[[#This Row],[PR]],'Taux sortant'!$I$9:$S$167,COLUMN(),0),"")</f>
        <v>15.12</v>
      </c>
      <c r="D4970" s="2">
        <f>IFERROR(VLOOKUP(Tableau2[[#This Row],[PR]],'Taux sortant'!$I$9:$S$167,COLUMN(),0),"")</f>
        <v>12.61</v>
      </c>
      <c r="E4970" s="2">
        <f>IFERROR(VLOOKUP(Tableau2[[#This Row],[PR]],'Taux sortant'!$I$9:$S$167,COLUMN(),0),"")</f>
        <v>9.7200000000000006</v>
      </c>
      <c r="F4970" s="2">
        <f>IFERROR(VLOOKUP(Tableau2[[#This Row],[PR]],'Taux sortant'!$I$9:$S$167,COLUMN(),0),"")</f>
        <v>8.27</v>
      </c>
      <c r="G4970" s="2">
        <f>IFERROR(VLOOKUP(Tableau2[[#This Row],[PR]],'Taux sortant'!$I$9:$S$167,COLUMN(),0),"")</f>
        <v>7.1</v>
      </c>
      <c r="H4970" s="2">
        <f>IFERROR(VLOOKUP(Tableau2[[#This Row],[PR]],'Taux sortant'!$I$9:$S$167,COLUMN(),0),"")</f>
        <v>6.12</v>
      </c>
      <c r="I4970" s="2">
        <f>IFERROR(VLOOKUP(Tableau2[[#This Row],[PR]],'Taux sortant'!$I$9:$S$167,COLUMN(),0),"")</f>
        <v>5.33</v>
      </c>
      <c r="J4970" s="2">
        <f>IFERROR(VLOOKUP(Tableau2[[#This Row],[PR]],'Taux sortant'!$I$9:$S$167,COLUMN(),0),"")</f>
        <v>0</v>
      </c>
      <c r="K4970" s="2">
        <f>IFERROR(VLOOKUP(Tableau2[[#This Row],[PR]],'Taux sortant'!$I$9:$S$167,COLUMN(),0),"")</f>
        <v>0</v>
      </c>
      <c r="L4970" s="2" t="str">
        <f>IFERROR(VLOOKUP(Tableau2[[#This Row],[PR]],'Taux sortant'!$I$9:$S$167,COLUMN(),0),"")</f>
        <v/>
      </c>
    </row>
    <row r="4971" spans="1:12" x14ac:dyDescent="0.3">
      <c r="A4971" s="1" t="s">
        <v>5757</v>
      </c>
      <c r="B4971" s="1" t="s">
        <v>5351</v>
      </c>
      <c r="C4971" s="2">
        <f>IFERROR(VLOOKUP(Tableau2[[#This Row],[PR]],'Taux sortant'!$I$9:$S$167,COLUMN(),0),"")</f>
        <v>16.170000000000002</v>
      </c>
      <c r="D4971" s="2">
        <f>IFERROR(VLOOKUP(Tableau2[[#This Row],[PR]],'Taux sortant'!$I$9:$S$167,COLUMN(),0),"")</f>
        <v>13.54</v>
      </c>
      <c r="E4971" s="2">
        <f>IFERROR(VLOOKUP(Tableau2[[#This Row],[PR]],'Taux sortant'!$I$9:$S$167,COLUMN(),0),"")</f>
        <v>10.49</v>
      </c>
      <c r="F4971" s="2">
        <f>IFERROR(VLOOKUP(Tableau2[[#This Row],[PR]],'Taux sortant'!$I$9:$S$167,COLUMN(),0),"")</f>
        <v>8.9700000000000006</v>
      </c>
      <c r="G4971" s="2">
        <f>IFERROR(VLOOKUP(Tableau2[[#This Row],[PR]],'Taux sortant'!$I$9:$S$167,COLUMN(),0),"")</f>
        <v>7.62</v>
      </c>
      <c r="H4971" s="2">
        <f>IFERROR(VLOOKUP(Tableau2[[#This Row],[PR]],'Taux sortant'!$I$9:$S$167,COLUMN(),0),"")</f>
        <v>6.52</v>
      </c>
      <c r="I4971" s="2">
        <f>IFERROR(VLOOKUP(Tableau2[[#This Row],[PR]],'Taux sortant'!$I$9:$S$167,COLUMN(),0),"")</f>
        <v>5.64</v>
      </c>
      <c r="J4971" s="2">
        <f>IFERROR(VLOOKUP(Tableau2[[#This Row],[PR]],'Taux sortant'!$I$9:$S$167,COLUMN(),0),"")</f>
        <v>0</v>
      </c>
      <c r="K4971" s="2">
        <f>IFERROR(VLOOKUP(Tableau2[[#This Row],[PR]],'Taux sortant'!$I$9:$S$167,COLUMN(),0),"")</f>
        <v>0</v>
      </c>
      <c r="L4971" s="2" t="str">
        <f>IFERROR(VLOOKUP(Tableau2[[#This Row],[PR]],'Taux sortant'!$I$9:$S$167,COLUMN(),0),"")</f>
        <v/>
      </c>
    </row>
    <row r="4972" spans="1:12" x14ac:dyDescent="0.3">
      <c r="A4972" s="1" t="s">
        <v>6240</v>
      </c>
      <c r="B4972" s="1" t="s">
        <v>5815</v>
      </c>
      <c r="C4972" s="2">
        <f>IFERROR(VLOOKUP(Tableau2[[#This Row],[PR]],'Taux sortant'!$I$9:$S$167,COLUMN(),0),"")</f>
        <v>29.89</v>
      </c>
      <c r="D4972" s="2">
        <f>IFERROR(VLOOKUP(Tableau2[[#This Row],[PR]],'Taux sortant'!$I$9:$S$167,COLUMN(),0),"")</f>
        <v>27.05</v>
      </c>
      <c r="E4972" s="2">
        <f>IFERROR(VLOOKUP(Tableau2[[#This Row],[PR]],'Taux sortant'!$I$9:$S$167,COLUMN(),0),"")</f>
        <v>23.76</v>
      </c>
      <c r="F4972" s="2">
        <f>IFERROR(VLOOKUP(Tableau2[[#This Row],[PR]],'Taux sortant'!$I$9:$S$167,COLUMN(),0),"")</f>
        <v>22.11</v>
      </c>
      <c r="G4972" s="2">
        <f>IFERROR(VLOOKUP(Tableau2[[#This Row],[PR]],'Taux sortant'!$I$9:$S$167,COLUMN(),0),"")</f>
        <v>20.05</v>
      </c>
      <c r="H4972" s="2">
        <f>IFERROR(VLOOKUP(Tableau2[[#This Row],[PR]],'Taux sortant'!$I$9:$S$167,COLUMN(),0),"")</f>
        <v>17.09</v>
      </c>
      <c r="I4972" s="2">
        <f>IFERROR(VLOOKUP(Tableau2[[#This Row],[PR]],'Taux sortant'!$I$9:$S$167,COLUMN(),0),"")</f>
        <v>15.56</v>
      </c>
      <c r="J4972" s="2">
        <f>IFERROR(VLOOKUP(Tableau2[[#This Row],[PR]],'Taux sortant'!$I$9:$S$167,COLUMN(),0),"")</f>
        <v>0</v>
      </c>
      <c r="K4972" s="2">
        <f>IFERROR(VLOOKUP(Tableau2[[#This Row],[PR]],'Taux sortant'!$I$9:$S$167,COLUMN(),0),"")</f>
        <v>0</v>
      </c>
      <c r="L4972" s="2" t="str">
        <f>IFERROR(VLOOKUP(Tableau2[[#This Row],[PR]],'Taux sortant'!$I$9:$S$167,COLUMN(),0),"")</f>
        <v/>
      </c>
    </row>
    <row r="4973" spans="1:12" x14ac:dyDescent="0.3">
      <c r="A4973" s="1" t="s">
        <v>6243</v>
      </c>
      <c r="B4973" s="1" t="s">
        <v>5815</v>
      </c>
      <c r="C4973" s="2">
        <f>IFERROR(VLOOKUP(Tableau2[[#This Row],[PR]],'Taux sortant'!$I$9:$S$167,COLUMN(),0),"")</f>
        <v>29.89</v>
      </c>
      <c r="D4973" s="2">
        <f>IFERROR(VLOOKUP(Tableau2[[#This Row],[PR]],'Taux sortant'!$I$9:$S$167,COLUMN(),0),"")</f>
        <v>27.05</v>
      </c>
      <c r="E4973" s="2">
        <f>IFERROR(VLOOKUP(Tableau2[[#This Row],[PR]],'Taux sortant'!$I$9:$S$167,COLUMN(),0),"")</f>
        <v>23.76</v>
      </c>
      <c r="F4973" s="2">
        <f>IFERROR(VLOOKUP(Tableau2[[#This Row],[PR]],'Taux sortant'!$I$9:$S$167,COLUMN(),0),"")</f>
        <v>22.11</v>
      </c>
      <c r="G4973" s="2">
        <f>IFERROR(VLOOKUP(Tableau2[[#This Row],[PR]],'Taux sortant'!$I$9:$S$167,COLUMN(),0),"")</f>
        <v>20.05</v>
      </c>
      <c r="H4973" s="2">
        <f>IFERROR(VLOOKUP(Tableau2[[#This Row],[PR]],'Taux sortant'!$I$9:$S$167,COLUMN(),0),"")</f>
        <v>17.09</v>
      </c>
      <c r="I4973" s="2">
        <f>IFERROR(VLOOKUP(Tableau2[[#This Row],[PR]],'Taux sortant'!$I$9:$S$167,COLUMN(),0),"")</f>
        <v>15.56</v>
      </c>
      <c r="J4973" s="2">
        <f>IFERROR(VLOOKUP(Tableau2[[#This Row],[PR]],'Taux sortant'!$I$9:$S$167,COLUMN(),0),"")</f>
        <v>0</v>
      </c>
      <c r="K4973" s="2">
        <f>IFERROR(VLOOKUP(Tableau2[[#This Row],[PR]],'Taux sortant'!$I$9:$S$167,COLUMN(),0),"")</f>
        <v>0</v>
      </c>
      <c r="L4973" s="2" t="str">
        <f>IFERROR(VLOOKUP(Tableau2[[#This Row],[PR]],'Taux sortant'!$I$9:$S$167,COLUMN(),0),"")</f>
        <v/>
      </c>
    </row>
    <row r="4974" spans="1:12" x14ac:dyDescent="0.3">
      <c r="A4974" s="1" t="s">
        <v>4944</v>
      </c>
      <c r="B4974" s="1" t="s">
        <v>4174</v>
      </c>
      <c r="C4974" s="2">
        <f>IFERROR(VLOOKUP(Tableau2[[#This Row],[PR]],'Taux sortant'!$I$9:$S$167,COLUMN(),0),"")</f>
        <v>18.22</v>
      </c>
      <c r="D4974" s="2">
        <f>IFERROR(VLOOKUP(Tableau2[[#This Row],[PR]],'Taux sortant'!$I$9:$S$167,COLUMN(),0),"")</f>
        <v>15.54</v>
      </c>
      <c r="E4974" s="2">
        <f>IFERROR(VLOOKUP(Tableau2[[#This Row],[PR]],'Taux sortant'!$I$9:$S$167,COLUMN(),0),"")</f>
        <v>12.42</v>
      </c>
      <c r="F4974" s="2">
        <f>IFERROR(VLOOKUP(Tableau2[[#This Row],[PR]],'Taux sortant'!$I$9:$S$167,COLUMN(),0),"")</f>
        <v>10.85</v>
      </c>
      <c r="G4974" s="2">
        <f>IFERROR(VLOOKUP(Tableau2[[#This Row],[PR]],'Taux sortant'!$I$9:$S$167,COLUMN(),0),"")</f>
        <v>9.4499999999999993</v>
      </c>
      <c r="H4974" s="2">
        <f>IFERROR(VLOOKUP(Tableau2[[#This Row],[PR]],'Taux sortant'!$I$9:$S$167,COLUMN(),0),"")</f>
        <v>8.27</v>
      </c>
      <c r="I4974" s="2">
        <f>IFERROR(VLOOKUP(Tableau2[[#This Row],[PR]],'Taux sortant'!$I$9:$S$167,COLUMN(),0),"")</f>
        <v>7.27</v>
      </c>
      <c r="J4974" s="2">
        <f>IFERROR(VLOOKUP(Tableau2[[#This Row],[PR]],'Taux sortant'!$I$9:$S$167,COLUMN(),0),"")</f>
        <v>0</v>
      </c>
      <c r="K4974" s="2">
        <f>IFERROR(VLOOKUP(Tableau2[[#This Row],[PR]],'Taux sortant'!$I$9:$S$167,COLUMN(),0),"")</f>
        <v>0</v>
      </c>
      <c r="L4974" s="2" t="str">
        <f>IFERROR(VLOOKUP(Tableau2[[#This Row],[PR]],'Taux sortant'!$I$9:$S$167,COLUMN(),0),"")</f>
        <v/>
      </c>
    </row>
    <row r="4975" spans="1:12" x14ac:dyDescent="0.3">
      <c r="A4975" s="1" t="s">
        <v>4946</v>
      </c>
      <c r="B4975" s="1" t="s">
        <v>4169</v>
      </c>
      <c r="C4975" s="2">
        <f>IFERROR(VLOOKUP(Tableau2[[#This Row],[PR]],'Taux sortant'!$I$9:$S$167,COLUMN(),0),"")</f>
        <v>15.83</v>
      </c>
      <c r="D4975" s="2">
        <f>IFERROR(VLOOKUP(Tableau2[[#This Row],[PR]],'Taux sortant'!$I$9:$S$167,COLUMN(),0),"")</f>
        <v>13.3</v>
      </c>
      <c r="E4975" s="2">
        <f>IFERROR(VLOOKUP(Tableau2[[#This Row],[PR]],'Taux sortant'!$I$9:$S$167,COLUMN(),0),"")</f>
        <v>10.32</v>
      </c>
      <c r="F4975" s="2">
        <f>IFERROR(VLOOKUP(Tableau2[[#This Row],[PR]],'Taux sortant'!$I$9:$S$167,COLUMN(),0),"")</f>
        <v>8.84</v>
      </c>
      <c r="G4975" s="2">
        <f>IFERROR(VLOOKUP(Tableau2[[#This Row],[PR]],'Taux sortant'!$I$9:$S$167,COLUMN(),0),"")</f>
        <v>7.55</v>
      </c>
      <c r="H4975" s="2">
        <f>IFERROR(VLOOKUP(Tableau2[[#This Row],[PR]],'Taux sortant'!$I$9:$S$167,COLUMN(),0),"")</f>
        <v>6.43</v>
      </c>
      <c r="I4975" s="2">
        <f>IFERROR(VLOOKUP(Tableau2[[#This Row],[PR]],'Taux sortant'!$I$9:$S$167,COLUMN(),0),"")</f>
        <v>5.52</v>
      </c>
      <c r="J4975" s="2">
        <f>IFERROR(VLOOKUP(Tableau2[[#This Row],[PR]],'Taux sortant'!$I$9:$S$167,COLUMN(),0),"")</f>
        <v>0</v>
      </c>
      <c r="K4975" s="2">
        <f>IFERROR(VLOOKUP(Tableau2[[#This Row],[PR]],'Taux sortant'!$I$9:$S$167,COLUMN(),0),"")</f>
        <v>0</v>
      </c>
      <c r="L4975" s="2" t="str">
        <f>IFERROR(VLOOKUP(Tableau2[[#This Row],[PR]],'Taux sortant'!$I$9:$S$167,COLUMN(),0),"")</f>
        <v/>
      </c>
    </row>
    <row r="4976" spans="1:12" x14ac:dyDescent="0.3">
      <c r="A4976" s="1" t="s">
        <v>3813</v>
      </c>
      <c r="B4976" s="1" t="s">
        <v>3100</v>
      </c>
      <c r="C4976" s="2" t="str">
        <f>IFERROR(VLOOKUP(Tableau2[[#This Row],[PR]],'Taux sortant'!$I$9:$S$167,COLUMN(),0),"")</f>
        <v/>
      </c>
      <c r="D4976" s="2" t="str">
        <f>IFERROR(VLOOKUP(Tableau2[[#This Row],[PR]],'Taux sortant'!$I$9:$S$167,COLUMN(),0),"")</f>
        <v/>
      </c>
      <c r="E4976" s="2" t="str">
        <f>IFERROR(VLOOKUP(Tableau2[[#This Row],[PR]],'Taux sortant'!$I$9:$S$167,COLUMN(),0),"")</f>
        <v/>
      </c>
      <c r="F4976" s="2" t="str">
        <f>IFERROR(VLOOKUP(Tableau2[[#This Row],[PR]],'Taux sortant'!$I$9:$S$167,COLUMN(),0),"")</f>
        <v/>
      </c>
      <c r="G4976" s="2" t="str">
        <f>IFERROR(VLOOKUP(Tableau2[[#This Row],[PR]],'Taux sortant'!$I$9:$S$167,COLUMN(),0),"")</f>
        <v/>
      </c>
      <c r="H4976" s="2" t="str">
        <f>IFERROR(VLOOKUP(Tableau2[[#This Row],[PR]],'Taux sortant'!$I$9:$S$167,COLUMN(),0),"")</f>
        <v/>
      </c>
      <c r="I4976" s="2" t="str">
        <f>IFERROR(VLOOKUP(Tableau2[[#This Row],[PR]],'Taux sortant'!$I$9:$S$167,COLUMN(),0),"")</f>
        <v/>
      </c>
      <c r="J4976" s="2" t="str">
        <f>IFERROR(VLOOKUP(Tableau2[[#This Row],[PR]],'Taux sortant'!$I$9:$S$167,COLUMN(),0),"")</f>
        <v/>
      </c>
      <c r="K4976" s="2" t="str">
        <f>IFERROR(VLOOKUP(Tableau2[[#This Row],[PR]],'Taux sortant'!$I$9:$S$167,COLUMN(),0),"")</f>
        <v/>
      </c>
      <c r="L4976" s="2" t="str">
        <f>IFERROR(VLOOKUP(Tableau2[[#This Row],[PR]],'Taux sortant'!$I$9:$S$167,COLUMN(),0),"")</f>
        <v/>
      </c>
    </row>
    <row r="4977" spans="1:12" x14ac:dyDescent="0.3">
      <c r="A4977" s="1" t="s">
        <v>3813</v>
      </c>
      <c r="B4977" s="1" t="s">
        <v>4140</v>
      </c>
      <c r="C4977" s="2" t="str">
        <f>IFERROR(VLOOKUP(Tableau2[[#This Row],[PR]],'Taux sortant'!$I$9:$S$167,COLUMN(),0),"")</f>
        <v/>
      </c>
      <c r="D4977" s="2" t="str">
        <f>IFERROR(VLOOKUP(Tableau2[[#This Row],[PR]],'Taux sortant'!$I$9:$S$167,COLUMN(),0),"")</f>
        <v/>
      </c>
      <c r="E4977" s="2" t="str">
        <f>IFERROR(VLOOKUP(Tableau2[[#This Row],[PR]],'Taux sortant'!$I$9:$S$167,COLUMN(),0),"")</f>
        <v/>
      </c>
      <c r="F4977" s="2" t="str">
        <f>IFERROR(VLOOKUP(Tableau2[[#This Row],[PR]],'Taux sortant'!$I$9:$S$167,COLUMN(),0),"")</f>
        <v/>
      </c>
      <c r="G4977" s="2" t="str">
        <f>IFERROR(VLOOKUP(Tableau2[[#This Row],[PR]],'Taux sortant'!$I$9:$S$167,COLUMN(),0),"")</f>
        <v/>
      </c>
      <c r="H4977" s="2" t="str">
        <f>IFERROR(VLOOKUP(Tableau2[[#This Row],[PR]],'Taux sortant'!$I$9:$S$167,COLUMN(),0),"")</f>
        <v/>
      </c>
      <c r="I4977" s="2" t="str">
        <f>IFERROR(VLOOKUP(Tableau2[[#This Row],[PR]],'Taux sortant'!$I$9:$S$167,COLUMN(),0),"")</f>
        <v/>
      </c>
      <c r="J4977" s="2" t="str">
        <f>IFERROR(VLOOKUP(Tableau2[[#This Row],[PR]],'Taux sortant'!$I$9:$S$167,COLUMN(),0),"")</f>
        <v/>
      </c>
      <c r="K4977" s="2" t="str">
        <f>IFERROR(VLOOKUP(Tableau2[[#This Row],[PR]],'Taux sortant'!$I$9:$S$167,COLUMN(),0),"")</f>
        <v/>
      </c>
      <c r="L4977" s="2" t="str">
        <f>IFERROR(VLOOKUP(Tableau2[[#This Row],[PR]],'Taux sortant'!$I$9:$S$167,COLUMN(),0),"")</f>
        <v/>
      </c>
    </row>
    <row r="4978" spans="1:12" x14ac:dyDescent="0.3">
      <c r="A4978" s="1" t="s">
        <v>3815</v>
      </c>
      <c r="B4978" s="1" t="s">
        <v>3100</v>
      </c>
      <c r="C4978" s="2" t="str">
        <f>IFERROR(VLOOKUP(Tableau2[[#This Row],[PR]],'Taux sortant'!$I$9:$S$167,COLUMN(),0),"")</f>
        <v/>
      </c>
      <c r="D4978" s="2" t="str">
        <f>IFERROR(VLOOKUP(Tableau2[[#This Row],[PR]],'Taux sortant'!$I$9:$S$167,COLUMN(),0),"")</f>
        <v/>
      </c>
      <c r="E4978" s="2" t="str">
        <f>IFERROR(VLOOKUP(Tableau2[[#This Row],[PR]],'Taux sortant'!$I$9:$S$167,COLUMN(),0),"")</f>
        <v/>
      </c>
      <c r="F4978" s="2" t="str">
        <f>IFERROR(VLOOKUP(Tableau2[[#This Row],[PR]],'Taux sortant'!$I$9:$S$167,COLUMN(),0),"")</f>
        <v/>
      </c>
      <c r="G4978" s="2" t="str">
        <f>IFERROR(VLOOKUP(Tableau2[[#This Row],[PR]],'Taux sortant'!$I$9:$S$167,COLUMN(),0),"")</f>
        <v/>
      </c>
      <c r="H4978" s="2" t="str">
        <f>IFERROR(VLOOKUP(Tableau2[[#This Row],[PR]],'Taux sortant'!$I$9:$S$167,COLUMN(),0),"")</f>
        <v/>
      </c>
      <c r="I4978" s="2" t="str">
        <f>IFERROR(VLOOKUP(Tableau2[[#This Row],[PR]],'Taux sortant'!$I$9:$S$167,COLUMN(),0),"")</f>
        <v/>
      </c>
      <c r="J4978" s="2" t="str">
        <f>IFERROR(VLOOKUP(Tableau2[[#This Row],[PR]],'Taux sortant'!$I$9:$S$167,COLUMN(),0),"")</f>
        <v/>
      </c>
      <c r="K4978" s="2" t="str">
        <f>IFERROR(VLOOKUP(Tableau2[[#This Row],[PR]],'Taux sortant'!$I$9:$S$167,COLUMN(),0),"")</f>
        <v/>
      </c>
      <c r="L4978" s="2" t="str">
        <f>IFERROR(VLOOKUP(Tableau2[[#This Row],[PR]],'Taux sortant'!$I$9:$S$167,COLUMN(),0),"")</f>
        <v/>
      </c>
    </row>
    <row r="4979" spans="1:12" x14ac:dyDescent="0.3">
      <c r="A4979" s="1" t="s">
        <v>5758</v>
      </c>
      <c r="B4979" s="1" t="s">
        <v>5351</v>
      </c>
      <c r="C4979" s="2">
        <f>IFERROR(VLOOKUP(Tableau2[[#This Row],[PR]],'Taux sortant'!$I$9:$S$167,COLUMN(),0),"")</f>
        <v>16.170000000000002</v>
      </c>
      <c r="D4979" s="2">
        <f>IFERROR(VLOOKUP(Tableau2[[#This Row],[PR]],'Taux sortant'!$I$9:$S$167,COLUMN(),0),"")</f>
        <v>13.54</v>
      </c>
      <c r="E4979" s="2">
        <f>IFERROR(VLOOKUP(Tableau2[[#This Row],[PR]],'Taux sortant'!$I$9:$S$167,COLUMN(),0),"")</f>
        <v>10.49</v>
      </c>
      <c r="F4979" s="2">
        <f>IFERROR(VLOOKUP(Tableau2[[#This Row],[PR]],'Taux sortant'!$I$9:$S$167,COLUMN(),0),"")</f>
        <v>8.9700000000000006</v>
      </c>
      <c r="G4979" s="2">
        <f>IFERROR(VLOOKUP(Tableau2[[#This Row],[PR]],'Taux sortant'!$I$9:$S$167,COLUMN(),0),"")</f>
        <v>7.62</v>
      </c>
      <c r="H4979" s="2">
        <f>IFERROR(VLOOKUP(Tableau2[[#This Row],[PR]],'Taux sortant'!$I$9:$S$167,COLUMN(),0),"")</f>
        <v>6.52</v>
      </c>
      <c r="I4979" s="2">
        <f>IFERROR(VLOOKUP(Tableau2[[#This Row],[PR]],'Taux sortant'!$I$9:$S$167,COLUMN(),0),"")</f>
        <v>5.64</v>
      </c>
      <c r="J4979" s="2">
        <f>IFERROR(VLOOKUP(Tableau2[[#This Row],[PR]],'Taux sortant'!$I$9:$S$167,COLUMN(),0),"")</f>
        <v>0</v>
      </c>
      <c r="K4979" s="2">
        <f>IFERROR(VLOOKUP(Tableau2[[#This Row],[PR]],'Taux sortant'!$I$9:$S$167,COLUMN(),0),"")</f>
        <v>0</v>
      </c>
      <c r="L4979" s="2" t="str">
        <f>IFERROR(VLOOKUP(Tableau2[[#This Row],[PR]],'Taux sortant'!$I$9:$S$167,COLUMN(),0),"")</f>
        <v/>
      </c>
    </row>
    <row r="4980" spans="1:12" x14ac:dyDescent="0.3">
      <c r="A4980" s="1" t="s">
        <v>4951</v>
      </c>
      <c r="B4980" s="1" t="s">
        <v>2160</v>
      </c>
      <c r="C4980" s="2">
        <f>IFERROR(VLOOKUP(Tableau2[[#This Row],[PR]],'Taux sortant'!$I$9:$S$167,COLUMN(),0),"")</f>
        <v>16.93</v>
      </c>
      <c r="D4980" s="2">
        <f>IFERROR(VLOOKUP(Tableau2[[#This Row],[PR]],'Taux sortant'!$I$9:$S$167,COLUMN(),0),"")</f>
        <v>14.32</v>
      </c>
      <c r="E4980" s="2">
        <f>IFERROR(VLOOKUP(Tableau2[[#This Row],[PR]],'Taux sortant'!$I$9:$S$167,COLUMN(),0),"")</f>
        <v>11.27</v>
      </c>
      <c r="F4980" s="2">
        <f>IFERROR(VLOOKUP(Tableau2[[#This Row],[PR]],'Taux sortant'!$I$9:$S$167,COLUMN(),0),"")</f>
        <v>9.77</v>
      </c>
      <c r="G4980" s="2">
        <f>IFERROR(VLOOKUP(Tableau2[[#This Row],[PR]],'Taux sortant'!$I$9:$S$167,COLUMN(),0),"")</f>
        <v>8.41</v>
      </c>
      <c r="H4980" s="2">
        <f>IFERROR(VLOOKUP(Tableau2[[#This Row],[PR]],'Taux sortant'!$I$9:$S$167,COLUMN(),0),"")</f>
        <v>7.25</v>
      </c>
      <c r="I4980" s="2">
        <f>IFERROR(VLOOKUP(Tableau2[[#This Row],[PR]],'Taux sortant'!$I$9:$S$167,COLUMN(),0),"")</f>
        <v>6.31</v>
      </c>
      <c r="J4980" s="2">
        <f>IFERROR(VLOOKUP(Tableau2[[#This Row],[PR]],'Taux sortant'!$I$9:$S$167,COLUMN(),0),"")</f>
        <v>0</v>
      </c>
      <c r="K4980" s="2">
        <f>IFERROR(VLOOKUP(Tableau2[[#This Row],[PR]],'Taux sortant'!$I$9:$S$167,COLUMN(),0),"")</f>
        <v>0</v>
      </c>
      <c r="L4980" s="2" t="str">
        <f>IFERROR(VLOOKUP(Tableau2[[#This Row],[PR]],'Taux sortant'!$I$9:$S$167,COLUMN(),0),"")</f>
        <v/>
      </c>
    </row>
    <row r="4981" spans="1:12" x14ac:dyDescent="0.3">
      <c r="A4981" s="1" t="s">
        <v>3818</v>
      </c>
      <c r="B4981" s="1" t="s">
        <v>3137</v>
      </c>
      <c r="C4981" s="2">
        <f>IFERROR(VLOOKUP(Tableau2[[#This Row],[PR]],'Taux sortant'!$I$9:$S$167,COLUMN(),0),"")</f>
        <v>14.1</v>
      </c>
      <c r="D4981" s="2">
        <f>IFERROR(VLOOKUP(Tableau2[[#This Row],[PR]],'Taux sortant'!$I$9:$S$167,COLUMN(),0),"")</f>
        <v>11.63</v>
      </c>
      <c r="E4981" s="2">
        <f>IFERROR(VLOOKUP(Tableau2[[#This Row],[PR]],'Taux sortant'!$I$9:$S$167,COLUMN(),0),"")</f>
        <v>8.8000000000000007</v>
      </c>
      <c r="F4981" s="2">
        <f>IFERROR(VLOOKUP(Tableau2[[#This Row],[PR]],'Taux sortant'!$I$9:$S$167,COLUMN(),0),"")</f>
        <v>7.43</v>
      </c>
      <c r="G4981" s="2">
        <f>IFERROR(VLOOKUP(Tableau2[[#This Row],[PR]],'Taux sortant'!$I$9:$S$167,COLUMN(),0),"")</f>
        <v>6.26</v>
      </c>
      <c r="H4981" s="2">
        <f>IFERROR(VLOOKUP(Tableau2[[#This Row],[PR]],'Taux sortant'!$I$9:$S$167,COLUMN(),0),"")</f>
        <v>5.33</v>
      </c>
      <c r="I4981" s="2">
        <f>IFERROR(VLOOKUP(Tableau2[[#This Row],[PR]],'Taux sortant'!$I$9:$S$167,COLUMN(),0),"")</f>
        <v>4.58</v>
      </c>
      <c r="J4981" s="2">
        <f>IFERROR(VLOOKUP(Tableau2[[#This Row],[PR]],'Taux sortant'!$I$9:$S$167,COLUMN(),0),"")</f>
        <v>0</v>
      </c>
      <c r="K4981" s="2">
        <f>IFERROR(VLOOKUP(Tableau2[[#This Row],[PR]],'Taux sortant'!$I$9:$S$167,COLUMN(),0),"")</f>
        <v>0</v>
      </c>
      <c r="L4981" s="2" t="str">
        <f>IFERROR(VLOOKUP(Tableau2[[#This Row],[PR]],'Taux sortant'!$I$9:$S$167,COLUMN(),0),"")</f>
        <v/>
      </c>
    </row>
    <row r="4982" spans="1:12" x14ac:dyDescent="0.3">
      <c r="A4982" s="1" t="s">
        <v>3821</v>
      </c>
      <c r="B4982" s="1" t="s">
        <v>3137</v>
      </c>
      <c r="C4982" s="2">
        <f>IFERROR(VLOOKUP(Tableau2[[#This Row],[PR]],'Taux sortant'!$I$9:$S$167,COLUMN(),0),"")</f>
        <v>14.1</v>
      </c>
      <c r="D4982" s="2">
        <f>IFERROR(VLOOKUP(Tableau2[[#This Row],[PR]],'Taux sortant'!$I$9:$S$167,COLUMN(),0),"")</f>
        <v>11.63</v>
      </c>
      <c r="E4982" s="2">
        <f>IFERROR(VLOOKUP(Tableau2[[#This Row],[PR]],'Taux sortant'!$I$9:$S$167,COLUMN(),0),"")</f>
        <v>8.8000000000000007</v>
      </c>
      <c r="F4982" s="2">
        <f>IFERROR(VLOOKUP(Tableau2[[#This Row],[PR]],'Taux sortant'!$I$9:$S$167,COLUMN(),0),"")</f>
        <v>7.43</v>
      </c>
      <c r="G4982" s="2">
        <f>IFERROR(VLOOKUP(Tableau2[[#This Row],[PR]],'Taux sortant'!$I$9:$S$167,COLUMN(),0),"")</f>
        <v>6.26</v>
      </c>
      <c r="H4982" s="2">
        <f>IFERROR(VLOOKUP(Tableau2[[#This Row],[PR]],'Taux sortant'!$I$9:$S$167,COLUMN(),0),"")</f>
        <v>5.33</v>
      </c>
      <c r="I4982" s="2">
        <f>IFERROR(VLOOKUP(Tableau2[[#This Row],[PR]],'Taux sortant'!$I$9:$S$167,COLUMN(),0),"")</f>
        <v>4.58</v>
      </c>
      <c r="J4982" s="2">
        <f>IFERROR(VLOOKUP(Tableau2[[#This Row],[PR]],'Taux sortant'!$I$9:$S$167,COLUMN(),0),"")</f>
        <v>0</v>
      </c>
      <c r="K4982" s="2">
        <f>IFERROR(VLOOKUP(Tableau2[[#This Row],[PR]],'Taux sortant'!$I$9:$S$167,COLUMN(),0),"")</f>
        <v>0</v>
      </c>
      <c r="L4982" s="2" t="str">
        <f>IFERROR(VLOOKUP(Tableau2[[#This Row],[PR]],'Taux sortant'!$I$9:$S$167,COLUMN(),0),"")</f>
        <v/>
      </c>
    </row>
    <row r="4983" spans="1:12" x14ac:dyDescent="0.3">
      <c r="A4983" s="1" t="s">
        <v>4953</v>
      </c>
      <c r="B4983" s="1" t="s">
        <v>4140</v>
      </c>
      <c r="C4983" s="2" t="str">
        <f>IFERROR(VLOOKUP(Tableau2[[#This Row],[PR]],'Taux sortant'!$I$9:$S$167,COLUMN(),0),"")</f>
        <v/>
      </c>
      <c r="D4983" s="2" t="str">
        <f>IFERROR(VLOOKUP(Tableau2[[#This Row],[PR]],'Taux sortant'!$I$9:$S$167,COLUMN(),0),"")</f>
        <v/>
      </c>
      <c r="E4983" s="2" t="str">
        <f>IFERROR(VLOOKUP(Tableau2[[#This Row],[PR]],'Taux sortant'!$I$9:$S$167,COLUMN(),0),"")</f>
        <v/>
      </c>
      <c r="F4983" s="2" t="str">
        <f>IFERROR(VLOOKUP(Tableau2[[#This Row],[PR]],'Taux sortant'!$I$9:$S$167,COLUMN(),0),"")</f>
        <v/>
      </c>
      <c r="G4983" s="2" t="str">
        <f>IFERROR(VLOOKUP(Tableau2[[#This Row],[PR]],'Taux sortant'!$I$9:$S$167,COLUMN(),0),"")</f>
        <v/>
      </c>
      <c r="H4983" s="2" t="str">
        <f>IFERROR(VLOOKUP(Tableau2[[#This Row],[PR]],'Taux sortant'!$I$9:$S$167,COLUMN(),0),"")</f>
        <v/>
      </c>
      <c r="I4983" s="2" t="str">
        <f>IFERROR(VLOOKUP(Tableau2[[#This Row],[PR]],'Taux sortant'!$I$9:$S$167,COLUMN(),0),"")</f>
        <v/>
      </c>
      <c r="J4983" s="2" t="str">
        <f>IFERROR(VLOOKUP(Tableau2[[#This Row],[PR]],'Taux sortant'!$I$9:$S$167,COLUMN(),0),"")</f>
        <v/>
      </c>
      <c r="K4983" s="2" t="str">
        <f>IFERROR(VLOOKUP(Tableau2[[#This Row],[PR]],'Taux sortant'!$I$9:$S$167,COLUMN(),0),"")</f>
        <v/>
      </c>
      <c r="L4983" s="2" t="str">
        <f>IFERROR(VLOOKUP(Tableau2[[#This Row],[PR]],'Taux sortant'!$I$9:$S$167,COLUMN(),0),"")</f>
        <v/>
      </c>
    </row>
    <row r="4984" spans="1:12" x14ac:dyDescent="0.3">
      <c r="A4984" s="1" t="s">
        <v>2256</v>
      </c>
      <c r="B4984" s="1" t="s">
        <v>1595</v>
      </c>
      <c r="C4984" s="2">
        <f>IFERROR(VLOOKUP(Tableau2[[#This Row],[PR]],'Taux sortant'!$I$9:$S$167,COLUMN(),0),"")</f>
        <v>32.31</v>
      </c>
      <c r="D4984" s="2">
        <f>IFERROR(VLOOKUP(Tableau2[[#This Row],[PR]],'Taux sortant'!$I$9:$S$167,COLUMN(),0),"")</f>
        <v>25.84</v>
      </c>
      <c r="E4984" s="2">
        <f>IFERROR(VLOOKUP(Tableau2[[#This Row],[PR]],'Taux sortant'!$I$9:$S$167,COLUMN(),0),"")</f>
        <v>18.78</v>
      </c>
      <c r="F4984" s="2">
        <f>IFERROR(VLOOKUP(Tableau2[[#This Row],[PR]],'Taux sortant'!$I$9:$S$167,COLUMN(),0),"")</f>
        <v>15.36</v>
      </c>
      <c r="G4984" s="2">
        <f>IFERROR(VLOOKUP(Tableau2[[#This Row],[PR]],'Taux sortant'!$I$9:$S$167,COLUMN(),0),"")</f>
        <v>12.71</v>
      </c>
      <c r="H4984" s="2">
        <f>IFERROR(VLOOKUP(Tableau2[[#This Row],[PR]],'Taux sortant'!$I$9:$S$167,COLUMN(),0),"")</f>
        <v>10.58</v>
      </c>
      <c r="I4984" s="2">
        <f>IFERROR(VLOOKUP(Tableau2[[#This Row],[PR]],'Taux sortant'!$I$9:$S$167,COLUMN(),0),"")</f>
        <v>9.08</v>
      </c>
      <c r="J4984" s="2">
        <f>IFERROR(VLOOKUP(Tableau2[[#This Row],[PR]],'Taux sortant'!$I$9:$S$167,COLUMN(),0),"")</f>
        <v>0</v>
      </c>
      <c r="K4984" s="2">
        <f>IFERROR(VLOOKUP(Tableau2[[#This Row],[PR]],'Taux sortant'!$I$9:$S$167,COLUMN(),0),"")</f>
        <v>0</v>
      </c>
      <c r="L4984" s="2" t="str">
        <f>IFERROR(VLOOKUP(Tableau2[[#This Row],[PR]],'Taux sortant'!$I$9:$S$167,COLUMN(),0),"")</f>
        <v/>
      </c>
    </row>
    <row r="4985" spans="1:12" x14ac:dyDescent="0.3">
      <c r="A4985" s="1" t="s">
        <v>3824</v>
      </c>
      <c r="B4985" s="1" t="s">
        <v>3118</v>
      </c>
      <c r="C4985" s="2">
        <f>IFERROR(VLOOKUP(Tableau2[[#This Row],[PR]],'Taux sortant'!$I$9:$S$167,COLUMN(),0),"")</f>
        <v>15.34</v>
      </c>
      <c r="D4985" s="2">
        <f>IFERROR(VLOOKUP(Tableau2[[#This Row],[PR]],'Taux sortant'!$I$9:$S$167,COLUMN(),0),"")</f>
        <v>12.85</v>
      </c>
      <c r="E4985" s="2">
        <f>IFERROR(VLOOKUP(Tableau2[[#This Row],[PR]],'Taux sortant'!$I$9:$S$167,COLUMN(),0),"")</f>
        <v>9.94</v>
      </c>
      <c r="F4985" s="2">
        <f>IFERROR(VLOOKUP(Tableau2[[#This Row],[PR]],'Taux sortant'!$I$9:$S$167,COLUMN(),0),"")</f>
        <v>8.5399999999999991</v>
      </c>
      <c r="G4985" s="2">
        <f>IFERROR(VLOOKUP(Tableau2[[#This Row],[PR]],'Taux sortant'!$I$9:$S$167,COLUMN(),0),"")</f>
        <v>7.34</v>
      </c>
      <c r="H4985" s="2">
        <f>IFERROR(VLOOKUP(Tableau2[[#This Row],[PR]],'Taux sortant'!$I$9:$S$167,COLUMN(),0),"")</f>
        <v>6.29</v>
      </c>
      <c r="I4985" s="2">
        <f>IFERROR(VLOOKUP(Tableau2[[#This Row],[PR]],'Taux sortant'!$I$9:$S$167,COLUMN(),0),"")</f>
        <v>5.49</v>
      </c>
      <c r="J4985" s="2">
        <f>IFERROR(VLOOKUP(Tableau2[[#This Row],[PR]],'Taux sortant'!$I$9:$S$167,COLUMN(),0),"")</f>
        <v>0</v>
      </c>
      <c r="K4985" s="2">
        <f>IFERROR(VLOOKUP(Tableau2[[#This Row],[PR]],'Taux sortant'!$I$9:$S$167,COLUMN(),0),"")</f>
        <v>0</v>
      </c>
      <c r="L4985" s="2" t="str">
        <f>IFERROR(VLOOKUP(Tableau2[[#This Row],[PR]],'Taux sortant'!$I$9:$S$167,COLUMN(),0),"")</f>
        <v/>
      </c>
    </row>
    <row r="4986" spans="1:12" x14ac:dyDescent="0.3">
      <c r="A4986" s="1" t="s">
        <v>2259</v>
      </c>
      <c r="B4986" s="1" t="s">
        <v>1543</v>
      </c>
      <c r="C4986" s="2">
        <f>IFERROR(VLOOKUP(Tableau2[[#This Row],[PR]],'Taux sortant'!$I$9:$S$167,COLUMN(),0),"")</f>
        <v>23.63</v>
      </c>
      <c r="D4986" s="2">
        <f>IFERROR(VLOOKUP(Tableau2[[#This Row],[PR]],'Taux sortant'!$I$9:$S$167,COLUMN(),0),"")</f>
        <v>18.579999999999998</v>
      </c>
      <c r="E4986" s="2">
        <f>IFERROR(VLOOKUP(Tableau2[[#This Row],[PR]],'Taux sortant'!$I$9:$S$167,COLUMN(),0),"")</f>
        <v>13.97</v>
      </c>
      <c r="F4986" s="2">
        <f>IFERROR(VLOOKUP(Tableau2[[#This Row],[PR]],'Taux sortant'!$I$9:$S$167,COLUMN(),0),"")</f>
        <v>11.28</v>
      </c>
      <c r="G4986" s="2">
        <f>IFERROR(VLOOKUP(Tableau2[[#This Row],[PR]],'Taux sortant'!$I$9:$S$167,COLUMN(),0),"")</f>
        <v>8.2799999999999994</v>
      </c>
      <c r="H4986" s="2">
        <f>IFERROR(VLOOKUP(Tableau2[[#This Row],[PR]],'Taux sortant'!$I$9:$S$167,COLUMN(),0),"")</f>
        <v>6.16</v>
      </c>
      <c r="I4986" s="2">
        <f>IFERROR(VLOOKUP(Tableau2[[#This Row],[PR]],'Taux sortant'!$I$9:$S$167,COLUMN(),0),"")</f>
        <v>5.49</v>
      </c>
      <c r="J4986" s="2">
        <f>IFERROR(VLOOKUP(Tableau2[[#This Row],[PR]],'Taux sortant'!$I$9:$S$167,COLUMN(),0),"")</f>
        <v>0</v>
      </c>
      <c r="K4986" s="2">
        <f>IFERROR(VLOOKUP(Tableau2[[#This Row],[PR]],'Taux sortant'!$I$9:$S$167,COLUMN(),0),"")</f>
        <v>0</v>
      </c>
      <c r="L4986" s="2" t="str">
        <f>IFERROR(VLOOKUP(Tableau2[[#This Row],[PR]],'Taux sortant'!$I$9:$S$167,COLUMN(),0),"")</f>
        <v/>
      </c>
    </row>
    <row r="4987" spans="1:12" x14ac:dyDescent="0.3">
      <c r="A4987" s="1" t="s">
        <v>2262</v>
      </c>
      <c r="B4987" s="1" t="s">
        <v>1595</v>
      </c>
      <c r="C4987" s="2">
        <f>IFERROR(VLOOKUP(Tableau2[[#This Row],[PR]],'Taux sortant'!$I$9:$S$167,COLUMN(),0),"")</f>
        <v>32.31</v>
      </c>
      <c r="D4987" s="2">
        <f>IFERROR(VLOOKUP(Tableau2[[#This Row],[PR]],'Taux sortant'!$I$9:$S$167,COLUMN(),0),"")</f>
        <v>25.84</v>
      </c>
      <c r="E4987" s="2">
        <f>IFERROR(VLOOKUP(Tableau2[[#This Row],[PR]],'Taux sortant'!$I$9:$S$167,COLUMN(),0),"")</f>
        <v>18.78</v>
      </c>
      <c r="F4987" s="2">
        <f>IFERROR(VLOOKUP(Tableau2[[#This Row],[PR]],'Taux sortant'!$I$9:$S$167,COLUMN(),0),"")</f>
        <v>15.36</v>
      </c>
      <c r="G4987" s="2">
        <f>IFERROR(VLOOKUP(Tableau2[[#This Row],[PR]],'Taux sortant'!$I$9:$S$167,COLUMN(),0),"")</f>
        <v>12.71</v>
      </c>
      <c r="H4987" s="2">
        <f>IFERROR(VLOOKUP(Tableau2[[#This Row],[PR]],'Taux sortant'!$I$9:$S$167,COLUMN(),0),"")</f>
        <v>10.58</v>
      </c>
      <c r="I4987" s="2">
        <f>IFERROR(VLOOKUP(Tableau2[[#This Row],[PR]],'Taux sortant'!$I$9:$S$167,COLUMN(),0),"")</f>
        <v>9.08</v>
      </c>
      <c r="J4987" s="2">
        <f>IFERROR(VLOOKUP(Tableau2[[#This Row],[PR]],'Taux sortant'!$I$9:$S$167,COLUMN(),0),"")</f>
        <v>0</v>
      </c>
      <c r="K4987" s="2">
        <f>IFERROR(VLOOKUP(Tableau2[[#This Row],[PR]],'Taux sortant'!$I$9:$S$167,COLUMN(),0),"")</f>
        <v>0</v>
      </c>
      <c r="L4987" s="2" t="str">
        <f>IFERROR(VLOOKUP(Tableau2[[#This Row],[PR]],'Taux sortant'!$I$9:$S$167,COLUMN(),0),"")</f>
        <v/>
      </c>
    </row>
    <row r="4988" spans="1:12" x14ac:dyDescent="0.3">
      <c r="A4988" s="1" t="s">
        <v>2265</v>
      </c>
      <c r="B4988" s="1" t="s">
        <v>46</v>
      </c>
      <c r="C4988" s="2" t="str">
        <f>IFERROR(VLOOKUP(Tableau2[[#This Row],[PR]],'Taux sortant'!$I$9:$S$167,COLUMN(),0),"")</f>
        <v/>
      </c>
      <c r="D4988" s="2" t="str">
        <f>IFERROR(VLOOKUP(Tableau2[[#This Row],[PR]],'Taux sortant'!$I$9:$S$167,COLUMN(),0),"")</f>
        <v/>
      </c>
      <c r="E4988" s="2" t="str">
        <f>IFERROR(VLOOKUP(Tableau2[[#This Row],[PR]],'Taux sortant'!$I$9:$S$167,COLUMN(),0),"")</f>
        <v/>
      </c>
      <c r="F4988" s="2" t="str">
        <f>IFERROR(VLOOKUP(Tableau2[[#This Row],[PR]],'Taux sortant'!$I$9:$S$167,COLUMN(),0),"")</f>
        <v/>
      </c>
      <c r="G4988" s="2" t="str">
        <f>IFERROR(VLOOKUP(Tableau2[[#This Row],[PR]],'Taux sortant'!$I$9:$S$167,COLUMN(),0),"")</f>
        <v/>
      </c>
      <c r="H4988" s="2" t="str">
        <f>IFERROR(VLOOKUP(Tableau2[[#This Row],[PR]],'Taux sortant'!$I$9:$S$167,COLUMN(),0),"")</f>
        <v/>
      </c>
      <c r="I4988" s="2" t="str">
        <f>IFERROR(VLOOKUP(Tableau2[[#This Row],[PR]],'Taux sortant'!$I$9:$S$167,COLUMN(),0),"")</f>
        <v/>
      </c>
      <c r="J4988" s="2" t="str">
        <f>IFERROR(VLOOKUP(Tableau2[[#This Row],[PR]],'Taux sortant'!$I$9:$S$167,COLUMN(),0),"")</f>
        <v/>
      </c>
      <c r="K4988" s="2" t="str">
        <f>IFERROR(VLOOKUP(Tableau2[[#This Row],[PR]],'Taux sortant'!$I$9:$S$167,COLUMN(),0),"")</f>
        <v/>
      </c>
      <c r="L4988" s="2" t="str">
        <f>IFERROR(VLOOKUP(Tableau2[[#This Row],[PR]],'Taux sortant'!$I$9:$S$167,COLUMN(),0),"")</f>
        <v/>
      </c>
    </row>
    <row r="4989" spans="1:12" x14ac:dyDescent="0.3">
      <c r="A4989" s="1" t="s">
        <v>2268</v>
      </c>
      <c r="B4989" s="1" t="s">
        <v>46</v>
      </c>
      <c r="C4989" s="2" t="str">
        <f>IFERROR(VLOOKUP(Tableau2[[#This Row],[PR]],'Taux sortant'!$I$9:$S$167,COLUMN(),0),"")</f>
        <v/>
      </c>
      <c r="D4989" s="2" t="str">
        <f>IFERROR(VLOOKUP(Tableau2[[#This Row],[PR]],'Taux sortant'!$I$9:$S$167,COLUMN(),0),"")</f>
        <v/>
      </c>
      <c r="E4989" s="2" t="str">
        <f>IFERROR(VLOOKUP(Tableau2[[#This Row],[PR]],'Taux sortant'!$I$9:$S$167,COLUMN(),0),"")</f>
        <v/>
      </c>
      <c r="F4989" s="2" t="str">
        <f>IFERROR(VLOOKUP(Tableau2[[#This Row],[PR]],'Taux sortant'!$I$9:$S$167,COLUMN(),0),"")</f>
        <v/>
      </c>
      <c r="G4989" s="2" t="str">
        <f>IFERROR(VLOOKUP(Tableau2[[#This Row],[PR]],'Taux sortant'!$I$9:$S$167,COLUMN(),0),"")</f>
        <v/>
      </c>
      <c r="H4989" s="2" t="str">
        <f>IFERROR(VLOOKUP(Tableau2[[#This Row],[PR]],'Taux sortant'!$I$9:$S$167,COLUMN(),0),"")</f>
        <v/>
      </c>
      <c r="I4989" s="2" t="str">
        <f>IFERROR(VLOOKUP(Tableau2[[#This Row],[PR]],'Taux sortant'!$I$9:$S$167,COLUMN(),0),"")</f>
        <v/>
      </c>
      <c r="J4989" s="2" t="str">
        <f>IFERROR(VLOOKUP(Tableau2[[#This Row],[PR]],'Taux sortant'!$I$9:$S$167,COLUMN(),0),"")</f>
        <v/>
      </c>
      <c r="K4989" s="2" t="str">
        <f>IFERROR(VLOOKUP(Tableau2[[#This Row],[PR]],'Taux sortant'!$I$9:$S$167,COLUMN(),0),"")</f>
        <v/>
      </c>
      <c r="L4989" s="2" t="str">
        <f>IFERROR(VLOOKUP(Tableau2[[#This Row],[PR]],'Taux sortant'!$I$9:$S$167,COLUMN(),0),"")</f>
        <v/>
      </c>
    </row>
    <row r="4990" spans="1:12" x14ac:dyDescent="0.3">
      <c r="A4990" s="1" t="s">
        <v>2271</v>
      </c>
      <c r="B4990" s="1" t="s">
        <v>1682</v>
      </c>
      <c r="C4990" s="2">
        <f>IFERROR(VLOOKUP(Tableau2[[#This Row],[PR]],'Taux sortant'!$I$9:$S$167,COLUMN(),0),"")</f>
        <v>9.59</v>
      </c>
      <c r="D4990" s="2">
        <f>IFERROR(VLOOKUP(Tableau2[[#This Row],[PR]],'Taux sortant'!$I$9:$S$167,COLUMN(),0),"")</f>
        <v>7.53</v>
      </c>
      <c r="E4990" s="2">
        <f>IFERROR(VLOOKUP(Tableau2[[#This Row],[PR]],'Taux sortant'!$I$9:$S$167,COLUMN(),0),"")</f>
        <v>5.2</v>
      </c>
      <c r="F4990" s="2">
        <f>IFERROR(VLOOKUP(Tableau2[[#This Row],[PR]],'Taux sortant'!$I$9:$S$167,COLUMN(),0),"")</f>
        <v>4.08</v>
      </c>
      <c r="G4990" s="2">
        <f>IFERROR(VLOOKUP(Tableau2[[#This Row],[PR]],'Taux sortant'!$I$9:$S$167,COLUMN(),0),"")</f>
        <v>3.34</v>
      </c>
      <c r="H4990" s="2">
        <f>IFERROR(VLOOKUP(Tableau2[[#This Row],[PR]],'Taux sortant'!$I$9:$S$167,COLUMN(),0),"")</f>
        <v>2.88</v>
      </c>
      <c r="I4990" s="2">
        <f>IFERROR(VLOOKUP(Tableau2[[#This Row],[PR]],'Taux sortant'!$I$9:$S$167,COLUMN(),0),"")</f>
        <v>2.59</v>
      </c>
      <c r="J4990" s="2">
        <f>IFERROR(VLOOKUP(Tableau2[[#This Row],[PR]],'Taux sortant'!$I$9:$S$167,COLUMN(),0),"")</f>
        <v>0</v>
      </c>
      <c r="K4990" s="2">
        <f>IFERROR(VLOOKUP(Tableau2[[#This Row],[PR]],'Taux sortant'!$I$9:$S$167,COLUMN(),0),"")</f>
        <v>0</v>
      </c>
      <c r="L4990" s="2" t="str">
        <f>IFERROR(VLOOKUP(Tableau2[[#This Row],[PR]],'Taux sortant'!$I$9:$S$167,COLUMN(),0),"")</f>
        <v/>
      </c>
    </row>
    <row r="4991" spans="1:12" x14ac:dyDescent="0.3">
      <c r="A4991" s="1" t="s">
        <v>2274</v>
      </c>
      <c r="B4991" s="1" t="s">
        <v>1865</v>
      </c>
      <c r="C4991" s="2">
        <f>IFERROR(VLOOKUP(Tableau2[[#This Row],[PR]],'Taux sortant'!$I$9:$S$167,COLUMN(),0),"")</f>
        <v>18.14</v>
      </c>
      <c r="D4991" s="2">
        <f>IFERROR(VLOOKUP(Tableau2[[#This Row],[PR]],'Taux sortant'!$I$9:$S$167,COLUMN(),0),"")</f>
        <v>14.95</v>
      </c>
      <c r="E4991" s="2">
        <f>IFERROR(VLOOKUP(Tableau2[[#This Row],[PR]],'Taux sortant'!$I$9:$S$167,COLUMN(),0),"")</f>
        <v>11.82</v>
      </c>
      <c r="F4991" s="2">
        <f>IFERROR(VLOOKUP(Tableau2[[#This Row],[PR]],'Taux sortant'!$I$9:$S$167,COLUMN(),0),"")</f>
        <v>8.19</v>
      </c>
      <c r="G4991" s="2">
        <f>IFERROR(VLOOKUP(Tableau2[[#This Row],[PR]],'Taux sortant'!$I$9:$S$167,COLUMN(),0),"")</f>
        <v>5.73</v>
      </c>
      <c r="H4991" s="2">
        <f>IFERROR(VLOOKUP(Tableau2[[#This Row],[PR]],'Taux sortant'!$I$9:$S$167,COLUMN(),0),"")</f>
        <v>4.3</v>
      </c>
      <c r="I4991" s="2">
        <f>IFERROR(VLOOKUP(Tableau2[[#This Row],[PR]],'Taux sortant'!$I$9:$S$167,COLUMN(),0),"")</f>
        <v>3.94</v>
      </c>
      <c r="J4991" s="2">
        <f>IFERROR(VLOOKUP(Tableau2[[#This Row],[PR]],'Taux sortant'!$I$9:$S$167,COLUMN(),0),"")</f>
        <v>0</v>
      </c>
      <c r="K4991" s="2">
        <f>IFERROR(VLOOKUP(Tableau2[[#This Row],[PR]],'Taux sortant'!$I$9:$S$167,COLUMN(),0),"")</f>
        <v>0</v>
      </c>
      <c r="L4991" s="2" t="str">
        <f>IFERROR(VLOOKUP(Tableau2[[#This Row],[PR]],'Taux sortant'!$I$9:$S$167,COLUMN(),0),"")</f>
        <v/>
      </c>
    </row>
    <row r="4992" spans="1:12" x14ac:dyDescent="0.3">
      <c r="A4992" s="1" t="s">
        <v>2277</v>
      </c>
      <c r="B4992" s="1" t="s">
        <v>1678</v>
      </c>
      <c r="C4992" s="2">
        <f>IFERROR(VLOOKUP(Tableau2[[#This Row],[PR]],'Taux sortant'!$I$9:$S$167,COLUMN(),0),"")</f>
        <v>27.81</v>
      </c>
      <c r="D4992" s="2">
        <f>IFERROR(VLOOKUP(Tableau2[[#This Row],[PR]],'Taux sortant'!$I$9:$S$167,COLUMN(),0),"")</f>
        <v>21.87</v>
      </c>
      <c r="E4992" s="2">
        <f>IFERROR(VLOOKUP(Tableau2[[#This Row],[PR]],'Taux sortant'!$I$9:$S$167,COLUMN(),0),"")</f>
        <v>16.12</v>
      </c>
      <c r="F4992" s="2">
        <f>IFERROR(VLOOKUP(Tableau2[[#This Row],[PR]],'Taux sortant'!$I$9:$S$167,COLUMN(),0),"")</f>
        <v>13.18</v>
      </c>
      <c r="G4992" s="2">
        <f>IFERROR(VLOOKUP(Tableau2[[#This Row],[PR]],'Taux sortant'!$I$9:$S$167,COLUMN(),0),"")</f>
        <v>10.5</v>
      </c>
      <c r="H4992" s="2">
        <f>IFERROR(VLOOKUP(Tableau2[[#This Row],[PR]],'Taux sortant'!$I$9:$S$167,COLUMN(),0),"")</f>
        <v>8.56</v>
      </c>
      <c r="I4992" s="2">
        <f>IFERROR(VLOOKUP(Tableau2[[#This Row],[PR]],'Taux sortant'!$I$9:$S$167,COLUMN(),0),"")</f>
        <v>6.89</v>
      </c>
      <c r="J4992" s="2">
        <f>IFERROR(VLOOKUP(Tableau2[[#This Row],[PR]],'Taux sortant'!$I$9:$S$167,COLUMN(),0),"")</f>
        <v>0</v>
      </c>
      <c r="K4992" s="2">
        <f>IFERROR(VLOOKUP(Tableau2[[#This Row],[PR]],'Taux sortant'!$I$9:$S$167,COLUMN(),0),"")</f>
        <v>0</v>
      </c>
      <c r="L4992" s="2" t="str">
        <f>IFERROR(VLOOKUP(Tableau2[[#This Row],[PR]],'Taux sortant'!$I$9:$S$167,COLUMN(),0),"")</f>
        <v/>
      </c>
    </row>
    <row r="4993" spans="1:12" x14ac:dyDescent="0.3">
      <c r="A4993" s="1" t="s">
        <v>2280</v>
      </c>
      <c r="B4993" s="1" t="s">
        <v>1549</v>
      </c>
      <c r="C4993" s="2">
        <f>IFERROR(VLOOKUP(Tableau2[[#This Row],[PR]],'Taux sortant'!$I$9:$S$167,COLUMN(),0),"")</f>
        <v>20.5</v>
      </c>
      <c r="D4993" s="2">
        <f>IFERROR(VLOOKUP(Tableau2[[#This Row],[PR]],'Taux sortant'!$I$9:$S$167,COLUMN(),0),"")</f>
        <v>15.85</v>
      </c>
      <c r="E4993" s="2">
        <f>IFERROR(VLOOKUP(Tableau2[[#This Row],[PR]],'Taux sortant'!$I$9:$S$167,COLUMN(),0),"")</f>
        <v>12.24</v>
      </c>
      <c r="F4993" s="2">
        <f>IFERROR(VLOOKUP(Tableau2[[#This Row],[PR]],'Taux sortant'!$I$9:$S$167,COLUMN(),0),"")</f>
        <v>9.4</v>
      </c>
      <c r="G4993" s="2">
        <f>IFERROR(VLOOKUP(Tableau2[[#This Row],[PR]],'Taux sortant'!$I$9:$S$167,COLUMN(),0),"")</f>
        <v>7.62</v>
      </c>
      <c r="H4993" s="2">
        <f>IFERROR(VLOOKUP(Tableau2[[#This Row],[PR]],'Taux sortant'!$I$9:$S$167,COLUMN(),0),"")</f>
        <v>6.35</v>
      </c>
      <c r="I4993" s="2">
        <f>IFERROR(VLOOKUP(Tableau2[[#This Row],[PR]],'Taux sortant'!$I$9:$S$167,COLUMN(),0),"")</f>
        <v>5.47</v>
      </c>
      <c r="J4993" s="2">
        <f>IFERROR(VLOOKUP(Tableau2[[#This Row],[PR]],'Taux sortant'!$I$9:$S$167,COLUMN(),0),"")</f>
        <v>0</v>
      </c>
      <c r="K4993" s="2">
        <f>IFERROR(VLOOKUP(Tableau2[[#This Row],[PR]],'Taux sortant'!$I$9:$S$167,COLUMN(),0),"")</f>
        <v>0</v>
      </c>
      <c r="L4993" s="2" t="str">
        <f>IFERROR(VLOOKUP(Tableau2[[#This Row],[PR]],'Taux sortant'!$I$9:$S$167,COLUMN(),0),"")</f>
        <v/>
      </c>
    </row>
    <row r="4994" spans="1:12" x14ac:dyDescent="0.3">
      <c r="A4994" s="1" t="s">
        <v>2283</v>
      </c>
      <c r="B4994" s="1" t="s">
        <v>1587</v>
      </c>
      <c r="C4994" s="2">
        <f>IFERROR(VLOOKUP(Tableau2[[#This Row],[PR]],'Taux sortant'!$I$9:$S$167,COLUMN(),0),"")</f>
        <v>20.91</v>
      </c>
      <c r="D4994" s="2">
        <f>IFERROR(VLOOKUP(Tableau2[[#This Row],[PR]],'Taux sortant'!$I$9:$S$167,COLUMN(),0),"")</f>
        <v>16.62</v>
      </c>
      <c r="E4994" s="2">
        <f>IFERROR(VLOOKUP(Tableau2[[#This Row],[PR]],'Taux sortant'!$I$9:$S$167,COLUMN(),0),"")</f>
        <v>12.11</v>
      </c>
      <c r="F4994" s="2">
        <f>IFERROR(VLOOKUP(Tableau2[[#This Row],[PR]],'Taux sortant'!$I$9:$S$167,COLUMN(),0),"")</f>
        <v>9.7100000000000009</v>
      </c>
      <c r="G4994" s="2">
        <f>IFERROR(VLOOKUP(Tableau2[[#This Row],[PR]],'Taux sortant'!$I$9:$S$167,COLUMN(),0),"")</f>
        <v>7</v>
      </c>
      <c r="H4994" s="2">
        <f>IFERROR(VLOOKUP(Tableau2[[#This Row],[PR]],'Taux sortant'!$I$9:$S$167,COLUMN(),0),"")</f>
        <v>4.8099999999999996</v>
      </c>
      <c r="I4994" s="2">
        <f>IFERROR(VLOOKUP(Tableau2[[#This Row],[PR]],'Taux sortant'!$I$9:$S$167,COLUMN(),0),"")</f>
        <v>4.1900000000000004</v>
      </c>
      <c r="J4994" s="2">
        <f>IFERROR(VLOOKUP(Tableau2[[#This Row],[PR]],'Taux sortant'!$I$9:$S$167,COLUMN(),0),"")</f>
        <v>0</v>
      </c>
      <c r="K4994" s="2">
        <f>IFERROR(VLOOKUP(Tableau2[[#This Row],[PR]],'Taux sortant'!$I$9:$S$167,COLUMN(),0),"")</f>
        <v>0</v>
      </c>
      <c r="L4994" s="2" t="str">
        <f>IFERROR(VLOOKUP(Tableau2[[#This Row],[PR]],'Taux sortant'!$I$9:$S$167,COLUMN(),0),"")</f>
        <v/>
      </c>
    </row>
    <row r="4995" spans="1:12" x14ac:dyDescent="0.3">
      <c r="A4995" s="1" t="s">
        <v>2286</v>
      </c>
      <c r="B4995" s="1" t="s">
        <v>1796</v>
      </c>
      <c r="C4995" s="2">
        <f>IFERROR(VLOOKUP(Tableau2[[#This Row],[PR]],'Taux sortant'!$I$9:$S$167,COLUMN(),0),"")</f>
        <v>31.65</v>
      </c>
      <c r="D4995" s="2">
        <f>IFERROR(VLOOKUP(Tableau2[[#This Row],[PR]],'Taux sortant'!$I$9:$S$167,COLUMN(),0),"")</f>
        <v>24.86</v>
      </c>
      <c r="E4995" s="2">
        <f>IFERROR(VLOOKUP(Tableau2[[#This Row],[PR]],'Taux sortant'!$I$9:$S$167,COLUMN(),0),"")</f>
        <v>19.670000000000002</v>
      </c>
      <c r="F4995" s="2">
        <f>IFERROR(VLOOKUP(Tableau2[[#This Row],[PR]],'Taux sortant'!$I$9:$S$167,COLUMN(),0),"")</f>
        <v>16.059999999999999</v>
      </c>
      <c r="G4995" s="2">
        <f>IFERROR(VLOOKUP(Tableau2[[#This Row],[PR]],'Taux sortant'!$I$9:$S$167,COLUMN(),0),"")</f>
        <v>13.44</v>
      </c>
      <c r="H4995" s="2">
        <f>IFERROR(VLOOKUP(Tableau2[[#This Row],[PR]],'Taux sortant'!$I$9:$S$167,COLUMN(),0),"")</f>
        <v>11.34</v>
      </c>
      <c r="I4995" s="2">
        <f>IFERROR(VLOOKUP(Tableau2[[#This Row],[PR]],'Taux sortant'!$I$9:$S$167,COLUMN(),0),"")</f>
        <v>8.75</v>
      </c>
      <c r="J4995" s="2">
        <f>IFERROR(VLOOKUP(Tableau2[[#This Row],[PR]],'Taux sortant'!$I$9:$S$167,COLUMN(),0),"")</f>
        <v>0</v>
      </c>
      <c r="K4995" s="2">
        <f>IFERROR(VLOOKUP(Tableau2[[#This Row],[PR]],'Taux sortant'!$I$9:$S$167,COLUMN(),0),"")</f>
        <v>0</v>
      </c>
      <c r="L4995" s="2" t="str">
        <f>IFERROR(VLOOKUP(Tableau2[[#This Row],[PR]],'Taux sortant'!$I$9:$S$167,COLUMN(),0),"")</f>
        <v/>
      </c>
    </row>
    <row r="4996" spans="1:12" x14ac:dyDescent="0.3">
      <c r="A4996" s="1" t="s">
        <v>2289</v>
      </c>
      <c r="B4996" s="1" t="s">
        <v>1678</v>
      </c>
      <c r="C4996" s="2">
        <f>IFERROR(VLOOKUP(Tableau2[[#This Row],[PR]],'Taux sortant'!$I$9:$S$167,COLUMN(),0),"")</f>
        <v>27.81</v>
      </c>
      <c r="D4996" s="2">
        <f>IFERROR(VLOOKUP(Tableau2[[#This Row],[PR]],'Taux sortant'!$I$9:$S$167,COLUMN(),0),"")</f>
        <v>21.87</v>
      </c>
      <c r="E4996" s="2">
        <f>IFERROR(VLOOKUP(Tableau2[[#This Row],[PR]],'Taux sortant'!$I$9:$S$167,COLUMN(),0),"")</f>
        <v>16.12</v>
      </c>
      <c r="F4996" s="2">
        <f>IFERROR(VLOOKUP(Tableau2[[#This Row],[PR]],'Taux sortant'!$I$9:$S$167,COLUMN(),0),"")</f>
        <v>13.18</v>
      </c>
      <c r="G4996" s="2">
        <f>IFERROR(VLOOKUP(Tableau2[[#This Row],[PR]],'Taux sortant'!$I$9:$S$167,COLUMN(),0),"")</f>
        <v>10.5</v>
      </c>
      <c r="H4996" s="2">
        <f>IFERROR(VLOOKUP(Tableau2[[#This Row],[PR]],'Taux sortant'!$I$9:$S$167,COLUMN(),0),"")</f>
        <v>8.56</v>
      </c>
      <c r="I4996" s="2">
        <f>IFERROR(VLOOKUP(Tableau2[[#This Row],[PR]],'Taux sortant'!$I$9:$S$167,COLUMN(),0),"")</f>
        <v>6.89</v>
      </c>
      <c r="J4996" s="2">
        <f>IFERROR(VLOOKUP(Tableau2[[#This Row],[PR]],'Taux sortant'!$I$9:$S$167,COLUMN(),0),"")</f>
        <v>0</v>
      </c>
      <c r="K4996" s="2">
        <f>IFERROR(VLOOKUP(Tableau2[[#This Row],[PR]],'Taux sortant'!$I$9:$S$167,COLUMN(),0),"")</f>
        <v>0</v>
      </c>
      <c r="L4996" s="2" t="str">
        <f>IFERROR(VLOOKUP(Tableau2[[#This Row],[PR]],'Taux sortant'!$I$9:$S$167,COLUMN(),0),"")</f>
        <v/>
      </c>
    </row>
    <row r="4997" spans="1:12" x14ac:dyDescent="0.3">
      <c r="A4997" s="1" t="s">
        <v>2292</v>
      </c>
      <c r="B4997" s="1" t="s">
        <v>1547</v>
      </c>
      <c r="C4997" s="2">
        <f>IFERROR(VLOOKUP(Tableau2[[#This Row],[PR]],'Taux sortant'!$I$9:$S$167,COLUMN(),0),"")</f>
        <v>8.85</v>
      </c>
      <c r="D4997" s="2">
        <f>IFERROR(VLOOKUP(Tableau2[[#This Row],[PR]],'Taux sortant'!$I$9:$S$167,COLUMN(),0),"")</f>
        <v>6.89</v>
      </c>
      <c r="E4997" s="2">
        <f>IFERROR(VLOOKUP(Tableau2[[#This Row],[PR]],'Taux sortant'!$I$9:$S$167,COLUMN(),0),"")</f>
        <v>4.7</v>
      </c>
      <c r="F4997" s="2">
        <f>IFERROR(VLOOKUP(Tableau2[[#This Row],[PR]],'Taux sortant'!$I$9:$S$167,COLUMN(),0),"")</f>
        <v>3.63</v>
      </c>
      <c r="G4997" s="2">
        <f>IFERROR(VLOOKUP(Tableau2[[#This Row],[PR]],'Taux sortant'!$I$9:$S$167,COLUMN(),0),"")</f>
        <v>2.93</v>
      </c>
      <c r="H4997" s="2">
        <f>IFERROR(VLOOKUP(Tableau2[[#This Row],[PR]],'Taux sortant'!$I$9:$S$167,COLUMN(),0),"")</f>
        <v>2.4900000000000002</v>
      </c>
      <c r="I4997" s="2">
        <f>IFERROR(VLOOKUP(Tableau2[[#This Row],[PR]],'Taux sortant'!$I$9:$S$167,COLUMN(),0),"")</f>
        <v>2.21</v>
      </c>
      <c r="J4997" s="2">
        <f>IFERROR(VLOOKUP(Tableau2[[#This Row],[PR]],'Taux sortant'!$I$9:$S$167,COLUMN(),0),"")</f>
        <v>0</v>
      </c>
      <c r="K4997" s="2">
        <f>IFERROR(VLOOKUP(Tableau2[[#This Row],[PR]],'Taux sortant'!$I$9:$S$167,COLUMN(),0),"")</f>
        <v>0</v>
      </c>
      <c r="L4997" s="2" t="str">
        <f>IFERROR(VLOOKUP(Tableau2[[#This Row],[PR]],'Taux sortant'!$I$9:$S$167,COLUMN(),0),"")</f>
        <v/>
      </c>
    </row>
    <row r="4998" spans="1:12" x14ac:dyDescent="0.3">
      <c r="A4998" s="1" t="s">
        <v>1549</v>
      </c>
      <c r="B4998" s="1" t="s">
        <v>1549</v>
      </c>
      <c r="C4998" s="2">
        <f>IFERROR(VLOOKUP(Tableau2[[#This Row],[PR]],'Taux sortant'!$I$9:$S$167,COLUMN(),0),"")</f>
        <v>20.5</v>
      </c>
      <c r="D4998" s="2">
        <f>IFERROR(VLOOKUP(Tableau2[[#This Row],[PR]],'Taux sortant'!$I$9:$S$167,COLUMN(),0),"")</f>
        <v>15.85</v>
      </c>
      <c r="E4998" s="2">
        <f>IFERROR(VLOOKUP(Tableau2[[#This Row],[PR]],'Taux sortant'!$I$9:$S$167,COLUMN(),0),"")</f>
        <v>12.24</v>
      </c>
      <c r="F4998" s="2">
        <f>IFERROR(VLOOKUP(Tableau2[[#This Row],[PR]],'Taux sortant'!$I$9:$S$167,COLUMN(),0),"")</f>
        <v>9.4</v>
      </c>
      <c r="G4998" s="2">
        <f>IFERROR(VLOOKUP(Tableau2[[#This Row],[PR]],'Taux sortant'!$I$9:$S$167,COLUMN(),0),"")</f>
        <v>7.62</v>
      </c>
      <c r="H4998" s="2">
        <f>IFERROR(VLOOKUP(Tableau2[[#This Row],[PR]],'Taux sortant'!$I$9:$S$167,COLUMN(),0),"")</f>
        <v>6.35</v>
      </c>
      <c r="I4998" s="2">
        <f>IFERROR(VLOOKUP(Tableau2[[#This Row],[PR]],'Taux sortant'!$I$9:$S$167,COLUMN(),0),"")</f>
        <v>5.47</v>
      </c>
      <c r="J4998" s="2">
        <f>IFERROR(VLOOKUP(Tableau2[[#This Row],[PR]],'Taux sortant'!$I$9:$S$167,COLUMN(),0),"")</f>
        <v>0</v>
      </c>
      <c r="K4998" s="2">
        <f>IFERROR(VLOOKUP(Tableau2[[#This Row],[PR]],'Taux sortant'!$I$9:$S$167,COLUMN(),0),"")</f>
        <v>0</v>
      </c>
      <c r="L4998" s="2" t="str">
        <f>IFERROR(VLOOKUP(Tableau2[[#This Row],[PR]],'Taux sortant'!$I$9:$S$167,COLUMN(),0),"")</f>
        <v/>
      </c>
    </row>
    <row r="4999" spans="1:12" x14ac:dyDescent="0.3">
      <c r="A4999" s="1" t="s">
        <v>3827</v>
      </c>
      <c r="B4999" s="1" t="s">
        <v>3118</v>
      </c>
      <c r="C4999" s="2">
        <f>IFERROR(VLOOKUP(Tableau2[[#This Row],[PR]],'Taux sortant'!$I$9:$S$167,COLUMN(),0),"")</f>
        <v>15.34</v>
      </c>
      <c r="D4999" s="2">
        <f>IFERROR(VLOOKUP(Tableau2[[#This Row],[PR]],'Taux sortant'!$I$9:$S$167,COLUMN(),0),"")</f>
        <v>12.85</v>
      </c>
      <c r="E4999" s="2">
        <f>IFERROR(VLOOKUP(Tableau2[[#This Row],[PR]],'Taux sortant'!$I$9:$S$167,COLUMN(),0),"")</f>
        <v>9.94</v>
      </c>
      <c r="F4999" s="2">
        <f>IFERROR(VLOOKUP(Tableau2[[#This Row],[PR]],'Taux sortant'!$I$9:$S$167,COLUMN(),0),"")</f>
        <v>8.5399999999999991</v>
      </c>
      <c r="G4999" s="2">
        <f>IFERROR(VLOOKUP(Tableau2[[#This Row],[PR]],'Taux sortant'!$I$9:$S$167,COLUMN(),0),"")</f>
        <v>7.34</v>
      </c>
      <c r="H4999" s="2">
        <f>IFERROR(VLOOKUP(Tableau2[[#This Row],[PR]],'Taux sortant'!$I$9:$S$167,COLUMN(),0),"")</f>
        <v>6.29</v>
      </c>
      <c r="I4999" s="2">
        <f>IFERROR(VLOOKUP(Tableau2[[#This Row],[PR]],'Taux sortant'!$I$9:$S$167,COLUMN(),0),"")</f>
        <v>5.49</v>
      </c>
      <c r="J4999" s="2">
        <f>IFERROR(VLOOKUP(Tableau2[[#This Row],[PR]],'Taux sortant'!$I$9:$S$167,COLUMN(),0),"")</f>
        <v>0</v>
      </c>
      <c r="K4999" s="2">
        <f>IFERROR(VLOOKUP(Tableau2[[#This Row],[PR]],'Taux sortant'!$I$9:$S$167,COLUMN(),0),"")</f>
        <v>0</v>
      </c>
      <c r="L4999" s="2" t="str">
        <f>IFERROR(VLOOKUP(Tableau2[[#This Row],[PR]],'Taux sortant'!$I$9:$S$167,COLUMN(),0),"")</f>
        <v/>
      </c>
    </row>
    <row r="5000" spans="1:12" x14ac:dyDescent="0.3">
      <c r="A5000" s="1" t="s">
        <v>2297</v>
      </c>
      <c r="B5000" s="1" t="s">
        <v>1562</v>
      </c>
      <c r="C5000" s="2">
        <f>IFERROR(VLOOKUP(Tableau2[[#This Row],[PR]],'Taux sortant'!$I$9:$S$167,COLUMN(),0),"")</f>
        <v>19.39</v>
      </c>
      <c r="D5000" s="2">
        <f>IFERROR(VLOOKUP(Tableau2[[#This Row],[PR]],'Taux sortant'!$I$9:$S$167,COLUMN(),0),"")</f>
        <v>15.4</v>
      </c>
      <c r="E5000" s="2">
        <f>IFERROR(VLOOKUP(Tableau2[[#This Row],[PR]],'Taux sortant'!$I$9:$S$167,COLUMN(),0),"")</f>
        <v>11.05</v>
      </c>
      <c r="F5000" s="2">
        <f>IFERROR(VLOOKUP(Tableau2[[#This Row],[PR]],'Taux sortant'!$I$9:$S$167,COLUMN(),0),"")</f>
        <v>8.92</v>
      </c>
      <c r="G5000" s="2">
        <f>IFERROR(VLOOKUP(Tableau2[[#This Row],[PR]],'Taux sortant'!$I$9:$S$167,COLUMN(),0),"")</f>
        <v>7.15</v>
      </c>
      <c r="H5000" s="2">
        <f>IFERROR(VLOOKUP(Tableau2[[#This Row],[PR]],'Taux sortant'!$I$9:$S$167,COLUMN(),0),"")</f>
        <v>5.51</v>
      </c>
      <c r="I5000" s="2">
        <f>IFERROR(VLOOKUP(Tableau2[[#This Row],[PR]],'Taux sortant'!$I$9:$S$167,COLUMN(),0),"")</f>
        <v>4.75</v>
      </c>
      <c r="J5000" s="2">
        <f>IFERROR(VLOOKUP(Tableau2[[#This Row],[PR]],'Taux sortant'!$I$9:$S$167,COLUMN(),0),"")</f>
        <v>0</v>
      </c>
      <c r="K5000" s="2">
        <f>IFERROR(VLOOKUP(Tableau2[[#This Row],[PR]],'Taux sortant'!$I$9:$S$167,COLUMN(),0),"")</f>
        <v>0</v>
      </c>
      <c r="L5000" s="2" t="str">
        <f>IFERROR(VLOOKUP(Tableau2[[#This Row],[PR]],'Taux sortant'!$I$9:$S$167,COLUMN(),0),"")</f>
        <v/>
      </c>
    </row>
    <row r="5001" spans="1:12" x14ac:dyDescent="0.3">
      <c r="A5001" s="1" t="s">
        <v>2299</v>
      </c>
      <c r="B5001" s="1" t="s">
        <v>1549</v>
      </c>
      <c r="C5001" s="2">
        <f>IFERROR(VLOOKUP(Tableau2[[#This Row],[PR]],'Taux sortant'!$I$9:$S$167,COLUMN(),0),"")</f>
        <v>20.5</v>
      </c>
      <c r="D5001" s="2">
        <f>IFERROR(VLOOKUP(Tableau2[[#This Row],[PR]],'Taux sortant'!$I$9:$S$167,COLUMN(),0),"")</f>
        <v>15.85</v>
      </c>
      <c r="E5001" s="2">
        <f>IFERROR(VLOOKUP(Tableau2[[#This Row],[PR]],'Taux sortant'!$I$9:$S$167,COLUMN(),0),"")</f>
        <v>12.24</v>
      </c>
      <c r="F5001" s="2">
        <f>IFERROR(VLOOKUP(Tableau2[[#This Row],[PR]],'Taux sortant'!$I$9:$S$167,COLUMN(),0),"")</f>
        <v>9.4</v>
      </c>
      <c r="G5001" s="2">
        <f>IFERROR(VLOOKUP(Tableau2[[#This Row],[PR]],'Taux sortant'!$I$9:$S$167,COLUMN(),0),"")</f>
        <v>7.62</v>
      </c>
      <c r="H5001" s="2">
        <f>IFERROR(VLOOKUP(Tableau2[[#This Row],[PR]],'Taux sortant'!$I$9:$S$167,COLUMN(),0),"")</f>
        <v>6.35</v>
      </c>
      <c r="I5001" s="2">
        <f>IFERROR(VLOOKUP(Tableau2[[#This Row],[PR]],'Taux sortant'!$I$9:$S$167,COLUMN(),0),"")</f>
        <v>5.47</v>
      </c>
      <c r="J5001" s="2">
        <f>IFERROR(VLOOKUP(Tableau2[[#This Row],[PR]],'Taux sortant'!$I$9:$S$167,COLUMN(),0),"")</f>
        <v>0</v>
      </c>
      <c r="K5001" s="2">
        <f>IFERROR(VLOOKUP(Tableau2[[#This Row],[PR]],'Taux sortant'!$I$9:$S$167,COLUMN(),0),"")</f>
        <v>0</v>
      </c>
      <c r="L5001" s="2" t="str">
        <f>IFERROR(VLOOKUP(Tableau2[[#This Row],[PR]],'Taux sortant'!$I$9:$S$167,COLUMN(),0),"")</f>
        <v/>
      </c>
    </row>
    <row r="5002" spans="1:12" x14ac:dyDescent="0.3">
      <c r="A5002" s="1" t="s">
        <v>2302</v>
      </c>
      <c r="B5002" s="1" t="s">
        <v>1566</v>
      </c>
      <c r="C5002" s="2" t="str">
        <f>IFERROR(VLOOKUP(Tableau2[[#This Row],[PR]],'Taux sortant'!$I$9:$S$167,COLUMN(),0),"")</f>
        <v/>
      </c>
      <c r="D5002" s="2" t="str">
        <f>IFERROR(VLOOKUP(Tableau2[[#This Row],[PR]],'Taux sortant'!$I$9:$S$167,COLUMN(),0),"")</f>
        <v/>
      </c>
      <c r="E5002" s="2" t="str">
        <f>IFERROR(VLOOKUP(Tableau2[[#This Row],[PR]],'Taux sortant'!$I$9:$S$167,COLUMN(),0),"")</f>
        <v/>
      </c>
      <c r="F5002" s="2" t="str">
        <f>IFERROR(VLOOKUP(Tableau2[[#This Row],[PR]],'Taux sortant'!$I$9:$S$167,COLUMN(),0),"")</f>
        <v/>
      </c>
      <c r="G5002" s="2" t="str">
        <f>IFERROR(VLOOKUP(Tableau2[[#This Row],[PR]],'Taux sortant'!$I$9:$S$167,COLUMN(),0),"")</f>
        <v/>
      </c>
      <c r="H5002" s="2" t="str">
        <f>IFERROR(VLOOKUP(Tableau2[[#This Row],[PR]],'Taux sortant'!$I$9:$S$167,COLUMN(),0),"")</f>
        <v/>
      </c>
      <c r="I5002" s="2" t="str">
        <f>IFERROR(VLOOKUP(Tableau2[[#This Row],[PR]],'Taux sortant'!$I$9:$S$167,COLUMN(),0),"")</f>
        <v/>
      </c>
      <c r="J5002" s="2" t="str">
        <f>IFERROR(VLOOKUP(Tableau2[[#This Row],[PR]],'Taux sortant'!$I$9:$S$167,COLUMN(),0),"")</f>
        <v/>
      </c>
      <c r="K5002" s="2" t="str">
        <f>IFERROR(VLOOKUP(Tableau2[[#This Row],[PR]],'Taux sortant'!$I$9:$S$167,COLUMN(),0),"")</f>
        <v/>
      </c>
      <c r="L5002" s="2" t="str">
        <f>IFERROR(VLOOKUP(Tableau2[[#This Row],[PR]],'Taux sortant'!$I$9:$S$167,COLUMN(),0),"")</f>
        <v/>
      </c>
    </row>
    <row r="5003" spans="1:12" x14ac:dyDescent="0.3">
      <c r="A5003" s="1" t="s">
        <v>2305</v>
      </c>
      <c r="B5003" s="1" t="s">
        <v>1595</v>
      </c>
      <c r="C5003" s="2">
        <f>IFERROR(VLOOKUP(Tableau2[[#This Row],[PR]],'Taux sortant'!$I$9:$S$167,COLUMN(),0),"")</f>
        <v>32.31</v>
      </c>
      <c r="D5003" s="2">
        <f>IFERROR(VLOOKUP(Tableau2[[#This Row],[PR]],'Taux sortant'!$I$9:$S$167,COLUMN(),0),"")</f>
        <v>25.84</v>
      </c>
      <c r="E5003" s="2">
        <f>IFERROR(VLOOKUP(Tableau2[[#This Row],[PR]],'Taux sortant'!$I$9:$S$167,COLUMN(),0),"")</f>
        <v>18.78</v>
      </c>
      <c r="F5003" s="2">
        <f>IFERROR(VLOOKUP(Tableau2[[#This Row],[PR]],'Taux sortant'!$I$9:$S$167,COLUMN(),0),"")</f>
        <v>15.36</v>
      </c>
      <c r="G5003" s="2">
        <f>IFERROR(VLOOKUP(Tableau2[[#This Row],[PR]],'Taux sortant'!$I$9:$S$167,COLUMN(),0),"")</f>
        <v>12.71</v>
      </c>
      <c r="H5003" s="2">
        <f>IFERROR(VLOOKUP(Tableau2[[#This Row],[PR]],'Taux sortant'!$I$9:$S$167,COLUMN(),0),"")</f>
        <v>10.58</v>
      </c>
      <c r="I5003" s="2">
        <f>IFERROR(VLOOKUP(Tableau2[[#This Row],[PR]],'Taux sortant'!$I$9:$S$167,COLUMN(),0),"")</f>
        <v>9.08</v>
      </c>
      <c r="J5003" s="2">
        <f>IFERROR(VLOOKUP(Tableau2[[#This Row],[PR]],'Taux sortant'!$I$9:$S$167,COLUMN(),0),"")</f>
        <v>0</v>
      </c>
      <c r="K5003" s="2">
        <f>IFERROR(VLOOKUP(Tableau2[[#This Row],[PR]],'Taux sortant'!$I$9:$S$167,COLUMN(),0),"")</f>
        <v>0</v>
      </c>
      <c r="L5003" s="2" t="str">
        <f>IFERROR(VLOOKUP(Tableau2[[#This Row],[PR]],'Taux sortant'!$I$9:$S$167,COLUMN(),0),"")</f>
        <v/>
      </c>
    </row>
    <row r="5004" spans="1:12" x14ac:dyDescent="0.3">
      <c r="A5004" s="1" t="s">
        <v>2308</v>
      </c>
      <c r="B5004" s="1" t="s">
        <v>1669</v>
      </c>
      <c r="C5004" s="2">
        <f>IFERROR(VLOOKUP(Tableau2[[#This Row],[PR]],'Taux sortant'!$I$9:$S$167,COLUMN(),0),"")</f>
        <v>23.63</v>
      </c>
      <c r="D5004" s="2">
        <f>IFERROR(VLOOKUP(Tableau2[[#This Row],[PR]],'Taux sortant'!$I$9:$S$167,COLUMN(),0),"")</f>
        <v>18.579999999999998</v>
      </c>
      <c r="E5004" s="2">
        <f>IFERROR(VLOOKUP(Tableau2[[#This Row],[PR]],'Taux sortant'!$I$9:$S$167,COLUMN(),0),"")</f>
        <v>13.97</v>
      </c>
      <c r="F5004" s="2">
        <f>IFERROR(VLOOKUP(Tableau2[[#This Row],[PR]],'Taux sortant'!$I$9:$S$167,COLUMN(),0),"")</f>
        <v>11.28</v>
      </c>
      <c r="G5004" s="2">
        <f>IFERROR(VLOOKUP(Tableau2[[#This Row],[PR]],'Taux sortant'!$I$9:$S$167,COLUMN(),0),"")</f>
        <v>8.2799999999999994</v>
      </c>
      <c r="H5004" s="2">
        <f>IFERROR(VLOOKUP(Tableau2[[#This Row],[PR]],'Taux sortant'!$I$9:$S$167,COLUMN(),0),"")</f>
        <v>6.16</v>
      </c>
      <c r="I5004" s="2">
        <f>IFERROR(VLOOKUP(Tableau2[[#This Row],[PR]],'Taux sortant'!$I$9:$S$167,COLUMN(),0),"")</f>
        <v>5.49</v>
      </c>
      <c r="J5004" s="2">
        <f>IFERROR(VLOOKUP(Tableau2[[#This Row],[PR]],'Taux sortant'!$I$9:$S$167,COLUMN(),0),"")</f>
        <v>0</v>
      </c>
      <c r="K5004" s="2">
        <f>IFERROR(VLOOKUP(Tableau2[[#This Row],[PR]],'Taux sortant'!$I$9:$S$167,COLUMN(),0),"")</f>
        <v>0</v>
      </c>
      <c r="L5004" s="2" t="str">
        <f>IFERROR(VLOOKUP(Tableau2[[#This Row],[PR]],'Taux sortant'!$I$9:$S$167,COLUMN(),0),"")</f>
        <v/>
      </c>
    </row>
    <row r="5005" spans="1:12" x14ac:dyDescent="0.3">
      <c r="A5005" s="1" t="s">
        <v>2311</v>
      </c>
      <c r="B5005" s="1" t="s">
        <v>1682</v>
      </c>
      <c r="C5005" s="2">
        <f>IFERROR(VLOOKUP(Tableau2[[#This Row],[PR]],'Taux sortant'!$I$9:$S$167,COLUMN(),0),"")</f>
        <v>9.59</v>
      </c>
      <c r="D5005" s="2">
        <f>IFERROR(VLOOKUP(Tableau2[[#This Row],[PR]],'Taux sortant'!$I$9:$S$167,COLUMN(),0),"")</f>
        <v>7.53</v>
      </c>
      <c r="E5005" s="2">
        <f>IFERROR(VLOOKUP(Tableau2[[#This Row],[PR]],'Taux sortant'!$I$9:$S$167,COLUMN(),0),"")</f>
        <v>5.2</v>
      </c>
      <c r="F5005" s="2">
        <f>IFERROR(VLOOKUP(Tableau2[[#This Row],[PR]],'Taux sortant'!$I$9:$S$167,COLUMN(),0),"")</f>
        <v>4.08</v>
      </c>
      <c r="G5005" s="2">
        <f>IFERROR(VLOOKUP(Tableau2[[#This Row],[PR]],'Taux sortant'!$I$9:$S$167,COLUMN(),0),"")</f>
        <v>3.34</v>
      </c>
      <c r="H5005" s="2">
        <f>IFERROR(VLOOKUP(Tableau2[[#This Row],[PR]],'Taux sortant'!$I$9:$S$167,COLUMN(),0),"")</f>
        <v>2.88</v>
      </c>
      <c r="I5005" s="2">
        <f>IFERROR(VLOOKUP(Tableau2[[#This Row],[PR]],'Taux sortant'!$I$9:$S$167,COLUMN(),0),"")</f>
        <v>2.59</v>
      </c>
      <c r="J5005" s="2">
        <f>IFERROR(VLOOKUP(Tableau2[[#This Row],[PR]],'Taux sortant'!$I$9:$S$167,COLUMN(),0),"")</f>
        <v>0</v>
      </c>
      <c r="K5005" s="2">
        <f>IFERROR(VLOOKUP(Tableau2[[#This Row],[PR]],'Taux sortant'!$I$9:$S$167,COLUMN(),0),"")</f>
        <v>0</v>
      </c>
      <c r="L5005" s="2" t="str">
        <f>IFERROR(VLOOKUP(Tableau2[[#This Row],[PR]],'Taux sortant'!$I$9:$S$167,COLUMN(),0),"")</f>
        <v/>
      </c>
    </row>
    <row r="5006" spans="1:12" x14ac:dyDescent="0.3">
      <c r="A5006" s="1" t="s">
        <v>2314</v>
      </c>
      <c r="B5006" s="1" t="s">
        <v>1682</v>
      </c>
      <c r="C5006" s="2">
        <f>IFERROR(VLOOKUP(Tableau2[[#This Row],[PR]],'Taux sortant'!$I$9:$S$167,COLUMN(),0),"")</f>
        <v>9.59</v>
      </c>
      <c r="D5006" s="2">
        <f>IFERROR(VLOOKUP(Tableau2[[#This Row],[PR]],'Taux sortant'!$I$9:$S$167,COLUMN(),0),"")</f>
        <v>7.53</v>
      </c>
      <c r="E5006" s="2">
        <f>IFERROR(VLOOKUP(Tableau2[[#This Row],[PR]],'Taux sortant'!$I$9:$S$167,COLUMN(),0),"")</f>
        <v>5.2</v>
      </c>
      <c r="F5006" s="2">
        <f>IFERROR(VLOOKUP(Tableau2[[#This Row],[PR]],'Taux sortant'!$I$9:$S$167,COLUMN(),0),"")</f>
        <v>4.08</v>
      </c>
      <c r="G5006" s="2">
        <f>IFERROR(VLOOKUP(Tableau2[[#This Row],[PR]],'Taux sortant'!$I$9:$S$167,COLUMN(),0),"")</f>
        <v>3.34</v>
      </c>
      <c r="H5006" s="2">
        <f>IFERROR(VLOOKUP(Tableau2[[#This Row],[PR]],'Taux sortant'!$I$9:$S$167,COLUMN(),0),"")</f>
        <v>2.88</v>
      </c>
      <c r="I5006" s="2">
        <f>IFERROR(VLOOKUP(Tableau2[[#This Row],[PR]],'Taux sortant'!$I$9:$S$167,COLUMN(),0),"")</f>
        <v>2.59</v>
      </c>
      <c r="J5006" s="2">
        <f>IFERROR(VLOOKUP(Tableau2[[#This Row],[PR]],'Taux sortant'!$I$9:$S$167,COLUMN(),0),"")</f>
        <v>0</v>
      </c>
      <c r="K5006" s="2">
        <f>IFERROR(VLOOKUP(Tableau2[[#This Row],[PR]],'Taux sortant'!$I$9:$S$167,COLUMN(),0),"")</f>
        <v>0</v>
      </c>
      <c r="L5006" s="2" t="str">
        <f>IFERROR(VLOOKUP(Tableau2[[#This Row],[PR]],'Taux sortant'!$I$9:$S$167,COLUMN(),0),"")</f>
        <v/>
      </c>
    </row>
    <row r="5007" spans="1:12" x14ac:dyDescent="0.3">
      <c r="A5007" s="1" t="s">
        <v>2317</v>
      </c>
      <c r="B5007" s="1" t="s">
        <v>1549</v>
      </c>
      <c r="C5007" s="2">
        <f>IFERROR(VLOOKUP(Tableau2[[#This Row],[PR]],'Taux sortant'!$I$9:$S$167,COLUMN(),0),"")</f>
        <v>20.5</v>
      </c>
      <c r="D5007" s="2">
        <f>IFERROR(VLOOKUP(Tableau2[[#This Row],[PR]],'Taux sortant'!$I$9:$S$167,COLUMN(),0),"")</f>
        <v>15.85</v>
      </c>
      <c r="E5007" s="2">
        <f>IFERROR(VLOOKUP(Tableau2[[#This Row],[PR]],'Taux sortant'!$I$9:$S$167,COLUMN(),0),"")</f>
        <v>12.24</v>
      </c>
      <c r="F5007" s="2">
        <f>IFERROR(VLOOKUP(Tableau2[[#This Row],[PR]],'Taux sortant'!$I$9:$S$167,COLUMN(),0),"")</f>
        <v>9.4</v>
      </c>
      <c r="G5007" s="2">
        <f>IFERROR(VLOOKUP(Tableau2[[#This Row],[PR]],'Taux sortant'!$I$9:$S$167,COLUMN(),0),"")</f>
        <v>7.62</v>
      </c>
      <c r="H5007" s="2">
        <f>IFERROR(VLOOKUP(Tableau2[[#This Row],[PR]],'Taux sortant'!$I$9:$S$167,COLUMN(),0),"")</f>
        <v>6.35</v>
      </c>
      <c r="I5007" s="2">
        <f>IFERROR(VLOOKUP(Tableau2[[#This Row],[PR]],'Taux sortant'!$I$9:$S$167,COLUMN(),0),"")</f>
        <v>5.47</v>
      </c>
      <c r="J5007" s="2">
        <f>IFERROR(VLOOKUP(Tableau2[[#This Row],[PR]],'Taux sortant'!$I$9:$S$167,COLUMN(),0),"")</f>
        <v>0</v>
      </c>
      <c r="K5007" s="2">
        <f>IFERROR(VLOOKUP(Tableau2[[#This Row],[PR]],'Taux sortant'!$I$9:$S$167,COLUMN(),0),"")</f>
        <v>0</v>
      </c>
      <c r="L5007" s="2" t="str">
        <f>IFERROR(VLOOKUP(Tableau2[[#This Row],[PR]],'Taux sortant'!$I$9:$S$167,COLUMN(),0),"")</f>
        <v/>
      </c>
    </row>
    <row r="5008" spans="1:12" x14ac:dyDescent="0.3">
      <c r="A5008" s="1" t="s">
        <v>2320</v>
      </c>
      <c r="B5008" s="1" t="s">
        <v>1535</v>
      </c>
      <c r="C5008" s="2">
        <f>IFERROR(VLOOKUP(Tableau2[[#This Row],[PR]],'Taux sortant'!$I$9:$S$167,COLUMN(),0),"")</f>
        <v>32.31</v>
      </c>
      <c r="D5008" s="2">
        <f>IFERROR(VLOOKUP(Tableau2[[#This Row],[PR]],'Taux sortant'!$I$9:$S$167,COLUMN(),0),"")</f>
        <v>25.84</v>
      </c>
      <c r="E5008" s="2">
        <f>IFERROR(VLOOKUP(Tableau2[[#This Row],[PR]],'Taux sortant'!$I$9:$S$167,COLUMN(),0),"")</f>
        <v>18.78</v>
      </c>
      <c r="F5008" s="2">
        <f>IFERROR(VLOOKUP(Tableau2[[#This Row],[PR]],'Taux sortant'!$I$9:$S$167,COLUMN(),0),"")</f>
        <v>15.36</v>
      </c>
      <c r="G5008" s="2">
        <f>IFERROR(VLOOKUP(Tableau2[[#This Row],[PR]],'Taux sortant'!$I$9:$S$167,COLUMN(),0),"")</f>
        <v>12.71</v>
      </c>
      <c r="H5008" s="2">
        <f>IFERROR(VLOOKUP(Tableau2[[#This Row],[PR]],'Taux sortant'!$I$9:$S$167,COLUMN(),0),"")</f>
        <v>10.58</v>
      </c>
      <c r="I5008" s="2">
        <f>IFERROR(VLOOKUP(Tableau2[[#This Row],[PR]],'Taux sortant'!$I$9:$S$167,COLUMN(),0),"")</f>
        <v>9.08</v>
      </c>
      <c r="J5008" s="2">
        <f>IFERROR(VLOOKUP(Tableau2[[#This Row],[PR]],'Taux sortant'!$I$9:$S$167,COLUMN(),0),"")</f>
        <v>0</v>
      </c>
      <c r="K5008" s="2">
        <f>IFERROR(VLOOKUP(Tableau2[[#This Row],[PR]],'Taux sortant'!$I$9:$S$167,COLUMN(),0),"")</f>
        <v>0</v>
      </c>
      <c r="L5008" s="2" t="str">
        <f>IFERROR(VLOOKUP(Tableau2[[#This Row],[PR]],'Taux sortant'!$I$9:$S$167,COLUMN(),0),"")</f>
        <v/>
      </c>
    </row>
    <row r="5009" spans="1:12" x14ac:dyDescent="0.3">
      <c r="A5009" s="1" t="s">
        <v>2323</v>
      </c>
      <c r="B5009" s="1" t="s">
        <v>1678</v>
      </c>
      <c r="C5009" s="2">
        <f>IFERROR(VLOOKUP(Tableau2[[#This Row],[PR]],'Taux sortant'!$I$9:$S$167,COLUMN(),0),"")</f>
        <v>27.81</v>
      </c>
      <c r="D5009" s="2">
        <f>IFERROR(VLOOKUP(Tableau2[[#This Row],[PR]],'Taux sortant'!$I$9:$S$167,COLUMN(),0),"")</f>
        <v>21.87</v>
      </c>
      <c r="E5009" s="2">
        <f>IFERROR(VLOOKUP(Tableau2[[#This Row],[PR]],'Taux sortant'!$I$9:$S$167,COLUMN(),0),"")</f>
        <v>16.12</v>
      </c>
      <c r="F5009" s="2">
        <f>IFERROR(VLOOKUP(Tableau2[[#This Row],[PR]],'Taux sortant'!$I$9:$S$167,COLUMN(),0),"")</f>
        <v>13.18</v>
      </c>
      <c r="G5009" s="2">
        <f>IFERROR(VLOOKUP(Tableau2[[#This Row],[PR]],'Taux sortant'!$I$9:$S$167,COLUMN(),0),"")</f>
        <v>10.5</v>
      </c>
      <c r="H5009" s="2">
        <f>IFERROR(VLOOKUP(Tableau2[[#This Row],[PR]],'Taux sortant'!$I$9:$S$167,COLUMN(),0),"")</f>
        <v>8.56</v>
      </c>
      <c r="I5009" s="2">
        <f>IFERROR(VLOOKUP(Tableau2[[#This Row],[PR]],'Taux sortant'!$I$9:$S$167,COLUMN(),0),"")</f>
        <v>6.89</v>
      </c>
      <c r="J5009" s="2">
        <f>IFERROR(VLOOKUP(Tableau2[[#This Row],[PR]],'Taux sortant'!$I$9:$S$167,COLUMN(),0),"")</f>
        <v>0</v>
      </c>
      <c r="K5009" s="2">
        <f>IFERROR(VLOOKUP(Tableau2[[#This Row],[PR]],'Taux sortant'!$I$9:$S$167,COLUMN(),0),"")</f>
        <v>0</v>
      </c>
      <c r="L5009" s="2" t="str">
        <f>IFERROR(VLOOKUP(Tableau2[[#This Row],[PR]],'Taux sortant'!$I$9:$S$167,COLUMN(),0),"")</f>
        <v/>
      </c>
    </row>
    <row r="5010" spans="1:12" x14ac:dyDescent="0.3">
      <c r="A5010" s="1" t="s">
        <v>2326</v>
      </c>
      <c r="B5010" s="1" t="s">
        <v>46</v>
      </c>
      <c r="C5010" s="2" t="str">
        <f>IFERROR(VLOOKUP(Tableau2[[#This Row],[PR]],'Taux sortant'!$I$9:$S$167,COLUMN(),0),"")</f>
        <v/>
      </c>
      <c r="D5010" s="2" t="str">
        <f>IFERROR(VLOOKUP(Tableau2[[#This Row],[PR]],'Taux sortant'!$I$9:$S$167,COLUMN(),0),"")</f>
        <v/>
      </c>
      <c r="E5010" s="2" t="str">
        <f>IFERROR(VLOOKUP(Tableau2[[#This Row],[PR]],'Taux sortant'!$I$9:$S$167,COLUMN(),0),"")</f>
        <v/>
      </c>
      <c r="F5010" s="2" t="str">
        <f>IFERROR(VLOOKUP(Tableau2[[#This Row],[PR]],'Taux sortant'!$I$9:$S$167,COLUMN(),0),"")</f>
        <v/>
      </c>
      <c r="G5010" s="2" t="str">
        <f>IFERROR(VLOOKUP(Tableau2[[#This Row],[PR]],'Taux sortant'!$I$9:$S$167,COLUMN(),0),"")</f>
        <v/>
      </c>
      <c r="H5010" s="2" t="str">
        <f>IFERROR(VLOOKUP(Tableau2[[#This Row],[PR]],'Taux sortant'!$I$9:$S$167,COLUMN(),0),"")</f>
        <v/>
      </c>
      <c r="I5010" s="2" t="str">
        <f>IFERROR(VLOOKUP(Tableau2[[#This Row],[PR]],'Taux sortant'!$I$9:$S$167,COLUMN(),0),"")</f>
        <v/>
      </c>
      <c r="J5010" s="2" t="str">
        <f>IFERROR(VLOOKUP(Tableau2[[#This Row],[PR]],'Taux sortant'!$I$9:$S$167,COLUMN(),0),"")</f>
        <v/>
      </c>
      <c r="K5010" s="2" t="str">
        <f>IFERROR(VLOOKUP(Tableau2[[#This Row],[PR]],'Taux sortant'!$I$9:$S$167,COLUMN(),0),"")</f>
        <v/>
      </c>
      <c r="L5010" s="2" t="str">
        <f>IFERROR(VLOOKUP(Tableau2[[#This Row],[PR]],'Taux sortant'!$I$9:$S$167,COLUMN(),0),"")</f>
        <v/>
      </c>
    </row>
    <row r="5011" spans="1:12" x14ac:dyDescent="0.3">
      <c r="A5011" s="1" t="s">
        <v>2329</v>
      </c>
      <c r="B5011" s="1" t="s">
        <v>1669</v>
      </c>
      <c r="C5011" s="2">
        <f>IFERROR(VLOOKUP(Tableau2[[#This Row],[PR]],'Taux sortant'!$I$9:$S$167,COLUMN(),0),"")</f>
        <v>23.63</v>
      </c>
      <c r="D5011" s="2">
        <f>IFERROR(VLOOKUP(Tableau2[[#This Row],[PR]],'Taux sortant'!$I$9:$S$167,COLUMN(),0),"")</f>
        <v>18.579999999999998</v>
      </c>
      <c r="E5011" s="2">
        <f>IFERROR(VLOOKUP(Tableau2[[#This Row],[PR]],'Taux sortant'!$I$9:$S$167,COLUMN(),0),"")</f>
        <v>13.97</v>
      </c>
      <c r="F5011" s="2">
        <f>IFERROR(VLOOKUP(Tableau2[[#This Row],[PR]],'Taux sortant'!$I$9:$S$167,COLUMN(),0),"")</f>
        <v>11.28</v>
      </c>
      <c r="G5011" s="2">
        <f>IFERROR(VLOOKUP(Tableau2[[#This Row],[PR]],'Taux sortant'!$I$9:$S$167,COLUMN(),0),"")</f>
        <v>8.2799999999999994</v>
      </c>
      <c r="H5011" s="2">
        <f>IFERROR(VLOOKUP(Tableau2[[#This Row],[PR]],'Taux sortant'!$I$9:$S$167,COLUMN(),0),"")</f>
        <v>6.16</v>
      </c>
      <c r="I5011" s="2">
        <f>IFERROR(VLOOKUP(Tableau2[[#This Row],[PR]],'Taux sortant'!$I$9:$S$167,COLUMN(),0),"")</f>
        <v>5.49</v>
      </c>
      <c r="J5011" s="2">
        <f>IFERROR(VLOOKUP(Tableau2[[#This Row],[PR]],'Taux sortant'!$I$9:$S$167,COLUMN(),0),"")</f>
        <v>0</v>
      </c>
      <c r="K5011" s="2">
        <f>IFERROR(VLOOKUP(Tableau2[[#This Row],[PR]],'Taux sortant'!$I$9:$S$167,COLUMN(),0),"")</f>
        <v>0</v>
      </c>
      <c r="L5011" s="2" t="str">
        <f>IFERROR(VLOOKUP(Tableau2[[#This Row],[PR]],'Taux sortant'!$I$9:$S$167,COLUMN(),0),"")</f>
        <v/>
      </c>
    </row>
    <row r="5012" spans="1:12" x14ac:dyDescent="0.3">
      <c r="A5012" s="1" t="s">
        <v>2332</v>
      </c>
      <c r="B5012" s="1" t="s">
        <v>46</v>
      </c>
      <c r="C5012" s="2" t="str">
        <f>IFERROR(VLOOKUP(Tableau2[[#This Row],[PR]],'Taux sortant'!$I$9:$S$167,COLUMN(),0),"")</f>
        <v/>
      </c>
      <c r="D5012" s="2" t="str">
        <f>IFERROR(VLOOKUP(Tableau2[[#This Row],[PR]],'Taux sortant'!$I$9:$S$167,COLUMN(),0),"")</f>
        <v/>
      </c>
      <c r="E5012" s="2" t="str">
        <f>IFERROR(VLOOKUP(Tableau2[[#This Row],[PR]],'Taux sortant'!$I$9:$S$167,COLUMN(),0),"")</f>
        <v/>
      </c>
      <c r="F5012" s="2" t="str">
        <f>IFERROR(VLOOKUP(Tableau2[[#This Row],[PR]],'Taux sortant'!$I$9:$S$167,COLUMN(),0),"")</f>
        <v/>
      </c>
      <c r="G5012" s="2" t="str">
        <f>IFERROR(VLOOKUP(Tableau2[[#This Row],[PR]],'Taux sortant'!$I$9:$S$167,COLUMN(),0),"")</f>
        <v/>
      </c>
      <c r="H5012" s="2" t="str">
        <f>IFERROR(VLOOKUP(Tableau2[[#This Row],[PR]],'Taux sortant'!$I$9:$S$167,COLUMN(),0),"")</f>
        <v/>
      </c>
      <c r="I5012" s="2" t="str">
        <f>IFERROR(VLOOKUP(Tableau2[[#This Row],[PR]],'Taux sortant'!$I$9:$S$167,COLUMN(),0),"")</f>
        <v/>
      </c>
      <c r="J5012" s="2" t="str">
        <f>IFERROR(VLOOKUP(Tableau2[[#This Row],[PR]],'Taux sortant'!$I$9:$S$167,COLUMN(),0),"")</f>
        <v/>
      </c>
      <c r="K5012" s="2" t="str">
        <f>IFERROR(VLOOKUP(Tableau2[[#This Row],[PR]],'Taux sortant'!$I$9:$S$167,COLUMN(),0),"")</f>
        <v/>
      </c>
      <c r="L5012" s="2" t="str">
        <f>IFERROR(VLOOKUP(Tableau2[[#This Row],[PR]],'Taux sortant'!$I$9:$S$167,COLUMN(),0),"")</f>
        <v/>
      </c>
    </row>
    <row r="5013" spans="1:12" x14ac:dyDescent="0.3">
      <c r="A5013" s="1" t="s">
        <v>2335</v>
      </c>
      <c r="B5013" s="1" t="s">
        <v>46</v>
      </c>
      <c r="C5013" s="2" t="str">
        <f>IFERROR(VLOOKUP(Tableau2[[#This Row],[PR]],'Taux sortant'!$I$9:$S$167,COLUMN(),0),"")</f>
        <v/>
      </c>
      <c r="D5013" s="2" t="str">
        <f>IFERROR(VLOOKUP(Tableau2[[#This Row],[PR]],'Taux sortant'!$I$9:$S$167,COLUMN(),0),"")</f>
        <v/>
      </c>
      <c r="E5013" s="2" t="str">
        <f>IFERROR(VLOOKUP(Tableau2[[#This Row],[PR]],'Taux sortant'!$I$9:$S$167,COLUMN(),0),"")</f>
        <v/>
      </c>
      <c r="F5013" s="2" t="str">
        <f>IFERROR(VLOOKUP(Tableau2[[#This Row],[PR]],'Taux sortant'!$I$9:$S$167,COLUMN(),0),"")</f>
        <v/>
      </c>
      <c r="G5013" s="2" t="str">
        <f>IFERROR(VLOOKUP(Tableau2[[#This Row],[PR]],'Taux sortant'!$I$9:$S$167,COLUMN(),0),"")</f>
        <v/>
      </c>
      <c r="H5013" s="2" t="str">
        <f>IFERROR(VLOOKUP(Tableau2[[#This Row],[PR]],'Taux sortant'!$I$9:$S$167,COLUMN(),0),"")</f>
        <v/>
      </c>
      <c r="I5013" s="2" t="str">
        <f>IFERROR(VLOOKUP(Tableau2[[#This Row],[PR]],'Taux sortant'!$I$9:$S$167,COLUMN(),0),"")</f>
        <v/>
      </c>
      <c r="J5013" s="2" t="str">
        <f>IFERROR(VLOOKUP(Tableau2[[#This Row],[PR]],'Taux sortant'!$I$9:$S$167,COLUMN(),0),"")</f>
        <v/>
      </c>
      <c r="K5013" s="2" t="str">
        <f>IFERROR(VLOOKUP(Tableau2[[#This Row],[PR]],'Taux sortant'!$I$9:$S$167,COLUMN(),0),"")</f>
        <v/>
      </c>
      <c r="L5013" s="2" t="str">
        <f>IFERROR(VLOOKUP(Tableau2[[#This Row],[PR]],'Taux sortant'!$I$9:$S$167,COLUMN(),0),"")</f>
        <v/>
      </c>
    </row>
    <row r="5014" spans="1:12" x14ac:dyDescent="0.3">
      <c r="A5014" s="1" t="s">
        <v>2338</v>
      </c>
      <c r="B5014" s="1" t="s">
        <v>1549</v>
      </c>
      <c r="C5014" s="2">
        <f>IFERROR(VLOOKUP(Tableau2[[#This Row],[PR]],'Taux sortant'!$I$9:$S$167,COLUMN(),0),"")</f>
        <v>20.5</v>
      </c>
      <c r="D5014" s="2">
        <f>IFERROR(VLOOKUP(Tableau2[[#This Row],[PR]],'Taux sortant'!$I$9:$S$167,COLUMN(),0),"")</f>
        <v>15.85</v>
      </c>
      <c r="E5014" s="2">
        <f>IFERROR(VLOOKUP(Tableau2[[#This Row],[PR]],'Taux sortant'!$I$9:$S$167,COLUMN(),0),"")</f>
        <v>12.24</v>
      </c>
      <c r="F5014" s="2">
        <f>IFERROR(VLOOKUP(Tableau2[[#This Row],[PR]],'Taux sortant'!$I$9:$S$167,COLUMN(),0),"")</f>
        <v>9.4</v>
      </c>
      <c r="G5014" s="2">
        <f>IFERROR(VLOOKUP(Tableau2[[#This Row],[PR]],'Taux sortant'!$I$9:$S$167,COLUMN(),0),"")</f>
        <v>7.62</v>
      </c>
      <c r="H5014" s="2">
        <f>IFERROR(VLOOKUP(Tableau2[[#This Row],[PR]],'Taux sortant'!$I$9:$S$167,COLUMN(),0),"")</f>
        <v>6.35</v>
      </c>
      <c r="I5014" s="2">
        <f>IFERROR(VLOOKUP(Tableau2[[#This Row],[PR]],'Taux sortant'!$I$9:$S$167,COLUMN(),0),"")</f>
        <v>5.47</v>
      </c>
      <c r="J5014" s="2">
        <f>IFERROR(VLOOKUP(Tableau2[[#This Row],[PR]],'Taux sortant'!$I$9:$S$167,COLUMN(),0),"")</f>
        <v>0</v>
      </c>
      <c r="K5014" s="2">
        <f>IFERROR(VLOOKUP(Tableau2[[#This Row],[PR]],'Taux sortant'!$I$9:$S$167,COLUMN(),0),"")</f>
        <v>0</v>
      </c>
      <c r="L5014" s="2" t="str">
        <f>IFERROR(VLOOKUP(Tableau2[[#This Row],[PR]],'Taux sortant'!$I$9:$S$167,COLUMN(),0),"")</f>
        <v/>
      </c>
    </row>
    <row r="5015" spans="1:12" x14ac:dyDescent="0.3">
      <c r="A5015" s="1" t="s">
        <v>3830</v>
      </c>
      <c r="B5015" s="1" t="s">
        <v>3109</v>
      </c>
      <c r="C5015" s="2">
        <f>IFERROR(VLOOKUP(Tableau2[[#This Row],[PR]],'Taux sortant'!$I$9:$S$167,COLUMN(),0),"")</f>
        <v>12.34</v>
      </c>
      <c r="D5015" s="2">
        <f>IFERROR(VLOOKUP(Tableau2[[#This Row],[PR]],'Taux sortant'!$I$9:$S$167,COLUMN(),0),"")</f>
        <v>10.06</v>
      </c>
      <c r="E5015" s="2">
        <f>IFERROR(VLOOKUP(Tableau2[[#This Row],[PR]],'Taux sortant'!$I$9:$S$167,COLUMN(),0),"")</f>
        <v>7.45</v>
      </c>
      <c r="F5015" s="2">
        <f>IFERROR(VLOOKUP(Tableau2[[#This Row],[PR]],'Taux sortant'!$I$9:$S$167,COLUMN(),0),"")</f>
        <v>6.22</v>
      </c>
      <c r="G5015" s="2">
        <f>IFERROR(VLOOKUP(Tableau2[[#This Row],[PR]],'Taux sortant'!$I$9:$S$167,COLUMN(),0),"")</f>
        <v>5.23</v>
      </c>
      <c r="H5015" s="2">
        <f>IFERROR(VLOOKUP(Tableau2[[#This Row],[PR]],'Taux sortant'!$I$9:$S$167,COLUMN(),0),"")</f>
        <v>4.43</v>
      </c>
      <c r="I5015" s="2">
        <f>IFERROR(VLOOKUP(Tableau2[[#This Row],[PR]],'Taux sortant'!$I$9:$S$167,COLUMN(),0),"")</f>
        <v>3.8</v>
      </c>
      <c r="J5015" s="2">
        <f>IFERROR(VLOOKUP(Tableau2[[#This Row],[PR]],'Taux sortant'!$I$9:$S$167,COLUMN(),0),"")</f>
        <v>0</v>
      </c>
      <c r="K5015" s="2">
        <f>IFERROR(VLOOKUP(Tableau2[[#This Row],[PR]],'Taux sortant'!$I$9:$S$167,COLUMN(),0),"")</f>
        <v>0</v>
      </c>
      <c r="L5015" s="2" t="str">
        <f>IFERROR(VLOOKUP(Tableau2[[#This Row],[PR]],'Taux sortant'!$I$9:$S$167,COLUMN(),0),"")</f>
        <v/>
      </c>
    </row>
    <row r="5016" spans="1:12" x14ac:dyDescent="0.3">
      <c r="A5016" s="1" t="s">
        <v>6245</v>
      </c>
      <c r="B5016" s="1" t="s">
        <v>5815</v>
      </c>
      <c r="C5016" s="2">
        <f>IFERROR(VLOOKUP(Tableau2[[#This Row],[PR]],'Taux sortant'!$I$9:$S$167,COLUMN(),0),"")</f>
        <v>29.89</v>
      </c>
      <c r="D5016" s="2">
        <f>IFERROR(VLOOKUP(Tableau2[[#This Row],[PR]],'Taux sortant'!$I$9:$S$167,COLUMN(),0),"")</f>
        <v>27.05</v>
      </c>
      <c r="E5016" s="2">
        <f>IFERROR(VLOOKUP(Tableau2[[#This Row],[PR]],'Taux sortant'!$I$9:$S$167,COLUMN(),0),"")</f>
        <v>23.76</v>
      </c>
      <c r="F5016" s="2">
        <f>IFERROR(VLOOKUP(Tableau2[[#This Row],[PR]],'Taux sortant'!$I$9:$S$167,COLUMN(),0),"")</f>
        <v>22.11</v>
      </c>
      <c r="G5016" s="2">
        <f>IFERROR(VLOOKUP(Tableau2[[#This Row],[PR]],'Taux sortant'!$I$9:$S$167,COLUMN(),0),"")</f>
        <v>20.05</v>
      </c>
      <c r="H5016" s="2">
        <f>IFERROR(VLOOKUP(Tableau2[[#This Row],[PR]],'Taux sortant'!$I$9:$S$167,COLUMN(),0),"")</f>
        <v>17.09</v>
      </c>
      <c r="I5016" s="2">
        <f>IFERROR(VLOOKUP(Tableau2[[#This Row],[PR]],'Taux sortant'!$I$9:$S$167,COLUMN(),0),"")</f>
        <v>15.56</v>
      </c>
      <c r="J5016" s="2">
        <f>IFERROR(VLOOKUP(Tableau2[[#This Row],[PR]],'Taux sortant'!$I$9:$S$167,COLUMN(),0),"")</f>
        <v>0</v>
      </c>
      <c r="K5016" s="2">
        <f>IFERROR(VLOOKUP(Tableau2[[#This Row],[PR]],'Taux sortant'!$I$9:$S$167,COLUMN(),0),"")</f>
        <v>0</v>
      </c>
      <c r="L5016" s="2" t="str">
        <f>IFERROR(VLOOKUP(Tableau2[[#This Row],[PR]],'Taux sortant'!$I$9:$S$167,COLUMN(),0),"")</f>
        <v/>
      </c>
    </row>
    <row r="5017" spans="1:12" x14ac:dyDescent="0.3">
      <c r="A5017" s="1" t="s">
        <v>4956</v>
      </c>
      <c r="B5017" s="1" t="s">
        <v>4143</v>
      </c>
      <c r="C5017" s="2" t="str">
        <f>IFERROR(VLOOKUP(Tableau2[[#This Row],[PR]],'Taux sortant'!$I$9:$S$167,COLUMN(),0),"")</f>
        <v/>
      </c>
      <c r="D5017" s="2" t="str">
        <f>IFERROR(VLOOKUP(Tableau2[[#This Row],[PR]],'Taux sortant'!$I$9:$S$167,COLUMN(),0),"")</f>
        <v/>
      </c>
      <c r="E5017" s="2" t="str">
        <f>IFERROR(VLOOKUP(Tableau2[[#This Row],[PR]],'Taux sortant'!$I$9:$S$167,COLUMN(),0),"")</f>
        <v/>
      </c>
      <c r="F5017" s="2" t="str">
        <f>IFERROR(VLOOKUP(Tableau2[[#This Row],[PR]],'Taux sortant'!$I$9:$S$167,COLUMN(),0),"")</f>
        <v/>
      </c>
      <c r="G5017" s="2" t="str">
        <f>IFERROR(VLOOKUP(Tableau2[[#This Row],[PR]],'Taux sortant'!$I$9:$S$167,COLUMN(),0),"")</f>
        <v/>
      </c>
      <c r="H5017" s="2" t="str">
        <f>IFERROR(VLOOKUP(Tableau2[[#This Row],[PR]],'Taux sortant'!$I$9:$S$167,COLUMN(),0),"")</f>
        <v/>
      </c>
      <c r="I5017" s="2" t="str">
        <f>IFERROR(VLOOKUP(Tableau2[[#This Row],[PR]],'Taux sortant'!$I$9:$S$167,COLUMN(),0),"")</f>
        <v/>
      </c>
      <c r="J5017" s="2" t="str">
        <f>IFERROR(VLOOKUP(Tableau2[[#This Row],[PR]],'Taux sortant'!$I$9:$S$167,COLUMN(),0),"")</f>
        <v/>
      </c>
      <c r="K5017" s="2" t="str">
        <f>IFERROR(VLOOKUP(Tableau2[[#This Row],[PR]],'Taux sortant'!$I$9:$S$167,COLUMN(),0),"")</f>
        <v/>
      </c>
      <c r="L5017" s="2" t="str">
        <f>IFERROR(VLOOKUP(Tableau2[[#This Row],[PR]],'Taux sortant'!$I$9:$S$167,COLUMN(),0),"")</f>
        <v/>
      </c>
    </row>
    <row r="5018" spans="1:12" x14ac:dyDescent="0.3">
      <c r="A5018" s="1" t="s">
        <v>3833</v>
      </c>
      <c r="B5018" s="1" t="s">
        <v>3095</v>
      </c>
      <c r="C5018" s="2">
        <f>IFERROR(VLOOKUP(Tableau2[[#This Row],[PR]],'Taux sortant'!$I$9:$S$167,COLUMN(),0),"")</f>
        <v>15.5</v>
      </c>
      <c r="D5018" s="2">
        <f>IFERROR(VLOOKUP(Tableau2[[#This Row],[PR]],'Taux sortant'!$I$9:$S$167,COLUMN(),0),"")</f>
        <v>12.99</v>
      </c>
      <c r="E5018" s="2">
        <f>IFERROR(VLOOKUP(Tableau2[[#This Row],[PR]],'Taux sortant'!$I$9:$S$167,COLUMN(),0),"")</f>
        <v>10.07</v>
      </c>
      <c r="F5018" s="2">
        <f>IFERROR(VLOOKUP(Tableau2[[#This Row],[PR]],'Taux sortant'!$I$9:$S$167,COLUMN(),0),"")</f>
        <v>8.6</v>
      </c>
      <c r="G5018" s="2">
        <f>IFERROR(VLOOKUP(Tableau2[[#This Row],[PR]],'Taux sortant'!$I$9:$S$167,COLUMN(),0),"")</f>
        <v>7.36</v>
      </c>
      <c r="H5018" s="2">
        <f>IFERROR(VLOOKUP(Tableau2[[#This Row],[PR]],'Taux sortant'!$I$9:$S$167,COLUMN(),0),"")</f>
        <v>6.34</v>
      </c>
      <c r="I5018" s="2">
        <f>IFERROR(VLOOKUP(Tableau2[[#This Row],[PR]],'Taux sortant'!$I$9:$S$167,COLUMN(),0),"")</f>
        <v>5.51</v>
      </c>
      <c r="J5018" s="2">
        <f>IFERROR(VLOOKUP(Tableau2[[#This Row],[PR]],'Taux sortant'!$I$9:$S$167,COLUMN(),0),"")</f>
        <v>0</v>
      </c>
      <c r="K5018" s="2">
        <f>IFERROR(VLOOKUP(Tableau2[[#This Row],[PR]],'Taux sortant'!$I$9:$S$167,COLUMN(),0),"")</f>
        <v>0</v>
      </c>
      <c r="L5018" s="2" t="str">
        <f>IFERROR(VLOOKUP(Tableau2[[#This Row],[PR]],'Taux sortant'!$I$9:$S$167,COLUMN(),0),"")</f>
        <v/>
      </c>
    </row>
    <row r="5019" spans="1:12" x14ac:dyDescent="0.3">
      <c r="A5019" s="1" t="s">
        <v>6249</v>
      </c>
      <c r="B5019" s="1" t="s">
        <v>5816</v>
      </c>
      <c r="C5019" s="2" t="str">
        <f>IFERROR(VLOOKUP(Tableau2[[#This Row],[PR]],'Taux sortant'!$I$9:$S$167,COLUMN(),0),"")</f>
        <v/>
      </c>
      <c r="D5019" s="2" t="str">
        <f>IFERROR(VLOOKUP(Tableau2[[#This Row],[PR]],'Taux sortant'!$I$9:$S$167,COLUMN(),0),"")</f>
        <v/>
      </c>
      <c r="E5019" s="2" t="str">
        <f>IFERROR(VLOOKUP(Tableau2[[#This Row],[PR]],'Taux sortant'!$I$9:$S$167,COLUMN(),0),"")</f>
        <v/>
      </c>
      <c r="F5019" s="2" t="str">
        <f>IFERROR(VLOOKUP(Tableau2[[#This Row],[PR]],'Taux sortant'!$I$9:$S$167,COLUMN(),0),"")</f>
        <v/>
      </c>
      <c r="G5019" s="2" t="str">
        <f>IFERROR(VLOOKUP(Tableau2[[#This Row],[PR]],'Taux sortant'!$I$9:$S$167,COLUMN(),0),"")</f>
        <v/>
      </c>
      <c r="H5019" s="2" t="str">
        <f>IFERROR(VLOOKUP(Tableau2[[#This Row],[PR]],'Taux sortant'!$I$9:$S$167,COLUMN(),0),"")</f>
        <v/>
      </c>
      <c r="I5019" s="2" t="str">
        <f>IFERROR(VLOOKUP(Tableau2[[#This Row],[PR]],'Taux sortant'!$I$9:$S$167,COLUMN(),0),"")</f>
        <v/>
      </c>
      <c r="J5019" s="2" t="str">
        <f>IFERROR(VLOOKUP(Tableau2[[#This Row],[PR]],'Taux sortant'!$I$9:$S$167,COLUMN(),0),"")</f>
        <v/>
      </c>
      <c r="K5019" s="2" t="str">
        <f>IFERROR(VLOOKUP(Tableau2[[#This Row],[PR]],'Taux sortant'!$I$9:$S$167,COLUMN(),0),"")</f>
        <v/>
      </c>
      <c r="L5019" s="2" t="str">
        <f>IFERROR(VLOOKUP(Tableau2[[#This Row],[PR]],'Taux sortant'!$I$9:$S$167,COLUMN(),0),"")</f>
        <v/>
      </c>
    </row>
    <row r="5020" spans="1:12" x14ac:dyDescent="0.3">
      <c r="A5020" s="1" t="s">
        <v>4216</v>
      </c>
      <c r="B5020" s="22"/>
      <c r="C5020" s="2" t="str">
        <f>IFERROR(VLOOKUP(Tableau2[[#This Row],[PR]],'Taux sortant'!$I$9:$S$167,COLUMN(),0),"")</f>
        <v/>
      </c>
      <c r="D5020" s="2" t="str">
        <f>IFERROR(VLOOKUP(Tableau2[[#This Row],[PR]],'Taux sortant'!$I$9:$S$167,COLUMN(),0),"")</f>
        <v/>
      </c>
      <c r="E5020" s="2" t="str">
        <f>IFERROR(VLOOKUP(Tableau2[[#This Row],[PR]],'Taux sortant'!$I$9:$S$167,COLUMN(),0),"")</f>
        <v/>
      </c>
      <c r="F5020" s="2" t="str">
        <f>IFERROR(VLOOKUP(Tableau2[[#This Row],[PR]],'Taux sortant'!$I$9:$S$167,COLUMN(),0),"")</f>
        <v/>
      </c>
      <c r="G5020" s="2" t="str">
        <f>IFERROR(VLOOKUP(Tableau2[[#This Row],[PR]],'Taux sortant'!$I$9:$S$167,COLUMN(),0),"")</f>
        <v/>
      </c>
      <c r="H5020" s="2" t="str">
        <f>IFERROR(VLOOKUP(Tableau2[[#This Row],[PR]],'Taux sortant'!$I$9:$S$167,COLUMN(),0),"")</f>
        <v/>
      </c>
      <c r="I5020" s="2" t="str">
        <f>IFERROR(VLOOKUP(Tableau2[[#This Row],[PR]],'Taux sortant'!$I$9:$S$167,COLUMN(),0),"")</f>
        <v/>
      </c>
      <c r="J5020" s="2" t="str">
        <f>IFERROR(VLOOKUP(Tableau2[[#This Row],[PR]],'Taux sortant'!$I$9:$S$167,COLUMN(),0),"")</f>
        <v/>
      </c>
      <c r="K5020" s="2" t="str">
        <f>IFERROR(VLOOKUP(Tableau2[[#This Row],[PR]],'Taux sortant'!$I$9:$S$167,COLUMN(),0),"")</f>
        <v/>
      </c>
      <c r="L5020" s="2" t="str">
        <f>IFERROR(VLOOKUP(Tableau2[[#This Row],[PR]],'Taux sortant'!$I$9:$S$167,COLUMN(),0),"")</f>
        <v/>
      </c>
    </row>
    <row r="5021" spans="1:12" x14ac:dyDescent="0.3">
      <c r="A5021" s="1" t="s">
        <v>4958</v>
      </c>
      <c r="B5021" s="1" t="s">
        <v>4140</v>
      </c>
      <c r="C5021" s="2" t="str">
        <f>IFERROR(VLOOKUP(Tableau2[[#This Row],[PR]],'Taux sortant'!$I$9:$S$167,COLUMN(),0),"")</f>
        <v/>
      </c>
      <c r="D5021" s="2" t="str">
        <f>IFERROR(VLOOKUP(Tableau2[[#This Row],[PR]],'Taux sortant'!$I$9:$S$167,COLUMN(),0),"")</f>
        <v/>
      </c>
      <c r="E5021" s="2" t="str">
        <f>IFERROR(VLOOKUP(Tableau2[[#This Row],[PR]],'Taux sortant'!$I$9:$S$167,COLUMN(),0),"")</f>
        <v/>
      </c>
      <c r="F5021" s="2" t="str">
        <f>IFERROR(VLOOKUP(Tableau2[[#This Row],[PR]],'Taux sortant'!$I$9:$S$167,COLUMN(),0),"")</f>
        <v/>
      </c>
      <c r="G5021" s="2" t="str">
        <f>IFERROR(VLOOKUP(Tableau2[[#This Row],[PR]],'Taux sortant'!$I$9:$S$167,COLUMN(),0),"")</f>
        <v/>
      </c>
      <c r="H5021" s="2" t="str">
        <f>IFERROR(VLOOKUP(Tableau2[[#This Row],[PR]],'Taux sortant'!$I$9:$S$167,COLUMN(),0),"")</f>
        <v/>
      </c>
      <c r="I5021" s="2" t="str">
        <f>IFERROR(VLOOKUP(Tableau2[[#This Row],[PR]],'Taux sortant'!$I$9:$S$167,COLUMN(),0),"")</f>
        <v/>
      </c>
      <c r="J5021" s="2" t="str">
        <f>IFERROR(VLOOKUP(Tableau2[[#This Row],[PR]],'Taux sortant'!$I$9:$S$167,COLUMN(),0),"")</f>
        <v/>
      </c>
      <c r="K5021" s="2" t="str">
        <f>IFERROR(VLOOKUP(Tableau2[[#This Row],[PR]],'Taux sortant'!$I$9:$S$167,COLUMN(),0),"")</f>
        <v/>
      </c>
      <c r="L5021" s="2" t="str">
        <f>IFERROR(VLOOKUP(Tableau2[[#This Row],[PR]],'Taux sortant'!$I$9:$S$167,COLUMN(),0),"")</f>
        <v/>
      </c>
    </row>
    <row r="5022" spans="1:12" x14ac:dyDescent="0.3">
      <c r="A5022" s="1" t="s">
        <v>6252</v>
      </c>
      <c r="B5022" s="1" t="s">
        <v>4049</v>
      </c>
      <c r="C5022" s="2">
        <f>IFERROR(VLOOKUP(Tableau2[[#This Row],[PR]],'Taux sortant'!$I$9:$S$167,COLUMN(),0),"")</f>
        <v>29.48</v>
      </c>
      <c r="D5022" s="2">
        <f>IFERROR(VLOOKUP(Tableau2[[#This Row],[PR]],'Taux sortant'!$I$9:$S$167,COLUMN(),0),"")</f>
        <v>25.96</v>
      </c>
      <c r="E5022" s="2">
        <f>IFERROR(VLOOKUP(Tableau2[[#This Row],[PR]],'Taux sortant'!$I$9:$S$167,COLUMN(),0),"")</f>
        <v>21.9</v>
      </c>
      <c r="F5022" s="2">
        <f>IFERROR(VLOOKUP(Tableau2[[#This Row],[PR]],'Taux sortant'!$I$9:$S$167,COLUMN(),0),"")</f>
        <v>19.86</v>
      </c>
      <c r="G5022" s="2">
        <f>IFERROR(VLOOKUP(Tableau2[[#This Row],[PR]],'Taux sortant'!$I$9:$S$167,COLUMN(),0),"")</f>
        <v>17.54</v>
      </c>
      <c r="H5022" s="2">
        <f>IFERROR(VLOOKUP(Tableau2[[#This Row],[PR]],'Taux sortant'!$I$9:$S$167,COLUMN(),0),"")</f>
        <v>15.33</v>
      </c>
      <c r="I5022" s="2">
        <f>IFERROR(VLOOKUP(Tableau2[[#This Row],[PR]],'Taux sortant'!$I$9:$S$167,COLUMN(),0),"")</f>
        <v>13.28</v>
      </c>
      <c r="J5022" s="2">
        <f>IFERROR(VLOOKUP(Tableau2[[#This Row],[PR]],'Taux sortant'!$I$9:$S$167,COLUMN(),0),"")</f>
        <v>0</v>
      </c>
      <c r="K5022" s="2">
        <f>IFERROR(VLOOKUP(Tableau2[[#This Row],[PR]],'Taux sortant'!$I$9:$S$167,COLUMN(),0),"")</f>
        <v>0</v>
      </c>
      <c r="L5022" s="2" t="str">
        <f>IFERROR(VLOOKUP(Tableau2[[#This Row],[PR]],'Taux sortant'!$I$9:$S$167,COLUMN(),0),"")</f>
        <v/>
      </c>
    </row>
    <row r="5023" spans="1:12" x14ac:dyDescent="0.3">
      <c r="A5023" s="1" t="s">
        <v>4961</v>
      </c>
      <c r="B5023" s="1" t="s">
        <v>4145</v>
      </c>
      <c r="C5023" s="2">
        <f>IFERROR(VLOOKUP(Tableau2[[#This Row],[PR]],'Taux sortant'!$I$9:$S$167,COLUMN(),0),"")</f>
        <v>22.32</v>
      </c>
      <c r="D5023" s="2">
        <f>IFERROR(VLOOKUP(Tableau2[[#This Row],[PR]],'Taux sortant'!$I$9:$S$167,COLUMN(),0),"")</f>
        <v>19.86</v>
      </c>
      <c r="E5023" s="2">
        <f>IFERROR(VLOOKUP(Tableau2[[#This Row],[PR]],'Taux sortant'!$I$9:$S$167,COLUMN(),0),"")</f>
        <v>16.239999999999998</v>
      </c>
      <c r="F5023" s="2">
        <f>IFERROR(VLOOKUP(Tableau2[[#This Row],[PR]],'Taux sortant'!$I$9:$S$167,COLUMN(),0),"")</f>
        <v>14.04</v>
      </c>
      <c r="G5023" s="2">
        <f>IFERROR(VLOOKUP(Tableau2[[#This Row],[PR]],'Taux sortant'!$I$9:$S$167,COLUMN(),0),"")</f>
        <v>12.21</v>
      </c>
      <c r="H5023" s="2">
        <f>IFERROR(VLOOKUP(Tableau2[[#This Row],[PR]],'Taux sortant'!$I$9:$S$167,COLUMN(),0),"")</f>
        <v>10.16</v>
      </c>
      <c r="I5023" s="2">
        <f>IFERROR(VLOOKUP(Tableau2[[#This Row],[PR]],'Taux sortant'!$I$9:$S$167,COLUMN(),0),"")</f>
        <v>8.69</v>
      </c>
      <c r="J5023" s="2">
        <f>IFERROR(VLOOKUP(Tableau2[[#This Row],[PR]],'Taux sortant'!$I$9:$S$167,COLUMN(),0),"")</f>
        <v>0</v>
      </c>
      <c r="K5023" s="2">
        <f>IFERROR(VLOOKUP(Tableau2[[#This Row],[PR]],'Taux sortant'!$I$9:$S$167,COLUMN(),0),"")</f>
        <v>0</v>
      </c>
      <c r="L5023" s="2" t="str">
        <f>IFERROR(VLOOKUP(Tableau2[[#This Row],[PR]],'Taux sortant'!$I$9:$S$167,COLUMN(),0),"")</f>
        <v/>
      </c>
    </row>
    <row r="5024" spans="1:12" x14ac:dyDescent="0.3">
      <c r="A5024" s="1" t="s">
        <v>2341</v>
      </c>
      <c r="B5024" s="1" t="s">
        <v>1618</v>
      </c>
      <c r="C5024" s="2">
        <f>IFERROR(VLOOKUP(Tableau2[[#This Row],[PR]],'Taux sortant'!$I$9:$S$167,COLUMN(),0),"")</f>
        <v>20.91</v>
      </c>
      <c r="D5024" s="2">
        <f>IFERROR(VLOOKUP(Tableau2[[#This Row],[PR]],'Taux sortant'!$I$9:$S$167,COLUMN(),0),"")</f>
        <v>16.62</v>
      </c>
      <c r="E5024" s="2">
        <f>IFERROR(VLOOKUP(Tableau2[[#This Row],[PR]],'Taux sortant'!$I$9:$S$167,COLUMN(),0),"")</f>
        <v>12.11</v>
      </c>
      <c r="F5024" s="2">
        <f>IFERROR(VLOOKUP(Tableau2[[#This Row],[PR]],'Taux sortant'!$I$9:$S$167,COLUMN(),0),"")</f>
        <v>9.7100000000000009</v>
      </c>
      <c r="G5024" s="2">
        <f>IFERROR(VLOOKUP(Tableau2[[#This Row],[PR]],'Taux sortant'!$I$9:$S$167,COLUMN(),0),"")</f>
        <v>7</v>
      </c>
      <c r="H5024" s="2">
        <f>IFERROR(VLOOKUP(Tableau2[[#This Row],[PR]],'Taux sortant'!$I$9:$S$167,COLUMN(),0),"")</f>
        <v>4.8099999999999996</v>
      </c>
      <c r="I5024" s="2">
        <f>IFERROR(VLOOKUP(Tableau2[[#This Row],[PR]],'Taux sortant'!$I$9:$S$167,COLUMN(),0),"")</f>
        <v>4.1900000000000004</v>
      </c>
      <c r="J5024" s="2">
        <f>IFERROR(VLOOKUP(Tableau2[[#This Row],[PR]],'Taux sortant'!$I$9:$S$167,COLUMN(),0),"")</f>
        <v>0</v>
      </c>
      <c r="K5024" s="2">
        <f>IFERROR(VLOOKUP(Tableau2[[#This Row],[PR]],'Taux sortant'!$I$9:$S$167,COLUMN(),0),"")</f>
        <v>0</v>
      </c>
      <c r="L5024" s="2" t="str">
        <f>IFERROR(VLOOKUP(Tableau2[[#This Row],[PR]],'Taux sortant'!$I$9:$S$167,COLUMN(),0),"")</f>
        <v/>
      </c>
    </row>
    <row r="5025" spans="1:12" x14ac:dyDescent="0.3">
      <c r="A5025" s="1" t="s">
        <v>3835</v>
      </c>
      <c r="B5025" s="1" t="s">
        <v>3113</v>
      </c>
      <c r="C5025" s="2">
        <f>IFERROR(VLOOKUP(Tableau2[[#This Row],[PR]],'Taux sortant'!$I$9:$S$167,COLUMN(),0),"")</f>
        <v>14.22</v>
      </c>
      <c r="D5025" s="2">
        <f>IFERROR(VLOOKUP(Tableau2[[#This Row],[PR]],'Taux sortant'!$I$9:$S$167,COLUMN(),0),"")</f>
        <v>11.82</v>
      </c>
      <c r="E5025" s="2">
        <f>IFERROR(VLOOKUP(Tableau2[[#This Row],[PR]],'Taux sortant'!$I$9:$S$167,COLUMN(),0),"")</f>
        <v>9.02</v>
      </c>
      <c r="F5025" s="2">
        <f>IFERROR(VLOOKUP(Tableau2[[#This Row],[PR]],'Taux sortant'!$I$9:$S$167,COLUMN(),0),"")</f>
        <v>7.68</v>
      </c>
      <c r="G5025" s="2">
        <f>IFERROR(VLOOKUP(Tableau2[[#This Row],[PR]],'Taux sortant'!$I$9:$S$167,COLUMN(),0),"")</f>
        <v>6.52</v>
      </c>
      <c r="H5025" s="2">
        <f>IFERROR(VLOOKUP(Tableau2[[#This Row],[PR]],'Taux sortant'!$I$9:$S$167,COLUMN(),0),"")</f>
        <v>5.54</v>
      </c>
      <c r="I5025" s="2">
        <f>IFERROR(VLOOKUP(Tableau2[[#This Row],[PR]],'Taux sortant'!$I$9:$S$167,COLUMN(),0),"")</f>
        <v>4.76</v>
      </c>
      <c r="J5025" s="2">
        <f>IFERROR(VLOOKUP(Tableau2[[#This Row],[PR]],'Taux sortant'!$I$9:$S$167,COLUMN(),0),"")</f>
        <v>0</v>
      </c>
      <c r="K5025" s="2">
        <f>IFERROR(VLOOKUP(Tableau2[[#This Row],[PR]],'Taux sortant'!$I$9:$S$167,COLUMN(),0),"")</f>
        <v>0</v>
      </c>
      <c r="L5025" s="2" t="str">
        <f>IFERROR(VLOOKUP(Tableau2[[#This Row],[PR]],'Taux sortant'!$I$9:$S$167,COLUMN(),0),"")</f>
        <v/>
      </c>
    </row>
    <row r="5026" spans="1:12" x14ac:dyDescent="0.3">
      <c r="A5026" s="1" t="s">
        <v>2344</v>
      </c>
      <c r="B5026" s="1" t="s">
        <v>112</v>
      </c>
      <c r="C5026" s="2">
        <f>IFERROR(VLOOKUP(Tableau2[[#This Row],[PR]],'Taux sortant'!$I$9:$S$167,COLUMN(),0),"")</f>
        <v>19.39</v>
      </c>
      <c r="D5026" s="2">
        <f>IFERROR(VLOOKUP(Tableau2[[#This Row],[PR]],'Taux sortant'!$I$9:$S$167,COLUMN(),0),"")</f>
        <v>15.4</v>
      </c>
      <c r="E5026" s="2">
        <f>IFERROR(VLOOKUP(Tableau2[[#This Row],[PR]],'Taux sortant'!$I$9:$S$167,COLUMN(),0),"")</f>
        <v>11.05</v>
      </c>
      <c r="F5026" s="2">
        <f>IFERROR(VLOOKUP(Tableau2[[#This Row],[PR]],'Taux sortant'!$I$9:$S$167,COLUMN(),0),"")</f>
        <v>8.92</v>
      </c>
      <c r="G5026" s="2">
        <f>IFERROR(VLOOKUP(Tableau2[[#This Row],[PR]],'Taux sortant'!$I$9:$S$167,COLUMN(),0),"")</f>
        <v>7.15</v>
      </c>
      <c r="H5026" s="2">
        <f>IFERROR(VLOOKUP(Tableau2[[#This Row],[PR]],'Taux sortant'!$I$9:$S$167,COLUMN(),0),"")</f>
        <v>5.51</v>
      </c>
      <c r="I5026" s="2">
        <f>IFERROR(VLOOKUP(Tableau2[[#This Row],[PR]],'Taux sortant'!$I$9:$S$167,COLUMN(),0),"")</f>
        <v>4.75</v>
      </c>
      <c r="J5026" s="2">
        <f>IFERROR(VLOOKUP(Tableau2[[#This Row],[PR]],'Taux sortant'!$I$9:$S$167,COLUMN(),0),"")</f>
        <v>0</v>
      </c>
      <c r="K5026" s="2">
        <f>IFERROR(VLOOKUP(Tableau2[[#This Row],[PR]],'Taux sortant'!$I$9:$S$167,COLUMN(),0),"")</f>
        <v>0</v>
      </c>
      <c r="L5026" s="2" t="str">
        <f>IFERROR(VLOOKUP(Tableau2[[#This Row],[PR]],'Taux sortant'!$I$9:$S$167,COLUMN(),0),"")</f>
        <v/>
      </c>
    </row>
    <row r="5027" spans="1:12" x14ac:dyDescent="0.3">
      <c r="A5027" s="1" t="s">
        <v>3838</v>
      </c>
      <c r="B5027" s="1" t="s">
        <v>3107</v>
      </c>
      <c r="C5027" s="2" t="str">
        <f>IFERROR(VLOOKUP(Tableau2[[#This Row],[PR]],'Taux sortant'!$I$9:$S$167,COLUMN(),0),"")</f>
        <v/>
      </c>
      <c r="D5027" s="2" t="str">
        <f>IFERROR(VLOOKUP(Tableau2[[#This Row],[PR]],'Taux sortant'!$I$9:$S$167,COLUMN(),0),"")</f>
        <v/>
      </c>
      <c r="E5027" s="2" t="str">
        <f>IFERROR(VLOOKUP(Tableau2[[#This Row],[PR]],'Taux sortant'!$I$9:$S$167,COLUMN(),0),"")</f>
        <v/>
      </c>
      <c r="F5027" s="2" t="str">
        <f>IFERROR(VLOOKUP(Tableau2[[#This Row],[PR]],'Taux sortant'!$I$9:$S$167,COLUMN(),0),"")</f>
        <v/>
      </c>
      <c r="G5027" s="2" t="str">
        <f>IFERROR(VLOOKUP(Tableau2[[#This Row],[PR]],'Taux sortant'!$I$9:$S$167,COLUMN(),0),"")</f>
        <v/>
      </c>
      <c r="H5027" s="2" t="str">
        <f>IFERROR(VLOOKUP(Tableau2[[#This Row],[PR]],'Taux sortant'!$I$9:$S$167,COLUMN(),0),"")</f>
        <v/>
      </c>
      <c r="I5027" s="2" t="str">
        <f>IFERROR(VLOOKUP(Tableau2[[#This Row],[PR]],'Taux sortant'!$I$9:$S$167,COLUMN(),0),"")</f>
        <v/>
      </c>
      <c r="J5027" s="2" t="str">
        <f>IFERROR(VLOOKUP(Tableau2[[#This Row],[PR]],'Taux sortant'!$I$9:$S$167,COLUMN(),0),"")</f>
        <v/>
      </c>
      <c r="K5027" s="2" t="str">
        <f>IFERROR(VLOOKUP(Tableau2[[#This Row],[PR]],'Taux sortant'!$I$9:$S$167,COLUMN(),0),"")</f>
        <v/>
      </c>
      <c r="L5027" s="2" t="str">
        <f>IFERROR(VLOOKUP(Tableau2[[#This Row],[PR]],'Taux sortant'!$I$9:$S$167,COLUMN(),0),"")</f>
        <v/>
      </c>
    </row>
    <row r="5028" spans="1:12" x14ac:dyDescent="0.3">
      <c r="A5028" s="1" t="s">
        <v>6255</v>
      </c>
      <c r="B5028" s="1" t="s">
        <v>5825</v>
      </c>
      <c r="C5028" s="2">
        <f>IFERROR(VLOOKUP(Tableau2[[#This Row],[PR]],'Taux sortant'!$I$9:$S$167,COLUMN(),0),"")</f>
        <v>26.39</v>
      </c>
      <c r="D5028" s="2">
        <f>IFERROR(VLOOKUP(Tableau2[[#This Row],[PR]],'Taux sortant'!$I$9:$S$167,COLUMN(),0),"")</f>
        <v>23</v>
      </c>
      <c r="E5028" s="2">
        <f>IFERROR(VLOOKUP(Tableau2[[#This Row],[PR]],'Taux sortant'!$I$9:$S$167,COLUMN(),0),"")</f>
        <v>19.079999999999998</v>
      </c>
      <c r="F5028" s="2">
        <f>IFERROR(VLOOKUP(Tableau2[[#This Row],[PR]],'Taux sortant'!$I$9:$S$167,COLUMN(),0),"")</f>
        <v>17.13</v>
      </c>
      <c r="G5028" s="2">
        <f>IFERROR(VLOOKUP(Tableau2[[#This Row],[PR]],'Taux sortant'!$I$9:$S$167,COLUMN(),0),"")</f>
        <v>14.96</v>
      </c>
      <c r="H5028" s="2">
        <f>IFERROR(VLOOKUP(Tableau2[[#This Row],[PR]],'Taux sortant'!$I$9:$S$167,COLUMN(),0),"")</f>
        <v>12.83</v>
      </c>
      <c r="I5028" s="2">
        <f>IFERROR(VLOOKUP(Tableau2[[#This Row],[PR]],'Taux sortant'!$I$9:$S$167,COLUMN(),0),"")</f>
        <v>10.93</v>
      </c>
      <c r="J5028" s="2">
        <f>IFERROR(VLOOKUP(Tableau2[[#This Row],[PR]],'Taux sortant'!$I$9:$S$167,COLUMN(),0),"")</f>
        <v>0</v>
      </c>
      <c r="K5028" s="2">
        <f>IFERROR(VLOOKUP(Tableau2[[#This Row],[PR]],'Taux sortant'!$I$9:$S$167,COLUMN(),0),"")</f>
        <v>0</v>
      </c>
      <c r="L5028" s="2" t="str">
        <f>IFERROR(VLOOKUP(Tableau2[[#This Row],[PR]],'Taux sortant'!$I$9:$S$167,COLUMN(),0),"")</f>
        <v/>
      </c>
    </row>
    <row r="5029" spans="1:12" x14ac:dyDescent="0.3">
      <c r="A5029" s="1" t="s">
        <v>3840</v>
      </c>
      <c r="B5029" s="1" t="s">
        <v>3164</v>
      </c>
      <c r="C5029" s="2">
        <f>IFERROR(VLOOKUP(Tableau2[[#This Row],[PR]],'Taux sortant'!$I$9:$S$167,COLUMN(),0),"")</f>
        <v>15.9</v>
      </c>
      <c r="D5029" s="2">
        <f>IFERROR(VLOOKUP(Tableau2[[#This Row],[PR]],'Taux sortant'!$I$9:$S$167,COLUMN(),0),"")</f>
        <v>13.36</v>
      </c>
      <c r="E5029" s="2">
        <f>IFERROR(VLOOKUP(Tableau2[[#This Row],[PR]],'Taux sortant'!$I$9:$S$167,COLUMN(),0),"")</f>
        <v>10.43</v>
      </c>
      <c r="F5029" s="2">
        <f>IFERROR(VLOOKUP(Tableau2[[#This Row],[PR]],'Taux sortant'!$I$9:$S$167,COLUMN(),0),"")</f>
        <v>8.9700000000000006</v>
      </c>
      <c r="G5029" s="2">
        <f>IFERROR(VLOOKUP(Tableau2[[#This Row],[PR]],'Taux sortant'!$I$9:$S$167,COLUMN(),0),"")</f>
        <v>7.72</v>
      </c>
      <c r="H5029" s="2">
        <f>IFERROR(VLOOKUP(Tableau2[[#This Row],[PR]],'Taux sortant'!$I$9:$S$167,COLUMN(),0),"")</f>
        <v>6.68</v>
      </c>
      <c r="I5029" s="2">
        <f>IFERROR(VLOOKUP(Tableau2[[#This Row],[PR]],'Taux sortant'!$I$9:$S$167,COLUMN(),0),"")</f>
        <v>5.85</v>
      </c>
      <c r="J5029" s="2">
        <f>IFERROR(VLOOKUP(Tableau2[[#This Row],[PR]],'Taux sortant'!$I$9:$S$167,COLUMN(),0),"")</f>
        <v>0</v>
      </c>
      <c r="K5029" s="2">
        <f>IFERROR(VLOOKUP(Tableau2[[#This Row],[PR]],'Taux sortant'!$I$9:$S$167,COLUMN(),0),"")</f>
        <v>0</v>
      </c>
      <c r="L5029" s="2" t="str">
        <f>IFERROR(VLOOKUP(Tableau2[[#This Row],[PR]],'Taux sortant'!$I$9:$S$167,COLUMN(),0),"")</f>
        <v/>
      </c>
    </row>
    <row r="5030" spans="1:12" x14ac:dyDescent="0.3">
      <c r="A5030" s="1" t="s">
        <v>1337</v>
      </c>
      <c r="B5030" s="1" t="s">
        <v>8</v>
      </c>
      <c r="C5030" s="2">
        <f>IFERROR(VLOOKUP(Tableau2[[#This Row],[PR]],'Taux sortant'!$I$9:$S$167,COLUMN(),0),"")</f>
        <v>30.77</v>
      </c>
      <c r="D5030" s="2">
        <f>IFERROR(VLOOKUP(Tableau2[[#This Row],[PR]],'Taux sortant'!$I$9:$S$167,COLUMN(),0),"")</f>
        <v>22.76</v>
      </c>
      <c r="E5030" s="2">
        <f>IFERROR(VLOOKUP(Tableau2[[#This Row],[PR]],'Taux sortant'!$I$9:$S$167,COLUMN(),0),"")</f>
        <v>16.43</v>
      </c>
      <c r="F5030" s="2">
        <f>IFERROR(VLOOKUP(Tableau2[[#This Row],[PR]],'Taux sortant'!$I$9:$S$167,COLUMN(),0),"")</f>
        <v>12.46</v>
      </c>
      <c r="G5030" s="2">
        <f>IFERROR(VLOOKUP(Tableau2[[#This Row],[PR]],'Taux sortant'!$I$9:$S$167,COLUMN(),0),"")</f>
        <v>7.96</v>
      </c>
      <c r="H5030" s="2">
        <f>IFERROR(VLOOKUP(Tableau2[[#This Row],[PR]],'Taux sortant'!$I$9:$S$167,COLUMN(),0),"")</f>
        <v>5.83</v>
      </c>
      <c r="I5030" s="2">
        <f>IFERROR(VLOOKUP(Tableau2[[#This Row],[PR]],'Taux sortant'!$I$9:$S$167,COLUMN(),0),"")</f>
        <v>4.59</v>
      </c>
      <c r="J5030" s="2">
        <f>IFERROR(VLOOKUP(Tableau2[[#This Row],[PR]],'Taux sortant'!$I$9:$S$167,COLUMN(),0),"")</f>
        <v>0</v>
      </c>
      <c r="K5030" s="2">
        <f>IFERROR(VLOOKUP(Tableau2[[#This Row],[PR]],'Taux sortant'!$I$9:$S$167,COLUMN(),0),"")</f>
        <v>0</v>
      </c>
      <c r="L5030" s="2" t="str">
        <f>IFERROR(VLOOKUP(Tableau2[[#This Row],[PR]],'Taux sortant'!$I$9:$S$167,COLUMN(),0),"")</f>
        <v/>
      </c>
    </row>
    <row r="5031" spans="1:12" x14ac:dyDescent="0.3">
      <c r="A5031" s="1" t="s">
        <v>2347</v>
      </c>
      <c r="B5031" s="1" t="s">
        <v>1566</v>
      </c>
      <c r="C5031" s="2" t="str">
        <f>IFERROR(VLOOKUP(Tableau2[[#This Row],[PR]],'Taux sortant'!$I$9:$S$167,COLUMN(),0),"")</f>
        <v/>
      </c>
      <c r="D5031" s="2" t="str">
        <f>IFERROR(VLOOKUP(Tableau2[[#This Row],[PR]],'Taux sortant'!$I$9:$S$167,COLUMN(),0),"")</f>
        <v/>
      </c>
      <c r="E5031" s="2" t="str">
        <f>IFERROR(VLOOKUP(Tableau2[[#This Row],[PR]],'Taux sortant'!$I$9:$S$167,COLUMN(),0),"")</f>
        <v/>
      </c>
      <c r="F5031" s="2" t="str">
        <f>IFERROR(VLOOKUP(Tableau2[[#This Row],[PR]],'Taux sortant'!$I$9:$S$167,COLUMN(),0),"")</f>
        <v/>
      </c>
      <c r="G5031" s="2" t="str">
        <f>IFERROR(VLOOKUP(Tableau2[[#This Row],[PR]],'Taux sortant'!$I$9:$S$167,COLUMN(),0),"")</f>
        <v/>
      </c>
      <c r="H5031" s="2" t="str">
        <f>IFERROR(VLOOKUP(Tableau2[[#This Row],[PR]],'Taux sortant'!$I$9:$S$167,COLUMN(),0),"")</f>
        <v/>
      </c>
      <c r="I5031" s="2" t="str">
        <f>IFERROR(VLOOKUP(Tableau2[[#This Row],[PR]],'Taux sortant'!$I$9:$S$167,COLUMN(),0),"")</f>
        <v/>
      </c>
      <c r="J5031" s="2" t="str">
        <f>IFERROR(VLOOKUP(Tableau2[[#This Row],[PR]],'Taux sortant'!$I$9:$S$167,COLUMN(),0),"")</f>
        <v/>
      </c>
      <c r="K5031" s="2" t="str">
        <f>IFERROR(VLOOKUP(Tableau2[[#This Row],[PR]],'Taux sortant'!$I$9:$S$167,COLUMN(),0),"")</f>
        <v/>
      </c>
      <c r="L5031" s="2" t="str">
        <f>IFERROR(VLOOKUP(Tableau2[[#This Row],[PR]],'Taux sortant'!$I$9:$S$167,COLUMN(),0),"")</f>
        <v/>
      </c>
    </row>
    <row r="5032" spans="1:12" x14ac:dyDescent="0.3">
      <c r="A5032" s="1" t="s">
        <v>1340</v>
      </c>
      <c r="B5032" s="1" t="s">
        <v>51</v>
      </c>
      <c r="C5032" s="2">
        <f>IFERROR(VLOOKUP(Tableau2[[#This Row],[PR]],'Taux sortant'!$I$9:$S$167,COLUMN(),0),"")</f>
        <v>14</v>
      </c>
      <c r="D5032" s="2">
        <f>IFERROR(VLOOKUP(Tableau2[[#This Row],[PR]],'Taux sortant'!$I$9:$S$167,COLUMN(),0),"")</f>
        <v>11.3</v>
      </c>
      <c r="E5032" s="2">
        <f>IFERROR(VLOOKUP(Tableau2[[#This Row],[PR]],'Taux sortant'!$I$9:$S$167,COLUMN(),0),"")</f>
        <v>8.23</v>
      </c>
      <c r="F5032" s="2">
        <f>IFERROR(VLOOKUP(Tableau2[[#This Row],[PR]],'Taux sortant'!$I$9:$S$167,COLUMN(),0),"")</f>
        <v>6.77</v>
      </c>
      <c r="G5032" s="2">
        <f>IFERROR(VLOOKUP(Tableau2[[#This Row],[PR]],'Taux sortant'!$I$9:$S$167,COLUMN(),0),"")</f>
        <v>5.71</v>
      </c>
      <c r="H5032" s="2">
        <f>IFERROR(VLOOKUP(Tableau2[[#This Row],[PR]],'Taux sortant'!$I$9:$S$167,COLUMN(),0),"")</f>
        <v>4.8099999999999996</v>
      </c>
      <c r="I5032" s="2">
        <f>IFERROR(VLOOKUP(Tableau2[[#This Row],[PR]],'Taux sortant'!$I$9:$S$167,COLUMN(),0),"")</f>
        <v>4.22</v>
      </c>
      <c r="J5032" s="2">
        <f>IFERROR(VLOOKUP(Tableau2[[#This Row],[PR]],'Taux sortant'!$I$9:$S$167,COLUMN(),0),"")</f>
        <v>0</v>
      </c>
      <c r="K5032" s="2">
        <f>IFERROR(VLOOKUP(Tableau2[[#This Row],[PR]],'Taux sortant'!$I$9:$S$167,COLUMN(),0),"")</f>
        <v>0</v>
      </c>
      <c r="L5032" s="2" t="str">
        <f>IFERROR(VLOOKUP(Tableau2[[#This Row],[PR]],'Taux sortant'!$I$9:$S$167,COLUMN(),0),"")</f>
        <v/>
      </c>
    </row>
    <row r="5033" spans="1:12" x14ac:dyDescent="0.3">
      <c r="A5033" s="1" t="s">
        <v>2350</v>
      </c>
      <c r="B5033" s="1" t="s">
        <v>1540</v>
      </c>
      <c r="C5033" s="2">
        <f>IFERROR(VLOOKUP(Tableau2[[#This Row],[PR]],'Taux sortant'!$I$9:$S$167,COLUMN(),0),"")</f>
        <v>9.59</v>
      </c>
      <c r="D5033" s="2">
        <f>IFERROR(VLOOKUP(Tableau2[[#This Row],[PR]],'Taux sortant'!$I$9:$S$167,COLUMN(),0),"")</f>
        <v>7.53</v>
      </c>
      <c r="E5033" s="2">
        <f>IFERROR(VLOOKUP(Tableau2[[#This Row],[PR]],'Taux sortant'!$I$9:$S$167,COLUMN(),0),"")</f>
        <v>5.2</v>
      </c>
      <c r="F5033" s="2">
        <f>IFERROR(VLOOKUP(Tableau2[[#This Row],[PR]],'Taux sortant'!$I$9:$S$167,COLUMN(),0),"")</f>
        <v>4.08</v>
      </c>
      <c r="G5033" s="2">
        <f>IFERROR(VLOOKUP(Tableau2[[#This Row],[PR]],'Taux sortant'!$I$9:$S$167,COLUMN(),0),"")</f>
        <v>3.34</v>
      </c>
      <c r="H5033" s="2">
        <f>IFERROR(VLOOKUP(Tableau2[[#This Row],[PR]],'Taux sortant'!$I$9:$S$167,COLUMN(),0),"")</f>
        <v>2.88</v>
      </c>
      <c r="I5033" s="2">
        <f>IFERROR(VLOOKUP(Tableau2[[#This Row],[PR]],'Taux sortant'!$I$9:$S$167,COLUMN(),0),"")</f>
        <v>2.59</v>
      </c>
      <c r="J5033" s="2">
        <f>IFERROR(VLOOKUP(Tableau2[[#This Row],[PR]],'Taux sortant'!$I$9:$S$167,COLUMN(),0),"")</f>
        <v>0</v>
      </c>
      <c r="K5033" s="2">
        <f>IFERROR(VLOOKUP(Tableau2[[#This Row],[PR]],'Taux sortant'!$I$9:$S$167,COLUMN(),0),"")</f>
        <v>0</v>
      </c>
      <c r="L5033" s="2" t="str">
        <f>IFERROR(VLOOKUP(Tableau2[[#This Row],[PR]],'Taux sortant'!$I$9:$S$167,COLUMN(),0),"")</f>
        <v/>
      </c>
    </row>
    <row r="5034" spans="1:12" x14ac:dyDescent="0.3">
      <c r="A5034" s="1" t="s">
        <v>6257</v>
      </c>
      <c r="B5034" s="1" t="s">
        <v>5832</v>
      </c>
      <c r="C5034" s="2">
        <f>IFERROR(VLOOKUP(Tableau2[[#This Row],[PR]],'Taux sortant'!$I$9:$S$167,COLUMN(),0),"")</f>
        <v>31.17</v>
      </c>
      <c r="D5034" s="2">
        <f>IFERROR(VLOOKUP(Tableau2[[#This Row],[PR]],'Taux sortant'!$I$9:$S$167,COLUMN(),0),"")</f>
        <v>27.9</v>
      </c>
      <c r="E5034" s="2">
        <f>IFERROR(VLOOKUP(Tableau2[[#This Row],[PR]],'Taux sortant'!$I$9:$S$167,COLUMN(),0),"")</f>
        <v>24.1</v>
      </c>
      <c r="F5034" s="2">
        <f>IFERROR(VLOOKUP(Tableau2[[#This Row],[PR]],'Taux sortant'!$I$9:$S$167,COLUMN(),0),"")</f>
        <v>22.18</v>
      </c>
      <c r="G5034" s="2">
        <f>IFERROR(VLOOKUP(Tableau2[[#This Row],[PR]],'Taux sortant'!$I$9:$S$167,COLUMN(),0),"")</f>
        <v>19.97</v>
      </c>
      <c r="H5034" s="2">
        <f>IFERROR(VLOOKUP(Tableau2[[#This Row],[PR]],'Taux sortant'!$I$9:$S$167,COLUMN(),0),"")</f>
        <v>17.98</v>
      </c>
      <c r="I5034" s="2">
        <f>IFERROR(VLOOKUP(Tableau2[[#This Row],[PR]],'Taux sortant'!$I$9:$S$167,COLUMN(),0),"")</f>
        <v>16.45</v>
      </c>
      <c r="J5034" s="2">
        <f>IFERROR(VLOOKUP(Tableau2[[#This Row],[PR]],'Taux sortant'!$I$9:$S$167,COLUMN(),0),"")</f>
        <v>0</v>
      </c>
      <c r="K5034" s="2">
        <f>IFERROR(VLOOKUP(Tableau2[[#This Row],[PR]],'Taux sortant'!$I$9:$S$167,COLUMN(),0),"")</f>
        <v>0</v>
      </c>
      <c r="L5034" s="2" t="str">
        <f>IFERROR(VLOOKUP(Tableau2[[#This Row],[PR]],'Taux sortant'!$I$9:$S$167,COLUMN(),0),"")</f>
        <v/>
      </c>
    </row>
    <row r="5035" spans="1:12" x14ac:dyDescent="0.3">
      <c r="A5035" s="1" t="s">
        <v>2353</v>
      </c>
      <c r="B5035" s="1" t="s">
        <v>1540</v>
      </c>
      <c r="C5035" s="2">
        <f>IFERROR(VLOOKUP(Tableau2[[#This Row],[PR]],'Taux sortant'!$I$9:$S$167,COLUMN(),0),"")</f>
        <v>9.59</v>
      </c>
      <c r="D5035" s="2">
        <f>IFERROR(VLOOKUP(Tableau2[[#This Row],[PR]],'Taux sortant'!$I$9:$S$167,COLUMN(),0),"")</f>
        <v>7.53</v>
      </c>
      <c r="E5035" s="2">
        <f>IFERROR(VLOOKUP(Tableau2[[#This Row],[PR]],'Taux sortant'!$I$9:$S$167,COLUMN(),0),"")</f>
        <v>5.2</v>
      </c>
      <c r="F5035" s="2">
        <f>IFERROR(VLOOKUP(Tableau2[[#This Row],[PR]],'Taux sortant'!$I$9:$S$167,COLUMN(),0),"")</f>
        <v>4.08</v>
      </c>
      <c r="G5035" s="2">
        <f>IFERROR(VLOOKUP(Tableau2[[#This Row],[PR]],'Taux sortant'!$I$9:$S$167,COLUMN(),0),"")</f>
        <v>3.34</v>
      </c>
      <c r="H5035" s="2">
        <f>IFERROR(VLOOKUP(Tableau2[[#This Row],[PR]],'Taux sortant'!$I$9:$S$167,COLUMN(),0),"")</f>
        <v>2.88</v>
      </c>
      <c r="I5035" s="2">
        <f>IFERROR(VLOOKUP(Tableau2[[#This Row],[PR]],'Taux sortant'!$I$9:$S$167,COLUMN(),0),"")</f>
        <v>2.59</v>
      </c>
      <c r="J5035" s="2">
        <f>IFERROR(VLOOKUP(Tableau2[[#This Row],[PR]],'Taux sortant'!$I$9:$S$167,COLUMN(),0),"")</f>
        <v>0</v>
      </c>
      <c r="K5035" s="2">
        <f>IFERROR(VLOOKUP(Tableau2[[#This Row],[PR]],'Taux sortant'!$I$9:$S$167,COLUMN(),0),"")</f>
        <v>0</v>
      </c>
      <c r="L5035" s="2" t="str">
        <f>IFERROR(VLOOKUP(Tableau2[[#This Row],[PR]],'Taux sortant'!$I$9:$S$167,COLUMN(),0),"")</f>
        <v/>
      </c>
    </row>
    <row r="5036" spans="1:12" x14ac:dyDescent="0.3">
      <c r="A5036" s="1" t="s">
        <v>1343</v>
      </c>
      <c r="B5036" s="1" t="s">
        <v>90</v>
      </c>
      <c r="C5036" s="2">
        <f>IFERROR(VLOOKUP(Tableau2[[#This Row],[PR]],'Taux sortant'!$I$9:$S$167,COLUMN(),0),"")</f>
        <v>32.090000000000003</v>
      </c>
      <c r="D5036" s="2">
        <f>IFERROR(VLOOKUP(Tableau2[[#This Row],[PR]],'Taux sortant'!$I$9:$S$167,COLUMN(),0),"")</f>
        <v>26.17</v>
      </c>
      <c r="E5036" s="2">
        <f>IFERROR(VLOOKUP(Tableau2[[#This Row],[PR]],'Taux sortant'!$I$9:$S$167,COLUMN(),0),"")</f>
        <v>20.67</v>
      </c>
      <c r="F5036" s="2">
        <f>IFERROR(VLOOKUP(Tableau2[[#This Row],[PR]],'Taux sortant'!$I$9:$S$167,COLUMN(),0),"")</f>
        <v>17.260000000000002</v>
      </c>
      <c r="G5036" s="2">
        <f>IFERROR(VLOOKUP(Tableau2[[#This Row],[PR]],'Taux sortant'!$I$9:$S$167,COLUMN(),0),"")</f>
        <v>12.15</v>
      </c>
      <c r="H5036" s="2">
        <f>IFERROR(VLOOKUP(Tableau2[[#This Row],[PR]],'Taux sortant'!$I$9:$S$167,COLUMN(),0),"")</f>
        <v>7.95</v>
      </c>
      <c r="I5036" s="2">
        <f>IFERROR(VLOOKUP(Tableau2[[#This Row],[PR]],'Taux sortant'!$I$9:$S$167,COLUMN(),0),"")</f>
        <v>7.21</v>
      </c>
      <c r="J5036" s="2">
        <f>IFERROR(VLOOKUP(Tableau2[[#This Row],[PR]],'Taux sortant'!$I$9:$S$167,COLUMN(),0),"")</f>
        <v>0</v>
      </c>
      <c r="K5036" s="2">
        <f>IFERROR(VLOOKUP(Tableau2[[#This Row],[PR]],'Taux sortant'!$I$9:$S$167,COLUMN(),0),"")</f>
        <v>0</v>
      </c>
      <c r="L5036" s="2" t="str">
        <f>IFERROR(VLOOKUP(Tableau2[[#This Row],[PR]],'Taux sortant'!$I$9:$S$167,COLUMN(),0),"")</f>
        <v/>
      </c>
    </row>
    <row r="5037" spans="1:12" x14ac:dyDescent="0.3">
      <c r="A5037" s="1" t="s">
        <v>1346</v>
      </c>
      <c r="B5037" s="1" t="s">
        <v>11</v>
      </c>
      <c r="C5037" s="2">
        <f>IFERROR(VLOOKUP(Tableau2[[#This Row],[PR]],'Taux sortant'!$I$9:$S$167,COLUMN(),0),"")</f>
        <v>24.25</v>
      </c>
      <c r="D5037" s="2">
        <f>IFERROR(VLOOKUP(Tableau2[[#This Row],[PR]],'Taux sortant'!$I$9:$S$167,COLUMN(),0),"")</f>
        <v>20.16</v>
      </c>
      <c r="E5037" s="2">
        <f>IFERROR(VLOOKUP(Tableau2[[#This Row],[PR]],'Taux sortant'!$I$9:$S$167,COLUMN(),0),"")</f>
        <v>14.11</v>
      </c>
      <c r="F5037" s="2">
        <f>IFERROR(VLOOKUP(Tableau2[[#This Row],[PR]],'Taux sortant'!$I$9:$S$167,COLUMN(),0),"")</f>
        <v>11.64</v>
      </c>
      <c r="G5037" s="2">
        <f>IFERROR(VLOOKUP(Tableau2[[#This Row],[PR]],'Taux sortant'!$I$9:$S$167,COLUMN(),0),"")</f>
        <v>9.73</v>
      </c>
      <c r="H5037" s="2">
        <f>IFERROR(VLOOKUP(Tableau2[[#This Row],[PR]],'Taux sortant'!$I$9:$S$167,COLUMN(),0),"")</f>
        <v>6.76</v>
      </c>
      <c r="I5037" s="2">
        <f>IFERROR(VLOOKUP(Tableau2[[#This Row],[PR]],'Taux sortant'!$I$9:$S$167,COLUMN(),0),"")</f>
        <v>6.23</v>
      </c>
      <c r="J5037" s="2">
        <f>IFERROR(VLOOKUP(Tableau2[[#This Row],[PR]],'Taux sortant'!$I$9:$S$167,COLUMN(),0),"")</f>
        <v>0</v>
      </c>
      <c r="K5037" s="2">
        <f>IFERROR(VLOOKUP(Tableau2[[#This Row],[PR]],'Taux sortant'!$I$9:$S$167,COLUMN(),0),"")</f>
        <v>0</v>
      </c>
      <c r="L5037" s="2" t="str">
        <f>IFERROR(VLOOKUP(Tableau2[[#This Row],[PR]],'Taux sortant'!$I$9:$S$167,COLUMN(),0),"")</f>
        <v/>
      </c>
    </row>
    <row r="5038" spans="1:12" x14ac:dyDescent="0.3">
      <c r="A5038" s="1" t="s">
        <v>1349</v>
      </c>
      <c r="B5038" s="1" t="s">
        <v>98</v>
      </c>
      <c r="C5038" s="2">
        <f>IFERROR(VLOOKUP(Tableau2[[#This Row],[PR]],'Taux sortant'!$I$9:$S$167,COLUMN(),0),"")</f>
        <v>16.73</v>
      </c>
      <c r="D5038" s="2">
        <f>IFERROR(VLOOKUP(Tableau2[[#This Row],[PR]],'Taux sortant'!$I$9:$S$167,COLUMN(),0),"")</f>
        <v>12.79</v>
      </c>
      <c r="E5038" s="2">
        <f>IFERROR(VLOOKUP(Tableau2[[#This Row],[PR]],'Taux sortant'!$I$9:$S$167,COLUMN(),0),"")</f>
        <v>9.3000000000000007</v>
      </c>
      <c r="F5038" s="2">
        <f>IFERROR(VLOOKUP(Tableau2[[#This Row],[PR]],'Taux sortant'!$I$9:$S$167,COLUMN(),0),"")</f>
        <v>7.66</v>
      </c>
      <c r="G5038" s="2">
        <f>IFERROR(VLOOKUP(Tableau2[[#This Row],[PR]],'Taux sortant'!$I$9:$S$167,COLUMN(),0),"")</f>
        <v>5.55</v>
      </c>
      <c r="H5038" s="2">
        <f>IFERROR(VLOOKUP(Tableau2[[#This Row],[PR]],'Taux sortant'!$I$9:$S$167,COLUMN(),0),"")</f>
        <v>4.54</v>
      </c>
      <c r="I5038" s="2">
        <f>IFERROR(VLOOKUP(Tableau2[[#This Row],[PR]],'Taux sortant'!$I$9:$S$167,COLUMN(),0),"")</f>
        <v>4.05</v>
      </c>
      <c r="J5038" s="2">
        <f>IFERROR(VLOOKUP(Tableau2[[#This Row],[PR]],'Taux sortant'!$I$9:$S$167,COLUMN(),0),"")</f>
        <v>0</v>
      </c>
      <c r="K5038" s="2">
        <f>IFERROR(VLOOKUP(Tableau2[[#This Row],[PR]],'Taux sortant'!$I$9:$S$167,COLUMN(),0),"")</f>
        <v>0</v>
      </c>
      <c r="L5038" s="2" t="str">
        <f>IFERROR(VLOOKUP(Tableau2[[#This Row],[PR]],'Taux sortant'!$I$9:$S$167,COLUMN(),0),"")</f>
        <v/>
      </c>
    </row>
    <row r="5039" spans="1:12" x14ac:dyDescent="0.3">
      <c r="A5039" s="1" t="s">
        <v>4964</v>
      </c>
      <c r="B5039" s="1" t="s">
        <v>4132</v>
      </c>
      <c r="C5039" s="2">
        <f>IFERROR(VLOOKUP(Tableau2[[#This Row],[PR]],'Taux sortant'!$I$9:$S$167,COLUMN(),0),"")</f>
        <v>20.079999999999998</v>
      </c>
      <c r="D5039" s="2">
        <f>IFERROR(VLOOKUP(Tableau2[[#This Row],[PR]],'Taux sortant'!$I$9:$S$167,COLUMN(),0),"")</f>
        <v>17.18</v>
      </c>
      <c r="E5039" s="2">
        <f>IFERROR(VLOOKUP(Tableau2[[#This Row],[PR]],'Taux sortant'!$I$9:$S$167,COLUMN(),0),"")</f>
        <v>13.8</v>
      </c>
      <c r="F5039" s="2">
        <f>IFERROR(VLOOKUP(Tableau2[[#This Row],[PR]],'Taux sortant'!$I$9:$S$167,COLUMN(),0),"")</f>
        <v>12.12</v>
      </c>
      <c r="G5039" s="2">
        <f>IFERROR(VLOOKUP(Tableau2[[#This Row],[PR]],'Taux sortant'!$I$9:$S$167,COLUMN(),0),"")</f>
        <v>10.5</v>
      </c>
      <c r="H5039" s="2">
        <f>IFERROR(VLOOKUP(Tableau2[[#This Row],[PR]],'Taux sortant'!$I$9:$S$167,COLUMN(),0),"")</f>
        <v>9.0500000000000007</v>
      </c>
      <c r="I5039" s="2">
        <f>IFERROR(VLOOKUP(Tableau2[[#This Row],[PR]],'Taux sortant'!$I$9:$S$167,COLUMN(),0),"")</f>
        <v>7.85</v>
      </c>
      <c r="J5039" s="2">
        <f>IFERROR(VLOOKUP(Tableau2[[#This Row],[PR]],'Taux sortant'!$I$9:$S$167,COLUMN(),0),"")</f>
        <v>0</v>
      </c>
      <c r="K5039" s="2">
        <f>IFERROR(VLOOKUP(Tableau2[[#This Row],[PR]],'Taux sortant'!$I$9:$S$167,COLUMN(),0),"")</f>
        <v>0</v>
      </c>
      <c r="L5039" s="2" t="str">
        <f>IFERROR(VLOOKUP(Tableau2[[#This Row],[PR]],'Taux sortant'!$I$9:$S$167,COLUMN(),0),"")</f>
        <v/>
      </c>
    </row>
    <row r="5040" spans="1:12" x14ac:dyDescent="0.3">
      <c r="A5040" s="1" t="s">
        <v>4967</v>
      </c>
      <c r="B5040" s="1" t="s">
        <v>4180</v>
      </c>
      <c r="C5040" s="2">
        <f>IFERROR(VLOOKUP(Tableau2[[#This Row],[PR]],'Taux sortant'!$I$9:$S$167,COLUMN(),0),"")</f>
        <v>22.64</v>
      </c>
      <c r="D5040" s="2">
        <f>IFERROR(VLOOKUP(Tableau2[[#This Row],[PR]],'Taux sortant'!$I$9:$S$167,COLUMN(),0),"")</f>
        <v>20.190000000000001</v>
      </c>
      <c r="E5040" s="2">
        <f>IFERROR(VLOOKUP(Tableau2[[#This Row],[PR]],'Taux sortant'!$I$9:$S$167,COLUMN(),0),"")</f>
        <v>16.53</v>
      </c>
      <c r="F5040" s="2">
        <f>IFERROR(VLOOKUP(Tableau2[[#This Row],[PR]],'Taux sortant'!$I$9:$S$167,COLUMN(),0),"")</f>
        <v>14.31</v>
      </c>
      <c r="G5040" s="2">
        <f>IFERROR(VLOOKUP(Tableau2[[#This Row],[PR]],'Taux sortant'!$I$9:$S$167,COLUMN(),0),"")</f>
        <v>12.45</v>
      </c>
      <c r="H5040" s="2">
        <f>IFERROR(VLOOKUP(Tableau2[[#This Row],[PR]],'Taux sortant'!$I$9:$S$167,COLUMN(),0),"")</f>
        <v>10.32</v>
      </c>
      <c r="I5040" s="2">
        <f>IFERROR(VLOOKUP(Tableau2[[#This Row],[PR]],'Taux sortant'!$I$9:$S$167,COLUMN(),0),"")</f>
        <v>8.83</v>
      </c>
      <c r="J5040" s="2">
        <f>IFERROR(VLOOKUP(Tableau2[[#This Row],[PR]],'Taux sortant'!$I$9:$S$167,COLUMN(),0),"")</f>
        <v>0</v>
      </c>
      <c r="K5040" s="2">
        <f>IFERROR(VLOOKUP(Tableau2[[#This Row],[PR]],'Taux sortant'!$I$9:$S$167,COLUMN(),0),"")</f>
        <v>0</v>
      </c>
      <c r="L5040" s="2" t="str">
        <f>IFERROR(VLOOKUP(Tableau2[[#This Row],[PR]],'Taux sortant'!$I$9:$S$167,COLUMN(),0),"")</f>
        <v/>
      </c>
    </row>
    <row r="5041" spans="1:12" x14ac:dyDescent="0.3">
      <c r="A5041" s="1" t="s">
        <v>1352</v>
      </c>
      <c r="B5041" s="1" t="s">
        <v>73</v>
      </c>
      <c r="C5041" s="2">
        <f>IFERROR(VLOOKUP(Tableau2[[#This Row],[PR]],'Taux sortant'!$I$9:$S$167,COLUMN(),0),"")</f>
        <v>18.93</v>
      </c>
      <c r="D5041" s="2">
        <f>IFERROR(VLOOKUP(Tableau2[[#This Row],[PR]],'Taux sortant'!$I$9:$S$167,COLUMN(),0),"")</f>
        <v>14.7</v>
      </c>
      <c r="E5041" s="2">
        <f>IFERROR(VLOOKUP(Tableau2[[#This Row],[PR]],'Taux sortant'!$I$9:$S$167,COLUMN(),0),"")</f>
        <v>10.55</v>
      </c>
      <c r="F5041" s="2">
        <f>IFERROR(VLOOKUP(Tableau2[[#This Row],[PR]],'Taux sortant'!$I$9:$S$167,COLUMN(),0),"")</f>
        <v>8.69</v>
      </c>
      <c r="G5041" s="2">
        <f>IFERROR(VLOOKUP(Tableau2[[#This Row],[PR]],'Taux sortant'!$I$9:$S$167,COLUMN(),0),"")</f>
        <v>6.98</v>
      </c>
      <c r="H5041" s="2">
        <f>IFERROR(VLOOKUP(Tableau2[[#This Row],[PR]],'Taux sortant'!$I$9:$S$167,COLUMN(),0),"")</f>
        <v>5.4</v>
      </c>
      <c r="I5041" s="2">
        <f>IFERROR(VLOOKUP(Tableau2[[#This Row],[PR]],'Taux sortant'!$I$9:$S$167,COLUMN(),0),"")</f>
        <v>4.87</v>
      </c>
      <c r="J5041" s="2">
        <f>IFERROR(VLOOKUP(Tableau2[[#This Row],[PR]],'Taux sortant'!$I$9:$S$167,COLUMN(),0),"")</f>
        <v>0</v>
      </c>
      <c r="K5041" s="2">
        <f>IFERROR(VLOOKUP(Tableau2[[#This Row],[PR]],'Taux sortant'!$I$9:$S$167,COLUMN(),0),"")</f>
        <v>0</v>
      </c>
      <c r="L5041" s="2" t="str">
        <f>IFERROR(VLOOKUP(Tableau2[[#This Row],[PR]],'Taux sortant'!$I$9:$S$167,COLUMN(),0),"")</f>
        <v/>
      </c>
    </row>
    <row r="5042" spans="1:12" x14ac:dyDescent="0.3">
      <c r="A5042" s="1" t="s">
        <v>1352</v>
      </c>
      <c r="B5042" s="1" t="s">
        <v>1182</v>
      </c>
      <c r="C5042" s="2">
        <f>IFERROR(VLOOKUP(Tableau2[[#This Row],[PR]],'Taux sortant'!$I$9:$S$167,COLUMN(),0),"")</f>
        <v>22.64</v>
      </c>
      <c r="D5042" s="2">
        <f>IFERROR(VLOOKUP(Tableau2[[#This Row],[PR]],'Taux sortant'!$I$9:$S$167,COLUMN(),0),"")</f>
        <v>20.190000000000001</v>
      </c>
      <c r="E5042" s="2">
        <f>IFERROR(VLOOKUP(Tableau2[[#This Row],[PR]],'Taux sortant'!$I$9:$S$167,COLUMN(),0),"")</f>
        <v>16.53</v>
      </c>
      <c r="F5042" s="2">
        <f>IFERROR(VLOOKUP(Tableau2[[#This Row],[PR]],'Taux sortant'!$I$9:$S$167,COLUMN(),0),"")</f>
        <v>14.31</v>
      </c>
      <c r="G5042" s="2">
        <f>IFERROR(VLOOKUP(Tableau2[[#This Row],[PR]],'Taux sortant'!$I$9:$S$167,COLUMN(),0),"")</f>
        <v>12.45</v>
      </c>
      <c r="H5042" s="2">
        <f>IFERROR(VLOOKUP(Tableau2[[#This Row],[PR]],'Taux sortant'!$I$9:$S$167,COLUMN(),0),"")</f>
        <v>10.32</v>
      </c>
      <c r="I5042" s="2">
        <f>IFERROR(VLOOKUP(Tableau2[[#This Row],[PR]],'Taux sortant'!$I$9:$S$167,COLUMN(),0),"")</f>
        <v>8.83</v>
      </c>
      <c r="J5042" s="2">
        <f>IFERROR(VLOOKUP(Tableau2[[#This Row],[PR]],'Taux sortant'!$I$9:$S$167,COLUMN(),0),"")</f>
        <v>0</v>
      </c>
      <c r="K5042" s="2">
        <f>IFERROR(VLOOKUP(Tableau2[[#This Row],[PR]],'Taux sortant'!$I$9:$S$167,COLUMN(),0),"")</f>
        <v>0</v>
      </c>
      <c r="L5042" s="2" t="str">
        <f>IFERROR(VLOOKUP(Tableau2[[#This Row],[PR]],'Taux sortant'!$I$9:$S$167,COLUMN(),0),"")</f>
        <v/>
      </c>
    </row>
    <row r="5043" spans="1:12" x14ac:dyDescent="0.3">
      <c r="A5043" s="1" t="s">
        <v>1355</v>
      </c>
      <c r="B5043" s="1" t="s">
        <v>21</v>
      </c>
      <c r="C5043" s="2">
        <f>IFERROR(VLOOKUP(Tableau2[[#This Row],[PR]],'Taux sortant'!$I$9:$S$167,COLUMN(),0),"")</f>
        <v>20.25</v>
      </c>
      <c r="D5043" s="2">
        <f>IFERROR(VLOOKUP(Tableau2[[#This Row],[PR]],'Taux sortant'!$I$9:$S$167,COLUMN(),0),"")</f>
        <v>16.2</v>
      </c>
      <c r="E5043" s="2">
        <f>IFERROR(VLOOKUP(Tableau2[[#This Row],[PR]],'Taux sortant'!$I$9:$S$167,COLUMN(),0),"")</f>
        <v>11.68</v>
      </c>
      <c r="F5043" s="2">
        <f>IFERROR(VLOOKUP(Tableau2[[#This Row],[PR]],'Taux sortant'!$I$9:$S$167,COLUMN(),0),"")</f>
        <v>9.25</v>
      </c>
      <c r="G5043" s="2">
        <f>IFERROR(VLOOKUP(Tableau2[[#This Row],[PR]],'Taux sortant'!$I$9:$S$167,COLUMN(),0),"")</f>
        <v>7.08</v>
      </c>
      <c r="H5043" s="2">
        <f>IFERROR(VLOOKUP(Tableau2[[#This Row],[PR]],'Taux sortant'!$I$9:$S$167,COLUMN(),0),"")</f>
        <v>5.36</v>
      </c>
      <c r="I5043" s="2">
        <f>IFERROR(VLOOKUP(Tableau2[[#This Row],[PR]],'Taux sortant'!$I$9:$S$167,COLUMN(),0),"")</f>
        <v>4.8499999999999996</v>
      </c>
      <c r="J5043" s="2">
        <f>IFERROR(VLOOKUP(Tableau2[[#This Row],[PR]],'Taux sortant'!$I$9:$S$167,COLUMN(),0),"")</f>
        <v>0</v>
      </c>
      <c r="K5043" s="2">
        <f>IFERROR(VLOOKUP(Tableau2[[#This Row],[PR]],'Taux sortant'!$I$9:$S$167,COLUMN(),0),"")</f>
        <v>0</v>
      </c>
      <c r="L5043" s="2" t="str">
        <f>IFERROR(VLOOKUP(Tableau2[[#This Row],[PR]],'Taux sortant'!$I$9:$S$167,COLUMN(),0),"")</f>
        <v/>
      </c>
    </row>
    <row r="5044" spans="1:12" x14ac:dyDescent="0.3">
      <c r="A5044" s="1" t="s">
        <v>1357</v>
      </c>
      <c r="B5044" s="1" t="s">
        <v>61</v>
      </c>
      <c r="C5044" s="2">
        <f>IFERROR(VLOOKUP(Tableau2[[#This Row],[PR]],'Taux sortant'!$I$9:$S$167,COLUMN(),0),"")</f>
        <v>12.63</v>
      </c>
      <c r="D5044" s="2">
        <f>IFERROR(VLOOKUP(Tableau2[[#This Row],[PR]],'Taux sortant'!$I$9:$S$167,COLUMN(),0),"")</f>
        <v>10.14</v>
      </c>
      <c r="E5044" s="2">
        <f>IFERROR(VLOOKUP(Tableau2[[#This Row],[PR]],'Taux sortant'!$I$9:$S$167,COLUMN(),0),"")</f>
        <v>7.31</v>
      </c>
      <c r="F5044" s="2">
        <f>IFERROR(VLOOKUP(Tableau2[[#This Row],[PR]],'Taux sortant'!$I$9:$S$167,COLUMN(),0),"")</f>
        <v>5.96</v>
      </c>
      <c r="G5044" s="2">
        <f>IFERROR(VLOOKUP(Tableau2[[#This Row],[PR]],'Taux sortant'!$I$9:$S$167,COLUMN(),0),"")</f>
        <v>4.9800000000000004</v>
      </c>
      <c r="H5044" s="2">
        <f>IFERROR(VLOOKUP(Tableau2[[#This Row],[PR]],'Taux sortant'!$I$9:$S$167,COLUMN(),0),"")</f>
        <v>4.2</v>
      </c>
      <c r="I5044" s="2">
        <f>IFERROR(VLOOKUP(Tableau2[[#This Row],[PR]],'Taux sortant'!$I$9:$S$167,COLUMN(),0),"")</f>
        <v>3.68</v>
      </c>
      <c r="J5044" s="2">
        <f>IFERROR(VLOOKUP(Tableau2[[#This Row],[PR]],'Taux sortant'!$I$9:$S$167,COLUMN(),0),"")</f>
        <v>0</v>
      </c>
      <c r="K5044" s="2">
        <f>IFERROR(VLOOKUP(Tableau2[[#This Row],[PR]],'Taux sortant'!$I$9:$S$167,COLUMN(),0),"")</f>
        <v>0</v>
      </c>
      <c r="L5044" s="2" t="str">
        <f>IFERROR(VLOOKUP(Tableau2[[#This Row],[PR]],'Taux sortant'!$I$9:$S$167,COLUMN(),0),"")</f>
        <v/>
      </c>
    </row>
    <row r="5045" spans="1:12" x14ac:dyDescent="0.3">
      <c r="A5045" s="1" t="s">
        <v>3843</v>
      </c>
      <c r="B5045" s="1" t="s">
        <v>3095</v>
      </c>
      <c r="C5045" s="2">
        <f>IFERROR(VLOOKUP(Tableau2[[#This Row],[PR]],'Taux sortant'!$I$9:$S$167,COLUMN(),0),"")</f>
        <v>15.5</v>
      </c>
      <c r="D5045" s="2">
        <f>IFERROR(VLOOKUP(Tableau2[[#This Row],[PR]],'Taux sortant'!$I$9:$S$167,COLUMN(),0),"")</f>
        <v>12.99</v>
      </c>
      <c r="E5045" s="2">
        <f>IFERROR(VLOOKUP(Tableau2[[#This Row],[PR]],'Taux sortant'!$I$9:$S$167,COLUMN(),0),"")</f>
        <v>10.07</v>
      </c>
      <c r="F5045" s="2">
        <f>IFERROR(VLOOKUP(Tableau2[[#This Row],[PR]],'Taux sortant'!$I$9:$S$167,COLUMN(),0),"")</f>
        <v>8.6</v>
      </c>
      <c r="G5045" s="2">
        <f>IFERROR(VLOOKUP(Tableau2[[#This Row],[PR]],'Taux sortant'!$I$9:$S$167,COLUMN(),0),"")</f>
        <v>7.36</v>
      </c>
      <c r="H5045" s="2">
        <f>IFERROR(VLOOKUP(Tableau2[[#This Row],[PR]],'Taux sortant'!$I$9:$S$167,COLUMN(),0),"")</f>
        <v>6.34</v>
      </c>
      <c r="I5045" s="2">
        <f>IFERROR(VLOOKUP(Tableau2[[#This Row],[PR]],'Taux sortant'!$I$9:$S$167,COLUMN(),0),"")</f>
        <v>5.51</v>
      </c>
      <c r="J5045" s="2">
        <f>IFERROR(VLOOKUP(Tableau2[[#This Row],[PR]],'Taux sortant'!$I$9:$S$167,COLUMN(),0),"")</f>
        <v>0</v>
      </c>
      <c r="K5045" s="2">
        <f>IFERROR(VLOOKUP(Tableau2[[#This Row],[PR]],'Taux sortant'!$I$9:$S$167,COLUMN(),0),"")</f>
        <v>0</v>
      </c>
      <c r="L5045" s="2" t="str">
        <f>IFERROR(VLOOKUP(Tableau2[[#This Row],[PR]],'Taux sortant'!$I$9:$S$167,COLUMN(),0),"")</f>
        <v/>
      </c>
    </row>
    <row r="5046" spans="1:12" x14ac:dyDescent="0.3">
      <c r="A5046" s="1" t="s">
        <v>4971</v>
      </c>
      <c r="B5046" s="1" t="s">
        <v>4145</v>
      </c>
      <c r="C5046" s="2">
        <f>IFERROR(VLOOKUP(Tableau2[[#This Row],[PR]],'Taux sortant'!$I$9:$S$167,COLUMN(),0),"")</f>
        <v>22.32</v>
      </c>
      <c r="D5046" s="2">
        <f>IFERROR(VLOOKUP(Tableau2[[#This Row],[PR]],'Taux sortant'!$I$9:$S$167,COLUMN(),0),"")</f>
        <v>19.86</v>
      </c>
      <c r="E5046" s="2">
        <f>IFERROR(VLOOKUP(Tableau2[[#This Row],[PR]],'Taux sortant'!$I$9:$S$167,COLUMN(),0),"")</f>
        <v>16.239999999999998</v>
      </c>
      <c r="F5046" s="2">
        <f>IFERROR(VLOOKUP(Tableau2[[#This Row],[PR]],'Taux sortant'!$I$9:$S$167,COLUMN(),0),"")</f>
        <v>14.04</v>
      </c>
      <c r="G5046" s="2">
        <f>IFERROR(VLOOKUP(Tableau2[[#This Row],[PR]],'Taux sortant'!$I$9:$S$167,COLUMN(),0),"")</f>
        <v>12.21</v>
      </c>
      <c r="H5046" s="2">
        <f>IFERROR(VLOOKUP(Tableau2[[#This Row],[PR]],'Taux sortant'!$I$9:$S$167,COLUMN(),0),"")</f>
        <v>10.16</v>
      </c>
      <c r="I5046" s="2">
        <f>IFERROR(VLOOKUP(Tableau2[[#This Row],[PR]],'Taux sortant'!$I$9:$S$167,COLUMN(),0),"")</f>
        <v>8.69</v>
      </c>
      <c r="J5046" s="2">
        <f>IFERROR(VLOOKUP(Tableau2[[#This Row],[PR]],'Taux sortant'!$I$9:$S$167,COLUMN(),0),"")</f>
        <v>0</v>
      </c>
      <c r="K5046" s="2">
        <f>IFERROR(VLOOKUP(Tableau2[[#This Row],[PR]],'Taux sortant'!$I$9:$S$167,COLUMN(),0),"")</f>
        <v>0</v>
      </c>
      <c r="L5046" s="2" t="str">
        <f>IFERROR(VLOOKUP(Tableau2[[#This Row],[PR]],'Taux sortant'!$I$9:$S$167,COLUMN(),0),"")</f>
        <v/>
      </c>
    </row>
    <row r="5047" spans="1:12" x14ac:dyDescent="0.3">
      <c r="A5047" s="1" t="s">
        <v>1360</v>
      </c>
      <c r="B5047" s="1" t="s">
        <v>5</v>
      </c>
      <c r="C5047" s="2">
        <f>IFERROR(VLOOKUP(Tableau2[[#This Row],[PR]],'Taux sortant'!$I$9:$S$167,COLUMN(),0),"")</f>
        <v>11.64</v>
      </c>
      <c r="D5047" s="2">
        <f>IFERROR(VLOOKUP(Tableau2[[#This Row],[PR]],'Taux sortant'!$I$9:$S$167,COLUMN(),0),"")</f>
        <v>9.2799999999999994</v>
      </c>
      <c r="E5047" s="2">
        <f>IFERROR(VLOOKUP(Tableau2[[#This Row],[PR]],'Taux sortant'!$I$9:$S$167,COLUMN(),0),"")</f>
        <v>6.6</v>
      </c>
      <c r="F5047" s="2">
        <f>IFERROR(VLOOKUP(Tableau2[[#This Row],[PR]],'Taux sortant'!$I$9:$S$167,COLUMN(),0),"")</f>
        <v>5.3</v>
      </c>
      <c r="G5047" s="2">
        <f>IFERROR(VLOOKUP(Tableau2[[#This Row],[PR]],'Taux sortant'!$I$9:$S$167,COLUMN(),0),"")</f>
        <v>4.37</v>
      </c>
      <c r="H5047" s="2">
        <f>IFERROR(VLOOKUP(Tableau2[[#This Row],[PR]],'Taux sortant'!$I$9:$S$167,COLUMN(),0),"")</f>
        <v>3.62</v>
      </c>
      <c r="I5047" s="2">
        <f>IFERROR(VLOOKUP(Tableau2[[#This Row],[PR]],'Taux sortant'!$I$9:$S$167,COLUMN(),0),"")</f>
        <v>3.13</v>
      </c>
      <c r="J5047" s="2">
        <f>IFERROR(VLOOKUP(Tableau2[[#This Row],[PR]],'Taux sortant'!$I$9:$S$167,COLUMN(),0),"")</f>
        <v>0</v>
      </c>
      <c r="K5047" s="2">
        <f>IFERROR(VLOOKUP(Tableau2[[#This Row],[PR]],'Taux sortant'!$I$9:$S$167,COLUMN(),0),"")</f>
        <v>0</v>
      </c>
      <c r="L5047" s="2" t="str">
        <f>IFERROR(VLOOKUP(Tableau2[[#This Row],[PR]],'Taux sortant'!$I$9:$S$167,COLUMN(),0),"")</f>
        <v/>
      </c>
    </row>
    <row r="5048" spans="1:12" x14ac:dyDescent="0.3">
      <c r="A5048" s="1" t="s">
        <v>4974</v>
      </c>
      <c r="B5048" s="1" t="s">
        <v>4234</v>
      </c>
      <c r="C5048" s="2">
        <f>IFERROR(VLOOKUP(Tableau2[[#This Row],[PR]],'Taux sortant'!$I$9:$S$167,COLUMN(),0),"")</f>
        <v>18.53</v>
      </c>
      <c r="D5048" s="2">
        <f>IFERROR(VLOOKUP(Tableau2[[#This Row],[PR]],'Taux sortant'!$I$9:$S$167,COLUMN(),0),"")</f>
        <v>15.84</v>
      </c>
      <c r="E5048" s="2">
        <f>IFERROR(VLOOKUP(Tableau2[[#This Row],[PR]],'Taux sortant'!$I$9:$S$167,COLUMN(),0),"")</f>
        <v>12.68</v>
      </c>
      <c r="F5048" s="2">
        <f>IFERROR(VLOOKUP(Tableau2[[#This Row],[PR]],'Taux sortant'!$I$9:$S$167,COLUMN(),0),"")</f>
        <v>11.12</v>
      </c>
      <c r="G5048" s="2">
        <f>IFERROR(VLOOKUP(Tableau2[[#This Row],[PR]],'Taux sortant'!$I$9:$S$167,COLUMN(),0),"")</f>
        <v>9.75</v>
      </c>
      <c r="H5048" s="2">
        <f>IFERROR(VLOOKUP(Tableau2[[#This Row],[PR]],'Taux sortant'!$I$9:$S$167,COLUMN(),0),"")</f>
        <v>8.5500000000000007</v>
      </c>
      <c r="I5048" s="2">
        <f>IFERROR(VLOOKUP(Tableau2[[#This Row],[PR]],'Taux sortant'!$I$9:$S$167,COLUMN(),0),"")</f>
        <v>7.57</v>
      </c>
      <c r="J5048" s="2">
        <f>IFERROR(VLOOKUP(Tableau2[[#This Row],[PR]],'Taux sortant'!$I$9:$S$167,COLUMN(),0),"")</f>
        <v>0</v>
      </c>
      <c r="K5048" s="2">
        <f>IFERROR(VLOOKUP(Tableau2[[#This Row],[PR]],'Taux sortant'!$I$9:$S$167,COLUMN(),0),"")</f>
        <v>0</v>
      </c>
      <c r="L5048" s="2" t="str">
        <f>IFERROR(VLOOKUP(Tableau2[[#This Row],[PR]],'Taux sortant'!$I$9:$S$167,COLUMN(),0),"")</f>
        <v/>
      </c>
    </row>
    <row r="5049" spans="1:12" x14ac:dyDescent="0.3">
      <c r="A5049" s="1" t="s">
        <v>6261</v>
      </c>
      <c r="B5049" s="1" t="s">
        <v>5888</v>
      </c>
      <c r="C5049" s="2">
        <f>IFERROR(VLOOKUP(Tableau2[[#This Row],[PR]],'Taux sortant'!$I$9:$S$167,COLUMN(),0),"")</f>
        <v>34.56</v>
      </c>
      <c r="D5049" s="2">
        <f>IFERROR(VLOOKUP(Tableau2[[#This Row],[PR]],'Taux sortant'!$I$9:$S$167,COLUMN(),0),"")</f>
        <v>30.52</v>
      </c>
      <c r="E5049" s="2">
        <f>IFERROR(VLOOKUP(Tableau2[[#This Row],[PR]],'Taux sortant'!$I$9:$S$167,COLUMN(),0),"")</f>
        <v>26.32</v>
      </c>
      <c r="F5049" s="2">
        <f>IFERROR(VLOOKUP(Tableau2[[#This Row],[PR]],'Taux sortant'!$I$9:$S$167,COLUMN(),0),"")</f>
        <v>23.84</v>
      </c>
      <c r="G5049" s="2">
        <f>IFERROR(VLOOKUP(Tableau2[[#This Row],[PR]],'Taux sortant'!$I$9:$S$167,COLUMN(),0),"")</f>
        <v>21.18</v>
      </c>
      <c r="H5049" s="2">
        <f>IFERROR(VLOOKUP(Tableau2[[#This Row],[PR]],'Taux sortant'!$I$9:$S$167,COLUMN(),0),"")</f>
        <v>17.91</v>
      </c>
      <c r="I5049" s="2">
        <f>IFERROR(VLOOKUP(Tableau2[[#This Row],[PR]],'Taux sortant'!$I$9:$S$167,COLUMN(),0),"")</f>
        <v>15.17</v>
      </c>
      <c r="J5049" s="2">
        <f>IFERROR(VLOOKUP(Tableau2[[#This Row],[PR]],'Taux sortant'!$I$9:$S$167,COLUMN(),0),"")</f>
        <v>0</v>
      </c>
      <c r="K5049" s="2">
        <f>IFERROR(VLOOKUP(Tableau2[[#This Row],[PR]],'Taux sortant'!$I$9:$S$167,COLUMN(),0),"")</f>
        <v>0</v>
      </c>
      <c r="L5049" s="2" t="str">
        <f>IFERROR(VLOOKUP(Tableau2[[#This Row],[PR]],'Taux sortant'!$I$9:$S$167,COLUMN(),0),"")</f>
        <v/>
      </c>
    </row>
    <row r="5050" spans="1:12" x14ac:dyDescent="0.3">
      <c r="A5050" s="1" t="s">
        <v>5759</v>
      </c>
      <c r="B5050" s="1" t="s">
        <v>5351</v>
      </c>
      <c r="C5050" s="2">
        <f>IFERROR(VLOOKUP(Tableau2[[#This Row],[PR]],'Taux sortant'!$I$9:$S$167,COLUMN(),0),"")</f>
        <v>16.170000000000002</v>
      </c>
      <c r="D5050" s="2">
        <f>IFERROR(VLOOKUP(Tableau2[[#This Row],[PR]],'Taux sortant'!$I$9:$S$167,COLUMN(),0),"")</f>
        <v>13.54</v>
      </c>
      <c r="E5050" s="2">
        <f>IFERROR(VLOOKUP(Tableau2[[#This Row],[PR]],'Taux sortant'!$I$9:$S$167,COLUMN(),0),"")</f>
        <v>10.49</v>
      </c>
      <c r="F5050" s="2">
        <f>IFERROR(VLOOKUP(Tableau2[[#This Row],[PR]],'Taux sortant'!$I$9:$S$167,COLUMN(),0),"")</f>
        <v>8.9700000000000006</v>
      </c>
      <c r="G5050" s="2">
        <f>IFERROR(VLOOKUP(Tableau2[[#This Row],[PR]],'Taux sortant'!$I$9:$S$167,COLUMN(),0),"")</f>
        <v>7.62</v>
      </c>
      <c r="H5050" s="2">
        <f>IFERROR(VLOOKUP(Tableau2[[#This Row],[PR]],'Taux sortant'!$I$9:$S$167,COLUMN(),0),"")</f>
        <v>6.52</v>
      </c>
      <c r="I5050" s="2">
        <f>IFERROR(VLOOKUP(Tableau2[[#This Row],[PR]],'Taux sortant'!$I$9:$S$167,COLUMN(),0),"")</f>
        <v>5.64</v>
      </c>
      <c r="J5050" s="2">
        <f>IFERROR(VLOOKUP(Tableau2[[#This Row],[PR]],'Taux sortant'!$I$9:$S$167,COLUMN(),0),"")</f>
        <v>0</v>
      </c>
      <c r="K5050" s="2">
        <f>IFERROR(VLOOKUP(Tableau2[[#This Row],[PR]],'Taux sortant'!$I$9:$S$167,COLUMN(),0),"")</f>
        <v>0</v>
      </c>
      <c r="L5050" s="2" t="str">
        <f>IFERROR(VLOOKUP(Tableau2[[#This Row],[PR]],'Taux sortant'!$I$9:$S$167,COLUMN(),0),"")</f>
        <v/>
      </c>
    </row>
    <row r="5051" spans="1:12" x14ac:dyDescent="0.3">
      <c r="A5051" s="1" t="s">
        <v>6263</v>
      </c>
      <c r="B5051" s="1" t="s">
        <v>3761</v>
      </c>
      <c r="C5051" s="2">
        <f>IFERROR(VLOOKUP(Tableau2[[#This Row],[PR]],'Taux sortant'!$I$9:$S$167,COLUMN(),0),"")</f>
        <v>36.270000000000003</v>
      </c>
      <c r="D5051" s="2">
        <f>IFERROR(VLOOKUP(Tableau2[[#This Row],[PR]],'Taux sortant'!$I$9:$S$167,COLUMN(),0),"")</f>
        <v>33.01</v>
      </c>
      <c r="E5051" s="2">
        <f>IFERROR(VLOOKUP(Tableau2[[#This Row],[PR]],'Taux sortant'!$I$9:$S$167,COLUMN(),0),"")</f>
        <v>28.57</v>
      </c>
      <c r="F5051" s="2">
        <f>IFERROR(VLOOKUP(Tableau2[[#This Row],[PR]],'Taux sortant'!$I$9:$S$167,COLUMN(),0),"")</f>
        <v>25.82</v>
      </c>
      <c r="G5051" s="2">
        <f>IFERROR(VLOOKUP(Tableau2[[#This Row],[PR]],'Taux sortant'!$I$9:$S$167,COLUMN(),0),"")</f>
        <v>22.99</v>
      </c>
      <c r="H5051" s="2">
        <f>IFERROR(VLOOKUP(Tableau2[[#This Row],[PR]],'Taux sortant'!$I$9:$S$167,COLUMN(),0),"")</f>
        <v>19.46</v>
      </c>
      <c r="I5051" s="2">
        <f>IFERROR(VLOOKUP(Tableau2[[#This Row],[PR]],'Taux sortant'!$I$9:$S$167,COLUMN(),0),"")</f>
        <v>16.46</v>
      </c>
      <c r="J5051" s="2">
        <f>IFERROR(VLOOKUP(Tableau2[[#This Row],[PR]],'Taux sortant'!$I$9:$S$167,COLUMN(),0),"")</f>
        <v>0</v>
      </c>
      <c r="K5051" s="2">
        <f>IFERROR(VLOOKUP(Tableau2[[#This Row],[PR]],'Taux sortant'!$I$9:$S$167,COLUMN(),0),"")</f>
        <v>0</v>
      </c>
      <c r="L5051" s="2" t="str">
        <f>IFERROR(VLOOKUP(Tableau2[[#This Row],[PR]],'Taux sortant'!$I$9:$S$167,COLUMN(),0),"")</f>
        <v/>
      </c>
    </row>
    <row r="5052" spans="1:12" x14ac:dyDescent="0.3">
      <c r="A5052" s="1" t="s">
        <v>6266</v>
      </c>
      <c r="B5052" s="1" t="s">
        <v>5816</v>
      </c>
      <c r="C5052" s="2" t="str">
        <f>IFERROR(VLOOKUP(Tableau2[[#This Row],[PR]],'Taux sortant'!$I$9:$S$167,COLUMN(),0),"")</f>
        <v/>
      </c>
      <c r="D5052" s="2" t="str">
        <f>IFERROR(VLOOKUP(Tableau2[[#This Row],[PR]],'Taux sortant'!$I$9:$S$167,COLUMN(),0),"")</f>
        <v/>
      </c>
      <c r="E5052" s="2" t="str">
        <f>IFERROR(VLOOKUP(Tableau2[[#This Row],[PR]],'Taux sortant'!$I$9:$S$167,COLUMN(),0),"")</f>
        <v/>
      </c>
      <c r="F5052" s="2" t="str">
        <f>IFERROR(VLOOKUP(Tableau2[[#This Row],[PR]],'Taux sortant'!$I$9:$S$167,COLUMN(),0),"")</f>
        <v/>
      </c>
      <c r="G5052" s="2" t="str">
        <f>IFERROR(VLOOKUP(Tableau2[[#This Row],[PR]],'Taux sortant'!$I$9:$S$167,COLUMN(),0),"")</f>
        <v/>
      </c>
      <c r="H5052" s="2" t="str">
        <f>IFERROR(VLOOKUP(Tableau2[[#This Row],[PR]],'Taux sortant'!$I$9:$S$167,COLUMN(),0),"")</f>
        <v/>
      </c>
      <c r="I5052" s="2" t="str">
        <f>IFERROR(VLOOKUP(Tableau2[[#This Row],[PR]],'Taux sortant'!$I$9:$S$167,COLUMN(),0),"")</f>
        <v/>
      </c>
      <c r="J5052" s="2" t="str">
        <f>IFERROR(VLOOKUP(Tableau2[[#This Row],[PR]],'Taux sortant'!$I$9:$S$167,COLUMN(),0),"")</f>
        <v/>
      </c>
      <c r="K5052" s="2" t="str">
        <f>IFERROR(VLOOKUP(Tableau2[[#This Row],[PR]],'Taux sortant'!$I$9:$S$167,COLUMN(),0),"")</f>
        <v/>
      </c>
      <c r="L5052" s="2" t="str">
        <f>IFERROR(VLOOKUP(Tableau2[[#This Row],[PR]],'Taux sortant'!$I$9:$S$167,COLUMN(),0),"")</f>
        <v/>
      </c>
    </row>
    <row r="5053" spans="1:12" x14ac:dyDescent="0.3">
      <c r="A5053" s="1" t="s">
        <v>1363</v>
      </c>
      <c r="B5053" s="1" t="s">
        <v>102</v>
      </c>
      <c r="C5053" s="2">
        <f>IFERROR(VLOOKUP(Tableau2[[#This Row],[PR]],'Taux sortant'!$I$9:$S$167,COLUMN(),0),"")</f>
        <v>14.5</v>
      </c>
      <c r="D5053" s="2">
        <f>IFERROR(VLOOKUP(Tableau2[[#This Row],[PR]],'Taux sortant'!$I$9:$S$167,COLUMN(),0),"")</f>
        <v>11.83</v>
      </c>
      <c r="E5053" s="2">
        <f>IFERROR(VLOOKUP(Tableau2[[#This Row],[PR]],'Taux sortant'!$I$9:$S$167,COLUMN(),0),"")</f>
        <v>8.74</v>
      </c>
      <c r="F5053" s="2">
        <f>IFERROR(VLOOKUP(Tableau2[[#This Row],[PR]],'Taux sortant'!$I$9:$S$167,COLUMN(),0),"")</f>
        <v>7.26</v>
      </c>
      <c r="G5053" s="2">
        <f>IFERROR(VLOOKUP(Tableau2[[#This Row],[PR]],'Taux sortant'!$I$9:$S$167,COLUMN(),0),"")</f>
        <v>6.21</v>
      </c>
      <c r="H5053" s="2">
        <f>IFERROR(VLOOKUP(Tableau2[[#This Row],[PR]],'Taux sortant'!$I$9:$S$167,COLUMN(),0),"")</f>
        <v>5.33</v>
      </c>
      <c r="I5053" s="2">
        <f>IFERROR(VLOOKUP(Tableau2[[#This Row],[PR]],'Taux sortant'!$I$9:$S$167,COLUMN(),0),"")</f>
        <v>4.8</v>
      </c>
      <c r="J5053" s="2">
        <f>IFERROR(VLOOKUP(Tableau2[[#This Row],[PR]],'Taux sortant'!$I$9:$S$167,COLUMN(),0),"")</f>
        <v>0</v>
      </c>
      <c r="K5053" s="2">
        <f>IFERROR(VLOOKUP(Tableau2[[#This Row],[PR]],'Taux sortant'!$I$9:$S$167,COLUMN(),0),"")</f>
        <v>0</v>
      </c>
      <c r="L5053" s="2" t="str">
        <f>IFERROR(VLOOKUP(Tableau2[[#This Row],[PR]],'Taux sortant'!$I$9:$S$167,COLUMN(),0),"")</f>
        <v/>
      </c>
    </row>
    <row r="5054" spans="1:12" x14ac:dyDescent="0.3">
      <c r="A5054" s="1" t="s">
        <v>1363</v>
      </c>
      <c r="B5054" s="1" t="s">
        <v>4162</v>
      </c>
      <c r="C5054" s="2" t="str">
        <f>IFERROR(VLOOKUP(Tableau2[[#This Row],[PR]],'Taux sortant'!$I$9:$S$167,COLUMN(),0),"")</f>
        <v/>
      </c>
      <c r="D5054" s="2" t="str">
        <f>IFERROR(VLOOKUP(Tableau2[[#This Row],[PR]],'Taux sortant'!$I$9:$S$167,COLUMN(),0),"")</f>
        <v/>
      </c>
      <c r="E5054" s="2" t="str">
        <f>IFERROR(VLOOKUP(Tableau2[[#This Row],[PR]],'Taux sortant'!$I$9:$S$167,COLUMN(),0),"")</f>
        <v/>
      </c>
      <c r="F5054" s="2" t="str">
        <f>IFERROR(VLOOKUP(Tableau2[[#This Row],[PR]],'Taux sortant'!$I$9:$S$167,COLUMN(),0),"")</f>
        <v/>
      </c>
      <c r="G5054" s="2" t="str">
        <f>IFERROR(VLOOKUP(Tableau2[[#This Row],[PR]],'Taux sortant'!$I$9:$S$167,COLUMN(),0),"")</f>
        <v/>
      </c>
      <c r="H5054" s="2" t="str">
        <f>IFERROR(VLOOKUP(Tableau2[[#This Row],[PR]],'Taux sortant'!$I$9:$S$167,COLUMN(),0),"")</f>
        <v/>
      </c>
      <c r="I5054" s="2" t="str">
        <f>IFERROR(VLOOKUP(Tableau2[[#This Row],[PR]],'Taux sortant'!$I$9:$S$167,COLUMN(),0),"")</f>
        <v/>
      </c>
      <c r="J5054" s="2" t="str">
        <f>IFERROR(VLOOKUP(Tableau2[[#This Row],[PR]],'Taux sortant'!$I$9:$S$167,COLUMN(),0),"")</f>
        <v/>
      </c>
      <c r="K5054" s="2" t="str">
        <f>IFERROR(VLOOKUP(Tableau2[[#This Row],[PR]],'Taux sortant'!$I$9:$S$167,COLUMN(),0),"")</f>
        <v/>
      </c>
      <c r="L5054" s="2" t="str">
        <f>IFERROR(VLOOKUP(Tableau2[[#This Row],[PR]],'Taux sortant'!$I$9:$S$167,COLUMN(),0),"")</f>
        <v/>
      </c>
    </row>
    <row r="5055" spans="1:12" x14ac:dyDescent="0.3">
      <c r="A5055" s="1" t="s">
        <v>3082</v>
      </c>
      <c r="B5055" s="1" t="s">
        <v>3082</v>
      </c>
      <c r="C5055" s="2">
        <f>IFERROR(VLOOKUP(Tableau2[[#This Row],[PR]],'Taux sortant'!$I$9:$S$167,COLUMN(),0),"")</f>
        <v>15.9</v>
      </c>
      <c r="D5055" s="2">
        <f>IFERROR(VLOOKUP(Tableau2[[#This Row],[PR]],'Taux sortant'!$I$9:$S$167,COLUMN(),0),"")</f>
        <v>13.36</v>
      </c>
      <c r="E5055" s="2">
        <f>IFERROR(VLOOKUP(Tableau2[[#This Row],[PR]],'Taux sortant'!$I$9:$S$167,COLUMN(),0),"")</f>
        <v>10.43</v>
      </c>
      <c r="F5055" s="2">
        <f>IFERROR(VLOOKUP(Tableau2[[#This Row],[PR]],'Taux sortant'!$I$9:$S$167,COLUMN(),0),"")</f>
        <v>8.9700000000000006</v>
      </c>
      <c r="G5055" s="2">
        <f>IFERROR(VLOOKUP(Tableau2[[#This Row],[PR]],'Taux sortant'!$I$9:$S$167,COLUMN(),0),"")</f>
        <v>7.72</v>
      </c>
      <c r="H5055" s="2">
        <f>IFERROR(VLOOKUP(Tableau2[[#This Row],[PR]],'Taux sortant'!$I$9:$S$167,COLUMN(),0),"")</f>
        <v>6.68</v>
      </c>
      <c r="I5055" s="2">
        <f>IFERROR(VLOOKUP(Tableau2[[#This Row],[PR]],'Taux sortant'!$I$9:$S$167,COLUMN(),0),"")</f>
        <v>5.85</v>
      </c>
      <c r="J5055" s="2">
        <f>IFERROR(VLOOKUP(Tableau2[[#This Row],[PR]],'Taux sortant'!$I$9:$S$167,COLUMN(),0),"")</f>
        <v>0</v>
      </c>
      <c r="K5055" s="2">
        <f>IFERROR(VLOOKUP(Tableau2[[#This Row],[PR]],'Taux sortant'!$I$9:$S$167,COLUMN(),0),"")</f>
        <v>0</v>
      </c>
      <c r="L5055" s="2" t="str">
        <f>IFERROR(VLOOKUP(Tableau2[[#This Row],[PR]],'Taux sortant'!$I$9:$S$167,COLUMN(),0),"")</f>
        <v/>
      </c>
    </row>
    <row r="5056" spans="1:12" x14ac:dyDescent="0.3">
      <c r="A5056" s="1" t="s">
        <v>2356</v>
      </c>
      <c r="B5056" s="1" t="s">
        <v>1559</v>
      </c>
      <c r="C5056" s="2">
        <f>IFERROR(VLOOKUP(Tableau2[[#This Row],[PR]],'Taux sortant'!$I$9:$S$167,COLUMN(),0),"")</f>
        <v>30.33</v>
      </c>
      <c r="D5056" s="2">
        <f>IFERROR(VLOOKUP(Tableau2[[#This Row],[PR]],'Taux sortant'!$I$9:$S$167,COLUMN(),0),"")</f>
        <v>27.8</v>
      </c>
      <c r="E5056" s="2">
        <f>IFERROR(VLOOKUP(Tableau2[[#This Row],[PR]],'Taux sortant'!$I$9:$S$167,COLUMN(),0),"")</f>
        <v>20.43</v>
      </c>
      <c r="F5056" s="2">
        <f>IFERROR(VLOOKUP(Tableau2[[#This Row],[PR]],'Taux sortant'!$I$9:$S$167,COLUMN(),0),"")</f>
        <v>15.78</v>
      </c>
      <c r="G5056" s="2">
        <f>IFERROR(VLOOKUP(Tableau2[[#This Row],[PR]],'Taux sortant'!$I$9:$S$167,COLUMN(),0),"")</f>
        <v>11.93</v>
      </c>
      <c r="H5056" s="2">
        <f>IFERROR(VLOOKUP(Tableau2[[#This Row],[PR]],'Taux sortant'!$I$9:$S$167,COLUMN(),0),"")</f>
        <v>7.97</v>
      </c>
      <c r="I5056" s="2">
        <f>IFERROR(VLOOKUP(Tableau2[[#This Row],[PR]],'Taux sortant'!$I$9:$S$167,COLUMN(),0),"")</f>
        <v>7.56</v>
      </c>
      <c r="J5056" s="2">
        <f>IFERROR(VLOOKUP(Tableau2[[#This Row],[PR]],'Taux sortant'!$I$9:$S$167,COLUMN(),0),"")</f>
        <v>0</v>
      </c>
      <c r="K5056" s="2">
        <f>IFERROR(VLOOKUP(Tableau2[[#This Row],[PR]],'Taux sortant'!$I$9:$S$167,COLUMN(),0),"")</f>
        <v>0</v>
      </c>
      <c r="L5056" s="2" t="str">
        <f>IFERROR(VLOOKUP(Tableau2[[#This Row],[PR]],'Taux sortant'!$I$9:$S$167,COLUMN(),0),"")</f>
        <v/>
      </c>
    </row>
    <row r="5057" spans="1:12" x14ac:dyDescent="0.3">
      <c r="A5057" s="1" t="s">
        <v>3848</v>
      </c>
      <c r="B5057" s="1" t="s">
        <v>3115</v>
      </c>
      <c r="C5057" s="2">
        <f>IFERROR(VLOOKUP(Tableau2[[#This Row],[PR]],'Taux sortant'!$I$9:$S$167,COLUMN(),0),"")</f>
        <v>16.05</v>
      </c>
      <c r="D5057" s="2">
        <f>IFERROR(VLOOKUP(Tableau2[[#This Row],[PR]],'Taux sortant'!$I$9:$S$167,COLUMN(),0),"")</f>
        <v>13.51</v>
      </c>
      <c r="E5057" s="2">
        <f>IFERROR(VLOOKUP(Tableau2[[#This Row],[PR]],'Taux sortant'!$I$9:$S$167,COLUMN(),0),"")</f>
        <v>10.52</v>
      </c>
      <c r="F5057" s="2">
        <f>IFERROR(VLOOKUP(Tableau2[[#This Row],[PR]],'Taux sortant'!$I$9:$S$167,COLUMN(),0),"")</f>
        <v>9.0500000000000007</v>
      </c>
      <c r="G5057" s="2">
        <f>IFERROR(VLOOKUP(Tableau2[[#This Row],[PR]],'Taux sortant'!$I$9:$S$167,COLUMN(),0),"")</f>
        <v>7.8</v>
      </c>
      <c r="H5057" s="2">
        <f>IFERROR(VLOOKUP(Tableau2[[#This Row],[PR]],'Taux sortant'!$I$9:$S$167,COLUMN(),0),"")</f>
        <v>6.76</v>
      </c>
      <c r="I5057" s="2">
        <f>IFERROR(VLOOKUP(Tableau2[[#This Row],[PR]],'Taux sortant'!$I$9:$S$167,COLUMN(),0),"")</f>
        <v>5.92</v>
      </c>
      <c r="J5057" s="2">
        <f>IFERROR(VLOOKUP(Tableau2[[#This Row],[PR]],'Taux sortant'!$I$9:$S$167,COLUMN(),0),"")</f>
        <v>0</v>
      </c>
      <c r="K5057" s="2">
        <f>IFERROR(VLOOKUP(Tableau2[[#This Row],[PR]],'Taux sortant'!$I$9:$S$167,COLUMN(),0),"")</f>
        <v>0</v>
      </c>
      <c r="L5057" s="2" t="str">
        <f>IFERROR(VLOOKUP(Tableau2[[#This Row],[PR]],'Taux sortant'!$I$9:$S$167,COLUMN(),0),"")</f>
        <v/>
      </c>
    </row>
    <row r="5058" spans="1:12" x14ac:dyDescent="0.3">
      <c r="A5058" s="1" t="s">
        <v>3851</v>
      </c>
      <c r="B5058" s="1" t="s">
        <v>3115</v>
      </c>
      <c r="C5058" s="2">
        <f>IFERROR(VLOOKUP(Tableau2[[#This Row],[PR]],'Taux sortant'!$I$9:$S$167,COLUMN(),0),"")</f>
        <v>16.05</v>
      </c>
      <c r="D5058" s="2">
        <f>IFERROR(VLOOKUP(Tableau2[[#This Row],[PR]],'Taux sortant'!$I$9:$S$167,COLUMN(),0),"")</f>
        <v>13.51</v>
      </c>
      <c r="E5058" s="2">
        <f>IFERROR(VLOOKUP(Tableau2[[#This Row],[PR]],'Taux sortant'!$I$9:$S$167,COLUMN(),0),"")</f>
        <v>10.52</v>
      </c>
      <c r="F5058" s="2">
        <f>IFERROR(VLOOKUP(Tableau2[[#This Row],[PR]],'Taux sortant'!$I$9:$S$167,COLUMN(),0),"")</f>
        <v>9.0500000000000007</v>
      </c>
      <c r="G5058" s="2">
        <f>IFERROR(VLOOKUP(Tableau2[[#This Row],[PR]],'Taux sortant'!$I$9:$S$167,COLUMN(),0),"")</f>
        <v>7.8</v>
      </c>
      <c r="H5058" s="2">
        <f>IFERROR(VLOOKUP(Tableau2[[#This Row],[PR]],'Taux sortant'!$I$9:$S$167,COLUMN(),0),"")</f>
        <v>6.76</v>
      </c>
      <c r="I5058" s="2">
        <f>IFERROR(VLOOKUP(Tableau2[[#This Row],[PR]],'Taux sortant'!$I$9:$S$167,COLUMN(),0),"")</f>
        <v>5.92</v>
      </c>
      <c r="J5058" s="2">
        <f>IFERROR(VLOOKUP(Tableau2[[#This Row],[PR]],'Taux sortant'!$I$9:$S$167,COLUMN(),0),"")</f>
        <v>0</v>
      </c>
      <c r="K5058" s="2">
        <f>IFERROR(VLOOKUP(Tableau2[[#This Row],[PR]],'Taux sortant'!$I$9:$S$167,COLUMN(),0),"")</f>
        <v>0</v>
      </c>
      <c r="L5058" s="2" t="str">
        <f>IFERROR(VLOOKUP(Tableau2[[#This Row],[PR]],'Taux sortant'!$I$9:$S$167,COLUMN(),0),"")</f>
        <v/>
      </c>
    </row>
    <row r="5059" spans="1:12" x14ac:dyDescent="0.3">
      <c r="A5059" s="1" t="s">
        <v>5761</v>
      </c>
      <c r="B5059" s="1" t="s">
        <v>5349</v>
      </c>
      <c r="C5059" s="2" t="str">
        <f>IFERROR(VLOOKUP(Tableau2[[#This Row],[PR]],'Taux sortant'!$I$9:$S$167,COLUMN(),0),"")</f>
        <v/>
      </c>
      <c r="D5059" s="2" t="str">
        <f>IFERROR(VLOOKUP(Tableau2[[#This Row],[PR]],'Taux sortant'!$I$9:$S$167,COLUMN(),0),"")</f>
        <v/>
      </c>
      <c r="E5059" s="2" t="str">
        <f>IFERROR(VLOOKUP(Tableau2[[#This Row],[PR]],'Taux sortant'!$I$9:$S$167,COLUMN(),0),"")</f>
        <v/>
      </c>
      <c r="F5059" s="2" t="str">
        <f>IFERROR(VLOOKUP(Tableau2[[#This Row],[PR]],'Taux sortant'!$I$9:$S$167,COLUMN(),0),"")</f>
        <v/>
      </c>
      <c r="G5059" s="2" t="str">
        <f>IFERROR(VLOOKUP(Tableau2[[#This Row],[PR]],'Taux sortant'!$I$9:$S$167,COLUMN(),0),"")</f>
        <v/>
      </c>
      <c r="H5059" s="2" t="str">
        <f>IFERROR(VLOOKUP(Tableau2[[#This Row],[PR]],'Taux sortant'!$I$9:$S$167,COLUMN(),0),"")</f>
        <v/>
      </c>
      <c r="I5059" s="2" t="str">
        <f>IFERROR(VLOOKUP(Tableau2[[#This Row],[PR]],'Taux sortant'!$I$9:$S$167,COLUMN(),0),"")</f>
        <v/>
      </c>
      <c r="J5059" s="2" t="str">
        <f>IFERROR(VLOOKUP(Tableau2[[#This Row],[PR]],'Taux sortant'!$I$9:$S$167,COLUMN(),0),"")</f>
        <v/>
      </c>
      <c r="K5059" s="2" t="str">
        <f>IFERROR(VLOOKUP(Tableau2[[#This Row],[PR]],'Taux sortant'!$I$9:$S$167,COLUMN(),0),"")</f>
        <v/>
      </c>
      <c r="L5059" s="2" t="str">
        <f>IFERROR(VLOOKUP(Tableau2[[#This Row],[PR]],'Taux sortant'!$I$9:$S$167,COLUMN(),0),"")</f>
        <v/>
      </c>
    </row>
    <row r="5060" spans="1:12" x14ac:dyDescent="0.3">
      <c r="A5060" s="1" t="s">
        <v>5763</v>
      </c>
      <c r="B5060" s="1" t="s">
        <v>5349</v>
      </c>
      <c r="C5060" s="2" t="str">
        <f>IFERROR(VLOOKUP(Tableau2[[#This Row],[PR]],'Taux sortant'!$I$9:$S$167,COLUMN(),0),"")</f>
        <v/>
      </c>
      <c r="D5060" s="2" t="str">
        <f>IFERROR(VLOOKUP(Tableau2[[#This Row],[PR]],'Taux sortant'!$I$9:$S$167,COLUMN(),0),"")</f>
        <v/>
      </c>
      <c r="E5060" s="2" t="str">
        <f>IFERROR(VLOOKUP(Tableau2[[#This Row],[PR]],'Taux sortant'!$I$9:$S$167,COLUMN(),0),"")</f>
        <v/>
      </c>
      <c r="F5060" s="2" t="str">
        <f>IFERROR(VLOOKUP(Tableau2[[#This Row],[PR]],'Taux sortant'!$I$9:$S$167,COLUMN(),0),"")</f>
        <v/>
      </c>
      <c r="G5060" s="2" t="str">
        <f>IFERROR(VLOOKUP(Tableau2[[#This Row],[PR]],'Taux sortant'!$I$9:$S$167,COLUMN(),0),"")</f>
        <v/>
      </c>
      <c r="H5060" s="2" t="str">
        <f>IFERROR(VLOOKUP(Tableau2[[#This Row],[PR]],'Taux sortant'!$I$9:$S$167,COLUMN(),0),"")</f>
        <v/>
      </c>
      <c r="I5060" s="2" t="str">
        <f>IFERROR(VLOOKUP(Tableau2[[#This Row],[PR]],'Taux sortant'!$I$9:$S$167,COLUMN(),0),"")</f>
        <v/>
      </c>
      <c r="J5060" s="2" t="str">
        <f>IFERROR(VLOOKUP(Tableau2[[#This Row],[PR]],'Taux sortant'!$I$9:$S$167,COLUMN(),0),"")</f>
        <v/>
      </c>
      <c r="K5060" s="2" t="str">
        <f>IFERROR(VLOOKUP(Tableau2[[#This Row],[PR]],'Taux sortant'!$I$9:$S$167,COLUMN(),0),"")</f>
        <v/>
      </c>
      <c r="L5060" s="2" t="str">
        <f>IFERROR(VLOOKUP(Tableau2[[#This Row],[PR]],'Taux sortant'!$I$9:$S$167,COLUMN(),0),"")</f>
        <v/>
      </c>
    </row>
    <row r="5061" spans="1:12" x14ac:dyDescent="0.3">
      <c r="A5061" s="1" t="s">
        <v>1366</v>
      </c>
      <c r="B5061" s="1" t="s">
        <v>11</v>
      </c>
      <c r="C5061" s="2">
        <f>IFERROR(VLOOKUP(Tableau2[[#This Row],[PR]],'Taux sortant'!$I$9:$S$167,COLUMN(),0),"")</f>
        <v>24.25</v>
      </c>
      <c r="D5061" s="2">
        <f>IFERROR(VLOOKUP(Tableau2[[#This Row],[PR]],'Taux sortant'!$I$9:$S$167,COLUMN(),0),"")</f>
        <v>20.16</v>
      </c>
      <c r="E5061" s="2">
        <f>IFERROR(VLOOKUP(Tableau2[[#This Row],[PR]],'Taux sortant'!$I$9:$S$167,COLUMN(),0),"")</f>
        <v>14.11</v>
      </c>
      <c r="F5061" s="2">
        <f>IFERROR(VLOOKUP(Tableau2[[#This Row],[PR]],'Taux sortant'!$I$9:$S$167,COLUMN(),0),"")</f>
        <v>11.64</v>
      </c>
      <c r="G5061" s="2">
        <f>IFERROR(VLOOKUP(Tableau2[[#This Row],[PR]],'Taux sortant'!$I$9:$S$167,COLUMN(),0),"")</f>
        <v>9.73</v>
      </c>
      <c r="H5061" s="2">
        <f>IFERROR(VLOOKUP(Tableau2[[#This Row],[PR]],'Taux sortant'!$I$9:$S$167,COLUMN(),0),"")</f>
        <v>6.76</v>
      </c>
      <c r="I5061" s="2">
        <f>IFERROR(VLOOKUP(Tableau2[[#This Row],[PR]],'Taux sortant'!$I$9:$S$167,COLUMN(),0),"")</f>
        <v>6.23</v>
      </c>
      <c r="J5061" s="2">
        <f>IFERROR(VLOOKUP(Tableau2[[#This Row],[PR]],'Taux sortant'!$I$9:$S$167,COLUMN(),0),"")</f>
        <v>0</v>
      </c>
      <c r="K5061" s="2">
        <f>IFERROR(VLOOKUP(Tableau2[[#This Row],[PR]],'Taux sortant'!$I$9:$S$167,COLUMN(),0),"")</f>
        <v>0</v>
      </c>
      <c r="L5061" s="2" t="str">
        <f>IFERROR(VLOOKUP(Tableau2[[#This Row],[PR]],'Taux sortant'!$I$9:$S$167,COLUMN(),0),"")</f>
        <v/>
      </c>
    </row>
    <row r="5062" spans="1:12" x14ac:dyDescent="0.3">
      <c r="A5062" s="1" t="s">
        <v>6269</v>
      </c>
      <c r="B5062" s="1" t="s">
        <v>5830</v>
      </c>
      <c r="C5062" s="2">
        <f>IFERROR(VLOOKUP(Tableau2[[#This Row],[PR]],'Taux sortant'!$I$9:$S$167,COLUMN(),0),"")</f>
        <v>27.44</v>
      </c>
      <c r="D5062" s="2">
        <f>IFERROR(VLOOKUP(Tableau2[[#This Row],[PR]],'Taux sortant'!$I$9:$S$167,COLUMN(),0),"")</f>
        <v>24.03</v>
      </c>
      <c r="E5062" s="2">
        <f>IFERROR(VLOOKUP(Tableau2[[#This Row],[PR]],'Taux sortant'!$I$9:$S$167,COLUMN(),0),"")</f>
        <v>20.059999999999999</v>
      </c>
      <c r="F5062" s="2">
        <f>IFERROR(VLOOKUP(Tableau2[[#This Row],[PR]],'Taux sortant'!$I$9:$S$167,COLUMN(),0),"")</f>
        <v>18.07</v>
      </c>
      <c r="G5062" s="2">
        <f>IFERROR(VLOOKUP(Tableau2[[#This Row],[PR]],'Taux sortant'!$I$9:$S$167,COLUMN(),0),"")</f>
        <v>15.88</v>
      </c>
      <c r="H5062" s="2">
        <f>IFERROR(VLOOKUP(Tableau2[[#This Row],[PR]],'Taux sortant'!$I$9:$S$167,COLUMN(),0),"")</f>
        <v>13.73</v>
      </c>
      <c r="I5062" s="2">
        <f>IFERROR(VLOOKUP(Tableau2[[#This Row],[PR]],'Taux sortant'!$I$9:$S$167,COLUMN(),0),"")</f>
        <v>11.82</v>
      </c>
      <c r="J5062" s="2">
        <f>IFERROR(VLOOKUP(Tableau2[[#This Row],[PR]],'Taux sortant'!$I$9:$S$167,COLUMN(),0),"")</f>
        <v>0</v>
      </c>
      <c r="K5062" s="2">
        <f>IFERROR(VLOOKUP(Tableau2[[#This Row],[PR]],'Taux sortant'!$I$9:$S$167,COLUMN(),0),"")</f>
        <v>0</v>
      </c>
      <c r="L5062" s="2" t="str">
        <f>IFERROR(VLOOKUP(Tableau2[[#This Row],[PR]],'Taux sortant'!$I$9:$S$167,COLUMN(),0),"")</f>
        <v/>
      </c>
    </row>
    <row r="5063" spans="1:12" x14ac:dyDescent="0.3">
      <c r="A5063" s="1" t="s">
        <v>1369</v>
      </c>
      <c r="B5063" s="1" t="s">
        <v>134</v>
      </c>
      <c r="C5063" s="2">
        <f>IFERROR(VLOOKUP(Tableau2[[#This Row],[PR]],'Taux sortant'!$I$9:$S$167,COLUMN(),0),"")</f>
        <v>20.07</v>
      </c>
      <c r="D5063" s="2">
        <f>IFERROR(VLOOKUP(Tableau2[[#This Row],[PR]],'Taux sortant'!$I$9:$S$167,COLUMN(),0),"")</f>
        <v>15.84</v>
      </c>
      <c r="E5063" s="2">
        <f>IFERROR(VLOOKUP(Tableau2[[#This Row],[PR]],'Taux sortant'!$I$9:$S$167,COLUMN(),0),"")</f>
        <v>11.78</v>
      </c>
      <c r="F5063" s="2">
        <f>IFERROR(VLOOKUP(Tableau2[[#This Row],[PR]],'Taux sortant'!$I$9:$S$167,COLUMN(),0),"")</f>
        <v>8.85</v>
      </c>
      <c r="G5063" s="2">
        <f>IFERROR(VLOOKUP(Tableau2[[#This Row],[PR]],'Taux sortant'!$I$9:$S$167,COLUMN(),0),"")</f>
        <v>6.72</v>
      </c>
      <c r="H5063" s="2">
        <f>IFERROR(VLOOKUP(Tableau2[[#This Row],[PR]],'Taux sortant'!$I$9:$S$167,COLUMN(),0),"")</f>
        <v>5.19</v>
      </c>
      <c r="I5063" s="2">
        <f>IFERROR(VLOOKUP(Tableau2[[#This Row],[PR]],'Taux sortant'!$I$9:$S$167,COLUMN(),0),"")</f>
        <v>4.37</v>
      </c>
      <c r="J5063" s="2">
        <f>IFERROR(VLOOKUP(Tableau2[[#This Row],[PR]],'Taux sortant'!$I$9:$S$167,COLUMN(),0),"")</f>
        <v>0</v>
      </c>
      <c r="K5063" s="2">
        <f>IFERROR(VLOOKUP(Tableau2[[#This Row],[PR]],'Taux sortant'!$I$9:$S$167,COLUMN(),0),"")</f>
        <v>0</v>
      </c>
      <c r="L5063" s="2" t="str">
        <f>IFERROR(VLOOKUP(Tableau2[[#This Row],[PR]],'Taux sortant'!$I$9:$S$167,COLUMN(),0),"")</f>
        <v/>
      </c>
    </row>
    <row r="5064" spans="1:12" x14ac:dyDescent="0.3">
      <c r="A5064" s="1" t="s">
        <v>2359</v>
      </c>
      <c r="B5064" s="1" t="s">
        <v>1559</v>
      </c>
      <c r="C5064" s="2">
        <f>IFERROR(VLOOKUP(Tableau2[[#This Row],[PR]],'Taux sortant'!$I$9:$S$167,COLUMN(),0),"")</f>
        <v>30.33</v>
      </c>
      <c r="D5064" s="2">
        <f>IFERROR(VLOOKUP(Tableau2[[#This Row],[PR]],'Taux sortant'!$I$9:$S$167,COLUMN(),0),"")</f>
        <v>27.8</v>
      </c>
      <c r="E5064" s="2">
        <f>IFERROR(VLOOKUP(Tableau2[[#This Row],[PR]],'Taux sortant'!$I$9:$S$167,COLUMN(),0),"")</f>
        <v>20.43</v>
      </c>
      <c r="F5064" s="2">
        <f>IFERROR(VLOOKUP(Tableau2[[#This Row],[PR]],'Taux sortant'!$I$9:$S$167,COLUMN(),0),"")</f>
        <v>15.78</v>
      </c>
      <c r="G5064" s="2">
        <f>IFERROR(VLOOKUP(Tableau2[[#This Row],[PR]],'Taux sortant'!$I$9:$S$167,COLUMN(),0),"")</f>
        <v>11.93</v>
      </c>
      <c r="H5064" s="2">
        <f>IFERROR(VLOOKUP(Tableau2[[#This Row],[PR]],'Taux sortant'!$I$9:$S$167,COLUMN(),0),"")</f>
        <v>7.97</v>
      </c>
      <c r="I5064" s="2">
        <f>IFERROR(VLOOKUP(Tableau2[[#This Row],[PR]],'Taux sortant'!$I$9:$S$167,COLUMN(),0),"")</f>
        <v>7.56</v>
      </c>
      <c r="J5064" s="2">
        <f>IFERROR(VLOOKUP(Tableau2[[#This Row],[PR]],'Taux sortant'!$I$9:$S$167,COLUMN(),0),"")</f>
        <v>0</v>
      </c>
      <c r="K5064" s="2">
        <f>IFERROR(VLOOKUP(Tableau2[[#This Row],[PR]],'Taux sortant'!$I$9:$S$167,COLUMN(),0),"")</f>
        <v>0</v>
      </c>
      <c r="L5064" s="2" t="str">
        <f>IFERROR(VLOOKUP(Tableau2[[#This Row],[PR]],'Taux sortant'!$I$9:$S$167,COLUMN(),0),"")</f>
        <v/>
      </c>
    </row>
    <row r="5065" spans="1:12" x14ac:dyDescent="0.3">
      <c r="A5065" s="1" t="s">
        <v>3852</v>
      </c>
      <c r="B5065" s="1" t="s">
        <v>3082</v>
      </c>
      <c r="C5065" s="2">
        <f>IFERROR(VLOOKUP(Tableau2[[#This Row],[PR]],'Taux sortant'!$I$9:$S$167,COLUMN(),0),"")</f>
        <v>15.9</v>
      </c>
      <c r="D5065" s="2">
        <f>IFERROR(VLOOKUP(Tableau2[[#This Row],[PR]],'Taux sortant'!$I$9:$S$167,COLUMN(),0),"")</f>
        <v>13.36</v>
      </c>
      <c r="E5065" s="2">
        <f>IFERROR(VLOOKUP(Tableau2[[#This Row],[PR]],'Taux sortant'!$I$9:$S$167,COLUMN(),0),"")</f>
        <v>10.43</v>
      </c>
      <c r="F5065" s="2">
        <f>IFERROR(VLOOKUP(Tableau2[[#This Row],[PR]],'Taux sortant'!$I$9:$S$167,COLUMN(),0),"")</f>
        <v>8.9700000000000006</v>
      </c>
      <c r="G5065" s="2">
        <f>IFERROR(VLOOKUP(Tableau2[[#This Row],[PR]],'Taux sortant'!$I$9:$S$167,COLUMN(),0),"")</f>
        <v>7.72</v>
      </c>
      <c r="H5065" s="2">
        <f>IFERROR(VLOOKUP(Tableau2[[#This Row],[PR]],'Taux sortant'!$I$9:$S$167,COLUMN(),0),"")</f>
        <v>6.68</v>
      </c>
      <c r="I5065" s="2">
        <f>IFERROR(VLOOKUP(Tableau2[[#This Row],[PR]],'Taux sortant'!$I$9:$S$167,COLUMN(),0),"")</f>
        <v>5.85</v>
      </c>
      <c r="J5065" s="2">
        <f>IFERROR(VLOOKUP(Tableau2[[#This Row],[PR]],'Taux sortant'!$I$9:$S$167,COLUMN(),0),"")</f>
        <v>0</v>
      </c>
      <c r="K5065" s="2">
        <f>IFERROR(VLOOKUP(Tableau2[[#This Row],[PR]],'Taux sortant'!$I$9:$S$167,COLUMN(),0),"")</f>
        <v>0</v>
      </c>
      <c r="L5065" s="2" t="str">
        <f>IFERROR(VLOOKUP(Tableau2[[#This Row],[PR]],'Taux sortant'!$I$9:$S$167,COLUMN(),0),"")</f>
        <v/>
      </c>
    </row>
    <row r="5066" spans="1:12" x14ac:dyDescent="0.3">
      <c r="A5066" s="1" t="s">
        <v>4979</v>
      </c>
      <c r="B5066" s="1" t="s">
        <v>4222</v>
      </c>
      <c r="C5066" s="2">
        <f>IFERROR(VLOOKUP(Tableau2[[#This Row],[PR]],'Taux sortant'!$I$9:$S$167,COLUMN(),0),"")</f>
        <v>16.93</v>
      </c>
      <c r="D5066" s="2">
        <f>IFERROR(VLOOKUP(Tableau2[[#This Row],[PR]],'Taux sortant'!$I$9:$S$167,COLUMN(),0),"")</f>
        <v>14.32</v>
      </c>
      <c r="E5066" s="2">
        <f>IFERROR(VLOOKUP(Tableau2[[#This Row],[PR]],'Taux sortant'!$I$9:$S$167,COLUMN(),0),"")</f>
        <v>11.27</v>
      </c>
      <c r="F5066" s="2">
        <f>IFERROR(VLOOKUP(Tableau2[[#This Row],[PR]],'Taux sortant'!$I$9:$S$167,COLUMN(),0),"")</f>
        <v>9.77</v>
      </c>
      <c r="G5066" s="2">
        <f>IFERROR(VLOOKUP(Tableau2[[#This Row],[PR]],'Taux sortant'!$I$9:$S$167,COLUMN(),0),"")</f>
        <v>8.41</v>
      </c>
      <c r="H5066" s="2">
        <f>IFERROR(VLOOKUP(Tableau2[[#This Row],[PR]],'Taux sortant'!$I$9:$S$167,COLUMN(),0),"")</f>
        <v>7.25</v>
      </c>
      <c r="I5066" s="2">
        <f>IFERROR(VLOOKUP(Tableau2[[#This Row],[PR]],'Taux sortant'!$I$9:$S$167,COLUMN(),0),"")</f>
        <v>6.31</v>
      </c>
      <c r="J5066" s="2">
        <f>IFERROR(VLOOKUP(Tableau2[[#This Row],[PR]],'Taux sortant'!$I$9:$S$167,COLUMN(),0),"")</f>
        <v>0</v>
      </c>
      <c r="K5066" s="2">
        <f>IFERROR(VLOOKUP(Tableau2[[#This Row],[PR]],'Taux sortant'!$I$9:$S$167,COLUMN(),0),"")</f>
        <v>0</v>
      </c>
      <c r="L5066" s="2" t="str">
        <f>IFERROR(VLOOKUP(Tableau2[[#This Row],[PR]],'Taux sortant'!$I$9:$S$167,COLUMN(),0),"")</f>
        <v/>
      </c>
    </row>
    <row r="5067" spans="1:12" x14ac:dyDescent="0.3">
      <c r="A5067" s="1" t="s">
        <v>4982</v>
      </c>
      <c r="B5067" s="1" t="s">
        <v>4174</v>
      </c>
      <c r="C5067" s="2">
        <f>IFERROR(VLOOKUP(Tableau2[[#This Row],[PR]],'Taux sortant'!$I$9:$S$167,COLUMN(),0),"")</f>
        <v>18.22</v>
      </c>
      <c r="D5067" s="2">
        <f>IFERROR(VLOOKUP(Tableau2[[#This Row],[PR]],'Taux sortant'!$I$9:$S$167,COLUMN(),0),"")</f>
        <v>15.54</v>
      </c>
      <c r="E5067" s="2">
        <f>IFERROR(VLOOKUP(Tableau2[[#This Row],[PR]],'Taux sortant'!$I$9:$S$167,COLUMN(),0),"")</f>
        <v>12.42</v>
      </c>
      <c r="F5067" s="2">
        <f>IFERROR(VLOOKUP(Tableau2[[#This Row],[PR]],'Taux sortant'!$I$9:$S$167,COLUMN(),0),"")</f>
        <v>10.85</v>
      </c>
      <c r="G5067" s="2">
        <f>IFERROR(VLOOKUP(Tableau2[[#This Row],[PR]],'Taux sortant'!$I$9:$S$167,COLUMN(),0),"")</f>
        <v>9.4499999999999993</v>
      </c>
      <c r="H5067" s="2">
        <f>IFERROR(VLOOKUP(Tableau2[[#This Row],[PR]],'Taux sortant'!$I$9:$S$167,COLUMN(),0),"")</f>
        <v>8.27</v>
      </c>
      <c r="I5067" s="2">
        <f>IFERROR(VLOOKUP(Tableau2[[#This Row],[PR]],'Taux sortant'!$I$9:$S$167,COLUMN(),0),"")</f>
        <v>7.27</v>
      </c>
      <c r="J5067" s="2">
        <f>IFERROR(VLOOKUP(Tableau2[[#This Row],[PR]],'Taux sortant'!$I$9:$S$167,COLUMN(),0),"")</f>
        <v>0</v>
      </c>
      <c r="K5067" s="2">
        <f>IFERROR(VLOOKUP(Tableau2[[#This Row],[PR]],'Taux sortant'!$I$9:$S$167,COLUMN(),0),"")</f>
        <v>0</v>
      </c>
      <c r="L5067" s="2" t="str">
        <f>IFERROR(VLOOKUP(Tableau2[[#This Row],[PR]],'Taux sortant'!$I$9:$S$167,COLUMN(),0),"")</f>
        <v/>
      </c>
    </row>
    <row r="5068" spans="1:12" x14ac:dyDescent="0.3">
      <c r="A5068" s="1" t="s">
        <v>6272</v>
      </c>
      <c r="B5068" s="1" t="s">
        <v>5825</v>
      </c>
      <c r="C5068" s="2">
        <f>IFERROR(VLOOKUP(Tableau2[[#This Row],[PR]],'Taux sortant'!$I$9:$S$167,COLUMN(),0),"")</f>
        <v>26.39</v>
      </c>
      <c r="D5068" s="2">
        <f>IFERROR(VLOOKUP(Tableau2[[#This Row],[PR]],'Taux sortant'!$I$9:$S$167,COLUMN(),0),"")</f>
        <v>23</v>
      </c>
      <c r="E5068" s="2">
        <f>IFERROR(VLOOKUP(Tableau2[[#This Row],[PR]],'Taux sortant'!$I$9:$S$167,COLUMN(),0),"")</f>
        <v>19.079999999999998</v>
      </c>
      <c r="F5068" s="2">
        <f>IFERROR(VLOOKUP(Tableau2[[#This Row],[PR]],'Taux sortant'!$I$9:$S$167,COLUMN(),0),"")</f>
        <v>17.13</v>
      </c>
      <c r="G5068" s="2">
        <f>IFERROR(VLOOKUP(Tableau2[[#This Row],[PR]],'Taux sortant'!$I$9:$S$167,COLUMN(),0),"")</f>
        <v>14.96</v>
      </c>
      <c r="H5068" s="2">
        <f>IFERROR(VLOOKUP(Tableau2[[#This Row],[PR]],'Taux sortant'!$I$9:$S$167,COLUMN(),0),"")</f>
        <v>12.83</v>
      </c>
      <c r="I5068" s="2">
        <f>IFERROR(VLOOKUP(Tableau2[[#This Row],[PR]],'Taux sortant'!$I$9:$S$167,COLUMN(),0),"")</f>
        <v>10.93</v>
      </c>
      <c r="J5068" s="2">
        <f>IFERROR(VLOOKUP(Tableau2[[#This Row],[PR]],'Taux sortant'!$I$9:$S$167,COLUMN(),0),"")</f>
        <v>0</v>
      </c>
      <c r="K5068" s="2">
        <f>IFERROR(VLOOKUP(Tableau2[[#This Row],[PR]],'Taux sortant'!$I$9:$S$167,COLUMN(),0),"")</f>
        <v>0</v>
      </c>
      <c r="L5068" s="2" t="str">
        <f>IFERROR(VLOOKUP(Tableau2[[#This Row],[PR]],'Taux sortant'!$I$9:$S$167,COLUMN(),0),"")</f>
        <v/>
      </c>
    </row>
    <row r="5069" spans="1:12" x14ac:dyDescent="0.3">
      <c r="A5069" s="1" t="s">
        <v>5764</v>
      </c>
      <c r="B5069" s="1" t="s">
        <v>5356</v>
      </c>
      <c r="C5069" s="2">
        <f>IFERROR(VLOOKUP(Tableau2[[#This Row],[PR]],'Taux sortant'!$I$9:$S$167,COLUMN(),0),"")</f>
        <v>14.1</v>
      </c>
      <c r="D5069" s="2">
        <f>IFERROR(VLOOKUP(Tableau2[[#This Row],[PR]],'Taux sortant'!$I$9:$S$167,COLUMN(),0),"")</f>
        <v>12.41</v>
      </c>
      <c r="E5069" s="2">
        <f>IFERROR(VLOOKUP(Tableau2[[#This Row],[PR]],'Taux sortant'!$I$9:$S$167,COLUMN(),0),"")</f>
        <v>9.0299999999999994</v>
      </c>
      <c r="F5069" s="2">
        <f>IFERROR(VLOOKUP(Tableau2[[#This Row],[PR]],'Taux sortant'!$I$9:$S$167,COLUMN(),0),"")</f>
        <v>7.34</v>
      </c>
      <c r="G5069" s="2">
        <f>IFERROR(VLOOKUP(Tableau2[[#This Row],[PR]],'Taux sortant'!$I$9:$S$167,COLUMN(),0),"")</f>
        <v>6.12</v>
      </c>
      <c r="H5069" s="2">
        <f>IFERROR(VLOOKUP(Tableau2[[#This Row],[PR]],'Taux sortant'!$I$9:$S$167,COLUMN(),0),"")</f>
        <v>5.37</v>
      </c>
      <c r="I5069" s="2">
        <f>IFERROR(VLOOKUP(Tableau2[[#This Row],[PR]],'Taux sortant'!$I$9:$S$167,COLUMN(),0),"")</f>
        <v>4.6500000000000004</v>
      </c>
      <c r="J5069" s="2">
        <f>IFERROR(VLOOKUP(Tableau2[[#This Row],[PR]],'Taux sortant'!$I$9:$S$167,COLUMN(),0),"")</f>
        <v>0</v>
      </c>
      <c r="K5069" s="2">
        <f>IFERROR(VLOOKUP(Tableau2[[#This Row],[PR]],'Taux sortant'!$I$9:$S$167,COLUMN(),0),"")</f>
        <v>1585.65</v>
      </c>
      <c r="L5069" s="2" t="str">
        <f>IFERROR(VLOOKUP(Tableau2[[#This Row],[PR]],'Taux sortant'!$I$9:$S$167,COLUMN(),0),"")</f>
        <v/>
      </c>
    </row>
    <row r="5070" spans="1:12" x14ac:dyDescent="0.3">
      <c r="A5070" s="1" t="s">
        <v>5766</v>
      </c>
      <c r="B5070" s="1" t="s">
        <v>5356</v>
      </c>
      <c r="C5070" s="2">
        <f>IFERROR(VLOOKUP(Tableau2[[#This Row],[PR]],'Taux sortant'!$I$9:$S$167,COLUMN(),0),"")</f>
        <v>14.1</v>
      </c>
      <c r="D5070" s="2">
        <f>IFERROR(VLOOKUP(Tableau2[[#This Row],[PR]],'Taux sortant'!$I$9:$S$167,COLUMN(),0),"")</f>
        <v>12.41</v>
      </c>
      <c r="E5070" s="2">
        <f>IFERROR(VLOOKUP(Tableau2[[#This Row],[PR]],'Taux sortant'!$I$9:$S$167,COLUMN(),0),"")</f>
        <v>9.0299999999999994</v>
      </c>
      <c r="F5070" s="2">
        <f>IFERROR(VLOOKUP(Tableau2[[#This Row],[PR]],'Taux sortant'!$I$9:$S$167,COLUMN(),0),"")</f>
        <v>7.34</v>
      </c>
      <c r="G5070" s="2">
        <f>IFERROR(VLOOKUP(Tableau2[[#This Row],[PR]],'Taux sortant'!$I$9:$S$167,COLUMN(),0),"")</f>
        <v>6.12</v>
      </c>
      <c r="H5070" s="2">
        <f>IFERROR(VLOOKUP(Tableau2[[#This Row],[PR]],'Taux sortant'!$I$9:$S$167,COLUMN(),0),"")</f>
        <v>5.37</v>
      </c>
      <c r="I5070" s="2">
        <f>IFERROR(VLOOKUP(Tableau2[[#This Row],[PR]],'Taux sortant'!$I$9:$S$167,COLUMN(),0),"")</f>
        <v>4.6500000000000004</v>
      </c>
      <c r="J5070" s="2">
        <f>IFERROR(VLOOKUP(Tableau2[[#This Row],[PR]],'Taux sortant'!$I$9:$S$167,COLUMN(),0),"")</f>
        <v>0</v>
      </c>
      <c r="K5070" s="2">
        <f>IFERROR(VLOOKUP(Tableau2[[#This Row],[PR]],'Taux sortant'!$I$9:$S$167,COLUMN(),0),"")</f>
        <v>1585.65</v>
      </c>
      <c r="L5070" s="2" t="str">
        <f>IFERROR(VLOOKUP(Tableau2[[#This Row],[PR]],'Taux sortant'!$I$9:$S$167,COLUMN(),0),"")</f>
        <v/>
      </c>
    </row>
    <row r="5071" spans="1:12" x14ac:dyDescent="0.3">
      <c r="A5071" s="1" t="s">
        <v>5768</v>
      </c>
      <c r="B5071" s="1" t="s">
        <v>5362</v>
      </c>
      <c r="C5071" s="2" t="str">
        <f>IFERROR(VLOOKUP(Tableau2[[#This Row],[PR]],'Taux sortant'!$I$9:$S$167,COLUMN(),0),"")</f>
        <v/>
      </c>
      <c r="D5071" s="2" t="str">
        <f>IFERROR(VLOOKUP(Tableau2[[#This Row],[PR]],'Taux sortant'!$I$9:$S$167,COLUMN(),0),"")</f>
        <v/>
      </c>
      <c r="E5071" s="2" t="str">
        <f>IFERROR(VLOOKUP(Tableau2[[#This Row],[PR]],'Taux sortant'!$I$9:$S$167,COLUMN(),0),"")</f>
        <v/>
      </c>
      <c r="F5071" s="2" t="str">
        <f>IFERROR(VLOOKUP(Tableau2[[#This Row],[PR]],'Taux sortant'!$I$9:$S$167,COLUMN(),0),"")</f>
        <v/>
      </c>
      <c r="G5071" s="2" t="str">
        <f>IFERROR(VLOOKUP(Tableau2[[#This Row],[PR]],'Taux sortant'!$I$9:$S$167,COLUMN(),0),"")</f>
        <v/>
      </c>
      <c r="H5071" s="2" t="str">
        <f>IFERROR(VLOOKUP(Tableau2[[#This Row],[PR]],'Taux sortant'!$I$9:$S$167,COLUMN(),0),"")</f>
        <v/>
      </c>
      <c r="I5071" s="2" t="str">
        <f>IFERROR(VLOOKUP(Tableau2[[#This Row],[PR]],'Taux sortant'!$I$9:$S$167,COLUMN(),0),"")</f>
        <v/>
      </c>
      <c r="J5071" s="2" t="str">
        <f>IFERROR(VLOOKUP(Tableau2[[#This Row],[PR]],'Taux sortant'!$I$9:$S$167,COLUMN(),0),"")</f>
        <v/>
      </c>
      <c r="K5071" s="2" t="str">
        <f>IFERROR(VLOOKUP(Tableau2[[#This Row],[PR]],'Taux sortant'!$I$9:$S$167,COLUMN(),0),"")</f>
        <v/>
      </c>
      <c r="L5071" s="2" t="str">
        <f>IFERROR(VLOOKUP(Tableau2[[#This Row],[PR]],'Taux sortant'!$I$9:$S$167,COLUMN(),0),"")</f>
        <v/>
      </c>
    </row>
    <row r="5072" spans="1:12" x14ac:dyDescent="0.3">
      <c r="A5072" s="1" t="s">
        <v>5770</v>
      </c>
      <c r="B5072" s="1" t="s">
        <v>5351</v>
      </c>
      <c r="C5072" s="2">
        <f>IFERROR(VLOOKUP(Tableau2[[#This Row],[PR]],'Taux sortant'!$I$9:$S$167,COLUMN(),0),"")</f>
        <v>16.170000000000002</v>
      </c>
      <c r="D5072" s="2">
        <f>IFERROR(VLOOKUP(Tableau2[[#This Row],[PR]],'Taux sortant'!$I$9:$S$167,COLUMN(),0),"")</f>
        <v>13.54</v>
      </c>
      <c r="E5072" s="2">
        <f>IFERROR(VLOOKUP(Tableau2[[#This Row],[PR]],'Taux sortant'!$I$9:$S$167,COLUMN(),0),"")</f>
        <v>10.49</v>
      </c>
      <c r="F5072" s="2">
        <f>IFERROR(VLOOKUP(Tableau2[[#This Row],[PR]],'Taux sortant'!$I$9:$S$167,COLUMN(),0),"")</f>
        <v>8.9700000000000006</v>
      </c>
      <c r="G5072" s="2">
        <f>IFERROR(VLOOKUP(Tableau2[[#This Row],[PR]],'Taux sortant'!$I$9:$S$167,COLUMN(),0),"")</f>
        <v>7.62</v>
      </c>
      <c r="H5072" s="2">
        <f>IFERROR(VLOOKUP(Tableau2[[#This Row],[PR]],'Taux sortant'!$I$9:$S$167,COLUMN(),0),"")</f>
        <v>6.52</v>
      </c>
      <c r="I5072" s="2">
        <f>IFERROR(VLOOKUP(Tableau2[[#This Row],[PR]],'Taux sortant'!$I$9:$S$167,COLUMN(),0),"")</f>
        <v>5.64</v>
      </c>
      <c r="J5072" s="2">
        <f>IFERROR(VLOOKUP(Tableau2[[#This Row],[PR]],'Taux sortant'!$I$9:$S$167,COLUMN(),0),"")</f>
        <v>0</v>
      </c>
      <c r="K5072" s="2">
        <f>IFERROR(VLOOKUP(Tableau2[[#This Row],[PR]],'Taux sortant'!$I$9:$S$167,COLUMN(),0),"")</f>
        <v>0</v>
      </c>
      <c r="L5072" s="2" t="str">
        <f>IFERROR(VLOOKUP(Tableau2[[#This Row],[PR]],'Taux sortant'!$I$9:$S$167,COLUMN(),0),"")</f>
        <v/>
      </c>
    </row>
    <row r="5073" spans="1:12" x14ac:dyDescent="0.3">
      <c r="A5073" s="1" t="s">
        <v>5771</v>
      </c>
      <c r="B5073" s="1" t="s">
        <v>5349</v>
      </c>
      <c r="C5073" s="2" t="str">
        <f>IFERROR(VLOOKUP(Tableau2[[#This Row],[PR]],'Taux sortant'!$I$9:$S$167,COLUMN(),0),"")</f>
        <v/>
      </c>
      <c r="D5073" s="2" t="str">
        <f>IFERROR(VLOOKUP(Tableau2[[#This Row],[PR]],'Taux sortant'!$I$9:$S$167,COLUMN(),0),"")</f>
        <v/>
      </c>
      <c r="E5073" s="2" t="str">
        <f>IFERROR(VLOOKUP(Tableau2[[#This Row],[PR]],'Taux sortant'!$I$9:$S$167,COLUMN(),0),"")</f>
        <v/>
      </c>
      <c r="F5073" s="2" t="str">
        <f>IFERROR(VLOOKUP(Tableau2[[#This Row],[PR]],'Taux sortant'!$I$9:$S$167,COLUMN(),0),"")</f>
        <v/>
      </c>
      <c r="G5073" s="2" t="str">
        <f>IFERROR(VLOOKUP(Tableau2[[#This Row],[PR]],'Taux sortant'!$I$9:$S$167,COLUMN(),0),"")</f>
        <v/>
      </c>
      <c r="H5073" s="2" t="str">
        <f>IFERROR(VLOOKUP(Tableau2[[#This Row],[PR]],'Taux sortant'!$I$9:$S$167,COLUMN(),0),"")</f>
        <v/>
      </c>
      <c r="I5073" s="2" t="str">
        <f>IFERROR(VLOOKUP(Tableau2[[#This Row],[PR]],'Taux sortant'!$I$9:$S$167,COLUMN(),0),"")</f>
        <v/>
      </c>
      <c r="J5073" s="2" t="str">
        <f>IFERROR(VLOOKUP(Tableau2[[#This Row],[PR]],'Taux sortant'!$I$9:$S$167,COLUMN(),0),"")</f>
        <v/>
      </c>
      <c r="K5073" s="2" t="str">
        <f>IFERROR(VLOOKUP(Tableau2[[#This Row],[PR]],'Taux sortant'!$I$9:$S$167,COLUMN(),0),"")</f>
        <v/>
      </c>
      <c r="L5073" s="2" t="str">
        <f>IFERROR(VLOOKUP(Tableau2[[#This Row],[PR]],'Taux sortant'!$I$9:$S$167,COLUMN(),0),"")</f>
        <v/>
      </c>
    </row>
    <row r="5074" spans="1:12" x14ac:dyDescent="0.3">
      <c r="A5074" s="1" t="s">
        <v>4984</v>
      </c>
      <c r="B5074" s="1" t="s">
        <v>4140</v>
      </c>
      <c r="C5074" s="2" t="str">
        <f>IFERROR(VLOOKUP(Tableau2[[#This Row],[PR]],'Taux sortant'!$I$9:$S$167,COLUMN(),0),"")</f>
        <v/>
      </c>
      <c r="D5074" s="2" t="str">
        <f>IFERROR(VLOOKUP(Tableau2[[#This Row],[PR]],'Taux sortant'!$I$9:$S$167,COLUMN(),0),"")</f>
        <v/>
      </c>
      <c r="E5074" s="2" t="str">
        <f>IFERROR(VLOOKUP(Tableau2[[#This Row],[PR]],'Taux sortant'!$I$9:$S$167,COLUMN(),0),"")</f>
        <v/>
      </c>
      <c r="F5074" s="2" t="str">
        <f>IFERROR(VLOOKUP(Tableau2[[#This Row],[PR]],'Taux sortant'!$I$9:$S$167,COLUMN(),0),"")</f>
        <v/>
      </c>
      <c r="G5074" s="2" t="str">
        <f>IFERROR(VLOOKUP(Tableau2[[#This Row],[PR]],'Taux sortant'!$I$9:$S$167,COLUMN(),0),"")</f>
        <v/>
      </c>
      <c r="H5074" s="2" t="str">
        <f>IFERROR(VLOOKUP(Tableau2[[#This Row],[PR]],'Taux sortant'!$I$9:$S$167,COLUMN(),0),"")</f>
        <v/>
      </c>
      <c r="I5074" s="2" t="str">
        <f>IFERROR(VLOOKUP(Tableau2[[#This Row],[PR]],'Taux sortant'!$I$9:$S$167,COLUMN(),0),"")</f>
        <v/>
      </c>
      <c r="J5074" s="2" t="str">
        <f>IFERROR(VLOOKUP(Tableau2[[#This Row],[PR]],'Taux sortant'!$I$9:$S$167,COLUMN(),0),"")</f>
        <v/>
      </c>
      <c r="K5074" s="2" t="str">
        <f>IFERROR(VLOOKUP(Tableau2[[#This Row],[PR]],'Taux sortant'!$I$9:$S$167,COLUMN(),0),"")</f>
        <v/>
      </c>
      <c r="L5074" s="2" t="str">
        <f>IFERROR(VLOOKUP(Tableau2[[#This Row],[PR]],'Taux sortant'!$I$9:$S$167,COLUMN(),0),"")</f>
        <v/>
      </c>
    </row>
    <row r="5075" spans="1:12" x14ac:dyDescent="0.3">
      <c r="A5075" s="1" t="s">
        <v>3854</v>
      </c>
      <c r="B5075" s="1" t="s">
        <v>17</v>
      </c>
      <c r="C5075" s="2">
        <f>IFERROR(VLOOKUP(Tableau2[[#This Row],[PR]],'Taux sortant'!$I$9:$S$167,COLUMN(),0),"")</f>
        <v>15.12</v>
      </c>
      <c r="D5075" s="2">
        <f>IFERROR(VLOOKUP(Tableau2[[#This Row],[PR]],'Taux sortant'!$I$9:$S$167,COLUMN(),0),"")</f>
        <v>12.61</v>
      </c>
      <c r="E5075" s="2">
        <f>IFERROR(VLOOKUP(Tableau2[[#This Row],[PR]],'Taux sortant'!$I$9:$S$167,COLUMN(),0),"")</f>
        <v>9.7200000000000006</v>
      </c>
      <c r="F5075" s="2">
        <f>IFERROR(VLOOKUP(Tableau2[[#This Row],[PR]],'Taux sortant'!$I$9:$S$167,COLUMN(),0),"")</f>
        <v>8.27</v>
      </c>
      <c r="G5075" s="2">
        <f>IFERROR(VLOOKUP(Tableau2[[#This Row],[PR]],'Taux sortant'!$I$9:$S$167,COLUMN(),0),"")</f>
        <v>7.1</v>
      </c>
      <c r="H5075" s="2">
        <f>IFERROR(VLOOKUP(Tableau2[[#This Row],[PR]],'Taux sortant'!$I$9:$S$167,COLUMN(),0),"")</f>
        <v>6.12</v>
      </c>
      <c r="I5075" s="2">
        <f>IFERROR(VLOOKUP(Tableau2[[#This Row],[PR]],'Taux sortant'!$I$9:$S$167,COLUMN(),0),"")</f>
        <v>5.33</v>
      </c>
      <c r="J5075" s="2">
        <f>IFERROR(VLOOKUP(Tableau2[[#This Row],[PR]],'Taux sortant'!$I$9:$S$167,COLUMN(),0),"")</f>
        <v>0</v>
      </c>
      <c r="K5075" s="2">
        <f>IFERROR(VLOOKUP(Tableau2[[#This Row],[PR]],'Taux sortant'!$I$9:$S$167,COLUMN(),0),"")</f>
        <v>0</v>
      </c>
      <c r="L5075" s="2" t="str">
        <f>IFERROR(VLOOKUP(Tableau2[[#This Row],[PR]],'Taux sortant'!$I$9:$S$167,COLUMN(),0),"")</f>
        <v/>
      </c>
    </row>
    <row r="5076" spans="1:12" x14ac:dyDescent="0.3">
      <c r="A5076" s="1" t="s">
        <v>2362</v>
      </c>
      <c r="B5076" s="1" t="s">
        <v>1547</v>
      </c>
      <c r="C5076" s="2">
        <f>IFERROR(VLOOKUP(Tableau2[[#This Row],[PR]],'Taux sortant'!$I$9:$S$167,COLUMN(),0),"")</f>
        <v>8.85</v>
      </c>
      <c r="D5076" s="2">
        <f>IFERROR(VLOOKUP(Tableau2[[#This Row],[PR]],'Taux sortant'!$I$9:$S$167,COLUMN(),0),"")</f>
        <v>6.89</v>
      </c>
      <c r="E5076" s="2">
        <f>IFERROR(VLOOKUP(Tableau2[[#This Row],[PR]],'Taux sortant'!$I$9:$S$167,COLUMN(),0),"")</f>
        <v>4.7</v>
      </c>
      <c r="F5076" s="2">
        <f>IFERROR(VLOOKUP(Tableau2[[#This Row],[PR]],'Taux sortant'!$I$9:$S$167,COLUMN(),0),"")</f>
        <v>3.63</v>
      </c>
      <c r="G5076" s="2">
        <f>IFERROR(VLOOKUP(Tableau2[[#This Row],[PR]],'Taux sortant'!$I$9:$S$167,COLUMN(),0),"")</f>
        <v>2.93</v>
      </c>
      <c r="H5076" s="2">
        <f>IFERROR(VLOOKUP(Tableau2[[#This Row],[PR]],'Taux sortant'!$I$9:$S$167,COLUMN(),0),"")</f>
        <v>2.4900000000000002</v>
      </c>
      <c r="I5076" s="2">
        <f>IFERROR(VLOOKUP(Tableau2[[#This Row],[PR]],'Taux sortant'!$I$9:$S$167,COLUMN(),0),"")</f>
        <v>2.21</v>
      </c>
      <c r="J5076" s="2">
        <f>IFERROR(VLOOKUP(Tableau2[[#This Row],[PR]],'Taux sortant'!$I$9:$S$167,COLUMN(),0),"")</f>
        <v>0</v>
      </c>
      <c r="K5076" s="2">
        <f>IFERROR(VLOOKUP(Tableau2[[#This Row],[PR]],'Taux sortant'!$I$9:$S$167,COLUMN(),0),"")</f>
        <v>0</v>
      </c>
      <c r="L5076" s="2" t="str">
        <f>IFERROR(VLOOKUP(Tableau2[[#This Row],[PR]],'Taux sortant'!$I$9:$S$167,COLUMN(),0),"")</f>
        <v/>
      </c>
    </row>
    <row r="5077" spans="1:12" x14ac:dyDescent="0.3">
      <c r="A5077" s="1" t="s">
        <v>1372</v>
      </c>
      <c r="B5077" s="1" t="s">
        <v>67</v>
      </c>
      <c r="C5077" s="2">
        <f>IFERROR(VLOOKUP(Tableau2[[#This Row],[PR]],'Taux sortant'!$I$9:$S$167,COLUMN(),0),"")</f>
        <v>13.04</v>
      </c>
      <c r="D5077" s="2">
        <f>IFERROR(VLOOKUP(Tableau2[[#This Row],[PR]],'Taux sortant'!$I$9:$S$167,COLUMN(),0),"")</f>
        <v>10.46</v>
      </c>
      <c r="E5077" s="2">
        <f>IFERROR(VLOOKUP(Tableau2[[#This Row],[PR]],'Taux sortant'!$I$9:$S$167,COLUMN(),0),"")</f>
        <v>7.52</v>
      </c>
      <c r="F5077" s="2">
        <f>IFERROR(VLOOKUP(Tableau2[[#This Row],[PR]],'Taux sortant'!$I$9:$S$167,COLUMN(),0),"")</f>
        <v>6.12</v>
      </c>
      <c r="G5077" s="2">
        <f>IFERROR(VLOOKUP(Tableau2[[#This Row],[PR]],'Taux sortant'!$I$9:$S$167,COLUMN(),0),"")</f>
        <v>5.09</v>
      </c>
      <c r="H5077" s="2">
        <f>IFERROR(VLOOKUP(Tableau2[[#This Row],[PR]],'Taux sortant'!$I$9:$S$167,COLUMN(),0),"")</f>
        <v>4.2300000000000004</v>
      </c>
      <c r="I5077" s="2">
        <f>IFERROR(VLOOKUP(Tableau2[[#This Row],[PR]],'Taux sortant'!$I$9:$S$167,COLUMN(),0),"")</f>
        <v>3.67</v>
      </c>
      <c r="J5077" s="2">
        <f>IFERROR(VLOOKUP(Tableau2[[#This Row],[PR]],'Taux sortant'!$I$9:$S$167,COLUMN(),0),"")</f>
        <v>0</v>
      </c>
      <c r="K5077" s="2">
        <f>IFERROR(VLOOKUP(Tableau2[[#This Row],[PR]],'Taux sortant'!$I$9:$S$167,COLUMN(),0),"")</f>
        <v>0</v>
      </c>
      <c r="L5077" s="2" t="str">
        <f>IFERROR(VLOOKUP(Tableau2[[#This Row],[PR]],'Taux sortant'!$I$9:$S$167,COLUMN(),0),"")</f>
        <v/>
      </c>
    </row>
    <row r="5078" spans="1:12" x14ac:dyDescent="0.3">
      <c r="A5078" s="1" t="s">
        <v>1375</v>
      </c>
      <c r="B5078" s="1" t="s">
        <v>8</v>
      </c>
      <c r="C5078" s="2">
        <f>IFERROR(VLOOKUP(Tableau2[[#This Row],[PR]],'Taux sortant'!$I$9:$S$167,COLUMN(),0),"")</f>
        <v>30.77</v>
      </c>
      <c r="D5078" s="2">
        <f>IFERROR(VLOOKUP(Tableau2[[#This Row],[PR]],'Taux sortant'!$I$9:$S$167,COLUMN(),0),"")</f>
        <v>22.76</v>
      </c>
      <c r="E5078" s="2">
        <f>IFERROR(VLOOKUP(Tableau2[[#This Row],[PR]],'Taux sortant'!$I$9:$S$167,COLUMN(),0),"")</f>
        <v>16.43</v>
      </c>
      <c r="F5078" s="2">
        <f>IFERROR(VLOOKUP(Tableau2[[#This Row],[PR]],'Taux sortant'!$I$9:$S$167,COLUMN(),0),"")</f>
        <v>12.46</v>
      </c>
      <c r="G5078" s="2">
        <f>IFERROR(VLOOKUP(Tableau2[[#This Row],[PR]],'Taux sortant'!$I$9:$S$167,COLUMN(),0),"")</f>
        <v>7.96</v>
      </c>
      <c r="H5078" s="2">
        <f>IFERROR(VLOOKUP(Tableau2[[#This Row],[PR]],'Taux sortant'!$I$9:$S$167,COLUMN(),0),"")</f>
        <v>5.83</v>
      </c>
      <c r="I5078" s="2">
        <f>IFERROR(VLOOKUP(Tableau2[[#This Row],[PR]],'Taux sortant'!$I$9:$S$167,COLUMN(),0),"")</f>
        <v>4.59</v>
      </c>
      <c r="J5078" s="2">
        <f>IFERROR(VLOOKUP(Tableau2[[#This Row],[PR]],'Taux sortant'!$I$9:$S$167,COLUMN(),0),"")</f>
        <v>0</v>
      </c>
      <c r="K5078" s="2">
        <f>IFERROR(VLOOKUP(Tableau2[[#This Row],[PR]],'Taux sortant'!$I$9:$S$167,COLUMN(),0),"")</f>
        <v>0</v>
      </c>
      <c r="L5078" s="2" t="str">
        <f>IFERROR(VLOOKUP(Tableau2[[#This Row],[PR]],'Taux sortant'!$I$9:$S$167,COLUMN(),0),"")</f>
        <v/>
      </c>
    </row>
    <row r="5079" spans="1:12" x14ac:dyDescent="0.3">
      <c r="A5079" s="1" t="s">
        <v>1375</v>
      </c>
      <c r="B5079" s="1" t="s">
        <v>5349</v>
      </c>
      <c r="C5079" s="2" t="str">
        <f>IFERROR(VLOOKUP(Tableau2[[#This Row],[PR]],'Taux sortant'!$I$9:$S$167,COLUMN(),0),"")</f>
        <v/>
      </c>
      <c r="D5079" s="2" t="str">
        <f>IFERROR(VLOOKUP(Tableau2[[#This Row],[PR]],'Taux sortant'!$I$9:$S$167,COLUMN(),0),"")</f>
        <v/>
      </c>
      <c r="E5079" s="2" t="str">
        <f>IFERROR(VLOOKUP(Tableau2[[#This Row],[PR]],'Taux sortant'!$I$9:$S$167,COLUMN(),0),"")</f>
        <v/>
      </c>
      <c r="F5079" s="2" t="str">
        <f>IFERROR(VLOOKUP(Tableau2[[#This Row],[PR]],'Taux sortant'!$I$9:$S$167,COLUMN(),0),"")</f>
        <v/>
      </c>
      <c r="G5079" s="2" t="str">
        <f>IFERROR(VLOOKUP(Tableau2[[#This Row],[PR]],'Taux sortant'!$I$9:$S$167,COLUMN(),0),"")</f>
        <v/>
      </c>
      <c r="H5079" s="2" t="str">
        <f>IFERROR(VLOOKUP(Tableau2[[#This Row],[PR]],'Taux sortant'!$I$9:$S$167,COLUMN(),0),"")</f>
        <v/>
      </c>
      <c r="I5079" s="2" t="str">
        <f>IFERROR(VLOOKUP(Tableau2[[#This Row],[PR]],'Taux sortant'!$I$9:$S$167,COLUMN(),0),"")</f>
        <v/>
      </c>
      <c r="J5079" s="2" t="str">
        <f>IFERROR(VLOOKUP(Tableau2[[#This Row],[PR]],'Taux sortant'!$I$9:$S$167,COLUMN(),0),"")</f>
        <v/>
      </c>
      <c r="K5079" s="2" t="str">
        <f>IFERROR(VLOOKUP(Tableau2[[#This Row],[PR]],'Taux sortant'!$I$9:$S$167,COLUMN(),0),"")</f>
        <v/>
      </c>
      <c r="L5079" s="2" t="str">
        <f>IFERROR(VLOOKUP(Tableau2[[#This Row],[PR]],'Taux sortant'!$I$9:$S$167,COLUMN(),0),"")</f>
        <v/>
      </c>
    </row>
    <row r="5080" spans="1:12" x14ac:dyDescent="0.3">
      <c r="A5080" s="1" t="s">
        <v>5774</v>
      </c>
      <c r="B5080" s="1" t="s">
        <v>5362</v>
      </c>
      <c r="C5080" s="2" t="str">
        <f>IFERROR(VLOOKUP(Tableau2[[#This Row],[PR]],'Taux sortant'!$I$9:$S$167,COLUMN(),0),"")</f>
        <v/>
      </c>
      <c r="D5080" s="2" t="str">
        <f>IFERROR(VLOOKUP(Tableau2[[#This Row],[PR]],'Taux sortant'!$I$9:$S$167,COLUMN(),0),"")</f>
        <v/>
      </c>
      <c r="E5080" s="2" t="str">
        <f>IFERROR(VLOOKUP(Tableau2[[#This Row],[PR]],'Taux sortant'!$I$9:$S$167,COLUMN(),0),"")</f>
        <v/>
      </c>
      <c r="F5080" s="2" t="str">
        <f>IFERROR(VLOOKUP(Tableau2[[#This Row],[PR]],'Taux sortant'!$I$9:$S$167,COLUMN(),0),"")</f>
        <v/>
      </c>
      <c r="G5080" s="2" t="str">
        <f>IFERROR(VLOOKUP(Tableau2[[#This Row],[PR]],'Taux sortant'!$I$9:$S$167,COLUMN(),0),"")</f>
        <v/>
      </c>
      <c r="H5080" s="2" t="str">
        <f>IFERROR(VLOOKUP(Tableau2[[#This Row],[PR]],'Taux sortant'!$I$9:$S$167,COLUMN(),0),"")</f>
        <v/>
      </c>
      <c r="I5080" s="2" t="str">
        <f>IFERROR(VLOOKUP(Tableau2[[#This Row],[PR]],'Taux sortant'!$I$9:$S$167,COLUMN(),0),"")</f>
        <v/>
      </c>
      <c r="J5080" s="2" t="str">
        <f>IFERROR(VLOOKUP(Tableau2[[#This Row],[PR]],'Taux sortant'!$I$9:$S$167,COLUMN(),0),"")</f>
        <v/>
      </c>
      <c r="K5080" s="2" t="str">
        <f>IFERROR(VLOOKUP(Tableau2[[#This Row],[PR]],'Taux sortant'!$I$9:$S$167,COLUMN(),0),"")</f>
        <v/>
      </c>
      <c r="L5080" s="2" t="str">
        <f>IFERROR(VLOOKUP(Tableau2[[#This Row],[PR]],'Taux sortant'!$I$9:$S$167,COLUMN(),0),"")</f>
        <v/>
      </c>
    </row>
    <row r="5081" spans="1:12" x14ac:dyDescent="0.3">
      <c r="A5081" s="1" t="s">
        <v>4987</v>
      </c>
      <c r="B5081" s="1" t="s">
        <v>1182</v>
      </c>
      <c r="C5081" s="2">
        <f>IFERROR(VLOOKUP(Tableau2[[#This Row],[PR]],'Taux sortant'!$I$9:$S$167,COLUMN(),0),"")</f>
        <v>22.64</v>
      </c>
      <c r="D5081" s="2">
        <f>IFERROR(VLOOKUP(Tableau2[[#This Row],[PR]],'Taux sortant'!$I$9:$S$167,COLUMN(),0),"")</f>
        <v>20.190000000000001</v>
      </c>
      <c r="E5081" s="2">
        <f>IFERROR(VLOOKUP(Tableau2[[#This Row],[PR]],'Taux sortant'!$I$9:$S$167,COLUMN(),0),"")</f>
        <v>16.53</v>
      </c>
      <c r="F5081" s="2">
        <f>IFERROR(VLOOKUP(Tableau2[[#This Row],[PR]],'Taux sortant'!$I$9:$S$167,COLUMN(),0),"")</f>
        <v>14.31</v>
      </c>
      <c r="G5081" s="2">
        <f>IFERROR(VLOOKUP(Tableau2[[#This Row],[PR]],'Taux sortant'!$I$9:$S$167,COLUMN(),0),"")</f>
        <v>12.45</v>
      </c>
      <c r="H5081" s="2">
        <f>IFERROR(VLOOKUP(Tableau2[[#This Row],[PR]],'Taux sortant'!$I$9:$S$167,COLUMN(),0),"")</f>
        <v>10.32</v>
      </c>
      <c r="I5081" s="2">
        <f>IFERROR(VLOOKUP(Tableau2[[#This Row],[PR]],'Taux sortant'!$I$9:$S$167,COLUMN(),0),"")</f>
        <v>8.83</v>
      </c>
      <c r="J5081" s="2">
        <f>IFERROR(VLOOKUP(Tableau2[[#This Row],[PR]],'Taux sortant'!$I$9:$S$167,COLUMN(),0),"")</f>
        <v>0</v>
      </c>
      <c r="K5081" s="2">
        <f>IFERROR(VLOOKUP(Tableau2[[#This Row],[PR]],'Taux sortant'!$I$9:$S$167,COLUMN(),0),"")</f>
        <v>0</v>
      </c>
      <c r="L5081" s="2" t="str">
        <f>IFERROR(VLOOKUP(Tableau2[[#This Row],[PR]],'Taux sortant'!$I$9:$S$167,COLUMN(),0),"")</f>
        <v/>
      </c>
    </row>
    <row r="5082" spans="1:12" x14ac:dyDescent="0.3">
      <c r="A5082" s="1" t="s">
        <v>1378</v>
      </c>
      <c r="B5082" s="1" t="s">
        <v>8</v>
      </c>
      <c r="C5082" s="2">
        <f>IFERROR(VLOOKUP(Tableau2[[#This Row],[PR]],'Taux sortant'!$I$9:$S$167,COLUMN(),0),"")</f>
        <v>30.77</v>
      </c>
      <c r="D5082" s="2">
        <f>IFERROR(VLOOKUP(Tableau2[[#This Row],[PR]],'Taux sortant'!$I$9:$S$167,COLUMN(),0),"")</f>
        <v>22.76</v>
      </c>
      <c r="E5082" s="2">
        <f>IFERROR(VLOOKUP(Tableau2[[#This Row],[PR]],'Taux sortant'!$I$9:$S$167,COLUMN(),0),"")</f>
        <v>16.43</v>
      </c>
      <c r="F5082" s="2">
        <f>IFERROR(VLOOKUP(Tableau2[[#This Row],[PR]],'Taux sortant'!$I$9:$S$167,COLUMN(),0),"")</f>
        <v>12.46</v>
      </c>
      <c r="G5082" s="2">
        <f>IFERROR(VLOOKUP(Tableau2[[#This Row],[PR]],'Taux sortant'!$I$9:$S$167,COLUMN(),0),"")</f>
        <v>7.96</v>
      </c>
      <c r="H5082" s="2">
        <f>IFERROR(VLOOKUP(Tableau2[[#This Row],[PR]],'Taux sortant'!$I$9:$S$167,COLUMN(),0),"")</f>
        <v>5.83</v>
      </c>
      <c r="I5082" s="2">
        <f>IFERROR(VLOOKUP(Tableau2[[#This Row],[PR]],'Taux sortant'!$I$9:$S$167,COLUMN(),0),"")</f>
        <v>4.59</v>
      </c>
      <c r="J5082" s="2">
        <f>IFERROR(VLOOKUP(Tableau2[[#This Row],[PR]],'Taux sortant'!$I$9:$S$167,COLUMN(),0),"")</f>
        <v>0</v>
      </c>
      <c r="K5082" s="2">
        <f>IFERROR(VLOOKUP(Tableau2[[#This Row],[PR]],'Taux sortant'!$I$9:$S$167,COLUMN(),0),"")</f>
        <v>0</v>
      </c>
      <c r="L5082" s="2" t="str">
        <f>IFERROR(VLOOKUP(Tableau2[[#This Row],[PR]],'Taux sortant'!$I$9:$S$167,COLUMN(),0),"")</f>
        <v/>
      </c>
    </row>
    <row r="5083" spans="1:12" x14ac:dyDescent="0.3">
      <c r="A5083" s="1" t="s">
        <v>5776</v>
      </c>
      <c r="B5083" s="1" t="s">
        <v>5356</v>
      </c>
      <c r="C5083" s="2">
        <f>IFERROR(VLOOKUP(Tableau2[[#This Row],[PR]],'Taux sortant'!$I$9:$S$167,COLUMN(),0),"")</f>
        <v>14.1</v>
      </c>
      <c r="D5083" s="2">
        <f>IFERROR(VLOOKUP(Tableau2[[#This Row],[PR]],'Taux sortant'!$I$9:$S$167,COLUMN(),0),"")</f>
        <v>12.41</v>
      </c>
      <c r="E5083" s="2">
        <f>IFERROR(VLOOKUP(Tableau2[[#This Row],[PR]],'Taux sortant'!$I$9:$S$167,COLUMN(),0),"")</f>
        <v>9.0299999999999994</v>
      </c>
      <c r="F5083" s="2">
        <f>IFERROR(VLOOKUP(Tableau2[[#This Row],[PR]],'Taux sortant'!$I$9:$S$167,COLUMN(),0),"")</f>
        <v>7.34</v>
      </c>
      <c r="G5083" s="2">
        <f>IFERROR(VLOOKUP(Tableau2[[#This Row],[PR]],'Taux sortant'!$I$9:$S$167,COLUMN(),0),"")</f>
        <v>6.12</v>
      </c>
      <c r="H5083" s="2">
        <f>IFERROR(VLOOKUP(Tableau2[[#This Row],[PR]],'Taux sortant'!$I$9:$S$167,COLUMN(),0),"")</f>
        <v>5.37</v>
      </c>
      <c r="I5083" s="2">
        <f>IFERROR(VLOOKUP(Tableau2[[#This Row],[PR]],'Taux sortant'!$I$9:$S$167,COLUMN(),0),"")</f>
        <v>4.6500000000000004</v>
      </c>
      <c r="J5083" s="2">
        <f>IFERROR(VLOOKUP(Tableau2[[#This Row],[PR]],'Taux sortant'!$I$9:$S$167,COLUMN(),0),"")</f>
        <v>0</v>
      </c>
      <c r="K5083" s="2">
        <f>IFERROR(VLOOKUP(Tableau2[[#This Row],[PR]],'Taux sortant'!$I$9:$S$167,COLUMN(),0),"")</f>
        <v>1585.65</v>
      </c>
      <c r="L5083" s="2" t="str">
        <f>IFERROR(VLOOKUP(Tableau2[[#This Row],[PR]],'Taux sortant'!$I$9:$S$167,COLUMN(),0),"")</f>
        <v/>
      </c>
    </row>
    <row r="5084" spans="1:12" x14ac:dyDescent="0.3">
      <c r="A5084" s="1" t="s">
        <v>4990</v>
      </c>
      <c r="B5084" s="1" t="s">
        <v>4137</v>
      </c>
      <c r="C5084" s="2">
        <f>IFERROR(VLOOKUP(Tableau2[[#This Row],[PR]],'Taux sortant'!$I$9:$S$167,COLUMN(),0),"")</f>
        <v>19.010000000000002</v>
      </c>
      <c r="D5084" s="2">
        <f>IFERROR(VLOOKUP(Tableau2[[#This Row],[PR]],'Taux sortant'!$I$9:$S$167,COLUMN(),0),"")</f>
        <v>16.18</v>
      </c>
      <c r="E5084" s="2">
        <f>IFERROR(VLOOKUP(Tableau2[[#This Row],[PR]],'Taux sortant'!$I$9:$S$167,COLUMN(),0),"")</f>
        <v>12.86</v>
      </c>
      <c r="F5084" s="2">
        <f>IFERROR(VLOOKUP(Tableau2[[#This Row],[PR]],'Taux sortant'!$I$9:$S$167,COLUMN(),0),"")</f>
        <v>11.2</v>
      </c>
      <c r="G5084" s="2">
        <f>IFERROR(VLOOKUP(Tableau2[[#This Row],[PR]],'Taux sortant'!$I$9:$S$167,COLUMN(),0),"")</f>
        <v>9.61</v>
      </c>
      <c r="H5084" s="2">
        <f>IFERROR(VLOOKUP(Tableau2[[#This Row],[PR]],'Taux sortant'!$I$9:$S$167,COLUMN(),0),"")</f>
        <v>8.19</v>
      </c>
      <c r="I5084" s="2">
        <f>IFERROR(VLOOKUP(Tableau2[[#This Row],[PR]],'Taux sortant'!$I$9:$S$167,COLUMN(),0),"")</f>
        <v>7.02</v>
      </c>
      <c r="J5084" s="2">
        <f>IFERROR(VLOOKUP(Tableau2[[#This Row],[PR]],'Taux sortant'!$I$9:$S$167,COLUMN(),0),"")</f>
        <v>0</v>
      </c>
      <c r="K5084" s="2">
        <f>IFERROR(VLOOKUP(Tableau2[[#This Row],[PR]],'Taux sortant'!$I$9:$S$167,COLUMN(),0),"")</f>
        <v>0</v>
      </c>
      <c r="L5084" s="2" t="str">
        <f>IFERROR(VLOOKUP(Tableau2[[#This Row],[PR]],'Taux sortant'!$I$9:$S$167,COLUMN(),0),"")</f>
        <v/>
      </c>
    </row>
    <row r="5085" spans="1:12" x14ac:dyDescent="0.3">
      <c r="A5085" s="1" t="s">
        <v>1381</v>
      </c>
      <c r="B5085" s="1" t="s">
        <v>6</v>
      </c>
      <c r="C5085" s="2">
        <f>IFERROR(VLOOKUP(Tableau2[[#This Row],[PR]],'Taux sortant'!$I$9:$S$167,COLUMN(),0),"")</f>
        <v>25.34</v>
      </c>
      <c r="D5085" s="2">
        <f>IFERROR(VLOOKUP(Tableau2[[#This Row],[PR]],'Taux sortant'!$I$9:$S$167,COLUMN(),0),"")</f>
        <v>21.62</v>
      </c>
      <c r="E5085" s="2">
        <f>IFERROR(VLOOKUP(Tableau2[[#This Row],[PR]],'Taux sortant'!$I$9:$S$167,COLUMN(),0),"")</f>
        <v>15.42</v>
      </c>
      <c r="F5085" s="2">
        <f>IFERROR(VLOOKUP(Tableau2[[#This Row],[PR]],'Taux sortant'!$I$9:$S$167,COLUMN(),0),"")</f>
        <v>12.6</v>
      </c>
      <c r="G5085" s="2">
        <f>IFERROR(VLOOKUP(Tableau2[[#This Row],[PR]],'Taux sortant'!$I$9:$S$167,COLUMN(),0),"")</f>
        <v>9.5500000000000007</v>
      </c>
      <c r="H5085" s="2">
        <f>IFERROR(VLOOKUP(Tableau2[[#This Row],[PR]],'Taux sortant'!$I$9:$S$167,COLUMN(),0),"")</f>
        <v>7.3</v>
      </c>
      <c r="I5085" s="2">
        <f>IFERROR(VLOOKUP(Tableau2[[#This Row],[PR]],'Taux sortant'!$I$9:$S$167,COLUMN(),0),"")</f>
        <v>6.61</v>
      </c>
      <c r="J5085" s="2">
        <f>IFERROR(VLOOKUP(Tableau2[[#This Row],[PR]],'Taux sortant'!$I$9:$S$167,COLUMN(),0),"")</f>
        <v>0</v>
      </c>
      <c r="K5085" s="2">
        <f>IFERROR(VLOOKUP(Tableau2[[#This Row],[PR]],'Taux sortant'!$I$9:$S$167,COLUMN(),0),"")</f>
        <v>0</v>
      </c>
      <c r="L5085" s="2" t="str">
        <f>IFERROR(VLOOKUP(Tableau2[[#This Row],[PR]],'Taux sortant'!$I$9:$S$167,COLUMN(),0),"")</f>
        <v/>
      </c>
    </row>
    <row r="5086" spans="1:12" x14ac:dyDescent="0.3">
      <c r="A5086" s="1" t="s">
        <v>1384</v>
      </c>
      <c r="B5086" s="1" t="s">
        <v>6</v>
      </c>
      <c r="C5086" s="2">
        <f>IFERROR(VLOOKUP(Tableau2[[#This Row],[PR]],'Taux sortant'!$I$9:$S$167,COLUMN(),0),"")</f>
        <v>25.34</v>
      </c>
      <c r="D5086" s="2">
        <f>IFERROR(VLOOKUP(Tableau2[[#This Row],[PR]],'Taux sortant'!$I$9:$S$167,COLUMN(),0),"")</f>
        <v>21.62</v>
      </c>
      <c r="E5086" s="2">
        <f>IFERROR(VLOOKUP(Tableau2[[#This Row],[PR]],'Taux sortant'!$I$9:$S$167,COLUMN(),0),"")</f>
        <v>15.42</v>
      </c>
      <c r="F5086" s="2">
        <f>IFERROR(VLOOKUP(Tableau2[[#This Row],[PR]],'Taux sortant'!$I$9:$S$167,COLUMN(),0),"")</f>
        <v>12.6</v>
      </c>
      <c r="G5086" s="2">
        <f>IFERROR(VLOOKUP(Tableau2[[#This Row],[PR]],'Taux sortant'!$I$9:$S$167,COLUMN(),0),"")</f>
        <v>9.5500000000000007</v>
      </c>
      <c r="H5086" s="2">
        <f>IFERROR(VLOOKUP(Tableau2[[#This Row],[PR]],'Taux sortant'!$I$9:$S$167,COLUMN(),0),"")</f>
        <v>7.3</v>
      </c>
      <c r="I5086" s="2">
        <f>IFERROR(VLOOKUP(Tableau2[[#This Row],[PR]],'Taux sortant'!$I$9:$S$167,COLUMN(),0),"")</f>
        <v>6.61</v>
      </c>
      <c r="J5086" s="2">
        <f>IFERROR(VLOOKUP(Tableau2[[#This Row],[PR]],'Taux sortant'!$I$9:$S$167,COLUMN(),0),"")</f>
        <v>0</v>
      </c>
      <c r="K5086" s="2">
        <f>IFERROR(VLOOKUP(Tableau2[[#This Row],[PR]],'Taux sortant'!$I$9:$S$167,COLUMN(),0),"")</f>
        <v>0</v>
      </c>
      <c r="L5086" s="2" t="str">
        <f>IFERROR(VLOOKUP(Tableau2[[#This Row],[PR]],'Taux sortant'!$I$9:$S$167,COLUMN(),0),"")</f>
        <v/>
      </c>
    </row>
    <row r="5087" spans="1:12" x14ac:dyDescent="0.3">
      <c r="A5087" s="1" t="s">
        <v>4993</v>
      </c>
      <c r="B5087" s="1" t="s">
        <v>4155</v>
      </c>
      <c r="C5087" s="2">
        <f>IFERROR(VLOOKUP(Tableau2[[#This Row],[PR]],'Taux sortant'!$I$9:$S$167,COLUMN(),0),"")</f>
        <v>17.46</v>
      </c>
      <c r="D5087" s="2">
        <f>IFERROR(VLOOKUP(Tableau2[[#This Row],[PR]],'Taux sortant'!$I$9:$S$167,COLUMN(),0),"")</f>
        <v>14.82</v>
      </c>
      <c r="E5087" s="2">
        <f>IFERROR(VLOOKUP(Tableau2[[#This Row],[PR]],'Taux sortant'!$I$9:$S$167,COLUMN(),0),"")</f>
        <v>11.74</v>
      </c>
      <c r="F5087" s="2">
        <f>IFERROR(VLOOKUP(Tableau2[[#This Row],[PR]],'Taux sortant'!$I$9:$S$167,COLUMN(),0),"")</f>
        <v>10.210000000000001</v>
      </c>
      <c r="G5087" s="2">
        <f>IFERROR(VLOOKUP(Tableau2[[#This Row],[PR]],'Taux sortant'!$I$9:$S$167,COLUMN(),0),"")</f>
        <v>8.84</v>
      </c>
      <c r="H5087" s="2">
        <f>IFERROR(VLOOKUP(Tableau2[[#This Row],[PR]],'Taux sortant'!$I$9:$S$167,COLUMN(),0),"")</f>
        <v>7.69</v>
      </c>
      <c r="I5087" s="2">
        <f>IFERROR(VLOOKUP(Tableau2[[#This Row],[PR]],'Taux sortant'!$I$9:$S$167,COLUMN(),0),"")</f>
        <v>6.75</v>
      </c>
      <c r="J5087" s="2">
        <f>IFERROR(VLOOKUP(Tableau2[[#This Row],[PR]],'Taux sortant'!$I$9:$S$167,COLUMN(),0),"")</f>
        <v>0</v>
      </c>
      <c r="K5087" s="2">
        <f>IFERROR(VLOOKUP(Tableau2[[#This Row],[PR]],'Taux sortant'!$I$9:$S$167,COLUMN(),0),"")</f>
        <v>0</v>
      </c>
      <c r="L5087" s="2" t="str">
        <f>IFERROR(VLOOKUP(Tableau2[[#This Row],[PR]],'Taux sortant'!$I$9:$S$167,COLUMN(),0),"")</f>
        <v/>
      </c>
    </row>
    <row r="5088" spans="1:12" x14ac:dyDescent="0.3">
      <c r="A5088" s="1" t="s">
        <v>1387</v>
      </c>
      <c r="B5088" s="1" t="s">
        <v>41</v>
      </c>
      <c r="C5088" s="2">
        <f>IFERROR(VLOOKUP(Tableau2[[#This Row],[PR]],'Taux sortant'!$I$9:$S$167,COLUMN(),0),"")</f>
        <v>49.81</v>
      </c>
      <c r="D5088" s="2">
        <f>IFERROR(VLOOKUP(Tableau2[[#This Row],[PR]],'Taux sortant'!$I$9:$S$167,COLUMN(),0),"")</f>
        <v>45.27</v>
      </c>
      <c r="E5088" s="2">
        <f>IFERROR(VLOOKUP(Tableau2[[#This Row],[PR]],'Taux sortant'!$I$9:$S$167,COLUMN(),0),"")</f>
        <v>34.64</v>
      </c>
      <c r="F5088" s="2">
        <f>IFERROR(VLOOKUP(Tableau2[[#This Row],[PR]],'Taux sortant'!$I$9:$S$167,COLUMN(),0),"")</f>
        <v>29.4</v>
      </c>
      <c r="G5088" s="2">
        <f>IFERROR(VLOOKUP(Tableau2[[#This Row],[PR]],'Taux sortant'!$I$9:$S$167,COLUMN(),0),"")</f>
        <v>24.47</v>
      </c>
      <c r="H5088" s="2">
        <f>IFERROR(VLOOKUP(Tableau2[[#This Row],[PR]],'Taux sortant'!$I$9:$S$167,COLUMN(),0),"")</f>
        <v>15.63</v>
      </c>
      <c r="I5088" s="2">
        <f>IFERROR(VLOOKUP(Tableau2[[#This Row],[PR]],'Taux sortant'!$I$9:$S$167,COLUMN(),0),"")</f>
        <v>14.81</v>
      </c>
      <c r="J5088" s="2">
        <f>IFERROR(VLOOKUP(Tableau2[[#This Row],[PR]],'Taux sortant'!$I$9:$S$167,COLUMN(),0),"")</f>
        <v>0</v>
      </c>
      <c r="K5088" s="2">
        <f>IFERROR(VLOOKUP(Tableau2[[#This Row],[PR]],'Taux sortant'!$I$9:$S$167,COLUMN(),0),"")</f>
        <v>0</v>
      </c>
      <c r="L5088" s="2" t="str">
        <f>IFERROR(VLOOKUP(Tableau2[[#This Row],[PR]],'Taux sortant'!$I$9:$S$167,COLUMN(),0),"")</f>
        <v/>
      </c>
    </row>
    <row r="5089" spans="1:12" x14ac:dyDescent="0.3">
      <c r="A5089" s="1" t="s">
        <v>3856</v>
      </c>
      <c r="B5089" s="1" t="s">
        <v>3127</v>
      </c>
      <c r="C5089" s="2" t="str">
        <f>IFERROR(VLOOKUP(Tableau2[[#This Row],[PR]],'Taux sortant'!$I$9:$S$167,COLUMN(),0),"")</f>
        <v/>
      </c>
      <c r="D5089" s="2" t="str">
        <f>IFERROR(VLOOKUP(Tableau2[[#This Row],[PR]],'Taux sortant'!$I$9:$S$167,COLUMN(),0),"")</f>
        <v/>
      </c>
      <c r="E5089" s="2" t="str">
        <f>IFERROR(VLOOKUP(Tableau2[[#This Row],[PR]],'Taux sortant'!$I$9:$S$167,COLUMN(),0),"")</f>
        <v/>
      </c>
      <c r="F5089" s="2" t="str">
        <f>IFERROR(VLOOKUP(Tableau2[[#This Row],[PR]],'Taux sortant'!$I$9:$S$167,COLUMN(),0),"")</f>
        <v/>
      </c>
      <c r="G5089" s="2" t="str">
        <f>IFERROR(VLOOKUP(Tableau2[[#This Row],[PR]],'Taux sortant'!$I$9:$S$167,COLUMN(),0),"")</f>
        <v/>
      </c>
      <c r="H5089" s="2" t="str">
        <f>IFERROR(VLOOKUP(Tableau2[[#This Row],[PR]],'Taux sortant'!$I$9:$S$167,COLUMN(),0),"")</f>
        <v/>
      </c>
      <c r="I5089" s="2" t="str">
        <f>IFERROR(VLOOKUP(Tableau2[[#This Row],[PR]],'Taux sortant'!$I$9:$S$167,COLUMN(),0),"")</f>
        <v/>
      </c>
      <c r="J5089" s="2" t="str">
        <f>IFERROR(VLOOKUP(Tableau2[[#This Row],[PR]],'Taux sortant'!$I$9:$S$167,COLUMN(),0),"")</f>
        <v/>
      </c>
      <c r="K5089" s="2" t="str">
        <f>IFERROR(VLOOKUP(Tableau2[[#This Row],[PR]],'Taux sortant'!$I$9:$S$167,COLUMN(),0),"")</f>
        <v/>
      </c>
      <c r="L5089" s="2" t="str">
        <f>IFERROR(VLOOKUP(Tableau2[[#This Row],[PR]],'Taux sortant'!$I$9:$S$167,COLUMN(),0),"")</f>
        <v/>
      </c>
    </row>
    <row r="5090" spans="1:12" x14ac:dyDescent="0.3">
      <c r="A5090" s="1" t="s">
        <v>4996</v>
      </c>
      <c r="B5090" s="1" t="s">
        <v>4150</v>
      </c>
      <c r="C5090" s="2">
        <f>IFERROR(VLOOKUP(Tableau2[[#This Row],[PR]],'Taux sortant'!$I$9:$S$167,COLUMN(),0),"")</f>
        <v>19.84</v>
      </c>
      <c r="D5090" s="2">
        <f>IFERROR(VLOOKUP(Tableau2[[#This Row],[PR]],'Taux sortant'!$I$9:$S$167,COLUMN(),0),"")</f>
        <v>16.989999999999998</v>
      </c>
      <c r="E5090" s="2">
        <f>IFERROR(VLOOKUP(Tableau2[[#This Row],[PR]],'Taux sortant'!$I$9:$S$167,COLUMN(),0),"")</f>
        <v>13.65</v>
      </c>
      <c r="F5090" s="2">
        <f>IFERROR(VLOOKUP(Tableau2[[#This Row],[PR]],'Taux sortant'!$I$9:$S$167,COLUMN(),0),"")</f>
        <v>11.98</v>
      </c>
      <c r="G5090" s="2">
        <f>IFERROR(VLOOKUP(Tableau2[[#This Row],[PR]],'Taux sortant'!$I$9:$S$167,COLUMN(),0),"")</f>
        <v>10.41</v>
      </c>
      <c r="H5090" s="2">
        <f>IFERROR(VLOOKUP(Tableau2[[#This Row],[PR]],'Taux sortant'!$I$9:$S$167,COLUMN(),0),"")</f>
        <v>8.9600000000000009</v>
      </c>
      <c r="I5090" s="2">
        <f>IFERROR(VLOOKUP(Tableau2[[#This Row],[PR]],'Taux sortant'!$I$9:$S$167,COLUMN(),0),"")</f>
        <v>7.76</v>
      </c>
      <c r="J5090" s="2">
        <f>IFERROR(VLOOKUP(Tableau2[[#This Row],[PR]],'Taux sortant'!$I$9:$S$167,COLUMN(),0),"")</f>
        <v>0</v>
      </c>
      <c r="K5090" s="2">
        <f>IFERROR(VLOOKUP(Tableau2[[#This Row],[PR]],'Taux sortant'!$I$9:$S$167,COLUMN(),0),"")</f>
        <v>0</v>
      </c>
      <c r="L5090" s="2" t="str">
        <f>IFERROR(VLOOKUP(Tableau2[[#This Row],[PR]],'Taux sortant'!$I$9:$S$167,COLUMN(),0),"")</f>
        <v/>
      </c>
    </row>
    <row r="5091" spans="1:12" x14ac:dyDescent="0.3">
      <c r="A5091" s="1" t="s">
        <v>1390</v>
      </c>
      <c r="B5091" s="1" t="s">
        <v>219</v>
      </c>
      <c r="C5091" s="2">
        <f>IFERROR(VLOOKUP(Tableau2[[#This Row],[PR]],'Taux sortant'!$I$9:$S$167,COLUMN(),0),"")</f>
        <v>12.63</v>
      </c>
      <c r="D5091" s="2">
        <f>IFERROR(VLOOKUP(Tableau2[[#This Row],[PR]],'Taux sortant'!$I$9:$S$167,COLUMN(),0),"")</f>
        <v>10.14</v>
      </c>
      <c r="E5091" s="2">
        <f>IFERROR(VLOOKUP(Tableau2[[#This Row],[PR]],'Taux sortant'!$I$9:$S$167,COLUMN(),0),"")</f>
        <v>7.31</v>
      </c>
      <c r="F5091" s="2">
        <f>IFERROR(VLOOKUP(Tableau2[[#This Row],[PR]],'Taux sortant'!$I$9:$S$167,COLUMN(),0),"")</f>
        <v>5.96</v>
      </c>
      <c r="G5091" s="2">
        <f>IFERROR(VLOOKUP(Tableau2[[#This Row],[PR]],'Taux sortant'!$I$9:$S$167,COLUMN(),0),"")</f>
        <v>4.9800000000000004</v>
      </c>
      <c r="H5091" s="2">
        <f>IFERROR(VLOOKUP(Tableau2[[#This Row],[PR]],'Taux sortant'!$I$9:$S$167,COLUMN(),0),"")</f>
        <v>4.2</v>
      </c>
      <c r="I5091" s="2">
        <f>IFERROR(VLOOKUP(Tableau2[[#This Row],[PR]],'Taux sortant'!$I$9:$S$167,COLUMN(),0),"")</f>
        <v>3.68</v>
      </c>
      <c r="J5091" s="2">
        <f>IFERROR(VLOOKUP(Tableau2[[#This Row],[PR]],'Taux sortant'!$I$9:$S$167,COLUMN(),0),"")</f>
        <v>0</v>
      </c>
      <c r="K5091" s="2">
        <f>IFERROR(VLOOKUP(Tableau2[[#This Row],[PR]],'Taux sortant'!$I$9:$S$167,COLUMN(),0),"")</f>
        <v>0</v>
      </c>
      <c r="L5091" s="2" t="str">
        <f>IFERROR(VLOOKUP(Tableau2[[#This Row],[PR]],'Taux sortant'!$I$9:$S$167,COLUMN(),0),"")</f>
        <v/>
      </c>
    </row>
    <row r="5092" spans="1:12" x14ac:dyDescent="0.3">
      <c r="A5092" s="1" t="s">
        <v>3859</v>
      </c>
      <c r="B5092" s="1" t="s">
        <v>3086</v>
      </c>
      <c r="C5092" s="2">
        <f>IFERROR(VLOOKUP(Tableau2[[#This Row],[PR]],'Taux sortant'!$I$9:$S$167,COLUMN(),0),"")</f>
        <v>14.38</v>
      </c>
      <c r="D5092" s="2">
        <f>IFERROR(VLOOKUP(Tableau2[[#This Row],[PR]],'Taux sortant'!$I$9:$S$167,COLUMN(),0),"")</f>
        <v>11.96</v>
      </c>
      <c r="E5092" s="2">
        <f>IFERROR(VLOOKUP(Tableau2[[#This Row],[PR]],'Taux sortant'!$I$9:$S$167,COLUMN(),0),"")</f>
        <v>9.1199999999999992</v>
      </c>
      <c r="F5092" s="2">
        <f>IFERROR(VLOOKUP(Tableau2[[#This Row],[PR]],'Taux sortant'!$I$9:$S$167,COLUMN(),0),"")</f>
        <v>7.74</v>
      </c>
      <c r="G5092" s="2">
        <f>IFERROR(VLOOKUP(Tableau2[[#This Row],[PR]],'Taux sortant'!$I$9:$S$167,COLUMN(),0),"")</f>
        <v>6.58</v>
      </c>
      <c r="H5092" s="2">
        <f>IFERROR(VLOOKUP(Tableau2[[#This Row],[PR]],'Taux sortant'!$I$9:$S$167,COLUMN(),0),"")</f>
        <v>5.57</v>
      </c>
      <c r="I5092" s="2">
        <f>IFERROR(VLOOKUP(Tableau2[[#This Row],[PR]],'Taux sortant'!$I$9:$S$167,COLUMN(),0),"")</f>
        <v>4.78</v>
      </c>
      <c r="J5092" s="2">
        <f>IFERROR(VLOOKUP(Tableau2[[#This Row],[PR]],'Taux sortant'!$I$9:$S$167,COLUMN(),0),"")</f>
        <v>0</v>
      </c>
      <c r="K5092" s="2">
        <f>IFERROR(VLOOKUP(Tableau2[[#This Row],[PR]],'Taux sortant'!$I$9:$S$167,COLUMN(),0),"")</f>
        <v>0</v>
      </c>
      <c r="L5092" s="2" t="str">
        <f>IFERROR(VLOOKUP(Tableau2[[#This Row],[PR]],'Taux sortant'!$I$9:$S$167,COLUMN(),0),"")</f>
        <v/>
      </c>
    </row>
    <row r="5093" spans="1:12" x14ac:dyDescent="0.3">
      <c r="A5093" s="1" t="s">
        <v>1393</v>
      </c>
      <c r="B5093" s="1" t="s">
        <v>15</v>
      </c>
      <c r="C5093" s="2">
        <f>IFERROR(VLOOKUP(Tableau2[[#This Row],[PR]],'Taux sortant'!$I$9:$S$167,COLUMN(),0),"")</f>
        <v>12.05</v>
      </c>
      <c r="D5093" s="2">
        <f>IFERROR(VLOOKUP(Tableau2[[#This Row],[PR]],'Taux sortant'!$I$9:$S$167,COLUMN(),0),"")</f>
        <v>9.57</v>
      </c>
      <c r="E5093" s="2">
        <f>IFERROR(VLOOKUP(Tableau2[[#This Row],[PR]],'Taux sortant'!$I$9:$S$167,COLUMN(),0),"")</f>
        <v>6.79</v>
      </c>
      <c r="F5093" s="2">
        <f>IFERROR(VLOOKUP(Tableau2[[#This Row],[PR]],'Taux sortant'!$I$9:$S$167,COLUMN(),0),"")</f>
        <v>5.47</v>
      </c>
      <c r="G5093" s="2">
        <f>IFERROR(VLOOKUP(Tableau2[[#This Row],[PR]],'Taux sortant'!$I$9:$S$167,COLUMN(),0),"")</f>
        <v>4.49</v>
      </c>
      <c r="H5093" s="2">
        <f>IFERROR(VLOOKUP(Tableau2[[#This Row],[PR]],'Taux sortant'!$I$9:$S$167,COLUMN(),0),"")</f>
        <v>3.66</v>
      </c>
      <c r="I5093" s="2">
        <f>IFERROR(VLOOKUP(Tableau2[[#This Row],[PR]],'Taux sortant'!$I$9:$S$167,COLUMN(),0),"")</f>
        <v>3.12</v>
      </c>
      <c r="J5093" s="2">
        <f>IFERROR(VLOOKUP(Tableau2[[#This Row],[PR]],'Taux sortant'!$I$9:$S$167,COLUMN(),0),"")</f>
        <v>0</v>
      </c>
      <c r="K5093" s="2">
        <f>IFERROR(VLOOKUP(Tableau2[[#This Row],[PR]],'Taux sortant'!$I$9:$S$167,COLUMN(),0),"")</f>
        <v>0</v>
      </c>
      <c r="L5093" s="2" t="str">
        <f>IFERROR(VLOOKUP(Tableau2[[#This Row],[PR]],'Taux sortant'!$I$9:$S$167,COLUMN(),0),"")</f>
        <v/>
      </c>
    </row>
    <row r="5094" spans="1:12" x14ac:dyDescent="0.3">
      <c r="A5094" s="1" t="s">
        <v>2365</v>
      </c>
      <c r="B5094" s="1" t="s">
        <v>1631</v>
      </c>
      <c r="C5094" s="2">
        <f>IFERROR(VLOOKUP(Tableau2[[#This Row],[PR]],'Taux sortant'!$I$9:$S$167,COLUMN(),0),"")</f>
        <v>10.29</v>
      </c>
      <c r="D5094" s="2">
        <f>IFERROR(VLOOKUP(Tableau2[[#This Row],[PR]],'Taux sortant'!$I$9:$S$167,COLUMN(),0),"")</f>
        <v>8.1199999999999992</v>
      </c>
      <c r="E5094" s="2">
        <f>IFERROR(VLOOKUP(Tableau2[[#This Row],[PR]],'Taux sortant'!$I$9:$S$167,COLUMN(),0),"")</f>
        <v>5.69</v>
      </c>
      <c r="F5094" s="2">
        <f>IFERROR(VLOOKUP(Tableau2[[#This Row],[PR]],'Taux sortant'!$I$9:$S$167,COLUMN(),0),"")</f>
        <v>4.5199999999999996</v>
      </c>
      <c r="G5094" s="2">
        <f>IFERROR(VLOOKUP(Tableau2[[#This Row],[PR]],'Taux sortant'!$I$9:$S$167,COLUMN(),0),"")</f>
        <v>3.74</v>
      </c>
      <c r="H5094" s="2">
        <f>IFERROR(VLOOKUP(Tableau2[[#This Row],[PR]],'Taux sortant'!$I$9:$S$167,COLUMN(),0),"")</f>
        <v>3.28</v>
      </c>
      <c r="I5094" s="2">
        <f>IFERROR(VLOOKUP(Tableau2[[#This Row],[PR]],'Taux sortant'!$I$9:$S$167,COLUMN(),0),"")</f>
        <v>2.99</v>
      </c>
      <c r="J5094" s="2">
        <f>IFERROR(VLOOKUP(Tableau2[[#This Row],[PR]],'Taux sortant'!$I$9:$S$167,COLUMN(),0),"")</f>
        <v>0</v>
      </c>
      <c r="K5094" s="2">
        <f>IFERROR(VLOOKUP(Tableau2[[#This Row],[PR]],'Taux sortant'!$I$9:$S$167,COLUMN(),0),"")</f>
        <v>0</v>
      </c>
      <c r="L5094" s="2" t="str">
        <f>IFERROR(VLOOKUP(Tableau2[[#This Row],[PR]],'Taux sortant'!$I$9:$S$167,COLUMN(),0),"")</f>
        <v/>
      </c>
    </row>
    <row r="5095" spans="1:12" x14ac:dyDescent="0.3">
      <c r="A5095" s="1" t="s">
        <v>3862</v>
      </c>
      <c r="B5095" s="1" t="s">
        <v>3113</v>
      </c>
      <c r="C5095" s="2">
        <f>IFERROR(VLOOKUP(Tableau2[[#This Row],[PR]],'Taux sortant'!$I$9:$S$167,COLUMN(),0),"")</f>
        <v>14.22</v>
      </c>
      <c r="D5095" s="2">
        <f>IFERROR(VLOOKUP(Tableau2[[#This Row],[PR]],'Taux sortant'!$I$9:$S$167,COLUMN(),0),"")</f>
        <v>11.82</v>
      </c>
      <c r="E5095" s="2">
        <f>IFERROR(VLOOKUP(Tableau2[[#This Row],[PR]],'Taux sortant'!$I$9:$S$167,COLUMN(),0),"")</f>
        <v>9.02</v>
      </c>
      <c r="F5095" s="2">
        <f>IFERROR(VLOOKUP(Tableau2[[#This Row],[PR]],'Taux sortant'!$I$9:$S$167,COLUMN(),0),"")</f>
        <v>7.68</v>
      </c>
      <c r="G5095" s="2">
        <f>IFERROR(VLOOKUP(Tableau2[[#This Row],[PR]],'Taux sortant'!$I$9:$S$167,COLUMN(),0),"")</f>
        <v>6.52</v>
      </c>
      <c r="H5095" s="2">
        <f>IFERROR(VLOOKUP(Tableau2[[#This Row],[PR]],'Taux sortant'!$I$9:$S$167,COLUMN(),0),"")</f>
        <v>5.54</v>
      </c>
      <c r="I5095" s="2">
        <f>IFERROR(VLOOKUP(Tableau2[[#This Row],[PR]],'Taux sortant'!$I$9:$S$167,COLUMN(),0),"")</f>
        <v>4.76</v>
      </c>
      <c r="J5095" s="2">
        <f>IFERROR(VLOOKUP(Tableau2[[#This Row],[PR]],'Taux sortant'!$I$9:$S$167,COLUMN(),0),"")</f>
        <v>0</v>
      </c>
      <c r="K5095" s="2">
        <f>IFERROR(VLOOKUP(Tableau2[[#This Row],[PR]],'Taux sortant'!$I$9:$S$167,COLUMN(),0),"")</f>
        <v>0</v>
      </c>
      <c r="L5095" s="2" t="str">
        <f>IFERROR(VLOOKUP(Tableau2[[#This Row],[PR]],'Taux sortant'!$I$9:$S$167,COLUMN(),0),"")</f>
        <v/>
      </c>
    </row>
    <row r="5096" spans="1:12" x14ac:dyDescent="0.3">
      <c r="A5096" s="1" t="s">
        <v>4998</v>
      </c>
      <c r="B5096" s="1" t="s">
        <v>1182</v>
      </c>
      <c r="C5096" s="2">
        <f>IFERROR(VLOOKUP(Tableau2[[#This Row],[PR]],'Taux sortant'!$I$9:$S$167,COLUMN(),0),"")</f>
        <v>22.64</v>
      </c>
      <c r="D5096" s="2">
        <f>IFERROR(VLOOKUP(Tableau2[[#This Row],[PR]],'Taux sortant'!$I$9:$S$167,COLUMN(),0),"")</f>
        <v>20.190000000000001</v>
      </c>
      <c r="E5096" s="2">
        <f>IFERROR(VLOOKUP(Tableau2[[#This Row],[PR]],'Taux sortant'!$I$9:$S$167,COLUMN(),0),"")</f>
        <v>16.53</v>
      </c>
      <c r="F5096" s="2">
        <f>IFERROR(VLOOKUP(Tableau2[[#This Row],[PR]],'Taux sortant'!$I$9:$S$167,COLUMN(),0),"")</f>
        <v>14.31</v>
      </c>
      <c r="G5096" s="2">
        <f>IFERROR(VLOOKUP(Tableau2[[#This Row],[PR]],'Taux sortant'!$I$9:$S$167,COLUMN(),0),"")</f>
        <v>12.45</v>
      </c>
      <c r="H5096" s="2">
        <f>IFERROR(VLOOKUP(Tableau2[[#This Row],[PR]],'Taux sortant'!$I$9:$S$167,COLUMN(),0),"")</f>
        <v>10.32</v>
      </c>
      <c r="I5096" s="2">
        <f>IFERROR(VLOOKUP(Tableau2[[#This Row],[PR]],'Taux sortant'!$I$9:$S$167,COLUMN(),0),"")</f>
        <v>8.83</v>
      </c>
      <c r="J5096" s="2">
        <f>IFERROR(VLOOKUP(Tableau2[[#This Row],[PR]],'Taux sortant'!$I$9:$S$167,COLUMN(),0),"")</f>
        <v>0</v>
      </c>
      <c r="K5096" s="2">
        <f>IFERROR(VLOOKUP(Tableau2[[#This Row],[PR]],'Taux sortant'!$I$9:$S$167,COLUMN(),0),"")</f>
        <v>0</v>
      </c>
      <c r="L5096" s="2" t="str">
        <f>IFERROR(VLOOKUP(Tableau2[[#This Row],[PR]],'Taux sortant'!$I$9:$S$167,COLUMN(),0),"")</f>
        <v/>
      </c>
    </row>
    <row r="5097" spans="1:12" x14ac:dyDescent="0.3">
      <c r="A5097" s="1" t="s">
        <v>6275</v>
      </c>
      <c r="B5097" s="1" t="s">
        <v>5838</v>
      </c>
      <c r="C5097" s="2" t="str">
        <f>IFERROR(VLOOKUP(Tableau2[[#This Row],[PR]],'Taux sortant'!$I$9:$S$167,COLUMN(),0),"")</f>
        <v/>
      </c>
      <c r="D5097" s="2" t="str">
        <f>IFERROR(VLOOKUP(Tableau2[[#This Row],[PR]],'Taux sortant'!$I$9:$S$167,COLUMN(),0),"")</f>
        <v/>
      </c>
      <c r="E5097" s="2" t="str">
        <f>IFERROR(VLOOKUP(Tableau2[[#This Row],[PR]],'Taux sortant'!$I$9:$S$167,COLUMN(),0),"")</f>
        <v/>
      </c>
      <c r="F5097" s="2" t="str">
        <f>IFERROR(VLOOKUP(Tableau2[[#This Row],[PR]],'Taux sortant'!$I$9:$S$167,COLUMN(),0),"")</f>
        <v/>
      </c>
      <c r="G5097" s="2" t="str">
        <f>IFERROR(VLOOKUP(Tableau2[[#This Row],[PR]],'Taux sortant'!$I$9:$S$167,COLUMN(),0),"")</f>
        <v/>
      </c>
      <c r="H5097" s="2" t="str">
        <f>IFERROR(VLOOKUP(Tableau2[[#This Row],[PR]],'Taux sortant'!$I$9:$S$167,COLUMN(),0),"")</f>
        <v/>
      </c>
      <c r="I5097" s="2" t="str">
        <f>IFERROR(VLOOKUP(Tableau2[[#This Row],[PR]],'Taux sortant'!$I$9:$S$167,COLUMN(),0),"")</f>
        <v/>
      </c>
      <c r="J5097" s="2" t="str">
        <f>IFERROR(VLOOKUP(Tableau2[[#This Row],[PR]],'Taux sortant'!$I$9:$S$167,COLUMN(),0),"")</f>
        <v/>
      </c>
      <c r="K5097" s="2" t="str">
        <f>IFERROR(VLOOKUP(Tableau2[[#This Row],[PR]],'Taux sortant'!$I$9:$S$167,COLUMN(),0),"")</f>
        <v/>
      </c>
      <c r="L5097" s="2" t="str">
        <f>IFERROR(VLOOKUP(Tableau2[[#This Row],[PR]],'Taux sortant'!$I$9:$S$167,COLUMN(),0),"")</f>
        <v/>
      </c>
    </row>
    <row r="5098" spans="1:12" x14ac:dyDescent="0.3">
      <c r="A5098" s="1" t="s">
        <v>5001</v>
      </c>
      <c r="B5098" s="1" t="s">
        <v>3580</v>
      </c>
      <c r="C5098" s="2">
        <f>IFERROR(VLOOKUP(Tableau2[[#This Row],[PR]],'Taux sortant'!$I$9:$S$167,COLUMN(),0),"")</f>
        <v>18.79</v>
      </c>
      <c r="D5098" s="2">
        <f>IFERROR(VLOOKUP(Tableau2[[#This Row],[PR]],'Taux sortant'!$I$9:$S$167,COLUMN(),0),"")</f>
        <v>15.99</v>
      </c>
      <c r="E5098" s="2">
        <f>IFERROR(VLOOKUP(Tableau2[[#This Row],[PR]],'Taux sortant'!$I$9:$S$167,COLUMN(),0),"")</f>
        <v>12.7</v>
      </c>
      <c r="F5098" s="2">
        <f>IFERROR(VLOOKUP(Tableau2[[#This Row],[PR]],'Taux sortant'!$I$9:$S$167,COLUMN(),0),"")</f>
        <v>11.07</v>
      </c>
      <c r="G5098" s="2">
        <f>IFERROR(VLOOKUP(Tableau2[[#This Row],[PR]],'Taux sortant'!$I$9:$S$167,COLUMN(),0),"")</f>
        <v>9.52</v>
      </c>
      <c r="H5098" s="2">
        <f>IFERROR(VLOOKUP(Tableau2[[#This Row],[PR]],'Taux sortant'!$I$9:$S$167,COLUMN(),0),"")</f>
        <v>8.1</v>
      </c>
      <c r="I5098" s="2">
        <f>IFERROR(VLOOKUP(Tableau2[[#This Row],[PR]],'Taux sortant'!$I$9:$S$167,COLUMN(),0),"")</f>
        <v>6.92</v>
      </c>
      <c r="J5098" s="2">
        <f>IFERROR(VLOOKUP(Tableau2[[#This Row],[PR]],'Taux sortant'!$I$9:$S$167,COLUMN(),0),"")</f>
        <v>0</v>
      </c>
      <c r="K5098" s="2">
        <f>IFERROR(VLOOKUP(Tableau2[[#This Row],[PR]],'Taux sortant'!$I$9:$S$167,COLUMN(),0),"")</f>
        <v>0</v>
      </c>
      <c r="L5098" s="2" t="str">
        <f>IFERROR(VLOOKUP(Tableau2[[#This Row],[PR]],'Taux sortant'!$I$9:$S$167,COLUMN(),0),"")</f>
        <v/>
      </c>
    </row>
    <row r="5099" spans="1:12" x14ac:dyDescent="0.3">
      <c r="A5099" s="1" t="s">
        <v>5003</v>
      </c>
      <c r="B5099" s="1" t="s">
        <v>4132</v>
      </c>
      <c r="C5099" s="2">
        <f>IFERROR(VLOOKUP(Tableau2[[#This Row],[PR]],'Taux sortant'!$I$9:$S$167,COLUMN(),0),"")</f>
        <v>20.079999999999998</v>
      </c>
      <c r="D5099" s="2">
        <f>IFERROR(VLOOKUP(Tableau2[[#This Row],[PR]],'Taux sortant'!$I$9:$S$167,COLUMN(),0),"")</f>
        <v>17.18</v>
      </c>
      <c r="E5099" s="2">
        <f>IFERROR(VLOOKUP(Tableau2[[#This Row],[PR]],'Taux sortant'!$I$9:$S$167,COLUMN(),0),"")</f>
        <v>13.8</v>
      </c>
      <c r="F5099" s="2">
        <f>IFERROR(VLOOKUP(Tableau2[[#This Row],[PR]],'Taux sortant'!$I$9:$S$167,COLUMN(),0),"")</f>
        <v>12.12</v>
      </c>
      <c r="G5099" s="2">
        <f>IFERROR(VLOOKUP(Tableau2[[#This Row],[PR]],'Taux sortant'!$I$9:$S$167,COLUMN(),0),"")</f>
        <v>10.5</v>
      </c>
      <c r="H5099" s="2">
        <f>IFERROR(VLOOKUP(Tableau2[[#This Row],[PR]],'Taux sortant'!$I$9:$S$167,COLUMN(),0),"")</f>
        <v>9.0500000000000007</v>
      </c>
      <c r="I5099" s="2">
        <f>IFERROR(VLOOKUP(Tableau2[[#This Row],[PR]],'Taux sortant'!$I$9:$S$167,COLUMN(),0),"")</f>
        <v>7.85</v>
      </c>
      <c r="J5099" s="2">
        <f>IFERROR(VLOOKUP(Tableau2[[#This Row],[PR]],'Taux sortant'!$I$9:$S$167,COLUMN(),0),"")</f>
        <v>0</v>
      </c>
      <c r="K5099" s="2">
        <f>IFERROR(VLOOKUP(Tableau2[[#This Row],[PR]],'Taux sortant'!$I$9:$S$167,COLUMN(),0),"")</f>
        <v>0</v>
      </c>
      <c r="L5099" s="2" t="str">
        <f>IFERROR(VLOOKUP(Tableau2[[#This Row],[PR]],'Taux sortant'!$I$9:$S$167,COLUMN(),0),"")</f>
        <v/>
      </c>
    </row>
    <row r="5100" spans="1:12" x14ac:dyDescent="0.3">
      <c r="A5100" s="1" t="s">
        <v>1396</v>
      </c>
      <c r="B5100" s="1" t="s">
        <v>11</v>
      </c>
      <c r="C5100" s="2">
        <f>IFERROR(VLOOKUP(Tableau2[[#This Row],[PR]],'Taux sortant'!$I$9:$S$167,COLUMN(),0),"")</f>
        <v>24.25</v>
      </c>
      <c r="D5100" s="2">
        <f>IFERROR(VLOOKUP(Tableau2[[#This Row],[PR]],'Taux sortant'!$I$9:$S$167,COLUMN(),0),"")</f>
        <v>20.16</v>
      </c>
      <c r="E5100" s="2">
        <f>IFERROR(VLOOKUP(Tableau2[[#This Row],[PR]],'Taux sortant'!$I$9:$S$167,COLUMN(),0),"")</f>
        <v>14.11</v>
      </c>
      <c r="F5100" s="2">
        <f>IFERROR(VLOOKUP(Tableau2[[#This Row],[PR]],'Taux sortant'!$I$9:$S$167,COLUMN(),0),"")</f>
        <v>11.64</v>
      </c>
      <c r="G5100" s="2">
        <f>IFERROR(VLOOKUP(Tableau2[[#This Row],[PR]],'Taux sortant'!$I$9:$S$167,COLUMN(),0),"")</f>
        <v>9.73</v>
      </c>
      <c r="H5100" s="2">
        <f>IFERROR(VLOOKUP(Tableau2[[#This Row],[PR]],'Taux sortant'!$I$9:$S$167,COLUMN(),0),"")</f>
        <v>6.76</v>
      </c>
      <c r="I5100" s="2">
        <f>IFERROR(VLOOKUP(Tableau2[[#This Row],[PR]],'Taux sortant'!$I$9:$S$167,COLUMN(),0),"")</f>
        <v>6.23</v>
      </c>
      <c r="J5100" s="2">
        <f>IFERROR(VLOOKUP(Tableau2[[#This Row],[PR]],'Taux sortant'!$I$9:$S$167,COLUMN(),0),"")</f>
        <v>0</v>
      </c>
      <c r="K5100" s="2">
        <f>IFERROR(VLOOKUP(Tableau2[[#This Row],[PR]],'Taux sortant'!$I$9:$S$167,COLUMN(),0),"")</f>
        <v>0</v>
      </c>
      <c r="L5100" s="2" t="str">
        <f>IFERROR(VLOOKUP(Tableau2[[#This Row],[PR]],'Taux sortant'!$I$9:$S$167,COLUMN(),0),"")</f>
        <v/>
      </c>
    </row>
    <row r="5101" spans="1:12" x14ac:dyDescent="0.3">
      <c r="A5101" s="1" t="s">
        <v>2368</v>
      </c>
      <c r="B5101" s="1" t="s">
        <v>1570</v>
      </c>
      <c r="C5101" s="2">
        <f>IFERROR(VLOOKUP(Tableau2[[#This Row],[PR]],'Taux sortant'!$I$9:$S$167,COLUMN(),0),"")</f>
        <v>19.86</v>
      </c>
      <c r="D5101" s="2">
        <f>IFERROR(VLOOKUP(Tableau2[[#This Row],[PR]],'Taux sortant'!$I$9:$S$167,COLUMN(),0),"")</f>
        <v>14.64</v>
      </c>
      <c r="E5101" s="2">
        <f>IFERROR(VLOOKUP(Tableau2[[#This Row],[PR]],'Taux sortant'!$I$9:$S$167,COLUMN(),0),"")</f>
        <v>10.78</v>
      </c>
      <c r="F5101" s="2">
        <f>IFERROR(VLOOKUP(Tableau2[[#This Row],[PR]],'Taux sortant'!$I$9:$S$167,COLUMN(),0),"")</f>
        <v>8.1199999999999992</v>
      </c>
      <c r="G5101" s="2">
        <f>IFERROR(VLOOKUP(Tableau2[[#This Row],[PR]],'Taux sortant'!$I$9:$S$167,COLUMN(),0),"")</f>
        <v>6.83</v>
      </c>
      <c r="H5101" s="2">
        <f>IFERROR(VLOOKUP(Tableau2[[#This Row],[PR]],'Taux sortant'!$I$9:$S$167,COLUMN(),0),"")</f>
        <v>5.07</v>
      </c>
      <c r="I5101" s="2">
        <f>IFERROR(VLOOKUP(Tableau2[[#This Row],[PR]],'Taux sortant'!$I$9:$S$167,COLUMN(),0),"")</f>
        <v>4.43</v>
      </c>
      <c r="J5101" s="2">
        <f>IFERROR(VLOOKUP(Tableau2[[#This Row],[PR]],'Taux sortant'!$I$9:$S$167,COLUMN(),0),"")</f>
        <v>0</v>
      </c>
      <c r="K5101" s="2">
        <f>IFERROR(VLOOKUP(Tableau2[[#This Row],[PR]],'Taux sortant'!$I$9:$S$167,COLUMN(),0),"")</f>
        <v>0</v>
      </c>
      <c r="L5101" s="2" t="str">
        <f>IFERROR(VLOOKUP(Tableau2[[#This Row],[PR]],'Taux sortant'!$I$9:$S$167,COLUMN(),0),"")</f>
        <v/>
      </c>
    </row>
    <row r="5102" spans="1:12" x14ac:dyDescent="0.3">
      <c r="A5102" s="1" t="s">
        <v>1559</v>
      </c>
      <c r="B5102" s="1" t="s">
        <v>1559</v>
      </c>
      <c r="C5102" s="2">
        <f>IFERROR(VLOOKUP(Tableau2[[#This Row],[PR]],'Taux sortant'!$I$9:$S$167,COLUMN(),0),"")</f>
        <v>30.33</v>
      </c>
      <c r="D5102" s="2">
        <f>IFERROR(VLOOKUP(Tableau2[[#This Row],[PR]],'Taux sortant'!$I$9:$S$167,COLUMN(),0),"")</f>
        <v>27.8</v>
      </c>
      <c r="E5102" s="2">
        <f>IFERROR(VLOOKUP(Tableau2[[#This Row],[PR]],'Taux sortant'!$I$9:$S$167,COLUMN(),0),"")</f>
        <v>20.43</v>
      </c>
      <c r="F5102" s="2">
        <f>IFERROR(VLOOKUP(Tableau2[[#This Row],[PR]],'Taux sortant'!$I$9:$S$167,COLUMN(),0),"")</f>
        <v>15.78</v>
      </c>
      <c r="G5102" s="2">
        <f>IFERROR(VLOOKUP(Tableau2[[#This Row],[PR]],'Taux sortant'!$I$9:$S$167,COLUMN(),0),"")</f>
        <v>11.93</v>
      </c>
      <c r="H5102" s="2">
        <f>IFERROR(VLOOKUP(Tableau2[[#This Row],[PR]],'Taux sortant'!$I$9:$S$167,COLUMN(),0),"")</f>
        <v>7.97</v>
      </c>
      <c r="I5102" s="2">
        <f>IFERROR(VLOOKUP(Tableau2[[#This Row],[PR]],'Taux sortant'!$I$9:$S$167,COLUMN(),0),"")</f>
        <v>7.56</v>
      </c>
      <c r="J5102" s="2">
        <f>IFERROR(VLOOKUP(Tableau2[[#This Row],[PR]],'Taux sortant'!$I$9:$S$167,COLUMN(),0),"")</f>
        <v>0</v>
      </c>
      <c r="K5102" s="2">
        <f>IFERROR(VLOOKUP(Tableau2[[#This Row],[PR]],'Taux sortant'!$I$9:$S$167,COLUMN(),0),"")</f>
        <v>0</v>
      </c>
      <c r="L5102" s="2" t="str">
        <f>IFERROR(VLOOKUP(Tableau2[[#This Row],[PR]],'Taux sortant'!$I$9:$S$167,COLUMN(),0),"")</f>
        <v/>
      </c>
    </row>
    <row r="5103" spans="1:12" x14ac:dyDescent="0.3">
      <c r="A5103" s="1" t="s">
        <v>3865</v>
      </c>
      <c r="B5103" s="1" t="s">
        <v>3105</v>
      </c>
      <c r="C5103" s="2">
        <f>IFERROR(VLOOKUP(Tableau2[[#This Row],[PR]],'Taux sortant'!$I$9:$S$167,COLUMN(),0),"")</f>
        <v>12.93</v>
      </c>
      <c r="D5103" s="2">
        <f>IFERROR(VLOOKUP(Tableau2[[#This Row],[PR]],'Taux sortant'!$I$9:$S$167,COLUMN(),0),"")</f>
        <v>10.59</v>
      </c>
      <c r="E5103" s="2">
        <f>IFERROR(VLOOKUP(Tableau2[[#This Row],[PR]],'Taux sortant'!$I$9:$S$167,COLUMN(),0),"")</f>
        <v>7.91</v>
      </c>
      <c r="F5103" s="2">
        <f>IFERROR(VLOOKUP(Tableau2[[#This Row],[PR]],'Taux sortant'!$I$9:$S$167,COLUMN(),0),"")</f>
        <v>6.66</v>
      </c>
      <c r="G5103" s="2">
        <f>IFERROR(VLOOKUP(Tableau2[[#This Row],[PR]],'Taux sortant'!$I$9:$S$167,COLUMN(),0),"")</f>
        <v>5.64</v>
      </c>
      <c r="H5103" s="2">
        <f>IFERROR(VLOOKUP(Tableau2[[#This Row],[PR]],'Taux sortant'!$I$9:$S$167,COLUMN(),0),"")</f>
        <v>4.78</v>
      </c>
      <c r="I5103" s="2">
        <f>IFERROR(VLOOKUP(Tableau2[[#This Row],[PR]],'Taux sortant'!$I$9:$S$167,COLUMN(),0),"")</f>
        <v>4.1500000000000004</v>
      </c>
      <c r="J5103" s="2">
        <f>IFERROR(VLOOKUP(Tableau2[[#This Row],[PR]],'Taux sortant'!$I$9:$S$167,COLUMN(),0),"")</f>
        <v>0</v>
      </c>
      <c r="K5103" s="2">
        <f>IFERROR(VLOOKUP(Tableau2[[#This Row],[PR]],'Taux sortant'!$I$9:$S$167,COLUMN(),0),"")</f>
        <v>0</v>
      </c>
      <c r="L5103" s="2" t="str">
        <f>IFERROR(VLOOKUP(Tableau2[[#This Row],[PR]],'Taux sortant'!$I$9:$S$167,COLUMN(),0),"")</f>
        <v/>
      </c>
    </row>
    <row r="5104" spans="1:12" x14ac:dyDescent="0.3">
      <c r="A5104" s="1" t="s">
        <v>2372</v>
      </c>
      <c r="B5104" s="1" t="s">
        <v>1547</v>
      </c>
      <c r="C5104" s="2">
        <f>IFERROR(VLOOKUP(Tableau2[[#This Row],[PR]],'Taux sortant'!$I$9:$S$167,COLUMN(),0),"")</f>
        <v>8.85</v>
      </c>
      <c r="D5104" s="2">
        <f>IFERROR(VLOOKUP(Tableau2[[#This Row],[PR]],'Taux sortant'!$I$9:$S$167,COLUMN(),0),"")</f>
        <v>6.89</v>
      </c>
      <c r="E5104" s="2">
        <f>IFERROR(VLOOKUP(Tableau2[[#This Row],[PR]],'Taux sortant'!$I$9:$S$167,COLUMN(),0),"")</f>
        <v>4.7</v>
      </c>
      <c r="F5104" s="2">
        <f>IFERROR(VLOOKUP(Tableau2[[#This Row],[PR]],'Taux sortant'!$I$9:$S$167,COLUMN(),0),"")</f>
        <v>3.63</v>
      </c>
      <c r="G5104" s="2">
        <f>IFERROR(VLOOKUP(Tableau2[[#This Row],[PR]],'Taux sortant'!$I$9:$S$167,COLUMN(),0),"")</f>
        <v>2.93</v>
      </c>
      <c r="H5104" s="2">
        <f>IFERROR(VLOOKUP(Tableau2[[#This Row],[PR]],'Taux sortant'!$I$9:$S$167,COLUMN(),0),"")</f>
        <v>2.4900000000000002</v>
      </c>
      <c r="I5104" s="2">
        <f>IFERROR(VLOOKUP(Tableau2[[#This Row],[PR]],'Taux sortant'!$I$9:$S$167,COLUMN(),0),"")</f>
        <v>2.21</v>
      </c>
      <c r="J5104" s="2">
        <f>IFERROR(VLOOKUP(Tableau2[[#This Row],[PR]],'Taux sortant'!$I$9:$S$167,COLUMN(),0),"")</f>
        <v>0</v>
      </c>
      <c r="K5104" s="2">
        <f>IFERROR(VLOOKUP(Tableau2[[#This Row],[PR]],'Taux sortant'!$I$9:$S$167,COLUMN(),0),"")</f>
        <v>0</v>
      </c>
      <c r="L5104" s="2" t="str">
        <f>IFERROR(VLOOKUP(Tableau2[[#This Row],[PR]],'Taux sortant'!$I$9:$S$167,COLUMN(),0),"")</f>
        <v/>
      </c>
    </row>
    <row r="5105" spans="1:12" x14ac:dyDescent="0.3">
      <c r="A5105" s="1" t="s">
        <v>5778</v>
      </c>
      <c r="B5105" s="1" t="s">
        <v>5362</v>
      </c>
      <c r="C5105" s="2" t="str">
        <f>IFERROR(VLOOKUP(Tableau2[[#This Row],[PR]],'Taux sortant'!$I$9:$S$167,COLUMN(),0),"")</f>
        <v/>
      </c>
      <c r="D5105" s="2" t="str">
        <f>IFERROR(VLOOKUP(Tableau2[[#This Row],[PR]],'Taux sortant'!$I$9:$S$167,COLUMN(),0),"")</f>
        <v/>
      </c>
      <c r="E5105" s="2" t="str">
        <f>IFERROR(VLOOKUP(Tableau2[[#This Row],[PR]],'Taux sortant'!$I$9:$S$167,COLUMN(),0),"")</f>
        <v/>
      </c>
      <c r="F5105" s="2" t="str">
        <f>IFERROR(VLOOKUP(Tableau2[[#This Row],[PR]],'Taux sortant'!$I$9:$S$167,COLUMN(),0),"")</f>
        <v/>
      </c>
      <c r="G5105" s="2" t="str">
        <f>IFERROR(VLOOKUP(Tableau2[[#This Row],[PR]],'Taux sortant'!$I$9:$S$167,COLUMN(),0),"")</f>
        <v/>
      </c>
      <c r="H5105" s="2" t="str">
        <f>IFERROR(VLOOKUP(Tableau2[[#This Row],[PR]],'Taux sortant'!$I$9:$S$167,COLUMN(),0),"")</f>
        <v/>
      </c>
      <c r="I5105" s="2" t="str">
        <f>IFERROR(VLOOKUP(Tableau2[[#This Row],[PR]],'Taux sortant'!$I$9:$S$167,COLUMN(),0),"")</f>
        <v/>
      </c>
      <c r="J5105" s="2" t="str">
        <f>IFERROR(VLOOKUP(Tableau2[[#This Row],[PR]],'Taux sortant'!$I$9:$S$167,COLUMN(),0),"")</f>
        <v/>
      </c>
      <c r="K5105" s="2" t="str">
        <f>IFERROR(VLOOKUP(Tableau2[[#This Row],[PR]],'Taux sortant'!$I$9:$S$167,COLUMN(),0),"")</f>
        <v/>
      </c>
      <c r="L5105" s="2" t="str">
        <f>IFERROR(VLOOKUP(Tableau2[[#This Row],[PR]],'Taux sortant'!$I$9:$S$167,COLUMN(),0),"")</f>
        <v/>
      </c>
    </row>
    <row r="5106" spans="1:12" x14ac:dyDescent="0.3">
      <c r="A5106" s="1" t="s">
        <v>2375</v>
      </c>
      <c r="B5106" s="1" t="s">
        <v>1533</v>
      </c>
      <c r="C5106" s="2">
        <f>IFERROR(VLOOKUP(Tableau2[[#This Row],[PR]],'Taux sortant'!$I$9:$S$167,COLUMN(),0),"")</f>
        <v>9.59</v>
      </c>
      <c r="D5106" s="2">
        <f>IFERROR(VLOOKUP(Tableau2[[#This Row],[PR]],'Taux sortant'!$I$9:$S$167,COLUMN(),0),"")</f>
        <v>7.53</v>
      </c>
      <c r="E5106" s="2">
        <f>IFERROR(VLOOKUP(Tableau2[[#This Row],[PR]],'Taux sortant'!$I$9:$S$167,COLUMN(),0),"")</f>
        <v>5.2</v>
      </c>
      <c r="F5106" s="2">
        <f>IFERROR(VLOOKUP(Tableau2[[#This Row],[PR]],'Taux sortant'!$I$9:$S$167,COLUMN(),0),"")</f>
        <v>4.08</v>
      </c>
      <c r="G5106" s="2">
        <f>IFERROR(VLOOKUP(Tableau2[[#This Row],[PR]],'Taux sortant'!$I$9:$S$167,COLUMN(),0),"")</f>
        <v>3.34</v>
      </c>
      <c r="H5106" s="2">
        <f>IFERROR(VLOOKUP(Tableau2[[#This Row],[PR]],'Taux sortant'!$I$9:$S$167,COLUMN(),0),"")</f>
        <v>2.88</v>
      </c>
      <c r="I5106" s="2">
        <f>IFERROR(VLOOKUP(Tableau2[[#This Row],[PR]],'Taux sortant'!$I$9:$S$167,COLUMN(),0),"")</f>
        <v>2.59</v>
      </c>
      <c r="J5106" s="2">
        <f>IFERROR(VLOOKUP(Tableau2[[#This Row],[PR]],'Taux sortant'!$I$9:$S$167,COLUMN(),0),"")</f>
        <v>0</v>
      </c>
      <c r="K5106" s="2">
        <f>IFERROR(VLOOKUP(Tableau2[[#This Row],[PR]],'Taux sortant'!$I$9:$S$167,COLUMN(),0),"")</f>
        <v>0</v>
      </c>
      <c r="L5106" s="2" t="str">
        <f>IFERROR(VLOOKUP(Tableau2[[#This Row],[PR]],'Taux sortant'!$I$9:$S$167,COLUMN(),0),"")</f>
        <v/>
      </c>
    </row>
    <row r="5107" spans="1:12" x14ac:dyDescent="0.3">
      <c r="A5107" s="1" t="s">
        <v>2378</v>
      </c>
      <c r="B5107" s="1" t="s">
        <v>1518</v>
      </c>
      <c r="C5107" s="2">
        <f>IFERROR(VLOOKUP(Tableau2[[#This Row],[PR]],'Taux sortant'!$I$9:$S$167,COLUMN(),0),"")</f>
        <v>10.29</v>
      </c>
      <c r="D5107" s="2">
        <f>IFERROR(VLOOKUP(Tableau2[[#This Row],[PR]],'Taux sortant'!$I$9:$S$167,COLUMN(),0),"")</f>
        <v>8.1199999999999992</v>
      </c>
      <c r="E5107" s="2">
        <f>IFERROR(VLOOKUP(Tableau2[[#This Row],[PR]],'Taux sortant'!$I$9:$S$167,COLUMN(),0),"")</f>
        <v>5.69</v>
      </c>
      <c r="F5107" s="2">
        <f>IFERROR(VLOOKUP(Tableau2[[#This Row],[PR]],'Taux sortant'!$I$9:$S$167,COLUMN(),0),"")</f>
        <v>4.5199999999999996</v>
      </c>
      <c r="G5107" s="2">
        <f>IFERROR(VLOOKUP(Tableau2[[#This Row],[PR]],'Taux sortant'!$I$9:$S$167,COLUMN(),0),"")</f>
        <v>3.74</v>
      </c>
      <c r="H5107" s="2">
        <f>IFERROR(VLOOKUP(Tableau2[[#This Row],[PR]],'Taux sortant'!$I$9:$S$167,COLUMN(),0),"")</f>
        <v>3.28</v>
      </c>
      <c r="I5107" s="2">
        <f>IFERROR(VLOOKUP(Tableau2[[#This Row],[PR]],'Taux sortant'!$I$9:$S$167,COLUMN(),0),"")</f>
        <v>2.99</v>
      </c>
      <c r="J5107" s="2">
        <f>IFERROR(VLOOKUP(Tableau2[[#This Row],[PR]],'Taux sortant'!$I$9:$S$167,COLUMN(),0),"")</f>
        <v>0</v>
      </c>
      <c r="K5107" s="2">
        <f>IFERROR(VLOOKUP(Tableau2[[#This Row],[PR]],'Taux sortant'!$I$9:$S$167,COLUMN(),0),"")</f>
        <v>0</v>
      </c>
      <c r="L5107" s="2" t="str">
        <f>IFERROR(VLOOKUP(Tableau2[[#This Row],[PR]],'Taux sortant'!$I$9:$S$167,COLUMN(),0),"")</f>
        <v/>
      </c>
    </row>
    <row r="5108" spans="1:12" x14ac:dyDescent="0.3">
      <c r="A5108" s="1" t="s">
        <v>5006</v>
      </c>
      <c r="B5108" s="1" t="s">
        <v>4150</v>
      </c>
      <c r="C5108" s="2">
        <f>IFERROR(VLOOKUP(Tableau2[[#This Row],[PR]],'Taux sortant'!$I$9:$S$167,COLUMN(),0),"")</f>
        <v>19.84</v>
      </c>
      <c r="D5108" s="2">
        <f>IFERROR(VLOOKUP(Tableau2[[#This Row],[PR]],'Taux sortant'!$I$9:$S$167,COLUMN(),0),"")</f>
        <v>16.989999999999998</v>
      </c>
      <c r="E5108" s="2">
        <f>IFERROR(VLOOKUP(Tableau2[[#This Row],[PR]],'Taux sortant'!$I$9:$S$167,COLUMN(),0),"")</f>
        <v>13.65</v>
      </c>
      <c r="F5108" s="2">
        <f>IFERROR(VLOOKUP(Tableau2[[#This Row],[PR]],'Taux sortant'!$I$9:$S$167,COLUMN(),0),"")</f>
        <v>11.98</v>
      </c>
      <c r="G5108" s="2">
        <f>IFERROR(VLOOKUP(Tableau2[[#This Row],[PR]],'Taux sortant'!$I$9:$S$167,COLUMN(),0),"")</f>
        <v>10.41</v>
      </c>
      <c r="H5108" s="2">
        <f>IFERROR(VLOOKUP(Tableau2[[#This Row],[PR]],'Taux sortant'!$I$9:$S$167,COLUMN(),0),"")</f>
        <v>8.9600000000000009</v>
      </c>
      <c r="I5108" s="2">
        <f>IFERROR(VLOOKUP(Tableau2[[#This Row],[PR]],'Taux sortant'!$I$9:$S$167,COLUMN(),0),"")</f>
        <v>7.76</v>
      </c>
      <c r="J5108" s="2">
        <f>IFERROR(VLOOKUP(Tableau2[[#This Row],[PR]],'Taux sortant'!$I$9:$S$167,COLUMN(),0),"")</f>
        <v>0</v>
      </c>
      <c r="K5108" s="2">
        <f>IFERROR(VLOOKUP(Tableau2[[#This Row],[PR]],'Taux sortant'!$I$9:$S$167,COLUMN(),0),"")</f>
        <v>0</v>
      </c>
      <c r="L5108" s="2" t="str">
        <f>IFERROR(VLOOKUP(Tableau2[[#This Row],[PR]],'Taux sortant'!$I$9:$S$167,COLUMN(),0),"")</f>
        <v/>
      </c>
    </row>
    <row r="5109" spans="1:12" x14ac:dyDescent="0.3">
      <c r="A5109" s="1" t="s">
        <v>3868</v>
      </c>
      <c r="B5109" s="1" t="s">
        <v>17</v>
      </c>
      <c r="C5109" s="2">
        <f>IFERROR(VLOOKUP(Tableau2[[#This Row],[PR]],'Taux sortant'!$I$9:$S$167,COLUMN(),0),"")</f>
        <v>15.12</v>
      </c>
      <c r="D5109" s="2">
        <f>IFERROR(VLOOKUP(Tableau2[[#This Row],[PR]],'Taux sortant'!$I$9:$S$167,COLUMN(),0),"")</f>
        <v>12.61</v>
      </c>
      <c r="E5109" s="2">
        <f>IFERROR(VLOOKUP(Tableau2[[#This Row],[PR]],'Taux sortant'!$I$9:$S$167,COLUMN(),0),"")</f>
        <v>9.7200000000000006</v>
      </c>
      <c r="F5109" s="2">
        <f>IFERROR(VLOOKUP(Tableau2[[#This Row],[PR]],'Taux sortant'!$I$9:$S$167,COLUMN(),0),"")</f>
        <v>8.27</v>
      </c>
      <c r="G5109" s="2">
        <f>IFERROR(VLOOKUP(Tableau2[[#This Row],[PR]],'Taux sortant'!$I$9:$S$167,COLUMN(),0),"")</f>
        <v>7.1</v>
      </c>
      <c r="H5109" s="2">
        <f>IFERROR(VLOOKUP(Tableau2[[#This Row],[PR]],'Taux sortant'!$I$9:$S$167,COLUMN(),0),"")</f>
        <v>6.12</v>
      </c>
      <c r="I5109" s="2">
        <f>IFERROR(VLOOKUP(Tableau2[[#This Row],[PR]],'Taux sortant'!$I$9:$S$167,COLUMN(),0),"")</f>
        <v>5.33</v>
      </c>
      <c r="J5109" s="2">
        <f>IFERROR(VLOOKUP(Tableau2[[#This Row],[PR]],'Taux sortant'!$I$9:$S$167,COLUMN(),0),"")</f>
        <v>0</v>
      </c>
      <c r="K5109" s="2">
        <f>IFERROR(VLOOKUP(Tableau2[[#This Row],[PR]],'Taux sortant'!$I$9:$S$167,COLUMN(),0),"")</f>
        <v>0</v>
      </c>
      <c r="L5109" s="2" t="str">
        <f>IFERROR(VLOOKUP(Tableau2[[#This Row],[PR]],'Taux sortant'!$I$9:$S$167,COLUMN(),0),"")</f>
        <v/>
      </c>
    </row>
    <row r="5110" spans="1:12" x14ac:dyDescent="0.3">
      <c r="A5110" s="1" t="s">
        <v>2381</v>
      </c>
      <c r="B5110" s="1" t="s">
        <v>1595</v>
      </c>
      <c r="C5110" s="2">
        <f>IFERROR(VLOOKUP(Tableau2[[#This Row],[PR]],'Taux sortant'!$I$9:$S$167,COLUMN(),0),"")</f>
        <v>32.31</v>
      </c>
      <c r="D5110" s="2">
        <f>IFERROR(VLOOKUP(Tableau2[[#This Row],[PR]],'Taux sortant'!$I$9:$S$167,COLUMN(),0),"")</f>
        <v>25.84</v>
      </c>
      <c r="E5110" s="2">
        <f>IFERROR(VLOOKUP(Tableau2[[#This Row],[PR]],'Taux sortant'!$I$9:$S$167,COLUMN(),0),"")</f>
        <v>18.78</v>
      </c>
      <c r="F5110" s="2">
        <f>IFERROR(VLOOKUP(Tableau2[[#This Row],[PR]],'Taux sortant'!$I$9:$S$167,COLUMN(),0),"")</f>
        <v>15.36</v>
      </c>
      <c r="G5110" s="2">
        <f>IFERROR(VLOOKUP(Tableau2[[#This Row],[PR]],'Taux sortant'!$I$9:$S$167,COLUMN(),0),"")</f>
        <v>12.71</v>
      </c>
      <c r="H5110" s="2">
        <f>IFERROR(VLOOKUP(Tableau2[[#This Row],[PR]],'Taux sortant'!$I$9:$S$167,COLUMN(),0),"")</f>
        <v>10.58</v>
      </c>
      <c r="I5110" s="2">
        <f>IFERROR(VLOOKUP(Tableau2[[#This Row],[PR]],'Taux sortant'!$I$9:$S$167,COLUMN(),0),"")</f>
        <v>9.08</v>
      </c>
      <c r="J5110" s="2">
        <f>IFERROR(VLOOKUP(Tableau2[[#This Row],[PR]],'Taux sortant'!$I$9:$S$167,COLUMN(),0),"")</f>
        <v>0</v>
      </c>
      <c r="K5110" s="2">
        <f>IFERROR(VLOOKUP(Tableau2[[#This Row],[PR]],'Taux sortant'!$I$9:$S$167,COLUMN(),0),"")</f>
        <v>0</v>
      </c>
      <c r="L5110" s="2" t="str">
        <f>IFERROR(VLOOKUP(Tableau2[[#This Row],[PR]],'Taux sortant'!$I$9:$S$167,COLUMN(),0),"")</f>
        <v/>
      </c>
    </row>
    <row r="5111" spans="1:12" x14ac:dyDescent="0.3">
      <c r="A5111" s="1" t="s">
        <v>2384</v>
      </c>
      <c r="B5111" s="1" t="s">
        <v>1678</v>
      </c>
      <c r="C5111" s="2">
        <f>IFERROR(VLOOKUP(Tableau2[[#This Row],[PR]],'Taux sortant'!$I$9:$S$167,COLUMN(),0),"")</f>
        <v>27.81</v>
      </c>
      <c r="D5111" s="2">
        <f>IFERROR(VLOOKUP(Tableau2[[#This Row],[PR]],'Taux sortant'!$I$9:$S$167,COLUMN(),0),"")</f>
        <v>21.87</v>
      </c>
      <c r="E5111" s="2">
        <f>IFERROR(VLOOKUP(Tableau2[[#This Row],[PR]],'Taux sortant'!$I$9:$S$167,COLUMN(),0),"")</f>
        <v>16.12</v>
      </c>
      <c r="F5111" s="2">
        <f>IFERROR(VLOOKUP(Tableau2[[#This Row],[PR]],'Taux sortant'!$I$9:$S$167,COLUMN(),0),"")</f>
        <v>13.18</v>
      </c>
      <c r="G5111" s="2">
        <f>IFERROR(VLOOKUP(Tableau2[[#This Row],[PR]],'Taux sortant'!$I$9:$S$167,COLUMN(),0),"")</f>
        <v>10.5</v>
      </c>
      <c r="H5111" s="2">
        <f>IFERROR(VLOOKUP(Tableau2[[#This Row],[PR]],'Taux sortant'!$I$9:$S$167,COLUMN(),0),"")</f>
        <v>8.56</v>
      </c>
      <c r="I5111" s="2">
        <f>IFERROR(VLOOKUP(Tableau2[[#This Row],[PR]],'Taux sortant'!$I$9:$S$167,COLUMN(),0),"")</f>
        <v>6.89</v>
      </c>
      <c r="J5111" s="2">
        <f>IFERROR(VLOOKUP(Tableau2[[#This Row],[PR]],'Taux sortant'!$I$9:$S$167,COLUMN(),0),"")</f>
        <v>0</v>
      </c>
      <c r="K5111" s="2">
        <f>IFERROR(VLOOKUP(Tableau2[[#This Row],[PR]],'Taux sortant'!$I$9:$S$167,COLUMN(),0),"")</f>
        <v>0</v>
      </c>
      <c r="L5111" s="2" t="str">
        <f>IFERROR(VLOOKUP(Tableau2[[#This Row],[PR]],'Taux sortant'!$I$9:$S$167,COLUMN(),0),"")</f>
        <v/>
      </c>
    </row>
    <row r="5112" spans="1:12" x14ac:dyDescent="0.3">
      <c r="A5112" s="1" t="s">
        <v>3871</v>
      </c>
      <c r="B5112" s="1" t="s">
        <v>3211</v>
      </c>
      <c r="C5112" s="2">
        <f>IFERROR(VLOOKUP(Tableau2[[#This Row],[PR]],'Taux sortant'!$I$9:$S$167,COLUMN(),0),"")</f>
        <v>13.98</v>
      </c>
      <c r="D5112" s="2">
        <f>IFERROR(VLOOKUP(Tableau2[[#This Row],[PR]],'Taux sortant'!$I$9:$S$167,COLUMN(),0),"")</f>
        <v>11.58</v>
      </c>
      <c r="E5112" s="2">
        <f>IFERROR(VLOOKUP(Tableau2[[#This Row],[PR]],'Taux sortant'!$I$9:$S$167,COLUMN(),0),"")</f>
        <v>8.7799999999999994</v>
      </c>
      <c r="F5112" s="2">
        <f>IFERROR(VLOOKUP(Tableau2[[#This Row],[PR]],'Taux sortant'!$I$9:$S$167,COLUMN(),0),"")</f>
        <v>7.44</v>
      </c>
      <c r="G5112" s="2">
        <f>IFERROR(VLOOKUP(Tableau2[[#This Row],[PR]],'Taux sortant'!$I$9:$S$167,COLUMN(),0),"")</f>
        <v>6.29</v>
      </c>
      <c r="H5112" s="2">
        <f>IFERROR(VLOOKUP(Tableau2[[#This Row],[PR]],'Taux sortant'!$I$9:$S$167,COLUMN(),0),"")</f>
        <v>5.35</v>
      </c>
      <c r="I5112" s="2">
        <f>IFERROR(VLOOKUP(Tableau2[[#This Row],[PR]],'Taux sortant'!$I$9:$S$167,COLUMN(),0),"")</f>
        <v>4.6100000000000003</v>
      </c>
      <c r="J5112" s="2">
        <f>IFERROR(VLOOKUP(Tableau2[[#This Row],[PR]],'Taux sortant'!$I$9:$S$167,COLUMN(),0),"")</f>
        <v>0</v>
      </c>
      <c r="K5112" s="2">
        <f>IFERROR(VLOOKUP(Tableau2[[#This Row],[PR]],'Taux sortant'!$I$9:$S$167,COLUMN(),0),"")</f>
        <v>0</v>
      </c>
      <c r="L5112" s="2" t="str">
        <f>IFERROR(VLOOKUP(Tableau2[[#This Row],[PR]],'Taux sortant'!$I$9:$S$167,COLUMN(),0),"")</f>
        <v/>
      </c>
    </row>
    <row r="5113" spans="1:12" x14ac:dyDescent="0.3">
      <c r="A5113" s="1" t="s">
        <v>1399</v>
      </c>
      <c r="B5113" s="1" t="s">
        <v>87</v>
      </c>
      <c r="C5113" s="2">
        <f>IFERROR(VLOOKUP(Tableau2[[#This Row],[PR]],'Taux sortant'!$I$9:$S$167,COLUMN(),0),"")</f>
        <v>18.79</v>
      </c>
      <c r="D5113" s="2">
        <f>IFERROR(VLOOKUP(Tableau2[[#This Row],[PR]],'Taux sortant'!$I$9:$S$167,COLUMN(),0),"")</f>
        <v>15.99</v>
      </c>
      <c r="E5113" s="2">
        <f>IFERROR(VLOOKUP(Tableau2[[#This Row],[PR]],'Taux sortant'!$I$9:$S$167,COLUMN(),0),"")</f>
        <v>12.7</v>
      </c>
      <c r="F5113" s="2">
        <f>IFERROR(VLOOKUP(Tableau2[[#This Row],[PR]],'Taux sortant'!$I$9:$S$167,COLUMN(),0),"")</f>
        <v>11.07</v>
      </c>
      <c r="G5113" s="2">
        <f>IFERROR(VLOOKUP(Tableau2[[#This Row],[PR]],'Taux sortant'!$I$9:$S$167,COLUMN(),0),"")</f>
        <v>9.52</v>
      </c>
      <c r="H5113" s="2">
        <f>IFERROR(VLOOKUP(Tableau2[[#This Row],[PR]],'Taux sortant'!$I$9:$S$167,COLUMN(),0),"")</f>
        <v>8.1</v>
      </c>
      <c r="I5113" s="2">
        <f>IFERROR(VLOOKUP(Tableau2[[#This Row],[PR]],'Taux sortant'!$I$9:$S$167,COLUMN(),0),"")</f>
        <v>6.92</v>
      </c>
      <c r="J5113" s="2">
        <f>IFERROR(VLOOKUP(Tableau2[[#This Row],[PR]],'Taux sortant'!$I$9:$S$167,COLUMN(),0),"")</f>
        <v>0</v>
      </c>
      <c r="K5113" s="2">
        <f>IFERROR(VLOOKUP(Tableau2[[#This Row],[PR]],'Taux sortant'!$I$9:$S$167,COLUMN(),0),"")</f>
        <v>0</v>
      </c>
      <c r="L5113" s="2" t="str">
        <f>IFERROR(VLOOKUP(Tableau2[[#This Row],[PR]],'Taux sortant'!$I$9:$S$167,COLUMN(),0),"")</f>
        <v/>
      </c>
    </row>
    <row r="5114" spans="1:12" x14ac:dyDescent="0.3">
      <c r="A5114" s="1" t="s">
        <v>6278</v>
      </c>
      <c r="B5114" s="1" t="s">
        <v>5832</v>
      </c>
      <c r="C5114" s="2">
        <f>IFERROR(VLOOKUP(Tableau2[[#This Row],[PR]],'Taux sortant'!$I$9:$S$167,COLUMN(),0),"")</f>
        <v>31.17</v>
      </c>
      <c r="D5114" s="2">
        <f>IFERROR(VLOOKUP(Tableau2[[#This Row],[PR]],'Taux sortant'!$I$9:$S$167,COLUMN(),0),"")</f>
        <v>27.9</v>
      </c>
      <c r="E5114" s="2">
        <f>IFERROR(VLOOKUP(Tableau2[[#This Row],[PR]],'Taux sortant'!$I$9:$S$167,COLUMN(),0),"")</f>
        <v>24.1</v>
      </c>
      <c r="F5114" s="2">
        <f>IFERROR(VLOOKUP(Tableau2[[#This Row],[PR]],'Taux sortant'!$I$9:$S$167,COLUMN(),0),"")</f>
        <v>22.18</v>
      </c>
      <c r="G5114" s="2">
        <f>IFERROR(VLOOKUP(Tableau2[[#This Row],[PR]],'Taux sortant'!$I$9:$S$167,COLUMN(),0),"")</f>
        <v>19.97</v>
      </c>
      <c r="H5114" s="2">
        <f>IFERROR(VLOOKUP(Tableau2[[#This Row],[PR]],'Taux sortant'!$I$9:$S$167,COLUMN(),0),"")</f>
        <v>17.98</v>
      </c>
      <c r="I5114" s="2">
        <f>IFERROR(VLOOKUP(Tableau2[[#This Row],[PR]],'Taux sortant'!$I$9:$S$167,COLUMN(),0),"")</f>
        <v>16.45</v>
      </c>
      <c r="J5114" s="2">
        <f>IFERROR(VLOOKUP(Tableau2[[#This Row],[PR]],'Taux sortant'!$I$9:$S$167,COLUMN(),0),"")</f>
        <v>0</v>
      </c>
      <c r="K5114" s="2">
        <f>IFERROR(VLOOKUP(Tableau2[[#This Row],[PR]],'Taux sortant'!$I$9:$S$167,COLUMN(),0),"")</f>
        <v>0</v>
      </c>
      <c r="L5114" s="2" t="str">
        <f>IFERROR(VLOOKUP(Tableau2[[#This Row],[PR]],'Taux sortant'!$I$9:$S$167,COLUMN(),0),"")</f>
        <v/>
      </c>
    </row>
    <row r="5115" spans="1:12" x14ac:dyDescent="0.3">
      <c r="A5115" s="1" t="s">
        <v>1402</v>
      </c>
      <c r="B5115" s="1" t="s">
        <v>73</v>
      </c>
      <c r="C5115" s="2">
        <f>IFERROR(VLOOKUP(Tableau2[[#This Row],[PR]],'Taux sortant'!$I$9:$S$167,COLUMN(),0),"")</f>
        <v>18.93</v>
      </c>
      <c r="D5115" s="2">
        <f>IFERROR(VLOOKUP(Tableau2[[#This Row],[PR]],'Taux sortant'!$I$9:$S$167,COLUMN(),0),"")</f>
        <v>14.7</v>
      </c>
      <c r="E5115" s="2">
        <f>IFERROR(VLOOKUP(Tableau2[[#This Row],[PR]],'Taux sortant'!$I$9:$S$167,COLUMN(),0),"")</f>
        <v>10.55</v>
      </c>
      <c r="F5115" s="2">
        <f>IFERROR(VLOOKUP(Tableau2[[#This Row],[PR]],'Taux sortant'!$I$9:$S$167,COLUMN(),0),"")</f>
        <v>8.69</v>
      </c>
      <c r="G5115" s="2">
        <f>IFERROR(VLOOKUP(Tableau2[[#This Row],[PR]],'Taux sortant'!$I$9:$S$167,COLUMN(),0),"")</f>
        <v>6.98</v>
      </c>
      <c r="H5115" s="2">
        <f>IFERROR(VLOOKUP(Tableau2[[#This Row],[PR]],'Taux sortant'!$I$9:$S$167,COLUMN(),0),"")</f>
        <v>5.4</v>
      </c>
      <c r="I5115" s="2">
        <f>IFERROR(VLOOKUP(Tableau2[[#This Row],[PR]],'Taux sortant'!$I$9:$S$167,COLUMN(),0),"")</f>
        <v>4.87</v>
      </c>
      <c r="J5115" s="2">
        <f>IFERROR(VLOOKUP(Tableau2[[#This Row],[PR]],'Taux sortant'!$I$9:$S$167,COLUMN(),0),"")</f>
        <v>0</v>
      </c>
      <c r="K5115" s="2">
        <f>IFERROR(VLOOKUP(Tableau2[[#This Row],[PR]],'Taux sortant'!$I$9:$S$167,COLUMN(),0),"")</f>
        <v>0</v>
      </c>
      <c r="L5115" s="2" t="str">
        <f>IFERROR(VLOOKUP(Tableau2[[#This Row],[PR]],'Taux sortant'!$I$9:$S$167,COLUMN(),0),"")</f>
        <v/>
      </c>
    </row>
    <row r="5116" spans="1:12" x14ac:dyDescent="0.3">
      <c r="A5116" s="1" t="s">
        <v>5780</v>
      </c>
      <c r="B5116" s="1" t="s">
        <v>5356</v>
      </c>
      <c r="C5116" s="2">
        <f>IFERROR(VLOOKUP(Tableau2[[#This Row],[PR]],'Taux sortant'!$I$9:$S$167,COLUMN(),0),"")</f>
        <v>14.1</v>
      </c>
      <c r="D5116" s="2">
        <f>IFERROR(VLOOKUP(Tableau2[[#This Row],[PR]],'Taux sortant'!$I$9:$S$167,COLUMN(),0),"")</f>
        <v>12.41</v>
      </c>
      <c r="E5116" s="2">
        <f>IFERROR(VLOOKUP(Tableau2[[#This Row],[PR]],'Taux sortant'!$I$9:$S$167,COLUMN(),0),"")</f>
        <v>9.0299999999999994</v>
      </c>
      <c r="F5116" s="2">
        <f>IFERROR(VLOOKUP(Tableau2[[#This Row],[PR]],'Taux sortant'!$I$9:$S$167,COLUMN(),0),"")</f>
        <v>7.34</v>
      </c>
      <c r="G5116" s="2">
        <f>IFERROR(VLOOKUP(Tableau2[[#This Row],[PR]],'Taux sortant'!$I$9:$S$167,COLUMN(),0),"")</f>
        <v>6.12</v>
      </c>
      <c r="H5116" s="2">
        <f>IFERROR(VLOOKUP(Tableau2[[#This Row],[PR]],'Taux sortant'!$I$9:$S$167,COLUMN(),0),"")</f>
        <v>5.37</v>
      </c>
      <c r="I5116" s="2">
        <f>IFERROR(VLOOKUP(Tableau2[[#This Row],[PR]],'Taux sortant'!$I$9:$S$167,COLUMN(),0),"")</f>
        <v>4.6500000000000004</v>
      </c>
      <c r="J5116" s="2">
        <f>IFERROR(VLOOKUP(Tableau2[[#This Row],[PR]],'Taux sortant'!$I$9:$S$167,COLUMN(),0),"")</f>
        <v>0</v>
      </c>
      <c r="K5116" s="2">
        <f>IFERROR(VLOOKUP(Tableau2[[#This Row],[PR]],'Taux sortant'!$I$9:$S$167,COLUMN(),0),"")</f>
        <v>1585.65</v>
      </c>
      <c r="L5116" s="2" t="str">
        <f>IFERROR(VLOOKUP(Tableau2[[#This Row],[PR]],'Taux sortant'!$I$9:$S$167,COLUMN(),0),"")</f>
        <v/>
      </c>
    </row>
    <row r="5117" spans="1:12" x14ac:dyDescent="0.3">
      <c r="A5117" s="1" t="s">
        <v>1405</v>
      </c>
      <c r="B5117" s="1" t="s">
        <v>33</v>
      </c>
      <c r="C5117" s="2">
        <f>IFERROR(VLOOKUP(Tableau2[[#This Row],[PR]],'Taux sortant'!$I$9:$S$167,COLUMN(),0),"")</f>
        <v>28.13</v>
      </c>
      <c r="D5117" s="2">
        <f>IFERROR(VLOOKUP(Tableau2[[#This Row],[PR]],'Taux sortant'!$I$9:$S$167,COLUMN(),0),"")</f>
        <v>22.97</v>
      </c>
      <c r="E5117" s="2">
        <f>IFERROR(VLOOKUP(Tableau2[[#This Row],[PR]],'Taux sortant'!$I$9:$S$167,COLUMN(),0),"")</f>
        <v>17.190000000000001</v>
      </c>
      <c r="F5117" s="2">
        <f>IFERROR(VLOOKUP(Tableau2[[#This Row],[PR]],'Taux sortant'!$I$9:$S$167,COLUMN(),0),"")</f>
        <v>13.88</v>
      </c>
      <c r="G5117" s="2">
        <f>IFERROR(VLOOKUP(Tableau2[[#This Row],[PR]],'Taux sortant'!$I$9:$S$167,COLUMN(),0),"")</f>
        <v>10.89</v>
      </c>
      <c r="H5117" s="2">
        <f>IFERROR(VLOOKUP(Tableau2[[#This Row],[PR]],'Taux sortant'!$I$9:$S$167,COLUMN(),0),"")</f>
        <v>7.86</v>
      </c>
      <c r="I5117" s="2">
        <f>IFERROR(VLOOKUP(Tableau2[[#This Row],[PR]],'Taux sortant'!$I$9:$S$167,COLUMN(),0),"")</f>
        <v>7.14</v>
      </c>
      <c r="J5117" s="2">
        <f>IFERROR(VLOOKUP(Tableau2[[#This Row],[PR]],'Taux sortant'!$I$9:$S$167,COLUMN(),0),"")</f>
        <v>0</v>
      </c>
      <c r="K5117" s="2">
        <f>IFERROR(VLOOKUP(Tableau2[[#This Row],[PR]],'Taux sortant'!$I$9:$S$167,COLUMN(),0),"")</f>
        <v>0</v>
      </c>
      <c r="L5117" s="2" t="str">
        <f>IFERROR(VLOOKUP(Tableau2[[#This Row],[PR]],'Taux sortant'!$I$9:$S$167,COLUMN(),0),"")</f>
        <v/>
      </c>
    </row>
    <row r="5118" spans="1:12" x14ac:dyDescent="0.3">
      <c r="A5118" s="1" t="s">
        <v>1407</v>
      </c>
      <c r="B5118" s="1" t="s">
        <v>134</v>
      </c>
      <c r="C5118" s="2">
        <f>IFERROR(VLOOKUP(Tableau2[[#This Row],[PR]],'Taux sortant'!$I$9:$S$167,COLUMN(),0),"")</f>
        <v>20.07</v>
      </c>
      <c r="D5118" s="2">
        <f>IFERROR(VLOOKUP(Tableau2[[#This Row],[PR]],'Taux sortant'!$I$9:$S$167,COLUMN(),0),"")</f>
        <v>15.84</v>
      </c>
      <c r="E5118" s="2">
        <f>IFERROR(VLOOKUP(Tableau2[[#This Row],[PR]],'Taux sortant'!$I$9:$S$167,COLUMN(),0),"")</f>
        <v>11.78</v>
      </c>
      <c r="F5118" s="2">
        <f>IFERROR(VLOOKUP(Tableau2[[#This Row],[PR]],'Taux sortant'!$I$9:$S$167,COLUMN(),0),"")</f>
        <v>8.85</v>
      </c>
      <c r="G5118" s="2">
        <f>IFERROR(VLOOKUP(Tableau2[[#This Row],[PR]],'Taux sortant'!$I$9:$S$167,COLUMN(),0),"")</f>
        <v>6.72</v>
      </c>
      <c r="H5118" s="2">
        <f>IFERROR(VLOOKUP(Tableau2[[#This Row],[PR]],'Taux sortant'!$I$9:$S$167,COLUMN(),0),"")</f>
        <v>5.19</v>
      </c>
      <c r="I5118" s="2">
        <f>IFERROR(VLOOKUP(Tableau2[[#This Row],[PR]],'Taux sortant'!$I$9:$S$167,COLUMN(),0),"")</f>
        <v>4.37</v>
      </c>
      <c r="J5118" s="2">
        <f>IFERROR(VLOOKUP(Tableau2[[#This Row],[PR]],'Taux sortant'!$I$9:$S$167,COLUMN(),0),"")</f>
        <v>0</v>
      </c>
      <c r="K5118" s="2">
        <f>IFERROR(VLOOKUP(Tableau2[[#This Row],[PR]],'Taux sortant'!$I$9:$S$167,COLUMN(),0),"")</f>
        <v>0</v>
      </c>
      <c r="L5118" s="2" t="str">
        <f>IFERROR(VLOOKUP(Tableau2[[#This Row],[PR]],'Taux sortant'!$I$9:$S$167,COLUMN(),0),"")</f>
        <v/>
      </c>
    </row>
    <row r="5119" spans="1:12" x14ac:dyDescent="0.3">
      <c r="A5119" s="1" t="s">
        <v>5009</v>
      </c>
      <c r="B5119" s="1" t="s">
        <v>1182</v>
      </c>
      <c r="C5119" s="2">
        <f>IFERROR(VLOOKUP(Tableau2[[#This Row],[PR]],'Taux sortant'!$I$9:$S$167,COLUMN(),0),"")</f>
        <v>22.64</v>
      </c>
      <c r="D5119" s="2">
        <f>IFERROR(VLOOKUP(Tableau2[[#This Row],[PR]],'Taux sortant'!$I$9:$S$167,COLUMN(),0),"")</f>
        <v>20.190000000000001</v>
      </c>
      <c r="E5119" s="2">
        <f>IFERROR(VLOOKUP(Tableau2[[#This Row],[PR]],'Taux sortant'!$I$9:$S$167,COLUMN(),0),"")</f>
        <v>16.53</v>
      </c>
      <c r="F5119" s="2">
        <f>IFERROR(VLOOKUP(Tableau2[[#This Row],[PR]],'Taux sortant'!$I$9:$S$167,COLUMN(),0),"")</f>
        <v>14.31</v>
      </c>
      <c r="G5119" s="2">
        <f>IFERROR(VLOOKUP(Tableau2[[#This Row],[PR]],'Taux sortant'!$I$9:$S$167,COLUMN(),0),"")</f>
        <v>12.45</v>
      </c>
      <c r="H5119" s="2">
        <f>IFERROR(VLOOKUP(Tableau2[[#This Row],[PR]],'Taux sortant'!$I$9:$S$167,COLUMN(),0),"")</f>
        <v>10.32</v>
      </c>
      <c r="I5119" s="2">
        <f>IFERROR(VLOOKUP(Tableau2[[#This Row],[PR]],'Taux sortant'!$I$9:$S$167,COLUMN(),0),"")</f>
        <v>8.83</v>
      </c>
      <c r="J5119" s="2">
        <f>IFERROR(VLOOKUP(Tableau2[[#This Row],[PR]],'Taux sortant'!$I$9:$S$167,COLUMN(),0),"")</f>
        <v>0</v>
      </c>
      <c r="K5119" s="2">
        <f>IFERROR(VLOOKUP(Tableau2[[#This Row],[PR]],'Taux sortant'!$I$9:$S$167,COLUMN(),0),"")</f>
        <v>0</v>
      </c>
      <c r="L5119" s="2" t="str">
        <f>IFERROR(VLOOKUP(Tableau2[[#This Row],[PR]],'Taux sortant'!$I$9:$S$167,COLUMN(),0),"")</f>
        <v/>
      </c>
    </row>
    <row r="5120" spans="1:12" x14ac:dyDescent="0.3">
      <c r="A5120" s="1" t="s">
        <v>2387</v>
      </c>
      <c r="B5120" s="1" t="s">
        <v>1749</v>
      </c>
      <c r="C5120" s="2">
        <f>IFERROR(VLOOKUP(Tableau2[[#This Row],[PR]],'Taux sortant'!$I$9:$S$167,COLUMN(),0),"")</f>
        <v>9.59</v>
      </c>
      <c r="D5120" s="2">
        <f>IFERROR(VLOOKUP(Tableau2[[#This Row],[PR]],'Taux sortant'!$I$9:$S$167,COLUMN(),0),"")</f>
        <v>7.53</v>
      </c>
      <c r="E5120" s="2">
        <f>IFERROR(VLOOKUP(Tableau2[[#This Row],[PR]],'Taux sortant'!$I$9:$S$167,COLUMN(),0),"")</f>
        <v>5.2</v>
      </c>
      <c r="F5120" s="2">
        <f>IFERROR(VLOOKUP(Tableau2[[#This Row],[PR]],'Taux sortant'!$I$9:$S$167,COLUMN(),0),"")</f>
        <v>4.08</v>
      </c>
      <c r="G5120" s="2">
        <f>IFERROR(VLOOKUP(Tableau2[[#This Row],[PR]],'Taux sortant'!$I$9:$S$167,COLUMN(),0),"")</f>
        <v>3.34</v>
      </c>
      <c r="H5120" s="2">
        <f>IFERROR(VLOOKUP(Tableau2[[#This Row],[PR]],'Taux sortant'!$I$9:$S$167,COLUMN(),0),"")</f>
        <v>2.88</v>
      </c>
      <c r="I5120" s="2">
        <f>IFERROR(VLOOKUP(Tableau2[[#This Row],[PR]],'Taux sortant'!$I$9:$S$167,COLUMN(),0),"")</f>
        <v>2.59</v>
      </c>
      <c r="J5120" s="2">
        <f>IFERROR(VLOOKUP(Tableau2[[#This Row],[PR]],'Taux sortant'!$I$9:$S$167,COLUMN(),0),"")</f>
        <v>0</v>
      </c>
      <c r="K5120" s="2">
        <f>IFERROR(VLOOKUP(Tableau2[[#This Row],[PR]],'Taux sortant'!$I$9:$S$167,COLUMN(),0),"")</f>
        <v>0</v>
      </c>
      <c r="L5120" s="2" t="str">
        <f>IFERROR(VLOOKUP(Tableau2[[#This Row],[PR]],'Taux sortant'!$I$9:$S$167,COLUMN(),0),"")</f>
        <v/>
      </c>
    </row>
    <row r="5121" spans="1:12" x14ac:dyDescent="0.3">
      <c r="A5121" s="1" t="s">
        <v>1410</v>
      </c>
      <c r="B5121" s="1" t="s">
        <v>46</v>
      </c>
      <c r="C5121" s="2" t="str">
        <f>IFERROR(VLOOKUP(Tableau2[[#This Row],[PR]],'Taux sortant'!$I$9:$S$167,COLUMN(),0),"")</f>
        <v/>
      </c>
      <c r="D5121" s="2" t="str">
        <f>IFERROR(VLOOKUP(Tableau2[[#This Row],[PR]],'Taux sortant'!$I$9:$S$167,COLUMN(),0),"")</f>
        <v/>
      </c>
      <c r="E5121" s="2" t="str">
        <f>IFERROR(VLOOKUP(Tableau2[[#This Row],[PR]],'Taux sortant'!$I$9:$S$167,COLUMN(),0),"")</f>
        <v/>
      </c>
      <c r="F5121" s="2" t="str">
        <f>IFERROR(VLOOKUP(Tableau2[[#This Row],[PR]],'Taux sortant'!$I$9:$S$167,COLUMN(),0),"")</f>
        <v/>
      </c>
      <c r="G5121" s="2" t="str">
        <f>IFERROR(VLOOKUP(Tableau2[[#This Row],[PR]],'Taux sortant'!$I$9:$S$167,COLUMN(),0),"")</f>
        <v/>
      </c>
      <c r="H5121" s="2" t="str">
        <f>IFERROR(VLOOKUP(Tableau2[[#This Row],[PR]],'Taux sortant'!$I$9:$S$167,COLUMN(),0),"")</f>
        <v/>
      </c>
      <c r="I5121" s="2" t="str">
        <f>IFERROR(VLOOKUP(Tableau2[[#This Row],[PR]],'Taux sortant'!$I$9:$S$167,COLUMN(),0),"")</f>
        <v/>
      </c>
      <c r="J5121" s="2" t="str">
        <f>IFERROR(VLOOKUP(Tableau2[[#This Row],[PR]],'Taux sortant'!$I$9:$S$167,COLUMN(),0),"")</f>
        <v/>
      </c>
      <c r="K5121" s="2" t="str">
        <f>IFERROR(VLOOKUP(Tableau2[[#This Row],[PR]],'Taux sortant'!$I$9:$S$167,COLUMN(),0),"")</f>
        <v/>
      </c>
      <c r="L5121" s="2" t="str">
        <f>IFERROR(VLOOKUP(Tableau2[[#This Row],[PR]],'Taux sortant'!$I$9:$S$167,COLUMN(),0),"")</f>
        <v/>
      </c>
    </row>
    <row r="5122" spans="1:12" x14ac:dyDescent="0.3">
      <c r="A5122" s="1" t="s">
        <v>3874</v>
      </c>
      <c r="B5122" s="1" t="s">
        <v>3107</v>
      </c>
      <c r="C5122" s="2" t="str">
        <f>IFERROR(VLOOKUP(Tableau2[[#This Row],[PR]],'Taux sortant'!$I$9:$S$167,COLUMN(),0),"")</f>
        <v/>
      </c>
      <c r="D5122" s="2" t="str">
        <f>IFERROR(VLOOKUP(Tableau2[[#This Row],[PR]],'Taux sortant'!$I$9:$S$167,COLUMN(),0),"")</f>
        <v/>
      </c>
      <c r="E5122" s="2" t="str">
        <f>IFERROR(VLOOKUP(Tableau2[[#This Row],[PR]],'Taux sortant'!$I$9:$S$167,COLUMN(),0),"")</f>
        <v/>
      </c>
      <c r="F5122" s="2" t="str">
        <f>IFERROR(VLOOKUP(Tableau2[[#This Row],[PR]],'Taux sortant'!$I$9:$S$167,COLUMN(),0),"")</f>
        <v/>
      </c>
      <c r="G5122" s="2" t="str">
        <f>IFERROR(VLOOKUP(Tableau2[[#This Row],[PR]],'Taux sortant'!$I$9:$S$167,COLUMN(),0),"")</f>
        <v/>
      </c>
      <c r="H5122" s="2" t="str">
        <f>IFERROR(VLOOKUP(Tableau2[[#This Row],[PR]],'Taux sortant'!$I$9:$S$167,COLUMN(),0),"")</f>
        <v/>
      </c>
      <c r="I5122" s="2" t="str">
        <f>IFERROR(VLOOKUP(Tableau2[[#This Row],[PR]],'Taux sortant'!$I$9:$S$167,COLUMN(),0),"")</f>
        <v/>
      </c>
      <c r="J5122" s="2" t="str">
        <f>IFERROR(VLOOKUP(Tableau2[[#This Row],[PR]],'Taux sortant'!$I$9:$S$167,COLUMN(),0),"")</f>
        <v/>
      </c>
      <c r="K5122" s="2" t="str">
        <f>IFERROR(VLOOKUP(Tableau2[[#This Row],[PR]],'Taux sortant'!$I$9:$S$167,COLUMN(),0),"")</f>
        <v/>
      </c>
      <c r="L5122" s="2" t="str">
        <f>IFERROR(VLOOKUP(Tableau2[[#This Row],[PR]],'Taux sortant'!$I$9:$S$167,COLUMN(),0),"")</f>
        <v/>
      </c>
    </row>
    <row r="5123" spans="1:12" x14ac:dyDescent="0.3">
      <c r="A5123" s="1" t="s">
        <v>3874</v>
      </c>
      <c r="B5123" s="1" t="s">
        <v>4147</v>
      </c>
      <c r="C5123" s="2">
        <f>IFERROR(VLOOKUP(Tableau2[[#This Row],[PR]],'Taux sortant'!$I$9:$S$167,COLUMN(),0),"")</f>
        <v>16.62</v>
      </c>
      <c r="D5123" s="2">
        <f>IFERROR(VLOOKUP(Tableau2[[#This Row],[PR]],'Taux sortant'!$I$9:$S$167,COLUMN(),0),"")</f>
        <v>14.01</v>
      </c>
      <c r="E5123" s="2">
        <f>IFERROR(VLOOKUP(Tableau2[[#This Row],[PR]],'Taux sortant'!$I$9:$S$167,COLUMN(),0),"")</f>
        <v>10.98</v>
      </c>
      <c r="F5123" s="2">
        <f>IFERROR(VLOOKUP(Tableau2[[#This Row],[PR]],'Taux sortant'!$I$9:$S$167,COLUMN(),0),"")</f>
        <v>9.49</v>
      </c>
      <c r="G5123" s="2">
        <f>IFERROR(VLOOKUP(Tableau2[[#This Row],[PR]],'Taux sortant'!$I$9:$S$167,COLUMN(),0),"")</f>
        <v>8.1199999999999992</v>
      </c>
      <c r="H5123" s="2">
        <f>IFERROR(VLOOKUP(Tableau2[[#This Row],[PR]],'Taux sortant'!$I$9:$S$167,COLUMN(),0),"")</f>
        <v>6.99</v>
      </c>
      <c r="I5123" s="2">
        <f>IFERROR(VLOOKUP(Tableau2[[#This Row],[PR]],'Taux sortant'!$I$9:$S$167,COLUMN(),0),"")</f>
        <v>6.03</v>
      </c>
      <c r="J5123" s="2">
        <f>IFERROR(VLOOKUP(Tableau2[[#This Row],[PR]],'Taux sortant'!$I$9:$S$167,COLUMN(),0),"")</f>
        <v>2466.4499999999998</v>
      </c>
      <c r="K5123" s="2">
        <f>IFERROR(VLOOKUP(Tableau2[[#This Row],[PR]],'Taux sortant'!$I$9:$S$167,COLUMN(),0),"")</f>
        <v>0</v>
      </c>
      <c r="L5123" s="2" t="str">
        <f>IFERROR(VLOOKUP(Tableau2[[#This Row],[PR]],'Taux sortant'!$I$9:$S$167,COLUMN(),0),"")</f>
        <v/>
      </c>
    </row>
    <row r="5124" spans="1:12" x14ac:dyDescent="0.3">
      <c r="A5124" s="1" t="s">
        <v>2390</v>
      </c>
      <c r="B5124" s="1" t="s">
        <v>1618</v>
      </c>
      <c r="C5124" s="2">
        <f>IFERROR(VLOOKUP(Tableau2[[#This Row],[PR]],'Taux sortant'!$I$9:$S$167,COLUMN(),0),"")</f>
        <v>20.91</v>
      </c>
      <c r="D5124" s="2">
        <f>IFERROR(VLOOKUP(Tableau2[[#This Row],[PR]],'Taux sortant'!$I$9:$S$167,COLUMN(),0),"")</f>
        <v>16.62</v>
      </c>
      <c r="E5124" s="2">
        <f>IFERROR(VLOOKUP(Tableau2[[#This Row],[PR]],'Taux sortant'!$I$9:$S$167,COLUMN(),0),"")</f>
        <v>12.11</v>
      </c>
      <c r="F5124" s="2">
        <f>IFERROR(VLOOKUP(Tableau2[[#This Row],[PR]],'Taux sortant'!$I$9:$S$167,COLUMN(),0),"")</f>
        <v>9.7100000000000009</v>
      </c>
      <c r="G5124" s="2">
        <f>IFERROR(VLOOKUP(Tableau2[[#This Row],[PR]],'Taux sortant'!$I$9:$S$167,COLUMN(),0),"")</f>
        <v>7</v>
      </c>
      <c r="H5124" s="2">
        <f>IFERROR(VLOOKUP(Tableau2[[#This Row],[PR]],'Taux sortant'!$I$9:$S$167,COLUMN(),0),"")</f>
        <v>4.8099999999999996</v>
      </c>
      <c r="I5124" s="2">
        <f>IFERROR(VLOOKUP(Tableau2[[#This Row],[PR]],'Taux sortant'!$I$9:$S$167,COLUMN(),0),"")</f>
        <v>4.1900000000000004</v>
      </c>
      <c r="J5124" s="2">
        <f>IFERROR(VLOOKUP(Tableau2[[#This Row],[PR]],'Taux sortant'!$I$9:$S$167,COLUMN(),0),"")</f>
        <v>0</v>
      </c>
      <c r="K5124" s="2">
        <f>IFERROR(VLOOKUP(Tableau2[[#This Row],[PR]],'Taux sortant'!$I$9:$S$167,COLUMN(),0),"")</f>
        <v>0</v>
      </c>
      <c r="L5124" s="2" t="str">
        <f>IFERROR(VLOOKUP(Tableau2[[#This Row],[PR]],'Taux sortant'!$I$9:$S$167,COLUMN(),0),"")</f>
        <v/>
      </c>
    </row>
    <row r="5125" spans="1:12" x14ac:dyDescent="0.3">
      <c r="A5125" s="1" t="s">
        <v>2393</v>
      </c>
      <c r="B5125" s="1" t="s">
        <v>1669</v>
      </c>
      <c r="C5125" s="2">
        <f>IFERROR(VLOOKUP(Tableau2[[#This Row],[PR]],'Taux sortant'!$I$9:$S$167,COLUMN(),0),"")</f>
        <v>23.63</v>
      </c>
      <c r="D5125" s="2">
        <f>IFERROR(VLOOKUP(Tableau2[[#This Row],[PR]],'Taux sortant'!$I$9:$S$167,COLUMN(),0),"")</f>
        <v>18.579999999999998</v>
      </c>
      <c r="E5125" s="2">
        <f>IFERROR(VLOOKUP(Tableau2[[#This Row],[PR]],'Taux sortant'!$I$9:$S$167,COLUMN(),0),"")</f>
        <v>13.97</v>
      </c>
      <c r="F5125" s="2">
        <f>IFERROR(VLOOKUP(Tableau2[[#This Row],[PR]],'Taux sortant'!$I$9:$S$167,COLUMN(),0),"")</f>
        <v>11.28</v>
      </c>
      <c r="G5125" s="2">
        <f>IFERROR(VLOOKUP(Tableau2[[#This Row],[PR]],'Taux sortant'!$I$9:$S$167,COLUMN(),0),"")</f>
        <v>8.2799999999999994</v>
      </c>
      <c r="H5125" s="2">
        <f>IFERROR(VLOOKUP(Tableau2[[#This Row],[PR]],'Taux sortant'!$I$9:$S$167,COLUMN(),0),"")</f>
        <v>6.16</v>
      </c>
      <c r="I5125" s="2">
        <f>IFERROR(VLOOKUP(Tableau2[[#This Row],[PR]],'Taux sortant'!$I$9:$S$167,COLUMN(),0),"")</f>
        <v>5.49</v>
      </c>
      <c r="J5125" s="2">
        <f>IFERROR(VLOOKUP(Tableau2[[#This Row],[PR]],'Taux sortant'!$I$9:$S$167,COLUMN(),0),"")</f>
        <v>0</v>
      </c>
      <c r="K5125" s="2">
        <f>IFERROR(VLOOKUP(Tableau2[[#This Row],[PR]],'Taux sortant'!$I$9:$S$167,COLUMN(),0),"")</f>
        <v>0</v>
      </c>
      <c r="L5125" s="2" t="str">
        <f>IFERROR(VLOOKUP(Tableau2[[#This Row],[PR]],'Taux sortant'!$I$9:$S$167,COLUMN(),0),"")</f>
        <v/>
      </c>
    </row>
    <row r="5126" spans="1:12" x14ac:dyDescent="0.3">
      <c r="A5126" s="1" t="s">
        <v>3877</v>
      </c>
      <c r="B5126" s="1" t="s">
        <v>3086</v>
      </c>
      <c r="C5126" s="2">
        <f>IFERROR(VLOOKUP(Tableau2[[#This Row],[PR]],'Taux sortant'!$I$9:$S$167,COLUMN(),0),"")</f>
        <v>14.38</v>
      </c>
      <c r="D5126" s="2">
        <f>IFERROR(VLOOKUP(Tableau2[[#This Row],[PR]],'Taux sortant'!$I$9:$S$167,COLUMN(),0),"")</f>
        <v>11.96</v>
      </c>
      <c r="E5126" s="2">
        <f>IFERROR(VLOOKUP(Tableau2[[#This Row],[PR]],'Taux sortant'!$I$9:$S$167,COLUMN(),0),"")</f>
        <v>9.1199999999999992</v>
      </c>
      <c r="F5126" s="2">
        <f>IFERROR(VLOOKUP(Tableau2[[#This Row],[PR]],'Taux sortant'!$I$9:$S$167,COLUMN(),0),"")</f>
        <v>7.74</v>
      </c>
      <c r="G5126" s="2">
        <f>IFERROR(VLOOKUP(Tableau2[[#This Row],[PR]],'Taux sortant'!$I$9:$S$167,COLUMN(),0),"")</f>
        <v>6.58</v>
      </c>
      <c r="H5126" s="2">
        <f>IFERROR(VLOOKUP(Tableau2[[#This Row],[PR]],'Taux sortant'!$I$9:$S$167,COLUMN(),0),"")</f>
        <v>5.57</v>
      </c>
      <c r="I5126" s="2">
        <f>IFERROR(VLOOKUP(Tableau2[[#This Row],[PR]],'Taux sortant'!$I$9:$S$167,COLUMN(),0),"")</f>
        <v>4.78</v>
      </c>
      <c r="J5126" s="2">
        <f>IFERROR(VLOOKUP(Tableau2[[#This Row],[PR]],'Taux sortant'!$I$9:$S$167,COLUMN(),0),"")</f>
        <v>0</v>
      </c>
      <c r="K5126" s="2">
        <f>IFERROR(VLOOKUP(Tableau2[[#This Row],[PR]],'Taux sortant'!$I$9:$S$167,COLUMN(),0),"")</f>
        <v>0</v>
      </c>
      <c r="L5126" s="2" t="str">
        <f>IFERROR(VLOOKUP(Tableau2[[#This Row],[PR]],'Taux sortant'!$I$9:$S$167,COLUMN(),0),"")</f>
        <v/>
      </c>
    </row>
    <row r="5127" spans="1:12" x14ac:dyDescent="0.3">
      <c r="A5127" s="1" t="s">
        <v>3879</v>
      </c>
      <c r="B5127" s="1" t="s">
        <v>3107</v>
      </c>
      <c r="C5127" s="2" t="str">
        <f>IFERROR(VLOOKUP(Tableau2[[#This Row],[PR]],'Taux sortant'!$I$9:$S$167,COLUMN(),0),"")</f>
        <v/>
      </c>
      <c r="D5127" s="2" t="str">
        <f>IFERROR(VLOOKUP(Tableau2[[#This Row],[PR]],'Taux sortant'!$I$9:$S$167,COLUMN(),0),"")</f>
        <v/>
      </c>
      <c r="E5127" s="2" t="str">
        <f>IFERROR(VLOOKUP(Tableau2[[#This Row],[PR]],'Taux sortant'!$I$9:$S$167,COLUMN(),0),"")</f>
        <v/>
      </c>
      <c r="F5127" s="2" t="str">
        <f>IFERROR(VLOOKUP(Tableau2[[#This Row],[PR]],'Taux sortant'!$I$9:$S$167,COLUMN(),0),"")</f>
        <v/>
      </c>
      <c r="G5127" s="2" t="str">
        <f>IFERROR(VLOOKUP(Tableau2[[#This Row],[PR]],'Taux sortant'!$I$9:$S$167,COLUMN(),0),"")</f>
        <v/>
      </c>
      <c r="H5127" s="2" t="str">
        <f>IFERROR(VLOOKUP(Tableau2[[#This Row],[PR]],'Taux sortant'!$I$9:$S$167,COLUMN(),0),"")</f>
        <v/>
      </c>
      <c r="I5127" s="2" t="str">
        <f>IFERROR(VLOOKUP(Tableau2[[#This Row],[PR]],'Taux sortant'!$I$9:$S$167,COLUMN(),0),"")</f>
        <v/>
      </c>
      <c r="J5127" s="2" t="str">
        <f>IFERROR(VLOOKUP(Tableau2[[#This Row],[PR]],'Taux sortant'!$I$9:$S$167,COLUMN(),0),"")</f>
        <v/>
      </c>
      <c r="K5127" s="2" t="str">
        <f>IFERROR(VLOOKUP(Tableau2[[#This Row],[PR]],'Taux sortant'!$I$9:$S$167,COLUMN(),0),"")</f>
        <v/>
      </c>
      <c r="L5127" s="2" t="str">
        <f>IFERROR(VLOOKUP(Tableau2[[#This Row],[PR]],'Taux sortant'!$I$9:$S$167,COLUMN(),0),"")</f>
        <v/>
      </c>
    </row>
    <row r="5128" spans="1:12" x14ac:dyDescent="0.3">
      <c r="A5128" s="1" t="s">
        <v>3086</v>
      </c>
      <c r="B5128" s="1" t="s">
        <v>3086</v>
      </c>
      <c r="C5128" s="2">
        <f>IFERROR(VLOOKUP(Tableau2[[#This Row],[PR]],'Taux sortant'!$I$9:$S$167,COLUMN(),0),"")</f>
        <v>14.38</v>
      </c>
      <c r="D5128" s="2">
        <f>IFERROR(VLOOKUP(Tableau2[[#This Row],[PR]],'Taux sortant'!$I$9:$S$167,COLUMN(),0),"")</f>
        <v>11.96</v>
      </c>
      <c r="E5128" s="2">
        <f>IFERROR(VLOOKUP(Tableau2[[#This Row],[PR]],'Taux sortant'!$I$9:$S$167,COLUMN(),0),"")</f>
        <v>9.1199999999999992</v>
      </c>
      <c r="F5128" s="2">
        <f>IFERROR(VLOOKUP(Tableau2[[#This Row],[PR]],'Taux sortant'!$I$9:$S$167,COLUMN(),0),"")</f>
        <v>7.74</v>
      </c>
      <c r="G5128" s="2">
        <f>IFERROR(VLOOKUP(Tableau2[[#This Row],[PR]],'Taux sortant'!$I$9:$S$167,COLUMN(),0),"")</f>
        <v>6.58</v>
      </c>
      <c r="H5128" s="2">
        <f>IFERROR(VLOOKUP(Tableau2[[#This Row],[PR]],'Taux sortant'!$I$9:$S$167,COLUMN(),0),"")</f>
        <v>5.57</v>
      </c>
      <c r="I5128" s="2">
        <f>IFERROR(VLOOKUP(Tableau2[[#This Row],[PR]],'Taux sortant'!$I$9:$S$167,COLUMN(),0),"")</f>
        <v>4.78</v>
      </c>
      <c r="J5128" s="2">
        <f>IFERROR(VLOOKUP(Tableau2[[#This Row],[PR]],'Taux sortant'!$I$9:$S$167,COLUMN(),0),"")</f>
        <v>0</v>
      </c>
      <c r="K5128" s="2">
        <f>IFERROR(VLOOKUP(Tableau2[[#This Row],[PR]],'Taux sortant'!$I$9:$S$167,COLUMN(),0),"")</f>
        <v>0</v>
      </c>
      <c r="L5128" s="2" t="str">
        <f>IFERROR(VLOOKUP(Tableau2[[#This Row],[PR]],'Taux sortant'!$I$9:$S$167,COLUMN(),0),"")</f>
        <v/>
      </c>
    </row>
    <row r="5129" spans="1:12" x14ac:dyDescent="0.3">
      <c r="A5129" s="1" t="s">
        <v>3883</v>
      </c>
      <c r="B5129" s="1" t="s">
        <v>3107</v>
      </c>
      <c r="C5129" s="2" t="str">
        <f>IFERROR(VLOOKUP(Tableau2[[#This Row],[PR]],'Taux sortant'!$I$9:$S$167,COLUMN(),0),"")</f>
        <v/>
      </c>
      <c r="D5129" s="2" t="str">
        <f>IFERROR(VLOOKUP(Tableau2[[#This Row],[PR]],'Taux sortant'!$I$9:$S$167,COLUMN(),0),"")</f>
        <v/>
      </c>
      <c r="E5129" s="2" t="str">
        <f>IFERROR(VLOOKUP(Tableau2[[#This Row],[PR]],'Taux sortant'!$I$9:$S$167,COLUMN(),0),"")</f>
        <v/>
      </c>
      <c r="F5129" s="2" t="str">
        <f>IFERROR(VLOOKUP(Tableau2[[#This Row],[PR]],'Taux sortant'!$I$9:$S$167,COLUMN(),0),"")</f>
        <v/>
      </c>
      <c r="G5129" s="2" t="str">
        <f>IFERROR(VLOOKUP(Tableau2[[#This Row],[PR]],'Taux sortant'!$I$9:$S$167,COLUMN(),0),"")</f>
        <v/>
      </c>
      <c r="H5129" s="2" t="str">
        <f>IFERROR(VLOOKUP(Tableau2[[#This Row],[PR]],'Taux sortant'!$I$9:$S$167,COLUMN(),0),"")</f>
        <v/>
      </c>
      <c r="I5129" s="2" t="str">
        <f>IFERROR(VLOOKUP(Tableau2[[#This Row],[PR]],'Taux sortant'!$I$9:$S$167,COLUMN(),0),"")</f>
        <v/>
      </c>
      <c r="J5129" s="2" t="str">
        <f>IFERROR(VLOOKUP(Tableau2[[#This Row],[PR]],'Taux sortant'!$I$9:$S$167,COLUMN(),0),"")</f>
        <v/>
      </c>
      <c r="K5129" s="2" t="str">
        <f>IFERROR(VLOOKUP(Tableau2[[#This Row],[PR]],'Taux sortant'!$I$9:$S$167,COLUMN(),0),"")</f>
        <v/>
      </c>
      <c r="L5129" s="2" t="str">
        <f>IFERROR(VLOOKUP(Tableau2[[#This Row],[PR]],'Taux sortant'!$I$9:$S$167,COLUMN(),0),"")</f>
        <v/>
      </c>
    </row>
    <row r="5130" spans="1:12" x14ac:dyDescent="0.3">
      <c r="A5130" s="1" t="s">
        <v>3886</v>
      </c>
      <c r="B5130" s="1" t="s">
        <v>3097</v>
      </c>
      <c r="C5130" s="2">
        <f>IFERROR(VLOOKUP(Tableau2[[#This Row],[PR]],'Taux sortant'!$I$9:$S$167,COLUMN(),0),"")</f>
        <v>15.23</v>
      </c>
      <c r="D5130" s="2">
        <f>IFERROR(VLOOKUP(Tableau2[[#This Row],[PR]],'Taux sortant'!$I$9:$S$167,COLUMN(),0),"")</f>
        <v>12.68</v>
      </c>
      <c r="E5130" s="2">
        <f>IFERROR(VLOOKUP(Tableau2[[#This Row],[PR]],'Taux sortant'!$I$9:$S$167,COLUMN(),0),"")</f>
        <v>9.76</v>
      </c>
      <c r="F5130" s="2">
        <f>IFERROR(VLOOKUP(Tableau2[[#This Row],[PR]],'Taux sortant'!$I$9:$S$167,COLUMN(),0),"")</f>
        <v>8.27</v>
      </c>
      <c r="G5130" s="2">
        <f>IFERROR(VLOOKUP(Tableau2[[#This Row],[PR]],'Taux sortant'!$I$9:$S$167,COLUMN(),0),"")</f>
        <v>7.07</v>
      </c>
      <c r="H5130" s="2">
        <f>IFERROR(VLOOKUP(Tableau2[[#This Row],[PR]],'Taux sortant'!$I$9:$S$167,COLUMN(),0),"")</f>
        <v>6.09</v>
      </c>
      <c r="I5130" s="2">
        <f>IFERROR(VLOOKUP(Tableau2[[#This Row],[PR]],'Taux sortant'!$I$9:$S$167,COLUMN(),0),"")</f>
        <v>5.31</v>
      </c>
      <c r="J5130" s="2">
        <f>IFERROR(VLOOKUP(Tableau2[[#This Row],[PR]],'Taux sortant'!$I$9:$S$167,COLUMN(),0),"")</f>
        <v>0</v>
      </c>
      <c r="K5130" s="2">
        <f>IFERROR(VLOOKUP(Tableau2[[#This Row],[PR]],'Taux sortant'!$I$9:$S$167,COLUMN(),0),"")</f>
        <v>0</v>
      </c>
      <c r="L5130" s="2" t="str">
        <f>IFERROR(VLOOKUP(Tableau2[[#This Row],[PR]],'Taux sortant'!$I$9:$S$167,COLUMN(),0),"")</f>
        <v/>
      </c>
    </row>
    <row r="5131" spans="1:12" x14ac:dyDescent="0.3">
      <c r="A5131" s="1" t="s">
        <v>5782</v>
      </c>
      <c r="B5131" s="1" t="s">
        <v>5349</v>
      </c>
      <c r="C5131" s="2" t="str">
        <f>IFERROR(VLOOKUP(Tableau2[[#This Row],[PR]],'Taux sortant'!$I$9:$S$167,COLUMN(),0),"")</f>
        <v/>
      </c>
      <c r="D5131" s="2" t="str">
        <f>IFERROR(VLOOKUP(Tableau2[[#This Row],[PR]],'Taux sortant'!$I$9:$S$167,COLUMN(),0),"")</f>
        <v/>
      </c>
      <c r="E5131" s="2" t="str">
        <f>IFERROR(VLOOKUP(Tableau2[[#This Row],[PR]],'Taux sortant'!$I$9:$S$167,COLUMN(),0),"")</f>
        <v/>
      </c>
      <c r="F5131" s="2" t="str">
        <f>IFERROR(VLOOKUP(Tableau2[[#This Row],[PR]],'Taux sortant'!$I$9:$S$167,COLUMN(),0),"")</f>
        <v/>
      </c>
      <c r="G5131" s="2" t="str">
        <f>IFERROR(VLOOKUP(Tableau2[[#This Row],[PR]],'Taux sortant'!$I$9:$S$167,COLUMN(),0),"")</f>
        <v/>
      </c>
      <c r="H5131" s="2" t="str">
        <f>IFERROR(VLOOKUP(Tableau2[[#This Row],[PR]],'Taux sortant'!$I$9:$S$167,COLUMN(),0),"")</f>
        <v/>
      </c>
      <c r="I5131" s="2" t="str">
        <f>IFERROR(VLOOKUP(Tableau2[[#This Row],[PR]],'Taux sortant'!$I$9:$S$167,COLUMN(),0),"")</f>
        <v/>
      </c>
      <c r="J5131" s="2" t="str">
        <f>IFERROR(VLOOKUP(Tableau2[[#This Row],[PR]],'Taux sortant'!$I$9:$S$167,COLUMN(),0),"")</f>
        <v/>
      </c>
      <c r="K5131" s="2" t="str">
        <f>IFERROR(VLOOKUP(Tableau2[[#This Row],[PR]],'Taux sortant'!$I$9:$S$167,COLUMN(),0),"")</f>
        <v/>
      </c>
      <c r="L5131" s="2" t="str">
        <f>IFERROR(VLOOKUP(Tableau2[[#This Row],[PR]],'Taux sortant'!$I$9:$S$167,COLUMN(),0),"")</f>
        <v/>
      </c>
    </row>
    <row r="5132" spans="1:12" x14ac:dyDescent="0.3">
      <c r="A5132" s="1" t="s">
        <v>3889</v>
      </c>
      <c r="B5132" s="1" t="s">
        <v>3137</v>
      </c>
      <c r="C5132" s="2">
        <f>IFERROR(VLOOKUP(Tableau2[[#This Row],[PR]],'Taux sortant'!$I$9:$S$167,COLUMN(),0),"")</f>
        <v>14.1</v>
      </c>
      <c r="D5132" s="2">
        <f>IFERROR(VLOOKUP(Tableau2[[#This Row],[PR]],'Taux sortant'!$I$9:$S$167,COLUMN(),0),"")</f>
        <v>11.63</v>
      </c>
      <c r="E5132" s="2">
        <f>IFERROR(VLOOKUP(Tableau2[[#This Row],[PR]],'Taux sortant'!$I$9:$S$167,COLUMN(),0),"")</f>
        <v>8.8000000000000007</v>
      </c>
      <c r="F5132" s="2">
        <f>IFERROR(VLOOKUP(Tableau2[[#This Row],[PR]],'Taux sortant'!$I$9:$S$167,COLUMN(),0),"")</f>
        <v>7.43</v>
      </c>
      <c r="G5132" s="2">
        <f>IFERROR(VLOOKUP(Tableau2[[#This Row],[PR]],'Taux sortant'!$I$9:$S$167,COLUMN(),0),"")</f>
        <v>6.26</v>
      </c>
      <c r="H5132" s="2">
        <f>IFERROR(VLOOKUP(Tableau2[[#This Row],[PR]],'Taux sortant'!$I$9:$S$167,COLUMN(),0),"")</f>
        <v>5.33</v>
      </c>
      <c r="I5132" s="2">
        <f>IFERROR(VLOOKUP(Tableau2[[#This Row],[PR]],'Taux sortant'!$I$9:$S$167,COLUMN(),0),"")</f>
        <v>4.58</v>
      </c>
      <c r="J5132" s="2">
        <f>IFERROR(VLOOKUP(Tableau2[[#This Row],[PR]],'Taux sortant'!$I$9:$S$167,COLUMN(),0),"")</f>
        <v>0</v>
      </c>
      <c r="K5132" s="2">
        <f>IFERROR(VLOOKUP(Tableau2[[#This Row],[PR]],'Taux sortant'!$I$9:$S$167,COLUMN(),0),"")</f>
        <v>0</v>
      </c>
      <c r="L5132" s="2" t="str">
        <f>IFERROR(VLOOKUP(Tableau2[[#This Row],[PR]],'Taux sortant'!$I$9:$S$167,COLUMN(),0),"")</f>
        <v/>
      </c>
    </row>
    <row r="5133" spans="1:12" x14ac:dyDescent="0.3">
      <c r="A5133" s="1" t="s">
        <v>5784</v>
      </c>
      <c r="B5133" s="1" t="s">
        <v>5356</v>
      </c>
      <c r="C5133" s="2">
        <f>IFERROR(VLOOKUP(Tableau2[[#This Row],[PR]],'Taux sortant'!$I$9:$S$167,COLUMN(),0),"")</f>
        <v>14.1</v>
      </c>
      <c r="D5133" s="2">
        <f>IFERROR(VLOOKUP(Tableau2[[#This Row],[PR]],'Taux sortant'!$I$9:$S$167,COLUMN(),0),"")</f>
        <v>12.41</v>
      </c>
      <c r="E5133" s="2">
        <f>IFERROR(VLOOKUP(Tableau2[[#This Row],[PR]],'Taux sortant'!$I$9:$S$167,COLUMN(),0),"")</f>
        <v>9.0299999999999994</v>
      </c>
      <c r="F5133" s="2">
        <f>IFERROR(VLOOKUP(Tableau2[[#This Row],[PR]],'Taux sortant'!$I$9:$S$167,COLUMN(),0),"")</f>
        <v>7.34</v>
      </c>
      <c r="G5133" s="2">
        <f>IFERROR(VLOOKUP(Tableau2[[#This Row],[PR]],'Taux sortant'!$I$9:$S$167,COLUMN(),0),"")</f>
        <v>6.12</v>
      </c>
      <c r="H5133" s="2">
        <f>IFERROR(VLOOKUP(Tableau2[[#This Row],[PR]],'Taux sortant'!$I$9:$S$167,COLUMN(),0),"")</f>
        <v>5.37</v>
      </c>
      <c r="I5133" s="2">
        <f>IFERROR(VLOOKUP(Tableau2[[#This Row],[PR]],'Taux sortant'!$I$9:$S$167,COLUMN(),0),"")</f>
        <v>4.6500000000000004</v>
      </c>
      <c r="J5133" s="2">
        <f>IFERROR(VLOOKUP(Tableau2[[#This Row],[PR]],'Taux sortant'!$I$9:$S$167,COLUMN(),0),"")</f>
        <v>0</v>
      </c>
      <c r="K5133" s="2">
        <f>IFERROR(VLOOKUP(Tableau2[[#This Row],[PR]],'Taux sortant'!$I$9:$S$167,COLUMN(),0),"")</f>
        <v>1585.65</v>
      </c>
      <c r="L5133" s="2" t="str">
        <f>IFERROR(VLOOKUP(Tableau2[[#This Row],[PR]],'Taux sortant'!$I$9:$S$167,COLUMN(),0),"")</f>
        <v/>
      </c>
    </row>
    <row r="5134" spans="1:12" x14ac:dyDescent="0.3">
      <c r="A5134" s="1" t="s">
        <v>3892</v>
      </c>
      <c r="B5134" s="1" t="s">
        <v>3118</v>
      </c>
      <c r="C5134" s="2">
        <f>IFERROR(VLOOKUP(Tableau2[[#This Row],[PR]],'Taux sortant'!$I$9:$S$167,COLUMN(),0),"")</f>
        <v>15.34</v>
      </c>
      <c r="D5134" s="2">
        <f>IFERROR(VLOOKUP(Tableau2[[#This Row],[PR]],'Taux sortant'!$I$9:$S$167,COLUMN(),0),"")</f>
        <v>12.85</v>
      </c>
      <c r="E5134" s="2">
        <f>IFERROR(VLOOKUP(Tableau2[[#This Row],[PR]],'Taux sortant'!$I$9:$S$167,COLUMN(),0),"")</f>
        <v>9.94</v>
      </c>
      <c r="F5134" s="2">
        <f>IFERROR(VLOOKUP(Tableau2[[#This Row],[PR]],'Taux sortant'!$I$9:$S$167,COLUMN(),0),"")</f>
        <v>8.5399999999999991</v>
      </c>
      <c r="G5134" s="2">
        <f>IFERROR(VLOOKUP(Tableau2[[#This Row],[PR]],'Taux sortant'!$I$9:$S$167,COLUMN(),0),"")</f>
        <v>7.34</v>
      </c>
      <c r="H5134" s="2">
        <f>IFERROR(VLOOKUP(Tableau2[[#This Row],[PR]],'Taux sortant'!$I$9:$S$167,COLUMN(),0),"")</f>
        <v>6.29</v>
      </c>
      <c r="I5134" s="2">
        <f>IFERROR(VLOOKUP(Tableau2[[#This Row],[PR]],'Taux sortant'!$I$9:$S$167,COLUMN(),0),"")</f>
        <v>5.49</v>
      </c>
      <c r="J5134" s="2">
        <f>IFERROR(VLOOKUP(Tableau2[[#This Row],[PR]],'Taux sortant'!$I$9:$S$167,COLUMN(),0),"")</f>
        <v>0</v>
      </c>
      <c r="K5134" s="2">
        <f>IFERROR(VLOOKUP(Tableau2[[#This Row],[PR]],'Taux sortant'!$I$9:$S$167,COLUMN(),0),"")</f>
        <v>0</v>
      </c>
      <c r="L5134" s="2" t="str">
        <f>IFERROR(VLOOKUP(Tableau2[[#This Row],[PR]],'Taux sortant'!$I$9:$S$167,COLUMN(),0),"")</f>
        <v/>
      </c>
    </row>
    <row r="5135" spans="1:12" x14ac:dyDescent="0.3">
      <c r="A5135" s="1" t="s">
        <v>2396</v>
      </c>
      <c r="B5135" s="1" t="s">
        <v>1557</v>
      </c>
      <c r="C5135" s="2">
        <f>IFERROR(VLOOKUP(Tableau2[[#This Row],[PR]],'Taux sortant'!$I$9:$S$167,COLUMN(),0),"")</f>
        <v>18.14</v>
      </c>
      <c r="D5135" s="2">
        <f>IFERROR(VLOOKUP(Tableau2[[#This Row],[PR]],'Taux sortant'!$I$9:$S$167,COLUMN(),0),"")</f>
        <v>14.95</v>
      </c>
      <c r="E5135" s="2">
        <f>IFERROR(VLOOKUP(Tableau2[[#This Row],[PR]],'Taux sortant'!$I$9:$S$167,COLUMN(),0),"")</f>
        <v>11.82</v>
      </c>
      <c r="F5135" s="2">
        <f>IFERROR(VLOOKUP(Tableau2[[#This Row],[PR]],'Taux sortant'!$I$9:$S$167,COLUMN(),0),"")</f>
        <v>8.19</v>
      </c>
      <c r="G5135" s="2">
        <f>IFERROR(VLOOKUP(Tableau2[[#This Row],[PR]],'Taux sortant'!$I$9:$S$167,COLUMN(),0),"")</f>
        <v>5.73</v>
      </c>
      <c r="H5135" s="2">
        <f>IFERROR(VLOOKUP(Tableau2[[#This Row],[PR]],'Taux sortant'!$I$9:$S$167,COLUMN(),0),"")</f>
        <v>4.3</v>
      </c>
      <c r="I5135" s="2">
        <f>IFERROR(VLOOKUP(Tableau2[[#This Row],[PR]],'Taux sortant'!$I$9:$S$167,COLUMN(),0),"")</f>
        <v>3.94</v>
      </c>
      <c r="J5135" s="2">
        <f>IFERROR(VLOOKUP(Tableau2[[#This Row],[PR]],'Taux sortant'!$I$9:$S$167,COLUMN(),0),"")</f>
        <v>0</v>
      </c>
      <c r="K5135" s="2">
        <f>IFERROR(VLOOKUP(Tableau2[[#This Row],[PR]],'Taux sortant'!$I$9:$S$167,COLUMN(),0),"")</f>
        <v>0</v>
      </c>
      <c r="L5135" s="2" t="str">
        <f>IFERROR(VLOOKUP(Tableau2[[#This Row],[PR]],'Taux sortant'!$I$9:$S$167,COLUMN(),0),"")</f>
        <v/>
      </c>
    </row>
    <row r="5136" spans="1:12" x14ac:dyDescent="0.3">
      <c r="A5136" s="1" t="s">
        <v>1412</v>
      </c>
      <c r="B5136" s="1" t="s">
        <v>5</v>
      </c>
      <c r="C5136" s="2">
        <f>IFERROR(VLOOKUP(Tableau2[[#This Row],[PR]],'Taux sortant'!$I$9:$S$167,COLUMN(),0),"")</f>
        <v>11.64</v>
      </c>
      <c r="D5136" s="2">
        <f>IFERROR(VLOOKUP(Tableau2[[#This Row],[PR]],'Taux sortant'!$I$9:$S$167,COLUMN(),0),"")</f>
        <v>9.2799999999999994</v>
      </c>
      <c r="E5136" s="2">
        <f>IFERROR(VLOOKUP(Tableau2[[#This Row],[PR]],'Taux sortant'!$I$9:$S$167,COLUMN(),0),"")</f>
        <v>6.6</v>
      </c>
      <c r="F5136" s="2">
        <f>IFERROR(VLOOKUP(Tableau2[[#This Row],[PR]],'Taux sortant'!$I$9:$S$167,COLUMN(),0),"")</f>
        <v>5.3</v>
      </c>
      <c r="G5136" s="2">
        <f>IFERROR(VLOOKUP(Tableau2[[#This Row],[PR]],'Taux sortant'!$I$9:$S$167,COLUMN(),0),"")</f>
        <v>4.37</v>
      </c>
      <c r="H5136" s="2">
        <f>IFERROR(VLOOKUP(Tableau2[[#This Row],[PR]],'Taux sortant'!$I$9:$S$167,COLUMN(),0),"")</f>
        <v>3.62</v>
      </c>
      <c r="I5136" s="2">
        <f>IFERROR(VLOOKUP(Tableau2[[#This Row],[PR]],'Taux sortant'!$I$9:$S$167,COLUMN(),0),"")</f>
        <v>3.13</v>
      </c>
      <c r="J5136" s="2">
        <f>IFERROR(VLOOKUP(Tableau2[[#This Row],[PR]],'Taux sortant'!$I$9:$S$167,COLUMN(),0),"")</f>
        <v>0</v>
      </c>
      <c r="K5136" s="2">
        <f>IFERROR(VLOOKUP(Tableau2[[#This Row],[PR]],'Taux sortant'!$I$9:$S$167,COLUMN(),0),"")</f>
        <v>0</v>
      </c>
      <c r="L5136" s="2" t="str">
        <f>IFERROR(VLOOKUP(Tableau2[[#This Row],[PR]],'Taux sortant'!$I$9:$S$167,COLUMN(),0),"")</f>
        <v/>
      </c>
    </row>
    <row r="5137" spans="1:12" x14ac:dyDescent="0.3">
      <c r="A5137" s="1" t="s">
        <v>1412</v>
      </c>
      <c r="B5137" s="1" t="s">
        <v>3100</v>
      </c>
      <c r="C5137" s="2" t="str">
        <f>IFERROR(VLOOKUP(Tableau2[[#This Row],[PR]],'Taux sortant'!$I$9:$S$167,COLUMN(),0),"")</f>
        <v/>
      </c>
      <c r="D5137" s="2" t="str">
        <f>IFERROR(VLOOKUP(Tableau2[[#This Row],[PR]],'Taux sortant'!$I$9:$S$167,COLUMN(),0),"")</f>
        <v/>
      </c>
      <c r="E5137" s="2" t="str">
        <f>IFERROR(VLOOKUP(Tableau2[[#This Row],[PR]],'Taux sortant'!$I$9:$S$167,COLUMN(),0),"")</f>
        <v/>
      </c>
      <c r="F5137" s="2" t="str">
        <f>IFERROR(VLOOKUP(Tableau2[[#This Row],[PR]],'Taux sortant'!$I$9:$S$167,COLUMN(),0),"")</f>
        <v/>
      </c>
      <c r="G5137" s="2" t="str">
        <f>IFERROR(VLOOKUP(Tableau2[[#This Row],[PR]],'Taux sortant'!$I$9:$S$167,COLUMN(),0),"")</f>
        <v/>
      </c>
      <c r="H5137" s="2" t="str">
        <f>IFERROR(VLOOKUP(Tableau2[[#This Row],[PR]],'Taux sortant'!$I$9:$S$167,COLUMN(),0),"")</f>
        <v/>
      </c>
      <c r="I5137" s="2" t="str">
        <f>IFERROR(VLOOKUP(Tableau2[[#This Row],[PR]],'Taux sortant'!$I$9:$S$167,COLUMN(),0),"")</f>
        <v/>
      </c>
      <c r="J5137" s="2" t="str">
        <f>IFERROR(VLOOKUP(Tableau2[[#This Row],[PR]],'Taux sortant'!$I$9:$S$167,COLUMN(),0),"")</f>
        <v/>
      </c>
      <c r="K5137" s="2" t="str">
        <f>IFERROR(VLOOKUP(Tableau2[[#This Row],[PR]],'Taux sortant'!$I$9:$S$167,COLUMN(),0),"")</f>
        <v/>
      </c>
      <c r="L5137" s="2" t="str">
        <f>IFERROR(VLOOKUP(Tableau2[[#This Row],[PR]],'Taux sortant'!$I$9:$S$167,COLUMN(),0),"")</f>
        <v/>
      </c>
    </row>
    <row r="5138" spans="1:12" x14ac:dyDescent="0.3">
      <c r="A5138" s="1" t="s">
        <v>1412</v>
      </c>
      <c r="B5138" s="1" t="s">
        <v>4162</v>
      </c>
      <c r="C5138" s="2" t="str">
        <f>IFERROR(VLOOKUP(Tableau2[[#This Row],[PR]],'Taux sortant'!$I$9:$S$167,COLUMN(),0),"")</f>
        <v/>
      </c>
      <c r="D5138" s="2" t="str">
        <f>IFERROR(VLOOKUP(Tableau2[[#This Row],[PR]],'Taux sortant'!$I$9:$S$167,COLUMN(),0),"")</f>
        <v/>
      </c>
      <c r="E5138" s="2" t="str">
        <f>IFERROR(VLOOKUP(Tableau2[[#This Row],[PR]],'Taux sortant'!$I$9:$S$167,COLUMN(),0),"")</f>
        <v/>
      </c>
      <c r="F5138" s="2" t="str">
        <f>IFERROR(VLOOKUP(Tableau2[[#This Row],[PR]],'Taux sortant'!$I$9:$S$167,COLUMN(),0),"")</f>
        <v/>
      </c>
      <c r="G5138" s="2" t="str">
        <f>IFERROR(VLOOKUP(Tableau2[[#This Row],[PR]],'Taux sortant'!$I$9:$S$167,COLUMN(),0),"")</f>
        <v/>
      </c>
      <c r="H5138" s="2" t="str">
        <f>IFERROR(VLOOKUP(Tableau2[[#This Row],[PR]],'Taux sortant'!$I$9:$S$167,COLUMN(),0),"")</f>
        <v/>
      </c>
      <c r="I5138" s="2" t="str">
        <f>IFERROR(VLOOKUP(Tableau2[[#This Row],[PR]],'Taux sortant'!$I$9:$S$167,COLUMN(),0),"")</f>
        <v/>
      </c>
      <c r="J5138" s="2" t="str">
        <f>IFERROR(VLOOKUP(Tableau2[[#This Row],[PR]],'Taux sortant'!$I$9:$S$167,COLUMN(),0),"")</f>
        <v/>
      </c>
      <c r="K5138" s="2" t="str">
        <f>IFERROR(VLOOKUP(Tableau2[[#This Row],[PR]],'Taux sortant'!$I$9:$S$167,COLUMN(),0),"")</f>
        <v/>
      </c>
      <c r="L5138" s="2" t="str">
        <f>IFERROR(VLOOKUP(Tableau2[[#This Row],[PR]],'Taux sortant'!$I$9:$S$167,COLUMN(),0),"")</f>
        <v/>
      </c>
    </row>
    <row r="5139" spans="1:12" x14ac:dyDescent="0.3">
      <c r="A5139" s="1" t="s">
        <v>5016</v>
      </c>
      <c r="B5139" s="1" t="s">
        <v>4132</v>
      </c>
      <c r="C5139" s="2">
        <f>IFERROR(VLOOKUP(Tableau2[[#This Row],[PR]],'Taux sortant'!$I$9:$S$167,COLUMN(),0),"")</f>
        <v>20.079999999999998</v>
      </c>
      <c r="D5139" s="2">
        <f>IFERROR(VLOOKUP(Tableau2[[#This Row],[PR]],'Taux sortant'!$I$9:$S$167,COLUMN(),0),"")</f>
        <v>17.18</v>
      </c>
      <c r="E5139" s="2">
        <f>IFERROR(VLOOKUP(Tableau2[[#This Row],[PR]],'Taux sortant'!$I$9:$S$167,COLUMN(),0),"")</f>
        <v>13.8</v>
      </c>
      <c r="F5139" s="2">
        <f>IFERROR(VLOOKUP(Tableau2[[#This Row],[PR]],'Taux sortant'!$I$9:$S$167,COLUMN(),0),"")</f>
        <v>12.12</v>
      </c>
      <c r="G5139" s="2">
        <f>IFERROR(VLOOKUP(Tableau2[[#This Row],[PR]],'Taux sortant'!$I$9:$S$167,COLUMN(),0),"")</f>
        <v>10.5</v>
      </c>
      <c r="H5139" s="2">
        <f>IFERROR(VLOOKUP(Tableau2[[#This Row],[PR]],'Taux sortant'!$I$9:$S$167,COLUMN(),0),"")</f>
        <v>9.0500000000000007</v>
      </c>
      <c r="I5139" s="2">
        <f>IFERROR(VLOOKUP(Tableau2[[#This Row],[PR]],'Taux sortant'!$I$9:$S$167,COLUMN(),0),"")</f>
        <v>7.85</v>
      </c>
      <c r="J5139" s="2">
        <f>IFERROR(VLOOKUP(Tableau2[[#This Row],[PR]],'Taux sortant'!$I$9:$S$167,COLUMN(),0),"")</f>
        <v>0</v>
      </c>
      <c r="K5139" s="2">
        <f>IFERROR(VLOOKUP(Tableau2[[#This Row],[PR]],'Taux sortant'!$I$9:$S$167,COLUMN(),0),"")</f>
        <v>0</v>
      </c>
      <c r="L5139" s="2" t="str">
        <f>IFERROR(VLOOKUP(Tableau2[[#This Row],[PR]],'Taux sortant'!$I$9:$S$167,COLUMN(),0),"")</f>
        <v/>
      </c>
    </row>
    <row r="5140" spans="1:12" x14ac:dyDescent="0.3">
      <c r="A5140" s="1" t="s">
        <v>1415</v>
      </c>
      <c r="B5140" s="1" t="s">
        <v>17</v>
      </c>
      <c r="C5140" s="2">
        <f>IFERROR(VLOOKUP(Tableau2[[#This Row],[PR]],'Taux sortant'!$I$9:$S$167,COLUMN(),0),"")</f>
        <v>15.12</v>
      </c>
      <c r="D5140" s="2">
        <f>IFERROR(VLOOKUP(Tableau2[[#This Row],[PR]],'Taux sortant'!$I$9:$S$167,COLUMN(),0),"")</f>
        <v>12.61</v>
      </c>
      <c r="E5140" s="2">
        <f>IFERROR(VLOOKUP(Tableau2[[#This Row],[PR]],'Taux sortant'!$I$9:$S$167,COLUMN(),0),"")</f>
        <v>9.7200000000000006</v>
      </c>
      <c r="F5140" s="2">
        <f>IFERROR(VLOOKUP(Tableau2[[#This Row],[PR]],'Taux sortant'!$I$9:$S$167,COLUMN(),0),"")</f>
        <v>8.27</v>
      </c>
      <c r="G5140" s="2">
        <f>IFERROR(VLOOKUP(Tableau2[[#This Row],[PR]],'Taux sortant'!$I$9:$S$167,COLUMN(),0),"")</f>
        <v>7.1</v>
      </c>
      <c r="H5140" s="2">
        <f>IFERROR(VLOOKUP(Tableau2[[#This Row],[PR]],'Taux sortant'!$I$9:$S$167,COLUMN(),0),"")</f>
        <v>6.12</v>
      </c>
      <c r="I5140" s="2">
        <f>IFERROR(VLOOKUP(Tableau2[[#This Row],[PR]],'Taux sortant'!$I$9:$S$167,COLUMN(),0),"")</f>
        <v>5.33</v>
      </c>
      <c r="J5140" s="2">
        <f>IFERROR(VLOOKUP(Tableau2[[#This Row],[PR]],'Taux sortant'!$I$9:$S$167,COLUMN(),0),"")</f>
        <v>0</v>
      </c>
      <c r="K5140" s="2">
        <f>IFERROR(VLOOKUP(Tableau2[[#This Row],[PR]],'Taux sortant'!$I$9:$S$167,COLUMN(),0),"")</f>
        <v>0</v>
      </c>
      <c r="L5140" s="2" t="str">
        <f>IFERROR(VLOOKUP(Tableau2[[#This Row],[PR]],'Taux sortant'!$I$9:$S$167,COLUMN(),0),"")</f>
        <v/>
      </c>
    </row>
    <row r="5141" spans="1:12" x14ac:dyDescent="0.3">
      <c r="A5141" s="1" t="s">
        <v>3897</v>
      </c>
      <c r="B5141" s="1" t="s">
        <v>3100</v>
      </c>
      <c r="C5141" s="2" t="str">
        <f>IFERROR(VLOOKUP(Tableau2[[#This Row],[PR]],'Taux sortant'!$I$9:$S$167,COLUMN(),0),"")</f>
        <v/>
      </c>
      <c r="D5141" s="2" t="str">
        <f>IFERROR(VLOOKUP(Tableau2[[#This Row],[PR]],'Taux sortant'!$I$9:$S$167,COLUMN(),0),"")</f>
        <v/>
      </c>
      <c r="E5141" s="2" t="str">
        <f>IFERROR(VLOOKUP(Tableau2[[#This Row],[PR]],'Taux sortant'!$I$9:$S$167,COLUMN(),0),"")</f>
        <v/>
      </c>
      <c r="F5141" s="2" t="str">
        <f>IFERROR(VLOOKUP(Tableau2[[#This Row],[PR]],'Taux sortant'!$I$9:$S$167,COLUMN(),0),"")</f>
        <v/>
      </c>
      <c r="G5141" s="2" t="str">
        <f>IFERROR(VLOOKUP(Tableau2[[#This Row],[PR]],'Taux sortant'!$I$9:$S$167,COLUMN(),0),"")</f>
        <v/>
      </c>
      <c r="H5141" s="2" t="str">
        <f>IFERROR(VLOOKUP(Tableau2[[#This Row],[PR]],'Taux sortant'!$I$9:$S$167,COLUMN(),0),"")</f>
        <v/>
      </c>
      <c r="I5141" s="2" t="str">
        <f>IFERROR(VLOOKUP(Tableau2[[#This Row],[PR]],'Taux sortant'!$I$9:$S$167,COLUMN(),0),"")</f>
        <v/>
      </c>
      <c r="J5141" s="2" t="str">
        <f>IFERROR(VLOOKUP(Tableau2[[#This Row],[PR]],'Taux sortant'!$I$9:$S$167,COLUMN(),0),"")</f>
        <v/>
      </c>
      <c r="K5141" s="2" t="str">
        <f>IFERROR(VLOOKUP(Tableau2[[#This Row],[PR]],'Taux sortant'!$I$9:$S$167,COLUMN(),0),"")</f>
        <v/>
      </c>
      <c r="L5141" s="2" t="str">
        <f>IFERROR(VLOOKUP(Tableau2[[#This Row],[PR]],'Taux sortant'!$I$9:$S$167,COLUMN(),0),"")</f>
        <v/>
      </c>
    </row>
    <row r="5142" spans="1:12" x14ac:dyDescent="0.3">
      <c r="A5142" s="1" t="s">
        <v>2399</v>
      </c>
      <c r="B5142" s="1" t="s">
        <v>46</v>
      </c>
      <c r="C5142" s="2" t="str">
        <f>IFERROR(VLOOKUP(Tableau2[[#This Row],[PR]],'Taux sortant'!$I$9:$S$167,COLUMN(),0),"")</f>
        <v/>
      </c>
      <c r="D5142" s="2" t="str">
        <f>IFERROR(VLOOKUP(Tableau2[[#This Row],[PR]],'Taux sortant'!$I$9:$S$167,COLUMN(),0),"")</f>
        <v/>
      </c>
      <c r="E5142" s="2" t="str">
        <f>IFERROR(VLOOKUP(Tableau2[[#This Row],[PR]],'Taux sortant'!$I$9:$S$167,COLUMN(),0),"")</f>
        <v/>
      </c>
      <c r="F5142" s="2" t="str">
        <f>IFERROR(VLOOKUP(Tableau2[[#This Row],[PR]],'Taux sortant'!$I$9:$S$167,COLUMN(),0),"")</f>
        <v/>
      </c>
      <c r="G5142" s="2" t="str">
        <f>IFERROR(VLOOKUP(Tableau2[[#This Row],[PR]],'Taux sortant'!$I$9:$S$167,COLUMN(),0),"")</f>
        <v/>
      </c>
      <c r="H5142" s="2" t="str">
        <f>IFERROR(VLOOKUP(Tableau2[[#This Row],[PR]],'Taux sortant'!$I$9:$S$167,COLUMN(),0),"")</f>
        <v/>
      </c>
      <c r="I5142" s="2" t="str">
        <f>IFERROR(VLOOKUP(Tableau2[[#This Row],[PR]],'Taux sortant'!$I$9:$S$167,COLUMN(),0),"")</f>
        <v/>
      </c>
      <c r="J5142" s="2" t="str">
        <f>IFERROR(VLOOKUP(Tableau2[[#This Row],[PR]],'Taux sortant'!$I$9:$S$167,COLUMN(),0),"")</f>
        <v/>
      </c>
      <c r="K5142" s="2" t="str">
        <f>IFERROR(VLOOKUP(Tableau2[[#This Row],[PR]],'Taux sortant'!$I$9:$S$167,COLUMN(),0),"")</f>
        <v/>
      </c>
      <c r="L5142" s="2" t="str">
        <f>IFERROR(VLOOKUP(Tableau2[[#This Row],[PR]],'Taux sortant'!$I$9:$S$167,COLUMN(),0),"")</f>
        <v/>
      </c>
    </row>
    <row r="5143" spans="1:12" x14ac:dyDescent="0.3">
      <c r="A5143" s="1" t="s">
        <v>6280</v>
      </c>
      <c r="B5143" s="1" t="s">
        <v>5888</v>
      </c>
      <c r="C5143" s="2">
        <f>IFERROR(VLOOKUP(Tableau2[[#This Row],[PR]],'Taux sortant'!$I$9:$S$167,COLUMN(),0),"")</f>
        <v>34.56</v>
      </c>
      <c r="D5143" s="2">
        <f>IFERROR(VLOOKUP(Tableau2[[#This Row],[PR]],'Taux sortant'!$I$9:$S$167,COLUMN(),0),"")</f>
        <v>30.52</v>
      </c>
      <c r="E5143" s="2">
        <f>IFERROR(VLOOKUP(Tableau2[[#This Row],[PR]],'Taux sortant'!$I$9:$S$167,COLUMN(),0),"")</f>
        <v>26.32</v>
      </c>
      <c r="F5143" s="2">
        <f>IFERROR(VLOOKUP(Tableau2[[#This Row],[PR]],'Taux sortant'!$I$9:$S$167,COLUMN(),0),"")</f>
        <v>23.84</v>
      </c>
      <c r="G5143" s="2">
        <f>IFERROR(VLOOKUP(Tableau2[[#This Row],[PR]],'Taux sortant'!$I$9:$S$167,COLUMN(),0),"")</f>
        <v>21.18</v>
      </c>
      <c r="H5143" s="2">
        <f>IFERROR(VLOOKUP(Tableau2[[#This Row],[PR]],'Taux sortant'!$I$9:$S$167,COLUMN(),0),"")</f>
        <v>17.91</v>
      </c>
      <c r="I5143" s="2">
        <f>IFERROR(VLOOKUP(Tableau2[[#This Row],[PR]],'Taux sortant'!$I$9:$S$167,COLUMN(),0),"")</f>
        <v>15.17</v>
      </c>
      <c r="J5143" s="2">
        <f>IFERROR(VLOOKUP(Tableau2[[#This Row],[PR]],'Taux sortant'!$I$9:$S$167,COLUMN(),0),"")</f>
        <v>0</v>
      </c>
      <c r="K5143" s="2">
        <f>IFERROR(VLOOKUP(Tableau2[[#This Row],[PR]],'Taux sortant'!$I$9:$S$167,COLUMN(),0),"")</f>
        <v>0</v>
      </c>
      <c r="L5143" s="2" t="str">
        <f>IFERROR(VLOOKUP(Tableau2[[#This Row],[PR]],'Taux sortant'!$I$9:$S$167,COLUMN(),0),"")</f>
        <v/>
      </c>
    </row>
    <row r="5144" spans="1:12" x14ac:dyDescent="0.3">
      <c r="A5144" s="1" t="s">
        <v>3900</v>
      </c>
      <c r="B5144" s="1" t="s">
        <v>3113</v>
      </c>
      <c r="C5144" s="2">
        <f>IFERROR(VLOOKUP(Tableau2[[#This Row],[PR]],'Taux sortant'!$I$9:$S$167,COLUMN(),0),"")</f>
        <v>14.22</v>
      </c>
      <c r="D5144" s="2">
        <f>IFERROR(VLOOKUP(Tableau2[[#This Row],[PR]],'Taux sortant'!$I$9:$S$167,COLUMN(),0),"")</f>
        <v>11.82</v>
      </c>
      <c r="E5144" s="2">
        <f>IFERROR(VLOOKUP(Tableau2[[#This Row],[PR]],'Taux sortant'!$I$9:$S$167,COLUMN(),0),"")</f>
        <v>9.02</v>
      </c>
      <c r="F5144" s="2">
        <f>IFERROR(VLOOKUP(Tableau2[[#This Row],[PR]],'Taux sortant'!$I$9:$S$167,COLUMN(),0),"")</f>
        <v>7.68</v>
      </c>
      <c r="G5144" s="2">
        <f>IFERROR(VLOOKUP(Tableau2[[#This Row],[PR]],'Taux sortant'!$I$9:$S$167,COLUMN(),0),"")</f>
        <v>6.52</v>
      </c>
      <c r="H5144" s="2">
        <f>IFERROR(VLOOKUP(Tableau2[[#This Row],[PR]],'Taux sortant'!$I$9:$S$167,COLUMN(),0),"")</f>
        <v>5.54</v>
      </c>
      <c r="I5144" s="2">
        <f>IFERROR(VLOOKUP(Tableau2[[#This Row],[PR]],'Taux sortant'!$I$9:$S$167,COLUMN(),0),"")</f>
        <v>4.76</v>
      </c>
      <c r="J5144" s="2">
        <f>IFERROR(VLOOKUP(Tableau2[[#This Row],[PR]],'Taux sortant'!$I$9:$S$167,COLUMN(),0),"")</f>
        <v>0</v>
      </c>
      <c r="K5144" s="2">
        <f>IFERROR(VLOOKUP(Tableau2[[#This Row],[PR]],'Taux sortant'!$I$9:$S$167,COLUMN(),0),"")</f>
        <v>0</v>
      </c>
      <c r="L5144" s="2" t="str">
        <f>IFERROR(VLOOKUP(Tableau2[[#This Row],[PR]],'Taux sortant'!$I$9:$S$167,COLUMN(),0),"")</f>
        <v/>
      </c>
    </row>
    <row r="5145" spans="1:12" x14ac:dyDescent="0.3">
      <c r="A5145" s="1" t="s">
        <v>6283</v>
      </c>
      <c r="B5145" s="1" t="s">
        <v>5815</v>
      </c>
      <c r="C5145" s="2">
        <f>IFERROR(VLOOKUP(Tableau2[[#This Row],[PR]],'Taux sortant'!$I$9:$S$167,COLUMN(),0),"")</f>
        <v>29.89</v>
      </c>
      <c r="D5145" s="2">
        <f>IFERROR(VLOOKUP(Tableau2[[#This Row],[PR]],'Taux sortant'!$I$9:$S$167,COLUMN(),0),"")</f>
        <v>27.05</v>
      </c>
      <c r="E5145" s="2">
        <f>IFERROR(VLOOKUP(Tableau2[[#This Row],[PR]],'Taux sortant'!$I$9:$S$167,COLUMN(),0),"")</f>
        <v>23.76</v>
      </c>
      <c r="F5145" s="2">
        <f>IFERROR(VLOOKUP(Tableau2[[#This Row],[PR]],'Taux sortant'!$I$9:$S$167,COLUMN(),0),"")</f>
        <v>22.11</v>
      </c>
      <c r="G5145" s="2">
        <f>IFERROR(VLOOKUP(Tableau2[[#This Row],[PR]],'Taux sortant'!$I$9:$S$167,COLUMN(),0),"")</f>
        <v>20.05</v>
      </c>
      <c r="H5145" s="2">
        <f>IFERROR(VLOOKUP(Tableau2[[#This Row],[PR]],'Taux sortant'!$I$9:$S$167,COLUMN(),0),"")</f>
        <v>17.09</v>
      </c>
      <c r="I5145" s="2">
        <f>IFERROR(VLOOKUP(Tableau2[[#This Row],[PR]],'Taux sortant'!$I$9:$S$167,COLUMN(),0),"")</f>
        <v>15.56</v>
      </c>
      <c r="J5145" s="2">
        <f>IFERROR(VLOOKUP(Tableau2[[#This Row],[PR]],'Taux sortant'!$I$9:$S$167,COLUMN(),0),"")</f>
        <v>0</v>
      </c>
      <c r="K5145" s="2">
        <f>IFERROR(VLOOKUP(Tableau2[[#This Row],[PR]],'Taux sortant'!$I$9:$S$167,COLUMN(),0),"")</f>
        <v>0</v>
      </c>
      <c r="L5145" s="2" t="str">
        <f>IFERROR(VLOOKUP(Tableau2[[#This Row],[PR]],'Taux sortant'!$I$9:$S$167,COLUMN(),0),"")</f>
        <v/>
      </c>
    </row>
    <row r="5146" spans="1:12" x14ac:dyDescent="0.3">
      <c r="A5146" s="1" t="s">
        <v>3903</v>
      </c>
      <c r="B5146" s="1" t="s">
        <v>3080</v>
      </c>
      <c r="C5146" s="2">
        <f>IFERROR(VLOOKUP(Tableau2[[#This Row],[PR]],'Taux sortant'!$I$9:$S$167,COLUMN(),0),"")</f>
        <v>14.55</v>
      </c>
      <c r="D5146" s="2">
        <f>IFERROR(VLOOKUP(Tableau2[[#This Row],[PR]],'Taux sortant'!$I$9:$S$167,COLUMN(),0),"")</f>
        <v>12.11</v>
      </c>
      <c r="E5146" s="2">
        <f>IFERROR(VLOOKUP(Tableau2[[#This Row],[PR]],'Taux sortant'!$I$9:$S$167,COLUMN(),0),"")</f>
        <v>9.24</v>
      </c>
      <c r="F5146" s="2">
        <f>IFERROR(VLOOKUP(Tableau2[[#This Row],[PR]],'Taux sortant'!$I$9:$S$167,COLUMN(),0),"")</f>
        <v>7.86</v>
      </c>
      <c r="G5146" s="2">
        <f>IFERROR(VLOOKUP(Tableau2[[#This Row],[PR]],'Taux sortant'!$I$9:$S$167,COLUMN(),0),"")</f>
        <v>6.7</v>
      </c>
      <c r="H5146" s="2">
        <f>IFERROR(VLOOKUP(Tableau2[[#This Row],[PR]],'Taux sortant'!$I$9:$S$167,COLUMN(),0),"")</f>
        <v>5.73</v>
      </c>
      <c r="I5146" s="2">
        <f>IFERROR(VLOOKUP(Tableau2[[#This Row],[PR]],'Taux sortant'!$I$9:$S$167,COLUMN(),0),"")</f>
        <v>4.97</v>
      </c>
      <c r="J5146" s="2">
        <f>IFERROR(VLOOKUP(Tableau2[[#This Row],[PR]],'Taux sortant'!$I$9:$S$167,COLUMN(),0),"")</f>
        <v>0</v>
      </c>
      <c r="K5146" s="2">
        <f>IFERROR(VLOOKUP(Tableau2[[#This Row],[PR]],'Taux sortant'!$I$9:$S$167,COLUMN(),0),"")</f>
        <v>0</v>
      </c>
      <c r="L5146" s="2" t="str">
        <f>IFERROR(VLOOKUP(Tableau2[[#This Row],[PR]],'Taux sortant'!$I$9:$S$167,COLUMN(),0),"")</f>
        <v/>
      </c>
    </row>
    <row r="5147" spans="1:12" x14ac:dyDescent="0.3">
      <c r="A5147" s="1" t="s">
        <v>5019</v>
      </c>
      <c r="B5147" s="1" t="s">
        <v>4145</v>
      </c>
      <c r="C5147" s="2">
        <f>IFERROR(VLOOKUP(Tableau2[[#This Row],[PR]],'Taux sortant'!$I$9:$S$167,COLUMN(),0),"")</f>
        <v>22.32</v>
      </c>
      <c r="D5147" s="2">
        <f>IFERROR(VLOOKUP(Tableau2[[#This Row],[PR]],'Taux sortant'!$I$9:$S$167,COLUMN(),0),"")</f>
        <v>19.86</v>
      </c>
      <c r="E5147" s="2">
        <f>IFERROR(VLOOKUP(Tableau2[[#This Row],[PR]],'Taux sortant'!$I$9:$S$167,COLUMN(),0),"")</f>
        <v>16.239999999999998</v>
      </c>
      <c r="F5147" s="2">
        <f>IFERROR(VLOOKUP(Tableau2[[#This Row],[PR]],'Taux sortant'!$I$9:$S$167,COLUMN(),0),"")</f>
        <v>14.04</v>
      </c>
      <c r="G5147" s="2">
        <f>IFERROR(VLOOKUP(Tableau2[[#This Row],[PR]],'Taux sortant'!$I$9:$S$167,COLUMN(),0),"")</f>
        <v>12.21</v>
      </c>
      <c r="H5147" s="2">
        <f>IFERROR(VLOOKUP(Tableau2[[#This Row],[PR]],'Taux sortant'!$I$9:$S$167,COLUMN(),0),"")</f>
        <v>10.16</v>
      </c>
      <c r="I5147" s="2">
        <f>IFERROR(VLOOKUP(Tableau2[[#This Row],[PR]],'Taux sortant'!$I$9:$S$167,COLUMN(),0),"")</f>
        <v>8.69</v>
      </c>
      <c r="J5147" s="2">
        <f>IFERROR(VLOOKUP(Tableau2[[#This Row],[PR]],'Taux sortant'!$I$9:$S$167,COLUMN(),0),"")</f>
        <v>0</v>
      </c>
      <c r="K5147" s="2">
        <f>IFERROR(VLOOKUP(Tableau2[[#This Row],[PR]],'Taux sortant'!$I$9:$S$167,COLUMN(),0),"")</f>
        <v>0</v>
      </c>
      <c r="L5147" s="2" t="str">
        <f>IFERROR(VLOOKUP(Tableau2[[#This Row],[PR]],'Taux sortant'!$I$9:$S$167,COLUMN(),0),"")</f>
        <v/>
      </c>
    </row>
    <row r="5148" spans="1:12" x14ac:dyDescent="0.3">
      <c r="A5148" s="1" t="s">
        <v>5022</v>
      </c>
      <c r="B5148" s="1" t="s">
        <v>4153</v>
      </c>
      <c r="C5148" s="2" t="str">
        <f>IFERROR(VLOOKUP(Tableau2[[#This Row],[PR]],'Taux sortant'!$I$9:$S$167,COLUMN(),0),"")</f>
        <v/>
      </c>
      <c r="D5148" s="2" t="str">
        <f>IFERROR(VLOOKUP(Tableau2[[#This Row],[PR]],'Taux sortant'!$I$9:$S$167,COLUMN(),0),"")</f>
        <v/>
      </c>
      <c r="E5148" s="2" t="str">
        <f>IFERROR(VLOOKUP(Tableau2[[#This Row],[PR]],'Taux sortant'!$I$9:$S$167,COLUMN(),0),"")</f>
        <v/>
      </c>
      <c r="F5148" s="2" t="str">
        <f>IFERROR(VLOOKUP(Tableau2[[#This Row],[PR]],'Taux sortant'!$I$9:$S$167,COLUMN(),0),"")</f>
        <v/>
      </c>
      <c r="G5148" s="2" t="str">
        <f>IFERROR(VLOOKUP(Tableau2[[#This Row],[PR]],'Taux sortant'!$I$9:$S$167,COLUMN(),0),"")</f>
        <v/>
      </c>
      <c r="H5148" s="2" t="str">
        <f>IFERROR(VLOOKUP(Tableau2[[#This Row],[PR]],'Taux sortant'!$I$9:$S$167,COLUMN(),0),"")</f>
        <v/>
      </c>
      <c r="I5148" s="2" t="str">
        <f>IFERROR(VLOOKUP(Tableau2[[#This Row],[PR]],'Taux sortant'!$I$9:$S$167,COLUMN(),0),"")</f>
        <v/>
      </c>
      <c r="J5148" s="2" t="str">
        <f>IFERROR(VLOOKUP(Tableau2[[#This Row],[PR]],'Taux sortant'!$I$9:$S$167,COLUMN(),0),"")</f>
        <v/>
      </c>
      <c r="K5148" s="2" t="str">
        <f>IFERROR(VLOOKUP(Tableau2[[#This Row],[PR]],'Taux sortant'!$I$9:$S$167,COLUMN(),0),"")</f>
        <v/>
      </c>
      <c r="L5148" s="2" t="str">
        <f>IFERROR(VLOOKUP(Tableau2[[#This Row],[PR]],'Taux sortant'!$I$9:$S$167,COLUMN(),0),"")</f>
        <v/>
      </c>
    </row>
    <row r="5149" spans="1:12" x14ac:dyDescent="0.3">
      <c r="A5149" s="1" t="s">
        <v>5025</v>
      </c>
      <c r="B5149" s="1" t="s">
        <v>4132</v>
      </c>
      <c r="C5149" s="2">
        <f>IFERROR(VLOOKUP(Tableau2[[#This Row],[PR]],'Taux sortant'!$I$9:$S$167,COLUMN(),0),"")</f>
        <v>20.079999999999998</v>
      </c>
      <c r="D5149" s="2">
        <f>IFERROR(VLOOKUP(Tableau2[[#This Row],[PR]],'Taux sortant'!$I$9:$S$167,COLUMN(),0),"")</f>
        <v>17.18</v>
      </c>
      <c r="E5149" s="2">
        <f>IFERROR(VLOOKUP(Tableau2[[#This Row],[PR]],'Taux sortant'!$I$9:$S$167,COLUMN(),0),"")</f>
        <v>13.8</v>
      </c>
      <c r="F5149" s="2">
        <f>IFERROR(VLOOKUP(Tableau2[[#This Row],[PR]],'Taux sortant'!$I$9:$S$167,COLUMN(),0),"")</f>
        <v>12.12</v>
      </c>
      <c r="G5149" s="2">
        <f>IFERROR(VLOOKUP(Tableau2[[#This Row],[PR]],'Taux sortant'!$I$9:$S$167,COLUMN(),0),"")</f>
        <v>10.5</v>
      </c>
      <c r="H5149" s="2">
        <f>IFERROR(VLOOKUP(Tableau2[[#This Row],[PR]],'Taux sortant'!$I$9:$S$167,COLUMN(),0),"")</f>
        <v>9.0500000000000007</v>
      </c>
      <c r="I5149" s="2">
        <f>IFERROR(VLOOKUP(Tableau2[[#This Row],[PR]],'Taux sortant'!$I$9:$S$167,COLUMN(),0),"")</f>
        <v>7.85</v>
      </c>
      <c r="J5149" s="2">
        <f>IFERROR(VLOOKUP(Tableau2[[#This Row],[PR]],'Taux sortant'!$I$9:$S$167,COLUMN(),0),"")</f>
        <v>0</v>
      </c>
      <c r="K5149" s="2">
        <f>IFERROR(VLOOKUP(Tableau2[[#This Row],[PR]],'Taux sortant'!$I$9:$S$167,COLUMN(),0),"")</f>
        <v>0</v>
      </c>
      <c r="L5149" s="2" t="str">
        <f>IFERROR(VLOOKUP(Tableau2[[#This Row],[PR]],'Taux sortant'!$I$9:$S$167,COLUMN(),0),"")</f>
        <v/>
      </c>
    </row>
    <row r="5150" spans="1:12" x14ac:dyDescent="0.3">
      <c r="A5150" s="1" t="s">
        <v>3906</v>
      </c>
      <c r="B5150" s="1" t="s">
        <v>3086</v>
      </c>
      <c r="C5150" s="2">
        <f>IFERROR(VLOOKUP(Tableau2[[#This Row],[PR]],'Taux sortant'!$I$9:$S$167,COLUMN(),0),"")</f>
        <v>14.38</v>
      </c>
      <c r="D5150" s="2">
        <f>IFERROR(VLOOKUP(Tableau2[[#This Row],[PR]],'Taux sortant'!$I$9:$S$167,COLUMN(),0),"")</f>
        <v>11.96</v>
      </c>
      <c r="E5150" s="2">
        <f>IFERROR(VLOOKUP(Tableau2[[#This Row],[PR]],'Taux sortant'!$I$9:$S$167,COLUMN(),0),"")</f>
        <v>9.1199999999999992</v>
      </c>
      <c r="F5150" s="2">
        <f>IFERROR(VLOOKUP(Tableau2[[#This Row],[PR]],'Taux sortant'!$I$9:$S$167,COLUMN(),0),"")</f>
        <v>7.74</v>
      </c>
      <c r="G5150" s="2">
        <f>IFERROR(VLOOKUP(Tableau2[[#This Row],[PR]],'Taux sortant'!$I$9:$S$167,COLUMN(),0),"")</f>
        <v>6.58</v>
      </c>
      <c r="H5150" s="2">
        <f>IFERROR(VLOOKUP(Tableau2[[#This Row],[PR]],'Taux sortant'!$I$9:$S$167,COLUMN(),0),"")</f>
        <v>5.57</v>
      </c>
      <c r="I5150" s="2">
        <f>IFERROR(VLOOKUP(Tableau2[[#This Row],[PR]],'Taux sortant'!$I$9:$S$167,COLUMN(),0),"")</f>
        <v>4.78</v>
      </c>
      <c r="J5150" s="2">
        <f>IFERROR(VLOOKUP(Tableau2[[#This Row],[PR]],'Taux sortant'!$I$9:$S$167,COLUMN(),0),"")</f>
        <v>0</v>
      </c>
      <c r="K5150" s="2">
        <f>IFERROR(VLOOKUP(Tableau2[[#This Row],[PR]],'Taux sortant'!$I$9:$S$167,COLUMN(),0),"")</f>
        <v>0</v>
      </c>
      <c r="L5150" s="2" t="str">
        <f>IFERROR(VLOOKUP(Tableau2[[#This Row],[PR]],'Taux sortant'!$I$9:$S$167,COLUMN(),0),"")</f>
        <v/>
      </c>
    </row>
    <row r="5151" spans="1:12" x14ac:dyDescent="0.3">
      <c r="A5151" s="1" t="s">
        <v>6286</v>
      </c>
      <c r="B5151" s="1" t="s">
        <v>5818</v>
      </c>
      <c r="C5151" s="2">
        <f>IFERROR(VLOOKUP(Tableau2[[#This Row],[PR]],'Taux sortant'!$I$9:$S$167,COLUMN(),0),"")</f>
        <v>37.01</v>
      </c>
      <c r="D5151" s="2">
        <f>IFERROR(VLOOKUP(Tableau2[[#This Row],[PR]],'Taux sortant'!$I$9:$S$167,COLUMN(),0),"")</f>
        <v>32.270000000000003</v>
      </c>
      <c r="E5151" s="2">
        <f>IFERROR(VLOOKUP(Tableau2[[#This Row],[PR]],'Taux sortant'!$I$9:$S$167,COLUMN(),0),"")</f>
        <v>27.48</v>
      </c>
      <c r="F5151" s="2">
        <f>IFERROR(VLOOKUP(Tableau2[[#This Row],[PR]],'Taux sortant'!$I$9:$S$167,COLUMN(),0),"")</f>
        <v>25.08</v>
      </c>
      <c r="G5151" s="2">
        <f>IFERROR(VLOOKUP(Tableau2[[#This Row],[PR]],'Taux sortant'!$I$9:$S$167,COLUMN(),0),"")</f>
        <v>22.19</v>
      </c>
      <c r="H5151" s="2">
        <f>IFERROR(VLOOKUP(Tableau2[[#This Row],[PR]],'Taux sortant'!$I$9:$S$167,COLUMN(),0),"")</f>
        <v>19.739999999999998</v>
      </c>
      <c r="I5151" s="2">
        <f>IFERROR(VLOOKUP(Tableau2[[#This Row],[PR]],'Taux sortant'!$I$9:$S$167,COLUMN(),0),"")</f>
        <v>17.21</v>
      </c>
      <c r="J5151" s="2">
        <f>IFERROR(VLOOKUP(Tableau2[[#This Row],[PR]],'Taux sortant'!$I$9:$S$167,COLUMN(),0),"")</f>
        <v>0</v>
      </c>
      <c r="K5151" s="2">
        <f>IFERROR(VLOOKUP(Tableau2[[#This Row],[PR]],'Taux sortant'!$I$9:$S$167,COLUMN(),0),"")</f>
        <v>0</v>
      </c>
      <c r="L5151" s="2" t="str">
        <f>IFERROR(VLOOKUP(Tableau2[[#This Row],[PR]],'Taux sortant'!$I$9:$S$167,COLUMN(),0),"")</f>
        <v/>
      </c>
    </row>
    <row r="5152" spans="1:12" x14ac:dyDescent="0.3">
      <c r="A5152" s="1" t="s">
        <v>6289</v>
      </c>
      <c r="B5152" s="1" t="s">
        <v>5832</v>
      </c>
      <c r="C5152" s="2">
        <f>IFERROR(VLOOKUP(Tableau2[[#This Row],[PR]],'Taux sortant'!$I$9:$S$167,COLUMN(),0),"")</f>
        <v>31.17</v>
      </c>
      <c r="D5152" s="2">
        <f>IFERROR(VLOOKUP(Tableau2[[#This Row],[PR]],'Taux sortant'!$I$9:$S$167,COLUMN(),0),"")</f>
        <v>27.9</v>
      </c>
      <c r="E5152" s="2">
        <f>IFERROR(VLOOKUP(Tableau2[[#This Row],[PR]],'Taux sortant'!$I$9:$S$167,COLUMN(),0),"")</f>
        <v>24.1</v>
      </c>
      <c r="F5152" s="2">
        <f>IFERROR(VLOOKUP(Tableau2[[#This Row],[PR]],'Taux sortant'!$I$9:$S$167,COLUMN(),0),"")</f>
        <v>22.18</v>
      </c>
      <c r="G5152" s="2">
        <f>IFERROR(VLOOKUP(Tableau2[[#This Row],[PR]],'Taux sortant'!$I$9:$S$167,COLUMN(),0),"")</f>
        <v>19.97</v>
      </c>
      <c r="H5152" s="2">
        <f>IFERROR(VLOOKUP(Tableau2[[#This Row],[PR]],'Taux sortant'!$I$9:$S$167,COLUMN(),0),"")</f>
        <v>17.98</v>
      </c>
      <c r="I5152" s="2">
        <f>IFERROR(VLOOKUP(Tableau2[[#This Row],[PR]],'Taux sortant'!$I$9:$S$167,COLUMN(),0),"")</f>
        <v>16.45</v>
      </c>
      <c r="J5152" s="2">
        <f>IFERROR(VLOOKUP(Tableau2[[#This Row],[PR]],'Taux sortant'!$I$9:$S$167,COLUMN(),0),"")</f>
        <v>0</v>
      </c>
      <c r="K5152" s="2">
        <f>IFERROR(VLOOKUP(Tableau2[[#This Row],[PR]],'Taux sortant'!$I$9:$S$167,COLUMN(),0),"")</f>
        <v>0</v>
      </c>
      <c r="L5152" s="2" t="str">
        <f>IFERROR(VLOOKUP(Tableau2[[#This Row],[PR]],'Taux sortant'!$I$9:$S$167,COLUMN(),0),"")</f>
        <v/>
      </c>
    </row>
    <row r="5153" spans="1:12" x14ac:dyDescent="0.3">
      <c r="A5153" s="1" t="s">
        <v>6292</v>
      </c>
      <c r="B5153" s="1" t="s">
        <v>5832</v>
      </c>
      <c r="C5153" s="2">
        <f>IFERROR(VLOOKUP(Tableau2[[#This Row],[PR]],'Taux sortant'!$I$9:$S$167,COLUMN(),0),"")</f>
        <v>31.17</v>
      </c>
      <c r="D5153" s="2">
        <f>IFERROR(VLOOKUP(Tableau2[[#This Row],[PR]],'Taux sortant'!$I$9:$S$167,COLUMN(),0),"")</f>
        <v>27.9</v>
      </c>
      <c r="E5153" s="2">
        <f>IFERROR(VLOOKUP(Tableau2[[#This Row],[PR]],'Taux sortant'!$I$9:$S$167,COLUMN(),0),"")</f>
        <v>24.1</v>
      </c>
      <c r="F5153" s="2">
        <f>IFERROR(VLOOKUP(Tableau2[[#This Row],[PR]],'Taux sortant'!$I$9:$S$167,COLUMN(),0),"")</f>
        <v>22.18</v>
      </c>
      <c r="G5153" s="2">
        <f>IFERROR(VLOOKUP(Tableau2[[#This Row],[PR]],'Taux sortant'!$I$9:$S$167,COLUMN(),0),"")</f>
        <v>19.97</v>
      </c>
      <c r="H5153" s="2">
        <f>IFERROR(VLOOKUP(Tableau2[[#This Row],[PR]],'Taux sortant'!$I$9:$S$167,COLUMN(),0),"")</f>
        <v>17.98</v>
      </c>
      <c r="I5153" s="2">
        <f>IFERROR(VLOOKUP(Tableau2[[#This Row],[PR]],'Taux sortant'!$I$9:$S$167,COLUMN(),0),"")</f>
        <v>16.45</v>
      </c>
      <c r="J5153" s="2">
        <f>IFERROR(VLOOKUP(Tableau2[[#This Row],[PR]],'Taux sortant'!$I$9:$S$167,COLUMN(),0),"")</f>
        <v>0</v>
      </c>
      <c r="K5153" s="2">
        <f>IFERROR(VLOOKUP(Tableau2[[#This Row],[PR]],'Taux sortant'!$I$9:$S$167,COLUMN(),0),"")</f>
        <v>0</v>
      </c>
      <c r="L5153" s="2" t="str">
        <f>IFERROR(VLOOKUP(Tableau2[[#This Row],[PR]],'Taux sortant'!$I$9:$S$167,COLUMN(),0),"")</f>
        <v/>
      </c>
    </row>
    <row r="5154" spans="1:12" x14ac:dyDescent="0.3">
      <c r="A5154" s="1" t="s">
        <v>3908</v>
      </c>
      <c r="B5154" s="1" t="s">
        <v>3095</v>
      </c>
      <c r="C5154" s="2">
        <f>IFERROR(VLOOKUP(Tableau2[[#This Row],[PR]],'Taux sortant'!$I$9:$S$167,COLUMN(),0),"")</f>
        <v>15.5</v>
      </c>
      <c r="D5154" s="2">
        <f>IFERROR(VLOOKUP(Tableau2[[#This Row],[PR]],'Taux sortant'!$I$9:$S$167,COLUMN(),0),"")</f>
        <v>12.99</v>
      </c>
      <c r="E5154" s="2">
        <f>IFERROR(VLOOKUP(Tableau2[[#This Row],[PR]],'Taux sortant'!$I$9:$S$167,COLUMN(),0),"")</f>
        <v>10.07</v>
      </c>
      <c r="F5154" s="2">
        <f>IFERROR(VLOOKUP(Tableau2[[#This Row],[PR]],'Taux sortant'!$I$9:$S$167,COLUMN(),0),"")</f>
        <v>8.6</v>
      </c>
      <c r="G5154" s="2">
        <f>IFERROR(VLOOKUP(Tableau2[[#This Row],[PR]],'Taux sortant'!$I$9:$S$167,COLUMN(),0),"")</f>
        <v>7.36</v>
      </c>
      <c r="H5154" s="2">
        <f>IFERROR(VLOOKUP(Tableau2[[#This Row],[PR]],'Taux sortant'!$I$9:$S$167,COLUMN(),0),"")</f>
        <v>6.34</v>
      </c>
      <c r="I5154" s="2">
        <f>IFERROR(VLOOKUP(Tableau2[[#This Row],[PR]],'Taux sortant'!$I$9:$S$167,COLUMN(),0),"")</f>
        <v>5.51</v>
      </c>
      <c r="J5154" s="2">
        <f>IFERROR(VLOOKUP(Tableau2[[#This Row],[PR]],'Taux sortant'!$I$9:$S$167,COLUMN(),0),"")</f>
        <v>0</v>
      </c>
      <c r="K5154" s="2">
        <f>IFERROR(VLOOKUP(Tableau2[[#This Row],[PR]],'Taux sortant'!$I$9:$S$167,COLUMN(),0),"")</f>
        <v>0</v>
      </c>
      <c r="L5154" s="2" t="str">
        <f>IFERROR(VLOOKUP(Tableau2[[#This Row],[PR]],'Taux sortant'!$I$9:$S$167,COLUMN(),0),"")</f>
        <v/>
      </c>
    </row>
    <row r="5155" spans="1:12" x14ac:dyDescent="0.3">
      <c r="A5155" s="1" t="s">
        <v>5028</v>
      </c>
      <c r="B5155" s="1" t="s">
        <v>4155</v>
      </c>
      <c r="C5155" s="2">
        <f>IFERROR(VLOOKUP(Tableau2[[#This Row],[PR]],'Taux sortant'!$I$9:$S$167,COLUMN(),0),"")</f>
        <v>17.46</v>
      </c>
      <c r="D5155" s="2">
        <f>IFERROR(VLOOKUP(Tableau2[[#This Row],[PR]],'Taux sortant'!$I$9:$S$167,COLUMN(),0),"")</f>
        <v>14.82</v>
      </c>
      <c r="E5155" s="2">
        <f>IFERROR(VLOOKUP(Tableau2[[#This Row],[PR]],'Taux sortant'!$I$9:$S$167,COLUMN(),0),"")</f>
        <v>11.74</v>
      </c>
      <c r="F5155" s="2">
        <f>IFERROR(VLOOKUP(Tableau2[[#This Row],[PR]],'Taux sortant'!$I$9:$S$167,COLUMN(),0),"")</f>
        <v>10.210000000000001</v>
      </c>
      <c r="G5155" s="2">
        <f>IFERROR(VLOOKUP(Tableau2[[#This Row],[PR]],'Taux sortant'!$I$9:$S$167,COLUMN(),0),"")</f>
        <v>8.84</v>
      </c>
      <c r="H5155" s="2">
        <f>IFERROR(VLOOKUP(Tableau2[[#This Row],[PR]],'Taux sortant'!$I$9:$S$167,COLUMN(),0),"")</f>
        <v>7.69</v>
      </c>
      <c r="I5155" s="2">
        <f>IFERROR(VLOOKUP(Tableau2[[#This Row],[PR]],'Taux sortant'!$I$9:$S$167,COLUMN(),0),"")</f>
        <v>6.75</v>
      </c>
      <c r="J5155" s="2">
        <f>IFERROR(VLOOKUP(Tableau2[[#This Row],[PR]],'Taux sortant'!$I$9:$S$167,COLUMN(),0),"")</f>
        <v>0</v>
      </c>
      <c r="K5155" s="2">
        <f>IFERROR(VLOOKUP(Tableau2[[#This Row],[PR]],'Taux sortant'!$I$9:$S$167,COLUMN(),0),"")</f>
        <v>0</v>
      </c>
      <c r="L5155" s="2" t="str">
        <f>IFERROR(VLOOKUP(Tableau2[[#This Row],[PR]],'Taux sortant'!$I$9:$S$167,COLUMN(),0),"")</f>
        <v/>
      </c>
    </row>
    <row r="5156" spans="1:12" x14ac:dyDescent="0.3">
      <c r="A5156" s="1" t="s">
        <v>5031</v>
      </c>
      <c r="B5156" s="1" t="s">
        <v>2160</v>
      </c>
      <c r="C5156" s="2">
        <f>IFERROR(VLOOKUP(Tableau2[[#This Row],[PR]],'Taux sortant'!$I$9:$S$167,COLUMN(),0),"")</f>
        <v>16.93</v>
      </c>
      <c r="D5156" s="2">
        <f>IFERROR(VLOOKUP(Tableau2[[#This Row],[PR]],'Taux sortant'!$I$9:$S$167,COLUMN(),0),"")</f>
        <v>14.32</v>
      </c>
      <c r="E5156" s="2">
        <f>IFERROR(VLOOKUP(Tableau2[[#This Row],[PR]],'Taux sortant'!$I$9:$S$167,COLUMN(),0),"")</f>
        <v>11.27</v>
      </c>
      <c r="F5156" s="2">
        <f>IFERROR(VLOOKUP(Tableau2[[#This Row],[PR]],'Taux sortant'!$I$9:$S$167,COLUMN(),0),"")</f>
        <v>9.77</v>
      </c>
      <c r="G5156" s="2">
        <f>IFERROR(VLOOKUP(Tableau2[[#This Row],[PR]],'Taux sortant'!$I$9:$S$167,COLUMN(),0),"")</f>
        <v>8.41</v>
      </c>
      <c r="H5156" s="2">
        <f>IFERROR(VLOOKUP(Tableau2[[#This Row],[PR]],'Taux sortant'!$I$9:$S$167,COLUMN(),0),"")</f>
        <v>7.25</v>
      </c>
      <c r="I5156" s="2">
        <f>IFERROR(VLOOKUP(Tableau2[[#This Row],[PR]],'Taux sortant'!$I$9:$S$167,COLUMN(),0),"")</f>
        <v>6.31</v>
      </c>
      <c r="J5156" s="2">
        <f>IFERROR(VLOOKUP(Tableau2[[#This Row],[PR]],'Taux sortant'!$I$9:$S$167,COLUMN(),0),"")</f>
        <v>0</v>
      </c>
      <c r="K5156" s="2">
        <f>IFERROR(VLOOKUP(Tableau2[[#This Row],[PR]],'Taux sortant'!$I$9:$S$167,COLUMN(),0),"")</f>
        <v>0</v>
      </c>
      <c r="L5156" s="2" t="str">
        <f>IFERROR(VLOOKUP(Tableau2[[#This Row],[PR]],'Taux sortant'!$I$9:$S$167,COLUMN(),0),"")</f>
        <v/>
      </c>
    </row>
    <row r="5157" spans="1:12" x14ac:dyDescent="0.3">
      <c r="A5157" s="1" t="s">
        <v>5786</v>
      </c>
      <c r="B5157" s="1" t="s">
        <v>5356</v>
      </c>
      <c r="C5157" s="2">
        <f>IFERROR(VLOOKUP(Tableau2[[#This Row],[PR]],'Taux sortant'!$I$9:$S$167,COLUMN(),0),"")</f>
        <v>14.1</v>
      </c>
      <c r="D5157" s="2">
        <f>IFERROR(VLOOKUP(Tableau2[[#This Row],[PR]],'Taux sortant'!$I$9:$S$167,COLUMN(),0),"")</f>
        <v>12.41</v>
      </c>
      <c r="E5157" s="2">
        <f>IFERROR(VLOOKUP(Tableau2[[#This Row],[PR]],'Taux sortant'!$I$9:$S$167,COLUMN(),0),"")</f>
        <v>9.0299999999999994</v>
      </c>
      <c r="F5157" s="2">
        <f>IFERROR(VLOOKUP(Tableau2[[#This Row],[PR]],'Taux sortant'!$I$9:$S$167,COLUMN(),0),"")</f>
        <v>7.34</v>
      </c>
      <c r="G5157" s="2">
        <f>IFERROR(VLOOKUP(Tableau2[[#This Row],[PR]],'Taux sortant'!$I$9:$S$167,COLUMN(),0),"")</f>
        <v>6.12</v>
      </c>
      <c r="H5157" s="2">
        <f>IFERROR(VLOOKUP(Tableau2[[#This Row],[PR]],'Taux sortant'!$I$9:$S$167,COLUMN(),0),"")</f>
        <v>5.37</v>
      </c>
      <c r="I5157" s="2">
        <f>IFERROR(VLOOKUP(Tableau2[[#This Row],[PR]],'Taux sortant'!$I$9:$S$167,COLUMN(),0),"")</f>
        <v>4.6500000000000004</v>
      </c>
      <c r="J5157" s="2">
        <f>IFERROR(VLOOKUP(Tableau2[[#This Row],[PR]],'Taux sortant'!$I$9:$S$167,COLUMN(),0),"")</f>
        <v>0</v>
      </c>
      <c r="K5157" s="2">
        <f>IFERROR(VLOOKUP(Tableau2[[#This Row],[PR]],'Taux sortant'!$I$9:$S$167,COLUMN(),0),"")</f>
        <v>1585.65</v>
      </c>
      <c r="L5157" s="2" t="str">
        <f>IFERROR(VLOOKUP(Tableau2[[#This Row],[PR]],'Taux sortant'!$I$9:$S$167,COLUMN(),0),"")</f>
        <v/>
      </c>
    </row>
    <row r="5158" spans="1:12" x14ac:dyDescent="0.3">
      <c r="A5158" s="1" t="s">
        <v>6295</v>
      </c>
      <c r="B5158" s="1" t="s">
        <v>5816</v>
      </c>
      <c r="C5158" s="2" t="str">
        <f>IFERROR(VLOOKUP(Tableau2[[#This Row],[PR]],'Taux sortant'!$I$9:$S$167,COLUMN(),0),"")</f>
        <v/>
      </c>
      <c r="D5158" s="2" t="str">
        <f>IFERROR(VLOOKUP(Tableau2[[#This Row],[PR]],'Taux sortant'!$I$9:$S$167,COLUMN(),0),"")</f>
        <v/>
      </c>
      <c r="E5158" s="2" t="str">
        <f>IFERROR(VLOOKUP(Tableau2[[#This Row],[PR]],'Taux sortant'!$I$9:$S$167,COLUMN(),0),"")</f>
        <v/>
      </c>
      <c r="F5158" s="2" t="str">
        <f>IFERROR(VLOOKUP(Tableau2[[#This Row],[PR]],'Taux sortant'!$I$9:$S$167,COLUMN(),0),"")</f>
        <v/>
      </c>
      <c r="G5158" s="2" t="str">
        <f>IFERROR(VLOOKUP(Tableau2[[#This Row],[PR]],'Taux sortant'!$I$9:$S$167,COLUMN(),0),"")</f>
        <v/>
      </c>
      <c r="H5158" s="2" t="str">
        <f>IFERROR(VLOOKUP(Tableau2[[#This Row],[PR]],'Taux sortant'!$I$9:$S$167,COLUMN(),0),"")</f>
        <v/>
      </c>
      <c r="I5158" s="2" t="str">
        <f>IFERROR(VLOOKUP(Tableau2[[#This Row],[PR]],'Taux sortant'!$I$9:$S$167,COLUMN(),0),"")</f>
        <v/>
      </c>
      <c r="J5158" s="2" t="str">
        <f>IFERROR(VLOOKUP(Tableau2[[#This Row],[PR]],'Taux sortant'!$I$9:$S$167,COLUMN(),0),"")</f>
        <v/>
      </c>
      <c r="K5158" s="2" t="str">
        <f>IFERROR(VLOOKUP(Tableau2[[#This Row],[PR]],'Taux sortant'!$I$9:$S$167,COLUMN(),0),"")</f>
        <v/>
      </c>
      <c r="L5158" s="2" t="str">
        <f>IFERROR(VLOOKUP(Tableau2[[#This Row],[PR]],'Taux sortant'!$I$9:$S$167,COLUMN(),0),"")</f>
        <v/>
      </c>
    </row>
    <row r="5159" spans="1:12" x14ac:dyDescent="0.3">
      <c r="A5159" s="1" t="s">
        <v>5034</v>
      </c>
      <c r="B5159" s="1" t="s">
        <v>4147</v>
      </c>
      <c r="C5159" s="2">
        <f>IFERROR(VLOOKUP(Tableau2[[#This Row],[PR]],'Taux sortant'!$I$9:$S$167,COLUMN(),0),"")</f>
        <v>16.62</v>
      </c>
      <c r="D5159" s="2">
        <f>IFERROR(VLOOKUP(Tableau2[[#This Row],[PR]],'Taux sortant'!$I$9:$S$167,COLUMN(),0),"")</f>
        <v>14.01</v>
      </c>
      <c r="E5159" s="2">
        <f>IFERROR(VLOOKUP(Tableau2[[#This Row],[PR]],'Taux sortant'!$I$9:$S$167,COLUMN(),0),"")</f>
        <v>10.98</v>
      </c>
      <c r="F5159" s="2">
        <f>IFERROR(VLOOKUP(Tableau2[[#This Row],[PR]],'Taux sortant'!$I$9:$S$167,COLUMN(),0),"")</f>
        <v>9.49</v>
      </c>
      <c r="G5159" s="2">
        <f>IFERROR(VLOOKUP(Tableau2[[#This Row],[PR]],'Taux sortant'!$I$9:$S$167,COLUMN(),0),"")</f>
        <v>8.1199999999999992</v>
      </c>
      <c r="H5159" s="2">
        <f>IFERROR(VLOOKUP(Tableau2[[#This Row],[PR]],'Taux sortant'!$I$9:$S$167,COLUMN(),0),"")</f>
        <v>6.99</v>
      </c>
      <c r="I5159" s="2">
        <f>IFERROR(VLOOKUP(Tableau2[[#This Row],[PR]],'Taux sortant'!$I$9:$S$167,COLUMN(),0),"")</f>
        <v>6.03</v>
      </c>
      <c r="J5159" s="2">
        <f>IFERROR(VLOOKUP(Tableau2[[#This Row],[PR]],'Taux sortant'!$I$9:$S$167,COLUMN(),0),"")</f>
        <v>2466.4499999999998</v>
      </c>
      <c r="K5159" s="2">
        <f>IFERROR(VLOOKUP(Tableau2[[#This Row],[PR]],'Taux sortant'!$I$9:$S$167,COLUMN(),0),"")</f>
        <v>0</v>
      </c>
      <c r="L5159" s="2" t="str">
        <f>IFERROR(VLOOKUP(Tableau2[[#This Row],[PR]],'Taux sortant'!$I$9:$S$167,COLUMN(),0),"")</f>
        <v/>
      </c>
    </row>
    <row r="5160" spans="1:12" x14ac:dyDescent="0.3">
      <c r="A5160" s="1" t="s">
        <v>5036</v>
      </c>
      <c r="B5160" s="1" t="s">
        <v>4147</v>
      </c>
      <c r="C5160" s="2">
        <f>IFERROR(VLOOKUP(Tableau2[[#This Row],[PR]],'Taux sortant'!$I$9:$S$167,COLUMN(),0),"")</f>
        <v>16.62</v>
      </c>
      <c r="D5160" s="2">
        <f>IFERROR(VLOOKUP(Tableau2[[#This Row],[PR]],'Taux sortant'!$I$9:$S$167,COLUMN(),0),"")</f>
        <v>14.01</v>
      </c>
      <c r="E5160" s="2">
        <f>IFERROR(VLOOKUP(Tableau2[[#This Row],[PR]],'Taux sortant'!$I$9:$S$167,COLUMN(),0),"")</f>
        <v>10.98</v>
      </c>
      <c r="F5160" s="2">
        <f>IFERROR(VLOOKUP(Tableau2[[#This Row],[PR]],'Taux sortant'!$I$9:$S$167,COLUMN(),0),"")</f>
        <v>9.49</v>
      </c>
      <c r="G5160" s="2">
        <f>IFERROR(VLOOKUP(Tableau2[[#This Row],[PR]],'Taux sortant'!$I$9:$S$167,COLUMN(),0),"")</f>
        <v>8.1199999999999992</v>
      </c>
      <c r="H5160" s="2">
        <f>IFERROR(VLOOKUP(Tableau2[[#This Row],[PR]],'Taux sortant'!$I$9:$S$167,COLUMN(),0),"")</f>
        <v>6.99</v>
      </c>
      <c r="I5160" s="2">
        <f>IFERROR(VLOOKUP(Tableau2[[#This Row],[PR]],'Taux sortant'!$I$9:$S$167,COLUMN(),0),"")</f>
        <v>6.03</v>
      </c>
      <c r="J5160" s="2">
        <f>IFERROR(VLOOKUP(Tableau2[[#This Row],[PR]],'Taux sortant'!$I$9:$S$167,COLUMN(),0),"")</f>
        <v>2466.4499999999998</v>
      </c>
      <c r="K5160" s="2">
        <f>IFERROR(VLOOKUP(Tableau2[[#This Row],[PR]],'Taux sortant'!$I$9:$S$167,COLUMN(),0),"")</f>
        <v>0</v>
      </c>
      <c r="L5160" s="2" t="str">
        <f>IFERROR(VLOOKUP(Tableau2[[#This Row],[PR]],'Taux sortant'!$I$9:$S$167,COLUMN(),0),"")</f>
        <v/>
      </c>
    </row>
    <row r="5161" spans="1:12" x14ac:dyDescent="0.3">
      <c r="A5161" s="1" t="s">
        <v>5039</v>
      </c>
      <c r="B5161" s="1" t="s">
        <v>4234</v>
      </c>
      <c r="C5161" s="2">
        <f>IFERROR(VLOOKUP(Tableau2[[#This Row],[PR]],'Taux sortant'!$I$9:$S$167,COLUMN(),0),"")</f>
        <v>18.53</v>
      </c>
      <c r="D5161" s="2">
        <f>IFERROR(VLOOKUP(Tableau2[[#This Row],[PR]],'Taux sortant'!$I$9:$S$167,COLUMN(),0),"")</f>
        <v>15.84</v>
      </c>
      <c r="E5161" s="2">
        <f>IFERROR(VLOOKUP(Tableau2[[#This Row],[PR]],'Taux sortant'!$I$9:$S$167,COLUMN(),0),"")</f>
        <v>12.68</v>
      </c>
      <c r="F5161" s="2">
        <f>IFERROR(VLOOKUP(Tableau2[[#This Row],[PR]],'Taux sortant'!$I$9:$S$167,COLUMN(),0),"")</f>
        <v>11.12</v>
      </c>
      <c r="G5161" s="2">
        <f>IFERROR(VLOOKUP(Tableau2[[#This Row],[PR]],'Taux sortant'!$I$9:$S$167,COLUMN(),0),"")</f>
        <v>9.75</v>
      </c>
      <c r="H5161" s="2">
        <f>IFERROR(VLOOKUP(Tableau2[[#This Row],[PR]],'Taux sortant'!$I$9:$S$167,COLUMN(),0),"")</f>
        <v>8.5500000000000007</v>
      </c>
      <c r="I5161" s="2">
        <f>IFERROR(VLOOKUP(Tableau2[[#This Row],[PR]],'Taux sortant'!$I$9:$S$167,COLUMN(),0),"")</f>
        <v>7.57</v>
      </c>
      <c r="J5161" s="2">
        <f>IFERROR(VLOOKUP(Tableau2[[#This Row],[PR]],'Taux sortant'!$I$9:$S$167,COLUMN(),0),"")</f>
        <v>0</v>
      </c>
      <c r="K5161" s="2">
        <f>IFERROR(VLOOKUP(Tableau2[[#This Row],[PR]],'Taux sortant'!$I$9:$S$167,COLUMN(),0),"")</f>
        <v>0</v>
      </c>
      <c r="L5161" s="2" t="str">
        <f>IFERROR(VLOOKUP(Tableau2[[#This Row],[PR]],'Taux sortant'!$I$9:$S$167,COLUMN(),0),"")</f>
        <v/>
      </c>
    </row>
    <row r="5162" spans="1:12" x14ac:dyDescent="0.3">
      <c r="A5162" s="1" t="s">
        <v>5041</v>
      </c>
      <c r="B5162" s="1" t="s">
        <v>4132</v>
      </c>
      <c r="C5162" s="2">
        <f>IFERROR(VLOOKUP(Tableau2[[#This Row],[PR]],'Taux sortant'!$I$9:$S$167,COLUMN(),0),"")</f>
        <v>20.079999999999998</v>
      </c>
      <c r="D5162" s="2">
        <f>IFERROR(VLOOKUP(Tableau2[[#This Row],[PR]],'Taux sortant'!$I$9:$S$167,COLUMN(),0),"")</f>
        <v>17.18</v>
      </c>
      <c r="E5162" s="2">
        <f>IFERROR(VLOOKUP(Tableau2[[#This Row],[PR]],'Taux sortant'!$I$9:$S$167,COLUMN(),0),"")</f>
        <v>13.8</v>
      </c>
      <c r="F5162" s="2">
        <f>IFERROR(VLOOKUP(Tableau2[[#This Row],[PR]],'Taux sortant'!$I$9:$S$167,COLUMN(),0),"")</f>
        <v>12.12</v>
      </c>
      <c r="G5162" s="2">
        <f>IFERROR(VLOOKUP(Tableau2[[#This Row],[PR]],'Taux sortant'!$I$9:$S$167,COLUMN(),0),"")</f>
        <v>10.5</v>
      </c>
      <c r="H5162" s="2">
        <f>IFERROR(VLOOKUP(Tableau2[[#This Row],[PR]],'Taux sortant'!$I$9:$S$167,COLUMN(),0),"")</f>
        <v>9.0500000000000007</v>
      </c>
      <c r="I5162" s="2">
        <f>IFERROR(VLOOKUP(Tableau2[[#This Row],[PR]],'Taux sortant'!$I$9:$S$167,COLUMN(),0),"")</f>
        <v>7.85</v>
      </c>
      <c r="J5162" s="2">
        <f>IFERROR(VLOOKUP(Tableau2[[#This Row],[PR]],'Taux sortant'!$I$9:$S$167,COLUMN(),0),"")</f>
        <v>0</v>
      </c>
      <c r="K5162" s="2">
        <f>IFERROR(VLOOKUP(Tableau2[[#This Row],[PR]],'Taux sortant'!$I$9:$S$167,COLUMN(),0),"")</f>
        <v>0</v>
      </c>
      <c r="L5162" s="2" t="str">
        <f>IFERROR(VLOOKUP(Tableau2[[#This Row],[PR]],'Taux sortant'!$I$9:$S$167,COLUMN(),0),"")</f>
        <v/>
      </c>
    </row>
    <row r="5163" spans="1:12" x14ac:dyDescent="0.3">
      <c r="A5163" s="1" t="s">
        <v>5044</v>
      </c>
      <c r="B5163" s="1" t="s">
        <v>4145</v>
      </c>
      <c r="C5163" s="2">
        <f>IFERROR(VLOOKUP(Tableau2[[#This Row],[PR]],'Taux sortant'!$I$9:$S$167,COLUMN(),0),"")</f>
        <v>22.32</v>
      </c>
      <c r="D5163" s="2">
        <f>IFERROR(VLOOKUP(Tableau2[[#This Row],[PR]],'Taux sortant'!$I$9:$S$167,COLUMN(),0),"")</f>
        <v>19.86</v>
      </c>
      <c r="E5163" s="2">
        <f>IFERROR(VLOOKUP(Tableau2[[#This Row],[PR]],'Taux sortant'!$I$9:$S$167,COLUMN(),0),"")</f>
        <v>16.239999999999998</v>
      </c>
      <c r="F5163" s="2">
        <f>IFERROR(VLOOKUP(Tableau2[[#This Row],[PR]],'Taux sortant'!$I$9:$S$167,COLUMN(),0),"")</f>
        <v>14.04</v>
      </c>
      <c r="G5163" s="2">
        <f>IFERROR(VLOOKUP(Tableau2[[#This Row],[PR]],'Taux sortant'!$I$9:$S$167,COLUMN(),0),"")</f>
        <v>12.21</v>
      </c>
      <c r="H5163" s="2">
        <f>IFERROR(VLOOKUP(Tableau2[[#This Row],[PR]],'Taux sortant'!$I$9:$S$167,COLUMN(),0),"")</f>
        <v>10.16</v>
      </c>
      <c r="I5163" s="2">
        <f>IFERROR(VLOOKUP(Tableau2[[#This Row],[PR]],'Taux sortant'!$I$9:$S$167,COLUMN(),0),"")</f>
        <v>8.69</v>
      </c>
      <c r="J5163" s="2">
        <f>IFERROR(VLOOKUP(Tableau2[[#This Row],[PR]],'Taux sortant'!$I$9:$S$167,COLUMN(),0),"")</f>
        <v>0</v>
      </c>
      <c r="K5163" s="2">
        <f>IFERROR(VLOOKUP(Tableau2[[#This Row],[PR]],'Taux sortant'!$I$9:$S$167,COLUMN(),0),"")</f>
        <v>0</v>
      </c>
      <c r="L5163" s="2" t="str">
        <f>IFERROR(VLOOKUP(Tableau2[[#This Row],[PR]],'Taux sortant'!$I$9:$S$167,COLUMN(),0),"")</f>
        <v/>
      </c>
    </row>
    <row r="5164" spans="1:12" x14ac:dyDescent="0.3">
      <c r="A5164" s="1" t="s">
        <v>5047</v>
      </c>
      <c r="B5164" s="1" t="s">
        <v>4143</v>
      </c>
      <c r="C5164" s="2" t="str">
        <f>IFERROR(VLOOKUP(Tableau2[[#This Row],[PR]],'Taux sortant'!$I$9:$S$167,COLUMN(),0),"")</f>
        <v/>
      </c>
      <c r="D5164" s="2" t="str">
        <f>IFERROR(VLOOKUP(Tableau2[[#This Row],[PR]],'Taux sortant'!$I$9:$S$167,COLUMN(),0),"")</f>
        <v/>
      </c>
      <c r="E5164" s="2" t="str">
        <f>IFERROR(VLOOKUP(Tableau2[[#This Row],[PR]],'Taux sortant'!$I$9:$S$167,COLUMN(),0),"")</f>
        <v/>
      </c>
      <c r="F5164" s="2" t="str">
        <f>IFERROR(VLOOKUP(Tableau2[[#This Row],[PR]],'Taux sortant'!$I$9:$S$167,COLUMN(),0),"")</f>
        <v/>
      </c>
      <c r="G5164" s="2" t="str">
        <f>IFERROR(VLOOKUP(Tableau2[[#This Row],[PR]],'Taux sortant'!$I$9:$S$167,COLUMN(),0),"")</f>
        <v/>
      </c>
      <c r="H5164" s="2" t="str">
        <f>IFERROR(VLOOKUP(Tableau2[[#This Row],[PR]],'Taux sortant'!$I$9:$S$167,COLUMN(),0),"")</f>
        <v/>
      </c>
      <c r="I5164" s="2" t="str">
        <f>IFERROR(VLOOKUP(Tableau2[[#This Row],[PR]],'Taux sortant'!$I$9:$S$167,COLUMN(),0),"")</f>
        <v/>
      </c>
      <c r="J5164" s="2" t="str">
        <f>IFERROR(VLOOKUP(Tableau2[[#This Row],[PR]],'Taux sortant'!$I$9:$S$167,COLUMN(),0),"")</f>
        <v/>
      </c>
      <c r="K5164" s="2" t="str">
        <f>IFERROR(VLOOKUP(Tableau2[[#This Row],[PR]],'Taux sortant'!$I$9:$S$167,COLUMN(),0),"")</f>
        <v/>
      </c>
      <c r="L5164" s="2" t="str">
        <f>IFERROR(VLOOKUP(Tableau2[[#This Row],[PR]],'Taux sortant'!$I$9:$S$167,COLUMN(),0),"")</f>
        <v/>
      </c>
    </row>
    <row r="5165" spans="1:12" x14ac:dyDescent="0.3">
      <c r="A5165" s="1" t="s">
        <v>5050</v>
      </c>
      <c r="B5165" s="1" t="s">
        <v>4162</v>
      </c>
      <c r="C5165" s="2" t="str">
        <f>IFERROR(VLOOKUP(Tableau2[[#This Row],[PR]],'Taux sortant'!$I$9:$S$167,COLUMN(),0),"")</f>
        <v/>
      </c>
      <c r="D5165" s="2" t="str">
        <f>IFERROR(VLOOKUP(Tableau2[[#This Row],[PR]],'Taux sortant'!$I$9:$S$167,COLUMN(),0),"")</f>
        <v/>
      </c>
      <c r="E5165" s="2" t="str">
        <f>IFERROR(VLOOKUP(Tableau2[[#This Row],[PR]],'Taux sortant'!$I$9:$S$167,COLUMN(),0),"")</f>
        <v/>
      </c>
      <c r="F5165" s="2" t="str">
        <f>IFERROR(VLOOKUP(Tableau2[[#This Row],[PR]],'Taux sortant'!$I$9:$S$167,COLUMN(),0),"")</f>
        <v/>
      </c>
      <c r="G5165" s="2" t="str">
        <f>IFERROR(VLOOKUP(Tableau2[[#This Row],[PR]],'Taux sortant'!$I$9:$S$167,COLUMN(),0),"")</f>
        <v/>
      </c>
      <c r="H5165" s="2" t="str">
        <f>IFERROR(VLOOKUP(Tableau2[[#This Row],[PR]],'Taux sortant'!$I$9:$S$167,COLUMN(),0),"")</f>
        <v/>
      </c>
      <c r="I5165" s="2" t="str">
        <f>IFERROR(VLOOKUP(Tableau2[[#This Row],[PR]],'Taux sortant'!$I$9:$S$167,COLUMN(),0),"")</f>
        <v/>
      </c>
      <c r="J5165" s="2" t="str">
        <f>IFERROR(VLOOKUP(Tableau2[[#This Row],[PR]],'Taux sortant'!$I$9:$S$167,COLUMN(),0),"")</f>
        <v/>
      </c>
      <c r="K5165" s="2" t="str">
        <f>IFERROR(VLOOKUP(Tableau2[[#This Row],[PR]],'Taux sortant'!$I$9:$S$167,COLUMN(),0),"")</f>
        <v/>
      </c>
      <c r="L5165" s="2" t="str">
        <f>IFERROR(VLOOKUP(Tableau2[[#This Row],[PR]],'Taux sortant'!$I$9:$S$167,COLUMN(),0),"")</f>
        <v/>
      </c>
    </row>
    <row r="5166" spans="1:12" x14ac:dyDescent="0.3">
      <c r="A5166" s="1" t="s">
        <v>1418</v>
      </c>
      <c r="B5166" s="1" t="s">
        <v>63</v>
      </c>
      <c r="C5166" s="2">
        <f>IFERROR(VLOOKUP(Tableau2[[#This Row],[PR]],'Taux sortant'!$I$9:$S$167,COLUMN(),0),"")</f>
        <v>13.04</v>
      </c>
      <c r="D5166" s="2">
        <f>IFERROR(VLOOKUP(Tableau2[[#This Row],[PR]],'Taux sortant'!$I$9:$S$167,COLUMN(),0),"")</f>
        <v>10.46</v>
      </c>
      <c r="E5166" s="2">
        <f>IFERROR(VLOOKUP(Tableau2[[#This Row],[PR]],'Taux sortant'!$I$9:$S$167,COLUMN(),0),"")</f>
        <v>7.52</v>
      </c>
      <c r="F5166" s="2">
        <f>IFERROR(VLOOKUP(Tableau2[[#This Row],[PR]],'Taux sortant'!$I$9:$S$167,COLUMN(),0),"")</f>
        <v>6.12</v>
      </c>
      <c r="G5166" s="2">
        <f>IFERROR(VLOOKUP(Tableau2[[#This Row],[PR]],'Taux sortant'!$I$9:$S$167,COLUMN(),0),"")</f>
        <v>5.09</v>
      </c>
      <c r="H5166" s="2">
        <f>IFERROR(VLOOKUP(Tableau2[[#This Row],[PR]],'Taux sortant'!$I$9:$S$167,COLUMN(),0),"")</f>
        <v>4.2300000000000004</v>
      </c>
      <c r="I5166" s="2">
        <f>IFERROR(VLOOKUP(Tableau2[[#This Row],[PR]],'Taux sortant'!$I$9:$S$167,COLUMN(),0),"")</f>
        <v>3.67</v>
      </c>
      <c r="J5166" s="2">
        <f>IFERROR(VLOOKUP(Tableau2[[#This Row],[PR]],'Taux sortant'!$I$9:$S$167,COLUMN(),0),"")</f>
        <v>0</v>
      </c>
      <c r="K5166" s="2">
        <f>IFERROR(VLOOKUP(Tableau2[[#This Row],[PR]],'Taux sortant'!$I$9:$S$167,COLUMN(),0),"")</f>
        <v>0</v>
      </c>
      <c r="L5166" s="2" t="str">
        <f>IFERROR(VLOOKUP(Tableau2[[#This Row],[PR]],'Taux sortant'!$I$9:$S$167,COLUMN(),0),"")</f>
        <v/>
      </c>
    </row>
    <row r="5167" spans="1:12" x14ac:dyDescent="0.3">
      <c r="A5167" s="1" t="s">
        <v>6298</v>
      </c>
      <c r="B5167" s="1" t="s">
        <v>5816</v>
      </c>
      <c r="C5167" s="2" t="str">
        <f>IFERROR(VLOOKUP(Tableau2[[#This Row],[PR]],'Taux sortant'!$I$9:$S$167,COLUMN(),0),"")</f>
        <v/>
      </c>
      <c r="D5167" s="2" t="str">
        <f>IFERROR(VLOOKUP(Tableau2[[#This Row],[PR]],'Taux sortant'!$I$9:$S$167,COLUMN(),0),"")</f>
        <v/>
      </c>
      <c r="E5167" s="2" t="str">
        <f>IFERROR(VLOOKUP(Tableau2[[#This Row],[PR]],'Taux sortant'!$I$9:$S$167,COLUMN(),0),"")</f>
        <v/>
      </c>
      <c r="F5167" s="2" t="str">
        <f>IFERROR(VLOOKUP(Tableau2[[#This Row],[PR]],'Taux sortant'!$I$9:$S$167,COLUMN(),0),"")</f>
        <v/>
      </c>
      <c r="G5167" s="2" t="str">
        <f>IFERROR(VLOOKUP(Tableau2[[#This Row],[PR]],'Taux sortant'!$I$9:$S$167,COLUMN(),0),"")</f>
        <v/>
      </c>
      <c r="H5167" s="2" t="str">
        <f>IFERROR(VLOOKUP(Tableau2[[#This Row],[PR]],'Taux sortant'!$I$9:$S$167,COLUMN(),0),"")</f>
        <v/>
      </c>
      <c r="I5167" s="2" t="str">
        <f>IFERROR(VLOOKUP(Tableau2[[#This Row],[PR]],'Taux sortant'!$I$9:$S$167,COLUMN(),0),"")</f>
        <v/>
      </c>
      <c r="J5167" s="2" t="str">
        <f>IFERROR(VLOOKUP(Tableau2[[#This Row],[PR]],'Taux sortant'!$I$9:$S$167,COLUMN(),0),"")</f>
        <v/>
      </c>
      <c r="K5167" s="2" t="str">
        <f>IFERROR(VLOOKUP(Tableau2[[#This Row],[PR]],'Taux sortant'!$I$9:$S$167,COLUMN(),0),"")</f>
        <v/>
      </c>
      <c r="L5167" s="2" t="str">
        <f>IFERROR(VLOOKUP(Tableau2[[#This Row],[PR]],'Taux sortant'!$I$9:$S$167,COLUMN(),0),"")</f>
        <v/>
      </c>
    </row>
    <row r="5168" spans="1:12" x14ac:dyDescent="0.3">
      <c r="A5168" s="1" t="s">
        <v>5053</v>
      </c>
      <c r="B5168" s="1" t="s">
        <v>5356</v>
      </c>
      <c r="C5168" s="2">
        <f>IFERROR(VLOOKUP(Tableau2[[#This Row],[PR]],'Taux sortant'!$I$9:$S$167,COLUMN(),0),"")</f>
        <v>14.1</v>
      </c>
      <c r="D5168" s="2">
        <f>IFERROR(VLOOKUP(Tableau2[[#This Row],[PR]],'Taux sortant'!$I$9:$S$167,COLUMN(),0),"")</f>
        <v>12.41</v>
      </c>
      <c r="E5168" s="2">
        <f>IFERROR(VLOOKUP(Tableau2[[#This Row],[PR]],'Taux sortant'!$I$9:$S$167,COLUMN(),0),"")</f>
        <v>9.0299999999999994</v>
      </c>
      <c r="F5168" s="2">
        <f>IFERROR(VLOOKUP(Tableau2[[#This Row],[PR]],'Taux sortant'!$I$9:$S$167,COLUMN(),0),"")</f>
        <v>7.34</v>
      </c>
      <c r="G5168" s="2">
        <f>IFERROR(VLOOKUP(Tableau2[[#This Row],[PR]],'Taux sortant'!$I$9:$S$167,COLUMN(),0),"")</f>
        <v>6.12</v>
      </c>
      <c r="H5168" s="2">
        <f>IFERROR(VLOOKUP(Tableau2[[#This Row],[PR]],'Taux sortant'!$I$9:$S$167,COLUMN(),0),"")</f>
        <v>5.37</v>
      </c>
      <c r="I5168" s="2">
        <f>IFERROR(VLOOKUP(Tableau2[[#This Row],[PR]],'Taux sortant'!$I$9:$S$167,COLUMN(),0),"")</f>
        <v>4.6500000000000004</v>
      </c>
      <c r="J5168" s="2">
        <f>IFERROR(VLOOKUP(Tableau2[[#This Row],[PR]],'Taux sortant'!$I$9:$S$167,COLUMN(),0),"")</f>
        <v>0</v>
      </c>
      <c r="K5168" s="2">
        <f>IFERROR(VLOOKUP(Tableau2[[#This Row],[PR]],'Taux sortant'!$I$9:$S$167,COLUMN(),0),"")</f>
        <v>1585.65</v>
      </c>
      <c r="L5168" s="2" t="str">
        <f>IFERROR(VLOOKUP(Tableau2[[#This Row],[PR]],'Taux sortant'!$I$9:$S$167,COLUMN(),0),"")</f>
        <v/>
      </c>
    </row>
    <row r="5169" spans="1:12" x14ac:dyDescent="0.3">
      <c r="A5169" s="1" t="s">
        <v>5053</v>
      </c>
      <c r="B5169" s="1" t="s">
        <v>4150</v>
      </c>
      <c r="C5169" s="2">
        <f>IFERROR(VLOOKUP(Tableau2[[#This Row],[PR]],'Taux sortant'!$I$9:$S$167,COLUMN(),0),"")</f>
        <v>19.84</v>
      </c>
      <c r="D5169" s="2">
        <f>IFERROR(VLOOKUP(Tableau2[[#This Row],[PR]],'Taux sortant'!$I$9:$S$167,COLUMN(),0),"")</f>
        <v>16.989999999999998</v>
      </c>
      <c r="E5169" s="2">
        <f>IFERROR(VLOOKUP(Tableau2[[#This Row],[PR]],'Taux sortant'!$I$9:$S$167,COLUMN(),0),"")</f>
        <v>13.65</v>
      </c>
      <c r="F5169" s="2">
        <f>IFERROR(VLOOKUP(Tableau2[[#This Row],[PR]],'Taux sortant'!$I$9:$S$167,COLUMN(),0),"")</f>
        <v>11.98</v>
      </c>
      <c r="G5169" s="2">
        <f>IFERROR(VLOOKUP(Tableau2[[#This Row],[PR]],'Taux sortant'!$I$9:$S$167,COLUMN(),0),"")</f>
        <v>10.41</v>
      </c>
      <c r="H5169" s="2">
        <f>IFERROR(VLOOKUP(Tableau2[[#This Row],[PR]],'Taux sortant'!$I$9:$S$167,COLUMN(),0),"")</f>
        <v>8.9600000000000009</v>
      </c>
      <c r="I5169" s="2">
        <f>IFERROR(VLOOKUP(Tableau2[[#This Row],[PR]],'Taux sortant'!$I$9:$S$167,COLUMN(),0),"")</f>
        <v>7.76</v>
      </c>
      <c r="J5169" s="2">
        <f>IFERROR(VLOOKUP(Tableau2[[#This Row],[PR]],'Taux sortant'!$I$9:$S$167,COLUMN(),0),"")</f>
        <v>0</v>
      </c>
      <c r="K5169" s="2">
        <f>IFERROR(VLOOKUP(Tableau2[[#This Row],[PR]],'Taux sortant'!$I$9:$S$167,COLUMN(),0),"")</f>
        <v>0</v>
      </c>
      <c r="L5169" s="2" t="str">
        <f>IFERROR(VLOOKUP(Tableau2[[#This Row],[PR]],'Taux sortant'!$I$9:$S$167,COLUMN(),0),"")</f>
        <v/>
      </c>
    </row>
    <row r="5170" spans="1:12" x14ac:dyDescent="0.3">
      <c r="A5170" s="1" t="s">
        <v>5053</v>
      </c>
      <c r="B5170" s="1" t="s">
        <v>3761</v>
      </c>
      <c r="C5170" s="2">
        <f>IFERROR(VLOOKUP(Tableau2[[#This Row],[PR]],'Taux sortant'!$I$9:$S$167,COLUMN(),0),"")</f>
        <v>36.270000000000003</v>
      </c>
      <c r="D5170" s="2">
        <f>IFERROR(VLOOKUP(Tableau2[[#This Row],[PR]],'Taux sortant'!$I$9:$S$167,COLUMN(),0),"")</f>
        <v>33.01</v>
      </c>
      <c r="E5170" s="2">
        <f>IFERROR(VLOOKUP(Tableau2[[#This Row],[PR]],'Taux sortant'!$I$9:$S$167,COLUMN(),0),"")</f>
        <v>28.57</v>
      </c>
      <c r="F5170" s="2">
        <f>IFERROR(VLOOKUP(Tableau2[[#This Row],[PR]],'Taux sortant'!$I$9:$S$167,COLUMN(),0),"")</f>
        <v>25.82</v>
      </c>
      <c r="G5170" s="2">
        <f>IFERROR(VLOOKUP(Tableau2[[#This Row],[PR]],'Taux sortant'!$I$9:$S$167,COLUMN(),0),"")</f>
        <v>22.99</v>
      </c>
      <c r="H5170" s="2">
        <f>IFERROR(VLOOKUP(Tableau2[[#This Row],[PR]],'Taux sortant'!$I$9:$S$167,COLUMN(),0),"")</f>
        <v>19.46</v>
      </c>
      <c r="I5170" s="2">
        <f>IFERROR(VLOOKUP(Tableau2[[#This Row],[PR]],'Taux sortant'!$I$9:$S$167,COLUMN(),0),"")</f>
        <v>16.46</v>
      </c>
      <c r="J5170" s="2">
        <f>IFERROR(VLOOKUP(Tableau2[[#This Row],[PR]],'Taux sortant'!$I$9:$S$167,COLUMN(),0),"")</f>
        <v>0</v>
      </c>
      <c r="K5170" s="2">
        <f>IFERROR(VLOOKUP(Tableau2[[#This Row],[PR]],'Taux sortant'!$I$9:$S$167,COLUMN(),0),"")</f>
        <v>0</v>
      </c>
      <c r="L5170" s="2" t="str">
        <f>IFERROR(VLOOKUP(Tableau2[[#This Row],[PR]],'Taux sortant'!$I$9:$S$167,COLUMN(),0),"")</f>
        <v/>
      </c>
    </row>
    <row r="5171" spans="1:12" x14ac:dyDescent="0.3">
      <c r="A5171" s="1" t="s">
        <v>6303</v>
      </c>
      <c r="B5171" s="1" t="s">
        <v>5816</v>
      </c>
      <c r="C5171" s="2" t="str">
        <f>IFERROR(VLOOKUP(Tableau2[[#This Row],[PR]],'Taux sortant'!$I$9:$S$167,COLUMN(),0),"")</f>
        <v/>
      </c>
      <c r="D5171" s="2" t="str">
        <f>IFERROR(VLOOKUP(Tableau2[[#This Row],[PR]],'Taux sortant'!$I$9:$S$167,COLUMN(),0),"")</f>
        <v/>
      </c>
      <c r="E5171" s="2" t="str">
        <f>IFERROR(VLOOKUP(Tableau2[[#This Row],[PR]],'Taux sortant'!$I$9:$S$167,COLUMN(),0),"")</f>
        <v/>
      </c>
      <c r="F5171" s="2" t="str">
        <f>IFERROR(VLOOKUP(Tableau2[[#This Row],[PR]],'Taux sortant'!$I$9:$S$167,COLUMN(),0),"")</f>
        <v/>
      </c>
      <c r="G5171" s="2" t="str">
        <f>IFERROR(VLOOKUP(Tableau2[[#This Row],[PR]],'Taux sortant'!$I$9:$S$167,COLUMN(),0),"")</f>
        <v/>
      </c>
      <c r="H5171" s="2" t="str">
        <f>IFERROR(VLOOKUP(Tableau2[[#This Row],[PR]],'Taux sortant'!$I$9:$S$167,COLUMN(),0),"")</f>
        <v/>
      </c>
      <c r="I5171" s="2" t="str">
        <f>IFERROR(VLOOKUP(Tableau2[[#This Row],[PR]],'Taux sortant'!$I$9:$S$167,COLUMN(),0),"")</f>
        <v/>
      </c>
      <c r="J5171" s="2" t="str">
        <f>IFERROR(VLOOKUP(Tableau2[[#This Row],[PR]],'Taux sortant'!$I$9:$S$167,COLUMN(),0),"")</f>
        <v/>
      </c>
      <c r="K5171" s="2" t="str">
        <f>IFERROR(VLOOKUP(Tableau2[[#This Row],[PR]],'Taux sortant'!$I$9:$S$167,COLUMN(),0),"")</f>
        <v/>
      </c>
      <c r="L5171" s="2" t="str">
        <f>IFERROR(VLOOKUP(Tableau2[[#This Row],[PR]],'Taux sortant'!$I$9:$S$167,COLUMN(),0),"")</f>
        <v/>
      </c>
    </row>
    <row r="5172" spans="1:12" x14ac:dyDescent="0.3">
      <c r="A5172" s="1" t="s">
        <v>6306</v>
      </c>
      <c r="B5172" s="1" t="s">
        <v>5845</v>
      </c>
      <c r="C5172" s="2">
        <f>IFERROR(VLOOKUP(Tableau2[[#This Row],[PR]],'Taux sortant'!$I$9:$S$167,COLUMN(),0),"")</f>
        <v>36.74</v>
      </c>
      <c r="D5172" s="2">
        <f>IFERROR(VLOOKUP(Tableau2[[#This Row],[PR]],'Taux sortant'!$I$9:$S$167,COLUMN(),0),"")</f>
        <v>33.47</v>
      </c>
      <c r="E5172" s="2">
        <f>IFERROR(VLOOKUP(Tableau2[[#This Row],[PR]],'Taux sortant'!$I$9:$S$167,COLUMN(),0),"")</f>
        <v>28.88</v>
      </c>
      <c r="F5172" s="2">
        <f>IFERROR(VLOOKUP(Tableau2[[#This Row],[PR]],'Taux sortant'!$I$9:$S$167,COLUMN(),0),"")</f>
        <v>26.18</v>
      </c>
      <c r="G5172" s="2">
        <f>IFERROR(VLOOKUP(Tableau2[[#This Row],[PR]],'Taux sortant'!$I$9:$S$167,COLUMN(),0),"")</f>
        <v>23.09</v>
      </c>
      <c r="H5172" s="2">
        <f>IFERROR(VLOOKUP(Tableau2[[#This Row],[PR]],'Taux sortant'!$I$9:$S$167,COLUMN(),0),"")</f>
        <v>20.68</v>
      </c>
      <c r="I5172" s="2">
        <f>IFERROR(VLOOKUP(Tableau2[[#This Row],[PR]],'Taux sortant'!$I$9:$S$167,COLUMN(),0),"")</f>
        <v>18.53</v>
      </c>
      <c r="J5172" s="2">
        <f>IFERROR(VLOOKUP(Tableau2[[#This Row],[PR]],'Taux sortant'!$I$9:$S$167,COLUMN(),0),"")</f>
        <v>0</v>
      </c>
      <c r="K5172" s="2">
        <f>IFERROR(VLOOKUP(Tableau2[[#This Row],[PR]],'Taux sortant'!$I$9:$S$167,COLUMN(),0),"")</f>
        <v>0</v>
      </c>
      <c r="L5172" s="2" t="str">
        <f>IFERROR(VLOOKUP(Tableau2[[#This Row],[PR]],'Taux sortant'!$I$9:$S$167,COLUMN(),0),"")</f>
        <v/>
      </c>
    </row>
    <row r="5173" spans="1:12" x14ac:dyDescent="0.3">
      <c r="A5173" s="1" t="s">
        <v>6309</v>
      </c>
      <c r="B5173" s="1" t="s">
        <v>5888</v>
      </c>
      <c r="C5173" s="2">
        <f>IFERROR(VLOOKUP(Tableau2[[#This Row],[PR]],'Taux sortant'!$I$9:$S$167,COLUMN(),0),"")</f>
        <v>34.56</v>
      </c>
      <c r="D5173" s="2">
        <f>IFERROR(VLOOKUP(Tableau2[[#This Row],[PR]],'Taux sortant'!$I$9:$S$167,COLUMN(),0),"")</f>
        <v>30.52</v>
      </c>
      <c r="E5173" s="2">
        <f>IFERROR(VLOOKUP(Tableau2[[#This Row],[PR]],'Taux sortant'!$I$9:$S$167,COLUMN(),0),"")</f>
        <v>26.32</v>
      </c>
      <c r="F5173" s="2">
        <f>IFERROR(VLOOKUP(Tableau2[[#This Row],[PR]],'Taux sortant'!$I$9:$S$167,COLUMN(),0),"")</f>
        <v>23.84</v>
      </c>
      <c r="G5173" s="2">
        <f>IFERROR(VLOOKUP(Tableau2[[#This Row],[PR]],'Taux sortant'!$I$9:$S$167,COLUMN(),0),"")</f>
        <v>21.18</v>
      </c>
      <c r="H5173" s="2">
        <f>IFERROR(VLOOKUP(Tableau2[[#This Row],[PR]],'Taux sortant'!$I$9:$S$167,COLUMN(),0),"")</f>
        <v>17.91</v>
      </c>
      <c r="I5173" s="2">
        <f>IFERROR(VLOOKUP(Tableau2[[#This Row],[PR]],'Taux sortant'!$I$9:$S$167,COLUMN(),0),"")</f>
        <v>15.17</v>
      </c>
      <c r="J5173" s="2">
        <f>IFERROR(VLOOKUP(Tableau2[[#This Row],[PR]],'Taux sortant'!$I$9:$S$167,COLUMN(),0),"")</f>
        <v>0</v>
      </c>
      <c r="K5173" s="2">
        <f>IFERROR(VLOOKUP(Tableau2[[#This Row],[PR]],'Taux sortant'!$I$9:$S$167,COLUMN(),0),"")</f>
        <v>0</v>
      </c>
      <c r="L5173" s="2" t="str">
        <f>IFERROR(VLOOKUP(Tableau2[[#This Row],[PR]],'Taux sortant'!$I$9:$S$167,COLUMN(),0),"")</f>
        <v/>
      </c>
    </row>
    <row r="5174" spans="1:12" x14ac:dyDescent="0.3">
      <c r="A5174" s="1" t="s">
        <v>5056</v>
      </c>
      <c r="B5174" s="1" t="s">
        <v>1182</v>
      </c>
      <c r="C5174" s="2">
        <f>IFERROR(VLOOKUP(Tableau2[[#This Row],[PR]],'Taux sortant'!$I$9:$S$167,COLUMN(),0),"")</f>
        <v>22.64</v>
      </c>
      <c r="D5174" s="2">
        <f>IFERROR(VLOOKUP(Tableau2[[#This Row],[PR]],'Taux sortant'!$I$9:$S$167,COLUMN(),0),"")</f>
        <v>20.190000000000001</v>
      </c>
      <c r="E5174" s="2">
        <f>IFERROR(VLOOKUP(Tableau2[[#This Row],[PR]],'Taux sortant'!$I$9:$S$167,COLUMN(),0),"")</f>
        <v>16.53</v>
      </c>
      <c r="F5174" s="2">
        <f>IFERROR(VLOOKUP(Tableau2[[#This Row],[PR]],'Taux sortant'!$I$9:$S$167,COLUMN(),0),"")</f>
        <v>14.31</v>
      </c>
      <c r="G5174" s="2">
        <f>IFERROR(VLOOKUP(Tableau2[[#This Row],[PR]],'Taux sortant'!$I$9:$S$167,COLUMN(),0),"")</f>
        <v>12.45</v>
      </c>
      <c r="H5174" s="2">
        <f>IFERROR(VLOOKUP(Tableau2[[#This Row],[PR]],'Taux sortant'!$I$9:$S$167,COLUMN(),0),"")</f>
        <v>10.32</v>
      </c>
      <c r="I5174" s="2">
        <f>IFERROR(VLOOKUP(Tableau2[[#This Row],[PR]],'Taux sortant'!$I$9:$S$167,COLUMN(),0),"")</f>
        <v>8.83</v>
      </c>
      <c r="J5174" s="2">
        <f>IFERROR(VLOOKUP(Tableau2[[#This Row],[PR]],'Taux sortant'!$I$9:$S$167,COLUMN(),0),"")</f>
        <v>0</v>
      </c>
      <c r="K5174" s="2">
        <f>IFERROR(VLOOKUP(Tableau2[[#This Row],[PR]],'Taux sortant'!$I$9:$S$167,COLUMN(),0),"")</f>
        <v>0</v>
      </c>
      <c r="L5174" s="2" t="str">
        <f>IFERROR(VLOOKUP(Tableau2[[#This Row],[PR]],'Taux sortant'!$I$9:$S$167,COLUMN(),0),"")</f>
        <v/>
      </c>
    </row>
    <row r="5175" spans="1:12" x14ac:dyDescent="0.3">
      <c r="A5175" s="1" t="s">
        <v>6312</v>
      </c>
      <c r="B5175" s="1" t="s">
        <v>5902</v>
      </c>
      <c r="C5175" s="2">
        <f>IFERROR(VLOOKUP(Tableau2[[#This Row],[PR]],'Taux sortant'!$I$9:$S$167,COLUMN(),0),"")</f>
        <v>36.44</v>
      </c>
      <c r="D5175" s="2">
        <f>IFERROR(VLOOKUP(Tableau2[[#This Row],[PR]],'Taux sortant'!$I$9:$S$167,COLUMN(),0),"")</f>
        <v>33.200000000000003</v>
      </c>
      <c r="E5175" s="2">
        <f>IFERROR(VLOOKUP(Tableau2[[#This Row],[PR]],'Taux sortant'!$I$9:$S$167,COLUMN(),0),"")</f>
        <v>28.06</v>
      </c>
      <c r="F5175" s="2">
        <f>IFERROR(VLOOKUP(Tableau2[[#This Row],[PR]],'Taux sortant'!$I$9:$S$167,COLUMN(),0),"")</f>
        <v>26.17</v>
      </c>
      <c r="G5175" s="2">
        <f>IFERROR(VLOOKUP(Tableau2[[#This Row],[PR]],'Taux sortant'!$I$9:$S$167,COLUMN(),0),"")</f>
        <v>21.8</v>
      </c>
      <c r="H5175" s="2">
        <f>IFERROR(VLOOKUP(Tableau2[[#This Row],[PR]],'Taux sortant'!$I$9:$S$167,COLUMN(),0),"")</f>
        <v>18.88</v>
      </c>
      <c r="I5175" s="2">
        <f>IFERROR(VLOOKUP(Tableau2[[#This Row],[PR]],'Taux sortant'!$I$9:$S$167,COLUMN(),0),"")</f>
        <v>15.7</v>
      </c>
      <c r="J5175" s="2">
        <f>IFERROR(VLOOKUP(Tableau2[[#This Row],[PR]],'Taux sortant'!$I$9:$S$167,COLUMN(),0),"")</f>
        <v>0</v>
      </c>
      <c r="K5175" s="2">
        <f>IFERROR(VLOOKUP(Tableau2[[#This Row],[PR]],'Taux sortant'!$I$9:$S$167,COLUMN(),0),"")</f>
        <v>0</v>
      </c>
      <c r="L5175" s="2" t="str">
        <f>IFERROR(VLOOKUP(Tableau2[[#This Row],[PR]],'Taux sortant'!$I$9:$S$167,COLUMN(),0),"")</f>
        <v/>
      </c>
    </row>
    <row r="5176" spans="1:12" x14ac:dyDescent="0.3">
      <c r="A5176" s="1" t="s">
        <v>5059</v>
      </c>
      <c r="B5176" s="1" t="s">
        <v>4145</v>
      </c>
      <c r="C5176" s="2">
        <f>IFERROR(VLOOKUP(Tableau2[[#This Row],[PR]],'Taux sortant'!$I$9:$S$167,COLUMN(),0),"")</f>
        <v>22.32</v>
      </c>
      <c r="D5176" s="2">
        <f>IFERROR(VLOOKUP(Tableau2[[#This Row],[PR]],'Taux sortant'!$I$9:$S$167,COLUMN(),0),"")</f>
        <v>19.86</v>
      </c>
      <c r="E5176" s="2">
        <f>IFERROR(VLOOKUP(Tableau2[[#This Row],[PR]],'Taux sortant'!$I$9:$S$167,COLUMN(),0),"")</f>
        <v>16.239999999999998</v>
      </c>
      <c r="F5176" s="2">
        <f>IFERROR(VLOOKUP(Tableau2[[#This Row],[PR]],'Taux sortant'!$I$9:$S$167,COLUMN(),0),"")</f>
        <v>14.04</v>
      </c>
      <c r="G5176" s="2">
        <f>IFERROR(VLOOKUP(Tableau2[[#This Row],[PR]],'Taux sortant'!$I$9:$S$167,COLUMN(),0),"")</f>
        <v>12.21</v>
      </c>
      <c r="H5176" s="2">
        <f>IFERROR(VLOOKUP(Tableau2[[#This Row],[PR]],'Taux sortant'!$I$9:$S$167,COLUMN(),0),"")</f>
        <v>10.16</v>
      </c>
      <c r="I5176" s="2">
        <f>IFERROR(VLOOKUP(Tableau2[[#This Row],[PR]],'Taux sortant'!$I$9:$S$167,COLUMN(),0),"")</f>
        <v>8.69</v>
      </c>
      <c r="J5176" s="2">
        <f>IFERROR(VLOOKUP(Tableau2[[#This Row],[PR]],'Taux sortant'!$I$9:$S$167,COLUMN(),0),"")</f>
        <v>0</v>
      </c>
      <c r="K5176" s="2">
        <f>IFERROR(VLOOKUP(Tableau2[[#This Row],[PR]],'Taux sortant'!$I$9:$S$167,COLUMN(),0),"")</f>
        <v>0</v>
      </c>
      <c r="L5176" s="2" t="str">
        <f>IFERROR(VLOOKUP(Tableau2[[#This Row],[PR]],'Taux sortant'!$I$9:$S$167,COLUMN(),0),"")</f>
        <v/>
      </c>
    </row>
    <row r="5177" spans="1:12" x14ac:dyDescent="0.3">
      <c r="A5177" s="1" t="s">
        <v>19</v>
      </c>
      <c r="B5177" s="1" t="s">
        <v>19</v>
      </c>
      <c r="C5177" s="2">
        <f>IFERROR(VLOOKUP(Tableau2[[#This Row],[PR]],'Taux sortant'!$I$9:$S$167,COLUMN(),0),"")</f>
        <v>20.07</v>
      </c>
      <c r="D5177" s="2">
        <f>IFERROR(VLOOKUP(Tableau2[[#This Row],[PR]],'Taux sortant'!$I$9:$S$167,COLUMN(),0),"")</f>
        <v>15.84</v>
      </c>
      <c r="E5177" s="2">
        <f>IFERROR(VLOOKUP(Tableau2[[#This Row],[PR]],'Taux sortant'!$I$9:$S$167,COLUMN(),0),"")</f>
        <v>11.78</v>
      </c>
      <c r="F5177" s="2">
        <f>IFERROR(VLOOKUP(Tableau2[[#This Row],[PR]],'Taux sortant'!$I$9:$S$167,COLUMN(),0),"")</f>
        <v>8.85</v>
      </c>
      <c r="G5177" s="2">
        <f>IFERROR(VLOOKUP(Tableau2[[#This Row],[PR]],'Taux sortant'!$I$9:$S$167,COLUMN(),0),"")</f>
        <v>6.72</v>
      </c>
      <c r="H5177" s="2">
        <f>IFERROR(VLOOKUP(Tableau2[[#This Row],[PR]],'Taux sortant'!$I$9:$S$167,COLUMN(),0),"")</f>
        <v>5.19</v>
      </c>
      <c r="I5177" s="2">
        <f>IFERROR(VLOOKUP(Tableau2[[#This Row],[PR]],'Taux sortant'!$I$9:$S$167,COLUMN(),0),"")</f>
        <v>4.37</v>
      </c>
      <c r="J5177" s="2">
        <f>IFERROR(VLOOKUP(Tableau2[[#This Row],[PR]],'Taux sortant'!$I$9:$S$167,COLUMN(),0),"")</f>
        <v>0</v>
      </c>
      <c r="K5177" s="2">
        <f>IFERROR(VLOOKUP(Tableau2[[#This Row],[PR]],'Taux sortant'!$I$9:$S$167,COLUMN(),0),"")</f>
        <v>0</v>
      </c>
      <c r="L5177" s="2" t="str">
        <f>IFERROR(VLOOKUP(Tableau2[[#This Row],[PR]],'Taux sortant'!$I$9:$S$167,COLUMN(),0),"")</f>
        <v/>
      </c>
    </row>
    <row r="5178" spans="1:12" x14ac:dyDescent="0.3">
      <c r="A5178" s="1" t="s">
        <v>1082</v>
      </c>
      <c r="B5178" s="1" t="s">
        <v>73</v>
      </c>
      <c r="C5178" s="2">
        <f>IFERROR(VLOOKUP(Tableau2[[#This Row],[PR]],'Taux sortant'!$I$9:$S$167,COLUMN(),0),"")</f>
        <v>18.93</v>
      </c>
      <c r="D5178" s="2">
        <f>IFERROR(VLOOKUP(Tableau2[[#This Row],[PR]],'Taux sortant'!$I$9:$S$167,COLUMN(),0),"")</f>
        <v>14.7</v>
      </c>
      <c r="E5178" s="2">
        <f>IFERROR(VLOOKUP(Tableau2[[#This Row],[PR]],'Taux sortant'!$I$9:$S$167,COLUMN(),0),"")</f>
        <v>10.55</v>
      </c>
      <c r="F5178" s="2">
        <f>IFERROR(VLOOKUP(Tableau2[[#This Row],[PR]],'Taux sortant'!$I$9:$S$167,COLUMN(),0),"")</f>
        <v>8.69</v>
      </c>
      <c r="G5178" s="2">
        <f>IFERROR(VLOOKUP(Tableau2[[#This Row],[PR]],'Taux sortant'!$I$9:$S$167,COLUMN(),0),"")</f>
        <v>6.98</v>
      </c>
      <c r="H5178" s="2">
        <f>IFERROR(VLOOKUP(Tableau2[[#This Row],[PR]],'Taux sortant'!$I$9:$S$167,COLUMN(),0),"")</f>
        <v>5.4</v>
      </c>
      <c r="I5178" s="2">
        <f>IFERROR(VLOOKUP(Tableau2[[#This Row],[PR]],'Taux sortant'!$I$9:$S$167,COLUMN(),0),"")</f>
        <v>4.87</v>
      </c>
      <c r="J5178" s="2">
        <f>IFERROR(VLOOKUP(Tableau2[[#This Row],[PR]],'Taux sortant'!$I$9:$S$167,COLUMN(),0),"")</f>
        <v>0</v>
      </c>
      <c r="K5178" s="2">
        <f>IFERROR(VLOOKUP(Tableau2[[#This Row],[PR]],'Taux sortant'!$I$9:$S$167,COLUMN(),0),"")</f>
        <v>0</v>
      </c>
      <c r="L5178" s="2" t="str">
        <f>IFERROR(VLOOKUP(Tableau2[[#This Row],[PR]],'Taux sortant'!$I$9:$S$167,COLUMN(),0),"")</f>
        <v/>
      </c>
    </row>
    <row r="5179" spans="1:12" x14ac:dyDescent="0.3">
      <c r="A5179" s="1" t="s">
        <v>2402</v>
      </c>
      <c r="B5179" s="1" t="s">
        <v>1605</v>
      </c>
      <c r="C5179" s="2">
        <f>IFERROR(VLOOKUP(Tableau2[[#This Row],[PR]],'Taux sortant'!$I$9:$S$167,COLUMN(),0),"")</f>
        <v>20.91</v>
      </c>
      <c r="D5179" s="2">
        <f>IFERROR(VLOOKUP(Tableau2[[#This Row],[PR]],'Taux sortant'!$I$9:$S$167,COLUMN(),0),"")</f>
        <v>16.62</v>
      </c>
      <c r="E5179" s="2">
        <f>IFERROR(VLOOKUP(Tableau2[[#This Row],[PR]],'Taux sortant'!$I$9:$S$167,COLUMN(),0),"")</f>
        <v>12.11</v>
      </c>
      <c r="F5179" s="2">
        <f>IFERROR(VLOOKUP(Tableau2[[#This Row],[PR]],'Taux sortant'!$I$9:$S$167,COLUMN(),0),"")</f>
        <v>9.7100000000000009</v>
      </c>
      <c r="G5179" s="2">
        <f>IFERROR(VLOOKUP(Tableau2[[#This Row],[PR]],'Taux sortant'!$I$9:$S$167,COLUMN(),0),"")</f>
        <v>7</v>
      </c>
      <c r="H5179" s="2">
        <f>IFERROR(VLOOKUP(Tableau2[[#This Row],[PR]],'Taux sortant'!$I$9:$S$167,COLUMN(),0),"")</f>
        <v>4.8099999999999996</v>
      </c>
      <c r="I5179" s="2">
        <f>IFERROR(VLOOKUP(Tableau2[[#This Row],[PR]],'Taux sortant'!$I$9:$S$167,COLUMN(),0),"")</f>
        <v>4.1900000000000004</v>
      </c>
      <c r="J5179" s="2">
        <f>IFERROR(VLOOKUP(Tableau2[[#This Row],[PR]],'Taux sortant'!$I$9:$S$167,COLUMN(),0),"")</f>
        <v>0</v>
      </c>
      <c r="K5179" s="2">
        <f>IFERROR(VLOOKUP(Tableau2[[#This Row],[PR]],'Taux sortant'!$I$9:$S$167,COLUMN(),0),"")</f>
        <v>0</v>
      </c>
      <c r="L5179" s="2" t="str">
        <f>IFERROR(VLOOKUP(Tableau2[[#This Row],[PR]],'Taux sortant'!$I$9:$S$167,COLUMN(),0),"")</f>
        <v/>
      </c>
    </row>
    <row r="5180" spans="1:12" x14ac:dyDescent="0.3">
      <c r="A5180" s="1" t="s">
        <v>6591</v>
      </c>
      <c r="B5180" s="1" t="s">
        <v>6592</v>
      </c>
      <c r="C5180" s="2" t="str">
        <f>IFERROR(VLOOKUP(Tableau2[[#This Row],[PR]],'Taux sortant'!$I$9:$S$167,COLUMN(),0),"")</f>
        <v/>
      </c>
      <c r="D5180" s="2" t="str">
        <f>IFERROR(VLOOKUP(Tableau2[[#This Row],[PR]],'Taux sortant'!$I$9:$S$167,COLUMN(),0),"")</f>
        <v/>
      </c>
      <c r="E5180" s="2" t="str">
        <f>IFERROR(VLOOKUP(Tableau2[[#This Row],[PR]],'Taux sortant'!$I$9:$S$167,COLUMN(),0),"")</f>
        <v/>
      </c>
      <c r="F5180" s="2" t="str">
        <f>IFERROR(VLOOKUP(Tableau2[[#This Row],[PR]],'Taux sortant'!$I$9:$S$167,COLUMN(),0),"")</f>
        <v/>
      </c>
      <c r="G5180" s="2" t="str">
        <f>IFERROR(VLOOKUP(Tableau2[[#This Row],[PR]],'Taux sortant'!$I$9:$S$167,COLUMN(),0),"")</f>
        <v/>
      </c>
      <c r="H5180" s="2" t="str">
        <f>IFERROR(VLOOKUP(Tableau2[[#This Row],[PR]],'Taux sortant'!$I$9:$S$167,COLUMN(),0),"")</f>
        <v/>
      </c>
      <c r="I5180" s="2" t="str">
        <f>IFERROR(VLOOKUP(Tableau2[[#This Row],[PR]],'Taux sortant'!$I$9:$S$167,COLUMN(),0),"")</f>
        <v/>
      </c>
      <c r="J5180" s="2" t="str">
        <f>IFERROR(VLOOKUP(Tableau2[[#This Row],[PR]],'Taux sortant'!$I$9:$S$167,COLUMN(),0),"")</f>
        <v/>
      </c>
      <c r="K5180" s="2" t="str">
        <f>IFERROR(VLOOKUP(Tableau2[[#This Row],[PR]],'Taux sortant'!$I$9:$S$167,COLUMN(),0),"")</f>
        <v/>
      </c>
      <c r="L5180" s="2" t="str">
        <f>IFERROR(VLOOKUP(Tableau2[[#This Row],[PR]],'Taux sortant'!$I$9:$S$167,COLUMN(),0),"")</f>
        <v/>
      </c>
    </row>
    <row r="5181" spans="1:12" x14ac:dyDescent="0.3">
      <c r="A5181" s="1" t="s">
        <v>1085</v>
      </c>
      <c r="B5181" s="1" t="s">
        <v>105</v>
      </c>
      <c r="C5181" s="2">
        <f>IFERROR(VLOOKUP(Tableau2[[#This Row],[PR]],'Taux sortant'!$I$9:$S$167,COLUMN(),0),"")</f>
        <v>22.68</v>
      </c>
      <c r="D5181" s="2">
        <f>IFERROR(VLOOKUP(Tableau2[[#This Row],[PR]],'Taux sortant'!$I$9:$S$167,COLUMN(),0),"")</f>
        <v>19.600000000000001</v>
      </c>
      <c r="E5181" s="2">
        <f>IFERROR(VLOOKUP(Tableau2[[#This Row],[PR]],'Taux sortant'!$I$9:$S$167,COLUMN(),0),"")</f>
        <v>15.23</v>
      </c>
      <c r="F5181" s="2">
        <f>IFERROR(VLOOKUP(Tableau2[[#This Row],[PR]],'Taux sortant'!$I$9:$S$167,COLUMN(),0),"")</f>
        <v>11.98</v>
      </c>
      <c r="G5181" s="2">
        <f>IFERROR(VLOOKUP(Tableau2[[#This Row],[PR]],'Taux sortant'!$I$9:$S$167,COLUMN(),0),"")</f>
        <v>8.5399999999999991</v>
      </c>
      <c r="H5181" s="2">
        <f>IFERROR(VLOOKUP(Tableau2[[#This Row],[PR]],'Taux sortant'!$I$9:$S$167,COLUMN(),0),"")</f>
        <v>5.65</v>
      </c>
      <c r="I5181" s="2">
        <f>IFERROR(VLOOKUP(Tableau2[[#This Row],[PR]],'Taux sortant'!$I$9:$S$167,COLUMN(),0),"")</f>
        <v>4.07</v>
      </c>
      <c r="J5181" s="2">
        <f>IFERROR(VLOOKUP(Tableau2[[#This Row],[PR]],'Taux sortant'!$I$9:$S$167,COLUMN(),0),"")</f>
        <v>0</v>
      </c>
      <c r="K5181" s="2">
        <f>IFERROR(VLOOKUP(Tableau2[[#This Row],[PR]],'Taux sortant'!$I$9:$S$167,COLUMN(),0),"")</f>
        <v>0</v>
      </c>
      <c r="L5181" s="2" t="str">
        <f>IFERROR(VLOOKUP(Tableau2[[#This Row],[PR]],'Taux sortant'!$I$9:$S$167,COLUMN(),0),"")</f>
        <v/>
      </c>
    </row>
    <row r="5182" spans="1:12" x14ac:dyDescent="0.3">
      <c r="A5182" s="1" t="s">
        <v>5062</v>
      </c>
      <c r="B5182" s="1" t="s">
        <v>4180</v>
      </c>
      <c r="C5182" s="2">
        <f>IFERROR(VLOOKUP(Tableau2[[#This Row],[PR]],'Taux sortant'!$I$9:$S$167,COLUMN(),0),"")</f>
        <v>22.64</v>
      </c>
      <c r="D5182" s="2">
        <f>IFERROR(VLOOKUP(Tableau2[[#This Row],[PR]],'Taux sortant'!$I$9:$S$167,COLUMN(),0),"")</f>
        <v>20.190000000000001</v>
      </c>
      <c r="E5182" s="2">
        <f>IFERROR(VLOOKUP(Tableau2[[#This Row],[PR]],'Taux sortant'!$I$9:$S$167,COLUMN(),0),"")</f>
        <v>16.53</v>
      </c>
      <c r="F5182" s="2">
        <f>IFERROR(VLOOKUP(Tableau2[[#This Row],[PR]],'Taux sortant'!$I$9:$S$167,COLUMN(),0),"")</f>
        <v>14.31</v>
      </c>
      <c r="G5182" s="2">
        <f>IFERROR(VLOOKUP(Tableau2[[#This Row],[PR]],'Taux sortant'!$I$9:$S$167,COLUMN(),0),"")</f>
        <v>12.45</v>
      </c>
      <c r="H5182" s="2">
        <f>IFERROR(VLOOKUP(Tableau2[[#This Row],[PR]],'Taux sortant'!$I$9:$S$167,COLUMN(),0),"")</f>
        <v>10.32</v>
      </c>
      <c r="I5182" s="2">
        <f>IFERROR(VLOOKUP(Tableau2[[#This Row],[PR]],'Taux sortant'!$I$9:$S$167,COLUMN(),0),"")</f>
        <v>8.83</v>
      </c>
      <c r="J5182" s="2">
        <f>IFERROR(VLOOKUP(Tableau2[[#This Row],[PR]],'Taux sortant'!$I$9:$S$167,COLUMN(),0),"")</f>
        <v>0</v>
      </c>
      <c r="K5182" s="2">
        <f>IFERROR(VLOOKUP(Tableau2[[#This Row],[PR]],'Taux sortant'!$I$9:$S$167,COLUMN(),0),"")</f>
        <v>0</v>
      </c>
      <c r="L5182" s="2" t="str">
        <f>IFERROR(VLOOKUP(Tableau2[[#This Row],[PR]],'Taux sortant'!$I$9:$S$167,COLUMN(),0),"")</f>
        <v/>
      </c>
    </row>
    <row r="5183" spans="1:12" x14ac:dyDescent="0.3">
      <c r="A5183" s="1" t="s">
        <v>2405</v>
      </c>
      <c r="B5183" s="1" t="s">
        <v>1669</v>
      </c>
      <c r="C5183" s="2">
        <f>IFERROR(VLOOKUP(Tableau2[[#This Row],[PR]],'Taux sortant'!$I$9:$S$167,COLUMN(),0),"")</f>
        <v>23.63</v>
      </c>
      <c r="D5183" s="2">
        <f>IFERROR(VLOOKUP(Tableau2[[#This Row],[PR]],'Taux sortant'!$I$9:$S$167,COLUMN(),0),"")</f>
        <v>18.579999999999998</v>
      </c>
      <c r="E5183" s="2">
        <f>IFERROR(VLOOKUP(Tableau2[[#This Row],[PR]],'Taux sortant'!$I$9:$S$167,COLUMN(),0),"")</f>
        <v>13.97</v>
      </c>
      <c r="F5183" s="2">
        <f>IFERROR(VLOOKUP(Tableau2[[#This Row],[PR]],'Taux sortant'!$I$9:$S$167,COLUMN(),0),"")</f>
        <v>11.28</v>
      </c>
      <c r="G5183" s="2">
        <f>IFERROR(VLOOKUP(Tableau2[[#This Row],[PR]],'Taux sortant'!$I$9:$S$167,COLUMN(),0),"")</f>
        <v>8.2799999999999994</v>
      </c>
      <c r="H5183" s="2">
        <f>IFERROR(VLOOKUP(Tableau2[[#This Row],[PR]],'Taux sortant'!$I$9:$S$167,COLUMN(),0),"")</f>
        <v>6.16</v>
      </c>
      <c r="I5183" s="2">
        <f>IFERROR(VLOOKUP(Tableau2[[#This Row],[PR]],'Taux sortant'!$I$9:$S$167,COLUMN(),0),"")</f>
        <v>5.49</v>
      </c>
      <c r="J5183" s="2">
        <f>IFERROR(VLOOKUP(Tableau2[[#This Row],[PR]],'Taux sortant'!$I$9:$S$167,COLUMN(),0),"")</f>
        <v>0</v>
      </c>
      <c r="K5183" s="2">
        <f>IFERROR(VLOOKUP(Tableau2[[#This Row],[PR]],'Taux sortant'!$I$9:$S$167,COLUMN(),0),"")</f>
        <v>0</v>
      </c>
      <c r="L5183" s="2" t="str">
        <f>IFERROR(VLOOKUP(Tableau2[[#This Row],[PR]],'Taux sortant'!$I$9:$S$167,COLUMN(),0),"")</f>
        <v/>
      </c>
    </row>
    <row r="5184" spans="1:12" x14ac:dyDescent="0.3">
      <c r="A5184" s="1" t="s">
        <v>372</v>
      </c>
      <c r="B5184" s="1" t="s">
        <v>372</v>
      </c>
      <c r="C5184" s="2">
        <f>IFERROR(VLOOKUP(Tableau2[[#This Row],[PR]],'Taux sortant'!$I$9:$S$167,COLUMN(),0),"")</f>
        <v>35.869999999999997</v>
      </c>
      <c r="D5184" s="2">
        <f>IFERROR(VLOOKUP(Tableau2[[#This Row],[PR]],'Taux sortant'!$I$9:$S$167,COLUMN(),0),"")</f>
        <v>28.1</v>
      </c>
      <c r="E5184" s="2">
        <f>IFERROR(VLOOKUP(Tableau2[[#This Row],[PR]],'Taux sortant'!$I$9:$S$167,COLUMN(),0),"")</f>
        <v>22.11</v>
      </c>
      <c r="F5184" s="2">
        <f>IFERROR(VLOOKUP(Tableau2[[#This Row],[PR]],'Taux sortant'!$I$9:$S$167,COLUMN(),0),"")</f>
        <v>17.46</v>
      </c>
      <c r="G5184" s="2">
        <f>IFERROR(VLOOKUP(Tableau2[[#This Row],[PR]],'Taux sortant'!$I$9:$S$167,COLUMN(),0),"")</f>
        <v>13.86</v>
      </c>
      <c r="H5184" s="2">
        <f>IFERROR(VLOOKUP(Tableau2[[#This Row],[PR]],'Taux sortant'!$I$9:$S$167,COLUMN(),0),"")</f>
        <v>10.67</v>
      </c>
      <c r="I5184" s="2">
        <f>IFERROR(VLOOKUP(Tableau2[[#This Row],[PR]],'Taux sortant'!$I$9:$S$167,COLUMN(),0),"")</f>
        <v>9.92</v>
      </c>
      <c r="J5184" s="2">
        <f>IFERROR(VLOOKUP(Tableau2[[#This Row],[PR]],'Taux sortant'!$I$9:$S$167,COLUMN(),0),"")</f>
        <v>0</v>
      </c>
      <c r="K5184" s="2">
        <f>IFERROR(VLOOKUP(Tableau2[[#This Row],[PR]],'Taux sortant'!$I$9:$S$167,COLUMN(),0),"")</f>
        <v>0</v>
      </c>
      <c r="L5184" s="2" t="str">
        <f>IFERROR(VLOOKUP(Tableau2[[#This Row],[PR]],'Taux sortant'!$I$9:$S$167,COLUMN(),0),"")</f>
        <v/>
      </c>
    </row>
    <row r="5185" spans="1:12" x14ac:dyDescent="0.3">
      <c r="A5185" s="1" t="s">
        <v>3911</v>
      </c>
      <c r="B5185" s="1" t="s">
        <v>3118</v>
      </c>
      <c r="C5185" s="2">
        <f>IFERROR(VLOOKUP(Tableau2[[#This Row],[PR]],'Taux sortant'!$I$9:$S$167,COLUMN(),0),"")</f>
        <v>15.34</v>
      </c>
      <c r="D5185" s="2">
        <f>IFERROR(VLOOKUP(Tableau2[[#This Row],[PR]],'Taux sortant'!$I$9:$S$167,COLUMN(),0),"")</f>
        <v>12.85</v>
      </c>
      <c r="E5185" s="2">
        <f>IFERROR(VLOOKUP(Tableau2[[#This Row],[PR]],'Taux sortant'!$I$9:$S$167,COLUMN(),0),"")</f>
        <v>9.94</v>
      </c>
      <c r="F5185" s="2">
        <f>IFERROR(VLOOKUP(Tableau2[[#This Row],[PR]],'Taux sortant'!$I$9:$S$167,COLUMN(),0),"")</f>
        <v>8.5399999999999991</v>
      </c>
      <c r="G5185" s="2">
        <f>IFERROR(VLOOKUP(Tableau2[[#This Row],[PR]],'Taux sortant'!$I$9:$S$167,COLUMN(),0),"")</f>
        <v>7.34</v>
      </c>
      <c r="H5185" s="2">
        <f>IFERROR(VLOOKUP(Tableau2[[#This Row],[PR]],'Taux sortant'!$I$9:$S$167,COLUMN(),0),"")</f>
        <v>6.29</v>
      </c>
      <c r="I5185" s="2">
        <f>IFERROR(VLOOKUP(Tableau2[[#This Row],[PR]],'Taux sortant'!$I$9:$S$167,COLUMN(),0),"")</f>
        <v>5.49</v>
      </c>
      <c r="J5185" s="2">
        <f>IFERROR(VLOOKUP(Tableau2[[#This Row],[PR]],'Taux sortant'!$I$9:$S$167,COLUMN(),0),"")</f>
        <v>0</v>
      </c>
      <c r="K5185" s="2">
        <f>IFERROR(VLOOKUP(Tableau2[[#This Row],[PR]],'Taux sortant'!$I$9:$S$167,COLUMN(),0),"")</f>
        <v>0</v>
      </c>
      <c r="L5185" s="2" t="str">
        <f>IFERROR(VLOOKUP(Tableau2[[#This Row],[PR]],'Taux sortant'!$I$9:$S$167,COLUMN(),0),"")</f>
        <v/>
      </c>
    </row>
    <row r="5186" spans="1:12" x14ac:dyDescent="0.3">
      <c r="A5186" s="1" t="s">
        <v>6315</v>
      </c>
      <c r="B5186" s="1" t="s">
        <v>5816</v>
      </c>
      <c r="C5186" s="2" t="str">
        <f>IFERROR(VLOOKUP(Tableau2[[#This Row],[PR]],'Taux sortant'!$I$9:$S$167,COLUMN(),0),"")</f>
        <v/>
      </c>
      <c r="D5186" s="2" t="str">
        <f>IFERROR(VLOOKUP(Tableau2[[#This Row],[PR]],'Taux sortant'!$I$9:$S$167,COLUMN(),0),"")</f>
        <v/>
      </c>
      <c r="E5186" s="2" t="str">
        <f>IFERROR(VLOOKUP(Tableau2[[#This Row],[PR]],'Taux sortant'!$I$9:$S$167,COLUMN(),0),"")</f>
        <v/>
      </c>
      <c r="F5186" s="2" t="str">
        <f>IFERROR(VLOOKUP(Tableau2[[#This Row],[PR]],'Taux sortant'!$I$9:$S$167,COLUMN(),0),"")</f>
        <v/>
      </c>
      <c r="G5186" s="2" t="str">
        <f>IFERROR(VLOOKUP(Tableau2[[#This Row],[PR]],'Taux sortant'!$I$9:$S$167,COLUMN(),0),"")</f>
        <v/>
      </c>
      <c r="H5186" s="2" t="str">
        <f>IFERROR(VLOOKUP(Tableau2[[#This Row],[PR]],'Taux sortant'!$I$9:$S$167,COLUMN(),0),"")</f>
        <v/>
      </c>
      <c r="I5186" s="2" t="str">
        <f>IFERROR(VLOOKUP(Tableau2[[#This Row],[PR]],'Taux sortant'!$I$9:$S$167,COLUMN(),0),"")</f>
        <v/>
      </c>
      <c r="J5186" s="2" t="str">
        <f>IFERROR(VLOOKUP(Tableau2[[#This Row],[PR]],'Taux sortant'!$I$9:$S$167,COLUMN(),0),"")</f>
        <v/>
      </c>
      <c r="K5186" s="2" t="str">
        <f>IFERROR(VLOOKUP(Tableau2[[#This Row],[PR]],'Taux sortant'!$I$9:$S$167,COLUMN(),0),"")</f>
        <v/>
      </c>
      <c r="L5186" s="2" t="str">
        <f>IFERROR(VLOOKUP(Tableau2[[#This Row],[PR]],'Taux sortant'!$I$9:$S$167,COLUMN(),0),"")</f>
        <v/>
      </c>
    </row>
    <row r="5187" spans="1:12" x14ac:dyDescent="0.3">
      <c r="A5187" s="1" t="s">
        <v>6318</v>
      </c>
      <c r="B5187" s="1" t="s">
        <v>3761</v>
      </c>
      <c r="C5187" s="2">
        <f>IFERROR(VLOOKUP(Tableau2[[#This Row],[PR]],'Taux sortant'!$I$9:$S$167,COLUMN(),0),"")</f>
        <v>36.270000000000003</v>
      </c>
      <c r="D5187" s="2">
        <f>IFERROR(VLOOKUP(Tableau2[[#This Row],[PR]],'Taux sortant'!$I$9:$S$167,COLUMN(),0),"")</f>
        <v>33.01</v>
      </c>
      <c r="E5187" s="2">
        <f>IFERROR(VLOOKUP(Tableau2[[#This Row],[PR]],'Taux sortant'!$I$9:$S$167,COLUMN(),0),"")</f>
        <v>28.57</v>
      </c>
      <c r="F5187" s="2">
        <f>IFERROR(VLOOKUP(Tableau2[[#This Row],[PR]],'Taux sortant'!$I$9:$S$167,COLUMN(),0),"")</f>
        <v>25.82</v>
      </c>
      <c r="G5187" s="2">
        <f>IFERROR(VLOOKUP(Tableau2[[#This Row],[PR]],'Taux sortant'!$I$9:$S$167,COLUMN(),0),"")</f>
        <v>22.99</v>
      </c>
      <c r="H5187" s="2">
        <f>IFERROR(VLOOKUP(Tableau2[[#This Row],[PR]],'Taux sortant'!$I$9:$S$167,COLUMN(),0),"")</f>
        <v>19.46</v>
      </c>
      <c r="I5187" s="2">
        <f>IFERROR(VLOOKUP(Tableau2[[#This Row],[PR]],'Taux sortant'!$I$9:$S$167,COLUMN(),0),"")</f>
        <v>16.46</v>
      </c>
      <c r="J5187" s="2">
        <f>IFERROR(VLOOKUP(Tableau2[[#This Row],[PR]],'Taux sortant'!$I$9:$S$167,COLUMN(),0),"")</f>
        <v>0</v>
      </c>
      <c r="K5187" s="2">
        <f>IFERROR(VLOOKUP(Tableau2[[#This Row],[PR]],'Taux sortant'!$I$9:$S$167,COLUMN(),0),"")</f>
        <v>0</v>
      </c>
      <c r="L5187" s="2" t="str">
        <f>IFERROR(VLOOKUP(Tableau2[[#This Row],[PR]],'Taux sortant'!$I$9:$S$167,COLUMN(),0),"")</f>
        <v/>
      </c>
    </row>
    <row r="5188" spans="1:12" x14ac:dyDescent="0.3">
      <c r="A5188" s="1" t="s">
        <v>5789</v>
      </c>
      <c r="B5188" s="1" t="s">
        <v>5349</v>
      </c>
      <c r="C5188" s="2" t="str">
        <f>IFERROR(VLOOKUP(Tableau2[[#This Row],[PR]],'Taux sortant'!$I$9:$S$167,COLUMN(),0),"")</f>
        <v/>
      </c>
      <c r="D5188" s="2" t="str">
        <f>IFERROR(VLOOKUP(Tableau2[[#This Row],[PR]],'Taux sortant'!$I$9:$S$167,COLUMN(),0),"")</f>
        <v/>
      </c>
      <c r="E5188" s="2" t="str">
        <f>IFERROR(VLOOKUP(Tableau2[[#This Row],[PR]],'Taux sortant'!$I$9:$S$167,COLUMN(),0),"")</f>
        <v/>
      </c>
      <c r="F5188" s="2" t="str">
        <f>IFERROR(VLOOKUP(Tableau2[[#This Row],[PR]],'Taux sortant'!$I$9:$S$167,COLUMN(),0),"")</f>
        <v/>
      </c>
      <c r="G5188" s="2" t="str">
        <f>IFERROR(VLOOKUP(Tableau2[[#This Row],[PR]],'Taux sortant'!$I$9:$S$167,COLUMN(),0),"")</f>
        <v/>
      </c>
      <c r="H5188" s="2" t="str">
        <f>IFERROR(VLOOKUP(Tableau2[[#This Row],[PR]],'Taux sortant'!$I$9:$S$167,COLUMN(),0),"")</f>
        <v/>
      </c>
      <c r="I5188" s="2" t="str">
        <f>IFERROR(VLOOKUP(Tableau2[[#This Row],[PR]],'Taux sortant'!$I$9:$S$167,COLUMN(),0),"")</f>
        <v/>
      </c>
      <c r="J5188" s="2" t="str">
        <f>IFERROR(VLOOKUP(Tableau2[[#This Row],[PR]],'Taux sortant'!$I$9:$S$167,COLUMN(),0),"")</f>
        <v/>
      </c>
      <c r="K5188" s="2" t="str">
        <f>IFERROR(VLOOKUP(Tableau2[[#This Row],[PR]],'Taux sortant'!$I$9:$S$167,COLUMN(),0),"")</f>
        <v/>
      </c>
      <c r="L5188" s="2" t="str">
        <f>IFERROR(VLOOKUP(Tableau2[[#This Row],[PR]],'Taux sortant'!$I$9:$S$167,COLUMN(),0),"")</f>
        <v/>
      </c>
    </row>
    <row r="5189" spans="1:12" x14ac:dyDescent="0.3">
      <c r="A5189" s="1" t="s">
        <v>1090</v>
      </c>
      <c r="B5189" s="1" t="s">
        <v>46</v>
      </c>
      <c r="C5189" s="2" t="str">
        <f>IFERROR(VLOOKUP(Tableau2[[#This Row],[PR]],'Taux sortant'!$I$9:$S$167,COLUMN(),0),"")</f>
        <v/>
      </c>
      <c r="D5189" s="2" t="str">
        <f>IFERROR(VLOOKUP(Tableau2[[#This Row],[PR]],'Taux sortant'!$I$9:$S$167,COLUMN(),0),"")</f>
        <v/>
      </c>
      <c r="E5189" s="2" t="str">
        <f>IFERROR(VLOOKUP(Tableau2[[#This Row],[PR]],'Taux sortant'!$I$9:$S$167,COLUMN(),0),"")</f>
        <v/>
      </c>
      <c r="F5189" s="2" t="str">
        <f>IFERROR(VLOOKUP(Tableau2[[#This Row],[PR]],'Taux sortant'!$I$9:$S$167,COLUMN(),0),"")</f>
        <v/>
      </c>
      <c r="G5189" s="2" t="str">
        <f>IFERROR(VLOOKUP(Tableau2[[#This Row],[PR]],'Taux sortant'!$I$9:$S$167,COLUMN(),0),"")</f>
        <v/>
      </c>
      <c r="H5189" s="2" t="str">
        <f>IFERROR(VLOOKUP(Tableau2[[#This Row],[PR]],'Taux sortant'!$I$9:$S$167,COLUMN(),0),"")</f>
        <v/>
      </c>
      <c r="I5189" s="2" t="str">
        <f>IFERROR(VLOOKUP(Tableau2[[#This Row],[PR]],'Taux sortant'!$I$9:$S$167,COLUMN(),0),"")</f>
        <v/>
      </c>
      <c r="J5189" s="2" t="str">
        <f>IFERROR(VLOOKUP(Tableau2[[#This Row],[PR]],'Taux sortant'!$I$9:$S$167,COLUMN(),0),"")</f>
        <v/>
      </c>
      <c r="K5189" s="2" t="str">
        <f>IFERROR(VLOOKUP(Tableau2[[#This Row],[PR]],'Taux sortant'!$I$9:$S$167,COLUMN(),0),"")</f>
        <v/>
      </c>
      <c r="L5189" s="2" t="str">
        <f>IFERROR(VLOOKUP(Tableau2[[#This Row],[PR]],'Taux sortant'!$I$9:$S$167,COLUMN(),0),"")</f>
        <v/>
      </c>
    </row>
    <row r="5190" spans="1:12" x14ac:dyDescent="0.3">
      <c r="A5190" s="1" t="s">
        <v>3914</v>
      </c>
      <c r="B5190" s="1" t="s">
        <v>3078</v>
      </c>
      <c r="C5190" s="2">
        <f>IFERROR(VLOOKUP(Tableau2[[#This Row],[PR]],'Taux sortant'!$I$9:$S$167,COLUMN(),0),"")</f>
        <v>15.34</v>
      </c>
      <c r="D5190" s="2">
        <f>IFERROR(VLOOKUP(Tableau2[[#This Row],[PR]],'Taux sortant'!$I$9:$S$167,COLUMN(),0),"")</f>
        <v>12.85</v>
      </c>
      <c r="E5190" s="2">
        <f>IFERROR(VLOOKUP(Tableau2[[#This Row],[PR]],'Taux sortant'!$I$9:$S$167,COLUMN(),0),"")</f>
        <v>9.94</v>
      </c>
      <c r="F5190" s="2">
        <f>IFERROR(VLOOKUP(Tableau2[[#This Row],[PR]],'Taux sortant'!$I$9:$S$167,COLUMN(),0),"")</f>
        <v>8.5399999999999991</v>
      </c>
      <c r="G5190" s="2">
        <f>IFERROR(VLOOKUP(Tableau2[[#This Row],[PR]],'Taux sortant'!$I$9:$S$167,COLUMN(),0),"")</f>
        <v>7.34</v>
      </c>
      <c r="H5190" s="2">
        <f>IFERROR(VLOOKUP(Tableau2[[#This Row],[PR]],'Taux sortant'!$I$9:$S$167,COLUMN(),0),"")</f>
        <v>6.29</v>
      </c>
      <c r="I5190" s="2">
        <f>IFERROR(VLOOKUP(Tableau2[[#This Row],[PR]],'Taux sortant'!$I$9:$S$167,COLUMN(),0),"")</f>
        <v>5.49</v>
      </c>
      <c r="J5190" s="2">
        <f>IFERROR(VLOOKUP(Tableau2[[#This Row],[PR]],'Taux sortant'!$I$9:$S$167,COLUMN(),0),"")</f>
        <v>0</v>
      </c>
      <c r="K5190" s="2">
        <f>IFERROR(VLOOKUP(Tableau2[[#This Row],[PR]],'Taux sortant'!$I$9:$S$167,COLUMN(),0),"")</f>
        <v>0</v>
      </c>
      <c r="L5190" s="2" t="str">
        <f>IFERROR(VLOOKUP(Tableau2[[#This Row],[PR]],'Taux sortant'!$I$9:$S$167,COLUMN(),0),"")</f>
        <v/>
      </c>
    </row>
    <row r="5191" spans="1:12" x14ac:dyDescent="0.3">
      <c r="A5191" s="1" t="s">
        <v>1093</v>
      </c>
      <c r="B5191" s="1" t="s">
        <v>58</v>
      </c>
      <c r="C5191" s="2">
        <f>IFERROR(VLOOKUP(Tableau2[[#This Row],[PR]],'Taux sortant'!$I$9:$S$167,COLUMN(),0),"")</f>
        <v>25.34</v>
      </c>
      <c r="D5191" s="2">
        <f>IFERROR(VLOOKUP(Tableau2[[#This Row],[PR]],'Taux sortant'!$I$9:$S$167,COLUMN(),0),"")</f>
        <v>21.62</v>
      </c>
      <c r="E5191" s="2">
        <f>IFERROR(VLOOKUP(Tableau2[[#This Row],[PR]],'Taux sortant'!$I$9:$S$167,COLUMN(),0),"")</f>
        <v>15.42</v>
      </c>
      <c r="F5191" s="2">
        <f>IFERROR(VLOOKUP(Tableau2[[#This Row],[PR]],'Taux sortant'!$I$9:$S$167,COLUMN(),0),"")</f>
        <v>12.6</v>
      </c>
      <c r="G5191" s="2">
        <f>IFERROR(VLOOKUP(Tableau2[[#This Row],[PR]],'Taux sortant'!$I$9:$S$167,COLUMN(),0),"")</f>
        <v>9.5500000000000007</v>
      </c>
      <c r="H5191" s="2">
        <f>IFERROR(VLOOKUP(Tableau2[[#This Row],[PR]],'Taux sortant'!$I$9:$S$167,COLUMN(),0),"")</f>
        <v>7.3</v>
      </c>
      <c r="I5191" s="2">
        <f>IFERROR(VLOOKUP(Tableau2[[#This Row],[PR]],'Taux sortant'!$I$9:$S$167,COLUMN(),0),"")</f>
        <v>6.61</v>
      </c>
      <c r="J5191" s="2">
        <f>IFERROR(VLOOKUP(Tableau2[[#This Row],[PR]],'Taux sortant'!$I$9:$S$167,COLUMN(),0),"")</f>
        <v>0</v>
      </c>
      <c r="K5191" s="2">
        <f>IFERROR(VLOOKUP(Tableau2[[#This Row],[PR]],'Taux sortant'!$I$9:$S$167,COLUMN(),0),"")</f>
        <v>0</v>
      </c>
      <c r="L5191" s="2" t="str">
        <f>IFERROR(VLOOKUP(Tableau2[[#This Row],[PR]],'Taux sortant'!$I$9:$S$167,COLUMN(),0),"")</f>
        <v/>
      </c>
    </row>
    <row r="5192" spans="1:12" x14ac:dyDescent="0.3">
      <c r="A5192" s="1" t="s">
        <v>2408</v>
      </c>
      <c r="B5192" s="1" t="s">
        <v>1540</v>
      </c>
      <c r="C5192" s="2">
        <f>IFERROR(VLOOKUP(Tableau2[[#This Row],[PR]],'Taux sortant'!$I$9:$S$167,COLUMN(),0),"")</f>
        <v>9.59</v>
      </c>
      <c r="D5192" s="2">
        <f>IFERROR(VLOOKUP(Tableau2[[#This Row],[PR]],'Taux sortant'!$I$9:$S$167,COLUMN(),0),"")</f>
        <v>7.53</v>
      </c>
      <c r="E5192" s="2">
        <f>IFERROR(VLOOKUP(Tableau2[[#This Row],[PR]],'Taux sortant'!$I$9:$S$167,COLUMN(),0),"")</f>
        <v>5.2</v>
      </c>
      <c r="F5192" s="2">
        <f>IFERROR(VLOOKUP(Tableau2[[#This Row],[PR]],'Taux sortant'!$I$9:$S$167,COLUMN(),0),"")</f>
        <v>4.08</v>
      </c>
      <c r="G5192" s="2">
        <f>IFERROR(VLOOKUP(Tableau2[[#This Row],[PR]],'Taux sortant'!$I$9:$S$167,COLUMN(),0),"")</f>
        <v>3.34</v>
      </c>
      <c r="H5192" s="2">
        <f>IFERROR(VLOOKUP(Tableau2[[#This Row],[PR]],'Taux sortant'!$I$9:$S$167,COLUMN(),0),"")</f>
        <v>2.88</v>
      </c>
      <c r="I5192" s="2">
        <f>IFERROR(VLOOKUP(Tableau2[[#This Row],[PR]],'Taux sortant'!$I$9:$S$167,COLUMN(),0),"")</f>
        <v>2.59</v>
      </c>
      <c r="J5192" s="2">
        <f>IFERROR(VLOOKUP(Tableau2[[#This Row],[PR]],'Taux sortant'!$I$9:$S$167,COLUMN(),0),"")</f>
        <v>0</v>
      </c>
      <c r="K5192" s="2">
        <f>IFERROR(VLOOKUP(Tableau2[[#This Row],[PR]],'Taux sortant'!$I$9:$S$167,COLUMN(),0),"")</f>
        <v>0</v>
      </c>
      <c r="L5192" s="2" t="str">
        <f>IFERROR(VLOOKUP(Tableau2[[#This Row],[PR]],'Taux sortant'!$I$9:$S$167,COLUMN(),0),"")</f>
        <v/>
      </c>
    </row>
    <row r="5193" spans="1:12" x14ac:dyDescent="0.3">
      <c r="A5193" s="1" t="s">
        <v>2411</v>
      </c>
      <c r="B5193" s="1" t="s">
        <v>1570</v>
      </c>
      <c r="C5193" s="2">
        <f>IFERROR(VLOOKUP(Tableau2[[#This Row],[PR]],'Taux sortant'!$I$9:$S$167,COLUMN(),0),"")</f>
        <v>19.86</v>
      </c>
      <c r="D5193" s="2">
        <f>IFERROR(VLOOKUP(Tableau2[[#This Row],[PR]],'Taux sortant'!$I$9:$S$167,COLUMN(),0),"")</f>
        <v>14.64</v>
      </c>
      <c r="E5193" s="2">
        <f>IFERROR(VLOOKUP(Tableau2[[#This Row],[PR]],'Taux sortant'!$I$9:$S$167,COLUMN(),0),"")</f>
        <v>10.78</v>
      </c>
      <c r="F5193" s="2">
        <f>IFERROR(VLOOKUP(Tableau2[[#This Row],[PR]],'Taux sortant'!$I$9:$S$167,COLUMN(),0),"")</f>
        <v>8.1199999999999992</v>
      </c>
      <c r="G5193" s="2">
        <f>IFERROR(VLOOKUP(Tableau2[[#This Row],[PR]],'Taux sortant'!$I$9:$S$167,COLUMN(),0),"")</f>
        <v>6.83</v>
      </c>
      <c r="H5193" s="2">
        <f>IFERROR(VLOOKUP(Tableau2[[#This Row],[PR]],'Taux sortant'!$I$9:$S$167,COLUMN(),0),"")</f>
        <v>5.07</v>
      </c>
      <c r="I5193" s="2">
        <f>IFERROR(VLOOKUP(Tableau2[[#This Row],[PR]],'Taux sortant'!$I$9:$S$167,COLUMN(),0),"")</f>
        <v>4.43</v>
      </c>
      <c r="J5193" s="2">
        <f>IFERROR(VLOOKUP(Tableau2[[#This Row],[PR]],'Taux sortant'!$I$9:$S$167,COLUMN(),0),"")</f>
        <v>0</v>
      </c>
      <c r="K5193" s="2">
        <f>IFERROR(VLOOKUP(Tableau2[[#This Row],[PR]],'Taux sortant'!$I$9:$S$167,COLUMN(),0),"")</f>
        <v>0</v>
      </c>
      <c r="L5193" s="2" t="str">
        <f>IFERROR(VLOOKUP(Tableau2[[#This Row],[PR]],'Taux sortant'!$I$9:$S$167,COLUMN(),0),"")</f>
        <v/>
      </c>
    </row>
    <row r="5194" spans="1:12" x14ac:dyDescent="0.3">
      <c r="A5194" s="1" t="s">
        <v>1095</v>
      </c>
      <c r="B5194" s="1" t="s">
        <v>15</v>
      </c>
      <c r="C5194" s="2">
        <f>IFERROR(VLOOKUP(Tableau2[[#This Row],[PR]],'Taux sortant'!$I$9:$S$167,COLUMN(),0),"")</f>
        <v>12.05</v>
      </c>
      <c r="D5194" s="2">
        <f>IFERROR(VLOOKUP(Tableau2[[#This Row],[PR]],'Taux sortant'!$I$9:$S$167,COLUMN(),0),"")</f>
        <v>9.57</v>
      </c>
      <c r="E5194" s="2">
        <f>IFERROR(VLOOKUP(Tableau2[[#This Row],[PR]],'Taux sortant'!$I$9:$S$167,COLUMN(),0),"")</f>
        <v>6.79</v>
      </c>
      <c r="F5194" s="2">
        <f>IFERROR(VLOOKUP(Tableau2[[#This Row],[PR]],'Taux sortant'!$I$9:$S$167,COLUMN(),0),"")</f>
        <v>5.47</v>
      </c>
      <c r="G5194" s="2">
        <f>IFERROR(VLOOKUP(Tableau2[[#This Row],[PR]],'Taux sortant'!$I$9:$S$167,COLUMN(),0),"")</f>
        <v>4.49</v>
      </c>
      <c r="H5194" s="2">
        <f>IFERROR(VLOOKUP(Tableau2[[#This Row],[PR]],'Taux sortant'!$I$9:$S$167,COLUMN(),0),"")</f>
        <v>3.66</v>
      </c>
      <c r="I5194" s="2">
        <f>IFERROR(VLOOKUP(Tableau2[[#This Row],[PR]],'Taux sortant'!$I$9:$S$167,COLUMN(),0),"")</f>
        <v>3.12</v>
      </c>
      <c r="J5194" s="2">
        <f>IFERROR(VLOOKUP(Tableau2[[#This Row],[PR]],'Taux sortant'!$I$9:$S$167,COLUMN(),0),"")</f>
        <v>0</v>
      </c>
      <c r="K5194" s="2">
        <f>IFERROR(VLOOKUP(Tableau2[[#This Row],[PR]],'Taux sortant'!$I$9:$S$167,COLUMN(),0),"")</f>
        <v>0</v>
      </c>
      <c r="L5194" s="2" t="str">
        <f>IFERROR(VLOOKUP(Tableau2[[#This Row],[PR]],'Taux sortant'!$I$9:$S$167,COLUMN(),0),"")</f>
        <v/>
      </c>
    </row>
    <row r="5195" spans="1:12" x14ac:dyDescent="0.3">
      <c r="A5195" s="1" t="s">
        <v>2414</v>
      </c>
      <c r="B5195" s="1" t="s">
        <v>46</v>
      </c>
      <c r="C5195" s="2" t="str">
        <f>IFERROR(VLOOKUP(Tableau2[[#This Row],[PR]],'Taux sortant'!$I$9:$S$167,COLUMN(),0),"")</f>
        <v/>
      </c>
      <c r="D5195" s="2" t="str">
        <f>IFERROR(VLOOKUP(Tableau2[[#This Row],[PR]],'Taux sortant'!$I$9:$S$167,COLUMN(),0),"")</f>
        <v/>
      </c>
      <c r="E5195" s="2" t="str">
        <f>IFERROR(VLOOKUP(Tableau2[[#This Row],[PR]],'Taux sortant'!$I$9:$S$167,COLUMN(),0),"")</f>
        <v/>
      </c>
      <c r="F5195" s="2" t="str">
        <f>IFERROR(VLOOKUP(Tableau2[[#This Row],[PR]],'Taux sortant'!$I$9:$S$167,COLUMN(),0),"")</f>
        <v/>
      </c>
      <c r="G5195" s="2" t="str">
        <f>IFERROR(VLOOKUP(Tableau2[[#This Row],[PR]],'Taux sortant'!$I$9:$S$167,COLUMN(),0),"")</f>
        <v/>
      </c>
      <c r="H5195" s="2" t="str">
        <f>IFERROR(VLOOKUP(Tableau2[[#This Row],[PR]],'Taux sortant'!$I$9:$S$167,COLUMN(),0),"")</f>
        <v/>
      </c>
      <c r="I5195" s="2" t="str">
        <f>IFERROR(VLOOKUP(Tableau2[[#This Row],[PR]],'Taux sortant'!$I$9:$S$167,COLUMN(),0),"")</f>
        <v/>
      </c>
      <c r="J5195" s="2" t="str">
        <f>IFERROR(VLOOKUP(Tableau2[[#This Row],[PR]],'Taux sortant'!$I$9:$S$167,COLUMN(),0),"")</f>
        <v/>
      </c>
      <c r="K5195" s="2" t="str">
        <f>IFERROR(VLOOKUP(Tableau2[[#This Row],[PR]],'Taux sortant'!$I$9:$S$167,COLUMN(),0),"")</f>
        <v/>
      </c>
      <c r="L5195" s="2" t="str">
        <f>IFERROR(VLOOKUP(Tableau2[[#This Row],[PR]],'Taux sortant'!$I$9:$S$167,COLUMN(),0),"")</f>
        <v/>
      </c>
    </row>
    <row r="5196" spans="1:12" x14ac:dyDescent="0.3">
      <c r="A5196" s="1" t="s">
        <v>1098</v>
      </c>
      <c r="B5196" s="1" t="s">
        <v>63</v>
      </c>
      <c r="C5196" s="2">
        <f>IFERROR(VLOOKUP(Tableau2[[#This Row],[PR]],'Taux sortant'!$I$9:$S$167,COLUMN(),0),"")</f>
        <v>13.04</v>
      </c>
      <c r="D5196" s="2">
        <f>IFERROR(VLOOKUP(Tableau2[[#This Row],[PR]],'Taux sortant'!$I$9:$S$167,COLUMN(),0),"")</f>
        <v>10.46</v>
      </c>
      <c r="E5196" s="2">
        <f>IFERROR(VLOOKUP(Tableau2[[#This Row],[PR]],'Taux sortant'!$I$9:$S$167,COLUMN(),0),"")</f>
        <v>7.52</v>
      </c>
      <c r="F5196" s="2">
        <f>IFERROR(VLOOKUP(Tableau2[[#This Row],[PR]],'Taux sortant'!$I$9:$S$167,COLUMN(),0),"")</f>
        <v>6.12</v>
      </c>
      <c r="G5196" s="2">
        <f>IFERROR(VLOOKUP(Tableau2[[#This Row],[PR]],'Taux sortant'!$I$9:$S$167,COLUMN(),0),"")</f>
        <v>5.09</v>
      </c>
      <c r="H5196" s="2">
        <f>IFERROR(VLOOKUP(Tableau2[[#This Row],[PR]],'Taux sortant'!$I$9:$S$167,COLUMN(),0),"")</f>
        <v>4.2300000000000004</v>
      </c>
      <c r="I5196" s="2">
        <f>IFERROR(VLOOKUP(Tableau2[[#This Row],[PR]],'Taux sortant'!$I$9:$S$167,COLUMN(),0),"")</f>
        <v>3.67</v>
      </c>
      <c r="J5196" s="2">
        <f>IFERROR(VLOOKUP(Tableau2[[#This Row],[PR]],'Taux sortant'!$I$9:$S$167,COLUMN(),0),"")</f>
        <v>0</v>
      </c>
      <c r="K5196" s="2">
        <f>IFERROR(VLOOKUP(Tableau2[[#This Row],[PR]],'Taux sortant'!$I$9:$S$167,COLUMN(),0),"")</f>
        <v>0</v>
      </c>
      <c r="L5196" s="2" t="str">
        <f>IFERROR(VLOOKUP(Tableau2[[#This Row],[PR]],'Taux sortant'!$I$9:$S$167,COLUMN(),0),"")</f>
        <v/>
      </c>
    </row>
    <row r="5197" spans="1:12" x14ac:dyDescent="0.3">
      <c r="A5197" s="1" t="s">
        <v>1101</v>
      </c>
      <c r="B5197" s="1" t="s">
        <v>41</v>
      </c>
      <c r="C5197" s="2">
        <f>IFERROR(VLOOKUP(Tableau2[[#This Row],[PR]],'Taux sortant'!$I$9:$S$167,COLUMN(),0),"")</f>
        <v>49.81</v>
      </c>
      <c r="D5197" s="2">
        <f>IFERROR(VLOOKUP(Tableau2[[#This Row],[PR]],'Taux sortant'!$I$9:$S$167,COLUMN(),0),"")</f>
        <v>45.27</v>
      </c>
      <c r="E5197" s="2">
        <f>IFERROR(VLOOKUP(Tableau2[[#This Row],[PR]],'Taux sortant'!$I$9:$S$167,COLUMN(),0),"")</f>
        <v>34.64</v>
      </c>
      <c r="F5197" s="2">
        <f>IFERROR(VLOOKUP(Tableau2[[#This Row],[PR]],'Taux sortant'!$I$9:$S$167,COLUMN(),0),"")</f>
        <v>29.4</v>
      </c>
      <c r="G5197" s="2">
        <f>IFERROR(VLOOKUP(Tableau2[[#This Row],[PR]],'Taux sortant'!$I$9:$S$167,COLUMN(),0),"")</f>
        <v>24.47</v>
      </c>
      <c r="H5197" s="2">
        <f>IFERROR(VLOOKUP(Tableau2[[#This Row],[PR]],'Taux sortant'!$I$9:$S$167,COLUMN(),0),"")</f>
        <v>15.63</v>
      </c>
      <c r="I5197" s="2">
        <f>IFERROR(VLOOKUP(Tableau2[[#This Row],[PR]],'Taux sortant'!$I$9:$S$167,COLUMN(),0),"")</f>
        <v>14.81</v>
      </c>
      <c r="J5197" s="2">
        <f>IFERROR(VLOOKUP(Tableau2[[#This Row],[PR]],'Taux sortant'!$I$9:$S$167,COLUMN(),0),"")</f>
        <v>0</v>
      </c>
      <c r="K5197" s="2">
        <f>IFERROR(VLOOKUP(Tableau2[[#This Row],[PR]],'Taux sortant'!$I$9:$S$167,COLUMN(),0),"")</f>
        <v>0</v>
      </c>
      <c r="L5197" s="2" t="str">
        <f>IFERROR(VLOOKUP(Tableau2[[#This Row],[PR]],'Taux sortant'!$I$9:$S$167,COLUMN(),0),"")</f>
        <v/>
      </c>
    </row>
    <row r="5198" spans="1:12" x14ac:dyDescent="0.3">
      <c r="A5198" s="1" t="s">
        <v>1104</v>
      </c>
      <c r="B5198" s="1" t="s">
        <v>161</v>
      </c>
      <c r="C5198" s="2">
        <f>IFERROR(VLOOKUP(Tableau2[[#This Row],[PR]],'Taux sortant'!$I$9:$S$167,COLUMN(),0),"")</f>
        <v>35.869999999999997</v>
      </c>
      <c r="D5198" s="2">
        <f>IFERROR(VLOOKUP(Tableau2[[#This Row],[PR]],'Taux sortant'!$I$9:$S$167,COLUMN(),0),"")</f>
        <v>28.1</v>
      </c>
      <c r="E5198" s="2">
        <f>IFERROR(VLOOKUP(Tableau2[[#This Row],[PR]],'Taux sortant'!$I$9:$S$167,COLUMN(),0),"")</f>
        <v>22.11</v>
      </c>
      <c r="F5198" s="2">
        <f>IFERROR(VLOOKUP(Tableau2[[#This Row],[PR]],'Taux sortant'!$I$9:$S$167,COLUMN(),0),"")</f>
        <v>17.46</v>
      </c>
      <c r="G5198" s="2">
        <f>IFERROR(VLOOKUP(Tableau2[[#This Row],[PR]],'Taux sortant'!$I$9:$S$167,COLUMN(),0),"")</f>
        <v>13.86</v>
      </c>
      <c r="H5198" s="2">
        <f>IFERROR(VLOOKUP(Tableau2[[#This Row],[PR]],'Taux sortant'!$I$9:$S$167,COLUMN(),0),"")</f>
        <v>10.67</v>
      </c>
      <c r="I5198" s="2">
        <f>IFERROR(VLOOKUP(Tableau2[[#This Row],[PR]],'Taux sortant'!$I$9:$S$167,COLUMN(),0),"")</f>
        <v>9.92</v>
      </c>
      <c r="J5198" s="2">
        <f>IFERROR(VLOOKUP(Tableau2[[#This Row],[PR]],'Taux sortant'!$I$9:$S$167,COLUMN(),0),"")</f>
        <v>0</v>
      </c>
      <c r="K5198" s="2">
        <f>IFERROR(VLOOKUP(Tableau2[[#This Row],[PR]],'Taux sortant'!$I$9:$S$167,COLUMN(),0),"")</f>
        <v>0</v>
      </c>
      <c r="L5198" s="2" t="str">
        <f>IFERROR(VLOOKUP(Tableau2[[#This Row],[PR]],'Taux sortant'!$I$9:$S$167,COLUMN(),0),"")</f>
        <v/>
      </c>
    </row>
    <row r="5199" spans="1:12" x14ac:dyDescent="0.3">
      <c r="A5199" s="1" t="s">
        <v>3917</v>
      </c>
      <c r="B5199" s="1" t="s">
        <v>3211</v>
      </c>
      <c r="C5199" s="2">
        <f>IFERROR(VLOOKUP(Tableau2[[#This Row],[PR]],'Taux sortant'!$I$9:$S$167,COLUMN(),0),"")</f>
        <v>13.98</v>
      </c>
      <c r="D5199" s="2">
        <f>IFERROR(VLOOKUP(Tableau2[[#This Row],[PR]],'Taux sortant'!$I$9:$S$167,COLUMN(),0),"")</f>
        <v>11.58</v>
      </c>
      <c r="E5199" s="2">
        <f>IFERROR(VLOOKUP(Tableau2[[#This Row],[PR]],'Taux sortant'!$I$9:$S$167,COLUMN(),0),"")</f>
        <v>8.7799999999999994</v>
      </c>
      <c r="F5199" s="2">
        <f>IFERROR(VLOOKUP(Tableau2[[#This Row],[PR]],'Taux sortant'!$I$9:$S$167,COLUMN(),0),"")</f>
        <v>7.44</v>
      </c>
      <c r="G5199" s="2">
        <f>IFERROR(VLOOKUP(Tableau2[[#This Row],[PR]],'Taux sortant'!$I$9:$S$167,COLUMN(),0),"")</f>
        <v>6.29</v>
      </c>
      <c r="H5199" s="2">
        <f>IFERROR(VLOOKUP(Tableau2[[#This Row],[PR]],'Taux sortant'!$I$9:$S$167,COLUMN(),0),"")</f>
        <v>5.35</v>
      </c>
      <c r="I5199" s="2">
        <f>IFERROR(VLOOKUP(Tableau2[[#This Row],[PR]],'Taux sortant'!$I$9:$S$167,COLUMN(),0),"")</f>
        <v>4.6100000000000003</v>
      </c>
      <c r="J5199" s="2">
        <f>IFERROR(VLOOKUP(Tableau2[[#This Row],[PR]],'Taux sortant'!$I$9:$S$167,COLUMN(),0),"")</f>
        <v>0</v>
      </c>
      <c r="K5199" s="2">
        <f>IFERROR(VLOOKUP(Tableau2[[#This Row],[PR]],'Taux sortant'!$I$9:$S$167,COLUMN(),0),"")</f>
        <v>0</v>
      </c>
      <c r="L5199" s="2" t="str">
        <f>IFERROR(VLOOKUP(Tableau2[[#This Row],[PR]],'Taux sortant'!$I$9:$S$167,COLUMN(),0),"")</f>
        <v/>
      </c>
    </row>
    <row r="5200" spans="1:12" x14ac:dyDescent="0.3">
      <c r="A5200" s="1" t="s">
        <v>3920</v>
      </c>
      <c r="B5200" s="1" t="s">
        <v>3115</v>
      </c>
      <c r="C5200" s="2">
        <f>IFERROR(VLOOKUP(Tableau2[[#This Row],[PR]],'Taux sortant'!$I$9:$S$167,COLUMN(),0),"")</f>
        <v>16.05</v>
      </c>
      <c r="D5200" s="2">
        <f>IFERROR(VLOOKUP(Tableau2[[#This Row],[PR]],'Taux sortant'!$I$9:$S$167,COLUMN(),0),"")</f>
        <v>13.51</v>
      </c>
      <c r="E5200" s="2">
        <f>IFERROR(VLOOKUP(Tableau2[[#This Row],[PR]],'Taux sortant'!$I$9:$S$167,COLUMN(),0),"")</f>
        <v>10.52</v>
      </c>
      <c r="F5200" s="2">
        <f>IFERROR(VLOOKUP(Tableau2[[#This Row],[PR]],'Taux sortant'!$I$9:$S$167,COLUMN(),0),"")</f>
        <v>9.0500000000000007</v>
      </c>
      <c r="G5200" s="2">
        <f>IFERROR(VLOOKUP(Tableau2[[#This Row],[PR]],'Taux sortant'!$I$9:$S$167,COLUMN(),0),"")</f>
        <v>7.8</v>
      </c>
      <c r="H5200" s="2">
        <f>IFERROR(VLOOKUP(Tableau2[[#This Row],[PR]],'Taux sortant'!$I$9:$S$167,COLUMN(),0),"")</f>
        <v>6.76</v>
      </c>
      <c r="I5200" s="2">
        <f>IFERROR(VLOOKUP(Tableau2[[#This Row],[PR]],'Taux sortant'!$I$9:$S$167,COLUMN(),0),"")</f>
        <v>5.92</v>
      </c>
      <c r="J5200" s="2">
        <f>IFERROR(VLOOKUP(Tableau2[[#This Row],[PR]],'Taux sortant'!$I$9:$S$167,COLUMN(),0),"")</f>
        <v>0</v>
      </c>
      <c r="K5200" s="2">
        <f>IFERROR(VLOOKUP(Tableau2[[#This Row],[PR]],'Taux sortant'!$I$9:$S$167,COLUMN(),0),"")</f>
        <v>0</v>
      </c>
      <c r="L5200" s="2" t="str">
        <f>IFERROR(VLOOKUP(Tableau2[[#This Row],[PR]],'Taux sortant'!$I$9:$S$167,COLUMN(),0),"")</f>
        <v/>
      </c>
    </row>
    <row r="5201" spans="1:12" x14ac:dyDescent="0.3">
      <c r="A5201" s="1" t="s">
        <v>5065</v>
      </c>
      <c r="B5201" s="1" t="s">
        <v>4138</v>
      </c>
      <c r="C5201" s="2" t="str">
        <f>IFERROR(VLOOKUP(Tableau2[[#This Row],[PR]],'Taux sortant'!$I$9:$S$167,COLUMN(),0),"")</f>
        <v/>
      </c>
      <c r="D5201" s="2" t="str">
        <f>IFERROR(VLOOKUP(Tableau2[[#This Row],[PR]],'Taux sortant'!$I$9:$S$167,COLUMN(),0),"")</f>
        <v/>
      </c>
      <c r="E5201" s="2" t="str">
        <f>IFERROR(VLOOKUP(Tableau2[[#This Row],[PR]],'Taux sortant'!$I$9:$S$167,COLUMN(),0),"")</f>
        <v/>
      </c>
      <c r="F5201" s="2" t="str">
        <f>IFERROR(VLOOKUP(Tableau2[[#This Row],[PR]],'Taux sortant'!$I$9:$S$167,COLUMN(),0),"")</f>
        <v/>
      </c>
      <c r="G5201" s="2" t="str">
        <f>IFERROR(VLOOKUP(Tableau2[[#This Row],[PR]],'Taux sortant'!$I$9:$S$167,COLUMN(),0),"")</f>
        <v/>
      </c>
      <c r="H5201" s="2" t="str">
        <f>IFERROR(VLOOKUP(Tableau2[[#This Row],[PR]],'Taux sortant'!$I$9:$S$167,COLUMN(),0),"")</f>
        <v/>
      </c>
      <c r="I5201" s="2" t="str">
        <f>IFERROR(VLOOKUP(Tableau2[[#This Row],[PR]],'Taux sortant'!$I$9:$S$167,COLUMN(),0),"")</f>
        <v/>
      </c>
      <c r="J5201" s="2" t="str">
        <f>IFERROR(VLOOKUP(Tableau2[[#This Row],[PR]],'Taux sortant'!$I$9:$S$167,COLUMN(),0),"")</f>
        <v/>
      </c>
      <c r="K5201" s="2" t="str">
        <f>IFERROR(VLOOKUP(Tableau2[[#This Row],[PR]],'Taux sortant'!$I$9:$S$167,COLUMN(),0),"")</f>
        <v/>
      </c>
      <c r="L5201" s="2" t="str">
        <f>IFERROR(VLOOKUP(Tableau2[[#This Row],[PR]],'Taux sortant'!$I$9:$S$167,COLUMN(),0),"")</f>
        <v/>
      </c>
    </row>
    <row r="5202" spans="1:12" x14ac:dyDescent="0.3">
      <c r="A5202" s="1" t="s">
        <v>5791</v>
      </c>
      <c r="B5202" s="1" t="s">
        <v>5349</v>
      </c>
      <c r="C5202" s="2" t="str">
        <f>IFERROR(VLOOKUP(Tableau2[[#This Row],[PR]],'Taux sortant'!$I$9:$S$167,COLUMN(),0),"")</f>
        <v/>
      </c>
      <c r="D5202" s="2" t="str">
        <f>IFERROR(VLOOKUP(Tableau2[[#This Row],[PR]],'Taux sortant'!$I$9:$S$167,COLUMN(),0),"")</f>
        <v/>
      </c>
      <c r="E5202" s="2" t="str">
        <f>IFERROR(VLOOKUP(Tableau2[[#This Row],[PR]],'Taux sortant'!$I$9:$S$167,COLUMN(),0),"")</f>
        <v/>
      </c>
      <c r="F5202" s="2" t="str">
        <f>IFERROR(VLOOKUP(Tableau2[[#This Row],[PR]],'Taux sortant'!$I$9:$S$167,COLUMN(),0),"")</f>
        <v/>
      </c>
      <c r="G5202" s="2" t="str">
        <f>IFERROR(VLOOKUP(Tableau2[[#This Row],[PR]],'Taux sortant'!$I$9:$S$167,COLUMN(),0),"")</f>
        <v/>
      </c>
      <c r="H5202" s="2" t="str">
        <f>IFERROR(VLOOKUP(Tableau2[[#This Row],[PR]],'Taux sortant'!$I$9:$S$167,COLUMN(),0),"")</f>
        <v/>
      </c>
      <c r="I5202" s="2" t="str">
        <f>IFERROR(VLOOKUP(Tableau2[[#This Row],[PR]],'Taux sortant'!$I$9:$S$167,COLUMN(),0),"")</f>
        <v/>
      </c>
      <c r="J5202" s="2" t="str">
        <f>IFERROR(VLOOKUP(Tableau2[[#This Row],[PR]],'Taux sortant'!$I$9:$S$167,COLUMN(),0),"")</f>
        <v/>
      </c>
      <c r="K5202" s="2" t="str">
        <f>IFERROR(VLOOKUP(Tableau2[[#This Row],[PR]],'Taux sortant'!$I$9:$S$167,COLUMN(),0),"")</f>
        <v/>
      </c>
      <c r="L5202" s="2" t="str">
        <f>IFERROR(VLOOKUP(Tableau2[[#This Row],[PR]],'Taux sortant'!$I$9:$S$167,COLUMN(),0),"")</f>
        <v/>
      </c>
    </row>
    <row r="5203" spans="1:12" x14ac:dyDescent="0.3">
      <c r="A5203" s="1" t="s">
        <v>3922</v>
      </c>
      <c r="B5203" s="1" t="s">
        <v>3080</v>
      </c>
      <c r="C5203" s="2">
        <f>IFERROR(VLOOKUP(Tableau2[[#This Row],[PR]],'Taux sortant'!$I$9:$S$167,COLUMN(),0),"")</f>
        <v>14.55</v>
      </c>
      <c r="D5203" s="2">
        <f>IFERROR(VLOOKUP(Tableau2[[#This Row],[PR]],'Taux sortant'!$I$9:$S$167,COLUMN(),0),"")</f>
        <v>12.11</v>
      </c>
      <c r="E5203" s="2">
        <f>IFERROR(VLOOKUP(Tableau2[[#This Row],[PR]],'Taux sortant'!$I$9:$S$167,COLUMN(),0),"")</f>
        <v>9.24</v>
      </c>
      <c r="F5203" s="2">
        <f>IFERROR(VLOOKUP(Tableau2[[#This Row],[PR]],'Taux sortant'!$I$9:$S$167,COLUMN(),0),"")</f>
        <v>7.86</v>
      </c>
      <c r="G5203" s="2">
        <f>IFERROR(VLOOKUP(Tableau2[[#This Row],[PR]],'Taux sortant'!$I$9:$S$167,COLUMN(),0),"")</f>
        <v>6.7</v>
      </c>
      <c r="H5203" s="2">
        <f>IFERROR(VLOOKUP(Tableau2[[#This Row],[PR]],'Taux sortant'!$I$9:$S$167,COLUMN(),0),"")</f>
        <v>5.73</v>
      </c>
      <c r="I5203" s="2">
        <f>IFERROR(VLOOKUP(Tableau2[[#This Row],[PR]],'Taux sortant'!$I$9:$S$167,COLUMN(),0),"")</f>
        <v>4.97</v>
      </c>
      <c r="J5203" s="2">
        <f>IFERROR(VLOOKUP(Tableau2[[#This Row],[PR]],'Taux sortant'!$I$9:$S$167,COLUMN(),0),"")</f>
        <v>0</v>
      </c>
      <c r="K5203" s="2">
        <f>IFERROR(VLOOKUP(Tableau2[[#This Row],[PR]],'Taux sortant'!$I$9:$S$167,COLUMN(),0),"")</f>
        <v>0</v>
      </c>
      <c r="L5203" s="2" t="str">
        <f>IFERROR(VLOOKUP(Tableau2[[#This Row],[PR]],'Taux sortant'!$I$9:$S$167,COLUMN(),0),"")</f>
        <v/>
      </c>
    </row>
    <row r="5204" spans="1:12" x14ac:dyDescent="0.3">
      <c r="A5204" s="1" t="s">
        <v>3922</v>
      </c>
      <c r="B5204" s="1" t="s">
        <v>4137</v>
      </c>
      <c r="C5204" s="2">
        <f>IFERROR(VLOOKUP(Tableau2[[#This Row],[PR]],'Taux sortant'!$I$9:$S$167,COLUMN(),0),"")</f>
        <v>19.010000000000002</v>
      </c>
      <c r="D5204" s="2">
        <f>IFERROR(VLOOKUP(Tableau2[[#This Row],[PR]],'Taux sortant'!$I$9:$S$167,COLUMN(),0),"")</f>
        <v>16.18</v>
      </c>
      <c r="E5204" s="2">
        <f>IFERROR(VLOOKUP(Tableau2[[#This Row],[PR]],'Taux sortant'!$I$9:$S$167,COLUMN(),0),"")</f>
        <v>12.86</v>
      </c>
      <c r="F5204" s="2">
        <f>IFERROR(VLOOKUP(Tableau2[[#This Row],[PR]],'Taux sortant'!$I$9:$S$167,COLUMN(),0),"")</f>
        <v>11.2</v>
      </c>
      <c r="G5204" s="2">
        <f>IFERROR(VLOOKUP(Tableau2[[#This Row],[PR]],'Taux sortant'!$I$9:$S$167,COLUMN(),0),"")</f>
        <v>9.61</v>
      </c>
      <c r="H5204" s="2">
        <f>IFERROR(VLOOKUP(Tableau2[[#This Row],[PR]],'Taux sortant'!$I$9:$S$167,COLUMN(),0),"")</f>
        <v>8.19</v>
      </c>
      <c r="I5204" s="2">
        <f>IFERROR(VLOOKUP(Tableau2[[#This Row],[PR]],'Taux sortant'!$I$9:$S$167,COLUMN(),0),"")</f>
        <v>7.02</v>
      </c>
      <c r="J5204" s="2">
        <f>IFERROR(VLOOKUP(Tableau2[[#This Row],[PR]],'Taux sortant'!$I$9:$S$167,COLUMN(),0),"")</f>
        <v>0</v>
      </c>
      <c r="K5204" s="2">
        <f>IFERROR(VLOOKUP(Tableau2[[#This Row],[PR]],'Taux sortant'!$I$9:$S$167,COLUMN(),0),"")</f>
        <v>0</v>
      </c>
      <c r="L5204" s="2" t="str">
        <f>IFERROR(VLOOKUP(Tableau2[[#This Row],[PR]],'Taux sortant'!$I$9:$S$167,COLUMN(),0),"")</f>
        <v/>
      </c>
    </row>
    <row r="5205" spans="1:12" x14ac:dyDescent="0.3">
      <c r="A5205" s="1" t="s">
        <v>1107</v>
      </c>
      <c r="B5205" s="1" t="s">
        <v>118</v>
      </c>
      <c r="C5205" s="2">
        <f>IFERROR(VLOOKUP(Tableau2[[#This Row],[PR]],'Taux sortant'!$I$9:$S$167,COLUMN(),0),"")</f>
        <v>12.63</v>
      </c>
      <c r="D5205" s="2">
        <f>IFERROR(VLOOKUP(Tableau2[[#This Row],[PR]],'Taux sortant'!$I$9:$S$167,COLUMN(),0),"")</f>
        <v>10.14</v>
      </c>
      <c r="E5205" s="2">
        <f>IFERROR(VLOOKUP(Tableau2[[#This Row],[PR]],'Taux sortant'!$I$9:$S$167,COLUMN(),0),"")</f>
        <v>7.31</v>
      </c>
      <c r="F5205" s="2">
        <f>IFERROR(VLOOKUP(Tableau2[[#This Row],[PR]],'Taux sortant'!$I$9:$S$167,COLUMN(),0),"")</f>
        <v>5.96</v>
      </c>
      <c r="G5205" s="2">
        <f>IFERROR(VLOOKUP(Tableau2[[#This Row],[PR]],'Taux sortant'!$I$9:$S$167,COLUMN(),0),"")</f>
        <v>4.9800000000000004</v>
      </c>
      <c r="H5205" s="2">
        <f>IFERROR(VLOOKUP(Tableau2[[#This Row],[PR]],'Taux sortant'!$I$9:$S$167,COLUMN(),0),"")</f>
        <v>4.2</v>
      </c>
      <c r="I5205" s="2">
        <f>IFERROR(VLOOKUP(Tableau2[[#This Row],[PR]],'Taux sortant'!$I$9:$S$167,COLUMN(),0),"")</f>
        <v>3.68</v>
      </c>
      <c r="J5205" s="2">
        <f>IFERROR(VLOOKUP(Tableau2[[#This Row],[PR]],'Taux sortant'!$I$9:$S$167,COLUMN(),0),"")</f>
        <v>0</v>
      </c>
      <c r="K5205" s="2">
        <f>IFERROR(VLOOKUP(Tableau2[[#This Row],[PR]],'Taux sortant'!$I$9:$S$167,COLUMN(),0),"")</f>
        <v>0</v>
      </c>
      <c r="L5205" s="2" t="str">
        <f>IFERROR(VLOOKUP(Tableau2[[#This Row],[PR]],'Taux sortant'!$I$9:$S$167,COLUMN(),0),"")</f>
        <v/>
      </c>
    </row>
    <row r="5206" spans="1:12" x14ac:dyDescent="0.3">
      <c r="A5206" s="1" t="s">
        <v>5070</v>
      </c>
      <c r="B5206" s="1" t="s">
        <v>4134</v>
      </c>
      <c r="C5206" s="2">
        <f>IFERROR(VLOOKUP(Tableau2[[#This Row],[PR]],'Taux sortant'!$I$9:$S$167,COLUMN(),0),"")</f>
        <v>18.260000000000002</v>
      </c>
      <c r="D5206" s="2">
        <f>IFERROR(VLOOKUP(Tableau2[[#This Row],[PR]],'Taux sortant'!$I$9:$S$167,COLUMN(),0),"")</f>
        <v>15.47</v>
      </c>
      <c r="E5206" s="2">
        <f>IFERROR(VLOOKUP(Tableau2[[#This Row],[PR]],'Taux sortant'!$I$9:$S$167,COLUMN(),0),"")</f>
        <v>12.23</v>
      </c>
      <c r="F5206" s="2">
        <f>IFERROR(VLOOKUP(Tableau2[[#This Row],[PR]],'Taux sortant'!$I$9:$S$167,COLUMN(),0),"")</f>
        <v>10.64</v>
      </c>
      <c r="G5206" s="2">
        <f>IFERROR(VLOOKUP(Tableau2[[#This Row],[PR]],'Taux sortant'!$I$9:$S$167,COLUMN(),0),"")</f>
        <v>9.09</v>
      </c>
      <c r="H5206" s="2">
        <f>IFERROR(VLOOKUP(Tableau2[[#This Row],[PR]],'Taux sortant'!$I$9:$S$167,COLUMN(),0),"")</f>
        <v>7.69</v>
      </c>
      <c r="I5206" s="2">
        <f>IFERROR(VLOOKUP(Tableau2[[#This Row],[PR]],'Taux sortant'!$I$9:$S$167,COLUMN(),0),"")</f>
        <v>6.52</v>
      </c>
      <c r="J5206" s="2">
        <f>IFERROR(VLOOKUP(Tableau2[[#This Row],[PR]],'Taux sortant'!$I$9:$S$167,COLUMN(),0),"")</f>
        <v>0</v>
      </c>
      <c r="K5206" s="2">
        <f>IFERROR(VLOOKUP(Tableau2[[#This Row],[PR]],'Taux sortant'!$I$9:$S$167,COLUMN(),0),"")</f>
        <v>0</v>
      </c>
      <c r="L5206" s="2" t="str">
        <f>IFERROR(VLOOKUP(Tableau2[[#This Row],[PR]],'Taux sortant'!$I$9:$S$167,COLUMN(),0),"")</f>
        <v/>
      </c>
    </row>
    <row r="5207" spans="1:12" x14ac:dyDescent="0.3">
      <c r="A5207" s="1" t="s">
        <v>5073</v>
      </c>
      <c r="B5207" s="1" t="s">
        <v>2160</v>
      </c>
      <c r="C5207" s="2">
        <f>IFERROR(VLOOKUP(Tableau2[[#This Row],[PR]],'Taux sortant'!$I$9:$S$167,COLUMN(),0),"")</f>
        <v>16.93</v>
      </c>
      <c r="D5207" s="2">
        <f>IFERROR(VLOOKUP(Tableau2[[#This Row],[PR]],'Taux sortant'!$I$9:$S$167,COLUMN(),0),"")</f>
        <v>14.32</v>
      </c>
      <c r="E5207" s="2">
        <f>IFERROR(VLOOKUP(Tableau2[[#This Row],[PR]],'Taux sortant'!$I$9:$S$167,COLUMN(),0),"")</f>
        <v>11.27</v>
      </c>
      <c r="F5207" s="2">
        <f>IFERROR(VLOOKUP(Tableau2[[#This Row],[PR]],'Taux sortant'!$I$9:$S$167,COLUMN(),0),"")</f>
        <v>9.77</v>
      </c>
      <c r="G5207" s="2">
        <f>IFERROR(VLOOKUP(Tableau2[[#This Row],[PR]],'Taux sortant'!$I$9:$S$167,COLUMN(),0),"")</f>
        <v>8.41</v>
      </c>
      <c r="H5207" s="2">
        <f>IFERROR(VLOOKUP(Tableau2[[#This Row],[PR]],'Taux sortant'!$I$9:$S$167,COLUMN(),0),"")</f>
        <v>7.25</v>
      </c>
      <c r="I5207" s="2">
        <f>IFERROR(VLOOKUP(Tableau2[[#This Row],[PR]],'Taux sortant'!$I$9:$S$167,COLUMN(),0),"")</f>
        <v>6.31</v>
      </c>
      <c r="J5207" s="2">
        <f>IFERROR(VLOOKUP(Tableau2[[#This Row],[PR]],'Taux sortant'!$I$9:$S$167,COLUMN(),0),"")</f>
        <v>0</v>
      </c>
      <c r="K5207" s="2">
        <f>IFERROR(VLOOKUP(Tableau2[[#This Row],[PR]],'Taux sortant'!$I$9:$S$167,COLUMN(),0),"")</f>
        <v>0</v>
      </c>
      <c r="L5207" s="2" t="str">
        <f>IFERROR(VLOOKUP(Tableau2[[#This Row],[PR]],'Taux sortant'!$I$9:$S$167,COLUMN(),0),"")</f>
        <v/>
      </c>
    </row>
    <row r="5208" spans="1:12" x14ac:dyDescent="0.3">
      <c r="A5208" s="1" t="s">
        <v>2417</v>
      </c>
      <c r="B5208" s="1" t="s">
        <v>1540</v>
      </c>
      <c r="C5208" s="2">
        <f>IFERROR(VLOOKUP(Tableau2[[#This Row],[PR]],'Taux sortant'!$I$9:$S$167,COLUMN(),0),"")</f>
        <v>9.59</v>
      </c>
      <c r="D5208" s="2">
        <f>IFERROR(VLOOKUP(Tableau2[[#This Row],[PR]],'Taux sortant'!$I$9:$S$167,COLUMN(),0),"")</f>
        <v>7.53</v>
      </c>
      <c r="E5208" s="2">
        <f>IFERROR(VLOOKUP(Tableau2[[#This Row],[PR]],'Taux sortant'!$I$9:$S$167,COLUMN(),0),"")</f>
        <v>5.2</v>
      </c>
      <c r="F5208" s="2">
        <f>IFERROR(VLOOKUP(Tableau2[[#This Row],[PR]],'Taux sortant'!$I$9:$S$167,COLUMN(),0),"")</f>
        <v>4.08</v>
      </c>
      <c r="G5208" s="2">
        <f>IFERROR(VLOOKUP(Tableau2[[#This Row],[PR]],'Taux sortant'!$I$9:$S$167,COLUMN(),0),"")</f>
        <v>3.34</v>
      </c>
      <c r="H5208" s="2">
        <f>IFERROR(VLOOKUP(Tableau2[[#This Row],[PR]],'Taux sortant'!$I$9:$S$167,COLUMN(),0),"")</f>
        <v>2.88</v>
      </c>
      <c r="I5208" s="2">
        <f>IFERROR(VLOOKUP(Tableau2[[#This Row],[PR]],'Taux sortant'!$I$9:$S$167,COLUMN(),0),"")</f>
        <v>2.59</v>
      </c>
      <c r="J5208" s="2">
        <f>IFERROR(VLOOKUP(Tableau2[[#This Row],[PR]],'Taux sortant'!$I$9:$S$167,COLUMN(),0),"")</f>
        <v>0</v>
      </c>
      <c r="K5208" s="2">
        <f>IFERROR(VLOOKUP(Tableau2[[#This Row],[PR]],'Taux sortant'!$I$9:$S$167,COLUMN(),0),"")</f>
        <v>0</v>
      </c>
      <c r="L5208" s="2" t="str">
        <f>IFERROR(VLOOKUP(Tableau2[[#This Row],[PR]],'Taux sortant'!$I$9:$S$167,COLUMN(),0),"")</f>
        <v/>
      </c>
    </row>
    <row r="5209" spans="1:12" x14ac:dyDescent="0.3">
      <c r="A5209" s="1" t="s">
        <v>5076</v>
      </c>
      <c r="B5209" s="1" t="s">
        <v>4140</v>
      </c>
      <c r="C5209" s="2" t="str">
        <f>IFERROR(VLOOKUP(Tableau2[[#This Row],[PR]],'Taux sortant'!$I$9:$S$167,COLUMN(),0),"")</f>
        <v/>
      </c>
      <c r="D5209" s="2" t="str">
        <f>IFERROR(VLOOKUP(Tableau2[[#This Row],[PR]],'Taux sortant'!$I$9:$S$167,COLUMN(),0),"")</f>
        <v/>
      </c>
      <c r="E5209" s="2" t="str">
        <f>IFERROR(VLOOKUP(Tableau2[[#This Row],[PR]],'Taux sortant'!$I$9:$S$167,COLUMN(),0),"")</f>
        <v/>
      </c>
      <c r="F5209" s="2" t="str">
        <f>IFERROR(VLOOKUP(Tableau2[[#This Row],[PR]],'Taux sortant'!$I$9:$S$167,COLUMN(),0),"")</f>
        <v/>
      </c>
      <c r="G5209" s="2" t="str">
        <f>IFERROR(VLOOKUP(Tableau2[[#This Row],[PR]],'Taux sortant'!$I$9:$S$167,COLUMN(),0),"")</f>
        <v/>
      </c>
      <c r="H5209" s="2" t="str">
        <f>IFERROR(VLOOKUP(Tableau2[[#This Row],[PR]],'Taux sortant'!$I$9:$S$167,COLUMN(),0),"")</f>
        <v/>
      </c>
      <c r="I5209" s="2" t="str">
        <f>IFERROR(VLOOKUP(Tableau2[[#This Row],[PR]],'Taux sortant'!$I$9:$S$167,COLUMN(),0),"")</f>
        <v/>
      </c>
      <c r="J5209" s="2" t="str">
        <f>IFERROR(VLOOKUP(Tableau2[[#This Row],[PR]],'Taux sortant'!$I$9:$S$167,COLUMN(),0),"")</f>
        <v/>
      </c>
      <c r="K5209" s="2" t="str">
        <f>IFERROR(VLOOKUP(Tableau2[[#This Row],[PR]],'Taux sortant'!$I$9:$S$167,COLUMN(),0),"")</f>
        <v/>
      </c>
      <c r="L5209" s="2" t="str">
        <f>IFERROR(VLOOKUP(Tableau2[[#This Row],[PR]],'Taux sortant'!$I$9:$S$167,COLUMN(),0),"")</f>
        <v/>
      </c>
    </row>
    <row r="5210" spans="1:12" x14ac:dyDescent="0.3">
      <c r="A5210" s="1" t="s">
        <v>2420</v>
      </c>
      <c r="B5210" s="1" t="s">
        <v>1587</v>
      </c>
      <c r="C5210" s="2">
        <f>IFERROR(VLOOKUP(Tableau2[[#This Row],[PR]],'Taux sortant'!$I$9:$S$167,COLUMN(),0),"")</f>
        <v>20.91</v>
      </c>
      <c r="D5210" s="2">
        <f>IFERROR(VLOOKUP(Tableau2[[#This Row],[PR]],'Taux sortant'!$I$9:$S$167,COLUMN(),0),"")</f>
        <v>16.62</v>
      </c>
      <c r="E5210" s="2">
        <f>IFERROR(VLOOKUP(Tableau2[[#This Row],[PR]],'Taux sortant'!$I$9:$S$167,COLUMN(),0),"")</f>
        <v>12.11</v>
      </c>
      <c r="F5210" s="2">
        <f>IFERROR(VLOOKUP(Tableau2[[#This Row],[PR]],'Taux sortant'!$I$9:$S$167,COLUMN(),0),"")</f>
        <v>9.7100000000000009</v>
      </c>
      <c r="G5210" s="2">
        <f>IFERROR(VLOOKUP(Tableau2[[#This Row],[PR]],'Taux sortant'!$I$9:$S$167,COLUMN(),0),"")</f>
        <v>7</v>
      </c>
      <c r="H5210" s="2">
        <f>IFERROR(VLOOKUP(Tableau2[[#This Row],[PR]],'Taux sortant'!$I$9:$S$167,COLUMN(),0),"")</f>
        <v>4.8099999999999996</v>
      </c>
      <c r="I5210" s="2">
        <f>IFERROR(VLOOKUP(Tableau2[[#This Row],[PR]],'Taux sortant'!$I$9:$S$167,COLUMN(),0),"")</f>
        <v>4.1900000000000004</v>
      </c>
      <c r="J5210" s="2">
        <f>IFERROR(VLOOKUP(Tableau2[[#This Row],[PR]],'Taux sortant'!$I$9:$S$167,COLUMN(),0),"")</f>
        <v>0</v>
      </c>
      <c r="K5210" s="2">
        <f>IFERROR(VLOOKUP(Tableau2[[#This Row],[PR]],'Taux sortant'!$I$9:$S$167,COLUMN(),0),"")</f>
        <v>0</v>
      </c>
      <c r="L5210" s="2" t="str">
        <f>IFERROR(VLOOKUP(Tableau2[[#This Row],[PR]],'Taux sortant'!$I$9:$S$167,COLUMN(),0),"")</f>
        <v/>
      </c>
    </row>
    <row r="5211" spans="1:12" x14ac:dyDescent="0.3">
      <c r="A5211" s="1" t="s">
        <v>3925</v>
      </c>
      <c r="B5211" s="1" t="s">
        <v>3211</v>
      </c>
      <c r="C5211" s="2">
        <f>IFERROR(VLOOKUP(Tableau2[[#This Row],[PR]],'Taux sortant'!$I$9:$S$167,COLUMN(),0),"")</f>
        <v>13.98</v>
      </c>
      <c r="D5211" s="2">
        <f>IFERROR(VLOOKUP(Tableau2[[#This Row],[PR]],'Taux sortant'!$I$9:$S$167,COLUMN(),0),"")</f>
        <v>11.58</v>
      </c>
      <c r="E5211" s="2">
        <f>IFERROR(VLOOKUP(Tableau2[[#This Row],[PR]],'Taux sortant'!$I$9:$S$167,COLUMN(),0),"")</f>
        <v>8.7799999999999994</v>
      </c>
      <c r="F5211" s="2">
        <f>IFERROR(VLOOKUP(Tableau2[[#This Row],[PR]],'Taux sortant'!$I$9:$S$167,COLUMN(),0),"")</f>
        <v>7.44</v>
      </c>
      <c r="G5211" s="2">
        <f>IFERROR(VLOOKUP(Tableau2[[#This Row],[PR]],'Taux sortant'!$I$9:$S$167,COLUMN(),0),"")</f>
        <v>6.29</v>
      </c>
      <c r="H5211" s="2">
        <f>IFERROR(VLOOKUP(Tableau2[[#This Row],[PR]],'Taux sortant'!$I$9:$S$167,COLUMN(),0),"")</f>
        <v>5.35</v>
      </c>
      <c r="I5211" s="2">
        <f>IFERROR(VLOOKUP(Tableau2[[#This Row],[PR]],'Taux sortant'!$I$9:$S$167,COLUMN(),0),"")</f>
        <v>4.6100000000000003</v>
      </c>
      <c r="J5211" s="2">
        <f>IFERROR(VLOOKUP(Tableau2[[#This Row],[PR]],'Taux sortant'!$I$9:$S$167,COLUMN(),0),"")</f>
        <v>0</v>
      </c>
      <c r="K5211" s="2">
        <f>IFERROR(VLOOKUP(Tableau2[[#This Row],[PR]],'Taux sortant'!$I$9:$S$167,COLUMN(),0),"")</f>
        <v>0</v>
      </c>
      <c r="L5211" s="2" t="str">
        <f>IFERROR(VLOOKUP(Tableau2[[#This Row],[PR]],'Taux sortant'!$I$9:$S$167,COLUMN(),0),"")</f>
        <v/>
      </c>
    </row>
    <row r="5212" spans="1:12" x14ac:dyDescent="0.3">
      <c r="A5212" s="1" t="s">
        <v>3927</v>
      </c>
      <c r="B5212" s="1" t="s">
        <v>3137</v>
      </c>
      <c r="C5212" s="2">
        <f>IFERROR(VLOOKUP(Tableau2[[#This Row],[PR]],'Taux sortant'!$I$9:$S$167,COLUMN(),0),"")</f>
        <v>14.1</v>
      </c>
      <c r="D5212" s="2">
        <f>IFERROR(VLOOKUP(Tableau2[[#This Row],[PR]],'Taux sortant'!$I$9:$S$167,COLUMN(),0),"")</f>
        <v>11.63</v>
      </c>
      <c r="E5212" s="2">
        <f>IFERROR(VLOOKUP(Tableau2[[#This Row],[PR]],'Taux sortant'!$I$9:$S$167,COLUMN(),0),"")</f>
        <v>8.8000000000000007</v>
      </c>
      <c r="F5212" s="2">
        <f>IFERROR(VLOOKUP(Tableau2[[#This Row],[PR]],'Taux sortant'!$I$9:$S$167,COLUMN(),0),"")</f>
        <v>7.43</v>
      </c>
      <c r="G5212" s="2">
        <f>IFERROR(VLOOKUP(Tableau2[[#This Row],[PR]],'Taux sortant'!$I$9:$S$167,COLUMN(),0),"")</f>
        <v>6.26</v>
      </c>
      <c r="H5212" s="2">
        <f>IFERROR(VLOOKUP(Tableau2[[#This Row],[PR]],'Taux sortant'!$I$9:$S$167,COLUMN(),0),"")</f>
        <v>5.33</v>
      </c>
      <c r="I5212" s="2">
        <f>IFERROR(VLOOKUP(Tableau2[[#This Row],[PR]],'Taux sortant'!$I$9:$S$167,COLUMN(),0),"")</f>
        <v>4.58</v>
      </c>
      <c r="J5212" s="2">
        <f>IFERROR(VLOOKUP(Tableau2[[#This Row],[PR]],'Taux sortant'!$I$9:$S$167,COLUMN(),0),"")</f>
        <v>0</v>
      </c>
      <c r="K5212" s="2">
        <f>IFERROR(VLOOKUP(Tableau2[[#This Row],[PR]],'Taux sortant'!$I$9:$S$167,COLUMN(),0),"")</f>
        <v>0</v>
      </c>
      <c r="L5212" s="2" t="str">
        <f>IFERROR(VLOOKUP(Tableau2[[#This Row],[PR]],'Taux sortant'!$I$9:$S$167,COLUMN(),0),"")</f>
        <v/>
      </c>
    </row>
    <row r="5213" spans="1:12" x14ac:dyDescent="0.3">
      <c r="A5213" s="1" t="s">
        <v>1110</v>
      </c>
      <c r="B5213" s="1" t="s">
        <v>159</v>
      </c>
      <c r="C5213" s="2">
        <f>IFERROR(VLOOKUP(Tableau2[[#This Row],[PR]],'Taux sortant'!$I$9:$S$167,COLUMN(),0),"")</f>
        <v>20.05</v>
      </c>
      <c r="D5213" s="2">
        <f>IFERROR(VLOOKUP(Tableau2[[#This Row],[PR]],'Taux sortant'!$I$9:$S$167,COLUMN(),0),"")</f>
        <v>15.11</v>
      </c>
      <c r="E5213" s="2">
        <f>IFERROR(VLOOKUP(Tableau2[[#This Row],[PR]],'Taux sortant'!$I$9:$S$167,COLUMN(),0),"")</f>
        <v>10.84</v>
      </c>
      <c r="F5213" s="2">
        <f>IFERROR(VLOOKUP(Tableau2[[#This Row],[PR]],'Taux sortant'!$I$9:$S$167,COLUMN(),0),"")</f>
        <v>8.73</v>
      </c>
      <c r="G5213" s="2">
        <f>IFERROR(VLOOKUP(Tableau2[[#This Row],[PR]],'Taux sortant'!$I$9:$S$167,COLUMN(),0),"")</f>
        <v>6.21</v>
      </c>
      <c r="H5213" s="2">
        <f>IFERROR(VLOOKUP(Tableau2[[#This Row],[PR]],'Taux sortant'!$I$9:$S$167,COLUMN(),0),"")</f>
        <v>4.4800000000000004</v>
      </c>
      <c r="I5213" s="2">
        <f>IFERROR(VLOOKUP(Tableau2[[#This Row],[PR]],'Taux sortant'!$I$9:$S$167,COLUMN(),0),"")</f>
        <v>3.71</v>
      </c>
      <c r="J5213" s="2">
        <f>IFERROR(VLOOKUP(Tableau2[[#This Row],[PR]],'Taux sortant'!$I$9:$S$167,COLUMN(),0),"")</f>
        <v>0</v>
      </c>
      <c r="K5213" s="2">
        <f>IFERROR(VLOOKUP(Tableau2[[#This Row],[PR]],'Taux sortant'!$I$9:$S$167,COLUMN(),0),"")</f>
        <v>0</v>
      </c>
      <c r="L5213" s="2" t="str">
        <f>IFERROR(VLOOKUP(Tableau2[[#This Row],[PR]],'Taux sortant'!$I$9:$S$167,COLUMN(),0),"")</f>
        <v/>
      </c>
    </row>
    <row r="5214" spans="1:12" x14ac:dyDescent="0.3">
      <c r="A5214" s="1" t="s">
        <v>3930</v>
      </c>
      <c r="B5214" s="1" t="s">
        <v>3164</v>
      </c>
      <c r="C5214" s="2">
        <f>IFERROR(VLOOKUP(Tableau2[[#This Row],[PR]],'Taux sortant'!$I$9:$S$167,COLUMN(),0),"")</f>
        <v>15.9</v>
      </c>
      <c r="D5214" s="2">
        <f>IFERROR(VLOOKUP(Tableau2[[#This Row],[PR]],'Taux sortant'!$I$9:$S$167,COLUMN(),0),"")</f>
        <v>13.36</v>
      </c>
      <c r="E5214" s="2">
        <f>IFERROR(VLOOKUP(Tableau2[[#This Row],[PR]],'Taux sortant'!$I$9:$S$167,COLUMN(),0),"")</f>
        <v>10.43</v>
      </c>
      <c r="F5214" s="2">
        <f>IFERROR(VLOOKUP(Tableau2[[#This Row],[PR]],'Taux sortant'!$I$9:$S$167,COLUMN(),0),"")</f>
        <v>8.9700000000000006</v>
      </c>
      <c r="G5214" s="2">
        <f>IFERROR(VLOOKUP(Tableau2[[#This Row],[PR]],'Taux sortant'!$I$9:$S$167,COLUMN(),0),"")</f>
        <v>7.72</v>
      </c>
      <c r="H5214" s="2">
        <f>IFERROR(VLOOKUP(Tableau2[[#This Row],[PR]],'Taux sortant'!$I$9:$S$167,COLUMN(),0),"")</f>
        <v>6.68</v>
      </c>
      <c r="I5214" s="2">
        <f>IFERROR(VLOOKUP(Tableau2[[#This Row],[PR]],'Taux sortant'!$I$9:$S$167,COLUMN(),0),"")</f>
        <v>5.85</v>
      </c>
      <c r="J5214" s="2">
        <f>IFERROR(VLOOKUP(Tableau2[[#This Row],[PR]],'Taux sortant'!$I$9:$S$167,COLUMN(),0),"")</f>
        <v>0</v>
      </c>
      <c r="K5214" s="2">
        <f>IFERROR(VLOOKUP(Tableau2[[#This Row],[PR]],'Taux sortant'!$I$9:$S$167,COLUMN(),0),"")</f>
        <v>0</v>
      </c>
      <c r="L5214" s="2" t="str">
        <f>IFERROR(VLOOKUP(Tableau2[[#This Row],[PR]],'Taux sortant'!$I$9:$S$167,COLUMN(),0),"")</f>
        <v/>
      </c>
    </row>
    <row r="5215" spans="1:12" x14ac:dyDescent="0.3">
      <c r="A5215" s="1" t="s">
        <v>5079</v>
      </c>
      <c r="B5215" s="1" t="s">
        <v>4147</v>
      </c>
      <c r="C5215" s="2">
        <f>IFERROR(VLOOKUP(Tableau2[[#This Row],[PR]],'Taux sortant'!$I$9:$S$167,COLUMN(),0),"")</f>
        <v>16.62</v>
      </c>
      <c r="D5215" s="2">
        <f>IFERROR(VLOOKUP(Tableau2[[#This Row],[PR]],'Taux sortant'!$I$9:$S$167,COLUMN(),0),"")</f>
        <v>14.01</v>
      </c>
      <c r="E5215" s="2">
        <f>IFERROR(VLOOKUP(Tableau2[[#This Row],[PR]],'Taux sortant'!$I$9:$S$167,COLUMN(),0),"")</f>
        <v>10.98</v>
      </c>
      <c r="F5215" s="2">
        <f>IFERROR(VLOOKUP(Tableau2[[#This Row],[PR]],'Taux sortant'!$I$9:$S$167,COLUMN(),0),"")</f>
        <v>9.49</v>
      </c>
      <c r="G5215" s="2">
        <f>IFERROR(VLOOKUP(Tableau2[[#This Row],[PR]],'Taux sortant'!$I$9:$S$167,COLUMN(),0),"")</f>
        <v>8.1199999999999992</v>
      </c>
      <c r="H5215" s="2">
        <f>IFERROR(VLOOKUP(Tableau2[[#This Row],[PR]],'Taux sortant'!$I$9:$S$167,COLUMN(),0),"")</f>
        <v>6.99</v>
      </c>
      <c r="I5215" s="2">
        <f>IFERROR(VLOOKUP(Tableau2[[#This Row],[PR]],'Taux sortant'!$I$9:$S$167,COLUMN(),0),"")</f>
        <v>6.03</v>
      </c>
      <c r="J5215" s="2">
        <f>IFERROR(VLOOKUP(Tableau2[[#This Row],[PR]],'Taux sortant'!$I$9:$S$167,COLUMN(),0),"")</f>
        <v>2466.4499999999998</v>
      </c>
      <c r="K5215" s="2">
        <f>IFERROR(VLOOKUP(Tableau2[[#This Row],[PR]],'Taux sortant'!$I$9:$S$167,COLUMN(),0),"")</f>
        <v>0</v>
      </c>
      <c r="L5215" s="2" t="str">
        <f>IFERROR(VLOOKUP(Tableau2[[#This Row],[PR]],'Taux sortant'!$I$9:$S$167,COLUMN(),0),"")</f>
        <v/>
      </c>
    </row>
    <row r="5216" spans="1:12" x14ac:dyDescent="0.3">
      <c r="A5216" s="1" t="s">
        <v>5793</v>
      </c>
      <c r="B5216" s="1" t="s">
        <v>5362</v>
      </c>
      <c r="C5216" s="2" t="str">
        <f>IFERROR(VLOOKUP(Tableau2[[#This Row],[PR]],'Taux sortant'!$I$9:$S$167,COLUMN(),0),"")</f>
        <v/>
      </c>
      <c r="D5216" s="2" t="str">
        <f>IFERROR(VLOOKUP(Tableau2[[#This Row],[PR]],'Taux sortant'!$I$9:$S$167,COLUMN(),0),"")</f>
        <v/>
      </c>
      <c r="E5216" s="2" t="str">
        <f>IFERROR(VLOOKUP(Tableau2[[#This Row],[PR]],'Taux sortant'!$I$9:$S$167,COLUMN(),0),"")</f>
        <v/>
      </c>
      <c r="F5216" s="2" t="str">
        <f>IFERROR(VLOOKUP(Tableau2[[#This Row],[PR]],'Taux sortant'!$I$9:$S$167,COLUMN(),0),"")</f>
        <v/>
      </c>
      <c r="G5216" s="2" t="str">
        <f>IFERROR(VLOOKUP(Tableau2[[#This Row],[PR]],'Taux sortant'!$I$9:$S$167,COLUMN(),0),"")</f>
        <v/>
      </c>
      <c r="H5216" s="2" t="str">
        <f>IFERROR(VLOOKUP(Tableau2[[#This Row],[PR]],'Taux sortant'!$I$9:$S$167,COLUMN(),0),"")</f>
        <v/>
      </c>
      <c r="I5216" s="2" t="str">
        <f>IFERROR(VLOOKUP(Tableau2[[#This Row],[PR]],'Taux sortant'!$I$9:$S$167,COLUMN(),0),"")</f>
        <v/>
      </c>
      <c r="J5216" s="2" t="str">
        <f>IFERROR(VLOOKUP(Tableau2[[#This Row],[PR]],'Taux sortant'!$I$9:$S$167,COLUMN(),0),"")</f>
        <v/>
      </c>
      <c r="K5216" s="2" t="str">
        <f>IFERROR(VLOOKUP(Tableau2[[#This Row],[PR]],'Taux sortant'!$I$9:$S$167,COLUMN(),0),"")</f>
        <v/>
      </c>
      <c r="L5216" s="2" t="str">
        <f>IFERROR(VLOOKUP(Tableau2[[#This Row],[PR]],'Taux sortant'!$I$9:$S$167,COLUMN(),0),"")</f>
        <v/>
      </c>
    </row>
    <row r="5217" spans="1:12" x14ac:dyDescent="0.3">
      <c r="A5217" s="1" t="s">
        <v>5082</v>
      </c>
      <c r="B5217" s="1" t="s">
        <v>2160</v>
      </c>
      <c r="C5217" s="2">
        <f>IFERROR(VLOOKUP(Tableau2[[#This Row],[PR]],'Taux sortant'!$I$9:$S$167,COLUMN(),0),"")</f>
        <v>16.93</v>
      </c>
      <c r="D5217" s="2">
        <f>IFERROR(VLOOKUP(Tableau2[[#This Row],[PR]],'Taux sortant'!$I$9:$S$167,COLUMN(),0),"")</f>
        <v>14.32</v>
      </c>
      <c r="E5217" s="2">
        <f>IFERROR(VLOOKUP(Tableau2[[#This Row],[PR]],'Taux sortant'!$I$9:$S$167,COLUMN(),0),"")</f>
        <v>11.27</v>
      </c>
      <c r="F5217" s="2">
        <f>IFERROR(VLOOKUP(Tableau2[[#This Row],[PR]],'Taux sortant'!$I$9:$S$167,COLUMN(),0),"")</f>
        <v>9.77</v>
      </c>
      <c r="G5217" s="2">
        <f>IFERROR(VLOOKUP(Tableau2[[#This Row],[PR]],'Taux sortant'!$I$9:$S$167,COLUMN(),0),"")</f>
        <v>8.41</v>
      </c>
      <c r="H5217" s="2">
        <f>IFERROR(VLOOKUP(Tableau2[[#This Row],[PR]],'Taux sortant'!$I$9:$S$167,COLUMN(),0),"")</f>
        <v>7.25</v>
      </c>
      <c r="I5217" s="2">
        <f>IFERROR(VLOOKUP(Tableau2[[#This Row],[PR]],'Taux sortant'!$I$9:$S$167,COLUMN(),0),"")</f>
        <v>6.31</v>
      </c>
      <c r="J5217" s="2">
        <f>IFERROR(VLOOKUP(Tableau2[[#This Row],[PR]],'Taux sortant'!$I$9:$S$167,COLUMN(),0),"")</f>
        <v>0</v>
      </c>
      <c r="K5217" s="2">
        <f>IFERROR(VLOOKUP(Tableau2[[#This Row],[PR]],'Taux sortant'!$I$9:$S$167,COLUMN(),0),"")</f>
        <v>0</v>
      </c>
      <c r="L5217" s="2" t="str">
        <f>IFERROR(VLOOKUP(Tableau2[[#This Row],[PR]],'Taux sortant'!$I$9:$S$167,COLUMN(),0),"")</f>
        <v/>
      </c>
    </row>
    <row r="5218" spans="1:12" x14ac:dyDescent="0.3">
      <c r="A5218" s="1" t="s">
        <v>1113</v>
      </c>
      <c r="B5218" s="1" t="s">
        <v>219</v>
      </c>
      <c r="C5218" s="2">
        <f>IFERROR(VLOOKUP(Tableau2[[#This Row],[PR]],'Taux sortant'!$I$9:$S$167,COLUMN(),0),"")</f>
        <v>12.63</v>
      </c>
      <c r="D5218" s="2">
        <f>IFERROR(VLOOKUP(Tableau2[[#This Row],[PR]],'Taux sortant'!$I$9:$S$167,COLUMN(),0),"")</f>
        <v>10.14</v>
      </c>
      <c r="E5218" s="2">
        <f>IFERROR(VLOOKUP(Tableau2[[#This Row],[PR]],'Taux sortant'!$I$9:$S$167,COLUMN(),0),"")</f>
        <v>7.31</v>
      </c>
      <c r="F5218" s="2">
        <f>IFERROR(VLOOKUP(Tableau2[[#This Row],[PR]],'Taux sortant'!$I$9:$S$167,COLUMN(),0),"")</f>
        <v>5.96</v>
      </c>
      <c r="G5218" s="2">
        <f>IFERROR(VLOOKUP(Tableau2[[#This Row],[PR]],'Taux sortant'!$I$9:$S$167,COLUMN(),0),"")</f>
        <v>4.9800000000000004</v>
      </c>
      <c r="H5218" s="2">
        <f>IFERROR(VLOOKUP(Tableau2[[#This Row],[PR]],'Taux sortant'!$I$9:$S$167,COLUMN(),0),"")</f>
        <v>4.2</v>
      </c>
      <c r="I5218" s="2">
        <f>IFERROR(VLOOKUP(Tableau2[[#This Row],[PR]],'Taux sortant'!$I$9:$S$167,COLUMN(),0),"")</f>
        <v>3.68</v>
      </c>
      <c r="J5218" s="2">
        <f>IFERROR(VLOOKUP(Tableau2[[#This Row],[PR]],'Taux sortant'!$I$9:$S$167,COLUMN(),0),"")</f>
        <v>0</v>
      </c>
      <c r="K5218" s="2">
        <f>IFERROR(VLOOKUP(Tableau2[[#This Row],[PR]],'Taux sortant'!$I$9:$S$167,COLUMN(),0),"")</f>
        <v>0</v>
      </c>
      <c r="L5218" s="2" t="str">
        <f>IFERROR(VLOOKUP(Tableau2[[#This Row],[PR]],'Taux sortant'!$I$9:$S$167,COLUMN(),0),"")</f>
        <v/>
      </c>
    </row>
    <row r="5219" spans="1:12" x14ac:dyDescent="0.3">
      <c r="A5219" s="1" t="s">
        <v>5085</v>
      </c>
      <c r="B5219" s="1" t="s">
        <v>4153</v>
      </c>
      <c r="C5219" s="2" t="str">
        <f>IFERROR(VLOOKUP(Tableau2[[#This Row],[PR]],'Taux sortant'!$I$9:$S$167,COLUMN(),0),"")</f>
        <v/>
      </c>
      <c r="D5219" s="2" t="str">
        <f>IFERROR(VLOOKUP(Tableau2[[#This Row],[PR]],'Taux sortant'!$I$9:$S$167,COLUMN(),0),"")</f>
        <v/>
      </c>
      <c r="E5219" s="2" t="str">
        <f>IFERROR(VLOOKUP(Tableau2[[#This Row],[PR]],'Taux sortant'!$I$9:$S$167,COLUMN(),0),"")</f>
        <v/>
      </c>
      <c r="F5219" s="2" t="str">
        <f>IFERROR(VLOOKUP(Tableau2[[#This Row],[PR]],'Taux sortant'!$I$9:$S$167,COLUMN(),0),"")</f>
        <v/>
      </c>
      <c r="G5219" s="2" t="str">
        <f>IFERROR(VLOOKUP(Tableau2[[#This Row],[PR]],'Taux sortant'!$I$9:$S$167,COLUMN(),0),"")</f>
        <v/>
      </c>
      <c r="H5219" s="2" t="str">
        <f>IFERROR(VLOOKUP(Tableau2[[#This Row],[PR]],'Taux sortant'!$I$9:$S$167,COLUMN(),0),"")</f>
        <v/>
      </c>
      <c r="I5219" s="2" t="str">
        <f>IFERROR(VLOOKUP(Tableau2[[#This Row],[PR]],'Taux sortant'!$I$9:$S$167,COLUMN(),0),"")</f>
        <v/>
      </c>
      <c r="J5219" s="2" t="str">
        <f>IFERROR(VLOOKUP(Tableau2[[#This Row],[PR]],'Taux sortant'!$I$9:$S$167,COLUMN(),0),"")</f>
        <v/>
      </c>
      <c r="K5219" s="2" t="str">
        <f>IFERROR(VLOOKUP(Tableau2[[#This Row],[PR]],'Taux sortant'!$I$9:$S$167,COLUMN(),0),"")</f>
        <v/>
      </c>
      <c r="L5219" s="2" t="str">
        <f>IFERROR(VLOOKUP(Tableau2[[#This Row],[PR]],'Taux sortant'!$I$9:$S$167,COLUMN(),0),"")</f>
        <v/>
      </c>
    </row>
    <row r="5220" spans="1:12" x14ac:dyDescent="0.3">
      <c r="A5220" s="1" t="s">
        <v>3933</v>
      </c>
      <c r="B5220" s="1" t="s">
        <v>3321</v>
      </c>
      <c r="C5220" s="2" t="str">
        <f>IFERROR(VLOOKUP(Tableau2[[#This Row],[PR]],'Taux sortant'!$I$9:$S$167,COLUMN(),0),"")</f>
        <v/>
      </c>
      <c r="D5220" s="2" t="str">
        <f>IFERROR(VLOOKUP(Tableau2[[#This Row],[PR]],'Taux sortant'!$I$9:$S$167,COLUMN(),0),"")</f>
        <v/>
      </c>
      <c r="E5220" s="2" t="str">
        <f>IFERROR(VLOOKUP(Tableau2[[#This Row],[PR]],'Taux sortant'!$I$9:$S$167,COLUMN(),0),"")</f>
        <v/>
      </c>
      <c r="F5220" s="2" t="str">
        <f>IFERROR(VLOOKUP(Tableau2[[#This Row],[PR]],'Taux sortant'!$I$9:$S$167,COLUMN(),0),"")</f>
        <v/>
      </c>
      <c r="G5220" s="2" t="str">
        <f>IFERROR(VLOOKUP(Tableau2[[#This Row],[PR]],'Taux sortant'!$I$9:$S$167,COLUMN(),0),"")</f>
        <v/>
      </c>
      <c r="H5220" s="2" t="str">
        <f>IFERROR(VLOOKUP(Tableau2[[#This Row],[PR]],'Taux sortant'!$I$9:$S$167,COLUMN(),0),"")</f>
        <v/>
      </c>
      <c r="I5220" s="2" t="str">
        <f>IFERROR(VLOOKUP(Tableau2[[#This Row],[PR]],'Taux sortant'!$I$9:$S$167,COLUMN(),0),"")</f>
        <v/>
      </c>
      <c r="J5220" s="2" t="str">
        <f>IFERROR(VLOOKUP(Tableau2[[#This Row],[PR]],'Taux sortant'!$I$9:$S$167,COLUMN(),0),"")</f>
        <v/>
      </c>
      <c r="K5220" s="2" t="str">
        <f>IFERROR(VLOOKUP(Tableau2[[#This Row],[PR]],'Taux sortant'!$I$9:$S$167,COLUMN(),0),"")</f>
        <v/>
      </c>
      <c r="L5220" s="2" t="str">
        <f>IFERROR(VLOOKUP(Tableau2[[#This Row],[PR]],'Taux sortant'!$I$9:$S$167,COLUMN(),0),"")</f>
        <v/>
      </c>
    </row>
    <row r="5221" spans="1:12" x14ac:dyDescent="0.3">
      <c r="A5221" s="1" t="s">
        <v>6321</v>
      </c>
      <c r="B5221" s="1" t="s">
        <v>5815</v>
      </c>
      <c r="C5221" s="2">
        <f>IFERROR(VLOOKUP(Tableau2[[#This Row],[PR]],'Taux sortant'!$I$9:$S$167,COLUMN(),0),"")</f>
        <v>29.89</v>
      </c>
      <c r="D5221" s="2">
        <f>IFERROR(VLOOKUP(Tableau2[[#This Row],[PR]],'Taux sortant'!$I$9:$S$167,COLUMN(),0),"")</f>
        <v>27.05</v>
      </c>
      <c r="E5221" s="2">
        <f>IFERROR(VLOOKUP(Tableau2[[#This Row],[PR]],'Taux sortant'!$I$9:$S$167,COLUMN(),0),"")</f>
        <v>23.76</v>
      </c>
      <c r="F5221" s="2">
        <f>IFERROR(VLOOKUP(Tableau2[[#This Row],[PR]],'Taux sortant'!$I$9:$S$167,COLUMN(),0),"")</f>
        <v>22.11</v>
      </c>
      <c r="G5221" s="2">
        <f>IFERROR(VLOOKUP(Tableau2[[#This Row],[PR]],'Taux sortant'!$I$9:$S$167,COLUMN(),0),"")</f>
        <v>20.05</v>
      </c>
      <c r="H5221" s="2">
        <f>IFERROR(VLOOKUP(Tableau2[[#This Row],[PR]],'Taux sortant'!$I$9:$S$167,COLUMN(),0),"")</f>
        <v>17.09</v>
      </c>
      <c r="I5221" s="2">
        <f>IFERROR(VLOOKUP(Tableau2[[#This Row],[PR]],'Taux sortant'!$I$9:$S$167,COLUMN(),0),"")</f>
        <v>15.56</v>
      </c>
      <c r="J5221" s="2">
        <f>IFERROR(VLOOKUP(Tableau2[[#This Row],[PR]],'Taux sortant'!$I$9:$S$167,COLUMN(),0),"")</f>
        <v>0</v>
      </c>
      <c r="K5221" s="2">
        <f>IFERROR(VLOOKUP(Tableau2[[#This Row],[PR]],'Taux sortant'!$I$9:$S$167,COLUMN(),0),"")</f>
        <v>0</v>
      </c>
      <c r="L5221" s="2" t="str">
        <f>IFERROR(VLOOKUP(Tableau2[[#This Row],[PR]],'Taux sortant'!$I$9:$S$167,COLUMN(),0),"")</f>
        <v/>
      </c>
    </row>
    <row r="5222" spans="1:12" x14ac:dyDescent="0.3">
      <c r="A5222" s="1" t="s">
        <v>6324</v>
      </c>
      <c r="B5222" s="1" t="s">
        <v>5902</v>
      </c>
      <c r="C5222" s="2">
        <f>IFERROR(VLOOKUP(Tableau2[[#This Row],[PR]],'Taux sortant'!$I$9:$S$167,COLUMN(),0),"")</f>
        <v>36.44</v>
      </c>
      <c r="D5222" s="2">
        <f>IFERROR(VLOOKUP(Tableau2[[#This Row],[PR]],'Taux sortant'!$I$9:$S$167,COLUMN(),0),"")</f>
        <v>33.200000000000003</v>
      </c>
      <c r="E5222" s="2">
        <f>IFERROR(VLOOKUP(Tableau2[[#This Row],[PR]],'Taux sortant'!$I$9:$S$167,COLUMN(),0),"")</f>
        <v>28.06</v>
      </c>
      <c r="F5222" s="2">
        <f>IFERROR(VLOOKUP(Tableau2[[#This Row],[PR]],'Taux sortant'!$I$9:$S$167,COLUMN(),0),"")</f>
        <v>26.17</v>
      </c>
      <c r="G5222" s="2">
        <f>IFERROR(VLOOKUP(Tableau2[[#This Row],[PR]],'Taux sortant'!$I$9:$S$167,COLUMN(),0),"")</f>
        <v>21.8</v>
      </c>
      <c r="H5222" s="2">
        <f>IFERROR(VLOOKUP(Tableau2[[#This Row],[PR]],'Taux sortant'!$I$9:$S$167,COLUMN(),0),"")</f>
        <v>18.88</v>
      </c>
      <c r="I5222" s="2">
        <f>IFERROR(VLOOKUP(Tableau2[[#This Row],[PR]],'Taux sortant'!$I$9:$S$167,COLUMN(),0),"")</f>
        <v>15.7</v>
      </c>
      <c r="J5222" s="2">
        <f>IFERROR(VLOOKUP(Tableau2[[#This Row],[PR]],'Taux sortant'!$I$9:$S$167,COLUMN(),0),"")</f>
        <v>0</v>
      </c>
      <c r="K5222" s="2">
        <f>IFERROR(VLOOKUP(Tableau2[[#This Row],[PR]],'Taux sortant'!$I$9:$S$167,COLUMN(),0),"")</f>
        <v>0</v>
      </c>
      <c r="L5222" s="2" t="str">
        <f>IFERROR(VLOOKUP(Tableau2[[#This Row],[PR]],'Taux sortant'!$I$9:$S$167,COLUMN(),0),"")</f>
        <v/>
      </c>
    </row>
    <row r="5223" spans="1:12" x14ac:dyDescent="0.3">
      <c r="A5223" s="1" t="s">
        <v>6326</v>
      </c>
      <c r="B5223" s="1" t="s">
        <v>5838</v>
      </c>
      <c r="C5223" s="2" t="str">
        <f>IFERROR(VLOOKUP(Tableau2[[#This Row],[PR]],'Taux sortant'!$I$9:$S$167,COLUMN(),0),"")</f>
        <v/>
      </c>
      <c r="D5223" s="2" t="str">
        <f>IFERROR(VLOOKUP(Tableau2[[#This Row],[PR]],'Taux sortant'!$I$9:$S$167,COLUMN(),0),"")</f>
        <v/>
      </c>
      <c r="E5223" s="2" t="str">
        <f>IFERROR(VLOOKUP(Tableau2[[#This Row],[PR]],'Taux sortant'!$I$9:$S$167,COLUMN(),0),"")</f>
        <v/>
      </c>
      <c r="F5223" s="2" t="str">
        <f>IFERROR(VLOOKUP(Tableau2[[#This Row],[PR]],'Taux sortant'!$I$9:$S$167,COLUMN(),0),"")</f>
        <v/>
      </c>
      <c r="G5223" s="2" t="str">
        <f>IFERROR(VLOOKUP(Tableau2[[#This Row],[PR]],'Taux sortant'!$I$9:$S$167,COLUMN(),0),"")</f>
        <v/>
      </c>
      <c r="H5223" s="2" t="str">
        <f>IFERROR(VLOOKUP(Tableau2[[#This Row],[PR]],'Taux sortant'!$I$9:$S$167,COLUMN(),0),"")</f>
        <v/>
      </c>
      <c r="I5223" s="2" t="str">
        <f>IFERROR(VLOOKUP(Tableau2[[#This Row],[PR]],'Taux sortant'!$I$9:$S$167,COLUMN(),0),"")</f>
        <v/>
      </c>
      <c r="J5223" s="2" t="str">
        <f>IFERROR(VLOOKUP(Tableau2[[#This Row],[PR]],'Taux sortant'!$I$9:$S$167,COLUMN(),0),"")</f>
        <v/>
      </c>
      <c r="K5223" s="2" t="str">
        <f>IFERROR(VLOOKUP(Tableau2[[#This Row],[PR]],'Taux sortant'!$I$9:$S$167,COLUMN(),0),"")</f>
        <v/>
      </c>
      <c r="L5223" s="2" t="str">
        <f>IFERROR(VLOOKUP(Tableau2[[#This Row],[PR]],'Taux sortant'!$I$9:$S$167,COLUMN(),0),"")</f>
        <v/>
      </c>
    </row>
    <row r="5224" spans="1:12" x14ac:dyDescent="0.3">
      <c r="A5224" s="1" t="s">
        <v>5088</v>
      </c>
      <c r="B5224" s="1" t="s">
        <v>4143</v>
      </c>
      <c r="C5224" s="2" t="str">
        <f>IFERROR(VLOOKUP(Tableau2[[#This Row],[PR]],'Taux sortant'!$I$9:$S$167,COLUMN(),0),"")</f>
        <v/>
      </c>
      <c r="D5224" s="2" t="str">
        <f>IFERROR(VLOOKUP(Tableau2[[#This Row],[PR]],'Taux sortant'!$I$9:$S$167,COLUMN(),0),"")</f>
        <v/>
      </c>
      <c r="E5224" s="2" t="str">
        <f>IFERROR(VLOOKUP(Tableau2[[#This Row],[PR]],'Taux sortant'!$I$9:$S$167,COLUMN(),0),"")</f>
        <v/>
      </c>
      <c r="F5224" s="2" t="str">
        <f>IFERROR(VLOOKUP(Tableau2[[#This Row],[PR]],'Taux sortant'!$I$9:$S$167,COLUMN(),0),"")</f>
        <v/>
      </c>
      <c r="G5224" s="2" t="str">
        <f>IFERROR(VLOOKUP(Tableau2[[#This Row],[PR]],'Taux sortant'!$I$9:$S$167,COLUMN(),0),"")</f>
        <v/>
      </c>
      <c r="H5224" s="2" t="str">
        <f>IFERROR(VLOOKUP(Tableau2[[#This Row],[PR]],'Taux sortant'!$I$9:$S$167,COLUMN(),0),"")</f>
        <v/>
      </c>
      <c r="I5224" s="2" t="str">
        <f>IFERROR(VLOOKUP(Tableau2[[#This Row],[PR]],'Taux sortant'!$I$9:$S$167,COLUMN(),0),"")</f>
        <v/>
      </c>
      <c r="J5224" s="2" t="str">
        <f>IFERROR(VLOOKUP(Tableau2[[#This Row],[PR]],'Taux sortant'!$I$9:$S$167,COLUMN(),0),"")</f>
        <v/>
      </c>
      <c r="K5224" s="2" t="str">
        <f>IFERROR(VLOOKUP(Tableau2[[#This Row],[PR]],'Taux sortant'!$I$9:$S$167,COLUMN(),0),"")</f>
        <v/>
      </c>
      <c r="L5224" s="2" t="str">
        <f>IFERROR(VLOOKUP(Tableau2[[#This Row],[PR]],'Taux sortant'!$I$9:$S$167,COLUMN(),0),"")</f>
        <v/>
      </c>
    </row>
    <row r="5225" spans="1:12" x14ac:dyDescent="0.3">
      <c r="A5225" s="1" t="s">
        <v>6327</v>
      </c>
      <c r="B5225" s="1" t="s">
        <v>5891</v>
      </c>
      <c r="C5225" s="2">
        <f>IFERROR(VLOOKUP(Tableau2[[#This Row],[PR]],'Taux sortant'!$I$9:$S$167,COLUMN(),0),"")</f>
        <v>26.39</v>
      </c>
      <c r="D5225" s="2">
        <f>IFERROR(VLOOKUP(Tableau2[[#This Row],[PR]],'Taux sortant'!$I$9:$S$167,COLUMN(),0),"")</f>
        <v>23</v>
      </c>
      <c r="E5225" s="2">
        <f>IFERROR(VLOOKUP(Tableau2[[#This Row],[PR]],'Taux sortant'!$I$9:$S$167,COLUMN(),0),"")</f>
        <v>19.079999999999998</v>
      </c>
      <c r="F5225" s="2">
        <f>IFERROR(VLOOKUP(Tableau2[[#This Row],[PR]],'Taux sortant'!$I$9:$S$167,COLUMN(),0),"")</f>
        <v>17.13</v>
      </c>
      <c r="G5225" s="2">
        <f>IFERROR(VLOOKUP(Tableau2[[#This Row],[PR]],'Taux sortant'!$I$9:$S$167,COLUMN(),0),"")</f>
        <v>14.96</v>
      </c>
      <c r="H5225" s="2">
        <f>IFERROR(VLOOKUP(Tableau2[[#This Row],[PR]],'Taux sortant'!$I$9:$S$167,COLUMN(),0),"")</f>
        <v>12.83</v>
      </c>
      <c r="I5225" s="2">
        <f>IFERROR(VLOOKUP(Tableau2[[#This Row],[PR]],'Taux sortant'!$I$9:$S$167,COLUMN(),0),"")</f>
        <v>10.93</v>
      </c>
      <c r="J5225" s="2">
        <f>IFERROR(VLOOKUP(Tableau2[[#This Row],[PR]],'Taux sortant'!$I$9:$S$167,COLUMN(),0),"")</f>
        <v>0</v>
      </c>
      <c r="K5225" s="2">
        <f>IFERROR(VLOOKUP(Tableau2[[#This Row],[PR]],'Taux sortant'!$I$9:$S$167,COLUMN(),0),"")</f>
        <v>0</v>
      </c>
      <c r="L5225" s="2" t="str">
        <f>IFERROR(VLOOKUP(Tableau2[[#This Row],[PR]],'Taux sortant'!$I$9:$S$167,COLUMN(),0),"")</f>
        <v/>
      </c>
    </row>
    <row r="5226" spans="1:12" x14ac:dyDescent="0.3">
      <c r="A5226" s="1" t="s">
        <v>5795</v>
      </c>
      <c r="B5226" s="1" t="s">
        <v>5362</v>
      </c>
      <c r="C5226" s="2" t="str">
        <f>IFERROR(VLOOKUP(Tableau2[[#This Row],[PR]],'Taux sortant'!$I$9:$S$167,COLUMN(),0),"")</f>
        <v/>
      </c>
      <c r="D5226" s="2" t="str">
        <f>IFERROR(VLOOKUP(Tableau2[[#This Row],[PR]],'Taux sortant'!$I$9:$S$167,COLUMN(),0),"")</f>
        <v/>
      </c>
      <c r="E5226" s="2" t="str">
        <f>IFERROR(VLOOKUP(Tableau2[[#This Row],[PR]],'Taux sortant'!$I$9:$S$167,COLUMN(),0),"")</f>
        <v/>
      </c>
      <c r="F5226" s="2" t="str">
        <f>IFERROR(VLOOKUP(Tableau2[[#This Row],[PR]],'Taux sortant'!$I$9:$S$167,COLUMN(),0),"")</f>
        <v/>
      </c>
      <c r="G5226" s="2" t="str">
        <f>IFERROR(VLOOKUP(Tableau2[[#This Row],[PR]],'Taux sortant'!$I$9:$S$167,COLUMN(),0),"")</f>
        <v/>
      </c>
      <c r="H5226" s="2" t="str">
        <f>IFERROR(VLOOKUP(Tableau2[[#This Row],[PR]],'Taux sortant'!$I$9:$S$167,COLUMN(),0),"")</f>
        <v/>
      </c>
      <c r="I5226" s="2" t="str">
        <f>IFERROR(VLOOKUP(Tableau2[[#This Row],[PR]],'Taux sortant'!$I$9:$S$167,COLUMN(),0),"")</f>
        <v/>
      </c>
      <c r="J5226" s="2" t="str">
        <f>IFERROR(VLOOKUP(Tableau2[[#This Row],[PR]],'Taux sortant'!$I$9:$S$167,COLUMN(),0),"")</f>
        <v/>
      </c>
      <c r="K5226" s="2" t="str">
        <f>IFERROR(VLOOKUP(Tableau2[[#This Row],[PR]],'Taux sortant'!$I$9:$S$167,COLUMN(),0),"")</f>
        <v/>
      </c>
      <c r="L5226" s="2" t="str">
        <f>IFERROR(VLOOKUP(Tableau2[[#This Row],[PR]],'Taux sortant'!$I$9:$S$167,COLUMN(),0),"")</f>
        <v/>
      </c>
    </row>
    <row r="5227" spans="1:12" x14ac:dyDescent="0.3">
      <c r="A5227" s="1" t="s">
        <v>5797</v>
      </c>
      <c r="B5227" s="1" t="s">
        <v>5349</v>
      </c>
      <c r="C5227" s="2" t="str">
        <f>IFERROR(VLOOKUP(Tableau2[[#This Row],[PR]],'Taux sortant'!$I$9:$S$167,COLUMN(),0),"")</f>
        <v/>
      </c>
      <c r="D5227" s="2" t="str">
        <f>IFERROR(VLOOKUP(Tableau2[[#This Row],[PR]],'Taux sortant'!$I$9:$S$167,COLUMN(),0),"")</f>
        <v/>
      </c>
      <c r="E5227" s="2" t="str">
        <f>IFERROR(VLOOKUP(Tableau2[[#This Row],[PR]],'Taux sortant'!$I$9:$S$167,COLUMN(),0),"")</f>
        <v/>
      </c>
      <c r="F5227" s="2" t="str">
        <f>IFERROR(VLOOKUP(Tableau2[[#This Row],[PR]],'Taux sortant'!$I$9:$S$167,COLUMN(),0),"")</f>
        <v/>
      </c>
      <c r="G5227" s="2" t="str">
        <f>IFERROR(VLOOKUP(Tableau2[[#This Row],[PR]],'Taux sortant'!$I$9:$S$167,COLUMN(),0),"")</f>
        <v/>
      </c>
      <c r="H5227" s="2" t="str">
        <f>IFERROR(VLOOKUP(Tableau2[[#This Row],[PR]],'Taux sortant'!$I$9:$S$167,COLUMN(),0),"")</f>
        <v/>
      </c>
      <c r="I5227" s="2" t="str">
        <f>IFERROR(VLOOKUP(Tableau2[[#This Row],[PR]],'Taux sortant'!$I$9:$S$167,COLUMN(),0),"")</f>
        <v/>
      </c>
      <c r="J5227" s="2" t="str">
        <f>IFERROR(VLOOKUP(Tableau2[[#This Row],[PR]],'Taux sortant'!$I$9:$S$167,COLUMN(),0),"")</f>
        <v/>
      </c>
      <c r="K5227" s="2" t="str">
        <f>IFERROR(VLOOKUP(Tableau2[[#This Row],[PR]],'Taux sortant'!$I$9:$S$167,COLUMN(),0),"")</f>
        <v/>
      </c>
      <c r="L5227" s="2" t="str">
        <f>IFERROR(VLOOKUP(Tableau2[[#This Row],[PR]],'Taux sortant'!$I$9:$S$167,COLUMN(),0),"")</f>
        <v/>
      </c>
    </row>
    <row r="5228" spans="1:12" x14ac:dyDescent="0.3">
      <c r="A5228" s="1" t="s">
        <v>6330</v>
      </c>
      <c r="B5228" s="1" t="s">
        <v>5830</v>
      </c>
      <c r="C5228" s="2">
        <f>IFERROR(VLOOKUP(Tableau2[[#This Row],[PR]],'Taux sortant'!$I$9:$S$167,COLUMN(),0),"")</f>
        <v>27.44</v>
      </c>
      <c r="D5228" s="2">
        <f>IFERROR(VLOOKUP(Tableau2[[#This Row],[PR]],'Taux sortant'!$I$9:$S$167,COLUMN(),0),"")</f>
        <v>24.03</v>
      </c>
      <c r="E5228" s="2">
        <f>IFERROR(VLOOKUP(Tableau2[[#This Row],[PR]],'Taux sortant'!$I$9:$S$167,COLUMN(),0),"")</f>
        <v>20.059999999999999</v>
      </c>
      <c r="F5228" s="2">
        <f>IFERROR(VLOOKUP(Tableau2[[#This Row],[PR]],'Taux sortant'!$I$9:$S$167,COLUMN(),0),"")</f>
        <v>18.07</v>
      </c>
      <c r="G5228" s="2">
        <f>IFERROR(VLOOKUP(Tableau2[[#This Row],[PR]],'Taux sortant'!$I$9:$S$167,COLUMN(),0),"")</f>
        <v>15.88</v>
      </c>
      <c r="H5228" s="2">
        <f>IFERROR(VLOOKUP(Tableau2[[#This Row],[PR]],'Taux sortant'!$I$9:$S$167,COLUMN(),0),"")</f>
        <v>13.73</v>
      </c>
      <c r="I5228" s="2">
        <f>IFERROR(VLOOKUP(Tableau2[[#This Row],[PR]],'Taux sortant'!$I$9:$S$167,COLUMN(),0),"")</f>
        <v>11.82</v>
      </c>
      <c r="J5228" s="2">
        <f>IFERROR(VLOOKUP(Tableau2[[#This Row],[PR]],'Taux sortant'!$I$9:$S$167,COLUMN(),0),"")</f>
        <v>0</v>
      </c>
      <c r="K5228" s="2">
        <f>IFERROR(VLOOKUP(Tableau2[[#This Row],[PR]],'Taux sortant'!$I$9:$S$167,COLUMN(),0),"")</f>
        <v>0</v>
      </c>
      <c r="L5228" s="2" t="str">
        <f>IFERROR(VLOOKUP(Tableau2[[#This Row],[PR]],'Taux sortant'!$I$9:$S$167,COLUMN(),0),"")</f>
        <v/>
      </c>
    </row>
    <row r="5229" spans="1:12" x14ac:dyDescent="0.3">
      <c r="A5229" s="1" t="s">
        <v>1116</v>
      </c>
      <c r="B5229" s="1" t="s">
        <v>372</v>
      </c>
      <c r="C5229" s="2">
        <f>IFERROR(VLOOKUP(Tableau2[[#This Row],[PR]],'Taux sortant'!$I$9:$S$167,COLUMN(),0),"")</f>
        <v>35.869999999999997</v>
      </c>
      <c r="D5229" s="2">
        <f>IFERROR(VLOOKUP(Tableau2[[#This Row],[PR]],'Taux sortant'!$I$9:$S$167,COLUMN(),0),"")</f>
        <v>28.1</v>
      </c>
      <c r="E5229" s="2">
        <f>IFERROR(VLOOKUP(Tableau2[[#This Row],[PR]],'Taux sortant'!$I$9:$S$167,COLUMN(),0),"")</f>
        <v>22.11</v>
      </c>
      <c r="F5229" s="2">
        <f>IFERROR(VLOOKUP(Tableau2[[#This Row],[PR]],'Taux sortant'!$I$9:$S$167,COLUMN(),0),"")</f>
        <v>17.46</v>
      </c>
      <c r="G5229" s="2">
        <f>IFERROR(VLOOKUP(Tableau2[[#This Row],[PR]],'Taux sortant'!$I$9:$S$167,COLUMN(),0),"")</f>
        <v>13.86</v>
      </c>
      <c r="H5229" s="2">
        <f>IFERROR(VLOOKUP(Tableau2[[#This Row],[PR]],'Taux sortant'!$I$9:$S$167,COLUMN(),0),"")</f>
        <v>10.67</v>
      </c>
      <c r="I5229" s="2">
        <f>IFERROR(VLOOKUP(Tableau2[[#This Row],[PR]],'Taux sortant'!$I$9:$S$167,COLUMN(),0),"")</f>
        <v>9.92</v>
      </c>
      <c r="J5229" s="2">
        <f>IFERROR(VLOOKUP(Tableau2[[#This Row],[PR]],'Taux sortant'!$I$9:$S$167,COLUMN(),0),"")</f>
        <v>0</v>
      </c>
      <c r="K5229" s="2">
        <f>IFERROR(VLOOKUP(Tableau2[[#This Row],[PR]],'Taux sortant'!$I$9:$S$167,COLUMN(),0),"")</f>
        <v>0</v>
      </c>
      <c r="L5229" s="2" t="str">
        <f>IFERROR(VLOOKUP(Tableau2[[#This Row],[PR]],'Taux sortant'!$I$9:$S$167,COLUMN(),0),"")</f>
        <v/>
      </c>
    </row>
    <row r="5230" spans="1:12" x14ac:dyDescent="0.3">
      <c r="A5230" s="1" t="s">
        <v>5799</v>
      </c>
      <c r="B5230" s="1" t="s">
        <v>5356</v>
      </c>
      <c r="C5230" s="2">
        <f>IFERROR(VLOOKUP(Tableau2[[#This Row],[PR]],'Taux sortant'!$I$9:$S$167,COLUMN(),0),"")</f>
        <v>14.1</v>
      </c>
      <c r="D5230" s="2">
        <f>IFERROR(VLOOKUP(Tableau2[[#This Row],[PR]],'Taux sortant'!$I$9:$S$167,COLUMN(),0),"")</f>
        <v>12.41</v>
      </c>
      <c r="E5230" s="2">
        <f>IFERROR(VLOOKUP(Tableau2[[#This Row],[PR]],'Taux sortant'!$I$9:$S$167,COLUMN(),0),"")</f>
        <v>9.0299999999999994</v>
      </c>
      <c r="F5230" s="2">
        <f>IFERROR(VLOOKUP(Tableau2[[#This Row],[PR]],'Taux sortant'!$I$9:$S$167,COLUMN(),0),"")</f>
        <v>7.34</v>
      </c>
      <c r="G5230" s="2">
        <f>IFERROR(VLOOKUP(Tableau2[[#This Row],[PR]],'Taux sortant'!$I$9:$S$167,COLUMN(),0),"")</f>
        <v>6.12</v>
      </c>
      <c r="H5230" s="2">
        <f>IFERROR(VLOOKUP(Tableau2[[#This Row],[PR]],'Taux sortant'!$I$9:$S$167,COLUMN(),0),"")</f>
        <v>5.37</v>
      </c>
      <c r="I5230" s="2">
        <f>IFERROR(VLOOKUP(Tableau2[[#This Row],[PR]],'Taux sortant'!$I$9:$S$167,COLUMN(),0),"")</f>
        <v>4.6500000000000004</v>
      </c>
      <c r="J5230" s="2">
        <f>IFERROR(VLOOKUP(Tableau2[[#This Row],[PR]],'Taux sortant'!$I$9:$S$167,COLUMN(),0),"")</f>
        <v>0</v>
      </c>
      <c r="K5230" s="2">
        <f>IFERROR(VLOOKUP(Tableau2[[#This Row],[PR]],'Taux sortant'!$I$9:$S$167,COLUMN(),0),"")</f>
        <v>1585.65</v>
      </c>
      <c r="L5230" s="2" t="str">
        <f>IFERROR(VLOOKUP(Tableau2[[#This Row],[PR]],'Taux sortant'!$I$9:$S$167,COLUMN(),0),"")</f>
        <v/>
      </c>
    </row>
    <row r="5231" spans="1:12" x14ac:dyDescent="0.3">
      <c r="A5231" s="1" t="s">
        <v>6333</v>
      </c>
      <c r="B5231" s="1" t="s">
        <v>5825</v>
      </c>
      <c r="C5231" s="2">
        <f>IFERROR(VLOOKUP(Tableau2[[#This Row],[PR]],'Taux sortant'!$I$9:$S$167,COLUMN(),0),"")</f>
        <v>26.39</v>
      </c>
      <c r="D5231" s="2">
        <f>IFERROR(VLOOKUP(Tableau2[[#This Row],[PR]],'Taux sortant'!$I$9:$S$167,COLUMN(),0),"")</f>
        <v>23</v>
      </c>
      <c r="E5231" s="2">
        <f>IFERROR(VLOOKUP(Tableau2[[#This Row],[PR]],'Taux sortant'!$I$9:$S$167,COLUMN(),0),"")</f>
        <v>19.079999999999998</v>
      </c>
      <c r="F5231" s="2">
        <f>IFERROR(VLOOKUP(Tableau2[[#This Row],[PR]],'Taux sortant'!$I$9:$S$167,COLUMN(),0),"")</f>
        <v>17.13</v>
      </c>
      <c r="G5231" s="2">
        <f>IFERROR(VLOOKUP(Tableau2[[#This Row],[PR]],'Taux sortant'!$I$9:$S$167,COLUMN(),0),"")</f>
        <v>14.96</v>
      </c>
      <c r="H5231" s="2">
        <f>IFERROR(VLOOKUP(Tableau2[[#This Row],[PR]],'Taux sortant'!$I$9:$S$167,COLUMN(),0),"")</f>
        <v>12.83</v>
      </c>
      <c r="I5231" s="2">
        <f>IFERROR(VLOOKUP(Tableau2[[#This Row],[PR]],'Taux sortant'!$I$9:$S$167,COLUMN(),0),"")</f>
        <v>10.93</v>
      </c>
      <c r="J5231" s="2">
        <f>IFERROR(VLOOKUP(Tableau2[[#This Row],[PR]],'Taux sortant'!$I$9:$S$167,COLUMN(),0),"")</f>
        <v>0</v>
      </c>
      <c r="K5231" s="2">
        <f>IFERROR(VLOOKUP(Tableau2[[#This Row],[PR]],'Taux sortant'!$I$9:$S$167,COLUMN(),0),"")</f>
        <v>0</v>
      </c>
      <c r="L5231" s="2" t="str">
        <f>IFERROR(VLOOKUP(Tableau2[[#This Row],[PR]],'Taux sortant'!$I$9:$S$167,COLUMN(),0),"")</f>
        <v/>
      </c>
    </row>
    <row r="5232" spans="1:12" x14ac:dyDescent="0.3">
      <c r="A5232" s="1" t="s">
        <v>3936</v>
      </c>
      <c r="B5232" s="1" t="s">
        <v>3086</v>
      </c>
      <c r="C5232" s="2">
        <f>IFERROR(VLOOKUP(Tableau2[[#This Row],[PR]],'Taux sortant'!$I$9:$S$167,COLUMN(),0),"")</f>
        <v>14.38</v>
      </c>
      <c r="D5232" s="2">
        <f>IFERROR(VLOOKUP(Tableau2[[#This Row],[PR]],'Taux sortant'!$I$9:$S$167,COLUMN(),0),"")</f>
        <v>11.96</v>
      </c>
      <c r="E5232" s="2">
        <f>IFERROR(VLOOKUP(Tableau2[[#This Row],[PR]],'Taux sortant'!$I$9:$S$167,COLUMN(),0),"")</f>
        <v>9.1199999999999992</v>
      </c>
      <c r="F5232" s="2">
        <f>IFERROR(VLOOKUP(Tableau2[[#This Row],[PR]],'Taux sortant'!$I$9:$S$167,COLUMN(),0),"")</f>
        <v>7.74</v>
      </c>
      <c r="G5232" s="2">
        <f>IFERROR(VLOOKUP(Tableau2[[#This Row],[PR]],'Taux sortant'!$I$9:$S$167,COLUMN(),0),"")</f>
        <v>6.58</v>
      </c>
      <c r="H5232" s="2">
        <f>IFERROR(VLOOKUP(Tableau2[[#This Row],[PR]],'Taux sortant'!$I$9:$S$167,COLUMN(),0),"")</f>
        <v>5.57</v>
      </c>
      <c r="I5232" s="2">
        <f>IFERROR(VLOOKUP(Tableau2[[#This Row],[PR]],'Taux sortant'!$I$9:$S$167,COLUMN(),0),"")</f>
        <v>4.78</v>
      </c>
      <c r="J5232" s="2">
        <f>IFERROR(VLOOKUP(Tableau2[[#This Row],[PR]],'Taux sortant'!$I$9:$S$167,COLUMN(),0),"")</f>
        <v>0</v>
      </c>
      <c r="K5232" s="2">
        <f>IFERROR(VLOOKUP(Tableau2[[#This Row],[PR]],'Taux sortant'!$I$9:$S$167,COLUMN(),0),"")</f>
        <v>0</v>
      </c>
      <c r="L5232" s="2" t="str">
        <f>IFERROR(VLOOKUP(Tableau2[[#This Row],[PR]],'Taux sortant'!$I$9:$S$167,COLUMN(),0),"")</f>
        <v/>
      </c>
    </row>
    <row r="5233" spans="1:12" x14ac:dyDescent="0.3">
      <c r="A5233" s="1" t="s">
        <v>5091</v>
      </c>
      <c r="B5233" s="1" t="s">
        <v>4132</v>
      </c>
      <c r="C5233" s="2">
        <f>IFERROR(VLOOKUP(Tableau2[[#This Row],[PR]],'Taux sortant'!$I$9:$S$167,COLUMN(),0),"")</f>
        <v>20.079999999999998</v>
      </c>
      <c r="D5233" s="2">
        <f>IFERROR(VLOOKUP(Tableau2[[#This Row],[PR]],'Taux sortant'!$I$9:$S$167,COLUMN(),0),"")</f>
        <v>17.18</v>
      </c>
      <c r="E5233" s="2">
        <f>IFERROR(VLOOKUP(Tableau2[[#This Row],[PR]],'Taux sortant'!$I$9:$S$167,COLUMN(),0),"")</f>
        <v>13.8</v>
      </c>
      <c r="F5233" s="2">
        <f>IFERROR(VLOOKUP(Tableau2[[#This Row],[PR]],'Taux sortant'!$I$9:$S$167,COLUMN(),0),"")</f>
        <v>12.12</v>
      </c>
      <c r="G5233" s="2">
        <f>IFERROR(VLOOKUP(Tableau2[[#This Row],[PR]],'Taux sortant'!$I$9:$S$167,COLUMN(),0),"")</f>
        <v>10.5</v>
      </c>
      <c r="H5233" s="2">
        <f>IFERROR(VLOOKUP(Tableau2[[#This Row],[PR]],'Taux sortant'!$I$9:$S$167,COLUMN(),0),"")</f>
        <v>9.0500000000000007</v>
      </c>
      <c r="I5233" s="2">
        <f>IFERROR(VLOOKUP(Tableau2[[#This Row],[PR]],'Taux sortant'!$I$9:$S$167,COLUMN(),0),"")</f>
        <v>7.85</v>
      </c>
      <c r="J5233" s="2">
        <f>IFERROR(VLOOKUP(Tableau2[[#This Row],[PR]],'Taux sortant'!$I$9:$S$167,COLUMN(),0),"")</f>
        <v>0</v>
      </c>
      <c r="K5233" s="2">
        <f>IFERROR(VLOOKUP(Tableau2[[#This Row],[PR]],'Taux sortant'!$I$9:$S$167,COLUMN(),0),"")</f>
        <v>0</v>
      </c>
      <c r="L5233" s="2" t="str">
        <f>IFERROR(VLOOKUP(Tableau2[[#This Row],[PR]],'Taux sortant'!$I$9:$S$167,COLUMN(),0),"")</f>
        <v/>
      </c>
    </row>
    <row r="5234" spans="1:12" x14ac:dyDescent="0.3">
      <c r="A5234" s="1" t="s">
        <v>1119</v>
      </c>
      <c r="B5234" s="1" t="s">
        <v>58</v>
      </c>
      <c r="C5234" s="2">
        <f>IFERROR(VLOOKUP(Tableau2[[#This Row],[PR]],'Taux sortant'!$I$9:$S$167,COLUMN(),0),"")</f>
        <v>25.34</v>
      </c>
      <c r="D5234" s="2">
        <f>IFERROR(VLOOKUP(Tableau2[[#This Row],[PR]],'Taux sortant'!$I$9:$S$167,COLUMN(),0),"")</f>
        <v>21.62</v>
      </c>
      <c r="E5234" s="2">
        <f>IFERROR(VLOOKUP(Tableau2[[#This Row],[PR]],'Taux sortant'!$I$9:$S$167,COLUMN(),0),"")</f>
        <v>15.42</v>
      </c>
      <c r="F5234" s="2">
        <f>IFERROR(VLOOKUP(Tableau2[[#This Row],[PR]],'Taux sortant'!$I$9:$S$167,COLUMN(),0),"")</f>
        <v>12.6</v>
      </c>
      <c r="G5234" s="2">
        <f>IFERROR(VLOOKUP(Tableau2[[#This Row],[PR]],'Taux sortant'!$I$9:$S$167,COLUMN(),0),"")</f>
        <v>9.5500000000000007</v>
      </c>
      <c r="H5234" s="2">
        <f>IFERROR(VLOOKUP(Tableau2[[#This Row],[PR]],'Taux sortant'!$I$9:$S$167,COLUMN(),0),"")</f>
        <v>7.3</v>
      </c>
      <c r="I5234" s="2">
        <f>IFERROR(VLOOKUP(Tableau2[[#This Row],[PR]],'Taux sortant'!$I$9:$S$167,COLUMN(),0),"")</f>
        <v>6.61</v>
      </c>
      <c r="J5234" s="2">
        <f>IFERROR(VLOOKUP(Tableau2[[#This Row],[PR]],'Taux sortant'!$I$9:$S$167,COLUMN(),0),"")</f>
        <v>0</v>
      </c>
      <c r="K5234" s="2">
        <f>IFERROR(VLOOKUP(Tableau2[[#This Row],[PR]],'Taux sortant'!$I$9:$S$167,COLUMN(),0),"")</f>
        <v>0</v>
      </c>
      <c r="L5234" s="2" t="str">
        <f>IFERROR(VLOOKUP(Tableau2[[#This Row],[PR]],'Taux sortant'!$I$9:$S$167,COLUMN(),0),"")</f>
        <v/>
      </c>
    </row>
    <row r="5235" spans="1:12" x14ac:dyDescent="0.3">
      <c r="A5235" s="1" t="s">
        <v>1122</v>
      </c>
      <c r="B5235" s="1" t="s">
        <v>219</v>
      </c>
      <c r="C5235" s="2">
        <f>IFERROR(VLOOKUP(Tableau2[[#This Row],[PR]],'Taux sortant'!$I$9:$S$167,COLUMN(),0),"")</f>
        <v>12.63</v>
      </c>
      <c r="D5235" s="2">
        <f>IFERROR(VLOOKUP(Tableau2[[#This Row],[PR]],'Taux sortant'!$I$9:$S$167,COLUMN(),0),"")</f>
        <v>10.14</v>
      </c>
      <c r="E5235" s="2">
        <f>IFERROR(VLOOKUP(Tableau2[[#This Row],[PR]],'Taux sortant'!$I$9:$S$167,COLUMN(),0),"")</f>
        <v>7.31</v>
      </c>
      <c r="F5235" s="2">
        <f>IFERROR(VLOOKUP(Tableau2[[#This Row],[PR]],'Taux sortant'!$I$9:$S$167,COLUMN(),0),"")</f>
        <v>5.96</v>
      </c>
      <c r="G5235" s="2">
        <f>IFERROR(VLOOKUP(Tableau2[[#This Row],[PR]],'Taux sortant'!$I$9:$S$167,COLUMN(),0),"")</f>
        <v>4.9800000000000004</v>
      </c>
      <c r="H5235" s="2">
        <f>IFERROR(VLOOKUP(Tableau2[[#This Row],[PR]],'Taux sortant'!$I$9:$S$167,COLUMN(),0),"")</f>
        <v>4.2</v>
      </c>
      <c r="I5235" s="2">
        <f>IFERROR(VLOOKUP(Tableau2[[#This Row],[PR]],'Taux sortant'!$I$9:$S$167,COLUMN(),0),"")</f>
        <v>3.68</v>
      </c>
      <c r="J5235" s="2">
        <f>IFERROR(VLOOKUP(Tableau2[[#This Row],[PR]],'Taux sortant'!$I$9:$S$167,COLUMN(),0),"")</f>
        <v>0</v>
      </c>
      <c r="K5235" s="2">
        <f>IFERROR(VLOOKUP(Tableau2[[#This Row],[PR]],'Taux sortant'!$I$9:$S$167,COLUMN(),0),"")</f>
        <v>0</v>
      </c>
      <c r="L5235" s="2" t="str">
        <f>IFERROR(VLOOKUP(Tableau2[[#This Row],[PR]],'Taux sortant'!$I$9:$S$167,COLUMN(),0),"")</f>
        <v/>
      </c>
    </row>
    <row r="5236" spans="1:12" x14ac:dyDescent="0.3">
      <c r="A5236" s="1" t="s">
        <v>3939</v>
      </c>
      <c r="B5236" s="1" t="s">
        <v>3115</v>
      </c>
      <c r="C5236" s="2">
        <f>IFERROR(VLOOKUP(Tableau2[[#This Row],[PR]],'Taux sortant'!$I$9:$S$167,COLUMN(),0),"")</f>
        <v>16.05</v>
      </c>
      <c r="D5236" s="2">
        <f>IFERROR(VLOOKUP(Tableau2[[#This Row],[PR]],'Taux sortant'!$I$9:$S$167,COLUMN(),0),"")</f>
        <v>13.51</v>
      </c>
      <c r="E5236" s="2">
        <f>IFERROR(VLOOKUP(Tableau2[[#This Row],[PR]],'Taux sortant'!$I$9:$S$167,COLUMN(),0),"")</f>
        <v>10.52</v>
      </c>
      <c r="F5236" s="2">
        <f>IFERROR(VLOOKUP(Tableau2[[#This Row],[PR]],'Taux sortant'!$I$9:$S$167,COLUMN(),0),"")</f>
        <v>9.0500000000000007</v>
      </c>
      <c r="G5236" s="2">
        <f>IFERROR(VLOOKUP(Tableau2[[#This Row],[PR]],'Taux sortant'!$I$9:$S$167,COLUMN(),0),"")</f>
        <v>7.8</v>
      </c>
      <c r="H5236" s="2">
        <f>IFERROR(VLOOKUP(Tableau2[[#This Row],[PR]],'Taux sortant'!$I$9:$S$167,COLUMN(),0),"")</f>
        <v>6.76</v>
      </c>
      <c r="I5236" s="2">
        <f>IFERROR(VLOOKUP(Tableau2[[#This Row],[PR]],'Taux sortant'!$I$9:$S$167,COLUMN(),0),"")</f>
        <v>5.92</v>
      </c>
      <c r="J5236" s="2">
        <f>IFERROR(VLOOKUP(Tableau2[[#This Row],[PR]],'Taux sortant'!$I$9:$S$167,COLUMN(),0),"")</f>
        <v>0</v>
      </c>
      <c r="K5236" s="2">
        <f>IFERROR(VLOOKUP(Tableau2[[#This Row],[PR]],'Taux sortant'!$I$9:$S$167,COLUMN(),0),"")</f>
        <v>0</v>
      </c>
      <c r="L5236" s="2" t="str">
        <f>IFERROR(VLOOKUP(Tableau2[[#This Row],[PR]],'Taux sortant'!$I$9:$S$167,COLUMN(),0),"")</f>
        <v/>
      </c>
    </row>
    <row r="5237" spans="1:12" x14ac:dyDescent="0.3">
      <c r="A5237" s="1" t="s">
        <v>3942</v>
      </c>
      <c r="B5237" s="1" t="s">
        <v>3100</v>
      </c>
      <c r="C5237" s="2" t="str">
        <f>IFERROR(VLOOKUP(Tableau2[[#This Row],[PR]],'Taux sortant'!$I$9:$S$167,COLUMN(),0),"")</f>
        <v/>
      </c>
      <c r="D5237" s="2" t="str">
        <f>IFERROR(VLOOKUP(Tableau2[[#This Row],[PR]],'Taux sortant'!$I$9:$S$167,COLUMN(),0),"")</f>
        <v/>
      </c>
      <c r="E5237" s="2" t="str">
        <f>IFERROR(VLOOKUP(Tableau2[[#This Row],[PR]],'Taux sortant'!$I$9:$S$167,COLUMN(),0),"")</f>
        <v/>
      </c>
      <c r="F5237" s="2" t="str">
        <f>IFERROR(VLOOKUP(Tableau2[[#This Row],[PR]],'Taux sortant'!$I$9:$S$167,COLUMN(),0),"")</f>
        <v/>
      </c>
      <c r="G5237" s="2" t="str">
        <f>IFERROR(VLOOKUP(Tableau2[[#This Row],[PR]],'Taux sortant'!$I$9:$S$167,COLUMN(),0),"")</f>
        <v/>
      </c>
      <c r="H5237" s="2" t="str">
        <f>IFERROR(VLOOKUP(Tableau2[[#This Row],[PR]],'Taux sortant'!$I$9:$S$167,COLUMN(),0),"")</f>
        <v/>
      </c>
      <c r="I5237" s="2" t="str">
        <f>IFERROR(VLOOKUP(Tableau2[[#This Row],[PR]],'Taux sortant'!$I$9:$S$167,COLUMN(),0),"")</f>
        <v/>
      </c>
      <c r="J5237" s="2" t="str">
        <f>IFERROR(VLOOKUP(Tableau2[[#This Row],[PR]],'Taux sortant'!$I$9:$S$167,COLUMN(),0),"")</f>
        <v/>
      </c>
      <c r="K5237" s="2" t="str">
        <f>IFERROR(VLOOKUP(Tableau2[[#This Row],[PR]],'Taux sortant'!$I$9:$S$167,COLUMN(),0),"")</f>
        <v/>
      </c>
      <c r="L5237" s="2" t="str">
        <f>IFERROR(VLOOKUP(Tableau2[[#This Row],[PR]],'Taux sortant'!$I$9:$S$167,COLUMN(),0),"")</f>
        <v/>
      </c>
    </row>
    <row r="5238" spans="1:12" x14ac:dyDescent="0.3">
      <c r="A5238" s="1" t="s">
        <v>1125</v>
      </c>
      <c r="B5238" s="1" t="s">
        <v>31</v>
      </c>
      <c r="C5238" s="2">
        <f>IFERROR(VLOOKUP(Tableau2[[#This Row],[PR]],'Taux sortant'!$I$9:$S$167,COLUMN(),0),"")</f>
        <v>17.95</v>
      </c>
      <c r="D5238" s="2">
        <f>IFERROR(VLOOKUP(Tableau2[[#This Row],[PR]],'Taux sortant'!$I$9:$S$167,COLUMN(),0),"")</f>
        <v>14.25</v>
      </c>
      <c r="E5238" s="2">
        <f>IFERROR(VLOOKUP(Tableau2[[#This Row],[PR]],'Taux sortant'!$I$9:$S$167,COLUMN(),0),"")</f>
        <v>10.85</v>
      </c>
      <c r="F5238" s="2">
        <f>IFERROR(VLOOKUP(Tableau2[[#This Row],[PR]],'Taux sortant'!$I$9:$S$167,COLUMN(),0),"")</f>
        <v>8.92</v>
      </c>
      <c r="G5238" s="2">
        <f>IFERROR(VLOOKUP(Tableau2[[#This Row],[PR]],'Taux sortant'!$I$9:$S$167,COLUMN(),0),"")</f>
        <v>6.44</v>
      </c>
      <c r="H5238" s="2">
        <f>IFERROR(VLOOKUP(Tableau2[[#This Row],[PR]],'Taux sortant'!$I$9:$S$167,COLUMN(),0),"")</f>
        <v>5.07</v>
      </c>
      <c r="I5238" s="2">
        <f>IFERROR(VLOOKUP(Tableau2[[#This Row],[PR]],'Taux sortant'!$I$9:$S$167,COLUMN(),0),"")</f>
        <v>4.2</v>
      </c>
      <c r="J5238" s="2">
        <f>IFERROR(VLOOKUP(Tableau2[[#This Row],[PR]],'Taux sortant'!$I$9:$S$167,COLUMN(),0),"")</f>
        <v>0</v>
      </c>
      <c r="K5238" s="2">
        <f>IFERROR(VLOOKUP(Tableau2[[#This Row],[PR]],'Taux sortant'!$I$9:$S$167,COLUMN(),0),"")</f>
        <v>0</v>
      </c>
      <c r="L5238" s="2" t="str">
        <f>IFERROR(VLOOKUP(Tableau2[[#This Row],[PR]],'Taux sortant'!$I$9:$S$167,COLUMN(),0),"")</f>
        <v/>
      </c>
    </row>
    <row r="5239" spans="1:12" x14ac:dyDescent="0.3">
      <c r="A5239" s="1" t="s">
        <v>3945</v>
      </c>
      <c r="B5239" s="1" t="s">
        <v>3115</v>
      </c>
      <c r="C5239" s="2">
        <f>IFERROR(VLOOKUP(Tableau2[[#This Row],[PR]],'Taux sortant'!$I$9:$S$167,COLUMN(),0),"")</f>
        <v>16.05</v>
      </c>
      <c r="D5239" s="2">
        <f>IFERROR(VLOOKUP(Tableau2[[#This Row],[PR]],'Taux sortant'!$I$9:$S$167,COLUMN(),0),"")</f>
        <v>13.51</v>
      </c>
      <c r="E5239" s="2">
        <f>IFERROR(VLOOKUP(Tableau2[[#This Row],[PR]],'Taux sortant'!$I$9:$S$167,COLUMN(),0),"")</f>
        <v>10.52</v>
      </c>
      <c r="F5239" s="2">
        <f>IFERROR(VLOOKUP(Tableau2[[#This Row],[PR]],'Taux sortant'!$I$9:$S$167,COLUMN(),0),"")</f>
        <v>9.0500000000000007</v>
      </c>
      <c r="G5239" s="2">
        <f>IFERROR(VLOOKUP(Tableau2[[#This Row],[PR]],'Taux sortant'!$I$9:$S$167,COLUMN(),0),"")</f>
        <v>7.8</v>
      </c>
      <c r="H5239" s="2">
        <f>IFERROR(VLOOKUP(Tableau2[[#This Row],[PR]],'Taux sortant'!$I$9:$S$167,COLUMN(),0),"")</f>
        <v>6.76</v>
      </c>
      <c r="I5239" s="2">
        <f>IFERROR(VLOOKUP(Tableau2[[#This Row],[PR]],'Taux sortant'!$I$9:$S$167,COLUMN(),0),"")</f>
        <v>5.92</v>
      </c>
      <c r="J5239" s="2">
        <f>IFERROR(VLOOKUP(Tableau2[[#This Row],[PR]],'Taux sortant'!$I$9:$S$167,COLUMN(),0),"")</f>
        <v>0</v>
      </c>
      <c r="K5239" s="2">
        <f>IFERROR(VLOOKUP(Tableau2[[#This Row],[PR]],'Taux sortant'!$I$9:$S$167,COLUMN(),0),"")</f>
        <v>0</v>
      </c>
      <c r="L5239" s="2" t="str">
        <f>IFERROR(VLOOKUP(Tableau2[[#This Row],[PR]],'Taux sortant'!$I$9:$S$167,COLUMN(),0),"")</f>
        <v/>
      </c>
    </row>
    <row r="5240" spans="1:12" x14ac:dyDescent="0.3">
      <c r="A5240" s="1" t="s">
        <v>1128</v>
      </c>
      <c r="B5240" s="1" t="s">
        <v>8</v>
      </c>
      <c r="C5240" s="2">
        <f>IFERROR(VLOOKUP(Tableau2[[#This Row],[PR]],'Taux sortant'!$I$9:$S$167,COLUMN(),0),"")</f>
        <v>30.77</v>
      </c>
      <c r="D5240" s="2">
        <f>IFERROR(VLOOKUP(Tableau2[[#This Row],[PR]],'Taux sortant'!$I$9:$S$167,COLUMN(),0),"")</f>
        <v>22.76</v>
      </c>
      <c r="E5240" s="2">
        <f>IFERROR(VLOOKUP(Tableau2[[#This Row],[PR]],'Taux sortant'!$I$9:$S$167,COLUMN(),0),"")</f>
        <v>16.43</v>
      </c>
      <c r="F5240" s="2">
        <f>IFERROR(VLOOKUP(Tableau2[[#This Row],[PR]],'Taux sortant'!$I$9:$S$167,COLUMN(),0),"")</f>
        <v>12.46</v>
      </c>
      <c r="G5240" s="2">
        <f>IFERROR(VLOOKUP(Tableau2[[#This Row],[PR]],'Taux sortant'!$I$9:$S$167,COLUMN(),0),"")</f>
        <v>7.96</v>
      </c>
      <c r="H5240" s="2">
        <f>IFERROR(VLOOKUP(Tableau2[[#This Row],[PR]],'Taux sortant'!$I$9:$S$167,COLUMN(),0),"")</f>
        <v>5.83</v>
      </c>
      <c r="I5240" s="2">
        <f>IFERROR(VLOOKUP(Tableau2[[#This Row],[PR]],'Taux sortant'!$I$9:$S$167,COLUMN(),0),"")</f>
        <v>4.59</v>
      </c>
      <c r="J5240" s="2">
        <f>IFERROR(VLOOKUP(Tableau2[[#This Row],[PR]],'Taux sortant'!$I$9:$S$167,COLUMN(),0),"")</f>
        <v>0</v>
      </c>
      <c r="K5240" s="2">
        <f>IFERROR(VLOOKUP(Tableau2[[#This Row],[PR]],'Taux sortant'!$I$9:$S$167,COLUMN(),0),"")</f>
        <v>0</v>
      </c>
      <c r="L5240" s="2" t="str">
        <f>IFERROR(VLOOKUP(Tableau2[[#This Row],[PR]],'Taux sortant'!$I$9:$S$167,COLUMN(),0),"")</f>
        <v/>
      </c>
    </row>
    <row r="5241" spans="1:12" x14ac:dyDescent="0.3">
      <c r="A5241" s="1" t="s">
        <v>6336</v>
      </c>
      <c r="B5241" s="1" t="s">
        <v>5845</v>
      </c>
      <c r="C5241" s="2">
        <f>IFERROR(VLOOKUP(Tableau2[[#This Row],[PR]],'Taux sortant'!$I$9:$S$167,COLUMN(),0),"")</f>
        <v>36.74</v>
      </c>
      <c r="D5241" s="2">
        <f>IFERROR(VLOOKUP(Tableau2[[#This Row],[PR]],'Taux sortant'!$I$9:$S$167,COLUMN(),0),"")</f>
        <v>33.47</v>
      </c>
      <c r="E5241" s="2">
        <f>IFERROR(VLOOKUP(Tableau2[[#This Row],[PR]],'Taux sortant'!$I$9:$S$167,COLUMN(),0),"")</f>
        <v>28.88</v>
      </c>
      <c r="F5241" s="2">
        <f>IFERROR(VLOOKUP(Tableau2[[#This Row],[PR]],'Taux sortant'!$I$9:$S$167,COLUMN(),0),"")</f>
        <v>26.18</v>
      </c>
      <c r="G5241" s="2">
        <f>IFERROR(VLOOKUP(Tableau2[[#This Row],[PR]],'Taux sortant'!$I$9:$S$167,COLUMN(),0),"")</f>
        <v>23.09</v>
      </c>
      <c r="H5241" s="2">
        <f>IFERROR(VLOOKUP(Tableau2[[#This Row],[PR]],'Taux sortant'!$I$9:$S$167,COLUMN(),0),"")</f>
        <v>20.68</v>
      </c>
      <c r="I5241" s="2">
        <f>IFERROR(VLOOKUP(Tableau2[[#This Row],[PR]],'Taux sortant'!$I$9:$S$167,COLUMN(),0),"")</f>
        <v>18.53</v>
      </c>
      <c r="J5241" s="2">
        <f>IFERROR(VLOOKUP(Tableau2[[#This Row],[PR]],'Taux sortant'!$I$9:$S$167,COLUMN(),0),"")</f>
        <v>0</v>
      </c>
      <c r="K5241" s="2">
        <f>IFERROR(VLOOKUP(Tableau2[[#This Row],[PR]],'Taux sortant'!$I$9:$S$167,COLUMN(),0),"")</f>
        <v>0</v>
      </c>
      <c r="L5241" s="2" t="str">
        <f>IFERROR(VLOOKUP(Tableau2[[#This Row],[PR]],'Taux sortant'!$I$9:$S$167,COLUMN(),0),"")</f>
        <v/>
      </c>
    </row>
    <row r="5242" spans="1:12" x14ac:dyDescent="0.3">
      <c r="A5242" s="1" t="s">
        <v>1131</v>
      </c>
      <c r="B5242" s="1" t="s">
        <v>5349</v>
      </c>
      <c r="C5242" s="2" t="str">
        <f>IFERROR(VLOOKUP(Tableau2[[#This Row],[PR]],'Taux sortant'!$I$9:$S$167,COLUMN(),0),"")</f>
        <v/>
      </c>
      <c r="D5242" s="2" t="str">
        <f>IFERROR(VLOOKUP(Tableau2[[#This Row],[PR]],'Taux sortant'!$I$9:$S$167,COLUMN(),0),"")</f>
        <v/>
      </c>
      <c r="E5242" s="2" t="str">
        <f>IFERROR(VLOOKUP(Tableau2[[#This Row],[PR]],'Taux sortant'!$I$9:$S$167,COLUMN(),0),"")</f>
        <v/>
      </c>
      <c r="F5242" s="2" t="str">
        <f>IFERROR(VLOOKUP(Tableau2[[#This Row],[PR]],'Taux sortant'!$I$9:$S$167,COLUMN(),0),"")</f>
        <v/>
      </c>
      <c r="G5242" s="2" t="str">
        <f>IFERROR(VLOOKUP(Tableau2[[#This Row],[PR]],'Taux sortant'!$I$9:$S$167,COLUMN(),0),"")</f>
        <v/>
      </c>
      <c r="H5242" s="2" t="str">
        <f>IFERROR(VLOOKUP(Tableau2[[#This Row],[PR]],'Taux sortant'!$I$9:$S$167,COLUMN(),0),"")</f>
        <v/>
      </c>
      <c r="I5242" s="2" t="str">
        <f>IFERROR(VLOOKUP(Tableau2[[#This Row],[PR]],'Taux sortant'!$I$9:$S$167,COLUMN(),0),"")</f>
        <v/>
      </c>
      <c r="J5242" s="2" t="str">
        <f>IFERROR(VLOOKUP(Tableau2[[#This Row],[PR]],'Taux sortant'!$I$9:$S$167,COLUMN(),0),"")</f>
        <v/>
      </c>
      <c r="K5242" s="2" t="str">
        <f>IFERROR(VLOOKUP(Tableau2[[#This Row],[PR]],'Taux sortant'!$I$9:$S$167,COLUMN(),0),"")</f>
        <v/>
      </c>
      <c r="L5242" s="2" t="str">
        <f>IFERROR(VLOOKUP(Tableau2[[#This Row],[PR]],'Taux sortant'!$I$9:$S$167,COLUMN(),0),"")</f>
        <v/>
      </c>
    </row>
    <row r="5243" spans="1:12" x14ac:dyDescent="0.3">
      <c r="A5243" s="1" t="s">
        <v>1131</v>
      </c>
      <c r="B5243" s="1" t="s">
        <v>43</v>
      </c>
      <c r="C5243" s="2">
        <f>IFERROR(VLOOKUP(Tableau2[[#This Row],[PR]],'Taux sortant'!$I$9:$S$167,COLUMN(),0),"")</f>
        <v>13.58</v>
      </c>
      <c r="D5243" s="2">
        <f>IFERROR(VLOOKUP(Tableau2[[#This Row],[PR]],'Taux sortant'!$I$9:$S$167,COLUMN(),0),"")</f>
        <v>10.97</v>
      </c>
      <c r="E5243" s="2">
        <f>IFERROR(VLOOKUP(Tableau2[[#This Row],[PR]],'Taux sortant'!$I$9:$S$167,COLUMN(),0),"")</f>
        <v>8.0500000000000007</v>
      </c>
      <c r="F5243" s="2">
        <f>IFERROR(VLOOKUP(Tableau2[[#This Row],[PR]],'Taux sortant'!$I$9:$S$167,COLUMN(),0),"")</f>
        <v>6.64</v>
      </c>
      <c r="G5243" s="2">
        <f>IFERROR(VLOOKUP(Tableau2[[#This Row],[PR]],'Taux sortant'!$I$9:$S$167,COLUMN(),0),"")</f>
        <v>5.59</v>
      </c>
      <c r="H5243" s="2">
        <f>IFERROR(VLOOKUP(Tableau2[[#This Row],[PR]],'Taux sortant'!$I$9:$S$167,COLUMN(),0),"")</f>
        <v>4.79</v>
      </c>
      <c r="I5243" s="2">
        <f>IFERROR(VLOOKUP(Tableau2[[#This Row],[PR]],'Taux sortant'!$I$9:$S$167,COLUMN(),0),"")</f>
        <v>4.2300000000000004</v>
      </c>
      <c r="J5243" s="2">
        <f>IFERROR(VLOOKUP(Tableau2[[#This Row],[PR]],'Taux sortant'!$I$9:$S$167,COLUMN(),0),"")</f>
        <v>0</v>
      </c>
      <c r="K5243" s="2">
        <f>IFERROR(VLOOKUP(Tableau2[[#This Row],[PR]],'Taux sortant'!$I$9:$S$167,COLUMN(),0),"")</f>
        <v>0</v>
      </c>
      <c r="L5243" s="2" t="str">
        <f>IFERROR(VLOOKUP(Tableau2[[#This Row],[PR]],'Taux sortant'!$I$9:$S$167,COLUMN(),0),"")</f>
        <v/>
      </c>
    </row>
    <row r="5244" spans="1:12" x14ac:dyDescent="0.3">
      <c r="A5244" s="1" t="s">
        <v>2423</v>
      </c>
      <c r="B5244" s="1" t="s">
        <v>1547</v>
      </c>
      <c r="C5244" s="2">
        <f>IFERROR(VLOOKUP(Tableau2[[#This Row],[PR]],'Taux sortant'!$I$9:$S$167,COLUMN(),0),"")</f>
        <v>8.85</v>
      </c>
      <c r="D5244" s="2">
        <f>IFERROR(VLOOKUP(Tableau2[[#This Row],[PR]],'Taux sortant'!$I$9:$S$167,COLUMN(),0),"")</f>
        <v>6.89</v>
      </c>
      <c r="E5244" s="2">
        <f>IFERROR(VLOOKUP(Tableau2[[#This Row],[PR]],'Taux sortant'!$I$9:$S$167,COLUMN(),0),"")</f>
        <v>4.7</v>
      </c>
      <c r="F5244" s="2">
        <f>IFERROR(VLOOKUP(Tableau2[[#This Row],[PR]],'Taux sortant'!$I$9:$S$167,COLUMN(),0),"")</f>
        <v>3.63</v>
      </c>
      <c r="G5244" s="2">
        <f>IFERROR(VLOOKUP(Tableau2[[#This Row],[PR]],'Taux sortant'!$I$9:$S$167,COLUMN(),0),"")</f>
        <v>2.93</v>
      </c>
      <c r="H5244" s="2">
        <f>IFERROR(VLOOKUP(Tableau2[[#This Row],[PR]],'Taux sortant'!$I$9:$S$167,COLUMN(),0),"")</f>
        <v>2.4900000000000002</v>
      </c>
      <c r="I5244" s="2">
        <f>IFERROR(VLOOKUP(Tableau2[[#This Row],[PR]],'Taux sortant'!$I$9:$S$167,COLUMN(),0),"")</f>
        <v>2.21</v>
      </c>
      <c r="J5244" s="2">
        <f>IFERROR(VLOOKUP(Tableau2[[#This Row],[PR]],'Taux sortant'!$I$9:$S$167,COLUMN(),0),"")</f>
        <v>0</v>
      </c>
      <c r="K5244" s="2">
        <f>IFERROR(VLOOKUP(Tableau2[[#This Row],[PR]],'Taux sortant'!$I$9:$S$167,COLUMN(),0),"")</f>
        <v>0</v>
      </c>
      <c r="L5244" s="2" t="str">
        <f>IFERROR(VLOOKUP(Tableau2[[#This Row],[PR]],'Taux sortant'!$I$9:$S$167,COLUMN(),0),"")</f>
        <v/>
      </c>
    </row>
    <row r="5245" spans="1:12" x14ac:dyDescent="0.3">
      <c r="A5245" s="1" t="s">
        <v>2426</v>
      </c>
      <c r="B5245" s="1" t="s">
        <v>1566</v>
      </c>
      <c r="C5245" s="2" t="str">
        <f>IFERROR(VLOOKUP(Tableau2[[#This Row],[PR]],'Taux sortant'!$I$9:$S$167,COLUMN(),0),"")</f>
        <v/>
      </c>
      <c r="D5245" s="2" t="str">
        <f>IFERROR(VLOOKUP(Tableau2[[#This Row],[PR]],'Taux sortant'!$I$9:$S$167,COLUMN(),0),"")</f>
        <v/>
      </c>
      <c r="E5245" s="2" t="str">
        <f>IFERROR(VLOOKUP(Tableau2[[#This Row],[PR]],'Taux sortant'!$I$9:$S$167,COLUMN(),0),"")</f>
        <v/>
      </c>
      <c r="F5245" s="2" t="str">
        <f>IFERROR(VLOOKUP(Tableau2[[#This Row],[PR]],'Taux sortant'!$I$9:$S$167,COLUMN(),0),"")</f>
        <v/>
      </c>
      <c r="G5245" s="2" t="str">
        <f>IFERROR(VLOOKUP(Tableau2[[#This Row],[PR]],'Taux sortant'!$I$9:$S$167,COLUMN(),0),"")</f>
        <v/>
      </c>
      <c r="H5245" s="2" t="str">
        <f>IFERROR(VLOOKUP(Tableau2[[#This Row],[PR]],'Taux sortant'!$I$9:$S$167,COLUMN(),0),"")</f>
        <v/>
      </c>
      <c r="I5245" s="2" t="str">
        <f>IFERROR(VLOOKUP(Tableau2[[#This Row],[PR]],'Taux sortant'!$I$9:$S$167,COLUMN(),0),"")</f>
        <v/>
      </c>
      <c r="J5245" s="2" t="str">
        <f>IFERROR(VLOOKUP(Tableau2[[#This Row],[PR]],'Taux sortant'!$I$9:$S$167,COLUMN(),0),"")</f>
        <v/>
      </c>
      <c r="K5245" s="2" t="str">
        <f>IFERROR(VLOOKUP(Tableau2[[#This Row],[PR]],'Taux sortant'!$I$9:$S$167,COLUMN(),0),"")</f>
        <v/>
      </c>
      <c r="L5245" s="2" t="str">
        <f>IFERROR(VLOOKUP(Tableau2[[#This Row],[PR]],'Taux sortant'!$I$9:$S$167,COLUMN(),0),"")</f>
        <v/>
      </c>
    </row>
    <row r="5246" spans="1:12" x14ac:dyDescent="0.3">
      <c r="A5246" s="1" t="s">
        <v>2429</v>
      </c>
      <c r="B5246" s="1" t="s">
        <v>1547</v>
      </c>
      <c r="C5246" s="2">
        <f>IFERROR(VLOOKUP(Tableau2[[#This Row],[PR]],'Taux sortant'!$I$9:$S$167,COLUMN(),0),"")</f>
        <v>8.85</v>
      </c>
      <c r="D5246" s="2">
        <f>IFERROR(VLOOKUP(Tableau2[[#This Row],[PR]],'Taux sortant'!$I$9:$S$167,COLUMN(),0),"")</f>
        <v>6.89</v>
      </c>
      <c r="E5246" s="2">
        <f>IFERROR(VLOOKUP(Tableau2[[#This Row],[PR]],'Taux sortant'!$I$9:$S$167,COLUMN(),0),"")</f>
        <v>4.7</v>
      </c>
      <c r="F5246" s="2">
        <f>IFERROR(VLOOKUP(Tableau2[[#This Row],[PR]],'Taux sortant'!$I$9:$S$167,COLUMN(),0),"")</f>
        <v>3.63</v>
      </c>
      <c r="G5246" s="2">
        <f>IFERROR(VLOOKUP(Tableau2[[#This Row],[PR]],'Taux sortant'!$I$9:$S$167,COLUMN(),0),"")</f>
        <v>2.93</v>
      </c>
      <c r="H5246" s="2">
        <f>IFERROR(VLOOKUP(Tableau2[[#This Row],[PR]],'Taux sortant'!$I$9:$S$167,COLUMN(),0),"")</f>
        <v>2.4900000000000002</v>
      </c>
      <c r="I5246" s="2">
        <f>IFERROR(VLOOKUP(Tableau2[[#This Row],[PR]],'Taux sortant'!$I$9:$S$167,COLUMN(),0),"")</f>
        <v>2.21</v>
      </c>
      <c r="J5246" s="2">
        <f>IFERROR(VLOOKUP(Tableau2[[#This Row],[PR]],'Taux sortant'!$I$9:$S$167,COLUMN(),0),"")</f>
        <v>0</v>
      </c>
      <c r="K5246" s="2">
        <f>IFERROR(VLOOKUP(Tableau2[[#This Row],[PR]],'Taux sortant'!$I$9:$S$167,COLUMN(),0),"")</f>
        <v>0</v>
      </c>
      <c r="L5246" s="2" t="str">
        <f>IFERROR(VLOOKUP(Tableau2[[#This Row],[PR]],'Taux sortant'!$I$9:$S$167,COLUMN(),0),"")</f>
        <v/>
      </c>
    </row>
    <row r="5247" spans="1:12" x14ac:dyDescent="0.3">
      <c r="A5247" s="1" t="s">
        <v>1796</v>
      </c>
      <c r="B5247" s="1" t="s">
        <v>1796</v>
      </c>
      <c r="C5247" s="2">
        <f>IFERROR(VLOOKUP(Tableau2[[#This Row],[PR]],'Taux sortant'!$I$9:$S$167,COLUMN(),0),"")</f>
        <v>31.65</v>
      </c>
      <c r="D5247" s="2">
        <f>IFERROR(VLOOKUP(Tableau2[[#This Row],[PR]],'Taux sortant'!$I$9:$S$167,COLUMN(),0),"")</f>
        <v>24.86</v>
      </c>
      <c r="E5247" s="2">
        <f>IFERROR(VLOOKUP(Tableau2[[#This Row],[PR]],'Taux sortant'!$I$9:$S$167,COLUMN(),0),"")</f>
        <v>19.670000000000002</v>
      </c>
      <c r="F5247" s="2">
        <f>IFERROR(VLOOKUP(Tableau2[[#This Row],[PR]],'Taux sortant'!$I$9:$S$167,COLUMN(),0),"")</f>
        <v>16.059999999999999</v>
      </c>
      <c r="G5247" s="2">
        <f>IFERROR(VLOOKUP(Tableau2[[#This Row],[PR]],'Taux sortant'!$I$9:$S$167,COLUMN(),0),"")</f>
        <v>13.44</v>
      </c>
      <c r="H5247" s="2">
        <f>IFERROR(VLOOKUP(Tableau2[[#This Row],[PR]],'Taux sortant'!$I$9:$S$167,COLUMN(),0),"")</f>
        <v>11.34</v>
      </c>
      <c r="I5247" s="2">
        <f>IFERROR(VLOOKUP(Tableau2[[#This Row],[PR]],'Taux sortant'!$I$9:$S$167,COLUMN(),0),"")</f>
        <v>8.75</v>
      </c>
      <c r="J5247" s="2">
        <f>IFERROR(VLOOKUP(Tableau2[[#This Row],[PR]],'Taux sortant'!$I$9:$S$167,COLUMN(),0),"")</f>
        <v>0</v>
      </c>
      <c r="K5247" s="2">
        <f>IFERROR(VLOOKUP(Tableau2[[#This Row],[PR]],'Taux sortant'!$I$9:$S$167,COLUMN(),0),"")</f>
        <v>0</v>
      </c>
      <c r="L5247" s="2" t="str">
        <f>IFERROR(VLOOKUP(Tableau2[[#This Row],[PR]],'Taux sortant'!$I$9:$S$167,COLUMN(),0),"")</f>
        <v/>
      </c>
    </row>
    <row r="5248" spans="1:12" x14ac:dyDescent="0.3">
      <c r="A5248" s="1" t="s">
        <v>1134</v>
      </c>
      <c r="B5248" s="1" t="s">
        <v>90</v>
      </c>
      <c r="C5248" s="2">
        <f>IFERROR(VLOOKUP(Tableau2[[#This Row],[PR]],'Taux sortant'!$I$9:$S$167,COLUMN(),0),"")</f>
        <v>32.090000000000003</v>
      </c>
      <c r="D5248" s="2">
        <f>IFERROR(VLOOKUP(Tableau2[[#This Row],[PR]],'Taux sortant'!$I$9:$S$167,COLUMN(),0),"")</f>
        <v>26.17</v>
      </c>
      <c r="E5248" s="2">
        <f>IFERROR(VLOOKUP(Tableau2[[#This Row],[PR]],'Taux sortant'!$I$9:$S$167,COLUMN(),0),"")</f>
        <v>20.67</v>
      </c>
      <c r="F5248" s="2">
        <f>IFERROR(VLOOKUP(Tableau2[[#This Row],[PR]],'Taux sortant'!$I$9:$S$167,COLUMN(),0),"")</f>
        <v>17.260000000000002</v>
      </c>
      <c r="G5248" s="2">
        <f>IFERROR(VLOOKUP(Tableau2[[#This Row],[PR]],'Taux sortant'!$I$9:$S$167,COLUMN(),0),"")</f>
        <v>12.15</v>
      </c>
      <c r="H5248" s="2">
        <f>IFERROR(VLOOKUP(Tableau2[[#This Row],[PR]],'Taux sortant'!$I$9:$S$167,COLUMN(),0),"")</f>
        <v>7.95</v>
      </c>
      <c r="I5248" s="2">
        <f>IFERROR(VLOOKUP(Tableau2[[#This Row],[PR]],'Taux sortant'!$I$9:$S$167,COLUMN(),0),"")</f>
        <v>7.21</v>
      </c>
      <c r="J5248" s="2">
        <f>IFERROR(VLOOKUP(Tableau2[[#This Row],[PR]],'Taux sortant'!$I$9:$S$167,COLUMN(),0),"")</f>
        <v>0</v>
      </c>
      <c r="K5248" s="2">
        <f>IFERROR(VLOOKUP(Tableau2[[#This Row],[PR]],'Taux sortant'!$I$9:$S$167,COLUMN(),0),"")</f>
        <v>0</v>
      </c>
      <c r="L5248" s="2" t="str">
        <f>IFERROR(VLOOKUP(Tableau2[[#This Row],[PR]],'Taux sortant'!$I$9:$S$167,COLUMN(),0),"")</f>
        <v/>
      </c>
    </row>
    <row r="5249" spans="1:12" x14ac:dyDescent="0.3">
      <c r="A5249" s="1" t="s">
        <v>1137</v>
      </c>
      <c r="B5249" s="1" t="s">
        <v>161</v>
      </c>
      <c r="C5249" s="2">
        <f>IFERROR(VLOOKUP(Tableau2[[#This Row],[PR]],'Taux sortant'!$I$9:$S$167,COLUMN(),0),"")</f>
        <v>35.869999999999997</v>
      </c>
      <c r="D5249" s="2">
        <f>IFERROR(VLOOKUP(Tableau2[[#This Row],[PR]],'Taux sortant'!$I$9:$S$167,COLUMN(),0),"")</f>
        <v>28.1</v>
      </c>
      <c r="E5249" s="2">
        <f>IFERROR(VLOOKUP(Tableau2[[#This Row],[PR]],'Taux sortant'!$I$9:$S$167,COLUMN(),0),"")</f>
        <v>22.11</v>
      </c>
      <c r="F5249" s="2">
        <f>IFERROR(VLOOKUP(Tableau2[[#This Row],[PR]],'Taux sortant'!$I$9:$S$167,COLUMN(),0),"")</f>
        <v>17.46</v>
      </c>
      <c r="G5249" s="2">
        <f>IFERROR(VLOOKUP(Tableau2[[#This Row],[PR]],'Taux sortant'!$I$9:$S$167,COLUMN(),0),"")</f>
        <v>13.86</v>
      </c>
      <c r="H5249" s="2">
        <f>IFERROR(VLOOKUP(Tableau2[[#This Row],[PR]],'Taux sortant'!$I$9:$S$167,COLUMN(),0),"")</f>
        <v>10.67</v>
      </c>
      <c r="I5249" s="2">
        <f>IFERROR(VLOOKUP(Tableau2[[#This Row],[PR]],'Taux sortant'!$I$9:$S$167,COLUMN(),0),"")</f>
        <v>9.92</v>
      </c>
      <c r="J5249" s="2">
        <f>IFERROR(VLOOKUP(Tableau2[[#This Row],[PR]],'Taux sortant'!$I$9:$S$167,COLUMN(),0),"")</f>
        <v>0</v>
      </c>
      <c r="K5249" s="2">
        <f>IFERROR(VLOOKUP(Tableau2[[#This Row],[PR]],'Taux sortant'!$I$9:$S$167,COLUMN(),0),"")</f>
        <v>0</v>
      </c>
      <c r="L5249" s="2" t="str">
        <f>IFERROR(VLOOKUP(Tableau2[[#This Row],[PR]],'Taux sortant'!$I$9:$S$167,COLUMN(),0),"")</f>
        <v/>
      </c>
    </row>
    <row r="5250" spans="1:12" x14ac:dyDescent="0.3">
      <c r="A5250" s="1" t="s">
        <v>1140</v>
      </c>
      <c r="B5250" s="1" t="s">
        <v>6</v>
      </c>
      <c r="C5250" s="2">
        <f>IFERROR(VLOOKUP(Tableau2[[#This Row],[PR]],'Taux sortant'!$I$9:$S$167,COLUMN(),0),"")</f>
        <v>25.34</v>
      </c>
      <c r="D5250" s="2">
        <f>IFERROR(VLOOKUP(Tableau2[[#This Row],[PR]],'Taux sortant'!$I$9:$S$167,COLUMN(),0),"")</f>
        <v>21.62</v>
      </c>
      <c r="E5250" s="2">
        <f>IFERROR(VLOOKUP(Tableau2[[#This Row],[PR]],'Taux sortant'!$I$9:$S$167,COLUMN(),0),"")</f>
        <v>15.42</v>
      </c>
      <c r="F5250" s="2">
        <f>IFERROR(VLOOKUP(Tableau2[[#This Row],[PR]],'Taux sortant'!$I$9:$S$167,COLUMN(),0),"")</f>
        <v>12.6</v>
      </c>
      <c r="G5250" s="2">
        <f>IFERROR(VLOOKUP(Tableau2[[#This Row],[PR]],'Taux sortant'!$I$9:$S$167,COLUMN(),0),"")</f>
        <v>9.5500000000000007</v>
      </c>
      <c r="H5250" s="2">
        <f>IFERROR(VLOOKUP(Tableau2[[#This Row],[PR]],'Taux sortant'!$I$9:$S$167,COLUMN(),0),"")</f>
        <v>7.3</v>
      </c>
      <c r="I5250" s="2">
        <f>IFERROR(VLOOKUP(Tableau2[[#This Row],[PR]],'Taux sortant'!$I$9:$S$167,COLUMN(),0),"")</f>
        <v>6.61</v>
      </c>
      <c r="J5250" s="2">
        <f>IFERROR(VLOOKUP(Tableau2[[#This Row],[PR]],'Taux sortant'!$I$9:$S$167,COLUMN(),0),"")</f>
        <v>0</v>
      </c>
      <c r="K5250" s="2">
        <f>IFERROR(VLOOKUP(Tableau2[[#This Row],[PR]],'Taux sortant'!$I$9:$S$167,COLUMN(),0),"")</f>
        <v>0</v>
      </c>
      <c r="L5250" s="2" t="str">
        <f>IFERROR(VLOOKUP(Tableau2[[#This Row],[PR]],'Taux sortant'!$I$9:$S$167,COLUMN(),0),"")</f>
        <v/>
      </c>
    </row>
    <row r="5251" spans="1:12" x14ac:dyDescent="0.3">
      <c r="A5251" s="1" t="s">
        <v>1143</v>
      </c>
      <c r="B5251" s="1" t="s">
        <v>58</v>
      </c>
      <c r="C5251" s="2">
        <f>IFERROR(VLOOKUP(Tableau2[[#This Row],[PR]],'Taux sortant'!$I$9:$S$167,COLUMN(),0),"")</f>
        <v>25.34</v>
      </c>
      <c r="D5251" s="2">
        <f>IFERROR(VLOOKUP(Tableau2[[#This Row],[PR]],'Taux sortant'!$I$9:$S$167,COLUMN(),0),"")</f>
        <v>21.62</v>
      </c>
      <c r="E5251" s="2">
        <f>IFERROR(VLOOKUP(Tableau2[[#This Row],[PR]],'Taux sortant'!$I$9:$S$167,COLUMN(),0),"")</f>
        <v>15.42</v>
      </c>
      <c r="F5251" s="2">
        <f>IFERROR(VLOOKUP(Tableau2[[#This Row],[PR]],'Taux sortant'!$I$9:$S$167,COLUMN(),0),"")</f>
        <v>12.6</v>
      </c>
      <c r="G5251" s="2">
        <f>IFERROR(VLOOKUP(Tableau2[[#This Row],[PR]],'Taux sortant'!$I$9:$S$167,COLUMN(),0),"")</f>
        <v>9.5500000000000007</v>
      </c>
      <c r="H5251" s="2">
        <f>IFERROR(VLOOKUP(Tableau2[[#This Row],[PR]],'Taux sortant'!$I$9:$S$167,COLUMN(),0),"")</f>
        <v>7.3</v>
      </c>
      <c r="I5251" s="2">
        <f>IFERROR(VLOOKUP(Tableau2[[#This Row],[PR]],'Taux sortant'!$I$9:$S$167,COLUMN(),0),"")</f>
        <v>6.61</v>
      </c>
      <c r="J5251" s="2">
        <f>IFERROR(VLOOKUP(Tableau2[[#This Row],[PR]],'Taux sortant'!$I$9:$S$167,COLUMN(),0),"")</f>
        <v>0</v>
      </c>
      <c r="K5251" s="2">
        <f>IFERROR(VLOOKUP(Tableau2[[#This Row],[PR]],'Taux sortant'!$I$9:$S$167,COLUMN(),0),"")</f>
        <v>0</v>
      </c>
      <c r="L5251" s="2" t="str">
        <f>IFERROR(VLOOKUP(Tableau2[[#This Row],[PR]],'Taux sortant'!$I$9:$S$167,COLUMN(),0),"")</f>
        <v/>
      </c>
    </row>
    <row r="5252" spans="1:12" x14ac:dyDescent="0.3">
      <c r="A5252" s="1" t="s">
        <v>3948</v>
      </c>
      <c r="B5252" s="1" t="s">
        <v>3134</v>
      </c>
      <c r="C5252" s="2">
        <f>IFERROR(VLOOKUP(Tableau2[[#This Row],[PR]],'Taux sortant'!$I$9:$S$167,COLUMN(),0),"")</f>
        <v>15.34</v>
      </c>
      <c r="D5252" s="2">
        <f>IFERROR(VLOOKUP(Tableau2[[#This Row],[PR]],'Taux sortant'!$I$9:$S$167,COLUMN(),0),"")</f>
        <v>12.85</v>
      </c>
      <c r="E5252" s="2">
        <f>IFERROR(VLOOKUP(Tableau2[[#This Row],[PR]],'Taux sortant'!$I$9:$S$167,COLUMN(),0),"")</f>
        <v>9.94</v>
      </c>
      <c r="F5252" s="2">
        <f>IFERROR(VLOOKUP(Tableau2[[#This Row],[PR]],'Taux sortant'!$I$9:$S$167,COLUMN(),0),"")</f>
        <v>8.5399999999999991</v>
      </c>
      <c r="G5252" s="2">
        <f>IFERROR(VLOOKUP(Tableau2[[#This Row],[PR]],'Taux sortant'!$I$9:$S$167,COLUMN(),0),"")</f>
        <v>7.34</v>
      </c>
      <c r="H5252" s="2">
        <f>IFERROR(VLOOKUP(Tableau2[[#This Row],[PR]],'Taux sortant'!$I$9:$S$167,COLUMN(),0),"")</f>
        <v>6.29</v>
      </c>
      <c r="I5252" s="2">
        <f>IFERROR(VLOOKUP(Tableau2[[#This Row],[PR]],'Taux sortant'!$I$9:$S$167,COLUMN(),0),"")</f>
        <v>5.49</v>
      </c>
      <c r="J5252" s="2">
        <f>IFERROR(VLOOKUP(Tableau2[[#This Row],[PR]],'Taux sortant'!$I$9:$S$167,COLUMN(),0),"")</f>
        <v>0</v>
      </c>
      <c r="K5252" s="2">
        <f>IFERROR(VLOOKUP(Tableau2[[#This Row],[PR]],'Taux sortant'!$I$9:$S$167,COLUMN(),0),"")</f>
        <v>0</v>
      </c>
      <c r="L5252" s="2" t="str">
        <f>IFERROR(VLOOKUP(Tableau2[[#This Row],[PR]],'Taux sortant'!$I$9:$S$167,COLUMN(),0),"")</f>
        <v/>
      </c>
    </row>
    <row r="5253" spans="1:12" x14ac:dyDescent="0.3">
      <c r="A5253" s="1" t="s">
        <v>5094</v>
      </c>
      <c r="B5253" s="1" t="s">
        <v>4147</v>
      </c>
      <c r="C5253" s="2">
        <f>IFERROR(VLOOKUP(Tableau2[[#This Row],[PR]],'Taux sortant'!$I$9:$S$167,COLUMN(),0),"")</f>
        <v>16.62</v>
      </c>
      <c r="D5253" s="2">
        <f>IFERROR(VLOOKUP(Tableau2[[#This Row],[PR]],'Taux sortant'!$I$9:$S$167,COLUMN(),0),"")</f>
        <v>14.01</v>
      </c>
      <c r="E5253" s="2">
        <f>IFERROR(VLOOKUP(Tableau2[[#This Row],[PR]],'Taux sortant'!$I$9:$S$167,COLUMN(),0),"")</f>
        <v>10.98</v>
      </c>
      <c r="F5253" s="2">
        <f>IFERROR(VLOOKUP(Tableau2[[#This Row],[PR]],'Taux sortant'!$I$9:$S$167,COLUMN(),0),"")</f>
        <v>9.49</v>
      </c>
      <c r="G5253" s="2">
        <f>IFERROR(VLOOKUP(Tableau2[[#This Row],[PR]],'Taux sortant'!$I$9:$S$167,COLUMN(),0),"")</f>
        <v>8.1199999999999992</v>
      </c>
      <c r="H5253" s="2">
        <f>IFERROR(VLOOKUP(Tableau2[[#This Row],[PR]],'Taux sortant'!$I$9:$S$167,COLUMN(),0),"")</f>
        <v>6.99</v>
      </c>
      <c r="I5253" s="2">
        <f>IFERROR(VLOOKUP(Tableau2[[#This Row],[PR]],'Taux sortant'!$I$9:$S$167,COLUMN(),0),"")</f>
        <v>6.03</v>
      </c>
      <c r="J5253" s="2">
        <f>IFERROR(VLOOKUP(Tableau2[[#This Row],[PR]],'Taux sortant'!$I$9:$S$167,COLUMN(),0),"")</f>
        <v>2466.4499999999998</v>
      </c>
      <c r="K5253" s="2">
        <f>IFERROR(VLOOKUP(Tableau2[[#This Row],[PR]],'Taux sortant'!$I$9:$S$167,COLUMN(),0),"")</f>
        <v>0</v>
      </c>
      <c r="L5253" s="2" t="str">
        <f>IFERROR(VLOOKUP(Tableau2[[#This Row],[PR]],'Taux sortant'!$I$9:$S$167,COLUMN(),0),"")</f>
        <v/>
      </c>
    </row>
    <row r="5254" spans="1:12" x14ac:dyDescent="0.3">
      <c r="A5254" s="1" t="s">
        <v>5097</v>
      </c>
      <c r="B5254" s="1" t="s">
        <v>1182</v>
      </c>
      <c r="C5254" s="2">
        <f>IFERROR(VLOOKUP(Tableau2[[#This Row],[PR]],'Taux sortant'!$I$9:$S$167,COLUMN(),0),"")</f>
        <v>22.64</v>
      </c>
      <c r="D5254" s="2">
        <f>IFERROR(VLOOKUP(Tableau2[[#This Row],[PR]],'Taux sortant'!$I$9:$S$167,COLUMN(),0),"")</f>
        <v>20.190000000000001</v>
      </c>
      <c r="E5254" s="2">
        <f>IFERROR(VLOOKUP(Tableau2[[#This Row],[PR]],'Taux sortant'!$I$9:$S$167,COLUMN(),0),"")</f>
        <v>16.53</v>
      </c>
      <c r="F5254" s="2">
        <f>IFERROR(VLOOKUP(Tableau2[[#This Row],[PR]],'Taux sortant'!$I$9:$S$167,COLUMN(),0),"")</f>
        <v>14.31</v>
      </c>
      <c r="G5254" s="2">
        <f>IFERROR(VLOOKUP(Tableau2[[#This Row],[PR]],'Taux sortant'!$I$9:$S$167,COLUMN(),0),"")</f>
        <v>12.45</v>
      </c>
      <c r="H5254" s="2">
        <f>IFERROR(VLOOKUP(Tableau2[[#This Row],[PR]],'Taux sortant'!$I$9:$S$167,COLUMN(),0),"")</f>
        <v>10.32</v>
      </c>
      <c r="I5254" s="2">
        <f>IFERROR(VLOOKUP(Tableau2[[#This Row],[PR]],'Taux sortant'!$I$9:$S$167,COLUMN(),0),"")</f>
        <v>8.83</v>
      </c>
      <c r="J5254" s="2">
        <f>IFERROR(VLOOKUP(Tableau2[[#This Row],[PR]],'Taux sortant'!$I$9:$S$167,COLUMN(),0),"")</f>
        <v>0</v>
      </c>
      <c r="K5254" s="2">
        <f>IFERROR(VLOOKUP(Tableau2[[#This Row],[PR]],'Taux sortant'!$I$9:$S$167,COLUMN(),0),"")</f>
        <v>0</v>
      </c>
      <c r="L5254" s="2" t="str">
        <f>IFERROR(VLOOKUP(Tableau2[[#This Row],[PR]],'Taux sortant'!$I$9:$S$167,COLUMN(),0),"")</f>
        <v/>
      </c>
    </row>
    <row r="5255" spans="1:12" x14ac:dyDescent="0.3">
      <c r="A5255" s="1" t="s">
        <v>1146</v>
      </c>
      <c r="B5255" s="1" t="s">
        <v>5</v>
      </c>
      <c r="C5255" s="2">
        <f>IFERROR(VLOOKUP(Tableau2[[#This Row],[PR]],'Taux sortant'!$I$9:$S$167,COLUMN(),0),"")</f>
        <v>11.64</v>
      </c>
      <c r="D5255" s="2">
        <f>IFERROR(VLOOKUP(Tableau2[[#This Row],[PR]],'Taux sortant'!$I$9:$S$167,COLUMN(),0),"")</f>
        <v>9.2799999999999994</v>
      </c>
      <c r="E5255" s="2">
        <f>IFERROR(VLOOKUP(Tableau2[[#This Row],[PR]],'Taux sortant'!$I$9:$S$167,COLUMN(),0),"")</f>
        <v>6.6</v>
      </c>
      <c r="F5255" s="2">
        <f>IFERROR(VLOOKUP(Tableau2[[#This Row],[PR]],'Taux sortant'!$I$9:$S$167,COLUMN(),0),"")</f>
        <v>5.3</v>
      </c>
      <c r="G5255" s="2">
        <f>IFERROR(VLOOKUP(Tableau2[[#This Row],[PR]],'Taux sortant'!$I$9:$S$167,COLUMN(),0),"")</f>
        <v>4.37</v>
      </c>
      <c r="H5255" s="2">
        <f>IFERROR(VLOOKUP(Tableau2[[#This Row],[PR]],'Taux sortant'!$I$9:$S$167,COLUMN(),0),"")</f>
        <v>3.62</v>
      </c>
      <c r="I5255" s="2">
        <f>IFERROR(VLOOKUP(Tableau2[[#This Row],[PR]],'Taux sortant'!$I$9:$S$167,COLUMN(),0),"")</f>
        <v>3.13</v>
      </c>
      <c r="J5255" s="2">
        <f>IFERROR(VLOOKUP(Tableau2[[#This Row],[PR]],'Taux sortant'!$I$9:$S$167,COLUMN(),0),"")</f>
        <v>0</v>
      </c>
      <c r="K5255" s="2">
        <f>IFERROR(VLOOKUP(Tableau2[[#This Row],[PR]],'Taux sortant'!$I$9:$S$167,COLUMN(),0),"")</f>
        <v>0</v>
      </c>
      <c r="L5255" s="2" t="str">
        <f>IFERROR(VLOOKUP(Tableau2[[#This Row],[PR]],'Taux sortant'!$I$9:$S$167,COLUMN(),0),"")</f>
        <v/>
      </c>
    </row>
    <row r="5256" spans="1:12" x14ac:dyDescent="0.3">
      <c r="A5256" s="1" t="s">
        <v>6339</v>
      </c>
      <c r="B5256" s="1" t="s">
        <v>5830</v>
      </c>
      <c r="C5256" s="2">
        <f>IFERROR(VLOOKUP(Tableau2[[#This Row],[PR]],'Taux sortant'!$I$9:$S$167,COLUMN(),0),"")</f>
        <v>27.44</v>
      </c>
      <c r="D5256" s="2">
        <f>IFERROR(VLOOKUP(Tableau2[[#This Row],[PR]],'Taux sortant'!$I$9:$S$167,COLUMN(),0),"")</f>
        <v>24.03</v>
      </c>
      <c r="E5256" s="2">
        <f>IFERROR(VLOOKUP(Tableau2[[#This Row],[PR]],'Taux sortant'!$I$9:$S$167,COLUMN(),0),"")</f>
        <v>20.059999999999999</v>
      </c>
      <c r="F5256" s="2">
        <f>IFERROR(VLOOKUP(Tableau2[[#This Row],[PR]],'Taux sortant'!$I$9:$S$167,COLUMN(),0),"")</f>
        <v>18.07</v>
      </c>
      <c r="G5256" s="2">
        <f>IFERROR(VLOOKUP(Tableau2[[#This Row],[PR]],'Taux sortant'!$I$9:$S$167,COLUMN(),0),"")</f>
        <v>15.88</v>
      </c>
      <c r="H5256" s="2">
        <f>IFERROR(VLOOKUP(Tableau2[[#This Row],[PR]],'Taux sortant'!$I$9:$S$167,COLUMN(),0),"")</f>
        <v>13.73</v>
      </c>
      <c r="I5256" s="2">
        <f>IFERROR(VLOOKUP(Tableau2[[#This Row],[PR]],'Taux sortant'!$I$9:$S$167,COLUMN(),0),"")</f>
        <v>11.82</v>
      </c>
      <c r="J5256" s="2">
        <f>IFERROR(VLOOKUP(Tableau2[[#This Row],[PR]],'Taux sortant'!$I$9:$S$167,COLUMN(),0),"")</f>
        <v>0</v>
      </c>
      <c r="K5256" s="2">
        <f>IFERROR(VLOOKUP(Tableau2[[#This Row],[PR]],'Taux sortant'!$I$9:$S$167,COLUMN(),0),"")</f>
        <v>0</v>
      </c>
      <c r="L5256" s="2" t="str">
        <f>IFERROR(VLOOKUP(Tableau2[[#This Row],[PR]],'Taux sortant'!$I$9:$S$167,COLUMN(),0),"")</f>
        <v/>
      </c>
    </row>
    <row r="5257" spans="1:12" x14ac:dyDescent="0.3">
      <c r="A5257" s="1" t="s">
        <v>1149</v>
      </c>
      <c r="B5257" s="1" t="s">
        <v>105</v>
      </c>
      <c r="C5257" s="2">
        <f>IFERROR(VLOOKUP(Tableau2[[#This Row],[PR]],'Taux sortant'!$I$9:$S$167,COLUMN(),0),"")</f>
        <v>22.68</v>
      </c>
      <c r="D5257" s="2">
        <f>IFERROR(VLOOKUP(Tableau2[[#This Row],[PR]],'Taux sortant'!$I$9:$S$167,COLUMN(),0),"")</f>
        <v>19.600000000000001</v>
      </c>
      <c r="E5257" s="2">
        <f>IFERROR(VLOOKUP(Tableau2[[#This Row],[PR]],'Taux sortant'!$I$9:$S$167,COLUMN(),0),"")</f>
        <v>15.23</v>
      </c>
      <c r="F5257" s="2">
        <f>IFERROR(VLOOKUP(Tableau2[[#This Row],[PR]],'Taux sortant'!$I$9:$S$167,COLUMN(),0),"")</f>
        <v>11.98</v>
      </c>
      <c r="G5257" s="2">
        <f>IFERROR(VLOOKUP(Tableau2[[#This Row],[PR]],'Taux sortant'!$I$9:$S$167,COLUMN(),0),"")</f>
        <v>8.5399999999999991</v>
      </c>
      <c r="H5257" s="2">
        <f>IFERROR(VLOOKUP(Tableau2[[#This Row],[PR]],'Taux sortant'!$I$9:$S$167,COLUMN(),0),"")</f>
        <v>5.65</v>
      </c>
      <c r="I5257" s="2">
        <f>IFERROR(VLOOKUP(Tableau2[[#This Row],[PR]],'Taux sortant'!$I$9:$S$167,COLUMN(),0),"")</f>
        <v>4.07</v>
      </c>
      <c r="J5257" s="2">
        <f>IFERROR(VLOOKUP(Tableau2[[#This Row],[PR]],'Taux sortant'!$I$9:$S$167,COLUMN(),0),"")</f>
        <v>0</v>
      </c>
      <c r="K5257" s="2">
        <f>IFERROR(VLOOKUP(Tableau2[[#This Row],[PR]],'Taux sortant'!$I$9:$S$167,COLUMN(),0),"")</f>
        <v>0</v>
      </c>
      <c r="L5257" s="2" t="str">
        <f>IFERROR(VLOOKUP(Tableau2[[#This Row],[PR]],'Taux sortant'!$I$9:$S$167,COLUMN(),0),"")</f>
        <v/>
      </c>
    </row>
    <row r="5258" spans="1:12" x14ac:dyDescent="0.3">
      <c r="A5258" s="1" t="s">
        <v>6342</v>
      </c>
      <c r="B5258" s="1" t="s">
        <v>5816</v>
      </c>
      <c r="C5258" s="2" t="str">
        <f>IFERROR(VLOOKUP(Tableau2[[#This Row],[PR]],'Taux sortant'!$I$9:$S$167,COLUMN(),0),"")</f>
        <v/>
      </c>
      <c r="D5258" s="2" t="str">
        <f>IFERROR(VLOOKUP(Tableau2[[#This Row],[PR]],'Taux sortant'!$I$9:$S$167,COLUMN(),0),"")</f>
        <v/>
      </c>
      <c r="E5258" s="2" t="str">
        <f>IFERROR(VLOOKUP(Tableau2[[#This Row],[PR]],'Taux sortant'!$I$9:$S$167,COLUMN(),0),"")</f>
        <v/>
      </c>
      <c r="F5258" s="2" t="str">
        <f>IFERROR(VLOOKUP(Tableau2[[#This Row],[PR]],'Taux sortant'!$I$9:$S$167,COLUMN(),0),"")</f>
        <v/>
      </c>
      <c r="G5258" s="2" t="str">
        <f>IFERROR(VLOOKUP(Tableau2[[#This Row],[PR]],'Taux sortant'!$I$9:$S$167,COLUMN(),0),"")</f>
        <v/>
      </c>
      <c r="H5258" s="2" t="str">
        <f>IFERROR(VLOOKUP(Tableau2[[#This Row],[PR]],'Taux sortant'!$I$9:$S$167,COLUMN(),0),"")</f>
        <v/>
      </c>
      <c r="I5258" s="2" t="str">
        <f>IFERROR(VLOOKUP(Tableau2[[#This Row],[PR]],'Taux sortant'!$I$9:$S$167,COLUMN(),0),"")</f>
        <v/>
      </c>
      <c r="J5258" s="2" t="str">
        <f>IFERROR(VLOOKUP(Tableau2[[#This Row],[PR]],'Taux sortant'!$I$9:$S$167,COLUMN(),0),"")</f>
        <v/>
      </c>
      <c r="K5258" s="2" t="str">
        <f>IFERROR(VLOOKUP(Tableau2[[#This Row],[PR]],'Taux sortant'!$I$9:$S$167,COLUMN(),0),"")</f>
        <v/>
      </c>
      <c r="L5258" s="2" t="str">
        <f>IFERROR(VLOOKUP(Tableau2[[#This Row],[PR]],'Taux sortant'!$I$9:$S$167,COLUMN(),0),"")</f>
        <v/>
      </c>
    </row>
    <row r="5259" spans="1:12" x14ac:dyDescent="0.3">
      <c r="A5259" s="1" t="s">
        <v>6345</v>
      </c>
      <c r="B5259" s="1" t="s">
        <v>5816</v>
      </c>
      <c r="C5259" s="2" t="str">
        <f>IFERROR(VLOOKUP(Tableau2[[#This Row],[PR]],'Taux sortant'!$I$9:$S$167,COLUMN(),0),"")</f>
        <v/>
      </c>
      <c r="D5259" s="2" t="str">
        <f>IFERROR(VLOOKUP(Tableau2[[#This Row],[PR]],'Taux sortant'!$I$9:$S$167,COLUMN(),0),"")</f>
        <v/>
      </c>
      <c r="E5259" s="2" t="str">
        <f>IFERROR(VLOOKUP(Tableau2[[#This Row],[PR]],'Taux sortant'!$I$9:$S$167,COLUMN(),0),"")</f>
        <v/>
      </c>
      <c r="F5259" s="2" t="str">
        <f>IFERROR(VLOOKUP(Tableau2[[#This Row],[PR]],'Taux sortant'!$I$9:$S$167,COLUMN(),0),"")</f>
        <v/>
      </c>
      <c r="G5259" s="2" t="str">
        <f>IFERROR(VLOOKUP(Tableau2[[#This Row],[PR]],'Taux sortant'!$I$9:$S$167,COLUMN(),0),"")</f>
        <v/>
      </c>
      <c r="H5259" s="2" t="str">
        <f>IFERROR(VLOOKUP(Tableau2[[#This Row],[PR]],'Taux sortant'!$I$9:$S$167,COLUMN(),0),"")</f>
        <v/>
      </c>
      <c r="I5259" s="2" t="str">
        <f>IFERROR(VLOOKUP(Tableau2[[#This Row],[PR]],'Taux sortant'!$I$9:$S$167,COLUMN(),0),"")</f>
        <v/>
      </c>
      <c r="J5259" s="2" t="str">
        <f>IFERROR(VLOOKUP(Tableau2[[#This Row],[PR]],'Taux sortant'!$I$9:$S$167,COLUMN(),0),"")</f>
        <v/>
      </c>
      <c r="K5259" s="2" t="str">
        <f>IFERROR(VLOOKUP(Tableau2[[#This Row],[PR]],'Taux sortant'!$I$9:$S$167,COLUMN(),0),"")</f>
        <v/>
      </c>
      <c r="L5259" s="2" t="str">
        <f>IFERROR(VLOOKUP(Tableau2[[#This Row],[PR]],'Taux sortant'!$I$9:$S$167,COLUMN(),0),"")</f>
        <v/>
      </c>
    </row>
    <row r="5260" spans="1:12" x14ac:dyDescent="0.3">
      <c r="A5260" s="1" t="s">
        <v>5801</v>
      </c>
      <c r="B5260" s="1" t="s">
        <v>5356</v>
      </c>
      <c r="C5260" s="2">
        <f>IFERROR(VLOOKUP(Tableau2[[#This Row],[PR]],'Taux sortant'!$I$9:$S$167,COLUMN(),0),"")</f>
        <v>14.1</v>
      </c>
      <c r="D5260" s="2">
        <f>IFERROR(VLOOKUP(Tableau2[[#This Row],[PR]],'Taux sortant'!$I$9:$S$167,COLUMN(),0),"")</f>
        <v>12.41</v>
      </c>
      <c r="E5260" s="2">
        <f>IFERROR(VLOOKUP(Tableau2[[#This Row],[PR]],'Taux sortant'!$I$9:$S$167,COLUMN(),0),"")</f>
        <v>9.0299999999999994</v>
      </c>
      <c r="F5260" s="2">
        <f>IFERROR(VLOOKUP(Tableau2[[#This Row],[PR]],'Taux sortant'!$I$9:$S$167,COLUMN(),0),"")</f>
        <v>7.34</v>
      </c>
      <c r="G5260" s="2">
        <f>IFERROR(VLOOKUP(Tableau2[[#This Row],[PR]],'Taux sortant'!$I$9:$S$167,COLUMN(),0),"")</f>
        <v>6.12</v>
      </c>
      <c r="H5260" s="2">
        <f>IFERROR(VLOOKUP(Tableau2[[#This Row],[PR]],'Taux sortant'!$I$9:$S$167,COLUMN(),0),"")</f>
        <v>5.37</v>
      </c>
      <c r="I5260" s="2">
        <f>IFERROR(VLOOKUP(Tableau2[[#This Row],[PR]],'Taux sortant'!$I$9:$S$167,COLUMN(),0),"")</f>
        <v>4.6500000000000004</v>
      </c>
      <c r="J5260" s="2">
        <f>IFERROR(VLOOKUP(Tableau2[[#This Row],[PR]],'Taux sortant'!$I$9:$S$167,COLUMN(),0),"")</f>
        <v>0</v>
      </c>
      <c r="K5260" s="2">
        <f>IFERROR(VLOOKUP(Tableau2[[#This Row],[PR]],'Taux sortant'!$I$9:$S$167,COLUMN(),0),"")</f>
        <v>1585.65</v>
      </c>
      <c r="L5260" s="2" t="str">
        <f>IFERROR(VLOOKUP(Tableau2[[#This Row],[PR]],'Taux sortant'!$I$9:$S$167,COLUMN(),0),"")</f>
        <v/>
      </c>
    </row>
    <row r="5261" spans="1:12" x14ac:dyDescent="0.3">
      <c r="A5261" s="1" t="s">
        <v>3950</v>
      </c>
      <c r="B5261" s="1" t="s">
        <v>3086</v>
      </c>
      <c r="C5261" s="2">
        <f>IFERROR(VLOOKUP(Tableau2[[#This Row],[PR]],'Taux sortant'!$I$9:$S$167,COLUMN(),0),"")</f>
        <v>14.38</v>
      </c>
      <c r="D5261" s="2">
        <f>IFERROR(VLOOKUP(Tableau2[[#This Row],[PR]],'Taux sortant'!$I$9:$S$167,COLUMN(),0),"")</f>
        <v>11.96</v>
      </c>
      <c r="E5261" s="2">
        <f>IFERROR(VLOOKUP(Tableau2[[#This Row],[PR]],'Taux sortant'!$I$9:$S$167,COLUMN(),0),"")</f>
        <v>9.1199999999999992</v>
      </c>
      <c r="F5261" s="2">
        <f>IFERROR(VLOOKUP(Tableau2[[#This Row],[PR]],'Taux sortant'!$I$9:$S$167,COLUMN(),0),"")</f>
        <v>7.74</v>
      </c>
      <c r="G5261" s="2">
        <f>IFERROR(VLOOKUP(Tableau2[[#This Row],[PR]],'Taux sortant'!$I$9:$S$167,COLUMN(),0),"")</f>
        <v>6.58</v>
      </c>
      <c r="H5261" s="2">
        <f>IFERROR(VLOOKUP(Tableau2[[#This Row],[PR]],'Taux sortant'!$I$9:$S$167,COLUMN(),0),"")</f>
        <v>5.57</v>
      </c>
      <c r="I5261" s="2">
        <f>IFERROR(VLOOKUP(Tableau2[[#This Row],[PR]],'Taux sortant'!$I$9:$S$167,COLUMN(),0),"")</f>
        <v>4.78</v>
      </c>
      <c r="J5261" s="2">
        <f>IFERROR(VLOOKUP(Tableau2[[#This Row],[PR]],'Taux sortant'!$I$9:$S$167,COLUMN(),0),"")</f>
        <v>0</v>
      </c>
      <c r="K5261" s="2">
        <f>IFERROR(VLOOKUP(Tableau2[[#This Row],[PR]],'Taux sortant'!$I$9:$S$167,COLUMN(),0),"")</f>
        <v>0</v>
      </c>
      <c r="L5261" s="2" t="str">
        <f>IFERROR(VLOOKUP(Tableau2[[#This Row],[PR]],'Taux sortant'!$I$9:$S$167,COLUMN(),0),"")</f>
        <v/>
      </c>
    </row>
    <row r="5262" spans="1:12" x14ac:dyDescent="0.3">
      <c r="A5262" s="1" t="s">
        <v>2434</v>
      </c>
      <c r="B5262" s="1" t="s">
        <v>1543</v>
      </c>
      <c r="C5262" s="2">
        <f>IFERROR(VLOOKUP(Tableau2[[#This Row],[PR]],'Taux sortant'!$I$9:$S$167,COLUMN(),0),"")</f>
        <v>23.63</v>
      </c>
      <c r="D5262" s="2">
        <f>IFERROR(VLOOKUP(Tableau2[[#This Row],[PR]],'Taux sortant'!$I$9:$S$167,COLUMN(),0),"")</f>
        <v>18.579999999999998</v>
      </c>
      <c r="E5262" s="2">
        <f>IFERROR(VLOOKUP(Tableau2[[#This Row],[PR]],'Taux sortant'!$I$9:$S$167,COLUMN(),0),"")</f>
        <v>13.97</v>
      </c>
      <c r="F5262" s="2">
        <f>IFERROR(VLOOKUP(Tableau2[[#This Row],[PR]],'Taux sortant'!$I$9:$S$167,COLUMN(),0),"")</f>
        <v>11.28</v>
      </c>
      <c r="G5262" s="2">
        <f>IFERROR(VLOOKUP(Tableau2[[#This Row],[PR]],'Taux sortant'!$I$9:$S$167,COLUMN(),0),"")</f>
        <v>8.2799999999999994</v>
      </c>
      <c r="H5262" s="2">
        <f>IFERROR(VLOOKUP(Tableau2[[#This Row],[PR]],'Taux sortant'!$I$9:$S$167,COLUMN(),0),"")</f>
        <v>6.16</v>
      </c>
      <c r="I5262" s="2">
        <f>IFERROR(VLOOKUP(Tableau2[[#This Row],[PR]],'Taux sortant'!$I$9:$S$167,COLUMN(),0),"")</f>
        <v>5.49</v>
      </c>
      <c r="J5262" s="2">
        <f>IFERROR(VLOOKUP(Tableau2[[#This Row],[PR]],'Taux sortant'!$I$9:$S$167,COLUMN(),0),"")</f>
        <v>0</v>
      </c>
      <c r="K5262" s="2">
        <f>IFERROR(VLOOKUP(Tableau2[[#This Row],[PR]],'Taux sortant'!$I$9:$S$167,COLUMN(),0),"")</f>
        <v>0</v>
      </c>
      <c r="L5262" s="2" t="str">
        <f>IFERROR(VLOOKUP(Tableau2[[#This Row],[PR]],'Taux sortant'!$I$9:$S$167,COLUMN(),0),"")</f>
        <v/>
      </c>
    </row>
    <row r="5263" spans="1:12" x14ac:dyDescent="0.3">
      <c r="A5263" s="1" t="s">
        <v>2434</v>
      </c>
      <c r="B5263" s="1" t="s">
        <v>3080</v>
      </c>
      <c r="C5263" s="2">
        <f>IFERROR(VLOOKUP(Tableau2[[#This Row],[PR]],'Taux sortant'!$I$9:$S$167,COLUMN(),0),"")</f>
        <v>14.55</v>
      </c>
      <c r="D5263" s="2">
        <f>IFERROR(VLOOKUP(Tableau2[[#This Row],[PR]],'Taux sortant'!$I$9:$S$167,COLUMN(),0),"")</f>
        <v>12.11</v>
      </c>
      <c r="E5263" s="2">
        <f>IFERROR(VLOOKUP(Tableau2[[#This Row],[PR]],'Taux sortant'!$I$9:$S$167,COLUMN(),0),"")</f>
        <v>9.24</v>
      </c>
      <c r="F5263" s="2">
        <f>IFERROR(VLOOKUP(Tableau2[[#This Row],[PR]],'Taux sortant'!$I$9:$S$167,COLUMN(),0),"")</f>
        <v>7.86</v>
      </c>
      <c r="G5263" s="2">
        <f>IFERROR(VLOOKUP(Tableau2[[#This Row],[PR]],'Taux sortant'!$I$9:$S$167,COLUMN(),0),"")</f>
        <v>6.7</v>
      </c>
      <c r="H5263" s="2">
        <f>IFERROR(VLOOKUP(Tableau2[[#This Row],[PR]],'Taux sortant'!$I$9:$S$167,COLUMN(),0),"")</f>
        <v>5.73</v>
      </c>
      <c r="I5263" s="2">
        <f>IFERROR(VLOOKUP(Tableau2[[#This Row],[PR]],'Taux sortant'!$I$9:$S$167,COLUMN(),0),"")</f>
        <v>4.97</v>
      </c>
      <c r="J5263" s="2">
        <f>IFERROR(VLOOKUP(Tableau2[[#This Row],[PR]],'Taux sortant'!$I$9:$S$167,COLUMN(),0),"")</f>
        <v>0</v>
      </c>
      <c r="K5263" s="2">
        <f>IFERROR(VLOOKUP(Tableau2[[#This Row],[PR]],'Taux sortant'!$I$9:$S$167,COLUMN(),0),"")</f>
        <v>0</v>
      </c>
      <c r="L5263" s="2" t="str">
        <f>IFERROR(VLOOKUP(Tableau2[[#This Row],[PR]],'Taux sortant'!$I$9:$S$167,COLUMN(),0),"")</f>
        <v/>
      </c>
    </row>
    <row r="5264" spans="1:12" x14ac:dyDescent="0.3">
      <c r="A5264" s="1" t="s">
        <v>1152</v>
      </c>
      <c r="B5264" s="1" t="s">
        <v>8</v>
      </c>
      <c r="C5264" s="2">
        <f>IFERROR(VLOOKUP(Tableau2[[#This Row],[PR]],'Taux sortant'!$I$9:$S$167,COLUMN(),0),"")</f>
        <v>30.77</v>
      </c>
      <c r="D5264" s="2">
        <f>IFERROR(VLOOKUP(Tableau2[[#This Row],[PR]],'Taux sortant'!$I$9:$S$167,COLUMN(),0),"")</f>
        <v>22.76</v>
      </c>
      <c r="E5264" s="2">
        <f>IFERROR(VLOOKUP(Tableau2[[#This Row],[PR]],'Taux sortant'!$I$9:$S$167,COLUMN(),0),"")</f>
        <v>16.43</v>
      </c>
      <c r="F5264" s="2">
        <f>IFERROR(VLOOKUP(Tableau2[[#This Row],[PR]],'Taux sortant'!$I$9:$S$167,COLUMN(),0),"")</f>
        <v>12.46</v>
      </c>
      <c r="G5264" s="2">
        <f>IFERROR(VLOOKUP(Tableau2[[#This Row],[PR]],'Taux sortant'!$I$9:$S$167,COLUMN(),0),"")</f>
        <v>7.96</v>
      </c>
      <c r="H5264" s="2">
        <f>IFERROR(VLOOKUP(Tableau2[[#This Row],[PR]],'Taux sortant'!$I$9:$S$167,COLUMN(),0),"")</f>
        <v>5.83</v>
      </c>
      <c r="I5264" s="2">
        <f>IFERROR(VLOOKUP(Tableau2[[#This Row],[PR]],'Taux sortant'!$I$9:$S$167,COLUMN(),0),"")</f>
        <v>4.59</v>
      </c>
      <c r="J5264" s="2">
        <f>IFERROR(VLOOKUP(Tableau2[[#This Row],[PR]],'Taux sortant'!$I$9:$S$167,COLUMN(),0),"")</f>
        <v>0</v>
      </c>
      <c r="K5264" s="2">
        <f>IFERROR(VLOOKUP(Tableau2[[#This Row],[PR]],'Taux sortant'!$I$9:$S$167,COLUMN(),0),"")</f>
        <v>0</v>
      </c>
      <c r="L5264" s="2" t="str">
        <f>IFERROR(VLOOKUP(Tableau2[[#This Row],[PR]],'Taux sortant'!$I$9:$S$167,COLUMN(),0),"")</f>
        <v/>
      </c>
    </row>
    <row r="5265" spans="1:12" x14ac:dyDescent="0.3">
      <c r="A5265" s="1" t="s">
        <v>1155</v>
      </c>
      <c r="B5265" s="1" t="s">
        <v>51</v>
      </c>
      <c r="C5265" s="2">
        <f>IFERROR(VLOOKUP(Tableau2[[#This Row],[PR]],'Taux sortant'!$I$9:$S$167,COLUMN(),0),"")</f>
        <v>14</v>
      </c>
      <c r="D5265" s="2">
        <f>IFERROR(VLOOKUP(Tableau2[[#This Row],[PR]],'Taux sortant'!$I$9:$S$167,COLUMN(),0),"")</f>
        <v>11.3</v>
      </c>
      <c r="E5265" s="2">
        <f>IFERROR(VLOOKUP(Tableau2[[#This Row],[PR]],'Taux sortant'!$I$9:$S$167,COLUMN(),0),"")</f>
        <v>8.23</v>
      </c>
      <c r="F5265" s="2">
        <f>IFERROR(VLOOKUP(Tableau2[[#This Row],[PR]],'Taux sortant'!$I$9:$S$167,COLUMN(),0),"")</f>
        <v>6.77</v>
      </c>
      <c r="G5265" s="2">
        <f>IFERROR(VLOOKUP(Tableau2[[#This Row],[PR]],'Taux sortant'!$I$9:$S$167,COLUMN(),0),"")</f>
        <v>5.71</v>
      </c>
      <c r="H5265" s="2">
        <f>IFERROR(VLOOKUP(Tableau2[[#This Row],[PR]],'Taux sortant'!$I$9:$S$167,COLUMN(),0),"")</f>
        <v>4.8099999999999996</v>
      </c>
      <c r="I5265" s="2">
        <f>IFERROR(VLOOKUP(Tableau2[[#This Row],[PR]],'Taux sortant'!$I$9:$S$167,COLUMN(),0),"")</f>
        <v>4.22</v>
      </c>
      <c r="J5265" s="2">
        <f>IFERROR(VLOOKUP(Tableau2[[#This Row],[PR]],'Taux sortant'!$I$9:$S$167,COLUMN(),0),"")</f>
        <v>0</v>
      </c>
      <c r="K5265" s="2">
        <f>IFERROR(VLOOKUP(Tableau2[[#This Row],[PR]],'Taux sortant'!$I$9:$S$167,COLUMN(),0),"")</f>
        <v>0</v>
      </c>
      <c r="L5265" s="2" t="str">
        <f>IFERROR(VLOOKUP(Tableau2[[#This Row],[PR]],'Taux sortant'!$I$9:$S$167,COLUMN(),0),"")</f>
        <v/>
      </c>
    </row>
    <row r="5266" spans="1:12" x14ac:dyDescent="0.3">
      <c r="A5266" s="1" t="s">
        <v>1158</v>
      </c>
      <c r="B5266" s="1" t="s">
        <v>31</v>
      </c>
      <c r="C5266" s="2">
        <f>IFERROR(VLOOKUP(Tableau2[[#This Row],[PR]],'Taux sortant'!$I$9:$S$167,COLUMN(),0),"")</f>
        <v>17.95</v>
      </c>
      <c r="D5266" s="2">
        <f>IFERROR(VLOOKUP(Tableau2[[#This Row],[PR]],'Taux sortant'!$I$9:$S$167,COLUMN(),0),"")</f>
        <v>14.25</v>
      </c>
      <c r="E5266" s="2">
        <f>IFERROR(VLOOKUP(Tableau2[[#This Row],[PR]],'Taux sortant'!$I$9:$S$167,COLUMN(),0),"")</f>
        <v>10.85</v>
      </c>
      <c r="F5266" s="2">
        <f>IFERROR(VLOOKUP(Tableau2[[#This Row],[PR]],'Taux sortant'!$I$9:$S$167,COLUMN(),0),"")</f>
        <v>8.92</v>
      </c>
      <c r="G5266" s="2">
        <f>IFERROR(VLOOKUP(Tableau2[[#This Row],[PR]],'Taux sortant'!$I$9:$S$167,COLUMN(),0),"")</f>
        <v>6.44</v>
      </c>
      <c r="H5266" s="2">
        <f>IFERROR(VLOOKUP(Tableau2[[#This Row],[PR]],'Taux sortant'!$I$9:$S$167,COLUMN(),0),"")</f>
        <v>5.07</v>
      </c>
      <c r="I5266" s="2">
        <f>IFERROR(VLOOKUP(Tableau2[[#This Row],[PR]],'Taux sortant'!$I$9:$S$167,COLUMN(),0),"")</f>
        <v>4.2</v>
      </c>
      <c r="J5266" s="2">
        <f>IFERROR(VLOOKUP(Tableau2[[#This Row],[PR]],'Taux sortant'!$I$9:$S$167,COLUMN(),0),"")</f>
        <v>0</v>
      </c>
      <c r="K5266" s="2">
        <f>IFERROR(VLOOKUP(Tableau2[[#This Row],[PR]],'Taux sortant'!$I$9:$S$167,COLUMN(),0),"")</f>
        <v>0</v>
      </c>
      <c r="L5266" s="2" t="str">
        <f>IFERROR(VLOOKUP(Tableau2[[#This Row],[PR]],'Taux sortant'!$I$9:$S$167,COLUMN(),0),"")</f>
        <v/>
      </c>
    </row>
    <row r="5267" spans="1:12" x14ac:dyDescent="0.3">
      <c r="A5267" s="1" t="s">
        <v>1161</v>
      </c>
      <c r="B5267" s="1" t="s">
        <v>63</v>
      </c>
      <c r="C5267" s="2">
        <f>IFERROR(VLOOKUP(Tableau2[[#This Row],[PR]],'Taux sortant'!$I$9:$S$167,COLUMN(),0),"")</f>
        <v>13.04</v>
      </c>
      <c r="D5267" s="2">
        <f>IFERROR(VLOOKUP(Tableau2[[#This Row],[PR]],'Taux sortant'!$I$9:$S$167,COLUMN(),0),"")</f>
        <v>10.46</v>
      </c>
      <c r="E5267" s="2">
        <f>IFERROR(VLOOKUP(Tableau2[[#This Row],[PR]],'Taux sortant'!$I$9:$S$167,COLUMN(),0),"")</f>
        <v>7.52</v>
      </c>
      <c r="F5267" s="2">
        <f>IFERROR(VLOOKUP(Tableau2[[#This Row],[PR]],'Taux sortant'!$I$9:$S$167,COLUMN(),0),"")</f>
        <v>6.12</v>
      </c>
      <c r="G5267" s="2">
        <f>IFERROR(VLOOKUP(Tableau2[[#This Row],[PR]],'Taux sortant'!$I$9:$S$167,COLUMN(),0),"")</f>
        <v>5.09</v>
      </c>
      <c r="H5267" s="2">
        <f>IFERROR(VLOOKUP(Tableau2[[#This Row],[PR]],'Taux sortant'!$I$9:$S$167,COLUMN(),0),"")</f>
        <v>4.2300000000000004</v>
      </c>
      <c r="I5267" s="2">
        <f>IFERROR(VLOOKUP(Tableau2[[#This Row],[PR]],'Taux sortant'!$I$9:$S$167,COLUMN(),0),"")</f>
        <v>3.67</v>
      </c>
      <c r="J5267" s="2">
        <f>IFERROR(VLOOKUP(Tableau2[[#This Row],[PR]],'Taux sortant'!$I$9:$S$167,COLUMN(),0),"")</f>
        <v>0</v>
      </c>
      <c r="K5267" s="2">
        <f>IFERROR(VLOOKUP(Tableau2[[#This Row],[PR]],'Taux sortant'!$I$9:$S$167,COLUMN(),0),"")</f>
        <v>0</v>
      </c>
      <c r="L5267" s="2" t="str">
        <f>IFERROR(VLOOKUP(Tableau2[[#This Row],[PR]],'Taux sortant'!$I$9:$S$167,COLUMN(),0),"")</f>
        <v/>
      </c>
    </row>
    <row r="5268" spans="1:12" x14ac:dyDescent="0.3">
      <c r="A5268" s="1" t="s">
        <v>1164</v>
      </c>
      <c r="B5268" s="1" t="s">
        <v>8</v>
      </c>
      <c r="C5268" s="2">
        <f>IFERROR(VLOOKUP(Tableau2[[#This Row],[PR]],'Taux sortant'!$I$9:$S$167,COLUMN(),0),"")</f>
        <v>30.77</v>
      </c>
      <c r="D5268" s="2">
        <f>IFERROR(VLOOKUP(Tableau2[[#This Row],[PR]],'Taux sortant'!$I$9:$S$167,COLUMN(),0),"")</f>
        <v>22.76</v>
      </c>
      <c r="E5268" s="2">
        <f>IFERROR(VLOOKUP(Tableau2[[#This Row],[PR]],'Taux sortant'!$I$9:$S$167,COLUMN(),0),"")</f>
        <v>16.43</v>
      </c>
      <c r="F5268" s="2">
        <f>IFERROR(VLOOKUP(Tableau2[[#This Row],[PR]],'Taux sortant'!$I$9:$S$167,COLUMN(),0),"")</f>
        <v>12.46</v>
      </c>
      <c r="G5268" s="2">
        <f>IFERROR(VLOOKUP(Tableau2[[#This Row],[PR]],'Taux sortant'!$I$9:$S$167,COLUMN(),0),"")</f>
        <v>7.96</v>
      </c>
      <c r="H5268" s="2">
        <f>IFERROR(VLOOKUP(Tableau2[[#This Row],[PR]],'Taux sortant'!$I$9:$S$167,COLUMN(),0),"")</f>
        <v>5.83</v>
      </c>
      <c r="I5268" s="2">
        <f>IFERROR(VLOOKUP(Tableau2[[#This Row],[PR]],'Taux sortant'!$I$9:$S$167,COLUMN(),0),"")</f>
        <v>4.59</v>
      </c>
      <c r="J5268" s="2">
        <f>IFERROR(VLOOKUP(Tableau2[[#This Row],[PR]],'Taux sortant'!$I$9:$S$167,COLUMN(),0),"")</f>
        <v>0</v>
      </c>
      <c r="K5268" s="2">
        <f>IFERROR(VLOOKUP(Tableau2[[#This Row],[PR]],'Taux sortant'!$I$9:$S$167,COLUMN(),0),"")</f>
        <v>0</v>
      </c>
      <c r="L5268" s="2" t="str">
        <f>IFERROR(VLOOKUP(Tableau2[[#This Row],[PR]],'Taux sortant'!$I$9:$S$167,COLUMN(),0),"")</f>
        <v/>
      </c>
    </row>
    <row r="5269" spans="1:12" x14ac:dyDescent="0.3">
      <c r="A5269" s="1" t="s">
        <v>1167</v>
      </c>
      <c r="B5269" s="1" t="s">
        <v>37</v>
      </c>
      <c r="C5269" s="2">
        <f>IFERROR(VLOOKUP(Tableau2[[#This Row],[PR]],'Taux sortant'!$I$9:$S$167,COLUMN(),0),"")</f>
        <v>25.34</v>
      </c>
      <c r="D5269" s="2">
        <f>IFERROR(VLOOKUP(Tableau2[[#This Row],[PR]],'Taux sortant'!$I$9:$S$167,COLUMN(),0),"")</f>
        <v>21.62</v>
      </c>
      <c r="E5269" s="2">
        <f>IFERROR(VLOOKUP(Tableau2[[#This Row],[PR]],'Taux sortant'!$I$9:$S$167,COLUMN(),0),"")</f>
        <v>15.42</v>
      </c>
      <c r="F5269" s="2">
        <f>IFERROR(VLOOKUP(Tableau2[[#This Row],[PR]],'Taux sortant'!$I$9:$S$167,COLUMN(),0),"")</f>
        <v>12.6</v>
      </c>
      <c r="G5269" s="2">
        <f>IFERROR(VLOOKUP(Tableau2[[#This Row],[PR]],'Taux sortant'!$I$9:$S$167,COLUMN(),0),"")</f>
        <v>9.5500000000000007</v>
      </c>
      <c r="H5269" s="2">
        <f>IFERROR(VLOOKUP(Tableau2[[#This Row],[PR]],'Taux sortant'!$I$9:$S$167,COLUMN(),0),"")</f>
        <v>7.3</v>
      </c>
      <c r="I5269" s="2">
        <f>IFERROR(VLOOKUP(Tableau2[[#This Row],[PR]],'Taux sortant'!$I$9:$S$167,COLUMN(),0),"")</f>
        <v>6.61</v>
      </c>
      <c r="J5269" s="2">
        <f>IFERROR(VLOOKUP(Tableau2[[#This Row],[PR]],'Taux sortant'!$I$9:$S$167,COLUMN(),0),"")</f>
        <v>0</v>
      </c>
      <c r="K5269" s="2">
        <f>IFERROR(VLOOKUP(Tableau2[[#This Row],[PR]],'Taux sortant'!$I$9:$S$167,COLUMN(),0),"")</f>
        <v>0</v>
      </c>
      <c r="L5269" s="2" t="str">
        <f>IFERROR(VLOOKUP(Tableau2[[#This Row],[PR]],'Taux sortant'!$I$9:$S$167,COLUMN(),0),"")</f>
        <v/>
      </c>
    </row>
    <row r="5270" spans="1:12" x14ac:dyDescent="0.3">
      <c r="A5270" s="1" t="s">
        <v>2437</v>
      </c>
      <c r="B5270" s="1" t="s">
        <v>1682</v>
      </c>
      <c r="C5270" s="2">
        <f>IFERROR(VLOOKUP(Tableau2[[#This Row],[PR]],'Taux sortant'!$I$9:$S$167,COLUMN(),0),"")</f>
        <v>9.59</v>
      </c>
      <c r="D5270" s="2">
        <f>IFERROR(VLOOKUP(Tableau2[[#This Row],[PR]],'Taux sortant'!$I$9:$S$167,COLUMN(),0),"")</f>
        <v>7.53</v>
      </c>
      <c r="E5270" s="2">
        <f>IFERROR(VLOOKUP(Tableau2[[#This Row],[PR]],'Taux sortant'!$I$9:$S$167,COLUMN(),0),"")</f>
        <v>5.2</v>
      </c>
      <c r="F5270" s="2">
        <f>IFERROR(VLOOKUP(Tableau2[[#This Row],[PR]],'Taux sortant'!$I$9:$S$167,COLUMN(),0),"")</f>
        <v>4.08</v>
      </c>
      <c r="G5270" s="2">
        <f>IFERROR(VLOOKUP(Tableau2[[#This Row],[PR]],'Taux sortant'!$I$9:$S$167,COLUMN(),0),"")</f>
        <v>3.34</v>
      </c>
      <c r="H5270" s="2">
        <f>IFERROR(VLOOKUP(Tableau2[[#This Row],[PR]],'Taux sortant'!$I$9:$S$167,COLUMN(),0),"")</f>
        <v>2.88</v>
      </c>
      <c r="I5270" s="2">
        <f>IFERROR(VLOOKUP(Tableau2[[#This Row],[PR]],'Taux sortant'!$I$9:$S$167,COLUMN(),0),"")</f>
        <v>2.59</v>
      </c>
      <c r="J5270" s="2">
        <f>IFERROR(VLOOKUP(Tableau2[[#This Row],[PR]],'Taux sortant'!$I$9:$S$167,COLUMN(),0),"")</f>
        <v>0</v>
      </c>
      <c r="K5270" s="2">
        <f>IFERROR(VLOOKUP(Tableau2[[#This Row],[PR]],'Taux sortant'!$I$9:$S$167,COLUMN(),0),"")</f>
        <v>0</v>
      </c>
      <c r="L5270" s="2" t="str">
        <f>IFERROR(VLOOKUP(Tableau2[[#This Row],[PR]],'Taux sortant'!$I$9:$S$167,COLUMN(),0),"")</f>
        <v/>
      </c>
    </row>
    <row r="5271" spans="1:12" x14ac:dyDescent="0.3">
      <c r="A5271" s="1" t="s">
        <v>2440</v>
      </c>
      <c r="B5271" s="1" t="s">
        <v>1682</v>
      </c>
      <c r="C5271" s="2">
        <f>IFERROR(VLOOKUP(Tableau2[[#This Row],[PR]],'Taux sortant'!$I$9:$S$167,COLUMN(),0),"")</f>
        <v>9.59</v>
      </c>
      <c r="D5271" s="2">
        <f>IFERROR(VLOOKUP(Tableau2[[#This Row],[PR]],'Taux sortant'!$I$9:$S$167,COLUMN(),0),"")</f>
        <v>7.53</v>
      </c>
      <c r="E5271" s="2">
        <f>IFERROR(VLOOKUP(Tableau2[[#This Row],[PR]],'Taux sortant'!$I$9:$S$167,COLUMN(),0),"")</f>
        <v>5.2</v>
      </c>
      <c r="F5271" s="2">
        <f>IFERROR(VLOOKUP(Tableau2[[#This Row],[PR]],'Taux sortant'!$I$9:$S$167,COLUMN(),0),"")</f>
        <v>4.08</v>
      </c>
      <c r="G5271" s="2">
        <f>IFERROR(VLOOKUP(Tableau2[[#This Row],[PR]],'Taux sortant'!$I$9:$S$167,COLUMN(),0),"")</f>
        <v>3.34</v>
      </c>
      <c r="H5271" s="2">
        <f>IFERROR(VLOOKUP(Tableau2[[#This Row],[PR]],'Taux sortant'!$I$9:$S$167,COLUMN(),0),"")</f>
        <v>2.88</v>
      </c>
      <c r="I5271" s="2">
        <f>IFERROR(VLOOKUP(Tableau2[[#This Row],[PR]],'Taux sortant'!$I$9:$S$167,COLUMN(),0),"")</f>
        <v>2.59</v>
      </c>
      <c r="J5271" s="2">
        <f>IFERROR(VLOOKUP(Tableau2[[#This Row],[PR]],'Taux sortant'!$I$9:$S$167,COLUMN(),0),"")</f>
        <v>0</v>
      </c>
      <c r="K5271" s="2">
        <f>IFERROR(VLOOKUP(Tableau2[[#This Row],[PR]],'Taux sortant'!$I$9:$S$167,COLUMN(),0),"")</f>
        <v>0</v>
      </c>
      <c r="L5271" s="2" t="str">
        <f>IFERROR(VLOOKUP(Tableau2[[#This Row],[PR]],'Taux sortant'!$I$9:$S$167,COLUMN(),0),"")</f>
        <v/>
      </c>
    </row>
    <row r="5272" spans="1:12" x14ac:dyDescent="0.3">
      <c r="A5272" s="1" t="s">
        <v>2443</v>
      </c>
      <c r="B5272" s="1" t="s">
        <v>1521</v>
      </c>
      <c r="C5272" s="2">
        <f>IFERROR(VLOOKUP(Tableau2[[#This Row],[PR]],'Taux sortant'!$I$9:$S$167,COLUMN(),0),"")</f>
        <v>21.64</v>
      </c>
      <c r="D5272" s="2">
        <f>IFERROR(VLOOKUP(Tableau2[[#This Row],[PR]],'Taux sortant'!$I$9:$S$167,COLUMN(),0),"")</f>
        <v>17.57</v>
      </c>
      <c r="E5272" s="2">
        <f>IFERROR(VLOOKUP(Tableau2[[#This Row],[PR]],'Taux sortant'!$I$9:$S$167,COLUMN(),0),"")</f>
        <v>11.74</v>
      </c>
      <c r="F5272" s="2">
        <f>IFERROR(VLOOKUP(Tableau2[[#This Row],[PR]],'Taux sortant'!$I$9:$S$167,COLUMN(),0),"")</f>
        <v>9.3000000000000007</v>
      </c>
      <c r="G5272" s="2">
        <f>IFERROR(VLOOKUP(Tableau2[[#This Row],[PR]],'Taux sortant'!$I$9:$S$167,COLUMN(),0),"")</f>
        <v>7.56</v>
      </c>
      <c r="H5272" s="2">
        <f>IFERROR(VLOOKUP(Tableau2[[#This Row],[PR]],'Taux sortant'!$I$9:$S$167,COLUMN(),0),"")</f>
        <v>5.09</v>
      </c>
      <c r="I5272" s="2">
        <f>IFERROR(VLOOKUP(Tableau2[[#This Row],[PR]],'Taux sortant'!$I$9:$S$167,COLUMN(),0),"")</f>
        <v>4.7300000000000004</v>
      </c>
      <c r="J5272" s="2">
        <f>IFERROR(VLOOKUP(Tableau2[[#This Row],[PR]],'Taux sortant'!$I$9:$S$167,COLUMN(),0),"")</f>
        <v>0</v>
      </c>
      <c r="K5272" s="2">
        <f>IFERROR(VLOOKUP(Tableau2[[#This Row],[PR]],'Taux sortant'!$I$9:$S$167,COLUMN(),0),"")</f>
        <v>0</v>
      </c>
      <c r="L5272" s="2" t="str">
        <f>IFERROR(VLOOKUP(Tableau2[[#This Row],[PR]],'Taux sortant'!$I$9:$S$167,COLUMN(),0),"")</f>
        <v/>
      </c>
    </row>
    <row r="5273" spans="1:12" x14ac:dyDescent="0.3">
      <c r="A5273" s="1" t="s">
        <v>6348</v>
      </c>
      <c r="B5273" s="1" t="s">
        <v>5835</v>
      </c>
      <c r="C5273" s="2" t="str">
        <f>IFERROR(VLOOKUP(Tableau2[[#This Row],[PR]],'Taux sortant'!$I$9:$S$167,COLUMN(),0),"")</f>
        <v/>
      </c>
      <c r="D5273" s="2" t="str">
        <f>IFERROR(VLOOKUP(Tableau2[[#This Row],[PR]],'Taux sortant'!$I$9:$S$167,COLUMN(),0),"")</f>
        <v/>
      </c>
      <c r="E5273" s="2" t="str">
        <f>IFERROR(VLOOKUP(Tableau2[[#This Row],[PR]],'Taux sortant'!$I$9:$S$167,COLUMN(),0),"")</f>
        <v/>
      </c>
      <c r="F5273" s="2" t="str">
        <f>IFERROR(VLOOKUP(Tableau2[[#This Row],[PR]],'Taux sortant'!$I$9:$S$167,COLUMN(),0),"")</f>
        <v/>
      </c>
      <c r="G5273" s="2" t="str">
        <f>IFERROR(VLOOKUP(Tableau2[[#This Row],[PR]],'Taux sortant'!$I$9:$S$167,COLUMN(),0),"")</f>
        <v/>
      </c>
      <c r="H5273" s="2" t="str">
        <f>IFERROR(VLOOKUP(Tableau2[[#This Row],[PR]],'Taux sortant'!$I$9:$S$167,COLUMN(),0),"")</f>
        <v/>
      </c>
      <c r="I5273" s="2" t="str">
        <f>IFERROR(VLOOKUP(Tableau2[[#This Row],[PR]],'Taux sortant'!$I$9:$S$167,COLUMN(),0),"")</f>
        <v/>
      </c>
      <c r="J5273" s="2" t="str">
        <f>IFERROR(VLOOKUP(Tableau2[[#This Row],[PR]],'Taux sortant'!$I$9:$S$167,COLUMN(),0),"")</f>
        <v/>
      </c>
      <c r="K5273" s="2" t="str">
        <f>IFERROR(VLOOKUP(Tableau2[[#This Row],[PR]],'Taux sortant'!$I$9:$S$167,COLUMN(),0),"")</f>
        <v/>
      </c>
      <c r="L5273" s="2" t="str">
        <f>IFERROR(VLOOKUP(Tableau2[[#This Row],[PR]],'Taux sortant'!$I$9:$S$167,COLUMN(),0),"")</f>
        <v/>
      </c>
    </row>
    <row r="5274" spans="1:12" x14ac:dyDescent="0.3">
      <c r="A5274" s="1" t="s">
        <v>6350</v>
      </c>
      <c r="B5274" s="1" t="s">
        <v>5815</v>
      </c>
      <c r="C5274" s="2">
        <f>IFERROR(VLOOKUP(Tableau2[[#This Row],[PR]],'Taux sortant'!$I$9:$S$167,COLUMN(),0),"")</f>
        <v>29.89</v>
      </c>
      <c r="D5274" s="2">
        <f>IFERROR(VLOOKUP(Tableau2[[#This Row],[PR]],'Taux sortant'!$I$9:$S$167,COLUMN(),0),"")</f>
        <v>27.05</v>
      </c>
      <c r="E5274" s="2">
        <f>IFERROR(VLOOKUP(Tableau2[[#This Row],[PR]],'Taux sortant'!$I$9:$S$167,COLUMN(),0),"")</f>
        <v>23.76</v>
      </c>
      <c r="F5274" s="2">
        <f>IFERROR(VLOOKUP(Tableau2[[#This Row],[PR]],'Taux sortant'!$I$9:$S$167,COLUMN(),0),"")</f>
        <v>22.11</v>
      </c>
      <c r="G5274" s="2">
        <f>IFERROR(VLOOKUP(Tableau2[[#This Row],[PR]],'Taux sortant'!$I$9:$S$167,COLUMN(),0),"")</f>
        <v>20.05</v>
      </c>
      <c r="H5274" s="2">
        <f>IFERROR(VLOOKUP(Tableau2[[#This Row],[PR]],'Taux sortant'!$I$9:$S$167,COLUMN(),0),"")</f>
        <v>17.09</v>
      </c>
      <c r="I5274" s="2">
        <f>IFERROR(VLOOKUP(Tableau2[[#This Row],[PR]],'Taux sortant'!$I$9:$S$167,COLUMN(),0),"")</f>
        <v>15.56</v>
      </c>
      <c r="J5274" s="2">
        <f>IFERROR(VLOOKUP(Tableau2[[#This Row],[PR]],'Taux sortant'!$I$9:$S$167,COLUMN(),0),"")</f>
        <v>0</v>
      </c>
      <c r="K5274" s="2">
        <f>IFERROR(VLOOKUP(Tableau2[[#This Row],[PR]],'Taux sortant'!$I$9:$S$167,COLUMN(),0),"")</f>
        <v>0</v>
      </c>
      <c r="L5274" s="2" t="str">
        <f>IFERROR(VLOOKUP(Tableau2[[#This Row],[PR]],'Taux sortant'!$I$9:$S$167,COLUMN(),0),"")</f>
        <v/>
      </c>
    </row>
    <row r="5275" spans="1:12" x14ac:dyDescent="0.3">
      <c r="A5275" s="1" t="s">
        <v>5100</v>
      </c>
      <c r="B5275" s="1" t="s">
        <v>4147</v>
      </c>
      <c r="C5275" s="2">
        <f>IFERROR(VLOOKUP(Tableau2[[#This Row],[PR]],'Taux sortant'!$I$9:$S$167,COLUMN(),0),"")</f>
        <v>16.62</v>
      </c>
      <c r="D5275" s="2">
        <f>IFERROR(VLOOKUP(Tableau2[[#This Row],[PR]],'Taux sortant'!$I$9:$S$167,COLUMN(),0),"")</f>
        <v>14.01</v>
      </c>
      <c r="E5275" s="2">
        <f>IFERROR(VLOOKUP(Tableau2[[#This Row],[PR]],'Taux sortant'!$I$9:$S$167,COLUMN(),0),"")</f>
        <v>10.98</v>
      </c>
      <c r="F5275" s="2">
        <f>IFERROR(VLOOKUP(Tableau2[[#This Row],[PR]],'Taux sortant'!$I$9:$S$167,COLUMN(),0),"")</f>
        <v>9.49</v>
      </c>
      <c r="G5275" s="2">
        <f>IFERROR(VLOOKUP(Tableau2[[#This Row],[PR]],'Taux sortant'!$I$9:$S$167,COLUMN(),0),"")</f>
        <v>8.1199999999999992</v>
      </c>
      <c r="H5275" s="2">
        <f>IFERROR(VLOOKUP(Tableau2[[#This Row],[PR]],'Taux sortant'!$I$9:$S$167,COLUMN(),0),"")</f>
        <v>6.99</v>
      </c>
      <c r="I5275" s="2">
        <f>IFERROR(VLOOKUP(Tableau2[[#This Row],[PR]],'Taux sortant'!$I$9:$S$167,COLUMN(),0),"")</f>
        <v>6.03</v>
      </c>
      <c r="J5275" s="2">
        <f>IFERROR(VLOOKUP(Tableau2[[#This Row],[PR]],'Taux sortant'!$I$9:$S$167,COLUMN(),0),"")</f>
        <v>2466.4499999999998</v>
      </c>
      <c r="K5275" s="2">
        <f>IFERROR(VLOOKUP(Tableau2[[#This Row],[PR]],'Taux sortant'!$I$9:$S$167,COLUMN(),0),"")</f>
        <v>0</v>
      </c>
      <c r="L5275" s="2" t="str">
        <f>IFERROR(VLOOKUP(Tableau2[[#This Row],[PR]],'Taux sortant'!$I$9:$S$167,COLUMN(),0),"")</f>
        <v/>
      </c>
    </row>
    <row r="5276" spans="1:12" x14ac:dyDescent="0.3">
      <c r="A5276" s="1" t="s">
        <v>6352</v>
      </c>
      <c r="B5276" s="1" t="s">
        <v>2203</v>
      </c>
      <c r="C5276" s="2">
        <f>IFERROR(VLOOKUP(Tableau2[[#This Row],[PR]],'Taux sortant'!$I$9:$S$167,COLUMN(),0),"")</f>
        <v>27.96</v>
      </c>
      <c r="D5276" s="2">
        <f>IFERROR(VLOOKUP(Tableau2[[#This Row],[PR]],'Taux sortant'!$I$9:$S$167,COLUMN(),0),"")</f>
        <v>24.55</v>
      </c>
      <c r="E5276" s="2">
        <f>IFERROR(VLOOKUP(Tableau2[[#This Row],[PR]],'Taux sortant'!$I$9:$S$167,COLUMN(),0),"")</f>
        <v>20.54</v>
      </c>
      <c r="F5276" s="2">
        <f>IFERROR(VLOOKUP(Tableau2[[#This Row],[PR]],'Taux sortant'!$I$9:$S$167,COLUMN(),0),"")</f>
        <v>18.54</v>
      </c>
      <c r="G5276" s="2">
        <f>IFERROR(VLOOKUP(Tableau2[[#This Row],[PR]],'Taux sortant'!$I$9:$S$167,COLUMN(),0),"")</f>
        <v>16.350000000000001</v>
      </c>
      <c r="H5276" s="2">
        <f>IFERROR(VLOOKUP(Tableau2[[#This Row],[PR]],'Taux sortant'!$I$9:$S$167,COLUMN(),0),"")</f>
        <v>14.17</v>
      </c>
      <c r="I5276" s="2">
        <f>IFERROR(VLOOKUP(Tableau2[[#This Row],[PR]],'Taux sortant'!$I$9:$S$167,COLUMN(),0),"")</f>
        <v>12.23</v>
      </c>
      <c r="J5276" s="2">
        <f>IFERROR(VLOOKUP(Tableau2[[#This Row],[PR]],'Taux sortant'!$I$9:$S$167,COLUMN(),0),"")</f>
        <v>0</v>
      </c>
      <c r="K5276" s="2">
        <f>IFERROR(VLOOKUP(Tableau2[[#This Row],[PR]],'Taux sortant'!$I$9:$S$167,COLUMN(),0),"")</f>
        <v>0</v>
      </c>
      <c r="L5276" s="2" t="str">
        <f>IFERROR(VLOOKUP(Tableau2[[#This Row],[PR]],'Taux sortant'!$I$9:$S$167,COLUMN(),0),"")</f>
        <v/>
      </c>
    </row>
    <row r="5277" spans="1:12" x14ac:dyDescent="0.3">
      <c r="A5277" s="1" t="s">
        <v>1170</v>
      </c>
      <c r="B5277" s="1" t="s">
        <v>41</v>
      </c>
      <c r="C5277" s="2">
        <f>IFERROR(VLOOKUP(Tableau2[[#This Row],[PR]],'Taux sortant'!$I$9:$S$167,COLUMN(),0),"")</f>
        <v>49.81</v>
      </c>
      <c r="D5277" s="2">
        <f>IFERROR(VLOOKUP(Tableau2[[#This Row],[PR]],'Taux sortant'!$I$9:$S$167,COLUMN(),0),"")</f>
        <v>45.27</v>
      </c>
      <c r="E5277" s="2">
        <f>IFERROR(VLOOKUP(Tableau2[[#This Row],[PR]],'Taux sortant'!$I$9:$S$167,COLUMN(),0),"")</f>
        <v>34.64</v>
      </c>
      <c r="F5277" s="2">
        <f>IFERROR(VLOOKUP(Tableau2[[#This Row],[PR]],'Taux sortant'!$I$9:$S$167,COLUMN(),0),"")</f>
        <v>29.4</v>
      </c>
      <c r="G5277" s="2">
        <f>IFERROR(VLOOKUP(Tableau2[[#This Row],[PR]],'Taux sortant'!$I$9:$S$167,COLUMN(),0),"")</f>
        <v>24.47</v>
      </c>
      <c r="H5277" s="2">
        <f>IFERROR(VLOOKUP(Tableau2[[#This Row],[PR]],'Taux sortant'!$I$9:$S$167,COLUMN(),0),"")</f>
        <v>15.63</v>
      </c>
      <c r="I5277" s="2">
        <f>IFERROR(VLOOKUP(Tableau2[[#This Row],[PR]],'Taux sortant'!$I$9:$S$167,COLUMN(),0),"")</f>
        <v>14.81</v>
      </c>
      <c r="J5277" s="2">
        <f>IFERROR(VLOOKUP(Tableau2[[#This Row],[PR]],'Taux sortant'!$I$9:$S$167,COLUMN(),0),"")</f>
        <v>0</v>
      </c>
      <c r="K5277" s="2">
        <f>IFERROR(VLOOKUP(Tableau2[[#This Row],[PR]],'Taux sortant'!$I$9:$S$167,COLUMN(),0),"")</f>
        <v>0</v>
      </c>
      <c r="L5277" s="2" t="str">
        <f>IFERROR(VLOOKUP(Tableau2[[#This Row],[PR]],'Taux sortant'!$I$9:$S$167,COLUMN(),0),"")</f>
        <v/>
      </c>
    </row>
    <row r="5278" spans="1:12" x14ac:dyDescent="0.3">
      <c r="A5278" s="1" t="s">
        <v>1173</v>
      </c>
      <c r="B5278" s="1" t="s">
        <v>102</v>
      </c>
      <c r="C5278" s="2">
        <f>IFERROR(VLOOKUP(Tableau2[[#This Row],[PR]],'Taux sortant'!$I$9:$S$167,COLUMN(),0),"")</f>
        <v>14.5</v>
      </c>
      <c r="D5278" s="2">
        <f>IFERROR(VLOOKUP(Tableau2[[#This Row],[PR]],'Taux sortant'!$I$9:$S$167,COLUMN(),0),"")</f>
        <v>11.83</v>
      </c>
      <c r="E5278" s="2">
        <f>IFERROR(VLOOKUP(Tableau2[[#This Row],[PR]],'Taux sortant'!$I$9:$S$167,COLUMN(),0),"")</f>
        <v>8.74</v>
      </c>
      <c r="F5278" s="2">
        <f>IFERROR(VLOOKUP(Tableau2[[#This Row],[PR]],'Taux sortant'!$I$9:$S$167,COLUMN(),0),"")</f>
        <v>7.26</v>
      </c>
      <c r="G5278" s="2">
        <f>IFERROR(VLOOKUP(Tableau2[[#This Row],[PR]],'Taux sortant'!$I$9:$S$167,COLUMN(),0),"")</f>
        <v>6.21</v>
      </c>
      <c r="H5278" s="2">
        <f>IFERROR(VLOOKUP(Tableau2[[#This Row],[PR]],'Taux sortant'!$I$9:$S$167,COLUMN(),0),"")</f>
        <v>5.33</v>
      </c>
      <c r="I5278" s="2">
        <f>IFERROR(VLOOKUP(Tableau2[[#This Row],[PR]],'Taux sortant'!$I$9:$S$167,COLUMN(),0),"")</f>
        <v>4.8</v>
      </c>
      <c r="J5278" s="2">
        <f>IFERROR(VLOOKUP(Tableau2[[#This Row],[PR]],'Taux sortant'!$I$9:$S$167,COLUMN(),0),"")</f>
        <v>0</v>
      </c>
      <c r="K5278" s="2">
        <f>IFERROR(VLOOKUP(Tableau2[[#This Row],[PR]],'Taux sortant'!$I$9:$S$167,COLUMN(),0),"")</f>
        <v>0</v>
      </c>
      <c r="L5278" s="2" t="str">
        <f>IFERROR(VLOOKUP(Tableau2[[#This Row],[PR]],'Taux sortant'!$I$9:$S$167,COLUMN(),0),"")</f>
        <v/>
      </c>
    </row>
    <row r="5279" spans="1:12" x14ac:dyDescent="0.3">
      <c r="A5279" s="1" t="s">
        <v>3076</v>
      </c>
      <c r="B5279" s="1" t="s">
        <v>3076</v>
      </c>
      <c r="C5279" s="2">
        <f>IFERROR(VLOOKUP(Tableau2[[#This Row],[PR]],'Taux sortant'!$I$9:$S$167,COLUMN(),0),"")</f>
        <v>14.68</v>
      </c>
      <c r="D5279" s="2">
        <f>IFERROR(VLOOKUP(Tableau2[[#This Row],[PR]],'Taux sortant'!$I$9:$S$167,COLUMN(),0),"")</f>
        <v>12.17</v>
      </c>
      <c r="E5279" s="2">
        <f>IFERROR(VLOOKUP(Tableau2[[#This Row],[PR]],'Taux sortant'!$I$9:$S$167,COLUMN(),0),"")</f>
        <v>9.26</v>
      </c>
      <c r="F5279" s="2">
        <f>IFERROR(VLOOKUP(Tableau2[[#This Row],[PR]],'Taux sortant'!$I$9:$S$167,COLUMN(),0),"")</f>
        <v>7.85</v>
      </c>
      <c r="G5279" s="2">
        <f>IFERROR(VLOOKUP(Tableau2[[#This Row],[PR]],'Taux sortant'!$I$9:$S$167,COLUMN(),0),"")</f>
        <v>6.68</v>
      </c>
      <c r="H5279" s="2">
        <f>IFERROR(VLOOKUP(Tableau2[[#This Row],[PR]],'Taux sortant'!$I$9:$S$167,COLUMN(),0),"")</f>
        <v>5.72</v>
      </c>
      <c r="I5279" s="2">
        <f>IFERROR(VLOOKUP(Tableau2[[#This Row],[PR]],'Taux sortant'!$I$9:$S$167,COLUMN(),0),"")</f>
        <v>4.96</v>
      </c>
      <c r="J5279" s="2">
        <f>IFERROR(VLOOKUP(Tableau2[[#This Row],[PR]],'Taux sortant'!$I$9:$S$167,COLUMN(),0),"")</f>
        <v>0</v>
      </c>
      <c r="K5279" s="2">
        <f>IFERROR(VLOOKUP(Tableau2[[#This Row],[PR]],'Taux sortant'!$I$9:$S$167,COLUMN(),0),"")</f>
        <v>0</v>
      </c>
      <c r="L5279" s="2" t="str">
        <f>IFERROR(VLOOKUP(Tableau2[[#This Row],[PR]],'Taux sortant'!$I$9:$S$167,COLUMN(),0),"")</f>
        <v/>
      </c>
    </row>
    <row r="5280" spans="1:12" x14ac:dyDescent="0.3">
      <c r="A5280" s="1" t="s">
        <v>3957</v>
      </c>
      <c r="B5280" s="1" t="s">
        <v>3076</v>
      </c>
      <c r="C5280" s="2">
        <f>IFERROR(VLOOKUP(Tableau2[[#This Row],[PR]],'Taux sortant'!$I$9:$S$167,COLUMN(),0),"")</f>
        <v>14.68</v>
      </c>
      <c r="D5280" s="2">
        <f>IFERROR(VLOOKUP(Tableau2[[#This Row],[PR]],'Taux sortant'!$I$9:$S$167,COLUMN(),0),"")</f>
        <v>12.17</v>
      </c>
      <c r="E5280" s="2">
        <f>IFERROR(VLOOKUP(Tableau2[[#This Row],[PR]],'Taux sortant'!$I$9:$S$167,COLUMN(),0),"")</f>
        <v>9.26</v>
      </c>
      <c r="F5280" s="2">
        <f>IFERROR(VLOOKUP(Tableau2[[#This Row],[PR]],'Taux sortant'!$I$9:$S$167,COLUMN(),0),"")</f>
        <v>7.85</v>
      </c>
      <c r="G5280" s="2">
        <f>IFERROR(VLOOKUP(Tableau2[[#This Row],[PR]],'Taux sortant'!$I$9:$S$167,COLUMN(),0),"")</f>
        <v>6.68</v>
      </c>
      <c r="H5280" s="2">
        <f>IFERROR(VLOOKUP(Tableau2[[#This Row],[PR]],'Taux sortant'!$I$9:$S$167,COLUMN(),0),"")</f>
        <v>5.72</v>
      </c>
      <c r="I5280" s="2">
        <f>IFERROR(VLOOKUP(Tableau2[[#This Row],[PR]],'Taux sortant'!$I$9:$S$167,COLUMN(),0),"")</f>
        <v>4.96</v>
      </c>
      <c r="J5280" s="2">
        <f>IFERROR(VLOOKUP(Tableau2[[#This Row],[PR]],'Taux sortant'!$I$9:$S$167,COLUMN(),0),"")</f>
        <v>0</v>
      </c>
      <c r="K5280" s="2">
        <f>IFERROR(VLOOKUP(Tableau2[[#This Row],[PR]],'Taux sortant'!$I$9:$S$167,COLUMN(),0),"")</f>
        <v>0</v>
      </c>
      <c r="L5280" s="2" t="str">
        <f>IFERROR(VLOOKUP(Tableau2[[#This Row],[PR]],'Taux sortant'!$I$9:$S$167,COLUMN(),0),"")</f>
        <v/>
      </c>
    </row>
    <row r="5281" spans="1:12" x14ac:dyDescent="0.3">
      <c r="A5281" s="1" t="s">
        <v>3960</v>
      </c>
      <c r="B5281" s="1" t="s">
        <v>3076</v>
      </c>
      <c r="C5281" s="2">
        <f>IFERROR(VLOOKUP(Tableau2[[#This Row],[PR]],'Taux sortant'!$I$9:$S$167,COLUMN(),0),"")</f>
        <v>14.68</v>
      </c>
      <c r="D5281" s="2">
        <f>IFERROR(VLOOKUP(Tableau2[[#This Row],[PR]],'Taux sortant'!$I$9:$S$167,COLUMN(),0),"")</f>
        <v>12.17</v>
      </c>
      <c r="E5281" s="2">
        <f>IFERROR(VLOOKUP(Tableau2[[#This Row],[PR]],'Taux sortant'!$I$9:$S$167,COLUMN(),0),"")</f>
        <v>9.26</v>
      </c>
      <c r="F5281" s="2">
        <f>IFERROR(VLOOKUP(Tableau2[[#This Row],[PR]],'Taux sortant'!$I$9:$S$167,COLUMN(),0),"")</f>
        <v>7.85</v>
      </c>
      <c r="G5281" s="2">
        <f>IFERROR(VLOOKUP(Tableau2[[#This Row],[PR]],'Taux sortant'!$I$9:$S$167,COLUMN(),0),"")</f>
        <v>6.68</v>
      </c>
      <c r="H5281" s="2">
        <f>IFERROR(VLOOKUP(Tableau2[[#This Row],[PR]],'Taux sortant'!$I$9:$S$167,COLUMN(),0),"")</f>
        <v>5.72</v>
      </c>
      <c r="I5281" s="2">
        <f>IFERROR(VLOOKUP(Tableau2[[#This Row],[PR]],'Taux sortant'!$I$9:$S$167,COLUMN(),0),"")</f>
        <v>4.96</v>
      </c>
      <c r="J5281" s="2">
        <f>IFERROR(VLOOKUP(Tableau2[[#This Row],[PR]],'Taux sortant'!$I$9:$S$167,COLUMN(),0),"")</f>
        <v>0</v>
      </c>
      <c r="K5281" s="2">
        <f>IFERROR(VLOOKUP(Tableau2[[#This Row],[PR]],'Taux sortant'!$I$9:$S$167,COLUMN(),0),"")</f>
        <v>0</v>
      </c>
      <c r="L5281" s="2" t="str">
        <f>IFERROR(VLOOKUP(Tableau2[[#This Row],[PR]],'Taux sortant'!$I$9:$S$167,COLUMN(),0),"")</f>
        <v/>
      </c>
    </row>
    <row r="5282" spans="1:12" x14ac:dyDescent="0.3">
      <c r="A5282" s="1" t="s">
        <v>3963</v>
      </c>
      <c r="B5282" s="1" t="s">
        <v>3082</v>
      </c>
      <c r="C5282" s="2">
        <f>IFERROR(VLOOKUP(Tableau2[[#This Row],[PR]],'Taux sortant'!$I$9:$S$167,COLUMN(),0),"")</f>
        <v>15.9</v>
      </c>
      <c r="D5282" s="2">
        <f>IFERROR(VLOOKUP(Tableau2[[#This Row],[PR]],'Taux sortant'!$I$9:$S$167,COLUMN(),0),"")</f>
        <v>13.36</v>
      </c>
      <c r="E5282" s="2">
        <f>IFERROR(VLOOKUP(Tableau2[[#This Row],[PR]],'Taux sortant'!$I$9:$S$167,COLUMN(),0),"")</f>
        <v>10.43</v>
      </c>
      <c r="F5282" s="2">
        <f>IFERROR(VLOOKUP(Tableau2[[#This Row],[PR]],'Taux sortant'!$I$9:$S$167,COLUMN(),0),"")</f>
        <v>8.9700000000000006</v>
      </c>
      <c r="G5282" s="2">
        <f>IFERROR(VLOOKUP(Tableau2[[#This Row],[PR]],'Taux sortant'!$I$9:$S$167,COLUMN(),0),"")</f>
        <v>7.72</v>
      </c>
      <c r="H5282" s="2">
        <f>IFERROR(VLOOKUP(Tableau2[[#This Row],[PR]],'Taux sortant'!$I$9:$S$167,COLUMN(),0),"")</f>
        <v>6.68</v>
      </c>
      <c r="I5282" s="2">
        <f>IFERROR(VLOOKUP(Tableau2[[#This Row],[PR]],'Taux sortant'!$I$9:$S$167,COLUMN(),0),"")</f>
        <v>5.85</v>
      </c>
      <c r="J5282" s="2">
        <f>IFERROR(VLOOKUP(Tableau2[[#This Row],[PR]],'Taux sortant'!$I$9:$S$167,COLUMN(),0),"")</f>
        <v>0</v>
      </c>
      <c r="K5282" s="2">
        <f>IFERROR(VLOOKUP(Tableau2[[#This Row],[PR]],'Taux sortant'!$I$9:$S$167,COLUMN(),0),"")</f>
        <v>0</v>
      </c>
      <c r="L5282" s="2" t="str">
        <f>IFERROR(VLOOKUP(Tableau2[[#This Row],[PR]],'Taux sortant'!$I$9:$S$167,COLUMN(),0),"")</f>
        <v/>
      </c>
    </row>
    <row r="5283" spans="1:12" x14ac:dyDescent="0.3">
      <c r="A5283" s="1" t="s">
        <v>2446</v>
      </c>
      <c r="B5283" s="1" t="s">
        <v>1521</v>
      </c>
      <c r="C5283" s="2">
        <f>IFERROR(VLOOKUP(Tableau2[[#This Row],[PR]],'Taux sortant'!$I$9:$S$167,COLUMN(),0),"")</f>
        <v>21.64</v>
      </c>
      <c r="D5283" s="2">
        <f>IFERROR(VLOOKUP(Tableau2[[#This Row],[PR]],'Taux sortant'!$I$9:$S$167,COLUMN(),0),"")</f>
        <v>17.57</v>
      </c>
      <c r="E5283" s="2">
        <f>IFERROR(VLOOKUP(Tableau2[[#This Row],[PR]],'Taux sortant'!$I$9:$S$167,COLUMN(),0),"")</f>
        <v>11.74</v>
      </c>
      <c r="F5283" s="2">
        <f>IFERROR(VLOOKUP(Tableau2[[#This Row],[PR]],'Taux sortant'!$I$9:$S$167,COLUMN(),0),"")</f>
        <v>9.3000000000000007</v>
      </c>
      <c r="G5283" s="2">
        <f>IFERROR(VLOOKUP(Tableau2[[#This Row],[PR]],'Taux sortant'!$I$9:$S$167,COLUMN(),0),"")</f>
        <v>7.56</v>
      </c>
      <c r="H5283" s="2">
        <f>IFERROR(VLOOKUP(Tableau2[[#This Row],[PR]],'Taux sortant'!$I$9:$S$167,COLUMN(),0),"")</f>
        <v>5.09</v>
      </c>
      <c r="I5283" s="2">
        <f>IFERROR(VLOOKUP(Tableau2[[#This Row],[PR]],'Taux sortant'!$I$9:$S$167,COLUMN(),0),"")</f>
        <v>4.7300000000000004</v>
      </c>
      <c r="J5283" s="2">
        <f>IFERROR(VLOOKUP(Tableau2[[#This Row],[PR]],'Taux sortant'!$I$9:$S$167,COLUMN(),0),"")</f>
        <v>0</v>
      </c>
      <c r="K5283" s="2">
        <f>IFERROR(VLOOKUP(Tableau2[[#This Row],[PR]],'Taux sortant'!$I$9:$S$167,COLUMN(),0),"")</f>
        <v>0</v>
      </c>
      <c r="L5283" s="2" t="str">
        <f>IFERROR(VLOOKUP(Tableau2[[#This Row],[PR]],'Taux sortant'!$I$9:$S$167,COLUMN(),0),"")</f>
        <v/>
      </c>
    </row>
    <row r="5284" spans="1:12" x14ac:dyDescent="0.3">
      <c r="A5284" s="1" t="s">
        <v>5803</v>
      </c>
      <c r="B5284" s="1" t="s">
        <v>5349</v>
      </c>
      <c r="C5284" s="2" t="str">
        <f>IFERROR(VLOOKUP(Tableau2[[#This Row],[PR]],'Taux sortant'!$I$9:$S$167,COLUMN(),0),"")</f>
        <v/>
      </c>
      <c r="D5284" s="2" t="str">
        <f>IFERROR(VLOOKUP(Tableau2[[#This Row],[PR]],'Taux sortant'!$I$9:$S$167,COLUMN(),0),"")</f>
        <v/>
      </c>
      <c r="E5284" s="2" t="str">
        <f>IFERROR(VLOOKUP(Tableau2[[#This Row],[PR]],'Taux sortant'!$I$9:$S$167,COLUMN(),0),"")</f>
        <v/>
      </c>
      <c r="F5284" s="2" t="str">
        <f>IFERROR(VLOOKUP(Tableau2[[#This Row],[PR]],'Taux sortant'!$I$9:$S$167,COLUMN(),0),"")</f>
        <v/>
      </c>
      <c r="G5284" s="2" t="str">
        <f>IFERROR(VLOOKUP(Tableau2[[#This Row],[PR]],'Taux sortant'!$I$9:$S$167,COLUMN(),0),"")</f>
        <v/>
      </c>
      <c r="H5284" s="2" t="str">
        <f>IFERROR(VLOOKUP(Tableau2[[#This Row],[PR]],'Taux sortant'!$I$9:$S$167,COLUMN(),0),"")</f>
        <v/>
      </c>
      <c r="I5284" s="2" t="str">
        <f>IFERROR(VLOOKUP(Tableau2[[#This Row],[PR]],'Taux sortant'!$I$9:$S$167,COLUMN(),0),"")</f>
        <v/>
      </c>
      <c r="J5284" s="2" t="str">
        <f>IFERROR(VLOOKUP(Tableau2[[#This Row],[PR]],'Taux sortant'!$I$9:$S$167,COLUMN(),0),"")</f>
        <v/>
      </c>
      <c r="K5284" s="2" t="str">
        <f>IFERROR(VLOOKUP(Tableau2[[#This Row],[PR]],'Taux sortant'!$I$9:$S$167,COLUMN(),0),"")</f>
        <v/>
      </c>
      <c r="L5284" s="2" t="str">
        <f>IFERROR(VLOOKUP(Tableau2[[#This Row],[PR]],'Taux sortant'!$I$9:$S$167,COLUMN(),0),"")</f>
        <v/>
      </c>
    </row>
    <row r="5285" spans="1:12" x14ac:dyDescent="0.3">
      <c r="A5285" s="1" t="s">
        <v>4284</v>
      </c>
      <c r="B5285" s="1" t="s">
        <v>4284</v>
      </c>
      <c r="C5285" s="2">
        <f>IFERROR(VLOOKUP(Tableau2[[#This Row],[PR]],'Taux sortant'!$I$9:$S$167,COLUMN(),0),"")</f>
        <v>25.1</v>
      </c>
      <c r="D5285" s="2">
        <f>IFERROR(VLOOKUP(Tableau2[[#This Row],[PR]],'Taux sortant'!$I$9:$S$167,COLUMN(),0),"")</f>
        <v>21.72</v>
      </c>
      <c r="E5285" s="2">
        <f>IFERROR(VLOOKUP(Tableau2[[#This Row],[PR]],'Taux sortant'!$I$9:$S$167,COLUMN(),0),"")</f>
        <v>17.420000000000002</v>
      </c>
      <c r="F5285" s="2">
        <f>IFERROR(VLOOKUP(Tableau2[[#This Row],[PR]],'Taux sortant'!$I$9:$S$167,COLUMN(),0),"")</f>
        <v>14.3</v>
      </c>
      <c r="G5285" s="2">
        <f>IFERROR(VLOOKUP(Tableau2[[#This Row],[PR]],'Taux sortant'!$I$9:$S$167,COLUMN(),0),"")</f>
        <v>12.48</v>
      </c>
      <c r="H5285" s="2">
        <f>IFERROR(VLOOKUP(Tableau2[[#This Row],[PR]],'Taux sortant'!$I$9:$S$167,COLUMN(),0),"")</f>
        <v>9.86</v>
      </c>
      <c r="I5285" s="2">
        <f>IFERROR(VLOOKUP(Tableau2[[#This Row],[PR]],'Taux sortant'!$I$9:$S$167,COLUMN(),0),"")</f>
        <v>8.82</v>
      </c>
      <c r="J5285" s="2">
        <f>IFERROR(VLOOKUP(Tableau2[[#This Row],[PR]],'Taux sortant'!$I$9:$S$167,COLUMN(),0),"")</f>
        <v>0</v>
      </c>
      <c r="K5285" s="2">
        <f>IFERROR(VLOOKUP(Tableau2[[#This Row],[PR]],'Taux sortant'!$I$9:$S$167,COLUMN(),0),"")</f>
        <v>0</v>
      </c>
      <c r="L5285" s="2" t="str">
        <f>IFERROR(VLOOKUP(Tableau2[[#This Row],[PR]],'Taux sortant'!$I$9:$S$167,COLUMN(),0),"")</f>
        <v/>
      </c>
    </row>
    <row r="5286" spans="1:12" x14ac:dyDescent="0.3">
      <c r="A5286" s="1" t="s">
        <v>5103</v>
      </c>
      <c r="B5286" s="1" t="s">
        <v>4284</v>
      </c>
      <c r="C5286" s="2">
        <f>IFERROR(VLOOKUP(Tableau2[[#This Row],[PR]],'Taux sortant'!$I$9:$S$167,COLUMN(),0),"")</f>
        <v>25.1</v>
      </c>
      <c r="D5286" s="2">
        <f>IFERROR(VLOOKUP(Tableau2[[#This Row],[PR]],'Taux sortant'!$I$9:$S$167,COLUMN(),0),"")</f>
        <v>21.72</v>
      </c>
      <c r="E5286" s="2">
        <f>IFERROR(VLOOKUP(Tableau2[[#This Row],[PR]],'Taux sortant'!$I$9:$S$167,COLUMN(),0),"")</f>
        <v>17.420000000000002</v>
      </c>
      <c r="F5286" s="2">
        <f>IFERROR(VLOOKUP(Tableau2[[#This Row],[PR]],'Taux sortant'!$I$9:$S$167,COLUMN(),0),"")</f>
        <v>14.3</v>
      </c>
      <c r="G5286" s="2">
        <f>IFERROR(VLOOKUP(Tableau2[[#This Row],[PR]],'Taux sortant'!$I$9:$S$167,COLUMN(),0),"")</f>
        <v>12.48</v>
      </c>
      <c r="H5286" s="2">
        <f>IFERROR(VLOOKUP(Tableau2[[#This Row],[PR]],'Taux sortant'!$I$9:$S$167,COLUMN(),0),"")</f>
        <v>9.86</v>
      </c>
      <c r="I5286" s="2">
        <f>IFERROR(VLOOKUP(Tableau2[[#This Row],[PR]],'Taux sortant'!$I$9:$S$167,COLUMN(),0),"")</f>
        <v>8.82</v>
      </c>
      <c r="J5286" s="2">
        <f>IFERROR(VLOOKUP(Tableau2[[#This Row],[PR]],'Taux sortant'!$I$9:$S$167,COLUMN(),0),"")</f>
        <v>0</v>
      </c>
      <c r="K5286" s="2">
        <f>IFERROR(VLOOKUP(Tableau2[[#This Row],[PR]],'Taux sortant'!$I$9:$S$167,COLUMN(),0),"")</f>
        <v>0</v>
      </c>
      <c r="L5286" s="2" t="str">
        <f>IFERROR(VLOOKUP(Tableau2[[#This Row],[PR]],'Taux sortant'!$I$9:$S$167,COLUMN(),0),"")</f>
        <v/>
      </c>
    </row>
    <row r="5287" spans="1:12" x14ac:dyDescent="0.3">
      <c r="A5287" s="1" t="s">
        <v>1176</v>
      </c>
      <c r="B5287" s="1" t="s">
        <v>61</v>
      </c>
      <c r="C5287" s="2">
        <f>IFERROR(VLOOKUP(Tableau2[[#This Row],[PR]],'Taux sortant'!$I$9:$S$167,COLUMN(),0),"")</f>
        <v>12.63</v>
      </c>
      <c r="D5287" s="2">
        <f>IFERROR(VLOOKUP(Tableau2[[#This Row],[PR]],'Taux sortant'!$I$9:$S$167,COLUMN(),0),"")</f>
        <v>10.14</v>
      </c>
      <c r="E5287" s="2">
        <f>IFERROR(VLOOKUP(Tableau2[[#This Row],[PR]],'Taux sortant'!$I$9:$S$167,COLUMN(),0),"")</f>
        <v>7.31</v>
      </c>
      <c r="F5287" s="2">
        <f>IFERROR(VLOOKUP(Tableau2[[#This Row],[PR]],'Taux sortant'!$I$9:$S$167,COLUMN(),0),"")</f>
        <v>5.96</v>
      </c>
      <c r="G5287" s="2">
        <f>IFERROR(VLOOKUP(Tableau2[[#This Row],[PR]],'Taux sortant'!$I$9:$S$167,COLUMN(),0),"")</f>
        <v>4.9800000000000004</v>
      </c>
      <c r="H5287" s="2">
        <f>IFERROR(VLOOKUP(Tableau2[[#This Row],[PR]],'Taux sortant'!$I$9:$S$167,COLUMN(),0),"")</f>
        <v>4.2</v>
      </c>
      <c r="I5287" s="2">
        <f>IFERROR(VLOOKUP(Tableau2[[#This Row],[PR]],'Taux sortant'!$I$9:$S$167,COLUMN(),0),"")</f>
        <v>3.68</v>
      </c>
      <c r="J5287" s="2">
        <f>IFERROR(VLOOKUP(Tableau2[[#This Row],[PR]],'Taux sortant'!$I$9:$S$167,COLUMN(),0),"")</f>
        <v>0</v>
      </c>
      <c r="K5287" s="2">
        <f>IFERROR(VLOOKUP(Tableau2[[#This Row],[PR]],'Taux sortant'!$I$9:$S$167,COLUMN(),0),"")</f>
        <v>0</v>
      </c>
      <c r="L5287" s="2" t="str">
        <f>IFERROR(VLOOKUP(Tableau2[[#This Row],[PR]],'Taux sortant'!$I$9:$S$167,COLUMN(),0),"")</f>
        <v/>
      </c>
    </row>
    <row r="5288" spans="1:12" x14ac:dyDescent="0.3">
      <c r="A5288" s="1" t="s">
        <v>1176</v>
      </c>
      <c r="B5288" s="1" t="s">
        <v>3211</v>
      </c>
      <c r="C5288" s="2">
        <f>IFERROR(VLOOKUP(Tableau2[[#This Row],[PR]],'Taux sortant'!$I$9:$S$167,COLUMN(),0),"")</f>
        <v>13.98</v>
      </c>
      <c r="D5288" s="2">
        <f>IFERROR(VLOOKUP(Tableau2[[#This Row],[PR]],'Taux sortant'!$I$9:$S$167,COLUMN(),0),"")</f>
        <v>11.58</v>
      </c>
      <c r="E5288" s="2">
        <f>IFERROR(VLOOKUP(Tableau2[[#This Row],[PR]],'Taux sortant'!$I$9:$S$167,COLUMN(),0),"")</f>
        <v>8.7799999999999994</v>
      </c>
      <c r="F5288" s="2">
        <f>IFERROR(VLOOKUP(Tableau2[[#This Row],[PR]],'Taux sortant'!$I$9:$S$167,COLUMN(),0),"")</f>
        <v>7.44</v>
      </c>
      <c r="G5288" s="2">
        <f>IFERROR(VLOOKUP(Tableau2[[#This Row],[PR]],'Taux sortant'!$I$9:$S$167,COLUMN(),0),"")</f>
        <v>6.29</v>
      </c>
      <c r="H5288" s="2">
        <f>IFERROR(VLOOKUP(Tableau2[[#This Row],[PR]],'Taux sortant'!$I$9:$S$167,COLUMN(),0),"")</f>
        <v>5.35</v>
      </c>
      <c r="I5288" s="2">
        <f>IFERROR(VLOOKUP(Tableau2[[#This Row],[PR]],'Taux sortant'!$I$9:$S$167,COLUMN(),0),"")</f>
        <v>4.6100000000000003</v>
      </c>
      <c r="J5288" s="2">
        <f>IFERROR(VLOOKUP(Tableau2[[#This Row],[PR]],'Taux sortant'!$I$9:$S$167,COLUMN(),0),"")</f>
        <v>0</v>
      </c>
      <c r="K5288" s="2">
        <f>IFERROR(VLOOKUP(Tableau2[[#This Row],[PR]],'Taux sortant'!$I$9:$S$167,COLUMN(),0),"")</f>
        <v>0</v>
      </c>
      <c r="L5288" s="2" t="str">
        <f>IFERROR(VLOOKUP(Tableau2[[#This Row],[PR]],'Taux sortant'!$I$9:$S$167,COLUMN(),0),"")</f>
        <v/>
      </c>
    </row>
    <row r="5289" spans="1:12" x14ac:dyDescent="0.3">
      <c r="A5289" s="1" t="s">
        <v>5106</v>
      </c>
      <c r="B5289" s="1" t="s">
        <v>4134</v>
      </c>
      <c r="C5289" s="2">
        <f>IFERROR(VLOOKUP(Tableau2[[#This Row],[PR]],'Taux sortant'!$I$9:$S$167,COLUMN(),0),"")</f>
        <v>18.260000000000002</v>
      </c>
      <c r="D5289" s="2">
        <f>IFERROR(VLOOKUP(Tableau2[[#This Row],[PR]],'Taux sortant'!$I$9:$S$167,COLUMN(),0),"")</f>
        <v>15.47</v>
      </c>
      <c r="E5289" s="2">
        <f>IFERROR(VLOOKUP(Tableau2[[#This Row],[PR]],'Taux sortant'!$I$9:$S$167,COLUMN(),0),"")</f>
        <v>12.23</v>
      </c>
      <c r="F5289" s="2">
        <f>IFERROR(VLOOKUP(Tableau2[[#This Row],[PR]],'Taux sortant'!$I$9:$S$167,COLUMN(),0),"")</f>
        <v>10.64</v>
      </c>
      <c r="G5289" s="2">
        <f>IFERROR(VLOOKUP(Tableau2[[#This Row],[PR]],'Taux sortant'!$I$9:$S$167,COLUMN(),0),"")</f>
        <v>9.09</v>
      </c>
      <c r="H5289" s="2">
        <f>IFERROR(VLOOKUP(Tableau2[[#This Row],[PR]],'Taux sortant'!$I$9:$S$167,COLUMN(),0),"")</f>
        <v>7.69</v>
      </c>
      <c r="I5289" s="2">
        <f>IFERROR(VLOOKUP(Tableau2[[#This Row],[PR]],'Taux sortant'!$I$9:$S$167,COLUMN(),0),"")</f>
        <v>6.52</v>
      </c>
      <c r="J5289" s="2">
        <f>IFERROR(VLOOKUP(Tableau2[[#This Row],[PR]],'Taux sortant'!$I$9:$S$167,COLUMN(),0),"")</f>
        <v>0</v>
      </c>
      <c r="K5289" s="2">
        <f>IFERROR(VLOOKUP(Tableau2[[#This Row],[PR]],'Taux sortant'!$I$9:$S$167,COLUMN(),0),"")</f>
        <v>0</v>
      </c>
      <c r="L5289" s="2" t="str">
        <f>IFERROR(VLOOKUP(Tableau2[[#This Row],[PR]],'Taux sortant'!$I$9:$S$167,COLUMN(),0),"")</f>
        <v/>
      </c>
    </row>
    <row r="5290" spans="1:12" x14ac:dyDescent="0.3">
      <c r="A5290" s="1" t="s">
        <v>1179</v>
      </c>
      <c r="B5290" s="1" t="s">
        <v>90</v>
      </c>
      <c r="C5290" s="2">
        <f>IFERROR(VLOOKUP(Tableau2[[#This Row],[PR]],'Taux sortant'!$I$9:$S$167,COLUMN(),0),"")</f>
        <v>32.090000000000003</v>
      </c>
      <c r="D5290" s="2">
        <f>IFERROR(VLOOKUP(Tableau2[[#This Row],[PR]],'Taux sortant'!$I$9:$S$167,COLUMN(),0),"")</f>
        <v>26.17</v>
      </c>
      <c r="E5290" s="2">
        <f>IFERROR(VLOOKUP(Tableau2[[#This Row],[PR]],'Taux sortant'!$I$9:$S$167,COLUMN(),0),"")</f>
        <v>20.67</v>
      </c>
      <c r="F5290" s="2">
        <f>IFERROR(VLOOKUP(Tableau2[[#This Row],[PR]],'Taux sortant'!$I$9:$S$167,COLUMN(),0),"")</f>
        <v>17.260000000000002</v>
      </c>
      <c r="G5290" s="2">
        <f>IFERROR(VLOOKUP(Tableau2[[#This Row],[PR]],'Taux sortant'!$I$9:$S$167,COLUMN(),0),"")</f>
        <v>12.15</v>
      </c>
      <c r="H5290" s="2">
        <f>IFERROR(VLOOKUP(Tableau2[[#This Row],[PR]],'Taux sortant'!$I$9:$S$167,COLUMN(),0),"")</f>
        <v>7.95</v>
      </c>
      <c r="I5290" s="2">
        <f>IFERROR(VLOOKUP(Tableau2[[#This Row],[PR]],'Taux sortant'!$I$9:$S$167,COLUMN(),0),"")</f>
        <v>7.21</v>
      </c>
      <c r="J5290" s="2">
        <f>IFERROR(VLOOKUP(Tableau2[[#This Row],[PR]],'Taux sortant'!$I$9:$S$167,COLUMN(),0),"")</f>
        <v>0</v>
      </c>
      <c r="K5290" s="2">
        <f>IFERROR(VLOOKUP(Tableau2[[#This Row],[PR]],'Taux sortant'!$I$9:$S$167,COLUMN(),0),"")</f>
        <v>0</v>
      </c>
      <c r="L5290" s="2" t="str">
        <f>IFERROR(VLOOKUP(Tableau2[[#This Row],[PR]],'Taux sortant'!$I$9:$S$167,COLUMN(),0),"")</f>
        <v/>
      </c>
    </row>
    <row r="5291" spans="1:12" x14ac:dyDescent="0.3">
      <c r="A5291" s="1" t="s">
        <v>3968</v>
      </c>
      <c r="B5291" s="1" t="s">
        <v>3118</v>
      </c>
      <c r="C5291" s="2">
        <f>IFERROR(VLOOKUP(Tableau2[[#This Row],[PR]],'Taux sortant'!$I$9:$S$167,COLUMN(),0),"")</f>
        <v>15.34</v>
      </c>
      <c r="D5291" s="2">
        <f>IFERROR(VLOOKUP(Tableau2[[#This Row],[PR]],'Taux sortant'!$I$9:$S$167,COLUMN(),0),"")</f>
        <v>12.85</v>
      </c>
      <c r="E5291" s="2">
        <f>IFERROR(VLOOKUP(Tableau2[[#This Row],[PR]],'Taux sortant'!$I$9:$S$167,COLUMN(),0),"")</f>
        <v>9.94</v>
      </c>
      <c r="F5291" s="2">
        <f>IFERROR(VLOOKUP(Tableau2[[#This Row],[PR]],'Taux sortant'!$I$9:$S$167,COLUMN(),0),"")</f>
        <v>8.5399999999999991</v>
      </c>
      <c r="G5291" s="2">
        <f>IFERROR(VLOOKUP(Tableau2[[#This Row],[PR]],'Taux sortant'!$I$9:$S$167,COLUMN(),0),"")</f>
        <v>7.34</v>
      </c>
      <c r="H5291" s="2">
        <f>IFERROR(VLOOKUP(Tableau2[[#This Row],[PR]],'Taux sortant'!$I$9:$S$167,COLUMN(),0),"")</f>
        <v>6.29</v>
      </c>
      <c r="I5291" s="2">
        <f>IFERROR(VLOOKUP(Tableau2[[#This Row],[PR]],'Taux sortant'!$I$9:$S$167,COLUMN(),0),"")</f>
        <v>5.49</v>
      </c>
      <c r="J5291" s="2">
        <f>IFERROR(VLOOKUP(Tableau2[[#This Row],[PR]],'Taux sortant'!$I$9:$S$167,COLUMN(),0),"")</f>
        <v>0</v>
      </c>
      <c r="K5291" s="2">
        <f>IFERROR(VLOOKUP(Tableau2[[#This Row],[PR]],'Taux sortant'!$I$9:$S$167,COLUMN(),0),"")</f>
        <v>0</v>
      </c>
      <c r="L5291" s="2" t="str">
        <f>IFERROR(VLOOKUP(Tableau2[[#This Row],[PR]],'Taux sortant'!$I$9:$S$167,COLUMN(),0),"")</f>
        <v/>
      </c>
    </row>
    <row r="5292" spans="1:12" x14ac:dyDescent="0.3">
      <c r="A5292" s="1" t="s">
        <v>1182</v>
      </c>
      <c r="B5292" s="1" t="s">
        <v>1182</v>
      </c>
      <c r="C5292" s="2">
        <f>IFERROR(VLOOKUP(Tableau2[[#This Row],[PR]],'Taux sortant'!$I$9:$S$167,COLUMN(),0),"")</f>
        <v>22.64</v>
      </c>
      <c r="D5292" s="2">
        <f>IFERROR(VLOOKUP(Tableau2[[#This Row],[PR]],'Taux sortant'!$I$9:$S$167,COLUMN(),0),"")</f>
        <v>20.190000000000001</v>
      </c>
      <c r="E5292" s="2">
        <f>IFERROR(VLOOKUP(Tableau2[[#This Row],[PR]],'Taux sortant'!$I$9:$S$167,COLUMN(),0),"")</f>
        <v>16.53</v>
      </c>
      <c r="F5292" s="2">
        <f>IFERROR(VLOOKUP(Tableau2[[#This Row],[PR]],'Taux sortant'!$I$9:$S$167,COLUMN(),0),"")</f>
        <v>14.31</v>
      </c>
      <c r="G5292" s="2">
        <f>IFERROR(VLOOKUP(Tableau2[[#This Row],[PR]],'Taux sortant'!$I$9:$S$167,COLUMN(),0),"")</f>
        <v>12.45</v>
      </c>
      <c r="H5292" s="2">
        <f>IFERROR(VLOOKUP(Tableau2[[#This Row],[PR]],'Taux sortant'!$I$9:$S$167,COLUMN(),0),"")</f>
        <v>10.32</v>
      </c>
      <c r="I5292" s="2">
        <f>IFERROR(VLOOKUP(Tableau2[[#This Row],[PR]],'Taux sortant'!$I$9:$S$167,COLUMN(),0),"")</f>
        <v>8.83</v>
      </c>
      <c r="J5292" s="2">
        <f>IFERROR(VLOOKUP(Tableau2[[#This Row],[PR]],'Taux sortant'!$I$9:$S$167,COLUMN(),0),"")</f>
        <v>0</v>
      </c>
      <c r="K5292" s="2">
        <f>IFERROR(VLOOKUP(Tableau2[[#This Row],[PR]],'Taux sortant'!$I$9:$S$167,COLUMN(),0),"")</f>
        <v>0</v>
      </c>
      <c r="L5292" s="2" t="str">
        <f>IFERROR(VLOOKUP(Tableau2[[#This Row],[PR]],'Taux sortant'!$I$9:$S$167,COLUMN(),0),"")</f>
        <v/>
      </c>
    </row>
    <row r="5293" spans="1:12" x14ac:dyDescent="0.3">
      <c r="A5293" s="1" t="s">
        <v>1182</v>
      </c>
      <c r="B5293" s="1" t="s">
        <v>67</v>
      </c>
      <c r="C5293" s="2">
        <f>IFERROR(VLOOKUP(Tableau2[[#This Row],[PR]],'Taux sortant'!$I$9:$S$167,COLUMN(),0),"")</f>
        <v>13.04</v>
      </c>
      <c r="D5293" s="2">
        <f>IFERROR(VLOOKUP(Tableau2[[#This Row],[PR]],'Taux sortant'!$I$9:$S$167,COLUMN(),0),"")</f>
        <v>10.46</v>
      </c>
      <c r="E5293" s="2">
        <f>IFERROR(VLOOKUP(Tableau2[[#This Row],[PR]],'Taux sortant'!$I$9:$S$167,COLUMN(),0),"")</f>
        <v>7.52</v>
      </c>
      <c r="F5293" s="2">
        <f>IFERROR(VLOOKUP(Tableau2[[#This Row],[PR]],'Taux sortant'!$I$9:$S$167,COLUMN(),0),"")</f>
        <v>6.12</v>
      </c>
      <c r="G5293" s="2">
        <f>IFERROR(VLOOKUP(Tableau2[[#This Row],[PR]],'Taux sortant'!$I$9:$S$167,COLUMN(),0),"")</f>
        <v>5.09</v>
      </c>
      <c r="H5293" s="2">
        <f>IFERROR(VLOOKUP(Tableau2[[#This Row],[PR]],'Taux sortant'!$I$9:$S$167,COLUMN(),0),"")</f>
        <v>4.2300000000000004</v>
      </c>
      <c r="I5293" s="2">
        <f>IFERROR(VLOOKUP(Tableau2[[#This Row],[PR]],'Taux sortant'!$I$9:$S$167,COLUMN(),0),"")</f>
        <v>3.67</v>
      </c>
      <c r="J5293" s="2">
        <f>IFERROR(VLOOKUP(Tableau2[[#This Row],[PR]],'Taux sortant'!$I$9:$S$167,COLUMN(),0),"")</f>
        <v>0</v>
      </c>
      <c r="K5293" s="2">
        <f>IFERROR(VLOOKUP(Tableau2[[#This Row],[PR]],'Taux sortant'!$I$9:$S$167,COLUMN(),0),"")</f>
        <v>0</v>
      </c>
      <c r="L5293" s="2" t="str">
        <f>IFERROR(VLOOKUP(Tableau2[[#This Row],[PR]],'Taux sortant'!$I$9:$S$167,COLUMN(),0),"")</f>
        <v/>
      </c>
    </row>
    <row r="5294" spans="1:12" x14ac:dyDescent="0.3">
      <c r="A5294" s="1" t="s">
        <v>2449</v>
      </c>
      <c r="B5294" s="1" t="s">
        <v>46</v>
      </c>
      <c r="C5294" s="2" t="str">
        <f>IFERROR(VLOOKUP(Tableau2[[#This Row],[PR]],'Taux sortant'!$I$9:$S$167,COLUMN(),0),"")</f>
        <v/>
      </c>
      <c r="D5294" s="2" t="str">
        <f>IFERROR(VLOOKUP(Tableau2[[#This Row],[PR]],'Taux sortant'!$I$9:$S$167,COLUMN(),0),"")</f>
        <v/>
      </c>
      <c r="E5294" s="2" t="str">
        <f>IFERROR(VLOOKUP(Tableau2[[#This Row],[PR]],'Taux sortant'!$I$9:$S$167,COLUMN(),0),"")</f>
        <v/>
      </c>
      <c r="F5294" s="2" t="str">
        <f>IFERROR(VLOOKUP(Tableau2[[#This Row],[PR]],'Taux sortant'!$I$9:$S$167,COLUMN(),0),"")</f>
        <v/>
      </c>
      <c r="G5294" s="2" t="str">
        <f>IFERROR(VLOOKUP(Tableau2[[#This Row],[PR]],'Taux sortant'!$I$9:$S$167,COLUMN(),0),"")</f>
        <v/>
      </c>
      <c r="H5294" s="2" t="str">
        <f>IFERROR(VLOOKUP(Tableau2[[#This Row],[PR]],'Taux sortant'!$I$9:$S$167,COLUMN(),0),"")</f>
        <v/>
      </c>
      <c r="I5294" s="2" t="str">
        <f>IFERROR(VLOOKUP(Tableau2[[#This Row],[PR]],'Taux sortant'!$I$9:$S$167,COLUMN(),0),"")</f>
        <v/>
      </c>
      <c r="J5294" s="2" t="str">
        <f>IFERROR(VLOOKUP(Tableau2[[#This Row],[PR]],'Taux sortant'!$I$9:$S$167,COLUMN(),0),"")</f>
        <v/>
      </c>
      <c r="K5294" s="2" t="str">
        <f>IFERROR(VLOOKUP(Tableau2[[#This Row],[PR]],'Taux sortant'!$I$9:$S$167,COLUMN(),0),"")</f>
        <v/>
      </c>
      <c r="L5294" s="2" t="str">
        <f>IFERROR(VLOOKUP(Tableau2[[#This Row],[PR]],'Taux sortant'!$I$9:$S$167,COLUMN(),0),"")</f>
        <v/>
      </c>
    </row>
    <row r="5295" spans="1:12" x14ac:dyDescent="0.3">
      <c r="A5295" s="1" t="s">
        <v>3971</v>
      </c>
      <c r="B5295" s="1" t="s">
        <v>3107</v>
      </c>
      <c r="C5295" s="2" t="str">
        <f>IFERROR(VLOOKUP(Tableau2[[#This Row],[PR]],'Taux sortant'!$I$9:$S$167,COLUMN(),0),"")</f>
        <v/>
      </c>
      <c r="D5295" s="2" t="str">
        <f>IFERROR(VLOOKUP(Tableau2[[#This Row],[PR]],'Taux sortant'!$I$9:$S$167,COLUMN(),0),"")</f>
        <v/>
      </c>
      <c r="E5295" s="2" t="str">
        <f>IFERROR(VLOOKUP(Tableau2[[#This Row],[PR]],'Taux sortant'!$I$9:$S$167,COLUMN(),0),"")</f>
        <v/>
      </c>
      <c r="F5295" s="2" t="str">
        <f>IFERROR(VLOOKUP(Tableau2[[#This Row],[PR]],'Taux sortant'!$I$9:$S$167,COLUMN(),0),"")</f>
        <v/>
      </c>
      <c r="G5295" s="2" t="str">
        <f>IFERROR(VLOOKUP(Tableau2[[#This Row],[PR]],'Taux sortant'!$I$9:$S$167,COLUMN(),0),"")</f>
        <v/>
      </c>
      <c r="H5295" s="2" t="str">
        <f>IFERROR(VLOOKUP(Tableau2[[#This Row],[PR]],'Taux sortant'!$I$9:$S$167,COLUMN(),0),"")</f>
        <v/>
      </c>
      <c r="I5295" s="2" t="str">
        <f>IFERROR(VLOOKUP(Tableau2[[#This Row],[PR]],'Taux sortant'!$I$9:$S$167,COLUMN(),0),"")</f>
        <v/>
      </c>
      <c r="J5295" s="2" t="str">
        <f>IFERROR(VLOOKUP(Tableau2[[#This Row],[PR]],'Taux sortant'!$I$9:$S$167,COLUMN(),0),"")</f>
        <v/>
      </c>
      <c r="K5295" s="2" t="str">
        <f>IFERROR(VLOOKUP(Tableau2[[#This Row],[PR]],'Taux sortant'!$I$9:$S$167,COLUMN(),0),"")</f>
        <v/>
      </c>
      <c r="L5295" s="2" t="str">
        <f>IFERROR(VLOOKUP(Tableau2[[#This Row],[PR]],'Taux sortant'!$I$9:$S$167,COLUMN(),0),"")</f>
        <v/>
      </c>
    </row>
    <row r="5296" spans="1:12" x14ac:dyDescent="0.3">
      <c r="A5296" s="1" t="s">
        <v>3974</v>
      </c>
      <c r="B5296" s="1" t="s">
        <v>3100</v>
      </c>
      <c r="C5296" s="2" t="str">
        <f>IFERROR(VLOOKUP(Tableau2[[#This Row],[PR]],'Taux sortant'!$I$9:$S$167,COLUMN(),0),"")</f>
        <v/>
      </c>
      <c r="D5296" s="2" t="str">
        <f>IFERROR(VLOOKUP(Tableau2[[#This Row],[PR]],'Taux sortant'!$I$9:$S$167,COLUMN(),0),"")</f>
        <v/>
      </c>
      <c r="E5296" s="2" t="str">
        <f>IFERROR(VLOOKUP(Tableau2[[#This Row],[PR]],'Taux sortant'!$I$9:$S$167,COLUMN(),0),"")</f>
        <v/>
      </c>
      <c r="F5296" s="2" t="str">
        <f>IFERROR(VLOOKUP(Tableau2[[#This Row],[PR]],'Taux sortant'!$I$9:$S$167,COLUMN(),0),"")</f>
        <v/>
      </c>
      <c r="G5296" s="2" t="str">
        <f>IFERROR(VLOOKUP(Tableau2[[#This Row],[PR]],'Taux sortant'!$I$9:$S$167,COLUMN(),0),"")</f>
        <v/>
      </c>
      <c r="H5296" s="2" t="str">
        <f>IFERROR(VLOOKUP(Tableau2[[#This Row],[PR]],'Taux sortant'!$I$9:$S$167,COLUMN(),0),"")</f>
        <v/>
      </c>
      <c r="I5296" s="2" t="str">
        <f>IFERROR(VLOOKUP(Tableau2[[#This Row],[PR]],'Taux sortant'!$I$9:$S$167,COLUMN(),0),"")</f>
        <v/>
      </c>
      <c r="J5296" s="2" t="str">
        <f>IFERROR(VLOOKUP(Tableau2[[#This Row],[PR]],'Taux sortant'!$I$9:$S$167,COLUMN(),0),"")</f>
        <v/>
      </c>
      <c r="K5296" s="2" t="str">
        <f>IFERROR(VLOOKUP(Tableau2[[#This Row],[PR]],'Taux sortant'!$I$9:$S$167,COLUMN(),0),"")</f>
        <v/>
      </c>
      <c r="L5296" s="2" t="str">
        <f>IFERROR(VLOOKUP(Tableau2[[#This Row],[PR]],'Taux sortant'!$I$9:$S$167,COLUMN(),0),"")</f>
        <v/>
      </c>
    </row>
    <row r="5297" spans="1:12" x14ac:dyDescent="0.3">
      <c r="A5297" s="1" t="s">
        <v>1540</v>
      </c>
      <c r="B5297" s="1" t="s">
        <v>4143</v>
      </c>
      <c r="C5297" s="2" t="str">
        <f>IFERROR(VLOOKUP(Tableau2[[#This Row],[PR]],'Taux sortant'!$I$9:$S$167,COLUMN(),0),"")</f>
        <v/>
      </c>
      <c r="D5297" s="2" t="str">
        <f>IFERROR(VLOOKUP(Tableau2[[#This Row],[PR]],'Taux sortant'!$I$9:$S$167,COLUMN(),0),"")</f>
        <v/>
      </c>
      <c r="E5297" s="2" t="str">
        <f>IFERROR(VLOOKUP(Tableau2[[#This Row],[PR]],'Taux sortant'!$I$9:$S$167,COLUMN(),0),"")</f>
        <v/>
      </c>
      <c r="F5297" s="2" t="str">
        <f>IFERROR(VLOOKUP(Tableau2[[#This Row],[PR]],'Taux sortant'!$I$9:$S$167,COLUMN(),0),"")</f>
        <v/>
      </c>
      <c r="G5297" s="2" t="str">
        <f>IFERROR(VLOOKUP(Tableau2[[#This Row],[PR]],'Taux sortant'!$I$9:$S$167,COLUMN(),0),"")</f>
        <v/>
      </c>
      <c r="H5297" s="2" t="str">
        <f>IFERROR(VLOOKUP(Tableau2[[#This Row],[PR]],'Taux sortant'!$I$9:$S$167,COLUMN(),0),"")</f>
        <v/>
      </c>
      <c r="I5297" s="2" t="str">
        <f>IFERROR(VLOOKUP(Tableau2[[#This Row],[PR]],'Taux sortant'!$I$9:$S$167,COLUMN(),0),"")</f>
        <v/>
      </c>
      <c r="J5297" s="2" t="str">
        <f>IFERROR(VLOOKUP(Tableau2[[#This Row],[PR]],'Taux sortant'!$I$9:$S$167,COLUMN(),0),"")</f>
        <v/>
      </c>
      <c r="K5297" s="2" t="str">
        <f>IFERROR(VLOOKUP(Tableau2[[#This Row],[PR]],'Taux sortant'!$I$9:$S$167,COLUMN(),0),"")</f>
        <v/>
      </c>
      <c r="L5297" s="2" t="str">
        <f>IFERROR(VLOOKUP(Tableau2[[#This Row],[PR]],'Taux sortant'!$I$9:$S$167,COLUMN(),0),"")</f>
        <v/>
      </c>
    </row>
    <row r="5298" spans="1:12" x14ac:dyDescent="0.3">
      <c r="A5298" s="1" t="s">
        <v>1540</v>
      </c>
      <c r="B5298" s="1" t="s">
        <v>5356</v>
      </c>
      <c r="C5298" s="2">
        <f>IFERROR(VLOOKUP(Tableau2[[#This Row],[PR]],'Taux sortant'!$I$9:$S$167,COLUMN(),0),"")</f>
        <v>14.1</v>
      </c>
      <c r="D5298" s="2">
        <f>IFERROR(VLOOKUP(Tableau2[[#This Row],[PR]],'Taux sortant'!$I$9:$S$167,COLUMN(),0),"")</f>
        <v>12.41</v>
      </c>
      <c r="E5298" s="2">
        <f>IFERROR(VLOOKUP(Tableau2[[#This Row],[PR]],'Taux sortant'!$I$9:$S$167,COLUMN(),0),"")</f>
        <v>9.0299999999999994</v>
      </c>
      <c r="F5298" s="2">
        <f>IFERROR(VLOOKUP(Tableau2[[#This Row],[PR]],'Taux sortant'!$I$9:$S$167,COLUMN(),0),"")</f>
        <v>7.34</v>
      </c>
      <c r="G5298" s="2">
        <f>IFERROR(VLOOKUP(Tableau2[[#This Row],[PR]],'Taux sortant'!$I$9:$S$167,COLUMN(),0),"")</f>
        <v>6.12</v>
      </c>
      <c r="H5298" s="2">
        <f>IFERROR(VLOOKUP(Tableau2[[#This Row],[PR]],'Taux sortant'!$I$9:$S$167,COLUMN(),0),"")</f>
        <v>5.37</v>
      </c>
      <c r="I5298" s="2">
        <f>IFERROR(VLOOKUP(Tableau2[[#This Row],[PR]],'Taux sortant'!$I$9:$S$167,COLUMN(),0),"")</f>
        <v>4.6500000000000004</v>
      </c>
      <c r="J5298" s="2">
        <f>IFERROR(VLOOKUP(Tableau2[[#This Row],[PR]],'Taux sortant'!$I$9:$S$167,COLUMN(),0),"")</f>
        <v>0</v>
      </c>
      <c r="K5298" s="2">
        <f>IFERROR(VLOOKUP(Tableau2[[#This Row],[PR]],'Taux sortant'!$I$9:$S$167,COLUMN(),0),"")</f>
        <v>1585.65</v>
      </c>
      <c r="L5298" s="2" t="str">
        <f>IFERROR(VLOOKUP(Tableau2[[#This Row],[PR]],'Taux sortant'!$I$9:$S$167,COLUMN(),0),"")</f>
        <v/>
      </c>
    </row>
    <row r="5299" spans="1:12" x14ac:dyDescent="0.3">
      <c r="A5299" s="1" t="s">
        <v>1540</v>
      </c>
      <c r="B5299" s="1" t="s">
        <v>1540</v>
      </c>
      <c r="C5299" s="2">
        <f>IFERROR(VLOOKUP(Tableau2[[#This Row],[PR]],'Taux sortant'!$I$9:$S$167,COLUMN(),0),"")</f>
        <v>9.59</v>
      </c>
      <c r="D5299" s="2">
        <f>IFERROR(VLOOKUP(Tableau2[[#This Row],[PR]],'Taux sortant'!$I$9:$S$167,COLUMN(),0),"")</f>
        <v>7.53</v>
      </c>
      <c r="E5299" s="2">
        <f>IFERROR(VLOOKUP(Tableau2[[#This Row],[PR]],'Taux sortant'!$I$9:$S$167,COLUMN(),0),"")</f>
        <v>5.2</v>
      </c>
      <c r="F5299" s="2">
        <f>IFERROR(VLOOKUP(Tableau2[[#This Row],[PR]],'Taux sortant'!$I$9:$S$167,COLUMN(),0),"")</f>
        <v>4.08</v>
      </c>
      <c r="G5299" s="2">
        <f>IFERROR(VLOOKUP(Tableau2[[#This Row],[PR]],'Taux sortant'!$I$9:$S$167,COLUMN(),0),"")</f>
        <v>3.34</v>
      </c>
      <c r="H5299" s="2">
        <f>IFERROR(VLOOKUP(Tableau2[[#This Row],[PR]],'Taux sortant'!$I$9:$S$167,COLUMN(),0),"")</f>
        <v>2.88</v>
      </c>
      <c r="I5299" s="2">
        <f>IFERROR(VLOOKUP(Tableau2[[#This Row],[PR]],'Taux sortant'!$I$9:$S$167,COLUMN(),0),"")</f>
        <v>2.59</v>
      </c>
      <c r="J5299" s="2">
        <f>IFERROR(VLOOKUP(Tableau2[[#This Row],[PR]],'Taux sortant'!$I$9:$S$167,COLUMN(),0),"")</f>
        <v>0</v>
      </c>
      <c r="K5299" s="2">
        <f>IFERROR(VLOOKUP(Tableau2[[#This Row],[PR]],'Taux sortant'!$I$9:$S$167,COLUMN(),0),"")</f>
        <v>0</v>
      </c>
      <c r="L5299" s="2" t="str">
        <f>IFERROR(VLOOKUP(Tableau2[[#This Row],[PR]],'Taux sortant'!$I$9:$S$167,COLUMN(),0),"")</f>
        <v/>
      </c>
    </row>
    <row r="5300" spans="1:12" x14ac:dyDescent="0.3">
      <c r="A5300" s="1" t="s">
        <v>1185</v>
      </c>
      <c r="B5300" s="1" t="s">
        <v>15</v>
      </c>
      <c r="C5300" s="2">
        <f>IFERROR(VLOOKUP(Tableau2[[#This Row],[PR]],'Taux sortant'!$I$9:$S$167,COLUMN(),0),"")</f>
        <v>12.05</v>
      </c>
      <c r="D5300" s="2">
        <f>IFERROR(VLOOKUP(Tableau2[[#This Row],[PR]],'Taux sortant'!$I$9:$S$167,COLUMN(),0),"")</f>
        <v>9.57</v>
      </c>
      <c r="E5300" s="2">
        <f>IFERROR(VLOOKUP(Tableau2[[#This Row],[PR]],'Taux sortant'!$I$9:$S$167,COLUMN(),0),"")</f>
        <v>6.79</v>
      </c>
      <c r="F5300" s="2">
        <f>IFERROR(VLOOKUP(Tableau2[[#This Row],[PR]],'Taux sortant'!$I$9:$S$167,COLUMN(),0),"")</f>
        <v>5.47</v>
      </c>
      <c r="G5300" s="2">
        <f>IFERROR(VLOOKUP(Tableau2[[#This Row],[PR]],'Taux sortant'!$I$9:$S$167,COLUMN(),0),"")</f>
        <v>4.49</v>
      </c>
      <c r="H5300" s="2">
        <f>IFERROR(VLOOKUP(Tableau2[[#This Row],[PR]],'Taux sortant'!$I$9:$S$167,COLUMN(),0),"")</f>
        <v>3.66</v>
      </c>
      <c r="I5300" s="2">
        <f>IFERROR(VLOOKUP(Tableau2[[#This Row],[PR]],'Taux sortant'!$I$9:$S$167,COLUMN(),0),"")</f>
        <v>3.12</v>
      </c>
      <c r="J5300" s="2">
        <f>IFERROR(VLOOKUP(Tableau2[[#This Row],[PR]],'Taux sortant'!$I$9:$S$167,COLUMN(),0),"")</f>
        <v>0</v>
      </c>
      <c r="K5300" s="2">
        <f>IFERROR(VLOOKUP(Tableau2[[#This Row],[PR]],'Taux sortant'!$I$9:$S$167,COLUMN(),0),"")</f>
        <v>0</v>
      </c>
      <c r="L5300" s="2" t="str">
        <f>IFERROR(VLOOKUP(Tableau2[[#This Row],[PR]],'Taux sortant'!$I$9:$S$167,COLUMN(),0),"")</f>
        <v/>
      </c>
    </row>
    <row r="5301" spans="1:12" x14ac:dyDescent="0.3">
      <c r="A5301" s="1" t="s">
        <v>1188</v>
      </c>
      <c r="B5301" s="1" t="s">
        <v>28</v>
      </c>
      <c r="C5301" s="2">
        <f>IFERROR(VLOOKUP(Tableau2[[#This Row],[PR]],'Taux sortant'!$I$9:$S$167,COLUMN(),0),"")</f>
        <v>13.58</v>
      </c>
      <c r="D5301" s="2">
        <f>IFERROR(VLOOKUP(Tableau2[[#This Row],[PR]],'Taux sortant'!$I$9:$S$167,COLUMN(),0),"")</f>
        <v>10.97</v>
      </c>
      <c r="E5301" s="2">
        <f>IFERROR(VLOOKUP(Tableau2[[#This Row],[PR]],'Taux sortant'!$I$9:$S$167,COLUMN(),0),"")</f>
        <v>8.0500000000000007</v>
      </c>
      <c r="F5301" s="2">
        <f>IFERROR(VLOOKUP(Tableau2[[#This Row],[PR]],'Taux sortant'!$I$9:$S$167,COLUMN(),0),"")</f>
        <v>6.64</v>
      </c>
      <c r="G5301" s="2">
        <f>IFERROR(VLOOKUP(Tableau2[[#This Row],[PR]],'Taux sortant'!$I$9:$S$167,COLUMN(),0),"")</f>
        <v>5.59</v>
      </c>
      <c r="H5301" s="2">
        <f>IFERROR(VLOOKUP(Tableau2[[#This Row],[PR]],'Taux sortant'!$I$9:$S$167,COLUMN(),0),"")</f>
        <v>4.79</v>
      </c>
      <c r="I5301" s="2">
        <f>IFERROR(VLOOKUP(Tableau2[[#This Row],[PR]],'Taux sortant'!$I$9:$S$167,COLUMN(),0),"")</f>
        <v>4.2300000000000004</v>
      </c>
      <c r="J5301" s="2">
        <f>IFERROR(VLOOKUP(Tableau2[[#This Row],[PR]],'Taux sortant'!$I$9:$S$167,COLUMN(),0),"")</f>
        <v>0</v>
      </c>
      <c r="K5301" s="2">
        <f>IFERROR(VLOOKUP(Tableau2[[#This Row],[PR]],'Taux sortant'!$I$9:$S$167,COLUMN(),0),"")</f>
        <v>0</v>
      </c>
      <c r="L5301" s="2" t="str">
        <f>IFERROR(VLOOKUP(Tableau2[[#This Row],[PR]],'Taux sortant'!$I$9:$S$167,COLUMN(),0),"")</f>
        <v/>
      </c>
    </row>
    <row r="5302" spans="1:12" x14ac:dyDescent="0.3">
      <c r="A5302" s="1" t="s">
        <v>2454</v>
      </c>
      <c r="B5302" s="1" t="s">
        <v>1631</v>
      </c>
      <c r="C5302" s="2">
        <f>IFERROR(VLOOKUP(Tableau2[[#This Row],[PR]],'Taux sortant'!$I$9:$S$167,COLUMN(),0),"")</f>
        <v>10.29</v>
      </c>
      <c r="D5302" s="2">
        <f>IFERROR(VLOOKUP(Tableau2[[#This Row],[PR]],'Taux sortant'!$I$9:$S$167,COLUMN(),0),"")</f>
        <v>8.1199999999999992</v>
      </c>
      <c r="E5302" s="2">
        <f>IFERROR(VLOOKUP(Tableau2[[#This Row],[PR]],'Taux sortant'!$I$9:$S$167,COLUMN(),0),"")</f>
        <v>5.69</v>
      </c>
      <c r="F5302" s="2">
        <f>IFERROR(VLOOKUP(Tableau2[[#This Row],[PR]],'Taux sortant'!$I$9:$S$167,COLUMN(),0),"")</f>
        <v>4.5199999999999996</v>
      </c>
      <c r="G5302" s="2">
        <f>IFERROR(VLOOKUP(Tableau2[[#This Row],[PR]],'Taux sortant'!$I$9:$S$167,COLUMN(),0),"")</f>
        <v>3.74</v>
      </c>
      <c r="H5302" s="2">
        <f>IFERROR(VLOOKUP(Tableau2[[#This Row],[PR]],'Taux sortant'!$I$9:$S$167,COLUMN(),0),"")</f>
        <v>3.28</v>
      </c>
      <c r="I5302" s="2">
        <f>IFERROR(VLOOKUP(Tableau2[[#This Row],[PR]],'Taux sortant'!$I$9:$S$167,COLUMN(),0),"")</f>
        <v>2.99</v>
      </c>
      <c r="J5302" s="2">
        <f>IFERROR(VLOOKUP(Tableau2[[#This Row],[PR]],'Taux sortant'!$I$9:$S$167,COLUMN(),0),"")</f>
        <v>0</v>
      </c>
      <c r="K5302" s="2">
        <f>IFERROR(VLOOKUP(Tableau2[[#This Row],[PR]],'Taux sortant'!$I$9:$S$167,COLUMN(),0),"")</f>
        <v>0</v>
      </c>
      <c r="L5302" s="2" t="str">
        <f>IFERROR(VLOOKUP(Tableau2[[#This Row],[PR]],'Taux sortant'!$I$9:$S$167,COLUMN(),0),"")</f>
        <v/>
      </c>
    </row>
    <row r="5303" spans="1:12" x14ac:dyDescent="0.3">
      <c r="A5303" s="1" t="s">
        <v>5805</v>
      </c>
      <c r="B5303" s="1" t="s">
        <v>5351</v>
      </c>
      <c r="C5303" s="2">
        <f>IFERROR(VLOOKUP(Tableau2[[#This Row],[PR]],'Taux sortant'!$I$9:$S$167,COLUMN(),0),"")</f>
        <v>16.170000000000002</v>
      </c>
      <c r="D5303" s="2">
        <f>IFERROR(VLOOKUP(Tableau2[[#This Row],[PR]],'Taux sortant'!$I$9:$S$167,COLUMN(),0),"")</f>
        <v>13.54</v>
      </c>
      <c r="E5303" s="2">
        <f>IFERROR(VLOOKUP(Tableau2[[#This Row],[PR]],'Taux sortant'!$I$9:$S$167,COLUMN(),0),"")</f>
        <v>10.49</v>
      </c>
      <c r="F5303" s="2">
        <f>IFERROR(VLOOKUP(Tableau2[[#This Row],[PR]],'Taux sortant'!$I$9:$S$167,COLUMN(),0),"")</f>
        <v>8.9700000000000006</v>
      </c>
      <c r="G5303" s="2">
        <f>IFERROR(VLOOKUP(Tableau2[[#This Row],[PR]],'Taux sortant'!$I$9:$S$167,COLUMN(),0),"")</f>
        <v>7.62</v>
      </c>
      <c r="H5303" s="2">
        <f>IFERROR(VLOOKUP(Tableau2[[#This Row],[PR]],'Taux sortant'!$I$9:$S$167,COLUMN(),0),"")</f>
        <v>6.52</v>
      </c>
      <c r="I5303" s="2">
        <f>IFERROR(VLOOKUP(Tableau2[[#This Row],[PR]],'Taux sortant'!$I$9:$S$167,COLUMN(),0),"")</f>
        <v>5.64</v>
      </c>
      <c r="J5303" s="2">
        <f>IFERROR(VLOOKUP(Tableau2[[#This Row],[PR]],'Taux sortant'!$I$9:$S$167,COLUMN(),0),"")</f>
        <v>0</v>
      </c>
      <c r="K5303" s="2">
        <f>IFERROR(VLOOKUP(Tableau2[[#This Row],[PR]],'Taux sortant'!$I$9:$S$167,COLUMN(),0),"")</f>
        <v>0</v>
      </c>
      <c r="L5303" s="2" t="str">
        <f>IFERROR(VLOOKUP(Tableau2[[#This Row],[PR]],'Taux sortant'!$I$9:$S$167,COLUMN(),0),"")</f>
        <v/>
      </c>
    </row>
    <row r="5304" spans="1:12" x14ac:dyDescent="0.3">
      <c r="A5304" s="1" t="s">
        <v>6628</v>
      </c>
      <c r="B5304" s="1" t="s">
        <v>6608</v>
      </c>
      <c r="C5304" s="2" t="str">
        <f>IFERROR(VLOOKUP(Tableau2[[#This Row],[PR]],'Taux sortant'!$I$9:$S$167,COLUMN(),0),"")</f>
        <v/>
      </c>
      <c r="D5304" s="2" t="str">
        <f>IFERROR(VLOOKUP(Tableau2[[#This Row],[PR]],'Taux sortant'!$I$9:$S$167,COLUMN(),0),"")</f>
        <v/>
      </c>
      <c r="E5304" s="2" t="str">
        <f>IFERROR(VLOOKUP(Tableau2[[#This Row],[PR]],'Taux sortant'!$I$9:$S$167,COLUMN(),0),"")</f>
        <v/>
      </c>
      <c r="F5304" s="2" t="str">
        <f>IFERROR(VLOOKUP(Tableau2[[#This Row],[PR]],'Taux sortant'!$I$9:$S$167,COLUMN(),0),"")</f>
        <v/>
      </c>
      <c r="G5304" s="2" t="str">
        <f>IFERROR(VLOOKUP(Tableau2[[#This Row],[PR]],'Taux sortant'!$I$9:$S$167,COLUMN(),0),"")</f>
        <v/>
      </c>
      <c r="H5304" s="2" t="str">
        <f>IFERROR(VLOOKUP(Tableau2[[#This Row],[PR]],'Taux sortant'!$I$9:$S$167,COLUMN(),0),"")</f>
        <v/>
      </c>
      <c r="I5304" s="2" t="str">
        <f>IFERROR(VLOOKUP(Tableau2[[#This Row],[PR]],'Taux sortant'!$I$9:$S$167,COLUMN(),0),"")</f>
        <v/>
      </c>
      <c r="J5304" s="2" t="str">
        <f>IFERROR(VLOOKUP(Tableau2[[#This Row],[PR]],'Taux sortant'!$I$9:$S$167,COLUMN(),0),"")</f>
        <v/>
      </c>
      <c r="K5304" s="2" t="str">
        <f>IFERROR(VLOOKUP(Tableau2[[#This Row],[PR]],'Taux sortant'!$I$9:$S$167,COLUMN(),0),"")</f>
        <v/>
      </c>
      <c r="L5304" s="2" t="str">
        <f>IFERROR(VLOOKUP(Tableau2[[#This Row],[PR]],'Taux sortant'!$I$9:$S$167,COLUMN(),0),"")</f>
        <v/>
      </c>
    </row>
    <row r="5305" spans="1:12" x14ac:dyDescent="0.3">
      <c r="A5305" s="1" t="s">
        <v>6355</v>
      </c>
      <c r="B5305" s="1" t="s">
        <v>5844</v>
      </c>
      <c r="C5305" s="2" t="str">
        <f>IFERROR(VLOOKUP(Tableau2[[#This Row],[PR]],'Taux sortant'!$I$9:$S$167,COLUMN(),0),"")</f>
        <v/>
      </c>
      <c r="D5305" s="2" t="str">
        <f>IFERROR(VLOOKUP(Tableau2[[#This Row],[PR]],'Taux sortant'!$I$9:$S$167,COLUMN(),0),"")</f>
        <v/>
      </c>
      <c r="E5305" s="2" t="str">
        <f>IFERROR(VLOOKUP(Tableau2[[#This Row],[PR]],'Taux sortant'!$I$9:$S$167,COLUMN(),0),"")</f>
        <v/>
      </c>
      <c r="F5305" s="2" t="str">
        <f>IFERROR(VLOOKUP(Tableau2[[#This Row],[PR]],'Taux sortant'!$I$9:$S$167,COLUMN(),0),"")</f>
        <v/>
      </c>
      <c r="G5305" s="2" t="str">
        <f>IFERROR(VLOOKUP(Tableau2[[#This Row],[PR]],'Taux sortant'!$I$9:$S$167,COLUMN(),0),"")</f>
        <v/>
      </c>
      <c r="H5305" s="2" t="str">
        <f>IFERROR(VLOOKUP(Tableau2[[#This Row],[PR]],'Taux sortant'!$I$9:$S$167,COLUMN(),0),"")</f>
        <v/>
      </c>
      <c r="I5305" s="2" t="str">
        <f>IFERROR(VLOOKUP(Tableau2[[#This Row],[PR]],'Taux sortant'!$I$9:$S$167,COLUMN(),0),"")</f>
        <v/>
      </c>
      <c r="J5305" s="2" t="str">
        <f>IFERROR(VLOOKUP(Tableau2[[#This Row],[PR]],'Taux sortant'!$I$9:$S$167,COLUMN(),0),"")</f>
        <v/>
      </c>
      <c r="K5305" s="2" t="str">
        <f>IFERROR(VLOOKUP(Tableau2[[#This Row],[PR]],'Taux sortant'!$I$9:$S$167,COLUMN(),0),"")</f>
        <v/>
      </c>
      <c r="L5305" s="2" t="str">
        <f>IFERROR(VLOOKUP(Tableau2[[#This Row],[PR]],'Taux sortant'!$I$9:$S$167,COLUMN(),0),"")</f>
        <v/>
      </c>
    </row>
    <row r="5306" spans="1:12" x14ac:dyDescent="0.3">
      <c r="A5306" s="1" t="s">
        <v>1191</v>
      </c>
      <c r="B5306" s="1" t="s">
        <v>90</v>
      </c>
      <c r="C5306" s="2">
        <f>IFERROR(VLOOKUP(Tableau2[[#This Row],[PR]],'Taux sortant'!$I$9:$S$167,COLUMN(),0),"")</f>
        <v>32.090000000000003</v>
      </c>
      <c r="D5306" s="2">
        <f>IFERROR(VLOOKUP(Tableau2[[#This Row],[PR]],'Taux sortant'!$I$9:$S$167,COLUMN(),0),"")</f>
        <v>26.17</v>
      </c>
      <c r="E5306" s="2">
        <f>IFERROR(VLOOKUP(Tableau2[[#This Row],[PR]],'Taux sortant'!$I$9:$S$167,COLUMN(),0),"")</f>
        <v>20.67</v>
      </c>
      <c r="F5306" s="2">
        <f>IFERROR(VLOOKUP(Tableau2[[#This Row],[PR]],'Taux sortant'!$I$9:$S$167,COLUMN(),0),"")</f>
        <v>17.260000000000002</v>
      </c>
      <c r="G5306" s="2">
        <f>IFERROR(VLOOKUP(Tableau2[[#This Row],[PR]],'Taux sortant'!$I$9:$S$167,COLUMN(),0),"")</f>
        <v>12.15</v>
      </c>
      <c r="H5306" s="2">
        <f>IFERROR(VLOOKUP(Tableau2[[#This Row],[PR]],'Taux sortant'!$I$9:$S$167,COLUMN(),0),"")</f>
        <v>7.95</v>
      </c>
      <c r="I5306" s="2">
        <f>IFERROR(VLOOKUP(Tableau2[[#This Row],[PR]],'Taux sortant'!$I$9:$S$167,COLUMN(),0),"")</f>
        <v>7.21</v>
      </c>
      <c r="J5306" s="2">
        <f>IFERROR(VLOOKUP(Tableau2[[#This Row],[PR]],'Taux sortant'!$I$9:$S$167,COLUMN(),0),"")</f>
        <v>0</v>
      </c>
      <c r="K5306" s="2">
        <f>IFERROR(VLOOKUP(Tableau2[[#This Row],[PR]],'Taux sortant'!$I$9:$S$167,COLUMN(),0),"")</f>
        <v>0</v>
      </c>
      <c r="L5306" s="2" t="str">
        <f>IFERROR(VLOOKUP(Tableau2[[#This Row],[PR]],'Taux sortant'!$I$9:$S$167,COLUMN(),0),"")</f>
        <v/>
      </c>
    </row>
    <row r="5307" spans="1:12" x14ac:dyDescent="0.3">
      <c r="A5307" s="1" t="s">
        <v>2457</v>
      </c>
      <c r="B5307" s="1" t="s">
        <v>1535</v>
      </c>
      <c r="C5307" s="2">
        <f>IFERROR(VLOOKUP(Tableau2[[#This Row],[PR]],'Taux sortant'!$I$9:$S$167,COLUMN(),0),"")</f>
        <v>32.31</v>
      </c>
      <c r="D5307" s="2">
        <f>IFERROR(VLOOKUP(Tableau2[[#This Row],[PR]],'Taux sortant'!$I$9:$S$167,COLUMN(),0),"")</f>
        <v>25.84</v>
      </c>
      <c r="E5307" s="2">
        <f>IFERROR(VLOOKUP(Tableau2[[#This Row],[PR]],'Taux sortant'!$I$9:$S$167,COLUMN(),0),"")</f>
        <v>18.78</v>
      </c>
      <c r="F5307" s="2">
        <f>IFERROR(VLOOKUP(Tableau2[[#This Row],[PR]],'Taux sortant'!$I$9:$S$167,COLUMN(),0),"")</f>
        <v>15.36</v>
      </c>
      <c r="G5307" s="2">
        <f>IFERROR(VLOOKUP(Tableau2[[#This Row],[PR]],'Taux sortant'!$I$9:$S$167,COLUMN(),0),"")</f>
        <v>12.71</v>
      </c>
      <c r="H5307" s="2">
        <f>IFERROR(VLOOKUP(Tableau2[[#This Row],[PR]],'Taux sortant'!$I$9:$S$167,COLUMN(),0),"")</f>
        <v>10.58</v>
      </c>
      <c r="I5307" s="2">
        <f>IFERROR(VLOOKUP(Tableau2[[#This Row],[PR]],'Taux sortant'!$I$9:$S$167,COLUMN(),0),"")</f>
        <v>9.08</v>
      </c>
      <c r="J5307" s="2">
        <f>IFERROR(VLOOKUP(Tableau2[[#This Row],[PR]],'Taux sortant'!$I$9:$S$167,COLUMN(),0),"")</f>
        <v>0</v>
      </c>
      <c r="K5307" s="2">
        <f>IFERROR(VLOOKUP(Tableau2[[#This Row],[PR]],'Taux sortant'!$I$9:$S$167,COLUMN(),0),"")</f>
        <v>0</v>
      </c>
      <c r="L5307" s="2" t="str">
        <f>IFERROR(VLOOKUP(Tableau2[[#This Row],[PR]],'Taux sortant'!$I$9:$S$167,COLUMN(),0),"")</f>
        <v/>
      </c>
    </row>
    <row r="5308" spans="1:12" x14ac:dyDescent="0.3">
      <c r="A5308" s="1" t="s">
        <v>5113</v>
      </c>
      <c r="B5308" s="1" t="s">
        <v>4162</v>
      </c>
      <c r="C5308" s="2" t="str">
        <f>IFERROR(VLOOKUP(Tableau2[[#This Row],[PR]],'Taux sortant'!$I$9:$S$167,COLUMN(),0),"")</f>
        <v/>
      </c>
      <c r="D5308" s="2" t="str">
        <f>IFERROR(VLOOKUP(Tableau2[[#This Row],[PR]],'Taux sortant'!$I$9:$S$167,COLUMN(),0),"")</f>
        <v/>
      </c>
      <c r="E5308" s="2" t="str">
        <f>IFERROR(VLOOKUP(Tableau2[[#This Row],[PR]],'Taux sortant'!$I$9:$S$167,COLUMN(),0),"")</f>
        <v/>
      </c>
      <c r="F5308" s="2" t="str">
        <f>IFERROR(VLOOKUP(Tableau2[[#This Row],[PR]],'Taux sortant'!$I$9:$S$167,COLUMN(),0),"")</f>
        <v/>
      </c>
      <c r="G5308" s="2" t="str">
        <f>IFERROR(VLOOKUP(Tableau2[[#This Row],[PR]],'Taux sortant'!$I$9:$S$167,COLUMN(),0),"")</f>
        <v/>
      </c>
      <c r="H5308" s="2" t="str">
        <f>IFERROR(VLOOKUP(Tableau2[[#This Row],[PR]],'Taux sortant'!$I$9:$S$167,COLUMN(),0),"")</f>
        <v/>
      </c>
      <c r="I5308" s="2" t="str">
        <f>IFERROR(VLOOKUP(Tableau2[[#This Row],[PR]],'Taux sortant'!$I$9:$S$167,COLUMN(),0),"")</f>
        <v/>
      </c>
      <c r="J5308" s="2" t="str">
        <f>IFERROR(VLOOKUP(Tableau2[[#This Row],[PR]],'Taux sortant'!$I$9:$S$167,COLUMN(),0),"")</f>
        <v/>
      </c>
      <c r="K5308" s="2" t="str">
        <f>IFERROR(VLOOKUP(Tableau2[[#This Row],[PR]],'Taux sortant'!$I$9:$S$167,COLUMN(),0),"")</f>
        <v/>
      </c>
      <c r="L5308" s="2" t="str">
        <f>IFERROR(VLOOKUP(Tableau2[[#This Row],[PR]],'Taux sortant'!$I$9:$S$167,COLUMN(),0),"")</f>
        <v/>
      </c>
    </row>
    <row r="5309" spans="1:12" x14ac:dyDescent="0.3">
      <c r="A5309" s="1" t="s">
        <v>1194</v>
      </c>
      <c r="B5309" s="1" t="s">
        <v>53</v>
      </c>
      <c r="C5309" s="2">
        <f>IFERROR(VLOOKUP(Tableau2[[#This Row],[PR]],'Taux sortant'!$I$9:$S$167,COLUMN(),0),"")</f>
        <v>28.13</v>
      </c>
      <c r="D5309" s="2">
        <f>IFERROR(VLOOKUP(Tableau2[[#This Row],[PR]],'Taux sortant'!$I$9:$S$167,COLUMN(),0),"")</f>
        <v>22.97</v>
      </c>
      <c r="E5309" s="2">
        <f>IFERROR(VLOOKUP(Tableau2[[#This Row],[PR]],'Taux sortant'!$I$9:$S$167,COLUMN(),0),"")</f>
        <v>17.190000000000001</v>
      </c>
      <c r="F5309" s="2">
        <f>IFERROR(VLOOKUP(Tableau2[[#This Row],[PR]],'Taux sortant'!$I$9:$S$167,COLUMN(),0),"")</f>
        <v>13.88</v>
      </c>
      <c r="G5309" s="2">
        <f>IFERROR(VLOOKUP(Tableau2[[#This Row],[PR]],'Taux sortant'!$I$9:$S$167,COLUMN(),0),"")</f>
        <v>10.89</v>
      </c>
      <c r="H5309" s="2">
        <f>IFERROR(VLOOKUP(Tableau2[[#This Row],[PR]],'Taux sortant'!$I$9:$S$167,COLUMN(),0),"")</f>
        <v>7.86</v>
      </c>
      <c r="I5309" s="2">
        <f>IFERROR(VLOOKUP(Tableau2[[#This Row],[PR]],'Taux sortant'!$I$9:$S$167,COLUMN(),0),"")</f>
        <v>7.14</v>
      </c>
      <c r="J5309" s="2">
        <f>IFERROR(VLOOKUP(Tableau2[[#This Row],[PR]],'Taux sortant'!$I$9:$S$167,COLUMN(),0),"")</f>
        <v>0</v>
      </c>
      <c r="K5309" s="2">
        <f>IFERROR(VLOOKUP(Tableau2[[#This Row],[PR]],'Taux sortant'!$I$9:$S$167,COLUMN(),0),"")</f>
        <v>0</v>
      </c>
      <c r="L5309" s="2" t="str">
        <f>IFERROR(VLOOKUP(Tableau2[[#This Row],[PR]],'Taux sortant'!$I$9:$S$167,COLUMN(),0),"")</f>
        <v/>
      </c>
    </row>
    <row r="5310" spans="1:12" x14ac:dyDescent="0.3">
      <c r="A5310" s="1" t="s">
        <v>3977</v>
      </c>
      <c r="B5310" s="1" t="s">
        <v>3082</v>
      </c>
      <c r="C5310" s="2">
        <f>IFERROR(VLOOKUP(Tableau2[[#This Row],[PR]],'Taux sortant'!$I$9:$S$167,COLUMN(),0),"")</f>
        <v>15.9</v>
      </c>
      <c r="D5310" s="2">
        <f>IFERROR(VLOOKUP(Tableau2[[#This Row],[PR]],'Taux sortant'!$I$9:$S$167,COLUMN(),0),"")</f>
        <v>13.36</v>
      </c>
      <c r="E5310" s="2">
        <f>IFERROR(VLOOKUP(Tableau2[[#This Row],[PR]],'Taux sortant'!$I$9:$S$167,COLUMN(),0),"")</f>
        <v>10.43</v>
      </c>
      <c r="F5310" s="2">
        <f>IFERROR(VLOOKUP(Tableau2[[#This Row],[PR]],'Taux sortant'!$I$9:$S$167,COLUMN(),0),"")</f>
        <v>8.9700000000000006</v>
      </c>
      <c r="G5310" s="2">
        <f>IFERROR(VLOOKUP(Tableau2[[#This Row],[PR]],'Taux sortant'!$I$9:$S$167,COLUMN(),0),"")</f>
        <v>7.72</v>
      </c>
      <c r="H5310" s="2">
        <f>IFERROR(VLOOKUP(Tableau2[[#This Row],[PR]],'Taux sortant'!$I$9:$S$167,COLUMN(),0),"")</f>
        <v>6.68</v>
      </c>
      <c r="I5310" s="2">
        <f>IFERROR(VLOOKUP(Tableau2[[#This Row],[PR]],'Taux sortant'!$I$9:$S$167,COLUMN(),0),"")</f>
        <v>5.85</v>
      </c>
      <c r="J5310" s="2">
        <f>IFERROR(VLOOKUP(Tableau2[[#This Row],[PR]],'Taux sortant'!$I$9:$S$167,COLUMN(),0),"")</f>
        <v>0</v>
      </c>
      <c r="K5310" s="2">
        <f>IFERROR(VLOOKUP(Tableau2[[#This Row],[PR]],'Taux sortant'!$I$9:$S$167,COLUMN(),0),"")</f>
        <v>0</v>
      </c>
      <c r="L5310" s="2" t="str">
        <f>IFERROR(VLOOKUP(Tableau2[[#This Row],[PR]],'Taux sortant'!$I$9:$S$167,COLUMN(),0),"")</f>
        <v/>
      </c>
    </row>
    <row r="5311" spans="1:12" x14ac:dyDescent="0.3">
      <c r="A5311" s="1" t="s">
        <v>6358</v>
      </c>
      <c r="B5311" s="1" t="s">
        <v>2203</v>
      </c>
      <c r="C5311" s="2">
        <f>IFERROR(VLOOKUP(Tableau2[[#This Row],[PR]],'Taux sortant'!$I$9:$S$167,COLUMN(),0),"")</f>
        <v>27.96</v>
      </c>
      <c r="D5311" s="2">
        <f>IFERROR(VLOOKUP(Tableau2[[#This Row],[PR]],'Taux sortant'!$I$9:$S$167,COLUMN(),0),"")</f>
        <v>24.55</v>
      </c>
      <c r="E5311" s="2">
        <f>IFERROR(VLOOKUP(Tableau2[[#This Row],[PR]],'Taux sortant'!$I$9:$S$167,COLUMN(),0),"")</f>
        <v>20.54</v>
      </c>
      <c r="F5311" s="2">
        <f>IFERROR(VLOOKUP(Tableau2[[#This Row],[PR]],'Taux sortant'!$I$9:$S$167,COLUMN(),0),"")</f>
        <v>18.54</v>
      </c>
      <c r="G5311" s="2">
        <f>IFERROR(VLOOKUP(Tableau2[[#This Row],[PR]],'Taux sortant'!$I$9:$S$167,COLUMN(),0),"")</f>
        <v>16.350000000000001</v>
      </c>
      <c r="H5311" s="2">
        <f>IFERROR(VLOOKUP(Tableau2[[#This Row],[PR]],'Taux sortant'!$I$9:$S$167,COLUMN(),0),"")</f>
        <v>14.17</v>
      </c>
      <c r="I5311" s="2">
        <f>IFERROR(VLOOKUP(Tableau2[[#This Row],[PR]],'Taux sortant'!$I$9:$S$167,COLUMN(),0),"")</f>
        <v>12.23</v>
      </c>
      <c r="J5311" s="2">
        <f>IFERROR(VLOOKUP(Tableau2[[#This Row],[PR]],'Taux sortant'!$I$9:$S$167,COLUMN(),0),"")</f>
        <v>0</v>
      </c>
      <c r="K5311" s="2">
        <f>IFERROR(VLOOKUP(Tableau2[[#This Row],[PR]],'Taux sortant'!$I$9:$S$167,COLUMN(),0),"")</f>
        <v>0</v>
      </c>
      <c r="L5311" s="2" t="str">
        <f>IFERROR(VLOOKUP(Tableau2[[#This Row],[PR]],'Taux sortant'!$I$9:$S$167,COLUMN(),0),"")</f>
        <v/>
      </c>
    </row>
    <row r="5312" spans="1:12" x14ac:dyDescent="0.3">
      <c r="A5312" s="1" t="s">
        <v>5116</v>
      </c>
      <c r="B5312" s="1" t="s">
        <v>4284</v>
      </c>
      <c r="C5312" s="2">
        <f>IFERROR(VLOOKUP(Tableau2[[#This Row],[PR]],'Taux sortant'!$I$9:$S$167,COLUMN(),0),"")</f>
        <v>25.1</v>
      </c>
      <c r="D5312" s="2">
        <f>IFERROR(VLOOKUP(Tableau2[[#This Row],[PR]],'Taux sortant'!$I$9:$S$167,COLUMN(),0),"")</f>
        <v>21.72</v>
      </c>
      <c r="E5312" s="2">
        <f>IFERROR(VLOOKUP(Tableau2[[#This Row],[PR]],'Taux sortant'!$I$9:$S$167,COLUMN(),0),"")</f>
        <v>17.420000000000002</v>
      </c>
      <c r="F5312" s="2">
        <f>IFERROR(VLOOKUP(Tableau2[[#This Row],[PR]],'Taux sortant'!$I$9:$S$167,COLUMN(),0),"")</f>
        <v>14.3</v>
      </c>
      <c r="G5312" s="2">
        <f>IFERROR(VLOOKUP(Tableau2[[#This Row],[PR]],'Taux sortant'!$I$9:$S$167,COLUMN(),0),"")</f>
        <v>12.48</v>
      </c>
      <c r="H5312" s="2">
        <f>IFERROR(VLOOKUP(Tableau2[[#This Row],[PR]],'Taux sortant'!$I$9:$S$167,COLUMN(),0),"")</f>
        <v>9.86</v>
      </c>
      <c r="I5312" s="2">
        <f>IFERROR(VLOOKUP(Tableau2[[#This Row],[PR]],'Taux sortant'!$I$9:$S$167,COLUMN(),0),"")</f>
        <v>8.82</v>
      </c>
      <c r="J5312" s="2">
        <f>IFERROR(VLOOKUP(Tableau2[[#This Row],[PR]],'Taux sortant'!$I$9:$S$167,COLUMN(),0),"")</f>
        <v>0</v>
      </c>
      <c r="K5312" s="2">
        <f>IFERROR(VLOOKUP(Tableau2[[#This Row],[PR]],'Taux sortant'!$I$9:$S$167,COLUMN(),0),"")</f>
        <v>0</v>
      </c>
      <c r="L5312" s="2" t="str">
        <f>IFERROR(VLOOKUP(Tableau2[[#This Row],[PR]],'Taux sortant'!$I$9:$S$167,COLUMN(),0),"")</f>
        <v/>
      </c>
    </row>
    <row r="5313" spans="1:12" x14ac:dyDescent="0.3">
      <c r="A5313" s="1" t="s">
        <v>6361</v>
      </c>
      <c r="B5313" s="1" t="s">
        <v>5842</v>
      </c>
      <c r="C5313" s="2">
        <f>IFERROR(VLOOKUP(Tableau2[[#This Row],[PR]],'Taux sortant'!$I$9:$S$167,COLUMN(),0),"")</f>
        <v>34.979999999999997</v>
      </c>
      <c r="D5313" s="2">
        <f>IFERROR(VLOOKUP(Tableau2[[#This Row],[PR]],'Taux sortant'!$I$9:$S$167,COLUMN(),0),"")</f>
        <v>31.16</v>
      </c>
      <c r="E5313" s="2">
        <f>IFERROR(VLOOKUP(Tableau2[[#This Row],[PR]],'Taux sortant'!$I$9:$S$167,COLUMN(),0),"")</f>
        <v>26.49</v>
      </c>
      <c r="F5313" s="2">
        <f>IFERROR(VLOOKUP(Tableau2[[#This Row],[PR]],'Taux sortant'!$I$9:$S$167,COLUMN(),0),"")</f>
        <v>24.22</v>
      </c>
      <c r="G5313" s="2">
        <f>IFERROR(VLOOKUP(Tableau2[[#This Row],[PR]],'Taux sortant'!$I$9:$S$167,COLUMN(),0),"")</f>
        <v>21.78</v>
      </c>
      <c r="H5313" s="2">
        <f>IFERROR(VLOOKUP(Tableau2[[#This Row],[PR]],'Taux sortant'!$I$9:$S$167,COLUMN(),0),"")</f>
        <v>19.420000000000002</v>
      </c>
      <c r="I5313" s="2">
        <f>IFERROR(VLOOKUP(Tableau2[[#This Row],[PR]],'Taux sortant'!$I$9:$S$167,COLUMN(),0),"")</f>
        <v>17.87</v>
      </c>
      <c r="J5313" s="2">
        <f>IFERROR(VLOOKUP(Tableau2[[#This Row],[PR]],'Taux sortant'!$I$9:$S$167,COLUMN(),0),"")</f>
        <v>0</v>
      </c>
      <c r="K5313" s="2">
        <f>IFERROR(VLOOKUP(Tableau2[[#This Row],[PR]],'Taux sortant'!$I$9:$S$167,COLUMN(),0),"")</f>
        <v>0</v>
      </c>
      <c r="L5313" s="2" t="str">
        <f>IFERROR(VLOOKUP(Tableau2[[#This Row],[PR]],'Taux sortant'!$I$9:$S$167,COLUMN(),0),"")</f>
        <v/>
      </c>
    </row>
    <row r="5314" spans="1:12" x14ac:dyDescent="0.3">
      <c r="A5314" s="1" t="s">
        <v>3078</v>
      </c>
      <c r="B5314" s="1" t="s">
        <v>3078</v>
      </c>
      <c r="C5314" s="2">
        <f>IFERROR(VLOOKUP(Tableau2[[#This Row],[PR]],'Taux sortant'!$I$9:$S$167,COLUMN(),0),"")</f>
        <v>15.34</v>
      </c>
      <c r="D5314" s="2">
        <f>IFERROR(VLOOKUP(Tableau2[[#This Row],[PR]],'Taux sortant'!$I$9:$S$167,COLUMN(),0),"")</f>
        <v>12.85</v>
      </c>
      <c r="E5314" s="2">
        <f>IFERROR(VLOOKUP(Tableau2[[#This Row],[PR]],'Taux sortant'!$I$9:$S$167,COLUMN(),0),"")</f>
        <v>9.94</v>
      </c>
      <c r="F5314" s="2">
        <f>IFERROR(VLOOKUP(Tableau2[[#This Row],[PR]],'Taux sortant'!$I$9:$S$167,COLUMN(),0),"")</f>
        <v>8.5399999999999991</v>
      </c>
      <c r="G5314" s="2">
        <f>IFERROR(VLOOKUP(Tableau2[[#This Row],[PR]],'Taux sortant'!$I$9:$S$167,COLUMN(),0),"")</f>
        <v>7.34</v>
      </c>
      <c r="H5314" s="2">
        <f>IFERROR(VLOOKUP(Tableau2[[#This Row],[PR]],'Taux sortant'!$I$9:$S$167,COLUMN(),0),"")</f>
        <v>6.29</v>
      </c>
      <c r="I5314" s="2">
        <f>IFERROR(VLOOKUP(Tableau2[[#This Row],[PR]],'Taux sortant'!$I$9:$S$167,COLUMN(),0),"")</f>
        <v>5.49</v>
      </c>
      <c r="J5314" s="2">
        <f>IFERROR(VLOOKUP(Tableau2[[#This Row],[PR]],'Taux sortant'!$I$9:$S$167,COLUMN(),0),"")</f>
        <v>0</v>
      </c>
      <c r="K5314" s="2">
        <f>IFERROR(VLOOKUP(Tableau2[[#This Row],[PR]],'Taux sortant'!$I$9:$S$167,COLUMN(),0),"")</f>
        <v>0</v>
      </c>
      <c r="L5314" s="2" t="str">
        <f>IFERROR(VLOOKUP(Tableau2[[#This Row],[PR]],'Taux sortant'!$I$9:$S$167,COLUMN(),0),"")</f>
        <v/>
      </c>
    </row>
    <row r="5315" spans="1:12" x14ac:dyDescent="0.3">
      <c r="A5315" s="1" t="s">
        <v>2460</v>
      </c>
      <c r="B5315" s="1" t="s">
        <v>1562</v>
      </c>
      <c r="C5315" s="2">
        <f>IFERROR(VLOOKUP(Tableau2[[#This Row],[PR]],'Taux sortant'!$I$9:$S$167,COLUMN(),0),"")</f>
        <v>19.39</v>
      </c>
      <c r="D5315" s="2">
        <f>IFERROR(VLOOKUP(Tableau2[[#This Row],[PR]],'Taux sortant'!$I$9:$S$167,COLUMN(),0),"")</f>
        <v>15.4</v>
      </c>
      <c r="E5315" s="2">
        <f>IFERROR(VLOOKUP(Tableau2[[#This Row],[PR]],'Taux sortant'!$I$9:$S$167,COLUMN(),0),"")</f>
        <v>11.05</v>
      </c>
      <c r="F5315" s="2">
        <f>IFERROR(VLOOKUP(Tableau2[[#This Row],[PR]],'Taux sortant'!$I$9:$S$167,COLUMN(),0),"")</f>
        <v>8.92</v>
      </c>
      <c r="G5315" s="2">
        <f>IFERROR(VLOOKUP(Tableau2[[#This Row],[PR]],'Taux sortant'!$I$9:$S$167,COLUMN(),0),"")</f>
        <v>7.15</v>
      </c>
      <c r="H5315" s="2">
        <f>IFERROR(VLOOKUP(Tableau2[[#This Row],[PR]],'Taux sortant'!$I$9:$S$167,COLUMN(),0),"")</f>
        <v>5.51</v>
      </c>
      <c r="I5315" s="2">
        <f>IFERROR(VLOOKUP(Tableau2[[#This Row],[PR]],'Taux sortant'!$I$9:$S$167,COLUMN(),0),"")</f>
        <v>4.75</v>
      </c>
      <c r="J5315" s="2">
        <f>IFERROR(VLOOKUP(Tableau2[[#This Row],[PR]],'Taux sortant'!$I$9:$S$167,COLUMN(),0),"")</f>
        <v>0</v>
      </c>
      <c r="K5315" s="2">
        <f>IFERROR(VLOOKUP(Tableau2[[#This Row],[PR]],'Taux sortant'!$I$9:$S$167,COLUMN(),0),"")</f>
        <v>0</v>
      </c>
      <c r="L5315" s="2" t="str">
        <f>IFERROR(VLOOKUP(Tableau2[[#This Row],[PR]],'Taux sortant'!$I$9:$S$167,COLUMN(),0),"")</f>
        <v/>
      </c>
    </row>
    <row r="5316" spans="1:12" x14ac:dyDescent="0.3">
      <c r="A5316" s="1" t="s">
        <v>2463</v>
      </c>
      <c r="B5316" s="1" t="s">
        <v>1526</v>
      </c>
      <c r="C5316" s="2">
        <f>IFERROR(VLOOKUP(Tableau2[[#This Row],[PR]],'Taux sortant'!$I$9:$S$167,COLUMN(),0),"")</f>
        <v>9.59</v>
      </c>
      <c r="D5316" s="2">
        <f>IFERROR(VLOOKUP(Tableau2[[#This Row],[PR]],'Taux sortant'!$I$9:$S$167,COLUMN(),0),"")</f>
        <v>7.53</v>
      </c>
      <c r="E5316" s="2">
        <f>IFERROR(VLOOKUP(Tableau2[[#This Row],[PR]],'Taux sortant'!$I$9:$S$167,COLUMN(),0),"")</f>
        <v>5.2</v>
      </c>
      <c r="F5316" s="2">
        <f>IFERROR(VLOOKUP(Tableau2[[#This Row],[PR]],'Taux sortant'!$I$9:$S$167,COLUMN(),0),"")</f>
        <v>4.08</v>
      </c>
      <c r="G5316" s="2">
        <f>IFERROR(VLOOKUP(Tableau2[[#This Row],[PR]],'Taux sortant'!$I$9:$S$167,COLUMN(),0),"")</f>
        <v>3.34</v>
      </c>
      <c r="H5316" s="2">
        <f>IFERROR(VLOOKUP(Tableau2[[#This Row],[PR]],'Taux sortant'!$I$9:$S$167,COLUMN(),0),"")</f>
        <v>2.88</v>
      </c>
      <c r="I5316" s="2">
        <f>IFERROR(VLOOKUP(Tableau2[[#This Row],[PR]],'Taux sortant'!$I$9:$S$167,COLUMN(),0),"")</f>
        <v>2.59</v>
      </c>
      <c r="J5316" s="2">
        <f>IFERROR(VLOOKUP(Tableau2[[#This Row],[PR]],'Taux sortant'!$I$9:$S$167,COLUMN(),0),"")</f>
        <v>0</v>
      </c>
      <c r="K5316" s="2">
        <f>IFERROR(VLOOKUP(Tableau2[[#This Row],[PR]],'Taux sortant'!$I$9:$S$167,COLUMN(),0),"")</f>
        <v>0</v>
      </c>
      <c r="L5316" s="2" t="str">
        <f>IFERROR(VLOOKUP(Tableau2[[#This Row],[PR]],'Taux sortant'!$I$9:$S$167,COLUMN(),0),"")</f>
        <v/>
      </c>
    </row>
    <row r="5317" spans="1:12" x14ac:dyDescent="0.3">
      <c r="A5317" s="1" t="s">
        <v>5806</v>
      </c>
      <c r="B5317" s="1" t="s">
        <v>5349</v>
      </c>
      <c r="C5317" s="2" t="str">
        <f>IFERROR(VLOOKUP(Tableau2[[#This Row],[PR]],'Taux sortant'!$I$9:$S$167,COLUMN(),0),"")</f>
        <v/>
      </c>
      <c r="D5317" s="2" t="str">
        <f>IFERROR(VLOOKUP(Tableau2[[#This Row],[PR]],'Taux sortant'!$I$9:$S$167,COLUMN(),0),"")</f>
        <v/>
      </c>
      <c r="E5317" s="2" t="str">
        <f>IFERROR(VLOOKUP(Tableau2[[#This Row],[PR]],'Taux sortant'!$I$9:$S$167,COLUMN(),0),"")</f>
        <v/>
      </c>
      <c r="F5317" s="2" t="str">
        <f>IFERROR(VLOOKUP(Tableau2[[#This Row],[PR]],'Taux sortant'!$I$9:$S$167,COLUMN(),0),"")</f>
        <v/>
      </c>
      <c r="G5317" s="2" t="str">
        <f>IFERROR(VLOOKUP(Tableau2[[#This Row],[PR]],'Taux sortant'!$I$9:$S$167,COLUMN(),0),"")</f>
        <v/>
      </c>
      <c r="H5317" s="2" t="str">
        <f>IFERROR(VLOOKUP(Tableau2[[#This Row],[PR]],'Taux sortant'!$I$9:$S$167,COLUMN(),0),"")</f>
        <v/>
      </c>
      <c r="I5317" s="2" t="str">
        <f>IFERROR(VLOOKUP(Tableau2[[#This Row],[PR]],'Taux sortant'!$I$9:$S$167,COLUMN(),0),"")</f>
        <v/>
      </c>
      <c r="J5317" s="2" t="str">
        <f>IFERROR(VLOOKUP(Tableau2[[#This Row],[PR]],'Taux sortant'!$I$9:$S$167,COLUMN(),0),"")</f>
        <v/>
      </c>
      <c r="K5317" s="2" t="str">
        <f>IFERROR(VLOOKUP(Tableau2[[#This Row],[PR]],'Taux sortant'!$I$9:$S$167,COLUMN(),0),"")</f>
        <v/>
      </c>
      <c r="L5317" s="2" t="str">
        <f>IFERROR(VLOOKUP(Tableau2[[#This Row],[PR]],'Taux sortant'!$I$9:$S$167,COLUMN(),0),"")</f>
        <v/>
      </c>
    </row>
    <row r="5318" spans="1:12" x14ac:dyDescent="0.3">
      <c r="A5318" s="1" t="s">
        <v>6364</v>
      </c>
      <c r="B5318" s="1" t="s">
        <v>5845</v>
      </c>
      <c r="C5318" s="2">
        <f>IFERROR(VLOOKUP(Tableau2[[#This Row],[PR]],'Taux sortant'!$I$9:$S$167,COLUMN(),0),"")</f>
        <v>36.74</v>
      </c>
      <c r="D5318" s="2">
        <f>IFERROR(VLOOKUP(Tableau2[[#This Row],[PR]],'Taux sortant'!$I$9:$S$167,COLUMN(),0),"")</f>
        <v>33.47</v>
      </c>
      <c r="E5318" s="2">
        <f>IFERROR(VLOOKUP(Tableau2[[#This Row],[PR]],'Taux sortant'!$I$9:$S$167,COLUMN(),0),"")</f>
        <v>28.88</v>
      </c>
      <c r="F5318" s="2">
        <f>IFERROR(VLOOKUP(Tableau2[[#This Row],[PR]],'Taux sortant'!$I$9:$S$167,COLUMN(),0),"")</f>
        <v>26.18</v>
      </c>
      <c r="G5318" s="2">
        <f>IFERROR(VLOOKUP(Tableau2[[#This Row],[PR]],'Taux sortant'!$I$9:$S$167,COLUMN(),0),"")</f>
        <v>23.09</v>
      </c>
      <c r="H5318" s="2">
        <f>IFERROR(VLOOKUP(Tableau2[[#This Row],[PR]],'Taux sortant'!$I$9:$S$167,COLUMN(),0),"")</f>
        <v>20.68</v>
      </c>
      <c r="I5318" s="2">
        <f>IFERROR(VLOOKUP(Tableau2[[#This Row],[PR]],'Taux sortant'!$I$9:$S$167,COLUMN(),0),"")</f>
        <v>18.53</v>
      </c>
      <c r="J5318" s="2">
        <f>IFERROR(VLOOKUP(Tableau2[[#This Row],[PR]],'Taux sortant'!$I$9:$S$167,COLUMN(),0),"")</f>
        <v>0</v>
      </c>
      <c r="K5318" s="2">
        <f>IFERROR(VLOOKUP(Tableau2[[#This Row],[PR]],'Taux sortant'!$I$9:$S$167,COLUMN(),0),"")</f>
        <v>0</v>
      </c>
      <c r="L5318" s="2" t="str">
        <f>IFERROR(VLOOKUP(Tableau2[[#This Row],[PR]],'Taux sortant'!$I$9:$S$167,COLUMN(),0),"")</f>
        <v/>
      </c>
    </row>
    <row r="5319" spans="1:12" x14ac:dyDescent="0.3">
      <c r="A5319" s="1" t="s">
        <v>6367</v>
      </c>
      <c r="B5319" s="1" t="s">
        <v>440</v>
      </c>
      <c r="C5319" s="2">
        <f>IFERROR(VLOOKUP(Tableau2[[#This Row],[PR]],'Taux sortant'!$I$9:$S$167,COLUMN(),0),"")</f>
        <v>26.92</v>
      </c>
      <c r="D5319" s="2">
        <f>IFERROR(VLOOKUP(Tableau2[[#This Row],[PR]],'Taux sortant'!$I$9:$S$167,COLUMN(),0),"")</f>
        <v>23.53</v>
      </c>
      <c r="E5319" s="2">
        <f>IFERROR(VLOOKUP(Tableau2[[#This Row],[PR]],'Taux sortant'!$I$9:$S$167,COLUMN(),0),"")</f>
        <v>19.57</v>
      </c>
      <c r="F5319" s="2">
        <f>IFERROR(VLOOKUP(Tableau2[[#This Row],[PR]],'Taux sortant'!$I$9:$S$167,COLUMN(),0),"")</f>
        <v>17.600000000000001</v>
      </c>
      <c r="G5319" s="2">
        <f>IFERROR(VLOOKUP(Tableau2[[#This Row],[PR]],'Taux sortant'!$I$9:$S$167,COLUMN(),0),"")</f>
        <v>15.43</v>
      </c>
      <c r="H5319" s="2">
        <f>IFERROR(VLOOKUP(Tableau2[[#This Row],[PR]],'Taux sortant'!$I$9:$S$167,COLUMN(),0),"")</f>
        <v>13.28</v>
      </c>
      <c r="I5319" s="2">
        <f>IFERROR(VLOOKUP(Tableau2[[#This Row],[PR]],'Taux sortant'!$I$9:$S$167,COLUMN(),0),"")</f>
        <v>11.37</v>
      </c>
      <c r="J5319" s="2">
        <f>IFERROR(VLOOKUP(Tableau2[[#This Row],[PR]],'Taux sortant'!$I$9:$S$167,COLUMN(),0),"")</f>
        <v>0</v>
      </c>
      <c r="K5319" s="2">
        <f>IFERROR(VLOOKUP(Tableau2[[#This Row],[PR]],'Taux sortant'!$I$9:$S$167,COLUMN(),0),"")</f>
        <v>0</v>
      </c>
      <c r="L5319" s="2" t="str">
        <f>IFERROR(VLOOKUP(Tableau2[[#This Row],[PR]],'Taux sortant'!$I$9:$S$167,COLUMN(),0),"")</f>
        <v/>
      </c>
    </row>
    <row r="5320" spans="1:12" x14ac:dyDescent="0.3">
      <c r="A5320" s="1" t="s">
        <v>6370</v>
      </c>
      <c r="B5320" s="1" t="s">
        <v>3761</v>
      </c>
      <c r="C5320" s="2">
        <f>IFERROR(VLOOKUP(Tableau2[[#This Row],[PR]],'Taux sortant'!$I$9:$S$167,COLUMN(),0),"")</f>
        <v>36.270000000000003</v>
      </c>
      <c r="D5320" s="2">
        <f>IFERROR(VLOOKUP(Tableau2[[#This Row],[PR]],'Taux sortant'!$I$9:$S$167,COLUMN(),0),"")</f>
        <v>33.01</v>
      </c>
      <c r="E5320" s="2">
        <f>IFERROR(VLOOKUP(Tableau2[[#This Row],[PR]],'Taux sortant'!$I$9:$S$167,COLUMN(),0),"")</f>
        <v>28.57</v>
      </c>
      <c r="F5320" s="2">
        <f>IFERROR(VLOOKUP(Tableau2[[#This Row],[PR]],'Taux sortant'!$I$9:$S$167,COLUMN(),0),"")</f>
        <v>25.82</v>
      </c>
      <c r="G5320" s="2">
        <f>IFERROR(VLOOKUP(Tableau2[[#This Row],[PR]],'Taux sortant'!$I$9:$S$167,COLUMN(),0),"")</f>
        <v>22.99</v>
      </c>
      <c r="H5320" s="2">
        <f>IFERROR(VLOOKUP(Tableau2[[#This Row],[PR]],'Taux sortant'!$I$9:$S$167,COLUMN(),0),"")</f>
        <v>19.46</v>
      </c>
      <c r="I5320" s="2">
        <f>IFERROR(VLOOKUP(Tableau2[[#This Row],[PR]],'Taux sortant'!$I$9:$S$167,COLUMN(),0),"")</f>
        <v>16.46</v>
      </c>
      <c r="J5320" s="2">
        <f>IFERROR(VLOOKUP(Tableau2[[#This Row],[PR]],'Taux sortant'!$I$9:$S$167,COLUMN(),0),"")</f>
        <v>0</v>
      </c>
      <c r="K5320" s="2">
        <f>IFERROR(VLOOKUP(Tableau2[[#This Row],[PR]],'Taux sortant'!$I$9:$S$167,COLUMN(),0),"")</f>
        <v>0</v>
      </c>
      <c r="L5320" s="2" t="str">
        <f>IFERROR(VLOOKUP(Tableau2[[#This Row],[PR]],'Taux sortant'!$I$9:$S$167,COLUMN(),0),"")</f>
        <v/>
      </c>
    </row>
    <row r="5321" spans="1:12" x14ac:dyDescent="0.3">
      <c r="A5321" s="1" t="s">
        <v>6372</v>
      </c>
      <c r="B5321" s="1" t="s">
        <v>5820</v>
      </c>
      <c r="C5321" s="2" t="str">
        <f>IFERROR(VLOOKUP(Tableau2[[#This Row],[PR]],'Taux sortant'!$I$9:$S$167,COLUMN(),0),"")</f>
        <v/>
      </c>
      <c r="D5321" s="2" t="str">
        <f>IFERROR(VLOOKUP(Tableau2[[#This Row],[PR]],'Taux sortant'!$I$9:$S$167,COLUMN(),0),"")</f>
        <v/>
      </c>
      <c r="E5321" s="2" t="str">
        <f>IFERROR(VLOOKUP(Tableau2[[#This Row],[PR]],'Taux sortant'!$I$9:$S$167,COLUMN(),0),"")</f>
        <v/>
      </c>
      <c r="F5321" s="2" t="str">
        <f>IFERROR(VLOOKUP(Tableau2[[#This Row],[PR]],'Taux sortant'!$I$9:$S$167,COLUMN(),0),"")</f>
        <v/>
      </c>
      <c r="G5321" s="2" t="str">
        <f>IFERROR(VLOOKUP(Tableau2[[#This Row],[PR]],'Taux sortant'!$I$9:$S$167,COLUMN(),0),"")</f>
        <v/>
      </c>
      <c r="H5321" s="2" t="str">
        <f>IFERROR(VLOOKUP(Tableau2[[#This Row],[PR]],'Taux sortant'!$I$9:$S$167,COLUMN(),0),"")</f>
        <v/>
      </c>
      <c r="I5321" s="2" t="str">
        <f>IFERROR(VLOOKUP(Tableau2[[#This Row],[PR]],'Taux sortant'!$I$9:$S$167,COLUMN(),0),"")</f>
        <v/>
      </c>
      <c r="J5321" s="2" t="str">
        <f>IFERROR(VLOOKUP(Tableau2[[#This Row],[PR]],'Taux sortant'!$I$9:$S$167,COLUMN(),0),"")</f>
        <v/>
      </c>
      <c r="K5321" s="2" t="str">
        <f>IFERROR(VLOOKUP(Tableau2[[#This Row],[PR]],'Taux sortant'!$I$9:$S$167,COLUMN(),0),"")</f>
        <v/>
      </c>
      <c r="L5321" s="2" t="str">
        <f>IFERROR(VLOOKUP(Tableau2[[#This Row],[PR]],'Taux sortant'!$I$9:$S$167,COLUMN(),0),"")</f>
        <v/>
      </c>
    </row>
    <row r="5322" spans="1:12" x14ac:dyDescent="0.3">
      <c r="A5322" s="1" t="s">
        <v>5807</v>
      </c>
      <c r="B5322" s="1" t="s">
        <v>5349</v>
      </c>
      <c r="C5322" s="2" t="str">
        <f>IFERROR(VLOOKUP(Tableau2[[#This Row],[PR]],'Taux sortant'!$I$9:$S$167,COLUMN(),0),"")</f>
        <v/>
      </c>
      <c r="D5322" s="2" t="str">
        <f>IFERROR(VLOOKUP(Tableau2[[#This Row],[PR]],'Taux sortant'!$I$9:$S$167,COLUMN(),0),"")</f>
        <v/>
      </c>
      <c r="E5322" s="2" t="str">
        <f>IFERROR(VLOOKUP(Tableau2[[#This Row],[PR]],'Taux sortant'!$I$9:$S$167,COLUMN(),0),"")</f>
        <v/>
      </c>
      <c r="F5322" s="2" t="str">
        <f>IFERROR(VLOOKUP(Tableau2[[#This Row],[PR]],'Taux sortant'!$I$9:$S$167,COLUMN(),0),"")</f>
        <v/>
      </c>
      <c r="G5322" s="2" t="str">
        <f>IFERROR(VLOOKUP(Tableau2[[#This Row],[PR]],'Taux sortant'!$I$9:$S$167,COLUMN(),0),"")</f>
        <v/>
      </c>
      <c r="H5322" s="2" t="str">
        <f>IFERROR(VLOOKUP(Tableau2[[#This Row],[PR]],'Taux sortant'!$I$9:$S$167,COLUMN(),0),"")</f>
        <v/>
      </c>
      <c r="I5322" s="2" t="str">
        <f>IFERROR(VLOOKUP(Tableau2[[#This Row],[PR]],'Taux sortant'!$I$9:$S$167,COLUMN(),0),"")</f>
        <v/>
      </c>
      <c r="J5322" s="2" t="str">
        <f>IFERROR(VLOOKUP(Tableau2[[#This Row],[PR]],'Taux sortant'!$I$9:$S$167,COLUMN(),0),"")</f>
        <v/>
      </c>
      <c r="K5322" s="2" t="str">
        <f>IFERROR(VLOOKUP(Tableau2[[#This Row],[PR]],'Taux sortant'!$I$9:$S$167,COLUMN(),0),"")</f>
        <v/>
      </c>
      <c r="L5322" s="2" t="str">
        <f>IFERROR(VLOOKUP(Tableau2[[#This Row],[PR]],'Taux sortant'!$I$9:$S$167,COLUMN(),0),"")</f>
        <v/>
      </c>
    </row>
    <row r="5323" spans="1:12" x14ac:dyDescent="0.3">
      <c r="A5323" s="1" t="s">
        <v>5119</v>
      </c>
      <c r="B5323" s="1" t="s">
        <v>4138</v>
      </c>
      <c r="C5323" s="2" t="str">
        <f>IFERROR(VLOOKUP(Tableau2[[#This Row],[PR]],'Taux sortant'!$I$9:$S$167,COLUMN(),0),"")</f>
        <v/>
      </c>
      <c r="D5323" s="2" t="str">
        <f>IFERROR(VLOOKUP(Tableau2[[#This Row],[PR]],'Taux sortant'!$I$9:$S$167,COLUMN(),0),"")</f>
        <v/>
      </c>
      <c r="E5323" s="2" t="str">
        <f>IFERROR(VLOOKUP(Tableau2[[#This Row],[PR]],'Taux sortant'!$I$9:$S$167,COLUMN(),0),"")</f>
        <v/>
      </c>
      <c r="F5323" s="2" t="str">
        <f>IFERROR(VLOOKUP(Tableau2[[#This Row],[PR]],'Taux sortant'!$I$9:$S$167,COLUMN(),0),"")</f>
        <v/>
      </c>
      <c r="G5323" s="2" t="str">
        <f>IFERROR(VLOOKUP(Tableau2[[#This Row],[PR]],'Taux sortant'!$I$9:$S$167,COLUMN(),0),"")</f>
        <v/>
      </c>
      <c r="H5323" s="2" t="str">
        <f>IFERROR(VLOOKUP(Tableau2[[#This Row],[PR]],'Taux sortant'!$I$9:$S$167,COLUMN(),0),"")</f>
        <v/>
      </c>
      <c r="I5323" s="2" t="str">
        <f>IFERROR(VLOOKUP(Tableau2[[#This Row],[PR]],'Taux sortant'!$I$9:$S$167,COLUMN(),0),"")</f>
        <v/>
      </c>
      <c r="J5323" s="2" t="str">
        <f>IFERROR(VLOOKUP(Tableau2[[#This Row],[PR]],'Taux sortant'!$I$9:$S$167,COLUMN(),0),"")</f>
        <v/>
      </c>
      <c r="K5323" s="2" t="str">
        <f>IFERROR(VLOOKUP(Tableau2[[#This Row],[PR]],'Taux sortant'!$I$9:$S$167,COLUMN(),0),"")</f>
        <v/>
      </c>
      <c r="L5323" s="2" t="str">
        <f>IFERROR(VLOOKUP(Tableau2[[#This Row],[PR]],'Taux sortant'!$I$9:$S$167,COLUMN(),0),"")</f>
        <v/>
      </c>
    </row>
    <row r="5324" spans="1:12" x14ac:dyDescent="0.3">
      <c r="A5324" s="1" t="s">
        <v>5122</v>
      </c>
      <c r="B5324" s="1" t="s">
        <v>4162</v>
      </c>
      <c r="C5324" s="2" t="str">
        <f>IFERROR(VLOOKUP(Tableau2[[#This Row],[PR]],'Taux sortant'!$I$9:$S$167,COLUMN(),0),"")</f>
        <v/>
      </c>
      <c r="D5324" s="2" t="str">
        <f>IFERROR(VLOOKUP(Tableau2[[#This Row],[PR]],'Taux sortant'!$I$9:$S$167,COLUMN(),0),"")</f>
        <v/>
      </c>
      <c r="E5324" s="2" t="str">
        <f>IFERROR(VLOOKUP(Tableau2[[#This Row],[PR]],'Taux sortant'!$I$9:$S$167,COLUMN(),0),"")</f>
        <v/>
      </c>
      <c r="F5324" s="2" t="str">
        <f>IFERROR(VLOOKUP(Tableau2[[#This Row],[PR]],'Taux sortant'!$I$9:$S$167,COLUMN(),0),"")</f>
        <v/>
      </c>
      <c r="G5324" s="2" t="str">
        <f>IFERROR(VLOOKUP(Tableau2[[#This Row],[PR]],'Taux sortant'!$I$9:$S$167,COLUMN(),0),"")</f>
        <v/>
      </c>
      <c r="H5324" s="2" t="str">
        <f>IFERROR(VLOOKUP(Tableau2[[#This Row],[PR]],'Taux sortant'!$I$9:$S$167,COLUMN(),0),"")</f>
        <v/>
      </c>
      <c r="I5324" s="2" t="str">
        <f>IFERROR(VLOOKUP(Tableau2[[#This Row],[PR]],'Taux sortant'!$I$9:$S$167,COLUMN(),0),"")</f>
        <v/>
      </c>
      <c r="J5324" s="2" t="str">
        <f>IFERROR(VLOOKUP(Tableau2[[#This Row],[PR]],'Taux sortant'!$I$9:$S$167,COLUMN(),0),"")</f>
        <v/>
      </c>
      <c r="K5324" s="2" t="str">
        <f>IFERROR(VLOOKUP(Tableau2[[#This Row],[PR]],'Taux sortant'!$I$9:$S$167,COLUMN(),0),"")</f>
        <v/>
      </c>
      <c r="L5324" s="2" t="str">
        <f>IFERROR(VLOOKUP(Tableau2[[#This Row],[PR]],'Taux sortant'!$I$9:$S$167,COLUMN(),0),"")</f>
        <v/>
      </c>
    </row>
    <row r="5325" spans="1:12" x14ac:dyDescent="0.3">
      <c r="A5325" s="1" t="s">
        <v>5125</v>
      </c>
      <c r="B5325" s="1" t="s">
        <v>4132</v>
      </c>
      <c r="C5325" s="2">
        <f>IFERROR(VLOOKUP(Tableau2[[#This Row],[PR]],'Taux sortant'!$I$9:$S$167,COLUMN(),0),"")</f>
        <v>20.079999999999998</v>
      </c>
      <c r="D5325" s="2">
        <f>IFERROR(VLOOKUP(Tableau2[[#This Row],[PR]],'Taux sortant'!$I$9:$S$167,COLUMN(),0),"")</f>
        <v>17.18</v>
      </c>
      <c r="E5325" s="2">
        <f>IFERROR(VLOOKUP(Tableau2[[#This Row],[PR]],'Taux sortant'!$I$9:$S$167,COLUMN(),0),"")</f>
        <v>13.8</v>
      </c>
      <c r="F5325" s="2">
        <f>IFERROR(VLOOKUP(Tableau2[[#This Row],[PR]],'Taux sortant'!$I$9:$S$167,COLUMN(),0),"")</f>
        <v>12.12</v>
      </c>
      <c r="G5325" s="2">
        <f>IFERROR(VLOOKUP(Tableau2[[#This Row],[PR]],'Taux sortant'!$I$9:$S$167,COLUMN(),0),"")</f>
        <v>10.5</v>
      </c>
      <c r="H5325" s="2">
        <f>IFERROR(VLOOKUP(Tableau2[[#This Row],[PR]],'Taux sortant'!$I$9:$S$167,COLUMN(),0),"")</f>
        <v>9.0500000000000007</v>
      </c>
      <c r="I5325" s="2">
        <f>IFERROR(VLOOKUP(Tableau2[[#This Row],[PR]],'Taux sortant'!$I$9:$S$167,COLUMN(),0),"")</f>
        <v>7.85</v>
      </c>
      <c r="J5325" s="2">
        <f>IFERROR(VLOOKUP(Tableau2[[#This Row],[PR]],'Taux sortant'!$I$9:$S$167,COLUMN(),0),"")</f>
        <v>0</v>
      </c>
      <c r="K5325" s="2">
        <f>IFERROR(VLOOKUP(Tableau2[[#This Row],[PR]],'Taux sortant'!$I$9:$S$167,COLUMN(),0),"")</f>
        <v>0</v>
      </c>
      <c r="L5325" s="2" t="str">
        <f>IFERROR(VLOOKUP(Tableau2[[#This Row],[PR]],'Taux sortant'!$I$9:$S$167,COLUMN(),0),"")</f>
        <v/>
      </c>
    </row>
    <row r="5326" spans="1:12" x14ac:dyDescent="0.3">
      <c r="A5326" s="1" t="s">
        <v>6375</v>
      </c>
      <c r="B5326" s="1" t="s">
        <v>5815</v>
      </c>
      <c r="C5326" s="2">
        <f>IFERROR(VLOOKUP(Tableau2[[#This Row],[PR]],'Taux sortant'!$I$9:$S$167,COLUMN(),0),"")</f>
        <v>29.89</v>
      </c>
      <c r="D5326" s="2">
        <f>IFERROR(VLOOKUP(Tableau2[[#This Row],[PR]],'Taux sortant'!$I$9:$S$167,COLUMN(),0),"")</f>
        <v>27.05</v>
      </c>
      <c r="E5326" s="2">
        <f>IFERROR(VLOOKUP(Tableau2[[#This Row],[PR]],'Taux sortant'!$I$9:$S$167,COLUMN(),0),"")</f>
        <v>23.76</v>
      </c>
      <c r="F5326" s="2">
        <f>IFERROR(VLOOKUP(Tableau2[[#This Row],[PR]],'Taux sortant'!$I$9:$S$167,COLUMN(),0),"")</f>
        <v>22.11</v>
      </c>
      <c r="G5326" s="2">
        <f>IFERROR(VLOOKUP(Tableau2[[#This Row],[PR]],'Taux sortant'!$I$9:$S$167,COLUMN(),0),"")</f>
        <v>20.05</v>
      </c>
      <c r="H5326" s="2">
        <f>IFERROR(VLOOKUP(Tableau2[[#This Row],[PR]],'Taux sortant'!$I$9:$S$167,COLUMN(),0),"")</f>
        <v>17.09</v>
      </c>
      <c r="I5326" s="2">
        <f>IFERROR(VLOOKUP(Tableau2[[#This Row],[PR]],'Taux sortant'!$I$9:$S$167,COLUMN(),0),"")</f>
        <v>15.56</v>
      </c>
      <c r="J5326" s="2">
        <f>IFERROR(VLOOKUP(Tableau2[[#This Row],[PR]],'Taux sortant'!$I$9:$S$167,COLUMN(),0),"")</f>
        <v>0</v>
      </c>
      <c r="K5326" s="2">
        <f>IFERROR(VLOOKUP(Tableau2[[#This Row],[PR]],'Taux sortant'!$I$9:$S$167,COLUMN(),0),"")</f>
        <v>0</v>
      </c>
      <c r="L5326" s="2" t="str">
        <f>IFERROR(VLOOKUP(Tableau2[[#This Row],[PR]],'Taux sortant'!$I$9:$S$167,COLUMN(),0),"")</f>
        <v/>
      </c>
    </row>
    <row r="5327" spans="1:12" x14ac:dyDescent="0.3">
      <c r="A5327" s="1" t="s">
        <v>3982</v>
      </c>
      <c r="B5327" s="1" t="s">
        <v>3109</v>
      </c>
      <c r="C5327" s="2">
        <f>IFERROR(VLOOKUP(Tableau2[[#This Row],[PR]],'Taux sortant'!$I$9:$S$167,COLUMN(),0),"")</f>
        <v>12.34</v>
      </c>
      <c r="D5327" s="2">
        <f>IFERROR(VLOOKUP(Tableau2[[#This Row],[PR]],'Taux sortant'!$I$9:$S$167,COLUMN(),0),"")</f>
        <v>10.06</v>
      </c>
      <c r="E5327" s="2">
        <f>IFERROR(VLOOKUP(Tableau2[[#This Row],[PR]],'Taux sortant'!$I$9:$S$167,COLUMN(),0),"")</f>
        <v>7.45</v>
      </c>
      <c r="F5327" s="2">
        <f>IFERROR(VLOOKUP(Tableau2[[#This Row],[PR]],'Taux sortant'!$I$9:$S$167,COLUMN(),0),"")</f>
        <v>6.22</v>
      </c>
      <c r="G5327" s="2">
        <f>IFERROR(VLOOKUP(Tableau2[[#This Row],[PR]],'Taux sortant'!$I$9:$S$167,COLUMN(),0),"")</f>
        <v>5.23</v>
      </c>
      <c r="H5327" s="2">
        <f>IFERROR(VLOOKUP(Tableau2[[#This Row],[PR]],'Taux sortant'!$I$9:$S$167,COLUMN(),0),"")</f>
        <v>4.43</v>
      </c>
      <c r="I5327" s="2">
        <f>IFERROR(VLOOKUP(Tableau2[[#This Row],[PR]],'Taux sortant'!$I$9:$S$167,COLUMN(),0),"")</f>
        <v>3.8</v>
      </c>
      <c r="J5327" s="2">
        <f>IFERROR(VLOOKUP(Tableau2[[#This Row],[PR]],'Taux sortant'!$I$9:$S$167,COLUMN(),0),"")</f>
        <v>0</v>
      </c>
      <c r="K5327" s="2">
        <f>IFERROR(VLOOKUP(Tableau2[[#This Row],[PR]],'Taux sortant'!$I$9:$S$167,COLUMN(),0),"")</f>
        <v>0</v>
      </c>
      <c r="L5327" s="2" t="str">
        <f>IFERROR(VLOOKUP(Tableau2[[#This Row],[PR]],'Taux sortant'!$I$9:$S$167,COLUMN(),0),"")</f>
        <v/>
      </c>
    </row>
    <row r="5328" spans="1:12" x14ac:dyDescent="0.3">
      <c r="A5328" s="1" t="s">
        <v>5127</v>
      </c>
      <c r="B5328" s="1" t="s">
        <v>4140</v>
      </c>
      <c r="C5328" s="2" t="str">
        <f>IFERROR(VLOOKUP(Tableau2[[#This Row],[PR]],'Taux sortant'!$I$9:$S$167,COLUMN(),0),"")</f>
        <v/>
      </c>
      <c r="D5328" s="2" t="str">
        <f>IFERROR(VLOOKUP(Tableau2[[#This Row],[PR]],'Taux sortant'!$I$9:$S$167,COLUMN(),0),"")</f>
        <v/>
      </c>
      <c r="E5328" s="2" t="str">
        <f>IFERROR(VLOOKUP(Tableau2[[#This Row],[PR]],'Taux sortant'!$I$9:$S$167,COLUMN(),0),"")</f>
        <v/>
      </c>
      <c r="F5328" s="2" t="str">
        <f>IFERROR(VLOOKUP(Tableau2[[#This Row],[PR]],'Taux sortant'!$I$9:$S$167,COLUMN(),0),"")</f>
        <v/>
      </c>
      <c r="G5328" s="2" t="str">
        <f>IFERROR(VLOOKUP(Tableau2[[#This Row],[PR]],'Taux sortant'!$I$9:$S$167,COLUMN(),0),"")</f>
        <v/>
      </c>
      <c r="H5328" s="2" t="str">
        <f>IFERROR(VLOOKUP(Tableau2[[#This Row],[PR]],'Taux sortant'!$I$9:$S$167,COLUMN(),0),"")</f>
        <v/>
      </c>
      <c r="I5328" s="2" t="str">
        <f>IFERROR(VLOOKUP(Tableau2[[#This Row],[PR]],'Taux sortant'!$I$9:$S$167,COLUMN(),0),"")</f>
        <v/>
      </c>
      <c r="J5328" s="2" t="str">
        <f>IFERROR(VLOOKUP(Tableau2[[#This Row],[PR]],'Taux sortant'!$I$9:$S$167,COLUMN(),0),"")</f>
        <v/>
      </c>
      <c r="K5328" s="2" t="str">
        <f>IFERROR(VLOOKUP(Tableau2[[#This Row],[PR]],'Taux sortant'!$I$9:$S$167,COLUMN(),0),"")</f>
        <v/>
      </c>
      <c r="L5328" s="2" t="str">
        <f>IFERROR(VLOOKUP(Tableau2[[#This Row],[PR]],'Taux sortant'!$I$9:$S$167,COLUMN(),0),"")</f>
        <v/>
      </c>
    </row>
    <row r="5329" spans="1:12" x14ac:dyDescent="0.3">
      <c r="A5329" s="1" t="s">
        <v>2466</v>
      </c>
      <c r="B5329" s="1" t="s">
        <v>1572</v>
      </c>
      <c r="C5329" s="2">
        <f>IFERROR(VLOOKUP(Tableau2[[#This Row],[PR]],'Taux sortant'!$I$9:$S$167,COLUMN(),0),"")</f>
        <v>11.77</v>
      </c>
      <c r="D5329" s="2">
        <f>IFERROR(VLOOKUP(Tableau2[[#This Row],[PR]],'Taux sortant'!$I$9:$S$167,COLUMN(),0),"")</f>
        <v>9.3699999999999992</v>
      </c>
      <c r="E5329" s="2">
        <f>IFERROR(VLOOKUP(Tableau2[[#This Row],[PR]],'Taux sortant'!$I$9:$S$167,COLUMN(),0),"")</f>
        <v>6.64</v>
      </c>
      <c r="F5329" s="2">
        <f>IFERROR(VLOOKUP(Tableau2[[#This Row],[PR]],'Taux sortant'!$I$9:$S$167,COLUMN(),0),"")</f>
        <v>5.36</v>
      </c>
      <c r="G5329" s="2">
        <f>IFERROR(VLOOKUP(Tableau2[[#This Row],[PR]],'Taux sortant'!$I$9:$S$167,COLUMN(),0),"")</f>
        <v>4.43</v>
      </c>
      <c r="H5329" s="2">
        <f>IFERROR(VLOOKUP(Tableau2[[#This Row],[PR]],'Taux sortant'!$I$9:$S$167,COLUMN(),0),"")</f>
        <v>3.65</v>
      </c>
      <c r="I5329" s="2">
        <f>IFERROR(VLOOKUP(Tableau2[[#This Row],[PR]],'Taux sortant'!$I$9:$S$167,COLUMN(),0),"")</f>
        <v>3.13</v>
      </c>
      <c r="J5329" s="2">
        <f>IFERROR(VLOOKUP(Tableau2[[#This Row],[PR]],'Taux sortant'!$I$9:$S$167,COLUMN(),0),"")</f>
        <v>0</v>
      </c>
      <c r="K5329" s="2">
        <f>IFERROR(VLOOKUP(Tableau2[[#This Row],[PR]],'Taux sortant'!$I$9:$S$167,COLUMN(),0),"")</f>
        <v>0</v>
      </c>
      <c r="L5329" s="2" t="str">
        <f>IFERROR(VLOOKUP(Tableau2[[#This Row],[PR]],'Taux sortant'!$I$9:$S$167,COLUMN(),0),"")</f>
        <v/>
      </c>
    </row>
    <row r="5330" spans="1:12" x14ac:dyDescent="0.3">
      <c r="A5330" s="1" t="s">
        <v>3985</v>
      </c>
      <c r="B5330" s="1" t="s">
        <v>3134</v>
      </c>
      <c r="C5330" s="2">
        <f>IFERROR(VLOOKUP(Tableau2[[#This Row],[PR]],'Taux sortant'!$I$9:$S$167,COLUMN(),0),"")</f>
        <v>15.34</v>
      </c>
      <c r="D5330" s="2">
        <f>IFERROR(VLOOKUP(Tableau2[[#This Row],[PR]],'Taux sortant'!$I$9:$S$167,COLUMN(),0),"")</f>
        <v>12.85</v>
      </c>
      <c r="E5330" s="2">
        <f>IFERROR(VLOOKUP(Tableau2[[#This Row],[PR]],'Taux sortant'!$I$9:$S$167,COLUMN(),0),"")</f>
        <v>9.94</v>
      </c>
      <c r="F5330" s="2">
        <f>IFERROR(VLOOKUP(Tableau2[[#This Row],[PR]],'Taux sortant'!$I$9:$S$167,COLUMN(),0),"")</f>
        <v>8.5399999999999991</v>
      </c>
      <c r="G5330" s="2">
        <f>IFERROR(VLOOKUP(Tableau2[[#This Row],[PR]],'Taux sortant'!$I$9:$S$167,COLUMN(),0),"")</f>
        <v>7.34</v>
      </c>
      <c r="H5330" s="2">
        <f>IFERROR(VLOOKUP(Tableau2[[#This Row],[PR]],'Taux sortant'!$I$9:$S$167,COLUMN(),0),"")</f>
        <v>6.29</v>
      </c>
      <c r="I5330" s="2">
        <f>IFERROR(VLOOKUP(Tableau2[[#This Row],[PR]],'Taux sortant'!$I$9:$S$167,COLUMN(),0),"")</f>
        <v>5.49</v>
      </c>
      <c r="J5330" s="2">
        <f>IFERROR(VLOOKUP(Tableau2[[#This Row],[PR]],'Taux sortant'!$I$9:$S$167,COLUMN(),0),"")</f>
        <v>0</v>
      </c>
      <c r="K5330" s="2">
        <f>IFERROR(VLOOKUP(Tableau2[[#This Row],[PR]],'Taux sortant'!$I$9:$S$167,COLUMN(),0),"")</f>
        <v>0</v>
      </c>
      <c r="L5330" s="2" t="str">
        <f>IFERROR(VLOOKUP(Tableau2[[#This Row],[PR]],'Taux sortant'!$I$9:$S$167,COLUMN(),0),"")</f>
        <v/>
      </c>
    </row>
    <row r="5331" spans="1:12" x14ac:dyDescent="0.3">
      <c r="A5331" s="1" t="s">
        <v>3988</v>
      </c>
      <c r="B5331" s="1" t="s">
        <v>3086</v>
      </c>
      <c r="C5331" s="2">
        <f>IFERROR(VLOOKUP(Tableau2[[#This Row],[PR]],'Taux sortant'!$I$9:$S$167,COLUMN(),0),"")</f>
        <v>14.38</v>
      </c>
      <c r="D5331" s="2">
        <f>IFERROR(VLOOKUP(Tableau2[[#This Row],[PR]],'Taux sortant'!$I$9:$S$167,COLUMN(),0),"")</f>
        <v>11.96</v>
      </c>
      <c r="E5331" s="2">
        <f>IFERROR(VLOOKUP(Tableau2[[#This Row],[PR]],'Taux sortant'!$I$9:$S$167,COLUMN(),0),"")</f>
        <v>9.1199999999999992</v>
      </c>
      <c r="F5331" s="2">
        <f>IFERROR(VLOOKUP(Tableau2[[#This Row],[PR]],'Taux sortant'!$I$9:$S$167,COLUMN(),0),"")</f>
        <v>7.74</v>
      </c>
      <c r="G5331" s="2">
        <f>IFERROR(VLOOKUP(Tableau2[[#This Row],[PR]],'Taux sortant'!$I$9:$S$167,COLUMN(),0),"")</f>
        <v>6.58</v>
      </c>
      <c r="H5331" s="2">
        <f>IFERROR(VLOOKUP(Tableau2[[#This Row],[PR]],'Taux sortant'!$I$9:$S$167,COLUMN(),0),"")</f>
        <v>5.57</v>
      </c>
      <c r="I5331" s="2">
        <f>IFERROR(VLOOKUP(Tableau2[[#This Row],[PR]],'Taux sortant'!$I$9:$S$167,COLUMN(),0),"")</f>
        <v>4.78</v>
      </c>
      <c r="J5331" s="2">
        <f>IFERROR(VLOOKUP(Tableau2[[#This Row],[PR]],'Taux sortant'!$I$9:$S$167,COLUMN(),0),"")</f>
        <v>0</v>
      </c>
      <c r="K5331" s="2">
        <f>IFERROR(VLOOKUP(Tableau2[[#This Row],[PR]],'Taux sortant'!$I$9:$S$167,COLUMN(),0),"")</f>
        <v>0</v>
      </c>
      <c r="L5331" s="2" t="str">
        <f>IFERROR(VLOOKUP(Tableau2[[#This Row],[PR]],'Taux sortant'!$I$9:$S$167,COLUMN(),0),"")</f>
        <v/>
      </c>
    </row>
    <row r="5332" spans="1:12" x14ac:dyDescent="0.3">
      <c r="A5332" s="1" t="s">
        <v>5129</v>
      </c>
      <c r="B5332" s="1" t="s">
        <v>4132</v>
      </c>
      <c r="C5332" s="2">
        <f>IFERROR(VLOOKUP(Tableau2[[#This Row],[PR]],'Taux sortant'!$I$9:$S$167,COLUMN(),0),"")</f>
        <v>20.079999999999998</v>
      </c>
      <c r="D5332" s="2">
        <f>IFERROR(VLOOKUP(Tableau2[[#This Row],[PR]],'Taux sortant'!$I$9:$S$167,COLUMN(),0),"")</f>
        <v>17.18</v>
      </c>
      <c r="E5332" s="2">
        <f>IFERROR(VLOOKUP(Tableau2[[#This Row],[PR]],'Taux sortant'!$I$9:$S$167,COLUMN(),0),"")</f>
        <v>13.8</v>
      </c>
      <c r="F5332" s="2">
        <f>IFERROR(VLOOKUP(Tableau2[[#This Row],[PR]],'Taux sortant'!$I$9:$S$167,COLUMN(),0),"")</f>
        <v>12.12</v>
      </c>
      <c r="G5332" s="2">
        <f>IFERROR(VLOOKUP(Tableau2[[#This Row],[PR]],'Taux sortant'!$I$9:$S$167,COLUMN(),0),"")</f>
        <v>10.5</v>
      </c>
      <c r="H5332" s="2">
        <f>IFERROR(VLOOKUP(Tableau2[[#This Row],[PR]],'Taux sortant'!$I$9:$S$167,COLUMN(),0),"")</f>
        <v>9.0500000000000007</v>
      </c>
      <c r="I5332" s="2">
        <f>IFERROR(VLOOKUP(Tableau2[[#This Row],[PR]],'Taux sortant'!$I$9:$S$167,COLUMN(),0),"")</f>
        <v>7.85</v>
      </c>
      <c r="J5332" s="2">
        <f>IFERROR(VLOOKUP(Tableau2[[#This Row],[PR]],'Taux sortant'!$I$9:$S$167,COLUMN(),0),"")</f>
        <v>0</v>
      </c>
      <c r="K5332" s="2">
        <f>IFERROR(VLOOKUP(Tableau2[[#This Row],[PR]],'Taux sortant'!$I$9:$S$167,COLUMN(),0),"")</f>
        <v>0</v>
      </c>
      <c r="L5332" s="2" t="str">
        <f>IFERROR(VLOOKUP(Tableau2[[#This Row],[PR]],'Taux sortant'!$I$9:$S$167,COLUMN(),0),"")</f>
        <v/>
      </c>
    </row>
    <row r="5333" spans="1:12" x14ac:dyDescent="0.3">
      <c r="A5333" s="1" t="s">
        <v>1197</v>
      </c>
      <c r="B5333" s="1" t="s">
        <v>90</v>
      </c>
      <c r="C5333" s="2">
        <f>IFERROR(VLOOKUP(Tableau2[[#This Row],[PR]],'Taux sortant'!$I$9:$S$167,COLUMN(),0),"")</f>
        <v>32.090000000000003</v>
      </c>
      <c r="D5333" s="2">
        <f>IFERROR(VLOOKUP(Tableau2[[#This Row],[PR]],'Taux sortant'!$I$9:$S$167,COLUMN(),0),"")</f>
        <v>26.17</v>
      </c>
      <c r="E5333" s="2">
        <f>IFERROR(VLOOKUP(Tableau2[[#This Row],[PR]],'Taux sortant'!$I$9:$S$167,COLUMN(),0),"")</f>
        <v>20.67</v>
      </c>
      <c r="F5333" s="2">
        <f>IFERROR(VLOOKUP(Tableau2[[#This Row],[PR]],'Taux sortant'!$I$9:$S$167,COLUMN(),0),"")</f>
        <v>17.260000000000002</v>
      </c>
      <c r="G5333" s="2">
        <f>IFERROR(VLOOKUP(Tableau2[[#This Row],[PR]],'Taux sortant'!$I$9:$S$167,COLUMN(),0),"")</f>
        <v>12.15</v>
      </c>
      <c r="H5333" s="2">
        <f>IFERROR(VLOOKUP(Tableau2[[#This Row],[PR]],'Taux sortant'!$I$9:$S$167,COLUMN(),0),"")</f>
        <v>7.95</v>
      </c>
      <c r="I5333" s="2">
        <f>IFERROR(VLOOKUP(Tableau2[[#This Row],[PR]],'Taux sortant'!$I$9:$S$167,COLUMN(),0),"")</f>
        <v>7.21</v>
      </c>
      <c r="J5333" s="2">
        <f>IFERROR(VLOOKUP(Tableau2[[#This Row],[PR]],'Taux sortant'!$I$9:$S$167,COLUMN(),0),"")</f>
        <v>0</v>
      </c>
      <c r="K5333" s="2">
        <f>IFERROR(VLOOKUP(Tableau2[[#This Row],[PR]],'Taux sortant'!$I$9:$S$167,COLUMN(),0),"")</f>
        <v>0</v>
      </c>
      <c r="L5333" s="2" t="str">
        <f>IFERROR(VLOOKUP(Tableau2[[#This Row],[PR]],'Taux sortant'!$I$9:$S$167,COLUMN(),0),"")</f>
        <v/>
      </c>
    </row>
    <row r="5334" spans="1:12" x14ac:dyDescent="0.3">
      <c r="A5334" s="1" t="s">
        <v>3991</v>
      </c>
      <c r="B5334" s="1" t="s">
        <v>3211</v>
      </c>
      <c r="C5334" s="2">
        <f>IFERROR(VLOOKUP(Tableau2[[#This Row],[PR]],'Taux sortant'!$I$9:$S$167,COLUMN(),0),"")</f>
        <v>13.98</v>
      </c>
      <c r="D5334" s="2">
        <f>IFERROR(VLOOKUP(Tableau2[[#This Row],[PR]],'Taux sortant'!$I$9:$S$167,COLUMN(),0),"")</f>
        <v>11.58</v>
      </c>
      <c r="E5334" s="2">
        <f>IFERROR(VLOOKUP(Tableau2[[#This Row],[PR]],'Taux sortant'!$I$9:$S$167,COLUMN(),0),"")</f>
        <v>8.7799999999999994</v>
      </c>
      <c r="F5334" s="2">
        <f>IFERROR(VLOOKUP(Tableau2[[#This Row],[PR]],'Taux sortant'!$I$9:$S$167,COLUMN(),0),"")</f>
        <v>7.44</v>
      </c>
      <c r="G5334" s="2">
        <f>IFERROR(VLOOKUP(Tableau2[[#This Row],[PR]],'Taux sortant'!$I$9:$S$167,COLUMN(),0),"")</f>
        <v>6.29</v>
      </c>
      <c r="H5334" s="2">
        <f>IFERROR(VLOOKUP(Tableau2[[#This Row],[PR]],'Taux sortant'!$I$9:$S$167,COLUMN(),0),"")</f>
        <v>5.35</v>
      </c>
      <c r="I5334" s="2">
        <f>IFERROR(VLOOKUP(Tableau2[[#This Row],[PR]],'Taux sortant'!$I$9:$S$167,COLUMN(),0),"")</f>
        <v>4.6100000000000003</v>
      </c>
      <c r="J5334" s="2">
        <f>IFERROR(VLOOKUP(Tableau2[[#This Row],[PR]],'Taux sortant'!$I$9:$S$167,COLUMN(),0),"")</f>
        <v>0</v>
      </c>
      <c r="K5334" s="2">
        <f>IFERROR(VLOOKUP(Tableau2[[#This Row],[PR]],'Taux sortant'!$I$9:$S$167,COLUMN(),0),"")</f>
        <v>0</v>
      </c>
      <c r="L5334" s="2" t="str">
        <f>IFERROR(VLOOKUP(Tableau2[[#This Row],[PR]],'Taux sortant'!$I$9:$S$167,COLUMN(),0),"")</f>
        <v/>
      </c>
    </row>
    <row r="5335" spans="1:12" x14ac:dyDescent="0.3">
      <c r="A5335" s="1" t="s">
        <v>3994</v>
      </c>
      <c r="B5335" s="1" t="s">
        <v>3211</v>
      </c>
      <c r="C5335" s="2">
        <f>IFERROR(VLOOKUP(Tableau2[[#This Row],[PR]],'Taux sortant'!$I$9:$S$167,COLUMN(),0),"")</f>
        <v>13.98</v>
      </c>
      <c r="D5335" s="2">
        <f>IFERROR(VLOOKUP(Tableau2[[#This Row],[PR]],'Taux sortant'!$I$9:$S$167,COLUMN(),0),"")</f>
        <v>11.58</v>
      </c>
      <c r="E5335" s="2">
        <f>IFERROR(VLOOKUP(Tableau2[[#This Row],[PR]],'Taux sortant'!$I$9:$S$167,COLUMN(),0),"")</f>
        <v>8.7799999999999994</v>
      </c>
      <c r="F5335" s="2">
        <f>IFERROR(VLOOKUP(Tableau2[[#This Row],[PR]],'Taux sortant'!$I$9:$S$167,COLUMN(),0),"")</f>
        <v>7.44</v>
      </c>
      <c r="G5335" s="2">
        <f>IFERROR(VLOOKUP(Tableau2[[#This Row],[PR]],'Taux sortant'!$I$9:$S$167,COLUMN(),0),"")</f>
        <v>6.29</v>
      </c>
      <c r="H5335" s="2">
        <f>IFERROR(VLOOKUP(Tableau2[[#This Row],[PR]],'Taux sortant'!$I$9:$S$167,COLUMN(),0),"")</f>
        <v>5.35</v>
      </c>
      <c r="I5335" s="2">
        <f>IFERROR(VLOOKUP(Tableau2[[#This Row],[PR]],'Taux sortant'!$I$9:$S$167,COLUMN(),0),"")</f>
        <v>4.6100000000000003</v>
      </c>
      <c r="J5335" s="2">
        <f>IFERROR(VLOOKUP(Tableau2[[#This Row],[PR]],'Taux sortant'!$I$9:$S$167,COLUMN(),0),"")</f>
        <v>0</v>
      </c>
      <c r="K5335" s="2">
        <f>IFERROR(VLOOKUP(Tableau2[[#This Row],[PR]],'Taux sortant'!$I$9:$S$167,COLUMN(),0),"")</f>
        <v>0</v>
      </c>
      <c r="L5335" s="2" t="str">
        <f>IFERROR(VLOOKUP(Tableau2[[#This Row],[PR]],'Taux sortant'!$I$9:$S$167,COLUMN(),0),"")</f>
        <v/>
      </c>
    </row>
    <row r="5336" spans="1:12" x14ac:dyDescent="0.3">
      <c r="A5336" s="1" t="s">
        <v>23</v>
      </c>
      <c r="B5336" s="1" t="s">
        <v>23</v>
      </c>
      <c r="C5336" s="2">
        <f>IFERROR(VLOOKUP(Tableau2[[#This Row],[PR]],'Taux sortant'!$I$9:$S$167,COLUMN(),0),"")</f>
        <v>13.58</v>
      </c>
      <c r="D5336" s="2">
        <f>IFERROR(VLOOKUP(Tableau2[[#This Row],[PR]],'Taux sortant'!$I$9:$S$167,COLUMN(),0),"")</f>
        <v>10.97</v>
      </c>
      <c r="E5336" s="2">
        <f>IFERROR(VLOOKUP(Tableau2[[#This Row],[PR]],'Taux sortant'!$I$9:$S$167,COLUMN(),0),"")</f>
        <v>8.0500000000000007</v>
      </c>
      <c r="F5336" s="2">
        <f>IFERROR(VLOOKUP(Tableau2[[#This Row],[PR]],'Taux sortant'!$I$9:$S$167,COLUMN(),0),"")</f>
        <v>6.64</v>
      </c>
      <c r="G5336" s="2">
        <f>IFERROR(VLOOKUP(Tableau2[[#This Row],[PR]],'Taux sortant'!$I$9:$S$167,COLUMN(),0),"")</f>
        <v>5.59</v>
      </c>
      <c r="H5336" s="2">
        <f>IFERROR(VLOOKUP(Tableau2[[#This Row],[PR]],'Taux sortant'!$I$9:$S$167,COLUMN(),0),"")</f>
        <v>4.79</v>
      </c>
      <c r="I5336" s="2">
        <f>IFERROR(VLOOKUP(Tableau2[[#This Row],[PR]],'Taux sortant'!$I$9:$S$167,COLUMN(),0),"")</f>
        <v>4.2300000000000004</v>
      </c>
      <c r="J5336" s="2">
        <f>IFERROR(VLOOKUP(Tableau2[[#This Row],[PR]],'Taux sortant'!$I$9:$S$167,COLUMN(),0),"")</f>
        <v>0</v>
      </c>
      <c r="K5336" s="2">
        <f>IFERROR(VLOOKUP(Tableau2[[#This Row],[PR]],'Taux sortant'!$I$9:$S$167,COLUMN(),0),"")</f>
        <v>0</v>
      </c>
      <c r="L5336" s="2" t="str">
        <f>IFERROR(VLOOKUP(Tableau2[[#This Row],[PR]],'Taux sortant'!$I$9:$S$167,COLUMN(),0),"")</f>
        <v/>
      </c>
    </row>
    <row r="5337" spans="1:12" x14ac:dyDescent="0.3">
      <c r="A5337" s="1" t="s">
        <v>3997</v>
      </c>
      <c r="B5337" s="1" t="s">
        <v>17</v>
      </c>
      <c r="C5337" s="2">
        <f>IFERROR(VLOOKUP(Tableau2[[#This Row],[PR]],'Taux sortant'!$I$9:$S$167,COLUMN(),0),"")</f>
        <v>15.12</v>
      </c>
      <c r="D5337" s="2">
        <f>IFERROR(VLOOKUP(Tableau2[[#This Row],[PR]],'Taux sortant'!$I$9:$S$167,COLUMN(),0),"")</f>
        <v>12.61</v>
      </c>
      <c r="E5337" s="2">
        <f>IFERROR(VLOOKUP(Tableau2[[#This Row],[PR]],'Taux sortant'!$I$9:$S$167,COLUMN(),0),"")</f>
        <v>9.7200000000000006</v>
      </c>
      <c r="F5337" s="2">
        <f>IFERROR(VLOOKUP(Tableau2[[#This Row],[PR]],'Taux sortant'!$I$9:$S$167,COLUMN(),0),"")</f>
        <v>8.27</v>
      </c>
      <c r="G5337" s="2">
        <f>IFERROR(VLOOKUP(Tableau2[[#This Row],[PR]],'Taux sortant'!$I$9:$S$167,COLUMN(),0),"")</f>
        <v>7.1</v>
      </c>
      <c r="H5337" s="2">
        <f>IFERROR(VLOOKUP(Tableau2[[#This Row],[PR]],'Taux sortant'!$I$9:$S$167,COLUMN(),0),"")</f>
        <v>6.12</v>
      </c>
      <c r="I5337" s="2">
        <f>IFERROR(VLOOKUP(Tableau2[[#This Row],[PR]],'Taux sortant'!$I$9:$S$167,COLUMN(),0),"")</f>
        <v>5.33</v>
      </c>
      <c r="J5337" s="2">
        <f>IFERROR(VLOOKUP(Tableau2[[#This Row],[PR]],'Taux sortant'!$I$9:$S$167,COLUMN(),0),"")</f>
        <v>0</v>
      </c>
      <c r="K5337" s="2">
        <f>IFERROR(VLOOKUP(Tableau2[[#This Row],[PR]],'Taux sortant'!$I$9:$S$167,COLUMN(),0),"")</f>
        <v>0</v>
      </c>
      <c r="L5337" s="2" t="str">
        <f>IFERROR(VLOOKUP(Tableau2[[#This Row],[PR]],'Taux sortant'!$I$9:$S$167,COLUMN(),0),"")</f>
        <v/>
      </c>
    </row>
    <row r="5338" spans="1:12" x14ac:dyDescent="0.3">
      <c r="A5338" s="1" t="s">
        <v>5131</v>
      </c>
      <c r="B5338" s="1" t="s">
        <v>4174</v>
      </c>
      <c r="C5338" s="2">
        <f>IFERROR(VLOOKUP(Tableau2[[#This Row],[PR]],'Taux sortant'!$I$9:$S$167,COLUMN(),0),"")</f>
        <v>18.22</v>
      </c>
      <c r="D5338" s="2">
        <f>IFERROR(VLOOKUP(Tableau2[[#This Row],[PR]],'Taux sortant'!$I$9:$S$167,COLUMN(),0),"")</f>
        <v>15.54</v>
      </c>
      <c r="E5338" s="2">
        <f>IFERROR(VLOOKUP(Tableau2[[#This Row],[PR]],'Taux sortant'!$I$9:$S$167,COLUMN(),0),"")</f>
        <v>12.42</v>
      </c>
      <c r="F5338" s="2">
        <f>IFERROR(VLOOKUP(Tableau2[[#This Row],[PR]],'Taux sortant'!$I$9:$S$167,COLUMN(),0),"")</f>
        <v>10.85</v>
      </c>
      <c r="G5338" s="2">
        <f>IFERROR(VLOOKUP(Tableau2[[#This Row],[PR]],'Taux sortant'!$I$9:$S$167,COLUMN(),0),"")</f>
        <v>9.4499999999999993</v>
      </c>
      <c r="H5338" s="2">
        <f>IFERROR(VLOOKUP(Tableau2[[#This Row],[PR]],'Taux sortant'!$I$9:$S$167,COLUMN(),0),"")</f>
        <v>8.27</v>
      </c>
      <c r="I5338" s="2">
        <f>IFERROR(VLOOKUP(Tableau2[[#This Row],[PR]],'Taux sortant'!$I$9:$S$167,COLUMN(),0),"")</f>
        <v>7.27</v>
      </c>
      <c r="J5338" s="2">
        <f>IFERROR(VLOOKUP(Tableau2[[#This Row],[PR]],'Taux sortant'!$I$9:$S$167,COLUMN(),0),"")</f>
        <v>0</v>
      </c>
      <c r="K5338" s="2">
        <f>IFERROR(VLOOKUP(Tableau2[[#This Row],[PR]],'Taux sortant'!$I$9:$S$167,COLUMN(),0),"")</f>
        <v>0</v>
      </c>
      <c r="L5338" s="2" t="str">
        <f>IFERROR(VLOOKUP(Tableau2[[#This Row],[PR]],'Taux sortant'!$I$9:$S$167,COLUMN(),0),"")</f>
        <v/>
      </c>
    </row>
    <row r="5339" spans="1:12" x14ac:dyDescent="0.3">
      <c r="A5339" s="1" t="s">
        <v>1202</v>
      </c>
      <c r="B5339" s="1" t="s">
        <v>105</v>
      </c>
      <c r="C5339" s="2">
        <f>IFERROR(VLOOKUP(Tableau2[[#This Row],[PR]],'Taux sortant'!$I$9:$S$167,COLUMN(),0),"")</f>
        <v>22.68</v>
      </c>
      <c r="D5339" s="2">
        <f>IFERROR(VLOOKUP(Tableau2[[#This Row],[PR]],'Taux sortant'!$I$9:$S$167,COLUMN(),0),"")</f>
        <v>19.600000000000001</v>
      </c>
      <c r="E5339" s="2">
        <f>IFERROR(VLOOKUP(Tableau2[[#This Row],[PR]],'Taux sortant'!$I$9:$S$167,COLUMN(),0),"")</f>
        <v>15.23</v>
      </c>
      <c r="F5339" s="2">
        <f>IFERROR(VLOOKUP(Tableau2[[#This Row],[PR]],'Taux sortant'!$I$9:$S$167,COLUMN(),0),"")</f>
        <v>11.98</v>
      </c>
      <c r="G5339" s="2">
        <f>IFERROR(VLOOKUP(Tableau2[[#This Row],[PR]],'Taux sortant'!$I$9:$S$167,COLUMN(),0),"")</f>
        <v>8.5399999999999991</v>
      </c>
      <c r="H5339" s="2">
        <f>IFERROR(VLOOKUP(Tableau2[[#This Row],[PR]],'Taux sortant'!$I$9:$S$167,COLUMN(),0),"")</f>
        <v>5.65</v>
      </c>
      <c r="I5339" s="2">
        <f>IFERROR(VLOOKUP(Tableau2[[#This Row],[PR]],'Taux sortant'!$I$9:$S$167,COLUMN(),0),"")</f>
        <v>4.07</v>
      </c>
      <c r="J5339" s="2">
        <f>IFERROR(VLOOKUP(Tableau2[[#This Row],[PR]],'Taux sortant'!$I$9:$S$167,COLUMN(),0),"")</f>
        <v>0</v>
      </c>
      <c r="K5339" s="2">
        <f>IFERROR(VLOOKUP(Tableau2[[#This Row],[PR]],'Taux sortant'!$I$9:$S$167,COLUMN(),0),"")</f>
        <v>0</v>
      </c>
      <c r="L5339" s="2" t="str">
        <f>IFERROR(VLOOKUP(Tableau2[[#This Row],[PR]],'Taux sortant'!$I$9:$S$167,COLUMN(),0),"")</f>
        <v/>
      </c>
    </row>
    <row r="5340" spans="1:12" x14ac:dyDescent="0.3">
      <c r="A5340" s="1" t="s">
        <v>1205</v>
      </c>
      <c r="B5340" s="1" t="s">
        <v>265</v>
      </c>
      <c r="C5340" s="2">
        <f>IFERROR(VLOOKUP(Tableau2[[#This Row],[PR]],'Taux sortant'!$I$9:$S$167,COLUMN(),0),"")</f>
        <v>62.47</v>
      </c>
      <c r="D5340" s="2">
        <f>IFERROR(VLOOKUP(Tableau2[[#This Row],[PR]],'Taux sortant'!$I$9:$S$167,COLUMN(),0),"")</f>
        <v>53.48</v>
      </c>
      <c r="E5340" s="2">
        <f>IFERROR(VLOOKUP(Tableau2[[#This Row],[PR]],'Taux sortant'!$I$9:$S$167,COLUMN(),0),"")</f>
        <v>45.59</v>
      </c>
      <c r="F5340" s="2">
        <f>IFERROR(VLOOKUP(Tableau2[[#This Row],[PR]],'Taux sortant'!$I$9:$S$167,COLUMN(),0),"")</f>
        <v>39.54</v>
      </c>
      <c r="G5340" s="2">
        <f>IFERROR(VLOOKUP(Tableau2[[#This Row],[PR]],'Taux sortant'!$I$9:$S$167,COLUMN(),0),"")</f>
        <v>28.33</v>
      </c>
      <c r="H5340" s="2">
        <f>IFERROR(VLOOKUP(Tableau2[[#This Row],[PR]],'Taux sortant'!$I$9:$S$167,COLUMN(),0),"")</f>
        <v>20.420000000000002</v>
      </c>
      <c r="I5340" s="2">
        <f>IFERROR(VLOOKUP(Tableau2[[#This Row],[PR]],'Taux sortant'!$I$9:$S$167,COLUMN(),0),"")</f>
        <v>19.600000000000001</v>
      </c>
      <c r="J5340" s="2">
        <f>IFERROR(VLOOKUP(Tableau2[[#This Row],[PR]],'Taux sortant'!$I$9:$S$167,COLUMN(),0),"")</f>
        <v>0</v>
      </c>
      <c r="K5340" s="2">
        <f>IFERROR(VLOOKUP(Tableau2[[#This Row],[PR]],'Taux sortant'!$I$9:$S$167,COLUMN(),0),"")</f>
        <v>0</v>
      </c>
      <c r="L5340" s="2" t="str">
        <f>IFERROR(VLOOKUP(Tableau2[[#This Row],[PR]],'Taux sortant'!$I$9:$S$167,COLUMN(),0),"")</f>
        <v/>
      </c>
    </row>
    <row r="5341" spans="1:12" x14ac:dyDescent="0.3">
      <c r="A5341" s="1" t="s">
        <v>1208</v>
      </c>
      <c r="B5341" s="1" t="s">
        <v>598</v>
      </c>
      <c r="C5341" s="2">
        <f>IFERROR(VLOOKUP(Tableau2[[#This Row],[PR]],'Taux sortant'!$I$9:$S$167,COLUMN(),0),"")</f>
        <v>62.48</v>
      </c>
      <c r="D5341" s="2">
        <f>IFERROR(VLOOKUP(Tableau2[[#This Row],[PR]],'Taux sortant'!$I$9:$S$167,COLUMN(),0),"")</f>
        <v>53.48</v>
      </c>
      <c r="E5341" s="2">
        <f>IFERROR(VLOOKUP(Tableau2[[#This Row],[PR]],'Taux sortant'!$I$9:$S$167,COLUMN(),0),"")</f>
        <v>45.59</v>
      </c>
      <c r="F5341" s="2">
        <f>IFERROR(VLOOKUP(Tableau2[[#This Row],[PR]],'Taux sortant'!$I$9:$S$167,COLUMN(),0),"")</f>
        <v>39.54</v>
      </c>
      <c r="G5341" s="2">
        <f>IFERROR(VLOOKUP(Tableau2[[#This Row],[PR]],'Taux sortant'!$I$9:$S$167,COLUMN(),0),"")</f>
        <v>28.33</v>
      </c>
      <c r="H5341" s="2">
        <f>IFERROR(VLOOKUP(Tableau2[[#This Row],[PR]],'Taux sortant'!$I$9:$S$167,COLUMN(),0),"")</f>
        <v>20.420000000000002</v>
      </c>
      <c r="I5341" s="2">
        <f>IFERROR(VLOOKUP(Tableau2[[#This Row],[PR]],'Taux sortant'!$I$9:$S$167,COLUMN(),0),"")</f>
        <v>19.600000000000001</v>
      </c>
      <c r="J5341" s="2">
        <f>IFERROR(VLOOKUP(Tableau2[[#This Row],[PR]],'Taux sortant'!$I$9:$S$167,COLUMN(),0),"")</f>
        <v>0</v>
      </c>
      <c r="K5341" s="2">
        <f>IFERROR(VLOOKUP(Tableau2[[#This Row],[PR]],'Taux sortant'!$I$9:$S$167,COLUMN(),0),"")</f>
        <v>0</v>
      </c>
      <c r="L5341" s="2" t="str">
        <f>IFERROR(VLOOKUP(Tableau2[[#This Row],[PR]],'Taux sortant'!$I$9:$S$167,COLUMN(),0),"")</f>
        <v/>
      </c>
    </row>
    <row r="5342" spans="1:12" x14ac:dyDescent="0.3">
      <c r="A5342" s="1" t="s">
        <v>5134</v>
      </c>
      <c r="B5342" s="1" t="s">
        <v>4180</v>
      </c>
      <c r="C5342" s="2">
        <f>IFERROR(VLOOKUP(Tableau2[[#This Row],[PR]],'Taux sortant'!$I$9:$S$167,COLUMN(),0),"")</f>
        <v>22.64</v>
      </c>
      <c r="D5342" s="2">
        <f>IFERROR(VLOOKUP(Tableau2[[#This Row],[PR]],'Taux sortant'!$I$9:$S$167,COLUMN(),0),"")</f>
        <v>20.190000000000001</v>
      </c>
      <c r="E5342" s="2">
        <f>IFERROR(VLOOKUP(Tableau2[[#This Row],[PR]],'Taux sortant'!$I$9:$S$167,COLUMN(),0),"")</f>
        <v>16.53</v>
      </c>
      <c r="F5342" s="2">
        <f>IFERROR(VLOOKUP(Tableau2[[#This Row],[PR]],'Taux sortant'!$I$9:$S$167,COLUMN(),0),"")</f>
        <v>14.31</v>
      </c>
      <c r="G5342" s="2">
        <f>IFERROR(VLOOKUP(Tableau2[[#This Row],[PR]],'Taux sortant'!$I$9:$S$167,COLUMN(),0),"")</f>
        <v>12.45</v>
      </c>
      <c r="H5342" s="2">
        <f>IFERROR(VLOOKUP(Tableau2[[#This Row],[PR]],'Taux sortant'!$I$9:$S$167,COLUMN(),0),"")</f>
        <v>10.32</v>
      </c>
      <c r="I5342" s="2">
        <f>IFERROR(VLOOKUP(Tableau2[[#This Row],[PR]],'Taux sortant'!$I$9:$S$167,COLUMN(),0),"")</f>
        <v>8.83</v>
      </c>
      <c r="J5342" s="2">
        <f>IFERROR(VLOOKUP(Tableau2[[#This Row],[PR]],'Taux sortant'!$I$9:$S$167,COLUMN(),0),"")</f>
        <v>0</v>
      </c>
      <c r="K5342" s="2">
        <f>IFERROR(VLOOKUP(Tableau2[[#This Row],[PR]],'Taux sortant'!$I$9:$S$167,COLUMN(),0),"")</f>
        <v>0</v>
      </c>
      <c r="L5342" s="2" t="str">
        <f>IFERROR(VLOOKUP(Tableau2[[#This Row],[PR]],'Taux sortant'!$I$9:$S$167,COLUMN(),0),"")</f>
        <v/>
      </c>
    </row>
    <row r="5343" spans="1:12" x14ac:dyDescent="0.3">
      <c r="A5343" s="1" t="s">
        <v>3999</v>
      </c>
      <c r="B5343" s="1" t="s">
        <v>3105</v>
      </c>
      <c r="C5343" s="2">
        <f>IFERROR(VLOOKUP(Tableau2[[#This Row],[PR]],'Taux sortant'!$I$9:$S$167,COLUMN(),0),"")</f>
        <v>12.93</v>
      </c>
      <c r="D5343" s="2">
        <f>IFERROR(VLOOKUP(Tableau2[[#This Row],[PR]],'Taux sortant'!$I$9:$S$167,COLUMN(),0),"")</f>
        <v>10.59</v>
      </c>
      <c r="E5343" s="2">
        <f>IFERROR(VLOOKUP(Tableau2[[#This Row],[PR]],'Taux sortant'!$I$9:$S$167,COLUMN(),0),"")</f>
        <v>7.91</v>
      </c>
      <c r="F5343" s="2">
        <f>IFERROR(VLOOKUP(Tableau2[[#This Row],[PR]],'Taux sortant'!$I$9:$S$167,COLUMN(),0),"")</f>
        <v>6.66</v>
      </c>
      <c r="G5343" s="2">
        <f>IFERROR(VLOOKUP(Tableau2[[#This Row],[PR]],'Taux sortant'!$I$9:$S$167,COLUMN(),0),"")</f>
        <v>5.64</v>
      </c>
      <c r="H5343" s="2">
        <f>IFERROR(VLOOKUP(Tableau2[[#This Row],[PR]],'Taux sortant'!$I$9:$S$167,COLUMN(),0),"")</f>
        <v>4.78</v>
      </c>
      <c r="I5343" s="2">
        <f>IFERROR(VLOOKUP(Tableau2[[#This Row],[PR]],'Taux sortant'!$I$9:$S$167,COLUMN(),0),"")</f>
        <v>4.1500000000000004</v>
      </c>
      <c r="J5343" s="2">
        <f>IFERROR(VLOOKUP(Tableau2[[#This Row],[PR]],'Taux sortant'!$I$9:$S$167,COLUMN(),0),"")</f>
        <v>0</v>
      </c>
      <c r="K5343" s="2">
        <f>IFERROR(VLOOKUP(Tableau2[[#This Row],[PR]],'Taux sortant'!$I$9:$S$167,COLUMN(),0),"")</f>
        <v>0</v>
      </c>
      <c r="L5343" s="2" t="str">
        <f>IFERROR(VLOOKUP(Tableau2[[#This Row],[PR]],'Taux sortant'!$I$9:$S$167,COLUMN(),0),"")</f>
        <v/>
      </c>
    </row>
    <row r="5344" spans="1:12" x14ac:dyDescent="0.3">
      <c r="A5344" s="1" t="s">
        <v>4002</v>
      </c>
      <c r="B5344" s="1" t="s">
        <v>3118</v>
      </c>
      <c r="C5344" s="2">
        <f>IFERROR(VLOOKUP(Tableau2[[#This Row],[PR]],'Taux sortant'!$I$9:$S$167,COLUMN(),0),"")</f>
        <v>15.34</v>
      </c>
      <c r="D5344" s="2">
        <f>IFERROR(VLOOKUP(Tableau2[[#This Row],[PR]],'Taux sortant'!$I$9:$S$167,COLUMN(),0),"")</f>
        <v>12.85</v>
      </c>
      <c r="E5344" s="2">
        <f>IFERROR(VLOOKUP(Tableau2[[#This Row],[PR]],'Taux sortant'!$I$9:$S$167,COLUMN(),0),"")</f>
        <v>9.94</v>
      </c>
      <c r="F5344" s="2">
        <f>IFERROR(VLOOKUP(Tableau2[[#This Row],[PR]],'Taux sortant'!$I$9:$S$167,COLUMN(),0),"")</f>
        <v>8.5399999999999991</v>
      </c>
      <c r="G5344" s="2">
        <f>IFERROR(VLOOKUP(Tableau2[[#This Row],[PR]],'Taux sortant'!$I$9:$S$167,COLUMN(),0),"")</f>
        <v>7.34</v>
      </c>
      <c r="H5344" s="2">
        <f>IFERROR(VLOOKUP(Tableau2[[#This Row],[PR]],'Taux sortant'!$I$9:$S$167,COLUMN(),0),"")</f>
        <v>6.29</v>
      </c>
      <c r="I5344" s="2">
        <f>IFERROR(VLOOKUP(Tableau2[[#This Row],[PR]],'Taux sortant'!$I$9:$S$167,COLUMN(),0),"")</f>
        <v>5.49</v>
      </c>
      <c r="J5344" s="2">
        <f>IFERROR(VLOOKUP(Tableau2[[#This Row],[PR]],'Taux sortant'!$I$9:$S$167,COLUMN(),0),"")</f>
        <v>0</v>
      </c>
      <c r="K5344" s="2">
        <f>IFERROR(VLOOKUP(Tableau2[[#This Row],[PR]],'Taux sortant'!$I$9:$S$167,COLUMN(),0),"")</f>
        <v>0</v>
      </c>
      <c r="L5344" s="2" t="str">
        <f>IFERROR(VLOOKUP(Tableau2[[#This Row],[PR]],'Taux sortant'!$I$9:$S$167,COLUMN(),0),"")</f>
        <v/>
      </c>
    </row>
    <row r="5345" spans="1:12" x14ac:dyDescent="0.3">
      <c r="A5345" s="1" t="s">
        <v>2469</v>
      </c>
      <c r="B5345" s="1" t="s">
        <v>1576</v>
      </c>
      <c r="C5345" s="2">
        <f>IFERROR(VLOOKUP(Tableau2[[#This Row],[PR]],'Taux sortant'!$I$9:$S$167,COLUMN(),0),"")</f>
        <v>20.7</v>
      </c>
      <c r="D5345" s="2">
        <f>IFERROR(VLOOKUP(Tableau2[[#This Row],[PR]],'Taux sortant'!$I$9:$S$167,COLUMN(),0),"")</f>
        <v>17.239999999999998</v>
      </c>
      <c r="E5345" s="2">
        <f>IFERROR(VLOOKUP(Tableau2[[#This Row],[PR]],'Taux sortant'!$I$9:$S$167,COLUMN(),0),"")</f>
        <v>13.32</v>
      </c>
      <c r="F5345" s="2">
        <f>IFERROR(VLOOKUP(Tableau2[[#This Row],[PR]],'Taux sortant'!$I$9:$S$167,COLUMN(),0),"")</f>
        <v>9.61</v>
      </c>
      <c r="G5345" s="2">
        <f>IFERROR(VLOOKUP(Tableau2[[#This Row],[PR]],'Taux sortant'!$I$9:$S$167,COLUMN(),0),"")</f>
        <v>6.81</v>
      </c>
      <c r="H5345" s="2">
        <f>IFERROR(VLOOKUP(Tableau2[[#This Row],[PR]],'Taux sortant'!$I$9:$S$167,COLUMN(),0),"")</f>
        <v>4.78</v>
      </c>
      <c r="I5345" s="2">
        <f>IFERROR(VLOOKUP(Tableau2[[#This Row],[PR]],'Taux sortant'!$I$9:$S$167,COLUMN(),0),"")</f>
        <v>3.7</v>
      </c>
      <c r="J5345" s="2">
        <f>IFERROR(VLOOKUP(Tableau2[[#This Row],[PR]],'Taux sortant'!$I$9:$S$167,COLUMN(),0),"")</f>
        <v>0</v>
      </c>
      <c r="K5345" s="2">
        <f>IFERROR(VLOOKUP(Tableau2[[#This Row],[PR]],'Taux sortant'!$I$9:$S$167,COLUMN(),0),"")</f>
        <v>0</v>
      </c>
      <c r="L5345" s="2" t="str">
        <f>IFERROR(VLOOKUP(Tableau2[[#This Row],[PR]],'Taux sortant'!$I$9:$S$167,COLUMN(),0),"")</f>
        <v/>
      </c>
    </row>
    <row r="5346" spans="1:12" x14ac:dyDescent="0.3">
      <c r="A5346" s="1" t="s">
        <v>1211</v>
      </c>
      <c r="B5346" s="1" t="s">
        <v>53</v>
      </c>
      <c r="C5346" s="2">
        <f>IFERROR(VLOOKUP(Tableau2[[#This Row],[PR]],'Taux sortant'!$I$9:$S$167,COLUMN(),0),"")</f>
        <v>28.13</v>
      </c>
      <c r="D5346" s="2">
        <f>IFERROR(VLOOKUP(Tableau2[[#This Row],[PR]],'Taux sortant'!$I$9:$S$167,COLUMN(),0),"")</f>
        <v>22.97</v>
      </c>
      <c r="E5346" s="2">
        <f>IFERROR(VLOOKUP(Tableau2[[#This Row],[PR]],'Taux sortant'!$I$9:$S$167,COLUMN(),0),"")</f>
        <v>17.190000000000001</v>
      </c>
      <c r="F5346" s="2">
        <f>IFERROR(VLOOKUP(Tableau2[[#This Row],[PR]],'Taux sortant'!$I$9:$S$167,COLUMN(),0),"")</f>
        <v>13.88</v>
      </c>
      <c r="G5346" s="2">
        <f>IFERROR(VLOOKUP(Tableau2[[#This Row],[PR]],'Taux sortant'!$I$9:$S$167,COLUMN(),0),"")</f>
        <v>10.89</v>
      </c>
      <c r="H5346" s="2">
        <f>IFERROR(VLOOKUP(Tableau2[[#This Row],[PR]],'Taux sortant'!$I$9:$S$167,COLUMN(),0),"")</f>
        <v>7.86</v>
      </c>
      <c r="I5346" s="2">
        <f>IFERROR(VLOOKUP(Tableau2[[#This Row],[PR]],'Taux sortant'!$I$9:$S$167,COLUMN(),0),"")</f>
        <v>7.14</v>
      </c>
      <c r="J5346" s="2">
        <f>IFERROR(VLOOKUP(Tableau2[[#This Row],[PR]],'Taux sortant'!$I$9:$S$167,COLUMN(),0),"")</f>
        <v>0</v>
      </c>
      <c r="K5346" s="2">
        <f>IFERROR(VLOOKUP(Tableau2[[#This Row],[PR]],'Taux sortant'!$I$9:$S$167,COLUMN(),0),"")</f>
        <v>0</v>
      </c>
      <c r="L5346" s="2" t="str">
        <f>IFERROR(VLOOKUP(Tableau2[[#This Row],[PR]],'Taux sortant'!$I$9:$S$167,COLUMN(),0),"")</f>
        <v/>
      </c>
    </row>
    <row r="5347" spans="1:12" x14ac:dyDescent="0.3">
      <c r="A5347" s="1" t="s">
        <v>4005</v>
      </c>
      <c r="B5347" s="1" t="s">
        <v>3093</v>
      </c>
      <c r="C5347" s="2">
        <f>IFERROR(VLOOKUP(Tableau2[[#This Row],[PR]],'Taux sortant'!$I$9:$S$167,COLUMN(),0),"")</f>
        <v>15.12</v>
      </c>
      <c r="D5347" s="2">
        <f>IFERROR(VLOOKUP(Tableau2[[#This Row],[PR]],'Taux sortant'!$I$9:$S$167,COLUMN(),0),"")</f>
        <v>12.61</v>
      </c>
      <c r="E5347" s="2">
        <f>IFERROR(VLOOKUP(Tableau2[[#This Row],[PR]],'Taux sortant'!$I$9:$S$167,COLUMN(),0),"")</f>
        <v>9.7200000000000006</v>
      </c>
      <c r="F5347" s="2">
        <f>IFERROR(VLOOKUP(Tableau2[[#This Row],[PR]],'Taux sortant'!$I$9:$S$167,COLUMN(),0),"")</f>
        <v>8.27</v>
      </c>
      <c r="G5347" s="2">
        <f>IFERROR(VLOOKUP(Tableau2[[#This Row],[PR]],'Taux sortant'!$I$9:$S$167,COLUMN(),0),"")</f>
        <v>7.1</v>
      </c>
      <c r="H5347" s="2">
        <f>IFERROR(VLOOKUP(Tableau2[[#This Row],[PR]],'Taux sortant'!$I$9:$S$167,COLUMN(),0),"")</f>
        <v>6.12</v>
      </c>
      <c r="I5347" s="2">
        <f>IFERROR(VLOOKUP(Tableau2[[#This Row],[PR]],'Taux sortant'!$I$9:$S$167,COLUMN(),0),"")</f>
        <v>5.33</v>
      </c>
      <c r="J5347" s="2">
        <f>IFERROR(VLOOKUP(Tableau2[[#This Row],[PR]],'Taux sortant'!$I$9:$S$167,COLUMN(),0),"")</f>
        <v>0</v>
      </c>
      <c r="K5347" s="2">
        <f>IFERROR(VLOOKUP(Tableau2[[#This Row],[PR]],'Taux sortant'!$I$9:$S$167,COLUMN(),0),"")</f>
        <v>0</v>
      </c>
      <c r="L5347" s="2" t="str">
        <f>IFERROR(VLOOKUP(Tableau2[[#This Row],[PR]],'Taux sortant'!$I$9:$S$167,COLUMN(),0),"")</f>
        <v/>
      </c>
    </row>
    <row r="5348" spans="1:12" x14ac:dyDescent="0.3">
      <c r="A5348" s="1" t="s">
        <v>5808</v>
      </c>
      <c r="B5348" s="1" t="s">
        <v>5362</v>
      </c>
      <c r="C5348" s="2" t="str">
        <f>IFERROR(VLOOKUP(Tableau2[[#This Row],[PR]],'Taux sortant'!$I$9:$S$167,COLUMN(),0),"")</f>
        <v/>
      </c>
      <c r="D5348" s="2" t="str">
        <f>IFERROR(VLOOKUP(Tableau2[[#This Row],[PR]],'Taux sortant'!$I$9:$S$167,COLUMN(),0),"")</f>
        <v/>
      </c>
      <c r="E5348" s="2" t="str">
        <f>IFERROR(VLOOKUP(Tableau2[[#This Row],[PR]],'Taux sortant'!$I$9:$S$167,COLUMN(),0),"")</f>
        <v/>
      </c>
      <c r="F5348" s="2" t="str">
        <f>IFERROR(VLOOKUP(Tableau2[[#This Row],[PR]],'Taux sortant'!$I$9:$S$167,COLUMN(),0),"")</f>
        <v/>
      </c>
      <c r="G5348" s="2" t="str">
        <f>IFERROR(VLOOKUP(Tableau2[[#This Row],[PR]],'Taux sortant'!$I$9:$S$167,COLUMN(),0),"")</f>
        <v/>
      </c>
      <c r="H5348" s="2" t="str">
        <f>IFERROR(VLOOKUP(Tableau2[[#This Row],[PR]],'Taux sortant'!$I$9:$S$167,COLUMN(),0),"")</f>
        <v/>
      </c>
      <c r="I5348" s="2" t="str">
        <f>IFERROR(VLOOKUP(Tableau2[[#This Row],[PR]],'Taux sortant'!$I$9:$S$167,COLUMN(),0),"")</f>
        <v/>
      </c>
      <c r="J5348" s="2" t="str">
        <f>IFERROR(VLOOKUP(Tableau2[[#This Row],[PR]],'Taux sortant'!$I$9:$S$167,COLUMN(),0),"")</f>
        <v/>
      </c>
      <c r="K5348" s="2" t="str">
        <f>IFERROR(VLOOKUP(Tableau2[[#This Row],[PR]],'Taux sortant'!$I$9:$S$167,COLUMN(),0),"")</f>
        <v/>
      </c>
      <c r="L5348" s="2" t="str">
        <f>IFERROR(VLOOKUP(Tableau2[[#This Row],[PR]],'Taux sortant'!$I$9:$S$167,COLUMN(),0),"")</f>
        <v/>
      </c>
    </row>
    <row r="5349" spans="1:12" x14ac:dyDescent="0.3">
      <c r="A5349" s="1" t="s">
        <v>5137</v>
      </c>
      <c r="B5349" s="1" t="s">
        <v>4140</v>
      </c>
      <c r="C5349" s="2" t="str">
        <f>IFERROR(VLOOKUP(Tableau2[[#This Row],[PR]],'Taux sortant'!$I$9:$S$167,COLUMN(),0),"")</f>
        <v/>
      </c>
      <c r="D5349" s="2" t="str">
        <f>IFERROR(VLOOKUP(Tableau2[[#This Row],[PR]],'Taux sortant'!$I$9:$S$167,COLUMN(),0),"")</f>
        <v/>
      </c>
      <c r="E5349" s="2" t="str">
        <f>IFERROR(VLOOKUP(Tableau2[[#This Row],[PR]],'Taux sortant'!$I$9:$S$167,COLUMN(),0),"")</f>
        <v/>
      </c>
      <c r="F5349" s="2" t="str">
        <f>IFERROR(VLOOKUP(Tableau2[[#This Row],[PR]],'Taux sortant'!$I$9:$S$167,COLUMN(),0),"")</f>
        <v/>
      </c>
      <c r="G5349" s="2" t="str">
        <f>IFERROR(VLOOKUP(Tableau2[[#This Row],[PR]],'Taux sortant'!$I$9:$S$167,COLUMN(),0),"")</f>
        <v/>
      </c>
      <c r="H5349" s="2" t="str">
        <f>IFERROR(VLOOKUP(Tableau2[[#This Row],[PR]],'Taux sortant'!$I$9:$S$167,COLUMN(),0),"")</f>
        <v/>
      </c>
      <c r="I5349" s="2" t="str">
        <f>IFERROR(VLOOKUP(Tableau2[[#This Row],[PR]],'Taux sortant'!$I$9:$S$167,COLUMN(),0),"")</f>
        <v/>
      </c>
      <c r="J5349" s="2" t="str">
        <f>IFERROR(VLOOKUP(Tableau2[[#This Row],[PR]],'Taux sortant'!$I$9:$S$167,COLUMN(),0),"")</f>
        <v/>
      </c>
      <c r="K5349" s="2" t="str">
        <f>IFERROR(VLOOKUP(Tableau2[[#This Row],[PR]],'Taux sortant'!$I$9:$S$167,COLUMN(),0),"")</f>
        <v/>
      </c>
      <c r="L5349" s="2" t="str">
        <f>IFERROR(VLOOKUP(Tableau2[[#This Row],[PR]],'Taux sortant'!$I$9:$S$167,COLUMN(),0),"")</f>
        <v/>
      </c>
    </row>
    <row r="5350" spans="1:12" x14ac:dyDescent="0.3">
      <c r="A5350" s="1" t="s">
        <v>5139</v>
      </c>
      <c r="B5350" s="1" t="s">
        <v>4140</v>
      </c>
      <c r="C5350" s="2" t="str">
        <f>IFERROR(VLOOKUP(Tableau2[[#This Row],[PR]],'Taux sortant'!$I$9:$S$167,COLUMN(),0),"")</f>
        <v/>
      </c>
      <c r="D5350" s="2" t="str">
        <f>IFERROR(VLOOKUP(Tableau2[[#This Row],[PR]],'Taux sortant'!$I$9:$S$167,COLUMN(),0),"")</f>
        <v/>
      </c>
      <c r="E5350" s="2" t="str">
        <f>IFERROR(VLOOKUP(Tableau2[[#This Row],[PR]],'Taux sortant'!$I$9:$S$167,COLUMN(),0),"")</f>
        <v/>
      </c>
      <c r="F5350" s="2" t="str">
        <f>IFERROR(VLOOKUP(Tableau2[[#This Row],[PR]],'Taux sortant'!$I$9:$S$167,COLUMN(),0),"")</f>
        <v/>
      </c>
      <c r="G5350" s="2" t="str">
        <f>IFERROR(VLOOKUP(Tableau2[[#This Row],[PR]],'Taux sortant'!$I$9:$S$167,COLUMN(),0),"")</f>
        <v/>
      </c>
      <c r="H5350" s="2" t="str">
        <f>IFERROR(VLOOKUP(Tableau2[[#This Row],[PR]],'Taux sortant'!$I$9:$S$167,COLUMN(),0),"")</f>
        <v/>
      </c>
      <c r="I5350" s="2" t="str">
        <f>IFERROR(VLOOKUP(Tableau2[[#This Row],[PR]],'Taux sortant'!$I$9:$S$167,COLUMN(),0),"")</f>
        <v/>
      </c>
      <c r="J5350" s="2" t="str">
        <f>IFERROR(VLOOKUP(Tableau2[[#This Row],[PR]],'Taux sortant'!$I$9:$S$167,COLUMN(),0),"")</f>
        <v/>
      </c>
      <c r="K5350" s="2" t="str">
        <f>IFERROR(VLOOKUP(Tableau2[[#This Row],[PR]],'Taux sortant'!$I$9:$S$167,COLUMN(),0),"")</f>
        <v/>
      </c>
      <c r="L5350" s="2" t="str">
        <f>IFERROR(VLOOKUP(Tableau2[[#This Row],[PR]],'Taux sortant'!$I$9:$S$167,COLUMN(),0),"")</f>
        <v/>
      </c>
    </row>
    <row r="5351" spans="1:12" x14ac:dyDescent="0.3">
      <c r="A5351" s="1" t="s">
        <v>1214</v>
      </c>
      <c r="B5351" s="1" t="s">
        <v>362</v>
      </c>
      <c r="C5351" s="2">
        <f>IFERROR(VLOOKUP(Tableau2[[#This Row],[PR]],'Taux sortant'!$I$9:$S$167,COLUMN(),0),"")</f>
        <v>61.91</v>
      </c>
      <c r="D5351" s="2">
        <f>IFERROR(VLOOKUP(Tableau2[[#This Row],[PR]],'Taux sortant'!$I$9:$S$167,COLUMN(),0),"")</f>
        <v>53.09</v>
      </c>
      <c r="E5351" s="2">
        <f>IFERROR(VLOOKUP(Tableau2[[#This Row],[PR]],'Taux sortant'!$I$9:$S$167,COLUMN(),0),"")</f>
        <v>45.4</v>
      </c>
      <c r="F5351" s="2">
        <f>IFERROR(VLOOKUP(Tableau2[[#This Row],[PR]],'Taux sortant'!$I$9:$S$167,COLUMN(),0),"")</f>
        <v>39.409999999999997</v>
      </c>
      <c r="G5351" s="2">
        <f>IFERROR(VLOOKUP(Tableau2[[#This Row],[PR]],'Taux sortant'!$I$9:$S$167,COLUMN(),0),"")</f>
        <v>28.25</v>
      </c>
      <c r="H5351" s="2">
        <f>IFERROR(VLOOKUP(Tableau2[[#This Row],[PR]],'Taux sortant'!$I$9:$S$167,COLUMN(),0),"")</f>
        <v>20.43</v>
      </c>
      <c r="I5351" s="2">
        <f>IFERROR(VLOOKUP(Tableau2[[#This Row],[PR]],'Taux sortant'!$I$9:$S$167,COLUMN(),0),"")</f>
        <v>19.690000000000001</v>
      </c>
      <c r="J5351" s="2">
        <f>IFERROR(VLOOKUP(Tableau2[[#This Row],[PR]],'Taux sortant'!$I$9:$S$167,COLUMN(),0),"")</f>
        <v>0</v>
      </c>
      <c r="K5351" s="2">
        <f>IFERROR(VLOOKUP(Tableau2[[#This Row],[PR]],'Taux sortant'!$I$9:$S$167,COLUMN(),0),"")</f>
        <v>0</v>
      </c>
      <c r="L5351" s="2" t="str">
        <f>IFERROR(VLOOKUP(Tableau2[[#This Row],[PR]],'Taux sortant'!$I$9:$S$167,COLUMN(),0),"")</f>
        <v/>
      </c>
    </row>
    <row r="5352" spans="1:12" x14ac:dyDescent="0.3">
      <c r="A5352" s="1" t="s">
        <v>5809</v>
      </c>
      <c r="B5352" s="1" t="s">
        <v>5356</v>
      </c>
      <c r="C5352" s="2">
        <f>IFERROR(VLOOKUP(Tableau2[[#This Row],[PR]],'Taux sortant'!$I$9:$S$167,COLUMN(),0),"")</f>
        <v>14.1</v>
      </c>
      <c r="D5352" s="2">
        <f>IFERROR(VLOOKUP(Tableau2[[#This Row],[PR]],'Taux sortant'!$I$9:$S$167,COLUMN(),0),"")</f>
        <v>12.41</v>
      </c>
      <c r="E5352" s="2">
        <f>IFERROR(VLOOKUP(Tableau2[[#This Row],[PR]],'Taux sortant'!$I$9:$S$167,COLUMN(),0),"")</f>
        <v>9.0299999999999994</v>
      </c>
      <c r="F5352" s="2">
        <f>IFERROR(VLOOKUP(Tableau2[[#This Row],[PR]],'Taux sortant'!$I$9:$S$167,COLUMN(),0),"")</f>
        <v>7.34</v>
      </c>
      <c r="G5352" s="2">
        <f>IFERROR(VLOOKUP(Tableau2[[#This Row],[PR]],'Taux sortant'!$I$9:$S$167,COLUMN(),0),"")</f>
        <v>6.12</v>
      </c>
      <c r="H5352" s="2">
        <f>IFERROR(VLOOKUP(Tableau2[[#This Row],[PR]],'Taux sortant'!$I$9:$S$167,COLUMN(),0),"")</f>
        <v>5.37</v>
      </c>
      <c r="I5352" s="2">
        <f>IFERROR(VLOOKUP(Tableau2[[#This Row],[PR]],'Taux sortant'!$I$9:$S$167,COLUMN(),0),"")</f>
        <v>4.6500000000000004</v>
      </c>
      <c r="J5352" s="2">
        <f>IFERROR(VLOOKUP(Tableau2[[#This Row],[PR]],'Taux sortant'!$I$9:$S$167,COLUMN(),0),"")</f>
        <v>0</v>
      </c>
      <c r="K5352" s="2">
        <f>IFERROR(VLOOKUP(Tableau2[[#This Row],[PR]],'Taux sortant'!$I$9:$S$167,COLUMN(),0),"")</f>
        <v>1585.65</v>
      </c>
      <c r="L5352" s="2" t="str">
        <f>IFERROR(VLOOKUP(Tableau2[[#This Row],[PR]],'Taux sortant'!$I$9:$S$167,COLUMN(),0),"")</f>
        <v/>
      </c>
    </row>
    <row r="5353" spans="1:12" x14ac:dyDescent="0.3">
      <c r="A5353" s="1" t="s">
        <v>6377</v>
      </c>
      <c r="B5353" s="1" t="s">
        <v>5815</v>
      </c>
      <c r="C5353" s="2">
        <f>IFERROR(VLOOKUP(Tableau2[[#This Row],[PR]],'Taux sortant'!$I$9:$S$167,COLUMN(),0),"")</f>
        <v>29.89</v>
      </c>
      <c r="D5353" s="2">
        <f>IFERROR(VLOOKUP(Tableau2[[#This Row],[PR]],'Taux sortant'!$I$9:$S$167,COLUMN(),0),"")</f>
        <v>27.05</v>
      </c>
      <c r="E5353" s="2">
        <f>IFERROR(VLOOKUP(Tableau2[[#This Row],[PR]],'Taux sortant'!$I$9:$S$167,COLUMN(),0),"")</f>
        <v>23.76</v>
      </c>
      <c r="F5353" s="2">
        <f>IFERROR(VLOOKUP(Tableau2[[#This Row],[PR]],'Taux sortant'!$I$9:$S$167,COLUMN(),0),"")</f>
        <v>22.11</v>
      </c>
      <c r="G5353" s="2">
        <f>IFERROR(VLOOKUP(Tableau2[[#This Row],[PR]],'Taux sortant'!$I$9:$S$167,COLUMN(),0),"")</f>
        <v>20.05</v>
      </c>
      <c r="H5353" s="2">
        <f>IFERROR(VLOOKUP(Tableau2[[#This Row],[PR]],'Taux sortant'!$I$9:$S$167,COLUMN(),0),"")</f>
        <v>17.09</v>
      </c>
      <c r="I5353" s="2">
        <f>IFERROR(VLOOKUP(Tableau2[[#This Row],[PR]],'Taux sortant'!$I$9:$S$167,COLUMN(),0),"")</f>
        <v>15.56</v>
      </c>
      <c r="J5353" s="2">
        <f>IFERROR(VLOOKUP(Tableau2[[#This Row],[PR]],'Taux sortant'!$I$9:$S$167,COLUMN(),0),"")</f>
        <v>0</v>
      </c>
      <c r="K5353" s="2">
        <f>IFERROR(VLOOKUP(Tableau2[[#This Row],[PR]],'Taux sortant'!$I$9:$S$167,COLUMN(),0),"")</f>
        <v>0</v>
      </c>
      <c r="L5353" s="2" t="str">
        <f>IFERROR(VLOOKUP(Tableau2[[#This Row],[PR]],'Taux sortant'!$I$9:$S$167,COLUMN(),0),"")</f>
        <v/>
      </c>
    </row>
    <row r="5354" spans="1:12" x14ac:dyDescent="0.3">
      <c r="A5354" s="1" t="s">
        <v>5142</v>
      </c>
      <c r="B5354" s="1" t="s">
        <v>4140</v>
      </c>
      <c r="C5354" s="2" t="str">
        <f>IFERROR(VLOOKUP(Tableau2[[#This Row],[PR]],'Taux sortant'!$I$9:$S$167,COLUMN(),0),"")</f>
        <v/>
      </c>
      <c r="D5354" s="2" t="str">
        <f>IFERROR(VLOOKUP(Tableau2[[#This Row],[PR]],'Taux sortant'!$I$9:$S$167,COLUMN(),0),"")</f>
        <v/>
      </c>
      <c r="E5354" s="2" t="str">
        <f>IFERROR(VLOOKUP(Tableau2[[#This Row],[PR]],'Taux sortant'!$I$9:$S$167,COLUMN(),0),"")</f>
        <v/>
      </c>
      <c r="F5354" s="2" t="str">
        <f>IFERROR(VLOOKUP(Tableau2[[#This Row],[PR]],'Taux sortant'!$I$9:$S$167,COLUMN(),0),"")</f>
        <v/>
      </c>
      <c r="G5354" s="2" t="str">
        <f>IFERROR(VLOOKUP(Tableau2[[#This Row],[PR]],'Taux sortant'!$I$9:$S$167,COLUMN(),0),"")</f>
        <v/>
      </c>
      <c r="H5354" s="2" t="str">
        <f>IFERROR(VLOOKUP(Tableau2[[#This Row],[PR]],'Taux sortant'!$I$9:$S$167,COLUMN(),0),"")</f>
        <v/>
      </c>
      <c r="I5354" s="2" t="str">
        <f>IFERROR(VLOOKUP(Tableau2[[#This Row],[PR]],'Taux sortant'!$I$9:$S$167,COLUMN(),0),"")</f>
        <v/>
      </c>
      <c r="J5354" s="2" t="str">
        <f>IFERROR(VLOOKUP(Tableau2[[#This Row],[PR]],'Taux sortant'!$I$9:$S$167,COLUMN(),0),"")</f>
        <v/>
      </c>
      <c r="K5354" s="2" t="str">
        <f>IFERROR(VLOOKUP(Tableau2[[#This Row],[PR]],'Taux sortant'!$I$9:$S$167,COLUMN(),0),"")</f>
        <v/>
      </c>
      <c r="L5354" s="2" t="str">
        <f>IFERROR(VLOOKUP(Tableau2[[#This Row],[PR]],'Taux sortant'!$I$9:$S$167,COLUMN(),0),"")</f>
        <v/>
      </c>
    </row>
    <row r="5355" spans="1:12" x14ac:dyDescent="0.3">
      <c r="A5355" s="1" t="s">
        <v>4007</v>
      </c>
      <c r="B5355" s="1" t="s">
        <v>3086</v>
      </c>
      <c r="C5355" s="2">
        <f>IFERROR(VLOOKUP(Tableau2[[#This Row],[PR]],'Taux sortant'!$I$9:$S$167,COLUMN(),0),"")</f>
        <v>14.38</v>
      </c>
      <c r="D5355" s="2">
        <f>IFERROR(VLOOKUP(Tableau2[[#This Row],[PR]],'Taux sortant'!$I$9:$S$167,COLUMN(),0),"")</f>
        <v>11.96</v>
      </c>
      <c r="E5355" s="2">
        <f>IFERROR(VLOOKUP(Tableau2[[#This Row],[PR]],'Taux sortant'!$I$9:$S$167,COLUMN(),0),"")</f>
        <v>9.1199999999999992</v>
      </c>
      <c r="F5355" s="2">
        <f>IFERROR(VLOOKUP(Tableau2[[#This Row],[PR]],'Taux sortant'!$I$9:$S$167,COLUMN(),0),"")</f>
        <v>7.74</v>
      </c>
      <c r="G5355" s="2">
        <f>IFERROR(VLOOKUP(Tableau2[[#This Row],[PR]],'Taux sortant'!$I$9:$S$167,COLUMN(),0),"")</f>
        <v>6.58</v>
      </c>
      <c r="H5355" s="2">
        <f>IFERROR(VLOOKUP(Tableau2[[#This Row],[PR]],'Taux sortant'!$I$9:$S$167,COLUMN(),0),"")</f>
        <v>5.57</v>
      </c>
      <c r="I5355" s="2">
        <f>IFERROR(VLOOKUP(Tableau2[[#This Row],[PR]],'Taux sortant'!$I$9:$S$167,COLUMN(),0),"")</f>
        <v>4.78</v>
      </c>
      <c r="J5355" s="2">
        <f>IFERROR(VLOOKUP(Tableau2[[#This Row],[PR]],'Taux sortant'!$I$9:$S$167,COLUMN(),0),"")</f>
        <v>0</v>
      </c>
      <c r="K5355" s="2">
        <f>IFERROR(VLOOKUP(Tableau2[[#This Row],[PR]],'Taux sortant'!$I$9:$S$167,COLUMN(),0),"")</f>
        <v>0</v>
      </c>
      <c r="L5355" s="2" t="str">
        <f>IFERROR(VLOOKUP(Tableau2[[#This Row],[PR]],'Taux sortant'!$I$9:$S$167,COLUMN(),0),"")</f>
        <v/>
      </c>
    </row>
    <row r="5356" spans="1:12" x14ac:dyDescent="0.3">
      <c r="A5356" s="1" t="s">
        <v>5144</v>
      </c>
      <c r="B5356" s="1" t="s">
        <v>4143</v>
      </c>
      <c r="C5356" s="2" t="str">
        <f>IFERROR(VLOOKUP(Tableau2[[#This Row],[PR]],'Taux sortant'!$I$9:$S$167,COLUMN(),0),"")</f>
        <v/>
      </c>
      <c r="D5356" s="2" t="str">
        <f>IFERROR(VLOOKUP(Tableau2[[#This Row],[PR]],'Taux sortant'!$I$9:$S$167,COLUMN(),0),"")</f>
        <v/>
      </c>
      <c r="E5356" s="2" t="str">
        <f>IFERROR(VLOOKUP(Tableau2[[#This Row],[PR]],'Taux sortant'!$I$9:$S$167,COLUMN(),0),"")</f>
        <v/>
      </c>
      <c r="F5356" s="2" t="str">
        <f>IFERROR(VLOOKUP(Tableau2[[#This Row],[PR]],'Taux sortant'!$I$9:$S$167,COLUMN(),0),"")</f>
        <v/>
      </c>
      <c r="G5356" s="2" t="str">
        <f>IFERROR(VLOOKUP(Tableau2[[#This Row],[PR]],'Taux sortant'!$I$9:$S$167,COLUMN(),0),"")</f>
        <v/>
      </c>
      <c r="H5356" s="2" t="str">
        <f>IFERROR(VLOOKUP(Tableau2[[#This Row],[PR]],'Taux sortant'!$I$9:$S$167,COLUMN(),0),"")</f>
        <v/>
      </c>
      <c r="I5356" s="2" t="str">
        <f>IFERROR(VLOOKUP(Tableau2[[#This Row],[PR]],'Taux sortant'!$I$9:$S$167,COLUMN(),0),"")</f>
        <v/>
      </c>
      <c r="J5356" s="2" t="str">
        <f>IFERROR(VLOOKUP(Tableau2[[#This Row],[PR]],'Taux sortant'!$I$9:$S$167,COLUMN(),0),"")</f>
        <v/>
      </c>
      <c r="K5356" s="2" t="str">
        <f>IFERROR(VLOOKUP(Tableau2[[#This Row],[PR]],'Taux sortant'!$I$9:$S$167,COLUMN(),0),"")</f>
        <v/>
      </c>
      <c r="L5356" s="2" t="str">
        <f>IFERROR(VLOOKUP(Tableau2[[#This Row],[PR]],'Taux sortant'!$I$9:$S$167,COLUMN(),0),"")</f>
        <v/>
      </c>
    </row>
    <row r="5357" spans="1:12" x14ac:dyDescent="0.3">
      <c r="A5357" s="1" t="s">
        <v>4010</v>
      </c>
      <c r="B5357" s="1" t="s">
        <v>3097</v>
      </c>
      <c r="C5357" s="2">
        <f>IFERROR(VLOOKUP(Tableau2[[#This Row],[PR]],'Taux sortant'!$I$9:$S$167,COLUMN(),0),"")</f>
        <v>15.23</v>
      </c>
      <c r="D5357" s="2">
        <f>IFERROR(VLOOKUP(Tableau2[[#This Row],[PR]],'Taux sortant'!$I$9:$S$167,COLUMN(),0),"")</f>
        <v>12.68</v>
      </c>
      <c r="E5357" s="2">
        <f>IFERROR(VLOOKUP(Tableau2[[#This Row],[PR]],'Taux sortant'!$I$9:$S$167,COLUMN(),0),"")</f>
        <v>9.76</v>
      </c>
      <c r="F5357" s="2">
        <f>IFERROR(VLOOKUP(Tableau2[[#This Row],[PR]],'Taux sortant'!$I$9:$S$167,COLUMN(),0),"")</f>
        <v>8.27</v>
      </c>
      <c r="G5357" s="2">
        <f>IFERROR(VLOOKUP(Tableau2[[#This Row],[PR]],'Taux sortant'!$I$9:$S$167,COLUMN(),0),"")</f>
        <v>7.07</v>
      </c>
      <c r="H5357" s="2">
        <f>IFERROR(VLOOKUP(Tableau2[[#This Row],[PR]],'Taux sortant'!$I$9:$S$167,COLUMN(),0),"")</f>
        <v>6.09</v>
      </c>
      <c r="I5357" s="2">
        <f>IFERROR(VLOOKUP(Tableau2[[#This Row],[PR]],'Taux sortant'!$I$9:$S$167,COLUMN(),0),"")</f>
        <v>5.31</v>
      </c>
      <c r="J5357" s="2">
        <f>IFERROR(VLOOKUP(Tableau2[[#This Row],[PR]],'Taux sortant'!$I$9:$S$167,COLUMN(),0),"")</f>
        <v>0</v>
      </c>
      <c r="K5357" s="2">
        <f>IFERROR(VLOOKUP(Tableau2[[#This Row],[PR]],'Taux sortant'!$I$9:$S$167,COLUMN(),0),"")</f>
        <v>0</v>
      </c>
      <c r="L5357" s="2" t="str">
        <f>IFERROR(VLOOKUP(Tableau2[[#This Row],[PR]],'Taux sortant'!$I$9:$S$167,COLUMN(),0),"")</f>
        <v/>
      </c>
    </row>
    <row r="5358" spans="1:12" x14ac:dyDescent="0.3">
      <c r="A5358" s="1" t="s">
        <v>5147</v>
      </c>
      <c r="B5358" s="1" t="s">
        <v>4150</v>
      </c>
      <c r="C5358" s="2">
        <f>IFERROR(VLOOKUP(Tableau2[[#This Row],[PR]],'Taux sortant'!$I$9:$S$167,COLUMN(),0),"")</f>
        <v>19.84</v>
      </c>
      <c r="D5358" s="2">
        <f>IFERROR(VLOOKUP(Tableau2[[#This Row],[PR]],'Taux sortant'!$I$9:$S$167,COLUMN(),0),"")</f>
        <v>16.989999999999998</v>
      </c>
      <c r="E5358" s="2">
        <f>IFERROR(VLOOKUP(Tableau2[[#This Row],[PR]],'Taux sortant'!$I$9:$S$167,COLUMN(),0),"")</f>
        <v>13.65</v>
      </c>
      <c r="F5358" s="2">
        <f>IFERROR(VLOOKUP(Tableau2[[#This Row],[PR]],'Taux sortant'!$I$9:$S$167,COLUMN(),0),"")</f>
        <v>11.98</v>
      </c>
      <c r="G5358" s="2">
        <f>IFERROR(VLOOKUP(Tableau2[[#This Row],[PR]],'Taux sortant'!$I$9:$S$167,COLUMN(),0),"")</f>
        <v>10.41</v>
      </c>
      <c r="H5358" s="2">
        <f>IFERROR(VLOOKUP(Tableau2[[#This Row],[PR]],'Taux sortant'!$I$9:$S$167,COLUMN(),0),"")</f>
        <v>8.9600000000000009</v>
      </c>
      <c r="I5358" s="2">
        <f>IFERROR(VLOOKUP(Tableau2[[#This Row],[PR]],'Taux sortant'!$I$9:$S$167,COLUMN(),0),"")</f>
        <v>7.76</v>
      </c>
      <c r="J5358" s="2">
        <f>IFERROR(VLOOKUP(Tableau2[[#This Row],[PR]],'Taux sortant'!$I$9:$S$167,COLUMN(),0),"")</f>
        <v>0</v>
      </c>
      <c r="K5358" s="2">
        <f>IFERROR(VLOOKUP(Tableau2[[#This Row],[PR]],'Taux sortant'!$I$9:$S$167,COLUMN(),0),"")</f>
        <v>0</v>
      </c>
      <c r="L5358" s="2" t="str">
        <f>IFERROR(VLOOKUP(Tableau2[[#This Row],[PR]],'Taux sortant'!$I$9:$S$167,COLUMN(),0),"")</f>
        <v/>
      </c>
    </row>
    <row r="5359" spans="1:12" x14ac:dyDescent="0.3">
      <c r="A5359" s="1" t="s">
        <v>4013</v>
      </c>
      <c r="B5359" s="1" t="s">
        <v>3095</v>
      </c>
      <c r="C5359" s="2">
        <f>IFERROR(VLOOKUP(Tableau2[[#This Row],[PR]],'Taux sortant'!$I$9:$S$167,COLUMN(),0),"")</f>
        <v>15.5</v>
      </c>
      <c r="D5359" s="2">
        <f>IFERROR(VLOOKUP(Tableau2[[#This Row],[PR]],'Taux sortant'!$I$9:$S$167,COLUMN(),0),"")</f>
        <v>12.99</v>
      </c>
      <c r="E5359" s="2">
        <f>IFERROR(VLOOKUP(Tableau2[[#This Row],[PR]],'Taux sortant'!$I$9:$S$167,COLUMN(),0),"")</f>
        <v>10.07</v>
      </c>
      <c r="F5359" s="2">
        <f>IFERROR(VLOOKUP(Tableau2[[#This Row],[PR]],'Taux sortant'!$I$9:$S$167,COLUMN(),0),"")</f>
        <v>8.6</v>
      </c>
      <c r="G5359" s="2">
        <f>IFERROR(VLOOKUP(Tableau2[[#This Row],[PR]],'Taux sortant'!$I$9:$S$167,COLUMN(),0),"")</f>
        <v>7.36</v>
      </c>
      <c r="H5359" s="2">
        <f>IFERROR(VLOOKUP(Tableau2[[#This Row],[PR]],'Taux sortant'!$I$9:$S$167,COLUMN(),0),"")</f>
        <v>6.34</v>
      </c>
      <c r="I5359" s="2">
        <f>IFERROR(VLOOKUP(Tableau2[[#This Row],[PR]],'Taux sortant'!$I$9:$S$167,COLUMN(),0),"")</f>
        <v>5.51</v>
      </c>
      <c r="J5359" s="2">
        <f>IFERROR(VLOOKUP(Tableau2[[#This Row],[PR]],'Taux sortant'!$I$9:$S$167,COLUMN(),0),"")</f>
        <v>0</v>
      </c>
      <c r="K5359" s="2">
        <f>IFERROR(VLOOKUP(Tableau2[[#This Row],[PR]],'Taux sortant'!$I$9:$S$167,COLUMN(),0),"")</f>
        <v>0</v>
      </c>
      <c r="L5359" s="2" t="str">
        <f>IFERROR(VLOOKUP(Tableau2[[#This Row],[PR]],'Taux sortant'!$I$9:$S$167,COLUMN(),0),"")</f>
        <v/>
      </c>
    </row>
    <row r="5360" spans="1:12" x14ac:dyDescent="0.3">
      <c r="A5360" s="1" t="s">
        <v>149</v>
      </c>
      <c r="B5360" s="1" t="s">
        <v>149</v>
      </c>
      <c r="C5360" s="2">
        <f>IFERROR(VLOOKUP(Tableau2[[#This Row],[PR]],'Taux sortant'!$I$9:$S$167,COLUMN(),0),"")</f>
        <v>21.64</v>
      </c>
      <c r="D5360" s="2">
        <f>IFERROR(VLOOKUP(Tableau2[[#This Row],[PR]],'Taux sortant'!$I$9:$S$167,COLUMN(),0),"")</f>
        <v>17.309999999999999</v>
      </c>
      <c r="E5360" s="2">
        <f>IFERROR(VLOOKUP(Tableau2[[#This Row],[PR]],'Taux sortant'!$I$9:$S$167,COLUMN(),0),"")</f>
        <v>12.45</v>
      </c>
      <c r="F5360" s="2">
        <f>IFERROR(VLOOKUP(Tableau2[[#This Row],[PR]],'Taux sortant'!$I$9:$S$167,COLUMN(),0),"")</f>
        <v>10.1</v>
      </c>
      <c r="G5360" s="2">
        <f>IFERROR(VLOOKUP(Tableau2[[#This Row],[PR]],'Taux sortant'!$I$9:$S$167,COLUMN(),0),"")</f>
        <v>8.23</v>
      </c>
      <c r="H5360" s="2">
        <f>IFERROR(VLOOKUP(Tableau2[[#This Row],[PR]],'Taux sortant'!$I$9:$S$167,COLUMN(),0),"")</f>
        <v>5.96</v>
      </c>
      <c r="I5360" s="2">
        <f>IFERROR(VLOOKUP(Tableau2[[#This Row],[PR]],'Taux sortant'!$I$9:$S$167,COLUMN(),0),"")</f>
        <v>5.44</v>
      </c>
      <c r="J5360" s="2">
        <f>IFERROR(VLOOKUP(Tableau2[[#This Row],[PR]],'Taux sortant'!$I$9:$S$167,COLUMN(),0),"")</f>
        <v>0</v>
      </c>
      <c r="K5360" s="2">
        <f>IFERROR(VLOOKUP(Tableau2[[#This Row],[PR]],'Taux sortant'!$I$9:$S$167,COLUMN(),0),"")</f>
        <v>0</v>
      </c>
      <c r="L5360" s="2" t="str">
        <f>IFERROR(VLOOKUP(Tableau2[[#This Row],[PR]],'Taux sortant'!$I$9:$S$167,COLUMN(),0),"")</f>
        <v/>
      </c>
    </row>
    <row r="5361" spans="1:12" x14ac:dyDescent="0.3">
      <c r="A5361" s="1" t="s">
        <v>6379</v>
      </c>
      <c r="B5361" s="1" t="s">
        <v>5838</v>
      </c>
      <c r="C5361" s="2" t="str">
        <f>IFERROR(VLOOKUP(Tableau2[[#This Row],[PR]],'Taux sortant'!$I$9:$S$167,COLUMN(),0),"")</f>
        <v/>
      </c>
      <c r="D5361" s="2" t="str">
        <f>IFERROR(VLOOKUP(Tableau2[[#This Row],[PR]],'Taux sortant'!$I$9:$S$167,COLUMN(),0),"")</f>
        <v/>
      </c>
      <c r="E5361" s="2" t="str">
        <f>IFERROR(VLOOKUP(Tableau2[[#This Row],[PR]],'Taux sortant'!$I$9:$S$167,COLUMN(),0),"")</f>
        <v/>
      </c>
      <c r="F5361" s="2" t="str">
        <f>IFERROR(VLOOKUP(Tableau2[[#This Row],[PR]],'Taux sortant'!$I$9:$S$167,COLUMN(),0),"")</f>
        <v/>
      </c>
      <c r="G5361" s="2" t="str">
        <f>IFERROR(VLOOKUP(Tableau2[[#This Row],[PR]],'Taux sortant'!$I$9:$S$167,COLUMN(),0),"")</f>
        <v/>
      </c>
      <c r="H5361" s="2" t="str">
        <f>IFERROR(VLOOKUP(Tableau2[[#This Row],[PR]],'Taux sortant'!$I$9:$S$167,COLUMN(),0),"")</f>
        <v/>
      </c>
      <c r="I5361" s="2" t="str">
        <f>IFERROR(VLOOKUP(Tableau2[[#This Row],[PR]],'Taux sortant'!$I$9:$S$167,COLUMN(),0),"")</f>
        <v/>
      </c>
      <c r="J5361" s="2" t="str">
        <f>IFERROR(VLOOKUP(Tableau2[[#This Row],[PR]],'Taux sortant'!$I$9:$S$167,COLUMN(),0),"")</f>
        <v/>
      </c>
      <c r="K5361" s="2" t="str">
        <f>IFERROR(VLOOKUP(Tableau2[[#This Row],[PR]],'Taux sortant'!$I$9:$S$167,COLUMN(),0),"")</f>
        <v/>
      </c>
      <c r="L5361" s="2" t="str">
        <f>IFERROR(VLOOKUP(Tableau2[[#This Row],[PR]],'Taux sortant'!$I$9:$S$167,COLUMN(),0),"")</f>
        <v/>
      </c>
    </row>
    <row r="5362" spans="1:12" x14ac:dyDescent="0.3">
      <c r="A5362" s="1" t="s">
        <v>1218</v>
      </c>
      <c r="B5362" s="1" t="s">
        <v>28</v>
      </c>
      <c r="C5362" s="2">
        <f>IFERROR(VLOOKUP(Tableau2[[#This Row],[PR]],'Taux sortant'!$I$9:$S$167,COLUMN(),0),"")</f>
        <v>13.58</v>
      </c>
      <c r="D5362" s="2">
        <f>IFERROR(VLOOKUP(Tableau2[[#This Row],[PR]],'Taux sortant'!$I$9:$S$167,COLUMN(),0),"")</f>
        <v>10.97</v>
      </c>
      <c r="E5362" s="2">
        <f>IFERROR(VLOOKUP(Tableau2[[#This Row],[PR]],'Taux sortant'!$I$9:$S$167,COLUMN(),0),"")</f>
        <v>8.0500000000000007</v>
      </c>
      <c r="F5362" s="2">
        <f>IFERROR(VLOOKUP(Tableau2[[#This Row],[PR]],'Taux sortant'!$I$9:$S$167,COLUMN(),0),"")</f>
        <v>6.64</v>
      </c>
      <c r="G5362" s="2">
        <f>IFERROR(VLOOKUP(Tableau2[[#This Row],[PR]],'Taux sortant'!$I$9:$S$167,COLUMN(),0),"")</f>
        <v>5.59</v>
      </c>
      <c r="H5362" s="2">
        <f>IFERROR(VLOOKUP(Tableau2[[#This Row],[PR]],'Taux sortant'!$I$9:$S$167,COLUMN(),0),"")</f>
        <v>4.79</v>
      </c>
      <c r="I5362" s="2">
        <f>IFERROR(VLOOKUP(Tableau2[[#This Row],[PR]],'Taux sortant'!$I$9:$S$167,COLUMN(),0),"")</f>
        <v>4.2300000000000004</v>
      </c>
      <c r="J5362" s="2">
        <f>IFERROR(VLOOKUP(Tableau2[[#This Row],[PR]],'Taux sortant'!$I$9:$S$167,COLUMN(),0),"")</f>
        <v>0</v>
      </c>
      <c r="K5362" s="2">
        <f>IFERROR(VLOOKUP(Tableau2[[#This Row],[PR]],'Taux sortant'!$I$9:$S$167,COLUMN(),0),"")</f>
        <v>0</v>
      </c>
      <c r="L5362" s="2" t="str">
        <f>IFERROR(VLOOKUP(Tableau2[[#This Row],[PR]],'Taux sortant'!$I$9:$S$167,COLUMN(),0),"")</f>
        <v/>
      </c>
    </row>
    <row r="5363" spans="1:12" x14ac:dyDescent="0.3">
      <c r="A5363" s="1" t="s">
        <v>6382</v>
      </c>
      <c r="B5363" s="1" t="s">
        <v>5844</v>
      </c>
      <c r="C5363" s="2" t="str">
        <f>IFERROR(VLOOKUP(Tableau2[[#This Row],[PR]],'Taux sortant'!$I$9:$S$167,COLUMN(),0),"")</f>
        <v/>
      </c>
      <c r="D5363" s="2" t="str">
        <f>IFERROR(VLOOKUP(Tableau2[[#This Row],[PR]],'Taux sortant'!$I$9:$S$167,COLUMN(),0),"")</f>
        <v/>
      </c>
      <c r="E5363" s="2" t="str">
        <f>IFERROR(VLOOKUP(Tableau2[[#This Row],[PR]],'Taux sortant'!$I$9:$S$167,COLUMN(),0),"")</f>
        <v/>
      </c>
      <c r="F5363" s="2" t="str">
        <f>IFERROR(VLOOKUP(Tableau2[[#This Row],[PR]],'Taux sortant'!$I$9:$S$167,COLUMN(),0),"")</f>
        <v/>
      </c>
      <c r="G5363" s="2" t="str">
        <f>IFERROR(VLOOKUP(Tableau2[[#This Row],[PR]],'Taux sortant'!$I$9:$S$167,COLUMN(),0),"")</f>
        <v/>
      </c>
      <c r="H5363" s="2" t="str">
        <f>IFERROR(VLOOKUP(Tableau2[[#This Row],[PR]],'Taux sortant'!$I$9:$S$167,COLUMN(),0),"")</f>
        <v/>
      </c>
      <c r="I5363" s="2" t="str">
        <f>IFERROR(VLOOKUP(Tableau2[[#This Row],[PR]],'Taux sortant'!$I$9:$S$167,COLUMN(),0),"")</f>
        <v/>
      </c>
      <c r="J5363" s="2" t="str">
        <f>IFERROR(VLOOKUP(Tableau2[[#This Row],[PR]],'Taux sortant'!$I$9:$S$167,COLUMN(),0),"")</f>
        <v/>
      </c>
      <c r="K5363" s="2" t="str">
        <f>IFERROR(VLOOKUP(Tableau2[[#This Row],[PR]],'Taux sortant'!$I$9:$S$167,COLUMN(),0),"")</f>
        <v/>
      </c>
      <c r="L5363" s="2" t="str">
        <f>IFERROR(VLOOKUP(Tableau2[[#This Row],[PR]],'Taux sortant'!$I$9:$S$167,COLUMN(),0),"")</f>
        <v/>
      </c>
    </row>
    <row r="5364" spans="1:12" x14ac:dyDescent="0.3">
      <c r="A5364" s="1" t="s">
        <v>1221</v>
      </c>
      <c r="B5364" s="1" t="s">
        <v>247</v>
      </c>
      <c r="C5364" s="2">
        <f>IFERROR(VLOOKUP(Tableau2[[#This Row],[PR]],'Taux sortant'!$I$9:$S$167,COLUMN(),0),"")</f>
        <v>39.42</v>
      </c>
      <c r="D5364" s="2">
        <f>IFERROR(VLOOKUP(Tableau2[[#This Row],[PR]],'Taux sortant'!$I$9:$S$167,COLUMN(),0),"")</f>
        <v>32.03</v>
      </c>
      <c r="E5364" s="2">
        <f>IFERROR(VLOOKUP(Tableau2[[#This Row],[PR]],'Taux sortant'!$I$9:$S$167,COLUMN(),0),"")</f>
        <v>24.86</v>
      </c>
      <c r="F5364" s="2">
        <f>IFERROR(VLOOKUP(Tableau2[[#This Row],[PR]],'Taux sortant'!$I$9:$S$167,COLUMN(),0),"")</f>
        <v>20.84</v>
      </c>
      <c r="G5364" s="2">
        <f>IFERROR(VLOOKUP(Tableau2[[#This Row],[PR]],'Taux sortant'!$I$9:$S$167,COLUMN(),0),"")</f>
        <v>16.22</v>
      </c>
      <c r="H5364" s="2">
        <f>IFERROR(VLOOKUP(Tableau2[[#This Row],[PR]],'Taux sortant'!$I$9:$S$167,COLUMN(),0),"")</f>
        <v>12.79</v>
      </c>
      <c r="I5364" s="2">
        <f>IFERROR(VLOOKUP(Tableau2[[#This Row],[PR]],'Taux sortant'!$I$9:$S$167,COLUMN(),0),"")</f>
        <v>12.02</v>
      </c>
      <c r="J5364" s="2">
        <f>IFERROR(VLOOKUP(Tableau2[[#This Row],[PR]],'Taux sortant'!$I$9:$S$167,COLUMN(),0),"")</f>
        <v>0</v>
      </c>
      <c r="K5364" s="2">
        <f>IFERROR(VLOOKUP(Tableau2[[#This Row],[PR]],'Taux sortant'!$I$9:$S$167,COLUMN(),0),"")</f>
        <v>0</v>
      </c>
      <c r="L5364" s="2" t="str">
        <f>IFERROR(VLOOKUP(Tableau2[[#This Row],[PR]],'Taux sortant'!$I$9:$S$167,COLUMN(),0),"")</f>
        <v/>
      </c>
    </row>
    <row r="5365" spans="1:12" x14ac:dyDescent="0.3">
      <c r="A5365" s="1" t="s">
        <v>1224</v>
      </c>
      <c r="B5365" s="1" t="s">
        <v>15</v>
      </c>
      <c r="C5365" s="2">
        <f>IFERROR(VLOOKUP(Tableau2[[#This Row],[PR]],'Taux sortant'!$I$9:$S$167,COLUMN(),0),"")</f>
        <v>12.05</v>
      </c>
      <c r="D5365" s="2">
        <f>IFERROR(VLOOKUP(Tableau2[[#This Row],[PR]],'Taux sortant'!$I$9:$S$167,COLUMN(),0),"")</f>
        <v>9.57</v>
      </c>
      <c r="E5365" s="2">
        <f>IFERROR(VLOOKUP(Tableau2[[#This Row],[PR]],'Taux sortant'!$I$9:$S$167,COLUMN(),0),"")</f>
        <v>6.79</v>
      </c>
      <c r="F5365" s="2">
        <f>IFERROR(VLOOKUP(Tableau2[[#This Row],[PR]],'Taux sortant'!$I$9:$S$167,COLUMN(),0),"")</f>
        <v>5.47</v>
      </c>
      <c r="G5365" s="2">
        <f>IFERROR(VLOOKUP(Tableau2[[#This Row],[PR]],'Taux sortant'!$I$9:$S$167,COLUMN(),0),"")</f>
        <v>4.49</v>
      </c>
      <c r="H5365" s="2">
        <f>IFERROR(VLOOKUP(Tableau2[[#This Row],[PR]],'Taux sortant'!$I$9:$S$167,COLUMN(),0),"")</f>
        <v>3.66</v>
      </c>
      <c r="I5365" s="2">
        <f>IFERROR(VLOOKUP(Tableau2[[#This Row],[PR]],'Taux sortant'!$I$9:$S$167,COLUMN(),0),"")</f>
        <v>3.12</v>
      </c>
      <c r="J5365" s="2">
        <f>IFERROR(VLOOKUP(Tableau2[[#This Row],[PR]],'Taux sortant'!$I$9:$S$167,COLUMN(),0),"")</f>
        <v>0</v>
      </c>
      <c r="K5365" s="2">
        <f>IFERROR(VLOOKUP(Tableau2[[#This Row],[PR]],'Taux sortant'!$I$9:$S$167,COLUMN(),0),"")</f>
        <v>0</v>
      </c>
      <c r="L5365" s="2" t="str">
        <f>IFERROR(VLOOKUP(Tableau2[[#This Row],[PR]],'Taux sortant'!$I$9:$S$167,COLUMN(),0),"")</f>
        <v/>
      </c>
    </row>
    <row r="5366" spans="1:12" x14ac:dyDescent="0.3">
      <c r="A5366" s="1" t="s">
        <v>6385</v>
      </c>
      <c r="B5366" s="1" t="s">
        <v>5838</v>
      </c>
      <c r="C5366" s="2" t="str">
        <f>IFERROR(VLOOKUP(Tableau2[[#This Row],[PR]],'Taux sortant'!$I$9:$S$167,COLUMN(),0),"")</f>
        <v/>
      </c>
      <c r="D5366" s="2" t="str">
        <f>IFERROR(VLOOKUP(Tableau2[[#This Row],[PR]],'Taux sortant'!$I$9:$S$167,COLUMN(),0),"")</f>
        <v/>
      </c>
      <c r="E5366" s="2" t="str">
        <f>IFERROR(VLOOKUP(Tableau2[[#This Row],[PR]],'Taux sortant'!$I$9:$S$167,COLUMN(),0),"")</f>
        <v/>
      </c>
      <c r="F5366" s="2" t="str">
        <f>IFERROR(VLOOKUP(Tableau2[[#This Row],[PR]],'Taux sortant'!$I$9:$S$167,COLUMN(),0),"")</f>
        <v/>
      </c>
      <c r="G5366" s="2" t="str">
        <f>IFERROR(VLOOKUP(Tableau2[[#This Row],[PR]],'Taux sortant'!$I$9:$S$167,COLUMN(),0),"")</f>
        <v/>
      </c>
      <c r="H5366" s="2" t="str">
        <f>IFERROR(VLOOKUP(Tableau2[[#This Row],[PR]],'Taux sortant'!$I$9:$S$167,COLUMN(),0),"")</f>
        <v/>
      </c>
      <c r="I5366" s="2" t="str">
        <f>IFERROR(VLOOKUP(Tableau2[[#This Row],[PR]],'Taux sortant'!$I$9:$S$167,COLUMN(),0),"")</f>
        <v/>
      </c>
      <c r="J5366" s="2" t="str">
        <f>IFERROR(VLOOKUP(Tableau2[[#This Row],[PR]],'Taux sortant'!$I$9:$S$167,COLUMN(),0),"")</f>
        <v/>
      </c>
      <c r="K5366" s="2" t="str">
        <f>IFERROR(VLOOKUP(Tableau2[[#This Row],[PR]],'Taux sortant'!$I$9:$S$167,COLUMN(),0),"")</f>
        <v/>
      </c>
      <c r="L5366" s="2" t="str">
        <f>IFERROR(VLOOKUP(Tableau2[[#This Row],[PR]],'Taux sortant'!$I$9:$S$167,COLUMN(),0),"")</f>
        <v/>
      </c>
    </row>
    <row r="5367" spans="1:12" x14ac:dyDescent="0.3">
      <c r="A5367" s="1" t="s">
        <v>6388</v>
      </c>
      <c r="B5367" s="1" t="s">
        <v>5820</v>
      </c>
      <c r="C5367" s="2" t="str">
        <f>IFERROR(VLOOKUP(Tableau2[[#This Row],[PR]],'Taux sortant'!$I$9:$S$167,COLUMN(),0),"")</f>
        <v/>
      </c>
      <c r="D5367" s="2" t="str">
        <f>IFERROR(VLOOKUP(Tableau2[[#This Row],[PR]],'Taux sortant'!$I$9:$S$167,COLUMN(),0),"")</f>
        <v/>
      </c>
      <c r="E5367" s="2" t="str">
        <f>IFERROR(VLOOKUP(Tableau2[[#This Row],[PR]],'Taux sortant'!$I$9:$S$167,COLUMN(),0),"")</f>
        <v/>
      </c>
      <c r="F5367" s="2" t="str">
        <f>IFERROR(VLOOKUP(Tableau2[[#This Row],[PR]],'Taux sortant'!$I$9:$S$167,COLUMN(),0),"")</f>
        <v/>
      </c>
      <c r="G5367" s="2" t="str">
        <f>IFERROR(VLOOKUP(Tableau2[[#This Row],[PR]],'Taux sortant'!$I$9:$S$167,COLUMN(),0),"")</f>
        <v/>
      </c>
      <c r="H5367" s="2" t="str">
        <f>IFERROR(VLOOKUP(Tableau2[[#This Row],[PR]],'Taux sortant'!$I$9:$S$167,COLUMN(),0),"")</f>
        <v/>
      </c>
      <c r="I5367" s="2" t="str">
        <f>IFERROR(VLOOKUP(Tableau2[[#This Row],[PR]],'Taux sortant'!$I$9:$S$167,COLUMN(),0),"")</f>
        <v/>
      </c>
      <c r="J5367" s="2" t="str">
        <f>IFERROR(VLOOKUP(Tableau2[[#This Row],[PR]],'Taux sortant'!$I$9:$S$167,COLUMN(),0),"")</f>
        <v/>
      </c>
      <c r="K5367" s="2" t="str">
        <f>IFERROR(VLOOKUP(Tableau2[[#This Row],[PR]],'Taux sortant'!$I$9:$S$167,COLUMN(),0),"")</f>
        <v/>
      </c>
      <c r="L5367" s="2" t="str">
        <f>IFERROR(VLOOKUP(Tableau2[[#This Row],[PR]],'Taux sortant'!$I$9:$S$167,COLUMN(),0),"")</f>
        <v/>
      </c>
    </row>
    <row r="5368" spans="1:12" x14ac:dyDescent="0.3">
      <c r="A5368" s="1" t="s">
        <v>1227</v>
      </c>
      <c r="B5368" s="1" t="s">
        <v>31</v>
      </c>
      <c r="C5368" s="2">
        <f>IFERROR(VLOOKUP(Tableau2[[#This Row],[PR]],'Taux sortant'!$I$9:$S$167,COLUMN(),0),"")</f>
        <v>17.95</v>
      </c>
      <c r="D5368" s="2">
        <f>IFERROR(VLOOKUP(Tableau2[[#This Row],[PR]],'Taux sortant'!$I$9:$S$167,COLUMN(),0),"")</f>
        <v>14.25</v>
      </c>
      <c r="E5368" s="2">
        <f>IFERROR(VLOOKUP(Tableau2[[#This Row],[PR]],'Taux sortant'!$I$9:$S$167,COLUMN(),0),"")</f>
        <v>10.85</v>
      </c>
      <c r="F5368" s="2">
        <f>IFERROR(VLOOKUP(Tableau2[[#This Row],[PR]],'Taux sortant'!$I$9:$S$167,COLUMN(),0),"")</f>
        <v>8.92</v>
      </c>
      <c r="G5368" s="2">
        <f>IFERROR(VLOOKUP(Tableau2[[#This Row],[PR]],'Taux sortant'!$I$9:$S$167,COLUMN(),0),"")</f>
        <v>6.44</v>
      </c>
      <c r="H5368" s="2">
        <f>IFERROR(VLOOKUP(Tableau2[[#This Row],[PR]],'Taux sortant'!$I$9:$S$167,COLUMN(),0),"")</f>
        <v>5.07</v>
      </c>
      <c r="I5368" s="2">
        <f>IFERROR(VLOOKUP(Tableau2[[#This Row],[PR]],'Taux sortant'!$I$9:$S$167,COLUMN(),0),"")</f>
        <v>4.2</v>
      </c>
      <c r="J5368" s="2">
        <f>IFERROR(VLOOKUP(Tableau2[[#This Row],[PR]],'Taux sortant'!$I$9:$S$167,COLUMN(),0),"")</f>
        <v>0</v>
      </c>
      <c r="K5368" s="2">
        <f>IFERROR(VLOOKUP(Tableau2[[#This Row],[PR]],'Taux sortant'!$I$9:$S$167,COLUMN(),0),"")</f>
        <v>0</v>
      </c>
      <c r="L5368" s="2" t="str">
        <f>IFERROR(VLOOKUP(Tableau2[[#This Row],[PR]],'Taux sortant'!$I$9:$S$167,COLUMN(),0),"")</f>
        <v/>
      </c>
    </row>
    <row r="5369" spans="1:12" x14ac:dyDescent="0.3">
      <c r="A5369" s="1" t="s">
        <v>1229</v>
      </c>
      <c r="B5369" s="1" t="s">
        <v>37</v>
      </c>
      <c r="C5369" s="2">
        <f>IFERROR(VLOOKUP(Tableau2[[#This Row],[PR]],'Taux sortant'!$I$9:$S$167,COLUMN(),0),"")</f>
        <v>25.34</v>
      </c>
      <c r="D5369" s="2">
        <f>IFERROR(VLOOKUP(Tableau2[[#This Row],[PR]],'Taux sortant'!$I$9:$S$167,COLUMN(),0),"")</f>
        <v>21.62</v>
      </c>
      <c r="E5369" s="2">
        <f>IFERROR(VLOOKUP(Tableau2[[#This Row],[PR]],'Taux sortant'!$I$9:$S$167,COLUMN(),0),"")</f>
        <v>15.42</v>
      </c>
      <c r="F5369" s="2">
        <f>IFERROR(VLOOKUP(Tableau2[[#This Row],[PR]],'Taux sortant'!$I$9:$S$167,COLUMN(),0),"")</f>
        <v>12.6</v>
      </c>
      <c r="G5369" s="2">
        <f>IFERROR(VLOOKUP(Tableau2[[#This Row],[PR]],'Taux sortant'!$I$9:$S$167,COLUMN(),0),"")</f>
        <v>9.5500000000000007</v>
      </c>
      <c r="H5369" s="2">
        <f>IFERROR(VLOOKUP(Tableau2[[#This Row],[PR]],'Taux sortant'!$I$9:$S$167,COLUMN(),0),"")</f>
        <v>7.3</v>
      </c>
      <c r="I5369" s="2">
        <f>IFERROR(VLOOKUP(Tableau2[[#This Row],[PR]],'Taux sortant'!$I$9:$S$167,COLUMN(),0),"")</f>
        <v>6.61</v>
      </c>
      <c r="J5369" s="2">
        <f>IFERROR(VLOOKUP(Tableau2[[#This Row],[PR]],'Taux sortant'!$I$9:$S$167,COLUMN(),0),"")</f>
        <v>0</v>
      </c>
      <c r="K5369" s="2">
        <f>IFERROR(VLOOKUP(Tableau2[[#This Row],[PR]],'Taux sortant'!$I$9:$S$167,COLUMN(),0),"")</f>
        <v>0</v>
      </c>
      <c r="L5369" s="2" t="str">
        <f>IFERROR(VLOOKUP(Tableau2[[#This Row],[PR]],'Taux sortant'!$I$9:$S$167,COLUMN(),0),"")</f>
        <v/>
      </c>
    </row>
    <row r="5370" spans="1:12" x14ac:dyDescent="0.3">
      <c r="A5370" s="1" t="s">
        <v>1232</v>
      </c>
      <c r="B5370" s="1" t="s">
        <v>37</v>
      </c>
      <c r="C5370" s="2">
        <f>IFERROR(VLOOKUP(Tableau2[[#This Row],[PR]],'Taux sortant'!$I$9:$S$167,COLUMN(),0),"")</f>
        <v>25.34</v>
      </c>
      <c r="D5370" s="2">
        <f>IFERROR(VLOOKUP(Tableau2[[#This Row],[PR]],'Taux sortant'!$I$9:$S$167,COLUMN(),0),"")</f>
        <v>21.62</v>
      </c>
      <c r="E5370" s="2">
        <f>IFERROR(VLOOKUP(Tableau2[[#This Row],[PR]],'Taux sortant'!$I$9:$S$167,COLUMN(),0),"")</f>
        <v>15.42</v>
      </c>
      <c r="F5370" s="2">
        <f>IFERROR(VLOOKUP(Tableau2[[#This Row],[PR]],'Taux sortant'!$I$9:$S$167,COLUMN(),0),"")</f>
        <v>12.6</v>
      </c>
      <c r="G5370" s="2">
        <f>IFERROR(VLOOKUP(Tableau2[[#This Row],[PR]],'Taux sortant'!$I$9:$S$167,COLUMN(),0),"")</f>
        <v>9.5500000000000007</v>
      </c>
      <c r="H5370" s="2">
        <f>IFERROR(VLOOKUP(Tableau2[[#This Row],[PR]],'Taux sortant'!$I$9:$S$167,COLUMN(),0),"")</f>
        <v>7.3</v>
      </c>
      <c r="I5370" s="2">
        <f>IFERROR(VLOOKUP(Tableau2[[#This Row],[PR]],'Taux sortant'!$I$9:$S$167,COLUMN(),0),"")</f>
        <v>6.61</v>
      </c>
      <c r="J5370" s="2">
        <f>IFERROR(VLOOKUP(Tableau2[[#This Row],[PR]],'Taux sortant'!$I$9:$S$167,COLUMN(),0),"")</f>
        <v>0</v>
      </c>
      <c r="K5370" s="2">
        <f>IFERROR(VLOOKUP(Tableau2[[#This Row],[PR]],'Taux sortant'!$I$9:$S$167,COLUMN(),0),"")</f>
        <v>0</v>
      </c>
      <c r="L5370" s="2" t="str">
        <f>IFERROR(VLOOKUP(Tableau2[[#This Row],[PR]],'Taux sortant'!$I$9:$S$167,COLUMN(),0),"")</f>
        <v/>
      </c>
    </row>
    <row r="5371" spans="1:12" x14ac:dyDescent="0.3">
      <c r="A5371" s="1" t="s">
        <v>5150</v>
      </c>
      <c r="B5371" s="1" t="s">
        <v>4284</v>
      </c>
      <c r="C5371" s="2">
        <f>IFERROR(VLOOKUP(Tableau2[[#This Row],[PR]],'Taux sortant'!$I$9:$S$167,COLUMN(),0),"")</f>
        <v>25.1</v>
      </c>
      <c r="D5371" s="2">
        <f>IFERROR(VLOOKUP(Tableau2[[#This Row],[PR]],'Taux sortant'!$I$9:$S$167,COLUMN(),0),"")</f>
        <v>21.72</v>
      </c>
      <c r="E5371" s="2">
        <f>IFERROR(VLOOKUP(Tableau2[[#This Row],[PR]],'Taux sortant'!$I$9:$S$167,COLUMN(),0),"")</f>
        <v>17.420000000000002</v>
      </c>
      <c r="F5371" s="2">
        <f>IFERROR(VLOOKUP(Tableau2[[#This Row],[PR]],'Taux sortant'!$I$9:$S$167,COLUMN(),0),"")</f>
        <v>14.3</v>
      </c>
      <c r="G5371" s="2">
        <f>IFERROR(VLOOKUP(Tableau2[[#This Row],[PR]],'Taux sortant'!$I$9:$S$167,COLUMN(),0),"")</f>
        <v>12.48</v>
      </c>
      <c r="H5371" s="2">
        <f>IFERROR(VLOOKUP(Tableau2[[#This Row],[PR]],'Taux sortant'!$I$9:$S$167,COLUMN(),0),"")</f>
        <v>9.86</v>
      </c>
      <c r="I5371" s="2">
        <f>IFERROR(VLOOKUP(Tableau2[[#This Row],[PR]],'Taux sortant'!$I$9:$S$167,COLUMN(),0),"")</f>
        <v>8.82</v>
      </c>
      <c r="J5371" s="2">
        <f>IFERROR(VLOOKUP(Tableau2[[#This Row],[PR]],'Taux sortant'!$I$9:$S$167,COLUMN(),0),"")</f>
        <v>0</v>
      </c>
      <c r="K5371" s="2">
        <f>IFERROR(VLOOKUP(Tableau2[[#This Row],[PR]],'Taux sortant'!$I$9:$S$167,COLUMN(),0),"")</f>
        <v>0</v>
      </c>
      <c r="L5371" s="2" t="str">
        <f>IFERROR(VLOOKUP(Tableau2[[#This Row],[PR]],'Taux sortant'!$I$9:$S$167,COLUMN(),0),"")</f>
        <v/>
      </c>
    </row>
    <row r="5372" spans="1:12" x14ac:dyDescent="0.3">
      <c r="A5372" s="1" t="s">
        <v>5152</v>
      </c>
      <c r="B5372" s="1" t="s">
        <v>4132</v>
      </c>
      <c r="C5372" s="2">
        <f>IFERROR(VLOOKUP(Tableau2[[#This Row],[PR]],'Taux sortant'!$I$9:$S$167,COLUMN(),0),"")</f>
        <v>20.079999999999998</v>
      </c>
      <c r="D5372" s="2">
        <f>IFERROR(VLOOKUP(Tableau2[[#This Row],[PR]],'Taux sortant'!$I$9:$S$167,COLUMN(),0),"")</f>
        <v>17.18</v>
      </c>
      <c r="E5372" s="2">
        <f>IFERROR(VLOOKUP(Tableau2[[#This Row],[PR]],'Taux sortant'!$I$9:$S$167,COLUMN(),0),"")</f>
        <v>13.8</v>
      </c>
      <c r="F5372" s="2">
        <f>IFERROR(VLOOKUP(Tableau2[[#This Row],[PR]],'Taux sortant'!$I$9:$S$167,COLUMN(),0),"")</f>
        <v>12.12</v>
      </c>
      <c r="G5372" s="2">
        <f>IFERROR(VLOOKUP(Tableau2[[#This Row],[PR]],'Taux sortant'!$I$9:$S$167,COLUMN(),0),"")</f>
        <v>10.5</v>
      </c>
      <c r="H5372" s="2">
        <f>IFERROR(VLOOKUP(Tableau2[[#This Row],[PR]],'Taux sortant'!$I$9:$S$167,COLUMN(),0),"")</f>
        <v>9.0500000000000007</v>
      </c>
      <c r="I5372" s="2">
        <f>IFERROR(VLOOKUP(Tableau2[[#This Row],[PR]],'Taux sortant'!$I$9:$S$167,COLUMN(),0),"")</f>
        <v>7.85</v>
      </c>
      <c r="J5372" s="2">
        <f>IFERROR(VLOOKUP(Tableau2[[#This Row],[PR]],'Taux sortant'!$I$9:$S$167,COLUMN(),0),"")</f>
        <v>0</v>
      </c>
      <c r="K5372" s="2">
        <f>IFERROR(VLOOKUP(Tableau2[[#This Row],[PR]],'Taux sortant'!$I$9:$S$167,COLUMN(),0),"")</f>
        <v>0</v>
      </c>
      <c r="L5372" s="2" t="str">
        <f>IFERROR(VLOOKUP(Tableau2[[#This Row],[PR]],'Taux sortant'!$I$9:$S$167,COLUMN(),0),"")</f>
        <v/>
      </c>
    </row>
    <row r="5373" spans="1:12" x14ac:dyDescent="0.3">
      <c r="A5373" s="1" t="s">
        <v>1235</v>
      </c>
      <c r="B5373" s="1" t="s">
        <v>134</v>
      </c>
      <c r="C5373" s="2">
        <f>IFERROR(VLOOKUP(Tableau2[[#This Row],[PR]],'Taux sortant'!$I$9:$S$167,COLUMN(),0),"")</f>
        <v>20.07</v>
      </c>
      <c r="D5373" s="2">
        <f>IFERROR(VLOOKUP(Tableau2[[#This Row],[PR]],'Taux sortant'!$I$9:$S$167,COLUMN(),0),"")</f>
        <v>15.84</v>
      </c>
      <c r="E5373" s="2">
        <f>IFERROR(VLOOKUP(Tableau2[[#This Row],[PR]],'Taux sortant'!$I$9:$S$167,COLUMN(),0),"")</f>
        <v>11.78</v>
      </c>
      <c r="F5373" s="2">
        <f>IFERROR(VLOOKUP(Tableau2[[#This Row],[PR]],'Taux sortant'!$I$9:$S$167,COLUMN(),0),"")</f>
        <v>8.85</v>
      </c>
      <c r="G5373" s="2">
        <f>IFERROR(VLOOKUP(Tableau2[[#This Row],[PR]],'Taux sortant'!$I$9:$S$167,COLUMN(),0),"")</f>
        <v>6.72</v>
      </c>
      <c r="H5373" s="2">
        <f>IFERROR(VLOOKUP(Tableau2[[#This Row],[PR]],'Taux sortant'!$I$9:$S$167,COLUMN(),0),"")</f>
        <v>5.19</v>
      </c>
      <c r="I5373" s="2">
        <f>IFERROR(VLOOKUP(Tableau2[[#This Row],[PR]],'Taux sortant'!$I$9:$S$167,COLUMN(),0),"")</f>
        <v>4.37</v>
      </c>
      <c r="J5373" s="2">
        <f>IFERROR(VLOOKUP(Tableau2[[#This Row],[PR]],'Taux sortant'!$I$9:$S$167,COLUMN(),0),"")</f>
        <v>0</v>
      </c>
      <c r="K5373" s="2">
        <f>IFERROR(VLOOKUP(Tableau2[[#This Row],[PR]],'Taux sortant'!$I$9:$S$167,COLUMN(),0),"")</f>
        <v>0</v>
      </c>
      <c r="L5373" s="2" t="str">
        <f>IFERROR(VLOOKUP(Tableau2[[#This Row],[PR]],'Taux sortant'!$I$9:$S$167,COLUMN(),0),"")</f>
        <v/>
      </c>
    </row>
    <row r="5374" spans="1:12" x14ac:dyDescent="0.3">
      <c r="A5374" s="1" t="s">
        <v>5155</v>
      </c>
      <c r="B5374" s="1" t="s">
        <v>3580</v>
      </c>
      <c r="C5374" s="2">
        <f>IFERROR(VLOOKUP(Tableau2[[#This Row],[PR]],'Taux sortant'!$I$9:$S$167,COLUMN(),0),"")</f>
        <v>18.79</v>
      </c>
      <c r="D5374" s="2">
        <f>IFERROR(VLOOKUP(Tableau2[[#This Row],[PR]],'Taux sortant'!$I$9:$S$167,COLUMN(),0),"")</f>
        <v>15.99</v>
      </c>
      <c r="E5374" s="2">
        <f>IFERROR(VLOOKUP(Tableau2[[#This Row],[PR]],'Taux sortant'!$I$9:$S$167,COLUMN(),0),"")</f>
        <v>12.7</v>
      </c>
      <c r="F5374" s="2">
        <f>IFERROR(VLOOKUP(Tableau2[[#This Row],[PR]],'Taux sortant'!$I$9:$S$167,COLUMN(),0),"")</f>
        <v>11.07</v>
      </c>
      <c r="G5374" s="2">
        <f>IFERROR(VLOOKUP(Tableau2[[#This Row],[PR]],'Taux sortant'!$I$9:$S$167,COLUMN(),0),"")</f>
        <v>9.52</v>
      </c>
      <c r="H5374" s="2">
        <f>IFERROR(VLOOKUP(Tableau2[[#This Row],[PR]],'Taux sortant'!$I$9:$S$167,COLUMN(),0),"")</f>
        <v>8.1</v>
      </c>
      <c r="I5374" s="2">
        <f>IFERROR(VLOOKUP(Tableau2[[#This Row],[PR]],'Taux sortant'!$I$9:$S$167,COLUMN(),0),"")</f>
        <v>6.92</v>
      </c>
      <c r="J5374" s="2">
        <f>IFERROR(VLOOKUP(Tableau2[[#This Row],[PR]],'Taux sortant'!$I$9:$S$167,COLUMN(),0),"")</f>
        <v>0</v>
      </c>
      <c r="K5374" s="2">
        <f>IFERROR(VLOOKUP(Tableau2[[#This Row],[PR]],'Taux sortant'!$I$9:$S$167,COLUMN(),0),"")</f>
        <v>0</v>
      </c>
      <c r="L5374" s="2" t="str">
        <f>IFERROR(VLOOKUP(Tableau2[[#This Row],[PR]],'Taux sortant'!$I$9:$S$167,COLUMN(),0),"")</f>
        <v/>
      </c>
    </row>
    <row r="5375" spans="1:12" x14ac:dyDescent="0.3">
      <c r="A5375" s="1" t="s">
        <v>5155</v>
      </c>
      <c r="B5375" s="1" t="s">
        <v>5820</v>
      </c>
      <c r="C5375" s="2" t="str">
        <f>IFERROR(VLOOKUP(Tableau2[[#This Row],[PR]],'Taux sortant'!$I$9:$S$167,COLUMN(),0),"")</f>
        <v/>
      </c>
      <c r="D5375" s="2" t="str">
        <f>IFERROR(VLOOKUP(Tableau2[[#This Row],[PR]],'Taux sortant'!$I$9:$S$167,COLUMN(),0),"")</f>
        <v/>
      </c>
      <c r="E5375" s="2" t="str">
        <f>IFERROR(VLOOKUP(Tableau2[[#This Row],[PR]],'Taux sortant'!$I$9:$S$167,COLUMN(),0),"")</f>
        <v/>
      </c>
      <c r="F5375" s="2" t="str">
        <f>IFERROR(VLOOKUP(Tableau2[[#This Row],[PR]],'Taux sortant'!$I$9:$S$167,COLUMN(),0),"")</f>
        <v/>
      </c>
      <c r="G5375" s="2" t="str">
        <f>IFERROR(VLOOKUP(Tableau2[[#This Row],[PR]],'Taux sortant'!$I$9:$S$167,COLUMN(),0),"")</f>
        <v/>
      </c>
      <c r="H5375" s="2" t="str">
        <f>IFERROR(VLOOKUP(Tableau2[[#This Row],[PR]],'Taux sortant'!$I$9:$S$167,COLUMN(),0),"")</f>
        <v/>
      </c>
      <c r="I5375" s="2" t="str">
        <f>IFERROR(VLOOKUP(Tableau2[[#This Row],[PR]],'Taux sortant'!$I$9:$S$167,COLUMN(),0),"")</f>
        <v/>
      </c>
      <c r="J5375" s="2" t="str">
        <f>IFERROR(VLOOKUP(Tableau2[[#This Row],[PR]],'Taux sortant'!$I$9:$S$167,COLUMN(),0),"")</f>
        <v/>
      </c>
      <c r="K5375" s="2" t="str">
        <f>IFERROR(VLOOKUP(Tableau2[[#This Row],[PR]],'Taux sortant'!$I$9:$S$167,COLUMN(),0),"")</f>
        <v/>
      </c>
      <c r="L5375" s="2" t="str">
        <f>IFERROR(VLOOKUP(Tableau2[[#This Row],[PR]],'Taux sortant'!$I$9:$S$167,COLUMN(),0),"")</f>
        <v/>
      </c>
    </row>
    <row r="5376" spans="1:12" x14ac:dyDescent="0.3">
      <c r="A5376" s="1" t="s">
        <v>4016</v>
      </c>
      <c r="B5376" s="1" t="s">
        <v>17</v>
      </c>
      <c r="C5376" s="2">
        <f>IFERROR(VLOOKUP(Tableau2[[#This Row],[PR]],'Taux sortant'!$I$9:$S$167,COLUMN(),0),"")</f>
        <v>15.12</v>
      </c>
      <c r="D5376" s="2">
        <f>IFERROR(VLOOKUP(Tableau2[[#This Row],[PR]],'Taux sortant'!$I$9:$S$167,COLUMN(),0),"")</f>
        <v>12.61</v>
      </c>
      <c r="E5376" s="2">
        <f>IFERROR(VLOOKUP(Tableau2[[#This Row],[PR]],'Taux sortant'!$I$9:$S$167,COLUMN(),0),"")</f>
        <v>9.7200000000000006</v>
      </c>
      <c r="F5376" s="2">
        <f>IFERROR(VLOOKUP(Tableau2[[#This Row],[PR]],'Taux sortant'!$I$9:$S$167,COLUMN(),0),"")</f>
        <v>8.27</v>
      </c>
      <c r="G5376" s="2">
        <f>IFERROR(VLOOKUP(Tableau2[[#This Row],[PR]],'Taux sortant'!$I$9:$S$167,COLUMN(),0),"")</f>
        <v>7.1</v>
      </c>
      <c r="H5376" s="2">
        <f>IFERROR(VLOOKUP(Tableau2[[#This Row],[PR]],'Taux sortant'!$I$9:$S$167,COLUMN(),0),"")</f>
        <v>6.12</v>
      </c>
      <c r="I5376" s="2">
        <f>IFERROR(VLOOKUP(Tableau2[[#This Row],[PR]],'Taux sortant'!$I$9:$S$167,COLUMN(),0),"")</f>
        <v>5.33</v>
      </c>
      <c r="J5376" s="2">
        <f>IFERROR(VLOOKUP(Tableau2[[#This Row],[PR]],'Taux sortant'!$I$9:$S$167,COLUMN(),0),"")</f>
        <v>0</v>
      </c>
      <c r="K5376" s="2">
        <f>IFERROR(VLOOKUP(Tableau2[[#This Row],[PR]],'Taux sortant'!$I$9:$S$167,COLUMN(),0),"")</f>
        <v>0</v>
      </c>
      <c r="L5376" s="2" t="str">
        <f>IFERROR(VLOOKUP(Tableau2[[#This Row],[PR]],'Taux sortant'!$I$9:$S$167,COLUMN(),0),"")</f>
        <v/>
      </c>
    </row>
    <row r="5377" spans="1:12" x14ac:dyDescent="0.3">
      <c r="A5377" s="1" t="s">
        <v>1238</v>
      </c>
      <c r="B5377" s="1" t="s">
        <v>33</v>
      </c>
      <c r="C5377" s="2">
        <f>IFERROR(VLOOKUP(Tableau2[[#This Row],[PR]],'Taux sortant'!$I$9:$S$167,COLUMN(),0),"")</f>
        <v>28.13</v>
      </c>
      <c r="D5377" s="2">
        <f>IFERROR(VLOOKUP(Tableau2[[#This Row],[PR]],'Taux sortant'!$I$9:$S$167,COLUMN(),0),"")</f>
        <v>22.97</v>
      </c>
      <c r="E5377" s="2">
        <f>IFERROR(VLOOKUP(Tableau2[[#This Row],[PR]],'Taux sortant'!$I$9:$S$167,COLUMN(),0),"")</f>
        <v>17.190000000000001</v>
      </c>
      <c r="F5377" s="2">
        <f>IFERROR(VLOOKUP(Tableau2[[#This Row],[PR]],'Taux sortant'!$I$9:$S$167,COLUMN(),0),"")</f>
        <v>13.88</v>
      </c>
      <c r="G5377" s="2">
        <f>IFERROR(VLOOKUP(Tableau2[[#This Row],[PR]],'Taux sortant'!$I$9:$S$167,COLUMN(),0),"")</f>
        <v>10.89</v>
      </c>
      <c r="H5377" s="2">
        <f>IFERROR(VLOOKUP(Tableau2[[#This Row],[PR]],'Taux sortant'!$I$9:$S$167,COLUMN(),0),"")</f>
        <v>7.86</v>
      </c>
      <c r="I5377" s="2">
        <f>IFERROR(VLOOKUP(Tableau2[[#This Row],[PR]],'Taux sortant'!$I$9:$S$167,COLUMN(),0),"")</f>
        <v>7.14</v>
      </c>
      <c r="J5377" s="2">
        <f>IFERROR(VLOOKUP(Tableau2[[#This Row],[PR]],'Taux sortant'!$I$9:$S$167,COLUMN(),0),"")</f>
        <v>0</v>
      </c>
      <c r="K5377" s="2">
        <f>IFERROR(VLOOKUP(Tableau2[[#This Row],[PR]],'Taux sortant'!$I$9:$S$167,COLUMN(),0),"")</f>
        <v>0</v>
      </c>
      <c r="L5377" s="2" t="str">
        <f>IFERROR(VLOOKUP(Tableau2[[#This Row],[PR]],'Taux sortant'!$I$9:$S$167,COLUMN(),0),"")</f>
        <v/>
      </c>
    </row>
    <row r="5378" spans="1:12" x14ac:dyDescent="0.3">
      <c r="A5378" s="1" t="s">
        <v>5158</v>
      </c>
      <c r="B5378" s="1" t="s">
        <v>4143</v>
      </c>
      <c r="C5378" s="2" t="str">
        <f>IFERROR(VLOOKUP(Tableau2[[#This Row],[PR]],'Taux sortant'!$I$9:$S$167,COLUMN(),0),"")</f>
        <v/>
      </c>
      <c r="D5378" s="2" t="str">
        <f>IFERROR(VLOOKUP(Tableau2[[#This Row],[PR]],'Taux sortant'!$I$9:$S$167,COLUMN(),0),"")</f>
        <v/>
      </c>
      <c r="E5378" s="2" t="str">
        <f>IFERROR(VLOOKUP(Tableau2[[#This Row],[PR]],'Taux sortant'!$I$9:$S$167,COLUMN(),0),"")</f>
        <v/>
      </c>
      <c r="F5378" s="2" t="str">
        <f>IFERROR(VLOOKUP(Tableau2[[#This Row],[PR]],'Taux sortant'!$I$9:$S$167,COLUMN(),0),"")</f>
        <v/>
      </c>
      <c r="G5378" s="2" t="str">
        <f>IFERROR(VLOOKUP(Tableau2[[#This Row],[PR]],'Taux sortant'!$I$9:$S$167,COLUMN(),0),"")</f>
        <v/>
      </c>
      <c r="H5378" s="2" t="str">
        <f>IFERROR(VLOOKUP(Tableau2[[#This Row],[PR]],'Taux sortant'!$I$9:$S$167,COLUMN(),0),"")</f>
        <v/>
      </c>
      <c r="I5378" s="2" t="str">
        <f>IFERROR(VLOOKUP(Tableau2[[#This Row],[PR]],'Taux sortant'!$I$9:$S$167,COLUMN(),0),"")</f>
        <v/>
      </c>
      <c r="J5378" s="2" t="str">
        <f>IFERROR(VLOOKUP(Tableau2[[#This Row],[PR]],'Taux sortant'!$I$9:$S$167,COLUMN(),0),"")</f>
        <v/>
      </c>
      <c r="K5378" s="2" t="str">
        <f>IFERROR(VLOOKUP(Tableau2[[#This Row],[PR]],'Taux sortant'!$I$9:$S$167,COLUMN(),0),"")</f>
        <v/>
      </c>
      <c r="L5378" s="2" t="str">
        <f>IFERROR(VLOOKUP(Tableau2[[#This Row],[PR]],'Taux sortant'!$I$9:$S$167,COLUMN(),0),"")</f>
        <v/>
      </c>
    </row>
    <row r="5379" spans="1:12" x14ac:dyDescent="0.3">
      <c r="A5379" s="1" t="s">
        <v>6392</v>
      </c>
      <c r="B5379" s="1" t="s">
        <v>5888</v>
      </c>
      <c r="C5379" s="2">
        <f>IFERROR(VLOOKUP(Tableau2[[#This Row],[PR]],'Taux sortant'!$I$9:$S$167,COLUMN(),0),"")</f>
        <v>34.56</v>
      </c>
      <c r="D5379" s="2">
        <f>IFERROR(VLOOKUP(Tableau2[[#This Row],[PR]],'Taux sortant'!$I$9:$S$167,COLUMN(),0),"")</f>
        <v>30.52</v>
      </c>
      <c r="E5379" s="2">
        <f>IFERROR(VLOOKUP(Tableau2[[#This Row],[PR]],'Taux sortant'!$I$9:$S$167,COLUMN(),0),"")</f>
        <v>26.32</v>
      </c>
      <c r="F5379" s="2">
        <f>IFERROR(VLOOKUP(Tableau2[[#This Row],[PR]],'Taux sortant'!$I$9:$S$167,COLUMN(),0),"")</f>
        <v>23.84</v>
      </c>
      <c r="G5379" s="2">
        <f>IFERROR(VLOOKUP(Tableau2[[#This Row],[PR]],'Taux sortant'!$I$9:$S$167,COLUMN(),0),"")</f>
        <v>21.18</v>
      </c>
      <c r="H5379" s="2">
        <f>IFERROR(VLOOKUP(Tableau2[[#This Row],[PR]],'Taux sortant'!$I$9:$S$167,COLUMN(),0),"")</f>
        <v>17.91</v>
      </c>
      <c r="I5379" s="2">
        <f>IFERROR(VLOOKUP(Tableau2[[#This Row],[PR]],'Taux sortant'!$I$9:$S$167,COLUMN(),0),"")</f>
        <v>15.17</v>
      </c>
      <c r="J5379" s="2">
        <f>IFERROR(VLOOKUP(Tableau2[[#This Row],[PR]],'Taux sortant'!$I$9:$S$167,COLUMN(),0),"")</f>
        <v>0</v>
      </c>
      <c r="K5379" s="2">
        <f>IFERROR(VLOOKUP(Tableau2[[#This Row],[PR]],'Taux sortant'!$I$9:$S$167,COLUMN(),0),"")</f>
        <v>0</v>
      </c>
      <c r="L5379" s="2" t="str">
        <f>IFERROR(VLOOKUP(Tableau2[[#This Row],[PR]],'Taux sortant'!$I$9:$S$167,COLUMN(),0),"")</f>
        <v/>
      </c>
    </row>
    <row r="5380" spans="1:12" x14ac:dyDescent="0.3">
      <c r="A5380" s="1" t="s">
        <v>1695</v>
      </c>
      <c r="B5380" s="1" t="s">
        <v>1695</v>
      </c>
      <c r="C5380" s="2">
        <f>IFERROR(VLOOKUP(Tableau2[[#This Row],[PR]],'Taux sortant'!$I$9:$S$167,COLUMN(),0),"")</f>
        <v>9.59</v>
      </c>
      <c r="D5380" s="2">
        <f>IFERROR(VLOOKUP(Tableau2[[#This Row],[PR]],'Taux sortant'!$I$9:$S$167,COLUMN(),0),"")</f>
        <v>7.53</v>
      </c>
      <c r="E5380" s="2">
        <f>IFERROR(VLOOKUP(Tableau2[[#This Row],[PR]],'Taux sortant'!$I$9:$S$167,COLUMN(),0),"")</f>
        <v>5.2</v>
      </c>
      <c r="F5380" s="2">
        <f>IFERROR(VLOOKUP(Tableau2[[#This Row],[PR]],'Taux sortant'!$I$9:$S$167,COLUMN(),0),"")</f>
        <v>4.08</v>
      </c>
      <c r="G5380" s="2">
        <f>IFERROR(VLOOKUP(Tableau2[[#This Row],[PR]],'Taux sortant'!$I$9:$S$167,COLUMN(),0),"")</f>
        <v>3.34</v>
      </c>
      <c r="H5380" s="2">
        <f>IFERROR(VLOOKUP(Tableau2[[#This Row],[PR]],'Taux sortant'!$I$9:$S$167,COLUMN(),0),"")</f>
        <v>2.88</v>
      </c>
      <c r="I5380" s="2">
        <f>IFERROR(VLOOKUP(Tableau2[[#This Row],[PR]],'Taux sortant'!$I$9:$S$167,COLUMN(),0),"")</f>
        <v>2.59</v>
      </c>
      <c r="J5380" s="2">
        <f>IFERROR(VLOOKUP(Tableau2[[#This Row],[PR]],'Taux sortant'!$I$9:$S$167,COLUMN(),0),"")</f>
        <v>0</v>
      </c>
      <c r="K5380" s="2">
        <f>IFERROR(VLOOKUP(Tableau2[[#This Row],[PR]],'Taux sortant'!$I$9:$S$167,COLUMN(),0),"")</f>
        <v>0</v>
      </c>
      <c r="L5380" s="2" t="str">
        <f>IFERROR(VLOOKUP(Tableau2[[#This Row],[PR]],'Taux sortant'!$I$9:$S$167,COLUMN(),0),"")</f>
        <v/>
      </c>
    </row>
    <row r="5381" spans="1:12" x14ac:dyDescent="0.3">
      <c r="A5381" s="1" t="s">
        <v>4019</v>
      </c>
      <c r="B5381" s="1" t="s">
        <v>3113</v>
      </c>
      <c r="C5381" s="2">
        <f>IFERROR(VLOOKUP(Tableau2[[#This Row],[PR]],'Taux sortant'!$I$9:$S$167,COLUMN(),0),"")</f>
        <v>14.22</v>
      </c>
      <c r="D5381" s="2">
        <f>IFERROR(VLOOKUP(Tableau2[[#This Row],[PR]],'Taux sortant'!$I$9:$S$167,COLUMN(),0),"")</f>
        <v>11.82</v>
      </c>
      <c r="E5381" s="2">
        <f>IFERROR(VLOOKUP(Tableau2[[#This Row],[PR]],'Taux sortant'!$I$9:$S$167,COLUMN(),0),"")</f>
        <v>9.02</v>
      </c>
      <c r="F5381" s="2">
        <f>IFERROR(VLOOKUP(Tableau2[[#This Row],[PR]],'Taux sortant'!$I$9:$S$167,COLUMN(),0),"")</f>
        <v>7.68</v>
      </c>
      <c r="G5381" s="2">
        <f>IFERROR(VLOOKUP(Tableau2[[#This Row],[PR]],'Taux sortant'!$I$9:$S$167,COLUMN(),0),"")</f>
        <v>6.52</v>
      </c>
      <c r="H5381" s="2">
        <f>IFERROR(VLOOKUP(Tableau2[[#This Row],[PR]],'Taux sortant'!$I$9:$S$167,COLUMN(),0),"")</f>
        <v>5.54</v>
      </c>
      <c r="I5381" s="2">
        <f>IFERROR(VLOOKUP(Tableau2[[#This Row],[PR]],'Taux sortant'!$I$9:$S$167,COLUMN(),0),"")</f>
        <v>4.76</v>
      </c>
      <c r="J5381" s="2">
        <f>IFERROR(VLOOKUP(Tableau2[[#This Row],[PR]],'Taux sortant'!$I$9:$S$167,COLUMN(),0),"")</f>
        <v>0</v>
      </c>
      <c r="K5381" s="2">
        <f>IFERROR(VLOOKUP(Tableau2[[#This Row],[PR]],'Taux sortant'!$I$9:$S$167,COLUMN(),0),"")</f>
        <v>0</v>
      </c>
      <c r="L5381" s="2" t="str">
        <f>IFERROR(VLOOKUP(Tableau2[[#This Row],[PR]],'Taux sortant'!$I$9:$S$167,COLUMN(),0),"")</f>
        <v/>
      </c>
    </row>
    <row r="5382" spans="1:12" x14ac:dyDescent="0.3">
      <c r="A5382" s="1" t="s">
        <v>5810</v>
      </c>
      <c r="B5382" s="1" t="s">
        <v>5349</v>
      </c>
      <c r="C5382" s="2" t="str">
        <f>IFERROR(VLOOKUP(Tableau2[[#This Row],[PR]],'Taux sortant'!$I$9:$S$167,COLUMN(),0),"")</f>
        <v/>
      </c>
      <c r="D5382" s="2" t="str">
        <f>IFERROR(VLOOKUP(Tableau2[[#This Row],[PR]],'Taux sortant'!$I$9:$S$167,COLUMN(),0),"")</f>
        <v/>
      </c>
      <c r="E5382" s="2" t="str">
        <f>IFERROR(VLOOKUP(Tableau2[[#This Row],[PR]],'Taux sortant'!$I$9:$S$167,COLUMN(),0),"")</f>
        <v/>
      </c>
      <c r="F5382" s="2" t="str">
        <f>IFERROR(VLOOKUP(Tableau2[[#This Row],[PR]],'Taux sortant'!$I$9:$S$167,COLUMN(),0),"")</f>
        <v/>
      </c>
      <c r="G5382" s="2" t="str">
        <f>IFERROR(VLOOKUP(Tableau2[[#This Row],[PR]],'Taux sortant'!$I$9:$S$167,COLUMN(),0),"")</f>
        <v/>
      </c>
      <c r="H5382" s="2" t="str">
        <f>IFERROR(VLOOKUP(Tableau2[[#This Row],[PR]],'Taux sortant'!$I$9:$S$167,COLUMN(),0),"")</f>
        <v/>
      </c>
      <c r="I5382" s="2" t="str">
        <f>IFERROR(VLOOKUP(Tableau2[[#This Row],[PR]],'Taux sortant'!$I$9:$S$167,COLUMN(),0),"")</f>
        <v/>
      </c>
      <c r="J5382" s="2" t="str">
        <f>IFERROR(VLOOKUP(Tableau2[[#This Row],[PR]],'Taux sortant'!$I$9:$S$167,COLUMN(),0),"")</f>
        <v/>
      </c>
      <c r="K5382" s="2" t="str">
        <f>IFERROR(VLOOKUP(Tableau2[[#This Row],[PR]],'Taux sortant'!$I$9:$S$167,COLUMN(),0),"")</f>
        <v/>
      </c>
      <c r="L5382" s="2" t="str">
        <f>IFERROR(VLOOKUP(Tableau2[[#This Row],[PR]],'Taux sortant'!$I$9:$S$167,COLUMN(),0),"")</f>
        <v/>
      </c>
    </row>
    <row r="5383" spans="1:12" x14ac:dyDescent="0.3">
      <c r="A5383" s="1" t="s">
        <v>4032</v>
      </c>
      <c r="B5383" s="1" t="s">
        <v>3097</v>
      </c>
      <c r="C5383" s="2">
        <f>IFERROR(VLOOKUP(Tableau2[[#This Row],[PR]],'Taux sortant'!$I$9:$S$167,COLUMN(),0),"")</f>
        <v>15.23</v>
      </c>
      <c r="D5383" s="2">
        <f>IFERROR(VLOOKUP(Tableau2[[#This Row],[PR]],'Taux sortant'!$I$9:$S$167,COLUMN(),0),"")</f>
        <v>12.68</v>
      </c>
      <c r="E5383" s="2">
        <f>IFERROR(VLOOKUP(Tableau2[[#This Row],[PR]],'Taux sortant'!$I$9:$S$167,COLUMN(),0),"")</f>
        <v>9.76</v>
      </c>
      <c r="F5383" s="2">
        <f>IFERROR(VLOOKUP(Tableau2[[#This Row],[PR]],'Taux sortant'!$I$9:$S$167,COLUMN(),0),"")</f>
        <v>8.27</v>
      </c>
      <c r="G5383" s="2">
        <f>IFERROR(VLOOKUP(Tableau2[[#This Row],[PR]],'Taux sortant'!$I$9:$S$167,COLUMN(),0),"")</f>
        <v>7.07</v>
      </c>
      <c r="H5383" s="2">
        <f>IFERROR(VLOOKUP(Tableau2[[#This Row],[PR]],'Taux sortant'!$I$9:$S$167,COLUMN(),0),"")</f>
        <v>6.09</v>
      </c>
      <c r="I5383" s="2">
        <f>IFERROR(VLOOKUP(Tableau2[[#This Row],[PR]],'Taux sortant'!$I$9:$S$167,COLUMN(),0),"")</f>
        <v>5.31</v>
      </c>
      <c r="J5383" s="2">
        <f>IFERROR(VLOOKUP(Tableau2[[#This Row],[PR]],'Taux sortant'!$I$9:$S$167,COLUMN(),0),"")</f>
        <v>0</v>
      </c>
      <c r="K5383" s="2">
        <f>IFERROR(VLOOKUP(Tableau2[[#This Row],[PR]],'Taux sortant'!$I$9:$S$167,COLUMN(),0),"")</f>
        <v>0</v>
      </c>
      <c r="L5383" s="2" t="str">
        <f>IFERROR(VLOOKUP(Tableau2[[#This Row],[PR]],'Taux sortant'!$I$9:$S$167,COLUMN(),0),"")</f>
        <v/>
      </c>
    </row>
    <row r="5384" spans="1:12" x14ac:dyDescent="0.3">
      <c r="A5384" s="1" t="s">
        <v>5161</v>
      </c>
      <c r="B5384" s="1" t="s">
        <v>4134</v>
      </c>
      <c r="C5384" s="2">
        <f>IFERROR(VLOOKUP(Tableau2[[#This Row],[PR]],'Taux sortant'!$I$9:$S$167,COLUMN(),0),"")</f>
        <v>18.260000000000002</v>
      </c>
      <c r="D5384" s="2">
        <f>IFERROR(VLOOKUP(Tableau2[[#This Row],[PR]],'Taux sortant'!$I$9:$S$167,COLUMN(),0),"")</f>
        <v>15.47</v>
      </c>
      <c r="E5384" s="2">
        <f>IFERROR(VLOOKUP(Tableau2[[#This Row],[PR]],'Taux sortant'!$I$9:$S$167,COLUMN(),0),"")</f>
        <v>12.23</v>
      </c>
      <c r="F5384" s="2">
        <f>IFERROR(VLOOKUP(Tableau2[[#This Row],[PR]],'Taux sortant'!$I$9:$S$167,COLUMN(),0),"")</f>
        <v>10.64</v>
      </c>
      <c r="G5384" s="2">
        <f>IFERROR(VLOOKUP(Tableau2[[#This Row],[PR]],'Taux sortant'!$I$9:$S$167,COLUMN(),0),"")</f>
        <v>9.09</v>
      </c>
      <c r="H5384" s="2">
        <f>IFERROR(VLOOKUP(Tableau2[[#This Row],[PR]],'Taux sortant'!$I$9:$S$167,COLUMN(),0),"")</f>
        <v>7.69</v>
      </c>
      <c r="I5384" s="2">
        <f>IFERROR(VLOOKUP(Tableau2[[#This Row],[PR]],'Taux sortant'!$I$9:$S$167,COLUMN(),0),"")</f>
        <v>6.52</v>
      </c>
      <c r="J5384" s="2">
        <f>IFERROR(VLOOKUP(Tableau2[[#This Row],[PR]],'Taux sortant'!$I$9:$S$167,COLUMN(),0),"")</f>
        <v>0</v>
      </c>
      <c r="K5384" s="2">
        <f>IFERROR(VLOOKUP(Tableau2[[#This Row],[PR]],'Taux sortant'!$I$9:$S$167,COLUMN(),0),"")</f>
        <v>0</v>
      </c>
      <c r="L5384" s="2" t="str">
        <f>IFERROR(VLOOKUP(Tableau2[[#This Row],[PR]],'Taux sortant'!$I$9:$S$167,COLUMN(),0),"")</f>
        <v/>
      </c>
    </row>
    <row r="5385" spans="1:12" x14ac:dyDescent="0.3">
      <c r="A5385" s="1" t="s">
        <v>5163</v>
      </c>
      <c r="B5385" s="1" t="s">
        <v>4137</v>
      </c>
      <c r="C5385" s="2">
        <f>IFERROR(VLOOKUP(Tableau2[[#This Row],[PR]],'Taux sortant'!$I$9:$S$167,COLUMN(),0),"")</f>
        <v>19.010000000000002</v>
      </c>
      <c r="D5385" s="2">
        <f>IFERROR(VLOOKUP(Tableau2[[#This Row],[PR]],'Taux sortant'!$I$9:$S$167,COLUMN(),0),"")</f>
        <v>16.18</v>
      </c>
      <c r="E5385" s="2">
        <f>IFERROR(VLOOKUP(Tableau2[[#This Row],[PR]],'Taux sortant'!$I$9:$S$167,COLUMN(),0),"")</f>
        <v>12.86</v>
      </c>
      <c r="F5385" s="2">
        <f>IFERROR(VLOOKUP(Tableau2[[#This Row],[PR]],'Taux sortant'!$I$9:$S$167,COLUMN(),0),"")</f>
        <v>11.2</v>
      </c>
      <c r="G5385" s="2">
        <f>IFERROR(VLOOKUP(Tableau2[[#This Row],[PR]],'Taux sortant'!$I$9:$S$167,COLUMN(),0),"")</f>
        <v>9.61</v>
      </c>
      <c r="H5385" s="2">
        <f>IFERROR(VLOOKUP(Tableau2[[#This Row],[PR]],'Taux sortant'!$I$9:$S$167,COLUMN(),0),"")</f>
        <v>8.19</v>
      </c>
      <c r="I5385" s="2">
        <f>IFERROR(VLOOKUP(Tableau2[[#This Row],[PR]],'Taux sortant'!$I$9:$S$167,COLUMN(),0),"")</f>
        <v>7.02</v>
      </c>
      <c r="J5385" s="2">
        <f>IFERROR(VLOOKUP(Tableau2[[#This Row],[PR]],'Taux sortant'!$I$9:$S$167,COLUMN(),0),"")</f>
        <v>0</v>
      </c>
      <c r="K5385" s="2">
        <f>IFERROR(VLOOKUP(Tableau2[[#This Row],[PR]],'Taux sortant'!$I$9:$S$167,COLUMN(),0),"")</f>
        <v>0</v>
      </c>
      <c r="L5385" s="2" t="str">
        <f>IFERROR(VLOOKUP(Tableau2[[#This Row],[PR]],'Taux sortant'!$I$9:$S$167,COLUMN(),0),"")</f>
        <v/>
      </c>
    </row>
    <row r="5386" spans="1:12" x14ac:dyDescent="0.3">
      <c r="A5386" s="1" t="s">
        <v>1241</v>
      </c>
      <c r="B5386" s="1" t="s">
        <v>4137</v>
      </c>
      <c r="C5386" s="2">
        <f>IFERROR(VLOOKUP(Tableau2[[#This Row],[PR]],'Taux sortant'!$I$9:$S$167,COLUMN(),0),"")</f>
        <v>19.010000000000002</v>
      </c>
      <c r="D5386" s="2">
        <f>IFERROR(VLOOKUP(Tableau2[[#This Row],[PR]],'Taux sortant'!$I$9:$S$167,COLUMN(),0),"")</f>
        <v>16.18</v>
      </c>
      <c r="E5386" s="2">
        <f>IFERROR(VLOOKUP(Tableau2[[#This Row],[PR]],'Taux sortant'!$I$9:$S$167,COLUMN(),0),"")</f>
        <v>12.86</v>
      </c>
      <c r="F5386" s="2">
        <f>IFERROR(VLOOKUP(Tableau2[[#This Row],[PR]],'Taux sortant'!$I$9:$S$167,COLUMN(),0),"")</f>
        <v>11.2</v>
      </c>
      <c r="G5386" s="2">
        <f>IFERROR(VLOOKUP(Tableau2[[#This Row],[PR]],'Taux sortant'!$I$9:$S$167,COLUMN(),0),"")</f>
        <v>9.61</v>
      </c>
      <c r="H5386" s="2">
        <f>IFERROR(VLOOKUP(Tableau2[[#This Row],[PR]],'Taux sortant'!$I$9:$S$167,COLUMN(),0),"")</f>
        <v>8.19</v>
      </c>
      <c r="I5386" s="2">
        <f>IFERROR(VLOOKUP(Tableau2[[#This Row],[PR]],'Taux sortant'!$I$9:$S$167,COLUMN(),0),"")</f>
        <v>7.02</v>
      </c>
      <c r="J5386" s="2">
        <f>IFERROR(VLOOKUP(Tableau2[[#This Row],[PR]],'Taux sortant'!$I$9:$S$167,COLUMN(),0),"")</f>
        <v>0</v>
      </c>
      <c r="K5386" s="2">
        <f>IFERROR(VLOOKUP(Tableau2[[#This Row],[PR]],'Taux sortant'!$I$9:$S$167,COLUMN(),0),"")</f>
        <v>0</v>
      </c>
      <c r="L5386" s="2" t="str">
        <f>IFERROR(VLOOKUP(Tableau2[[#This Row],[PR]],'Taux sortant'!$I$9:$S$167,COLUMN(),0),"")</f>
        <v/>
      </c>
    </row>
    <row r="5387" spans="1:12" x14ac:dyDescent="0.3">
      <c r="A5387" s="1" t="s">
        <v>1241</v>
      </c>
      <c r="B5387" s="1" t="s">
        <v>6</v>
      </c>
      <c r="C5387" s="2">
        <f>IFERROR(VLOOKUP(Tableau2[[#This Row],[PR]],'Taux sortant'!$I$9:$S$167,COLUMN(),0),"")</f>
        <v>25.34</v>
      </c>
      <c r="D5387" s="2">
        <f>IFERROR(VLOOKUP(Tableau2[[#This Row],[PR]],'Taux sortant'!$I$9:$S$167,COLUMN(),0),"")</f>
        <v>21.62</v>
      </c>
      <c r="E5387" s="2">
        <f>IFERROR(VLOOKUP(Tableau2[[#This Row],[PR]],'Taux sortant'!$I$9:$S$167,COLUMN(),0),"")</f>
        <v>15.42</v>
      </c>
      <c r="F5387" s="2">
        <f>IFERROR(VLOOKUP(Tableau2[[#This Row],[PR]],'Taux sortant'!$I$9:$S$167,COLUMN(),0),"")</f>
        <v>12.6</v>
      </c>
      <c r="G5387" s="2">
        <f>IFERROR(VLOOKUP(Tableau2[[#This Row],[PR]],'Taux sortant'!$I$9:$S$167,COLUMN(),0),"")</f>
        <v>9.5500000000000007</v>
      </c>
      <c r="H5387" s="2">
        <f>IFERROR(VLOOKUP(Tableau2[[#This Row],[PR]],'Taux sortant'!$I$9:$S$167,COLUMN(),0),"")</f>
        <v>7.3</v>
      </c>
      <c r="I5387" s="2">
        <f>IFERROR(VLOOKUP(Tableau2[[#This Row],[PR]],'Taux sortant'!$I$9:$S$167,COLUMN(),0),"")</f>
        <v>6.61</v>
      </c>
      <c r="J5387" s="2">
        <f>IFERROR(VLOOKUP(Tableau2[[#This Row],[PR]],'Taux sortant'!$I$9:$S$167,COLUMN(),0),"")</f>
        <v>0</v>
      </c>
      <c r="K5387" s="2">
        <f>IFERROR(VLOOKUP(Tableau2[[#This Row],[PR]],'Taux sortant'!$I$9:$S$167,COLUMN(),0),"")</f>
        <v>0</v>
      </c>
      <c r="L5387" s="2" t="str">
        <f>IFERROR(VLOOKUP(Tableau2[[#This Row],[PR]],'Taux sortant'!$I$9:$S$167,COLUMN(),0),"")</f>
        <v/>
      </c>
    </row>
    <row r="5388" spans="1:12" x14ac:dyDescent="0.3">
      <c r="A5388" s="1" t="s">
        <v>1241</v>
      </c>
      <c r="B5388" s="1" t="s">
        <v>3086</v>
      </c>
      <c r="C5388" s="2">
        <f>IFERROR(VLOOKUP(Tableau2[[#This Row],[PR]],'Taux sortant'!$I$9:$S$167,COLUMN(),0),"")</f>
        <v>14.38</v>
      </c>
      <c r="D5388" s="2">
        <f>IFERROR(VLOOKUP(Tableau2[[#This Row],[PR]],'Taux sortant'!$I$9:$S$167,COLUMN(),0),"")</f>
        <v>11.96</v>
      </c>
      <c r="E5388" s="2">
        <f>IFERROR(VLOOKUP(Tableau2[[#This Row],[PR]],'Taux sortant'!$I$9:$S$167,COLUMN(),0),"")</f>
        <v>9.1199999999999992</v>
      </c>
      <c r="F5388" s="2">
        <f>IFERROR(VLOOKUP(Tableau2[[#This Row],[PR]],'Taux sortant'!$I$9:$S$167,COLUMN(),0),"")</f>
        <v>7.74</v>
      </c>
      <c r="G5388" s="2">
        <f>IFERROR(VLOOKUP(Tableau2[[#This Row],[PR]],'Taux sortant'!$I$9:$S$167,COLUMN(),0),"")</f>
        <v>6.58</v>
      </c>
      <c r="H5388" s="2">
        <f>IFERROR(VLOOKUP(Tableau2[[#This Row],[PR]],'Taux sortant'!$I$9:$S$167,COLUMN(),0),"")</f>
        <v>5.57</v>
      </c>
      <c r="I5388" s="2">
        <f>IFERROR(VLOOKUP(Tableau2[[#This Row],[PR]],'Taux sortant'!$I$9:$S$167,COLUMN(),0),"")</f>
        <v>4.78</v>
      </c>
      <c r="J5388" s="2">
        <f>IFERROR(VLOOKUP(Tableau2[[#This Row],[PR]],'Taux sortant'!$I$9:$S$167,COLUMN(),0),"")</f>
        <v>0</v>
      </c>
      <c r="K5388" s="2">
        <f>IFERROR(VLOOKUP(Tableau2[[#This Row],[PR]],'Taux sortant'!$I$9:$S$167,COLUMN(),0),"")</f>
        <v>0</v>
      </c>
      <c r="L5388" s="2" t="str">
        <f>IFERROR(VLOOKUP(Tableau2[[#This Row],[PR]],'Taux sortant'!$I$9:$S$167,COLUMN(),0),"")</f>
        <v/>
      </c>
    </row>
    <row r="5389" spans="1:12" x14ac:dyDescent="0.3">
      <c r="A5389" s="1" t="s">
        <v>1244</v>
      </c>
      <c r="B5389" s="1" t="s">
        <v>90</v>
      </c>
      <c r="C5389" s="2">
        <f>IFERROR(VLOOKUP(Tableau2[[#This Row],[PR]],'Taux sortant'!$I$9:$S$167,COLUMN(),0),"")</f>
        <v>32.090000000000003</v>
      </c>
      <c r="D5389" s="2">
        <f>IFERROR(VLOOKUP(Tableau2[[#This Row],[PR]],'Taux sortant'!$I$9:$S$167,COLUMN(),0),"")</f>
        <v>26.17</v>
      </c>
      <c r="E5389" s="2">
        <f>IFERROR(VLOOKUP(Tableau2[[#This Row],[PR]],'Taux sortant'!$I$9:$S$167,COLUMN(),0),"")</f>
        <v>20.67</v>
      </c>
      <c r="F5389" s="2">
        <f>IFERROR(VLOOKUP(Tableau2[[#This Row],[PR]],'Taux sortant'!$I$9:$S$167,COLUMN(),0),"")</f>
        <v>17.260000000000002</v>
      </c>
      <c r="G5389" s="2">
        <f>IFERROR(VLOOKUP(Tableau2[[#This Row],[PR]],'Taux sortant'!$I$9:$S$167,COLUMN(),0),"")</f>
        <v>12.15</v>
      </c>
      <c r="H5389" s="2">
        <f>IFERROR(VLOOKUP(Tableau2[[#This Row],[PR]],'Taux sortant'!$I$9:$S$167,COLUMN(),0),"")</f>
        <v>7.95</v>
      </c>
      <c r="I5389" s="2">
        <f>IFERROR(VLOOKUP(Tableau2[[#This Row],[PR]],'Taux sortant'!$I$9:$S$167,COLUMN(),0),"")</f>
        <v>7.21</v>
      </c>
      <c r="J5389" s="2">
        <f>IFERROR(VLOOKUP(Tableau2[[#This Row],[PR]],'Taux sortant'!$I$9:$S$167,COLUMN(),0),"")</f>
        <v>0</v>
      </c>
      <c r="K5389" s="2">
        <f>IFERROR(VLOOKUP(Tableau2[[#This Row],[PR]],'Taux sortant'!$I$9:$S$167,COLUMN(),0),"")</f>
        <v>0</v>
      </c>
      <c r="L5389" s="2" t="str">
        <f>IFERROR(VLOOKUP(Tableau2[[#This Row],[PR]],'Taux sortant'!$I$9:$S$167,COLUMN(),0),"")</f>
        <v/>
      </c>
    </row>
    <row r="5390" spans="1:12" x14ac:dyDescent="0.3">
      <c r="A5390" s="1" t="s">
        <v>5168</v>
      </c>
      <c r="B5390" s="1" t="s">
        <v>3580</v>
      </c>
      <c r="C5390" s="2">
        <f>IFERROR(VLOOKUP(Tableau2[[#This Row],[PR]],'Taux sortant'!$I$9:$S$167,COLUMN(),0),"")</f>
        <v>18.79</v>
      </c>
      <c r="D5390" s="2">
        <f>IFERROR(VLOOKUP(Tableau2[[#This Row],[PR]],'Taux sortant'!$I$9:$S$167,COLUMN(),0),"")</f>
        <v>15.99</v>
      </c>
      <c r="E5390" s="2">
        <f>IFERROR(VLOOKUP(Tableau2[[#This Row],[PR]],'Taux sortant'!$I$9:$S$167,COLUMN(),0),"")</f>
        <v>12.7</v>
      </c>
      <c r="F5390" s="2">
        <f>IFERROR(VLOOKUP(Tableau2[[#This Row],[PR]],'Taux sortant'!$I$9:$S$167,COLUMN(),0),"")</f>
        <v>11.07</v>
      </c>
      <c r="G5390" s="2">
        <f>IFERROR(VLOOKUP(Tableau2[[#This Row],[PR]],'Taux sortant'!$I$9:$S$167,COLUMN(),0),"")</f>
        <v>9.52</v>
      </c>
      <c r="H5390" s="2">
        <f>IFERROR(VLOOKUP(Tableau2[[#This Row],[PR]],'Taux sortant'!$I$9:$S$167,COLUMN(),0),"")</f>
        <v>8.1</v>
      </c>
      <c r="I5390" s="2">
        <f>IFERROR(VLOOKUP(Tableau2[[#This Row],[PR]],'Taux sortant'!$I$9:$S$167,COLUMN(),0),"")</f>
        <v>6.92</v>
      </c>
      <c r="J5390" s="2">
        <f>IFERROR(VLOOKUP(Tableau2[[#This Row],[PR]],'Taux sortant'!$I$9:$S$167,COLUMN(),0),"")</f>
        <v>0</v>
      </c>
      <c r="K5390" s="2">
        <f>IFERROR(VLOOKUP(Tableau2[[#This Row],[PR]],'Taux sortant'!$I$9:$S$167,COLUMN(),0),"")</f>
        <v>0</v>
      </c>
      <c r="L5390" s="2" t="str">
        <f>IFERROR(VLOOKUP(Tableau2[[#This Row],[PR]],'Taux sortant'!$I$9:$S$167,COLUMN(),0),"")</f>
        <v/>
      </c>
    </row>
    <row r="5391" spans="1:12" x14ac:dyDescent="0.3">
      <c r="A5391" s="1" t="s">
        <v>2474</v>
      </c>
      <c r="B5391" s="1" t="s">
        <v>1518</v>
      </c>
      <c r="C5391" s="2">
        <f>IFERROR(VLOOKUP(Tableau2[[#This Row],[PR]],'Taux sortant'!$I$9:$S$167,COLUMN(),0),"")</f>
        <v>10.29</v>
      </c>
      <c r="D5391" s="2">
        <f>IFERROR(VLOOKUP(Tableau2[[#This Row],[PR]],'Taux sortant'!$I$9:$S$167,COLUMN(),0),"")</f>
        <v>8.1199999999999992</v>
      </c>
      <c r="E5391" s="2">
        <f>IFERROR(VLOOKUP(Tableau2[[#This Row],[PR]],'Taux sortant'!$I$9:$S$167,COLUMN(),0),"")</f>
        <v>5.69</v>
      </c>
      <c r="F5391" s="2">
        <f>IFERROR(VLOOKUP(Tableau2[[#This Row],[PR]],'Taux sortant'!$I$9:$S$167,COLUMN(),0),"")</f>
        <v>4.5199999999999996</v>
      </c>
      <c r="G5391" s="2">
        <f>IFERROR(VLOOKUP(Tableau2[[#This Row],[PR]],'Taux sortant'!$I$9:$S$167,COLUMN(),0),"")</f>
        <v>3.74</v>
      </c>
      <c r="H5391" s="2">
        <f>IFERROR(VLOOKUP(Tableau2[[#This Row],[PR]],'Taux sortant'!$I$9:$S$167,COLUMN(),0),"")</f>
        <v>3.28</v>
      </c>
      <c r="I5391" s="2">
        <f>IFERROR(VLOOKUP(Tableau2[[#This Row],[PR]],'Taux sortant'!$I$9:$S$167,COLUMN(),0),"")</f>
        <v>2.99</v>
      </c>
      <c r="J5391" s="2">
        <f>IFERROR(VLOOKUP(Tableau2[[#This Row],[PR]],'Taux sortant'!$I$9:$S$167,COLUMN(),0),"")</f>
        <v>0</v>
      </c>
      <c r="K5391" s="2">
        <f>IFERROR(VLOOKUP(Tableau2[[#This Row],[PR]],'Taux sortant'!$I$9:$S$167,COLUMN(),0),"")</f>
        <v>0</v>
      </c>
      <c r="L5391" s="2" t="str">
        <f>IFERROR(VLOOKUP(Tableau2[[#This Row],[PR]],'Taux sortant'!$I$9:$S$167,COLUMN(),0),"")</f>
        <v/>
      </c>
    </row>
    <row r="5392" spans="1:12" x14ac:dyDescent="0.3">
      <c r="A5392" s="1" t="s">
        <v>4023</v>
      </c>
      <c r="B5392" s="1" t="s">
        <v>3097</v>
      </c>
      <c r="C5392" s="2">
        <f>IFERROR(VLOOKUP(Tableau2[[#This Row],[PR]],'Taux sortant'!$I$9:$S$167,COLUMN(),0),"")</f>
        <v>15.23</v>
      </c>
      <c r="D5392" s="2">
        <f>IFERROR(VLOOKUP(Tableau2[[#This Row],[PR]],'Taux sortant'!$I$9:$S$167,COLUMN(),0),"")</f>
        <v>12.68</v>
      </c>
      <c r="E5392" s="2">
        <f>IFERROR(VLOOKUP(Tableau2[[#This Row],[PR]],'Taux sortant'!$I$9:$S$167,COLUMN(),0),"")</f>
        <v>9.76</v>
      </c>
      <c r="F5392" s="2">
        <f>IFERROR(VLOOKUP(Tableau2[[#This Row],[PR]],'Taux sortant'!$I$9:$S$167,COLUMN(),0),"")</f>
        <v>8.27</v>
      </c>
      <c r="G5392" s="2">
        <f>IFERROR(VLOOKUP(Tableau2[[#This Row],[PR]],'Taux sortant'!$I$9:$S$167,COLUMN(),0),"")</f>
        <v>7.07</v>
      </c>
      <c r="H5392" s="2">
        <f>IFERROR(VLOOKUP(Tableau2[[#This Row],[PR]],'Taux sortant'!$I$9:$S$167,COLUMN(),0),"")</f>
        <v>6.09</v>
      </c>
      <c r="I5392" s="2">
        <f>IFERROR(VLOOKUP(Tableau2[[#This Row],[PR]],'Taux sortant'!$I$9:$S$167,COLUMN(),0),"")</f>
        <v>5.31</v>
      </c>
      <c r="J5392" s="2">
        <f>IFERROR(VLOOKUP(Tableau2[[#This Row],[PR]],'Taux sortant'!$I$9:$S$167,COLUMN(),0),"")</f>
        <v>0</v>
      </c>
      <c r="K5392" s="2">
        <f>IFERROR(VLOOKUP(Tableau2[[#This Row],[PR]],'Taux sortant'!$I$9:$S$167,COLUMN(),0),"")</f>
        <v>0</v>
      </c>
      <c r="L5392" s="2" t="str">
        <f>IFERROR(VLOOKUP(Tableau2[[#This Row],[PR]],'Taux sortant'!$I$9:$S$167,COLUMN(),0),"")</f>
        <v/>
      </c>
    </row>
    <row r="5393" spans="1:12" x14ac:dyDescent="0.3">
      <c r="A5393" s="1" t="s">
        <v>4023</v>
      </c>
      <c r="B5393" s="1" t="s">
        <v>5825</v>
      </c>
      <c r="C5393" s="2">
        <f>IFERROR(VLOOKUP(Tableau2[[#This Row],[PR]],'Taux sortant'!$I$9:$S$167,COLUMN(),0),"")</f>
        <v>26.39</v>
      </c>
      <c r="D5393" s="2">
        <f>IFERROR(VLOOKUP(Tableau2[[#This Row],[PR]],'Taux sortant'!$I$9:$S$167,COLUMN(),0),"")</f>
        <v>23</v>
      </c>
      <c r="E5393" s="2">
        <f>IFERROR(VLOOKUP(Tableau2[[#This Row],[PR]],'Taux sortant'!$I$9:$S$167,COLUMN(),0),"")</f>
        <v>19.079999999999998</v>
      </c>
      <c r="F5393" s="2">
        <f>IFERROR(VLOOKUP(Tableau2[[#This Row],[PR]],'Taux sortant'!$I$9:$S$167,COLUMN(),0),"")</f>
        <v>17.13</v>
      </c>
      <c r="G5393" s="2">
        <f>IFERROR(VLOOKUP(Tableau2[[#This Row],[PR]],'Taux sortant'!$I$9:$S$167,COLUMN(),0),"")</f>
        <v>14.96</v>
      </c>
      <c r="H5393" s="2">
        <f>IFERROR(VLOOKUP(Tableau2[[#This Row],[PR]],'Taux sortant'!$I$9:$S$167,COLUMN(),0),"")</f>
        <v>12.83</v>
      </c>
      <c r="I5393" s="2">
        <f>IFERROR(VLOOKUP(Tableau2[[#This Row],[PR]],'Taux sortant'!$I$9:$S$167,COLUMN(),0),"")</f>
        <v>10.93</v>
      </c>
      <c r="J5393" s="2">
        <f>IFERROR(VLOOKUP(Tableau2[[#This Row],[PR]],'Taux sortant'!$I$9:$S$167,COLUMN(),0),"")</f>
        <v>0</v>
      </c>
      <c r="K5393" s="2">
        <f>IFERROR(VLOOKUP(Tableau2[[#This Row],[PR]],'Taux sortant'!$I$9:$S$167,COLUMN(),0),"")</f>
        <v>0</v>
      </c>
      <c r="L5393" s="2" t="str">
        <f>IFERROR(VLOOKUP(Tableau2[[#This Row],[PR]],'Taux sortant'!$I$9:$S$167,COLUMN(),0),"")</f>
        <v/>
      </c>
    </row>
    <row r="5394" spans="1:12" x14ac:dyDescent="0.3">
      <c r="A5394" s="1" t="s">
        <v>5170</v>
      </c>
      <c r="B5394" s="1" t="s">
        <v>4162</v>
      </c>
      <c r="C5394" s="2" t="str">
        <f>IFERROR(VLOOKUP(Tableau2[[#This Row],[PR]],'Taux sortant'!$I$9:$S$167,COLUMN(),0),"")</f>
        <v/>
      </c>
      <c r="D5394" s="2" t="str">
        <f>IFERROR(VLOOKUP(Tableau2[[#This Row],[PR]],'Taux sortant'!$I$9:$S$167,COLUMN(),0),"")</f>
        <v/>
      </c>
      <c r="E5394" s="2" t="str">
        <f>IFERROR(VLOOKUP(Tableau2[[#This Row],[PR]],'Taux sortant'!$I$9:$S$167,COLUMN(),0),"")</f>
        <v/>
      </c>
      <c r="F5394" s="2" t="str">
        <f>IFERROR(VLOOKUP(Tableau2[[#This Row],[PR]],'Taux sortant'!$I$9:$S$167,COLUMN(),0),"")</f>
        <v/>
      </c>
      <c r="G5394" s="2" t="str">
        <f>IFERROR(VLOOKUP(Tableau2[[#This Row],[PR]],'Taux sortant'!$I$9:$S$167,COLUMN(),0),"")</f>
        <v/>
      </c>
      <c r="H5394" s="2" t="str">
        <f>IFERROR(VLOOKUP(Tableau2[[#This Row],[PR]],'Taux sortant'!$I$9:$S$167,COLUMN(),0),"")</f>
        <v/>
      </c>
      <c r="I5394" s="2" t="str">
        <f>IFERROR(VLOOKUP(Tableau2[[#This Row],[PR]],'Taux sortant'!$I$9:$S$167,COLUMN(),0),"")</f>
        <v/>
      </c>
      <c r="J5394" s="2" t="str">
        <f>IFERROR(VLOOKUP(Tableau2[[#This Row],[PR]],'Taux sortant'!$I$9:$S$167,COLUMN(),0),"")</f>
        <v/>
      </c>
      <c r="K5394" s="2" t="str">
        <f>IFERROR(VLOOKUP(Tableau2[[#This Row],[PR]],'Taux sortant'!$I$9:$S$167,COLUMN(),0),"")</f>
        <v/>
      </c>
      <c r="L5394" s="2" t="str">
        <f>IFERROR(VLOOKUP(Tableau2[[#This Row],[PR]],'Taux sortant'!$I$9:$S$167,COLUMN(),0),"")</f>
        <v/>
      </c>
    </row>
    <row r="5395" spans="1:12" x14ac:dyDescent="0.3">
      <c r="A5395" s="1" t="s">
        <v>5170</v>
      </c>
      <c r="B5395" s="1" t="s">
        <v>4049</v>
      </c>
      <c r="C5395" s="2">
        <f>IFERROR(VLOOKUP(Tableau2[[#This Row],[PR]],'Taux sortant'!$I$9:$S$167,COLUMN(),0),"")</f>
        <v>29.48</v>
      </c>
      <c r="D5395" s="2">
        <f>IFERROR(VLOOKUP(Tableau2[[#This Row],[PR]],'Taux sortant'!$I$9:$S$167,COLUMN(),0),"")</f>
        <v>25.96</v>
      </c>
      <c r="E5395" s="2">
        <f>IFERROR(VLOOKUP(Tableau2[[#This Row],[PR]],'Taux sortant'!$I$9:$S$167,COLUMN(),0),"")</f>
        <v>21.9</v>
      </c>
      <c r="F5395" s="2">
        <f>IFERROR(VLOOKUP(Tableau2[[#This Row],[PR]],'Taux sortant'!$I$9:$S$167,COLUMN(),0),"")</f>
        <v>19.86</v>
      </c>
      <c r="G5395" s="2">
        <f>IFERROR(VLOOKUP(Tableau2[[#This Row],[PR]],'Taux sortant'!$I$9:$S$167,COLUMN(),0),"")</f>
        <v>17.54</v>
      </c>
      <c r="H5395" s="2">
        <f>IFERROR(VLOOKUP(Tableau2[[#This Row],[PR]],'Taux sortant'!$I$9:$S$167,COLUMN(),0),"")</f>
        <v>15.33</v>
      </c>
      <c r="I5395" s="2">
        <f>IFERROR(VLOOKUP(Tableau2[[#This Row],[PR]],'Taux sortant'!$I$9:$S$167,COLUMN(),0),"")</f>
        <v>13.28</v>
      </c>
      <c r="J5395" s="2">
        <f>IFERROR(VLOOKUP(Tableau2[[#This Row],[PR]],'Taux sortant'!$I$9:$S$167,COLUMN(),0),"")</f>
        <v>0</v>
      </c>
      <c r="K5395" s="2">
        <f>IFERROR(VLOOKUP(Tableau2[[#This Row],[PR]],'Taux sortant'!$I$9:$S$167,COLUMN(),0),"")</f>
        <v>0</v>
      </c>
      <c r="L5395" s="2" t="str">
        <f>IFERROR(VLOOKUP(Tableau2[[#This Row],[PR]],'Taux sortant'!$I$9:$S$167,COLUMN(),0),"")</f>
        <v/>
      </c>
    </row>
    <row r="5396" spans="1:12" x14ac:dyDescent="0.3">
      <c r="A5396" s="1" t="s">
        <v>5172</v>
      </c>
      <c r="B5396" s="1" t="s">
        <v>4194</v>
      </c>
      <c r="C5396" s="2">
        <f>IFERROR(VLOOKUP(Tableau2[[#This Row],[PR]],'Taux sortant'!$I$9:$S$167,COLUMN(),0),"")</f>
        <v>19.27</v>
      </c>
      <c r="D5396" s="2">
        <f>IFERROR(VLOOKUP(Tableau2[[#This Row],[PR]],'Taux sortant'!$I$9:$S$167,COLUMN(),0),"")</f>
        <v>16.54</v>
      </c>
      <c r="E5396" s="2">
        <f>IFERROR(VLOOKUP(Tableau2[[#This Row],[PR]],'Taux sortant'!$I$9:$S$167,COLUMN(),0),"")</f>
        <v>13.35</v>
      </c>
      <c r="F5396" s="2">
        <f>IFERROR(VLOOKUP(Tableau2[[#This Row],[PR]],'Taux sortant'!$I$9:$S$167,COLUMN(),0),"")</f>
        <v>11.77</v>
      </c>
      <c r="G5396" s="2">
        <f>IFERROR(VLOOKUP(Tableau2[[#This Row],[PR]],'Taux sortant'!$I$9:$S$167,COLUMN(),0),"")</f>
        <v>10.32</v>
      </c>
      <c r="H5396" s="2">
        <f>IFERROR(VLOOKUP(Tableau2[[#This Row],[PR]],'Taux sortant'!$I$9:$S$167,COLUMN(),0),"")</f>
        <v>9.14</v>
      </c>
      <c r="I5396" s="2">
        <f>IFERROR(VLOOKUP(Tableau2[[#This Row],[PR]],'Taux sortant'!$I$9:$S$167,COLUMN(),0),"")</f>
        <v>8.1199999999999992</v>
      </c>
      <c r="J5396" s="2">
        <f>IFERROR(VLOOKUP(Tableau2[[#This Row],[PR]],'Taux sortant'!$I$9:$S$167,COLUMN(),0),"")</f>
        <v>0</v>
      </c>
      <c r="K5396" s="2">
        <f>IFERROR(VLOOKUP(Tableau2[[#This Row],[PR]],'Taux sortant'!$I$9:$S$167,COLUMN(),0),"")</f>
        <v>0</v>
      </c>
      <c r="L5396" s="2" t="str">
        <f>IFERROR(VLOOKUP(Tableau2[[#This Row],[PR]],'Taux sortant'!$I$9:$S$167,COLUMN(),0),"")</f>
        <v/>
      </c>
    </row>
    <row r="5397" spans="1:12" x14ac:dyDescent="0.3">
      <c r="A5397" s="1" t="s">
        <v>5175</v>
      </c>
      <c r="B5397" s="1" t="s">
        <v>4145</v>
      </c>
      <c r="C5397" s="2">
        <f>IFERROR(VLOOKUP(Tableau2[[#This Row],[PR]],'Taux sortant'!$I$9:$S$167,COLUMN(),0),"")</f>
        <v>22.32</v>
      </c>
      <c r="D5397" s="2">
        <f>IFERROR(VLOOKUP(Tableau2[[#This Row],[PR]],'Taux sortant'!$I$9:$S$167,COLUMN(),0),"")</f>
        <v>19.86</v>
      </c>
      <c r="E5397" s="2">
        <f>IFERROR(VLOOKUP(Tableau2[[#This Row],[PR]],'Taux sortant'!$I$9:$S$167,COLUMN(),0),"")</f>
        <v>16.239999999999998</v>
      </c>
      <c r="F5397" s="2">
        <f>IFERROR(VLOOKUP(Tableau2[[#This Row],[PR]],'Taux sortant'!$I$9:$S$167,COLUMN(),0),"")</f>
        <v>14.04</v>
      </c>
      <c r="G5397" s="2">
        <f>IFERROR(VLOOKUP(Tableau2[[#This Row],[PR]],'Taux sortant'!$I$9:$S$167,COLUMN(),0),"")</f>
        <v>12.21</v>
      </c>
      <c r="H5397" s="2">
        <f>IFERROR(VLOOKUP(Tableau2[[#This Row],[PR]],'Taux sortant'!$I$9:$S$167,COLUMN(),0),"")</f>
        <v>10.16</v>
      </c>
      <c r="I5397" s="2">
        <f>IFERROR(VLOOKUP(Tableau2[[#This Row],[PR]],'Taux sortant'!$I$9:$S$167,COLUMN(),0),"")</f>
        <v>8.69</v>
      </c>
      <c r="J5397" s="2">
        <f>IFERROR(VLOOKUP(Tableau2[[#This Row],[PR]],'Taux sortant'!$I$9:$S$167,COLUMN(),0),"")</f>
        <v>0</v>
      </c>
      <c r="K5397" s="2">
        <f>IFERROR(VLOOKUP(Tableau2[[#This Row],[PR]],'Taux sortant'!$I$9:$S$167,COLUMN(),0),"")</f>
        <v>0</v>
      </c>
      <c r="L5397" s="2" t="str">
        <f>IFERROR(VLOOKUP(Tableau2[[#This Row],[PR]],'Taux sortant'!$I$9:$S$167,COLUMN(),0),"")</f>
        <v/>
      </c>
    </row>
    <row r="5398" spans="1:12" x14ac:dyDescent="0.3">
      <c r="A5398" s="1" t="s">
        <v>5177</v>
      </c>
      <c r="B5398" s="1" t="s">
        <v>4140</v>
      </c>
      <c r="C5398" s="2" t="str">
        <f>IFERROR(VLOOKUP(Tableau2[[#This Row],[PR]],'Taux sortant'!$I$9:$S$167,COLUMN(),0),"")</f>
        <v/>
      </c>
      <c r="D5398" s="2" t="str">
        <f>IFERROR(VLOOKUP(Tableau2[[#This Row],[PR]],'Taux sortant'!$I$9:$S$167,COLUMN(),0),"")</f>
        <v/>
      </c>
      <c r="E5398" s="2" t="str">
        <f>IFERROR(VLOOKUP(Tableau2[[#This Row],[PR]],'Taux sortant'!$I$9:$S$167,COLUMN(),0),"")</f>
        <v/>
      </c>
      <c r="F5398" s="2" t="str">
        <f>IFERROR(VLOOKUP(Tableau2[[#This Row],[PR]],'Taux sortant'!$I$9:$S$167,COLUMN(),0),"")</f>
        <v/>
      </c>
      <c r="G5398" s="2" t="str">
        <f>IFERROR(VLOOKUP(Tableau2[[#This Row],[PR]],'Taux sortant'!$I$9:$S$167,COLUMN(),0),"")</f>
        <v/>
      </c>
      <c r="H5398" s="2" t="str">
        <f>IFERROR(VLOOKUP(Tableau2[[#This Row],[PR]],'Taux sortant'!$I$9:$S$167,COLUMN(),0),"")</f>
        <v/>
      </c>
      <c r="I5398" s="2" t="str">
        <f>IFERROR(VLOOKUP(Tableau2[[#This Row],[PR]],'Taux sortant'!$I$9:$S$167,COLUMN(),0),"")</f>
        <v/>
      </c>
      <c r="J5398" s="2" t="str">
        <f>IFERROR(VLOOKUP(Tableau2[[#This Row],[PR]],'Taux sortant'!$I$9:$S$167,COLUMN(),0),"")</f>
        <v/>
      </c>
      <c r="K5398" s="2" t="str">
        <f>IFERROR(VLOOKUP(Tableau2[[#This Row],[PR]],'Taux sortant'!$I$9:$S$167,COLUMN(),0),"")</f>
        <v/>
      </c>
      <c r="L5398" s="2" t="str">
        <f>IFERROR(VLOOKUP(Tableau2[[#This Row],[PR]],'Taux sortant'!$I$9:$S$167,COLUMN(),0),"")</f>
        <v/>
      </c>
    </row>
    <row r="5399" spans="1:12" x14ac:dyDescent="0.3">
      <c r="A5399" s="1" t="s">
        <v>4026</v>
      </c>
      <c r="B5399" s="1" t="s">
        <v>3211</v>
      </c>
      <c r="C5399" s="2">
        <f>IFERROR(VLOOKUP(Tableau2[[#This Row],[PR]],'Taux sortant'!$I$9:$S$167,COLUMN(),0),"")</f>
        <v>13.98</v>
      </c>
      <c r="D5399" s="2">
        <f>IFERROR(VLOOKUP(Tableau2[[#This Row],[PR]],'Taux sortant'!$I$9:$S$167,COLUMN(),0),"")</f>
        <v>11.58</v>
      </c>
      <c r="E5399" s="2">
        <f>IFERROR(VLOOKUP(Tableau2[[#This Row],[PR]],'Taux sortant'!$I$9:$S$167,COLUMN(),0),"")</f>
        <v>8.7799999999999994</v>
      </c>
      <c r="F5399" s="2">
        <f>IFERROR(VLOOKUP(Tableau2[[#This Row],[PR]],'Taux sortant'!$I$9:$S$167,COLUMN(),0),"")</f>
        <v>7.44</v>
      </c>
      <c r="G5399" s="2">
        <f>IFERROR(VLOOKUP(Tableau2[[#This Row],[PR]],'Taux sortant'!$I$9:$S$167,COLUMN(),0),"")</f>
        <v>6.29</v>
      </c>
      <c r="H5399" s="2">
        <f>IFERROR(VLOOKUP(Tableau2[[#This Row],[PR]],'Taux sortant'!$I$9:$S$167,COLUMN(),0),"")</f>
        <v>5.35</v>
      </c>
      <c r="I5399" s="2">
        <f>IFERROR(VLOOKUP(Tableau2[[#This Row],[PR]],'Taux sortant'!$I$9:$S$167,COLUMN(),0),"")</f>
        <v>4.6100000000000003</v>
      </c>
      <c r="J5399" s="2">
        <f>IFERROR(VLOOKUP(Tableau2[[#This Row],[PR]],'Taux sortant'!$I$9:$S$167,COLUMN(),0),"")</f>
        <v>0</v>
      </c>
      <c r="K5399" s="2">
        <f>IFERROR(VLOOKUP(Tableau2[[#This Row],[PR]],'Taux sortant'!$I$9:$S$167,COLUMN(),0),"")</f>
        <v>0</v>
      </c>
      <c r="L5399" s="2" t="str">
        <f>IFERROR(VLOOKUP(Tableau2[[#This Row],[PR]],'Taux sortant'!$I$9:$S$167,COLUMN(),0),"")</f>
        <v/>
      </c>
    </row>
    <row r="5400" spans="1:12" x14ac:dyDescent="0.3">
      <c r="A5400" s="1" t="s">
        <v>6397</v>
      </c>
      <c r="B5400" s="1" t="s">
        <v>5815</v>
      </c>
      <c r="C5400" s="2">
        <f>IFERROR(VLOOKUP(Tableau2[[#This Row],[PR]],'Taux sortant'!$I$9:$S$167,COLUMN(),0),"")</f>
        <v>29.89</v>
      </c>
      <c r="D5400" s="2">
        <f>IFERROR(VLOOKUP(Tableau2[[#This Row],[PR]],'Taux sortant'!$I$9:$S$167,COLUMN(),0),"")</f>
        <v>27.05</v>
      </c>
      <c r="E5400" s="2">
        <f>IFERROR(VLOOKUP(Tableau2[[#This Row],[PR]],'Taux sortant'!$I$9:$S$167,COLUMN(),0),"")</f>
        <v>23.76</v>
      </c>
      <c r="F5400" s="2">
        <f>IFERROR(VLOOKUP(Tableau2[[#This Row],[PR]],'Taux sortant'!$I$9:$S$167,COLUMN(),0),"")</f>
        <v>22.11</v>
      </c>
      <c r="G5400" s="2">
        <f>IFERROR(VLOOKUP(Tableau2[[#This Row],[PR]],'Taux sortant'!$I$9:$S$167,COLUMN(),0),"")</f>
        <v>20.05</v>
      </c>
      <c r="H5400" s="2">
        <f>IFERROR(VLOOKUP(Tableau2[[#This Row],[PR]],'Taux sortant'!$I$9:$S$167,COLUMN(),0),"")</f>
        <v>17.09</v>
      </c>
      <c r="I5400" s="2">
        <f>IFERROR(VLOOKUP(Tableau2[[#This Row],[PR]],'Taux sortant'!$I$9:$S$167,COLUMN(),0),"")</f>
        <v>15.56</v>
      </c>
      <c r="J5400" s="2">
        <f>IFERROR(VLOOKUP(Tableau2[[#This Row],[PR]],'Taux sortant'!$I$9:$S$167,COLUMN(),0),"")</f>
        <v>0</v>
      </c>
      <c r="K5400" s="2">
        <f>IFERROR(VLOOKUP(Tableau2[[#This Row],[PR]],'Taux sortant'!$I$9:$S$167,COLUMN(),0),"")</f>
        <v>0</v>
      </c>
      <c r="L5400" s="2" t="str">
        <f>IFERROR(VLOOKUP(Tableau2[[#This Row],[PR]],'Taux sortant'!$I$9:$S$167,COLUMN(),0),"")</f>
        <v/>
      </c>
    </row>
    <row r="5401" spans="1:12" x14ac:dyDescent="0.3">
      <c r="A5401" s="1" t="s">
        <v>2477</v>
      </c>
      <c r="B5401" s="1" t="s">
        <v>1533</v>
      </c>
      <c r="C5401" s="2">
        <f>IFERROR(VLOOKUP(Tableau2[[#This Row],[PR]],'Taux sortant'!$I$9:$S$167,COLUMN(),0),"")</f>
        <v>9.59</v>
      </c>
      <c r="D5401" s="2">
        <f>IFERROR(VLOOKUP(Tableau2[[#This Row],[PR]],'Taux sortant'!$I$9:$S$167,COLUMN(),0),"")</f>
        <v>7.53</v>
      </c>
      <c r="E5401" s="2">
        <f>IFERROR(VLOOKUP(Tableau2[[#This Row],[PR]],'Taux sortant'!$I$9:$S$167,COLUMN(),0),"")</f>
        <v>5.2</v>
      </c>
      <c r="F5401" s="2">
        <f>IFERROR(VLOOKUP(Tableau2[[#This Row],[PR]],'Taux sortant'!$I$9:$S$167,COLUMN(),0),"")</f>
        <v>4.08</v>
      </c>
      <c r="G5401" s="2">
        <f>IFERROR(VLOOKUP(Tableau2[[#This Row],[PR]],'Taux sortant'!$I$9:$S$167,COLUMN(),0),"")</f>
        <v>3.34</v>
      </c>
      <c r="H5401" s="2">
        <f>IFERROR(VLOOKUP(Tableau2[[#This Row],[PR]],'Taux sortant'!$I$9:$S$167,COLUMN(),0),"")</f>
        <v>2.88</v>
      </c>
      <c r="I5401" s="2">
        <f>IFERROR(VLOOKUP(Tableau2[[#This Row],[PR]],'Taux sortant'!$I$9:$S$167,COLUMN(),0),"")</f>
        <v>2.59</v>
      </c>
      <c r="J5401" s="2">
        <f>IFERROR(VLOOKUP(Tableau2[[#This Row],[PR]],'Taux sortant'!$I$9:$S$167,COLUMN(),0),"")</f>
        <v>0</v>
      </c>
      <c r="K5401" s="2">
        <f>IFERROR(VLOOKUP(Tableau2[[#This Row],[PR]],'Taux sortant'!$I$9:$S$167,COLUMN(),0),"")</f>
        <v>0</v>
      </c>
      <c r="L5401" s="2" t="str">
        <f>IFERROR(VLOOKUP(Tableau2[[#This Row],[PR]],'Taux sortant'!$I$9:$S$167,COLUMN(),0),"")</f>
        <v/>
      </c>
    </row>
    <row r="5402" spans="1:12" x14ac:dyDescent="0.3">
      <c r="A5402" s="1" t="s">
        <v>6399</v>
      </c>
      <c r="B5402" s="1" t="s">
        <v>5832</v>
      </c>
      <c r="C5402" s="2">
        <f>IFERROR(VLOOKUP(Tableau2[[#This Row],[PR]],'Taux sortant'!$I$9:$S$167,COLUMN(),0),"")</f>
        <v>31.17</v>
      </c>
      <c r="D5402" s="2">
        <f>IFERROR(VLOOKUP(Tableau2[[#This Row],[PR]],'Taux sortant'!$I$9:$S$167,COLUMN(),0),"")</f>
        <v>27.9</v>
      </c>
      <c r="E5402" s="2">
        <f>IFERROR(VLOOKUP(Tableau2[[#This Row],[PR]],'Taux sortant'!$I$9:$S$167,COLUMN(),0),"")</f>
        <v>24.1</v>
      </c>
      <c r="F5402" s="2">
        <f>IFERROR(VLOOKUP(Tableau2[[#This Row],[PR]],'Taux sortant'!$I$9:$S$167,COLUMN(),0),"")</f>
        <v>22.18</v>
      </c>
      <c r="G5402" s="2">
        <f>IFERROR(VLOOKUP(Tableau2[[#This Row],[PR]],'Taux sortant'!$I$9:$S$167,COLUMN(),0),"")</f>
        <v>19.97</v>
      </c>
      <c r="H5402" s="2">
        <f>IFERROR(VLOOKUP(Tableau2[[#This Row],[PR]],'Taux sortant'!$I$9:$S$167,COLUMN(),0),"")</f>
        <v>17.98</v>
      </c>
      <c r="I5402" s="2">
        <f>IFERROR(VLOOKUP(Tableau2[[#This Row],[PR]],'Taux sortant'!$I$9:$S$167,COLUMN(),0),"")</f>
        <v>16.45</v>
      </c>
      <c r="J5402" s="2">
        <f>IFERROR(VLOOKUP(Tableau2[[#This Row],[PR]],'Taux sortant'!$I$9:$S$167,COLUMN(),0),"")</f>
        <v>0</v>
      </c>
      <c r="K5402" s="2">
        <f>IFERROR(VLOOKUP(Tableau2[[#This Row],[PR]],'Taux sortant'!$I$9:$S$167,COLUMN(),0),"")</f>
        <v>0</v>
      </c>
      <c r="L5402" s="2" t="str">
        <f>IFERROR(VLOOKUP(Tableau2[[#This Row],[PR]],'Taux sortant'!$I$9:$S$167,COLUMN(),0),"")</f>
        <v/>
      </c>
    </row>
    <row r="5403" spans="1:12" x14ac:dyDescent="0.3">
      <c r="A5403" s="1" t="s">
        <v>4029</v>
      </c>
      <c r="B5403" s="1" t="s">
        <v>3134</v>
      </c>
      <c r="C5403" s="2">
        <f>IFERROR(VLOOKUP(Tableau2[[#This Row],[PR]],'Taux sortant'!$I$9:$S$167,COLUMN(),0),"")</f>
        <v>15.34</v>
      </c>
      <c r="D5403" s="2">
        <f>IFERROR(VLOOKUP(Tableau2[[#This Row],[PR]],'Taux sortant'!$I$9:$S$167,COLUMN(),0),"")</f>
        <v>12.85</v>
      </c>
      <c r="E5403" s="2">
        <f>IFERROR(VLOOKUP(Tableau2[[#This Row],[PR]],'Taux sortant'!$I$9:$S$167,COLUMN(),0),"")</f>
        <v>9.94</v>
      </c>
      <c r="F5403" s="2">
        <f>IFERROR(VLOOKUP(Tableau2[[#This Row],[PR]],'Taux sortant'!$I$9:$S$167,COLUMN(),0),"")</f>
        <v>8.5399999999999991</v>
      </c>
      <c r="G5403" s="2">
        <f>IFERROR(VLOOKUP(Tableau2[[#This Row],[PR]],'Taux sortant'!$I$9:$S$167,COLUMN(),0),"")</f>
        <v>7.34</v>
      </c>
      <c r="H5403" s="2">
        <f>IFERROR(VLOOKUP(Tableau2[[#This Row],[PR]],'Taux sortant'!$I$9:$S$167,COLUMN(),0),"")</f>
        <v>6.29</v>
      </c>
      <c r="I5403" s="2">
        <f>IFERROR(VLOOKUP(Tableau2[[#This Row],[PR]],'Taux sortant'!$I$9:$S$167,COLUMN(),0),"")</f>
        <v>5.49</v>
      </c>
      <c r="J5403" s="2">
        <f>IFERROR(VLOOKUP(Tableau2[[#This Row],[PR]],'Taux sortant'!$I$9:$S$167,COLUMN(),0),"")</f>
        <v>0</v>
      </c>
      <c r="K5403" s="2">
        <f>IFERROR(VLOOKUP(Tableau2[[#This Row],[PR]],'Taux sortant'!$I$9:$S$167,COLUMN(),0),"")</f>
        <v>0</v>
      </c>
      <c r="L5403" s="2" t="str">
        <f>IFERROR(VLOOKUP(Tableau2[[#This Row],[PR]],'Taux sortant'!$I$9:$S$167,COLUMN(),0),"")</f>
        <v/>
      </c>
    </row>
    <row r="5404" spans="1:12" x14ac:dyDescent="0.3">
      <c r="A5404" s="1" t="s">
        <v>5628</v>
      </c>
      <c r="B5404" s="1" t="s">
        <v>5356</v>
      </c>
      <c r="C5404" s="2">
        <f>IFERROR(VLOOKUP(Tableau2[[#This Row],[PR]],'Taux sortant'!$I$9:$S$167,COLUMN(),0),"")</f>
        <v>14.1</v>
      </c>
      <c r="D5404" s="2">
        <f>IFERROR(VLOOKUP(Tableau2[[#This Row],[PR]],'Taux sortant'!$I$9:$S$167,COLUMN(),0),"")</f>
        <v>12.41</v>
      </c>
      <c r="E5404" s="2">
        <f>IFERROR(VLOOKUP(Tableau2[[#This Row],[PR]],'Taux sortant'!$I$9:$S$167,COLUMN(),0),"")</f>
        <v>9.0299999999999994</v>
      </c>
      <c r="F5404" s="2">
        <f>IFERROR(VLOOKUP(Tableau2[[#This Row],[PR]],'Taux sortant'!$I$9:$S$167,COLUMN(),0),"")</f>
        <v>7.34</v>
      </c>
      <c r="G5404" s="2">
        <f>IFERROR(VLOOKUP(Tableau2[[#This Row],[PR]],'Taux sortant'!$I$9:$S$167,COLUMN(),0),"")</f>
        <v>6.12</v>
      </c>
      <c r="H5404" s="2">
        <f>IFERROR(VLOOKUP(Tableau2[[#This Row],[PR]],'Taux sortant'!$I$9:$S$167,COLUMN(),0),"")</f>
        <v>5.37</v>
      </c>
      <c r="I5404" s="2">
        <f>IFERROR(VLOOKUP(Tableau2[[#This Row],[PR]],'Taux sortant'!$I$9:$S$167,COLUMN(),0),"")</f>
        <v>4.6500000000000004</v>
      </c>
      <c r="J5404" s="2">
        <f>IFERROR(VLOOKUP(Tableau2[[#This Row],[PR]],'Taux sortant'!$I$9:$S$167,COLUMN(),0),"")</f>
        <v>0</v>
      </c>
      <c r="K5404" s="2">
        <f>IFERROR(VLOOKUP(Tableau2[[#This Row],[PR]],'Taux sortant'!$I$9:$S$167,COLUMN(),0),"")</f>
        <v>1585.65</v>
      </c>
      <c r="L5404" s="2" t="str">
        <f>IFERROR(VLOOKUP(Tableau2[[#This Row],[PR]],'Taux sortant'!$I$9:$S$167,COLUMN(),0),"")</f>
        <v/>
      </c>
    </row>
    <row r="5405" spans="1:12" x14ac:dyDescent="0.3">
      <c r="A5405" s="1" t="s">
        <v>1247</v>
      </c>
      <c r="B5405" s="1" t="s">
        <v>41</v>
      </c>
      <c r="C5405" s="2">
        <f>IFERROR(VLOOKUP(Tableau2[[#This Row],[PR]],'Taux sortant'!$I$9:$S$167,COLUMN(),0),"")</f>
        <v>49.81</v>
      </c>
      <c r="D5405" s="2">
        <f>IFERROR(VLOOKUP(Tableau2[[#This Row],[PR]],'Taux sortant'!$I$9:$S$167,COLUMN(),0),"")</f>
        <v>45.27</v>
      </c>
      <c r="E5405" s="2">
        <f>IFERROR(VLOOKUP(Tableau2[[#This Row],[PR]],'Taux sortant'!$I$9:$S$167,COLUMN(),0),"")</f>
        <v>34.64</v>
      </c>
      <c r="F5405" s="2">
        <f>IFERROR(VLOOKUP(Tableau2[[#This Row],[PR]],'Taux sortant'!$I$9:$S$167,COLUMN(),0),"")</f>
        <v>29.4</v>
      </c>
      <c r="G5405" s="2">
        <f>IFERROR(VLOOKUP(Tableau2[[#This Row],[PR]],'Taux sortant'!$I$9:$S$167,COLUMN(),0),"")</f>
        <v>24.47</v>
      </c>
      <c r="H5405" s="2">
        <f>IFERROR(VLOOKUP(Tableau2[[#This Row],[PR]],'Taux sortant'!$I$9:$S$167,COLUMN(),0),"")</f>
        <v>15.63</v>
      </c>
      <c r="I5405" s="2">
        <f>IFERROR(VLOOKUP(Tableau2[[#This Row],[PR]],'Taux sortant'!$I$9:$S$167,COLUMN(),0),"")</f>
        <v>14.81</v>
      </c>
      <c r="J5405" s="2">
        <f>IFERROR(VLOOKUP(Tableau2[[#This Row],[PR]],'Taux sortant'!$I$9:$S$167,COLUMN(),0),"")</f>
        <v>0</v>
      </c>
      <c r="K5405" s="2">
        <f>IFERROR(VLOOKUP(Tableau2[[#This Row],[PR]],'Taux sortant'!$I$9:$S$167,COLUMN(),0),"")</f>
        <v>0</v>
      </c>
      <c r="L5405" s="2" t="str">
        <f>IFERROR(VLOOKUP(Tableau2[[#This Row],[PR]],'Taux sortant'!$I$9:$S$167,COLUMN(),0),"")</f>
        <v/>
      </c>
    </row>
    <row r="5406" spans="1:12" x14ac:dyDescent="0.3">
      <c r="A5406" s="1" t="s">
        <v>5180</v>
      </c>
      <c r="B5406" s="1" t="s">
        <v>4140</v>
      </c>
      <c r="C5406" s="2" t="str">
        <f>IFERROR(VLOOKUP(Tableau2[[#This Row],[PR]],'Taux sortant'!$I$9:$S$167,COLUMN(),0),"")</f>
        <v/>
      </c>
      <c r="D5406" s="2" t="str">
        <f>IFERROR(VLOOKUP(Tableau2[[#This Row],[PR]],'Taux sortant'!$I$9:$S$167,COLUMN(),0),"")</f>
        <v/>
      </c>
      <c r="E5406" s="2" t="str">
        <f>IFERROR(VLOOKUP(Tableau2[[#This Row],[PR]],'Taux sortant'!$I$9:$S$167,COLUMN(),0),"")</f>
        <v/>
      </c>
      <c r="F5406" s="2" t="str">
        <f>IFERROR(VLOOKUP(Tableau2[[#This Row],[PR]],'Taux sortant'!$I$9:$S$167,COLUMN(),0),"")</f>
        <v/>
      </c>
      <c r="G5406" s="2" t="str">
        <f>IFERROR(VLOOKUP(Tableau2[[#This Row],[PR]],'Taux sortant'!$I$9:$S$167,COLUMN(),0),"")</f>
        <v/>
      </c>
      <c r="H5406" s="2" t="str">
        <f>IFERROR(VLOOKUP(Tableau2[[#This Row],[PR]],'Taux sortant'!$I$9:$S$167,COLUMN(),0),"")</f>
        <v/>
      </c>
      <c r="I5406" s="2" t="str">
        <f>IFERROR(VLOOKUP(Tableau2[[#This Row],[PR]],'Taux sortant'!$I$9:$S$167,COLUMN(),0),"")</f>
        <v/>
      </c>
      <c r="J5406" s="2" t="str">
        <f>IFERROR(VLOOKUP(Tableau2[[#This Row],[PR]],'Taux sortant'!$I$9:$S$167,COLUMN(),0),"")</f>
        <v/>
      </c>
      <c r="K5406" s="2" t="str">
        <f>IFERROR(VLOOKUP(Tableau2[[#This Row],[PR]],'Taux sortant'!$I$9:$S$167,COLUMN(),0),"")</f>
        <v/>
      </c>
      <c r="L5406" s="2" t="str">
        <f>IFERROR(VLOOKUP(Tableau2[[#This Row],[PR]],'Taux sortant'!$I$9:$S$167,COLUMN(),0),"")</f>
        <v/>
      </c>
    </row>
    <row r="5407" spans="1:12" x14ac:dyDescent="0.3">
      <c r="A5407" s="1" t="s">
        <v>5182</v>
      </c>
      <c r="B5407" s="1" t="s">
        <v>4140</v>
      </c>
      <c r="C5407" s="2" t="str">
        <f>IFERROR(VLOOKUP(Tableau2[[#This Row],[PR]],'Taux sortant'!$I$9:$S$167,COLUMN(),0),"")</f>
        <v/>
      </c>
      <c r="D5407" s="2" t="str">
        <f>IFERROR(VLOOKUP(Tableau2[[#This Row],[PR]],'Taux sortant'!$I$9:$S$167,COLUMN(),0),"")</f>
        <v/>
      </c>
      <c r="E5407" s="2" t="str">
        <f>IFERROR(VLOOKUP(Tableau2[[#This Row],[PR]],'Taux sortant'!$I$9:$S$167,COLUMN(),0),"")</f>
        <v/>
      </c>
      <c r="F5407" s="2" t="str">
        <f>IFERROR(VLOOKUP(Tableau2[[#This Row],[PR]],'Taux sortant'!$I$9:$S$167,COLUMN(),0),"")</f>
        <v/>
      </c>
      <c r="G5407" s="2" t="str">
        <f>IFERROR(VLOOKUP(Tableau2[[#This Row],[PR]],'Taux sortant'!$I$9:$S$167,COLUMN(),0),"")</f>
        <v/>
      </c>
      <c r="H5407" s="2" t="str">
        <f>IFERROR(VLOOKUP(Tableau2[[#This Row],[PR]],'Taux sortant'!$I$9:$S$167,COLUMN(),0),"")</f>
        <v/>
      </c>
      <c r="I5407" s="2" t="str">
        <f>IFERROR(VLOOKUP(Tableau2[[#This Row],[PR]],'Taux sortant'!$I$9:$S$167,COLUMN(),0),"")</f>
        <v/>
      </c>
      <c r="J5407" s="2" t="str">
        <f>IFERROR(VLOOKUP(Tableau2[[#This Row],[PR]],'Taux sortant'!$I$9:$S$167,COLUMN(),0),"")</f>
        <v/>
      </c>
      <c r="K5407" s="2" t="str">
        <f>IFERROR(VLOOKUP(Tableau2[[#This Row],[PR]],'Taux sortant'!$I$9:$S$167,COLUMN(),0),"")</f>
        <v/>
      </c>
      <c r="L5407" s="2" t="str">
        <f>IFERROR(VLOOKUP(Tableau2[[#This Row],[PR]],'Taux sortant'!$I$9:$S$167,COLUMN(),0),"")</f>
        <v/>
      </c>
    </row>
    <row r="5408" spans="1:12" x14ac:dyDescent="0.3">
      <c r="A5408" s="1" t="s">
        <v>5185</v>
      </c>
      <c r="B5408" s="1" t="s">
        <v>4140</v>
      </c>
      <c r="C5408" s="2" t="str">
        <f>IFERROR(VLOOKUP(Tableau2[[#This Row],[PR]],'Taux sortant'!$I$9:$S$167,COLUMN(),0),"")</f>
        <v/>
      </c>
      <c r="D5408" s="2" t="str">
        <f>IFERROR(VLOOKUP(Tableau2[[#This Row],[PR]],'Taux sortant'!$I$9:$S$167,COLUMN(),0),"")</f>
        <v/>
      </c>
      <c r="E5408" s="2" t="str">
        <f>IFERROR(VLOOKUP(Tableau2[[#This Row],[PR]],'Taux sortant'!$I$9:$S$167,COLUMN(),0),"")</f>
        <v/>
      </c>
      <c r="F5408" s="2" t="str">
        <f>IFERROR(VLOOKUP(Tableau2[[#This Row],[PR]],'Taux sortant'!$I$9:$S$167,COLUMN(),0),"")</f>
        <v/>
      </c>
      <c r="G5408" s="2" t="str">
        <f>IFERROR(VLOOKUP(Tableau2[[#This Row],[PR]],'Taux sortant'!$I$9:$S$167,COLUMN(),0),"")</f>
        <v/>
      </c>
      <c r="H5408" s="2" t="str">
        <f>IFERROR(VLOOKUP(Tableau2[[#This Row],[PR]],'Taux sortant'!$I$9:$S$167,COLUMN(),0),"")</f>
        <v/>
      </c>
      <c r="I5408" s="2" t="str">
        <f>IFERROR(VLOOKUP(Tableau2[[#This Row],[PR]],'Taux sortant'!$I$9:$S$167,COLUMN(),0),"")</f>
        <v/>
      </c>
      <c r="J5408" s="2" t="str">
        <f>IFERROR(VLOOKUP(Tableau2[[#This Row],[PR]],'Taux sortant'!$I$9:$S$167,COLUMN(),0),"")</f>
        <v/>
      </c>
      <c r="K5408" s="2" t="str">
        <f>IFERROR(VLOOKUP(Tableau2[[#This Row],[PR]],'Taux sortant'!$I$9:$S$167,COLUMN(),0),"")</f>
        <v/>
      </c>
      <c r="L5408" s="2" t="str">
        <f>IFERROR(VLOOKUP(Tableau2[[#This Row],[PR]],'Taux sortant'!$I$9:$S$167,COLUMN(),0),"")</f>
        <v/>
      </c>
    </row>
    <row r="5409" spans="1:12" x14ac:dyDescent="0.3">
      <c r="A5409" s="1" t="s">
        <v>5188</v>
      </c>
      <c r="B5409" s="1" t="s">
        <v>4140</v>
      </c>
      <c r="C5409" s="2" t="str">
        <f>IFERROR(VLOOKUP(Tableau2[[#This Row],[PR]],'Taux sortant'!$I$9:$S$167,COLUMN(),0),"")</f>
        <v/>
      </c>
      <c r="D5409" s="2" t="str">
        <f>IFERROR(VLOOKUP(Tableau2[[#This Row],[PR]],'Taux sortant'!$I$9:$S$167,COLUMN(),0),"")</f>
        <v/>
      </c>
      <c r="E5409" s="2" t="str">
        <f>IFERROR(VLOOKUP(Tableau2[[#This Row],[PR]],'Taux sortant'!$I$9:$S$167,COLUMN(),0),"")</f>
        <v/>
      </c>
      <c r="F5409" s="2" t="str">
        <f>IFERROR(VLOOKUP(Tableau2[[#This Row],[PR]],'Taux sortant'!$I$9:$S$167,COLUMN(),0),"")</f>
        <v/>
      </c>
      <c r="G5409" s="2" t="str">
        <f>IFERROR(VLOOKUP(Tableau2[[#This Row],[PR]],'Taux sortant'!$I$9:$S$167,COLUMN(),0),"")</f>
        <v/>
      </c>
      <c r="H5409" s="2" t="str">
        <f>IFERROR(VLOOKUP(Tableau2[[#This Row],[PR]],'Taux sortant'!$I$9:$S$167,COLUMN(),0),"")</f>
        <v/>
      </c>
      <c r="I5409" s="2" t="str">
        <f>IFERROR(VLOOKUP(Tableau2[[#This Row],[PR]],'Taux sortant'!$I$9:$S$167,COLUMN(),0),"")</f>
        <v/>
      </c>
      <c r="J5409" s="2" t="str">
        <f>IFERROR(VLOOKUP(Tableau2[[#This Row],[PR]],'Taux sortant'!$I$9:$S$167,COLUMN(),0),"")</f>
        <v/>
      </c>
      <c r="K5409" s="2" t="str">
        <f>IFERROR(VLOOKUP(Tableau2[[#This Row],[PR]],'Taux sortant'!$I$9:$S$167,COLUMN(),0),"")</f>
        <v/>
      </c>
      <c r="L5409" s="2" t="str">
        <f>IFERROR(VLOOKUP(Tableau2[[#This Row],[PR]],'Taux sortant'!$I$9:$S$167,COLUMN(),0),"")</f>
        <v/>
      </c>
    </row>
    <row r="5410" spans="1:12" x14ac:dyDescent="0.3">
      <c r="A5410" s="1" t="s">
        <v>5630</v>
      </c>
      <c r="B5410" s="1" t="s">
        <v>5349</v>
      </c>
      <c r="C5410" s="2" t="str">
        <f>IFERROR(VLOOKUP(Tableau2[[#This Row],[PR]],'Taux sortant'!$I$9:$S$167,COLUMN(),0),"")</f>
        <v/>
      </c>
      <c r="D5410" s="2" t="str">
        <f>IFERROR(VLOOKUP(Tableau2[[#This Row],[PR]],'Taux sortant'!$I$9:$S$167,COLUMN(),0),"")</f>
        <v/>
      </c>
      <c r="E5410" s="2" t="str">
        <f>IFERROR(VLOOKUP(Tableau2[[#This Row],[PR]],'Taux sortant'!$I$9:$S$167,COLUMN(),0),"")</f>
        <v/>
      </c>
      <c r="F5410" s="2" t="str">
        <f>IFERROR(VLOOKUP(Tableau2[[#This Row],[PR]],'Taux sortant'!$I$9:$S$167,COLUMN(),0),"")</f>
        <v/>
      </c>
      <c r="G5410" s="2" t="str">
        <f>IFERROR(VLOOKUP(Tableau2[[#This Row],[PR]],'Taux sortant'!$I$9:$S$167,COLUMN(),0),"")</f>
        <v/>
      </c>
      <c r="H5410" s="2" t="str">
        <f>IFERROR(VLOOKUP(Tableau2[[#This Row],[PR]],'Taux sortant'!$I$9:$S$167,COLUMN(),0),"")</f>
        <v/>
      </c>
      <c r="I5410" s="2" t="str">
        <f>IFERROR(VLOOKUP(Tableau2[[#This Row],[PR]],'Taux sortant'!$I$9:$S$167,COLUMN(),0),"")</f>
        <v/>
      </c>
      <c r="J5410" s="2" t="str">
        <f>IFERROR(VLOOKUP(Tableau2[[#This Row],[PR]],'Taux sortant'!$I$9:$S$167,COLUMN(),0),"")</f>
        <v/>
      </c>
      <c r="K5410" s="2" t="str">
        <f>IFERROR(VLOOKUP(Tableau2[[#This Row],[PR]],'Taux sortant'!$I$9:$S$167,COLUMN(),0),"")</f>
        <v/>
      </c>
      <c r="L5410" s="2" t="str">
        <f>IFERROR(VLOOKUP(Tableau2[[#This Row],[PR]],'Taux sortant'!$I$9:$S$167,COLUMN(),0),"")</f>
        <v/>
      </c>
    </row>
    <row r="5411" spans="1:12" x14ac:dyDescent="0.3">
      <c r="A5411" s="1" t="s">
        <v>1250</v>
      </c>
      <c r="B5411" s="1" t="s">
        <v>81</v>
      </c>
      <c r="C5411" s="2">
        <f>IFERROR(VLOOKUP(Tableau2[[#This Row],[PR]],'Taux sortant'!$I$9:$S$167,COLUMN(),0),"")</f>
        <v>21.64</v>
      </c>
      <c r="D5411" s="2">
        <f>IFERROR(VLOOKUP(Tableau2[[#This Row],[PR]],'Taux sortant'!$I$9:$S$167,COLUMN(),0),"")</f>
        <v>17.309999999999999</v>
      </c>
      <c r="E5411" s="2">
        <f>IFERROR(VLOOKUP(Tableau2[[#This Row],[PR]],'Taux sortant'!$I$9:$S$167,COLUMN(),0),"")</f>
        <v>12.45</v>
      </c>
      <c r="F5411" s="2">
        <f>IFERROR(VLOOKUP(Tableau2[[#This Row],[PR]],'Taux sortant'!$I$9:$S$167,COLUMN(),0),"")</f>
        <v>10.1</v>
      </c>
      <c r="G5411" s="2">
        <f>IFERROR(VLOOKUP(Tableau2[[#This Row],[PR]],'Taux sortant'!$I$9:$S$167,COLUMN(),0),"")</f>
        <v>8.23</v>
      </c>
      <c r="H5411" s="2">
        <f>IFERROR(VLOOKUP(Tableau2[[#This Row],[PR]],'Taux sortant'!$I$9:$S$167,COLUMN(),0),"")</f>
        <v>5.96</v>
      </c>
      <c r="I5411" s="2">
        <f>IFERROR(VLOOKUP(Tableau2[[#This Row],[PR]],'Taux sortant'!$I$9:$S$167,COLUMN(),0),"")</f>
        <v>5.44</v>
      </c>
      <c r="J5411" s="2">
        <f>IFERROR(VLOOKUP(Tableau2[[#This Row],[PR]],'Taux sortant'!$I$9:$S$167,COLUMN(),0),"")</f>
        <v>0</v>
      </c>
      <c r="K5411" s="2">
        <f>IFERROR(VLOOKUP(Tableau2[[#This Row],[PR]],'Taux sortant'!$I$9:$S$167,COLUMN(),0),"")</f>
        <v>0</v>
      </c>
      <c r="L5411" s="2" t="str">
        <f>IFERROR(VLOOKUP(Tableau2[[#This Row],[PR]],'Taux sortant'!$I$9:$S$167,COLUMN(),0),"")</f>
        <v/>
      </c>
    </row>
    <row r="5412" spans="1:12" x14ac:dyDescent="0.3">
      <c r="A5412" s="1" t="s">
        <v>5190</v>
      </c>
      <c r="B5412" s="1" t="s">
        <v>4155</v>
      </c>
      <c r="C5412" s="2">
        <f>IFERROR(VLOOKUP(Tableau2[[#This Row],[PR]],'Taux sortant'!$I$9:$S$167,COLUMN(),0),"")</f>
        <v>17.46</v>
      </c>
      <c r="D5412" s="2">
        <f>IFERROR(VLOOKUP(Tableau2[[#This Row],[PR]],'Taux sortant'!$I$9:$S$167,COLUMN(),0),"")</f>
        <v>14.82</v>
      </c>
      <c r="E5412" s="2">
        <f>IFERROR(VLOOKUP(Tableau2[[#This Row],[PR]],'Taux sortant'!$I$9:$S$167,COLUMN(),0),"")</f>
        <v>11.74</v>
      </c>
      <c r="F5412" s="2">
        <f>IFERROR(VLOOKUP(Tableau2[[#This Row],[PR]],'Taux sortant'!$I$9:$S$167,COLUMN(),0),"")</f>
        <v>10.210000000000001</v>
      </c>
      <c r="G5412" s="2">
        <f>IFERROR(VLOOKUP(Tableau2[[#This Row],[PR]],'Taux sortant'!$I$9:$S$167,COLUMN(),0),"")</f>
        <v>8.84</v>
      </c>
      <c r="H5412" s="2">
        <f>IFERROR(VLOOKUP(Tableau2[[#This Row],[PR]],'Taux sortant'!$I$9:$S$167,COLUMN(),0),"")</f>
        <v>7.69</v>
      </c>
      <c r="I5412" s="2">
        <f>IFERROR(VLOOKUP(Tableau2[[#This Row],[PR]],'Taux sortant'!$I$9:$S$167,COLUMN(),0),"")</f>
        <v>6.75</v>
      </c>
      <c r="J5412" s="2">
        <f>IFERROR(VLOOKUP(Tableau2[[#This Row],[PR]],'Taux sortant'!$I$9:$S$167,COLUMN(),0),"")</f>
        <v>0</v>
      </c>
      <c r="K5412" s="2">
        <f>IFERROR(VLOOKUP(Tableau2[[#This Row],[PR]],'Taux sortant'!$I$9:$S$167,COLUMN(),0),"")</f>
        <v>0</v>
      </c>
      <c r="L5412" s="2" t="str">
        <f>IFERROR(VLOOKUP(Tableau2[[#This Row],[PR]],'Taux sortant'!$I$9:$S$167,COLUMN(),0),"")</f>
        <v/>
      </c>
    </row>
    <row r="5413" spans="1:12" x14ac:dyDescent="0.3">
      <c r="A5413" s="1" t="s">
        <v>5193</v>
      </c>
      <c r="B5413" s="1" t="s">
        <v>4138</v>
      </c>
      <c r="C5413" s="2" t="str">
        <f>IFERROR(VLOOKUP(Tableau2[[#This Row],[PR]],'Taux sortant'!$I$9:$S$167,COLUMN(),0),"")</f>
        <v/>
      </c>
      <c r="D5413" s="2" t="str">
        <f>IFERROR(VLOOKUP(Tableau2[[#This Row],[PR]],'Taux sortant'!$I$9:$S$167,COLUMN(),0),"")</f>
        <v/>
      </c>
      <c r="E5413" s="2" t="str">
        <f>IFERROR(VLOOKUP(Tableau2[[#This Row],[PR]],'Taux sortant'!$I$9:$S$167,COLUMN(),0),"")</f>
        <v/>
      </c>
      <c r="F5413" s="2" t="str">
        <f>IFERROR(VLOOKUP(Tableau2[[#This Row],[PR]],'Taux sortant'!$I$9:$S$167,COLUMN(),0),"")</f>
        <v/>
      </c>
      <c r="G5413" s="2" t="str">
        <f>IFERROR(VLOOKUP(Tableau2[[#This Row],[PR]],'Taux sortant'!$I$9:$S$167,COLUMN(),0),"")</f>
        <v/>
      </c>
      <c r="H5413" s="2" t="str">
        <f>IFERROR(VLOOKUP(Tableau2[[#This Row],[PR]],'Taux sortant'!$I$9:$S$167,COLUMN(),0),"")</f>
        <v/>
      </c>
      <c r="I5413" s="2" t="str">
        <f>IFERROR(VLOOKUP(Tableau2[[#This Row],[PR]],'Taux sortant'!$I$9:$S$167,COLUMN(),0),"")</f>
        <v/>
      </c>
      <c r="J5413" s="2" t="str">
        <f>IFERROR(VLOOKUP(Tableau2[[#This Row],[PR]],'Taux sortant'!$I$9:$S$167,COLUMN(),0),"")</f>
        <v/>
      </c>
      <c r="K5413" s="2" t="str">
        <f>IFERROR(VLOOKUP(Tableau2[[#This Row],[PR]],'Taux sortant'!$I$9:$S$167,COLUMN(),0),"")</f>
        <v/>
      </c>
      <c r="L5413" s="2" t="str">
        <f>IFERROR(VLOOKUP(Tableau2[[#This Row],[PR]],'Taux sortant'!$I$9:$S$167,COLUMN(),0),"")</f>
        <v/>
      </c>
    </row>
    <row r="5414" spans="1:12" x14ac:dyDescent="0.3">
      <c r="A5414" s="1" t="s">
        <v>5632</v>
      </c>
      <c r="B5414" s="1" t="s">
        <v>5351</v>
      </c>
      <c r="C5414" s="2">
        <f>IFERROR(VLOOKUP(Tableau2[[#This Row],[PR]],'Taux sortant'!$I$9:$S$167,COLUMN(),0),"")</f>
        <v>16.170000000000002</v>
      </c>
      <c r="D5414" s="2">
        <f>IFERROR(VLOOKUP(Tableau2[[#This Row],[PR]],'Taux sortant'!$I$9:$S$167,COLUMN(),0),"")</f>
        <v>13.54</v>
      </c>
      <c r="E5414" s="2">
        <f>IFERROR(VLOOKUP(Tableau2[[#This Row],[PR]],'Taux sortant'!$I$9:$S$167,COLUMN(),0),"")</f>
        <v>10.49</v>
      </c>
      <c r="F5414" s="2">
        <f>IFERROR(VLOOKUP(Tableau2[[#This Row],[PR]],'Taux sortant'!$I$9:$S$167,COLUMN(),0),"")</f>
        <v>8.9700000000000006</v>
      </c>
      <c r="G5414" s="2">
        <f>IFERROR(VLOOKUP(Tableau2[[#This Row],[PR]],'Taux sortant'!$I$9:$S$167,COLUMN(),0),"")</f>
        <v>7.62</v>
      </c>
      <c r="H5414" s="2">
        <f>IFERROR(VLOOKUP(Tableau2[[#This Row],[PR]],'Taux sortant'!$I$9:$S$167,COLUMN(),0),"")</f>
        <v>6.52</v>
      </c>
      <c r="I5414" s="2">
        <f>IFERROR(VLOOKUP(Tableau2[[#This Row],[PR]],'Taux sortant'!$I$9:$S$167,COLUMN(),0),"")</f>
        <v>5.64</v>
      </c>
      <c r="J5414" s="2">
        <f>IFERROR(VLOOKUP(Tableau2[[#This Row],[PR]],'Taux sortant'!$I$9:$S$167,COLUMN(),0),"")</f>
        <v>0</v>
      </c>
      <c r="K5414" s="2">
        <f>IFERROR(VLOOKUP(Tableau2[[#This Row],[PR]],'Taux sortant'!$I$9:$S$167,COLUMN(),0),"")</f>
        <v>0</v>
      </c>
      <c r="L5414" s="2" t="str">
        <f>IFERROR(VLOOKUP(Tableau2[[#This Row],[PR]],'Taux sortant'!$I$9:$S$167,COLUMN(),0),"")</f>
        <v/>
      </c>
    </row>
    <row r="5415" spans="1:12" x14ac:dyDescent="0.3">
      <c r="A5415" s="1" t="s">
        <v>5195</v>
      </c>
      <c r="B5415" s="1" t="s">
        <v>4150</v>
      </c>
      <c r="C5415" s="2">
        <f>IFERROR(VLOOKUP(Tableau2[[#This Row],[PR]],'Taux sortant'!$I$9:$S$167,COLUMN(),0),"")</f>
        <v>19.84</v>
      </c>
      <c r="D5415" s="2">
        <f>IFERROR(VLOOKUP(Tableau2[[#This Row],[PR]],'Taux sortant'!$I$9:$S$167,COLUMN(),0),"")</f>
        <v>16.989999999999998</v>
      </c>
      <c r="E5415" s="2">
        <f>IFERROR(VLOOKUP(Tableau2[[#This Row],[PR]],'Taux sortant'!$I$9:$S$167,COLUMN(),0),"")</f>
        <v>13.65</v>
      </c>
      <c r="F5415" s="2">
        <f>IFERROR(VLOOKUP(Tableau2[[#This Row],[PR]],'Taux sortant'!$I$9:$S$167,COLUMN(),0),"")</f>
        <v>11.98</v>
      </c>
      <c r="G5415" s="2">
        <f>IFERROR(VLOOKUP(Tableau2[[#This Row],[PR]],'Taux sortant'!$I$9:$S$167,COLUMN(),0),"")</f>
        <v>10.41</v>
      </c>
      <c r="H5415" s="2">
        <f>IFERROR(VLOOKUP(Tableau2[[#This Row],[PR]],'Taux sortant'!$I$9:$S$167,COLUMN(),0),"")</f>
        <v>8.9600000000000009</v>
      </c>
      <c r="I5415" s="2">
        <f>IFERROR(VLOOKUP(Tableau2[[#This Row],[PR]],'Taux sortant'!$I$9:$S$167,COLUMN(),0),"")</f>
        <v>7.76</v>
      </c>
      <c r="J5415" s="2">
        <f>IFERROR(VLOOKUP(Tableau2[[#This Row],[PR]],'Taux sortant'!$I$9:$S$167,COLUMN(),0),"")</f>
        <v>0</v>
      </c>
      <c r="K5415" s="2">
        <f>IFERROR(VLOOKUP(Tableau2[[#This Row],[PR]],'Taux sortant'!$I$9:$S$167,COLUMN(),0),"")</f>
        <v>0</v>
      </c>
      <c r="L5415" s="2" t="str">
        <f>IFERROR(VLOOKUP(Tableau2[[#This Row],[PR]],'Taux sortant'!$I$9:$S$167,COLUMN(),0),"")</f>
        <v/>
      </c>
    </row>
    <row r="5416" spans="1:12" x14ac:dyDescent="0.3">
      <c r="A5416" s="1" t="s">
        <v>1253</v>
      </c>
      <c r="B5416" s="1" t="s">
        <v>21</v>
      </c>
      <c r="C5416" s="2">
        <f>IFERROR(VLOOKUP(Tableau2[[#This Row],[PR]],'Taux sortant'!$I$9:$S$167,COLUMN(),0),"")</f>
        <v>20.25</v>
      </c>
      <c r="D5416" s="2">
        <f>IFERROR(VLOOKUP(Tableau2[[#This Row],[PR]],'Taux sortant'!$I$9:$S$167,COLUMN(),0),"")</f>
        <v>16.2</v>
      </c>
      <c r="E5416" s="2">
        <f>IFERROR(VLOOKUP(Tableau2[[#This Row],[PR]],'Taux sortant'!$I$9:$S$167,COLUMN(),0),"")</f>
        <v>11.68</v>
      </c>
      <c r="F5416" s="2">
        <f>IFERROR(VLOOKUP(Tableau2[[#This Row],[PR]],'Taux sortant'!$I$9:$S$167,COLUMN(),0),"")</f>
        <v>9.25</v>
      </c>
      <c r="G5416" s="2">
        <f>IFERROR(VLOOKUP(Tableau2[[#This Row],[PR]],'Taux sortant'!$I$9:$S$167,COLUMN(),0),"")</f>
        <v>7.08</v>
      </c>
      <c r="H5416" s="2">
        <f>IFERROR(VLOOKUP(Tableau2[[#This Row],[PR]],'Taux sortant'!$I$9:$S$167,COLUMN(),0),"")</f>
        <v>5.36</v>
      </c>
      <c r="I5416" s="2">
        <f>IFERROR(VLOOKUP(Tableau2[[#This Row],[PR]],'Taux sortant'!$I$9:$S$167,COLUMN(),0),"")</f>
        <v>4.8499999999999996</v>
      </c>
      <c r="J5416" s="2">
        <f>IFERROR(VLOOKUP(Tableau2[[#This Row],[PR]],'Taux sortant'!$I$9:$S$167,COLUMN(),0),"")</f>
        <v>0</v>
      </c>
      <c r="K5416" s="2">
        <f>IFERROR(VLOOKUP(Tableau2[[#This Row],[PR]],'Taux sortant'!$I$9:$S$167,COLUMN(),0),"")</f>
        <v>0</v>
      </c>
      <c r="L5416" s="2" t="str">
        <f>IFERROR(VLOOKUP(Tableau2[[#This Row],[PR]],'Taux sortant'!$I$9:$S$167,COLUMN(),0),"")</f>
        <v/>
      </c>
    </row>
    <row r="5417" spans="1:12" x14ac:dyDescent="0.3">
      <c r="A5417" s="1" t="s">
        <v>5197</v>
      </c>
      <c r="B5417" s="1" t="s">
        <v>4145</v>
      </c>
      <c r="C5417" s="2">
        <f>IFERROR(VLOOKUP(Tableau2[[#This Row],[PR]],'Taux sortant'!$I$9:$S$167,COLUMN(),0),"")</f>
        <v>22.32</v>
      </c>
      <c r="D5417" s="2">
        <f>IFERROR(VLOOKUP(Tableau2[[#This Row],[PR]],'Taux sortant'!$I$9:$S$167,COLUMN(),0),"")</f>
        <v>19.86</v>
      </c>
      <c r="E5417" s="2">
        <f>IFERROR(VLOOKUP(Tableau2[[#This Row],[PR]],'Taux sortant'!$I$9:$S$167,COLUMN(),0),"")</f>
        <v>16.239999999999998</v>
      </c>
      <c r="F5417" s="2">
        <f>IFERROR(VLOOKUP(Tableau2[[#This Row],[PR]],'Taux sortant'!$I$9:$S$167,COLUMN(),0),"")</f>
        <v>14.04</v>
      </c>
      <c r="G5417" s="2">
        <f>IFERROR(VLOOKUP(Tableau2[[#This Row],[PR]],'Taux sortant'!$I$9:$S$167,COLUMN(),0),"")</f>
        <v>12.21</v>
      </c>
      <c r="H5417" s="2">
        <f>IFERROR(VLOOKUP(Tableau2[[#This Row],[PR]],'Taux sortant'!$I$9:$S$167,COLUMN(),0),"")</f>
        <v>10.16</v>
      </c>
      <c r="I5417" s="2">
        <f>IFERROR(VLOOKUP(Tableau2[[#This Row],[PR]],'Taux sortant'!$I$9:$S$167,COLUMN(),0),"")</f>
        <v>8.69</v>
      </c>
      <c r="J5417" s="2">
        <f>IFERROR(VLOOKUP(Tableau2[[#This Row],[PR]],'Taux sortant'!$I$9:$S$167,COLUMN(),0),"")</f>
        <v>0</v>
      </c>
      <c r="K5417" s="2">
        <f>IFERROR(VLOOKUP(Tableau2[[#This Row],[PR]],'Taux sortant'!$I$9:$S$167,COLUMN(),0),"")</f>
        <v>0</v>
      </c>
      <c r="L5417" s="2" t="str">
        <f>IFERROR(VLOOKUP(Tableau2[[#This Row],[PR]],'Taux sortant'!$I$9:$S$167,COLUMN(),0),"")</f>
        <v/>
      </c>
    </row>
    <row r="5418" spans="1:12" x14ac:dyDescent="0.3">
      <c r="A5418" s="1" t="s">
        <v>4035</v>
      </c>
      <c r="B5418" s="1" t="s">
        <v>3080</v>
      </c>
      <c r="C5418" s="2">
        <f>IFERROR(VLOOKUP(Tableau2[[#This Row],[PR]],'Taux sortant'!$I$9:$S$167,COLUMN(),0),"")</f>
        <v>14.55</v>
      </c>
      <c r="D5418" s="2">
        <f>IFERROR(VLOOKUP(Tableau2[[#This Row],[PR]],'Taux sortant'!$I$9:$S$167,COLUMN(),0),"")</f>
        <v>12.11</v>
      </c>
      <c r="E5418" s="2">
        <f>IFERROR(VLOOKUP(Tableau2[[#This Row],[PR]],'Taux sortant'!$I$9:$S$167,COLUMN(),0),"")</f>
        <v>9.24</v>
      </c>
      <c r="F5418" s="2">
        <f>IFERROR(VLOOKUP(Tableau2[[#This Row],[PR]],'Taux sortant'!$I$9:$S$167,COLUMN(),0),"")</f>
        <v>7.86</v>
      </c>
      <c r="G5418" s="2">
        <f>IFERROR(VLOOKUP(Tableau2[[#This Row],[PR]],'Taux sortant'!$I$9:$S$167,COLUMN(),0),"")</f>
        <v>6.7</v>
      </c>
      <c r="H5418" s="2">
        <f>IFERROR(VLOOKUP(Tableau2[[#This Row],[PR]],'Taux sortant'!$I$9:$S$167,COLUMN(),0),"")</f>
        <v>5.73</v>
      </c>
      <c r="I5418" s="2">
        <f>IFERROR(VLOOKUP(Tableau2[[#This Row],[PR]],'Taux sortant'!$I$9:$S$167,COLUMN(),0),"")</f>
        <v>4.97</v>
      </c>
      <c r="J5418" s="2">
        <f>IFERROR(VLOOKUP(Tableau2[[#This Row],[PR]],'Taux sortant'!$I$9:$S$167,COLUMN(),0),"")</f>
        <v>0</v>
      </c>
      <c r="K5418" s="2">
        <f>IFERROR(VLOOKUP(Tableau2[[#This Row],[PR]],'Taux sortant'!$I$9:$S$167,COLUMN(),0),"")</f>
        <v>0</v>
      </c>
      <c r="L5418" s="2" t="str">
        <f>IFERROR(VLOOKUP(Tableau2[[#This Row],[PR]],'Taux sortant'!$I$9:$S$167,COLUMN(),0),"")</f>
        <v/>
      </c>
    </row>
    <row r="5419" spans="1:12" x14ac:dyDescent="0.3">
      <c r="A5419" s="1" t="s">
        <v>1256</v>
      </c>
      <c r="B5419" s="1" t="s">
        <v>161</v>
      </c>
      <c r="C5419" s="2">
        <f>IFERROR(VLOOKUP(Tableau2[[#This Row],[PR]],'Taux sortant'!$I$9:$S$167,COLUMN(),0),"")</f>
        <v>35.869999999999997</v>
      </c>
      <c r="D5419" s="2">
        <f>IFERROR(VLOOKUP(Tableau2[[#This Row],[PR]],'Taux sortant'!$I$9:$S$167,COLUMN(),0),"")</f>
        <v>28.1</v>
      </c>
      <c r="E5419" s="2">
        <f>IFERROR(VLOOKUP(Tableau2[[#This Row],[PR]],'Taux sortant'!$I$9:$S$167,COLUMN(),0),"")</f>
        <v>22.11</v>
      </c>
      <c r="F5419" s="2">
        <f>IFERROR(VLOOKUP(Tableau2[[#This Row],[PR]],'Taux sortant'!$I$9:$S$167,COLUMN(),0),"")</f>
        <v>17.46</v>
      </c>
      <c r="G5419" s="2">
        <f>IFERROR(VLOOKUP(Tableau2[[#This Row],[PR]],'Taux sortant'!$I$9:$S$167,COLUMN(),0),"")</f>
        <v>13.86</v>
      </c>
      <c r="H5419" s="2">
        <f>IFERROR(VLOOKUP(Tableau2[[#This Row],[PR]],'Taux sortant'!$I$9:$S$167,COLUMN(),0),"")</f>
        <v>10.67</v>
      </c>
      <c r="I5419" s="2">
        <f>IFERROR(VLOOKUP(Tableau2[[#This Row],[PR]],'Taux sortant'!$I$9:$S$167,COLUMN(),0),"")</f>
        <v>9.92</v>
      </c>
      <c r="J5419" s="2">
        <f>IFERROR(VLOOKUP(Tableau2[[#This Row],[PR]],'Taux sortant'!$I$9:$S$167,COLUMN(),0),"")</f>
        <v>0</v>
      </c>
      <c r="K5419" s="2">
        <f>IFERROR(VLOOKUP(Tableau2[[#This Row],[PR]],'Taux sortant'!$I$9:$S$167,COLUMN(),0),"")</f>
        <v>0</v>
      </c>
      <c r="L5419" s="2" t="str">
        <f>IFERROR(VLOOKUP(Tableau2[[#This Row],[PR]],'Taux sortant'!$I$9:$S$167,COLUMN(),0),"")</f>
        <v/>
      </c>
    </row>
    <row r="5420" spans="1:12" x14ac:dyDescent="0.3">
      <c r="A5420" s="1" t="s">
        <v>5199</v>
      </c>
      <c r="B5420" s="1" t="s">
        <v>4180</v>
      </c>
      <c r="C5420" s="2">
        <f>IFERROR(VLOOKUP(Tableau2[[#This Row],[PR]],'Taux sortant'!$I$9:$S$167,COLUMN(),0),"")</f>
        <v>22.64</v>
      </c>
      <c r="D5420" s="2">
        <f>IFERROR(VLOOKUP(Tableau2[[#This Row],[PR]],'Taux sortant'!$I$9:$S$167,COLUMN(),0),"")</f>
        <v>20.190000000000001</v>
      </c>
      <c r="E5420" s="2">
        <f>IFERROR(VLOOKUP(Tableau2[[#This Row],[PR]],'Taux sortant'!$I$9:$S$167,COLUMN(),0),"")</f>
        <v>16.53</v>
      </c>
      <c r="F5420" s="2">
        <f>IFERROR(VLOOKUP(Tableau2[[#This Row],[PR]],'Taux sortant'!$I$9:$S$167,COLUMN(),0),"")</f>
        <v>14.31</v>
      </c>
      <c r="G5420" s="2">
        <f>IFERROR(VLOOKUP(Tableau2[[#This Row],[PR]],'Taux sortant'!$I$9:$S$167,COLUMN(),0),"")</f>
        <v>12.45</v>
      </c>
      <c r="H5420" s="2">
        <f>IFERROR(VLOOKUP(Tableau2[[#This Row],[PR]],'Taux sortant'!$I$9:$S$167,COLUMN(),0),"")</f>
        <v>10.32</v>
      </c>
      <c r="I5420" s="2">
        <f>IFERROR(VLOOKUP(Tableau2[[#This Row],[PR]],'Taux sortant'!$I$9:$S$167,COLUMN(),0),"")</f>
        <v>8.83</v>
      </c>
      <c r="J5420" s="2">
        <f>IFERROR(VLOOKUP(Tableau2[[#This Row],[PR]],'Taux sortant'!$I$9:$S$167,COLUMN(),0),"")</f>
        <v>0</v>
      </c>
      <c r="K5420" s="2">
        <f>IFERROR(VLOOKUP(Tableau2[[#This Row],[PR]],'Taux sortant'!$I$9:$S$167,COLUMN(),0),"")</f>
        <v>0</v>
      </c>
      <c r="L5420" s="2" t="str">
        <f>IFERROR(VLOOKUP(Tableau2[[#This Row],[PR]],'Taux sortant'!$I$9:$S$167,COLUMN(),0),"")</f>
        <v/>
      </c>
    </row>
    <row r="5421" spans="1:12" x14ac:dyDescent="0.3">
      <c r="A5421" s="1" t="s">
        <v>5202</v>
      </c>
      <c r="B5421" s="1" t="s">
        <v>4138</v>
      </c>
      <c r="C5421" s="2" t="str">
        <f>IFERROR(VLOOKUP(Tableau2[[#This Row],[PR]],'Taux sortant'!$I$9:$S$167,COLUMN(),0),"")</f>
        <v/>
      </c>
      <c r="D5421" s="2" t="str">
        <f>IFERROR(VLOOKUP(Tableau2[[#This Row],[PR]],'Taux sortant'!$I$9:$S$167,COLUMN(),0),"")</f>
        <v/>
      </c>
      <c r="E5421" s="2" t="str">
        <f>IFERROR(VLOOKUP(Tableau2[[#This Row],[PR]],'Taux sortant'!$I$9:$S$167,COLUMN(),0),"")</f>
        <v/>
      </c>
      <c r="F5421" s="2" t="str">
        <f>IFERROR(VLOOKUP(Tableau2[[#This Row],[PR]],'Taux sortant'!$I$9:$S$167,COLUMN(),0),"")</f>
        <v/>
      </c>
      <c r="G5421" s="2" t="str">
        <f>IFERROR(VLOOKUP(Tableau2[[#This Row],[PR]],'Taux sortant'!$I$9:$S$167,COLUMN(),0),"")</f>
        <v/>
      </c>
      <c r="H5421" s="2" t="str">
        <f>IFERROR(VLOOKUP(Tableau2[[#This Row],[PR]],'Taux sortant'!$I$9:$S$167,COLUMN(),0),"")</f>
        <v/>
      </c>
      <c r="I5421" s="2" t="str">
        <f>IFERROR(VLOOKUP(Tableau2[[#This Row],[PR]],'Taux sortant'!$I$9:$S$167,COLUMN(),0),"")</f>
        <v/>
      </c>
      <c r="J5421" s="2" t="str">
        <f>IFERROR(VLOOKUP(Tableau2[[#This Row],[PR]],'Taux sortant'!$I$9:$S$167,COLUMN(),0),"")</f>
        <v/>
      </c>
      <c r="K5421" s="2" t="str">
        <f>IFERROR(VLOOKUP(Tableau2[[#This Row],[PR]],'Taux sortant'!$I$9:$S$167,COLUMN(),0),"")</f>
        <v/>
      </c>
      <c r="L5421" s="2" t="str">
        <f>IFERROR(VLOOKUP(Tableau2[[#This Row],[PR]],'Taux sortant'!$I$9:$S$167,COLUMN(),0),"")</f>
        <v/>
      </c>
    </row>
    <row r="5422" spans="1:12" x14ac:dyDescent="0.3">
      <c r="A5422" s="1" t="s">
        <v>1259</v>
      </c>
      <c r="B5422" s="1" t="s">
        <v>37</v>
      </c>
      <c r="C5422" s="2">
        <f>IFERROR(VLOOKUP(Tableau2[[#This Row],[PR]],'Taux sortant'!$I$9:$S$167,COLUMN(),0),"")</f>
        <v>25.34</v>
      </c>
      <c r="D5422" s="2">
        <f>IFERROR(VLOOKUP(Tableau2[[#This Row],[PR]],'Taux sortant'!$I$9:$S$167,COLUMN(),0),"")</f>
        <v>21.62</v>
      </c>
      <c r="E5422" s="2">
        <f>IFERROR(VLOOKUP(Tableau2[[#This Row],[PR]],'Taux sortant'!$I$9:$S$167,COLUMN(),0),"")</f>
        <v>15.42</v>
      </c>
      <c r="F5422" s="2">
        <f>IFERROR(VLOOKUP(Tableau2[[#This Row],[PR]],'Taux sortant'!$I$9:$S$167,COLUMN(),0),"")</f>
        <v>12.6</v>
      </c>
      <c r="G5422" s="2">
        <f>IFERROR(VLOOKUP(Tableau2[[#This Row],[PR]],'Taux sortant'!$I$9:$S$167,COLUMN(),0),"")</f>
        <v>9.5500000000000007</v>
      </c>
      <c r="H5422" s="2">
        <f>IFERROR(VLOOKUP(Tableau2[[#This Row],[PR]],'Taux sortant'!$I$9:$S$167,COLUMN(),0),"")</f>
        <v>7.3</v>
      </c>
      <c r="I5422" s="2">
        <f>IFERROR(VLOOKUP(Tableau2[[#This Row],[PR]],'Taux sortant'!$I$9:$S$167,COLUMN(),0),"")</f>
        <v>6.61</v>
      </c>
      <c r="J5422" s="2">
        <f>IFERROR(VLOOKUP(Tableau2[[#This Row],[PR]],'Taux sortant'!$I$9:$S$167,COLUMN(),0),"")</f>
        <v>0</v>
      </c>
      <c r="K5422" s="2">
        <f>IFERROR(VLOOKUP(Tableau2[[#This Row],[PR]],'Taux sortant'!$I$9:$S$167,COLUMN(),0),"")</f>
        <v>0</v>
      </c>
      <c r="L5422" s="2" t="str">
        <f>IFERROR(VLOOKUP(Tableau2[[#This Row],[PR]],'Taux sortant'!$I$9:$S$167,COLUMN(),0),"")</f>
        <v/>
      </c>
    </row>
    <row r="5423" spans="1:12" x14ac:dyDescent="0.3">
      <c r="A5423" s="1" t="s">
        <v>1259</v>
      </c>
      <c r="B5423" s="1" t="s">
        <v>5815</v>
      </c>
      <c r="C5423" s="2">
        <f>IFERROR(VLOOKUP(Tableau2[[#This Row],[PR]],'Taux sortant'!$I$9:$S$167,COLUMN(),0),"")</f>
        <v>29.89</v>
      </c>
      <c r="D5423" s="2">
        <f>IFERROR(VLOOKUP(Tableau2[[#This Row],[PR]],'Taux sortant'!$I$9:$S$167,COLUMN(),0),"")</f>
        <v>27.05</v>
      </c>
      <c r="E5423" s="2">
        <f>IFERROR(VLOOKUP(Tableau2[[#This Row],[PR]],'Taux sortant'!$I$9:$S$167,COLUMN(),0),"")</f>
        <v>23.76</v>
      </c>
      <c r="F5423" s="2">
        <f>IFERROR(VLOOKUP(Tableau2[[#This Row],[PR]],'Taux sortant'!$I$9:$S$167,COLUMN(),0),"")</f>
        <v>22.11</v>
      </c>
      <c r="G5423" s="2">
        <f>IFERROR(VLOOKUP(Tableau2[[#This Row],[PR]],'Taux sortant'!$I$9:$S$167,COLUMN(),0),"")</f>
        <v>20.05</v>
      </c>
      <c r="H5423" s="2">
        <f>IFERROR(VLOOKUP(Tableau2[[#This Row],[PR]],'Taux sortant'!$I$9:$S$167,COLUMN(),0),"")</f>
        <v>17.09</v>
      </c>
      <c r="I5423" s="2">
        <f>IFERROR(VLOOKUP(Tableau2[[#This Row],[PR]],'Taux sortant'!$I$9:$S$167,COLUMN(),0),"")</f>
        <v>15.56</v>
      </c>
      <c r="J5423" s="2">
        <f>IFERROR(VLOOKUP(Tableau2[[#This Row],[PR]],'Taux sortant'!$I$9:$S$167,COLUMN(),0),"")</f>
        <v>0</v>
      </c>
      <c r="K5423" s="2">
        <f>IFERROR(VLOOKUP(Tableau2[[#This Row],[PR]],'Taux sortant'!$I$9:$S$167,COLUMN(),0),"")</f>
        <v>0</v>
      </c>
      <c r="L5423" s="2" t="str">
        <f>IFERROR(VLOOKUP(Tableau2[[#This Row],[PR]],'Taux sortant'!$I$9:$S$167,COLUMN(),0),"")</f>
        <v/>
      </c>
    </row>
    <row r="5424" spans="1:12" x14ac:dyDescent="0.3">
      <c r="A5424" s="1" t="s">
        <v>5204</v>
      </c>
      <c r="B5424" s="1" t="s">
        <v>4155</v>
      </c>
      <c r="C5424" s="2">
        <f>IFERROR(VLOOKUP(Tableau2[[#This Row],[PR]],'Taux sortant'!$I$9:$S$167,COLUMN(),0),"")</f>
        <v>17.46</v>
      </c>
      <c r="D5424" s="2">
        <f>IFERROR(VLOOKUP(Tableau2[[#This Row],[PR]],'Taux sortant'!$I$9:$S$167,COLUMN(),0),"")</f>
        <v>14.82</v>
      </c>
      <c r="E5424" s="2">
        <f>IFERROR(VLOOKUP(Tableau2[[#This Row],[PR]],'Taux sortant'!$I$9:$S$167,COLUMN(),0),"")</f>
        <v>11.74</v>
      </c>
      <c r="F5424" s="2">
        <f>IFERROR(VLOOKUP(Tableau2[[#This Row],[PR]],'Taux sortant'!$I$9:$S$167,COLUMN(),0),"")</f>
        <v>10.210000000000001</v>
      </c>
      <c r="G5424" s="2">
        <f>IFERROR(VLOOKUP(Tableau2[[#This Row],[PR]],'Taux sortant'!$I$9:$S$167,COLUMN(),0),"")</f>
        <v>8.84</v>
      </c>
      <c r="H5424" s="2">
        <f>IFERROR(VLOOKUP(Tableau2[[#This Row],[PR]],'Taux sortant'!$I$9:$S$167,COLUMN(),0),"")</f>
        <v>7.69</v>
      </c>
      <c r="I5424" s="2">
        <f>IFERROR(VLOOKUP(Tableau2[[#This Row],[PR]],'Taux sortant'!$I$9:$S$167,COLUMN(),0),"")</f>
        <v>6.75</v>
      </c>
      <c r="J5424" s="2">
        <f>IFERROR(VLOOKUP(Tableau2[[#This Row],[PR]],'Taux sortant'!$I$9:$S$167,COLUMN(),0),"")</f>
        <v>0</v>
      </c>
      <c r="K5424" s="2">
        <f>IFERROR(VLOOKUP(Tableau2[[#This Row],[PR]],'Taux sortant'!$I$9:$S$167,COLUMN(),0),"")</f>
        <v>0</v>
      </c>
      <c r="L5424" s="2" t="str">
        <f>IFERROR(VLOOKUP(Tableau2[[#This Row],[PR]],'Taux sortant'!$I$9:$S$167,COLUMN(),0),"")</f>
        <v/>
      </c>
    </row>
    <row r="5425" spans="1:12" x14ac:dyDescent="0.3">
      <c r="A5425" s="1" t="s">
        <v>5207</v>
      </c>
      <c r="B5425" s="1" t="s">
        <v>4155</v>
      </c>
      <c r="C5425" s="2">
        <f>IFERROR(VLOOKUP(Tableau2[[#This Row],[PR]],'Taux sortant'!$I$9:$S$167,COLUMN(),0),"")</f>
        <v>17.46</v>
      </c>
      <c r="D5425" s="2">
        <f>IFERROR(VLOOKUP(Tableau2[[#This Row],[PR]],'Taux sortant'!$I$9:$S$167,COLUMN(),0),"")</f>
        <v>14.82</v>
      </c>
      <c r="E5425" s="2">
        <f>IFERROR(VLOOKUP(Tableau2[[#This Row],[PR]],'Taux sortant'!$I$9:$S$167,COLUMN(),0),"")</f>
        <v>11.74</v>
      </c>
      <c r="F5425" s="2">
        <f>IFERROR(VLOOKUP(Tableau2[[#This Row],[PR]],'Taux sortant'!$I$9:$S$167,COLUMN(),0),"")</f>
        <v>10.210000000000001</v>
      </c>
      <c r="G5425" s="2">
        <f>IFERROR(VLOOKUP(Tableau2[[#This Row],[PR]],'Taux sortant'!$I$9:$S$167,COLUMN(),0),"")</f>
        <v>8.84</v>
      </c>
      <c r="H5425" s="2">
        <f>IFERROR(VLOOKUP(Tableau2[[#This Row],[PR]],'Taux sortant'!$I$9:$S$167,COLUMN(),0),"")</f>
        <v>7.69</v>
      </c>
      <c r="I5425" s="2">
        <f>IFERROR(VLOOKUP(Tableau2[[#This Row],[PR]],'Taux sortant'!$I$9:$S$167,COLUMN(),0),"")</f>
        <v>6.75</v>
      </c>
      <c r="J5425" s="2">
        <f>IFERROR(VLOOKUP(Tableau2[[#This Row],[PR]],'Taux sortant'!$I$9:$S$167,COLUMN(),0),"")</f>
        <v>0</v>
      </c>
      <c r="K5425" s="2">
        <f>IFERROR(VLOOKUP(Tableau2[[#This Row],[PR]],'Taux sortant'!$I$9:$S$167,COLUMN(),0),"")</f>
        <v>0</v>
      </c>
      <c r="L5425" s="2" t="str">
        <f>IFERROR(VLOOKUP(Tableau2[[#This Row],[PR]],'Taux sortant'!$I$9:$S$167,COLUMN(),0),"")</f>
        <v/>
      </c>
    </row>
    <row r="5426" spans="1:12" x14ac:dyDescent="0.3">
      <c r="A5426" s="1" t="s">
        <v>5634</v>
      </c>
      <c r="B5426" s="1" t="s">
        <v>5356</v>
      </c>
      <c r="C5426" s="2">
        <f>IFERROR(VLOOKUP(Tableau2[[#This Row],[PR]],'Taux sortant'!$I$9:$S$167,COLUMN(),0),"")</f>
        <v>14.1</v>
      </c>
      <c r="D5426" s="2">
        <f>IFERROR(VLOOKUP(Tableau2[[#This Row],[PR]],'Taux sortant'!$I$9:$S$167,COLUMN(),0),"")</f>
        <v>12.41</v>
      </c>
      <c r="E5426" s="2">
        <f>IFERROR(VLOOKUP(Tableau2[[#This Row],[PR]],'Taux sortant'!$I$9:$S$167,COLUMN(),0),"")</f>
        <v>9.0299999999999994</v>
      </c>
      <c r="F5426" s="2">
        <f>IFERROR(VLOOKUP(Tableau2[[#This Row],[PR]],'Taux sortant'!$I$9:$S$167,COLUMN(),0),"")</f>
        <v>7.34</v>
      </c>
      <c r="G5426" s="2">
        <f>IFERROR(VLOOKUP(Tableau2[[#This Row],[PR]],'Taux sortant'!$I$9:$S$167,COLUMN(),0),"")</f>
        <v>6.12</v>
      </c>
      <c r="H5426" s="2">
        <f>IFERROR(VLOOKUP(Tableau2[[#This Row],[PR]],'Taux sortant'!$I$9:$S$167,COLUMN(),0),"")</f>
        <v>5.37</v>
      </c>
      <c r="I5426" s="2">
        <f>IFERROR(VLOOKUP(Tableau2[[#This Row],[PR]],'Taux sortant'!$I$9:$S$167,COLUMN(),0),"")</f>
        <v>4.6500000000000004</v>
      </c>
      <c r="J5426" s="2">
        <f>IFERROR(VLOOKUP(Tableau2[[#This Row],[PR]],'Taux sortant'!$I$9:$S$167,COLUMN(),0),"")</f>
        <v>0</v>
      </c>
      <c r="K5426" s="2">
        <f>IFERROR(VLOOKUP(Tableau2[[#This Row],[PR]],'Taux sortant'!$I$9:$S$167,COLUMN(),0),"")</f>
        <v>1585.65</v>
      </c>
      <c r="L5426" s="2" t="str">
        <f>IFERROR(VLOOKUP(Tableau2[[#This Row],[PR]],'Taux sortant'!$I$9:$S$167,COLUMN(),0),"")</f>
        <v/>
      </c>
    </row>
    <row r="5427" spans="1:12" x14ac:dyDescent="0.3">
      <c r="A5427" s="1" t="s">
        <v>5210</v>
      </c>
      <c r="B5427" s="1" t="s">
        <v>4155</v>
      </c>
      <c r="C5427" s="2">
        <f>IFERROR(VLOOKUP(Tableau2[[#This Row],[PR]],'Taux sortant'!$I$9:$S$167,COLUMN(),0),"")</f>
        <v>17.46</v>
      </c>
      <c r="D5427" s="2">
        <f>IFERROR(VLOOKUP(Tableau2[[#This Row],[PR]],'Taux sortant'!$I$9:$S$167,COLUMN(),0),"")</f>
        <v>14.82</v>
      </c>
      <c r="E5427" s="2">
        <f>IFERROR(VLOOKUP(Tableau2[[#This Row],[PR]],'Taux sortant'!$I$9:$S$167,COLUMN(),0),"")</f>
        <v>11.74</v>
      </c>
      <c r="F5427" s="2">
        <f>IFERROR(VLOOKUP(Tableau2[[#This Row],[PR]],'Taux sortant'!$I$9:$S$167,COLUMN(),0),"")</f>
        <v>10.210000000000001</v>
      </c>
      <c r="G5427" s="2">
        <f>IFERROR(VLOOKUP(Tableau2[[#This Row],[PR]],'Taux sortant'!$I$9:$S$167,COLUMN(),0),"")</f>
        <v>8.84</v>
      </c>
      <c r="H5427" s="2">
        <f>IFERROR(VLOOKUP(Tableau2[[#This Row],[PR]],'Taux sortant'!$I$9:$S$167,COLUMN(),0),"")</f>
        <v>7.69</v>
      </c>
      <c r="I5427" s="2">
        <f>IFERROR(VLOOKUP(Tableau2[[#This Row],[PR]],'Taux sortant'!$I$9:$S$167,COLUMN(),0),"")</f>
        <v>6.75</v>
      </c>
      <c r="J5427" s="2">
        <f>IFERROR(VLOOKUP(Tableau2[[#This Row],[PR]],'Taux sortant'!$I$9:$S$167,COLUMN(),0),"")</f>
        <v>0</v>
      </c>
      <c r="K5427" s="2">
        <f>IFERROR(VLOOKUP(Tableau2[[#This Row],[PR]],'Taux sortant'!$I$9:$S$167,COLUMN(),0),"")</f>
        <v>0</v>
      </c>
      <c r="L5427" s="2" t="str">
        <f>IFERROR(VLOOKUP(Tableau2[[#This Row],[PR]],'Taux sortant'!$I$9:$S$167,COLUMN(),0),"")</f>
        <v/>
      </c>
    </row>
    <row r="5428" spans="1:12" x14ac:dyDescent="0.3">
      <c r="A5428" s="1" t="s">
        <v>5213</v>
      </c>
      <c r="B5428" s="1" t="s">
        <v>4134</v>
      </c>
      <c r="C5428" s="2">
        <f>IFERROR(VLOOKUP(Tableau2[[#This Row],[PR]],'Taux sortant'!$I$9:$S$167,COLUMN(),0),"")</f>
        <v>18.260000000000002</v>
      </c>
      <c r="D5428" s="2">
        <f>IFERROR(VLOOKUP(Tableau2[[#This Row],[PR]],'Taux sortant'!$I$9:$S$167,COLUMN(),0),"")</f>
        <v>15.47</v>
      </c>
      <c r="E5428" s="2">
        <f>IFERROR(VLOOKUP(Tableau2[[#This Row],[PR]],'Taux sortant'!$I$9:$S$167,COLUMN(),0),"")</f>
        <v>12.23</v>
      </c>
      <c r="F5428" s="2">
        <f>IFERROR(VLOOKUP(Tableau2[[#This Row],[PR]],'Taux sortant'!$I$9:$S$167,COLUMN(),0),"")</f>
        <v>10.64</v>
      </c>
      <c r="G5428" s="2">
        <f>IFERROR(VLOOKUP(Tableau2[[#This Row],[PR]],'Taux sortant'!$I$9:$S$167,COLUMN(),0),"")</f>
        <v>9.09</v>
      </c>
      <c r="H5428" s="2">
        <f>IFERROR(VLOOKUP(Tableau2[[#This Row],[PR]],'Taux sortant'!$I$9:$S$167,COLUMN(),0),"")</f>
        <v>7.69</v>
      </c>
      <c r="I5428" s="2">
        <f>IFERROR(VLOOKUP(Tableau2[[#This Row],[PR]],'Taux sortant'!$I$9:$S$167,COLUMN(),0),"")</f>
        <v>6.52</v>
      </c>
      <c r="J5428" s="2">
        <f>IFERROR(VLOOKUP(Tableau2[[#This Row],[PR]],'Taux sortant'!$I$9:$S$167,COLUMN(),0),"")</f>
        <v>0</v>
      </c>
      <c r="K5428" s="2">
        <f>IFERROR(VLOOKUP(Tableau2[[#This Row],[PR]],'Taux sortant'!$I$9:$S$167,COLUMN(),0),"")</f>
        <v>0</v>
      </c>
      <c r="L5428" s="2" t="str">
        <f>IFERROR(VLOOKUP(Tableau2[[#This Row],[PR]],'Taux sortant'!$I$9:$S$167,COLUMN(),0),"")</f>
        <v/>
      </c>
    </row>
    <row r="5429" spans="1:12" x14ac:dyDescent="0.3">
      <c r="A5429" s="1" t="s">
        <v>5216</v>
      </c>
      <c r="B5429" s="1" t="s">
        <v>1182</v>
      </c>
      <c r="C5429" s="2">
        <f>IFERROR(VLOOKUP(Tableau2[[#This Row],[PR]],'Taux sortant'!$I$9:$S$167,COLUMN(),0),"")</f>
        <v>22.64</v>
      </c>
      <c r="D5429" s="2">
        <f>IFERROR(VLOOKUP(Tableau2[[#This Row],[PR]],'Taux sortant'!$I$9:$S$167,COLUMN(),0),"")</f>
        <v>20.190000000000001</v>
      </c>
      <c r="E5429" s="2">
        <f>IFERROR(VLOOKUP(Tableau2[[#This Row],[PR]],'Taux sortant'!$I$9:$S$167,COLUMN(),0),"")</f>
        <v>16.53</v>
      </c>
      <c r="F5429" s="2">
        <f>IFERROR(VLOOKUP(Tableau2[[#This Row],[PR]],'Taux sortant'!$I$9:$S$167,COLUMN(),0),"")</f>
        <v>14.31</v>
      </c>
      <c r="G5429" s="2">
        <f>IFERROR(VLOOKUP(Tableau2[[#This Row],[PR]],'Taux sortant'!$I$9:$S$167,COLUMN(),0),"")</f>
        <v>12.45</v>
      </c>
      <c r="H5429" s="2">
        <f>IFERROR(VLOOKUP(Tableau2[[#This Row],[PR]],'Taux sortant'!$I$9:$S$167,COLUMN(),0),"")</f>
        <v>10.32</v>
      </c>
      <c r="I5429" s="2">
        <f>IFERROR(VLOOKUP(Tableau2[[#This Row],[PR]],'Taux sortant'!$I$9:$S$167,COLUMN(),0),"")</f>
        <v>8.83</v>
      </c>
      <c r="J5429" s="2">
        <f>IFERROR(VLOOKUP(Tableau2[[#This Row],[PR]],'Taux sortant'!$I$9:$S$167,COLUMN(),0),"")</f>
        <v>0</v>
      </c>
      <c r="K5429" s="2">
        <f>IFERROR(VLOOKUP(Tableau2[[#This Row],[PR]],'Taux sortant'!$I$9:$S$167,COLUMN(),0),"")</f>
        <v>0</v>
      </c>
      <c r="L5429" s="2" t="str">
        <f>IFERROR(VLOOKUP(Tableau2[[#This Row],[PR]],'Taux sortant'!$I$9:$S$167,COLUMN(),0),"")</f>
        <v/>
      </c>
    </row>
    <row r="5430" spans="1:12" x14ac:dyDescent="0.3">
      <c r="A5430" s="1" t="s">
        <v>2480</v>
      </c>
      <c r="B5430" s="1" t="s">
        <v>1518</v>
      </c>
      <c r="C5430" s="2">
        <f>IFERROR(VLOOKUP(Tableau2[[#This Row],[PR]],'Taux sortant'!$I$9:$S$167,COLUMN(),0),"")</f>
        <v>10.29</v>
      </c>
      <c r="D5430" s="2">
        <f>IFERROR(VLOOKUP(Tableau2[[#This Row],[PR]],'Taux sortant'!$I$9:$S$167,COLUMN(),0),"")</f>
        <v>8.1199999999999992</v>
      </c>
      <c r="E5430" s="2">
        <f>IFERROR(VLOOKUP(Tableau2[[#This Row],[PR]],'Taux sortant'!$I$9:$S$167,COLUMN(),0),"")</f>
        <v>5.69</v>
      </c>
      <c r="F5430" s="2">
        <f>IFERROR(VLOOKUP(Tableau2[[#This Row],[PR]],'Taux sortant'!$I$9:$S$167,COLUMN(),0),"")</f>
        <v>4.5199999999999996</v>
      </c>
      <c r="G5430" s="2">
        <f>IFERROR(VLOOKUP(Tableau2[[#This Row],[PR]],'Taux sortant'!$I$9:$S$167,COLUMN(),0),"")</f>
        <v>3.74</v>
      </c>
      <c r="H5430" s="2">
        <f>IFERROR(VLOOKUP(Tableau2[[#This Row],[PR]],'Taux sortant'!$I$9:$S$167,COLUMN(),0),"")</f>
        <v>3.28</v>
      </c>
      <c r="I5430" s="2">
        <f>IFERROR(VLOOKUP(Tableau2[[#This Row],[PR]],'Taux sortant'!$I$9:$S$167,COLUMN(),0),"")</f>
        <v>2.99</v>
      </c>
      <c r="J5430" s="2">
        <f>IFERROR(VLOOKUP(Tableau2[[#This Row],[PR]],'Taux sortant'!$I$9:$S$167,COLUMN(),0),"")</f>
        <v>0</v>
      </c>
      <c r="K5430" s="2">
        <f>IFERROR(VLOOKUP(Tableau2[[#This Row],[PR]],'Taux sortant'!$I$9:$S$167,COLUMN(),0),"")</f>
        <v>0</v>
      </c>
      <c r="L5430" s="2" t="str">
        <f>IFERROR(VLOOKUP(Tableau2[[#This Row],[PR]],'Taux sortant'!$I$9:$S$167,COLUMN(),0),"")</f>
        <v/>
      </c>
    </row>
    <row r="5431" spans="1:12" x14ac:dyDescent="0.3">
      <c r="A5431" s="1" t="s">
        <v>4038</v>
      </c>
      <c r="B5431" s="1" t="s">
        <v>3113</v>
      </c>
      <c r="C5431" s="2">
        <f>IFERROR(VLOOKUP(Tableau2[[#This Row],[PR]],'Taux sortant'!$I$9:$S$167,COLUMN(),0),"")</f>
        <v>14.22</v>
      </c>
      <c r="D5431" s="2">
        <f>IFERROR(VLOOKUP(Tableau2[[#This Row],[PR]],'Taux sortant'!$I$9:$S$167,COLUMN(),0),"")</f>
        <v>11.82</v>
      </c>
      <c r="E5431" s="2">
        <f>IFERROR(VLOOKUP(Tableau2[[#This Row],[PR]],'Taux sortant'!$I$9:$S$167,COLUMN(),0),"")</f>
        <v>9.02</v>
      </c>
      <c r="F5431" s="2">
        <f>IFERROR(VLOOKUP(Tableau2[[#This Row],[PR]],'Taux sortant'!$I$9:$S$167,COLUMN(),0),"")</f>
        <v>7.68</v>
      </c>
      <c r="G5431" s="2">
        <f>IFERROR(VLOOKUP(Tableau2[[#This Row],[PR]],'Taux sortant'!$I$9:$S$167,COLUMN(),0),"")</f>
        <v>6.52</v>
      </c>
      <c r="H5431" s="2">
        <f>IFERROR(VLOOKUP(Tableau2[[#This Row],[PR]],'Taux sortant'!$I$9:$S$167,COLUMN(),0),"")</f>
        <v>5.54</v>
      </c>
      <c r="I5431" s="2">
        <f>IFERROR(VLOOKUP(Tableau2[[#This Row],[PR]],'Taux sortant'!$I$9:$S$167,COLUMN(),0),"")</f>
        <v>4.76</v>
      </c>
      <c r="J5431" s="2">
        <f>IFERROR(VLOOKUP(Tableau2[[#This Row],[PR]],'Taux sortant'!$I$9:$S$167,COLUMN(),0),"")</f>
        <v>0</v>
      </c>
      <c r="K5431" s="2">
        <f>IFERROR(VLOOKUP(Tableau2[[#This Row],[PR]],'Taux sortant'!$I$9:$S$167,COLUMN(),0),"")</f>
        <v>0</v>
      </c>
      <c r="L5431" s="2" t="str">
        <f>IFERROR(VLOOKUP(Tableau2[[#This Row],[PR]],'Taux sortant'!$I$9:$S$167,COLUMN(),0),"")</f>
        <v/>
      </c>
    </row>
    <row r="5432" spans="1:12" x14ac:dyDescent="0.3">
      <c r="A5432" s="1" t="s">
        <v>5219</v>
      </c>
      <c r="B5432" s="1" t="s">
        <v>4147</v>
      </c>
      <c r="C5432" s="2">
        <f>IFERROR(VLOOKUP(Tableau2[[#This Row],[PR]],'Taux sortant'!$I$9:$S$167,COLUMN(),0),"")</f>
        <v>16.62</v>
      </c>
      <c r="D5432" s="2">
        <f>IFERROR(VLOOKUP(Tableau2[[#This Row],[PR]],'Taux sortant'!$I$9:$S$167,COLUMN(),0),"")</f>
        <v>14.01</v>
      </c>
      <c r="E5432" s="2">
        <f>IFERROR(VLOOKUP(Tableau2[[#This Row],[PR]],'Taux sortant'!$I$9:$S$167,COLUMN(),0),"")</f>
        <v>10.98</v>
      </c>
      <c r="F5432" s="2">
        <f>IFERROR(VLOOKUP(Tableau2[[#This Row],[PR]],'Taux sortant'!$I$9:$S$167,COLUMN(),0),"")</f>
        <v>9.49</v>
      </c>
      <c r="G5432" s="2">
        <f>IFERROR(VLOOKUP(Tableau2[[#This Row],[PR]],'Taux sortant'!$I$9:$S$167,COLUMN(),0),"")</f>
        <v>8.1199999999999992</v>
      </c>
      <c r="H5432" s="2">
        <f>IFERROR(VLOOKUP(Tableau2[[#This Row],[PR]],'Taux sortant'!$I$9:$S$167,COLUMN(),0),"")</f>
        <v>6.99</v>
      </c>
      <c r="I5432" s="2">
        <f>IFERROR(VLOOKUP(Tableau2[[#This Row],[PR]],'Taux sortant'!$I$9:$S$167,COLUMN(),0),"")</f>
        <v>6.03</v>
      </c>
      <c r="J5432" s="2">
        <f>IFERROR(VLOOKUP(Tableau2[[#This Row],[PR]],'Taux sortant'!$I$9:$S$167,COLUMN(),0),"")</f>
        <v>2466.4499999999998</v>
      </c>
      <c r="K5432" s="2">
        <f>IFERROR(VLOOKUP(Tableau2[[#This Row],[PR]],'Taux sortant'!$I$9:$S$167,COLUMN(),0),"")</f>
        <v>0</v>
      </c>
      <c r="L5432" s="2" t="str">
        <f>IFERROR(VLOOKUP(Tableau2[[#This Row],[PR]],'Taux sortant'!$I$9:$S$167,COLUMN(),0),"")</f>
        <v/>
      </c>
    </row>
    <row r="5433" spans="1:12" x14ac:dyDescent="0.3">
      <c r="A5433" s="1" t="s">
        <v>5221</v>
      </c>
      <c r="B5433" s="1" t="s">
        <v>4162</v>
      </c>
      <c r="C5433" s="2" t="str">
        <f>IFERROR(VLOOKUP(Tableau2[[#This Row],[PR]],'Taux sortant'!$I$9:$S$167,COLUMN(),0),"")</f>
        <v/>
      </c>
      <c r="D5433" s="2" t="str">
        <f>IFERROR(VLOOKUP(Tableau2[[#This Row],[PR]],'Taux sortant'!$I$9:$S$167,COLUMN(),0),"")</f>
        <v/>
      </c>
      <c r="E5433" s="2" t="str">
        <f>IFERROR(VLOOKUP(Tableau2[[#This Row],[PR]],'Taux sortant'!$I$9:$S$167,COLUMN(),0),"")</f>
        <v/>
      </c>
      <c r="F5433" s="2" t="str">
        <f>IFERROR(VLOOKUP(Tableau2[[#This Row],[PR]],'Taux sortant'!$I$9:$S$167,COLUMN(),0),"")</f>
        <v/>
      </c>
      <c r="G5433" s="2" t="str">
        <f>IFERROR(VLOOKUP(Tableau2[[#This Row],[PR]],'Taux sortant'!$I$9:$S$167,COLUMN(),0),"")</f>
        <v/>
      </c>
      <c r="H5433" s="2" t="str">
        <f>IFERROR(VLOOKUP(Tableau2[[#This Row],[PR]],'Taux sortant'!$I$9:$S$167,COLUMN(),0),"")</f>
        <v/>
      </c>
      <c r="I5433" s="2" t="str">
        <f>IFERROR(VLOOKUP(Tableau2[[#This Row],[PR]],'Taux sortant'!$I$9:$S$167,COLUMN(),0),"")</f>
        <v/>
      </c>
      <c r="J5433" s="2" t="str">
        <f>IFERROR(VLOOKUP(Tableau2[[#This Row],[PR]],'Taux sortant'!$I$9:$S$167,COLUMN(),0),"")</f>
        <v/>
      </c>
      <c r="K5433" s="2" t="str">
        <f>IFERROR(VLOOKUP(Tableau2[[#This Row],[PR]],'Taux sortant'!$I$9:$S$167,COLUMN(),0),"")</f>
        <v/>
      </c>
      <c r="L5433" s="2" t="str">
        <f>IFERROR(VLOOKUP(Tableau2[[#This Row],[PR]],'Taux sortant'!$I$9:$S$167,COLUMN(),0),"")</f>
        <v/>
      </c>
    </row>
    <row r="5434" spans="1:12" x14ac:dyDescent="0.3">
      <c r="A5434" s="1" t="s">
        <v>5224</v>
      </c>
      <c r="B5434" s="1" t="s">
        <v>4140</v>
      </c>
      <c r="C5434" s="2" t="str">
        <f>IFERROR(VLOOKUP(Tableau2[[#This Row],[PR]],'Taux sortant'!$I$9:$S$167,COLUMN(),0),"")</f>
        <v/>
      </c>
      <c r="D5434" s="2" t="str">
        <f>IFERROR(VLOOKUP(Tableau2[[#This Row],[PR]],'Taux sortant'!$I$9:$S$167,COLUMN(),0),"")</f>
        <v/>
      </c>
      <c r="E5434" s="2" t="str">
        <f>IFERROR(VLOOKUP(Tableau2[[#This Row],[PR]],'Taux sortant'!$I$9:$S$167,COLUMN(),0),"")</f>
        <v/>
      </c>
      <c r="F5434" s="2" t="str">
        <f>IFERROR(VLOOKUP(Tableau2[[#This Row],[PR]],'Taux sortant'!$I$9:$S$167,COLUMN(),0),"")</f>
        <v/>
      </c>
      <c r="G5434" s="2" t="str">
        <f>IFERROR(VLOOKUP(Tableau2[[#This Row],[PR]],'Taux sortant'!$I$9:$S$167,COLUMN(),0),"")</f>
        <v/>
      </c>
      <c r="H5434" s="2" t="str">
        <f>IFERROR(VLOOKUP(Tableau2[[#This Row],[PR]],'Taux sortant'!$I$9:$S$167,COLUMN(),0),"")</f>
        <v/>
      </c>
      <c r="I5434" s="2" t="str">
        <f>IFERROR(VLOOKUP(Tableau2[[#This Row],[PR]],'Taux sortant'!$I$9:$S$167,COLUMN(),0),"")</f>
        <v/>
      </c>
      <c r="J5434" s="2" t="str">
        <f>IFERROR(VLOOKUP(Tableau2[[#This Row],[PR]],'Taux sortant'!$I$9:$S$167,COLUMN(),0),"")</f>
        <v/>
      </c>
      <c r="K5434" s="2" t="str">
        <f>IFERROR(VLOOKUP(Tableau2[[#This Row],[PR]],'Taux sortant'!$I$9:$S$167,COLUMN(),0),"")</f>
        <v/>
      </c>
      <c r="L5434" s="2" t="str">
        <f>IFERROR(VLOOKUP(Tableau2[[#This Row],[PR]],'Taux sortant'!$I$9:$S$167,COLUMN(),0),"")</f>
        <v/>
      </c>
    </row>
    <row r="5435" spans="1:12" x14ac:dyDescent="0.3">
      <c r="A5435" s="1" t="s">
        <v>5227</v>
      </c>
      <c r="B5435" s="1" t="s">
        <v>4140</v>
      </c>
      <c r="C5435" s="2" t="str">
        <f>IFERROR(VLOOKUP(Tableau2[[#This Row],[PR]],'Taux sortant'!$I$9:$S$167,COLUMN(),0),"")</f>
        <v/>
      </c>
      <c r="D5435" s="2" t="str">
        <f>IFERROR(VLOOKUP(Tableau2[[#This Row],[PR]],'Taux sortant'!$I$9:$S$167,COLUMN(),0),"")</f>
        <v/>
      </c>
      <c r="E5435" s="2" t="str">
        <f>IFERROR(VLOOKUP(Tableau2[[#This Row],[PR]],'Taux sortant'!$I$9:$S$167,COLUMN(),0),"")</f>
        <v/>
      </c>
      <c r="F5435" s="2" t="str">
        <f>IFERROR(VLOOKUP(Tableau2[[#This Row],[PR]],'Taux sortant'!$I$9:$S$167,COLUMN(),0),"")</f>
        <v/>
      </c>
      <c r="G5435" s="2" t="str">
        <f>IFERROR(VLOOKUP(Tableau2[[#This Row],[PR]],'Taux sortant'!$I$9:$S$167,COLUMN(),0),"")</f>
        <v/>
      </c>
      <c r="H5435" s="2" t="str">
        <f>IFERROR(VLOOKUP(Tableau2[[#This Row],[PR]],'Taux sortant'!$I$9:$S$167,COLUMN(),0),"")</f>
        <v/>
      </c>
      <c r="I5435" s="2" t="str">
        <f>IFERROR(VLOOKUP(Tableau2[[#This Row],[PR]],'Taux sortant'!$I$9:$S$167,COLUMN(),0),"")</f>
        <v/>
      </c>
      <c r="J5435" s="2" t="str">
        <f>IFERROR(VLOOKUP(Tableau2[[#This Row],[PR]],'Taux sortant'!$I$9:$S$167,COLUMN(),0),"")</f>
        <v/>
      </c>
      <c r="K5435" s="2" t="str">
        <f>IFERROR(VLOOKUP(Tableau2[[#This Row],[PR]],'Taux sortant'!$I$9:$S$167,COLUMN(),0),"")</f>
        <v/>
      </c>
      <c r="L5435" s="2" t="str">
        <f>IFERROR(VLOOKUP(Tableau2[[#This Row],[PR]],'Taux sortant'!$I$9:$S$167,COLUMN(),0),"")</f>
        <v/>
      </c>
    </row>
    <row r="5436" spans="1:12" x14ac:dyDescent="0.3">
      <c r="A5436" s="1" t="s">
        <v>5230</v>
      </c>
      <c r="B5436" s="1" t="s">
        <v>4194</v>
      </c>
      <c r="C5436" s="2">
        <f>IFERROR(VLOOKUP(Tableau2[[#This Row],[PR]],'Taux sortant'!$I$9:$S$167,COLUMN(),0),"")</f>
        <v>19.27</v>
      </c>
      <c r="D5436" s="2">
        <f>IFERROR(VLOOKUP(Tableau2[[#This Row],[PR]],'Taux sortant'!$I$9:$S$167,COLUMN(),0),"")</f>
        <v>16.54</v>
      </c>
      <c r="E5436" s="2">
        <f>IFERROR(VLOOKUP(Tableau2[[#This Row],[PR]],'Taux sortant'!$I$9:$S$167,COLUMN(),0),"")</f>
        <v>13.35</v>
      </c>
      <c r="F5436" s="2">
        <f>IFERROR(VLOOKUP(Tableau2[[#This Row],[PR]],'Taux sortant'!$I$9:$S$167,COLUMN(),0),"")</f>
        <v>11.77</v>
      </c>
      <c r="G5436" s="2">
        <f>IFERROR(VLOOKUP(Tableau2[[#This Row],[PR]],'Taux sortant'!$I$9:$S$167,COLUMN(),0),"")</f>
        <v>10.32</v>
      </c>
      <c r="H5436" s="2">
        <f>IFERROR(VLOOKUP(Tableau2[[#This Row],[PR]],'Taux sortant'!$I$9:$S$167,COLUMN(),0),"")</f>
        <v>9.14</v>
      </c>
      <c r="I5436" s="2">
        <f>IFERROR(VLOOKUP(Tableau2[[#This Row],[PR]],'Taux sortant'!$I$9:$S$167,COLUMN(),0),"")</f>
        <v>8.1199999999999992</v>
      </c>
      <c r="J5436" s="2">
        <f>IFERROR(VLOOKUP(Tableau2[[#This Row],[PR]],'Taux sortant'!$I$9:$S$167,COLUMN(),0),"")</f>
        <v>0</v>
      </c>
      <c r="K5436" s="2">
        <f>IFERROR(VLOOKUP(Tableau2[[#This Row],[PR]],'Taux sortant'!$I$9:$S$167,COLUMN(),0),"")</f>
        <v>0</v>
      </c>
      <c r="L5436" s="2" t="str">
        <f>IFERROR(VLOOKUP(Tableau2[[#This Row],[PR]],'Taux sortant'!$I$9:$S$167,COLUMN(),0),"")</f>
        <v/>
      </c>
    </row>
    <row r="5437" spans="1:12" x14ac:dyDescent="0.3">
      <c r="A5437" s="1" t="s">
        <v>5232</v>
      </c>
      <c r="B5437" s="1" t="s">
        <v>4140</v>
      </c>
      <c r="C5437" s="2" t="str">
        <f>IFERROR(VLOOKUP(Tableau2[[#This Row],[PR]],'Taux sortant'!$I$9:$S$167,COLUMN(),0),"")</f>
        <v/>
      </c>
      <c r="D5437" s="2" t="str">
        <f>IFERROR(VLOOKUP(Tableau2[[#This Row],[PR]],'Taux sortant'!$I$9:$S$167,COLUMN(),0),"")</f>
        <v/>
      </c>
      <c r="E5437" s="2" t="str">
        <f>IFERROR(VLOOKUP(Tableau2[[#This Row],[PR]],'Taux sortant'!$I$9:$S$167,COLUMN(),0),"")</f>
        <v/>
      </c>
      <c r="F5437" s="2" t="str">
        <f>IFERROR(VLOOKUP(Tableau2[[#This Row],[PR]],'Taux sortant'!$I$9:$S$167,COLUMN(),0),"")</f>
        <v/>
      </c>
      <c r="G5437" s="2" t="str">
        <f>IFERROR(VLOOKUP(Tableau2[[#This Row],[PR]],'Taux sortant'!$I$9:$S$167,COLUMN(),0),"")</f>
        <v/>
      </c>
      <c r="H5437" s="2" t="str">
        <f>IFERROR(VLOOKUP(Tableau2[[#This Row],[PR]],'Taux sortant'!$I$9:$S$167,COLUMN(),0),"")</f>
        <v/>
      </c>
      <c r="I5437" s="2" t="str">
        <f>IFERROR(VLOOKUP(Tableau2[[#This Row],[PR]],'Taux sortant'!$I$9:$S$167,COLUMN(),0),"")</f>
        <v/>
      </c>
      <c r="J5437" s="2" t="str">
        <f>IFERROR(VLOOKUP(Tableau2[[#This Row],[PR]],'Taux sortant'!$I$9:$S$167,COLUMN(),0),"")</f>
        <v/>
      </c>
      <c r="K5437" s="2" t="str">
        <f>IFERROR(VLOOKUP(Tableau2[[#This Row],[PR]],'Taux sortant'!$I$9:$S$167,COLUMN(),0),"")</f>
        <v/>
      </c>
      <c r="L5437" s="2" t="str">
        <f>IFERROR(VLOOKUP(Tableau2[[#This Row],[PR]],'Taux sortant'!$I$9:$S$167,COLUMN(),0),"")</f>
        <v/>
      </c>
    </row>
    <row r="5438" spans="1:12" x14ac:dyDescent="0.3">
      <c r="A5438" s="1" t="s">
        <v>1262</v>
      </c>
      <c r="B5438" s="1" t="s">
        <v>87</v>
      </c>
      <c r="C5438" s="2">
        <f>IFERROR(VLOOKUP(Tableau2[[#This Row],[PR]],'Taux sortant'!$I$9:$S$167,COLUMN(),0),"")</f>
        <v>18.79</v>
      </c>
      <c r="D5438" s="2">
        <f>IFERROR(VLOOKUP(Tableau2[[#This Row],[PR]],'Taux sortant'!$I$9:$S$167,COLUMN(),0),"")</f>
        <v>15.99</v>
      </c>
      <c r="E5438" s="2">
        <f>IFERROR(VLOOKUP(Tableau2[[#This Row],[PR]],'Taux sortant'!$I$9:$S$167,COLUMN(),0),"")</f>
        <v>12.7</v>
      </c>
      <c r="F5438" s="2">
        <f>IFERROR(VLOOKUP(Tableau2[[#This Row],[PR]],'Taux sortant'!$I$9:$S$167,COLUMN(),0),"")</f>
        <v>11.07</v>
      </c>
      <c r="G5438" s="2">
        <f>IFERROR(VLOOKUP(Tableau2[[#This Row],[PR]],'Taux sortant'!$I$9:$S$167,COLUMN(),0),"")</f>
        <v>9.52</v>
      </c>
      <c r="H5438" s="2">
        <f>IFERROR(VLOOKUP(Tableau2[[#This Row],[PR]],'Taux sortant'!$I$9:$S$167,COLUMN(),0),"")</f>
        <v>8.1</v>
      </c>
      <c r="I5438" s="2">
        <f>IFERROR(VLOOKUP(Tableau2[[#This Row],[PR]],'Taux sortant'!$I$9:$S$167,COLUMN(),0),"")</f>
        <v>6.92</v>
      </c>
      <c r="J5438" s="2">
        <f>IFERROR(VLOOKUP(Tableau2[[#This Row],[PR]],'Taux sortant'!$I$9:$S$167,COLUMN(),0),"")</f>
        <v>0</v>
      </c>
      <c r="K5438" s="2">
        <f>IFERROR(VLOOKUP(Tableau2[[#This Row],[PR]],'Taux sortant'!$I$9:$S$167,COLUMN(),0),"")</f>
        <v>0</v>
      </c>
      <c r="L5438" s="2" t="str">
        <f>IFERROR(VLOOKUP(Tableau2[[#This Row],[PR]],'Taux sortant'!$I$9:$S$167,COLUMN(),0),"")</f>
        <v/>
      </c>
    </row>
    <row r="5439" spans="1:12" x14ac:dyDescent="0.3">
      <c r="A5439" s="1" t="s">
        <v>1265</v>
      </c>
      <c r="B5439" s="1" t="s">
        <v>4162</v>
      </c>
      <c r="C5439" s="2" t="str">
        <f>IFERROR(VLOOKUP(Tableau2[[#This Row],[PR]],'Taux sortant'!$I$9:$S$167,COLUMN(),0),"")</f>
        <v/>
      </c>
      <c r="D5439" s="2" t="str">
        <f>IFERROR(VLOOKUP(Tableau2[[#This Row],[PR]],'Taux sortant'!$I$9:$S$167,COLUMN(),0),"")</f>
        <v/>
      </c>
      <c r="E5439" s="2" t="str">
        <f>IFERROR(VLOOKUP(Tableau2[[#This Row],[PR]],'Taux sortant'!$I$9:$S$167,COLUMN(),0),"")</f>
        <v/>
      </c>
      <c r="F5439" s="2" t="str">
        <f>IFERROR(VLOOKUP(Tableau2[[#This Row],[PR]],'Taux sortant'!$I$9:$S$167,COLUMN(),0),"")</f>
        <v/>
      </c>
      <c r="G5439" s="2" t="str">
        <f>IFERROR(VLOOKUP(Tableau2[[#This Row],[PR]],'Taux sortant'!$I$9:$S$167,COLUMN(),0),"")</f>
        <v/>
      </c>
      <c r="H5439" s="2" t="str">
        <f>IFERROR(VLOOKUP(Tableau2[[#This Row],[PR]],'Taux sortant'!$I$9:$S$167,COLUMN(),0),"")</f>
        <v/>
      </c>
      <c r="I5439" s="2" t="str">
        <f>IFERROR(VLOOKUP(Tableau2[[#This Row],[PR]],'Taux sortant'!$I$9:$S$167,COLUMN(),0),"")</f>
        <v/>
      </c>
      <c r="J5439" s="2" t="str">
        <f>IFERROR(VLOOKUP(Tableau2[[#This Row],[PR]],'Taux sortant'!$I$9:$S$167,COLUMN(),0),"")</f>
        <v/>
      </c>
      <c r="K5439" s="2" t="str">
        <f>IFERROR(VLOOKUP(Tableau2[[#This Row],[PR]],'Taux sortant'!$I$9:$S$167,COLUMN(),0),"")</f>
        <v/>
      </c>
      <c r="L5439" s="2" t="str">
        <f>IFERROR(VLOOKUP(Tableau2[[#This Row],[PR]],'Taux sortant'!$I$9:$S$167,COLUMN(),0),"")</f>
        <v/>
      </c>
    </row>
    <row r="5440" spans="1:12" x14ac:dyDescent="0.3">
      <c r="A5440" s="1" t="s">
        <v>1265</v>
      </c>
      <c r="B5440" s="1" t="s">
        <v>105</v>
      </c>
      <c r="C5440" s="2">
        <f>IFERROR(VLOOKUP(Tableau2[[#This Row],[PR]],'Taux sortant'!$I$9:$S$167,COLUMN(),0),"")</f>
        <v>22.68</v>
      </c>
      <c r="D5440" s="2">
        <f>IFERROR(VLOOKUP(Tableau2[[#This Row],[PR]],'Taux sortant'!$I$9:$S$167,COLUMN(),0),"")</f>
        <v>19.600000000000001</v>
      </c>
      <c r="E5440" s="2">
        <f>IFERROR(VLOOKUP(Tableau2[[#This Row],[PR]],'Taux sortant'!$I$9:$S$167,COLUMN(),0),"")</f>
        <v>15.23</v>
      </c>
      <c r="F5440" s="2">
        <f>IFERROR(VLOOKUP(Tableau2[[#This Row],[PR]],'Taux sortant'!$I$9:$S$167,COLUMN(),0),"")</f>
        <v>11.98</v>
      </c>
      <c r="G5440" s="2">
        <f>IFERROR(VLOOKUP(Tableau2[[#This Row],[PR]],'Taux sortant'!$I$9:$S$167,COLUMN(),0),"")</f>
        <v>8.5399999999999991</v>
      </c>
      <c r="H5440" s="2">
        <f>IFERROR(VLOOKUP(Tableau2[[#This Row],[PR]],'Taux sortant'!$I$9:$S$167,COLUMN(),0),"")</f>
        <v>5.65</v>
      </c>
      <c r="I5440" s="2">
        <f>IFERROR(VLOOKUP(Tableau2[[#This Row],[PR]],'Taux sortant'!$I$9:$S$167,COLUMN(),0),"")</f>
        <v>4.07</v>
      </c>
      <c r="J5440" s="2">
        <f>IFERROR(VLOOKUP(Tableau2[[#This Row],[PR]],'Taux sortant'!$I$9:$S$167,COLUMN(),0),"")</f>
        <v>0</v>
      </c>
      <c r="K5440" s="2">
        <f>IFERROR(VLOOKUP(Tableau2[[#This Row],[PR]],'Taux sortant'!$I$9:$S$167,COLUMN(),0),"")</f>
        <v>0</v>
      </c>
      <c r="L5440" s="2" t="str">
        <f>IFERROR(VLOOKUP(Tableau2[[#This Row],[PR]],'Taux sortant'!$I$9:$S$167,COLUMN(),0),"")</f>
        <v/>
      </c>
    </row>
    <row r="5441" spans="1:12" x14ac:dyDescent="0.3">
      <c r="A5441" s="1" t="s">
        <v>1265</v>
      </c>
      <c r="B5441" s="1" t="s">
        <v>3127</v>
      </c>
      <c r="C5441" s="2" t="str">
        <f>IFERROR(VLOOKUP(Tableau2[[#This Row],[PR]],'Taux sortant'!$I$9:$S$167,COLUMN(),0),"")</f>
        <v/>
      </c>
      <c r="D5441" s="2" t="str">
        <f>IFERROR(VLOOKUP(Tableau2[[#This Row],[PR]],'Taux sortant'!$I$9:$S$167,COLUMN(),0),"")</f>
        <v/>
      </c>
      <c r="E5441" s="2" t="str">
        <f>IFERROR(VLOOKUP(Tableau2[[#This Row],[PR]],'Taux sortant'!$I$9:$S$167,COLUMN(),0),"")</f>
        <v/>
      </c>
      <c r="F5441" s="2" t="str">
        <f>IFERROR(VLOOKUP(Tableau2[[#This Row],[PR]],'Taux sortant'!$I$9:$S$167,COLUMN(),0),"")</f>
        <v/>
      </c>
      <c r="G5441" s="2" t="str">
        <f>IFERROR(VLOOKUP(Tableau2[[#This Row],[PR]],'Taux sortant'!$I$9:$S$167,COLUMN(),0),"")</f>
        <v/>
      </c>
      <c r="H5441" s="2" t="str">
        <f>IFERROR(VLOOKUP(Tableau2[[#This Row],[PR]],'Taux sortant'!$I$9:$S$167,COLUMN(),0),"")</f>
        <v/>
      </c>
      <c r="I5441" s="2" t="str">
        <f>IFERROR(VLOOKUP(Tableau2[[#This Row],[PR]],'Taux sortant'!$I$9:$S$167,COLUMN(),0),"")</f>
        <v/>
      </c>
      <c r="J5441" s="2" t="str">
        <f>IFERROR(VLOOKUP(Tableau2[[#This Row],[PR]],'Taux sortant'!$I$9:$S$167,COLUMN(),0),"")</f>
        <v/>
      </c>
      <c r="K5441" s="2" t="str">
        <f>IFERROR(VLOOKUP(Tableau2[[#This Row],[PR]],'Taux sortant'!$I$9:$S$167,COLUMN(),0),"")</f>
        <v/>
      </c>
      <c r="L5441" s="2" t="str">
        <f>IFERROR(VLOOKUP(Tableau2[[#This Row],[PR]],'Taux sortant'!$I$9:$S$167,COLUMN(),0),"")</f>
        <v/>
      </c>
    </row>
    <row r="5442" spans="1:12" x14ac:dyDescent="0.3">
      <c r="A5442" s="1" t="s">
        <v>1265</v>
      </c>
      <c r="B5442" s="1" t="s">
        <v>5349</v>
      </c>
      <c r="C5442" s="2" t="str">
        <f>IFERROR(VLOOKUP(Tableau2[[#This Row],[PR]],'Taux sortant'!$I$9:$S$167,COLUMN(),0),"")</f>
        <v/>
      </c>
      <c r="D5442" s="2" t="str">
        <f>IFERROR(VLOOKUP(Tableau2[[#This Row],[PR]],'Taux sortant'!$I$9:$S$167,COLUMN(),0),"")</f>
        <v/>
      </c>
      <c r="E5442" s="2" t="str">
        <f>IFERROR(VLOOKUP(Tableau2[[#This Row],[PR]],'Taux sortant'!$I$9:$S$167,COLUMN(),0),"")</f>
        <v/>
      </c>
      <c r="F5442" s="2" t="str">
        <f>IFERROR(VLOOKUP(Tableau2[[#This Row],[PR]],'Taux sortant'!$I$9:$S$167,COLUMN(),0),"")</f>
        <v/>
      </c>
      <c r="G5442" s="2" t="str">
        <f>IFERROR(VLOOKUP(Tableau2[[#This Row],[PR]],'Taux sortant'!$I$9:$S$167,COLUMN(),0),"")</f>
        <v/>
      </c>
      <c r="H5442" s="2" t="str">
        <f>IFERROR(VLOOKUP(Tableau2[[#This Row],[PR]],'Taux sortant'!$I$9:$S$167,COLUMN(),0),"")</f>
        <v/>
      </c>
      <c r="I5442" s="2" t="str">
        <f>IFERROR(VLOOKUP(Tableau2[[#This Row],[PR]],'Taux sortant'!$I$9:$S$167,COLUMN(),0),"")</f>
        <v/>
      </c>
      <c r="J5442" s="2" t="str">
        <f>IFERROR(VLOOKUP(Tableau2[[#This Row],[PR]],'Taux sortant'!$I$9:$S$167,COLUMN(),0),"")</f>
        <v/>
      </c>
      <c r="K5442" s="2" t="str">
        <f>IFERROR(VLOOKUP(Tableau2[[#This Row],[PR]],'Taux sortant'!$I$9:$S$167,COLUMN(),0),"")</f>
        <v/>
      </c>
      <c r="L5442" s="2" t="str">
        <f>IFERROR(VLOOKUP(Tableau2[[#This Row],[PR]],'Taux sortant'!$I$9:$S$167,COLUMN(),0),"")</f>
        <v/>
      </c>
    </row>
    <row r="5443" spans="1:12" x14ac:dyDescent="0.3">
      <c r="A5443" s="1" t="s">
        <v>6404</v>
      </c>
      <c r="B5443" s="1" t="s">
        <v>5820</v>
      </c>
      <c r="C5443" s="2" t="str">
        <f>IFERROR(VLOOKUP(Tableau2[[#This Row],[PR]],'Taux sortant'!$I$9:$S$167,COLUMN(),0),"")</f>
        <v/>
      </c>
      <c r="D5443" s="2" t="str">
        <f>IFERROR(VLOOKUP(Tableau2[[#This Row],[PR]],'Taux sortant'!$I$9:$S$167,COLUMN(),0),"")</f>
        <v/>
      </c>
      <c r="E5443" s="2" t="str">
        <f>IFERROR(VLOOKUP(Tableau2[[#This Row],[PR]],'Taux sortant'!$I$9:$S$167,COLUMN(),0),"")</f>
        <v/>
      </c>
      <c r="F5443" s="2" t="str">
        <f>IFERROR(VLOOKUP(Tableau2[[#This Row],[PR]],'Taux sortant'!$I$9:$S$167,COLUMN(),0),"")</f>
        <v/>
      </c>
      <c r="G5443" s="2" t="str">
        <f>IFERROR(VLOOKUP(Tableau2[[#This Row],[PR]],'Taux sortant'!$I$9:$S$167,COLUMN(),0),"")</f>
        <v/>
      </c>
      <c r="H5443" s="2" t="str">
        <f>IFERROR(VLOOKUP(Tableau2[[#This Row],[PR]],'Taux sortant'!$I$9:$S$167,COLUMN(),0),"")</f>
        <v/>
      </c>
      <c r="I5443" s="2" t="str">
        <f>IFERROR(VLOOKUP(Tableau2[[#This Row],[PR]],'Taux sortant'!$I$9:$S$167,COLUMN(),0),"")</f>
        <v/>
      </c>
      <c r="J5443" s="2" t="str">
        <f>IFERROR(VLOOKUP(Tableau2[[#This Row],[PR]],'Taux sortant'!$I$9:$S$167,COLUMN(),0),"")</f>
        <v/>
      </c>
      <c r="K5443" s="2" t="str">
        <f>IFERROR(VLOOKUP(Tableau2[[#This Row],[PR]],'Taux sortant'!$I$9:$S$167,COLUMN(),0),"")</f>
        <v/>
      </c>
      <c r="L5443" s="2" t="str">
        <f>IFERROR(VLOOKUP(Tableau2[[#This Row],[PR]],'Taux sortant'!$I$9:$S$167,COLUMN(),0),"")</f>
        <v/>
      </c>
    </row>
    <row r="5444" spans="1:12" x14ac:dyDescent="0.3">
      <c r="A5444" s="1" t="s">
        <v>6407</v>
      </c>
      <c r="B5444" s="1" t="s">
        <v>5820</v>
      </c>
      <c r="C5444" s="2" t="str">
        <f>IFERROR(VLOOKUP(Tableau2[[#This Row],[PR]],'Taux sortant'!$I$9:$S$167,COLUMN(),0),"")</f>
        <v/>
      </c>
      <c r="D5444" s="2" t="str">
        <f>IFERROR(VLOOKUP(Tableau2[[#This Row],[PR]],'Taux sortant'!$I$9:$S$167,COLUMN(),0),"")</f>
        <v/>
      </c>
      <c r="E5444" s="2" t="str">
        <f>IFERROR(VLOOKUP(Tableau2[[#This Row],[PR]],'Taux sortant'!$I$9:$S$167,COLUMN(),0),"")</f>
        <v/>
      </c>
      <c r="F5444" s="2" t="str">
        <f>IFERROR(VLOOKUP(Tableau2[[#This Row],[PR]],'Taux sortant'!$I$9:$S$167,COLUMN(),0),"")</f>
        <v/>
      </c>
      <c r="G5444" s="2" t="str">
        <f>IFERROR(VLOOKUP(Tableau2[[#This Row],[PR]],'Taux sortant'!$I$9:$S$167,COLUMN(),0),"")</f>
        <v/>
      </c>
      <c r="H5444" s="2" t="str">
        <f>IFERROR(VLOOKUP(Tableau2[[#This Row],[PR]],'Taux sortant'!$I$9:$S$167,COLUMN(),0),"")</f>
        <v/>
      </c>
      <c r="I5444" s="2" t="str">
        <f>IFERROR(VLOOKUP(Tableau2[[#This Row],[PR]],'Taux sortant'!$I$9:$S$167,COLUMN(),0),"")</f>
        <v/>
      </c>
      <c r="J5444" s="2" t="str">
        <f>IFERROR(VLOOKUP(Tableau2[[#This Row],[PR]],'Taux sortant'!$I$9:$S$167,COLUMN(),0),"")</f>
        <v/>
      </c>
      <c r="K5444" s="2" t="str">
        <f>IFERROR(VLOOKUP(Tableau2[[#This Row],[PR]],'Taux sortant'!$I$9:$S$167,COLUMN(),0),"")</f>
        <v/>
      </c>
      <c r="L5444" s="2" t="str">
        <f>IFERROR(VLOOKUP(Tableau2[[#This Row],[PR]],'Taux sortant'!$I$9:$S$167,COLUMN(),0),"")</f>
        <v/>
      </c>
    </row>
    <row r="5445" spans="1:12" x14ac:dyDescent="0.3">
      <c r="A5445" s="1" t="s">
        <v>4043</v>
      </c>
      <c r="B5445" s="1" t="s">
        <v>3095</v>
      </c>
      <c r="C5445" s="2">
        <f>IFERROR(VLOOKUP(Tableau2[[#This Row],[PR]],'Taux sortant'!$I$9:$S$167,COLUMN(),0),"")</f>
        <v>15.5</v>
      </c>
      <c r="D5445" s="2">
        <f>IFERROR(VLOOKUP(Tableau2[[#This Row],[PR]],'Taux sortant'!$I$9:$S$167,COLUMN(),0),"")</f>
        <v>12.99</v>
      </c>
      <c r="E5445" s="2">
        <f>IFERROR(VLOOKUP(Tableau2[[#This Row],[PR]],'Taux sortant'!$I$9:$S$167,COLUMN(),0),"")</f>
        <v>10.07</v>
      </c>
      <c r="F5445" s="2">
        <f>IFERROR(VLOOKUP(Tableau2[[#This Row],[PR]],'Taux sortant'!$I$9:$S$167,COLUMN(),0),"")</f>
        <v>8.6</v>
      </c>
      <c r="G5445" s="2">
        <f>IFERROR(VLOOKUP(Tableau2[[#This Row],[PR]],'Taux sortant'!$I$9:$S$167,COLUMN(),0),"")</f>
        <v>7.36</v>
      </c>
      <c r="H5445" s="2">
        <f>IFERROR(VLOOKUP(Tableau2[[#This Row],[PR]],'Taux sortant'!$I$9:$S$167,COLUMN(),0),"")</f>
        <v>6.34</v>
      </c>
      <c r="I5445" s="2">
        <f>IFERROR(VLOOKUP(Tableau2[[#This Row],[PR]],'Taux sortant'!$I$9:$S$167,COLUMN(),0),"")</f>
        <v>5.51</v>
      </c>
      <c r="J5445" s="2">
        <f>IFERROR(VLOOKUP(Tableau2[[#This Row],[PR]],'Taux sortant'!$I$9:$S$167,COLUMN(),0),"")</f>
        <v>0</v>
      </c>
      <c r="K5445" s="2">
        <f>IFERROR(VLOOKUP(Tableau2[[#This Row],[PR]],'Taux sortant'!$I$9:$S$167,COLUMN(),0),"")</f>
        <v>0</v>
      </c>
      <c r="L5445" s="2" t="str">
        <f>IFERROR(VLOOKUP(Tableau2[[#This Row],[PR]],'Taux sortant'!$I$9:$S$167,COLUMN(),0),"")</f>
        <v/>
      </c>
    </row>
    <row r="5446" spans="1:12" x14ac:dyDescent="0.3">
      <c r="A5446" s="1" t="s">
        <v>5637</v>
      </c>
      <c r="B5446" s="1" t="s">
        <v>5351</v>
      </c>
      <c r="C5446" s="2">
        <f>IFERROR(VLOOKUP(Tableau2[[#This Row],[PR]],'Taux sortant'!$I$9:$S$167,COLUMN(),0),"")</f>
        <v>16.170000000000002</v>
      </c>
      <c r="D5446" s="2">
        <f>IFERROR(VLOOKUP(Tableau2[[#This Row],[PR]],'Taux sortant'!$I$9:$S$167,COLUMN(),0),"")</f>
        <v>13.54</v>
      </c>
      <c r="E5446" s="2">
        <f>IFERROR(VLOOKUP(Tableau2[[#This Row],[PR]],'Taux sortant'!$I$9:$S$167,COLUMN(),0),"")</f>
        <v>10.49</v>
      </c>
      <c r="F5446" s="2">
        <f>IFERROR(VLOOKUP(Tableau2[[#This Row],[PR]],'Taux sortant'!$I$9:$S$167,COLUMN(),0),"")</f>
        <v>8.9700000000000006</v>
      </c>
      <c r="G5446" s="2">
        <f>IFERROR(VLOOKUP(Tableau2[[#This Row],[PR]],'Taux sortant'!$I$9:$S$167,COLUMN(),0),"")</f>
        <v>7.62</v>
      </c>
      <c r="H5446" s="2">
        <f>IFERROR(VLOOKUP(Tableau2[[#This Row],[PR]],'Taux sortant'!$I$9:$S$167,COLUMN(),0),"")</f>
        <v>6.52</v>
      </c>
      <c r="I5446" s="2">
        <f>IFERROR(VLOOKUP(Tableau2[[#This Row],[PR]],'Taux sortant'!$I$9:$S$167,COLUMN(),0),"")</f>
        <v>5.64</v>
      </c>
      <c r="J5446" s="2">
        <f>IFERROR(VLOOKUP(Tableau2[[#This Row],[PR]],'Taux sortant'!$I$9:$S$167,COLUMN(),0),"")</f>
        <v>0</v>
      </c>
      <c r="K5446" s="2">
        <f>IFERROR(VLOOKUP(Tableau2[[#This Row],[PR]],'Taux sortant'!$I$9:$S$167,COLUMN(),0),"")</f>
        <v>0</v>
      </c>
      <c r="L5446" s="2" t="str">
        <f>IFERROR(VLOOKUP(Tableau2[[#This Row],[PR]],'Taux sortant'!$I$9:$S$167,COLUMN(),0),"")</f>
        <v/>
      </c>
    </row>
    <row r="5447" spans="1:12" x14ac:dyDescent="0.3">
      <c r="A5447" s="1" t="s">
        <v>5637</v>
      </c>
      <c r="B5447" s="1" t="s">
        <v>5820</v>
      </c>
      <c r="C5447" s="2" t="str">
        <f>IFERROR(VLOOKUP(Tableau2[[#This Row],[PR]],'Taux sortant'!$I$9:$S$167,COLUMN(),0),"")</f>
        <v/>
      </c>
      <c r="D5447" s="2" t="str">
        <f>IFERROR(VLOOKUP(Tableau2[[#This Row],[PR]],'Taux sortant'!$I$9:$S$167,COLUMN(),0),"")</f>
        <v/>
      </c>
      <c r="E5447" s="2" t="str">
        <f>IFERROR(VLOOKUP(Tableau2[[#This Row],[PR]],'Taux sortant'!$I$9:$S$167,COLUMN(),0),"")</f>
        <v/>
      </c>
      <c r="F5447" s="2" t="str">
        <f>IFERROR(VLOOKUP(Tableau2[[#This Row],[PR]],'Taux sortant'!$I$9:$S$167,COLUMN(),0),"")</f>
        <v/>
      </c>
      <c r="G5447" s="2" t="str">
        <f>IFERROR(VLOOKUP(Tableau2[[#This Row],[PR]],'Taux sortant'!$I$9:$S$167,COLUMN(),0),"")</f>
        <v/>
      </c>
      <c r="H5447" s="2" t="str">
        <f>IFERROR(VLOOKUP(Tableau2[[#This Row],[PR]],'Taux sortant'!$I$9:$S$167,COLUMN(),0),"")</f>
        <v/>
      </c>
      <c r="I5447" s="2" t="str">
        <f>IFERROR(VLOOKUP(Tableau2[[#This Row],[PR]],'Taux sortant'!$I$9:$S$167,COLUMN(),0),"")</f>
        <v/>
      </c>
      <c r="J5447" s="2" t="str">
        <f>IFERROR(VLOOKUP(Tableau2[[#This Row],[PR]],'Taux sortant'!$I$9:$S$167,COLUMN(),0),"")</f>
        <v/>
      </c>
      <c r="K5447" s="2" t="str">
        <f>IFERROR(VLOOKUP(Tableau2[[#This Row],[PR]],'Taux sortant'!$I$9:$S$167,COLUMN(),0),"")</f>
        <v/>
      </c>
      <c r="L5447" s="2" t="str">
        <f>IFERROR(VLOOKUP(Tableau2[[#This Row],[PR]],'Taux sortant'!$I$9:$S$167,COLUMN(),0),"")</f>
        <v/>
      </c>
    </row>
    <row r="5448" spans="1:12" x14ac:dyDescent="0.3">
      <c r="A5448" s="1" t="s">
        <v>5237</v>
      </c>
      <c r="B5448" s="1" t="s">
        <v>4180</v>
      </c>
      <c r="C5448" s="2">
        <f>IFERROR(VLOOKUP(Tableau2[[#This Row],[PR]],'Taux sortant'!$I$9:$S$167,COLUMN(),0),"")</f>
        <v>22.64</v>
      </c>
      <c r="D5448" s="2">
        <f>IFERROR(VLOOKUP(Tableau2[[#This Row],[PR]],'Taux sortant'!$I$9:$S$167,COLUMN(),0),"")</f>
        <v>20.190000000000001</v>
      </c>
      <c r="E5448" s="2">
        <f>IFERROR(VLOOKUP(Tableau2[[#This Row],[PR]],'Taux sortant'!$I$9:$S$167,COLUMN(),0),"")</f>
        <v>16.53</v>
      </c>
      <c r="F5448" s="2">
        <f>IFERROR(VLOOKUP(Tableau2[[#This Row],[PR]],'Taux sortant'!$I$9:$S$167,COLUMN(),0),"")</f>
        <v>14.31</v>
      </c>
      <c r="G5448" s="2">
        <f>IFERROR(VLOOKUP(Tableau2[[#This Row],[PR]],'Taux sortant'!$I$9:$S$167,COLUMN(),0),"")</f>
        <v>12.45</v>
      </c>
      <c r="H5448" s="2">
        <f>IFERROR(VLOOKUP(Tableau2[[#This Row],[PR]],'Taux sortant'!$I$9:$S$167,COLUMN(),0),"")</f>
        <v>10.32</v>
      </c>
      <c r="I5448" s="2">
        <f>IFERROR(VLOOKUP(Tableau2[[#This Row],[PR]],'Taux sortant'!$I$9:$S$167,COLUMN(),0),"")</f>
        <v>8.83</v>
      </c>
      <c r="J5448" s="2">
        <f>IFERROR(VLOOKUP(Tableau2[[#This Row],[PR]],'Taux sortant'!$I$9:$S$167,COLUMN(),0),"")</f>
        <v>0</v>
      </c>
      <c r="K5448" s="2">
        <f>IFERROR(VLOOKUP(Tableau2[[#This Row],[PR]],'Taux sortant'!$I$9:$S$167,COLUMN(),0),"")</f>
        <v>0</v>
      </c>
      <c r="L5448" s="2" t="str">
        <f>IFERROR(VLOOKUP(Tableau2[[#This Row],[PR]],'Taux sortant'!$I$9:$S$167,COLUMN(),0),"")</f>
        <v/>
      </c>
    </row>
    <row r="5449" spans="1:12" x14ac:dyDescent="0.3">
      <c r="A5449" s="1" t="s">
        <v>5639</v>
      </c>
      <c r="B5449" s="1" t="s">
        <v>5356</v>
      </c>
      <c r="C5449" s="2">
        <f>IFERROR(VLOOKUP(Tableau2[[#This Row],[PR]],'Taux sortant'!$I$9:$S$167,COLUMN(),0),"")</f>
        <v>14.1</v>
      </c>
      <c r="D5449" s="2">
        <f>IFERROR(VLOOKUP(Tableau2[[#This Row],[PR]],'Taux sortant'!$I$9:$S$167,COLUMN(),0),"")</f>
        <v>12.41</v>
      </c>
      <c r="E5449" s="2">
        <f>IFERROR(VLOOKUP(Tableau2[[#This Row],[PR]],'Taux sortant'!$I$9:$S$167,COLUMN(),0),"")</f>
        <v>9.0299999999999994</v>
      </c>
      <c r="F5449" s="2">
        <f>IFERROR(VLOOKUP(Tableau2[[#This Row],[PR]],'Taux sortant'!$I$9:$S$167,COLUMN(),0),"")</f>
        <v>7.34</v>
      </c>
      <c r="G5449" s="2">
        <f>IFERROR(VLOOKUP(Tableau2[[#This Row],[PR]],'Taux sortant'!$I$9:$S$167,COLUMN(),0),"")</f>
        <v>6.12</v>
      </c>
      <c r="H5449" s="2">
        <f>IFERROR(VLOOKUP(Tableau2[[#This Row],[PR]],'Taux sortant'!$I$9:$S$167,COLUMN(),0),"")</f>
        <v>5.37</v>
      </c>
      <c r="I5449" s="2">
        <f>IFERROR(VLOOKUP(Tableau2[[#This Row],[PR]],'Taux sortant'!$I$9:$S$167,COLUMN(),0),"")</f>
        <v>4.6500000000000004</v>
      </c>
      <c r="J5449" s="2">
        <f>IFERROR(VLOOKUP(Tableau2[[#This Row],[PR]],'Taux sortant'!$I$9:$S$167,COLUMN(),0),"")</f>
        <v>0</v>
      </c>
      <c r="K5449" s="2">
        <f>IFERROR(VLOOKUP(Tableau2[[#This Row],[PR]],'Taux sortant'!$I$9:$S$167,COLUMN(),0),"")</f>
        <v>1585.65</v>
      </c>
      <c r="L5449" s="2" t="str">
        <f>IFERROR(VLOOKUP(Tableau2[[#This Row],[PR]],'Taux sortant'!$I$9:$S$167,COLUMN(),0),"")</f>
        <v/>
      </c>
    </row>
    <row r="5450" spans="1:12" x14ac:dyDescent="0.3">
      <c r="A5450" s="1" t="s">
        <v>5641</v>
      </c>
      <c r="B5450" s="1" t="s">
        <v>5356</v>
      </c>
      <c r="C5450" s="2">
        <f>IFERROR(VLOOKUP(Tableau2[[#This Row],[PR]],'Taux sortant'!$I$9:$S$167,COLUMN(),0),"")</f>
        <v>14.1</v>
      </c>
      <c r="D5450" s="2">
        <f>IFERROR(VLOOKUP(Tableau2[[#This Row],[PR]],'Taux sortant'!$I$9:$S$167,COLUMN(),0),"")</f>
        <v>12.41</v>
      </c>
      <c r="E5450" s="2">
        <f>IFERROR(VLOOKUP(Tableau2[[#This Row],[PR]],'Taux sortant'!$I$9:$S$167,COLUMN(),0),"")</f>
        <v>9.0299999999999994</v>
      </c>
      <c r="F5450" s="2">
        <f>IFERROR(VLOOKUP(Tableau2[[#This Row],[PR]],'Taux sortant'!$I$9:$S$167,COLUMN(),0),"")</f>
        <v>7.34</v>
      </c>
      <c r="G5450" s="2">
        <f>IFERROR(VLOOKUP(Tableau2[[#This Row],[PR]],'Taux sortant'!$I$9:$S$167,COLUMN(),0),"")</f>
        <v>6.12</v>
      </c>
      <c r="H5450" s="2">
        <f>IFERROR(VLOOKUP(Tableau2[[#This Row],[PR]],'Taux sortant'!$I$9:$S$167,COLUMN(),0),"")</f>
        <v>5.37</v>
      </c>
      <c r="I5450" s="2">
        <f>IFERROR(VLOOKUP(Tableau2[[#This Row],[PR]],'Taux sortant'!$I$9:$S$167,COLUMN(),0),"")</f>
        <v>4.6500000000000004</v>
      </c>
      <c r="J5450" s="2">
        <f>IFERROR(VLOOKUP(Tableau2[[#This Row],[PR]],'Taux sortant'!$I$9:$S$167,COLUMN(),0),"")</f>
        <v>0</v>
      </c>
      <c r="K5450" s="2">
        <f>IFERROR(VLOOKUP(Tableau2[[#This Row],[PR]],'Taux sortant'!$I$9:$S$167,COLUMN(),0),"")</f>
        <v>1585.65</v>
      </c>
      <c r="L5450" s="2" t="str">
        <f>IFERROR(VLOOKUP(Tableau2[[#This Row],[PR]],'Taux sortant'!$I$9:$S$167,COLUMN(),0),"")</f>
        <v/>
      </c>
    </row>
    <row r="5451" spans="1:12" x14ac:dyDescent="0.3">
      <c r="A5451" s="1" t="s">
        <v>1268</v>
      </c>
      <c r="B5451" s="1" t="s">
        <v>102</v>
      </c>
      <c r="C5451" s="2">
        <f>IFERROR(VLOOKUP(Tableau2[[#This Row],[PR]],'Taux sortant'!$I$9:$S$167,COLUMN(),0),"")</f>
        <v>14.5</v>
      </c>
      <c r="D5451" s="2">
        <f>IFERROR(VLOOKUP(Tableau2[[#This Row],[PR]],'Taux sortant'!$I$9:$S$167,COLUMN(),0),"")</f>
        <v>11.83</v>
      </c>
      <c r="E5451" s="2">
        <f>IFERROR(VLOOKUP(Tableau2[[#This Row],[PR]],'Taux sortant'!$I$9:$S$167,COLUMN(),0),"")</f>
        <v>8.74</v>
      </c>
      <c r="F5451" s="2">
        <f>IFERROR(VLOOKUP(Tableau2[[#This Row],[PR]],'Taux sortant'!$I$9:$S$167,COLUMN(),0),"")</f>
        <v>7.26</v>
      </c>
      <c r="G5451" s="2">
        <f>IFERROR(VLOOKUP(Tableau2[[#This Row],[PR]],'Taux sortant'!$I$9:$S$167,COLUMN(),0),"")</f>
        <v>6.21</v>
      </c>
      <c r="H5451" s="2">
        <f>IFERROR(VLOOKUP(Tableau2[[#This Row],[PR]],'Taux sortant'!$I$9:$S$167,COLUMN(),0),"")</f>
        <v>5.33</v>
      </c>
      <c r="I5451" s="2">
        <f>IFERROR(VLOOKUP(Tableau2[[#This Row],[PR]],'Taux sortant'!$I$9:$S$167,COLUMN(),0),"")</f>
        <v>4.8</v>
      </c>
      <c r="J5451" s="2">
        <f>IFERROR(VLOOKUP(Tableau2[[#This Row],[PR]],'Taux sortant'!$I$9:$S$167,COLUMN(),0),"")</f>
        <v>0</v>
      </c>
      <c r="K5451" s="2">
        <f>IFERROR(VLOOKUP(Tableau2[[#This Row],[PR]],'Taux sortant'!$I$9:$S$167,COLUMN(),0),"")</f>
        <v>0</v>
      </c>
      <c r="L5451" s="2" t="str">
        <f>IFERROR(VLOOKUP(Tableau2[[#This Row],[PR]],'Taux sortant'!$I$9:$S$167,COLUMN(),0),"")</f>
        <v/>
      </c>
    </row>
    <row r="5452" spans="1:12" x14ac:dyDescent="0.3">
      <c r="A5452" s="1" t="s">
        <v>5239</v>
      </c>
      <c r="B5452" s="1" t="s">
        <v>3580</v>
      </c>
      <c r="C5452" s="2">
        <f>IFERROR(VLOOKUP(Tableau2[[#This Row],[PR]],'Taux sortant'!$I$9:$S$167,COLUMN(),0),"")</f>
        <v>18.79</v>
      </c>
      <c r="D5452" s="2">
        <f>IFERROR(VLOOKUP(Tableau2[[#This Row],[PR]],'Taux sortant'!$I$9:$S$167,COLUMN(),0),"")</f>
        <v>15.99</v>
      </c>
      <c r="E5452" s="2">
        <f>IFERROR(VLOOKUP(Tableau2[[#This Row],[PR]],'Taux sortant'!$I$9:$S$167,COLUMN(),0),"")</f>
        <v>12.7</v>
      </c>
      <c r="F5452" s="2">
        <f>IFERROR(VLOOKUP(Tableau2[[#This Row],[PR]],'Taux sortant'!$I$9:$S$167,COLUMN(),0),"")</f>
        <v>11.07</v>
      </c>
      <c r="G5452" s="2">
        <f>IFERROR(VLOOKUP(Tableau2[[#This Row],[PR]],'Taux sortant'!$I$9:$S$167,COLUMN(),0),"")</f>
        <v>9.52</v>
      </c>
      <c r="H5452" s="2">
        <f>IFERROR(VLOOKUP(Tableau2[[#This Row],[PR]],'Taux sortant'!$I$9:$S$167,COLUMN(),0),"")</f>
        <v>8.1</v>
      </c>
      <c r="I5452" s="2">
        <f>IFERROR(VLOOKUP(Tableau2[[#This Row],[PR]],'Taux sortant'!$I$9:$S$167,COLUMN(),0),"")</f>
        <v>6.92</v>
      </c>
      <c r="J5452" s="2">
        <f>IFERROR(VLOOKUP(Tableau2[[#This Row],[PR]],'Taux sortant'!$I$9:$S$167,COLUMN(),0),"")</f>
        <v>0</v>
      </c>
      <c r="K5452" s="2">
        <f>IFERROR(VLOOKUP(Tableau2[[#This Row],[PR]],'Taux sortant'!$I$9:$S$167,COLUMN(),0),"")</f>
        <v>0</v>
      </c>
      <c r="L5452" s="2" t="str">
        <f>IFERROR(VLOOKUP(Tableau2[[#This Row],[PR]],'Taux sortant'!$I$9:$S$167,COLUMN(),0),"")</f>
        <v/>
      </c>
    </row>
    <row r="5453" spans="1:12" x14ac:dyDescent="0.3">
      <c r="A5453" s="1" t="s">
        <v>6412</v>
      </c>
      <c r="B5453" s="1" t="s">
        <v>5815</v>
      </c>
      <c r="C5453" s="2">
        <f>IFERROR(VLOOKUP(Tableau2[[#This Row],[PR]],'Taux sortant'!$I$9:$S$167,COLUMN(),0),"")</f>
        <v>29.89</v>
      </c>
      <c r="D5453" s="2">
        <f>IFERROR(VLOOKUP(Tableau2[[#This Row],[PR]],'Taux sortant'!$I$9:$S$167,COLUMN(),0),"")</f>
        <v>27.05</v>
      </c>
      <c r="E5453" s="2">
        <f>IFERROR(VLOOKUP(Tableau2[[#This Row],[PR]],'Taux sortant'!$I$9:$S$167,COLUMN(),0),"")</f>
        <v>23.76</v>
      </c>
      <c r="F5453" s="2">
        <f>IFERROR(VLOOKUP(Tableau2[[#This Row],[PR]],'Taux sortant'!$I$9:$S$167,COLUMN(),0),"")</f>
        <v>22.11</v>
      </c>
      <c r="G5453" s="2">
        <f>IFERROR(VLOOKUP(Tableau2[[#This Row],[PR]],'Taux sortant'!$I$9:$S$167,COLUMN(),0),"")</f>
        <v>20.05</v>
      </c>
      <c r="H5453" s="2">
        <f>IFERROR(VLOOKUP(Tableau2[[#This Row],[PR]],'Taux sortant'!$I$9:$S$167,COLUMN(),0),"")</f>
        <v>17.09</v>
      </c>
      <c r="I5453" s="2">
        <f>IFERROR(VLOOKUP(Tableau2[[#This Row],[PR]],'Taux sortant'!$I$9:$S$167,COLUMN(),0),"")</f>
        <v>15.56</v>
      </c>
      <c r="J5453" s="2">
        <f>IFERROR(VLOOKUP(Tableau2[[#This Row],[PR]],'Taux sortant'!$I$9:$S$167,COLUMN(),0),"")</f>
        <v>0</v>
      </c>
      <c r="K5453" s="2">
        <f>IFERROR(VLOOKUP(Tableau2[[#This Row],[PR]],'Taux sortant'!$I$9:$S$167,COLUMN(),0),"")</f>
        <v>0</v>
      </c>
      <c r="L5453" s="2" t="str">
        <f>IFERROR(VLOOKUP(Tableau2[[#This Row],[PR]],'Taux sortant'!$I$9:$S$167,COLUMN(),0),"")</f>
        <v/>
      </c>
    </row>
    <row r="5454" spans="1:12" x14ac:dyDescent="0.3">
      <c r="A5454" s="1" t="s">
        <v>1271</v>
      </c>
      <c r="B5454" s="1" t="s">
        <v>90</v>
      </c>
      <c r="C5454" s="2">
        <f>IFERROR(VLOOKUP(Tableau2[[#This Row],[PR]],'Taux sortant'!$I$9:$S$167,COLUMN(),0),"")</f>
        <v>32.090000000000003</v>
      </c>
      <c r="D5454" s="2">
        <f>IFERROR(VLOOKUP(Tableau2[[#This Row],[PR]],'Taux sortant'!$I$9:$S$167,COLUMN(),0),"")</f>
        <v>26.17</v>
      </c>
      <c r="E5454" s="2">
        <f>IFERROR(VLOOKUP(Tableau2[[#This Row],[PR]],'Taux sortant'!$I$9:$S$167,COLUMN(),0),"")</f>
        <v>20.67</v>
      </c>
      <c r="F5454" s="2">
        <f>IFERROR(VLOOKUP(Tableau2[[#This Row],[PR]],'Taux sortant'!$I$9:$S$167,COLUMN(),0),"")</f>
        <v>17.260000000000002</v>
      </c>
      <c r="G5454" s="2">
        <f>IFERROR(VLOOKUP(Tableau2[[#This Row],[PR]],'Taux sortant'!$I$9:$S$167,COLUMN(),0),"")</f>
        <v>12.15</v>
      </c>
      <c r="H5454" s="2">
        <f>IFERROR(VLOOKUP(Tableau2[[#This Row],[PR]],'Taux sortant'!$I$9:$S$167,COLUMN(),0),"")</f>
        <v>7.95</v>
      </c>
      <c r="I5454" s="2">
        <f>IFERROR(VLOOKUP(Tableau2[[#This Row],[PR]],'Taux sortant'!$I$9:$S$167,COLUMN(),0),"")</f>
        <v>7.21</v>
      </c>
      <c r="J5454" s="2">
        <f>IFERROR(VLOOKUP(Tableau2[[#This Row],[PR]],'Taux sortant'!$I$9:$S$167,COLUMN(),0),"")</f>
        <v>0</v>
      </c>
      <c r="K5454" s="2">
        <f>IFERROR(VLOOKUP(Tableau2[[#This Row],[PR]],'Taux sortant'!$I$9:$S$167,COLUMN(),0),"")</f>
        <v>0</v>
      </c>
      <c r="L5454" s="2" t="str">
        <f>IFERROR(VLOOKUP(Tableau2[[#This Row],[PR]],'Taux sortant'!$I$9:$S$167,COLUMN(),0),"")</f>
        <v/>
      </c>
    </row>
    <row r="5455" spans="1:12" x14ac:dyDescent="0.3">
      <c r="A5455" s="1" t="s">
        <v>6415</v>
      </c>
      <c r="B5455" s="1" t="s">
        <v>5832</v>
      </c>
      <c r="C5455" s="2">
        <f>IFERROR(VLOOKUP(Tableau2[[#This Row],[PR]],'Taux sortant'!$I$9:$S$167,COLUMN(),0),"")</f>
        <v>31.17</v>
      </c>
      <c r="D5455" s="2">
        <f>IFERROR(VLOOKUP(Tableau2[[#This Row],[PR]],'Taux sortant'!$I$9:$S$167,COLUMN(),0),"")</f>
        <v>27.9</v>
      </c>
      <c r="E5455" s="2">
        <f>IFERROR(VLOOKUP(Tableau2[[#This Row],[PR]],'Taux sortant'!$I$9:$S$167,COLUMN(),0),"")</f>
        <v>24.1</v>
      </c>
      <c r="F5455" s="2">
        <f>IFERROR(VLOOKUP(Tableau2[[#This Row],[PR]],'Taux sortant'!$I$9:$S$167,COLUMN(),0),"")</f>
        <v>22.18</v>
      </c>
      <c r="G5455" s="2">
        <f>IFERROR(VLOOKUP(Tableau2[[#This Row],[PR]],'Taux sortant'!$I$9:$S$167,COLUMN(),0),"")</f>
        <v>19.97</v>
      </c>
      <c r="H5455" s="2">
        <f>IFERROR(VLOOKUP(Tableau2[[#This Row],[PR]],'Taux sortant'!$I$9:$S$167,COLUMN(),0),"")</f>
        <v>17.98</v>
      </c>
      <c r="I5455" s="2">
        <f>IFERROR(VLOOKUP(Tableau2[[#This Row],[PR]],'Taux sortant'!$I$9:$S$167,COLUMN(),0),"")</f>
        <v>16.45</v>
      </c>
      <c r="J5455" s="2">
        <f>IFERROR(VLOOKUP(Tableau2[[#This Row],[PR]],'Taux sortant'!$I$9:$S$167,COLUMN(),0),"")</f>
        <v>0</v>
      </c>
      <c r="K5455" s="2">
        <f>IFERROR(VLOOKUP(Tableau2[[#This Row],[PR]],'Taux sortant'!$I$9:$S$167,COLUMN(),0),"")</f>
        <v>0</v>
      </c>
      <c r="L5455" s="2" t="str">
        <f>IFERROR(VLOOKUP(Tableau2[[#This Row],[PR]],'Taux sortant'!$I$9:$S$167,COLUMN(),0),"")</f>
        <v/>
      </c>
    </row>
    <row r="5456" spans="1:12" x14ac:dyDescent="0.3">
      <c r="A5456" s="1" t="s">
        <v>5242</v>
      </c>
      <c r="B5456" s="1" t="s">
        <v>4143</v>
      </c>
      <c r="C5456" s="2" t="str">
        <f>IFERROR(VLOOKUP(Tableau2[[#This Row],[PR]],'Taux sortant'!$I$9:$S$167,COLUMN(),0),"")</f>
        <v/>
      </c>
      <c r="D5456" s="2" t="str">
        <f>IFERROR(VLOOKUP(Tableau2[[#This Row],[PR]],'Taux sortant'!$I$9:$S$167,COLUMN(),0),"")</f>
        <v/>
      </c>
      <c r="E5456" s="2" t="str">
        <f>IFERROR(VLOOKUP(Tableau2[[#This Row],[PR]],'Taux sortant'!$I$9:$S$167,COLUMN(),0),"")</f>
        <v/>
      </c>
      <c r="F5456" s="2" t="str">
        <f>IFERROR(VLOOKUP(Tableau2[[#This Row],[PR]],'Taux sortant'!$I$9:$S$167,COLUMN(),0),"")</f>
        <v/>
      </c>
      <c r="G5456" s="2" t="str">
        <f>IFERROR(VLOOKUP(Tableau2[[#This Row],[PR]],'Taux sortant'!$I$9:$S$167,COLUMN(),0),"")</f>
        <v/>
      </c>
      <c r="H5456" s="2" t="str">
        <f>IFERROR(VLOOKUP(Tableau2[[#This Row],[PR]],'Taux sortant'!$I$9:$S$167,COLUMN(),0),"")</f>
        <v/>
      </c>
      <c r="I5456" s="2" t="str">
        <f>IFERROR(VLOOKUP(Tableau2[[#This Row],[PR]],'Taux sortant'!$I$9:$S$167,COLUMN(),0),"")</f>
        <v/>
      </c>
      <c r="J5456" s="2" t="str">
        <f>IFERROR(VLOOKUP(Tableau2[[#This Row],[PR]],'Taux sortant'!$I$9:$S$167,COLUMN(),0),"")</f>
        <v/>
      </c>
      <c r="K5456" s="2" t="str">
        <f>IFERROR(VLOOKUP(Tableau2[[#This Row],[PR]],'Taux sortant'!$I$9:$S$167,COLUMN(),0),"")</f>
        <v/>
      </c>
      <c r="L5456" s="2" t="str">
        <f>IFERROR(VLOOKUP(Tableau2[[#This Row],[PR]],'Taux sortant'!$I$9:$S$167,COLUMN(),0),"")</f>
        <v/>
      </c>
    </row>
    <row r="5457" spans="1:12" x14ac:dyDescent="0.3">
      <c r="A5457" s="1" t="s">
        <v>1274</v>
      </c>
      <c r="B5457" s="1" t="s">
        <v>102</v>
      </c>
      <c r="C5457" s="2">
        <f>IFERROR(VLOOKUP(Tableau2[[#This Row],[PR]],'Taux sortant'!$I$9:$S$167,COLUMN(),0),"")</f>
        <v>14.5</v>
      </c>
      <c r="D5457" s="2">
        <f>IFERROR(VLOOKUP(Tableau2[[#This Row],[PR]],'Taux sortant'!$I$9:$S$167,COLUMN(),0),"")</f>
        <v>11.83</v>
      </c>
      <c r="E5457" s="2">
        <f>IFERROR(VLOOKUP(Tableau2[[#This Row],[PR]],'Taux sortant'!$I$9:$S$167,COLUMN(),0),"")</f>
        <v>8.74</v>
      </c>
      <c r="F5457" s="2">
        <f>IFERROR(VLOOKUP(Tableau2[[#This Row],[PR]],'Taux sortant'!$I$9:$S$167,COLUMN(),0),"")</f>
        <v>7.26</v>
      </c>
      <c r="G5457" s="2">
        <f>IFERROR(VLOOKUP(Tableau2[[#This Row],[PR]],'Taux sortant'!$I$9:$S$167,COLUMN(),0),"")</f>
        <v>6.21</v>
      </c>
      <c r="H5457" s="2">
        <f>IFERROR(VLOOKUP(Tableau2[[#This Row],[PR]],'Taux sortant'!$I$9:$S$167,COLUMN(),0),"")</f>
        <v>5.33</v>
      </c>
      <c r="I5457" s="2">
        <f>IFERROR(VLOOKUP(Tableau2[[#This Row],[PR]],'Taux sortant'!$I$9:$S$167,COLUMN(),0),"")</f>
        <v>4.8</v>
      </c>
      <c r="J5457" s="2">
        <f>IFERROR(VLOOKUP(Tableau2[[#This Row],[PR]],'Taux sortant'!$I$9:$S$167,COLUMN(),0),"")</f>
        <v>0</v>
      </c>
      <c r="K5457" s="2">
        <f>IFERROR(VLOOKUP(Tableau2[[#This Row],[PR]],'Taux sortant'!$I$9:$S$167,COLUMN(),0),"")</f>
        <v>0</v>
      </c>
      <c r="L5457" s="2" t="str">
        <f>IFERROR(VLOOKUP(Tableau2[[#This Row],[PR]],'Taux sortant'!$I$9:$S$167,COLUMN(),0),"")</f>
        <v/>
      </c>
    </row>
    <row r="5458" spans="1:12" x14ac:dyDescent="0.3">
      <c r="A5458" s="1" t="s">
        <v>4046</v>
      </c>
      <c r="B5458" s="1" t="s">
        <v>17</v>
      </c>
      <c r="C5458" s="2">
        <f>IFERROR(VLOOKUP(Tableau2[[#This Row],[PR]],'Taux sortant'!$I$9:$S$167,COLUMN(),0),"")</f>
        <v>15.12</v>
      </c>
      <c r="D5458" s="2">
        <f>IFERROR(VLOOKUP(Tableau2[[#This Row],[PR]],'Taux sortant'!$I$9:$S$167,COLUMN(),0),"")</f>
        <v>12.61</v>
      </c>
      <c r="E5458" s="2">
        <f>IFERROR(VLOOKUP(Tableau2[[#This Row],[PR]],'Taux sortant'!$I$9:$S$167,COLUMN(),0),"")</f>
        <v>9.7200000000000006</v>
      </c>
      <c r="F5458" s="2">
        <f>IFERROR(VLOOKUP(Tableau2[[#This Row],[PR]],'Taux sortant'!$I$9:$S$167,COLUMN(),0),"")</f>
        <v>8.27</v>
      </c>
      <c r="G5458" s="2">
        <f>IFERROR(VLOOKUP(Tableau2[[#This Row],[PR]],'Taux sortant'!$I$9:$S$167,COLUMN(),0),"")</f>
        <v>7.1</v>
      </c>
      <c r="H5458" s="2">
        <f>IFERROR(VLOOKUP(Tableau2[[#This Row],[PR]],'Taux sortant'!$I$9:$S$167,COLUMN(),0),"")</f>
        <v>6.12</v>
      </c>
      <c r="I5458" s="2">
        <f>IFERROR(VLOOKUP(Tableau2[[#This Row],[PR]],'Taux sortant'!$I$9:$S$167,COLUMN(),0),"")</f>
        <v>5.33</v>
      </c>
      <c r="J5458" s="2">
        <f>IFERROR(VLOOKUP(Tableau2[[#This Row],[PR]],'Taux sortant'!$I$9:$S$167,COLUMN(),0),"")</f>
        <v>0</v>
      </c>
      <c r="K5458" s="2">
        <f>IFERROR(VLOOKUP(Tableau2[[#This Row],[PR]],'Taux sortant'!$I$9:$S$167,COLUMN(),0),"")</f>
        <v>0</v>
      </c>
      <c r="L5458" s="2" t="str">
        <f>IFERROR(VLOOKUP(Tableau2[[#This Row],[PR]],'Taux sortant'!$I$9:$S$167,COLUMN(),0),"")</f>
        <v/>
      </c>
    </row>
    <row r="5459" spans="1:12" x14ac:dyDescent="0.3">
      <c r="A5459" s="1" t="s">
        <v>5245</v>
      </c>
      <c r="B5459" s="1" t="s">
        <v>4162</v>
      </c>
      <c r="C5459" s="2" t="str">
        <f>IFERROR(VLOOKUP(Tableau2[[#This Row],[PR]],'Taux sortant'!$I$9:$S$167,COLUMN(),0),"")</f>
        <v/>
      </c>
      <c r="D5459" s="2" t="str">
        <f>IFERROR(VLOOKUP(Tableau2[[#This Row],[PR]],'Taux sortant'!$I$9:$S$167,COLUMN(),0),"")</f>
        <v/>
      </c>
      <c r="E5459" s="2" t="str">
        <f>IFERROR(VLOOKUP(Tableau2[[#This Row],[PR]],'Taux sortant'!$I$9:$S$167,COLUMN(),0),"")</f>
        <v/>
      </c>
      <c r="F5459" s="2" t="str">
        <f>IFERROR(VLOOKUP(Tableau2[[#This Row],[PR]],'Taux sortant'!$I$9:$S$167,COLUMN(),0),"")</f>
        <v/>
      </c>
      <c r="G5459" s="2" t="str">
        <f>IFERROR(VLOOKUP(Tableau2[[#This Row],[PR]],'Taux sortant'!$I$9:$S$167,COLUMN(),0),"")</f>
        <v/>
      </c>
      <c r="H5459" s="2" t="str">
        <f>IFERROR(VLOOKUP(Tableau2[[#This Row],[PR]],'Taux sortant'!$I$9:$S$167,COLUMN(),0),"")</f>
        <v/>
      </c>
      <c r="I5459" s="2" t="str">
        <f>IFERROR(VLOOKUP(Tableau2[[#This Row],[PR]],'Taux sortant'!$I$9:$S$167,COLUMN(),0),"")</f>
        <v/>
      </c>
      <c r="J5459" s="2" t="str">
        <f>IFERROR(VLOOKUP(Tableau2[[#This Row],[PR]],'Taux sortant'!$I$9:$S$167,COLUMN(),0),"")</f>
        <v/>
      </c>
      <c r="K5459" s="2" t="str">
        <f>IFERROR(VLOOKUP(Tableau2[[#This Row],[PR]],'Taux sortant'!$I$9:$S$167,COLUMN(),0),"")</f>
        <v/>
      </c>
      <c r="L5459" s="2" t="str">
        <f>IFERROR(VLOOKUP(Tableau2[[#This Row],[PR]],'Taux sortant'!$I$9:$S$167,COLUMN(),0),"")</f>
        <v/>
      </c>
    </row>
    <row r="5460" spans="1:12" x14ac:dyDescent="0.3">
      <c r="A5460" s="1" t="s">
        <v>1277</v>
      </c>
      <c r="B5460" s="1" t="s">
        <v>21</v>
      </c>
      <c r="C5460" s="2">
        <f>IFERROR(VLOOKUP(Tableau2[[#This Row],[PR]],'Taux sortant'!$I$9:$S$167,COLUMN(),0),"")</f>
        <v>20.25</v>
      </c>
      <c r="D5460" s="2">
        <f>IFERROR(VLOOKUP(Tableau2[[#This Row],[PR]],'Taux sortant'!$I$9:$S$167,COLUMN(),0),"")</f>
        <v>16.2</v>
      </c>
      <c r="E5460" s="2">
        <f>IFERROR(VLOOKUP(Tableau2[[#This Row],[PR]],'Taux sortant'!$I$9:$S$167,COLUMN(),0),"")</f>
        <v>11.68</v>
      </c>
      <c r="F5460" s="2">
        <f>IFERROR(VLOOKUP(Tableau2[[#This Row],[PR]],'Taux sortant'!$I$9:$S$167,COLUMN(),0),"")</f>
        <v>9.25</v>
      </c>
      <c r="G5460" s="2">
        <f>IFERROR(VLOOKUP(Tableau2[[#This Row],[PR]],'Taux sortant'!$I$9:$S$167,COLUMN(),0),"")</f>
        <v>7.08</v>
      </c>
      <c r="H5460" s="2">
        <f>IFERROR(VLOOKUP(Tableau2[[#This Row],[PR]],'Taux sortant'!$I$9:$S$167,COLUMN(),0),"")</f>
        <v>5.36</v>
      </c>
      <c r="I5460" s="2">
        <f>IFERROR(VLOOKUP(Tableau2[[#This Row],[PR]],'Taux sortant'!$I$9:$S$167,COLUMN(),0),"")</f>
        <v>4.8499999999999996</v>
      </c>
      <c r="J5460" s="2">
        <f>IFERROR(VLOOKUP(Tableau2[[#This Row],[PR]],'Taux sortant'!$I$9:$S$167,COLUMN(),0),"")</f>
        <v>0</v>
      </c>
      <c r="K5460" s="2">
        <f>IFERROR(VLOOKUP(Tableau2[[#This Row],[PR]],'Taux sortant'!$I$9:$S$167,COLUMN(),0),"")</f>
        <v>0</v>
      </c>
      <c r="L5460" s="2" t="str">
        <f>IFERROR(VLOOKUP(Tableau2[[#This Row],[PR]],'Taux sortant'!$I$9:$S$167,COLUMN(),0),"")</f>
        <v/>
      </c>
    </row>
    <row r="5461" spans="1:12" x14ac:dyDescent="0.3">
      <c r="A5461" s="1" t="s">
        <v>6418</v>
      </c>
      <c r="B5461" s="1" t="s">
        <v>5820</v>
      </c>
      <c r="C5461" s="2" t="str">
        <f>IFERROR(VLOOKUP(Tableau2[[#This Row],[PR]],'Taux sortant'!$I$9:$S$167,COLUMN(),0),"")</f>
        <v/>
      </c>
      <c r="D5461" s="2" t="str">
        <f>IFERROR(VLOOKUP(Tableau2[[#This Row],[PR]],'Taux sortant'!$I$9:$S$167,COLUMN(),0),"")</f>
        <v/>
      </c>
      <c r="E5461" s="2" t="str">
        <f>IFERROR(VLOOKUP(Tableau2[[#This Row],[PR]],'Taux sortant'!$I$9:$S$167,COLUMN(),0),"")</f>
        <v/>
      </c>
      <c r="F5461" s="2" t="str">
        <f>IFERROR(VLOOKUP(Tableau2[[#This Row],[PR]],'Taux sortant'!$I$9:$S$167,COLUMN(),0),"")</f>
        <v/>
      </c>
      <c r="G5461" s="2" t="str">
        <f>IFERROR(VLOOKUP(Tableau2[[#This Row],[PR]],'Taux sortant'!$I$9:$S$167,COLUMN(),0),"")</f>
        <v/>
      </c>
      <c r="H5461" s="2" t="str">
        <f>IFERROR(VLOOKUP(Tableau2[[#This Row],[PR]],'Taux sortant'!$I$9:$S$167,COLUMN(),0),"")</f>
        <v/>
      </c>
      <c r="I5461" s="2" t="str">
        <f>IFERROR(VLOOKUP(Tableau2[[#This Row],[PR]],'Taux sortant'!$I$9:$S$167,COLUMN(),0),"")</f>
        <v/>
      </c>
      <c r="J5461" s="2" t="str">
        <f>IFERROR(VLOOKUP(Tableau2[[#This Row],[PR]],'Taux sortant'!$I$9:$S$167,COLUMN(),0),"")</f>
        <v/>
      </c>
      <c r="K5461" s="2" t="str">
        <f>IFERROR(VLOOKUP(Tableau2[[#This Row],[PR]],'Taux sortant'!$I$9:$S$167,COLUMN(),0),"")</f>
        <v/>
      </c>
      <c r="L5461" s="2" t="str">
        <f>IFERROR(VLOOKUP(Tableau2[[#This Row],[PR]],'Taux sortant'!$I$9:$S$167,COLUMN(),0),"")</f>
        <v/>
      </c>
    </row>
    <row r="5462" spans="1:12" x14ac:dyDescent="0.3">
      <c r="A5462" s="1" t="s">
        <v>5247</v>
      </c>
      <c r="B5462" s="1" t="s">
        <v>4132</v>
      </c>
      <c r="C5462" s="2">
        <f>IFERROR(VLOOKUP(Tableau2[[#This Row],[PR]],'Taux sortant'!$I$9:$S$167,COLUMN(),0),"")</f>
        <v>20.079999999999998</v>
      </c>
      <c r="D5462" s="2">
        <f>IFERROR(VLOOKUP(Tableau2[[#This Row],[PR]],'Taux sortant'!$I$9:$S$167,COLUMN(),0),"")</f>
        <v>17.18</v>
      </c>
      <c r="E5462" s="2">
        <f>IFERROR(VLOOKUP(Tableau2[[#This Row],[PR]],'Taux sortant'!$I$9:$S$167,COLUMN(),0),"")</f>
        <v>13.8</v>
      </c>
      <c r="F5462" s="2">
        <f>IFERROR(VLOOKUP(Tableau2[[#This Row],[PR]],'Taux sortant'!$I$9:$S$167,COLUMN(),0),"")</f>
        <v>12.12</v>
      </c>
      <c r="G5462" s="2">
        <f>IFERROR(VLOOKUP(Tableau2[[#This Row],[PR]],'Taux sortant'!$I$9:$S$167,COLUMN(),0),"")</f>
        <v>10.5</v>
      </c>
      <c r="H5462" s="2">
        <f>IFERROR(VLOOKUP(Tableau2[[#This Row],[PR]],'Taux sortant'!$I$9:$S$167,COLUMN(),0),"")</f>
        <v>9.0500000000000007</v>
      </c>
      <c r="I5462" s="2">
        <f>IFERROR(VLOOKUP(Tableau2[[#This Row],[PR]],'Taux sortant'!$I$9:$S$167,COLUMN(),0),"")</f>
        <v>7.85</v>
      </c>
      <c r="J5462" s="2">
        <f>IFERROR(VLOOKUP(Tableau2[[#This Row],[PR]],'Taux sortant'!$I$9:$S$167,COLUMN(),0),"")</f>
        <v>0</v>
      </c>
      <c r="K5462" s="2">
        <f>IFERROR(VLOOKUP(Tableau2[[#This Row],[PR]],'Taux sortant'!$I$9:$S$167,COLUMN(),0),"")</f>
        <v>0</v>
      </c>
      <c r="L5462" s="2" t="str">
        <f>IFERROR(VLOOKUP(Tableau2[[#This Row],[PR]],'Taux sortant'!$I$9:$S$167,COLUMN(),0),"")</f>
        <v/>
      </c>
    </row>
    <row r="5463" spans="1:12" x14ac:dyDescent="0.3">
      <c r="A5463" s="1" t="s">
        <v>1280</v>
      </c>
      <c r="B5463" s="1" t="s">
        <v>90</v>
      </c>
      <c r="C5463" s="2">
        <f>IFERROR(VLOOKUP(Tableau2[[#This Row],[PR]],'Taux sortant'!$I$9:$S$167,COLUMN(),0),"")</f>
        <v>32.090000000000003</v>
      </c>
      <c r="D5463" s="2">
        <f>IFERROR(VLOOKUP(Tableau2[[#This Row],[PR]],'Taux sortant'!$I$9:$S$167,COLUMN(),0),"")</f>
        <v>26.17</v>
      </c>
      <c r="E5463" s="2">
        <f>IFERROR(VLOOKUP(Tableau2[[#This Row],[PR]],'Taux sortant'!$I$9:$S$167,COLUMN(),0),"")</f>
        <v>20.67</v>
      </c>
      <c r="F5463" s="2">
        <f>IFERROR(VLOOKUP(Tableau2[[#This Row],[PR]],'Taux sortant'!$I$9:$S$167,COLUMN(),0),"")</f>
        <v>17.260000000000002</v>
      </c>
      <c r="G5463" s="2">
        <f>IFERROR(VLOOKUP(Tableau2[[#This Row],[PR]],'Taux sortant'!$I$9:$S$167,COLUMN(),0),"")</f>
        <v>12.15</v>
      </c>
      <c r="H5463" s="2">
        <f>IFERROR(VLOOKUP(Tableau2[[#This Row],[PR]],'Taux sortant'!$I$9:$S$167,COLUMN(),0),"")</f>
        <v>7.95</v>
      </c>
      <c r="I5463" s="2">
        <f>IFERROR(VLOOKUP(Tableau2[[#This Row],[PR]],'Taux sortant'!$I$9:$S$167,COLUMN(),0),"")</f>
        <v>7.21</v>
      </c>
      <c r="J5463" s="2">
        <f>IFERROR(VLOOKUP(Tableau2[[#This Row],[PR]],'Taux sortant'!$I$9:$S$167,COLUMN(),0),"")</f>
        <v>0</v>
      </c>
      <c r="K5463" s="2">
        <f>IFERROR(VLOOKUP(Tableau2[[#This Row],[PR]],'Taux sortant'!$I$9:$S$167,COLUMN(),0),"")</f>
        <v>0</v>
      </c>
      <c r="L5463" s="2" t="str">
        <f>IFERROR(VLOOKUP(Tableau2[[#This Row],[PR]],'Taux sortant'!$I$9:$S$167,COLUMN(),0),"")</f>
        <v/>
      </c>
    </row>
    <row r="5464" spans="1:12" x14ac:dyDescent="0.3">
      <c r="A5464" s="1" t="s">
        <v>1283</v>
      </c>
      <c r="B5464" s="1" t="s">
        <v>90</v>
      </c>
      <c r="C5464" s="2">
        <f>IFERROR(VLOOKUP(Tableau2[[#This Row],[PR]],'Taux sortant'!$I$9:$S$167,COLUMN(),0),"")</f>
        <v>32.090000000000003</v>
      </c>
      <c r="D5464" s="2">
        <f>IFERROR(VLOOKUP(Tableau2[[#This Row],[PR]],'Taux sortant'!$I$9:$S$167,COLUMN(),0),"")</f>
        <v>26.17</v>
      </c>
      <c r="E5464" s="2">
        <f>IFERROR(VLOOKUP(Tableau2[[#This Row],[PR]],'Taux sortant'!$I$9:$S$167,COLUMN(),0),"")</f>
        <v>20.67</v>
      </c>
      <c r="F5464" s="2">
        <f>IFERROR(VLOOKUP(Tableau2[[#This Row],[PR]],'Taux sortant'!$I$9:$S$167,COLUMN(),0),"")</f>
        <v>17.260000000000002</v>
      </c>
      <c r="G5464" s="2">
        <f>IFERROR(VLOOKUP(Tableau2[[#This Row],[PR]],'Taux sortant'!$I$9:$S$167,COLUMN(),0),"")</f>
        <v>12.15</v>
      </c>
      <c r="H5464" s="2">
        <f>IFERROR(VLOOKUP(Tableau2[[#This Row],[PR]],'Taux sortant'!$I$9:$S$167,COLUMN(),0),"")</f>
        <v>7.95</v>
      </c>
      <c r="I5464" s="2">
        <f>IFERROR(VLOOKUP(Tableau2[[#This Row],[PR]],'Taux sortant'!$I$9:$S$167,COLUMN(),0),"")</f>
        <v>7.21</v>
      </c>
      <c r="J5464" s="2">
        <f>IFERROR(VLOOKUP(Tableau2[[#This Row],[PR]],'Taux sortant'!$I$9:$S$167,COLUMN(),0),"")</f>
        <v>0</v>
      </c>
      <c r="K5464" s="2">
        <f>IFERROR(VLOOKUP(Tableau2[[#This Row],[PR]],'Taux sortant'!$I$9:$S$167,COLUMN(),0),"")</f>
        <v>0</v>
      </c>
      <c r="L5464" s="2" t="str">
        <f>IFERROR(VLOOKUP(Tableau2[[#This Row],[PR]],'Taux sortant'!$I$9:$S$167,COLUMN(),0),"")</f>
        <v/>
      </c>
    </row>
    <row r="5465" spans="1:12" x14ac:dyDescent="0.3">
      <c r="A5465" s="1" t="s">
        <v>1286</v>
      </c>
      <c r="B5465" s="1" t="s">
        <v>8</v>
      </c>
      <c r="C5465" s="2">
        <f>IFERROR(VLOOKUP(Tableau2[[#This Row],[PR]],'Taux sortant'!$I$9:$S$167,COLUMN(),0),"")</f>
        <v>30.77</v>
      </c>
      <c r="D5465" s="2">
        <f>IFERROR(VLOOKUP(Tableau2[[#This Row],[PR]],'Taux sortant'!$I$9:$S$167,COLUMN(),0),"")</f>
        <v>22.76</v>
      </c>
      <c r="E5465" s="2">
        <f>IFERROR(VLOOKUP(Tableau2[[#This Row],[PR]],'Taux sortant'!$I$9:$S$167,COLUMN(),0),"")</f>
        <v>16.43</v>
      </c>
      <c r="F5465" s="2">
        <f>IFERROR(VLOOKUP(Tableau2[[#This Row],[PR]],'Taux sortant'!$I$9:$S$167,COLUMN(),0),"")</f>
        <v>12.46</v>
      </c>
      <c r="G5465" s="2">
        <f>IFERROR(VLOOKUP(Tableau2[[#This Row],[PR]],'Taux sortant'!$I$9:$S$167,COLUMN(),0),"")</f>
        <v>7.96</v>
      </c>
      <c r="H5465" s="2">
        <f>IFERROR(VLOOKUP(Tableau2[[#This Row],[PR]],'Taux sortant'!$I$9:$S$167,COLUMN(),0),"")</f>
        <v>5.83</v>
      </c>
      <c r="I5465" s="2">
        <f>IFERROR(VLOOKUP(Tableau2[[#This Row],[PR]],'Taux sortant'!$I$9:$S$167,COLUMN(),0),"")</f>
        <v>4.59</v>
      </c>
      <c r="J5465" s="2">
        <f>IFERROR(VLOOKUP(Tableau2[[#This Row],[PR]],'Taux sortant'!$I$9:$S$167,COLUMN(),0),"")</f>
        <v>0</v>
      </c>
      <c r="K5465" s="2">
        <f>IFERROR(VLOOKUP(Tableau2[[#This Row],[PR]],'Taux sortant'!$I$9:$S$167,COLUMN(),0),"")</f>
        <v>0</v>
      </c>
      <c r="L5465" s="2" t="str">
        <f>IFERROR(VLOOKUP(Tableau2[[#This Row],[PR]],'Taux sortant'!$I$9:$S$167,COLUMN(),0),"")</f>
        <v/>
      </c>
    </row>
    <row r="5466" spans="1:12" x14ac:dyDescent="0.3">
      <c r="A5466" s="1" t="s">
        <v>5642</v>
      </c>
      <c r="B5466" s="1" t="s">
        <v>5356</v>
      </c>
      <c r="C5466" s="2">
        <f>IFERROR(VLOOKUP(Tableau2[[#This Row],[PR]],'Taux sortant'!$I$9:$S$167,COLUMN(),0),"")</f>
        <v>14.1</v>
      </c>
      <c r="D5466" s="2">
        <f>IFERROR(VLOOKUP(Tableau2[[#This Row],[PR]],'Taux sortant'!$I$9:$S$167,COLUMN(),0),"")</f>
        <v>12.41</v>
      </c>
      <c r="E5466" s="2">
        <f>IFERROR(VLOOKUP(Tableau2[[#This Row],[PR]],'Taux sortant'!$I$9:$S$167,COLUMN(),0),"")</f>
        <v>9.0299999999999994</v>
      </c>
      <c r="F5466" s="2">
        <f>IFERROR(VLOOKUP(Tableau2[[#This Row],[PR]],'Taux sortant'!$I$9:$S$167,COLUMN(),0),"")</f>
        <v>7.34</v>
      </c>
      <c r="G5466" s="2">
        <f>IFERROR(VLOOKUP(Tableau2[[#This Row],[PR]],'Taux sortant'!$I$9:$S$167,COLUMN(),0),"")</f>
        <v>6.12</v>
      </c>
      <c r="H5466" s="2">
        <f>IFERROR(VLOOKUP(Tableau2[[#This Row],[PR]],'Taux sortant'!$I$9:$S$167,COLUMN(),0),"")</f>
        <v>5.37</v>
      </c>
      <c r="I5466" s="2">
        <f>IFERROR(VLOOKUP(Tableau2[[#This Row],[PR]],'Taux sortant'!$I$9:$S$167,COLUMN(),0),"")</f>
        <v>4.6500000000000004</v>
      </c>
      <c r="J5466" s="2">
        <f>IFERROR(VLOOKUP(Tableau2[[#This Row],[PR]],'Taux sortant'!$I$9:$S$167,COLUMN(),0),"")</f>
        <v>0</v>
      </c>
      <c r="K5466" s="2">
        <f>IFERROR(VLOOKUP(Tableau2[[#This Row],[PR]],'Taux sortant'!$I$9:$S$167,COLUMN(),0),"")</f>
        <v>1585.65</v>
      </c>
      <c r="L5466" s="2" t="str">
        <f>IFERROR(VLOOKUP(Tableau2[[#This Row],[PR]],'Taux sortant'!$I$9:$S$167,COLUMN(),0),"")</f>
        <v/>
      </c>
    </row>
    <row r="5467" spans="1:12" x14ac:dyDescent="0.3">
      <c r="A5467" s="1" t="s">
        <v>5644</v>
      </c>
      <c r="B5467" s="1" t="s">
        <v>5356</v>
      </c>
      <c r="C5467" s="2">
        <f>IFERROR(VLOOKUP(Tableau2[[#This Row],[PR]],'Taux sortant'!$I$9:$S$167,COLUMN(),0),"")</f>
        <v>14.1</v>
      </c>
      <c r="D5467" s="2">
        <f>IFERROR(VLOOKUP(Tableau2[[#This Row],[PR]],'Taux sortant'!$I$9:$S$167,COLUMN(),0),"")</f>
        <v>12.41</v>
      </c>
      <c r="E5467" s="2">
        <f>IFERROR(VLOOKUP(Tableau2[[#This Row],[PR]],'Taux sortant'!$I$9:$S$167,COLUMN(),0),"")</f>
        <v>9.0299999999999994</v>
      </c>
      <c r="F5467" s="2">
        <f>IFERROR(VLOOKUP(Tableau2[[#This Row],[PR]],'Taux sortant'!$I$9:$S$167,COLUMN(),0),"")</f>
        <v>7.34</v>
      </c>
      <c r="G5467" s="2">
        <f>IFERROR(VLOOKUP(Tableau2[[#This Row],[PR]],'Taux sortant'!$I$9:$S$167,COLUMN(),0),"")</f>
        <v>6.12</v>
      </c>
      <c r="H5467" s="2">
        <f>IFERROR(VLOOKUP(Tableau2[[#This Row],[PR]],'Taux sortant'!$I$9:$S$167,COLUMN(),0),"")</f>
        <v>5.37</v>
      </c>
      <c r="I5467" s="2">
        <f>IFERROR(VLOOKUP(Tableau2[[#This Row],[PR]],'Taux sortant'!$I$9:$S$167,COLUMN(),0),"")</f>
        <v>4.6500000000000004</v>
      </c>
      <c r="J5467" s="2">
        <f>IFERROR(VLOOKUP(Tableau2[[#This Row],[PR]],'Taux sortant'!$I$9:$S$167,COLUMN(),0),"")</f>
        <v>0</v>
      </c>
      <c r="K5467" s="2">
        <f>IFERROR(VLOOKUP(Tableau2[[#This Row],[PR]],'Taux sortant'!$I$9:$S$167,COLUMN(),0),"")</f>
        <v>1585.65</v>
      </c>
      <c r="L5467" s="2" t="str">
        <f>IFERROR(VLOOKUP(Tableau2[[#This Row],[PR]],'Taux sortant'!$I$9:$S$167,COLUMN(),0),"")</f>
        <v/>
      </c>
    </row>
    <row r="5468" spans="1:12" x14ac:dyDescent="0.3">
      <c r="A5468" s="1" t="s">
        <v>4049</v>
      </c>
      <c r="B5468" s="1" t="s">
        <v>3095</v>
      </c>
      <c r="C5468" s="2">
        <f>IFERROR(VLOOKUP(Tableau2[[#This Row],[PR]],'Taux sortant'!$I$9:$S$167,COLUMN(),0),"")</f>
        <v>15.5</v>
      </c>
      <c r="D5468" s="2">
        <f>IFERROR(VLOOKUP(Tableau2[[#This Row],[PR]],'Taux sortant'!$I$9:$S$167,COLUMN(),0),"")</f>
        <v>12.99</v>
      </c>
      <c r="E5468" s="2">
        <f>IFERROR(VLOOKUP(Tableau2[[#This Row],[PR]],'Taux sortant'!$I$9:$S$167,COLUMN(),0),"")</f>
        <v>10.07</v>
      </c>
      <c r="F5468" s="2">
        <f>IFERROR(VLOOKUP(Tableau2[[#This Row],[PR]],'Taux sortant'!$I$9:$S$167,COLUMN(),0),"")</f>
        <v>8.6</v>
      </c>
      <c r="G5468" s="2">
        <f>IFERROR(VLOOKUP(Tableau2[[#This Row],[PR]],'Taux sortant'!$I$9:$S$167,COLUMN(),0),"")</f>
        <v>7.36</v>
      </c>
      <c r="H5468" s="2">
        <f>IFERROR(VLOOKUP(Tableau2[[#This Row],[PR]],'Taux sortant'!$I$9:$S$167,COLUMN(),0),"")</f>
        <v>6.34</v>
      </c>
      <c r="I5468" s="2">
        <f>IFERROR(VLOOKUP(Tableau2[[#This Row],[PR]],'Taux sortant'!$I$9:$S$167,COLUMN(),0),"")</f>
        <v>5.51</v>
      </c>
      <c r="J5468" s="2">
        <f>IFERROR(VLOOKUP(Tableau2[[#This Row],[PR]],'Taux sortant'!$I$9:$S$167,COLUMN(),0),"")</f>
        <v>0</v>
      </c>
      <c r="K5468" s="2">
        <f>IFERROR(VLOOKUP(Tableau2[[#This Row],[PR]],'Taux sortant'!$I$9:$S$167,COLUMN(),0),"")</f>
        <v>0</v>
      </c>
      <c r="L5468" s="2" t="str">
        <f>IFERROR(VLOOKUP(Tableau2[[#This Row],[PR]],'Taux sortant'!$I$9:$S$167,COLUMN(),0),"")</f>
        <v/>
      </c>
    </row>
    <row r="5469" spans="1:12" x14ac:dyDescent="0.3">
      <c r="A5469" s="1" t="s">
        <v>4049</v>
      </c>
      <c r="B5469" s="1" t="s">
        <v>4049</v>
      </c>
      <c r="C5469" s="2">
        <f>IFERROR(VLOOKUP(Tableau2[[#This Row],[PR]],'Taux sortant'!$I$9:$S$167,COLUMN(),0),"")</f>
        <v>29.48</v>
      </c>
      <c r="D5469" s="2">
        <f>IFERROR(VLOOKUP(Tableau2[[#This Row],[PR]],'Taux sortant'!$I$9:$S$167,COLUMN(),0),"")</f>
        <v>25.96</v>
      </c>
      <c r="E5469" s="2">
        <f>IFERROR(VLOOKUP(Tableau2[[#This Row],[PR]],'Taux sortant'!$I$9:$S$167,COLUMN(),0),"")</f>
        <v>21.9</v>
      </c>
      <c r="F5469" s="2">
        <f>IFERROR(VLOOKUP(Tableau2[[#This Row],[PR]],'Taux sortant'!$I$9:$S$167,COLUMN(),0),"")</f>
        <v>19.86</v>
      </c>
      <c r="G5469" s="2">
        <f>IFERROR(VLOOKUP(Tableau2[[#This Row],[PR]],'Taux sortant'!$I$9:$S$167,COLUMN(),0),"")</f>
        <v>17.54</v>
      </c>
      <c r="H5469" s="2">
        <f>IFERROR(VLOOKUP(Tableau2[[#This Row],[PR]],'Taux sortant'!$I$9:$S$167,COLUMN(),0),"")</f>
        <v>15.33</v>
      </c>
      <c r="I5469" s="2">
        <f>IFERROR(VLOOKUP(Tableau2[[#This Row],[PR]],'Taux sortant'!$I$9:$S$167,COLUMN(),0),"")</f>
        <v>13.28</v>
      </c>
      <c r="J5469" s="2">
        <f>IFERROR(VLOOKUP(Tableau2[[#This Row],[PR]],'Taux sortant'!$I$9:$S$167,COLUMN(),0),"")</f>
        <v>0</v>
      </c>
      <c r="K5469" s="2">
        <f>IFERROR(VLOOKUP(Tableau2[[#This Row],[PR]],'Taux sortant'!$I$9:$S$167,COLUMN(),0),"")</f>
        <v>0</v>
      </c>
      <c r="L5469" s="2" t="str">
        <f>IFERROR(VLOOKUP(Tableau2[[#This Row],[PR]],'Taux sortant'!$I$9:$S$167,COLUMN(),0),"")</f>
        <v/>
      </c>
    </row>
    <row r="5470" spans="1:12" x14ac:dyDescent="0.3">
      <c r="A5470" s="1" t="s">
        <v>1289</v>
      </c>
      <c r="B5470" s="1" t="s">
        <v>3580</v>
      </c>
      <c r="C5470" s="2">
        <f>IFERROR(VLOOKUP(Tableau2[[#This Row],[PR]],'Taux sortant'!$I$9:$S$167,COLUMN(),0),"")</f>
        <v>18.79</v>
      </c>
      <c r="D5470" s="2">
        <f>IFERROR(VLOOKUP(Tableau2[[#This Row],[PR]],'Taux sortant'!$I$9:$S$167,COLUMN(),0),"")</f>
        <v>15.99</v>
      </c>
      <c r="E5470" s="2">
        <f>IFERROR(VLOOKUP(Tableau2[[#This Row],[PR]],'Taux sortant'!$I$9:$S$167,COLUMN(),0),"")</f>
        <v>12.7</v>
      </c>
      <c r="F5470" s="2">
        <f>IFERROR(VLOOKUP(Tableau2[[#This Row],[PR]],'Taux sortant'!$I$9:$S$167,COLUMN(),0),"")</f>
        <v>11.07</v>
      </c>
      <c r="G5470" s="2">
        <f>IFERROR(VLOOKUP(Tableau2[[#This Row],[PR]],'Taux sortant'!$I$9:$S$167,COLUMN(),0),"")</f>
        <v>9.52</v>
      </c>
      <c r="H5470" s="2">
        <f>IFERROR(VLOOKUP(Tableau2[[#This Row],[PR]],'Taux sortant'!$I$9:$S$167,COLUMN(),0),"")</f>
        <v>8.1</v>
      </c>
      <c r="I5470" s="2">
        <f>IFERROR(VLOOKUP(Tableau2[[#This Row],[PR]],'Taux sortant'!$I$9:$S$167,COLUMN(),0),"")</f>
        <v>6.92</v>
      </c>
      <c r="J5470" s="2">
        <f>IFERROR(VLOOKUP(Tableau2[[#This Row],[PR]],'Taux sortant'!$I$9:$S$167,COLUMN(),0),"")</f>
        <v>0</v>
      </c>
      <c r="K5470" s="2">
        <f>IFERROR(VLOOKUP(Tableau2[[#This Row],[PR]],'Taux sortant'!$I$9:$S$167,COLUMN(),0),"")</f>
        <v>0</v>
      </c>
      <c r="L5470" s="2" t="str">
        <f>IFERROR(VLOOKUP(Tableau2[[#This Row],[PR]],'Taux sortant'!$I$9:$S$167,COLUMN(),0),"")</f>
        <v/>
      </c>
    </row>
    <row r="5471" spans="1:12" x14ac:dyDescent="0.3">
      <c r="A5471" s="1" t="s">
        <v>1289</v>
      </c>
      <c r="B5471" s="1" t="s">
        <v>102</v>
      </c>
      <c r="C5471" s="2">
        <f>IFERROR(VLOOKUP(Tableau2[[#This Row],[PR]],'Taux sortant'!$I$9:$S$167,COLUMN(),0),"")</f>
        <v>14.5</v>
      </c>
      <c r="D5471" s="2">
        <f>IFERROR(VLOOKUP(Tableau2[[#This Row],[PR]],'Taux sortant'!$I$9:$S$167,COLUMN(),0),"")</f>
        <v>11.83</v>
      </c>
      <c r="E5471" s="2">
        <f>IFERROR(VLOOKUP(Tableau2[[#This Row],[PR]],'Taux sortant'!$I$9:$S$167,COLUMN(),0),"")</f>
        <v>8.74</v>
      </c>
      <c r="F5471" s="2">
        <f>IFERROR(VLOOKUP(Tableau2[[#This Row],[PR]],'Taux sortant'!$I$9:$S$167,COLUMN(),0),"")</f>
        <v>7.26</v>
      </c>
      <c r="G5471" s="2">
        <f>IFERROR(VLOOKUP(Tableau2[[#This Row],[PR]],'Taux sortant'!$I$9:$S$167,COLUMN(),0),"")</f>
        <v>6.21</v>
      </c>
      <c r="H5471" s="2">
        <f>IFERROR(VLOOKUP(Tableau2[[#This Row],[PR]],'Taux sortant'!$I$9:$S$167,COLUMN(),0),"")</f>
        <v>5.33</v>
      </c>
      <c r="I5471" s="2">
        <f>IFERROR(VLOOKUP(Tableau2[[#This Row],[PR]],'Taux sortant'!$I$9:$S$167,COLUMN(),0),"")</f>
        <v>4.8</v>
      </c>
      <c r="J5471" s="2">
        <f>IFERROR(VLOOKUP(Tableau2[[#This Row],[PR]],'Taux sortant'!$I$9:$S$167,COLUMN(),0),"")</f>
        <v>0</v>
      </c>
      <c r="K5471" s="2">
        <f>IFERROR(VLOOKUP(Tableau2[[#This Row],[PR]],'Taux sortant'!$I$9:$S$167,COLUMN(),0),"")</f>
        <v>0</v>
      </c>
      <c r="L5471" s="2" t="str">
        <f>IFERROR(VLOOKUP(Tableau2[[#This Row],[PR]],'Taux sortant'!$I$9:$S$167,COLUMN(),0),"")</f>
        <v/>
      </c>
    </row>
    <row r="5472" spans="1:12" x14ac:dyDescent="0.3">
      <c r="A5472" s="1" t="s">
        <v>1289</v>
      </c>
      <c r="B5472" s="1" t="s">
        <v>5356</v>
      </c>
      <c r="C5472" s="2">
        <f>IFERROR(VLOOKUP(Tableau2[[#This Row],[PR]],'Taux sortant'!$I$9:$S$167,COLUMN(),0),"")</f>
        <v>14.1</v>
      </c>
      <c r="D5472" s="2">
        <f>IFERROR(VLOOKUP(Tableau2[[#This Row],[PR]],'Taux sortant'!$I$9:$S$167,COLUMN(),0),"")</f>
        <v>12.41</v>
      </c>
      <c r="E5472" s="2">
        <f>IFERROR(VLOOKUP(Tableau2[[#This Row],[PR]],'Taux sortant'!$I$9:$S$167,COLUMN(),0),"")</f>
        <v>9.0299999999999994</v>
      </c>
      <c r="F5472" s="2">
        <f>IFERROR(VLOOKUP(Tableau2[[#This Row],[PR]],'Taux sortant'!$I$9:$S$167,COLUMN(),0),"")</f>
        <v>7.34</v>
      </c>
      <c r="G5472" s="2">
        <f>IFERROR(VLOOKUP(Tableau2[[#This Row],[PR]],'Taux sortant'!$I$9:$S$167,COLUMN(),0),"")</f>
        <v>6.12</v>
      </c>
      <c r="H5472" s="2">
        <f>IFERROR(VLOOKUP(Tableau2[[#This Row],[PR]],'Taux sortant'!$I$9:$S$167,COLUMN(),0),"")</f>
        <v>5.37</v>
      </c>
      <c r="I5472" s="2">
        <f>IFERROR(VLOOKUP(Tableau2[[#This Row],[PR]],'Taux sortant'!$I$9:$S$167,COLUMN(),0),"")</f>
        <v>4.6500000000000004</v>
      </c>
      <c r="J5472" s="2">
        <f>IFERROR(VLOOKUP(Tableau2[[#This Row],[PR]],'Taux sortant'!$I$9:$S$167,COLUMN(),0),"")</f>
        <v>0</v>
      </c>
      <c r="K5472" s="2">
        <f>IFERROR(VLOOKUP(Tableau2[[#This Row],[PR]],'Taux sortant'!$I$9:$S$167,COLUMN(),0),"")</f>
        <v>1585.65</v>
      </c>
      <c r="L5472" s="2" t="str">
        <f>IFERROR(VLOOKUP(Tableau2[[#This Row],[PR]],'Taux sortant'!$I$9:$S$167,COLUMN(),0),"")</f>
        <v/>
      </c>
    </row>
    <row r="5473" spans="1:12" x14ac:dyDescent="0.3">
      <c r="A5473" s="1" t="s">
        <v>4052</v>
      </c>
      <c r="B5473" s="1" t="s">
        <v>3095</v>
      </c>
      <c r="C5473" s="2">
        <f>IFERROR(VLOOKUP(Tableau2[[#This Row],[PR]],'Taux sortant'!$I$9:$S$167,COLUMN(),0),"")</f>
        <v>15.5</v>
      </c>
      <c r="D5473" s="2">
        <f>IFERROR(VLOOKUP(Tableau2[[#This Row],[PR]],'Taux sortant'!$I$9:$S$167,COLUMN(),0),"")</f>
        <v>12.99</v>
      </c>
      <c r="E5473" s="2">
        <f>IFERROR(VLOOKUP(Tableau2[[#This Row],[PR]],'Taux sortant'!$I$9:$S$167,COLUMN(),0),"")</f>
        <v>10.07</v>
      </c>
      <c r="F5473" s="2">
        <f>IFERROR(VLOOKUP(Tableau2[[#This Row],[PR]],'Taux sortant'!$I$9:$S$167,COLUMN(),0),"")</f>
        <v>8.6</v>
      </c>
      <c r="G5473" s="2">
        <f>IFERROR(VLOOKUP(Tableau2[[#This Row],[PR]],'Taux sortant'!$I$9:$S$167,COLUMN(),0),"")</f>
        <v>7.36</v>
      </c>
      <c r="H5473" s="2">
        <f>IFERROR(VLOOKUP(Tableau2[[#This Row],[PR]],'Taux sortant'!$I$9:$S$167,COLUMN(),0),"")</f>
        <v>6.34</v>
      </c>
      <c r="I5473" s="2">
        <f>IFERROR(VLOOKUP(Tableau2[[#This Row],[PR]],'Taux sortant'!$I$9:$S$167,COLUMN(),0),"")</f>
        <v>5.51</v>
      </c>
      <c r="J5473" s="2">
        <f>IFERROR(VLOOKUP(Tableau2[[#This Row],[PR]],'Taux sortant'!$I$9:$S$167,COLUMN(),0),"")</f>
        <v>0</v>
      </c>
      <c r="K5473" s="2">
        <f>IFERROR(VLOOKUP(Tableau2[[#This Row],[PR]],'Taux sortant'!$I$9:$S$167,COLUMN(),0),"")</f>
        <v>0</v>
      </c>
      <c r="L5473" s="2" t="str">
        <f>IFERROR(VLOOKUP(Tableau2[[#This Row],[PR]],'Taux sortant'!$I$9:$S$167,COLUMN(),0),"")</f>
        <v/>
      </c>
    </row>
    <row r="5474" spans="1:12" x14ac:dyDescent="0.3">
      <c r="A5474" s="1" t="s">
        <v>4055</v>
      </c>
      <c r="B5474" s="1" t="s">
        <v>3127</v>
      </c>
      <c r="C5474" s="2" t="str">
        <f>IFERROR(VLOOKUP(Tableau2[[#This Row],[PR]],'Taux sortant'!$I$9:$S$167,COLUMN(),0),"")</f>
        <v/>
      </c>
      <c r="D5474" s="2" t="str">
        <f>IFERROR(VLOOKUP(Tableau2[[#This Row],[PR]],'Taux sortant'!$I$9:$S$167,COLUMN(),0),"")</f>
        <v/>
      </c>
      <c r="E5474" s="2" t="str">
        <f>IFERROR(VLOOKUP(Tableau2[[#This Row],[PR]],'Taux sortant'!$I$9:$S$167,COLUMN(),0),"")</f>
        <v/>
      </c>
      <c r="F5474" s="2" t="str">
        <f>IFERROR(VLOOKUP(Tableau2[[#This Row],[PR]],'Taux sortant'!$I$9:$S$167,COLUMN(),0),"")</f>
        <v/>
      </c>
      <c r="G5474" s="2" t="str">
        <f>IFERROR(VLOOKUP(Tableau2[[#This Row],[PR]],'Taux sortant'!$I$9:$S$167,COLUMN(),0),"")</f>
        <v/>
      </c>
      <c r="H5474" s="2" t="str">
        <f>IFERROR(VLOOKUP(Tableau2[[#This Row],[PR]],'Taux sortant'!$I$9:$S$167,COLUMN(),0),"")</f>
        <v/>
      </c>
      <c r="I5474" s="2" t="str">
        <f>IFERROR(VLOOKUP(Tableau2[[#This Row],[PR]],'Taux sortant'!$I$9:$S$167,COLUMN(),0),"")</f>
        <v/>
      </c>
      <c r="J5474" s="2" t="str">
        <f>IFERROR(VLOOKUP(Tableau2[[#This Row],[PR]],'Taux sortant'!$I$9:$S$167,COLUMN(),0),"")</f>
        <v/>
      </c>
      <c r="K5474" s="2" t="str">
        <f>IFERROR(VLOOKUP(Tableau2[[#This Row],[PR]],'Taux sortant'!$I$9:$S$167,COLUMN(),0),"")</f>
        <v/>
      </c>
      <c r="L5474" s="2" t="str">
        <f>IFERROR(VLOOKUP(Tableau2[[#This Row],[PR]],'Taux sortant'!$I$9:$S$167,COLUMN(),0),"")</f>
        <v/>
      </c>
    </row>
    <row r="5475" spans="1:12" x14ac:dyDescent="0.3">
      <c r="A5475" s="1" t="s">
        <v>1292</v>
      </c>
      <c r="B5475" s="1" t="s">
        <v>17</v>
      </c>
      <c r="C5475" s="2">
        <f>IFERROR(VLOOKUP(Tableau2[[#This Row],[PR]],'Taux sortant'!$I$9:$S$167,COLUMN(),0),"")</f>
        <v>15.12</v>
      </c>
      <c r="D5475" s="2">
        <f>IFERROR(VLOOKUP(Tableau2[[#This Row],[PR]],'Taux sortant'!$I$9:$S$167,COLUMN(),0),"")</f>
        <v>12.61</v>
      </c>
      <c r="E5475" s="2">
        <f>IFERROR(VLOOKUP(Tableau2[[#This Row],[PR]],'Taux sortant'!$I$9:$S$167,COLUMN(),0),"")</f>
        <v>9.7200000000000006</v>
      </c>
      <c r="F5475" s="2">
        <f>IFERROR(VLOOKUP(Tableau2[[#This Row],[PR]],'Taux sortant'!$I$9:$S$167,COLUMN(),0),"")</f>
        <v>8.27</v>
      </c>
      <c r="G5475" s="2">
        <f>IFERROR(VLOOKUP(Tableau2[[#This Row],[PR]],'Taux sortant'!$I$9:$S$167,COLUMN(),0),"")</f>
        <v>7.1</v>
      </c>
      <c r="H5475" s="2">
        <f>IFERROR(VLOOKUP(Tableau2[[#This Row],[PR]],'Taux sortant'!$I$9:$S$167,COLUMN(),0),"")</f>
        <v>6.12</v>
      </c>
      <c r="I5475" s="2">
        <f>IFERROR(VLOOKUP(Tableau2[[#This Row],[PR]],'Taux sortant'!$I$9:$S$167,COLUMN(),0),"")</f>
        <v>5.33</v>
      </c>
      <c r="J5475" s="2">
        <f>IFERROR(VLOOKUP(Tableau2[[#This Row],[PR]],'Taux sortant'!$I$9:$S$167,COLUMN(),0),"")</f>
        <v>0</v>
      </c>
      <c r="K5475" s="2">
        <f>IFERROR(VLOOKUP(Tableau2[[#This Row],[PR]],'Taux sortant'!$I$9:$S$167,COLUMN(),0),"")</f>
        <v>0</v>
      </c>
      <c r="L5475" s="2" t="str">
        <f>IFERROR(VLOOKUP(Tableau2[[#This Row],[PR]],'Taux sortant'!$I$9:$S$167,COLUMN(),0),"")</f>
        <v/>
      </c>
    </row>
    <row r="5476" spans="1:12" x14ac:dyDescent="0.3">
      <c r="A5476" s="1" t="s">
        <v>5251</v>
      </c>
      <c r="B5476" s="1" t="s">
        <v>4162</v>
      </c>
      <c r="C5476" s="2" t="str">
        <f>IFERROR(VLOOKUP(Tableau2[[#This Row],[PR]],'Taux sortant'!$I$9:$S$167,COLUMN(),0),"")</f>
        <v/>
      </c>
      <c r="D5476" s="2" t="str">
        <f>IFERROR(VLOOKUP(Tableau2[[#This Row],[PR]],'Taux sortant'!$I$9:$S$167,COLUMN(),0),"")</f>
        <v/>
      </c>
      <c r="E5476" s="2" t="str">
        <f>IFERROR(VLOOKUP(Tableau2[[#This Row],[PR]],'Taux sortant'!$I$9:$S$167,COLUMN(),0),"")</f>
        <v/>
      </c>
      <c r="F5476" s="2" t="str">
        <f>IFERROR(VLOOKUP(Tableau2[[#This Row],[PR]],'Taux sortant'!$I$9:$S$167,COLUMN(),0),"")</f>
        <v/>
      </c>
      <c r="G5476" s="2" t="str">
        <f>IFERROR(VLOOKUP(Tableau2[[#This Row],[PR]],'Taux sortant'!$I$9:$S$167,COLUMN(),0),"")</f>
        <v/>
      </c>
      <c r="H5476" s="2" t="str">
        <f>IFERROR(VLOOKUP(Tableau2[[#This Row],[PR]],'Taux sortant'!$I$9:$S$167,COLUMN(),0),"")</f>
        <v/>
      </c>
      <c r="I5476" s="2" t="str">
        <f>IFERROR(VLOOKUP(Tableau2[[#This Row],[PR]],'Taux sortant'!$I$9:$S$167,COLUMN(),0),"")</f>
        <v/>
      </c>
      <c r="J5476" s="2" t="str">
        <f>IFERROR(VLOOKUP(Tableau2[[#This Row],[PR]],'Taux sortant'!$I$9:$S$167,COLUMN(),0),"")</f>
        <v/>
      </c>
      <c r="K5476" s="2" t="str">
        <f>IFERROR(VLOOKUP(Tableau2[[#This Row],[PR]],'Taux sortant'!$I$9:$S$167,COLUMN(),0),"")</f>
        <v/>
      </c>
      <c r="L5476" s="2" t="str">
        <f>IFERROR(VLOOKUP(Tableau2[[#This Row],[PR]],'Taux sortant'!$I$9:$S$167,COLUMN(),0),"")</f>
        <v/>
      </c>
    </row>
    <row r="5477" spans="1:12" x14ac:dyDescent="0.3">
      <c r="A5477" s="1" t="s">
        <v>5251</v>
      </c>
      <c r="B5477" s="1" t="s">
        <v>5356</v>
      </c>
      <c r="C5477" s="2">
        <f>IFERROR(VLOOKUP(Tableau2[[#This Row],[PR]],'Taux sortant'!$I$9:$S$167,COLUMN(),0),"")</f>
        <v>14.1</v>
      </c>
      <c r="D5477" s="2">
        <f>IFERROR(VLOOKUP(Tableau2[[#This Row],[PR]],'Taux sortant'!$I$9:$S$167,COLUMN(),0),"")</f>
        <v>12.41</v>
      </c>
      <c r="E5477" s="2">
        <f>IFERROR(VLOOKUP(Tableau2[[#This Row],[PR]],'Taux sortant'!$I$9:$S$167,COLUMN(),0),"")</f>
        <v>9.0299999999999994</v>
      </c>
      <c r="F5477" s="2">
        <f>IFERROR(VLOOKUP(Tableau2[[#This Row],[PR]],'Taux sortant'!$I$9:$S$167,COLUMN(),0),"")</f>
        <v>7.34</v>
      </c>
      <c r="G5477" s="2">
        <f>IFERROR(VLOOKUP(Tableau2[[#This Row],[PR]],'Taux sortant'!$I$9:$S$167,COLUMN(),0),"")</f>
        <v>6.12</v>
      </c>
      <c r="H5477" s="2">
        <f>IFERROR(VLOOKUP(Tableau2[[#This Row],[PR]],'Taux sortant'!$I$9:$S$167,COLUMN(),0),"")</f>
        <v>5.37</v>
      </c>
      <c r="I5477" s="2">
        <f>IFERROR(VLOOKUP(Tableau2[[#This Row],[PR]],'Taux sortant'!$I$9:$S$167,COLUMN(),0),"")</f>
        <v>4.6500000000000004</v>
      </c>
      <c r="J5477" s="2">
        <f>IFERROR(VLOOKUP(Tableau2[[#This Row],[PR]],'Taux sortant'!$I$9:$S$167,COLUMN(),0),"")</f>
        <v>0</v>
      </c>
      <c r="K5477" s="2">
        <f>IFERROR(VLOOKUP(Tableau2[[#This Row],[PR]],'Taux sortant'!$I$9:$S$167,COLUMN(),0),"")</f>
        <v>1585.65</v>
      </c>
      <c r="L5477" s="2" t="str">
        <f>IFERROR(VLOOKUP(Tableau2[[#This Row],[PR]],'Taux sortant'!$I$9:$S$167,COLUMN(),0),"")</f>
        <v/>
      </c>
    </row>
    <row r="5478" spans="1:12" x14ac:dyDescent="0.3">
      <c r="A5478" s="1" t="s">
        <v>5648</v>
      </c>
      <c r="B5478" s="1" t="s">
        <v>5351</v>
      </c>
      <c r="C5478" s="2">
        <f>IFERROR(VLOOKUP(Tableau2[[#This Row],[PR]],'Taux sortant'!$I$9:$S$167,COLUMN(),0),"")</f>
        <v>16.170000000000002</v>
      </c>
      <c r="D5478" s="2">
        <f>IFERROR(VLOOKUP(Tableau2[[#This Row],[PR]],'Taux sortant'!$I$9:$S$167,COLUMN(),0),"")</f>
        <v>13.54</v>
      </c>
      <c r="E5478" s="2">
        <f>IFERROR(VLOOKUP(Tableau2[[#This Row],[PR]],'Taux sortant'!$I$9:$S$167,COLUMN(),0),"")</f>
        <v>10.49</v>
      </c>
      <c r="F5478" s="2">
        <f>IFERROR(VLOOKUP(Tableau2[[#This Row],[PR]],'Taux sortant'!$I$9:$S$167,COLUMN(),0),"")</f>
        <v>8.9700000000000006</v>
      </c>
      <c r="G5478" s="2">
        <f>IFERROR(VLOOKUP(Tableau2[[#This Row],[PR]],'Taux sortant'!$I$9:$S$167,COLUMN(),0),"")</f>
        <v>7.62</v>
      </c>
      <c r="H5478" s="2">
        <f>IFERROR(VLOOKUP(Tableau2[[#This Row],[PR]],'Taux sortant'!$I$9:$S$167,COLUMN(),0),"")</f>
        <v>6.52</v>
      </c>
      <c r="I5478" s="2">
        <f>IFERROR(VLOOKUP(Tableau2[[#This Row],[PR]],'Taux sortant'!$I$9:$S$167,COLUMN(),0),"")</f>
        <v>5.64</v>
      </c>
      <c r="J5478" s="2">
        <f>IFERROR(VLOOKUP(Tableau2[[#This Row],[PR]],'Taux sortant'!$I$9:$S$167,COLUMN(),0),"")</f>
        <v>0</v>
      </c>
      <c r="K5478" s="2">
        <f>IFERROR(VLOOKUP(Tableau2[[#This Row],[PR]],'Taux sortant'!$I$9:$S$167,COLUMN(),0),"")</f>
        <v>0</v>
      </c>
      <c r="L5478" s="2" t="str">
        <f>IFERROR(VLOOKUP(Tableau2[[#This Row],[PR]],'Taux sortant'!$I$9:$S$167,COLUMN(),0),"")</f>
        <v/>
      </c>
    </row>
    <row r="5479" spans="1:12" x14ac:dyDescent="0.3">
      <c r="A5479" s="1" t="s">
        <v>5650</v>
      </c>
      <c r="B5479" s="1" t="s">
        <v>5356</v>
      </c>
      <c r="C5479" s="2">
        <f>IFERROR(VLOOKUP(Tableau2[[#This Row],[PR]],'Taux sortant'!$I$9:$S$167,COLUMN(),0),"")</f>
        <v>14.1</v>
      </c>
      <c r="D5479" s="2">
        <f>IFERROR(VLOOKUP(Tableau2[[#This Row],[PR]],'Taux sortant'!$I$9:$S$167,COLUMN(),0),"")</f>
        <v>12.41</v>
      </c>
      <c r="E5479" s="2">
        <f>IFERROR(VLOOKUP(Tableau2[[#This Row],[PR]],'Taux sortant'!$I$9:$S$167,COLUMN(),0),"")</f>
        <v>9.0299999999999994</v>
      </c>
      <c r="F5479" s="2">
        <f>IFERROR(VLOOKUP(Tableau2[[#This Row],[PR]],'Taux sortant'!$I$9:$S$167,COLUMN(),0),"")</f>
        <v>7.34</v>
      </c>
      <c r="G5479" s="2">
        <f>IFERROR(VLOOKUP(Tableau2[[#This Row],[PR]],'Taux sortant'!$I$9:$S$167,COLUMN(),0),"")</f>
        <v>6.12</v>
      </c>
      <c r="H5479" s="2">
        <f>IFERROR(VLOOKUP(Tableau2[[#This Row],[PR]],'Taux sortant'!$I$9:$S$167,COLUMN(),0),"")</f>
        <v>5.37</v>
      </c>
      <c r="I5479" s="2">
        <f>IFERROR(VLOOKUP(Tableau2[[#This Row],[PR]],'Taux sortant'!$I$9:$S$167,COLUMN(),0),"")</f>
        <v>4.6500000000000004</v>
      </c>
      <c r="J5479" s="2">
        <f>IFERROR(VLOOKUP(Tableau2[[#This Row],[PR]],'Taux sortant'!$I$9:$S$167,COLUMN(),0),"")</f>
        <v>0</v>
      </c>
      <c r="K5479" s="2">
        <f>IFERROR(VLOOKUP(Tableau2[[#This Row],[PR]],'Taux sortant'!$I$9:$S$167,COLUMN(),0),"")</f>
        <v>1585.65</v>
      </c>
      <c r="L5479" s="2" t="str">
        <f>IFERROR(VLOOKUP(Tableau2[[#This Row],[PR]],'Taux sortant'!$I$9:$S$167,COLUMN(),0),"")</f>
        <v/>
      </c>
    </row>
    <row r="5480" spans="1:12" x14ac:dyDescent="0.3">
      <c r="A5480" s="1" t="s">
        <v>5253</v>
      </c>
      <c r="B5480" s="1" t="s">
        <v>2160</v>
      </c>
      <c r="C5480" s="2">
        <f>IFERROR(VLOOKUP(Tableau2[[#This Row],[PR]],'Taux sortant'!$I$9:$S$167,COLUMN(),0),"")</f>
        <v>16.93</v>
      </c>
      <c r="D5480" s="2">
        <f>IFERROR(VLOOKUP(Tableau2[[#This Row],[PR]],'Taux sortant'!$I$9:$S$167,COLUMN(),0),"")</f>
        <v>14.32</v>
      </c>
      <c r="E5480" s="2">
        <f>IFERROR(VLOOKUP(Tableau2[[#This Row],[PR]],'Taux sortant'!$I$9:$S$167,COLUMN(),0),"")</f>
        <v>11.27</v>
      </c>
      <c r="F5480" s="2">
        <f>IFERROR(VLOOKUP(Tableau2[[#This Row],[PR]],'Taux sortant'!$I$9:$S$167,COLUMN(),0),"")</f>
        <v>9.77</v>
      </c>
      <c r="G5480" s="2">
        <f>IFERROR(VLOOKUP(Tableau2[[#This Row],[PR]],'Taux sortant'!$I$9:$S$167,COLUMN(),0),"")</f>
        <v>8.41</v>
      </c>
      <c r="H5480" s="2">
        <f>IFERROR(VLOOKUP(Tableau2[[#This Row],[PR]],'Taux sortant'!$I$9:$S$167,COLUMN(),0),"")</f>
        <v>7.25</v>
      </c>
      <c r="I5480" s="2">
        <f>IFERROR(VLOOKUP(Tableau2[[#This Row],[PR]],'Taux sortant'!$I$9:$S$167,COLUMN(),0),"")</f>
        <v>6.31</v>
      </c>
      <c r="J5480" s="2">
        <f>IFERROR(VLOOKUP(Tableau2[[#This Row],[PR]],'Taux sortant'!$I$9:$S$167,COLUMN(),0),"")</f>
        <v>0</v>
      </c>
      <c r="K5480" s="2">
        <f>IFERROR(VLOOKUP(Tableau2[[#This Row],[PR]],'Taux sortant'!$I$9:$S$167,COLUMN(),0),"")</f>
        <v>0</v>
      </c>
      <c r="L5480" s="2" t="str">
        <f>IFERROR(VLOOKUP(Tableau2[[#This Row],[PR]],'Taux sortant'!$I$9:$S$167,COLUMN(),0),"")</f>
        <v/>
      </c>
    </row>
    <row r="5481" spans="1:12" x14ac:dyDescent="0.3">
      <c r="A5481" s="1" t="s">
        <v>6422</v>
      </c>
      <c r="B5481" s="1" t="s">
        <v>5830</v>
      </c>
      <c r="C5481" s="2">
        <f>IFERROR(VLOOKUP(Tableau2[[#This Row],[PR]],'Taux sortant'!$I$9:$S$167,COLUMN(),0),"")</f>
        <v>27.44</v>
      </c>
      <c r="D5481" s="2">
        <f>IFERROR(VLOOKUP(Tableau2[[#This Row],[PR]],'Taux sortant'!$I$9:$S$167,COLUMN(),0),"")</f>
        <v>24.03</v>
      </c>
      <c r="E5481" s="2">
        <f>IFERROR(VLOOKUP(Tableau2[[#This Row],[PR]],'Taux sortant'!$I$9:$S$167,COLUMN(),0),"")</f>
        <v>20.059999999999999</v>
      </c>
      <c r="F5481" s="2">
        <f>IFERROR(VLOOKUP(Tableau2[[#This Row],[PR]],'Taux sortant'!$I$9:$S$167,COLUMN(),0),"")</f>
        <v>18.07</v>
      </c>
      <c r="G5481" s="2">
        <f>IFERROR(VLOOKUP(Tableau2[[#This Row],[PR]],'Taux sortant'!$I$9:$S$167,COLUMN(),0),"")</f>
        <v>15.88</v>
      </c>
      <c r="H5481" s="2">
        <f>IFERROR(VLOOKUP(Tableau2[[#This Row],[PR]],'Taux sortant'!$I$9:$S$167,COLUMN(),0),"")</f>
        <v>13.73</v>
      </c>
      <c r="I5481" s="2">
        <f>IFERROR(VLOOKUP(Tableau2[[#This Row],[PR]],'Taux sortant'!$I$9:$S$167,COLUMN(),0),"")</f>
        <v>11.82</v>
      </c>
      <c r="J5481" s="2">
        <f>IFERROR(VLOOKUP(Tableau2[[#This Row],[PR]],'Taux sortant'!$I$9:$S$167,COLUMN(),0),"")</f>
        <v>0</v>
      </c>
      <c r="K5481" s="2">
        <f>IFERROR(VLOOKUP(Tableau2[[#This Row],[PR]],'Taux sortant'!$I$9:$S$167,COLUMN(),0),"")</f>
        <v>0</v>
      </c>
      <c r="L5481" s="2" t="str">
        <f>IFERROR(VLOOKUP(Tableau2[[#This Row],[PR]],'Taux sortant'!$I$9:$S$167,COLUMN(),0),"")</f>
        <v/>
      </c>
    </row>
    <row r="5482" spans="1:12" x14ac:dyDescent="0.3">
      <c r="A5482" s="1" t="s">
        <v>3742</v>
      </c>
      <c r="B5482" s="1" t="s">
        <v>3086</v>
      </c>
      <c r="C5482" s="2">
        <f>IFERROR(VLOOKUP(Tableau2[[#This Row],[PR]],'Taux sortant'!$I$9:$S$167,COLUMN(),0),"")</f>
        <v>14.38</v>
      </c>
      <c r="D5482" s="2">
        <f>IFERROR(VLOOKUP(Tableau2[[#This Row],[PR]],'Taux sortant'!$I$9:$S$167,COLUMN(),0),"")</f>
        <v>11.96</v>
      </c>
      <c r="E5482" s="2">
        <f>IFERROR(VLOOKUP(Tableau2[[#This Row],[PR]],'Taux sortant'!$I$9:$S$167,COLUMN(),0),"")</f>
        <v>9.1199999999999992</v>
      </c>
      <c r="F5482" s="2">
        <f>IFERROR(VLOOKUP(Tableau2[[#This Row],[PR]],'Taux sortant'!$I$9:$S$167,COLUMN(),0),"")</f>
        <v>7.74</v>
      </c>
      <c r="G5482" s="2">
        <f>IFERROR(VLOOKUP(Tableau2[[#This Row],[PR]],'Taux sortant'!$I$9:$S$167,COLUMN(),0),"")</f>
        <v>6.58</v>
      </c>
      <c r="H5482" s="2">
        <f>IFERROR(VLOOKUP(Tableau2[[#This Row],[PR]],'Taux sortant'!$I$9:$S$167,COLUMN(),0),"")</f>
        <v>5.57</v>
      </c>
      <c r="I5482" s="2">
        <f>IFERROR(VLOOKUP(Tableau2[[#This Row],[PR]],'Taux sortant'!$I$9:$S$167,COLUMN(),0),"")</f>
        <v>4.78</v>
      </c>
      <c r="J5482" s="2">
        <f>IFERROR(VLOOKUP(Tableau2[[#This Row],[PR]],'Taux sortant'!$I$9:$S$167,COLUMN(),0),"")</f>
        <v>0</v>
      </c>
      <c r="K5482" s="2">
        <f>IFERROR(VLOOKUP(Tableau2[[#This Row],[PR]],'Taux sortant'!$I$9:$S$167,COLUMN(),0),"")</f>
        <v>0</v>
      </c>
      <c r="L5482" s="2" t="str">
        <f>IFERROR(VLOOKUP(Tableau2[[#This Row],[PR]],'Taux sortant'!$I$9:$S$167,COLUMN(),0),"")</f>
        <v/>
      </c>
    </row>
    <row r="5483" spans="1:12" x14ac:dyDescent="0.3">
      <c r="A5483" s="1" t="s">
        <v>1295</v>
      </c>
      <c r="B5483" s="1" t="s">
        <v>37</v>
      </c>
      <c r="C5483" s="2">
        <f>IFERROR(VLOOKUP(Tableau2[[#This Row],[PR]],'Taux sortant'!$I$9:$S$167,COLUMN(),0),"")</f>
        <v>25.34</v>
      </c>
      <c r="D5483" s="2">
        <f>IFERROR(VLOOKUP(Tableau2[[#This Row],[PR]],'Taux sortant'!$I$9:$S$167,COLUMN(),0),"")</f>
        <v>21.62</v>
      </c>
      <c r="E5483" s="2">
        <f>IFERROR(VLOOKUP(Tableau2[[#This Row],[PR]],'Taux sortant'!$I$9:$S$167,COLUMN(),0),"")</f>
        <v>15.42</v>
      </c>
      <c r="F5483" s="2">
        <f>IFERROR(VLOOKUP(Tableau2[[#This Row],[PR]],'Taux sortant'!$I$9:$S$167,COLUMN(),0),"")</f>
        <v>12.6</v>
      </c>
      <c r="G5483" s="2">
        <f>IFERROR(VLOOKUP(Tableau2[[#This Row],[PR]],'Taux sortant'!$I$9:$S$167,COLUMN(),0),"")</f>
        <v>9.5500000000000007</v>
      </c>
      <c r="H5483" s="2">
        <f>IFERROR(VLOOKUP(Tableau2[[#This Row],[PR]],'Taux sortant'!$I$9:$S$167,COLUMN(),0),"")</f>
        <v>7.3</v>
      </c>
      <c r="I5483" s="2">
        <f>IFERROR(VLOOKUP(Tableau2[[#This Row],[PR]],'Taux sortant'!$I$9:$S$167,COLUMN(),0),"")</f>
        <v>6.61</v>
      </c>
      <c r="J5483" s="2">
        <f>IFERROR(VLOOKUP(Tableau2[[#This Row],[PR]],'Taux sortant'!$I$9:$S$167,COLUMN(),0),"")</f>
        <v>0</v>
      </c>
      <c r="K5483" s="2">
        <f>IFERROR(VLOOKUP(Tableau2[[#This Row],[PR]],'Taux sortant'!$I$9:$S$167,COLUMN(),0),"")</f>
        <v>0</v>
      </c>
      <c r="L5483" s="2" t="str">
        <f>IFERROR(VLOOKUP(Tableau2[[#This Row],[PR]],'Taux sortant'!$I$9:$S$167,COLUMN(),0),"")</f>
        <v/>
      </c>
    </row>
    <row r="5484" spans="1:12" x14ac:dyDescent="0.3">
      <c r="A5484" s="1" t="s">
        <v>5255</v>
      </c>
      <c r="B5484" s="1" t="s">
        <v>4284</v>
      </c>
      <c r="C5484" s="2">
        <f>IFERROR(VLOOKUP(Tableau2[[#This Row],[PR]],'Taux sortant'!$I$9:$S$167,COLUMN(),0),"")</f>
        <v>25.1</v>
      </c>
      <c r="D5484" s="2">
        <f>IFERROR(VLOOKUP(Tableau2[[#This Row],[PR]],'Taux sortant'!$I$9:$S$167,COLUMN(),0),"")</f>
        <v>21.72</v>
      </c>
      <c r="E5484" s="2">
        <f>IFERROR(VLOOKUP(Tableau2[[#This Row],[PR]],'Taux sortant'!$I$9:$S$167,COLUMN(),0),"")</f>
        <v>17.420000000000002</v>
      </c>
      <c r="F5484" s="2">
        <f>IFERROR(VLOOKUP(Tableau2[[#This Row],[PR]],'Taux sortant'!$I$9:$S$167,COLUMN(),0),"")</f>
        <v>14.3</v>
      </c>
      <c r="G5484" s="2">
        <f>IFERROR(VLOOKUP(Tableau2[[#This Row],[PR]],'Taux sortant'!$I$9:$S$167,COLUMN(),0),"")</f>
        <v>12.48</v>
      </c>
      <c r="H5484" s="2">
        <f>IFERROR(VLOOKUP(Tableau2[[#This Row],[PR]],'Taux sortant'!$I$9:$S$167,COLUMN(),0),"")</f>
        <v>9.86</v>
      </c>
      <c r="I5484" s="2">
        <f>IFERROR(VLOOKUP(Tableau2[[#This Row],[PR]],'Taux sortant'!$I$9:$S$167,COLUMN(),0),"")</f>
        <v>8.82</v>
      </c>
      <c r="J5484" s="2">
        <f>IFERROR(VLOOKUP(Tableau2[[#This Row],[PR]],'Taux sortant'!$I$9:$S$167,COLUMN(),0),"")</f>
        <v>0</v>
      </c>
      <c r="K5484" s="2">
        <f>IFERROR(VLOOKUP(Tableau2[[#This Row],[PR]],'Taux sortant'!$I$9:$S$167,COLUMN(),0),"")</f>
        <v>0</v>
      </c>
      <c r="L5484" s="2" t="str">
        <f>IFERROR(VLOOKUP(Tableau2[[#This Row],[PR]],'Taux sortant'!$I$9:$S$167,COLUMN(),0),"")</f>
        <v/>
      </c>
    </row>
    <row r="5485" spans="1:12" x14ac:dyDescent="0.3">
      <c r="A5485" s="1" t="s">
        <v>5652</v>
      </c>
      <c r="B5485" s="1" t="s">
        <v>5349</v>
      </c>
      <c r="C5485" s="2" t="str">
        <f>IFERROR(VLOOKUP(Tableau2[[#This Row],[PR]],'Taux sortant'!$I$9:$S$167,COLUMN(),0),"")</f>
        <v/>
      </c>
      <c r="D5485" s="2" t="str">
        <f>IFERROR(VLOOKUP(Tableau2[[#This Row],[PR]],'Taux sortant'!$I$9:$S$167,COLUMN(),0),"")</f>
        <v/>
      </c>
      <c r="E5485" s="2" t="str">
        <f>IFERROR(VLOOKUP(Tableau2[[#This Row],[PR]],'Taux sortant'!$I$9:$S$167,COLUMN(),0),"")</f>
        <v/>
      </c>
      <c r="F5485" s="2" t="str">
        <f>IFERROR(VLOOKUP(Tableau2[[#This Row],[PR]],'Taux sortant'!$I$9:$S$167,COLUMN(),0),"")</f>
        <v/>
      </c>
      <c r="G5485" s="2" t="str">
        <f>IFERROR(VLOOKUP(Tableau2[[#This Row],[PR]],'Taux sortant'!$I$9:$S$167,COLUMN(),0),"")</f>
        <v/>
      </c>
      <c r="H5485" s="2" t="str">
        <f>IFERROR(VLOOKUP(Tableau2[[#This Row],[PR]],'Taux sortant'!$I$9:$S$167,COLUMN(),0),"")</f>
        <v/>
      </c>
      <c r="I5485" s="2" t="str">
        <f>IFERROR(VLOOKUP(Tableau2[[#This Row],[PR]],'Taux sortant'!$I$9:$S$167,COLUMN(),0),"")</f>
        <v/>
      </c>
      <c r="J5485" s="2" t="str">
        <f>IFERROR(VLOOKUP(Tableau2[[#This Row],[PR]],'Taux sortant'!$I$9:$S$167,COLUMN(),0),"")</f>
        <v/>
      </c>
      <c r="K5485" s="2" t="str">
        <f>IFERROR(VLOOKUP(Tableau2[[#This Row],[PR]],'Taux sortant'!$I$9:$S$167,COLUMN(),0),"")</f>
        <v/>
      </c>
      <c r="L5485" s="2" t="str">
        <f>IFERROR(VLOOKUP(Tableau2[[#This Row],[PR]],'Taux sortant'!$I$9:$S$167,COLUMN(),0),"")</f>
        <v/>
      </c>
    </row>
    <row r="5486" spans="1:12" x14ac:dyDescent="0.3">
      <c r="A5486" s="1" t="s">
        <v>5257</v>
      </c>
      <c r="B5486" s="1" t="s">
        <v>4284</v>
      </c>
      <c r="C5486" s="2">
        <f>IFERROR(VLOOKUP(Tableau2[[#This Row],[PR]],'Taux sortant'!$I$9:$S$167,COLUMN(),0),"")</f>
        <v>25.1</v>
      </c>
      <c r="D5486" s="2">
        <f>IFERROR(VLOOKUP(Tableau2[[#This Row],[PR]],'Taux sortant'!$I$9:$S$167,COLUMN(),0),"")</f>
        <v>21.72</v>
      </c>
      <c r="E5486" s="2">
        <f>IFERROR(VLOOKUP(Tableau2[[#This Row],[PR]],'Taux sortant'!$I$9:$S$167,COLUMN(),0),"")</f>
        <v>17.420000000000002</v>
      </c>
      <c r="F5486" s="2">
        <f>IFERROR(VLOOKUP(Tableau2[[#This Row],[PR]],'Taux sortant'!$I$9:$S$167,COLUMN(),0),"")</f>
        <v>14.3</v>
      </c>
      <c r="G5486" s="2">
        <f>IFERROR(VLOOKUP(Tableau2[[#This Row],[PR]],'Taux sortant'!$I$9:$S$167,COLUMN(),0),"")</f>
        <v>12.48</v>
      </c>
      <c r="H5486" s="2">
        <f>IFERROR(VLOOKUP(Tableau2[[#This Row],[PR]],'Taux sortant'!$I$9:$S$167,COLUMN(),0),"")</f>
        <v>9.86</v>
      </c>
      <c r="I5486" s="2">
        <f>IFERROR(VLOOKUP(Tableau2[[#This Row],[PR]],'Taux sortant'!$I$9:$S$167,COLUMN(),0),"")</f>
        <v>8.82</v>
      </c>
      <c r="J5486" s="2">
        <f>IFERROR(VLOOKUP(Tableau2[[#This Row],[PR]],'Taux sortant'!$I$9:$S$167,COLUMN(),0),"")</f>
        <v>0</v>
      </c>
      <c r="K5486" s="2">
        <f>IFERROR(VLOOKUP(Tableau2[[#This Row],[PR]],'Taux sortant'!$I$9:$S$167,COLUMN(),0),"")</f>
        <v>0</v>
      </c>
      <c r="L5486" s="2" t="str">
        <f>IFERROR(VLOOKUP(Tableau2[[#This Row],[PR]],'Taux sortant'!$I$9:$S$167,COLUMN(),0),"")</f>
        <v/>
      </c>
    </row>
    <row r="5487" spans="1:12" x14ac:dyDescent="0.3">
      <c r="A5487" s="1" t="s">
        <v>5654</v>
      </c>
      <c r="B5487" s="1" t="s">
        <v>5362</v>
      </c>
      <c r="C5487" s="2" t="str">
        <f>IFERROR(VLOOKUP(Tableau2[[#This Row],[PR]],'Taux sortant'!$I$9:$S$167,COLUMN(),0),"")</f>
        <v/>
      </c>
      <c r="D5487" s="2" t="str">
        <f>IFERROR(VLOOKUP(Tableau2[[#This Row],[PR]],'Taux sortant'!$I$9:$S$167,COLUMN(),0),"")</f>
        <v/>
      </c>
      <c r="E5487" s="2" t="str">
        <f>IFERROR(VLOOKUP(Tableau2[[#This Row],[PR]],'Taux sortant'!$I$9:$S$167,COLUMN(),0),"")</f>
        <v/>
      </c>
      <c r="F5487" s="2" t="str">
        <f>IFERROR(VLOOKUP(Tableau2[[#This Row],[PR]],'Taux sortant'!$I$9:$S$167,COLUMN(),0),"")</f>
        <v/>
      </c>
      <c r="G5487" s="2" t="str">
        <f>IFERROR(VLOOKUP(Tableau2[[#This Row],[PR]],'Taux sortant'!$I$9:$S$167,COLUMN(),0),"")</f>
        <v/>
      </c>
      <c r="H5487" s="2" t="str">
        <f>IFERROR(VLOOKUP(Tableau2[[#This Row],[PR]],'Taux sortant'!$I$9:$S$167,COLUMN(),0),"")</f>
        <v/>
      </c>
      <c r="I5487" s="2" t="str">
        <f>IFERROR(VLOOKUP(Tableau2[[#This Row],[PR]],'Taux sortant'!$I$9:$S$167,COLUMN(),0),"")</f>
        <v/>
      </c>
      <c r="J5487" s="2" t="str">
        <f>IFERROR(VLOOKUP(Tableau2[[#This Row],[PR]],'Taux sortant'!$I$9:$S$167,COLUMN(),0),"")</f>
        <v/>
      </c>
      <c r="K5487" s="2" t="str">
        <f>IFERROR(VLOOKUP(Tableau2[[#This Row],[PR]],'Taux sortant'!$I$9:$S$167,COLUMN(),0),"")</f>
        <v/>
      </c>
      <c r="L5487" s="2" t="str">
        <f>IFERROR(VLOOKUP(Tableau2[[#This Row],[PR]],'Taux sortant'!$I$9:$S$167,COLUMN(),0),"")</f>
        <v/>
      </c>
    </row>
    <row r="5488" spans="1:12" x14ac:dyDescent="0.3">
      <c r="A5488" s="1" t="s">
        <v>5258</v>
      </c>
      <c r="B5488" s="1" t="s">
        <v>4147</v>
      </c>
      <c r="C5488" s="2">
        <f>IFERROR(VLOOKUP(Tableau2[[#This Row],[PR]],'Taux sortant'!$I$9:$S$167,COLUMN(),0),"")</f>
        <v>16.62</v>
      </c>
      <c r="D5488" s="2">
        <f>IFERROR(VLOOKUP(Tableau2[[#This Row],[PR]],'Taux sortant'!$I$9:$S$167,COLUMN(),0),"")</f>
        <v>14.01</v>
      </c>
      <c r="E5488" s="2">
        <f>IFERROR(VLOOKUP(Tableau2[[#This Row],[PR]],'Taux sortant'!$I$9:$S$167,COLUMN(),0),"")</f>
        <v>10.98</v>
      </c>
      <c r="F5488" s="2">
        <f>IFERROR(VLOOKUP(Tableau2[[#This Row],[PR]],'Taux sortant'!$I$9:$S$167,COLUMN(),0),"")</f>
        <v>9.49</v>
      </c>
      <c r="G5488" s="2">
        <f>IFERROR(VLOOKUP(Tableau2[[#This Row],[PR]],'Taux sortant'!$I$9:$S$167,COLUMN(),0),"")</f>
        <v>8.1199999999999992</v>
      </c>
      <c r="H5488" s="2">
        <f>IFERROR(VLOOKUP(Tableau2[[#This Row],[PR]],'Taux sortant'!$I$9:$S$167,COLUMN(),0),"")</f>
        <v>6.99</v>
      </c>
      <c r="I5488" s="2">
        <f>IFERROR(VLOOKUP(Tableau2[[#This Row],[PR]],'Taux sortant'!$I$9:$S$167,COLUMN(),0),"")</f>
        <v>6.03</v>
      </c>
      <c r="J5488" s="2">
        <f>IFERROR(VLOOKUP(Tableau2[[#This Row],[PR]],'Taux sortant'!$I$9:$S$167,COLUMN(),0),"")</f>
        <v>2466.4499999999998</v>
      </c>
      <c r="K5488" s="2">
        <f>IFERROR(VLOOKUP(Tableau2[[#This Row],[PR]],'Taux sortant'!$I$9:$S$167,COLUMN(),0),"")</f>
        <v>0</v>
      </c>
      <c r="L5488" s="2" t="str">
        <f>IFERROR(VLOOKUP(Tableau2[[#This Row],[PR]],'Taux sortant'!$I$9:$S$167,COLUMN(),0),"")</f>
        <v/>
      </c>
    </row>
    <row r="5489" spans="1:12" x14ac:dyDescent="0.3">
      <c r="A5489" s="1" t="s">
        <v>6424</v>
      </c>
      <c r="B5489" s="1" t="s">
        <v>5858</v>
      </c>
      <c r="C5489" s="2" t="str">
        <f>IFERROR(VLOOKUP(Tableau2[[#This Row],[PR]],'Taux sortant'!$I$9:$S$167,COLUMN(),0),"")</f>
        <v/>
      </c>
      <c r="D5489" s="2" t="str">
        <f>IFERROR(VLOOKUP(Tableau2[[#This Row],[PR]],'Taux sortant'!$I$9:$S$167,COLUMN(),0),"")</f>
        <v/>
      </c>
      <c r="E5489" s="2" t="str">
        <f>IFERROR(VLOOKUP(Tableau2[[#This Row],[PR]],'Taux sortant'!$I$9:$S$167,COLUMN(),0),"")</f>
        <v/>
      </c>
      <c r="F5489" s="2" t="str">
        <f>IFERROR(VLOOKUP(Tableau2[[#This Row],[PR]],'Taux sortant'!$I$9:$S$167,COLUMN(),0),"")</f>
        <v/>
      </c>
      <c r="G5489" s="2" t="str">
        <f>IFERROR(VLOOKUP(Tableau2[[#This Row],[PR]],'Taux sortant'!$I$9:$S$167,COLUMN(),0),"")</f>
        <v/>
      </c>
      <c r="H5489" s="2" t="str">
        <f>IFERROR(VLOOKUP(Tableau2[[#This Row],[PR]],'Taux sortant'!$I$9:$S$167,COLUMN(),0),"")</f>
        <v/>
      </c>
      <c r="I5489" s="2" t="str">
        <f>IFERROR(VLOOKUP(Tableau2[[#This Row],[PR]],'Taux sortant'!$I$9:$S$167,COLUMN(),0),"")</f>
        <v/>
      </c>
      <c r="J5489" s="2" t="str">
        <f>IFERROR(VLOOKUP(Tableau2[[#This Row],[PR]],'Taux sortant'!$I$9:$S$167,COLUMN(),0),"")</f>
        <v/>
      </c>
      <c r="K5489" s="2" t="str">
        <f>IFERROR(VLOOKUP(Tableau2[[#This Row],[PR]],'Taux sortant'!$I$9:$S$167,COLUMN(),0),"")</f>
        <v/>
      </c>
      <c r="L5489" s="2" t="str">
        <f>IFERROR(VLOOKUP(Tableau2[[#This Row],[PR]],'Taux sortant'!$I$9:$S$167,COLUMN(),0),"")</f>
        <v/>
      </c>
    </row>
    <row r="5490" spans="1:12" x14ac:dyDescent="0.3">
      <c r="A5490" s="1" t="s">
        <v>6427</v>
      </c>
      <c r="B5490" s="1" t="s">
        <v>5820</v>
      </c>
      <c r="C5490" s="2" t="str">
        <f>IFERROR(VLOOKUP(Tableau2[[#This Row],[PR]],'Taux sortant'!$I$9:$S$167,COLUMN(),0),"")</f>
        <v/>
      </c>
      <c r="D5490" s="2" t="str">
        <f>IFERROR(VLOOKUP(Tableau2[[#This Row],[PR]],'Taux sortant'!$I$9:$S$167,COLUMN(),0),"")</f>
        <v/>
      </c>
      <c r="E5490" s="2" t="str">
        <f>IFERROR(VLOOKUP(Tableau2[[#This Row],[PR]],'Taux sortant'!$I$9:$S$167,COLUMN(),0),"")</f>
        <v/>
      </c>
      <c r="F5490" s="2" t="str">
        <f>IFERROR(VLOOKUP(Tableau2[[#This Row],[PR]],'Taux sortant'!$I$9:$S$167,COLUMN(),0),"")</f>
        <v/>
      </c>
      <c r="G5490" s="2" t="str">
        <f>IFERROR(VLOOKUP(Tableau2[[#This Row],[PR]],'Taux sortant'!$I$9:$S$167,COLUMN(),0),"")</f>
        <v/>
      </c>
      <c r="H5490" s="2" t="str">
        <f>IFERROR(VLOOKUP(Tableau2[[#This Row],[PR]],'Taux sortant'!$I$9:$S$167,COLUMN(),0),"")</f>
        <v/>
      </c>
      <c r="I5490" s="2" t="str">
        <f>IFERROR(VLOOKUP(Tableau2[[#This Row],[PR]],'Taux sortant'!$I$9:$S$167,COLUMN(),0),"")</f>
        <v/>
      </c>
      <c r="J5490" s="2" t="str">
        <f>IFERROR(VLOOKUP(Tableau2[[#This Row],[PR]],'Taux sortant'!$I$9:$S$167,COLUMN(),0),"")</f>
        <v/>
      </c>
      <c r="K5490" s="2" t="str">
        <f>IFERROR(VLOOKUP(Tableau2[[#This Row],[PR]],'Taux sortant'!$I$9:$S$167,COLUMN(),0),"")</f>
        <v/>
      </c>
      <c r="L5490" s="2" t="str">
        <f>IFERROR(VLOOKUP(Tableau2[[#This Row],[PR]],'Taux sortant'!$I$9:$S$167,COLUMN(),0),"")</f>
        <v/>
      </c>
    </row>
    <row r="5491" spans="1:12" x14ac:dyDescent="0.3">
      <c r="A5491" s="1" t="s">
        <v>2483</v>
      </c>
      <c r="B5491" s="1" t="s">
        <v>1549</v>
      </c>
      <c r="C5491" s="2">
        <f>IFERROR(VLOOKUP(Tableau2[[#This Row],[PR]],'Taux sortant'!$I$9:$S$167,COLUMN(),0),"")</f>
        <v>20.5</v>
      </c>
      <c r="D5491" s="2">
        <f>IFERROR(VLOOKUP(Tableau2[[#This Row],[PR]],'Taux sortant'!$I$9:$S$167,COLUMN(),0),"")</f>
        <v>15.85</v>
      </c>
      <c r="E5491" s="2">
        <f>IFERROR(VLOOKUP(Tableau2[[#This Row],[PR]],'Taux sortant'!$I$9:$S$167,COLUMN(),0),"")</f>
        <v>12.24</v>
      </c>
      <c r="F5491" s="2">
        <f>IFERROR(VLOOKUP(Tableau2[[#This Row],[PR]],'Taux sortant'!$I$9:$S$167,COLUMN(),0),"")</f>
        <v>9.4</v>
      </c>
      <c r="G5491" s="2">
        <f>IFERROR(VLOOKUP(Tableau2[[#This Row],[PR]],'Taux sortant'!$I$9:$S$167,COLUMN(),0),"")</f>
        <v>7.62</v>
      </c>
      <c r="H5491" s="2">
        <f>IFERROR(VLOOKUP(Tableau2[[#This Row],[PR]],'Taux sortant'!$I$9:$S$167,COLUMN(),0),"")</f>
        <v>6.35</v>
      </c>
      <c r="I5491" s="2">
        <f>IFERROR(VLOOKUP(Tableau2[[#This Row],[PR]],'Taux sortant'!$I$9:$S$167,COLUMN(),0),"")</f>
        <v>5.47</v>
      </c>
      <c r="J5491" s="2">
        <f>IFERROR(VLOOKUP(Tableau2[[#This Row],[PR]],'Taux sortant'!$I$9:$S$167,COLUMN(),0),"")</f>
        <v>0</v>
      </c>
      <c r="K5491" s="2">
        <f>IFERROR(VLOOKUP(Tableau2[[#This Row],[PR]],'Taux sortant'!$I$9:$S$167,COLUMN(),0),"")</f>
        <v>0</v>
      </c>
      <c r="L5491" s="2" t="str">
        <f>IFERROR(VLOOKUP(Tableau2[[#This Row],[PR]],'Taux sortant'!$I$9:$S$167,COLUMN(),0),"")</f>
        <v/>
      </c>
    </row>
    <row r="5492" spans="1:12" x14ac:dyDescent="0.3">
      <c r="A5492" s="1" t="s">
        <v>2486</v>
      </c>
      <c r="B5492" s="1" t="s">
        <v>1523</v>
      </c>
      <c r="C5492" s="2">
        <f>IFERROR(VLOOKUP(Tableau2[[#This Row],[PR]],'Taux sortant'!$I$9:$S$167,COLUMN(),0),"")</f>
        <v>20.91</v>
      </c>
      <c r="D5492" s="2">
        <f>IFERROR(VLOOKUP(Tableau2[[#This Row],[PR]],'Taux sortant'!$I$9:$S$167,COLUMN(),0),"")</f>
        <v>16.62</v>
      </c>
      <c r="E5492" s="2">
        <f>IFERROR(VLOOKUP(Tableau2[[#This Row],[PR]],'Taux sortant'!$I$9:$S$167,COLUMN(),0),"")</f>
        <v>12.11</v>
      </c>
      <c r="F5492" s="2">
        <f>IFERROR(VLOOKUP(Tableau2[[#This Row],[PR]],'Taux sortant'!$I$9:$S$167,COLUMN(),0),"")</f>
        <v>9.7100000000000009</v>
      </c>
      <c r="G5492" s="2">
        <f>IFERROR(VLOOKUP(Tableau2[[#This Row],[PR]],'Taux sortant'!$I$9:$S$167,COLUMN(),0),"")</f>
        <v>7</v>
      </c>
      <c r="H5492" s="2">
        <f>IFERROR(VLOOKUP(Tableau2[[#This Row],[PR]],'Taux sortant'!$I$9:$S$167,COLUMN(),0),"")</f>
        <v>4.8099999999999996</v>
      </c>
      <c r="I5492" s="2">
        <f>IFERROR(VLOOKUP(Tableau2[[#This Row],[PR]],'Taux sortant'!$I$9:$S$167,COLUMN(),0),"")</f>
        <v>4.1900000000000004</v>
      </c>
      <c r="J5492" s="2">
        <f>IFERROR(VLOOKUP(Tableau2[[#This Row],[PR]],'Taux sortant'!$I$9:$S$167,COLUMN(),0),"")</f>
        <v>0</v>
      </c>
      <c r="K5492" s="2">
        <f>IFERROR(VLOOKUP(Tableau2[[#This Row],[PR]],'Taux sortant'!$I$9:$S$167,COLUMN(),0),"")</f>
        <v>0</v>
      </c>
      <c r="L5492" s="2" t="str">
        <f>IFERROR(VLOOKUP(Tableau2[[#This Row],[PR]],'Taux sortant'!$I$9:$S$167,COLUMN(),0),"")</f>
        <v/>
      </c>
    </row>
    <row r="5493" spans="1:12" x14ac:dyDescent="0.3">
      <c r="A5493" s="1" t="s">
        <v>2489</v>
      </c>
      <c r="B5493" s="1" t="s">
        <v>1570</v>
      </c>
      <c r="C5493" s="2">
        <f>IFERROR(VLOOKUP(Tableau2[[#This Row],[PR]],'Taux sortant'!$I$9:$S$167,COLUMN(),0),"")</f>
        <v>19.86</v>
      </c>
      <c r="D5493" s="2">
        <f>IFERROR(VLOOKUP(Tableau2[[#This Row],[PR]],'Taux sortant'!$I$9:$S$167,COLUMN(),0),"")</f>
        <v>14.64</v>
      </c>
      <c r="E5493" s="2">
        <f>IFERROR(VLOOKUP(Tableau2[[#This Row],[PR]],'Taux sortant'!$I$9:$S$167,COLUMN(),0),"")</f>
        <v>10.78</v>
      </c>
      <c r="F5493" s="2">
        <f>IFERROR(VLOOKUP(Tableau2[[#This Row],[PR]],'Taux sortant'!$I$9:$S$167,COLUMN(),0),"")</f>
        <v>8.1199999999999992</v>
      </c>
      <c r="G5493" s="2">
        <f>IFERROR(VLOOKUP(Tableau2[[#This Row],[PR]],'Taux sortant'!$I$9:$S$167,COLUMN(),0),"")</f>
        <v>6.83</v>
      </c>
      <c r="H5493" s="2">
        <f>IFERROR(VLOOKUP(Tableau2[[#This Row],[PR]],'Taux sortant'!$I$9:$S$167,COLUMN(),0),"")</f>
        <v>5.07</v>
      </c>
      <c r="I5493" s="2">
        <f>IFERROR(VLOOKUP(Tableau2[[#This Row],[PR]],'Taux sortant'!$I$9:$S$167,COLUMN(),0),"")</f>
        <v>4.43</v>
      </c>
      <c r="J5493" s="2">
        <f>IFERROR(VLOOKUP(Tableau2[[#This Row],[PR]],'Taux sortant'!$I$9:$S$167,COLUMN(),0),"")</f>
        <v>0</v>
      </c>
      <c r="K5493" s="2">
        <f>IFERROR(VLOOKUP(Tableau2[[#This Row],[PR]],'Taux sortant'!$I$9:$S$167,COLUMN(),0),"")</f>
        <v>0</v>
      </c>
      <c r="L5493" s="2" t="str">
        <f>IFERROR(VLOOKUP(Tableau2[[#This Row],[PR]],'Taux sortant'!$I$9:$S$167,COLUMN(),0),"")</f>
        <v/>
      </c>
    </row>
    <row r="5494" spans="1:12" x14ac:dyDescent="0.3">
      <c r="A5494" s="1" t="s">
        <v>2492</v>
      </c>
      <c r="B5494" s="1" t="s">
        <v>1682</v>
      </c>
      <c r="C5494" s="2">
        <f>IFERROR(VLOOKUP(Tableau2[[#This Row],[PR]],'Taux sortant'!$I$9:$S$167,COLUMN(),0),"")</f>
        <v>9.59</v>
      </c>
      <c r="D5494" s="2">
        <f>IFERROR(VLOOKUP(Tableau2[[#This Row],[PR]],'Taux sortant'!$I$9:$S$167,COLUMN(),0),"")</f>
        <v>7.53</v>
      </c>
      <c r="E5494" s="2">
        <f>IFERROR(VLOOKUP(Tableau2[[#This Row],[PR]],'Taux sortant'!$I$9:$S$167,COLUMN(),0),"")</f>
        <v>5.2</v>
      </c>
      <c r="F5494" s="2">
        <f>IFERROR(VLOOKUP(Tableau2[[#This Row],[PR]],'Taux sortant'!$I$9:$S$167,COLUMN(),0),"")</f>
        <v>4.08</v>
      </c>
      <c r="G5494" s="2">
        <f>IFERROR(VLOOKUP(Tableau2[[#This Row],[PR]],'Taux sortant'!$I$9:$S$167,COLUMN(),0),"")</f>
        <v>3.34</v>
      </c>
      <c r="H5494" s="2">
        <f>IFERROR(VLOOKUP(Tableau2[[#This Row],[PR]],'Taux sortant'!$I$9:$S$167,COLUMN(),0),"")</f>
        <v>2.88</v>
      </c>
      <c r="I5494" s="2">
        <f>IFERROR(VLOOKUP(Tableau2[[#This Row],[PR]],'Taux sortant'!$I$9:$S$167,COLUMN(),0),"")</f>
        <v>2.59</v>
      </c>
      <c r="J5494" s="2">
        <f>IFERROR(VLOOKUP(Tableau2[[#This Row],[PR]],'Taux sortant'!$I$9:$S$167,COLUMN(),0),"")</f>
        <v>0</v>
      </c>
      <c r="K5494" s="2">
        <f>IFERROR(VLOOKUP(Tableau2[[#This Row],[PR]],'Taux sortant'!$I$9:$S$167,COLUMN(),0),"")</f>
        <v>0</v>
      </c>
      <c r="L5494" s="2" t="str">
        <f>IFERROR(VLOOKUP(Tableau2[[#This Row],[PR]],'Taux sortant'!$I$9:$S$167,COLUMN(),0),"")</f>
        <v/>
      </c>
    </row>
    <row r="5495" spans="1:12" x14ac:dyDescent="0.3">
      <c r="A5495" s="1" t="s">
        <v>2498</v>
      </c>
      <c r="B5495" s="1" t="s">
        <v>1576</v>
      </c>
      <c r="C5495" s="2">
        <f>IFERROR(VLOOKUP(Tableau2[[#This Row],[PR]],'Taux sortant'!$I$9:$S$167,COLUMN(),0),"")</f>
        <v>20.7</v>
      </c>
      <c r="D5495" s="2">
        <f>IFERROR(VLOOKUP(Tableau2[[#This Row],[PR]],'Taux sortant'!$I$9:$S$167,COLUMN(),0),"")</f>
        <v>17.239999999999998</v>
      </c>
      <c r="E5495" s="2">
        <f>IFERROR(VLOOKUP(Tableau2[[#This Row],[PR]],'Taux sortant'!$I$9:$S$167,COLUMN(),0),"")</f>
        <v>13.32</v>
      </c>
      <c r="F5495" s="2">
        <f>IFERROR(VLOOKUP(Tableau2[[#This Row],[PR]],'Taux sortant'!$I$9:$S$167,COLUMN(),0),"")</f>
        <v>9.61</v>
      </c>
      <c r="G5495" s="2">
        <f>IFERROR(VLOOKUP(Tableau2[[#This Row],[PR]],'Taux sortant'!$I$9:$S$167,COLUMN(),0),"")</f>
        <v>6.81</v>
      </c>
      <c r="H5495" s="2">
        <f>IFERROR(VLOOKUP(Tableau2[[#This Row],[PR]],'Taux sortant'!$I$9:$S$167,COLUMN(),0),"")</f>
        <v>4.78</v>
      </c>
      <c r="I5495" s="2">
        <f>IFERROR(VLOOKUP(Tableau2[[#This Row],[PR]],'Taux sortant'!$I$9:$S$167,COLUMN(),0),"")</f>
        <v>3.7</v>
      </c>
      <c r="J5495" s="2">
        <f>IFERROR(VLOOKUP(Tableau2[[#This Row],[PR]],'Taux sortant'!$I$9:$S$167,COLUMN(),0),"")</f>
        <v>0</v>
      </c>
      <c r="K5495" s="2">
        <f>IFERROR(VLOOKUP(Tableau2[[#This Row],[PR]],'Taux sortant'!$I$9:$S$167,COLUMN(),0),"")</f>
        <v>0</v>
      </c>
      <c r="L5495" s="2" t="str">
        <f>IFERROR(VLOOKUP(Tableau2[[#This Row],[PR]],'Taux sortant'!$I$9:$S$167,COLUMN(),0),"")</f>
        <v/>
      </c>
    </row>
    <row r="5496" spans="1:12" x14ac:dyDescent="0.3">
      <c r="A5496" s="1" t="s">
        <v>2495</v>
      </c>
      <c r="B5496" s="1" t="s">
        <v>1540</v>
      </c>
      <c r="C5496" s="2">
        <f>IFERROR(VLOOKUP(Tableau2[[#This Row],[PR]],'Taux sortant'!$I$9:$S$167,COLUMN(),0),"")</f>
        <v>9.59</v>
      </c>
      <c r="D5496" s="2">
        <f>IFERROR(VLOOKUP(Tableau2[[#This Row],[PR]],'Taux sortant'!$I$9:$S$167,COLUMN(),0),"")</f>
        <v>7.53</v>
      </c>
      <c r="E5496" s="2">
        <f>IFERROR(VLOOKUP(Tableau2[[#This Row],[PR]],'Taux sortant'!$I$9:$S$167,COLUMN(),0),"")</f>
        <v>5.2</v>
      </c>
      <c r="F5496" s="2">
        <f>IFERROR(VLOOKUP(Tableau2[[#This Row],[PR]],'Taux sortant'!$I$9:$S$167,COLUMN(),0),"")</f>
        <v>4.08</v>
      </c>
      <c r="G5496" s="2">
        <f>IFERROR(VLOOKUP(Tableau2[[#This Row],[PR]],'Taux sortant'!$I$9:$S$167,COLUMN(),0),"")</f>
        <v>3.34</v>
      </c>
      <c r="H5496" s="2">
        <f>IFERROR(VLOOKUP(Tableau2[[#This Row],[PR]],'Taux sortant'!$I$9:$S$167,COLUMN(),0),"")</f>
        <v>2.88</v>
      </c>
      <c r="I5496" s="2">
        <f>IFERROR(VLOOKUP(Tableau2[[#This Row],[PR]],'Taux sortant'!$I$9:$S$167,COLUMN(),0),"")</f>
        <v>2.59</v>
      </c>
      <c r="J5496" s="2">
        <f>IFERROR(VLOOKUP(Tableau2[[#This Row],[PR]],'Taux sortant'!$I$9:$S$167,COLUMN(),0),"")</f>
        <v>0</v>
      </c>
      <c r="K5496" s="2">
        <f>IFERROR(VLOOKUP(Tableau2[[#This Row],[PR]],'Taux sortant'!$I$9:$S$167,COLUMN(),0),"")</f>
        <v>0</v>
      </c>
      <c r="L5496" s="2" t="str">
        <f>IFERROR(VLOOKUP(Tableau2[[#This Row],[PR]],'Taux sortant'!$I$9:$S$167,COLUMN(),0),"")</f>
        <v/>
      </c>
    </row>
    <row r="5497" spans="1:12" x14ac:dyDescent="0.3">
      <c r="A5497" s="1" t="s">
        <v>2501</v>
      </c>
      <c r="B5497" s="1" t="s">
        <v>1526</v>
      </c>
      <c r="C5497" s="2">
        <f>IFERROR(VLOOKUP(Tableau2[[#This Row],[PR]],'Taux sortant'!$I$9:$S$167,COLUMN(),0),"")</f>
        <v>9.59</v>
      </c>
      <c r="D5497" s="2">
        <f>IFERROR(VLOOKUP(Tableau2[[#This Row],[PR]],'Taux sortant'!$I$9:$S$167,COLUMN(),0),"")</f>
        <v>7.53</v>
      </c>
      <c r="E5497" s="2">
        <f>IFERROR(VLOOKUP(Tableau2[[#This Row],[PR]],'Taux sortant'!$I$9:$S$167,COLUMN(),0),"")</f>
        <v>5.2</v>
      </c>
      <c r="F5497" s="2">
        <f>IFERROR(VLOOKUP(Tableau2[[#This Row],[PR]],'Taux sortant'!$I$9:$S$167,COLUMN(),0),"")</f>
        <v>4.08</v>
      </c>
      <c r="G5497" s="2">
        <f>IFERROR(VLOOKUP(Tableau2[[#This Row],[PR]],'Taux sortant'!$I$9:$S$167,COLUMN(),0),"")</f>
        <v>3.34</v>
      </c>
      <c r="H5497" s="2">
        <f>IFERROR(VLOOKUP(Tableau2[[#This Row],[PR]],'Taux sortant'!$I$9:$S$167,COLUMN(),0),"")</f>
        <v>2.88</v>
      </c>
      <c r="I5497" s="2">
        <f>IFERROR(VLOOKUP(Tableau2[[#This Row],[PR]],'Taux sortant'!$I$9:$S$167,COLUMN(),0),"")</f>
        <v>2.59</v>
      </c>
      <c r="J5497" s="2">
        <f>IFERROR(VLOOKUP(Tableau2[[#This Row],[PR]],'Taux sortant'!$I$9:$S$167,COLUMN(),0),"")</f>
        <v>0</v>
      </c>
      <c r="K5497" s="2">
        <f>IFERROR(VLOOKUP(Tableau2[[#This Row],[PR]],'Taux sortant'!$I$9:$S$167,COLUMN(),0),"")</f>
        <v>0</v>
      </c>
      <c r="L5497" s="2" t="str">
        <f>IFERROR(VLOOKUP(Tableau2[[#This Row],[PR]],'Taux sortant'!$I$9:$S$167,COLUMN(),0),"")</f>
        <v/>
      </c>
    </row>
    <row r="5498" spans="1:12" x14ac:dyDescent="0.3">
      <c r="A5498" s="1" t="s">
        <v>2504</v>
      </c>
      <c r="B5498" s="1" t="s">
        <v>1618</v>
      </c>
      <c r="C5498" s="2">
        <f>IFERROR(VLOOKUP(Tableau2[[#This Row],[PR]],'Taux sortant'!$I$9:$S$167,COLUMN(),0),"")</f>
        <v>20.91</v>
      </c>
      <c r="D5498" s="2">
        <f>IFERROR(VLOOKUP(Tableau2[[#This Row],[PR]],'Taux sortant'!$I$9:$S$167,COLUMN(),0),"")</f>
        <v>16.62</v>
      </c>
      <c r="E5498" s="2">
        <f>IFERROR(VLOOKUP(Tableau2[[#This Row],[PR]],'Taux sortant'!$I$9:$S$167,COLUMN(),0),"")</f>
        <v>12.11</v>
      </c>
      <c r="F5498" s="2">
        <f>IFERROR(VLOOKUP(Tableau2[[#This Row],[PR]],'Taux sortant'!$I$9:$S$167,COLUMN(),0),"")</f>
        <v>9.7100000000000009</v>
      </c>
      <c r="G5498" s="2">
        <f>IFERROR(VLOOKUP(Tableau2[[#This Row],[PR]],'Taux sortant'!$I$9:$S$167,COLUMN(),0),"")</f>
        <v>7</v>
      </c>
      <c r="H5498" s="2">
        <f>IFERROR(VLOOKUP(Tableau2[[#This Row],[PR]],'Taux sortant'!$I$9:$S$167,COLUMN(),0),"")</f>
        <v>4.8099999999999996</v>
      </c>
      <c r="I5498" s="2">
        <f>IFERROR(VLOOKUP(Tableau2[[#This Row],[PR]],'Taux sortant'!$I$9:$S$167,COLUMN(),0),"")</f>
        <v>4.1900000000000004</v>
      </c>
      <c r="J5498" s="2">
        <f>IFERROR(VLOOKUP(Tableau2[[#This Row],[PR]],'Taux sortant'!$I$9:$S$167,COLUMN(),0),"")</f>
        <v>0</v>
      </c>
      <c r="K5498" s="2">
        <f>IFERROR(VLOOKUP(Tableau2[[#This Row],[PR]],'Taux sortant'!$I$9:$S$167,COLUMN(),0),"")</f>
        <v>0</v>
      </c>
      <c r="L5498" s="2" t="str">
        <f>IFERROR(VLOOKUP(Tableau2[[#This Row],[PR]],'Taux sortant'!$I$9:$S$167,COLUMN(),0),"")</f>
        <v/>
      </c>
    </row>
    <row r="5499" spans="1:12" x14ac:dyDescent="0.3">
      <c r="A5499" s="1" t="s">
        <v>2507</v>
      </c>
      <c r="B5499" s="1" t="s">
        <v>1587</v>
      </c>
      <c r="C5499" s="2">
        <f>IFERROR(VLOOKUP(Tableau2[[#This Row],[PR]],'Taux sortant'!$I$9:$S$167,COLUMN(),0),"")</f>
        <v>20.91</v>
      </c>
      <c r="D5499" s="2">
        <f>IFERROR(VLOOKUP(Tableau2[[#This Row],[PR]],'Taux sortant'!$I$9:$S$167,COLUMN(),0),"")</f>
        <v>16.62</v>
      </c>
      <c r="E5499" s="2">
        <f>IFERROR(VLOOKUP(Tableau2[[#This Row],[PR]],'Taux sortant'!$I$9:$S$167,COLUMN(),0),"")</f>
        <v>12.11</v>
      </c>
      <c r="F5499" s="2">
        <f>IFERROR(VLOOKUP(Tableau2[[#This Row],[PR]],'Taux sortant'!$I$9:$S$167,COLUMN(),0),"")</f>
        <v>9.7100000000000009</v>
      </c>
      <c r="G5499" s="2">
        <f>IFERROR(VLOOKUP(Tableau2[[#This Row],[PR]],'Taux sortant'!$I$9:$S$167,COLUMN(),0),"")</f>
        <v>7</v>
      </c>
      <c r="H5499" s="2">
        <f>IFERROR(VLOOKUP(Tableau2[[#This Row],[PR]],'Taux sortant'!$I$9:$S$167,COLUMN(),0),"")</f>
        <v>4.8099999999999996</v>
      </c>
      <c r="I5499" s="2">
        <f>IFERROR(VLOOKUP(Tableau2[[#This Row],[PR]],'Taux sortant'!$I$9:$S$167,COLUMN(),0),"")</f>
        <v>4.1900000000000004</v>
      </c>
      <c r="J5499" s="2">
        <f>IFERROR(VLOOKUP(Tableau2[[#This Row],[PR]],'Taux sortant'!$I$9:$S$167,COLUMN(),0),"")</f>
        <v>0</v>
      </c>
      <c r="K5499" s="2">
        <f>IFERROR(VLOOKUP(Tableau2[[#This Row],[PR]],'Taux sortant'!$I$9:$S$167,COLUMN(),0),"")</f>
        <v>0</v>
      </c>
      <c r="L5499" s="2" t="str">
        <f>IFERROR(VLOOKUP(Tableau2[[#This Row],[PR]],'Taux sortant'!$I$9:$S$167,COLUMN(),0),"")</f>
        <v/>
      </c>
    </row>
    <row r="5500" spans="1:12" x14ac:dyDescent="0.3">
      <c r="A5500" s="1" t="s">
        <v>1298</v>
      </c>
      <c r="B5500" s="1" t="s">
        <v>5</v>
      </c>
      <c r="C5500" s="2">
        <f>IFERROR(VLOOKUP(Tableau2[[#This Row],[PR]],'Taux sortant'!$I$9:$S$167,COLUMN(),0),"")</f>
        <v>11.64</v>
      </c>
      <c r="D5500" s="2">
        <f>IFERROR(VLOOKUP(Tableau2[[#This Row],[PR]],'Taux sortant'!$I$9:$S$167,COLUMN(),0),"")</f>
        <v>9.2799999999999994</v>
      </c>
      <c r="E5500" s="2">
        <f>IFERROR(VLOOKUP(Tableau2[[#This Row],[PR]],'Taux sortant'!$I$9:$S$167,COLUMN(),0),"")</f>
        <v>6.6</v>
      </c>
      <c r="F5500" s="2">
        <f>IFERROR(VLOOKUP(Tableau2[[#This Row],[PR]],'Taux sortant'!$I$9:$S$167,COLUMN(),0),"")</f>
        <v>5.3</v>
      </c>
      <c r="G5500" s="2">
        <f>IFERROR(VLOOKUP(Tableau2[[#This Row],[PR]],'Taux sortant'!$I$9:$S$167,COLUMN(),0),"")</f>
        <v>4.37</v>
      </c>
      <c r="H5500" s="2">
        <f>IFERROR(VLOOKUP(Tableau2[[#This Row],[PR]],'Taux sortant'!$I$9:$S$167,COLUMN(),0),"")</f>
        <v>3.62</v>
      </c>
      <c r="I5500" s="2">
        <f>IFERROR(VLOOKUP(Tableau2[[#This Row],[PR]],'Taux sortant'!$I$9:$S$167,COLUMN(),0),"")</f>
        <v>3.13</v>
      </c>
      <c r="J5500" s="2">
        <f>IFERROR(VLOOKUP(Tableau2[[#This Row],[PR]],'Taux sortant'!$I$9:$S$167,COLUMN(),0),"")</f>
        <v>0</v>
      </c>
      <c r="K5500" s="2">
        <f>IFERROR(VLOOKUP(Tableau2[[#This Row],[PR]],'Taux sortant'!$I$9:$S$167,COLUMN(),0),"")</f>
        <v>0</v>
      </c>
      <c r="L5500" s="2" t="str">
        <f>IFERROR(VLOOKUP(Tableau2[[#This Row],[PR]],'Taux sortant'!$I$9:$S$167,COLUMN(),0),"")</f>
        <v/>
      </c>
    </row>
    <row r="5501" spans="1:12" x14ac:dyDescent="0.3">
      <c r="A5501" s="1" t="s">
        <v>2510</v>
      </c>
      <c r="B5501" s="1" t="s">
        <v>1695</v>
      </c>
      <c r="C5501" s="2">
        <f>IFERROR(VLOOKUP(Tableau2[[#This Row],[PR]],'Taux sortant'!$I$9:$S$167,COLUMN(),0),"")</f>
        <v>9.59</v>
      </c>
      <c r="D5501" s="2">
        <f>IFERROR(VLOOKUP(Tableau2[[#This Row],[PR]],'Taux sortant'!$I$9:$S$167,COLUMN(),0),"")</f>
        <v>7.53</v>
      </c>
      <c r="E5501" s="2">
        <f>IFERROR(VLOOKUP(Tableau2[[#This Row],[PR]],'Taux sortant'!$I$9:$S$167,COLUMN(),0),"")</f>
        <v>5.2</v>
      </c>
      <c r="F5501" s="2">
        <f>IFERROR(VLOOKUP(Tableau2[[#This Row],[PR]],'Taux sortant'!$I$9:$S$167,COLUMN(),0),"")</f>
        <v>4.08</v>
      </c>
      <c r="G5501" s="2">
        <f>IFERROR(VLOOKUP(Tableau2[[#This Row],[PR]],'Taux sortant'!$I$9:$S$167,COLUMN(),0),"")</f>
        <v>3.34</v>
      </c>
      <c r="H5501" s="2">
        <f>IFERROR(VLOOKUP(Tableau2[[#This Row],[PR]],'Taux sortant'!$I$9:$S$167,COLUMN(),0),"")</f>
        <v>2.88</v>
      </c>
      <c r="I5501" s="2">
        <f>IFERROR(VLOOKUP(Tableau2[[#This Row],[PR]],'Taux sortant'!$I$9:$S$167,COLUMN(),0),"")</f>
        <v>2.59</v>
      </c>
      <c r="J5501" s="2">
        <f>IFERROR(VLOOKUP(Tableau2[[#This Row],[PR]],'Taux sortant'!$I$9:$S$167,COLUMN(),0),"")</f>
        <v>0</v>
      </c>
      <c r="K5501" s="2">
        <f>IFERROR(VLOOKUP(Tableau2[[#This Row],[PR]],'Taux sortant'!$I$9:$S$167,COLUMN(),0),"")</f>
        <v>0</v>
      </c>
      <c r="L5501" s="2" t="str">
        <f>IFERROR(VLOOKUP(Tableau2[[#This Row],[PR]],'Taux sortant'!$I$9:$S$167,COLUMN(),0),"")</f>
        <v/>
      </c>
    </row>
    <row r="5502" spans="1:12" x14ac:dyDescent="0.3">
      <c r="A5502" s="1" t="s">
        <v>2513</v>
      </c>
      <c r="B5502" s="1" t="s">
        <v>1669</v>
      </c>
      <c r="C5502" s="2">
        <f>IFERROR(VLOOKUP(Tableau2[[#This Row],[PR]],'Taux sortant'!$I$9:$S$167,COLUMN(),0),"")</f>
        <v>23.63</v>
      </c>
      <c r="D5502" s="2">
        <f>IFERROR(VLOOKUP(Tableau2[[#This Row],[PR]],'Taux sortant'!$I$9:$S$167,COLUMN(),0),"")</f>
        <v>18.579999999999998</v>
      </c>
      <c r="E5502" s="2">
        <f>IFERROR(VLOOKUP(Tableau2[[#This Row],[PR]],'Taux sortant'!$I$9:$S$167,COLUMN(),0),"")</f>
        <v>13.97</v>
      </c>
      <c r="F5502" s="2">
        <f>IFERROR(VLOOKUP(Tableau2[[#This Row],[PR]],'Taux sortant'!$I$9:$S$167,COLUMN(),0),"")</f>
        <v>11.28</v>
      </c>
      <c r="G5502" s="2">
        <f>IFERROR(VLOOKUP(Tableau2[[#This Row],[PR]],'Taux sortant'!$I$9:$S$167,COLUMN(),0),"")</f>
        <v>8.2799999999999994</v>
      </c>
      <c r="H5502" s="2">
        <f>IFERROR(VLOOKUP(Tableau2[[#This Row],[PR]],'Taux sortant'!$I$9:$S$167,COLUMN(),0),"")</f>
        <v>6.16</v>
      </c>
      <c r="I5502" s="2">
        <f>IFERROR(VLOOKUP(Tableau2[[#This Row],[PR]],'Taux sortant'!$I$9:$S$167,COLUMN(),0),"")</f>
        <v>5.49</v>
      </c>
      <c r="J5502" s="2">
        <f>IFERROR(VLOOKUP(Tableau2[[#This Row],[PR]],'Taux sortant'!$I$9:$S$167,COLUMN(),0),"")</f>
        <v>0</v>
      </c>
      <c r="K5502" s="2">
        <f>IFERROR(VLOOKUP(Tableau2[[#This Row],[PR]],'Taux sortant'!$I$9:$S$167,COLUMN(),0),"")</f>
        <v>0</v>
      </c>
      <c r="L5502" s="2" t="str">
        <f>IFERROR(VLOOKUP(Tableau2[[#This Row],[PR]],'Taux sortant'!$I$9:$S$167,COLUMN(),0),"")</f>
        <v/>
      </c>
    </row>
    <row r="5503" spans="1:12" x14ac:dyDescent="0.3">
      <c r="A5503" s="1" t="s">
        <v>2516</v>
      </c>
      <c r="B5503" s="1" t="s">
        <v>1543</v>
      </c>
      <c r="C5503" s="2">
        <f>IFERROR(VLOOKUP(Tableau2[[#This Row],[PR]],'Taux sortant'!$I$9:$S$167,COLUMN(),0),"")</f>
        <v>23.63</v>
      </c>
      <c r="D5503" s="2">
        <f>IFERROR(VLOOKUP(Tableau2[[#This Row],[PR]],'Taux sortant'!$I$9:$S$167,COLUMN(),0),"")</f>
        <v>18.579999999999998</v>
      </c>
      <c r="E5503" s="2">
        <f>IFERROR(VLOOKUP(Tableau2[[#This Row],[PR]],'Taux sortant'!$I$9:$S$167,COLUMN(),0),"")</f>
        <v>13.97</v>
      </c>
      <c r="F5503" s="2">
        <f>IFERROR(VLOOKUP(Tableau2[[#This Row],[PR]],'Taux sortant'!$I$9:$S$167,COLUMN(),0),"")</f>
        <v>11.28</v>
      </c>
      <c r="G5503" s="2">
        <f>IFERROR(VLOOKUP(Tableau2[[#This Row],[PR]],'Taux sortant'!$I$9:$S$167,COLUMN(),0),"")</f>
        <v>8.2799999999999994</v>
      </c>
      <c r="H5503" s="2">
        <f>IFERROR(VLOOKUP(Tableau2[[#This Row],[PR]],'Taux sortant'!$I$9:$S$167,COLUMN(),0),"")</f>
        <v>6.16</v>
      </c>
      <c r="I5503" s="2">
        <f>IFERROR(VLOOKUP(Tableau2[[#This Row],[PR]],'Taux sortant'!$I$9:$S$167,COLUMN(),0),"")</f>
        <v>5.49</v>
      </c>
      <c r="J5503" s="2">
        <f>IFERROR(VLOOKUP(Tableau2[[#This Row],[PR]],'Taux sortant'!$I$9:$S$167,COLUMN(),0),"")</f>
        <v>0</v>
      </c>
      <c r="K5503" s="2">
        <f>IFERROR(VLOOKUP(Tableau2[[#This Row],[PR]],'Taux sortant'!$I$9:$S$167,COLUMN(),0),"")</f>
        <v>0</v>
      </c>
      <c r="L5503" s="2" t="str">
        <f>IFERROR(VLOOKUP(Tableau2[[#This Row],[PR]],'Taux sortant'!$I$9:$S$167,COLUMN(),0),"")</f>
        <v/>
      </c>
    </row>
    <row r="5504" spans="1:12" x14ac:dyDescent="0.3">
      <c r="A5504" s="1" t="s">
        <v>6429</v>
      </c>
      <c r="B5504" s="1" t="s">
        <v>5902</v>
      </c>
      <c r="C5504" s="2">
        <f>IFERROR(VLOOKUP(Tableau2[[#This Row],[PR]],'Taux sortant'!$I$9:$S$167,COLUMN(),0),"")</f>
        <v>36.44</v>
      </c>
      <c r="D5504" s="2">
        <f>IFERROR(VLOOKUP(Tableau2[[#This Row],[PR]],'Taux sortant'!$I$9:$S$167,COLUMN(),0),"")</f>
        <v>33.200000000000003</v>
      </c>
      <c r="E5504" s="2">
        <f>IFERROR(VLOOKUP(Tableau2[[#This Row],[PR]],'Taux sortant'!$I$9:$S$167,COLUMN(),0),"")</f>
        <v>28.06</v>
      </c>
      <c r="F5504" s="2">
        <f>IFERROR(VLOOKUP(Tableau2[[#This Row],[PR]],'Taux sortant'!$I$9:$S$167,COLUMN(),0),"")</f>
        <v>26.17</v>
      </c>
      <c r="G5504" s="2">
        <f>IFERROR(VLOOKUP(Tableau2[[#This Row],[PR]],'Taux sortant'!$I$9:$S$167,COLUMN(),0),"")</f>
        <v>21.8</v>
      </c>
      <c r="H5504" s="2">
        <f>IFERROR(VLOOKUP(Tableau2[[#This Row],[PR]],'Taux sortant'!$I$9:$S$167,COLUMN(),0),"")</f>
        <v>18.88</v>
      </c>
      <c r="I5504" s="2">
        <f>IFERROR(VLOOKUP(Tableau2[[#This Row],[PR]],'Taux sortant'!$I$9:$S$167,COLUMN(),0),"")</f>
        <v>15.7</v>
      </c>
      <c r="J5504" s="2">
        <f>IFERROR(VLOOKUP(Tableau2[[#This Row],[PR]],'Taux sortant'!$I$9:$S$167,COLUMN(),0),"")</f>
        <v>0</v>
      </c>
      <c r="K5504" s="2">
        <f>IFERROR(VLOOKUP(Tableau2[[#This Row],[PR]],'Taux sortant'!$I$9:$S$167,COLUMN(),0),"")</f>
        <v>0</v>
      </c>
      <c r="L5504" s="2" t="str">
        <f>IFERROR(VLOOKUP(Tableau2[[#This Row],[PR]],'Taux sortant'!$I$9:$S$167,COLUMN(),0),"")</f>
        <v/>
      </c>
    </row>
    <row r="5505" spans="1:12" x14ac:dyDescent="0.3">
      <c r="A5505" s="1" t="s">
        <v>1301</v>
      </c>
      <c r="B5505" s="1" t="s">
        <v>6608</v>
      </c>
      <c r="C5505" s="2" t="str">
        <f>IFERROR(VLOOKUP(Tableau2[[#This Row],[PR]],'Taux sortant'!$I$9:$S$167,COLUMN(),0),"")</f>
        <v/>
      </c>
      <c r="D5505" s="2" t="str">
        <f>IFERROR(VLOOKUP(Tableau2[[#This Row],[PR]],'Taux sortant'!$I$9:$S$167,COLUMN(),0),"")</f>
        <v/>
      </c>
      <c r="E5505" s="2" t="str">
        <f>IFERROR(VLOOKUP(Tableau2[[#This Row],[PR]],'Taux sortant'!$I$9:$S$167,COLUMN(),0),"")</f>
        <v/>
      </c>
      <c r="F5505" s="2" t="str">
        <f>IFERROR(VLOOKUP(Tableau2[[#This Row],[PR]],'Taux sortant'!$I$9:$S$167,COLUMN(),0),"")</f>
        <v/>
      </c>
      <c r="G5505" s="2" t="str">
        <f>IFERROR(VLOOKUP(Tableau2[[#This Row],[PR]],'Taux sortant'!$I$9:$S$167,COLUMN(),0),"")</f>
        <v/>
      </c>
      <c r="H5505" s="2" t="str">
        <f>IFERROR(VLOOKUP(Tableau2[[#This Row],[PR]],'Taux sortant'!$I$9:$S$167,COLUMN(),0),"")</f>
        <v/>
      </c>
      <c r="I5505" s="2" t="str">
        <f>IFERROR(VLOOKUP(Tableau2[[#This Row],[PR]],'Taux sortant'!$I$9:$S$167,COLUMN(),0),"")</f>
        <v/>
      </c>
      <c r="J5505" s="2" t="str">
        <f>IFERROR(VLOOKUP(Tableau2[[#This Row],[PR]],'Taux sortant'!$I$9:$S$167,COLUMN(),0),"")</f>
        <v/>
      </c>
      <c r="K5505" s="2" t="str">
        <f>IFERROR(VLOOKUP(Tableau2[[#This Row],[PR]],'Taux sortant'!$I$9:$S$167,COLUMN(),0),"")</f>
        <v/>
      </c>
      <c r="L5505" s="2" t="str">
        <f>IFERROR(VLOOKUP(Tableau2[[#This Row],[PR]],'Taux sortant'!$I$9:$S$167,COLUMN(),0),"")</f>
        <v/>
      </c>
    </row>
    <row r="5506" spans="1:12" x14ac:dyDescent="0.3">
      <c r="A5506" s="1" t="s">
        <v>1301</v>
      </c>
      <c r="B5506" s="1" t="s">
        <v>73</v>
      </c>
      <c r="C5506" s="2">
        <f>IFERROR(VLOOKUP(Tableau2[[#This Row],[PR]],'Taux sortant'!$I$9:$S$167,COLUMN(),0),"")</f>
        <v>18.93</v>
      </c>
      <c r="D5506" s="2">
        <f>IFERROR(VLOOKUP(Tableau2[[#This Row],[PR]],'Taux sortant'!$I$9:$S$167,COLUMN(),0),"")</f>
        <v>14.7</v>
      </c>
      <c r="E5506" s="2">
        <f>IFERROR(VLOOKUP(Tableau2[[#This Row],[PR]],'Taux sortant'!$I$9:$S$167,COLUMN(),0),"")</f>
        <v>10.55</v>
      </c>
      <c r="F5506" s="2">
        <f>IFERROR(VLOOKUP(Tableau2[[#This Row],[PR]],'Taux sortant'!$I$9:$S$167,COLUMN(),0),"")</f>
        <v>8.69</v>
      </c>
      <c r="G5506" s="2">
        <f>IFERROR(VLOOKUP(Tableau2[[#This Row],[PR]],'Taux sortant'!$I$9:$S$167,COLUMN(),0),"")</f>
        <v>6.98</v>
      </c>
      <c r="H5506" s="2">
        <f>IFERROR(VLOOKUP(Tableau2[[#This Row],[PR]],'Taux sortant'!$I$9:$S$167,COLUMN(),0),"")</f>
        <v>5.4</v>
      </c>
      <c r="I5506" s="2">
        <f>IFERROR(VLOOKUP(Tableau2[[#This Row],[PR]],'Taux sortant'!$I$9:$S$167,COLUMN(),0),"")</f>
        <v>4.87</v>
      </c>
      <c r="J5506" s="2">
        <f>IFERROR(VLOOKUP(Tableau2[[#This Row],[PR]],'Taux sortant'!$I$9:$S$167,COLUMN(),0),"")</f>
        <v>0</v>
      </c>
      <c r="K5506" s="2">
        <f>IFERROR(VLOOKUP(Tableau2[[#This Row],[PR]],'Taux sortant'!$I$9:$S$167,COLUMN(),0),"")</f>
        <v>0</v>
      </c>
      <c r="L5506" s="2" t="str">
        <f>IFERROR(VLOOKUP(Tableau2[[#This Row],[PR]],'Taux sortant'!$I$9:$S$167,COLUMN(),0),"")</f>
        <v/>
      </c>
    </row>
    <row r="5507" spans="1:12" x14ac:dyDescent="0.3">
      <c r="A5507" s="1" t="s">
        <v>1301</v>
      </c>
      <c r="B5507" s="1" t="s">
        <v>1526</v>
      </c>
      <c r="C5507" s="2">
        <f>IFERROR(VLOOKUP(Tableau2[[#This Row],[PR]],'Taux sortant'!$I$9:$S$167,COLUMN(),0),"")</f>
        <v>9.59</v>
      </c>
      <c r="D5507" s="2">
        <f>IFERROR(VLOOKUP(Tableau2[[#This Row],[PR]],'Taux sortant'!$I$9:$S$167,COLUMN(),0),"")</f>
        <v>7.53</v>
      </c>
      <c r="E5507" s="2">
        <f>IFERROR(VLOOKUP(Tableau2[[#This Row],[PR]],'Taux sortant'!$I$9:$S$167,COLUMN(),0),"")</f>
        <v>5.2</v>
      </c>
      <c r="F5507" s="2">
        <f>IFERROR(VLOOKUP(Tableau2[[#This Row],[PR]],'Taux sortant'!$I$9:$S$167,COLUMN(),0),"")</f>
        <v>4.08</v>
      </c>
      <c r="G5507" s="2">
        <f>IFERROR(VLOOKUP(Tableau2[[#This Row],[PR]],'Taux sortant'!$I$9:$S$167,COLUMN(),0),"")</f>
        <v>3.34</v>
      </c>
      <c r="H5507" s="2">
        <f>IFERROR(VLOOKUP(Tableau2[[#This Row],[PR]],'Taux sortant'!$I$9:$S$167,COLUMN(),0),"")</f>
        <v>2.88</v>
      </c>
      <c r="I5507" s="2">
        <f>IFERROR(VLOOKUP(Tableau2[[#This Row],[PR]],'Taux sortant'!$I$9:$S$167,COLUMN(),0),"")</f>
        <v>2.59</v>
      </c>
      <c r="J5507" s="2">
        <f>IFERROR(VLOOKUP(Tableau2[[#This Row],[PR]],'Taux sortant'!$I$9:$S$167,COLUMN(),0),"")</f>
        <v>0</v>
      </c>
      <c r="K5507" s="2">
        <f>IFERROR(VLOOKUP(Tableau2[[#This Row],[PR]],'Taux sortant'!$I$9:$S$167,COLUMN(),0),"")</f>
        <v>0</v>
      </c>
      <c r="L5507" s="2" t="str">
        <f>IFERROR(VLOOKUP(Tableau2[[#This Row],[PR]],'Taux sortant'!$I$9:$S$167,COLUMN(),0),"")</f>
        <v/>
      </c>
    </row>
    <row r="5508" spans="1:12" x14ac:dyDescent="0.3">
      <c r="A5508" s="1" t="s">
        <v>2530</v>
      </c>
      <c r="B5508" s="1" t="s">
        <v>1749</v>
      </c>
      <c r="C5508" s="2">
        <f>IFERROR(VLOOKUP(Tableau2[[#This Row],[PR]],'Taux sortant'!$I$9:$S$167,COLUMN(),0),"")</f>
        <v>9.59</v>
      </c>
      <c r="D5508" s="2">
        <f>IFERROR(VLOOKUP(Tableau2[[#This Row],[PR]],'Taux sortant'!$I$9:$S$167,COLUMN(),0),"")</f>
        <v>7.53</v>
      </c>
      <c r="E5508" s="2">
        <f>IFERROR(VLOOKUP(Tableau2[[#This Row],[PR]],'Taux sortant'!$I$9:$S$167,COLUMN(),0),"")</f>
        <v>5.2</v>
      </c>
      <c r="F5508" s="2">
        <f>IFERROR(VLOOKUP(Tableau2[[#This Row],[PR]],'Taux sortant'!$I$9:$S$167,COLUMN(),0),"")</f>
        <v>4.08</v>
      </c>
      <c r="G5508" s="2">
        <f>IFERROR(VLOOKUP(Tableau2[[#This Row],[PR]],'Taux sortant'!$I$9:$S$167,COLUMN(),0),"")</f>
        <v>3.34</v>
      </c>
      <c r="H5508" s="2">
        <f>IFERROR(VLOOKUP(Tableau2[[#This Row],[PR]],'Taux sortant'!$I$9:$S$167,COLUMN(),0),"")</f>
        <v>2.88</v>
      </c>
      <c r="I5508" s="2">
        <f>IFERROR(VLOOKUP(Tableau2[[#This Row],[PR]],'Taux sortant'!$I$9:$S$167,COLUMN(),0),"")</f>
        <v>2.59</v>
      </c>
      <c r="J5508" s="2">
        <f>IFERROR(VLOOKUP(Tableau2[[#This Row],[PR]],'Taux sortant'!$I$9:$S$167,COLUMN(),0),"")</f>
        <v>0</v>
      </c>
      <c r="K5508" s="2">
        <f>IFERROR(VLOOKUP(Tableau2[[#This Row],[PR]],'Taux sortant'!$I$9:$S$167,COLUMN(),0),"")</f>
        <v>0</v>
      </c>
      <c r="L5508" s="2" t="str">
        <f>IFERROR(VLOOKUP(Tableau2[[#This Row],[PR]],'Taux sortant'!$I$9:$S$167,COLUMN(),0),"")</f>
        <v/>
      </c>
    </row>
    <row r="5509" spans="1:12" x14ac:dyDescent="0.3">
      <c r="A5509" s="1" t="s">
        <v>2521</v>
      </c>
      <c r="B5509" s="1" t="s">
        <v>1549</v>
      </c>
      <c r="C5509" s="2">
        <f>IFERROR(VLOOKUP(Tableau2[[#This Row],[PR]],'Taux sortant'!$I$9:$S$167,COLUMN(),0),"")</f>
        <v>20.5</v>
      </c>
      <c r="D5509" s="2">
        <f>IFERROR(VLOOKUP(Tableau2[[#This Row],[PR]],'Taux sortant'!$I$9:$S$167,COLUMN(),0),"")</f>
        <v>15.85</v>
      </c>
      <c r="E5509" s="2">
        <f>IFERROR(VLOOKUP(Tableau2[[#This Row],[PR]],'Taux sortant'!$I$9:$S$167,COLUMN(),0),"")</f>
        <v>12.24</v>
      </c>
      <c r="F5509" s="2">
        <f>IFERROR(VLOOKUP(Tableau2[[#This Row],[PR]],'Taux sortant'!$I$9:$S$167,COLUMN(),0),"")</f>
        <v>9.4</v>
      </c>
      <c r="G5509" s="2">
        <f>IFERROR(VLOOKUP(Tableau2[[#This Row],[PR]],'Taux sortant'!$I$9:$S$167,COLUMN(),0),"")</f>
        <v>7.62</v>
      </c>
      <c r="H5509" s="2">
        <f>IFERROR(VLOOKUP(Tableau2[[#This Row],[PR]],'Taux sortant'!$I$9:$S$167,COLUMN(),0),"")</f>
        <v>6.35</v>
      </c>
      <c r="I5509" s="2">
        <f>IFERROR(VLOOKUP(Tableau2[[#This Row],[PR]],'Taux sortant'!$I$9:$S$167,COLUMN(),0),"")</f>
        <v>5.47</v>
      </c>
      <c r="J5509" s="2">
        <f>IFERROR(VLOOKUP(Tableau2[[#This Row],[PR]],'Taux sortant'!$I$9:$S$167,COLUMN(),0),"")</f>
        <v>0</v>
      </c>
      <c r="K5509" s="2">
        <f>IFERROR(VLOOKUP(Tableau2[[#This Row],[PR]],'Taux sortant'!$I$9:$S$167,COLUMN(),0),"")</f>
        <v>0</v>
      </c>
      <c r="L5509" s="2" t="str">
        <f>IFERROR(VLOOKUP(Tableau2[[#This Row],[PR]],'Taux sortant'!$I$9:$S$167,COLUMN(),0),"")</f>
        <v/>
      </c>
    </row>
    <row r="5510" spans="1:12" x14ac:dyDescent="0.3">
      <c r="A5510" s="1" t="s">
        <v>2527</v>
      </c>
      <c r="B5510" s="1" t="s">
        <v>1570</v>
      </c>
      <c r="C5510" s="2">
        <f>IFERROR(VLOOKUP(Tableau2[[#This Row],[PR]],'Taux sortant'!$I$9:$S$167,COLUMN(),0),"")</f>
        <v>19.86</v>
      </c>
      <c r="D5510" s="2">
        <f>IFERROR(VLOOKUP(Tableau2[[#This Row],[PR]],'Taux sortant'!$I$9:$S$167,COLUMN(),0),"")</f>
        <v>14.64</v>
      </c>
      <c r="E5510" s="2">
        <f>IFERROR(VLOOKUP(Tableau2[[#This Row],[PR]],'Taux sortant'!$I$9:$S$167,COLUMN(),0),"")</f>
        <v>10.78</v>
      </c>
      <c r="F5510" s="2">
        <f>IFERROR(VLOOKUP(Tableau2[[#This Row],[PR]],'Taux sortant'!$I$9:$S$167,COLUMN(),0),"")</f>
        <v>8.1199999999999992</v>
      </c>
      <c r="G5510" s="2">
        <f>IFERROR(VLOOKUP(Tableau2[[#This Row],[PR]],'Taux sortant'!$I$9:$S$167,COLUMN(),0),"")</f>
        <v>6.83</v>
      </c>
      <c r="H5510" s="2">
        <f>IFERROR(VLOOKUP(Tableau2[[#This Row],[PR]],'Taux sortant'!$I$9:$S$167,COLUMN(),0),"")</f>
        <v>5.07</v>
      </c>
      <c r="I5510" s="2">
        <f>IFERROR(VLOOKUP(Tableau2[[#This Row],[PR]],'Taux sortant'!$I$9:$S$167,COLUMN(),0),"")</f>
        <v>4.43</v>
      </c>
      <c r="J5510" s="2">
        <f>IFERROR(VLOOKUP(Tableau2[[#This Row],[PR]],'Taux sortant'!$I$9:$S$167,COLUMN(),0),"")</f>
        <v>0</v>
      </c>
      <c r="K5510" s="2">
        <f>IFERROR(VLOOKUP(Tableau2[[#This Row],[PR]],'Taux sortant'!$I$9:$S$167,COLUMN(),0),"")</f>
        <v>0</v>
      </c>
      <c r="L5510" s="2" t="str">
        <f>IFERROR(VLOOKUP(Tableau2[[#This Row],[PR]],'Taux sortant'!$I$9:$S$167,COLUMN(),0),"")</f>
        <v/>
      </c>
    </row>
    <row r="5511" spans="1:12" x14ac:dyDescent="0.3">
      <c r="A5511" s="1" t="s">
        <v>2533</v>
      </c>
      <c r="B5511" s="1" t="s">
        <v>1570</v>
      </c>
      <c r="C5511" s="2">
        <f>IFERROR(VLOOKUP(Tableau2[[#This Row],[PR]],'Taux sortant'!$I$9:$S$167,COLUMN(),0),"")</f>
        <v>19.86</v>
      </c>
      <c r="D5511" s="2">
        <f>IFERROR(VLOOKUP(Tableau2[[#This Row],[PR]],'Taux sortant'!$I$9:$S$167,COLUMN(),0),"")</f>
        <v>14.64</v>
      </c>
      <c r="E5511" s="2">
        <f>IFERROR(VLOOKUP(Tableau2[[#This Row],[PR]],'Taux sortant'!$I$9:$S$167,COLUMN(),0),"")</f>
        <v>10.78</v>
      </c>
      <c r="F5511" s="2">
        <f>IFERROR(VLOOKUP(Tableau2[[#This Row],[PR]],'Taux sortant'!$I$9:$S$167,COLUMN(),0),"")</f>
        <v>8.1199999999999992</v>
      </c>
      <c r="G5511" s="2">
        <f>IFERROR(VLOOKUP(Tableau2[[#This Row],[PR]],'Taux sortant'!$I$9:$S$167,COLUMN(),0),"")</f>
        <v>6.83</v>
      </c>
      <c r="H5511" s="2">
        <f>IFERROR(VLOOKUP(Tableau2[[#This Row],[PR]],'Taux sortant'!$I$9:$S$167,COLUMN(),0),"")</f>
        <v>5.07</v>
      </c>
      <c r="I5511" s="2">
        <f>IFERROR(VLOOKUP(Tableau2[[#This Row],[PR]],'Taux sortant'!$I$9:$S$167,COLUMN(),0),"")</f>
        <v>4.43</v>
      </c>
      <c r="J5511" s="2">
        <f>IFERROR(VLOOKUP(Tableau2[[#This Row],[PR]],'Taux sortant'!$I$9:$S$167,COLUMN(),0),"")</f>
        <v>0</v>
      </c>
      <c r="K5511" s="2">
        <f>IFERROR(VLOOKUP(Tableau2[[#This Row],[PR]],'Taux sortant'!$I$9:$S$167,COLUMN(),0),"")</f>
        <v>0</v>
      </c>
      <c r="L5511" s="2" t="str">
        <f>IFERROR(VLOOKUP(Tableau2[[#This Row],[PR]],'Taux sortant'!$I$9:$S$167,COLUMN(),0),"")</f>
        <v/>
      </c>
    </row>
    <row r="5512" spans="1:12" x14ac:dyDescent="0.3">
      <c r="A5512" s="1" t="s">
        <v>2536</v>
      </c>
      <c r="B5512" s="1" t="s">
        <v>1790</v>
      </c>
      <c r="C5512" s="2">
        <f>IFERROR(VLOOKUP(Tableau2[[#This Row],[PR]],'Taux sortant'!$I$9:$S$167,COLUMN(),0),"")</f>
        <v>20.27</v>
      </c>
      <c r="D5512" s="2">
        <f>IFERROR(VLOOKUP(Tableau2[[#This Row],[PR]],'Taux sortant'!$I$9:$S$167,COLUMN(),0),"")</f>
        <v>17.12</v>
      </c>
      <c r="E5512" s="2">
        <f>IFERROR(VLOOKUP(Tableau2[[#This Row],[PR]],'Taux sortant'!$I$9:$S$167,COLUMN(),0),"")</f>
        <v>13.15</v>
      </c>
      <c r="F5512" s="2">
        <f>IFERROR(VLOOKUP(Tableau2[[#This Row],[PR]],'Taux sortant'!$I$9:$S$167,COLUMN(),0),"")</f>
        <v>9.51</v>
      </c>
      <c r="G5512" s="2">
        <f>IFERROR(VLOOKUP(Tableau2[[#This Row],[PR]],'Taux sortant'!$I$9:$S$167,COLUMN(),0),"")</f>
        <v>6.45</v>
      </c>
      <c r="H5512" s="2">
        <f>IFERROR(VLOOKUP(Tableau2[[#This Row],[PR]],'Taux sortant'!$I$9:$S$167,COLUMN(),0),"")</f>
        <v>4.6399999999999997</v>
      </c>
      <c r="I5512" s="2">
        <f>IFERROR(VLOOKUP(Tableau2[[#This Row],[PR]],'Taux sortant'!$I$9:$S$167,COLUMN(),0),"")</f>
        <v>3.62</v>
      </c>
      <c r="J5512" s="2">
        <f>IFERROR(VLOOKUP(Tableau2[[#This Row],[PR]],'Taux sortant'!$I$9:$S$167,COLUMN(),0),"")</f>
        <v>0</v>
      </c>
      <c r="K5512" s="2">
        <f>IFERROR(VLOOKUP(Tableau2[[#This Row],[PR]],'Taux sortant'!$I$9:$S$167,COLUMN(),0),"")</f>
        <v>0</v>
      </c>
      <c r="L5512" s="2" t="str">
        <f>IFERROR(VLOOKUP(Tableau2[[#This Row],[PR]],'Taux sortant'!$I$9:$S$167,COLUMN(),0),"")</f>
        <v/>
      </c>
    </row>
    <row r="5513" spans="1:12" x14ac:dyDescent="0.3">
      <c r="A5513" s="1" t="s">
        <v>2538</v>
      </c>
      <c r="B5513" s="1" t="s">
        <v>1790</v>
      </c>
      <c r="C5513" s="2">
        <f>IFERROR(VLOOKUP(Tableau2[[#This Row],[PR]],'Taux sortant'!$I$9:$S$167,COLUMN(),0),"")</f>
        <v>20.27</v>
      </c>
      <c r="D5513" s="2">
        <f>IFERROR(VLOOKUP(Tableau2[[#This Row],[PR]],'Taux sortant'!$I$9:$S$167,COLUMN(),0),"")</f>
        <v>17.12</v>
      </c>
      <c r="E5513" s="2">
        <f>IFERROR(VLOOKUP(Tableau2[[#This Row],[PR]],'Taux sortant'!$I$9:$S$167,COLUMN(),0),"")</f>
        <v>13.15</v>
      </c>
      <c r="F5513" s="2">
        <f>IFERROR(VLOOKUP(Tableau2[[#This Row],[PR]],'Taux sortant'!$I$9:$S$167,COLUMN(),0),"")</f>
        <v>9.51</v>
      </c>
      <c r="G5513" s="2">
        <f>IFERROR(VLOOKUP(Tableau2[[#This Row],[PR]],'Taux sortant'!$I$9:$S$167,COLUMN(),0),"")</f>
        <v>6.45</v>
      </c>
      <c r="H5513" s="2">
        <f>IFERROR(VLOOKUP(Tableau2[[#This Row],[PR]],'Taux sortant'!$I$9:$S$167,COLUMN(),0),"")</f>
        <v>4.6399999999999997</v>
      </c>
      <c r="I5513" s="2">
        <f>IFERROR(VLOOKUP(Tableau2[[#This Row],[PR]],'Taux sortant'!$I$9:$S$167,COLUMN(),0),"")</f>
        <v>3.62</v>
      </c>
      <c r="J5513" s="2">
        <f>IFERROR(VLOOKUP(Tableau2[[#This Row],[PR]],'Taux sortant'!$I$9:$S$167,COLUMN(),0),"")</f>
        <v>0</v>
      </c>
      <c r="K5513" s="2">
        <f>IFERROR(VLOOKUP(Tableau2[[#This Row],[PR]],'Taux sortant'!$I$9:$S$167,COLUMN(),0),"")</f>
        <v>0</v>
      </c>
      <c r="L5513" s="2" t="str">
        <f>IFERROR(VLOOKUP(Tableau2[[#This Row],[PR]],'Taux sortant'!$I$9:$S$167,COLUMN(),0),"")</f>
        <v/>
      </c>
    </row>
    <row r="5514" spans="1:12" x14ac:dyDescent="0.3">
      <c r="A5514" s="1" t="s">
        <v>2541</v>
      </c>
      <c r="B5514" s="1" t="s">
        <v>1605</v>
      </c>
      <c r="C5514" s="2">
        <f>IFERROR(VLOOKUP(Tableau2[[#This Row],[PR]],'Taux sortant'!$I$9:$S$167,COLUMN(),0),"")</f>
        <v>20.91</v>
      </c>
      <c r="D5514" s="2">
        <f>IFERROR(VLOOKUP(Tableau2[[#This Row],[PR]],'Taux sortant'!$I$9:$S$167,COLUMN(),0),"")</f>
        <v>16.62</v>
      </c>
      <c r="E5514" s="2">
        <f>IFERROR(VLOOKUP(Tableau2[[#This Row],[PR]],'Taux sortant'!$I$9:$S$167,COLUMN(),0),"")</f>
        <v>12.11</v>
      </c>
      <c r="F5514" s="2">
        <f>IFERROR(VLOOKUP(Tableau2[[#This Row],[PR]],'Taux sortant'!$I$9:$S$167,COLUMN(),0),"")</f>
        <v>9.7100000000000009</v>
      </c>
      <c r="G5514" s="2">
        <f>IFERROR(VLOOKUP(Tableau2[[#This Row],[PR]],'Taux sortant'!$I$9:$S$167,COLUMN(),0),"")</f>
        <v>7</v>
      </c>
      <c r="H5514" s="2">
        <f>IFERROR(VLOOKUP(Tableau2[[#This Row],[PR]],'Taux sortant'!$I$9:$S$167,COLUMN(),0),"")</f>
        <v>4.8099999999999996</v>
      </c>
      <c r="I5514" s="2">
        <f>IFERROR(VLOOKUP(Tableau2[[#This Row],[PR]],'Taux sortant'!$I$9:$S$167,COLUMN(),0),"")</f>
        <v>4.1900000000000004</v>
      </c>
      <c r="J5514" s="2">
        <f>IFERROR(VLOOKUP(Tableau2[[#This Row],[PR]],'Taux sortant'!$I$9:$S$167,COLUMN(),0),"")</f>
        <v>0</v>
      </c>
      <c r="K5514" s="2">
        <f>IFERROR(VLOOKUP(Tableau2[[#This Row],[PR]],'Taux sortant'!$I$9:$S$167,COLUMN(),0),"")</f>
        <v>0</v>
      </c>
      <c r="L5514" s="2" t="str">
        <f>IFERROR(VLOOKUP(Tableau2[[#This Row],[PR]],'Taux sortant'!$I$9:$S$167,COLUMN(),0),"")</f>
        <v/>
      </c>
    </row>
    <row r="5515" spans="1:12" x14ac:dyDescent="0.3">
      <c r="A5515" s="1" t="s">
        <v>3744</v>
      </c>
      <c r="B5515" s="1" t="s">
        <v>3105</v>
      </c>
      <c r="C5515" s="2">
        <f>IFERROR(VLOOKUP(Tableau2[[#This Row],[PR]],'Taux sortant'!$I$9:$S$167,COLUMN(),0),"")</f>
        <v>12.93</v>
      </c>
      <c r="D5515" s="2">
        <f>IFERROR(VLOOKUP(Tableau2[[#This Row],[PR]],'Taux sortant'!$I$9:$S$167,COLUMN(),0),"")</f>
        <v>10.59</v>
      </c>
      <c r="E5515" s="2">
        <f>IFERROR(VLOOKUP(Tableau2[[#This Row],[PR]],'Taux sortant'!$I$9:$S$167,COLUMN(),0),"")</f>
        <v>7.91</v>
      </c>
      <c r="F5515" s="2">
        <f>IFERROR(VLOOKUP(Tableau2[[#This Row],[PR]],'Taux sortant'!$I$9:$S$167,COLUMN(),0),"")</f>
        <v>6.66</v>
      </c>
      <c r="G5515" s="2">
        <f>IFERROR(VLOOKUP(Tableau2[[#This Row],[PR]],'Taux sortant'!$I$9:$S$167,COLUMN(),0),"")</f>
        <v>5.64</v>
      </c>
      <c r="H5515" s="2">
        <f>IFERROR(VLOOKUP(Tableau2[[#This Row],[PR]],'Taux sortant'!$I$9:$S$167,COLUMN(),0),"")</f>
        <v>4.78</v>
      </c>
      <c r="I5515" s="2">
        <f>IFERROR(VLOOKUP(Tableau2[[#This Row],[PR]],'Taux sortant'!$I$9:$S$167,COLUMN(),0),"")</f>
        <v>4.1500000000000004</v>
      </c>
      <c r="J5515" s="2">
        <f>IFERROR(VLOOKUP(Tableau2[[#This Row],[PR]],'Taux sortant'!$I$9:$S$167,COLUMN(),0),"")</f>
        <v>0</v>
      </c>
      <c r="K5515" s="2">
        <f>IFERROR(VLOOKUP(Tableau2[[#This Row],[PR]],'Taux sortant'!$I$9:$S$167,COLUMN(),0),"")</f>
        <v>0</v>
      </c>
      <c r="L5515" s="2" t="str">
        <f>IFERROR(VLOOKUP(Tableau2[[#This Row],[PR]],'Taux sortant'!$I$9:$S$167,COLUMN(),0),"")</f>
        <v/>
      </c>
    </row>
    <row r="5516" spans="1:12" x14ac:dyDescent="0.3">
      <c r="A5516" s="1" t="s">
        <v>5260</v>
      </c>
      <c r="B5516" s="1" t="s">
        <v>4180</v>
      </c>
      <c r="C5516" s="2">
        <f>IFERROR(VLOOKUP(Tableau2[[#This Row],[PR]],'Taux sortant'!$I$9:$S$167,COLUMN(),0),"")</f>
        <v>22.64</v>
      </c>
      <c r="D5516" s="2">
        <f>IFERROR(VLOOKUP(Tableau2[[#This Row],[PR]],'Taux sortant'!$I$9:$S$167,COLUMN(),0),"")</f>
        <v>20.190000000000001</v>
      </c>
      <c r="E5516" s="2">
        <f>IFERROR(VLOOKUP(Tableau2[[#This Row],[PR]],'Taux sortant'!$I$9:$S$167,COLUMN(),0),"")</f>
        <v>16.53</v>
      </c>
      <c r="F5516" s="2">
        <f>IFERROR(VLOOKUP(Tableau2[[#This Row],[PR]],'Taux sortant'!$I$9:$S$167,COLUMN(),0),"")</f>
        <v>14.31</v>
      </c>
      <c r="G5516" s="2">
        <f>IFERROR(VLOOKUP(Tableau2[[#This Row],[PR]],'Taux sortant'!$I$9:$S$167,COLUMN(),0),"")</f>
        <v>12.45</v>
      </c>
      <c r="H5516" s="2">
        <f>IFERROR(VLOOKUP(Tableau2[[#This Row],[PR]],'Taux sortant'!$I$9:$S$167,COLUMN(),0),"")</f>
        <v>10.32</v>
      </c>
      <c r="I5516" s="2">
        <f>IFERROR(VLOOKUP(Tableau2[[#This Row],[PR]],'Taux sortant'!$I$9:$S$167,COLUMN(),0),"")</f>
        <v>8.83</v>
      </c>
      <c r="J5516" s="2">
        <f>IFERROR(VLOOKUP(Tableau2[[#This Row],[PR]],'Taux sortant'!$I$9:$S$167,COLUMN(),0),"")</f>
        <v>0</v>
      </c>
      <c r="K5516" s="2">
        <f>IFERROR(VLOOKUP(Tableau2[[#This Row],[PR]],'Taux sortant'!$I$9:$S$167,COLUMN(),0),"")</f>
        <v>0</v>
      </c>
      <c r="L5516" s="2" t="str">
        <f>IFERROR(VLOOKUP(Tableau2[[#This Row],[PR]],'Taux sortant'!$I$9:$S$167,COLUMN(),0),"")</f>
        <v/>
      </c>
    </row>
    <row r="5517" spans="1:12" x14ac:dyDescent="0.3">
      <c r="A5517" s="1" t="s">
        <v>2544</v>
      </c>
      <c r="B5517" s="1" t="s">
        <v>1535</v>
      </c>
      <c r="C5517" s="2">
        <f>IFERROR(VLOOKUP(Tableau2[[#This Row],[PR]],'Taux sortant'!$I$9:$S$167,COLUMN(),0),"")</f>
        <v>32.31</v>
      </c>
      <c r="D5517" s="2">
        <f>IFERROR(VLOOKUP(Tableau2[[#This Row],[PR]],'Taux sortant'!$I$9:$S$167,COLUMN(),0),"")</f>
        <v>25.84</v>
      </c>
      <c r="E5517" s="2">
        <f>IFERROR(VLOOKUP(Tableau2[[#This Row],[PR]],'Taux sortant'!$I$9:$S$167,COLUMN(),0),"")</f>
        <v>18.78</v>
      </c>
      <c r="F5517" s="2">
        <f>IFERROR(VLOOKUP(Tableau2[[#This Row],[PR]],'Taux sortant'!$I$9:$S$167,COLUMN(),0),"")</f>
        <v>15.36</v>
      </c>
      <c r="G5517" s="2">
        <f>IFERROR(VLOOKUP(Tableau2[[#This Row],[PR]],'Taux sortant'!$I$9:$S$167,COLUMN(),0),"")</f>
        <v>12.71</v>
      </c>
      <c r="H5517" s="2">
        <f>IFERROR(VLOOKUP(Tableau2[[#This Row],[PR]],'Taux sortant'!$I$9:$S$167,COLUMN(),0),"")</f>
        <v>10.58</v>
      </c>
      <c r="I5517" s="2">
        <f>IFERROR(VLOOKUP(Tableau2[[#This Row],[PR]],'Taux sortant'!$I$9:$S$167,COLUMN(),0),"")</f>
        <v>9.08</v>
      </c>
      <c r="J5517" s="2">
        <f>IFERROR(VLOOKUP(Tableau2[[#This Row],[PR]],'Taux sortant'!$I$9:$S$167,COLUMN(),0),"")</f>
        <v>0</v>
      </c>
      <c r="K5517" s="2">
        <f>IFERROR(VLOOKUP(Tableau2[[#This Row],[PR]],'Taux sortant'!$I$9:$S$167,COLUMN(),0),"")</f>
        <v>0</v>
      </c>
      <c r="L5517" s="2" t="str">
        <f>IFERROR(VLOOKUP(Tableau2[[#This Row],[PR]],'Taux sortant'!$I$9:$S$167,COLUMN(),0),"")</f>
        <v/>
      </c>
    </row>
    <row r="5518" spans="1:12" x14ac:dyDescent="0.3">
      <c r="A5518" s="1" t="s">
        <v>2546</v>
      </c>
      <c r="B5518" s="1" t="s">
        <v>1518</v>
      </c>
      <c r="C5518" s="2">
        <f>IFERROR(VLOOKUP(Tableau2[[#This Row],[PR]],'Taux sortant'!$I$9:$S$167,COLUMN(),0),"")</f>
        <v>10.29</v>
      </c>
      <c r="D5518" s="2">
        <f>IFERROR(VLOOKUP(Tableau2[[#This Row],[PR]],'Taux sortant'!$I$9:$S$167,COLUMN(),0),"")</f>
        <v>8.1199999999999992</v>
      </c>
      <c r="E5518" s="2">
        <f>IFERROR(VLOOKUP(Tableau2[[#This Row],[PR]],'Taux sortant'!$I$9:$S$167,COLUMN(),0),"")</f>
        <v>5.69</v>
      </c>
      <c r="F5518" s="2">
        <f>IFERROR(VLOOKUP(Tableau2[[#This Row],[PR]],'Taux sortant'!$I$9:$S$167,COLUMN(),0),"")</f>
        <v>4.5199999999999996</v>
      </c>
      <c r="G5518" s="2">
        <f>IFERROR(VLOOKUP(Tableau2[[#This Row],[PR]],'Taux sortant'!$I$9:$S$167,COLUMN(),0),"")</f>
        <v>3.74</v>
      </c>
      <c r="H5518" s="2">
        <f>IFERROR(VLOOKUP(Tableau2[[#This Row],[PR]],'Taux sortant'!$I$9:$S$167,COLUMN(),0),"")</f>
        <v>3.28</v>
      </c>
      <c r="I5518" s="2">
        <f>IFERROR(VLOOKUP(Tableau2[[#This Row],[PR]],'Taux sortant'!$I$9:$S$167,COLUMN(),0),"")</f>
        <v>2.99</v>
      </c>
      <c r="J5518" s="2">
        <f>IFERROR(VLOOKUP(Tableau2[[#This Row],[PR]],'Taux sortant'!$I$9:$S$167,COLUMN(),0),"")</f>
        <v>0</v>
      </c>
      <c r="K5518" s="2">
        <f>IFERROR(VLOOKUP(Tableau2[[#This Row],[PR]],'Taux sortant'!$I$9:$S$167,COLUMN(),0),"")</f>
        <v>0</v>
      </c>
      <c r="L5518" s="2" t="str">
        <f>IFERROR(VLOOKUP(Tableau2[[#This Row],[PR]],'Taux sortant'!$I$9:$S$167,COLUMN(),0),"")</f>
        <v/>
      </c>
    </row>
    <row r="5519" spans="1:12" x14ac:dyDescent="0.3">
      <c r="A5519" s="1" t="s">
        <v>2548</v>
      </c>
      <c r="B5519" s="1" t="s">
        <v>1790</v>
      </c>
      <c r="C5519" s="2">
        <f>IFERROR(VLOOKUP(Tableau2[[#This Row],[PR]],'Taux sortant'!$I$9:$S$167,COLUMN(),0),"")</f>
        <v>20.27</v>
      </c>
      <c r="D5519" s="2">
        <f>IFERROR(VLOOKUP(Tableau2[[#This Row],[PR]],'Taux sortant'!$I$9:$S$167,COLUMN(),0),"")</f>
        <v>17.12</v>
      </c>
      <c r="E5519" s="2">
        <f>IFERROR(VLOOKUP(Tableau2[[#This Row],[PR]],'Taux sortant'!$I$9:$S$167,COLUMN(),0),"")</f>
        <v>13.15</v>
      </c>
      <c r="F5519" s="2">
        <f>IFERROR(VLOOKUP(Tableau2[[#This Row],[PR]],'Taux sortant'!$I$9:$S$167,COLUMN(),0),"")</f>
        <v>9.51</v>
      </c>
      <c r="G5519" s="2">
        <f>IFERROR(VLOOKUP(Tableau2[[#This Row],[PR]],'Taux sortant'!$I$9:$S$167,COLUMN(),0),"")</f>
        <v>6.45</v>
      </c>
      <c r="H5519" s="2">
        <f>IFERROR(VLOOKUP(Tableau2[[#This Row],[PR]],'Taux sortant'!$I$9:$S$167,COLUMN(),0),"")</f>
        <v>4.6399999999999997</v>
      </c>
      <c r="I5519" s="2">
        <f>IFERROR(VLOOKUP(Tableau2[[#This Row],[PR]],'Taux sortant'!$I$9:$S$167,COLUMN(),0),"")</f>
        <v>3.62</v>
      </c>
      <c r="J5519" s="2">
        <f>IFERROR(VLOOKUP(Tableau2[[#This Row],[PR]],'Taux sortant'!$I$9:$S$167,COLUMN(),0),"")</f>
        <v>0</v>
      </c>
      <c r="K5519" s="2">
        <f>IFERROR(VLOOKUP(Tableau2[[#This Row],[PR]],'Taux sortant'!$I$9:$S$167,COLUMN(),0),"")</f>
        <v>0</v>
      </c>
      <c r="L5519" s="2" t="str">
        <f>IFERROR(VLOOKUP(Tableau2[[#This Row],[PR]],'Taux sortant'!$I$9:$S$167,COLUMN(),0),"")</f>
        <v/>
      </c>
    </row>
    <row r="5520" spans="1:12" x14ac:dyDescent="0.3">
      <c r="A5520" s="1" t="s">
        <v>2550</v>
      </c>
      <c r="B5520" s="1" t="s">
        <v>1631</v>
      </c>
      <c r="C5520" s="2">
        <f>IFERROR(VLOOKUP(Tableau2[[#This Row],[PR]],'Taux sortant'!$I$9:$S$167,COLUMN(),0),"")</f>
        <v>10.29</v>
      </c>
      <c r="D5520" s="2">
        <f>IFERROR(VLOOKUP(Tableau2[[#This Row],[PR]],'Taux sortant'!$I$9:$S$167,COLUMN(),0),"")</f>
        <v>8.1199999999999992</v>
      </c>
      <c r="E5520" s="2">
        <f>IFERROR(VLOOKUP(Tableau2[[#This Row],[PR]],'Taux sortant'!$I$9:$S$167,COLUMN(),0),"")</f>
        <v>5.69</v>
      </c>
      <c r="F5520" s="2">
        <f>IFERROR(VLOOKUP(Tableau2[[#This Row],[PR]],'Taux sortant'!$I$9:$S$167,COLUMN(),0),"")</f>
        <v>4.5199999999999996</v>
      </c>
      <c r="G5520" s="2">
        <f>IFERROR(VLOOKUP(Tableau2[[#This Row],[PR]],'Taux sortant'!$I$9:$S$167,COLUMN(),0),"")</f>
        <v>3.74</v>
      </c>
      <c r="H5520" s="2">
        <f>IFERROR(VLOOKUP(Tableau2[[#This Row],[PR]],'Taux sortant'!$I$9:$S$167,COLUMN(),0),"")</f>
        <v>3.28</v>
      </c>
      <c r="I5520" s="2">
        <f>IFERROR(VLOOKUP(Tableau2[[#This Row],[PR]],'Taux sortant'!$I$9:$S$167,COLUMN(),0),"")</f>
        <v>2.99</v>
      </c>
      <c r="J5520" s="2">
        <f>IFERROR(VLOOKUP(Tableau2[[#This Row],[PR]],'Taux sortant'!$I$9:$S$167,COLUMN(),0),"")</f>
        <v>0</v>
      </c>
      <c r="K5520" s="2">
        <f>IFERROR(VLOOKUP(Tableau2[[#This Row],[PR]],'Taux sortant'!$I$9:$S$167,COLUMN(),0),"")</f>
        <v>0</v>
      </c>
      <c r="L5520" s="2" t="str">
        <f>IFERROR(VLOOKUP(Tableau2[[#This Row],[PR]],'Taux sortant'!$I$9:$S$167,COLUMN(),0),"")</f>
        <v/>
      </c>
    </row>
    <row r="5521" spans="1:12" x14ac:dyDescent="0.3">
      <c r="A5521" s="1" t="s">
        <v>3747</v>
      </c>
      <c r="B5521" s="1" t="s">
        <v>3105</v>
      </c>
      <c r="C5521" s="2">
        <f>IFERROR(VLOOKUP(Tableau2[[#This Row],[PR]],'Taux sortant'!$I$9:$S$167,COLUMN(),0),"")</f>
        <v>12.93</v>
      </c>
      <c r="D5521" s="2">
        <f>IFERROR(VLOOKUP(Tableau2[[#This Row],[PR]],'Taux sortant'!$I$9:$S$167,COLUMN(),0),"")</f>
        <v>10.59</v>
      </c>
      <c r="E5521" s="2">
        <f>IFERROR(VLOOKUP(Tableau2[[#This Row],[PR]],'Taux sortant'!$I$9:$S$167,COLUMN(),0),"")</f>
        <v>7.91</v>
      </c>
      <c r="F5521" s="2">
        <f>IFERROR(VLOOKUP(Tableau2[[#This Row],[PR]],'Taux sortant'!$I$9:$S$167,COLUMN(),0),"")</f>
        <v>6.66</v>
      </c>
      <c r="G5521" s="2">
        <f>IFERROR(VLOOKUP(Tableau2[[#This Row],[PR]],'Taux sortant'!$I$9:$S$167,COLUMN(),0),"")</f>
        <v>5.64</v>
      </c>
      <c r="H5521" s="2">
        <f>IFERROR(VLOOKUP(Tableau2[[#This Row],[PR]],'Taux sortant'!$I$9:$S$167,COLUMN(),0),"")</f>
        <v>4.78</v>
      </c>
      <c r="I5521" s="2">
        <f>IFERROR(VLOOKUP(Tableau2[[#This Row],[PR]],'Taux sortant'!$I$9:$S$167,COLUMN(),0),"")</f>
        <v>4.1500000000000004</v>
      </c>
      <c r="J5521" s="2">
        <f>IFERROR(VLOOKUP(Tableau2[[#This Row],[PR]],'Taux sortant'!$I$9:$S$167,COLUMN(),0),"")</f>
        <v>0</v>
      </c>
      <c r="K5521" s="2">
        <f>IFERROR(VLOOKUP(Tableau2[[#This Row],[PR]],'Taux sortant'!$I$9:$S$167,COLUMN(),0),"")</f>
        <v>0</v>
      </c>
      <c r="L5521" s="2" t="str">
        <f>IFERROR(VLOOKUP(Tableau2[[#This Row],[PR]],'Taux sortant'!$I$9:$S$167,COLUMN(),0),"")</f>
        <v/>
      </c>
    </row>
    <row r="5522" spans="1:12" x14ac:dyDescent="0.3">
      <c r="A5522" s="1" t="s">
        <v>2552</v>
      </c>
      <c r="B5522" s="1" t="s">
        <v>1562</v>
      </c>
      <c r="C5522" s="2">
        <f>IFERROR(VLOOKUP(Tableau2[[#This Row],[PR]],'Taux sortant'!$I$9:$S$167,COLUMN(),0),"")</f>
        <v>19.39</v>
      </c>
      <c r="D5522" s="2">
        <f>IFERROR(VLOOKUP(Tableau2[[#This Row],[PR]],'Taux sortant'!$I$9:$S$167,COLUMN(),0),"")</f>
        <v>15.4</v>
      </c>
      <c r="E5522" s="2">
        <f>IFERROR(VLOOKUP(Tableau2[[#This Row],[PR]],'Taux sortant'!$I$9:$S$167,COLUMN(),0),"")</f>
        <v>11.05</v>
      </c>
      <c r="F5522" s="2">
        <f>IFERROR(VLOOKUP(Tableau2[[#This Row],[PR]],'Taux sortant'!$I$9:$S$167,COLUMN(),0),"")</f>
        <v>8.92</v>
      </c>
      <c r="G5522" s="2">
        <f>IFERROR(VLOOKUP(Tableau2[[#This Row],[PR]],'Taux sortant'!$I$9:$S$167,COLUMN(),0),"")</f>
        <v>7.15</v>
      </c>
      <c r="H5522" s="2">
        <f>IFERROR(VLOOKUP(Tableau2[[#This Row],[PR]],'Taux sortant'!$I$9:$S$167,COLUMN(),0),"")</f>
        <v>5.51</v>
      </c>
      <c r="I5522" s="2">
        <f>IFERROR(VLOOKUP(Tableau2[[#This Row],[PR]],'Taux sortant'!$I$9:$S$167,COLUMN(),0),"")</f>
        <v>4.75</v>
      </c>
      <c r="J5522" s="2">
        <f>IFERROR(VLOOKUP(Tableau2[[#This Row],[PR]],'Taux sortant'!$I$9:$S$167,COLUMN(),0),"")</f>
        <v>0</v>
      </c>
      <c r="K5522" s="2">
        <f>IFERROR(VLOOKUP(Tableau2[[#This Row],[PR]],'Taux sortant'!$I$9:$S$167,COLUMN(),0),"")</f>
        <v>0</v>
      </c>
      <c r="L5522" s="2" t="str">
        <f>IFERROR(VLOOKUP(Tableau2[[#This Row],[PR]],'Taux sortant'!$I$9:$S$167,COLUMN(),0),"")</f>
        <v/>
      </c>
    </row>
    <row r="5523" spans="1:12" x14ac:dyDescent="0.3">
      <c r="A5523" s="1" t="s">
        <v>2554</v>
      </c>
      <c r="B5523" s="1" t="s">
        <v>1562</v>
      </c>
      <c r="C5523" s="2">
        <f>IFERROR(VLOOKUP(Tableau2[[#This Row],[PR]],'Taux sortant'!$I$9:$S$167,COLUMN(),0),"")</f>
        <v>19.39</v>
      </c>
      <c r="D5523" s="2">
        <f>IFERROR(VLOOKUP(Tableau2[[#This Row],[PR]],'Taux sortant'!$I$9:$S$167,COLUMN(),0),"")</f>
        <v>15.4</v>
      </c>
      <c r="E5523" s="2">
        <f>IFERROR(VLOOKUP(Tableau2[[#This Row],[PR]],'Taux sortant'!$I$9:$S$167,COLUMN(),0),"")</f>
        <v>11.05</v>
      </c>
      <c r="F5523" s="2">
        <f>IFERROR(VLOOKUP(Tableau2[[#This Row],[PR]],'Taux sortant'!$I$9:$S$167,COLUMN(),0),"")</f>
        <v>8.92</v>
      </c>
      <c r="G5523" s="2">
        <f>IFERROR(VLOOKUP(Tableau2[[#This Row],[PR]],'Taux sortant'!$I$9:$S$167,COLUMN(),0),"")</f>
        <v>7.15</v>
      </c>
      <c r="H5523" s="2">
        <f>IFERROR(VLOOKUP(Tableau2[[#This Row],[PR]],'Taux sortant'!$I$9:$S$167,COLUMN(),0),"")</f>
        <v>5.51</v>
      </c>
      <c r="I5523" s="2">
        <f>IFERROR(VLOOKUP(Tableau2[[#This Row],[PR]],'Taux sortant'!$I$9:$S$167,COLUMN(),0),"")</f>
        <v>4.75</v>
      </c>
      <c r="J5523" s="2">
        <f>IFERROR(VLOOKUP(Tableau2[[#This Row],[PR]],'Taux sortant'!$I$9:$S$167,COLUMN(),0),"")</f>
        <v>0</v>
      </c>
      <c r="K5523" s="2">
        <f>IFERROR(VLOOKUP(Tableau2[[#This Row],[PR]],'Taux sortant'!$I$9:$S$167,COLUMN(),0),"")</f>
        <v>0</v>
      </c>
      <c r="L5523" s="2" t="str">
        <f>IFERROR(VLOOKUP(Tableau2[[#This Row],[PR]],'Taux sortant'!$I$9:$S$167,COLUMN(),0),"")</f>
        <v/>
      </c>
    </row>
    <row r="5524" spans="1:12" x14ac:dyDescent="0.3">
      <c r="A5524" s="1" t="s">
        <v>2556</v>
      </c>
      <c r="B5524" s="1" t="s">
        <v>1790</v>
      </c>
      <c r="C5524" s="2">
        <f>IFERROR(VLOOKUP(Tableau2[[#This Row],[PR]],'Taux sortant'!$I$9:$S$167,COLUMN(),0),"")</f>
        <v>20.27</v>
      </c>
      <c r="D5524" s="2">
        <f>IFERROR(VLOOKUP(Tableau2[[#This Row],[PR]],'Taux sortant'!$I$9:$S$167,COLUMN(),0),"")</f>
        <v>17.12</v>
      </c>
      <c r="E5524" s="2">
        <f>IFERROR(VLOOKUP(Tableau2[[#This Row],[PR]],'Taux sortant'!$I$9:$S$167,COLUMN(),0),"")</f>
        <v>13.15</v>
      </c>
      <c r="F5524" s="2">
        <f>IFERROR(VLOOKUP(Tableau2[[#This Row],[PR]],'Taux sortant'!$I$9:$S$167,COLUMN(),0),"")</f>
        <v>9.51</v>
      </c>
      <c r="G5524" s="2">
        <f>IFERROR(VLOOKUP(Tableau2[[#This Row],[PR]],'Taux sortant'!$I$9:$S$167,COLUMN(),0),"")</f>
        <v>6.45</v>
      </c>
      <c r="H5524" s="2">
        <f>IFERROR(VLOOKUP(Tableau2[[#This Row],[PR]],'Taux sortant'!$I$9:$S$167,COLUMN(),0),"")</f>
        <v>4.6399999999999997</v>
      </c>
      <c r="I5524" s="2">
        <f>IFERROR(VLOOKUP(Tableau2[[#This Row],[PR]],'Taux sortant'!$I$9:$S$167,COLUMN(),0),"")</f>
        <v>3.62</v>
      </c>
      <c r="J5524" s="2">
        <f>IFERROR(VLOOKUP(Tableau2[[#This Row],[PR]],'Taux sortant'!$I$9:$S$167,COLUMN(),0),"")</f>
        <v>0</v>
      </c>
      <c r="K5524" s="2">
        <f>IFERROR(VLOOKUP(Tableau2[[#This Row],[PR]],'Taux sortant'!$I$9:$S$167,COLUMN(),0),"")</f>
        <v>0</v>
      </c>
      <c r="L5524" s="2" t="str">
        <f>IFERROR(VLOOKUP(Tableau2[[#This Row],[PR]],'Taux sortant'!$I$9:$S$167,COLUMN(),0),"")</f>
        <v/>
      </c>
    </row>
    <row r="5525" spans="1:12" x14ac:dyDescent="0.3">
      <c r="A5525" s="1" t="s">
        <v>2558</v>
      </c>
      <c r="B5525" s="1" t="s">
        <v>1721</v>
      </c>
      <c r="C5525" s="2">
        <f>IFERROR(VLOOKUP(Tableau2[[#This Row],[PR]],'Taux sortant'!$I$9:$S$167,COLUMN(),0),"")</f>
        <v>17.96</v>
      </c>
      <c r="D5525" s="2">
        <f>IFERROR(VLOOKUP(Tableau2[[#This Row],[PR]],'Taux sortant'!$I$9:$S$167,COLUMN(),0),"")</f>
        <v>14.35</v>
      </c>
      <c r="E5525" s="2">
        <f>IFERROR(VLOOKUP(Tableau2[[#This Row],[PR]],'Taux sortant'!$I$9:$S$167,COLUMN(),0),"")</f>
        <v>9.93</v>
      </c>
      <c r="F5525" s="2">
        <f>IFERROR(VLOOKUP(Tableau2[[#This Row],[PR]],'Taux sortant'!$I$9:$S$167,COLUMN(),0),"")</f>
        <v>7.19</v>
      </c>
      <c r="G5525" s="2">
        <f>IFERROR(VLOOKUP(Tableau2[[#This Row],[PR]],'Taux sortant'!$I$9:$S$167,COLUMN(),0),"")</f>
        <v>5.49</v>
      </c>
      <c r="H5525" s="2">
        <f>IFERROR(VLOOKUP(Tableau2[[#This Row],[PR]],'Taux sortant'!$I$9:$S$167,COLUMN(),0),"")</f>
        <v>4.4400000000000004</v>
      </c>
      <c r="I5525" s="2">
        <f>IFERROR(VLOOKUP(Tableau2[[#This Row],[PR]],'Taux sortant'!$I$9:$S$167,COLUMN(),0),"")</f>
        <v>3.84</v>
      </c>
      <c r="J5525" s="2">
        <f>IFERROR(VLOOKUP(Tableau2[[#This Row],[PR]],'Taux sortant'!$I$9:$S$167,COLUMN(),0),"")</f>
        <v>0</v>
      </c>
      <c r="K5525" s="2">
        <f>IFERROR(VLOOKUP(Tableau2[[#This Row],[PR]],'Taux sortant'!$I$9:$S$167,COLUMN(),0),"")</f>
        <v>0</v>
      </c>
      <c r="L5525" s="2" t="str">
        <f>IFERROR(VLOOKUP(Tableau2[[#This Row],[PR]],'Taux sortant'!$I$9:$S$167,COLUMN(),0),"")</f>
        <v/>
      </c>
    </row>
    <row r="5526" spans="1:12" x14ac:dyDescent="0.3">
      <c r="A5526" s="1" t="s">
        <v>3750</v>
      </c>
      <c r="B5526" s="1" t="s">
        <v>3105</v>
      </c>
      <c r="C5526" s="2">
        <f>IFERROR(VLOOKUP(Tableau2[[#This Row],[PR]],'Taux sortant'!$I$9:$S$167,COLUMN(),0),"")</f>
        <v>12.93</v>
      </c>
      <c r="D5526" s="2">
        <f>IFERROR(VLOOKUP(Tableau2[[#This Row],[PR]],'Taux sortant'!$I$9:$S$167,COLUMN(),0),"")</f>
        <v>10.59</v>
      </c>
      <c r="E5526" s="2">
        <f>IFERROR(VLOOKUP(Tableau2[[#This Row],[PR]],'Taux sortant'!$I$9:$S$167,COLUMN(),0),"")</f>
        <v>7.91</v>
      </c>
      <c r="F5526" s="2">
        <f>IFERROR(VLOOKUP(Tableau2[[#This Row],[PR]],'Taux sortant'!$I$9:$S$167,COLUMN(),0),"")</f>
        <v>6.66</v>
      </c>
      <c r="G5526" s="2">
        <f>IFERROR(VLOOKUP(Tableau2[[#This Row],[PR]],'Taux sortant'!$I$9:$S$167,COLUMN(),0),"")</f>
        <v>5.64</v>
      </c>
      <c r="H5526" s="2">
        <f>IFERROR(VLOOKUP(Tableau2[[#This Row],[PR]],'Taux sortant'!$I$9:$S$167,COLUMN(),0),"")</f>
        <v>4.78</v>
      </c>
      <c r="I5526" s="2">
        <f>IFERROR(VLOOKUP(Tableau2[[#This Row],[PR]],'Taux sortant'!$I$9:$S$167,COLUMN(),0),"")</f>
        <v>4.1500000000000004</v>
      </c>
      <c r="J5526" s="2">
        <f>IFERROR(VLOOKUP(Tableau2[[#This Row],[PR]],'Taux sortant'!$I$9:$S$167,COLUMN(),0),"")</f>
        <v>0</v>
      </c>
      <c r="K5526" s="2">
        <f>IFERROR(VLOOKUP(Tableau2[[#This Row],[PR]],'Taux sortant'!$I$9:$S$167,COLUMN(),0),"")</f>
        <v>0</v>
      </c>
      <c r="L5526" s="2" t="str">
        <f>IFERROR(VLOOKUP(Tableau2[[#This Row],[PR]],'Taux sortant'!$I$9:$S$167,COLUMN(),0),"")</f>
        <v/>
      </c>
    </row>
    <row r="5527" spans="1:12" x14ac:dyDescent="0.3">
      <c r="A5527" s="1" t="s">
        <v>2560</v>
      </c>
      <c r="B5527" s="1" t="s">
        <v>1610</v>
      </c>
      <c r="C5527" s="2">
        <f>IFERROR(VLOOKUP(Tableau2[[#This Row],[PR]],'Taux sortant'!$I$9:$S$167,COLUMN(),0),"")</f>
        <v>20.27</v>
      </c>
      <c r="D5527" s="2">
        <f>IFERROR(VLOOKUP(Tableau2[[#This Row],[PR]],'Taux sortant'!$I$9:$S$167,COLUMN(),0),"")</f>
        <v>17.12</v>
      </c>
      <c r="E5527" s="2">
        <f>IFERROR(VLOOKUP(Tableau2[[#This Row],[PR]],'Taux sortant'!$I$9:$S$167,COLUMN(),0),"")</f>
        <v>13.15</v>
      </c>
      <c r="F5527" s="2">
        <f>IFERROR(VLOOKUP(Tableau2[[#This Row],[PR]],'Taux sortant'!$I$9:$S$167,COLUMN(),0),"")</f>
        <v>9.51</v>
      </c>
      <c r="G5527" s="2">
        <f>IFERROR(VLOOKUP(Tableau2[[#This Row],[PR]],'Taux sortant'!$I$9:$S$167,COLUMN(),0),"")</f>
        <v>6.45</v>
      </c>
      <c r="H5527" s="2">
        <f>IFERROR(VLOOKUP(Tableau2[[#This Row],[PR]],'Taux sortant'!$I$9:$S$167,COLUMN(),0),"")</f>
        <v>4.6399999999999997</v>
      </c>
      <c r="I5527" s="2">
        <f>IFERROR(VLOOKUP(Tableau2[[#This Row],[PR]],'Taux sortant'!$I$9:$S$167,COLUMN(),0),"")</f>
        <v>3.62</v>
      </c>
      <c r="J5527" s="2">
        <f>IFERROR(VLOOKUP(Tableau2[[#This Row],[PR]],'Taux sortant'!$I$9:$S$167,COLUMN(),0),"")</f>
        <v>0</v>
      </c>
      <c r="K5527" s="2">
        <f>IFERROR(VLOOKUP(Tableau2[[#This Row],[PR]],'Taux sortant'!$I$9:$S$167,COLUMN(),0),"")</f>
        <v>0</v>
      </c>
      <c r="L5527" s="2" t="str">
        <f>IFERROR(VLOOKUP(Tableau2[[#This Row],[PR]],'Taux sortant'!$I$9:$S$167,COLUMN(),0),"")</f>
        <v/>
      </c>
    </row>
    <row r="5528" spans="1:12" x14ac:dyDescent="0.3">
      <c r="A5528" s="1" t="s">
        <v>2562</v>
      </c>
      <c r="B5528" s="1" t="s">
        <v>1549</v>
      </c>
      <c r="C5528" s="2">
        <f>IFERROR(VLOOKUP(Tableau2[[#This Row],[PR]],'Taux sortant'!$I$9:$S$167,COLUMN(),0),"")</f>
        <v>20.5</v>
      </c>
      <c r="D5528" s="2">
        <f>IFERROR(VLOOKUP(Tableau2[[#This Row],[PR]],'Taux sortant'!$I$9:$S$167,COLUMN(),0),"")</f>
        <v>15.85</v>
      </c>
      <c r="E5528" s="2">
        <f>IFERROR(VLOOKUP(Tableau2[[#This Row],[PR]],'Taux sortant'!$I$9:$S$167,COLUMN(),0),"")</f>
        <v>12.24</v>
      </c>
      <c r="F5528" s="2">
        <f>IFERROR(VLOOKUP(Tableau2[[#This Row],[PR]],'Taux sortant'!$I$9:$S$167,COLUMN(),0),"")</f>
        <v>9.4</v>
      </c>
      <c r="G5528" s="2">
        <f>IFERROR(VLOOKUP(Tableau2[[#This Row],[PR]],'Taux sortant'!$I$9:$S$167,COLUMN(),0),"")</f>
        <v>7.62</v>
      </c>
      <c r="H5528" s="2">
        <f>IFERROR(VLOOKUP(Tableau2[[#This Row],[PR]],'Taux sortant'!$I$9:$S$167,COLUMN(),0),"")</f>
        <v>6.35</v>
      </c>
      <c r="I5528" s="2">
        <f>IFERROR(VLOOKUP(Tableau2[[#This Row],[PR]],'Taux sortant'!$I$9:$S$167,COLUMN(),0),"")</f>
        <v>5.47</v>
      </c>
      <c r="J5528" s="2">
        <f>IFERROR(VLOOKUP(Tableau2[[#This Row],[PR]],'Taux sortant'!$I$9:$S$167,COLUMN(),0),"")</f>
        <v>0</v>
      </c>
      <c r="K5528" s="2">
        <f>IFERROR(VLOOKUP(Tableau2[[#This Row],[PR]],'Taux sortant'!$I$9:$S$167,COLUMN(),0),"")</f>
        <v>0</v>
      </c>
      <c r="L5528" s="2" t="str">
        <f>IFERROR(VLOOKUP(Tableau2[[#This Row],[PR]],'Taux sortant'!$I$9:$S$167,COLUMN(),0),"")</f>
        <v/>
      </c>
    </row>
    <row r="5529" spans="1:12" x14ac:dyDescent="0.3">
      <c r="A5529" s="1" t="s">
        <v>3753</v>
      </c>
      <c r="B5529" s="1" t="s">
        <v>3105</v>
      </c>
      <c r="C5529" s="2">
        <f>IFERROR(VLOOKUP(Tableau2[[#This Row],[PR]],'Taux sortant'!$I$9:$S$167,COLUMN(),0),"")</f>
        <v>12.93</v>
      </c>
      <c r="D5529" s="2">
        <f>IFERROR(VLOOKUP(Tableau2[[#This Row],[PR]],'Taux sortant'!$I$9:$S$167,COLUMN(),0),"")</f>
        <v>10.59</v>
      </c>
      <c r="E5529" s="2">
        <f>IFERROR(VLOOKUP(Tableau2[[#This Row],[PR]],'Taux sortant'!$I$9:$S$167,COLUMN(),0),"")</f>
        <v>7.91</v>
      </c>
      <c r="F5529" s="2">
        <f>IFERROR(VLOOKUP(Tableau2[[#This Row],[PR]],'Taux sortant'!$I$9:$S$167,COLUMN(),0),"")</f>
        <v>6.66</v>
      </c>
      <c r="G5529" s="2">
        <f>IFERROR(VLOOKUP(Tableau2[[#This Row],[PR]],'Taux sortant'!$I$9:$S$167,COLUMN(),0),"")</f>
        <v>5.64</v>
      </c>
      <c r="H5529" s="2">
        <f>IFERROR(VLOOKUP(Tableau2[[#This Row],[PR]],'Taux sortant'!$I$9:$S$167,COLUMN(),0),"")</f>
        <v>4.78</v>
      </c>
      <c r="I5529" s="2">
        <f>IFERROR(VLOOKUP(Tableau2[[#This Row],[PR]],'Taux sortant'!$I$9:$S$167,COLUMN(),0),"")</f>
        <v>4.1500000000000004</v>
      </c>
      <c r="J5529" s="2">
        <f>IFERROR(VLOOKUP(Tableau2[[#This Row],[PR]],'Taux sortant'!$I$9:$S$167,COLUMN(),0),"")</f>
        <v>0</v>
      </c>
      <c r="K5529" s="2">
        <f>IFERROR(VLOOKUP(Tableau2[[#This Row],[PR]],'Taux sortant'!$I$9:$S$167,COLUMN(),0),"")</f>
        <v>0</v>
      </c>
      <c r="L5529" s="2" t="str">
        <f>IFERROR(VLOOKUP(Tableau2[[#This Row],[PR]],'Taux sortant'!$I$9:$S$167,COLUMN(),0),"")</f>
        <v/>
      </c>
    </row>
    <row r="5530" spans="1:12" x14ac:dyDescent="0.3">
      <c r="A5530" s="1" t="s">
        <v>2232</v>
      </c>
      <c r="B5530" s="1" t="s">
        <v>1570</v>
      </c>
      <c r="C5530" s="2">
        <f>IFERROR(VLOOKUP(Tableau2[[#This Row],[PR]],'Taux sortant'!$I$9:$S$167,COLUMN(),0),"")</f>
        <v>19.86</v>
      </c>
      <c r="D5530" s="2">
        <f>IFERROR(VLOOKUP(Tableau2[[#This Row],[PR]],'Taux sortant'!$I$9:$S$167,COLUMN(),0),"")</f>
        <v>14.64</v>
      </c>
      <c r="E5530" s="2">
        <f>IFERROR(VLOOKUP(Tableau2[[#This Row],[PR]],'Taux sortant'!$I$9:$S$167,COLUMN(),0),"")</f>
        <v>10.78</v>
      </c>
      <c r="F5530" s="2">
        <f>IFERROR(VLOOKUP(Tableau2[[#This Row],[PR]],'Taux sortant'!$I$9:$S$167,COLUMN(),0),"")</f>
        <v>8.1199999999999992</v>
      </c>
      <c r="G5530" s="2">
        <f>IFERROR(VLOOKUP(Tableau2[[#This Row],[PR]],'Taux sortant'!$I$9:$S$167,COLUMN(),0),"")</f>
        <v>6.83</v>
      </c>
      <c r="H5530" s="2">
        <f>IFERROR(VLOOKUP(Tableau2[[#This Row],[PR]],'Taux sortant'!$I$9:$S$167,COLUMN(),0),"")</f>
        <v>5.07</v>
      </c>
      <c r="I5530" s="2">
        <f>IFERROR(VLOOKUP(Tableau2[[#This Row],[PR]],'Taux sortant'!$I$9:$S$167,COLUMN(),0),"")</f>
        <v>4.43</v>
      </c>
      <c r="J5530" s="2">
        <f>IFERROR(VLOOKUP(Tableau2[[#This Row],[PR]],'Taux sortant'!$I$9:$S$167,COLUMN(),0),"")</f>
        <v>0</v>
      </c>
      <c r="K5530" s="2">
        <f>IFERROR(VLOOKUP(Tableau2[[#This Row],[PR]],'Taux sortant'!$I$9:$S$167,COLUMN(),0),"")</f>
        <v>0</v>
      </c>
      <c r="L5530" s="2" t="str">
        <f>IFERROR(VLOOKUP(Tableau2[[#This Row],[PR]],'Taux sortant'!$I$9:$S$167,COLUMN(),0),"")</f>
        <v/>
      </c>
    </row>
    <row r="5531" spans="1:12" x14ac:dyDescent="0.3">
      <c r="A5531" s="1" t="s">
        <v>2235</v>
      </c>
      <c r="B5531" s="1" t="s">
        <v>112</v>
      </c>
      <c r="C5531" s="2">
        <f>IFERROR(VLOOKUP(Tableau2[[#This Row],[PR]],'Taux sortant'!$I$9:$S$167,COLUMN(),0),"")</f>
        <v>19.39</v>
      </c>
      <c r="D5531" s="2">
        <f>IFERROR(VLOOKUP(Tableau2[[#This Row],[PR]],'Taux sortant'!$I$9:$S$167,COLUMN(),0),"")</f>
        <v>15.4</v>
      </c>
      <c r="E5531" s="2">
        <f>IFERROR(VLOOKUP(Tableau2[[#This Row],[PR]],'Taux sortant'!$I$9:$S$167,COLUMN(),0),"")</f>
        <v>11.05</v>
      </c>
      <c r="F5531" s="2">
        <f>IFERROR(VLOOKUP(Tableau2[[#This Row],[PR]],'Taux sortant'!$I$9:$S$167,COLUMN(),0),"")</f>
        <v>8.92</v>
      </c>
      <c r="G5531" s="2">
        <f>IFERROR(VLOOKUP(Tableau2[[#This Row],[PR]],'Taux sortant'!$I$9:$S$167,COLUMN(),0),"")</f>
        <v>7.15</v>
      </c>
      <c r="H5531" s="2">
        <f>IFERROR(VLOOKUP(Tableau2[[#This Row],[PR]],'Taux sortant'!$I$9:$S$167,COLUMN(),0),"")</f>
        <v>5.51</v>
      </c>
      <c r="I5531" s="2">
        <f>IFERROR(VLOOKUP(Tableau2[[#This Row],[PR]],'Taux sortant'!$I$9:$S$167,COLUMN(),0),"")</f>
        <v>4.75</v>
      </c>
      <c r="J5531" s="2">
        <f>IFERROR(VLOOKUP(Tableau2[[#This Row],[PR]],'Taux sortant'!$I$9:$S$167,COLUMN(),0),"")</f>
        <v>0</v>
      </c>
      <c r="K5531" s="2">
        <f>IFERROR(VLOOKUP(Tableau2[[#This Row],[PR]],'Taux sortant'!$I$9:$S$167,COLUMN(),0),"")</f>
        <v>0</v>
      </c>
      <c r="L5531" s="2" t="str">
        <f>IFERROR(VLOOKUP(Tableau2[[#This Row],[PR]],'Taux sortant'!$I$9:$S$167,COLUMN(),0),"")</f>
        <v/>
      </c>
    </row>
    <row r="5532" spans="1:12" x14ac:dyDescent="0.3">
      <c r="A5532" s="1" t="s">
        <v>2238</v>
      </c>
      <c r="B5532" s="1" t="s">
        <v>1610</v>
      </c>
      <c r="C5532" s="2">
        <f>IFERROR(VLOOKUP(Tableau2[[#This Row],[PR]],'Taux sortant'!$I$9:$S$167,COLUMN(),0),"")</f>
        <v>20.27</v>
      </c>
      <c r="D5532" s="2">
        <f>IFERROR(VLOOKUP(Tableau2[[#This Row],[PR]],'Taux sortant'!$I$9:$S$167,COLUMN(),0),"")</f>
        <v>17.12</v>
      </c>
      <c r="E5532" s="2">
        <f>IFERROR(VLOOKUP(Tableau2[[#This Row],[PR]],'Taux sortant'!$I$9:$S$167,COLUMN(),0),"")</f>
        <v>13.15</v>
      </c>
      <c r="F5532" s="2">
        <f>IFERROR(VLOOKUP(Tableau2[[#This Row],[PR]],'Taux sortant'!$I$9:$S$167,COLUMN(),0),"")</f>
        <v>9.51</v>
      </c>
      <c r="G5532" s="2">
        <f>IFERROR(VLOOKUP(Tableau2[[#This Row],[PR]],'Taux sortant'!$I$9:$S$167,COLUMN(),0),"")</f>
        <v>6.45</v>
      </c>
      <c r="H5532" s="2">
        <f>IFERROR(VLOOKUP(Tableau2[[#This Row],[PR]],'Taux sortant'!$I$9:$S$167,COLUMN(),0),"")</f>
        <v>4.6399999999999997</v>
      </c>
      <c r="I5532" s="2">
        <f>IFERROR(VLOOKUP(Tableau2[[#This Row],[PR]],'Taux sortant'!$I$9:$S$167,COLUMN(),0),"")</f>
        <v>3.62</v>
      </c>
      <c r="J5532" s="2">
        <f>IFERROR(VLOOKUP(Tableau2[[#This Row],[PR]],'Taux sortant'!$I$9:$S$167,COLUMN(),0),"")</f>
        <v>0</v>
      </c>
      <c r="K5532" s="2">
        <f>IFERROR(VLOOKUP(Tableau2[[#This Row],[PR]],'Taux sortant'!$I$9:$S$167,COLUMN(),0),"")</f>
        <v>0</v>
      </c>
      <c r="L5532" s="2" t="str">
        <f>IFERROR(VLOOKUP(Tableau2[[#This Row],[PR]],'Taux sortant'!$I$9:$S$167,COLUMN(),0),"")</f>
        <v/>
      </c>
    </row>
    <row r="5533" spans="1:12" x14ac:dyDescent="0.3">
      <c r="A5533" s="1" t="s">
        <v>5263</v>
      </c>
      <c r="B5533" s="1" t="s">
        <v>4132</v>
      </c>
      <c r="C5533" s="2">
        <f>IFERROR(VLOOKUP(Tableau2[[#This Row],[PR]],'Taux sortant'!$I$9:$S$167,COLUMN(),0),"")</f>
        <v>20.079999999999998</v>
      </c>
      <c r="D5533" s="2">
        <f>IFERROR(VLOOKUP(Tableau2[[#This Row],[PR]],'Taux sortant'!$I$9:$S$167,COLUMN(),0),"")</f>
        <v>17.18</v>
      </c>
      <c r="E5533" s="2">
        <f>IFERROR(VLOOKUP(Tableau2[[#This Row],[PR]],'Taux sortant'!$I$9:$S$167,COLUMN(),0),"")</f>
        <v>13.8</v>
      </c>
      <c r="F5533" s="2">
        <f>IFERROR(VLOOKUP(Tableau2[[#This Row],[PR]],'Taux sortant'!$I$9:$S$167,COLUMN(),0),"")</f>
        <v>12.12</v>
      </c>
      <c r="G5533" s="2">
        <f>IFERROR(VLOOKUP(Tableau2[[#This Row],[PR]],'Taux sortant'!$I$9:$S$167,COLUMN(),0),"")</f>
        <v>10.5</v>
      </c>
      <c r="H5533" s="2">
        <f>IFERROR(VLOOKUP(Tableau2[[#This Row],[PR]],'Taux sortant'!$I$9:$S$167,COLUMN(),0),"")</f>
        <v>9.0500000000000007</v>
      </c>
      <c r="I5533" s="2">
        <f>IFERROR(VLOOKUP(Tableau2[[#This Row],[PR]],'Taux sortant'!$I$9:$S$167,COLUMN(),0),"")</f>
        <v>7.85</v>
      </c>
      <c r="J5533" s="2">
        <f>IFERROR(VLOOKUP(Tableau2[[#This Row],[PR]],'Taux sortant'!$I$9:$S$167,COLUMN(),0),"")</f>
        <v>0</v>
      </c>
      <c r="K5533" s="2">
        <f>IFERROR(VLOOKUP(Tableau2[[#This Row],[PR]],'Taux sortant'!$I$9:$S$167,COLUMN(),0),"")</f>
        <v>0</v>
      </c>
      <c r="L5533" s="2" t="str">
        <f>IFERROR(VLOOKUP(Tableau2[[#This Row],[PR]],'Taux sortant'!$I$9:$S$167,COLUMN(),0),"")</f>
        <v/>
      </c>
    </row>
    <row r="5534" spans="1:12" x14ac:dyDescent="0.3">
      <c r="A5534" s="1" t="s">
        <v>3756</v>
      </c>
      <c r="B5534" s="1" t="s">
        <v>4155</v>
      </c>
      <c r="C5534" s="2">
        <f>IFERROR(VLOOKUP(Tableau2[[#This Row],[PR]],'Taux sortant'!$I$9:$S$167,COLUMN(),0),"")</f>
        <v>17.46</v>
      </c>
      <c r="D5534" s="2">
        <f>IFERROR(VLOOKUP(Tableau2[[#This Row],[PR]],'Taux sortant'!$I$9:$S$167,COLUMN(),0),"")</f>
        <v>14.82</v>
      </c>
      <c r="E5534" s="2">
        <f>IFERROR(VLOOKUP(Tableau2[[#This Row],[PR]],'Taux sortant'!$I$9:$S$167,COLUMN(),0),"")</f>
        <v>11.74</v>
      </c>
      <c r="F5534" s="2">
        <f>IFERROR(VLOOKUP(Tableau2[[#This Row],[PR]],'Taux sortant'!$I$9:$S$167,COLUMN(),0),"")</f>
        <v>10.210000000000001</v>
      </c>
      <c r="G5534" s="2">
        <f>IFERROR(VLOOKUP(Tableau2[[#This Row],[PR]],'Taux sortant'!$I$9:$S$167,COLUMN(),0),"")</f>
        <v>8.84</v>
      </c>
      <c r="H5534" s="2">
        <f>IFERROR(VLOOKUP(Tableau2[[#This Row],[PR]],'Taux sortant'!$I$9:$S$167,COLUMN(),0),"")</f>
        <v>7.69</v>
      </c>
      <c r="I5534" s="2">
        <f>IFERROR(VLOOKUP(Tableau2[[#This Row],[PR]],'Taux sortant'!$I$9:$S$167,COLUMN(),0),"")</f>
        <v>6.75</v>
      </c>
      <c r="J5534" s="2">
        <f>IFERROR(VLOOKUP(Tableau2[[#This Row],[PR]],'Taux sortant'!$I$9:$S$167,COLUMN(),0),"")</f>
        <v>0</v>
      </c>
      <c r="K5534" s="2">
        <f>IFERROR(VLOOKUP(Tableau2[[#This Row],[PR]],'Taux sortant'!$I$9:$S$167,COLUMN(),0),"")</f>
        <v>0</v>
      </c>
      <c r="L5534" s="2" t="str">
        <f>IFERROR(VLOOKUP(Tableau2[[#This Row],[PR]],'Taux sortant'!$I$9:$S$167,COLUMN(),0),"")</f>
        <v/>
      </c>
    </row>
    <row r="5535" spans="1:12" x14ac:dyDescent="0.3">
      <c r="A5535" s="1" t="s">
        <v>3756</v>
      </c>
      <c r="B5535" s="1" t="s">
        <v>5349</v>
      </c>
      <c r="C5535" s="2" t="str">
        <f>IFERROR(VLOOKUP(Tableau2[[#This Row],[PR]],'Taux sortant'!$I$9:$S$167,COLUMN(),0),"")</f>
        <v/>
      </c>
      <c r="D5535" s="2" t="str">
        <f>IFERROR(VLOOKUP(Tableau2[[#This Row],[PR]],'Taux sortant'!$I$9:$S$167,COLUMN(),0),"")</f>
        <v/>
      </c>
      <c r="E5535" s="2" t="str">
        <f>IFERROR(VLOOKUP(Tableau2[[#This Row],[PR]],'Taux sortant'!$I$9:$S$167,COLUMN(),0),"")</f>
        <v/>
      </c>
      <c r="F5535" s="2" t="str">
        <f>IFERROR(VLOOKUP(Tableau2[[#This Row],[PR]],'Taux sortant'!$I$9:$S$167,COLUMN(),0),"")</f>
        <v/>
      </c>
      <c r="G5535" s="2" t="str">
        <f>IFERROR(VLOOKUP(Tableau2[[#This Row],[PR]],'Taux sortant'!$I$9:$S$167,COLUMN(),0),"")</f>
        <v/>
      </c>
      <c r="H5535" s="2" t="str">
        <f>IFERROR(VLOOKUP(Tableau2[[#This Row],[PR]],'Taux sortant'!$I$9:$S$167,COLUMN(),0),"")</f>
        <v/>
      </c>
      <c r="I5535" s="2" t="str">
        <f>IFERROR(VLOOKUP(Tableau2[[#This Row],[PR]],'Taux sortant'!$I$9:$S$167,COLUMN(),0),"")</f>
        <v/>
      </c>
      <c r="J5535" s="2" t="str">
        <f>IFERROR(VLOOKUP(Tableau2[[#This Row],[PR]],'Taux sortant'!$I$9:$S$167,COLUMN(),0),"")</f>
        <v/>
      </c>
      <c r="K5535" s="2" t="str">
        <f>IFERROR(VLOOKUP(Tableau2[[#This Row],[PR]],'Taux sortant'!$I$9:$S$167,COLUMN(),0),"")</f>
        <v/>
      </c>
      <c r="L5535" s="2" t="str">
        <f>IFERROR(VLOOKUP(Tableau2[[#This Row],[PR]],'Taux sortant'!$I$9:$S$167,COLUMN(),0),"")</f>
        <v/>
      </c>
    </row>
    <row r="5536" spans="1:12" x14ac:dyDescent="0.3">
      <c r="A5536" s="1" t="s">
        <v>3756</v>
      </c>
      <c r="B5536" s="1" t="s">
        <v>3115</v>
      </c>
      <c r="C5536" s="2">
        <f>IFERROR(VLOOKUP(Tableau2[[#This Row],[PR]],'Taux sortant'!$I$9:$S$167,COLUMN(),0),"")</f>
        <v>16.05</v>
      </c>
      <c r="D5536" s="2">
        <f>IFERROR(VLOOKUP(Tableau2[[#This Row],[PR]],'Taux sortant'!$I$9:$S$167,COLUMN(),0),"")</f>
        <v>13.51</v>
      </c>
      <c r="E5536" s="2">
        <f>IFERROR(VLOOKUP(Tableau2[[#This Row],[PR]],'Taux sortant'!$I$9:$S$167,COLUMN(),0),"")</f>
        <v>10.52</v>
      </c>
      <c r="F5536" s="2">
        <f>IFERROR(VLOOKUP(Tableau2[[#This Row],[PR]],'Taux sortant'!$I$9:$S$167,COLUMN(),0),"")</f>
        <v>9.0500000000000007</v>
      </c>
      <c r="G5536" s="2">
        <f>IFERROR(VLOOKUP(Tableau2[[#This Row],[PR]],'Taux sortant'!$I$9:$S$167,COLUMN(),0),"")</f>
        <v>7.8</v>
      </c>
      <c r="H5536" s="2">
        <f>IFERROR(VLOOKUP(Tableau2[[#This Row],[PR]],'Taux sortant'!$I$9:$S$167,COLUMN(),0),"")</f>
        <v>6.76</v>
      </c>
      <c r="I5536" s="2">
        <f>IFERROR(VLOOKUP(Tableau2[[#This Row],[PR]],'Taux sortant'!$I$9:$S$167,COLUMN(),0),"")</f>
        <v>5.92</v>
      </c>
      <c r="J5536" s="2">
        <f>IFERROR(VLOOKUP(Tableau2[[#This Row],[PR]],'Taux sortant'!$I$9:$S$167,COLUMN(),0),"")</f>
        <v>0</v>
      </c>
      <c r="K5536" s="2">
        <f>IFERROR(VLOOKUP(Tableau2[[#This Row],[PR]],'Taux sortant'!$I$9:$S$167,COLUMN(),0),"")</f>
        <v>0</v>
      </c>
      <c r="L5536" s="2" t="str">
        <f>IFERROR(VLOOKUP(Tableau2[[#This Row],[PR]],'Taux sortant'!$I$9:$S$167,COLUMN(),0),"")</f>
        <v/>
      </c>
    </row>
    <row r="5537" spans="1:12" x14ac:dyDescent="0.3">
      <c r="A5537" s="1" t="s">
        <v>3756</v>
      </c>
      <c r="B5537" s="1" t="s">
        <v>5825</v>
      </c>
      <c r="C5537" s="2">
        <f>IFERROR(VLOOKUP(Tableau2[[#This Row],[PR]],'Taux sortant'!$I$9:$S$167,COLUMN(),0),"")</f>
        <v>26.39</v>
      </c>
      <c r="D5537" s="2">
        <f>IFERROR(VLOOKUP(Tableau2[[#This Row],[PR]],'Taux sortant'!$I$9:$S$167,COLUMN(),0),"")</f>
        <v>23</v>
      </c>
      <c r="E5537" s="2">
        <f>IFERROR(VLOOKUP(Tableau2[[#This Row],[PR]],'Taux sortant'!$I$9:$S$167,COLUMN(),0),"")</f>
        <v>19.079999999999998</v>
      </c>
      <c r="F5537" s="2">
        <f>IFERROR(VLOOKUP(Tableau2[[#This Row],[PR]],'Taux sortant'!$I$9:$S$167,COLUMN(),0),"")</f>
        <v>17.13</v>
      </c>
      <c r="G5537" s="2">
        <f>IFERROR(VLOOKUP(Tableau2[[#This Row],[PR]],'Taux sortant'!$I$9:$S$167,COLUMN(),0),"")</f>
        <v>14.96</v>
      </c>
      <c r="H5537" s="2">
        <f>IFERROR(VLOOKUP(Tableau2[[#This Row],[PR]],'Taux sortant'!$I$9:$S$167,COLUMN(),0),"")</f>
        <v>12.83</v>
      </c>
      <c r="I5537" s="2">
        <f>IFERROR(VLOOKUP(Tableau2[[#This Row],[PR]],'Taux sortant'!$I$9:$S$167,COLUMN(),0),"")</f>
        <v>10.93</v>
      </c>
      <c r="J5537" s="2">
        <f>IFERROR(VLOOKUP(Tableau2[[#This Row],[PR]],'Taux sortant'!$I$9:$S$167,COLUMN(),0),"")</f>
        <v>0</v>
      </c>
      <c r="K5537" s="2">
        <f>IFERROR(VLOOKUP(Tableau2[[#This Row],[PR]],'Taux sortant'!$I$9:$S$167,COLUMN(),0),"")</f>
        <v>0</v>
      </c>
      <c r="L5537" s="2" t="str">
        <f>IFERROR(VLOOKUP(Tableau2[[#This Row],[PR]],'Taux sortant'!$I$9:$S$167,COLUMN(),0),"")</f>
        <v/>
      </c>
    </row>
    <row r="5538" spans="1:12" x14ac:dyDescent="0.3">
      <c r="A5538" s="1" t="s">
        <v>1304</v>
      </c>
      <c r="B5538" s="1" t="s">
        <v>81</v>
      </c>
      <c r="C5538" s="2">
        <f>IFERROR(VLOOKUP(Tableau2[[#This Row],[PR]],'Taux sortant'!$I$9:$S$167,COLUMN(),0),"")</f>
        <v>21.64</v>
      </c>
      <c r="D5538" s="2">
        <f>IFERROR(VLOOKUP(Tableau2[[#This Row],[PR]],'Taux sortant'!$I$9:$S$167,COLUMN(),0),"")</f>
        <v>17.309999999999999</v>
      </c>
      <c r="E5538" s="2">
        <f>IFERROR(VLOOKUP(Tableau2[[#This Row],[PR]],'Taux sortant'!$I$9:$S$167,COLUMN(),0),"")</f>
        <v>12.45</v>
      </c>
      <c r="F5538" s="2">
        <f>IFERROR(VLOOKUP(Tableau2[[#This Row],[PR]],'Taux sortant'!$I$9:$S$167,COLUMN(),0),"")</f>
        <v>10.1</v>
      </c>
      <c r="G5538" s="2">
        <f>IFERROR(VLOOKUP(Tableau2[[#This Row],[PR]],'Taux sortant'!$I$9:$S$167,COLUMN(),0),"")</f>
        <v>8.23</v>
      </c>
      <c r="H5538" s="2">
        <f>IFERROR(VLOOKUP(Tableau2[[#This Row],[PR]],'Taux sortant'!$I$9:$S$167,COLUMN(),0),"")</f>
        <v>5.96</v>
      </c>
      <c r="I5538" s="2">
        <f>IFERROR(VLOOKUP(Tableau2[[#This Row],[PR]],'Taux sortant'!$I$9:$S$167,COLUMN(),0),"")</f>
        <v>5.44</v>
      </c>
      <c r="J5538" s="2">
        <f>IFERROR(VLOOKUP(Tableau2[[#This Row],[PR]],'Taux sortant'!$I$9:$S$167,COLUMN(),0),"")</f>
        <v>0</v>
      </c>
      <c r="K5538" s="2">
        <f>IFERROR(VLOOKUP(Tableau2[[#This Row],[PR]],'Taux sortant'!$I$9:$S$167,COLUMN(),0),"")</f>
        <v>0</v>
      </c>
      <c r="L5538" s="2" t="str">
        <f>IFERROR(VLOOKUP(Tableau2[[#This Row],[PR]],'Taux sortant'!$I$9:$S$167,COLUMN(),0),"")</f>
        <v/>
      </c>
    </row>
    <row r="5539" spans="1:12" x14ac:dyDescent="0.3">
      <c r="A5539" s="1" t="s">
        <v>2241</v>
      </c>
      <c r="B5539" s="1" t="s">
        <v>1557</v>
      </c>
      <c r="C5539" s="2">
        <f>IFERROR(VLOOKUP(Tableau2[[#This Row],[PR]],'Taux sortant'!$I$9:$S$167,COLUMN(),0),"")</f>
        <v>18.14</v>
      </c>
      <c r="D5539" s="2">
        <f>IFERROR(VLOOKUP(Tableau2[[#This Row],[PR]],'Taux sortant'!$I$9:$S$167,COLUMN(),0),"")</f>
        <v>14.95</v>
      </c>
      <c r="E5539" s="2">
        <f>IFERROR(VLOOKUP(Tableau2[[#This Row],[PR]],'Taux sortant'!$I$9:$S$167,COLUMN(),0),"")</f>
        <v>11.82</v>
      </c>
      <c r="F5539" s="2">
        <f>IFERROR(VLOOKUP(Tableau2[[#This Row],[PR]],'Taux sortant'!$I$9:$S$167,COLUMN(),0),"")</f>
        <v>8.19</v>
      </c>
      <c r="G5539" s="2">
        <f>IFERROR(VLOOKUP(Tableau2[[#This Row],[PR]],'Taux sortant'!$I$9:$S$167,COLUMN(),0),"")</f>
        <v>5.73</v>
      </c>
      <c r="H5539" s="2">
        <f>IFERROR(VLOOKUP(Tableau2[[#This Row],[PR]],'Taux sortant'!$I$9:$S$167,COLUMN(),0),"")</f>
        <v>4.3</v>
      </c>
      <c r="I5539" s="2">
        <f>IFERROR(VLOOKUP(Tableau2[[#This Row],[PR]],'Taux sortant'!$I$9:$S$167,COLUMN(),0),"")</f>
        <v>3.94</v>
      </c>
      <c r="J5539" s="2">
        <f>IFERROR(VLOOKUP(Tableau2[[#This Row],[PR]],'Taux sortant'!$I$9:$S$167,COLUMN(),0),"")</f>
        <v>0</v>
      </c>
      <c r="K5539" s="2">
        <f>IFERROR(VLOOKUP(Tableau2[[#This Row],[PR]],'Taux sortant'!$I$9:$S$167,COLUMN(),0),"")</f>
        <v>0</v>
      </c>
      <c r="L5539" s="2" t="str">
        <f>IFERROR(VLOOKUP(Tableau2[[#This Row],[PR]],'Taux sortant'!$I$9:$S$167,COLUMN(),0),"")</f>
        <v/>
      </c>
    </row>
    <row r="5540" spans="1:12" x14ac:dyDescent="0.3">
      <c r="A5540" s="1" t="s">
        <v>5661</v>
      </c>
      <c r="B5540" s="1" t="s">
        <v>5356</v>
      </c>
      <c r="C5540" s="2">
        <f>IFERROR(VLOOKUP(Tableau2[[#This Row],[PR]],'Taux sortant'!$I$9:$S$167,COLUMN(),0),"")</f>
        <v>14.1</v>
      </c>
      <c r="D5540" s="2">
        <f>IFERROR(VLOOKUP(Tableau2[[#This Row],[PR]],'Taux sortant'!$I$9:$S$167,COLUMN(),0),"")</f>
        <v>12.41</v>
      </c>
      <c r="E5540" s="2">
        <f>IFERROR(VLOOKUP(Tableau2[[#This Row],[PR]],'Taux sortant'!$I$9:$S$167,COLUMN(),0),"")</f>
        <v>9.0299999999999994</v>
      </c>
      <c r="F5540" s="2">
        <f>IFERROR(VLOOKUP(Tableau2[[#This Row],[PR]],'Taux sortant'!$I$9:$S$167,COLUMN(),0),"")</f>
        <v>7.34</v>
      </c>
      <c r="G5540" s="2">
        <f>IFERROR(VLOOKUP(Tableau2[[#This Row],[PR]],'Taux sortant'!$I$9:$S$167,COLUMN(),0),"")</f>
        <v>6.12</v>
      </c>
      <c r="H5540" s="2">
        <f>IFERROR(VLOOKUP(Tableau2[[#This Row],[PR]],'Taux sortant'!$I$9:$S$167,COLUMN(),0),"")</f>
        <v>5.37</v>
      </c>
      <c r="I5540" s="2">
        <f>IFERROR(VLOOKUP(Tableau2[[#This Row],[PR]],'Taux sortant'!$I$9:$S$167,COLUMN(),0),"")</f>
        <v>4.6500000000000004</v>
      </c>
      <c r="J5540" s="2">
        <f>IFERROR(VLOOKUP(Tableau2[[#This Row],[PR]],'Taux sortant'!$I$9:$S$167,COLUMN(),0),"")</f>
        <v>0</v>
      </c>
      <c r="K5540" s="2">
        <f>IFERROR(VLOOKUP(Tableau2[[#This Row],[PR]],'Taux sortant'!$I$9:$S$167,COLUMN(),0),"")</f>
        <v>1585.65</v>
      </c>
      <c r="L5540" s="2" t="str">
        <f>IFERROR(VLOOKUP(Tableau2[[#This Row],[PR]],'Taux sortant'!$I$9:$S$167,COLUMN(),0),"")</f>
        <v/>
      </c>
    </row>
    <row r="5541" spans="1:12" x14ac:dyDescent="0.3">
      <c r="A5541" s="1" t="s">
        <v>5264</v>
      </c>
      <c r="B5541" s="1" t="s">
        <v>4140</v>
      </c>
      <c r="C5541" s="2" t="str">
        <f>IFERROR(VLOOKUP(Tableau2[[#This Row],[PR]],'Taux sortant'!$I$9:$S$167,COLUMN(),0),"")</f>
        <v/>
      </c>
      <c r="D5541" s="2" t="str">
        <f>IFERROR(VLOOKUP(Tableau2[[#This Row],[PR]],'Taux sortant'!$I$9:$S$167,COLUMN(),0),"")</f>
        <v/>
      </c>
      <c r="E5541" s="2" t="str">
        <f>IFERROR(VLOOKUP(Tableau2[[#This Row],[PR]],'Taux sortant'!$I$9:$S$167,COLUMN(),0),"")</f>
        <v/>
      </c>
      <c r="F5541" s="2" t="str">
        <f>IFERROR(VLOOKUP(Tableau2[[#This Row],[PR]],'Taux sortant'!$I$9:$S$167,COLUMN(),0),"")</f>
        <v/>
      </c>
      <c r="G5541" s="2" t="str">
        <f>IFERROR(VLOOKUP(Tableau2[[#This Row],[PR]],'Taux sortant'!$I$9:$S$167,COLUMN(),0),"")</f>
        <v/>
      </c>
      <c r="H5541" s="2" t="str">
        <f>IFERROR(VLOOKUP(Tableau2[[#This Row],[PR]],'Taux sortant'!$I$9:$S$167,COLUMN(),0),"")</f>
        <v/>
      </c>
      <c r="I5541" s="2" t="str">
        <f>IFERROR(VLOOKUP(Tableau2[[#This Row],[PR]],'Taux sortant'!$I$9:$S$167,COLUMN(),0),"")</f>
        <v/>
      </c>
      <c r="J5541" s="2" t="str">
        <f>IFERROR(VLOOKUP(Tableau2[[#This Row],[PR]],'Taux sortant'!$I$9:$S$167,COLUMN(),0),"")</f>
        <v/>
      </c>
      <c r="K5541" s="2" t="str">
        <f>IFERROR(VLOOKUP(Tableau2[[#This Row],[PR]],'Taux sortant'!$I$9:$S$167,COLUMN(),0),"")</f>
        <v/>
      </c>
      <c r="L5541" s="2" t="str">
        <f>IFERROR(VLOOKUP(Tableau2[[#This Row],[PR]],'Taux sortant'!$I$9:$S$167,COLUMN(),0),"")</f>
        <v/>
      </c>
    </row>
    <row r="5542" spans="1:12" x14ac:dyDescent="0.3">
      <c r="A5542" s="1" t="s">
        <v>2243</v>
      </c>
      <c r="B5542" s="1" t="s">
        <v>1547</v>
      </c>
      <c r="C5542" s="2">
        <f>IFERROR(VLOOKUP(Tableau2[[#This Row],[PR]],'Taux sortant'!$I$9:$S$167,COLUMN(),0),"")</f>
        <v>8.85</v>
      </c>
      <c r="D5542" s="2">
        <f>IFERROR(VLOOKUP(Tableau2[[#This Row],[PR]],'Taux sortant'!$I$9:$S$167,COLUMN(),0),"")</f>
        <v>6.89</v>
      </c>
      <c r="E5542" s="2">
        <f>IFERROR(VLOOKUP(Tableau2[[#This Row],[PR]],'Taux sortant'!$I$9:$S$167,COLUMN(),0),"")</f>
        <v>4.7</v>
      </c>
      <c r="F5542" s="2">
        <f>IFERROR(VLOOKUP(Tableau2[[#This Row],[PR]],'Taux sortant'!$I$9:$S$167,COLUMN(),0),"")</f>
        <v>3.63</v>
      </c>
      <c r="G5542" s="2">
        <f>IFERROR(VLOOKUP(Tableau2[[#This Row],[PR]],'Taux sortant'!$I$9:$S$167,COLUMN(),0),"")</f>
        <v>2.93</v>
      </c>
      <c r="H5542" s="2">
        <f>IFERROR(VLOOKUP(Tableau2[[#This Row],[PR]],'Taux sortant'!$I$9:$S$167,COLUMN(),0),"")</f>
        <v>2.4900000000000002</v>
      </c>
      <c r="I5542" s="2">
        <f>IFERROR(VLOOKUP(Tableau2[[#This Row],[PR]],'Taux sortant'!$I$9:$S$167,COLUMN(),0),"")</f>
        <v>2.21</v>
      </c>
      <c r="J5542" s="2">
        <f>IFERROR(VLOOKUP(Tableau2[[#This Row],[PR]],'Taux sortant'!$I$9:$S$167,COLUMN(),0),"")</f>
        <v>0</v>
      </c>
      <c r="K5542" s="2">
        <f>IFERROR(VLOOKUP(Tableau2[[#This Row],[PR]],'Taux sortant'!$I$9:$S$167,COLUMN(),0),"")</f>
        <v>0</v>
      </c>
      <c r="L5542" s="2" t="str">
        <f>IFERROR(VLOOKUP(Tableau2[[#This Row],[PR]],'Taux sortant'!$I$9:$S$167,COLUMN(),0),"")</f>
        <v/>
      </c>
    </row>
    <row r="5543" spans="1:12" x14ac:dyDescent="0.3">
      <c r="A5543" s="1" t="s">
        <v>1307</v>
      </c>
      <c r="B5543" s="1" t="s">
        <v>28</v>
      </c>
      <c r="C5543" s="2">
        <f>IFERROR(VLOOKUP(Tableau2[[#This Row],[PR]],'Taux sortant'!$I$9:$S$167,COLUMN(),0),"")</f>
        <v>13.58</v>
      </c>
      <c r="D5543" s="2">
        <f>IFERROR(VLOOKUP(Tableau2[[#This Row],[PR]],'Taux sortant'!$I$9:$S$167,COLUMN(),0),"")</f>
        <v>10.97</v>
      </c>
      <c r="E5543" s="2">
        <f>IFERROR(VLOOKUP(Tableau2[[#This Row],[PR]],'Taux sortant'!$I$9:$S$167,COLUMN(),0),"")</f>
        <v>8.0500000000000007</v>
      </c>
      <c r="F5543" s="2">
        <f>IFERROR(VLOOKUP(Tableau2[[#This Row],[PR]],'Taux sortant'!$I$9:$S$167,COLUMN(),0),"")</f>
        <v>6.64</v>
      </c>
      <c r="G5543" s="2">
        <f>IFERROR(VLOOKUP(Tableau2[[#This Row],[PR]],'Taux sortant'!$I$9:$S$167,COLUMN(),0),"")</f>
        <v>5.59</v>
      </c>
      <c r="H5543" s="2">
        <f>IFERROR(VLOOKUP(Tableau2[[#This Row],[PR]],'Taux sortant'!$I$9:$S$167,COLUMN(),0),"")</f>
        <v>4.79</v>
      </c>
      <c r="I5543" s="2">
        <f>IFERROR(VLOOKUP(Tableau2[[#This Row],[PR]],'Taux sortant'!$I$9:$S$167,COLUMN(),0),"")</f>
        <v>4.2300000000000004</v>
      </c>
      <c r="J5543" s="2">
        <f>IFERROR(VLOOKUP(Tableau2[[#This Row],[PR]],'Taux sortant'!$I$9:$S$167,COLUMN(),0),"")</f>
        <v>0</v>
      </c>
      <c r="K5543" s="2">
        <f>IFERROR(VLOOKUP(Tableau2[[#This Row],[PR]],'Taux sortant'!$I$9:$S$167,COLUMN(),0),"")</f>
        <v>0</v>
      </c>
      <c r="L5543" s="2" t="str">
        <f>IFERROR(VLOOKUP(Tableau2[[#This Row],[PR]],'Taux sortant'!$I$9:$S$167,COLUMN(),0),"")</f>
        <v/>
      </c>
    </row>
    <row r="5544" spans="1:12" x14ac:dyDescent="0.3">
      <c r="A5544" s="1" t="s">
        <v>2246</v>
      </c>
      <c r="B5544" s="1" t="s">
        <v>1523</v>
      </c>
      <c r="C5544" s="2">
        <f>IFERROR(VLOOKUP(Tableau2[[#This Row],[PR]],'Taux sortant'!$I$9:$S$167,COLUMN(),0),"")</f>
        <v>20.91</v>
      </c>
      <c r="D5544" s="2">
        <f>IFERROR(VLOOKUP(Tableau2[[#This Row],[PR]],'Taux sortant'!$I$9:$S$167,COLUMN(),0),"")</f>
        <v>16.62</v>
      </c>
      <c r="E5544" s="2">
        <f>IFERROR(VLOOKUP(Tableau2[[#This Row],[PR]],'Taux sortant'!$I$9:$S$167,COLUMN(),0),"")</f>
        <v>12.11</v>
      </c>
      <c r="F5544" s="2">
        <f>IFERROR(VLOOKUP(Tableau2[[#This Row],[PR]],'Taux sortant'!$I$9:$S$167,COLUMN(),0),"")</f>
        <v>9.7100000000000009</v>
      </c>
      <c r="G5544" s="2">
        <f>IFERROR(VLOOKUP(Tableau2[[#This Row],[PR]],'Taux sortant'!$I$9:$S$167,COLUMN(),0),"")</f>
        <v>7</v>
      </c>
      <c r="H5544" s="2">
        <f>IFERROR(VLOOKUP(Tableau2[[#This Row],[PR]],'Taux sortant'!$I$9:$S$167,COLUMN(),0),"")</f>
        <v>4.8099999999999996</v>
      </c>
      <c r="I5544" s="2">
        <f>IFERROR(VLOOKUP(Tableau2[[#This Row],[PR]],'Taux sortant'!$I$9:$S$167,COLUMN(),0),"")</f>
        <v>4.1900000000000004</v>
      </c>
      <c r="J5544" s="2">
        <f>IFERROR(VLOOKUP(Tableau2[[#This Row],[PR]],'Taux sortant'!$I$9:$S$167,COLUMN(),0),"")</f>
        <v>0</v>
      </c>
      <c r="K5544" s="2">
        <f>IFERROR(VLOOKUP(Tableau2[[#This Row],[PR]],'Taux sortant'!$I$9:$S$167,COLUMN(),0),"")</f>
        <v>0</v>
      </c>
      <c r="L5544" s="2" t="str">
        <f>IFERROR(VLOOKUP(Tableau2[[#This Row],[PR]],'Taux sortant'!$I$9:$S$167,COLUMN(),0),"")</f>
        <v/>
      </c>
    </row>
    <row r="5545" spans="1:12" x14ac:dyDescent="0.3">
      <c r="A5545" s="1" t="s">
        <v>2246</v>
      </c>
      <c r="B5545" s="1" t="s">
        <v>3137</v>
      </c>
      <c r="C5545" s="2">
        <f>IFERROR(VLOOKUP(Tableau2[[#This Row],[PR]],'Taux sortant'!$I$9:$S$167,COLUMN(),0),"")</f>
        <v>14.1</v>
      </c>
      <c r="D5545" s="2">
        <f>IFERROR(VLOOKUP(Tableau2[[#This Row],[PR]],'Taux sortant'!$I$9:$S$167,COLUMN(),0),"")</f>
        <v>11.63</v>
      </c>
      <c r="E5545" s="2">
        <f>IFERROR(VLOOKUP(Tableau2[[#This Row],[PR]],'Taux sortant'!$I$9:$S$167,COLUMN(),0),"")</f>
        <v>8.8000000000000007</v>
      </c>
      <c r="F5545" s="2">
        <f>IFERROR(VLOOKUP(Tableau2[[#This Row],[PR]],'Taux sortant'!$I$9:$S$167,COLUMN(),0),"")</f>
        <v>7.43</v>
      </c>
      <c r="G5545" s="2">
        <f>IFERROR(VLOOKUP(Tableau2[[#This Row],[PR]],'Taux sortant'!$I$9:$S$167,COLUMN(),0),"")</f>
        <v>6.26</v>
      </c>
      <c r="H5545" s="2">
        <f>IFERROR(VLOOKUP(Tableau2[[#This Row],[PR]],'Taux sortant'!$I$9:$S$167,COLUMN(),0),"")</f>
        <v>5.33</v>
      </c>
      <c r="I5545" s="2">
        <f>IFERROR(VLOOKUP(Tableau2[[#This Row],[PR]],'Taux sortant'!$I$9:$S$167,COLUMN(),0),"")</f>
        <v>4.58</v>
      </c>
      <c r="J5545" s="2">
        <f>IFERROR(VLOOKUP(Tableau2[[#This Row],[PR]],'Taux sortant'!$I$9:$S$167,COLUMN(),0),"")</f>
        <v>0</v>
      </c>
      <c r="K5545" s="2">
        <f>IFERROR(VLOOKUP(Tableau2[[#This Row],[PR]],'Taux sortant'!$I$9:$S$167,COLUMN(),0),"")</f>
        <v>0</v>
      </c>
      <c r="L5545" s="2" t="str">
        <f>IFERROR(VLOOKUP(Tableau2[[#This Row],[PR]],'Taux sortant'!$I$9:$S$167,COLUMN(),0),"")</f>
        <v/>
      </c>
    </row>
    <row r="5546" spans="1:12" x14ac:dyDescent="0.3">
      <c r="A5546" s="1" t="s">
        <v>3761</v>
      </c>
      <c r="B5546" s="1" t="s">
        <v>5362</v>
      </c>
      <c r="C5546" s="2" t="str">
        <f>IFERROR(VLOOKUP(Tableau2[[#This Row],[PR]],'Taux sortant'!$I$9:$S$167,COLUMN(),0),"")</f>
        <v/>
      </c>
      <c r="D5546" s="2" t="str">
        <f>IFERROR(VLOOKUP(Tableau2[[#This Row],[PR]],'Taux sortant'!$I$9:$S$167,COLUMN(),0),"")</f>
        <v/>
      </c>
      <c r="E5546" s="2" t="str">
        <f>IFERROR(VLOOKUP(Tableau2[[#This Row],[PR]],'Taux sortant'!$I$9:$S$167,COLUMN(),0),"")</f>
        <v/>
      </c>
      <c r="F5546" s="2" t="str">
        <f>IFERROR(VLOOKUP(Tableau2[[#This Row],[PR]],'Taux sortant'!$I$9:$S$167,COLUMN(),0),"")</f>
        <v/>
      </c>
      <c r="G5546" s="2" t="str">
        <f>IFERROR(VLOOKUP(Tableau2[[#This Row],[PR]],'Taux sortant'!$I$9:$S$167,COLUMN(),0),"")</f>
        <v/>
      </c>
      <c r="H5546" s="2" t="str">
        <f>IFERROR(VLOOKUP(Tableau2[[#This Row],[PR]],'Taux sortant'!$I$9:$S$167,COLUMN(),0),"")</f>
        <v/>
      </c>
      <c r="I5546" s="2" t="str">
        <f>IFERROR(VLOOKUP(Tableau2[[#This Row],[PR]],'Taux sortant'!$I$9:$S$167,COLUMN(),0),"")</f>
        <v/>
      </c>
      <c r="J5546" s="2" t="str">
        <f>IFERROR(VLOOKUP(Tableau2[[#This Row],[PR]],'Taux sortant'!$I$9:$S$167,COLUMN(),0),"")</f>
        <v/>
      </c>
      <c r="K5546" s="2" t="str">
        <f>IFERROR(VLOOKUP(Tableau2[[#This Row],[PR]],'Taux sortant'!$I$9:$S$167,COLUMN(),0),"")</f>
        <v/>
      </c>
      <c r="L5546" s="2" t="str">
        <f>IFERROR(VLOOKUP(Tableau2[[#This Row],[PR]],'Taux sortant'!$I$9:$S$167,COLUMN(),0),"")</f>
        <v/>
      </c>
    </row>
    <row r="5547" spans="1:12" x14ac:dyDescent="0.3">
      <c r="A5547" s="1" t="s">
        <v>3761</v>
      </c>
      <c r="B5547" s="1" t="s">
        <v>3076</v>
      </c>
      <c r="C5547" s="2">
        <f>IFERROR(VLOOKUP(Tableau2[[#This Row],[PR]],'Taux sortant'!$I$9:$S$167,COLUMN(),0),"")</f>
        <v>14.68</v>
      </c>
      <c r="D5547" s="2">
        <f>IFERROR(VLOOKUP(Tableau2[[#This Row],[PR]],'Taux sortant'!$I$9:$S$167,COLUMN(),0),"")</f>
        <v>12.17</v>
      </c>
      <c r="E5547" s="2">
        <f>IFERROR(VLOOKUP(Tableau2[[#This Row],[PR]],'Taux sortant'!$I$9:$S$167,COLUMN(),0),"")</f>
        <v>9.26</v>
      </c>
      <c r="F5547" s="2">
        <f>IFERROR(VLOOKUP(Tableau2[[#This Row],[PR]],'Taux sortant'!$I$9:$S$167,COLUMN(),0),"")</f>
        <v>7.85</v>
      </c>
      <c r="G5547" s="2">
        <f>IFERROR(VLOOKUP(Tableau2[[#This Row],[PR]],'Taux sortant'!$I$9:$S$167,COLUMN(),0),"")</f>
        <v>6.68</v>
      </c>
      <c r="H5547" s="2">
        <f>IFERROR(VLOOKUP(Tableau2[[#This Row],[PR]],'Taux sortant'!$I$9:$S$167,COLUMN(),0),"")</f>
        <v>5.72</v>
      </c>
      <c r="I5547" s="2">
        <f>IFERROR(VLOOKUP(Tableau2[[#This Row],[PR]],'Taux sortant'!$I$9:$S$167,COLUMN(),0),"")</f>
        <v>4.96</v>
      </c>
      <c r="J5547" s="2">
        <f>IFERROR(VLOOKUP(Tableau2[[#This Row],[PR]],'Taux sortant'!$I$9:$S$167,COLUMN(),0),"")</f>
        <v>0</v>
      </c>
      <c r="K5547" s="2">
        <f>IFERROR(VLOOKUP(Tableau2[[#This Row],[PR]],'Taux sortant'!$I$9:$S$167,COLUMN(),0),"")</f>
        <v>0</v>
      </c>
      <c r="L5547" s="2" t="str">
        <f>IFERROR(VLOOKUP(Tableau2[[#This Row],[PR]],'Taux sortant'!$I$9:$S$167,COLUMN(),0),"")</f>
        <v/>
      </c>
    </row>
    <row r="5548" spans="1:12" x14ac:dyDescent="0.3">
      <c r="A5548" s="1" t="s">
        <v>3761</v>
      </c>
      <c r="B5548" s="1" t="s">
        <v>3761</v>
      </c>
      <c r="C5548" s="2">
        <f>IFERROR(VLOOKUP(Tableau2[[#This Row],[PR]],'Taux sortant'!$I$9:$S$167,COLUMN(),0),"")</f>
        <v>36.270000000000003</v>
      </c>
      <c r="D5548" s="2">
        <f>IFERROR(VLOOKUP(Tableau2[[#This Row],[PR]],'Taux sortant'!$I$9:$S$167,COLUMN(),0),"")</f>
        <v>33.01</v>
      </c>
      <c r="E5548" s="2">
        <f>IFERROR(VLOOKUP(Tableau2[[#This Row],[PR]],'Taux sortant'!$I$9:$S$167,COLUMN(),0),"")</f>
        <v>28.57</v>
      </c>
      <c r="F5548" s="2">
        <f>IFERROR(VLOOKUP(Tableau2[[#This Row],[PR]],'Taux sortant'!$I$9:$S$167,COLUMN(),0),"")</f>
        <v>25.82</v>
      </c>
      <c r="G5548" s="2">
        <f>IFERROR(VLOOKUP(Tableau2[[#This Row],[PR]],'Taux sortant'!$I$9:$S$167,COLUMN(),0),"")</f>
        <v>22.99</v>
      </c>
      <c r="H5548" s="2">
        <f>IFERROR(VLOOKUP(Tableau2[[#This Row],[PR]],'Taux sortant'!$I$9:$S$167,COLUMN(),0),"")</f>
        <v>19.46</v>
      </c>
      <c r="I5548" s="2">
        <f>IFERROR(VLOOKUP(Tableau2[[#This Row],[PR]],'Taux sortant'!$I$9:$S$167,COLUMN(),0),"")</f>
        <v>16.46</v>
      </c>
      <c r="J5548" s="2">
        <f>IFERROR(VLOOKUP(Tableau2[[#This Row],[PR]],'Taux sortant'!$I$9:$S$167,COLUMN(),0),"")</f>
        <v>0</v>
      </c>
      <c r="K5548" s="2">
        <f>IFERROR(VLOOKUP(Tableau2[[#This Row],[PR]],'Taux sortant'!$I$9:$S$167,COLUMN(),0),"")</f>
        <v>0</v>
      </c>
      <c r="L5548" s="2" t="str">
        <f>IFERROR(VLOOKUP(Tableau2[[#This Row],[PR]],'Taux sortant'!$I$9:$S$167,COLUMN(),0),"")</f>
        <v/>
      </c>
    </row>
    <row r="5549" spans="1:12" x14ac:dyDescent="0.3">
      <c r="A5549" s="1" t="s">
        <v>6435</v>
      </c>
      <c r="B5549" s="1" t="s">
        <v>3761</v>
      </c>
      <c r="C5549" s="2">
        <f>IFERROR(VLOOKUP(Tableau2[[#This Row],[PR]],'Taux sortant'!$I$9:$S$167,COLUMN(),0),"")</f>
        <v>36.270000000000003</v>
      </c>
      <c r="D5549" s="2">
        <f>IFERROR(VLOOKUP(Tableau2[[#This Row],[PR]],'Taux sortant'!$I$9:$S$167,COLUMN(),0),"")</f>
        <v>33.01</v>
      </c>
      <c r="E5549" s="2">
        <f>IFERROR(VLOOKUP(Tableau2[[#This Row],[PR]],'Taux sortant'!$I$9:$S$167,COLUMN(),0),"")</f>
        <v>28.57</v>
      </c>
      <c r="F5549" s="2">
        <f>IFERROR(VLOOKUP(Tableau2[[#This Row],[PR]],'Taux sortant'!$I$9:$S$167,COLUMN(),0),"")</f>
        <v>25.82</v>
      </c>
      <c r="G5549" s="2">
        <f>IFERROR(VLOOKUP(Tableau2[[#This Row],[PR]],'Taux sortant'!$I$9:$S$167,COLUMN(),0),"")</f>
        <v>22.99</v>
      </c>
      <c r="H5549" s="2">
        <f>IFERROR(VLOOKUP(Tableau2[[#This Row],[PR]],'Taux sortant'!$I$9:$S$167,COLUMN(),0),"")</f>
        <v>19.46</v>
      </c>
      <c r="I5549" s="2">
        <f>IFERROR(VLOOKUP(Tableau2[[#This Row],[PR]],'Taux sortant'!$I$9:$S$167,COLUMN(),0),"")</f>
        <v>16.46</v>
      </c>
      <c r="J5549" s="2">
        <f>IFERROR(VLOOKUP(Tableau2[[#This Row],[PR]],'Taux sortant'!$I$9:$S$167,COLUMN(),0),"")</f>
        <v>0</v>
      </c>
      <c r="K5549" s="2">
        <f>IFERROR(VLOOKUP(Tableau2[[#This Row],[PR]],'Taux sortant'!$I$9:$S$167,COLUMN(),0),"")</f>
        <v>0</v>
      </c>
      <c r="L5549" s="2" t="str">
        <f>IFERROR(VLOOKUP(Tableau2[[#This Row],[PR]],'Taux sortant'!$I$9:$S$167,COLUMN(),0),"")</f>
        <v/>
      </c>
    </row>
    <row r="5550" spans="1:12" x14ac:dyDescent="0.3">
      <c r="A5550" s="1" t="s">
        <v>3764</v>
      </c>
      <c r="B5550" s="1" t="s">
        <v>3076</v>
      </c>
      <c r="C5550" s="2">
        <f>IFERROR(VLOOKUP(Tableau2[[#This Row],[PR]],'Taux sortant'!$I$9:$S$167,COLUMN(),0),"")</f>
        <v>14.68</v>
      </c>
      <c r="D5550" s="2">
        <f>IFERROR(VLOOKUP(Tableau2[[#This Row],[PR]],'Taux sortant'!$I$9:$S$167,COLUMN(),0),"")</f>
        <v>12.17</v>
      </c>
      <c r="E5550" s="2">
        <f>IFERROR(VLOOKUP(Tableau2[[#This Row],[PR]],'Taux sortant'!$I$9:$S$167,COLUMN(),0),"")</f>
        <v>9.26</v>
      </c>
      <c r="F5550" s="2">
        <f>IFERROR(VLOOKUP(Tableau2[[#This Row],[PR]],'Taux sortant'!$I$9:$S$167,COLUMN(),0),"")</f>
        <v>7.85</v>
      </c>
      <c r="G5550" s="2">
        <f>IFERROR(VLOOKUP(Tableau2[[#This Row],[PR]],'Taux sortant'!$I$9:$S$167,COLUMN(),0),"")</f>
        <v>6.68</v>
      </c>
      <c r="H5550" s="2">
        <f>IFERROR(VLOOKUP(Tableau2[[#This Row],[PR]],'Taux sortant'!$I$9:$S$167,COLUMN(),0),"")</f>
        <v>5.72</v>
      </c>
      <c r="I5550" s="2">
        <f>IFERROR(VLOOKUP(Tableau2[[#This Row],[PR]],'Taux sortant'!$I$9:$S$167,COLUMN(),0),"")</f>
        <v>4.96</v>
      </c>
      <c r="J5550" s="2">
        <f>IFERROR(VLOOKUP(Tableau2[[#This Row],[PR]],'Taux sortant'!$I$9:$S$167,COLUMN(),0),"")</f>
        <v>0</v>
      </c>
      <c r="K5550" s="2">
        <f>IFERROR(VLOOKUP(Tableau2[[#This Row],[PR]],'Taux sortant'!$I$9:$S$167,COLUMN(),0),"")</f>
        <v>0</v>
      </c>
      <c r="L5550" s="2" t="str">
        <f>IFERROR(VLOOKUP(Tableau2[[#This Row],[PR]],'Taux sortant'!$I$9:$S$167,COLUMN(),0),"")</f>
        <v/>
      </c>
    </row>
    <row r="5551" spans="1:12" x14ac:dyDescent="0.3">
      <c r="A5551" s="1" t="s">
        <v>2248</v>
      </c>
      <c r="B5551" s="1" t="s">
        <v>1557</v>
      </c>
      <c r="C5551" s="2">
        <f>IFERROR(VLOOKUP(Tableau2[[#This Row],[PR]],'Taux sortant'!$I$9:$S$167,COLUMN(),0),"")</f>
        <v>18.14</v>
      </c>
      <c r="D5551" s="2">
        <f>IFERROR(VLOOKUP(Tableau2[[#This Row],[PR]],'Taux sortant'!$I$9:$S$167,COLUMN(),0),"")</f>
        <v>14.95</v>
      </c>
      <c r="E5551" s="2">
        <f>IFERROR(VLOOKUP(Tableau2[[#This Row],[PR]],'Taux sortant'!$I$9:$S$167,COLUMN(),0),"")</f>
        <v>11.82</v>
      </c>
      <c r="F5551" s="2">
        <f>IFERROR(VLOOKUP(Tableau2[[#This Row],[PR]],'Taux sortant'!$I$9:$S$167,COLUMN(),0),"")</f>
        <v>8.19</v>
      </c>
      <c r="G5551" s="2">
        <f>IFERROR(VLOOKUP(Tableau2[[#This Row],[PR]],'Taux sortant'!$I$9:$S$167,COLUMN(),0),"")</f>
        <v>5.73</v>
      </c>
      <c r="H5551" s="2">
        <f>IFERROR(VLOOKUP(Tableau2[[#This Row],[PR]],'Taux sortant'!$I$9:$S$167,COLUMN(),0),"")</f>
        <v>4.3</v>
      </c>
      <c r="I5551" s="2">
        <f>IFERROR(VLOOKUP(Tableau2[[#This Row],[PR]],'Taux sortant'!$I$9:$S$167,COLUMN(),0),"")</f>
        <v>3.94</v>
      </c>
      <c r="J5551" s="2">
        <f>IFERROR(VLOOKUP(Tableau2[[#This Row],[PR]],'Taux sortant'!$I$9:$S$167,COLUMN(),0),"")</f>
        <v>0</v>
      </c>
      <c r="K5551" s="2">
        <f>IFERROR(VLOOKUP(Tableau2[[#This Row],[PR]],'Taux sortant'!$I$9:$S$167,COLUMN(),0),"")</f>
        <v>0</v>
      </c>
      <c r="L5551" s="2" t="str">
        <f>IFERROR(VLOOKUP(Tableau2[[#This Row],[PR]],'Taux sortant'!$I$9:$S$167,COLUMN(),0),"")</f>
        <v/>
      </c>
    </row>
    <row r="5552" spans="1:12" x14ac:dyDescent="0.3">
      <c r="A5552" s="1" t="s">
        <v>2251</v>
      </c>
      <c r="B5552" s="1" t="s">
        <v>1587</v>
      </c>
      <c r="C5552" s="2">
        <f>IFERROR(VLOOKUP(Tableau2[[#This Row],[PR]],'Taux sortant'!$I$9:$S$167,COLUMN(),0),"")</f>
        <v>20.91</v>
      </c>
      <c r="D5552" s="2">
        <f>IFERROR(VLOOKUP(Tableau2[[#This Row],[PR]],'Taux sortant'!$I$9:$S$167,COLUMN(),0),"")</f>
        <v>16.62</v>
      </c>
      <c r="E5552" s="2">
        <f>IFERROR(VLOOKUP(Tableau2[[#This Row],[PR]],'Taux sortant'!$I$9:$S$167,COLUMN(),0),"")</f>
        <v>12.11</v>
      </c>
      <c r="F5552" s="2">
        <f>IFERROR(VLOOKUP(Tableau2[[#This Row],[PR]],'Taux sortant'!$I$9:$S$167,COLUMN(),0),"")</f>
        <v>9.7100000000000009</v>
      </c>
      <c r="G5552" s="2">
        <f>IFERROR(VLOOKUP(Tableau2[[#This Row],[PR]],'Taux sortant'!$I$9:$S$167,COLUMN(),0),"")</f>
        <v>7</v>
      </c>
      <c r="H5552" s="2">
        <f>IFERROR(VLOOKUP(Tableau2[[#This Row],[PR]],'Taux sortant'!$I$9:$S$167,COLUMN(),0),"")</f>
        <v>4.8099999999999996</v>
      </c>
      <c r="I5552" s="2">
        <f>IFERROR(VLOOKUP(Tableau2[[#This Row],[PR]],'Taux sortant'!$I$9:$S$167,COLUMN(),0),"")</f>
        <v>4.1900000000000004</v>
      </c>
      <c r="J5552" s="2">
        <f>IFERROR(VLOOKUP(Tableau2[[#This Row],[PR]],'Taux sortant'!$I$9:$S$167,COLUMN(),0),"")</f>
        <v>0</v>
      </c>
      <c r="K5552" s="2">
        <f>IFERROR(VLOOKUP(Tableau2[[#This Row],[PR]],'Taux sortant'!$I$9:$S$167,COLUMN(),0),"")</f>
        <v>0</v>
      </c>
      <c r="L5552" s="2" t="str">
        <f>IFERROR(VLOOKUP(Tableau2[[#This Row],[PR]],'Taux sortant'!$I$9:$S$167,COLUMN(),0),"")</f>
        <v/>
      </c>
    </row>
    <row r="5553" spans="1:12" x14ac:dyDescent="0.3">
      <c r="A5553" s="1" t="s">
        <v>2254</v>
      </c>
      <c r="B5553" s="1" t="s">
        <v>1816</v>
      </c>
      <c r="C5553" s="2">
        <f>IFERROR(VLOOKUP(Tableau2[[#This Row],[PR]],'Taux sortant'!$I$9:$S$167,COLUMN(),0),"")</f>
        <v>18.93</v>
      </c>
      <c r="D5553" s="2">
        <f>IFERROR(VLOOKUP(Tableau2[[#This Row],[PR]],'Taux sortant'!$I$9:$S$167,COLUMN(),0),"")</f>
        <v>14.85</v>
      </c>
      <c r="E5553" s="2">
        <f>IFERROR(VLOOKUP(Tableau2[[#This Row],[PR]],'Taux sortant'!$I$9:$S$167,COLUMN(),0),"")</f>
        <v>11.22</v>
      </c>
      <c r="F5553" s="2">
        <f>IFERROR(VLOOKUP(Tableau2[[#This Row],[PR]],'Taux sortant'!$I$9:$S$167,COLUMN(),0),"")</f>
        <v>8.25</v>
      </c>
      <c r="G5553" s="2">
        <f>IFERROR(VLOOKUP(Tableau2[[#This Row],[PR]],'Taux sortant'!$I$9:$S$167,COLUMN(),0),"")</f>
        <v>5.71</v>
      </c>
      <c r="H5553" s="2">
        <f>IFERROR(VLOOKUP(Tableau2[[#This Row],[PR]],'Taux sortant'!$I$9:$S$167,COLUMN(),0),"")</f>
        <v>4.21</v>
      </c>
      <c r="I5553" s="2">
        <f>IFERROR(VLOOKUP(Tableau2[[#This Row],[PR]],'Taux sortant'!$I$9:$S$167,COLUMN(),0),"")</f>
        <v>3.29</v>
      </c>
      <c r="J5553" s="2">
        <f>IFERROR(VLOOKUP(Tableau2[[#This Row],[PR]],'Taux sortant'!$I$9:$S$167,COLUMN(),0),"")</f>
        <v>0</v>
      </c>
      <c r="K5553" s="2">
        <f>IFERROR(VLOOKUP(Tableau2[[#This Row],[PR]],'Taux sortant'!$I$9:$S$167,COLUMN(),0),"")</f>
        <v>0</v>
      </c>
      <c r="L5553" s="2" t="str">
        <f>IFERROR(VLOOKUP(Tableau2[[#This Row],[PR]],'Taux sortant'!$I$9:$S$167,COLUMN(),0),"")</f>
        <v/>
      </c>
    </row>
    <row r="5554" spans="1:12" x14ac:dyDescent="0.3">
      <c r="A5554" s="1" t="s">
        <v>2257</v>
      </c>
      <c r="B5554" s="1" t="s">
        <v>1631</v>
      </c>
      <c r="C5554" s="2">
        <f>IFERROR(VLOOKUP(Tableau2[[#This Row],[PR]],'Taux sortant'!$I$9:$S$167,COLUMN(),0),"")</f>
        <v>10.29</v>
      </c>
      <c r="D5554" s="2">
        <f>IFERROR(VLOOKUP(Tableau2[[#This Row],[PR]],'Taux sortant'!$I$9:$S$167,COLUMN(),0),"")</f>
        <v>8.1199999999999992</v>
      </c>
      <c r="E5554" s="2">
        <f>IFERROR(VLOOKUP(Tableau2[[#This Row],[PR]],'Taux sortant'!$I$9:$S$167,COLUMN(),0),"")</f>
        <v>5.69</v>
      </c>
      <c r="F5554" s="2">
        <f>IFERROR(VLOOKUP(Tableau2[[#This Row],[PR]],'Taux sortant'!$I$9:$S$167,COLUMN(),0),"")</f>
        <v>4.5199999999999996</v>
      </c>
      <c r="G5554" s="2">
        <f>IFERROR(VLOOKUP(Tableau2[[#This Row],[PR]],'Taux sortant'!$I$9:$S$167,COLUMN(),0),"")</f>
        <v>3.74</v>
      </c>
      <c r="H5554" s="2">
        <f>IFERROR(VLOOKUP(Tableau2[[#This Row],[PR]],'Taux sortant'!$I$9:$S$167,COLUMN(),0),"")</f>
        <v>3.28</v>
      </c>
      <c r="I5554" s="2">
        <f>IFERROR(VLOOKUP(Tableau2[[#This Row],[PR]],'Taux sortant'!$I$9:$S$167,COLUMN(),0),"")</f>
        <v>2.99</v>
      </c>
      <c r="J5554" s="2">
        <f>IFERROR(VLOOKUP(Tableau2[[#This Row],[PR]],'Taux sortant'!$I$9:$S$167,COLUMN(),0),"")</f>
        <v>0</v>
      </c>
      <c r="K5554" s="2">
        <f>IFERROR(VLOOKUP(Tableau2[[#This Row],[PR]],'Taux sortant'!$I$9:$S$167,COLUMN(),0),"")</f>
        <v>0</v>
      </c>
      <c r="L5554" s="2" t="str">
        <f>IFERROR(VLOOKUP(Tableau2[[#This Row],[PR]],'Taux sortant'!$I$9:$S$167,COLUMN(),0),"")</f>
        <v/>
      </c>
    </row>
    <row r="5555" spans="1:12" x14ac:dyDescent="0.3">
      <c r="A5555" s="1" t="s">
        <v>2260</v>
      </c>
      <c r="B5555" s="1" t="s">
        <v>1549</v>
      </c>
      <c r="C5555" s="2">
        <f>IFERROR(VLOOKUP(Tableau2[[#This Row],[PR]],'Taux sortant'!$I$9:$S$167,COLUMN(),0),"")</f>
        <v>20.5</v>
      </c>
      <c r="D5555" s="2">
        <f>IFERROR(VLOOKUP(Tableau2[[#This Row],[PR]],'Taux sortant'!$I$9:$S$167,COLUMN(),0),"")</f>
        <v>15.85</v>
      </c>
      <c r="E5555" s="2">
        <f>IFERROR(VLOOKUP(Tableau2[[#This Row],[PR]],'Taux sortant'!$I$9:$S$167,COLUMN(),0),"")</f>
        <v>12.24</v>
      </c>
      <c r="F5555" s="2">
        <f>IFERROR(VLOOKUP(Tableau2[[#This Row],[PR]],'Taux sortant'!$I$9:$S$167,COLUMN(),0),"")</f>
        <v>9.4</v>
      </c>
      <c r="G5555" s="2">
        <f>IFERROR(VLOOKUP(Tableau2[[#This Row],[PR]],'Taux sortant'!$I$9:$S$167,COLUMN(),0),"")</f>
        <v>7.62</v>
      </c>
      <c r="H5555" s="2">
        <f>IFERROR(VLOOKUP(Tableau2[[#This Row],[PR]],'Taux sortant'!$I$9:$S$167,COLUMN(),0),"")</f>
        <v>6.35</v>
      </c>
      <c r="I5555" s="2">
        <f>IFERROR(VLOOKUP(Tableau2[[#This Row],[PR]],'Taux sortant'!$I$9:$S$167,COLUMN(),0),"")</f>
        <v>5.47</v>
      </c>
      <c r="J5555" s="2">
        <f>IFERROR(VLOOKUP(Tableau2[[#This Row],[PR]],'Taux sortant'!$I$9:$S$167,COLUMN(),0),"")</f>
        <v>0</v>
      </c>
      <c r="K5555" s="2">
        <f>IFERROR(VLOOKUP(Tableau2[[#This Row],[PR]],'Taux sortant'!$I$9:$S$167,COLUMN(),0),"")</f>
        <v>0</v>
      </c>
      <c r="L5555" s="2" t="str">
        <f>IFERROR(VLOOKUP(Tableau2[[#This Row],[PR]],'Taux sortant'!$I$9:$S$167,COLUMN(),0),"")</f>
        <v/>
      </c>
    </row>
    <row r="5556" spans="1:12" x14ac:dyDescent="0.3">
      <c r="A5556" s="1" t="s">
        <v>2263</v>
      </c>
      <c r="B5556" s="1" t="s">
        <v>1587</v>
      </c>
      <c r="C5556" s="2">
        <f>IFERROR(VLOOKUP(Tableau2[[#This Row],[PR]],'Taux sortant'!$I$9:$S$167,COLUMN(),0),"")</f>
        <v>20.91</v>
      </c>
      <c r="D5556" s="2">
        <f>IFERROR(VLOOKUP(Tableau2[[#This Row],[PR]],'Taux sortant'!$I$9:$S$167,COLUMN(),0),"")</f>
        <v>16.62</v>
      </c>
      <c r="E5556" s="2">
        <f>IFERROR(VLOOKUP(Tableau2[[#This Row],[PR]],'Taux sortant'!$I$9:$S$167,COLUMN(),0),"")</f>
        <v>12.11</v>
      </c>
      <c r="F5556" s="2">
        <f>IFERROR(VLOOKUP(Tableau2[[#This Row],[PR]],'Taux sortant'!$I$9:$S$167,COLUMN(),0),"")</f>
        <v>9.7100000000000009</v>
      </c>
      <c r="G5556" s="2">
        <f>IFERROR(VLOOKUP(Tableau2[[#This Row],[PR]],'Taux sortant'!$I$9:$S$167,COLUMN(),0),"")</f>
        <v>7</v>
      </c>
      <c r="H5556" s="2">
        <f>IFERROR(VLOOKUP(Tableau2[[#This Row],[PR]],'Taux sortant'!$I$9:$S$167,COLUMN(),0),"")</f>
        <v>4.8099999999999996</v>
      </c>
      <c r="I5556" s="2">
        <f>IFERROR(VLOOKUP(Tableau2[[#This Row],[PR]],'Taux sortant'!$I$9:$S$167,COLUMN(),0),"")</f>
        <v>4.1900000000000004</v>
      </c>
      <c r="J5556" s="2">
        <f>IFERROR(VLOOKUP(Tableau2[[#This Row],[PR]],'Taux sortant'!$I$9:$S$167,COLUMN(),0),"")</f>
        <v>0</v>
      </c>
      <c r="K5556" s="2">
        <f>IFERROR(VLOOKUP(Tableau2[[#This Row],[PR]],'Taux sortant'!$I$9:$S$167,COLUMN(),0),"")</f>
        <v>0</v>
      </c>
      <c r="L5556" s="2" t="str">
        <f>IFERROR(VLOOKUP(Tableau2[[#This Row],[PR]],'Taux sortant'!$I$9:$S$167,COLUMN(),0),"")</f>
        <v/>
      </c>
    </row>
    <row r="5557" spans="1:12" x14ac:dyDescent="0.3">
      <c r="A5557" s="1" t="s">
        <v>2266</v>
      </c>
      <c r="B5557" s="1" t="s">
        <v>1749</v>
      </c>
      <c r="C5557" s="2">
        <f>IFERROR(VLOOKUP(Tableau2[[#This Row],[PR]],'Taux sortant'!$I$9:$S$167,COLUMN(),0),"")</f>
        <v>9.59</v>
      </c>
      <c r="D5557" s="2">
        <f>IFERROR(VLOOKUP(Tableau2[[#This Row],[PR]],'Taux sortant'!$I$9:$S$167,COLUMN(),0),"")</f>
        <v>7.53</v>
      </c>
      <c r="E5557" s="2">
        <f>IFERROR(VLOOKUP(Tableau2[[#This Row],[PR]],'Taux sortant'!$I$9:$S$167,COLUMN(),0),"")</f>
        <v>5.2</v>
      </c>
      <c r="F5557" s="2">
        <f>IFERROR(VLOOKUP(Tableau2[[#This Row],[PR]],'Taux sortant'!$I$9:$S$167,COLUMN(),0),"")</f>
        <v>4.08</v>
      </c>
      <c r="G5557" s="2">
        <f>IFERROR(VLOOKUP(Tableau2[[#This Row],[PR]],'Taux sortant'!$I$9:$S$167,COLUMN(),0),"")</f>
        <v>3.34</v>
      </c>
      <c r="H5557" s="2">
        <f>IFERROR(VLOOKUP(Tableau2[[#This Row],[PR]],'Taux sortant'!$I$9:$S$167,COLUMN(),0),"")</f>
        <v>2.88</v>
      </c>
      <c r="I5557" s="2">
        <f>IFERROR(VLOOKUP(Tableau2[[#This Row],[PR]],'Taux sortant'!$I$9:$S$167,COLUMN(),0),"")</f>
        <v>2.59</v>
      </c>
      <c r="J5557" s="2">
        <f>IFERROR(VLOOKUP(Tableau2[[#This Row],[PR]],'Taux sortant'!$I$9:$S$167,COLUMN(),0),"")</f>
        <v>0</v>
      </c>
      <c r="K5557" s="2">
        <f>IFERROR(VLOOKUP(Tableau2[[#This Row],[PR]],'Taux sortant'!$I$9:$S$167,COLUMN(),0),"")</f>
        <v>0</v>
      </c>
      <c r="L5557" s="2" t="str">
        <f>IFERROR(VLOOKUP(Tableau2[[#This Row],[PR]],'Taux sortant'!$I$9:$S$167,COLUMN(),0),"")</f>
        <v/>
      </c>
    </row>
    <row r="5558" spans="1:12" x14ac:dyDescent="0.3">
      <c r="A5558" s="1" t="s">
        <v>2269</v>
      </c>
      <c r="B5558" s="1" t="s">
        <v>1549</v>
      </c>
      <c r="C5558" s="2">
        <f>IFERROR(VLOOKUP(Tableau2[[#This Row],[PR]],'Taux sortant'!$I$9:$S$167,COLUMN(),0),"")</f>
        <v>20.5</v>
      </c>
      <c r="D5558" s="2">
        <f>IFERROR(VLOOKUP(Tableau2[[#This Row],[PR]],'Taux sortant'!$I$9:$S$167,COLUMN(),0),"")</f>
        <v>15.85</v>
      </c>
      <c r="E5558" s="2">
        <f>IFERROR(VLOOKUP(Tableau2[[#This Row],[PR]],'Taux sortant'!$I$9:$S$167,COLUMN(),0),"")</f>
        <v>12.24</v>
      </c>
      <c r="F5558" s="2">
        <f>IFERROR(VLOOKUP(Tableau2[[#This Row],[PR]],'Taux sortant'!$I$9:$S$167,COLUMN(),0),"")</f>
        <v>9.4</v>
      </c>
      <c r="G5558" s="2">
        <f>IFERROR(VLOOKUP(Tableau2[[#This Row],[PR]],'Taux sortant'!$I$9:$S$167,COLUMN(),0),"")</f>
        <v>7.62</v>
      </c>
      <c r="H5558" s="2">
        <f>IFERROR(VLOOKUP(Tableau2[[#This Row],[PR]],'Taux sortant'!$I$9:$S$167,COLUMN(),0),"")</f>
        <v>6.35</v>
      </c>
      <c r="I5558" s="2">
        <f>IFERROR(VLOOKUP(Tableau2[[#This Row],[PR]],'Taux sortant'!$I$9:$S$167,COLUMN(),0),"")</f>
        <v>5.47</v>
      </c>
      <c r="J5558" s="2">
        <f>IFERROR(VLOOKUP(Tableau2[[#This Row],[PR]],'Taux sortant'!$I$9:$S$167,COLUMN(),0),"")</f>
        <v>0</v>
      </c>
      <c r="K5558" s="2">
        <f>IFERROR(VLOOKUP(Tableau2[[#This Row],[PR]],'Taux sortant'!$I$9:$S$167,COLUMN(),0),"")</f>
        <v>0</v>
      </c>
      <c r="L5558" s="2" t="str">
        <f>IFERROR(VLOOKUP(Tableau2[[#This Row],[PR]],'Taux sortant'!$I$9:$S$167,COLUMN(),0),"")</f>
        <v/>
      </c>
    </row>
    <row r="5559" spans="1:12" x14ac:dyDescent="0.3">
      <c r="A5559" s="1" t="s">
        <v>3767</v>
      </c>
      <c r="B5559" s="1" t="s">
        <v>3164</v>
      </c>
      <c r="C5559" s="2">
        <f>IFERROR(VLOOKUP(Tableau2[[#This Row],[PR]],'Taux sortant'!$I$9:$S$167,COLUMN(),0),"")</f>
        <v>15.9</v>
      </c>
      <c r="D5559" s="2">
        <f>IFERROR(VLOOKUP(Tableau2[[#This Row],[PR]],'Taux sortant'!$I$9:$S$167,COLUMN(),0),"")</f>
        <v>13.36</v>
      </c>
      <c r="E5559" s="2">
        <f>IFERROR(VLOOKUP(Tableau2[[#This Row],[PR]],'Taux sortant'!$I$9:$S$167,COLUMN(),0),"")</f>
        <v>10.43</v>
      </c>
      <c r="F5559" s="2">
        <f>IFERROR(VLOOKUP(Tableau2[[#This Row],[PR]],'Taux sortant'!$I$9:$S$167,COLUMN(),0),"")</f>
        <v>8.9700000000000006</v>
      </c>
      <c r="G5559" s="2">
        <f>IFERROR(VLOOKUP(Tableau2[[#This Row],[PR]],'Taux sortant'!$I$9:$S$167,COLUMN(),0),"")</f>
        <v>7.72</v>
      </c>
      <c r="H5559" s="2">
        <f>IFERROR(VLOOKUP(Tableau2[[#This Row],[PR]],'Taux sortant'!$I$9:$S$167,COLUMN(),0),"")</f>
        <v>6.68</v>
      </c>
      <c r="I5559" s="2">
        <f>IFERROR(VLOOKUP(Tableau2[[#This Row],[PR]],'Taux sortant'!$I$9:$S$167,COLUMN(),0),"")</f>
        <v>5.85</v>
      </c>
      <c r="J5559" s="2">
        <f>IFERROR(VLOOKUP(Tableau2[[#This Row],[PR]],'Taux sortant'!$I$9:$S$167,COLUMN(),0),"")</f>
        <v>0</v>
      </c>
      <c r="K5559" s="2">
        <f>IFERROR(VLOOKUP(Tableau2[[#This Row],[PR]],'Taux sortant'!$I$9:$S$167,COLUMN(),0),"")</f>
        <v>0</v>
      </c>
      <c r="L5559" s="2" t="str">
        <f>IFERROR(VLOOKUP(Tableau2[[#This Row],[PR]],'Taux sortant'!$I$9:$S$167,COLUMN(),0),"")</f>
        <v/>
      </c>
    </row>
    <row r="5560" spans="1:12" x14ac:dyDescent="0.3">
      <c r="A5560" s="1" t="s">
        <v>2272</v>
      </c>
      <c r="B5560" s="1" t="s">
        <v>1549</v>
      </c>
      <c r="C5560" s="2">
        <f>IFERROR(VLOOKUP(Tableau2[[#This Row],[PR]],'Taux sortant'!$I$9:$S$167,COLUMN(),0),"")</f>
        <v>20.5</v>
      </c>
      <c r="D5560" s="2">
        <f>IFERROR(VLOOKUP(Tableau2[[#This Row],[PR]],'Taux sortant'!$I$9:$S$167,COLUMN(),0),"")</f>
        <v>15.85</v>
      </c>
      <c r="E5560" s="2">
        <f>IFERROR(VLOOKUP(Tableau2[[#This Row],[PR]],'Taux sortant'!$I$9:$S$167,COLUMN(),0),"")</f>
        <v>12.24</v>
      </c>
      <c r="F5560" s="2">
        <f>IFERROR(VLOOKUP(Tableau2[[#This Row],[PR]],'Taux sortant'!$I$9:$S$167,COLUMN(),0),"")</f>
        <v>9.4</v>
      </c>
      <c r="G5560" s="2">
        <f>IFERROR(VLOOKUP(Tableau2[[#This Row],[PR]],'Taux sortant'!$I$9:$S$167,COLUMN(),0),"")</f>
        <v>7.62</v>
      </c>
      <c r="H5560" s="2">
        <f>IFERROR(VLOOKUP(Tableau2[[#This Row],[PR]],'Taux sortant'!$I$9:$S$167,COLUMN(),0),"")</f>
        <v>6.35</v>
      </c>
      <c r="I5560" s="2">
        <f>IFERROR(VLOOKUP(Tableau2[[#This Row],[PR]],'Taux sortant'!$I$9:$S$167,COLUMN(),0),"")</f>
        <v>5.47</v>
      </c>
      <c r="J5560" s="2">
        <f>IFERROR(VLOOKUP(Tableau2[[#This Row],[PR]],'Taux sortant'!$I$9:$S$167,COLUMN(),0),"")</f>
        <v>0</v>
      </c>
      <c r="K5560" s="2">
        <f>IFERROR(VLOOKUP(Tableau2[[#This Row],[PR]],'Taux sortant'!$I$9:$S$167,COLUMN(),0),"")</f>
        <v>0</v>
      </c>
      <c r="L5560" s="2" t="str">
        <f>IFERROR(VLOOKUP(Tableau2[[#This Row],[PR]],'Taux sortant'!$I$9:$S$167,COLUMN(),0),"")</f>
        <v/>
      </c>
    </row>
    <row r="5561" spans="1:12" x14ac:dyDescent="0.3">
      <c r="A5561" s="1" t="s">
        <v>2275</v>
      </c>
      <c r="B5561" s="1" t="s">
        <v>1523</v>
      </c>
      <c r="C5561" s="2">
        <f>IFERROR(VLOOKUP(Tableau2[[#This Row],[PR]],'Taux sortant'!$I$9:$S$167,COLUMN(),0),"")</f>
        <v>20.91</v>
      </c>
      <c r="D5561" s="2">
        <f>IFERROR(VLOOKUP(Tableau2[[#This Row],[PR]],'Taux sortant'!$I$9:$S$167,COLUMN(),0),"")</f>
        <v>16.62</v>
      </c>
      <c r="E5561" s="2">
        <f>IFERROR(VLOOKUP(Tableau2[[#This Row],[PR]],'Taux sortant'!$I$9:$S$167,COLUMN(),0),"")</f>
        <v>12.11</v>
      </c>
      <c r="F5561" s="2">
        <f>IFERROR(VLOOKUP(Tableau2[[#This Row],[PR]],'Taux sortant'!$I$9:$S$167,COLUMN(),0),"")</f>
        <v>9.7100000000000009</v>
      </c>
      <c r="G5561" s="2">
        <f>IFERROR(VLOOKUP(Tableau2[[#This Row],[PR]],'Taux sortant'!$I$9:$S$167,COLUMN(),0),"")</f>
        <v>7</v>
      </c>
      <c r="H5561" s="2">
        <f>IFERROR(VLOOKUP(Tableau2[[#This Row],[PR]],'Taux sortant'!$I$9:$S$167,COLUMN(),0),"")</f>
        <v>4.8099999999999996</v>
      </c>
      <c r="I5561" s="2">
        <f>IFERROR(VLOOKUP(Tableau2[[#This Row],[PR]],'Taux sortant'!$I$9:$S$167,COLUMN(),0),"")</f>
        <v>4.1900000000000004</v>
      </c>
      <c r="J5561" s="2">
        <f>IFERROR(VLOOKUP(Tableau2[[#This Row],[PR]],'Taux sortant'!$I$9:$S$167,COLUMN(),0),"")</f>
        <v>0</v>
      </c>
      <c r="K5561" s="2">
        <f>IFERROR(VLOOKUP(Tableau2[[#This Row],[PR]],'Taux sortant'!$I$9:$S$167,COLUMN(),0),"")</f>
        <v>0</v>
      </c>
      <c r="L5561" s="2" t="str">
        <f>IFERROR(VLOOKUP(Tableau2[[#This Row],[PR]],'Taux sortant'!$I$9:$S$167,COLUMN(),0),"")</f>
        <v/>
      </c>
    </row>
    <row r="5562" spans="1:12" x14ac:dyDescent="0.3">
      <c r="A5562" s="1" t="s">
        <v>2278</v>
      </c>
      <c r="B5562" s="1" t="s">
        <v>1572</v>
      </c>
      <c r="C5562" s="2">
        <f>IFERROR(VLOOKUP(Tableau2[[#This Row],[PR]],'Taux sortant'!$I$9:$S$167,COLUMN(),0),"")</f>
        <v>11.77</v>
      </c>
      <c r="D5562" s="2">
        <f>IFERROR(VLOOKUP(Tableau2[[#This Row],[PR]],'Taux sortant'!$I$9:$S$167,COLUMN(),0),"")</f>
        <v>9.3699999999999992</v>
      </c>
      <c r="E5562" s="2">
        <f>IFERROR(VLOOKUP(Tableau2[[#This Row],[PR]],'Taux sortant'!$I$9:$S$167,COLUMN(),0),"")</f>
        <v>6.64</v>
      </c>
      <c r="F5562" s="2">
        <f>IFERROR(VLOOKUP(Tableau2[[#This Row],[PR]],'Taux sortant'!$I$9:$S$167,COLUMN(),0),"")</f>
        <v>5.36</v>
      </c>
      <c r="G5562" s="2">
        <f>IFERROR(VLOOKUP(Tableau2[[#This Row],[PR]],'Taux sortant'!$I$9:$S$167,COLUMN(),0),"")</f>
        <v>4.43</v>
      </c>
      <c r="H5562" s="2">
        <f>IFERROR(VLOOKUP(Tableau2[[#This Row],[PR]],'Taux sortant'!$I$9:$S$167,COLUMN(),0),"")</f>
        <v>3.65</v>
      </c>
      <c r="I5562" s="2">
        <f>IFERROR(VLOOKUP(Tableau2[[#This Row],[PR]],'Taux sortant'!$I$9:$S$167,COLUMN(),0),"")</f>
        <v>3.13</v>
      </c>
      <c r="J5562" s="2">
        <f>IFERROR(VLOOKUP(Tableau2[[#This Row],[PR]],'Taux sortant'!$I$9:$S$167,COLUMN(),0),"")</f>
        <v>0</v>
      </c>
      <c r="K5562" s="2">
        <f>IFERROR(VLOOKUP(Tableau2[[#This Row],[PR]],'Taux sortant'!$I$9:$S$167,COLUMN(),0),"")</f>
        <v>0</v>
      </c>
      <c r="L5562" s="2" t="str">
        <f>IFERROR(VLOOKUP(Tableau2[[#This Row],[PR]],'Taux sortant'!$I$9:$S$167,COLUMN(),0),"")</f>
        <v/>
      </c>
    </row>
    <row r="5563" spans="1:12" x14ac:dyDescent="0.3">
      <c r="A5563" s="1" t="s">
        <v>2281</v>
      </c>
      <c r="B5563" s="1" t="s">
        <v>1543</v>
      </c>
      <c r="C5563" s="2">
        <f>IFERROR(VLOOKUP(Tableau2[[#This Row],[PR]],'Taux sortant'!$I$9:$S$167,COLUMN(),0),"")</f>
        <v>23.63</v>
      </c>
      <c r="D5563" s="2">
        <f>IFERROR(VLOOKUP(Tableau2[[#This Row],[PR]],'Taux sortant'!$I$9:$S$167,COLUMN(),0),"")</f>
        <v>18.579999999999998</v>
      </c>
      <c r="E5563" s="2">
        <f>IFERROR(VLOOKUP(Tableau2[[#This Row],[PR]],'Taux sortant'!$I$9:$S$167,COLUMN(),0),"")</f>
        <v>13.97</v>
      </c>
      <c r="F5563" s="2">
        <f>IFERROR(VLOOKUP(Tableau2[[#This Row],[PR]],'Taux sortant'!$I$9:$S$167,COLUMN(),0),"")</f>
        <v>11.28</v>
      </c>
      <c r="G5563" s="2">
        <f>IFERROR(VLOOKUP(Tableau2[[#This Row],[PR]],'Taux sortant'!$I$9:$S$167,COLUMN(),0),"")</f>
        <v>8.2799999999999994</v>
      </c>
      <c r="H5563" s="2">
        <f>IFERROR(VLOOKUP(Tableau2[[#This Row],[PR]],'Taux sortant'!$I$9:$S$167,COLUMN(),0),"")</f>
        <v>6.16</v>
      </c>
      <c r="I5563" s="2">
        <f>IFERROR(VLOOKUP(Tableau2[[#This Row],[PR]],'Taux sortant'!$I$9:$S$167,COLUMN(),0),"")</f>
        <v>5.49</v>
      </c>
      <c r="J5563" s="2">
        <f>IFERROR(VLOOKUP(Tableau2[[#This Row],[PR]],'Taux sortant'!$I$9:$S$167,COLUMN(),0),"")</f>
        <v>0</v>
      </c>
      <c r="K5563" s="2">
        <f>IFERROR(VLOOKUP(Tableau2[[#This Row],[PR]],'Taux sortant'!$I$9:$S$167,COLUMN(),0),"")</f>
        <v>0</v>
      </c>
      <c r="L5563" s="2" t="str">
        <f>IFERROR(VLOOKUP(Tableau2[[#This Row],[PR]],'Taux sortant'!$I$9:$S$167,COLUMN(),0),"")</f>
        <v/>
      </c>
    </row>
    <row r="5564" spans="1:12" x14ac:dyDescent="0.3">
      <c r="A5564" s="1" t="s">
        <v>2284</v>
      </c>
      <c r="B5564" s="1" t="s">
        <v>1816</v>
      </c>
      <c r="C5564" s="2">
        <f>IFERROR(VLOOKUP(Tableau2[[#This Row],[PR]],'Taux sortant'!$I$9:$S$167,COLUMN(),0),"")</f>
        <v>18.93</v>
      </c>
      <c r="D5564" s="2">
        <f>IFERROR(VLOOKUP(Tableau2[[#This Row],[PR]],'Taux sortant'!$I$9:$S$167,COLUMN(),0),"")</f>
        <v>14.85</v>
      </c>
      <c r="E5564" s="2">
        <f>IFERROR(VLOOKUP(Tableau2[[#This Row],[PR]],'Taux sortant'!$I$9:$S$167,COLUMN(),0),"")</f>
        <v>11.22</v>
      </c>
      <c r="F5564" s="2">
        <f>IFERROR(VLOOKUP(Tableau2[[#This Row],[PR]],'Taux sortant'!$I$9:$S$167,COLUMN(),0),"")</f>
        <v>8.25</v>
      </c>
      <c r="G5564" s="2">
        <f>IFERROR(VLOOKUP(Tableau2[[#This Row],[PR]],'Taux sortant'!$I$9:$S$167,COLUMN(),0),"")</f>
        <v>5.71</v>
      </c>
      <c r="H5564" s="2">
        <f>IFERROR(VLOOKUP(Tableau2[[#This Row],[PR]],'Taux sortant'!$I$9:$S$167,COLUMN(),0),"")</f>
        <v>4.21</v>
      </c>
      <c r="I5564" s="2">
        <f>IFERROR(VLOOKUP(Tableau2[[#This Row],[PR]],'Taux sortant'!$I$9:$S$167,COLUMN(),0),"")</f>
        <v>3.29</v>
      </c>
      <c r="J5564" s="2">
        <f>IFERROR(VLOOKUP(Tableau2[[#This Row],[PR]],'Taux sortant'!$I$9:$S$167,COLUMN(),0),"")</f>
        <v>0</v>
      </c>
      <c r="K5564" s="2">
        <f>IFERROR(VLOOKUP(Tableau2[[#This Row],[PR]],'Taux sortant'!$I$9:$S$167,COLUMN(),0),"")</f>
        <v>0</v>
      </c>
      <c r="L5564" s="2" t="str">
        <f>IFERROR(VLOOKUP(Tableau2[[#This Row],[PR]],'Taux sortant'!$I$9:$S$167,COLUMN(),0),"")</f>
        <v/>
      </c>
    </row>
    <row r="5565" spans="1:12" x14ac:dyDescent="0.3">
      <c r="A5565" s="1" t="s">
        <v>2290</v>
      </c>
      <c r="B5565" s="1" t="s">
        <v>46</v>
      </c>
      <c r="C5565" s="2" t="str">
        <f>IFERROR(VLOOKUP(Tableau2[[#This Row],[PR]],'Taux sortant'!$I$9:$S$167,COLUMN(),0),"")</f>
        <v/>
      </c>
      <c r="D5565" s="2" t="str">
        <f>IFERROR(VLOOKUP(Tableau2[[#This Row],[PR]],'Taux sortant'!$I$9:$S$167,COLUMN(),0),"")</f>
        <v/>
      </c>
      <c r="E5565" s="2" t="str">
        <f>IFERROR(VLOOKUP(Tableau2[[#This Row],[PR]],'Taux sortant'!$I$9:$S$167,COLUMN(),0),"")</f>
        <v/>
      </c>
      <c r="F5565" s="2" t="str">
        <f>IFERROR(VLOOKUP(Tableau2[[#This Row],[PR]],'Taux sortant'!$I$9:$S$167,COLUMN(),0),"")</f>
        <v/>
      </c>
      <c r="G5565" s="2" t="str">
        <f>IFERROR(VLOOKUP(Tableau2[[#This Row],[PR]],'Taux sortant'!$I$9:$S$167,COLUMN(),0),"")</f>
        <v/>
      </c>
      <c r="H5565" s="2" t="str">
        <f>IFERROR(VLOOKUP(Tableau2[[#This Row],[PR]],'Taux sortant'!$I$9:$S$167,COLUMN(),0),"")</f>
        <v/>
      </c>
      <c r="I5565" s="2" t="str">
        <f>IFERROR(VLOOKUP(Tableau2[[#This Row],[PR]],'Taux sortant'!$I$9:$S$167,COLUMN(),0),"")</f>
        <v/>
      </c>
      <c r="J5565" s="2" t="str">
        <f>IFERROR(VLOOKUP(Tableau2[[#This Row],[PR]],'Taux sortant'!$I$9:$S$167,COLUMN(),0),"")</f>
        <v/>
      </c>
      <c r="K5565" s="2" t="str">
        <f>IFERROR(VLOOKUP(Tableau2[[#This Row],[PR]],'Taux sortant'!$I$9:$S$167,COLUMN(),0),"")</f>
        <v/>
      </c>
      <c r="L5565" s="2" t="str">
        <f>IFERROR(VLOOKUP(Tableau2[[#This Row],[PR]],'Taux sortant'!$I$9:$S$167,COLUMN(),0),"")</f>
        <v/>
      </c>
    </row>
    <row r="5566" spans="1:12" x14ac:dyDescent="0.3">
      <c r="A5566" s="1" t="s">
        <v>6438</v>
      </c>
      <c r="B5566" s="1" t="s">
        <v>3761</v>
      </c>
      <c r="C5566" s="2">
        <f>IFERROR(VLOOKUP(Tableau2[[#This Row],[PR]],'Taux sortant'!$I$9:$S$167,COLUMN(),0),"")</f>
        <v>36.270000000000003</v>
      </c>
      <c r="D5566" s="2">
        <f>IFERROR(VLOOKUP(Tableau2[[#This Row],[PR]],'Taux sortant'!$I$9:$S$167,COLUMN(),0),"")</f>
        <v>33.01</v>
      </c>
      <c r="E5566" s="2">
        <f>IFERROR(VLOOKUP(Tableau2[[#This Row],[PR]],'Taux sortant'!$I$9:$S$167,COLUMN(),0),"")</f>
        <v>28.57</v>
      </c>
      <c r="F5566" s="2">
        <f>IFERROR(VLOOKUP(Tableau2[[#This Row],[PR]],'Taux sortant'!$I$9:$S$167,COLUMN(),0),"")</f>
        <v>25.82</v>
      </c>
      <c r="G5566" s="2">
        <f>IFERROR(VLOOKUP(Tableau2[[#This Row],[PR]],'Taux sortant'!$I$9:$S$167,COLUMN(),0),"")</f>
        <v>22.99</v>
      </c>
      <c r="H5566" s="2">
        <f>IFERROR(VLOOKUP(Tableau2[[#This Row],[PR]],'Taux sortant'!$I$9:$S$167,COLUMN(),0),"")</f>
        <v>19.46</v>
      </c>
      <c r="I5566" s="2">
        <f>IFERROR(VLOOKUP(Tableau2[[#This Row],[PR]],'Taux sortant'!$I$9:$S$167,COLUMN(),0),"")</f>
        <v>16.46</v>
      </c>
      <c r="J5566" s="2">
        <f>IFERROR(VLOOKUP(Tableau2[[#This Row],[PR]],'Taux sortant'!$I$9:$S$167,COLUMN(),0),"")</f>
        <v>0</v>
      </c>
      <c r="K5566" s="2">
        <f>IFERROR(VLOOKUP(Tableau2[[#This Row],[PR]],'Taux sortant'!$I$9:$S$167,COLUMN(),0),"")</f>
        <v>0</v>
      </c>
      <c r="L5566" s="2" t="str">
        <f>IFERROR(VLOOKUP(Tableau2[[#This Row],[PR]],'Taux sortant'!$I$9:$S$167,COLUMN(),0),"")</f>
        <v/>
      </c>
    </row>
    <row r="5567" spans="1:12" x14ac:dyDescent="0.3">
      <c r="A5567" s="1" t="s">
        <v>2293</v>
      </c>
      <c r="B5567" s="1" t="s">
        <v>1682</v>
      </c>
      <c r="C5567" s="2">
        <f>IFERROR(VLOOKUP(Tableau2[[#This Row],[PR]],'Taux sortant'!$I$9:$S$167,COLUMN(),0),"")</f>
        <v>9.59</v>
      </c>
      <c r="D5567" s="2">
        <f>IFERROR(VLOOKUP(Tableau2[[#This Row],[PR]],'Taux sortant'!$I$9:$S$167,COLUMN(),0),"")</f>
        <v>7.53</v>
      </c>
      <c r="E5567" s="2">
        <f>IFERROR(VLOOKUP(Tableau2[[#This Row],[PR]],'Taux sortant'!$I$9:$S$167,COLUMN(),0),"")</f>
        <v>5.2</v>
      </c>
      <c r="F5567" s="2">
        <f>IFERROR(VLOOKUP(Tableau2[[#This Row],[PR]],'Taux sortant'!$I$9:$S$167,COLUMN(),0),"")</f>
        <v>4.08</v>
      </c>
      <c r="G5567" s="2">
        <f>IFERROR(VLOOKUP(Tableau2[[#This Row],[PR]],'Taux sortant'!$I$9:$S$167,COLUMN(),0),"")</f>
        <v>3.34</v>
      </c>
      <c r="H5567" s="2">
        <f>IFERROR(VLOOKUP(Tableau2[[#This Row],[PR]],'Taux sortant'!$I$9:$S$167,COLUMN(),0),"")</f>
        <v>2.88</v>
      </c>
      <c r="I5567" s="2">
        <f>IFERROR(VLOOKUP(Tableau2[[#This Row],[PR]],'Taux sortant'!$I$9:$S$167,COLUMN(),0),"")</f>
        <v>2.59</v>
      </c>
      <c r="J5567" s="2">
        <f>IFERROR(VLOOKUP(Tableau2[[#This Row],[PR]],'Taux sortant'!$I$9:$S$167,COLUMN(),0),"")</f>
        <v>0</v>
      </c>
      <c r="K5567" s="2">
        <f>IFERROR(VLOOKUP(Tableau2[[#This Row],[PR]],'Taux sortant'!$I$9:$S$167,COLUMN(),0),"")</f>
        <v>0</v>
      </c>
      <c r="L5567" s="2" t="str">
        <f>IFERROR(VLOOKUP(Tableau2[[#This Row],[PR]],'Taux sortant'!$I$9:$S$167,COLUMN(),0),"")</f>
        <v/>
      </c>
    </row>
    <row r="5568" spans="1:12" x14ac:dyDescent="0.3">
      <c r="A5568" s="1" t="s">
        <v>2295</v>
      </c>
      <c r="B5568" s="1" t="s">
        <v>1533</v>
      </c>
      <c r="C5568" s="2">
        <f>IFERROR(VLOOKUP(Tableau2[[#This Row],[PR]],'Taux sortant'!$I$9:$S$167,COLUMN(),0),"")</f>
        <v>9.59</v>
      </c>
      <c r="D5568" s="2">
        <f>IFERROR(VLOOKUP(Tableau2[[#This Row],[PR]],'Taux sortant'!$I$9:$S$167,COLUMN(),0),"")</f>
        <v>7.53</v>
      </c>
      <c r="E5568" s="2">
        <f>IFERROR(VLOOKUP(Tableau2[[#This Row],[PR]],'Taux sortant'!$I$9:$S$167,COLUMN(),0),"")</f>
        <v>5.2</v>
      </c>
      <c r="F5568" s="2">
        <f>IFERROR(VLOOKUP(Tableau2[[#This Row],[PR]],'Taux sortant'!$I$9:$S$167,COLUMN(),0),"")</f>
        <v>4.08</v>
      </c>
      <c r="G5568" s="2">
        <f>IFERROR(VLOOKUP(Tableau2[[#This Row],[PR]],'Taux sortant'!$I$9:$S$167,COLUMN(),0),"")</f>
        <v>3.34</v>
      </c>
      <c r="H5568" s="2">
        <f>IFERROR(VLOOKUP(Tableau2[[#This Row],[PR]],'Taux sortant'!$I$9:$S$167,COLUMN(),0),"")</f>
        <v>2.88</v>
      </c>
      <c r="I5568" s="2">
        <f>IFERROR(VLOOKUP(Tableau2[[#This Row],[PR]],'Taux sortant'!$I$9:$S$167,COLUMN(),0),"")</f>
        <v>2.59</v>
      </c>
      <c r="J5568" s="2">
        <f>IFERROR(VLOOKUP(Tableau2[[#This Row],[PR]],'Taux sortant'!$I$9:$S$167,COLUMN(),0),"")</f>
        <v>0</v>
      </c>
      <c r="K5568" s="2">
        <f>IFERROR(VLOOKUP(Tableau2[[#This Row],[PR]],'Taux sortant'!$I$9:$S$167,COLUMN(),0),"")</f>
        <v>0</v>
      </c>
      <c r="L5568" s="2" t="str">
        <f>IFERROR(VLOOKUP(Tableau2[[#This Row],[PR]],'Taux sortant'!$I$9:$S$167,COLUMN(),0),"")</f>
        <v/>
      </c>
    </row>
    <row r="5569" spans="1:12" x14ac:dyDescent="0.3">
      <c r="A5569" s="1" t="s">
        <v>2298</v>
      </c>
      <c r="B5569" s="1" t="s">
        <v>1790</v>
      </c>
      <c r="C5569" s="2">
        <f>IFERROR(VLOOKUP(Tableau2[[#This Row],[PR]],'Taux sortant'!$I$9:$S$167,COLUMN(),0),"")</f>
        <v>20.27</v>
      </c>
      <c r="D5569" s="2">
        <f>IFERROR(VLOOKUP(Tableau2[[#This Row],[PR]],'Taux sortant'!$I$9:$S$167,COLUMN(),0),"")</f>
        <v>17.12</v>
      </c>
      <c r="E5569" s="2">
        <f>IFERROR(VLOOKUP(Tableau2[[#This Row],[PR]],'Taux sortant'!$I$9:$S$167,COLUMN(),0),"")</f>
        <v>13.15</v>
      </c>
      <c r="F5569" s="2">
        <f>IFERROR(VLOOKUP(Tableau2[[#This Row],[PR]],'Taux sortant'!$I$9:$S$167,COLUMN(),0),"")</f>
        <v>9.51</v>
      </c>
      <c r="G5569" s="2">
        <f>IFERROR(VLOOKUP(Tableau2[[#This Row],[PR]],'Taux sortant'!$I$9:$S$167,COLUMN(),0),"")</f>
        <v>6.45</v>
      </c>
      <c r="H5569" s="2">
        <f>IFERROR(VLOOKUP(Tableau2[[#This Row],[PR]],'Taux sortant'!$I$9:$S$167,COLUMN(),0),"")</f>
        <v>4.6399999999999997</v>
      </c>
      <c r="I5569" s="2">
        <f>IFERROR(VLOOKUP(Tableau2[[#This Row],[PR]],'Taux sortant'!$I$9:$S$167,COLUMN(),0),"")</f>
        <v>3.62</v>
      </c>
      <c r="J5569" s="2">
        <f>IFERROR(VLOOKUP(Tableau2[[#This Row],[PR]],'Taux sortant'!$I$9:$S$167,COLUMN(),0),"")</f>
        <v>0</v>
      </c>
      <c r="K5569" s="2">
        <f>IFERROR(VLOOKUP(Tableau2[[#This Row],[PR]],'Taux sortant'!$I$9:$S$167,COLUMN(),0),"")</f>
        <v>0</v>
      </c>
      <c r="L5569" s="2" t="str">
        <f>IFERROR(VLOOKUP(Tableau2[[#This Row],[PR]],'Taux sortant'!$I$9:$S$167,COLUMN(),0),"")</f>
        <v/>
      </c>
    </row>
    <row r="5570" spans="1:12" x14ac:dyDescent="0.3">
      <c r="A5570" s="1" t="s">
        <v>3770</v>
      </c>
      <c r="B5570" s="1" t="s">
        <v>3109</v>
      </c>
      <c r="C5570" s="2">
        <f>IFERROR(VLOOKUP(Tableau2[[#This Row],[PR]],'Taux sortant'!$I$9:$S$167,COLUMN(),0),"")</f>
        <v>12.34</v>
      </c>
      <c r="D5570" s="2">
        <f>IFERROR(VLOOKUP(Tableau2[[#This Row],[PR]],'Taux sortant'!$I$9:$S$167,COLUMN(),0),"")</f>
        <v>10.06</v>
      </c>
      <c r="E5570" s="2">
        <f>IFERROR(VLOOKUP(Tableau2[[#This Row],[PR]],'Taux sortant'!$I$9:$S$167,COLUMN(),0),"")</f>
        <v>7.45</v>
      </c>
      <c r="F5570" s="2">
        <f>IFERROR(VLOOKUP(Tableau2[[#This Row],[PR]],'Taux sortant'!$I$9:$S$167,COLUMN(),0),"")</f>
        <v>6.22</v>
      </c>
      <c r="G5570" s="2">
        <f>IFERROR(VLOOKUP(Tableau2[[#This Row],[PR]],'Taux sortant'!$I$9:$S$167,COLUMN(),0),"")</f>
        <v>5.23</v>
      </c>
      <c r="H5570" s="2">
        <f>IFERROR(VLOOKUP(Tableau2[[#This Row],[PR]],'Taux sortant'!$I$9:$S$167,COLUMN(),0),"")</f>
        <v>4.43</v>
      </c>
      <c r="I5570" s="2">
        <f>IFERROR(VLOOKUP(Tableau2[[#This Row],[PR]],'Taux sortant'!$I$9:$S$167,COLUMN(),0),"")</f>
        <v>3.8</v>
      </c>
      <c r="J5570" s="2">
        <f>IFERROR(VLOOKUP(Tableau2[[#This Row],[PR]],'Taux sortant'!$I$9:$S$167,COLUMN(),0),"")</f>
        <v>0</v>
      </c>
      <c r="K5570" s="2">
        <f>IFERROR(VLOOKUP(Tableau2[[#This Row],[PR]],'Taux sortant'!$I$9:$S$167,COLUMN(),0),"")</f>
        <v>0</v>
      </c>
      <c r="L5570" s="2" t="str">
        <f>IFERROR(VLOOKUP(Tableau2[[#This Row],[PR]],'Taux sortant'!$I$9:$S$167,COLUMN(),0),"")</f>
        <v/>
      </c>
    </row>
    <row r="5571" spans="1:12" x14ac:dyDescent="0.3">
      <c r="A5571" s="1" t="s">
        <v>2300</v>
      </c>
      <c r="B5571" s="1" t="s">
        <v>1543</v>
      </c>
      <c r="C5571" s="2">
        <f>IFERROR(VLOOKUP(Tableau2[[#This Row],[PR]],'Taux sortant'!$I$9:$S$167,COLUMN(),0),"")</f>
        <v>23.63</v>
      </c>
      <c r="D5571" s="2">
        <f>IFERROR(VLOOKUP(Tableau2[[#This Row],[PR]],'Taux sortant'!$I$9:$S$167,COLUMN(),0),"")</f>
        <v>18.579999999999998</v>
      </c>
      <c r="E5571" s="2">
        <f>IFERROR(VLOOKUP(Tableau2[[#This Row],[PR]],'Taux sortant'!$I$9:$S$167,COLUMN(),0),"")</f>
        <v>13.97</v>
      </c>
      <c r="F5571" s="2">
        <f>IFERROR(VLOOKUP(Tableau2[[#This Row],[PR]],'Taux sortant'!$I$9:$S$167,COLUMN(),0),"")</f>
        <v>11.28</v>
      </c>
      <c r="G5571" s="2">
        <f>IFERROR(VLOOKUP(Tableau2[[#This Row],[PR]],'Taux sortant'!$I$9:$S$167,COLUMN(),0),"")</f>
        <v>8.2799999999999994</v>
      </c>
      <c r="H5571" s="2">
        <f>IFERROR(VLOOKUP(Tableau2[[#This Row],[PR]],'Taux sortant'!$I$9:$S$167,COLUMN(),0),"")</f>
        <v>6.16</v>
      </c>
      <c r="I5571" s="2">
        <f>IFERROR(VLOOKUP(Tableau2[[#This Row],[PR]],'Taux sortant'!$I$9:$S$167,COLUMN(),0),"")</f>
        <v>5.49</v>
      </c>
      <c r="J5571" s="2">
        <f>IFERROR(VLOOKUP(Tableau2[[#This Row],[PR]],'Taux sortant'!$I$9:$S$167,COLUMN(),0),"")</f>
        <v>0</v>
      </c>
      <c r="K5571" s="2">
        <f>IFERROR(VLOOKUP(Tableau2[[#This Row],[PR]],'Taux sortant'!$I$9:$S$167,COLUMN(),0),"")</f>
        <v>0</v>
      </c>
      <c r="L5571" s="2" t="str">
        <f>IFERROR(VLOOKUP(Tableau2[[#This Row],[PR]],'Taux sortant'!$I$9:$S$167,COLUMN(),0),"")</f>
        <v/>
      </c>
    </row>
    <row r="5572" spans="1:12" x14ac:dyDescent="0.3">
      <c r="A5572" s="1" t="s">
        <v>2303</v>
      </c>
      <c r="B5572" s="1" t="s">
        <v>1631</v>
      </c>
      <c r="C5572" s="2">
        <f>IFERROR(VLOOKUP(Tableau2[[#This Row],[PR]],'Taux sortant'!$I$9:$S$167,COLUMN(),0),"")</f>
        <v>10.29</v>
      </c>
      <c r="D5572" s="2">
        <f>IFERROR(VLOOKUP(Tableau2[[#This Row],[PR]],'Taux sortant'!$I$9:$S$167,COLUMN(),0),"")</f>
        <v>8.1199999999999992</v>
      </c>
      <c r="E5572" s="2">
        <f>IFERROR(VLOOKUP(Tableau2[[#This Row],[PR]],'Taux sortant'!$I$9:$S$167,COLUMN(),0),"")</f>
        <v>5.69</v>
      </c>
      <c r="F5572" s="2">
        <f>IFERROR(VLOOKUP(Tableau2[[#This Row],[PR]],'Taux sortant'!$I$9:$S$167,COLUMN(),0),"")</f>
        <v>4.5199999999999996</v>
      </c>
      <c r="G5572" s="2">
        <f>IFERROR(VLOOKUP(Tableau2[[#This Row],[PR]],'Taux sortant'!$I$9:$S$167,COLUMN(),0),"")</f>
        <v>3.74</v>
      </c>
      <c r="H5572" s="2">
        <f>IFERROR(VLOOKUP(Tableau2[[#This Row],[PR]],'Taux sortant'!$I$9:$S$167,COLUMN(),0),"")</f>
        <v>3.28</v>
      </c>
      <c r="I5572" s="2">
        <f>IFERROR(VLOOKUP(Tableau2[[#This Row],[PR]],'Taux sortant'!$I$9:$S$167,COLUMN(),0),"")</f>
        <v>2.99</v>
      </c>
      <c r="J5572" s="2">
        <f>IFERROR(VLOOKUP(Tableau2[[#This Row],[PR]],'Taux sortant'!$I$9:$S$167,COLUMN(),0),"")</f>
        <v>0</v>
      </c>
      <c r="K5572" s="2">
        <f>IFERROR(VLOOKUP(Tableau2[[#This Row],[PR]],'Taux sortant'!$I$9:$S$167,COLUMN(),0),"")</f>
        <v>0</v>
      </c>
      <c r="L5572" s="2" t="str">
        <f>IFERROR(VLOOKUP(Tableau2[[#This Row],[PR]],'Taux sortant'!$I$9:$S$167,COLUMN(),0),"")</f>
        <v/>
      </c>
    </row>
    <row r="5573" spans="1:12" x14ac:dyDescent="0.3">
      <c r="A5573" s="1" t="s">
        <v>2306</v>
      </c>
      <c r="B5573" s="1" t="s">
        <v>1543</v>
      </c>
      <c r="C5573" s="2">
        <f>IFERROR(VLOOKUP(Tableau2[[#This Row],[PR]],'Taux sortant'!$I$9:$S$167,COLUMN(),0),"")</f>
        <v>23.63</v>
      </c>
      <c r="D5573" s="2">
        <f>IFERROR(VLOOKUP(Tableau2[[#This Row],[PR]],'Taux sortant'!$I$9:$S$167,COLUMN(),0),"")</f>
        <v>18.579999999999998</v>
      </c>
      <c r="E5573" s="2">
        <f>IFERROR(VLOOKUP(Tableau2[[#This Row],[PR]],'Taux sortant'!$I$9:$S$167,COLUMN(),0),"")</f>
        <v>13.97</v>
      </c>
      <c r="F5573" s="2">
        <f>IFERROR(VLOOKUP(Tableau2[[#This Row],[PR]],'Taux sortant'!$I$9:$S$167,COLUMN(),0),"")</f>
        <v>11.28</v>
      </c>
      <c r="G5573" s="2">
        <f>IFERROR(VLOOKUP(Tableau2[[#This Row],[PR]],'Taux sortant'!$I$9:$S$167,COLUMN(),0),"")</f>
        <v>8.2799999999999994</v>
      </c>
      <c r="H5573" s="2">
        <f>IFERROR(VLOOKUP(Tableau2[[#This Row],[PR]],'Taux sortant'!$I$9:$S$167,COLUMN(),0),"")</f>
        <v>6.16</v>
      </c>
      <c r="I5573" s="2">
        <f>IFERROR(VLOOKUP(Tableau2[[#This Row],[PR]],'Taux sortant'!$I$9:$S$167,COLUMN(),0),"")</f>
        <v>5.49</v>
      </c>
      <c r="J5573" s="2">
        <f>IFERROR(VLOOKUP(Tableau2[[#This Row],[PR]],'Taux sortant'!$I$9:$S$167,COLUMN(),0),"")</f>
        <v>0</v>
      </c>
      <c r="K5573" s="2">
        <f>IFERROR(VLOOKUP(Tableau2[[#This Row],[PR]],'Taux sortant'!$I$9:$S$167,COLUMN(),0),"")</f>
        <v>0</v>
      </c>
      <c r="L5573" s="2" t="str">
        <f>IFERROR(VLOOKUP(Tableau2[[#This Row],[PR]],'Taux sortant'!$I$9:$S$167,COLUMN(),0),"")</f>
        <v/>
      </c>
    </row>
    <row r="5574" spans="1:12" x14ac:dyDescent="0.3">
      <c r="A5574" s="1" t="s">
        <v>2309</v>
      </c>
      <c r="B5574" s="1" t="s">
        <v>1605</v>
      </c>
      <c r="C5574" s="2">
        <f>IFERROR(VLOOKUP(Tableau2[[#This Row],[PR]],'Taux sortant'!$I$9:$S$167,COLUMN(),0),"")</f>
        <v>20.91</v>
      </c>
      <c r="D5574" s="2">
        <f>IFERROR(VLOOKUP(Tableau2[[#This Row],[PR]],'Taux sortant'!$I$9:$S$167,COLUMN(),0),"")</f>
        <v>16.62</v>
      </c>
      <c r="E5574" s="2">
        <f>IFERROR(VLOOKUP(Tableau2[[#This Row],[PR]],'Taux sortant'!$I$9:$S$167,COLUMN(),0),"")</f>
        <v>12.11</v>
      </c>
      <c r="F5574" s="2">
        <f>IFERROR(VLOOKUP(Tableau2[[#This Row],[PR]],'Taux sortant'!$I$9:$S$167,COLUMN(),0),"")</f>
        <v>9.7100000000000009</v>
      </c>
      <c r="G5574" s="2">
        <f>IFERROR(VLOOKUP(Tableau2[[#This Row],[PR]],'Taux sortant'!$I$9:$S$167,COLUMN(),0),"")</f>
        <v>7</v>
      </c>
      <c r="H5574" s="2">
        <f>IFERROR(VLOOKUP(Tableau2[[#This Row],[PR]],'Taux sortant'!$I$9:$S$167,COLUMN(),0),"")</f>
        <v>4.8099999999999996</v>
      </c>
      <c r="I5574" s="2">
        <f>IFERROR(VLOOKUP(Tableau2[[#This Row],[PR]],'Taux sortant'!$I$9:$S$167,COLUMN(),0),"")</f>
        <v>4.1900000000000004</v>
      </c>
      <c r="J5574" s="2">
        <f>IFERROR(VLOOKUP(Tableau2[[#This Row],[PR]],'Taux sortant'!$I$9:$S$167,COLUMN(),0),"")</f>
        <v>0</v>
      </c>
      <c r="K5574" s="2">
        <f>IFERROR(VLOOKUP(Tableau2[[#This Row],[PR]],'Taux sortant'!$I$9:$S$167,COLUMN(),0),"")</f>
        <v>0</v>
      </c>
      <c r="L5574" s="2" t="str">
        <f>IFERROR(VLOOKUP(Tableau2[[#This Row],[PR]],'Taux sortant'!$I$9:$S$167,COLUMN(),0),"")</f>
        <v/>
      </c>
    </row>
    <row r="5575" spans="1:12" x14ac:dyDescent="0.3">
      <c r="A5575" s="1" t="s">
        <v>2312</v>
      </c>
      <c r="B5575" s="1" t="s">
        <v>1816</v>
      </c>
      <c r="C5575" s="2">
        <f>IFERROR(VLOOKUP(Tableau2[[#This Row],[PR]],'Taux sortant'!$I$9:$S$167,COLUMN(),0),"")</f>
        <v>18.93</v>
      </c>
      <c r="D5575" s="2">
        <f>IFERROR(VLOOKUP(Tableau2[[#This Row],[PR]],'Taux sortant'!$I$9:$S$167,COLUMN(),0),"")</f>
        <v>14.85</v>
      </c>
      <c r="E5575" s="2">
        <f>IFERROR(VLOOKUP(Tableau2[[#This Row],[PR]],'Taux sortant'!$I$9:$S$167,COLUMN(),0),"")</f>
        <v>11.22</v>
      </c>
      <c r="F5575" s="2">
        <f>IFERROR(VLOOKUP(Tableau2[[#This Row],[PR]],'Taux sortant'!$I$9:$S$167,COLUMN(),0),"")</f>
        <v>8.25</v>
      </c>
      <c r="G5575" s="2">
        <f>IFERROR(VLOOKUP(Tableau2[[#This Row],[PR]],'Taux sortant'!$I$9:$S$167,COLUMN(),0),"")</f>
        <v>5.71</v>
      </c>
      <c r="H5575" s="2">
        <f>IFERROR(VLOOKUP(Tableau2[[#This Row],[PR]],'Taux sortant'!$I$9:$S$167,COLUMN(),0),"")</f>
        <v>4.21</v>
      </c>
      <c r="I5575" s="2">
        <f>IFERROR(VLOOKUP(Tableau2[[#This Row],[PR]],'Taux sortant'!$I$9:$S$167,COLUMN(),0),"")</f>
        <v>3.29</v>
      </c>
      <c r="J5575" s="2">
        <f>IFERROR(VLOOKUP(Tableau2[[#This Row],[PR]],'Taux sortant'!$I$9:$S$167,COLUMN(),0),"")</f>
        <v>0</v>
      </c>
      <c r="K5575" s="2">
        <f>IFERROR(VLOOKUP(Tableau2[[#This Row],[PR]],'Taux sortant'!$I$9:$S$167,COLUMN(),0),"")</f>
        <v>0</v>
      </c>
      <c r="L5575" s="2" t="str">
        <f>IFERROR(VLOOKUP(Tableau2[[#This Row],[PR]],'Taux sortant'!$I$9:$S$167,COLUMN(),0),"")</f>
        <v/>
      </c>
    </row>
    <row r="5576" spans="1:12" x14ac:dyDescent="0.3">
      <c r="A5576" s="1" t="s">
        <v>2315</v>
      </c>
      <c r="B5576" s="1" t="s">
        <v>1540</v>
      </c>
      <c r="C5576" s="2">
        <f>IFERROR(VLOOKUP(Tableau2[[#This Row],[PR]],'Taux sortant'!$I$9:$S$167,COLUMN(),0),"")</f>
        <v>9.59</v>
      </c>
      <c r="D5576" s="2">
        <f>IFERROR(VLOOKUP(Tableau2[[#This Row],[PR]],'Taux sortant'!$I$9:$S$167,COLUMN(),0),"")</f>
        <v>7.53</v>
      </c>
      <c r="E5576" s="2">
        <f>IFERROR(VLOOKUP(Tableau2[[#This Row],[PR]],'Taux sortant'!$I$9:$S$167,COLUMN(),0),"")</f>
        <v>5.2</v>
      </c>
      <c r="F5576" s="2">
        <f>IFERROR(VLOOKUP(Tableau2[[#This Row],[PR]],'Taux sortant'!$I$9:$S$167,COLUMN(),0),"")</f>
        <v>4.08</v>
      </c>
      <c r="G5576" s="2">
        <f>IFERROR(VLOOKUP(Tableau2[[#This Row],[PR]],'Taux sortant'!$I$9:$S$167,COLUMN(),0),"")</f>
        <v>3.34</v>
      </c>
      <c r="H5576" s="2">
        <f>IFERROR(VLOOKUP(Tableau2[[#This Row],[PR]],'Taux sortant'!$I$9:$S$167,COLUMN(),0),"")</f>
        <v>2.88</v>
      </c>
      <c r="I5576" s="2">
        <f>IFERROR(VLOOKUP(Tableau2[[#This Row],[PR]],'Taux sortant'!$I$9:$S$167,COLUMN(),0),"")</f>
        <v>2.59</v>
      </c>
      <c r="J5576" s="2">
        <f>IFERROR(VLOOKUP(Tableau2[[#This Row],[PR]],'Taux sortant'!$I$9:$S$167,COLUMN(),0),"")</f>
        <v>0</v>
      </c>
      <c r="K5576" s="2">
        <f>IFERROR(VLOOKUP(Tableau2[[#This Row],[PR]],'Taux sortant'!$I$9:$S$167,COLUMN(),0),"")</f>
        <v>0</v>
      </c>
      <c r="L5576" s="2" t="str">
        <f>IFERROR(VLOOKUP(Tableau2[[#This Row],[PR]],'Taux sortant'!$I$9:$S$167,COLUMN(),0),"")</f>
        <v/>
      </c>
    </row>
    <row r="5577" spans="1:12" x14ac:dyDescent="0.3">
      <c r="A5577" s="1" t="s">
        <v>2318</v>
      </c>
      <c r="B5577" s="1" t="s">
        <v>1605</v>
      </c>
      <c r="C5577" s="2">
        <f>IFERROR(VLOOKUP(Tableau2[[#This Row],[PR]],'Taux sortant'!$I$9:$S$167,COLUMN(),0),"")</f>
        <v>20.91</v>
      </c>
      <c r="D5577" s="2">
        <f>IFERROR(VLOOKUP(Tableau2[[#This Row],[PR]],'Taux sortant'!$I$9:$S$167,COLUMN(),0),"")</f>
        <v>16.62</v>
      </c>
      <c r="E5577" s="2">
        <f>IFERROR(VLOOKUP(Tableau2[[#This Row],[PR]],'Taux sortant'!$I$9:$S$167,COLUMN(),0),"")</f>
        <v>12.11</v>
      </c>
      <c r="F5577" s="2">
        <f>IFERROR(VLOOKUP(Tableau2[[#This Row],[PR]],'Taux sortant'!$I$9:$S$167,COLUMN(),0),"")</f>
        <v>9.7100000000000009</v>
      </c>
      <c r="G5577" s="2">
        <f>IFERROR(VLOOKUP(Tableau2[[#This Row],[PR]],'Taux sortant'!$I$9:$S$167,COLUMN(),0),"")</f>
        <v>7</v>
      </c>
      <c r="H5577" s="2">
        <f>IFERROR(VLOOKUP(Tableau2[[#This Row],[PR]],'Taux sortant'!$I$9:$S$167,COLUMN(),0),"")</f>
        <v>4.8099999999999996</v>
      </c>
      <c r="I5577" s="2">
        <f>IFERROR(VLOOKUP(Tableau2[[#This Row],[PR]],'Taux sortant'!$I$9:$S$167,COLUMN(),0),"")</f>
        <v>4.1900000000000004</v>
      </c>
      <c r="J5577" s="2">
        <f>IFERROR(VLOOKUP(Tableau2[[#This Row],[PR]],'Taux sortant'!$I$9:$S$167,COLUMN(),0),"")</f>
        <v>0</v>
      </c>
      <c r="K5577" s="2">
        <f>IFERROR(VLOOKUP(Tableau2[[#This Row],[PR]],'Taux sortant'!$I$9:$S$167,COLUMN(),0),"")</f>
        <v>0</v>
      </c>
      <c r="L5577" s="2" t="str">
        <f>IFERROR(VLOOKUP(Tableau2[[#This Row],[PR]],'Taux sortant'!$I$9:$S$167,COLUMN(),0),"")</f>
        <v/>
      </c>
    </row>
    <row r="5578" spans="1:12" x14ac:dyDescent="0.3">
      <c r="A5578" s="1" t="s">
        <v>5266</v>
      </c>
      <c r="B5578" s="1" t="s">
        <v>4180</v>
      </c>
      <c r="C5578" s="2">
        <f>IFERROR(VLOOKUP(Tableau2[[#This Row],[PR]],'Taux sortant'!$I$9:$S$167,COLUMN(),0),"")</f>
        <v>22.64</v>
      </c>
      <c r="D5578" s="2">
        <f>IFERROR(VLOOKUP(Tableau2[[#This Row],[PR]],'Taux sortant'!$I$9:$S$167,COLUMN(),0),"")</f>
        <v>20.190000000000001</v>
      </c>
      <c r="E5578" s="2">
        <f>IFERROR(VLOOKUP(Tableau2[[#This Row],[PR]],'Taux sortant'!$I$9:$S$167,COLUMN(),0),"")</f>
        <v>16.53</v>
      </c>
      <c r="F5578" s="2">
        <f>IFERROR(VLOOKUP(Tableau2[[#This Row],[PR]],'Taux sortant'!$I$9:$S$167,COLUMN(),0),"")</f>
        <v>14.31</v>
      </c>
      <c r="G5578" s="2">
        <f>IFERROR(VLOOKUP(Tableau2[[#This Row],[PR]],'Taux sortant'!$I$9:$S$167,COLUMN(),0),"")</f>
        <v>12.45</v>
      </c>
      <c r="H5578" s="2">
        <f>IFERROR(VLOOKUP(Tableau2[[#This Row],[PR]],'Taux sortant'!$I$9:$S$167,COLUMN(),0),"")</f>
        <v>10.32</v>
      </c>
      <c r="I5578" s="2">
        <f>IFERROR(VLOOKUP(Tableau2[[#This Row],[PR]],'Taux sortant'!$I$9:$S$167,COLUMN(),0),"")</f>
        <v>8.83</v>
      </c>
      <c r="J5578" s="2">
        <f>IFERROR(VLOOKUP(Tableau2[[#This Row],[PR]],'Taux sortant'!$I$9:$S$167,COLUMN(),0),"")</f>
        <v>0</v>
      </c>
      <c r="K5578" s="2">
        <f>IFERROR(VLOOKUP(Tableau2[[#This Row],[PR]],'Taux sortant'!$I$9:$S$167,COLUMN(),0),"")</f>
        <v>0</v>
      </c>
      <c r="L5578" s="2" t="str">
        <f>IFERROR(VLOOKUP(Tableau2[[#This Row],[PR]],'Taux sortant'!$I$9:$S$167,COLUMN(),0),"")</f>
        <v/>
      </c>
    </row>
    <row r="5579" spans="1:12" x14ac:dyDescent="0.3">
      <c r="A5579" s="1" t="s">
        <v>2321</v>
      </c>
      <c r="B5579" s="1" t="s">
        <v>1587</v>
      </c>
      <c r="C5579" s="2">
        <f>IFERROR(VLOOKUP(Tableau2[[#This Row],[PR]],'Taux sortant'!$I$9:$S$167,COLUMN(),0),"")</f>
        <v>20.91</v>
      </c>
      <c r="D5579" s="2">
        <f>IFERROR(VLOOKUP(Tableau2[[#This Row],[PR]],'Taux sortant'!$I$9:$S$167,COLUMN(),0),"")</f>
        <v>16.62</v>
      </c>
      <c r="E5579" s="2">
        <f>IFERROR(VLOOKUP(Tableau2[[#This Row],[PR]],'Taux sortant'!$I$9:$S$167,COLUMN(),0),"")</f>
        <v>12.11</v>
      </c>
      <c r="F5579" s="2">
        <f>IFERROR(VLOOKUP(Tableau2[[#This Row],[PR]],'Taux sortant'!$I$9:$S$167,COLUMN(),0),"")</f>
        <v>9.7100000000000009</v>
      </c>
      <c r="G5579" s="2">
        <f>IFERROR(VLOOKUP(Tableau2[[#This Row],[PR]],'Taux sortant'!$I$9:$S$167,COLUMN(),0),"")</f>
        <v>7</v>
      </c>
      <c r="H5579" s="2">
        <f>IFERROR(VLOOKUP(Tableau2[[#This Row],[PR]],'Taux sortant'!$I$9:$S$167,COLUMN(),0),"")</f>
        <v>4.8099999999999996</v>
      </c>
      <c r="I5579" s="2">
        <f>IFERROR(VLOOKUP(Tableau2[[#This Row],[PR]],'Taux sortant'!$I$9:$S$167,COLUMN(),0),"")</f>
        <v>4.1900000000000004</v>
      </c>
      <c r="J5579" s="2">
        <f>IFERROR(VLOOKUP(Tableau2[[#This Row],[PR]],'Taux sortant'!$I$9:$S$167,COLUMN(),0),"")</f>
        <v>0</v>
      </c>
      <c r="K5579" s="2">
        <f>IFERROR(VLOOKUP(Tableau2[[#This Row],[PR]],'Taux sortant'!$I$9:$S$167,COLUMN(),0),"")</f>
        <v>0</v>
      </c>
      <c r="L5579" s="2" t="str">
        <f>IFERROR(VLOOKUP(Tableau2[[#This Row],[PR]],'Taux sortant'!$I$9:$S$167,COLUMN(),0),"")</f>
        <v/>
      </c>
    </row>
    <row r="5580" spans="1:12" x14ac:dyDescent="0.3">
      <c r="A5580" s="1" t="s">
        <v>2324</v>
      </c>
      <c r="B5580" s="1" t="s">
        <v>1749</v>
      </c>
      <c r="C5580" s="2">
        <f>IFERROR(VLOOKUP(Tableau2[[#This Row],[PR]],'Taux sortant'!$I$9:$S$167,COLUMN(),0),"")</f>
        <v>9.59</v>
      </c>
      <c r="D5580" s="2">
        <f>IFERROR(VLOOKUP(Tableau2[[#This Row],[PR]],'Taux sortant'!$I$9:$S$167,COLUMN(),0),"")</f>
        <v>7.53</v>
      </c>
      <c r="E5580" s="2">
        <f>IFERROR(VLOOKUP(Tableau2[[#This Row],[PR]],'Taux sortant'!$I$9:$S$167,COLUMN(),0),"")</f>
        <v>5.2</v>
      </c>
      <c r="F5580" s="2">
        <f>IFERROR(VLOOKUP(Tableau2[[#This Row],[PR]],'Taux sortant'!$I$9:$S$167,COLUMN(),0),"")</f>
        <v>4.08</v>
      </c>
      <c r="G5580" s="2">
        <f>IFERROR(VLOOKUP(Tableau2[[#This Row],[PR]],'Taux sortant'!$I$9:$S$167,COLUMN(),0),"")</f>
        <v>3.34</v>
      </c>
      <c r="H5580" s="2">
        <f>IFERROR(VLOOKUP(Tableau2[[#This Row],[PR]],'Taux sortant'!$I$9:$S$167,COLUMN(),0),"")</f>
        <v>2.88</v>
      </c>
      <c r="I5580" s="2">
        <f>IFERROR(VLOOKUP(Tableau2[[#This Row],[PR]],'Taux sortant'!$I$9:$S$167,COLUMN(),0),"")</f>
        <v>2.59</v>
      </c>
      <c r="J5580" s="2">
        <f>IFERROR(VLOOKUP(Tableau2[[#This Row],[PR]],'Taux sortant'!$I$9:$S$167,COLUMN(),0),"")</f>
        <v>0</v>
      </c>
      <c r="K5580" s="2">
        <f>IFERROR(VLOOKUP(Tableau2[[#This Row],[PR]],'Taux sortant'!$I$9:$S$167,COLUMN(),0),"")</f>
        <v>0</v>
      </c>
      <c r="L5580" s="2" t="str">
        <f>IFERROR(VLOOKUP(Tableau2[[#This Row],[PR]],'Taux sortant'!$I$9:$S$167,COLUMN(),0),"")</f>
        <v/>
      </c>
    </row>
    <row r="5581" spans="1:12" x14ac:dyDescent="0.3">
      <c r="A5581" s="1" t="s">
        <v>2327</v>
      </c>
      <c r="B5581" s="1" t="s">
        <v>1543</v>
      </c>
      <c r="C5581" s="2">
        <f>IFERROR(VLOOKUP(Tableau2[[#This Row],[PR]],'Taux sortant'!$I$9:$S$167,COLUMN(),0),"")</f>
        <v>23.63</v>
      </c>
      <c r="D5581" s="2">
        <f>IFERROR(VLOOKUP(Tableau2[[#This Row],[PR]],'Taux sortant'!$I$9:$S$167,COLUMN(),0),"")</f>
        <v>18.579999999999998</v>
      </c>
      <c r="E5581" s="2">
        <f>IFERROR(VLOOKUP(Tableau2[[#This Row],[PR]],'Taux sortant'!$I$9:$S$167,COLUMN(),0),"")</f>
        <v>13.97</v>
      </c>
      <c r="F5581" s="2">
        <f>IFERROR(VLOOKUP(Tableau2[[#This Row],[PR]],'Taux sortant'!$I$9:$S$167,COLUMN(),0),"")</f>
        <v>11.28</v>
      </c>
      <c r="G5581" s="2">
        <f>IFERROR(VLOOKUP(Tableau2[[#This Row],[PR]],'Taux sortant'!$I$9:$S$167,COLUMN(),0),"")</f>
        <v>8.2799999999999994</v>
      </c>
      <c r="H5581" s="2">
        <f>IFERROR(VLOOKUP(Tableau2[[#This Row],[PR]],'Taux sortant'!$I$9:$S$167,COLUMN(),0),"")</f>
        <v>6.16</v>
      </c>
      <c r="I5581" s="2">
        <f>IFERROR(VLOOKUP(Tableau2[[#This Row],[PR]],'Taux sortant'!$I$9:$S$167,COLUMN(),0),"")</f>
        <v>5.49</v>
      </c>
      <c r="J5581" s="2">
        <f>IFERROR(VLOOKUP(Tableau2[[#This Row],[PR]],'Taux sortant'!$I$9:$S$167,COLUMN(),0),"")</f>
        <v>0</v>
      </c>
      <c r="K5581" s="2">
        <f>IFERROR(VLOOKUP(Tableau2[[#This Row],[PR]],'Taux sortant'!$I$9:$S$167,COLUMN(),0),"")</f>
        <v>0</v>
      </c>
      <c r="L5581" s="2" t="str">
        <f>IFERROR(VLOOKUP(Tableau2[[#This Row],[PR]],'Taux sortant'!$I$9:$S$167,COLUMN(),0),"")</f>
        <v/>
      </c>
    </row>
    <row r="5582" spans="1:12" x14ac:dyDescent="0.3">
      <c r="A5582" s="1" t="s">
        <v>1310</v>
      </c>
      <c r="B5582" s="1" t="s">
        <v>85</v>
      </c>
      <c r="C5582" s="2">
        <f>IFERROR(VLOOKUP(Tableau2[[#This Row],[PR]],'Taux sortant'!$I$9:$S$167,COLUMN(),0),"")</f>
        <v>21.64</v>
      </c>
      <c r="D5582" s="2">
        <f>IFERROR(VLOOKUP(Tableau2[[#This Row],[PR]],'Taux sortant'!$I$9:$S$167,COLUMN(),0),"")</f>
        <v>17.309999999999999</v>
      </c>
      <c r="E5582" s="2">
        <f>IFERROR(VLOOKUP(Tableau2[[#This Row],[PR]],'Taux sortant'!$I$9:$S$167,COLUMN(),0),"")</f>
        <v>12.45</v>
      </c>
      <c r="F5582" s="2">
        <f>IFERROR(VLOOKUP(Tableau2[[#This Row],[PR]],'Taux sortant'!$I$9:$S$167,COLUMN(),0),"")</f>
        <v>10.1</v>
      </c>
      <c r="G5582" s="2">
        <f>IFERROR(VLOOKUP(Tableau2[[#This Row],[PR]],'Taux sortant'!$I$9:$S$167,COLUMN(),0),"")</f>
        <v>8.23</v>
      </c>
      <c r="H5582" s="2">
        <f>IFERROR(VLOOKUP(Tableau2[[#This Row],[PR]],'Taux sortant'!$I$9:$S$167,COLUMN(),0),"")</f>
        <v>5.96</v>
      </c>
      <c r="I5582" s="2">
        <f>IFERROR(VLOOKUP(Tableau2[[#This Row],[PR]],'Taux sortant'!$I$9:$S$167,COLUMN(),0),"")</f>
        <v>5.44</v>
      </c>
      <c r="J5582" s="2">
        <f>IFERROR(VLOOKUP(Tableau2[[#This Row],[PR]],'Taux sortant'!$I$9:$S$167,COLUMN(),0),"")</f>
        <v>0</v>
      </c>
      <c r="K5582" s="2">
        <f>IFERROR(VLOOKUP(Tableau2[[#This Row],[PR]],'Taux sortant'!$I$9:$S$167,COLUMN(),0),"")</f>
        <v>0</v>
      </c>
      <c r="L5582" s="2" t="str">
        <f>IFERROR(VLOOKUP(Tableau2[[#This Row],[PR]],'Taux sortant'!$I$9:$S$167,COLUMN(),0),"")</f>
        <v/>
      </c>
    </row>
    <row r="5583" spans="1:12" x14ac:dyDescent="0.3">
      <c r="A5583" s="1" t="s">
        <v>6441</v>
      </c>
      <c r="B5583" s="1" t="s">
        <v>5832</v>
      </c>
      <c r="C5583" s="2">
        <f>IFERROR(VLOOKUP(Tableau2[[#This Row],[PR]],'Taux sortant'!$I$9:$S$167,COLUMN(),0),"")</f>
        <v>31.17</v>
      </c>
      <c r="D5583" s="2">
        <f>IFERROR(VLOOKUP(Tableau2[[#This Row],[PR]],'Taux sortant'!$I$9:$S$167,COLUMN(),0),"")</f>
        <v>27.9</v>
      </c>
      <c r="E5583" s="2">
        <f>IFERROR(VLOOKUP(Tableau2[[#This Row],[PR]],'Taux sortant'!$I$9:$S$167,COLUMN(),0),"")</f>
        <v>24.1</v>
      </c>
      <c r="F5583" s="2">
        <f>IFERROR(VLOOKUP(Tableau2[[#This Row],[PR]],'Taux sortant'!$I$9:$S$167,COLUMN(),0),"")</f>
        <v>22.18</v>
      </c>
      <c r="G5583" s="2">
        <f>IFERROR(VLOOKUP(Tableau2[[#This Row],[PR]],'Taux sortant'!$I$9:$S$167,COLUMN(),0),"")</f>
        <v>19.97</v>
      </c>
      <c r="H5583" s="2">
        <f>IFERROR(VLOOKUP(Tableau2[[#This Row],[PR]],'Taux sortant'!$I$9:$S$167,COLUMN(),0),"")</f>
        <v>17.98</v>
      </c>
      <c r="I5583" s="2">
        <f>IFERROR(VLOOKUP(Tableau2[[#This Row],[PR]],'Taux sortant'!$I$9:$S$167,COLUMN(),0),"")</f>
        <v>16.45</v>
      </c>
      <c r="J5583" s="2">
        <f>IFERROR(VLOOKUP(Tableau2[[#This Row],[PR]],'Taux sortant'!$I$9:$S$167,COLUMN(),0),"")</f>
        <v>0</v>
      </c>
      <c r="K5583" s="2">
        <f>IFERROR(VLOOKUP(Tableau2[[#This Row],[PR]],'Taux sortant'!$I$9:$S$167,COLUMN(),0),"")</f>
        <v>0</v>
      </c>
      <c r="L5583" s="2" t="str">
        <f>IFERROR(VLOOKUP(Tableau2[[#This Row],[PR]],'Taux sortant'!$I$9:$S$167,COLUMN(),0),"")</f>
        <v/>
      </c>
    </row>
    <row r="5584" spans="1:12" x14ac:dyDescent="0.3">
      <c r="A5584" s="1" t="s">
        <v>2330</v>
      </c>
      <c r="B5584" s="1" t="s">
        <v>1749</v>
      </c>
      <c r="C5584" s="2">
        <f>IFERROR(VLOOKUP(Tableau2[[#This Row],[PR]],'Taux sortant'!$I$9:$S$167,COLUMN(),0),"")</f>
        <v>9.59</v>
      </c>
      <c r="D5584" s="2">
        <f>IFERROR(VLOOKUP(Tableau2[[#This Row],[PR]],'Taux sortant'!$I$9:$S$167,COLUMN(),0),"")</f>
        <v>7.53</v>
      </c>
      <c r="E5584" s="2">
        <f>IFERROR(VLOOKUP(Tableau2[[#This Row],[PR]],'Taux sortant'!$I$9:$S$167,COLUMN(),0),"")</f>
        <v>5.2</v>
      </c>
      <c r="F5584" s="2">
        <f>IFERROR(VLOOKUP(Tableau2[[#This Row],[PR]],'Taux sortant'!$I$9:$S$167,COLUMN(),0),"")</f>
        <v>4.08</v>
      </c>
      <c r="G5584" s="2">
        <f>IFERROR(VLOOKUP(Tableau2[[#This Row],[PR]],'Taux sortant'!$I$9:$S$167,COLUMN(),0),"")</f>
        <v>3.34</v>
      </c>
      <c r="H5584" s="2">
        <f>IFERROR(VLOOKUP(Tableau2[[#This Row],[PR]],'Taux sortant'!$I$9:$S$167,COLUMN(),0),"")</f>
        <v>2.88</v>
      </c>
      <c r="I5584" s="2">
        <f>IFERROR(VLOOKUP(Tableau2[[#This Row],[PR]],'Taux sortant'!$I$9:$S$167,COLUMN(),0),"")</f>
        <v>2.59</v>
      </c>
      <c r="J5584" s="2">
        <f>IFERROR(VLOOKUP(Tableau2[[#This Row],[PR]],'Taux sortant'!$I$9:$S$167,COLUMN(),0),"")</f>
        <v>0</v>
      </c>
      <c r="K5584" s="2">
        <f>IFERROR(VLOOKUP(Tableau2[[#This Row],[PR]],'Taux sortant'!$I$9:$S$167,COLUMN(),0),"")</f>
        <v>0</v>
      </c>
      <c r="L5584" s="2" t="str">
        <f>IFERROR(VLOOKUP(Tableau2[[#This Row],[PR]],'Taux sortant'!$I$9:$S$167,COLUMN(),0),"")</f>
        <v/>
      </c>
    </row>
    <row r="5585" spans="1:12" x14ac:dyDescent="0.3">
      <c r="A5585" s="1" t="s">
        <v>2333</v>
      </c>
      <c r="B5585" s="1" t="s">
        <v>1529</v>
      </c>
      <c r="C5585" s="2">
        <f>IFERROR(VLOOKUP(Tableau2[[#This Row],[PR]],'Taux sortant'!$I$9:$S$167,COLUMN(),0),"")</f>
        <v>8.85</v>
      </c>
      <c r="D5585" s="2">
        <f>IFERROR(VLOOKUP(Tableau2[[#This Row],[PR]],'Taux sortant'!$I$9:$S$167,COLUMN(),0),"")</f>
        <v>6.89</v>
      </c>
      <c r="E5585" s="2">
        <f>IFERROR(VLOOKUP(Tableau2[[#This Row],[PR]],'Taux sortant'!$I$9:$S$167,COLUMN(),0),"")</f>
        <v>4.7</v>
      </c>
      <c r="F5585" s="2">
        <f>IFERROR(VLOOKUP(Tableau2[[#This Row],[PR]],'Taux sortant'!$I$9:$S$167,COLUMN(),0),"")</f>
        <v>3.63</v>
      </c>
      <c r="G5585" s="2">
        <f>IFERROR(VLOOKUP(Tableau2[[#This Row],[PR]],'Taux sortant'!$I$9:$S$167,COLUMN(),0),"")</f>
        <v>2.93</v>
      </c>
      <c r="H5585" s="2">
        <f>IFERROR(VLOOKUP(Tableau2[[#This Row],[PR]],'Taux sortant'!$I$9:$S$167,COLUMN(),0),"")</f>
        <v>2.4900000000000002</v>
      </c>
      <c r="I5585" s="2">
        <f>IFERROR(VLOOKUP(Tableau2[[#This Row],[PR]],'Taux sortant'!$I$9:$S$167,COLUMN(),0),"")</f>
        <v>2.21</v>
      </c>
      <c r="J5585" s="2">
        <f>IFERROR(VLOOKUP(Tableau2[[#This Row],[PR]],'Taux sortant'!$I$9:$S$167,COLUMN(),0),"")</f>
        <v>0</v>
      </c>
      <c r="K5585" s="2">
        <f>IFERROR(VLOOKUP(Tableau2[[#This Row],[PR]],'Taux sortant'!$I$9:$S$167,COLUMN(),0),"")</f>
        <v>0</v>
      </c>
      <c r="L5585" s="2" t="str">
        <f>IFERROR(VLOOKUP(Tableau2[[#This Row],[PR]],'Taux sortant'!$I$9:$S$167,COLUMN(),0),"")</f>
        <v/>
      </c>
    </row>
    <row r="5586" spans="1:12" x14ac:dyDescent="0.3">
      <c r="A5586" s="1" t="s">
        <v>2336</v>
      </c>
      <c r="B5586" s="1" t="s">
        <v>1682</v>
      </c>
      <c r="C5586" s="2">
        <f>IFERROR(VLOOKUP(Tableau2[[#This Row],[PR]],'Taux sortant'!$I$9:$S$167,COLUMN(),0),"")</f>
        <v>9.59</v>
      </c>
      <c r="D5586" s="2">
        <f>IFERROR(VLOOKUP(Tableau2[[#This Row],[PR]],'Taux sortant'!$I$9:$S$167,COLUMN(),0),"")</f>
        <v>7.53</v>
      </c>
      <c r="E5586" s="2">
        <f>IFERROR(VLOOKUP(Tableau2[[#This Row],[PR]],'Taux sortant'!$I$9:$S$167,COLUMN(),0),"")</f>
        <v>5.2</v>
      </c>
      <c r="F5586" s="2">
        <f>IFERROR(VLOOKUP(Tableau2[[#This Row],[PR]],'Taux sortant'!$I$9:$S$167,COLUMN(),0),"")</f>
        <v>4.08</v>
      </c>
      <c r="G5586" s="2">
        <f>IFERROR(VLOOKUP(Tableau2[[#This Row],[PR]],'Taux sortant'!$I$9:$S$167,COLUMN(),0),"")</f>
        <v>3.34</v>
      </c>
      <c r="H5586" s="2">
        <f>IFERROR(VLOOKUP(Tableau2[[#This Row],[PR]],'Taux sortant'!$I$9:$S$167,COLUMN(),0),"")</f>
        <v>2.88</v>
      </c>
      <c r="I5586" s="2">
        <f>IFERROR(VLOOKUP(Tableau2[[#This Row],[PR]],'Taux sortant'!$I$9:$S$167,COLUMN(),0),"")</f>
        <v>2.59</v>
      </c>
      <c r="J5586" s="2">
        <f>IFERROR(VLOOKUP(Tableau2[[#This Row],[PR]],'Taux sortant'!$I$9:$S$167,COLUMN(),0),"")</f>
        <v>0</v>
      </c>
      <c r="K5586" s="2">
        <f>IFERROR(VLOOKUP(Tableau2[[#This Row],[PR]],'Taux sortant'!$I$9:$S$167,COLUMN(),0),"")</f>
        <v>0</v>
      </c>
      <c r="L5586" s="2" t="str">
        <f>IFERROR(VLOOKUP(Tableau2[[#This Row],[PR]],'Taux sortant'!$I$9:$S$167,COLUMN(),0),"")</f>
        <v/>
      </c>
    </row>
    <row r="5587" spans="1:12" x14ac:dyDescent="0.3">
      <c r="A5587" s="1" t="s">
        <v>6444</v>
      </c>
      <c r="B5587" s="1" t="s">
        <v>5842</v>
      </c>
      <c r="C5587" s="2">
        <f>IFERROR(VLOOKUP(Tableau2[[#This Row],[PR]],'Taux sortant'!$I$9:$S$167,COLUMN(),0),"")</f>
        <v>34.979999999999997</v>
      </c>
      <c r="D5587" s="2">
        <f>IFERROR(VLOOKUP(Tableau2[[#This Row],[PR]],'Taux sortant'!$I$9:$S$167,COLUMN(),0),"")</f>
        <v>31.16</v>
      </c>
      <c r="E5587" s="2">
        <f>IFERROR(VLOOKUP(Tableau2[[#This Row],[PR]],'Taux sortant'!$I$9:$S$167,COLUMN(),0),"")</f>
        <v>26.49</v>
      </c>
      <c r="F5587" s="2">
        <f>IFERROR(VLOOKUP(Tableau2[[#This Row],[PR]],'Taux sortant'!$I$9:$S$167,COLUMN(),0),"")</f>
        <v>24.22</v>
      </c>
      <c r="G5587" s="2">
        <f>IFERROR(VLOOKUP(Tableau2[[#This Row],[PR]],'Taux sortant'!$I$9:$S$167,COLUMN(),0),"")</f>
        <v>21.78</v>
      </c>
      <c r="H5587" s="2">
        <f>IFERROR(VLOOKUP(Tableau2[[#This Row],[PR]],'Taux sortant'!$I$9:$S$167,COLUMN(),0),"")</f>
        <v>19.420000000000002</v>
      </c>
      <c r="I5587" s="2">
        <f>IFERROR(VLOOKUP(Tableau2[[#This Row],[PR]],'Taux sortant'!$I$9:$S$167,COLUMN(),0),"")</f>
        <v>17.87</v>
      </c>
      <c r="J5587" s="2">
        <f>IFERROR(VLOOKUP(Tableau2[[#This Row],[PR]],'Taux sortant'!$I$9:$S$167,COLUMN(),0),"")</f>
        <v>0</v>
      </c>
      <c r="K5587" s="2">
        <f>IFERROR(VLOOKUP(Tableau2[[#This Row],[PR]],'Taux sortant'!$I$9:$S$167,COLUMN(),0),"")</f>
        <v>0</v>
      </c>
      <c r="L5587" s="2" t="str">
        <f>IFERROR(VLOOKUP(Tableau2[[#This Row],[PR]],'Taux sortant'!$I$9:$S$167,COLUMN(),0),"")</f>
        <v/>
      </c>
    </row>
    <row r="5588" spans="1:12" x14ac:dyDescent="0.3">
      <c r="A5588" s="1" t="s">
        <v>2339</v>
      </c>
      <c r="B5588" s="1" t="s">
        <v>1549</v>
      </c>
      <c r="C5588" s="2">
        <f>IFERROR(VLOOKUP(Tableau2[[#This Row],[PR]],'Taux sortant'!$I$9:$S$167,COLUMN(),0),"")</f>
        <v>20.5</v>
      </c>
      <c r="D5588" s="2">
        <f>IFERROR(VLOOKUP(Tableau2[[#This Row],[PR]],'Taux sortant'!$I$9:$S$167,COLUMN(),0),"")</f>
        <v>15.85</v>
      </c>
      <c r="E5588" s="2">
        <f>IFERROR(VLOOKUP(Tableau2[[#This Row],[PR]],'Taux sortant'!$I$9:$S$167,COLUMN(),0),"")</f>
        <v>12.24</v>
      </c>
      <c r="F5588" s="2">
        <f>IFERROR(VLOOKUP(Tableau2[[#This Row],[PR]],'Taux sortant'!$I$9:$S$167,COLUMN(),0),"")</f>
        <v>9.4</v>
      </c>
      <c r="G5588" s="2">
        <f>IFERROR(VLOOKUP(Tableau2[[#This Row],[PR]],'Taux sortant'!$I$9:$S$167,COLUMN(),0),"")</f>
        <v>7.62</v>
      </c>
      <c r="H5588" s="2">
        <f>IFERROR(VLOOKUP(Tableau2[[#This Row],[PR]],'Taux sortant'!$I$9:$S$167,COLUMN(),0),"")</f>
        <v>6.35</v>
      </c>
      <c r="I5588" s="2">
        <f>IFERROR(VLOOKUP(Tableau2[[#This Row],[PR]],'Taux sortant'!$I$9:$S$167,COLUMN(),0),"")</f>
        <v>5.47</v>
      </c>
      <c r="J5588" s="2">
        <f>IFERROR(VLOOKUP(Tableau2[[#This Row],[PR]],'Taux sortant'!$I$9:$S$167,COLUMN(),0),"")</f>
        <v>0</v>
      </c>
      <c r="K5588" s="2">
        <f>IFERROR(VLOOKUP(Tableau2[[#This Row],[PR]],'Taux sortant'!$I$9:$S$167,COLUMN(),0),"")</f>
        <v>0</v>
      </c>
      <c r="L5588" s="2" t="str">
        <f>IFERROR(VLOOKUP(Tableau2[[#This Row],[PR]],'Taux sortant'!$I$9:$S$167,COLUMN(),0),"")</f>
        <v/>
      </c>
    </row>
    <row r="5589" spans="1:12" x14ac:dyDescent="0.3">
      <c r="A5589" s="1" t="s">
        <v>2342</v>
      </c>
      <c r="B5589" s="1" t="s">
        <v>1547</v>
      </c>
      <c r="C5589" s="2">
        <f>IFERROR(VLOOKUP(Tableau2[[#This Row],[PR]],'Taux sortant'!$I$9:$S$167,COLUMN(),0),"")</f>
        <v>8.85</v>
      </c>
      <c r="D5589" s="2">
        <f>IFERROR(VLOOKUP(Tableau2[[#This Row],[PR]],'Taux sortant'!$I$9:$S$167,COLUMN(),0),"")</f>
        <v>6.89</v>
      </c>
      <c r="E5589" s="2">
        <f>IFERROR(VLOOKUP(Tableau2[[#This Row],[PR]],'Taux sortant'!$I$9:$S$167,COLUMN(),0),"")</f>
        <v>4.7</v>
      </c>
      <c r="F5589" s="2">
        <f>IFERROR(VLOOKUP(Tableau2[[#This Row],[PR]],'Taux sortant'!$I$9:$S$167,COLUMN(),0),"")</f>
        <v>3.63</v>
      </c>
      <c r="G5589" s="2">
        <f>IFERROR(VLOOKUP(Tableau2[[#This Row],[PR]],'Taux sortant'!$I$9:$S$167,COLUMN(),0),"")</f>
        <v>2.93</v>
      </c>
      <c r="H5589" s="2">
        <f>IFERROR(VLOOKUP(Tableau2[[#This Row],[PR]],'Taux sortant'!$I$9:$S$167,COLUMN(),0),"")</f>
        <v>2.4900000000000002</v>
      </c>
      <c r="I5589" s="2">
        <f>IFERROR(VLOOKUP(Tableau2[[#This Row],[PR]],'Taux sortant'!$I$9:$S$167,COLUMN(),0),"")</f>
        <v>2.21</v>
      </c>
      <c r="J5589" s="2">
        <f>IFERROR(VLOOKUP(Tableau2[[#This Row],[PR]],'Taux sortant'!$I$9:$S$167,COLUMN(),0),"")</f>
        <v>0</v>
      </c>
      <c r="K5589" s="2">
        <f>IFERROR(VLOOKUP(Tableau2[[#This Row],[PR]],'Taux sortant'!$I$9:$S$167,COLUMN(),0),"")</f>
        <v>0</v>
      </c>
      <c r="L5589" s="2" t="str">
        <f>IFERROR(VLOOKUP(Tableau2[[#This Row],[PR]],'Taux sortant'!$I$9:$S$167,COLUMN(),0),"")</f>
        <v/>
      </c>
    </row>
    <row r="5590" spans="1:12" x14ac:dyDescent="0.3">
      <c r="A5590" s="1" t="s">
        <v>2345</v>
      </c>
      <c r="B5590" s="1" t="s">
        <v>112</v>
      </c>
      <c r="C5590" s="2">
        <f>IFERROR(VLOOKUP(Tableau2[[#This Row],[PR]],'Taux sortant'!$I$9:$S$167,COLUMN(),0),"")</f>
        <v>19.39</v>
      </c>
      <c r="D5590" s="2">
        <f>IFERROR(VLOOKUP(Tableau2[[#This Row],[PR]],'Taux sortant'!$I$9:$S$167,COLUMN(),0),"")</f>
        <v>15.4</v>
      </c>
      <c r="E5590" s="2">
        <f>IFERROR(VLOOKUP(Tableau2[[#This Row],[PR]],'Taux sortant'!$I$9:$S$167,COLUMN(),0),"")</f>
        <v>11.05</v>
      </c>
      <c r="F5590" s="2">
        <f>IFERROR(VLOOKUP(Tableau2[[#This Row],[PR]],'Taux sortant'!$I$9:$S$167,COLUMN(),0),"")</f>
        <v>8.92</v>
      </c>
      <c r="G5590" s="2">
        <f>IFERROR(VLOOKUP(Tableau2[[#This Row],[PR]],'Taux sortant'!$I$9:$S$167,COLUMN(),0),"")</f>
        <v>7.15</v>
      </c>
      <c r="H5590" s="2">
        <f>IFERROR(VLOOKUP(Tableau2[[#This Row],[PR]],'Taux sortant'!$I$9:$S$167,COLUMN(),0),"")</f>
        <v>5.51</v>
      </c>
      <c r="I5590" s="2">
        <f>IFERROR(VLOOKUP(Tableau2[[#This Row],[PR]],'Taux sortant'!$I$9:$S$167,COLUMN(),0),"")</f>
        <v>4.75</v>
      </c>
      <c r="J5590" s="2">
        <f>IFERROR(VLOOKUP(Tableau2[[#This Row],[PR]],'Taux sortant'!$I$9:$S$167,COLUMN(),0),"")</f>
        <v>0</v>
      </c>
      <c r="K5590" s="2">
        <f>IFERROR(VLOOKUP(Tableau2[[#This Row],[PR]],'Taux sortant'!$I$9:$S$167,COLUMN(),0),"")</f>
        <v>0</v>
      </c>
      <c r="L5590" s="2" t="str">
        <f>IFERROR(VLOOKUP(Tableau2[[#This Row],[PR]],'Taux sortant'!$I$9:$S$167,COLUMN(),0),"")</f>
        <v/>
      </c>
    </row>
    <row r="5591" spans="1:12" x14ac:dyDescent="0.3">
      <c r="A5591" s="1" t="s">
        <v>2348</v>
      </c>
      <c r="B5591" s="1" t="s">
        <v>1790</v>
      </c>
      <c r="C5591" s="2">
        <f>IFERROR(VLOOKUP(Tableau2[[#This Row],[PR]],'Taux sortant'!$I$9:$S$167,COLUMN(),0),"")</f>
        <v>20.27</v>
      </c>
      <c r="D5591" s="2">
        <f>IFERROR(VLOOKUP(Tableau2[[#This Row],[PR]],'Taux sortant'!$I$9:$S$167,COLUMN(),0),"")</f>
        <v>17.12</v>
      </c>
      <c r="E5591" s="2">
        <f>IFERROR(VLOOKUP(Tableau2[[#This Row],[PR]],'Taux sortant'!$I$9:$S$167,COLUMN(),0),"")</f>
        <v>13.15</v>
      </c>
      <c r="F5591" s="2">
        <f>IFERROR(VLOOKUP(Tableau2[[#This Row],[PR]],'Taux sortant'!$I$9:$S$167,COLUMN(),0),"")</f>
        <v>9.51</v>
      </c>
      <c r="G5591" s="2">
        <f>IFERROR(VLOOKUP(Tableau2[[#This Row],[PR]],'Taux sortant'!$I$9:$S$167,COLUMN(),0),"")</f>
        <v>6.45</v>
      </c>
      <c r="H5591" s="2">
        <f>IFERROR(VLOOKUP(Tableau2[[#This Row],[PR]],'Taux sortant'!$I$9:$S$167,COLUMN(),0),"")</f>
        <v>4.6399999999999997</v>
      </c>
      <c r="I5591" s="2">
        <f>IFERROR(VLOOKUP(Tableau2[[#This Row],[PR]],'Taux sortant'!$I$9:$S$167,COLUMN(),0),"")</f>
        <v>3.62</v>
      </c>
      <c r="J5591" s="2">
        <f>IFERROR(VLOOKUP(Tableau2[[#This Row],[PR]],'Taux sortant'!$I$9:$S$167,COLUMN(),0),"")</f>
        <v>0</v>
      </c>
      <c r="K5591" s="2">
        <f>IFERROR(VLOOKUP(Tableau2[[#This Row],[PR]],'Taux sortant'!$I$9:$S$167,COLUMN(),0),"")</f>
        <v>0</v>
      </c>
      <c r="L5591" s="2" t="str">
        <f>IFERROR(VLOOKUP(Tableau2[[#This Row],[PR]],'Taux sortant'!$I$9:$S$167,COLUMN(),0),"")</f>
        <v/>
      </c>
    </row>
    <row r="5592" spans="1:12" x14ac:dyDescent="0.3">
      <c r="A5592" s="1" t="s">
        <v>2351</v>
      </c>
      <c r="B5592" s="1" t="s">
        <v>1526</v>
      </c>
      <c r="C5592" s="2">
        <f>IFERROR(VLOOKUP(Tableau2[[#This Row],[PR]],'Taux sortant'!$I$9:$S$167,COLUMN(),0),"")</f>
        <v>9.59</v>
      </c>
      <c r="D5592" s="2">
        <f>IFERROR(VLOOKUP(Tableau2[[#This Row],[PR]],'Taux sortant'!$I$9:$S$167,COLUMN(),0),"")</f>
        <v>7.53</v>
      </c>
      <c r="E5592" s="2">
        <f>IFERROR(VLOOKUP(Tableau2[[#This Row],[PR]],'Taux sortant'!$I$9:$S$167,COLUMN(),0),"")</f>
        <v>5.2</v>
      </c>
      <c r="F5592" s="2">
        <f>IFERROR(VLOOKUP(Tableau2[[#This Row],[PR]],'Taux sortant'!$I$9:$S$167,COLUMN(),0),"")</f>
        <v>4.08</v>
      </c>
      <c r="G5592" s="2">
        <f>IFERROR(VLOOKUP(Tableau2[[#This Row],[PR]],'Taux sortant'!$I$9:$S$167,COLUMN(),0),"")</f>
        <v>3.34</v>
      </c>
      <c r="H5592" s="2">
        <f>IFERROR(VLOOKUP(Tableau2[[#This Row],[PR]],'Taux sortant'!$I$9:$S$167,COLUMN(),0),"")</f>
        <v>2.88</v>
      </c>
      <c r="I5592" s="2">
        <f>IFERROR(VLOOKUP(Tableau2[[#This Row],[PR]],'Taux sortant'!$I$9:$S$167,COLUMN(),0),"")</f>
        <v>2.59</v>
      </c>
      <c r="J5592" s="2">
        <f>IFERROR(VLOOKUP(Tableau2[[#This Row],[PR]],'Taux sortant'!$I$9:$S$167,COLUMN(),0),"")</f>
        <v>0</v>
      </c>
      <c r="K5592" s="2">
        <f>IFERROR(VLOOKUP(Tableau2[[#This Row],[PR]],'Taux sortant'!$I$9:$S$167,COLUMN(),0),"")</f>
        <v>0</v>
      </c>
      <c r="L5592" s="2" t="str">
        <f>IFERROR(VLOOKUP(Tableau2[[#This Row],[PR]],'Taux sortant'!$I$9:$S$167,COLUMN(),0),"")</f>
        <v/>
      </c>
    </row>
    <row r="5593" spans="1:12" x14ac:dyDescent="0.3">
      <c r="A5593" s="1" t="s">
        <v>2354</v>
      </c>
      <c r="B5593" s="1" t="s">
        <v>1523</v>
      </c>
      <c r="C5593" s="2">
        <f>IFERROR(VLOOKUP(Tableau2[[#This Row],[PR]],'Taux sortant'!$I$9:$S$167,COLUMN(),0),"")</f>
        <v>20.91</v>
      </c>
      <c r="D5593" s="2">
        <f>IFERROR(VLOOKUP(Tableau2[[#This Row],[PR]],'Taux sortant'!$I$9:$S$167,COLUMN(),0),"")</f>
        <v>16.62</v>
      </c>
      <c r="E5593" s="2">
        <f>IFERROR(VLOOKUP(Tableau2[[#This Row],[PR]],'Taux sortant'!$I$9:$S$167,COLUMN(),0),"")</f>
        <v>12.11</v>
      </c>
      <c r="F5593" s="2">
        <f>IFERROR(VLOOKUP(Tableau2[[#This Row],[PR]],'Taux sortant'!$I$9:$S$167,COLUMN(),0),"")</f>
        <v>9.7100000000000009</v>
      </c>
      <c r="G5593" s="2">
        <f>IFERROR(VLOOKUP(Tableau2[[#This Row],[PR]],'Taux sortant'!$I$9:$S$167,COLUMN(),0),"")</f>
        <v>7</v>
      </c>
      <c r="H5593" s="2">
        <f>IFERROR(VLOOKUP(Tableau2[[#This Row],[PR]],'Taux sortant'!$I$9:$S$167,COLUMN(),0),"")</f>
        <v>4.8099999999999996</v>
      </c>
      <c r="I5593" s="2">
        <f>IFERROR(VLOOKUP(Tableau2[[#This Row],[PR]],'Taux sortant'!$I$9:$S$167,COLUMN(),0),"")</f>
        <v>4.1900000000000004</v>
      </c>
      <c r="J5593" s="2">
        <f>IFERROR(VLOOKUP(Tableau2[[#This Row],[PR]],'Taux sortant'!$I$9:$S$167,COLUMN(),0),"")</f>
        <v>0</v>
      </c>
      <c r="K5593" s="2">
        <f>IFERROR(VLOOKUP(Tableau2[[#This Row],[PR]],'Taux sortant'!$I$9:$S$167,COLUMN(),0),"")</f>
        <v>0</v>
      </c>
      <c r="L5593" s="2" t="str">
        <f>IFERROR(VLOOKUP(Tableau2[[#This Row],[PR]],'Taux sortant'!$I$9:$S$167,COLUMN(),0),"")</f>
        <v/>
      </c>
    </row>
    <row r="5594" spans="1:12" x14ac:dyDescent="0.3">
      <c r="A5594" s="1" t="s">
        <v>2357</v>
      </c>
      <c r="B5594" s="1" t="s">
        <v>1816</v>
      </c>
      <c r="C5594" s="2">
        <f>IFERROR(VLOOKUP(Tableau2[[#This Row],[PR]],'Taux sortant'!$I$9:$S$167,COLUMN(),0),"")</f>
        <v>18.93</v>
      </c>
      <c r="D5594" s="2">
        <f>IFERROR(VLOOKUP(Tableau2[[#This Row],[PR]],'Taux sortant'!$I$9:$S$167,COLUMN(),0),"")</f>
        <v>14.85</v>
      </c>
      <c r="E5594" s="2">
        <f>IFERROR(VLOOKUP(Tableau2[[#This Row],[PR]],'Taux sortant'!$I$9:$S$167,COLUMN(),0),"")</f>
        <v>11.22</v>
      </c>
      <c r="F5594" s="2">
        <f>IFERROR(VLOOKUP(Tableau2[[#This Row],[PR]],'Taux sortant'!$I$9:$S$167,COLUMN(),0),"")</f>
        <v>8.25</v>
      </c>
      <c r="G5594" s="2">
        <f>IFERROR(VLOOKUP(Tableau2[[#This Row],[PR]],'Taux sortant'!$I$9:$S$167,COLUMN(),0),"")</f>
        <v>5.71</v>
      </c>
      <c r="H5594" s="2">
        <f>IFERROR(VLOOKUP(Tableau2[[#This Row],[PR]],'Taux sortant'!$I$9:$S$167,COLUMN(),0),"")</f>
        <v>4.21</v>
      </c>
      <c r="I5594" s="2">
        <f>IFERROR(VLOOKUP(Tableau2[[#This Row],[PR]],'Taux sortant'!$I$9:$S$167,COLUMN(),0),"")</f>
        <v>3.29</v>
      </c>
      <c r="J5594" s="2">
        <f>IFERROR(VLOOKUP(Tableau2[[#This Row],[PR]],'Taux sortant'!$I$9:$S$167,COLUMN(),0),"")</f>
        <v>0</v>
      </c>
      <c r="K5594" s="2">
        <f>IFERROR(VLOOKUP(Tableau2[[#This Row],[PR]],'Taux sortant'!$I$9:$S$167,COLUMN(),0),"")</f>
        <v>0</v>
      </c>
      <c r="L5594" s="2" t="str">
        <f>IFERROR(VLOOKUP(Tableau2[[#This Row],[PR]],'Taux sortant'!$I$9:$S$167,COLUMN(),0),"")</f>
        <v/>
      </c>
    </row>
    <row r="5595" spans="1:12" x14ac:dyDescent="0.3">
      <c r="A5595" s="1" t="s">
        <v>2360</v>
      </c>
      <c r="B5595" s="1" t="s">
        <v>1543</v>
      </c>
      <c r="C5595" s="2">
        <f>IFERROR(VLOOKUP(Tableau2[[#This Row],[PR]],'Taux sortant'!$I$9:$S$167,COLUMN(),0),"")</f>
        <v>23.63</v>
      </c>
      <c r="D5595" s="2">
        <f>IFERROR(VLOOKUP(Tableau2[[#This Row],[PR]],'Taux sortant'!$I$9:$S$167,COLUMN(),0),"")</f>
        <v>18.579999999999998</v>
      </c>
      <c r="E5595" s="2">
        <f>IFERROR(VLOOKUP(Tableau2[[#This Row],[PR]],'Taux sortant'!$I$9:$S$167,COLUMN(),0),"")</f>
        <v>13.97</v>
      </c>
      <c r="F5595" s="2">
        <f>IFERROR(VLOOKUP(Tableau2[[#This Row],[PR]],'Taux sortant'!$I$9:$S$167,COLUMN(),0),"")</f>
        <v>11.28</v>
      </c>
      <c r="G5595" s="2">
        <f>IFERROR(VLOOKUP(Tableau2[[#This Row],[PR]],'Taux sortant'!$I$9:$S$167,COLUMN(),0),"")</f>
        <v>8.2799999999999994</v>
      </c>
      <c r="H5595" s="2">
        <f>IFERROR(VLOOKUP(Tableau2[[#This Row],[PR]],'Taux sortant'!$I$9:$S$167,COLUMN(),0),"")</f>
        <v>6.16</v>
      </c>
      <c r="I5595" s="2">
        <f>IFERROR(VLOOKUP(Tableau2[[#This Row],[PR]],'Taux sortant'!$I$9:$S$167,COLUMN(),0),"")</f>
        <v>5.49</v>
      </c>
      <c r="J5595" s="2">
        <f>IFERROR(VLOOKUP(Tableau2[[#This Row],[PR]],'Taux sortant'!$I$9:$S$167,COLUMN(),0),"")</f>
        <v>0</v>
      </c>
      <c r="K5595" s="2">
        <f>IFERROR(VLOOKUP(Tableau2[[#This Row],[PR]],'Taux sortant'!$I$9:$S$167,COLUMN(),0),"")</f>
        <v>0</v>
      </c>
      <c r="L5595" s="2" t="str">
        <f>IFERROR(VLOOKUP(Tableau2[[#This Row],[PR]],'Taux sortant'!$I$9:$S$167,COLUMN(),0),"")</f>
        <v/>
      </c>
    </row>
    <row r="5596" spans="1:12" x14ac:dyDescent="0.3">
      <c r="A5596" s="1" t="s">
        <v>28</v>
      </c>
      <c r="B5596" s="1" t="s">
        <v>28</v>
      </c>
      <c r="C5596" s="2">
        <f>IFERROR(VLOOKUP(Tableau2[[#This Row],[PR]],'Taux sortant'!$I$9:$S$167,COLUMN(),0),"")</f>
        <v>13.58</v>
      </c>
      <c r="D5596" s="2">
        <f>IFERROR(VLOOKUP(Tableau2[[#This Row],[PR]],'Taux sortant'!$I$9:$S$167,COLUMN(),0),"")</f>
        <v>10.97</v>
      </c>
      <c r="E5596" s="2">
        <f>IFERROR(VLOOKUP(Tableau2[[#This Row],[PR]],'Taux sortant'!$I$9:$S$167,COLUMN(),0),"")</f>
        <v>8.0500000000000007</v>
      </c>
      <c r="F5596" s="2">
        <f>IFERROR(VLOOKUP(Tableau2[[#This Row],[PR]],'Taux sortant'!$I$9:$S$167,COLUMN(),0),"")</f>
        <v>6.64</v>
      </c>
      <c r="G5596" s="2">
        <f>IFERROR(VLOOKUP(Tableau2[[#This Row],[PR]],'Taux sortant'!$I$9:$S$167,COLUMN(),0),"")</f>
        <v>5.59</v>
      </c>
      <c r="H5596" s="2">
        <f>IFERROR(VLOOKUP(Tableau2[[#This Row],[PR]],'Taux sortant'!$I$9:$S$167,COLUMN(),0),"")</f>
        <v>4.79</v>
      </c>
      <c r="I5596" s="2">
        <f>IFERROR(VLOOKUP(Tableau2[[#This Row],[PR]],'Taux sortant'!$I$9:$S$167,COLUMN(),0),"")</f>
        <v>4.2300000000000004</v>
      </c>
      <c r="J5596" s="2">
        <f>IFERROR(VLOOKUP(Tableau2[[#This Row],[PR]],'Taux sortant'!$I$9:$S$167,COLUMN(),0),"")</f>
        <v>0</v>
      </c>
      <c r="K5596" s="2">
        <f>IFERROR(VLOOKUP(Tableau2[[#This Row],[PR]],'Taux sortant'!$I$9:$S$167,COLUMN(),0),"")</f>
        <v>0</v>
      </c>
      <c r="L5596" s="2" t="str">
        <f>IFERROR(VLOOKUP(Tableau2[[#This Row],[PR]],'Taux sortant'!$I$9:$S$167,COLUMN(),0),"")</f>
        <v/>
      </c>
    </row>
    <row r="5597" spans="1:12" x14ac:dyDescent="0.3">
      <c r="A5597" s="1" t="s">
        <v>28</v>
      </c>
      <c r="B5597" s="1" t="s">
        <v>5351</v>
      </c>
      <c r="C5597" s="2">
        <f>IFERROR(VLOOKUP(Tableau2[[#This Row],[PR]],'Taux sortant'!$I$9:$S$167,COLUMN(),0),"")</f>
        <v>16.170000000000002</v>
      </c>
      <c r="D5597" s="2">
        <f>IFERROR(VLOOKUP(Tableau2[[#This Row],[PR]],'Taux sortant'!$I$9:$S$167,COLUMN(),0),"")</f>
        <v>13.54</v>
      </c>
      <c r="E5597" s="2">
        <f>IFERROR(VLOOKUP(Tableau2[[#This Row],[PR]],'Taux sortant'!$I$9:$S$167,COLUMN(),0),"")</f>
        <v>10.49</v>
      </c>
      <c r="F5597" s="2">
        <f>IFERROR(VLOOKUP(Tableau2[[#This Row],[PR]],'Taux sortant'!$I$9:$S$167,COLUMN(),0),"")</f>
        <v>8.9700000000000006</v>
      </c>
      <c r="G5597" s="2">
        <f>IFERROR(VLOOKUP(Tableau2[[#This Row],[PR]],'Taux sortant'!$I$9:$S$167,COLUMN(),0),"")</f>
        <v>7.62</v>
      </c>
      <c r="H5597" s="2">
        <f>IFERROR(VLOOKUP(Tableau2[[#This Row],[PR]],'Taux sortant'!$I$9:$S$167,COLUMN(),0),"")</f>
        <v>6.52</v>
      </c>
      <c r="I5597" s="2">
        <f>IFERROR(VLOOKUP(Tableau2[[#This Row],[PR]],'Taux sortant'!$I$9:$S$167,COLUMN(),0),"")</f>
        <v>5.64</v>
      </c>
      <c r="J5597" s="2">
        <f>IFERROR(VLOOKUP(Tableau2[[#This Row],[PR]],'Taux sortant'!$I$9:$S$167,COLUMN(),0),"")</f>
        <v>0</v>
      </c>
      <c r="K5597" s="2">
        <f>IFERROR(VLOOKUP(Tableau2[[#This Row],[PR]],'Taux sortant'!$I$9:$S$167,COLUMN(),0),"")</f>
        <v>0</v>
      </c>
      <c r="L5597" s="2" t="str">
        <f>IFERROR(VLOOKUP(Tableau2[[#This Row],[PR]],'Taux sortant'!$I$9:$S$167,COLUMN(),0),"")</f>
        <v/>
      </c>
    </row>
    <row r="5598" spans="1:12" x14ac:dyDescent="0.3">
      <c r="A5598" s="1" t="s">
        <v>28</v>
      </c>
      <c r="B5598" s="1" t="s">
        <v>5818</v>
      </c>
      <c r="C5598" s="2">
        <f>IFERROR(VLOOKUP(Tableau2[[#This Row],[PR]],'Taux sortant'!$I$9:$S$167,COLUMN(),0),"")</f>
        <v>37.01</v>
      </c>
      <c r="D5598" s="2">
        <f>IFERROR(VLOOKUP(Tableau2[[#This Row],[PR]],'Taux sortant'!$I$9:$S$167,COLUMN(),0),"")</f>
        <v>32.270000000000003</v>
      </c>
      <c r="E5598" s="2">
        <f>IFERROR(VLOOKUP(Tableau2[[#This Row],[PR]],'Taux sortant'!$I$9:$S$167,COLUMN(),0),"")</f>
        <v>27.48</v>
      </c>
      <c r="F5598" s="2">
        <f>IFERROR(VLOOKUP(Tableau2[[#This Row],[PR]],'Taux sortant'!$I$9:$S$167,COLUMN(),0),"")</f>
        <v>25.08</v>
      </c>
      <c r="G5598" s="2">
        <f>IFERROR(VLOOKUP(Tableau2[[#This Row],[PR]],'Taux sortant'!$I$9:$S$167,COLUMN(),0),"")</f>
        <v>22.19</v>
      </c>
      <c r="H5598" s="2">
        <f>IFERROR(VLOOKUP(Tableau2[[#This Row],[PR]],'Taux sortant'!$I$9:$S$167,COLUMN(),0),"")</f>
        <v>19.739999999999998</v>
      </c>
      <c r="I5598" s="2">
        <f>IFERROR(VLOOKUP(Tableau2[[#This Row],[PR]],'Taux sortant'!$I$9:$S$167,COLUMN(),0),"")</f>
        <v>17.21</v>
      </c>
      <c r="J5598" s="2">
        <f>IFERROR(VLOOKUP(Tableau2[[#This Row],[PR]],'Taux sortant'!$I$9:$S$167,COLUMN(),0),"")</f>
        <v>0</v>
      </c>
      <c r="K5598" s="2">
        <f>IFERROR(VLOOKUP(Tableau2[[#This Row],[PR]],'Taux sortant'!$I$9:$S$167,COLUMN(),0),"")</f>
        <v>0</v>
      </c>
      <c r="L5598" s="2" t="str">
        <f>IFERROR(VLOOKUP(Tableau2[[#This Row],[PR]],'Taux sortant'!$I$9:$S$167,COLUMN(),0),"")</f>
        <v/>
      </c>
    </row>
    <row r="5599" spans="1:12" x14ac:dyDescent="0.3">
      <c r="A5599" s="1" t="s">
        <v>2363</v>
      </c>
      <c r="B5599" s="1" t="s">
        <v>1529</v>
      </c>
      <c r="C5599" s="2">
        <f>IFERROR(VLOOKUP(Tableau2[[#This Row],[PR]],'Taux sortant'!$I$9:$S$167,COLUMN(),0),"")</f>
        <v>8.85</v>
      </c>
      <c r="D5599" s="2">
        <f>IFERROR(VLOOKUP(Tableau2[[#This Row],[PR]],'Taux sortant'!$I$9:$S$167,COLUMN(),0),"")</f>
        <v>6.89</v>
      </c>
      <c r="E5599" s="2">
        <f>IFERROR(VLOOKUP(Tableau2[[#This Row],[PR]],'Taux sortant'!$I$9:$S$167,COLUMN(),0),"")</f>
        <v>4.7</v>
      </c>
      <c r="F5599" s="2">
        <f>IFERROR(VLOOKUP(Tableau2[[#This Row],[PR]],'Taux sortant'!$I$9:$S$167,COLUMN(),0),"")</f>
        <v>3.63</v>
      </c>
      <c r="G5599" s="2">
        <f>IFERROR(VLOOKUP(Tableau2[[#This Row],[PR]],'Taux sortant'!$I$9:$S$167,COLUMN(),0),"")</f>
        <v>2.93</v>
      </c>
      <c r="H5599" s="2">
        <f>IFERROR(VLOOKUP(Tableau2[[#This Row],[PR]],'Taux sortant'!$I$9:$S$167,COLUMN(),0),"")</f>
        <v>2.4900000000000002</v>
      </c>
      <c r="I5599" s="2">
        <f>IFERROR(VLOOKUP(Tableau2[[#This Row],[PR]],'Taux sortant'!$I$9:$S$167,COLUMN(),0),"")</f>
        <v>2.21</v>
      </c>
      <c r="J5599" s="2">
        <f>IFERROR(VLOOKUP(Tableau2[[#This Row],[PR]],'Taux sortant'!$I$9:$S$167,COLUMN(),0),"")</f>
        <v>0</v>
      </c>
      <c r="K5599" s="2">
        <f>IFERROR(VLOOKUP(Tableau2[[#This Row],[PR]],'Taux sortant'!$I$9:$S$167,COLUMN(),0),"")</f>
        <v>0</v>
      </c>
      <c r="L5599" s="2" t="str">
        <f>IFERROR(VLOOKUP(Tableau2[[#This Row],[PR]],'Taux sortant'!$I$9:$S$167,COLUMN(),0),"")</f>
        <v/>
      </c>
    </row>
    <row r="5600" spans="1:12" x14ac:dyDescent="0.3">
      <c r="A5600" s="1" t="s">
        <v>2366</v>
      </c>
      <c r="B5600" s="1" t="s">
        <v>1631</v>
      </c>
      <c r="C5600" s="2">
        <f>IFERROR(VLOOKUP(Tableau2[[#This Row],[PR]],'Taux sortant'!$I$9:$S$167,COLUMN(),0),"")</f>
        <v>10.29</v>
      </c>
      <c r="D5600" s="2">
        <f>IFERROR(VLOOKUP(Tableau2[[#This Row],[PR]],'Taux sortant'!$I$9:$S$167,COLUMN(),0),"")</f>
        <v>8.1199999999999992</v>
      </c>
      <c r="E5600" s="2">
        <f>IFERROR(VLOOKUP(Tableau2[[#This Row],[PR]],'Taux sortant'!$I$9:$S$167,COLUMN(),0),"")</f>
        <v>5.69</v>
      </c>
      <c r="F5600" s="2">
        <f>IFERROR(VLOOKUP(Tableau2[[#This Row],[PR]],'Taux sortant'!$I$9:$S$167,COLUMN(),0),"")</f>
        <v>4.5199999999999996</v>
      </c>
      <c r="G5600" s="2">
        <f>IFERROR(VLOOKUP(Tableau2[[#This Row],[PR]],'Taux sortant'!$I$9:$S$167,COLUMN(),0),"")</f>
        <v>3.74</v>
      </c>
      <c r="H5600" s="2">
        <f>IFERROR(VLOOKUP(Tableau2[[#This Row],[PR]],'Taux sortant'!$I$9:$S$167,COLUMN(),0),"")</f>
        <v>3.28</v>
      </c>
      <c r="I5600" s="2">
        <f>IFERROR(VLOOKUP(Tableau2[[#This Row],[PR]],'Taux sortant'!$I$9:$S$167,COLUMN(),0),"")</f>
        <v>2.99</v>
      </c>
      <c r="J5600" s="2">
        <f>IFERROR(VLOOKUP(Tableau2[[#This Row],[PR]],'Taux sortant'!$I$9:$S$167,COLUMN(),0),"")</f>
        <v>0</v>
      </c>
      <c r="K5600" s="2">
        <f>IFERROR(VLOOKUP(Tableau2[[#This Row],[PR]],'Taux sortant'!$I$9:$S$167,COLUMN(),0),"")</f>
        <v>0</v>
      </c>
      <c r="L5600" s="2" t="str">
        <f>IFERROR(VLOOKUP(Tableau2[[#This Row],[PR]],'Taux sortant'!$I$9:$S$167,COLUMN(),0),"")</f>
        <v/>
      </c>
    </row>
    <row r="5601" spans="1:12" x14ac:dyDescent="0.3">
      <c r="A5601" s="1" t="s">
        <v>6448</v>
      </c>
      <c r="B5601" s="1" t="s">
        <v>5816</v>
      </c>
      <c r="C5601" s="2" t="str">
        <f>IFERROR(VLOOKUP(Tableau2[[#This Row],[PR]],'Taux sortant'!$I$9:$S$167,COLUMN(),0),"")</f>
        <v/>
      </c>
      <c r="D5601" s="2" t="str">
        <f>IFERROR(VLOOKUP(Tableau2[[#This Row],[PR]],'Taux sortant'!$I$9:$S$167,COLUMN(),0),"")</f>
        <v/>
      </c>
      <c r="E5601" s="2" t="str">
        <f>IFERROR(VLOOKUP(Tableau2[[#This Row],[PR]],'Taux sortant'!$I$9:$S$167,COLUMN(),0),"")</f>
        <v/>
      </c>
      <c r="F5601" s="2" t="str">
        <f>IFERROR(VLOOKUP(Tableau2[[#This Row],[PR]],'Taux sortant'!$I$9:$S$167,COLUMN(),0),"")</f>
        <v/>
      </c>
      <c r="G5601" s="2" t="str">
        <f>IFERROR(VLOOKUP(Tableau2[[#This Row],[PR]],'Taux sortant'!$I$9:$S$167,COLUMN(),0),"")</f>
        <v/>
      </c>
      <c r="H5601" s="2" t="str">
        <f>IFERROR(VLOOKUP(Tableau2[[#This Row],[PR]],'Taux sortant'!$I$9:$S$167,COLUMN(),0),"")</f>
        <v/>
      </c>
      <c r="I5601" s="2" t="str">
        <f>IFERROR(VLOOKUP(Tableau2[[#This Row],[PR]],'Taux sortant'!$I$9:$S$167,COLUMN(),0),"")</f>
        <v/>
      </c>
      <c r="J5601" s="2" t="str">
        <f>IFERROR(VLOOKUP(Tableau2[[#This Row],[PR]],'Taux sortant'!$I$9:$S$167,COLUMN(),0),"")</f>
        <v/>
      </c>
      <c r="K5601" s="2" t="str">
        <f>IFERROR(VLOOKUP(Tableau2[[#This Row],[PR]],'Taux sortant'!$I$9:$S$167,COLUMN(),0),"")</f>
        <v/>
      </c>
      <c r="L5601" s="2" t="str">
        <f>IFERROR(VLOOKUP(Tableau2[[#This Row],[PR]],'Taux sortant'!$I$9:$S$167,COLUMN(),0),"")</f>
        <v/>
      </c>
    </row>
    <row r="5602" spans="1:12" x14ac:dyDescent="0.3">
      <c r="A5602" s="1" t="s">
        <v>1317</v>
      </c>
      <c r="B5602" s="1" t="s">
        <v>53</v>
      </c>
      <c r="C5602" s="2">
        <f>IFERROR(VLOOKUP(Tableau2[[#This Row],[PR]],'Taux sortant'!$I$9:$S$167,COLUMN(),0),"")</f>
        <v>28.13</v>
      </c>
      <c r="D5602" s="2">
        <f>IFERROR(VLOOKUP(Tableau2[[#This Row],[PR]],'Taux sortant'!$I$9:$S$167,COLUMN(),0),"")</f>
        <v>22.97</v>
      </c>
      <c r="E5602" s="2">
        <f>IFERROR(VLOOKUP(Tableau2[[#This Row],[PR]],'Taux sortant'!$I$9:$S$167,COLUMN(),0),"")</f>
        <v>17.190000000000001</v>
      </c>
      <c r="F5602" s="2">
        <f>IFERROR(VLOOKUP(Tableau2[[#This Row],[PR]],'Taux sortant'!$I$9:$S$167,COLUMN(),0),"")</f>
        <v>13.88</v>
      </c>
      <c r="G5602" s="2">
        <f>IFERROR(VLOOKUP(Tableau2[[#This Row],[PR]],'Taux sortant'!$I$9:$S$167,COLUMN(),0),"")</f>
        <v>10.89</v>
      </c>
      <c r="H5602" s="2">
        <f>IFERROR(VLOOKUP(Tableau2[[#This Row],[PR]],'Taux sortant'!$I$9:$S$167,COLUMN(),0),"")</f>
        <v>7.86</v>
      </c>
      <c r="I5602" s="2">
        <f>IFERROR(VLOOKUP(Tableau2[[#This Row],[PR]],'Taux sortant'!$I$9:$S$167,COLUMN(),0),"")</f>
        <v>7.14</v>
      </c>
      <c r="J5602" s="2">
        <f>IFERROR(VLOOKUP(Tableau2[[#This Row],[PR]],'Taux sortant'!$I$9:$S$167,COLUMN(),0),"")</f>
        <v>0</v>
      </c>
      <c r="K5602" s="2">
        <f>IFERROR(VLOOKUP(Tableau2[[#This Row],[PR]],'Taux sortant'!$I$9:$S$167,COLUMN(),0),"")</f>
        <v>0</v>
      </c>
      <c r="L5602" s="2" t="str">
        <f>IFERROR(VLOOKUP(Tableau2[[#This Row],[PR]],'Taux sortant'!$I$9:$S$167,COLUMN(),0),"")</f>
        <v/>
      </c>
    </row>
    <row r="5603" spans="1:12" x14ac:dyDescent="0.3">
      <c r="A5603" s="1" t="s">
        <v>1317</v>
      </c>
      <c r="B5603" s="1" t="s">
        <v>5349</v>
      </c>
      <c r="C5603" s="2" t="str">
        <f>IFERROR(VLOOKUP(Tableau2[[#This Row],[PR]],'Taux sortant'!$I$9:$S$167,COLUMN(),0),"")</f>
        <v/>
      </c>
      <c r="D5603" s="2" t="str">
        <f>IFERROR(VLOOKUP(Tableau2[[#This Row],[PR]],'Taux sortant'!$I$9:$S$167,COLUMN(),0),"")</f>
        <v/>
      </c>
      <c r="E5603" s="2" t="str">
        <f>IFERROR(VLOOKUP(Tableau2[[#This Row],[PR]],'Taux sortant'!$I$9:$S$167,COLUMN(),0),"")</f>
        <v/>
      </c>
      <c r="F5603" s="2" t="str">
        <f>IFERROR(VLOOKUP(Tableau2[[#This Row],[PR]],'Taux sortant'!$I$9:$S$167,COLUMN(),0),"")</f>
        <v/>
      </c>
      <c r="G5603" s="2" t="str">
        <f>IFERROR(VLOOKUP(Tableau2[[#This Row],[PR]],'Taux sortant'!$I$9:$S$167,COLUMN(),0),"")</f>
        <v/>
      </c>
      <c r="H5603" s="2" t="str">
        <f>IFERROR(VLOOKUP(Tableau2[[#This Row],[PR]],'Taux sortant'!$I$9:$S$167,COLUMN(),0),"")</f>
        <v/>
      </c>
      <c r="I5603" s="2" t="str">
        <f>IFERROR(VLOOKUP(Tableau2[[#This Row],[PR]],'Taux sortant'!$I$9:$S$167,COLUMN(),0),"")</f>
        <v/>
      </c>
      <c r="J5603" s="2" t="str">
        <f>IFERROR(VLOOKUP(Tableau2[[#This Row],[PR]],'Taux sortant'!$I$9:$S$167,COLUMN(),0),"")</f>
        <v/>
      </c>
      <c r="K5603" s="2" t="str">
        <f>IFERROR(VLOOKUP(Tableau2[[#This Row],[PR]],'Taux sortant'!$I$9:$S$167,COLUMN(),0),"")</f>
        <v/>
      </c>
      <c r="L5603" s="2" t="str">
        <f>IFERROR(VLOOKUP(Tableau2[[#This Row],[PR]],'Taux sortant'!$I$9:$S$167,COLUMN(),0),"")</f>
        <v/>
      </c>
    </row>
    <row r="5604" spans="1:12" x14ac:dyDescent="0.3">
      <c r="A5604" s="1" t="s">
        <v>1317</v>
      </c>
      <c r="B5604" s="1" t="s">
        <v>1529</v>
      </c>
      <c r="C5604" s="2">
        <f>IFERROR(VLOOKUP(Tableau2[[#This Row],[PR]],'Taux sortant'!$I$9:$S$167,COLUMN(),0),"")</f>
        <v>8.85</v>
      </c>
      <c r="D5604" s="2">
        <f>IFERROR(VLOOKUP(Tableau2[[#This Row],[PR]],'Taux sortant'!$I$9:$S$167,COLUMN(),0),"")</f>
        <v>6.89</v>
      </c>
      <c r="E5604" s="2">
        <f>IFERROR(VLOOKUP(Tableau2[[#This Row],[PR]],'Taux sortant'!$I$9:$S$167,COLUMN(),0),"")</f>
        <v>4.7</v>
      </c>
      <c r="F5604" s="2">
        <f>IFERROR(VLOOKUP(Tableau2[[#This Row],[PR]],'Taux sortant'!$I$9:$S$167,COLUMN(),0),"")</f>
        <v>3.63</v>
      </c>
      <c r="G5604" s="2">
        <f>IFERROR(VLOOKUP(Tableau2[[#This Row],[PR]],'Taux sortant'!$I$9:$S$167,COLUMN(),0),"")</f>
        <v>2.93</v>
      </c>
      <c r="H5604" s="2">
        <f>IFERROR(VLOOKUP(Tableau2[[#This Row],[PR]],'Taux sortant'!$I$9:$S$167,COLUMN(),0),"")</f>
        <v>2.4900000000000002</v>
      </c>
      <c r="I5604" s="2">
        <f>IFERROR(VLOOKUP(Tableau2[[#This Row],[PR]],'Taux sortant'!$I$9:$S$167,COLUMN(),0),"")</f>
        <v>2.21</v>
      </c>
      <c r="J5604" s="2">
        <f>IFERROR(VLOOKUP(Tableau2[[#This Row],[PR]],'Taux sortant'!$I$9:$S$167,COLUMN(),0),"")</f>
        <v>0</v>
      </c>
      <c r="K5604" s="2">
        <f>IFERROR(VLOOKUP(Tableau2[[#This Row],[PR]],'Taux sortant'!$I$9:$S$167,COLUMN(),0),"")</f>
        <v>0</v>
      </c>
      <c r="L5604" s="2" t="str">
        <f>IFERROR(VLOOKUP(Tableau2[[#This Row],[PR]],'Taux sortant'!$I$9:$S$167,COLUMN(),0),"")</f>
        <v/>
      </c>
    </row>
    <row r="5605" spans="1:12" x14ac:dyDescent="0.3">
      <c r="A5605" s="1" t="s">
        <v>1317</v>
      </c>
      <c r="B5605" s="1" t="s">
        <v>3097</v>
      </c>
      <c r="C5605" s="2">
        <f>IFERROR(VLOOKUP(Tableau2[[#This Row],[PR]],'Taux sortant'!$I$9:$S$167,COLUMN(),0),"")</f>
        <v>15.23</v>
      </c>
      <c r="D5605" s="2">
        <f>IFERROR(VLOOKUP(Tableau2[[#This Row],[PR]],'Taux sortant'!$I$9:$S$167,COLUMN(),0),"")</f>
        <v>12.68</v>
      </c>
      <c r="E5605" s="2">
        <f>IFERROR(VLOOKUP(Tableau2[[#This Row],[PR]],'Taux sortant'!$I$9:$S$167,COLUMN(),0),"")</f>
        <v>9.76</v>
      </c>
      <c r="F5605" s="2">
        <f>IFERROR(VLOOKUP(Tableau2[[#This Row],[PR]],'Taux sortant'!$I$9:$S$167,COLUMN(),0),"")</f>
        <v>8.27</v>
      </c>
      <c r="G5605" s="2">
        <f>IFERROR(VLOOKUP(Tableau2[[#This Row],[PR]],'Taux sortant'!$I$9:$S$167,COLUMN(),0),"")</f>
        <v>7.07</v>
      </c>
      <c r="H5605" s="2">
        <f>IFERROR(VLOOKUP(Tableau2[[#This Row],[PR]],'Taux sortant'!$I$9:$S$167,COLUMN(),0),"")</f>
        <v>6.09</v>
      </c>
      <c r="I5605" s="2">
        <f>IFERROR(VLOOKUP(Tableau2[[#This Row],[PR]],'Taux sortant'!$I$9:$S$167,COLUMN(),0),"")</f>
        <v>5.31</v>
      </c>
      <c r="J5605" s="2">
        <f>IFERROR(VLOOKUP(Tableau2[[#This Row],[PR]],'Taux sortant'!$I$9:$S$167,COLUMN(),0),"")</f>
        <v>0</v>
      </c>
      <c r="K5605" s="2">
        <f>IFERROR(VLOOKUP(Tableau2[[#This Row],[PR]],'Taux sortant'!$I$9:$S$167,COLUMN(),0),"")</f>
        <v>0</v>
      </c>
      <c r="L5605" s="2" t="str">
        <f>IFERROR(VLOOKUP(Tableau2[[#This Row],[PR]],'Taux sortant'!$I$9:$S$167,COLUMN(),0),"")</f>
        <v/>
      </c>
    </row>
    <row r="5606" spans="1:12" x14ac:dyDescent="0.3">
      <c r="A5606" s="1" t="s">
        <v>2370</v>
      </c>
      <c r="B5606" s="1" t="s">
        <v>1790</v>
      </c>
      <c r="C5606" s="2">
        <f>IFERROR(VLOOKUP(Tableau2[[#This Row],[PR]],'Taux sortant'!$I$9:$S$167,COLUMN(),0),"")</f>
        <v>20.27</v>
      </c>
      <c r="D5606" s="2">
        <f>IFERROR(VLOOKUP(Tableau2[[#This Row],[PR]],'Taux sortant'!$I$9:$S$167,COLUMN(),0),"")</f>
        <v>17.12</v>
      </c>
      <c r="E5606" s="2">
        <f>IFERROR(VLOOKUP(Tableau2[[#This Row],[PR]],'Taux sortant'!$I$9:$S$167,COLUMN(),0),"")</f>
        <v>13.15</v>
      </c>
      <c r="F5606" s="2">
        <f>IFERROR(VLOOKUP(Tableau2[[#This Row],[PR]],'Taux sortant'!$I$9:$S$167,COLUMN(),0),"")</f>
        <v>9.51</v>
      </c>
      <c r="G5606" s="2">
        <f>IFERROR(VLOOKUP(Tableau2[[#This Row],[PR]],'Taux sortant'!$I$9:$S$167,COLUMN(),0),"")</f>
        <v>6.45</v>
      </c>
      <c r="H5606" s="2">
        <f>IFERROR(VLOOKUP(Tableau2[[#This Row],[PR]],'Taux sortant'!$I$9:$S$167,COLUMN(),0),"")</f>
        <v>4.6399999999999997</v>
      </c>
      <c r="I5606" s="2">
        <f>IFERROR(VLOOKUP(Tableau2[[#This Row],[PR]],'Taux sortant'!$I$9:$S$167,COLUMN(),0),"")</f>
        <v>3.62</v>
      </c>
      <c r="J5606" s="2">
        <f>IFERROR(VLOOKUP(Tableau2[[#This Row],[PR]],'Taux sortant'!$I$9:$S$167,COLUMN(),0),"")</f>
        <v>0</v>
      </c>
      <c r="K5606" s="2">
        <f>IFERROR(VLOOKUP(Tableau2[[#This Row],[PR]],'Taux sortant'!$I$9:$S$167,COLUMN(),0),"")</f>
        <v>0</v>
      </c>
      <c r="L5606" s="2" t="str">
        <f>IFERROR(VLOOKUP(Tableau2[[#This Row],[PR]],'Taux sortant'!$I$9:$S$167,COLUMN(),0),"")</f>
        <v/>
      </c>
    </row>
    <row r="5607" spans="1:12" x14ac:dyDescent="0.3">
      <c r="A5607" s="1" t="s">
        <v>2373</v>
      </c>
      <c r="B5607" s="1" t="s">
        <v>1562</v>
      </c>
      <c r="C5607" s="2">
        <f>IFERROR(VLOOKUP(Tableau2[[#This Row],[PR]],'Taux sortant'!$I$9:$S$167,COLUMN(),0),"")</f>
        <v>19.39</v>
      </c>
      <c r="D5607" s="2">
        <f>IFERROR(VLOOKUP(Tableau2[[#This Row],[PR]],'Taux sortant'!$I$9:$S$167,COLUMN(),0),"")</f>
        <v>15.4</v>
      </c>
      <c r="E5607" s="2">
        <f>IFERROR(VLOOKUP(Tableau2[[#This Row],[PR]],'Taux sortant'!$I$9:$S$167,COLUMN(),0),"")</f>
        <v>11.05</v>
      </c>
      <c r="F5607" s="2">
        <f>IFERROR(VLOOKUP(Tableau2[[#This Row],[PR]],'Taux sortant'!$I$9:$S$167,COLUMN(),0),"")</f>
        <v>8.92</v>
      </c>
      <c r="G5607" s="2">
        <f>IFERROR(VLOOKUP(Tableau2[[#This Row],[PR]],'Taux sortant'!$I$9:$S$167,COLUMN(),0),"")</f>
        <v>7.15</v>
      </c>
      <c r="H5607" s="2">
        <f>IFERROR(VLOOKUP(Tableau2[[#This Row],[PR]],'Taux sortant'!$I$9:$S$167,COLUMN(),0),"")</f>
        <v>5.51</v>
      </c>
      <c r="I5607" s="2">
        <f>IFERROR(VLOOKUP(Tableau2[[#This Row],[PR]],'Taux sortant'!$I$9:$S$167,COLUMN(),0),"")</f>
        <v>4.75</v>
      </c>
      <c r="J5607" s="2">
        <f>IFERROR(VLOOKUP(Tableau2[[#This Row],[PR]],'Taux sortant'!$I$9:$S$167,COLUMN(),0),"")</f>
        <v>0</v>
      </c>
      <c r="K5607" s="2">
        <f>IFERROR(VLOOKUP(Tableau2[[#This Row],[PR]],'Taux sortant'!$I$9:$S$167,COLUMN(),0),"")</f>
        <v>0</v>
      </c>
      <c r="L5607" s="2" t="str">
        <f>IFERROR(VLOOKUP(Tableau2[[#This Row],[PR]],'Taux sortant'!$I$9:$S$167,COLUMN(),0),"")</f>
        <v/>
      </c>
    </row>
    <row r="5608" spans="1:12" x14ac:dyDescent="0.3">
      <c r="A5608" s="1" t="s">
        <v>2376</v>
      </c>
      <c r="B5608" s="1" t="s">
        <v>1523</v>
      </c>
      <c r="C5608" s="2">
        <f>IFERROR(VLOOKUP(Tableau2[[#This Row],[PR]],'Taux sortant'!$I$9:$S$167,COLUMN(),0),"")</f>
        <v>20.91</v>
      </c>
      <c r="D5608" s="2">
        <f>IFERROR(VLOOKUP(Tableau2[[#This Row],[PR]],'Taux sortant'!$I$9:$S$167,COLUMN(),0),"")</f>
        <v>16.62</v>
      </c>
      <c r="E5608" s="2">
        <f>IFERROR(VLOOKUP(Tableau2[[#This Row],[PR]],'Taux sortant'!$I$9:$S$167,COLUMN(),0),"")</f>
        <v>12.11</v>
      </c>
      <c r="F5608" s="2">
        <f>IFERROR(VLOOKUP(Tableau2[[#This Row],[PR]],'Taux sortant'!$I$9:$S$167,COLUMN(),0),"")</f>
        <v>9.7100000000000009</v>
      </c>
      <c r="G5608" s="2">
        <f>IFERROR(VLOOKUP(Tableau2[[#This Row],[PR]],'Taux sortant'!$I$9:$S$167,COLUMN(),0),"")</f>
        <v>7</v>
      </c>
      <c r="H5608" s="2">
        <f>IFERROR(VLOOKUP(Tableau2[[#This Row],[PR]],'Taux sortant'!$I$9:$S$167,COLUMN(),0),"")</f>
        <v>4.8099999999999996</v>
      </c>
      <c r="I5608" s="2">
        <f>IFERROR(VLOOKUP(Tableau2[[#This Row],[PR]],'Taux sortant'!$I$9:$S$167,COLUMN(),0),"")</f>
        <v>4.1900000000000004</v>
      </c>
      <c r="J5608" s="2">
        <f>IFERROR(VLOOKUP(Tableau2[[#This Row],[PR]],'Taux sortant'!$I$9:$S$167,COLUMN(),0),"")</f>
        <v>0</v>
      </c>
      <c r="K5608" s="2">
        <f>IFERROR(VLOOKUP(Tableau2[[#This Row],[PR]],'Taux sortant'!$I$9:$S$167,COLUMN(),0),"")</f>
        <v>0</v>
      </c>
      <c r="L5608" s="2" t="str">
        <f>IFERROR(VLOOKUP(Tableau2[[#This Row],[PR]],'Taux sortant'!$I$9:$S$167,COLUMN(),0),"")</f>
        <v/>
      </c>
    </row>
    <row r="5609" spans="1:12" x14ac:dyDescent="0.3">
      <c r="A5609" s="1" t="s">
        <v>2379</v>
      </c>
      <c r="B5609" s="1" t="s">
        <v>1529</v>
      </c>
      <c r="C5609" s="2">
        <f>IFERROR(VLOOKUP(Tableau2[[#This Row],[PR]],'Taux sortant'!$I$9:$S$167,COLUMN(),0),"")</f>
        <v>8.85</v>
      </c>
      <c r="D5609" s="2">
        <f>IFERROR(VLOOKUP(Tableau2[[#This Row],[PR]],'Taux sortant'!$I$9:$S$167,COLUMN(),0),"")</f>
        <v>6.89</v>
      </c>
      <c r="E5609" s="2">
        <f>IFERROR(VLOOKUP(Tableau2[[#This Row],[PR]],'Taux sortant'!$I$9:$S$167,COLUMN(),0),"")</f>
        <v>4.7</v>
      </c>
      <c r="F5609" s="2">
        <f>IFERROR(VLOOKUP(Tableau2[[#This Row],[PR]],'Taux sortant'!$I$9:$S$167,COLUMN(),0),"")</f>
        <v>3.63</v>
      </c>
      <c r="G5609" s="2">
        <f>IFERROR(VLOOKUP(Tableau2[[#This Row],[PR]],'Taux sortant'!$I$9:$S$167,COLUMN(),0),"")</f>
        <v>2.93</v>
      </c>
      <c r="H5609" s="2">
        <f>IFERROR(VLOOKUP(Tableau2[[#This Row],[PR]],'Taux sortant'!$I$9:$S$167,COLUMN(),0),"")</f>
        <v>2.4900000000000002</v>
      </c>
      <c r="I5609" s="2">
        <f>IFERROR(VLOOKUP(Tableau2[[#This Row],[PR]],'Taux sortant'!$I$9:$S$167,COLUMN(),0),"")</f>
        <v>2.21</v>
      </c>
      <c r="J5609" s="2">
        <f>IFERROR(VLOOKUP(Tableau2[[#This Row],[PR]],'Taux sortant'!$I$9:$S$167,COLUMN(),0),"")</f>
        <v>0</v>
      </c>
      <c r="K5609" s="2">
        <f>IFERROR(VLOOKUP(Tableau2[[#This Row],[PR]],'Taux sortant'!$I$9:$S$167,COLUMN(),0),"")</f>
        <v>0</v>
      </c>
      <c r="L5609" s="2" t="str">
        <f>IFERROR(VLOOKUP(Tableau2[[#This Row],[PR]],'Taux sortant'!$I$9:$S$167,COLUMN(),0),"")</f>
        <v/>
      </c>
    </row>
    <row r="5610" spans="1:12" x14ac:dyDescent="0.3">
      <c r="A5610" s="1" t="s">
        <v>2382</v>
      </c>
      <c r="B5610" s="1" t="s">
        <v>1790</v>
      </c>
      <c r="C5610" s="2">
        <f>IFERROR(VLOOKUP(Tableau2[[#This Row],[PR]],'Taux sortant'!$I$9:$S$167,COLUMN(),0),"")</f>
        <v>20.27</v>
      </c>
      <c r="D5610" s="2">
        <f>IFERROR(VLOOKUP(Tableau2[[#This Row],[PR]],'Taux sortant'!$I$9:$S$167,COLUMN(),0),"")</f>
        <v>17.12</v>
      </c>
      <c r="E5610" s="2">
        <f>IFERROR(VLOOKUP(Tableau2[[#This Row],[PR]],'Taux sortant'!$I$9:$S$167,COLUMN(),0),"")</f>
        <v>13.15</v>
      </c>
      <c r="F5610" s="2">
        <f>IFERROR(VLOOKUP(Tableau2[[#This Row],[PR]],'Taux sortant'!$I$9:$S$167,COLUMN(),0),"")</f>
        <v>9.51</v>
      </c>
      <c r="G5610" s="2">
        <f>IFERROR(VLOOKUP(Tableau2[[#This Row],[PR]],'Taux sortant'!$I$9:$S$167,COLUMN(),0),"")</f>
        <v>6.45</v>
      </c>
      <c r="H5610" s="2">
        <f>IFERROR(VLOOKUP(Tableau2[[#This Row],[PR]],'Taux sortant'!$I$9:$S$167,COLUMN(),0),"")</f>
        <v>4.6399999999999997</v>
      </c>
      <c r="I5610" s="2">
        <f>IFERROR(VLOOKUP(Tableau2[[#This Row],[PR]],'Taux sortant'!$I$9:$S$167,COLUMN(),0),"")</f>
        <v>3.62</v>
      </c>
      <c r="J5610" s="2">
        <f>IFERROR(VLOOKUP(Tableau2[[#This Row],[PR]],'Taux sortant'!$I$9:$S$167,COLUMN(),0),"")</f>
        <v>0</v>
      </c>
      <c r="K5610" s="2">
        <f>IFERROR(VLOOKUP(Tableau2[[#This Row],[PR]],'Taux sortant'!$I$9:$S$167,COLUMN(),0),"")</f>
        <v>0</v>
      </c>
      <c r="L5610" s="2" t="str">
        <f>IFERROR(VLOOKUP(Tableau2[[#This Row],[PR]],'Taux sortant'!$I$9:$S$167,COLUMN(),0),"")</f>
        <v/>
      </c>
    </row>
    <row r="5611" spans="1:12" x14ac:dyDescent="0.3">
      <c r="A5611" s="1" t="s">
        <v>2385</v>
      </c>
      <c r="B5611" s="1" t="s">
        <v>1721</v>
      </c>
      <c r="C5611" s="2">
        <f>IFERROR(VLOOKUP(Tableau2[[#This Row],[PR]],'Taux sortant'!$I$9:$S$167,COLUMN(),0),"")</f>
        <v>17.96</v>
      </c>
      <c r="D5611" s="2">
        <f>IFERROR(VLOOKUP(Tableau2[[#This Row],[PR]],'Taux sortant'!$I$9:$S$167,COLUMN(),0),"")</f>
        <v>14.35</v>
      </c>
      <c r="E5611" s="2">
        <f>IFERROR(VLOOKUP(Tableau2[[#This Row],[PR]],'Taux sortant'!$I$9:$S$167,COLUMN(),0),"")</f>
        <v>9.93</v>
      </c>
      <c r="F5611" s="2">
        <f>IFERROR(VLOOKUP(Tableau2[[#This Row],[PR]],'Taux sortant'!$I$9:$S$167,COLUMN(),0),"")</f>
        <v>7.19</v>
      </c>
      <c r="G5611" s="2">
        <f>IFERROR(VLOOKUP(Tableau2[[#This Row],[PR]],'Taux sortant'!$I$9:$S$167,COLUMN(),0),"")</f>
        <v>5.49</v>
      </c>
      <c r="H5611" s="2">
        <f>IFERROR(VLOOKUP(Tableau2[[#This Row],[PR]],'Taux sortant'!$I$9:$S$167,COLUMN(),0),"")</f>
        <v>4.4400000000000004</v>
      </c>
      <c r="I5611" s="2">
        <f>IFERROR(VLOOKUP(Tableau2[[#This Row],[PR]],'Taux sortant'!$I$9:$S$167,COLUMN(),0),"")</f>
        <v>3.84</v>
      </c>
      <c r="J5611" s="2">
        <f>IFERROR(VLOOKUP(Tableau2[[#This Row],[PR]],'Taux sortant'!$I$9:$S$167,COLUMN(),0),"")</f>
        <v>0</v>
      </c>
      <c r="K5611" s="2">
        <f>IFERROR(VLOOKUP(Tableau2[[#This Row],[PR]],'Taux sortant'!$I$9:$S$167,COLUMN(),0),"")</f>
        <v>0</v>
      </c>
      <c r="L5611" s="2" t="str">
        <f>IFERROR(VLOOKUP(Tableau2[[#This Row],[PR]],'Taux sortant'!$I$9:$S$167,COLUMN(),0),"")</f>
        <v/>
      </c>
    </row>
    <row r="5612" spans="1:12" x14ac:dyDescent="0.3">
      <c r="A5612" s="1" t="s">
        <v>2388</v>
      </c>
      <c r="B5612" s="1" t="s">
        <v>1533</v>
      </c>
      <c r="C5612" s="2">
        <f>IFERROR(VLOOKUP(Tableau2[[#This Row],[PR]],'Taux sortant'!$I$9:$S$167,COLUMN(),0),"")</f>
        <v>9.59</v>
      </c>
      <c r="D5612" s="2">
        <f>IFERROR(VLOOKUP(Tableau2[[#This Row],[PR]],'Taux sortant'!$I$9:$S$167,COLUMN(),0),"")</f>
        <v>7.53</v>
      </c>
      <c r="E5612" s="2">
        <f>IFERROR(VLOOKUP(Tableau2[[#This Row],[PR]],'Taux sortant'!$I$9:$S$167,COLUMN(),0),"")</f>
        <v>5.2</v>
      </c>
      <c r="F5612" s="2">
        <f>IFERROR(VLOOKUP(Tableau2[[#This Row],[PR]],'Taux sortant'!$I$9:$S$167,COLUMN(),0),"")</f>
        <v>4.08</v>
      </c>
      <c r="G5612" s="2">
        <f>IFERROR(VLOOKUP(Tableau2[[#This Row],[PR]],'Taux sortant'!$I$9:$S$167,COLUMN(),0),"")</f>
        <v>3.34</v>
      </c>
      <c r="H5612" s="2">
        <f>IFERROR(VLOOKUP(Tableau2[[#This Row],[PR]],'Taux sortant'!$I$9:$S$167,COLUMN(),0),"")</f>
        <v>2.88</v>
      </c>
      <c r="I5612" s="2">
        <f>IFERROR(VLOOKUP(Tableau2[[#This Row],[PR]],'Taux sortant'!$I$9:$S$167,COLUMN(),0),"")</f>
        <v>2.59</v>
      </c>
      <c r="J5612" s="2">
        <f>IFERROR(VLOOKUP(Tableau2[[#This Row],[PR]],'Taux sortant'!$I$9:$S$167,COLUMN(),0),"")</f>
        <v>0</v>
      </c>
      <c r="K5612" s="2">
        <f>IFERROR(VLOOKUP(Tableau2[[#This Row],[PR]],'Taux sortant'!$I$9:$S$167,COLUMN(),0),"")</f>
        <v>0</v>
      </c>
      <c r="L5612" s="2" t="str">
        <f>IFERROR(VLOOKUP(Tableau2[[#This Row],[PR]],'Taux sortant'!$I$9:$S$167,COLUMN(),0),"")</f>
        <v/>
      </c>
    </row>
    <row r="5613" spans="1:12" x14ac:dyDescent="0.3">
      <c r="A5613" s="1" t="s">
        <v>2391</v>
      </c>
      <c r="B5613" s="1" t="s">
        <v>5362</v>
      </c>
      <c r="C5613" s="2" t="str">
        <f>IFERROR(VLOOKUP(Tableau2[[#This Row],[PR]],'Taux sortant'!$I$9:$S$167,COLUMN(),0),"")</f>
        <v/>
      </c>
      <c r="D5613" s="2" t="str">
        <f>IFERROR(VLOOKUP(Tableau2[[#This Row],[PR]],'Taux sortant'!$I$9:$S$167,COLUMN(),0),"")</f>
        <v/>
      </c>
      <c r="E5613" s="2" t="str">
        <f>IFERROR(VLOOKUP(Tableau2[[#This Row],[PR]],'Taux sortant'!$I$9:$S$167,COLUMN(),0),"")</f>
        <v/>
      </c>
      <c r="F5613" s="2" t="str">
        <f>IFERROR(VLOOKUP(Tableau2[[#This Row],[PR]],'Taux sortant'!$I$9:$S$167,COLUMN(),0),"")</f>
        <v/>
      </c>
      <c r="G5613" s="2" t="str">
        <f>IFERROR(VLOOKUP(Tableau2[[#This Row],[PR]],'Taux sortant'!$I$9:$S$167,COLUMN(),0),"")</f>
        <v/>
      </c>
      <c r="H5613" s="2" t="str">
        <f>IFERROR(VLOOKUP(Tableau2[[#This Row],[PR]],'Taux sortant'!$I$9:$S$167,COLUMN(),0),"")</f>
        <v/>
      </c>
      <c r="I5613" s="2" t="str">
        <f>IFERROR(VLOOKUP(Tableau2[[#This Row],[PR]],'Taux sortant'!$I$9:$S$167,COLUMN(),0),"")</f>
        <v/>
      </c>
      <c r="J5613" s="2" t="str">
        <f>IFERROR(VLOOKUP(Tableau2[[#This Row],[PR]],'Taux sortant'!$I$9:$S$167,COLUMN(),0),"")</f>
        <v/>
      </c>
      <c r="K5613" s="2" t="str">
        <f>IFERROR(VLOOKUP(Tableau2[[#This Row],[PR]],'Taux sortant'!$I$9:$S$167,COLUMN(),0),"")</f>
        <v/>
      </c>
      <c r="L5613" s="2" t="str">
        <f>IFERROR(VLOOKUP(Tableau2[[#This Row],[PR]],'Taux sortant'!$I$9:$S$167,COLUMN(),0),"")</f>
        <v/>
      </c>
    </row>
    <row r="5614" spans="1:12" x14ac:dyDescent="0.3">
      <c r="A5614" s="1" t="s">
        <v>2391</v>
      </c>
      <c r="B5614" s="1" t="s">
        <v>1557</v>
      </c>
      <c r="C5614" s="2">
        <f>IFERROR(VLOOKUP(Tableau2[[#This Row],[PR]],'Taux sortant'!$I$9:$S$167,COLUMN(),0),"")</f>
        <v>18.14</v>
      </c>
      <c r="D5614" s="2">
        <f>IFERROR(VLOOKUP(Tableau2[[#This Row],[PR]],'Taux sortant'!$I$9:$S$167,COLUMN(),0),"")</f>
        <v>14.95</v>
      </c>
      <c r="E5614" s="2">
        <f>IFERROR(VLOOKUP(Tableau2[[#This Row],[PR]],'Taux sortant'!$I$9:$S$167,COLUMN(),0),"")</f>
        <v>11.82</v>
      </c>
      <c r="F5614" s="2">
        <f>IFERROR(VLOOKUP(Tableau2[[#This Row],[PR]],'Taux sortant'!$I$9:$S$167,COLUMN(),0),"")</f>
        <v>8.19</v>
      </c>
      <c r="G5614" s="2">
        <f>IFERROR(VLOOKUP(Tableau2[[#This Row],[PR]],'Taux sortant'!$I$9:$S$167,COLUMN(),0),"")</f>
        <v>5.73</v>
      </c>
      <c r="H5614" s="2">
        <f>IFERROR(VLOOKUP(Tableau2[[#This Row],[PR]],'Taux sortant'!$I$9:$S$167,COLUMN(),0),"")</f>
        <v>4.3</v>
      </c>
      <c r="I5614" s="2">
        <f>IFERROR(VLOOKUP(Tableau2[[#This Row],[PR]],'Taux sortant'!$I$9:$S$167,COLUMN(),0),"")</f>
        <v>3.94</v>
      </c>
      <c r="J5614" s="2">
        <f>IFERROR(VLOOKUP(Tableau2[[#This Row],[PR]],'Taux sortant'!$I$9:$S$167,COLUMN(),0),"")</f>
        <v>0</v>
      </c>
      <c r="K5614" s="2">
        <f>IFERROR(VLOOKUP(Tableau2[[#This Row],[PR]],'Taux sortant'!$I$9:$S$167,COLUMN(),0),"")</f>
        <v>0</v>
      </c>
      <c r="L5614" s="2" t="str">
        <f>IFERROR(VLOOKUP(Tableau2[[#This Row],[PR]],'Taux sortant'!$I$9:$S$167,COLUMN(),0),"")</f>
        <v/>
      </c>
    </row>
    <row r="5615" spans="1:12" x14ac:dyDescent="0.3">
      <c r="A5615" s="1" t="s">
        <v>1320</v>
      </c>
      <c r="B5615" s="1" t="s">
        <v>87</v>
      </c>
      <c r="C5615" s="2">
        <f>IFERROR(VLOOKUP(Tableau2[[#This Row],[PR]],'Taux sortant'!$I$9:$S$167,COLUMN(),0),"")</f>
        <v>18.79</v>
      </c>
      <c r="D5615" s="2">
        <f>IFERROR(VLOOKUP(Tableau2[[#This Row],[PR]],'Taux sortant'!$I$9:$S$167,COLUMN(),0),"")</f>
        <v>15.99</v>
      </c>
      <c r="E5615" s="2">
        <f>IFERROR(VLOOKUP(Tableau2[[#This Row],[PR]],'Taux sortant'!$I$9:$S$167,COLUMN(),0),"")</f>
        <v>12.7</v>
      </c>
      <c r="F5615" s="2">
        <f>IFERROR(VLOOKUP(Tableau2[[#This Row],[PR]],'Taux sortant'!$I$9:$S$167,COLUMN(),0),"")</f>
        <v>11.07</v>
      </c>
      <c r="G5615" s="2">
        <f>IFERROR(VLOOKUP(Tableau2[[#This Row],[PR]],'Taux sortant'!$I$9:$S$167,COLUMN(),0),"")</f>
        <v>9.52</v>
      </c>
      <c r="H5615" s="2">
        <f>IFERROR(VLOOKUP(Tableau2[[#This Row],[PR]],'Taux sortant'!$I$9:$S$167,COLUMN(),0),"")</f>
        <v>8.1</v>
      </c>
      <c r="I5615" s="2">
        <f>IFERROR(VLOOKUP(Tableau2[[#This Row],[PR]],'Taux sortant'!$I$9:$S$167,COLUMN(),0),"")</f>
        <v>6.92</v>
      </c>
      <c r="J5615" s="2">
        <f>IFERROR(VLOOKUP(Tableau2[[#This Row],[PR]],'Taux sortant'!$I$9:$S$167,COLUMN(),0),"")</f>
        <v>0</v>
      </c>
      <c r="K5615" s="2">
        <f>IFERROR(VLOOKUP(Tableau2[[#This Row],[PR]],'Taux sortant'!$I$9:$S$167,COLUMN(),0),"")</f>
        <v>0</v>
      </c>
      <c r="L5615" s="2" t="str">
        <f>IFERROR(VLOOKUP(Tableau2[[#This Row],[PR]],'Taux sortant'!$I$9:$S$167,COLUMN(),0),"")</f>
        <v/>
      </c>
    </row>
    <row r="5616" spans="1:12" x14ac:dyDescent="0.3">
      <c r="A5616" s="1" t="s">
        <v>2394</v>
      </c>
      <c r="B5616" s="1" t="s">
        <v>1540</v>
      </c>
      <c r="C5616" s="2">
        <f>IFERROR(VLOOKUP(Tableau2[[#This Row],[PR]],'Taux sortant'!$I$9:$S$167,COLUMN(),0),"")</f>
        <v>9.59</v>
      </c>
      <c r="D5616" s="2">
        <f>IFERROR(VLOOKUP(Tableau2[[#This Row],[PR]],'Taux sortant'!$I$9:$S$167,COLUMN(),0),"")</f>
        <v>7.53</v>
      </c>
      <c r="E5616" s="2">
        <f>IFERROR(VLOOKUP(Tableau2[[#This Row],[PR]],'Taux sortant'!$I$9:$S$167,COLUMN(),0),"")</f>
        <v>5.2</v>
      </c>
      <c r="F5616" s="2">
        <f>IFERROR(VLOOKUP(Tableau2[[#This Row],[PR]],'Taux sortant'!$I$9:$S$167,COLUMN(),0),"")</f>
        <v>4.08</v>
      </c>
      <c r="G5616" s="2">
        <f>IFERROR(VLOOKUP(Tableau2[[#This Row],[PR]],'Taux sortant'!$I$9:$S$167,COLUMN(),0),"")</f>
        <v>3.34</v>
      </c>
      <c r="H5616" s="2">
        <f>IFERROR(VLOOKUP(Tableau2[[#This Row],[PR]],'Taux sortant'!$I$9:$S$167,COLUMN(),0),"")</f>
        <v>2.88</v>
      </c>
      <c r="I5616" s="2">
        <f>IFERROR(VLOOKUP(Tableau2[[#This Row],[PR]],'Taux sortant'!$I$9:$S$167,COLUMN(),0),"")</f>
        <v>2.59</v>
      </c>
      <c r="J5616" s="2">
        <f>IFERROR(VLOOKUP(Tableau2[[#This Row],[PR]],'Taux sortant'!$I$9:$S$167,COLUMN(),0),"")</f>
        <v>0</v>
      </c>
      <c r="K5616" s="2">
        <f>IFERROR(VLOOKUP(Tableau2[[#This Row],[PR]],'Taux sortant'!$I$9:$S$167,COLUMN(),0),"")</f>
        <v>0</v>
      </c>
      <c r="L5616" s="2" t="str">
        <f>IFERROR(VLOOKUP(Tableau2[[#This Row],[PR]],'Taux sortant'!$I$9:$S$167,COLUMN(),0),"")</f>
        <v/>
      </c>
    </row>
    <row r="5617" spans="1:12" x14ac:dyDescent="0.3">
      <c r="A5617" s="1" t="s">
        <v>2397</v>
      </c>
      <c r="B5617" s="1" t="s">
        <v>1549</v>
      </c>
      <c r="C5617" s="2">
        <f>IFERROR(VLOOKUP(Tableau2[[#This Row],[PR]],'Taux sortant'!$I$9:$S$167,COLUMN(),0),"")</f>
        <v>20.5</v>
      </c>
      <c r="D5617" s="2">
        <f>IFERROR(VLOOKUP(Tableau2[[#This Row],[PR]],'Taux sortant'!$I$9:$S$167,COLUMN(),0),"")</f>
        <v>15.85</v>
      </c>
      <c r="E5617" s="2">
        <f>IFERROR(VLOOKUP(Tableau2[[#This Row],[PR]],'Taux sortant'!$I$9:$S$167,COLUMN(),0),"")</f>
        <v>12.24</v>
      </c>
      <c r="F5617" s="2">
        <f>IFERROR(VLOOKUP(Tableau2[[#This Row],[PR]],'Taux sortant'!$I$9:$S$167,COLUMN(),0),"")</f>
        <v>9.4</v>
      </c>
      <c r="G5617" s="2">
        <f>IFERROR(VLOOKUP(Tableau2[[#This Row],[PR]],'Taux sortant'!$I$9:$S$167,COLUMN(),0),"")</f>
        <v>7.62</v>
      </c>
      <c r="H5617" s="2">
        <f>IFERROR(VLOOKUP(Tableau2[[#This Row],[PR]],'Taux sortant'!$I$9:$S$167,COLUMN(),0),"")</f>
        <v>6.35</v>
      </c>
      <c r="I5617" s="2">
        <f>IFERROR(VLOOKUP(Tableau2[[#This Row],[PR]],'Taux sortant'!$I$9:$S$167,COLUMN(),0),"")</f>
        <v>5.47</v>
      </c>
      <c r="J5617" s="2">
        <f>IFERROR(VLOOKUP(Tableau2[[#This Row],[PR]],'Taux sortant'!$I$9:$S$167,COLUMN(),0),"")</f>
        <v>0</v>
      </c>
      <c r="K5617" s="2">
        <f>IFERROR(VLOOKUP(Tableau2[[#This Row],[PR]],'Taux sortant'!$I$9:$S$167,COLUMN(),0),"")</f>
        <v>0</v>
      </c>
      <c r="L5617" s="2" t="str">
        <f>IFERROR(VLOOKUP(Tableau2[[#This Row],[PR]],'Taux sortant'!$I$9:$S$167,COLUMN(),0),"")</f>
        <v/>
      </c>
    </row>
    <row r="5618" spans="1:12" x14ac:dyDescent="0.3">
      <c r="A5618" s="1" t="s">
        <v>1323</v>
      </c>
      <c r="B5618" s="1" t="s">
        <v>5</v>
      </c>
      <c r="C5618" s="2">
        <f>IFERROR(VLOOKUP(Tableau2[[#This Row],[PR]],'Taux sortant'!$I$9:$S$167,COLUMN(),0),"")</f>
        <v>11.64</v>
      </c>
      <c r="D5618" s="2">
        <f>IFERROR(VLOOKUP(Tableau2[[#This Row],[PR]],'Taux sortant'!$I$9:$S$167,COLUMN(),0),"")</f>
        <v>9.2799999999999994</v>
      </c>
      <c r="E5618" s="2">
        <f>IFERROR(VLOOKUP(Tableau2[[#This Row],[PR]],'Taux sortant'!$I$9:$S$167,COLUMN(),0),"")</f>
        <v>6.6</v>
      </c>
      <c r="F5618" s="2">
        <f>IFERROR(VLOOKUP(Tableau2[[#This Row],[PR]],'Taux sortant'!$I$9:$S$167,COLUMN(),0),"")</f>
        <v>5.3</v>
      </c>
      <c r="G5618" s="2">
        <f>IFERROR(VLOOKUP(Tableau2[[#This Row],[PR]],'Taux sortant'!$I$9:$S$167,COLUMN(),0),"")</f>
        <v>4.37</v>
      </c>
      <c r="H5618" s="2">
        <f>IFERROR(VLOOKUP(Tableau2[[#This Row],[PR]],'Taux sortant'!$I$9:$S$167,COLUMN(),0),"")</f>
        <v>3.62</v>
      </c>
      <c r="I5618" s="2">
        <f>IFERROR(VLOOKUP(Tableau2[[#This Row],[PR]],'Taux sortant'!$I$9:$S$167,COLUMN(),0),"")</f>
        <v>3.13</v>
      </c>
      <c r="J5618" s="2">
        <f>IFERROR(VLOOKUP(Tableau2[[#This Row],[PR]],'Taux sortant'!$I$9:$S$167,COLUMN(),0),"")</f>
        <v>0</v>
      </c>
      <c r="K5618" s="2">
        <f>IFERROR(VLOOKUP(Tableau2[[#This Row],[PR]],'Taux sortant'!$I$9:$S$167,COLUMN(),0),"")</f>
        <v>0</v>
      </c>
      <c r="L5618" s="2" t="str">
        <f>IFERROR(VLOOKUP(Tableau2[[#This Row],[PR]],'Taux sortant'!$I$9:$S$167,COLUMN(),0),"")</f>
        <v/>
      </c>
    </row>
    <row r="5619" spans="1:12" x14ac:dyDescent="0.3">
      <c r="A5619" s="1" t="s">
        <v>2400</v>
      </c>
      <c r="B5619" s="1" t="s">
        <v>1570</v>
      </c>
      <c r="C5619" s="2">
        <f>IFERROR(VLOOKUP(Tableau2[[#This Row],[PR]],'Taux sortant'!$I$9:$S$167,COLUMN(),0),"")</f>
        <v>19.86</v>
      </c>
      <c r="D5619" s="2">
        <f>IFERROR(VLOOKUP(Tableau2[[#This Row],[PR]],'Taux sortant'!$I$9:$S$167,COLUMN(),0),"")</f>
        <v>14.64</v>
      </c>
      <c r="E5619" s="2">
        <f>IFERROR(VLOOKUP(Tableau2[[#This Row],[PR]],'Taux sortant'!$I$9:$S$167,COLUMN(),0),"")</f>
        <v>10.78</v>
      </c>
      <c r="F5619" s="2">
        <f>IFERROR(VLOOKUP(Tableau2[[#This Row],[PR]],'Taux sortant'!$I$9:$S$167,COLUMN(),0),"")</f>
        <v>8.1199999999999992</v>
      </c>
      <c r="G5619" s="2">
        <f>IFERROR(VLOOKUP(Tableau2[[#This Row],[PR]],'Taux sortant'!$I$9:$S$167,COLUMN(),0),"")</f>
        <v>6.83</v>
      </c>
      <c r="H5619" s="2">
        <f>IFERROR(VLOOKUP(Tableau2[[#This Row],[PR]],'Taux sortant'!$I$9:$S$167,COLUMN(),0),"")</f>
        <v>5.07</v>
      </c>
      <c r="I5619" s="2">
        <f>IFERROR(VLOOKUP(Tableau2[[#This Row],[PR]],'Taux sortant'!$I$9:$S$167,COLUMN(),0),"")</f>
        <v>4.43</v>
      </c>
      <c r="J5619" s="2">
        <f>IFERROR(VLOOKUP(Tableau2[[#This Row],[PR]],'Taux sortant'!$I$9:$S$167,COLUMN(),0),"")</f>
        <v>0</v>
      </c>
      <c r="K5619" s="2">
        <f>IFERROR(VLOOKUP(Tableau2[[#This Row],[PR]],'Taux sortant'!$I$9:$S$167,COLUMN(),0),"")</f>
        <v>0</v>
      </c>
      <c r="L5619" s="2" t="str">
        <f>IFERROR(VLOOKUP(Tableau2[[#This Row],[PR]],'Taux sortant'!$I$9:$S$167,COLUMN(),0),"")</f>
        <v/>
      </c>
    </row>
    <row r="5620" spans="1:12" x14ac:dyDescent="0.3">
      <c r="A5620" s="1" t="s">
        <v>2403</v>
      </c>
      <c r="B5620" s="1" t="s">
        <v>1790</v>
      </c>
      <c r="C5620" s="2">
        <f>IFERROR(VLOOKUP(Tableau2[[#This Row],[PR]],'Taux sortant'!$I$9:$S$167,COLUMN(),0),"")</f>
        <v>20.27</v>
      </c>
      <c r="D5620" s="2">
        <f>IFERROR(VLOOKUP(Tableau2[[#This Row],[PR]],'Taux sortant'!$I$9:$S$167,COLUMN(),0),"")</f>
        <v>17.12</v>
      </c>
      <c r="E5620" s="2">
        <f>IFERROR(VLOOKUP(Tableau2[[#This Row],[PR]],'Taux sortant'!$I$9:$S$167,COLUMN(),0),"")</f>
        <v>13.15</v>
      </c>
      <c r="F5620" s="2">
        <f>IFERROR(VLOOKUP(Tableau2[[#This Row],[PR]],'Taux sortant'!$I$9:$S$167,COLUMN(),0),"")</f>
        <v>9.51</v>
      </c>
      <c r="G5620" s="2">
        <f>IFERROR(VLOOKUP(Tableau2[[#This Row],[PR]],'Taux sortant'!$I$9:$S$167,COLUMN(),0),"")</f>
        <v>6.45</v>
      </c>
      <c r="H5620" s="2">
        <f>IFERROR(VLOOKUP(Tableau2[[#This Row],[PR]],'Taux sortant'!$I$9:$S$167,COLUMN(),0),"")</f>
        <v>4.6399999999999997</v>
      </c>
      <c r="I5620" s="2">
        <f>IFERROR(VLOOKUP(Tableau2[[#This Row],[PR]],'Taux sortant'!$I$9:$S$167,COLUMN(),0),"")</f>
        <v>3.62</v>
      </c>
      <c r="J5620" s="2">
        <f>IFERROR(VLOOKUP(Tableau2[[#This Row],[PR]],'Taux sortant'!$I$9:$S$167,COLUMN(),0),"")</f>
        <v>0</v>
      </c>
      <c r="K5620" s="2">
        <f>IFERROR(VLOOKUP(Tableau2[[#This Row],[PR]],'Taux sortant'!$I$9:$S$167,COLUMN(),0),"")</f>
        <v>0</v>
      </c>
      <c r="L5620" s="2" t="str">
        <f>IFERROR(VLOOKUP(Tableau2[[#This Row],[PR]],'Taux sortant'!$I$9:$S$167,COLUMN(),0),"")</f>
        <v/>
      </c>
    </row>
    <row r="5621" spans="1:12" x14ac:dyDescent="0.3">
      <c r="A5621" s="1" t="s">
        <v>2406</v>
      </c>
      <c r="B5621" s="1" t="s">
        <v>1865</v>
      </c>
      <c r="C5621" s="2">
        <f>IFERROR(VLOOKUP(Tableau2[[#This Row],[PR]],'Taux sortant'!$I$9:$S$167,COLUMN(),0),"")</f>
        <v>18.14</v>
      </c>
      <c r="D5621" s="2">
        <f>IFERROR(VLOOKUP(Tableau2[[#This Row],[PR]],'Taux sortant'!$I$9:$S$167,COLUMN(),0),"")</f>
        <v>14.95</v>
      </c>
      <c r="E5621" s="2">
        <f>IFERROR(VLOOKUP(Tableau2[[#This Row],[PR]],'Taux sortant'!$I$9:$S$167,COLUMN(),0),"")</f>
        <v>11.82</v>
      </c>
      <c r="F5621" s="2">
        <f>IFERROR(VLOOKUP(Tableau2[[#This Row],[PR]],'Taux sortant'!$I$9:$S$167,COLUMN(),0),"")</f>
        <v>8.19</v>
      </c>
      <c r="G5621" s="2">
        <f>IFERROR(VLOOKUP(Tableau2[[#This Row],[PR]],'Taux sortant'!$I$9:$S$167,COLUMN(),0),"")</f>
        <v>5.73</v>
      </c>
      <c r="H5621" s="2">
        <f>IFERROR(VLOOKUP(Tableau2[[#This Row],[PR]],'Taux sortant'!$I$9:$S$167,COLUMN(),0),"")</f>
        <v>4.3</v>
      </c>
      <c r="I5621" s="2">
        <f>IFERROR(VLOOKUP(Tableau2[[#This Row],[PR]],'Taux sortant'!$I$9:$S$167,COLUMN(),0),"")</f>
        <v>3.94</v>
      </c>
      <c r="J5621" s="2">
        <f>IFERROR(VLOOKUP(Tableau2[[#This Row],[PR]],'Taux sortant'!$I$9:$S$167,COLUMN(),0),"")</f>
        <v>0</v>
      </c>
      <c r="K5621" s="2">
        <f>IFERROR(VLOOKUP(Tableau2[[#This Row],[PR]],'Taux sortant'!$I$9:$S$167,COLUMN(),0),"")</f>
        <v>0</v>
      </c>
      <c r="L5621" s="2" t="str">
        <f>IFERROR(VLOOKUP(Tableau2[[#This Row],[PR]],'Taux sortant'!$I$9:$S$167,COLUMN(),0),"")</f>
        <v/>
      </c>
    </row>
    <row r="5622" spans="1:12" x14ac:dyDescent="0.3">
      <c r="A5622" s="1" t="s">
        <v>2409</v>
      </c>
      <c r="B5622" s="1" t="s">
        <v>1816</v>
      </c>
      <c r="C5622" s="2">
        <f>IFERROR(VLOOKUP(Tableau2[[#This Row],[PR]],'Taux sortant'!$I$9:$S$167,COLUMN(),0),"")</f>
        <v>18.93</v>
      </c>
      <c r="D5622" s="2">
        <f>IFERROR(VLOOKUP(Tableau2[[#This Row],[PR]],'Taux sortant'!$I$9:$S$167,COLUMN(),0),"")</f>
        <v>14.85</v>
      </c>
      <c r="E5622" s="2">
        <f>IFERROR(VLOOKUP(Tableau2[[#This Row],[PR]],'Taux sortant'!$I$9:$S$167,COLUMN(),0),"")</f>
        <v>11.22</v>
      </c>
      <c r="F5622" s="2">
        <f>IFERROR(VLOOKUP(Tableau2[[#This Row],[PR]],'Taux sortant'!$I$9:$S$167,COLUMN(),0),"")</f>
        <v>8.25</v>
      </c>
      <c r="G5622" s="2">
        <f>IFERROR(VLOOKUP(Tableau2[[#This Row],[PR]],'Taux sortant'!$I$9:$S$167,COLUMN(),0),"")</f>
        <v>5.71</v>
      </c>
      <c r="H5622" s="2">
        <f>IFERROR(VLOOKUP(Tableau2[[#This Row],[PR]],'Taux sortant'!$I$9:$S$167,COLUMN(),0),"")</f>
        <v>4.21</v>
      </c>
      <c r="I5622" s="2">
        <f>IFERROR(VLOOKUP(Tableau2[[#This Row],[PR]],'Taux sortant'!$I$9:$S$167,COLUMN(),0),"")</f>
        <v>3.29</v>
      </c>
      <c r="J5622" s="2">
        <f>IFERROR(VLOOKUP(Tableau2[[#This Row],[PR]],'Taux sortant'!$I$9:$S$167,COLUMN(),0),"")</f>
        <v>0</v>
      </c>
      <c r="K5622" s="2">
        <f>IFERROR(VLOOKUP(Tableau2[[#This Row],[PR]],'Taux sortant'!$I$9:$S$167,COLUMN(),0),"")</f>
        <v>0</v>
      </c>
      <c r="L5622" s="2" t="str">
        <f>IFERROR(VLOOKUP(Tableau2[[#This Row],[PR]],'Taux sortant'!$I$9:$S$167,COLUMN(),0),"")</f>
        <v/>
      </c>
    </row>
    <row r="5623" spans="1:12" x14ac:dyDescent="0.3">
      <c r="A5623" s="1" t="s">
        <v>2412</v>
      </c>
      <c r="B5623" s="1" t="s">
        <v>1790</v>
      </c>
      <c r="C5623" s="2">
        <f>IFERROR(VLOOKUP(Tableau2[[#This Row],[PR]],'Taux sortant'!$I$9:$S$167,COLUMN(),0),"")</f>
        <v>20.27</v>
      </c>
      <c r="D5623" s="2">
        <f>IFERROR(VLOOKUP(Tableau2[[#This Row],[PR]],'Taux sortant'!$I$9:$S$167,COLUMN(),0),"")</f>
        <v>17.12</v>
      </c>
      <c r="E5623" s="2">
        <f>IFERROR(VLOOKUP(Tableau2[[#This Row],[PR]],'Taux sortant'!$I$9:$S$167,COLUMN(),0),"")</f>
        <v>13.15</v>
      </c>
      <c r="F5623" s="2">
        <f>IFERROR(VLOOKUP(Tableau2[[#This Row],[PR]],'Taux sortant'!$I$9:$S$167,COLUMN(),0),"")</f>
        <v>9.51</v>
      </c>
      <c r="G5623" s="2">
        <f>IFERROR(VLOOKUP(Tableau2[[#This Row],[PR]],'Taux sortant'!$I$9:$S$167,COLUMN(),0),"")</f>
        <v>6.45</v>
      </c>
      <c r="H5623" s="2">
        <f>IFERROR(VLOOKUP(Tableau2[[#This Row],[PR]],'Taux sortant'!$I$9:$S$167,COLUMN(),0),"")</f>
        <v>4.6399999999999997</v>
      </c>
      <c r="I5623" s="2">
        <f>IFERROR(VLOOKUP(Tableau2[[#This Row],[PR]],'Taux sortant'!$I$9:$S$167,COLUMN(),0),"")</f>
        <v>3.62</v>
      </c>
      <c r="J5623" s="2">
        <f>IFERROR(VLOOKUP(Tableau2[[#This Row],[PR]],'Taux sortant'!$I$9:$S$167,COLUMN(),0),"")</f>
        <v>0</v>
      </c>
      <c r="K5623" s="2">
        <f>IFERROR(VLOOKUP(Tableau2[[#This Row],[PR]],'Taux sortant'!$I$9:$S$167,COLUMN(),0),"")</f>
        <v>0</v>
      </c>
      <c r="L5623" s="2" t="str">
        <f>IFERROR(VLOOKUP(Tableau2[[#This Row],[PR]],'Taux sortant'!$I$9:$S$167,COLUMN(),0),"")</f>
        <v/>
      </c>
    </row>
    <row r="5624" spans="1:12" x14ac:dyDescent="0.3">
      <c r="A5624" s="1" t="s">
        <v>2415</v>
      </c>
      <c r="B5624" s="1" t="s">
        <v>1547</v>
      </c>
      <c r="C5624" s="2">
        <f>IFERROR(VLOOKUP(Tableau2[[#This Row],[PR]],'Taux sortant'!$I$9:$S$167,COLUMN(),0),"")</f>
        <v>8.85</v>
      </c>
      <c r="D5624" s="2">
        <f>IFERROR(VLOOKUP(Tableau2[[#This Row],[PR]],'Taux sortant'!$I$9:$S$167,COLUMN(),0),"")</f>
        <v>6.89</v>
      </c>
      <c r="E5624" s="2">
        <f>IFERROR(VLOOKUP(Tableau2[[#This Row],[PR]],'Taux sortant'!$I$9:$S$167,COLUMN(),0),"")</f>
        <v>4.7</v>
      </c>
      <c r="F5624" s="2">
        <f>IFERROR(VLOOKUP(Tableau2[[#This Row],[PR]],'Taux sortant'!$I$9:$S$167,COLUMN(),0),"")</f>
        <v>3.63</v>
      </c>
      <c r="G5624" s="2">
        <f>IFERROR(VLOOKUP(Tableau2[[#This Row],[PR]],'Taux sortant'!$I$9:$S$167,COLUMN(),0),"")</f>
        <v>2.93</v>
      </c>
      <c r="H5624" s="2">
        <f>IFERROR(VLOOKUP(Tableau2[[#This Row],[PR]],'Taux sortant'!$I$9:$S$167,COLUMN(),0),"")</f>
        <v>2.4900000000000002</v>
      </c>
      <c r="I5624" s="2">
        <f>IFERROR(VLOOKUP(Tableau2[[#This Row],[PR]],'Taux sortant'!$I$9:$S$167,COLUMN(),0),"")</f>
        <v>2.21</v>
      </c>
      <c r="J5624" s="2">
        <f>IFERROR(VLOOKUP(Tableau2[[#This Row],[PR]],'Taux sortant'!$I$9:$S$167,COLUMN(),0),"")</f>
        <v>0</v>
      </c>
      <c r="K5624" s="2">
        <f>IFERROR(VLOOKUP(Tableau2[[#This Row],[PR]],'Taux sortant'!$I$9:$S$167,COLUMN(),0),"")</f>
        <v>0</v>
      </c>
      <c r="L5624" s="2" t="str">
        <f>IFERROR(VLOOKUP(Tableau2[[#This Row],[PR]],'Taux sortant'!$I$9:$S$167,COLUMN(),0),"")</f>
        <v/>
      </c>
    </row>
    <row r="5625" spans="1:12" x14ac:dyDescent="0.3">
      <c r="A5625" s="1" t="s">
        <v>5268</v>
      </c>
      <c r="B5625" s="1" t="s">
        <v>3580</v>
      </c>
      <c r="C5625" s="2">
        <f>IFERROR(VLOOKUP(Tableau2[[#This Row],[PR]],'Taux sortant'!$I$9:$S$167,COLUMN(),0),"")</f>
        <v>18.79</v>
      </c>
      <c r="D5625" s="2">
        <f>IFERROR(VLOOKUP(Tableau2[[#This Row],[PR]],'Taux sortant'!$I$9:$S$167,COLUMN(),0),"")</f>
        <v>15.99</v>
      </c>
      <c r="E5625" s="2">
        <f>IFERROR(VLOOKUP(Tableau2[[#This Row],[PR]],'Taux sortant'!$I$9:$S$167,COLUMN(),0),"")</f>
        <v>12.7</v>
      </c>
      <c r="F5625" s="2">
        <f>IFERROR(VLOOKUP(Tableau2[[#This Row],[PR]],'Taux sortant'!$I$9:$S$167,COLUMN(),0),"")</f>
        <v>11.07</v>
      </c>
      <c r="G5625" s="2">
        <f>IFERROR(VLOOKUP(Tableau2[[#This Row],[PR]],'Taux sortant'!$I$9:$S$167,COLUMN(),0),"")</f>
        <v>9.52</v>
      </c>
      <c r="H5625" s="2">
        <f>IFERROR(VLOOKUP(Tableau2[[#This Row],[PR]],'Taux sortant'!$I$9:$S$167,COLUMN(),0),"")</f>
        <v>8.1</v>
      </c>
      <c r="I5625" s="2">
        <f>IFERROR(VLOOKUP(Tableau2[[#This Row],[PR]],'Taux sortant'!$I$9:$S$167,COLUMN(),0),"")</f>
        <v>6.92</v>
      </c>
      <c r="J5625" s="2">
        <f>IFERROR(VLOOKUP(Tableau2[[#This Row],[PR]],'Taux sortant'!$I$9:$S$167,COLUMN(),0),"")</f>
        <v>0</v>
      </c>
      <c r="K5625" s="2">
        <f>IFERROR(VLOOKUP(Tableau2[[#This Row],[PR]],'Taux sortant'!$I$9:$S$167,COLUMN(),0),"")</f>
        <v>0</v>
      </c>
      <c r="L5625" s="2" t="str">
        <f>IFERROR(VLOOKUP(Tableau2[[#This Row],[PR]],'Taux sortant'!$I$9:$S$167,COLUMN(),0),"")</f>
        <v/>
      </c>
    </row>
    <row r="5626" spans="1:12" x14ac:dyDescent="0.3">
      <c r="A5626" s="1" t="s">
        <v>2418</v>
      </c>
      <c r="B5626" s="1" t="s">
        <v>1790</v>
      </c>
      <c r="C5626" s="2">
        <f>IFERROR(VLOOKUP(Tableau2[[#This Row],[PR]],'Taux sortant'!$I$9:$S$167,COLUMN(),0),"")</f>
        <v>20.27</v>
      </c>
      <c r="D5626" s="2">
        <f>IFERROR(VLOOKUP(Tableau2[[#This Row],[PR]],'Taux sortant'!$I$9:$S$167,COLUMN(),0),"")</f>
        <v>17.12</v>
      </c>
      <c r="E5626" s="2">
        <f>IFERROR(VLOOKUP(Tableau2[[#This Row],[PR]],'Taux sortant'!$I$9:$S$167,COLUMN(),0),"")</f>
        <v>13.15</v>
      </c>
      <c r="F5626" s="2">
        <f>IFERROR(VLOOKUP(Tableau2[[#This Row],[PR]],'Taux sortant'!$I$9:$S$167,COLUMN(),0),"")</f>
        <v>9.51</v>
      </c>
      <c r="G5626" s="2">
        <f>IFERROR(VLOOKUP(Tableau2[[#This Row],[PR]],'Taux sortant'!$I$9:$S$167,COLUMN(),0),"")</f>
        <v>6.45</v>
      </c>
      <c r="H5626" s="2">
        <f>IFERROR(VLOOKUP(Tableau2[[#This Row],[PR]],'Taux sortant'!$I$9:$S$167,COLUMN(),0),"")</f>
        <v>4.6399999999999997</v>
      </c>
      <c r="I5626" s="2">
        <f>IFERROR(VLOOKUP(Tableau2[[#This Row],[PR]],'Taux sortant'!$I$9:$S$167,COLUMN(),0),"")</f>
        <v>3.62</v>
      </c>
      <c r="J5626" s="2">
        <f>IFERROR(VLOOKUP(Tableau2[[#This Row],[PR]],'Taux sortant'!$I$9:$S$167,COLUMN(),0),"")</f>
        <v>0</v>
      </c>
      <c r="K5626" s="2">
        <f>IFERROR(VLOOKUP(Tableau2[[#This Row],[PR]],'Taux sortant'!$I$9:$S$167,COLUMN(),0),"")</f>
        <v>0</v>
      </c>
      <c r="L5626" s="2" t="str">
        <f>IFERROR(VLOOKUP(Tableau2[[#This Row],[PR]],'Taux sortant'!$I$9:$S$167,COLUMN(),0),"")</f>
        <v/>
      </c>
    </row>
    <row r="5627" spans="1:12" x14ac:dyDescent="0.3">
      <c r="A5627" s="1" t="s">
        <v>2421</v>
      </c>
      <c r="B5627" s="1" t="s">
        <v>1523</v>
      </c>
      <c r="C5627" s="2">
        <f>IFERROR(VLOOKUP(Tableau2[[#This Row],[PR]],'Taux sortant'!$I$9:$S$167,COLUMN(),0),"")</f>
        <v>20.91</v>
      </c>
      <c r="D5627" s="2">
        <f>IFERROR(VLOOKUP(Tableau2[[#This Row],[PR]],'Taux sortant'!$I$9:$S$167,COLUMN(),0),"")</f>
        <v>16.62</v>
      </c>
      <c r="E5627" s="2">
        <f>IFERROR(VLOOKUP(Tableau2[[#This Row],[PR]],'Taux sortant'!$I$9:$S$167,COLUMN(),0),"")</f>
        <v>12.11</v>
      </c>
      <c r="F5627" s="2">
        <f>IFERROR(VLOOKUP(Tableau2[[#This Row],[PR]],'Taux sortant'!$I$9:$S$167,COLUMN(),0),"")</f>
        <v>9.7100000000000009</v>
      </c>
      <c r="G5627" s="2">
        <f>IFERROR(VLOOKUP(Tableau2[[#This Row],[PR]],'Taux sortant'!$I$9:$S$167,COLUMN(),0),"")</f>
        <v>7</v>
      </c>
      <c r="H5627" s="2">
        <f>IFERROR(VLOOKUP(Tableau2[[#This Row],[PR]],'Taux sortant'!$I$9:$S$167,COLUMN(),0),"")</f>
        <v>4.8099999999999996</v>
      </c>
      <c r="I5627" s="2">
        <f>IFERROR(VLOOKUP(Tableau2[[#This Row],[PR]],'Taux sortant'!$I$9:$S$167,COLUMN(),0),"")</f>
        <v>4.1900000000000004</v>
      </c>
      <c r="J5627" s="2">
        <f>IFERROR(VLOOKUP(Tableau2[[#This Row],[PR]],'Taux sortant'!$I$9:$S$167,COLUMN(),0),"")</f>
        <v>0</v>
      </c>
      <c r="K5627" s="2">
        <f>IFERROR(VLOOKUP(Tableau2[[#This Row],[PR]],'Taux sortant'!$I$9:$S$167,COLUMN(),0),"")</f>
        <v>0</v>
      </c>
      <c r="L5627" s="2" t="str">
        <f>IFERROR(VLOOKUP(Tableau2[[#This Row],[PR]],'Taux sortant'!$I$9:$S$167,COLUMN(),0),"")</f>
        <v/>
      </c>
    </row>
    <row r="5628" spans="1:12" ht="25" x14ac:dyDescent="0.3">
      <c r="A5628" s="1" t="s">
        <v>2424</v>
      </c>
      <c r="B5628" s="1" t="s">
        <v>1549</v>
      </c>
      <c r="C5628" s="2">
        <f>IFERROR(VLOOKUP(Tableau2[[#This Row],[PR]],'Taux sortant'!$I$9:$S$167,COLUMN(),0),"")</f>
        <v>20.5</v>
      </c>
      <c r="D5628" s="2">
        <f>IFERROR(VLOOKUP(Tableau2[[#This Row],[PR]],'Taux sortant'!$I$9:$S$167,COLUMN(),0),"")</f>
        <v>15.85</v>
      </c>
      <c r="E5628" s="2">
        <f>IFERROR(VLOOKUP(Tableau2[[#This Row],[PR]],'Taux sortant'!$I$9:$S$167,COLUMN(),0),"")</f>
        <v>12.24</v>
      </c>
      <c r="F5628" s="2">
        <f>IFERROR(VLOOKUP(Tableau2[[#This Row],[PR]],'Taux sortant'!$I$9:$S$167,COLUMN(),0),"")</f>
        <v>9.4</v>
      </c>
      <c r="G5628" s="2">
        <f>IFERROR(VLOOKUP(Tableau2[[#This Row],[PR]],'Taux sortant'!$I$9:$S$167,COLUMN(),0),"")</f>
        <v>7.62</v>
      </c>
      <c r="H5628" s="2">
        <f>IFERROR(VLOOKUP(Tableau2[[#This Row],[PR]],'Taux sortant'!$I$9:$S$167,COLUMN(),0),"")</f>
        <v>6.35</v>
      </c>
      <c r="I5628" s="2">
        <f>IFERROR(VLOOKUP(Tableau2[[#This Row],[PR]],'Taux sortant'!$I$9:$S$167,COLUMN(),0),"")</f>
        <v>5.47</v>
      </c>
      <c r="J5628" s="2">
        <f>IFERROR(VLOOKUP(Tableau2[[#This Row],[PR]],'Taux sortant'!$I$9:$S$167,COLUMN(),0),"")</f>
        <v>0</v>
      </c>
      <c r="K5628" s="2">
        <f>IFERROR(VLOOKUP(Tableau2[[#This Row],[PR]],'Taux sortant'!$I$9:$S$167,COLUMN(),0),"")</f>
        <v>0</v>
      </c>
      <c r="L5628" s="2" t="str">
        <f>IFERROR(VLOOKUP(Tableau2[[#This Row],[PR]],'Taux sortant'!$I$9:$S$167,COLUMN(),0),"")</f>
        <v/>
      </c>
    </row>
    <row r="5629" spans="1:12" x14ac:dyDescent="0.3">
      <c r="A5629" s="1" t="s">
        <v>2427</v>
      </c>
      <c r="B5629" s="1" t="s">
        <v>1526</v>
      </c>
      <c r="C5629" s="2">
        <f>IFERROR(VLOOKUP(Tableau2[[#This Row],[PR]],'Taux sortant'!$I$9:$S$167,COLUMN(),0),"")</f>
        <v>9.59</v>
      </c>
      <c r="D5629" s="2">
        <f>IFERROR(VLOOKUP(Tableau2[[#This Row],[PR]],'Taux sortant'!$I$9:$S$167,COLUMN(),0),"")</f>
        <v>7.53</v>
      </c>
      <c r="E5629" s="2">
        <f>IFERROR(VLOOKUP(Tableau2[[#This Row],[PR]],'Taux sortant'!$I$9:$S$167,COLUMN(),0),"")</f>
        <v>5.2</v>
      </c>
      <c r="F5629" s="2">
        <f>IFERROR(VLOOKUP(Tableau2[[#This Row],[PR]],'Taux sortant'!$I$9:$S$167,COLUMN(),0),"")</f>
        <v>4.08</v>
      </c>
      <c r="G5629" s="2">
        <f>IFERROR(VLOOKUP(Tableau2[[#This Row],[PR]],'Taux sortant'!$I$9:$S$167,COLUMN(),0),"")</f>
        <v>3.34</v>
      </c>
      <c r="H5629" s="2">
        <f>IFERROR(VLOOKUP(Tableau2[[#This Row],[PR]],'Taux sortant'!$I$9:$S$167,COLUMN(),0),"")</f>
        <v>2.88</v>
      </c>
      <c r="I5629" s="2">
        <f>IFERROR(VLOOKUP(Tableau2[[#This Row],[PR]],'Taux sortant'!$I$9:$S$167,COLUMN(),0),"")</f>
        <v>2.59</v>
      </c>
      <c r="J5629" s="2">
        <f>IFERROR(VLOOKUP(Tableau2[[#This Row],[PR]],'Taux sortant'!$I$9:$S$167,COLUMN(),0),"")</f>
        <v>0</v>
      </c>
      <c r="K5629" s="2">
        <f>IFERROR(VLOOKUP(Tableau2[[#This Row],[PR]],'Taux sortant'!$I$9:$S$167,COLUMN(),0),"")</f>
        <v>0</v>
      </c>
      <c r="L5629" s="2" t="str">
        <f>IFERROR(VLOOKUP(Tableau2[[#This Row],[PR]],'Taux sortant'!$I$9:$S$167,COLUMN(),0),"")</f>
        <v/>
      </c>
    </row>
    <row r="5630" spans="1:12" x14ac:dyDescent="0.3">
      <c r="A5630" s="1" t="s">
        <v>2430</v>
      </c>
      <c r="B5630" s="1" t="s">
        <v>1523</v>
      </c>
      <c r="C5630" s="2">
        <f>IFERROR(VLOOKUP(Tableau2[[#This Row],[PR]],'Taux sortant'!$I$9:$S$167,COLUMN(),0),"")</f>
        <v>20.91</v>
      </c>
      <c r="D5630" s="2">
        <f>IFERROR(VLOOKUP(Tableau2[[#This Row],[PR]],'Taux sortant'!$I$9:$S$167,COLUMN(),0),"")</f>
        <v>16.62</v>
      </c>
      <c r="E5630" s="2">
        <f>IFERROR(VLOOKUP(Tableau2[[#This Row],[PR]],'Taux sortant'!$I$9:$S$167,COLUMN(),0),"")</f>
        <v>12.11</v>
      </c>
      <c r="F5630" s="2">
        <f>IFERROR(VLOOKUP(Tableau2[[#This Row],[PR]],'Taux sortant'!$I$9:$S$167,COLUMN(),0),"")</f>
        <v>9.7100000000000009</v>
      </c>
      <c r="G5630" s="2">
        <f>IFERROR(VLOOKUP(Tableau2[[#This Row],[PR]],'Taux sortant'!$I$9:$S$167,COLUMN(),0),"")</f>
        <v>7</v>
      </c>
      <c r="H5630" s="2">
        <f>IFERROR(VLOOKUP(Tableau2[[#This Row],[PR]],'Taux sortant'!$I$9:$S$167,COLUMN(),0),"")</f>
        <v>4.8099999999999996</v>
      </c>
      <c r="I5630" s="2">
        <f>IFERROR(VLOOKUP(Tableau2[[#This Row],[PR]],'Taux sortant'!$I$9:$S$167,COLUMN(),0),"")</f>
        <v>4.1900000000000004</v>
      </c>
      <c r="J5630" s="2">
        <f>IFERROR(VLOOKUP(Tableau2[[#This Row],[PR]],'Taux sortant'!$I$9:$S$167,COLUMN(),0),"")</f>
        <v>0</v>
      </c>
      <c r="K5630" s="2">
        <f>IFERROR(VLOOKUP(Tableau2[[#This Row],[PR]],'Taux sortant'!$I$9:$S$167,COLUMN(),0),"")</f>
        <v>0</v>
      </c>
      <c r="L5630" s="2" t="str">
        <f>IFERROR(VLOOKUP(Tableau2[[#This Row],[PR]],'Taux sortant'!$I$9:$S$167,COLUMN(),0),"")</f>
        <v/>
      </c>
    </row>
    <row r="5631" spans="1:12" x14ac:dyDescent="0.3">
      <c r="A5631" s="1" t="s">
        <v>2432</v>
      </c>
      <c r="B5631" s="1" t="s">
        <v>1529</v>
      </c>
      <c r="C5631" s="2">
        <f>IFERROR(VLOOKUP(Tableau2[[#This Row],[PR]],'Taux sortant'!$I$9:$S$167,COLUMN(),0),"")</f>
        <v>8.85</v>
      </c>
      <c r="D5631" s="2">
        <f>IFERROR(VLOOKUP(Tableau2[[#This Row],[PR]],'Taux sortant'!$I$9:$S$167,COLUMN(),0),"")</f>
        <v>6.89</v>
      </c>
      <c r="E5631" s="2">
        <f>IFERROR(VLOOKUP(Tableau2[[#This Row],[PR]],'Taux sortant'!$I$9:$S$167,COLUMN(),0),"")</f>
        <v>4.7</v>
      </c>
      <c r="F5631" s="2">
        <f>IFERROR(VLOOKUP(Tableau2[[#This Row],[PR]],'Taux sortant'!$I$9:$S$167,COLUMN(),0),"")</f>
        <v>3.63</v>
      </c>
      <c r="G5631" s="2">
        <f>IFERROR(VLOOKUP(Tableau2[[#This Row],[PR]],'Taux sortant'!$I$9:$S$167,COLUMN(),0),"")</f>
        <v>2.93</v>
      </c>
      <c r="H5631" s="2">
        <f>IFERROR(VLOOKUP(Tableau2[[#This Row],[PR]],'Taux sortant'!$I$9:$S$167,COLUMN(),0),"")</f>
        <v>2.4900000000000002</v>
      </c>
      <c r="I5631" s="2">
        <f>IFERROR(VLOOKUP(Tableau2[[#This Row],[PR]],'Taux sortant'!$I$9:$S$167,COLUMN(),0),"")</f>
        <v>2.21</v>
      </c>
      <c r="J5631" s="2">
        <f>IFERROR(VLOOKUP(Tableau2[[#This Row],[PR]],'Taux sortant'!$I$9:$S$167,COLUMN(),0),"")</f>
        <v>0</v>
      </c>
      <c r="K5631" s="2">
        <f>IFERROR(VLOOKUP(Tableau2[[#This Row],[PR]],'Taux sortant'!$I$9:$S$167,COLUMN(),0),"")</f>
        <v>0</v>
      </c>
      <c r="L5631" s="2" t="str">
        <f>IFERROR(VLOOKUP(Tableau2[[#This Row],[PR]],'Taux sortant'!$I$9:$S$167,COLUMN(),0),"")</f>
        <v/>
      </c>
    </row>
    <row r="5632" spans="1:12" x14ac:dyDescent="0.3">
      <c r="A5632" s="1" t="s">
        <v>2435</v>
      </c>
      <c r="B5632" s="1" t="s">
        <v>1533</v>
      </c>
      <c r="C5632" s="2">
        <f>IFERROR(VLOOKUP(Tableau2[[#This Row],[PR]],'Taux sortant'!$I$9:$S$167,COLUMN(),0),"")</f>
        <v>9.59</v>
      </c>
      <c r="D5632" s="2">
        <f>IFERROR(VLOOKUP(Tableau2[[#This Row],[PR]],'Taux sortant'!$I$9:$S$167,COLUMN(),0),"")</f>
        <v>7.53</v>
      </c>
      <c r="E5632" s="2">
        <f>IFERROR(VLOOKUP(Tableau2[[#This Row],[PR]],'Taux sortant'!$I$9:$S$167,COLUMN(),0),"")</f>
        <v>5.2</v>
      </c>
      <c r="F5632" s="2">
        <f>IFERROR(VLOOKUP(Tableau2[[#This Row],[PR]],'Taux sortant'!$I$9:$S$167,COLUMN(),0),"")</f>
        <v>4.08</v>
      </c>
      <c r="G5632" s="2">
        <f>IFERROR(VLOOKUP(Tableau2[[#This Row],[PR]],'Taux sortant'!$I$9:$S$167,COLUMN(),0),"")</f>
        <v>3.34</v>
      </c>
      <c r="H5632" s="2">
        <f>IFERROR(VLOOKUP(Tableau2[[#This Row],[PR]],'Taux sortant'!$I$9:$S$167,COLUMN(),0),"")</f>
        <v>2.88</v>
      </c>
      <c r="I5632" s="2">
        <f>IFERROR(VLOOKUP(Tableau2[[#This Row],[PR]],'Taux sortant'!$I$9:$S$167,COLUMN(),0),"")</f>
        <v>2.59</v>
      </c>
      <c r="J5632" s="2">
        <f>IFERROR(VLOOKUP(Tableau2[[#This Row],[PR]],'Taux sortant'!$I$9:$S$167,COLUMN(),0),"")</f>
        <v>0</v>
      </c>
      <c r="K5632" s="2">
        <f>IFERROR(VLOOKUP(Tableau2[[#This Row],[PR]],'Taux sortant'!$I$9:$S$167,COLUMN(),0),"")</f>
        <v>0</v>
      </c>
      <c r="L5632" s="2" t="str">
        <f>IFERROR(VLOOKUP(Tableau2[[#This Row],[PR]],'Taux sortant'!$I$9:$S$167,COLUMN(),0),"")</f>
        <v/>
      </c>
    </row>
    <row r="5633" spans="1:12" x14ac:dyDescent="0.3">
      <c r="A5633" s="1" t="s">
        <v>2438</v>
      </c>
      <c r="B5633" s="1" t="s">
        <v>1570</v>
      </c>
      <c r="C5633" s="2">
        <f>IFERROR(VLOOKUP(Tableau2[[#This Row],[PR]],'Taux sortant'!$I$9:$S$167,COLUMN(),0),"")</f>
        <v>19.86</v>
      </c>
      <c r="D5633" s="2">
        <f>IFERROR(VLOOKUP(Tableau2[[#This Row],[PR]],'Taux sortant'!$I$9:$S$167,COLUMN(),0),"")</f>
        <v>14.64</v>
      </c>
      <c r="E5633" s="2">
        <f>IFERROR(VLOOKUP(Tableau2[[#This Row],[PR]],'Taux sortant'!$I$9:$S$167,COLUMN(),0),"")</f>
        <v>10.78</v>
      </c>
      <c r="F5633" s="2">
        <f>IFERROR(VLOOKUP(Tableau2[[#This Row],[PR]],'Taux sortant'!$I$9:$S$167,COLUMN(),0),"")</f>
        <v>8.1199999999999992</v>
      </c>
      <c r="G5633" s="2">
        <f>IFERROR(VLOOKUP(Tableau2[[#This Row],[PR]],'Taux sortant'!$I$9:$S$167,COLUMN(),0),"")</f>
        <v>6.83</v>
      </c>
      <c r="H5633" s="2">
        <f>IFERROR(VLOOKUP(Tableau2[[#This Row],[PR]],'Taux sortant'!$I$9:$S$167,COLUMN(),0),"")</f>
        <v>5.07</v>
      </c>
      <c r="I5633" s="2">
        <f>IFERROR(VLOOKUP(Tableau2[[#This Row],[PR]],'Taux sortant'!$I$9:$S$167,COLUMN(),0),"")</f>
        <v>4.43</v>
      </c>
      <c r="J5633" s="2">
        <f>IFERROR(VLOOKUP(Tableau2[[#This Row],[PR]],'Taux sortant'!$I$9:$S$167,COLUMN(),0),"")</f>
        <v>0</v>
      </c>
      <c r="K5633" s="2">
        <f>IFERROR(VLOOKUP(Tableau2[[#This Row],[PR]],'Taux sortant'!$I$9:$S$167,COLUMN(),0),"")</f>
        <v>0</v>
      </c>
      <c r="L5633" s="2" t="str">
        <f>IFERROR(VLOOKUP(Tableau2[[#This Row],[PR]],'Taux sortant'!$I$9:$S$167,COLUMN(),0),"")</f>
        <v/>
      </c>
    </row>
    <row r="5634" spans="1:12" x14ac:dyDescent="0.3">
      <c r="A5634" s="1" t="s">
        <v>2441</v>
      </c>
      <c r="B5634" s="1" t="s">
        <v>1523</v>
      </c>
      <c r="C5634" s="2">
        <f>IFERROR(VLOOKUP(Tableau2[[#This Row],[PR]],'Taux sortant'!$I$9:$S$167,COLUMN(),0),"")</f>
        <v>20.91</v>
      </c>
      <c r="D5634" s="2">
        <f>IFERROR(VLOOKUP(Tableau2[[#This Row],[PR]],'Taux sortant'!$I$9:$S$167,COLUMN(),0),"")</f>
        <v>16.62</v>
      </c>
      <c r="E5634" s="2">
        <f>IFERROR(VLOOKUP(Tableau2[[#This Row],[PR]],'Taux sortant'!$I$9:$S$167,COLUMN(),0),"")</f>
        <v>12.11</v>
      </c>
      <c r="F5634" s="2">
        <f>IFERROR(VLOOKUP(Tableau2[[#This Row],[PR]],'Taux sortant'!$I$9:$S$167,COLUMN(),0),"")</f>
        <v>9.7100000000000009</v>
      </c>
      <c r="G5634" s="2">
        <f>IFERROR(VLOOKUP(Tableau2[[#This Row],[PR]],'Taux sortant'!$I$9:$S$167,COLUMN(),0),"")</f>
        <v>7</v>
      </c>
      <c r="H5634" s="2">
        <f>IFERROR(VLOOKUP(Tableau2[[#This Row],[PR]],'Taux sortant'!$I$9:$S$167,COLUMN(),0),"")</f>
        <v>4.8099999999999996</v>
      </c>
      <c r="I5634" s="2">
        <f>IFERROR(VLOOKUP(Tableau2[[#This Row],[PR]],'Taux sortant'!$I$9:$S$167,COLUMN(),0),"")</f>
        <v>4.1900000000000004</v>
      </c>
      <c r="J5634" s="2">
        <f>IFERROR(VLOOKUP(Tableau2[[#This Row],[PR]],'Taux sortant'!$I$9:$S$167,COLUMN(),0),"")</f>
        <v>0</v>
      </c>
      <c r="K5634" s="2">
        <f>IFERROR(VLOOKUP(Tableau2[[#This Row],[PR]],'Taux sortant'!$I$9:$S$167,COLUMN(),0),"")</f>
        <v>0</v>
      </c>
      <c r="L5634" s="2" t="str">
        <f>IFERROR(VLOOKUP(Tableau2[[#This Row],[PR]],'Taux sortant'!$I$9:$S$167,COLUMN(),0),"")</f>
        <v/>
      </c>
    </row>
    <row r="5635" spans="1:12" x14ac:dyDescent="0.3">
      <c r="A5635" s="1" t="s">
        <v>2444</v>
      </c>
      <c r="B5635" s="1" t="s">
        <v>1790</v>
      </c>
      <c r="C5635" s="2">
        <f>IFERROR(VLOOKUP(Tableau2[[#This Row],[PR]],'Taux sortant'!$I$9:$S$167,COLUMN(),0),"")</f>
        <v>20.27</v>
      </c>
      <c r="D5635" s="2">
        <f>IFERROR(VLOOKUP(Tableau2[[#This Row],[PR]],'Taux sortant'!$I$9:$S$167,COLUMN(),0),"")</f>
        <v>17.12</v>
      </c>
      <c r="E5635" s="2">
        <f>IFERROR(VLOOKUP(Tableau2[[#This Row],[PR]],'Taux sortant'!$I$9:$S$167,COLUMN(),0),"")</f>
        <v>13.15</v>
      </c>
      <c r="F5635" s="2">
        <f>IFERROR(VLOOKUP(Tableau2[[#This Row],[PR]],'Taux sortant'!$I$9:$S$167,COLUMN(),0),"")</f>
        <v>9.51</v>
      </c>
      <c r="G5635" s="2">
        <f>IFERROR(VLOOKUP(Tableau2[[#This Row],[PR]],'Taux sortant'!$I$9:$S$167,COLUMN(),0),"")</f>
        <v>6.45</v>
      </c>
      <c r="H5635" s="2">
        <f>IFERROR(VLOOKUP(Tableau2[[#This Row],[PR]],'Taux sortant'!$I$9:$S$167,COLUMN(),0),"")</f>
        <v>4.6399999999999997</v>
      </c>
      <c r="I5635" s="2">
        <f>IFERROR(VLOOKUP(Tableau2[[#This Row],[PR]],'Taux sortant'!$I$9:$S$167,COLUMN(),0),"")</f>
        <v>3.62</v>
      </c>
      <c r="J5635" s="2">
        <f>IFERROR(VLOOKUP(Tableau2[[#This Row],[PR]],'Taux sortant'!$I$9:$S$167,COLUMN(),0),"")</f>
        <v>0</v>
      </c>
      <c r="K5635" s="2">
        <f>IFERROR(VLOOKUP(Tableau2[[#This Row],[PR]],'Taux sortant'!$I$9:$S$167,COLUMN(),0),"")</f>
        <v>0</v>
      </c>
      <c r="L5635" s="2" t="str">
        <f>IFERROR(VLOOKUP(Tableau2[[#This Row],[PR]],'Taux sortant'!$I$9:$S$167,COLUMN(),0),"")</f>
        <v/>
      </c>
    </row>
    <row r="5636" spans="1:12" x14ac:dyDescent="0.3">
      <c r="A5636" s="1" t="s">
        <v>2447</v>
      </c>
      <c r="B5636" s="1" t="s">
        <v>1523</v>
      </c>
      <c r="C5636" s="2">
        <f>IFERROR(VLOOKUP(Tableau2[[#This Row],[PR]],'Taux sortant'!$I$9:$S$167,COLUMN(),0),"")</f>
        <v>20.91</v>
      </c>
      <c r="D5636" s="2">
        <f>IFERROR(VLOOKUP(Tableau2[[#This Row],[PR]],'Taux sortant'!$I$9:$S$167,COLUMN(),0),"")</f>
        <v>16.62</v>
      </c>
      <c r="E5636" s="2">
        <f>IFERROR(VLOOKUP(Tableau2[[#This Row],[PR]],'Taux sortant'!$I$9:$S$167,COLUMN(),0),"")</f>
        <v>12.11</v>
      </c>
      <c r="F5636" s="2">
        <f>IFERROR(VLOOKUP(Tableau2[[#This Row],[PR]],'Taux sortant'!$I$9:$S$167,COLUMN(),0),"")</f>
        <v>9.7100000000000009</v>
      </c>
      <c r="G5636" s="2">
        <f>IFERROR(VLOOKUP(Tableau2[[#This Row],[PR]],'Taux sortant'!$I$9:$S$167,COLUMN(),0),"")</f>
        <v>7</v>
      </c>
      <c r="H5636" s="2">
        <f>IFERROR(VLOOKUP(Tableau2[[#This Row],[PR]],'Taux sortant'!$I$9:$S$167,COLUMN(),0),"")</f>
        <v>4.8099999999999996</v>
      </c>
      <c r="I5636" s="2">
        <f>IFERROR(VLOOKUP(Tableau2[[#This Row],[PR]],'Taux sortant'!$I$9:$S$167,COLUMN(),0),"")</f>
        <v>4.1900000000000004</v>
      </c>
      <c r="J5636" s="2">
        <f>IFERROR(VLOOKUP(Tableau2[[#This Row],[PR]],'Taux sortant'!$I$9:$S$167,COLUMN(),0),"")</f>
        <v>0</v>
      </c>
      <c r="K5636" s="2">
        <f>IFERROR(VLOOKUP(Tableau2[[#This Row],[PR]],'Taux sortant'!$I$9:$S$167,COLUMN(),0),"")</f>
        <v>0</v>
      </c>
      <c r="L5636" s="2" t="str">
        <f>IFERROR(VLOOKUP(Tableau2[[#This Row],[PR]],'Taux sortant'!$I$9:$S$167,COLUMN(),0),"")</f>
        <v/>
      </c>
    </row>
    <row r="5637" spans="1:12" x14ac:dyDescent="0.3">
      <c r="A5637" s="1" t="s">
        <v>2452</v>
      </c>
      <c r="B5637" s="1" t="s">
        <v>1695</v>
      </c>
      <c r="C5637" s="2">
        <f>IFERROR(VLOOKUP(Tableau2[[#This Row],[PR]],'Taux sortant'!$I$9:$S$167,COLUMN(),0),"")</f>
        <v>9.59</v>
      </c>
      <c r="D5637" s="2">
        <f>IFERROR(VLOOKUP(Tableau2[[#This Row],[PR]],'Taux sortant'!$I$9:$S$167,COLUMN(),0),"")</f>
        <v>7.53</v>
      </c>
      <c r="E5637" s="2">
        <f>IFERROR(VLOOKUP(Tableau2[[#This Row],[PR]],'Taux sortant'!$I$9:$S$167,COLUMN(),0),"")</f>
        <v>5.2</v>
      </c>
      <c r="F5637" s="2">
        <f>IFERROR(VLOOKUP(Tableau2[[#This Row],[PR]],'Taux sortant'!$I$9:$S$167,COLUMN(),0),"")</f>
        <v>4.08</v>
      </c>
      <c r="G5637" s="2">
        <f>IFERROR(VLOOKUP(Tableau2[[#This Row],[PR]],'Taux sortant'!$I$9:$S$167,COLUMN(),0),"")</f>
        <v>3.34</v>
      </c>
      <c r="H5637" s="2">
        <f>IFERROR(VLOOKUP(Tableau2[[#This Row],[PR]],'Taux sortant'!$I$9:$S$167,COLUMN(),0),"")</f>
        <v>2.88</v>
      </c>
      <c r="I5637" s="2">
        <f>IFERROR(VLOOKUP(Tableau2[[#This Row],[PR]],'Taux sortant'!$I$9:$S$167,COLUMN(),0),"")</f>
        <v>2.59</v>
      </c>
      <c r="J5637" s="2">
        <f>IFERROR(VLOOKUP(Tableau2[[#This Row],[PR]],'Taux sortant'!$I$9:$S$167,COLUMN(),0),"")</f>
        <v>0</v>
      </c>
      <c r="K5637" s="2">
        <f>IFERROR(VLOOKUP(Tableau2[[#This Row],[PR]],'Taux sortant'!$I$9:$S$167,COLUMN(),0),"")</f>
        <v>0</v>
      </c>
      <c r="L5637" s="2" t="str">
        <f>IFERROR(VLOOKUP(Tableau2[[#This Row],[PR]],'Taux sortant'!$I$9:$S$167,COLUMN(),0),"")</f>
        <v/>
      </c>
    </row>
    <row r="5638" spans="1:12" x14ac:dyDescent="0.3">
      <c r="A5638" s="1" t="s">
        <v>2450</v>
      </c>
      <c r="B5638" s="1" t="s">
        <v>1572</v>
      </c>
      <c r="C5638" s="2">
        <f>IFERROR(VLOOKUP(Tableau2[[#This Row],[PR]],'Taux sortant'!$I$9:$S$167,COLUMN(),0),"")</f>
        <v>11.77</v>
      </c>
      <c r="D5638" s="2">
        <f>IFERROR(VLOOKUP(Tableau2[[#This Row],[PR]],'Taux sortant'!$I$9:$S$167,COLUMN(),0),"")</f>
        <v>9.3699999999999992</v>
      </c>
      <c r="E5638" s="2">
        <f>IFERROR(VLOOKUP(Tableau2[[#This Row],[PR]],'Taux sortant'!$I$9:$S$167,COLUMN(),0),"")</f>
        <v>6.64</v>
      </c>
      <c r="F5638" s="2">
        <f>IFERROR(VLOOKUP(Tableau2[[#This Row],[PR]],'Taux sortant'!$I$9:$S$167,COLUMN(),0),"")</f>
        <v>5.36</v>
      </c>
      <c r="G5638" s="2">
        <f>IFERROR(VLOOKUP(Tableau2[[#This Row],[PR]],'Taux sortant'!$I$9:$S$167,COLUMN(),0),"")</f>
        <v>4.43</v>
      </c>
      <c r="H5638" s="2">
        <f>IFERROR(VLOOKUP(Tableau2[[#This Row],[PR]],'Taux sortant'!$I$9:$S$167,COLUMN(),0),"")</f>
        <v>3.65</v>
      </c>
      <c r="I5638" s="2">
        <f>IFERROR(VLOOKUP(Tableau2[[#This Row],[PR]],'Taux sortant'!$I$9:$S$167,COLUMN(),0),"")</f>
        <v>3.13</v>
      </c>
      <c r="J5638" s="2">
        <f>IFERROR(VLOOKUP(Tableau2[[#This Row],[PR]],'Taux sortant'!$I$9:$S$167,COLUMN(),0),"")</f>
        <v>0</v>
      </c>
      <c r="K5638" s="2">
        <f>IFERROR(VLOOKUP(Tableau2[[#This Row],[PR]],'Taux sortant'!$I$9:$S$167,COLUMN(),0),"")</f>
        <v>0</v>
      </c>
      <c r="L5638" s="2" t="str">
        <f>IFERROR(VLOOKUP(Tableau2[[#This Row],[PR]],'Taux sortant'!$I$9:$S$167,COLUMN(),0),"")</f>
        <v/>
      </c>
    </row>
    <row r="5639" spans="1:12" x14ac:dyDescent="0.3">
      <c r="A5639" s="1" t="s">
        <v>1326</v>
      </c>
      <c r="B5639" s="1" t="s">
        <v>5825</v>
      </c>
      <c r="C5639" s="2">
        <f>IFERROR(VLOOKUP(Tableau2[[#This Row],[PR]],'Taux sortant'!$I$9:$S$167,COLUMN(),0),"")</f>
        <v>26.39</v>
      </c>
      <c r="D5639" s="2">
        <f>IFERROR(VLOOKUP(Tableau2[[#This Row],[PR]],'Taux sortant'!$I$9:$S$167,COLUMN(),0),"")</f>
        <v>23</v>
      </c>
      <c r="E5639" s="2">
        <f>IFERROR(VLOOKUP(Tableau2[[#This Row],[PR]],'Taux sortant'!$I$9:$S$167,COLUMN(),0),"")</f>
        <v>19.079999999999998</v>
      </c>
      <c r="F5639" s="2">
        <f>IFERROR(VLOOKUP(Tableau2[[#This Row],[PR]],'Taux sortant'!$I$9:$S$167,COLUMN(),0),"")</f>
        <v>17.13</v>
      </c>
      <c r="G5639" s="2">
        <f>IFERROR(VLOOKUP(Tableau2[[#This Row],[PR]],'Taux sortant'!$I$9:$S$167,COLUMN(),0),"")</f>
        <v>14.96</v>
      </c>
      <c r="H5639" s="2">
        <f>IFERROR(VLOOKUP(Tableau2[[#This Row],[PR]],'Taux sortant'!$I$9:$S$167,COLUMN(),0),"")</f>
        <v>12.83</v>
      </c>
      <c r="I5639" s="2">
        <f>IFERROR(VLOOKUP(Tableau2[[#This Row],[PR]],'Taux sortant'!$I$9:$S$167,COLUMN(),0),"")</f>
        <v>10.93</v>
      </c>
      <c r="J5639" s="2">
        <f>IFERROR(VLOOKUP(Tableau2[[#This Row],[PR]],'Taux sortant'!$I$9:$S$167,COLUMN(),0),"")</f>
        <v>0</v>
      </c>
      <c r="K5639" s="2">
        <f>IFERROR(VLOOKUP(Tableau2[[#This Row],[PR]],'Taux sortant'!$I$9:$S$167,COLUMN(),0),"")</f>
        <v>0</v>
      </c>
      <c r="L5639" s="2" t="str">
        <f>IFERROR(VLOOKUP(Tableau2[[#This Row],[PR]],'Taux sortant'!$I$9:$S$167,COLUMN(),0),"")</f>
        <v/>
      </c>
    </row>
    <row r="5640" spans="1:12" x14ac:dyDescent="0.3">
      <c r="A5640" s="1" t="s">
        <v>1326</v>
      </c>
      <c r="B5640" s="1" t="s">
        <v>28</v>
      </c>
      <c r="C5640" s="2">
        <f>IFERROR(VLOOKUP(Tableau2[[#This Row],[PR]],'Taux sortant'!$I$9:$S$167,COLUMN(),0),"")</f>
        <v>13.58</v>
      </c>
      <c r="D5640" s="2">
        <f>IFERROR(VLOOKUP(Tableau2[[#This Row],[PR]],'Taux sortant'!$I$9:$S$167,COLUMN(),0),"")</f>
        <v>10.97</v>
      </c>
      <c r="E5640" s="2">
        <f>IFERROR(VLOOKUP(Tableau2[[#This Row],[PR]],'Taux sortant'!$I$9:$S$167,COLUMN(),0),"")</f>
        <v>8.0500000000000007</v>
      </c>
      <c r="F5640" s="2">
        <f>IFERROR(VLOOKUP(Tableau2[[#This Row],[PR]],'Taux sortant'!$I$9:$S$167,COLUMN(),0),"")</f>
        <v>6.64</v>
      </c>
      <c r="G5640" s="2">
        <f>IFERROR(VLOOKUP(Tableau2[[#This Row],[PR]],'Taux sortant'!$I$9:$S$167,COLUMN(),0),"")</f>
        <v>5.59</v>
      </c>
      <c r="H5640" s="2">
        <f>IFERROR(VLOOKUP(Tableau2[[#This Row],[PR]],'Taux sortant'!$I$9:$S$167,COLUMN(),0),"")</f>
        <v>4.79</v>
      </c>
      <c r="I5640" s="2">
        <f>IFERROR(VLOOKUP(Tableau2[[#This Row],[PR]],'Taux sortant'!$I$9:$S$167,COLUMN(),0),"")</f>
        <v>4.2300000000000004</v>
      </c>
      <c r="J5640" s="2">
        <f>IFERROR(VLOOKUP(Tableau2[[#This Row],[PR]],'Taux sortant'!$I$9:$S$167,COLUMN(),0),"")</f>
        <v>0</v>
      </c>
      <c r="K5640" s="2">
        <f>IFERROR(VLOOKUP(Tableau2[[#This Row],[PR]],'Taux sortant'!$I$9:$S$167,COLUMN(),0),"")</f>
        <v>0</v>
      </c>
      <c r="L5640" s="2" t="str">
        <f>IFERROR(VLOOKUP(Tableau2[[#This Row],[PR]],'Taux sortant'!$I$9:$S$167,COLUMN(),0),"")</f>
        <v/>
      </c>
    </row>
    <row r="5641" spans="1:12" x14ac:dyDescent="0.3">
      <c r="A5641" s="1" t="s">
        <v>2455</v>
      </c>
      <c r="B5641" s="1" t="s">
        <v>1540</v>
      </c>
      <c r="C5641" s="2">
        <f>IFERROR(VLOOKUP(Tableau2[[#This Row],[PR]],'Taux sortant'!$I$9:$S$167,COLUMN(),0),"")</f>
        <v>9.59</v>
      </c>
      <c r="D5641" s="2">
        <f>IFERROR(VLOOKUP(Tableau2[[#This Row],[PR]],'Taux sortant'!$I$9:$S$167,COLUMN(),0),"")</f>
        <v>7.53</v>
      </c>
      <c r="E5641" s="2">
        <f>IFERROR(VLOOKUP(Tableau2[[#This Row],[PR]],'Taux sortant'!$I$9:$S$167,COLUMN(),0),"")</f>
        <v>5.2</v>
      </c>
      <c r="F5641" s="2">
        <f>IFERROR(VLOOKUP(Tableau2[[#This Row],[PR]],'Taux sortant'!$I$9:$S$167,COLUMN(),0),"")</f>
        <v>4.08</v>
      </c>
      <c r="G5641" s="2">
        <f>IFERROR(VLOOKUP(Tableau2[[#This Row],[PR]],'Taux sortant'!$I$9:$S$167,COLUMN(),0),"")</f>
        <v>3.34</v>
      </c>
      <c r="H5641" s="2">
        <f>IFERROR(VLOOKUP(Tableau2[[#This Row],[PR]],'Taux sortant'!$I$9:$S$167,COLUMN(),0),"")</f>
        <v>2.88</v>
      </c>
      <c r="I5641" s="2">
        <f>IFERROR(VLOOKUP(Tableau2[[#This Row],[PR]],'Taux sortant'!$I$9:$S$167,COLUMN(),0),"")</f>
        <v>2.59</v>
      </c>
      <c r="J5641" s="2">
        <f>IFERROR(VLOOKUP(Tableau2[[#This Row],[PR]],'Taux sortant'!$I$9:$S$167,COLUMN(),0),"")</f>
        <v>0</v>
      </c>
      <c r="K5641" s="2">
        <f>IFERROR(VLOOKUP(Tableau2[[#This Row],[PR]],'Taux sortant'!$I$9:$S$167,COLUMN(),0),"")</f>
        <v>0</v>
      </c>
      <c r="L5641" s="2" t="str">
        <f>IFERROR(VLOOKUP(Tableau2[[#This Row],[PR]],'Taux sortant'!$I$9:$S$167,COLUMN(),0),"")</f>
        <v/>
      </c>
    </row>
    <row r="5642" spans="1:12" x14ac:dyDescent="0.3">
      <c r="A5642" s="1" t="s">
        <v>2458</v>
      </c>
      <c r="B5642" s="1" t="s">
        <v>1549</v>
      </c>
      <c r="C5642" s="2">
        <f>IFERROR(VLOOKUP(Tableau2[[#This Row],[PR]],'Taux sortant'!$I$9:$S$167,COLUMN(),0),"")</f>
        <v>20.5</v>
      </c>
      <c r="D5642" s="2">
        <f>IFERROR(VLOOKUP(Tableau2[[#This Row],[PR]],'Taux sortant'!$I$9:$S$167,COLUMN(),0),"")</f>
        <v>15.85</v>
      </c>
      <c r="E5642" s="2">
        <f>IFERROR(VLOOKUP(Tableau2[[#This Row],[PR]],'Taux sortant'!$I$9:$S$167,COLUMN(),0),"")</f>
        <v>12.24</v>
      </c>
      <c r="F5642" s="2">
        <f>IFERROR(VLOOKUP(Tableau2[[#This Row],[PR]],'Taux sortant'!$I$9:$S$167,COLUMN(),0),"")</f>
        <v>9.4</v>
      </c>
      <c r="G5642" s="2">
        <f>IFERROR(VLOOKUP(Tableau2[[#This Row],[PR]],'Taux sortant'!$I$9:$S$167,COLUMN(),0),"")</f>
        <v>7.62</v>
      </c>
      <c r="H5642" s="2">
        <f>IFERROR(VLOOKUP(Tableau2[[#This Row],[PR]],'Taux sortant'!$I$9:$S$167,COLUMN(),0),"")</f>
        <v>6.35</v>
      </c>
      <c r="I5642" s="2">
        <f>IFERROR(VLOOKUP(Tableau2[[#This Row],[PR]],'Taux sortant'!$I$9:$S$167,COLUMN(),0),"")</f>
        <v>5.47</v>
      </c>
      <c r="J5642" s="2">
        <f>IFERROR(VLOOKUP(Tableau2[[#This Row],[PR]],'Taux sortant'!$I$9:$S$167,COLUMN(),0),"")</f>
        <v>0</v>
      </c>
      <c r="K5642" s="2">
        <f>IFERROR(VLOOKUP(Tableau2[[#This Row],[PR]],'Taux sortant'!$I$9:$S$167,COLUMN(),0),"")</f>
        <v>0</v>
      </c>
      <c r="L5642" s="2" t="str">
        <f>IFERROR(VLOOKUP(Tableau2[[#This Row],[PR]],'Taux sortant'!$I$9:$S$167,COLUMN(),0),"")</f>
        <v/>
      </c>
    </row>
    <row r="5643" spans="1:12" x14ac:dyDescent="0.3">
      <c r="A5643" s="1" t="s">
        <v>2461</v>
      </c>
      <c r="B5643" s="1" t="s">
        <v>1533</v>
      </c>
      <c r="C5643" s="2">
        <f>IFERROR(VLOOKUP(Tableau2[[#This Row],[PR]],'Taux sortant'!$I$9:$S$167,COLUMN(),0),"")</f>
        <v>9.59</v>
      </c>
      <c r="D5643" s="2">
        <f>IFERROR(VLOOKUP(Tableau2[[#This Row],[PR]],'Taux sortant'!$I$9:$S$167,COLUMN(),0),"")</f>
        <v>7.53</v>
      </c>
      <c r="E5643" s="2">
        <f>IFERROR(VLOOKUP(Tableau2[[#This Row],[PR]],'Taux sortant'!$I$9:$S$167,COLUMN(),0),"")</f>
        <v>5.2</v>
      </c>
      <c r="F5643" s="2">
        <f>IFERROR(VLOOKUP(Tableau2[[#This Row],[PR]],'Taux sortant'!$I$9:$S$167,COLUMN(),0),"")</f>
        <v>4.08</v>
      </c>
      <c r="G5643" s="2">
        <f>IFERROR(VLOOKUP(Tableau2[[#This Row],[PR]],'Taux sortant'!$I$9:$S$167,COLUMN(),0),"")</f>
        <v>3.34</v>
      </c>
      <c r="H5643" s="2">
        <f>IFERROR(VLOOKUP(Tableau2[[#This Row],[PR]],'Taux sortant'!$I$9:$S$167,COLUMN(),0),"")</f>
        <v>2.88</v>
      </c>
      <c r="I5643" s="2">
        <f>IFERROR(VLOOKUP(Tableau2[[#This Row],[PR]],'Taux sortant'!$I$9:$S$167,COLUMN(),0),"")</f>
        <v>2.59</v>
      </c>
      <c r="J5643" s="2">
        <f>IFERROR(VLOOKUP(Tableau2[[#This Row],[PR]],'Taux sortant'!$I$9:$S$167,COLUMN(),0),"")</f>
        <v>0</v>
      </c>
      <c r="K5643" s="2">
        <f>IFERROR(VLOOKUP(Tableau2[[#This Row],[PR]],'Taux sortant'!$I$9:$S$167,COLUMN(),0),"")</f>
        <v>0</v>
      </c>
      <c r="L5643" s="2" t="str">
        <f>IFERROR(VLOOKUP(Tableau2[[#This Row],[PR]],'Taux sortant'!$I$9:$S$167,COLUMN(),0),"")</f>
        <v/>
      </c>
    </row>
    <row r="5644" spans="1:12" x14ac:dyDescent="0.3">
      <c r="A5644" s="1" t="s">
        <v>2464</v>
      </c>
      <c r="B5644" s="1" t="s">
        <v>1790</v>
      </c>
      <c r="C5644" s="2">
        <f>IFERROR(VLOOKUP(Tableau2[[#This Row],[PR]],'Taux sortant'!$I$9:$S$167,COLUMN(),0),"")</f>
        <v>20.27</v>
      </c>
      <c r="D5644" s="2">
        <f>IFERROR(VLOOKUP(Tableau2[[#This Row],[PR]],'Taux sortant'!$I$9:$S$167,COLUMN(),0),"")</f>
        <v>17.12</v>
      </c>
      <c r="E5644" s="2">
        <f>IFERROR(VLOOKUP(Tableau2[[#This Row],[PR]],'Taux sortant'!$I$9:$S$167,COLUMN(),0),"")</f>
        <v>13.15</v>
      </c>
      <c r="F5644" s="2">
        <f>IFERROR(VLOOKUP(Tableau2[[#This Row],[PR]],'Taux sortant'!$I$9:$S$167,COLUMN(),0),"")</f>
        <v>9.51</v>
      </c>
      <c r="G5644" s="2">
        <f>IFERROR(VLOOKUP(Tableau2[[#This Row],[PR]],'Taux sortant'!$I$9:$S$167,COLUMN(),0),"")</f>
        <v>6.45</v>
      </c>
      <c r="H5644" s="2">
        <f>IFERROR(VLOOKUP(Tableau2[[#This Row],[PR]],'Taux sortant'!$I$9:$S$167,COLUMN(),0),"")</f>
        <v>4.6399999999999997</v>
      </c>
      <c r="I5644" s="2">
        <f>IFERROR(VLOOKUP(Tableau2[[#This Row],[PR]],'Taux sortant'!$I$9:$S$167,COLUMN(),0),"")</f>
        <v>3.62</v>
      </c>
      <c r="J5644" s="2">
        <f>IFERROR(VLOOKUP(Tableau2[[#This Row],[PR]],'Taux sortant'!$I$9:$S$167,COLUMN(),0),"")</f>
        <v>0</v>
      </c>
      <c r="K5644" s="2">
        <f>IFERROR(VLOOKUP(Tableau2[[#This Row],[PR]],'Taux sortant'!$I$9:$S$167,COLUMN(),0),"")</f>
        <v>0</v>
      </c>
      <c r="L5644" s="2" t="str">
        <f>IFERROR(VLOOKUP(Tableau2[[#This Row],[PR]],'Taux sortant'!$I$9:$S$167,COLUMN(),0),"")</f>
        <v/>
      </c>
    </row>
    <row r="5645" spans="1:12" x14ac:dyDescent="0.3">
      <c r="A5645" s="1" t="s">
        <v>2467</v>
      </c>
      <c r="B5645" s="1" t="s">
        <v>1533</v>
      </c>
      <c r="C5645" s="2">
        <f>IFERROR(VLOOKUP(Tableau2[[#This Row],[PR]],'Taux sortant'!$I$9:$S$167,COLUMN(),0),"")</f>
        <v>9.59</v>
      </c>
      <c r="D5645" s="2">
        <f>IFERROR(VLOOKUP(Tableau2[[#This Row],[PR]],'Taux sortant'!$I$9:$S$167,COLUMN(),0),"")</f>
        <v>7.53</v>
      </c>
      <c r="E5645" s="2">
        <f>IFERROR(VLOOKUP(Tableau2[[#This Row],[PR]],'Taux sortant'!$I$9:$S$167,COLUMN(),0),"")</f>
        <v>5.2</v>
      </c>
      <c r="F5645" s="2">
        <f>IFERROR(VLOOKUP(Tableau2[[#This Row],[PR]],'Taux sortant'!$I$9:$S$167,COLUMN(),0),"")</f>
        <v>4.08</v>
      </c>
      <c r="G5645" s="2">
        <f>IFERROR(VLOOKUP(Tableau2[[#This Row],[PR]],'Taux sortant'!$I$9:$S$167,COLUMN(),0),"")</f>
        <v>3.34</v>
      </c>
      <c r="H5645" s="2">
        <f>IFERROR(VLOOKUP(Tableau2[[#This Row],[PR]],'Taux sortant'!$I$9:$S$167,COLUMN(),0),"")</f>
        <v>2.88</v>
      </c>
      <c r="I5645" s="2">
        <f>IFERROR(VLOOKUP(Tableau2[[#This Row],[PR]],'Taux sortant'!$I$9:$S$167,COLUMN(),0),"")</f>
        <v>2.59</v>
      </c>
      <c r="J5645" s="2">
        <f>IFERROR(VLOOKUP(Tableau2[[#This Row],[PR]],'Taux sortant'!$I$9:$S$167,COLUMN(),0),"")</f>
        <v>0</v>
      </c>
      <c r="K5645" s="2">
        <f>IFERROR(VLOOKUP(Tableau2[[#This Row],[PR]],'Taux sortant'!$I$9:$S$167,COLUMN(),0),"")</f>
        <v>0</v>
      </c>
      <c r="L5645" s="2" t="str">
        <f>IFERROR(VLOOKUP(Tableau2[[#This Row],[PR]],'Taux sortant'!$I$9:$S$167,COLUMN(),0),"")</f>
        <v/>
      </c>
    </row>
    <row r="5646" spans="1:12" x14ac:dyDescent="0.3">
      <c r="A5646" s="1" t="s">
        <v>2470</v>
      </c>
      <c r="B5646" s="1" t="s">
        <v>1566</v>
      </c>
      <c r="C5646" s="2" t="str">
        <f>IFERROR(VLOOKUP(Tableau2[[#This Row],[PR]],'Taux sortant'!$I$9:$S$167,COLUMN(),0),"")</f>
        <v/>
      </c>
      <c r="D5646" s="2" t="str">
        <f>IFERROR(VLOOKUP(Tableau2[[#This Row],[PR]],'Taux sortant'!$I$9:$S$167,COLUMN(),0),"")</f>
        <v/>
      </c>
      <c r="E5646" s="2" t="str">
        <f>IFERROR(VLOOKUP(Tableau2[[#This Row],[PR]],'Taux sortant'!$I$9:$S$167,COLUMN(),0),"")</f>
        <v/>
      </c>
      <c r="F5646" s="2" t="str">
        <f>IFERROR(VLOOKUP(Tableau2[[#This Row],[PR]],'Taux sortant'!$I$9:$S$167,COLUMN(),0),"")</f>
        <v/>
      </c>
      <c r="G5646" s="2" t="str">
        <f>IFERROR(VLOOKUP(Tableau2[[#This Row],[PR]],'Taux sortant'!$I$9:$S$167,COLUMN(),0),"")</f>
        <v/>
      </c>
      <c r="H5646" s="2" t="str">
        <f>IFERROR(VLOOKUP(Tableau2[[#This Row],[PR]],'Taux sortant'!$I$9:$S$167,COLUMN(),0),"")</f>
        <v/>
      </c>
      <c r="I5646" s="2" t="str">
        <f>IFERROR(VLOOKUP(Tableau2[[#This Row],[PR]],'Taux sortant'!$I$9:$S$167,COLUMN(),0),"")</f>
        <v/>
      </c>
      <c r="J5646" s="2" t="str">
        <f>IFERROR(VLOOKUP(Tableau2[[#This Row],[PR]],'Taux sortant'!$I$9:$S$167,COLUMN(),0),"")</f>
        <v/>
      </c>
      <c r="K5646" s="2" t="str">
        <f>IFERROR(VLOOKUP(Tableau2[[#This Row],[PR]],'Taux sortant'!$I$9:$S$167,COLUMN(),0),"")</f>
        <v/>
      </c>
      <c r="L5646" s="2" t="str">
        <f>IFERROR(VLOOKUP(Tableau2[[#This Row],[PR]],'Taux sortant'!$I$9:$S$167,COLUMN(),0),"")</f>
        <v/>
      </c>
    </row>
    <row r="5647" spans="1:12" x14ac:dyDescent="0.3">
      <c r="A5647" s="1" t="s">
        <v>2472</v>
      </c>
      <c r="B5647" s="1" t="s">
        <v>1721</v>
      </c>
      <c r="C5647" s="2">
        <f>IFERROR(VLOOKUP(Tableau2[[#This Row],[PR]],'Taux sortant'!$I$9:$S$167,COLUMN(),0),"")</f>
        <v>17.96</v>
      </c>
      <c r="D5647" s="2">
        <f>IFERROR(VLOOKUP(Tableau2[[#This Row],[PR]],'Taux sortant'!$I$9:$S$167,COLUMN(),0),"")</f>
        <v>14.35</v>
      </c>
      <c r="E5647" s="2">
        <f>IFERROR(VLOOKUP(Tableau2[[#This Row],[PR]],'Taux sortant'!$I$9:$S$167,COLUMN(),0),"")</f>
        <v>9.93</v>
      </c>
      <c r="F5647" s="2">
        <f>IFERROR(VLOOKUP(Tableau2[[#This Row],[PR]],'Taux sortant'!$I$9:$S$167,COLUMN(),0),"")</f>
        <v>7.19</v>
      </c>
      <c r="G5647" s="2">
        <f>IFERROR(VLOOKUP(Tableau2[[#This Row],[PR]],'Taux sortant'!$I$9:$S$167,COLUMN(),0),"")</f>
        <v>5.49</v>
      </c>
      <c r="H5647" s="2">
        <f>IFERROR(VLOOKUP(Tableau2[[#This Row],[PR]],'Taux sortant'!$I$9:$S$167,COLUMN(),0),"")</f>
        <v>4.4400000000000004</v>
      </c>
      <c r="I5647" s="2">
        <f>IFERROR(VLOOKUP(Tableau2[[#This Row],[PR]],'Taux sortant'!$I$9:$S$167,COLUMN(),0),"")</f>
        <v>3.84</v>
      </c>
      <c r="J5647" s="2">
        <f>IFERROR(VLOOKUP(Tableau2[[#This Row],[PR]],'Taux sortant'!$I$9:$S$167,COLUMN(),0),"")</f>
        <v>0</v>
      </c>
      <c r="K5647" s="2">
        <f>IFERROR(VLOOKUP(Tableau2[[#This Row],[PR]],'Taux sortant'!$I$9:$S$167,COLUMN(),0),"")</f>
        <v>0</v>
      </c>
      <c r="L5647" s="2" t="str">
        <f>IFERROR(VLOOKUP(Tableau2[[#This Row],[PR]],'Taux sortant'!$I$9:$S$167,COLUMN(),0),"")</f>
        <v/>
      </c>
    </row>
    <row r="5648" spans="1:12" x14ac:dyDescent="0.3">
      <c r="A5648" s="1" t="s">
        <v>2475</v>
      </c>
      <c r="B5648" s="1" t="s">
        <v>1576</v>
      </c>
      <c r="C5648" s="2">
        <f>IFERROR(VLOOKUP(Tableau2[[#This Row],[PR]],'Taux sortant'!$I$9:$S$167,COLUMN(),0),"")</f>
        <v>20.7</v>
      </c>
      <c r="D5648" s="2">
        <f>IFERROR(VLOOKUP(Tableau2[[#This Row],[PR]],'Taux sortant'!$I$9:$S$167,COLUMN(),0),"")</f>
        <v>17.239999999999998</v>
      </c>
      <c r="E5648" s="2">
        <f>IFERROR(VLOOKUP(Tableau2[[#This Row],[PR]],'Taux sortant'!$I$9:$S$167,COLUMN(),0),"")</f>
        <v>13.32</v>
      </c>
      <c r="F5648" s="2">
        <f>IFERROR(VLOOKUP(Tableau2[[#This Row],[PR]],'Taux sortant'!$I$9:$S$167,COLUMN(),0),"")</f>
        <v>9.61</v>
      </c>
      <c r="G5648" s="2">
        <f>IFERROR(VLOOKUP(Tableau2[[#This Row],[PR]],'Taux sortant'!$I$9:$S$167,COLUMN(),0),"")</f>
        <v>6.81</v>
      </c>
      <c r="H5648" s="2">
        <f>IFERROR(VLOOKUP(Tableau2[[#This Row],[PR]],'Taux sortant'!$I$9:$S$167,COLUMN(),0),"")</f>
        <v>4.78</v>
      </c>
      <c r="I5648" s="2">
        <f>IFERROR(VLOOKUP(Tableau2[[#This Row],[PR]],'Taux sortant'!$I$9:$S$167,COLUMN(),0),"")</f>
        <v>3.7</v>
      </c>
      <c r="J5648" s="2">
        <f>IFERROR(VLOOKUP(Tableau2[[#This Row],[PR]],'Taux sortant'!$I$9:$S$167,COLUMN(),0),"")</f>
        <v>0</v>
      </c>
      <c r="K5648" s="2">
        <f>IFERROR(VLOOKUP(Tableau2[[#This Row],[PR]],'Taux sortant'!$I$9:$S$167,COLUMN(),0),"")</f>
        <v>0</v>
      </c>
      <c r="L5648" s="2" t="str">
        <f>IFERROR(VLOOKUP(Tableau2[[#This Row],[PR]],'Taux sortant'!$I$9:$S$167,COLUMN(),0),"")</f>
        <v/>
      </c>
    </row>
    <row r="5649" spans="1:12" x14ac:dyDescent="0.3">
      <c r="A5649" s="1" t="s">
        <v>2478</v>
      </c>
      <c r="B5649" s="1" t="s">
        <v>1790</v>
      </c>
      <c r="C5649" s="2">
        <f>IFERROR(VLOOKUP(Tableau2[[#This Row],[PR]],'Taux sortant'!$I$9:$S$167,COLUMN(),0),"")</f>
        <v>20.27</v>
      </c>
      <c r="D5649" s="2">
        <f>IFERROR(VLOOKUP(Tableau2[[#This Row],[PR]],'Taux sortant'!$I$9:$S$167,COLUMN(),0),"")</f>
        <v>17.12</v>
      </c>
      <c r="E5649" s="2">
        <f>IFERROR(VLOOKUP(Tableau2[[#This Row],[PR]],'Taux sortant'!$I$9:$S$167,COLUMN(),0),"")</f>
        <v>13.15</v>
      </c>
      <c r="F5649" s="2">
        <f>IFERROR(VLOOKUP(Tableau2[[#This Row],[PR]],'Taux sortant'!$I$9:$S$167,COLUMN(),0),"")</f>
        <v>9.51</v>
      </c>
      <c r="G5649" s="2">
        <f>IFERROR(VLOOKUP(Tableau2[[#This Row],[PR]],'Taux sortant'!$I$9:$S$167,COLUMN(),0),"")</f>
        <v>6.45</v>
      </c>
      <c r="H5649" s="2">
        <f>IFERROR(VLOOKUP(Tableau2[[#This Row],[PR]],'Taux sortant'!$I$9:$S$167,COLUMN(),0),"")</f>
        <v>4.6399999999999997</v>
      </c>
      <c r="I5649" s="2">
        <f>IFERROR(VLOOKUP(Tableau2[[#This Row],[PR]],'Taux sortant'!$I$9:$S$167,COLUMN(),0),"")</f>
        <v>3.62</v>
      </c>
      <c r="J5649" s="2">
        <f>IFERROR(VLOOKUP(Tableau2[[#This Row],[PR]],'Taux sortant'!$I$9:$S$167,COLUMN(),0),"")</f>
        <v>0</v>
      </c>
      <c r="K5649" s="2">
        <f>IFERROR(VLOOKUP(Tableau2[[#This Row],[PR]],'Taux sortant'!$I$9:$S$167,COLUMN(),0),"")</f>
        <v>0</v>
      </c>
      <c r="L5649" s="2" t="str">
        <f>IFERROR(VLOOKUP(Tableau2[[#This Row],[PR]],'Taux sortant'!$I$9:$S$167,COLUMN(),0),"")</f>
        <v/>
      </c>
    </row>
    <row r="5650" spans="1:12" x14ac:dyDescent="0.3">
      <c r="A5650" s="1" t="s">
        <v>2481</v>
      </c>
      <c r="B5650" s="1" t="s">
        <v>1529</v>
      </c>
      <c r="C5650" s="2">
        <f>IFERROR(VLOOKUP(Tableau2[[#This Row],[PR]],'Taux sortant'!$I$9:$S$167,COLUMN(),0),"")</f>
        <v>8.85</v>
      </c>
      <c r="D5650" s="2">
        <f>IFERROR(VLOOKUP(Tableau2[[#This Row],[PR]],'Taux sortant'!$I$9:$S$167,COLUMN(),0),"")</f>
        <v>6.89</v>
      </c>
      <c r="E5650" s="2">
        <f>IFERROR(VLOOKUP(Tableau2[[#This Row],[PR]],'Taux sortant'!$I$9:$S$167,COLUMN(),0),"")</f>
        <v>4.7</v>
      </c>
      <c r="F5650" s="2">
        <f>IFERROR(VLOOKUP(Tableau2[[#This Row],[PR]],'Taux sortant'!$I$9:$S$167,COLUMN(),0),"")</f>
        <v>3.63</v>
      </c>
      <c r="G5650" s="2">
        <f>IFERROR(VLOOKUP(Tableau2[[#This Row],[PR]],'Taux sortant'!$I$9:$S$167,COLUMN(),0),"")</f>
        <v>2.93</v>
      </c>
      <c r="H5650" s="2">
        <f>IFERROR(VLOOKUP(Tableau2[[#This Row],[PR]],'Taux sortant'!$I$9:$S$167,COLUMN(),0),"")</f>
        <v>2.4900000000000002</v>
      </c>
      <c r="I5650" s="2">
        <f>IFERROR(VLOOKUP(Tableau2[[#This Row],[PR]],'Taux sortant'!$I$9:$S$167,COLUMN(),0),"")</f>
        <v>2.21</v>
      </c>
      <c r="J5650" s="2">
        <f>IFERROR(VLOOKUP(Tableau2[[#This Row],[PR]],'Taux sortant'!$I$9:$S$167,COLUMN(),0),"")</f>
        <v>0</v>
      </c>
      <c r="K5650" s="2">
        <f>IFERROR(VLOOKUP(Tableau2[[#This Row],[PR]],'Taux sortant'!$I$9:$S$167,COLUMN(),0),"")</f>
        <v>0</v>
      </c>
      <c r="L5650" s="2" t="str">
        <f>IFERROR(VLOOKUP(Tableau2[[#This Row],[PR]],'Taux sortant'!$I$9:$S$167,COLUMN(),0),"")</f>
        <v/>
      </c>
    </row>
    <row r="5651" spans="1:12" x14ac:dyDescent="0.3">
      <c r="A5651" s="1" t="s">
        <v>2484</v>
      </c>
      <c r="B5651" s="1" t="s">
        <v>112</v>
      </c>
      <c r="C5651" s="2">
        <f>IFERROR(VLOOKUP(Tableau2[[#This Row],[PR]],'Taux sortant'!$I$9:$S$167,COLUMN(),0),"")</f>
        <v>19.39</v>
      </c>
      <c r="D5651" s="2">
        <f>IFERROR(VLOOKUP(Tableau2[[#This Row],[PR]],'Taux sortant'!$I$9:$S$167,COLUMN(),0),"")</f>
        <v>15.4</v>
      </c>
      <c r="E5651" s="2">
        <f>IFERROR(VLOOKUP(Tableau2[[#This Row],[PR]],'Taux sortant'!$I$9:$S$167,COLUMN(),0),"")</f>
        <v>11.05</v>
      </c>
      <c r="F5651" s="2">
        <f>IFERROR(VLOOKUP(Tableau2[[#This Row],[PR]],'Taux sortant'!$I$9:$S$167,COLUMN(),0),"")</f>
        <v>8.92</v>
      </c>
      <c r="G5651" s="2">
        <f>IFERROR(VLOOKUP(Tableau2[[#This Row],[PR]],'Taux sortant'!$I$9:$S$167,COLUMN(),0),"")</f>
        <v>7.15</v>
      </c>
      <c r="H5651" s="2">
        <f>IFERROR(VLOOKUP(Tableau2[[#This Row],[PR]],'Taux sortant'!$I$9:$S$167,COLUMN(),0),"")</f>
        <v>5.51</v>
      </c>
      <c r="I5651" s="2">
        <f>IFERROR(VLOOKUP(Tableau2[[#This Row],[PR]],'Taux sortant'!$I$9:$S$167,COLUMN(),0),"")</f>
        <v>4.75</v>
      </c>
      <c r="J5651" s="2">
        <f>IFERROR(VLOOKUP(Tableau2[[#This Row],[PR]],'Taux sortant'!$I$9:$S$167,COLUMN(),0),"")</f>
        <v>0</v>
      </c>
      <c r="K5651" s="2">
        <f>IFERROR(VLOOKUP(Tableau2[[#This Row],[PR]],'Taux sortant'!$I$9:$S$167,COLUMN(),0),"")</f>
        <v>0</v>
      </c>
      <c r="L5651" s="2" t="str">
        <f>IFERROR(VLOOKUP(Tableau2[[#This Row],[PR]],'Taux sortant'!$I$9:$S$167,COLUMN(),0),"")</f>
        <v/>
      </c>
    </row>
    <row r="5652" spans="1:12" x14ac:dyDescent="0.3">
      <c r="A5652" s="1" t="s">
        <v>2487</v>
      </c>
      <c r="B5652" s="1" t="s">
        <v>1587</v>
      </c>
      <c r="C5652" s="2">
        <f>IFERROR(VLOOKUP(Tableau2[[#This Row],[PR]],'Taux sortant'!$I$9:$S$167,COLUMN(),0),"")</f>
        <v>20.91</v>
      </c>
      <c r="D5652" s="2">
        <f>IFERROR(VLOOKUP(Tableau2[[#This Row],[PR]],'Taux sortant'!$I$9:$S$167,COLUMN(),0),"")</f>
        <v>16.62</v>
      </c>
      <c r="E5652" s="2">
        <f>IFERROR(VLOOKUP(Tableau2[[#This Row],[PR]],'Taux sortant'!$I$9:$S$167,COLUMN(),0),"")</f>
        <v>12.11</v>
      </c>
      <c r="F5652" s="2">
        <f>IFERROR(VLOOKUP(Tableau2[[#This Row],[PR]],'Taux sortant'!$I$9:$S$167,COLUMN(),0),"")</f>
        <v>9.7100000000000009</v>
      </c>
      <c r="G5652" s="2">
        <f>IFERROR(VLOOKUP(Tableau2[[#This Row],[PR]],'Taux sortant'!$I$9:$S$167,COLUMN(),0),"")</f>
        <v>7</v>
      </c>
      <c r="H5652" s="2">
        <f>IFERROR(VLOOKUP(Tableau2[[#This Row],[PR]],'Taux sortant'!$I$9:$S$167,COLUMN(),0),"")</f>
        <v>4.8099999999999996</v>
      </c>
      <c r="I5652" s="2">
        <f>IFERROR(VLOOKUP(Tableau2[[#This Row],[PR]],'Taux sortant'!$I$9:$S$167,COLUMN(),0),"")</f>
        <v>4.1900000000000004</v>
      </c>
      <c r="J5652" s="2">
        <f>IFERROR(VLOOKUP(Tableau2[[#This Row],[PR]],'Taux sortant'!$I$9:$S$167,COLUMN(),0),"")</f>
        <v>0</v>
      </c>
      <c r="K5652" s="2">
        <f>IFERROR(VLOOKUP(Tableau2[[#This Row],[PR]],'Taux sortant'!$I$9:$S$167,COLUMN(),0),"")</f>
        <v>0</v>
      </c>
      <c r="L5652" s="2" t="str">
        <f>IFERROR(VLOOKUP(Tableau2[[#This Row],[PR]],'Taux sortant'!$I$9:$S$167,COLUMN(),0),"")</f>
        <v/>
      </c>
    </row>
    <row r="5653" spans="1:12" x14ac:dyDescent="0.3">
      <c r="A5653" s="1" t="s">
        <v>3775</v>
      </c>
      <c r="B5653" s="1" t="s">
        <v>3076</v>
      </c>
      <c r="C5653" s="2">
        <f>IFERROR(VLOOKUP(Tableau2[[#This Row],[PR]],'Taux sortant'!$I$9:$S$167,COLUMN(),0),"")</f>
        <v>14.68</v>
      </c>
      <c r="D5653" s="2">
        <f>IFERROR(VLOOKUP(Tableau2[[#This Row],[PR]],'Taux sortant'!$I$9:$S$167,COLUMN(),0),"")</f>
        <v>12.17</v>
      </c>
      <c r="E5653" s="2">
        <f>IFERROR(VLOOKUP(Tableau2[[#This Row],[PR]],'Taux sortant'!$I$9:$S$167,COLUMN(),0),"")</f>
        <v>9.26</v>
      </c>
      <c r="F5653" s="2">
        <f>IFERROR(VLOOKUP(Tableau2[[#This Row],[PR]],'Taux sortant'!$I$9:$S$167,COLUMN(),0),"")</f>
        <v>7.85</v>
      </c>
      <c r="G5653" s="2">
        <f>IFERROR(VLOOKUP(Tableau2[[#This Row],[PR]],'Taux sortant'!$I$9:$S$167,COLUMN(),0),"")</f>
        <v>6.68</v>
      </c>
      <c r="H5653" s="2">
        <f>IFERROR(VLOOKUP(Tableau2[[#This Row],[PR]],'Taux sortant'!$I$9:$S$167,COLUMN(),0),"")</f>
        <v>5.72</v>
      </c>
      <c r="I5653" s="2">
        <f>IFERROR(VLOOKUP(Tableau2[[#This Row],[PR]],'Taux sortant'!$I$9:$S$167,COLUMN(),0),"")</f>
        <v>4.96</v>
      </c>
      <c r="J5653" s="2">
        <f>IFERROR(VLOOKUP(Tableau2[[#This Row],[PR]],'Taux sortant'!$I$9:$S$167,COLUMN(),0),"")</f>
        <v>0</v>
      </c>
      <c r="K5653" s="2">
        <f>IFERROR(VLOOKUP(Tableau2[[#This Row],[PR]],'Taux sortant'!$I$9:$S$167,COLUMN(),0),"")</f>
        <v>0</v>
      </c>
      <c r="L5653" s="2" t="str">
        <f>IFERROR(VLOOKUP(Tableau2[[#This Row],[PR]],'Taux sortant'!$I$9:$S$167,COLUMN(),0),"")</f>
        <v/>
      </c>
    </row>
    <row r="5654" spans="1:12" x14ac:dyDescent="0.3">
      <c r="A5654" s="1" t="s">
        <v>2490</v>
      </c>
      <c r="B5654" s="1" t="s">
        <v>1790</v>
      </c>
      <c r="C5654" s="2">
        <f>IFERROR(VLOOKUP(Tableau2[[#This Row],[PR]],'Taux sortant'!$I$9:$S$167,COLUMN(),0),"")</f>
        <v>20.27</v>
      </c>
      <c r="D5654" s="2">
        <f>IFERROR(VLOOKUP(Tableau2[[#This Row],[PR]],'Taux sortant'!$I$9:$S$167,COLUMN(),0),"")</f>
        <v>17.12</v>
      </c>
      <c r="E5654" s="2">
        <f>IFERROR(VLOOKUP(Tableau2[[#This Row],[PR]],'Taux sortant'!$I$9:$S$167,COLUMN(),0),"")</f>
        <v>13.15</v>
      </c>
      <c r="F5654" s="2">
        <f>IFERROR(VLOOKUP(Tableau2[[#This Row],[PR]],'Taux sortant'!$I$9:$S$167,COLUMN(),0),"")</f>
        <v>9.51</v>
      </c>
      <c r="G5654" s="2">
        <f>IFERROR(VLOOKUP(Tableau2[[#This Row],[PR]],'Taux sortant'!$I$9:$S$167,COLUMN(),0),"")</f>
        <v>6.45</v>
      </c>
      <c r="H5654" s="2">
        <f>IFERROR(VLOOKUP(Tableau2[[#This Row],[PR]],'Taux sortant'!$I$9:$S$167,COLUMN(),0),"")</f>
        <v>4.6399999999999997</v>
      </c>
      <c r="I5654" s="2">
        <f>IFERROR(VLOOKUP(Tableau2[[#This Row],[PR]],'Taux sortant'!$I$9:$S$167,COLUMN(),0),"")</f>
        <v>3.62</v>
      </c>
      <c r="J5654" s="2">
        <f>IFERROR(VLOOKUP(Tableau2[[#This Row],[PR]],'Taux sortant'!$I$9:$S$167,COLUMN(),0),"")</f>
        <v>0</v>
      </c>
      <c r="K5654" s="2">
        <f>IFERROR(VLOOKUP(Tableau2[[#This Row],[PR]],'Taux sortant'!$I$9:$S$167,COLUMN(),0),"")</f>
        <v>0</v>
      </c>
      <c r="L5654" s="2" t="str">
        <f>IFERROR(VLOOKUP(Tableau2[[#This Row],[PR]],'Taux sortant'!$I$9:$S$167,COLUMN(),0),"")</f>
        <v/>
      </c>
    </row>
    <row r="5655" spans="1:12" x14ac:dyDescent="0.3">
      <c r="A5655" s="1" t="s">
        <v>2493</v>
      </c>
      <c r="B5655" s="1" t="s">
        <v>1631</v>
      </c>
      <c r="C5655" s="2">
        <f>IFERROR(VLOOKUP(Tableau2[[#This Row],[PR]],'Taux sortant'!$I$9:$S$167,COLUMN(),0),"")</f>
        <v>10.29</v>
      </c>
      <c r="D5655" s="2">
        <f>IFERROR(VLOOKUP(Tableau2[[#This Row],[PR]],'Taux sortant'!$I$9:$S$167,COLUMN(),0),"")</f>
        <v>8.1199999999999992</v>
      </c>
      <c r="E5655" s="2">
        <f>IFERROR(VLOOKUP(Tableau2[[#This Row],[PR]],'Taux sortant'!$I$9:$S$167,COLUMN(),0),"")</f>
        <v>5.69</v>
      </c>
      <c r="F5655" s="2">
        <f>IFERROR(VLOOKUP(Tableau2[[#This Row],[PR]],'Taux sortant'!$I$9:$S$167,COLUMN(),0),"")</f>
        <v>4.5199999999999996</v>
      </c>
      <c r="G5655" s="2">
        <f>IFERROR(VLOOKUP(Tableau2[[#This Row],[PR]],'Taux sortant'!$I$9:$S$167,COLUMN(),0),"")</f>
        <v>3.74</v>
      </c>
      <c r="H5655" s="2">
        <f>IFERROR(VLOOKUP(Tableau2[[#This Row],[PR]],'Taux sortant'!$I$9:$S$167,COLUMN(),0),"")</f>
        <v>3.28</v>
      </c>
      <c r="I5655" s="2">
        <f>IFERROR(VLOOKUP(Tableau2[[#This Row],[PR]],'Taux sortant'!$I$9:$S$167,COLUMN(),0),"")</f>
        <v>2.99</v>
      </c>
      <c r="J5655" s="2">
        <f>IFERROR(VLOOKUP(Tableau2[[#This Row],[PR]],'Taux sortant'!$I$9:$S$167,COLUMN(),0),"")</f>
        <v>0</v>
      </c>
      <c r="K5655" s="2">
        <f>IFERROR(VLOOKUP(Tableau2[[#This Row],[PR]],'Taux sortant'!$I$9:$S$167,COLUMN(),0),"")</f>
        <v>0</v>
      </c>
      <c r="L5655" s="2" t="str">
        <f>IFERROR(VLOOKUP(Tableau2[[#This Row],[PR]],'Taux sortant'!$I$9:$S$167,COLUMN(),0),"")</f>
        <v/>
      </c>
    </row>
    <row r="5656" spans="1:12" x14ac:dyDescent="0.3">
      <c r="A5656" s="1" t="s">
        <v>5666</v>
      </c>
      <c r="B5656" s="1" t="s">
        <v>5362</v>
      </c>
      <c r="C5656" s="2" t="str">
        <f>IFERROR(VLOOKUP(Tableau2[[#This Row],[PR]],'Taux sortant'!$I$9:$S$167,COLUMN(),0),"")</f>
        <v/>
      </c>
      <c r="D5656" s="2" t="str">
        <f>IFERROR(VLOOKUP(Tableau2[[#This Row],[PR]],'Taux sortant'!$I$9:$S$167,COLUMN(),0),"")</f>
        <v/>
      </c>
      <c r="E5656" s="2" t="str">
        <f>IFERROR(VLOOKUP(Tableau2[[#This Row],[PR]],'Taux sortant'!$I$9:$S$167,COLUMN(),0),"")</f>
        <v/>
      </c>
      <c r="F5656" s="2" t="str">
        <f>IFERROR(VLOOKUP(Tableau2[[#This Row],[PR]],'Taux sortant'!$I$9:$S$167,COLUMN(),0),"")</f>
        <v/>
      </c>
      <c r="G5656" s="2" t="str">
        <f>IFERROR(VLOOKUP(Tableau2[[#This Row],[PR]],'Taux sortant'!$I$9:$S$167,COLUMN(),0),"")</f>
        <v/>
      </c>
      <c r="H5656" s="2" t="str">
        <f>IFERROR(VLOOKUP(Tableau2[[#This Row],[PR]],'Taux sortant'!$I$9:$S$167,COLUMN(),0),"")</f>
        <v/>
      </c>
      <c r="I5656" s="2" t="str">
        <f>IFERROR(VLOOKUP(Tableau2[[#This Row],[PR]],'Taux sortant'!$I$9:$S$167,COLUMN(),0),"")</f>
        <v/>
      </c>
      <c r="J5656" s="2" t="str">
        <f>IFERROR(VLOOKUP(Tableau2[[#This Row],[PR]],'Taux sortant'!$I$9:$S$167,COLUMN(),0),"")</f>
        <v/>
      </c>
      <c r="K5656" s="2" t="str">
        <f>IFERROR(VLOOKUP(Tableau2[[#This Row],[PR]],'Taux sortant'!$I$9:$S$167,COLUMN(),0),"")</f>
        <v/>
      </c>
      <c r="L5656" s="2" t="str">
        <f>IFERROR(VLOOKUP(Tableau2[[#This Row],[PR]],'Taux sortant'!$I$9:$S$167,COLUMN(),0),"")</f>
        <v/>
      </c>
    </row>
    <row r="5657" spans="1:12" x14ac:dyDescent="0.3">
      <c r="A5657" s="1" t="s">
        <v>5667</v>
      </c>
      <c r="B5657" s="1" t="s">
        <v>5356</v>
      </c>
      <c r="C5657" s="2">
        <f>IFERROR(VLOOKUP(Tableau2[[#This Row],[PR]],'Taux sortant'!$I$9:$S$167,COLUMN(),0),"")</f>
        <v>14.1</v>
      </c>
      <c r="D5657" s="2">
        <f>IFERROR(VLOOKUP(Tableau2[[#This Row],[PR]],'Taux sortant'!$I$9:$S$167,COLUMN(),0),"")</f>
        <v>12.41</v>
      </c>
      <c r="E5657" s="2">
        <f>IFERROR(VLOOKUP(Tableau2[[#This Row],[PR]],'Taux sortant'!$I$9:$S$167,COLUMN(),0),"")</f>
        <v>9.0299999999999994</v>
      </c>
      <c r="F5657" s="2">
        <f>IFERROR(VLOOKUP(Tableau2[[#This Row],[PR]],'Taux sortant'!$I$9:$S$167,COLUMN(),0),"")</f>
        <v>7.34</v>
      </c>
      <c r="G5657" s="2">
        <f>IFERROR(VLOOKUP(Tableau2[[#This Row],[PR]],'Taux sortant'!$I$9:$S$167,COLUMN(),0),"")</f>
        <v>6.12</v>
      </c>
      <c r="H5657" s="2">
        <f>IFERROR(VLOOKUP(Tableau2[[#This Row],[PR]],'Taux sortant'!$I$9:$S$167,COLUMN(),0),"")</f>
        <v>5.37</v>
      </c>
      <c r="I5657" s="2">
        <f>IFERROR(VLOOKUP(Tableau2[[#This Row],[PR]],'Taux sortant'!$I$9:$S$167,COLUMN(),0),"")</f>
        <v>4.6500000000000004</v>
      </c>
      <c r="J5657" s="2">
        <f>IFERROR(VLOOKUP(Tableau2[[#This Row],[PR]],'Taux sortant'!$I$9:$S$167,COLUMN(),0),"")</f>
        <v>0</v>
      </c>
      <c r="K5657" s="2">
        <f>IFERROR(VLOOKUP(Tableau2[[#This Row],[PR]],'Taux sortant'!$I$9:$S$167,COLUMN(),0),"")</f>
        <v>1585.65</v>
      </c>
      <c r="L5657" s="2" t="str">
        <f>IFERROR(VLOOKUP(Tableau2[[#This Row],[PR]],'Taux sortant'!$I$9:$S$167,COLUMN(),0),"")</f>
        <v/>
      </c>
    </row>
    <row r="5658" spans="1:12" x14ac:dyDescent="0.3">
      <c r="A5658" s="1" t="s">
        <v>5656</v>
      </c>
      <c r="B5658" s="1" t="s">
        <v>5356</v>
      </c>
      <c r="C5658" s="2">
        <f>IFERROR(VLOOKUP(Tableau2[[#This Row],[PR]],'Taux sortant'!$I$9:$S$167,COLUMN(),0),"")</f>
        <v>14.1</v>
      </c>
      <c r="D5658" s="2">
        <f>IFERROR(VLOOKUP(Tableau2[[#This Row],[PR]],'Taux sortant'!$I$9:$S$167,COLUMN(),0),"")</f>
        <v>12.41</v>
      </c>
      <c r="E5658" s="2">
        <f>IFERROR(VLOOKUP(Tableau2[[#This Row],[PR]],'Taux sortant'!$I$9:$S$167,COLUMN(),0),"")</f>
        <v>9.0299999999999994</v>
      </c>
      <c r="F5658" s="2">
        <f>IFERROR(VLOOKUP(Tableau2[[#This Row],[PR]],'Taux sortant'!$I$9:$S$167,COLUMN(),0),"")</f>
        <v>7.34</v>
      </c>
      <c r="G5658" s="2">
        <f>IFERROR(VLOOKUP(Tableau2[[#This Row],[PR]],'Taux sortant'!$I$9:$S$167,COLUMN(),0),"")</f>
        <v>6.12</v>
      </c>
      <c r="H5658" s="2">
        <f>IFERROR(VLOOKUP(Tableau2[[#This Row],[PR]],'Taux sortant'!$I$9:$S$167,COLUMN(),0),"")</f>
        <v>5.37</v>
      </c>
      <c r="I5658" s="2">
        <f>IFERROR(VLOOKUP(Tableau2[[#This Row],[PR]],'Taux sortant'!$I$9:$S$167,COLUMN(),0),"")</f>
        <v>4.6500000000000004</v>
      </c>
      <c r="J5658" s="2">
        <f>IFERROR(VLOOKUP(Tableau2[[#This Row],[PR]],'Taux sortant'!$I$9:$S$167,COLUMN(),0),"")</f>
        <v>0</v>
      </c>
      <c r="K5658" s="2">
        <f>IFERROR(VLOOKUP(Tableau2[[#This Row],[PR]],'Taux sortant'!$I$9:$S$167,COLUMN(),0),"")</f>
        <v>1585.65</v>
      </c>
      <c r="L5658" s="2" t="str">
        <f>IFERROR(VLOOKUP(Tableau2[[#This Row],[PR]],'Taux sortant'!$I$9:$S$167,COLUMN(),0),"")</f>
        <v/>
      </c>
    </row>
    <row r="5659" spans="1:12" x14ac:dyDescent="0.3">
      <c r="A5659" s="1" t="s">
        <v>5669</v>
      </c>
      <c r="B5659" s="1" t="s">
        <v>5356</v>
      </c>
      <c r="C5659" s="2">
        <f>IFERROR(VLOOKUP(Tableau2[[#This Row],[PR]],'Taux sortant'!$I$9:$S$167,COLUMN(),0),"")</f>
        <v>14.1</v>
      </c>
      <c r="D5659" s="2">
        <f>IFERROR(VLOOKUP(Tableau2[[#This Row],[PR]],'Taux sortant'!$I$9:$S$167,COLUMN(),0),"")</f>
        <v>12.41</v>
      </c>
      <c r="E5659" s="2">
        <f>IFERROR(VLOOKUP(Tableau2[[#This Row],[PR]],'Taux sortant'!$I$9:$S$167,COLUMN(),0),"")</f>
        <v>9.0299999999999994</v>
      </c>
      <c r="F5659" s="2">
        <f>IFERROR(VLOOKUP(Tableau2[[#This Row],[PR]],'Taux sortant'!$I$9:$S$167,COLUMN(),0),"")</f>
        <v>7.34</v>
      </c>
      <c r="G5659" s="2">
        <f>IFERROR(VLOOKUP(Tableau2[[#This Row],[PR]],'Taux sortant'!$I$9:$S$167,COLUMN(),0),"")</f>
        <v>6.12</v>
      </c>
      <c r="H5659" s="2">
        <f>IFERROR(VLOOKUP(Tableau2[[#This Row],[PR]],'Taux sortant'!$I$9:$S$167,COLUMN(),0),"")</f>
        <v>5.37</v>
      </c>
      <c r="I5659" s="2">
        <f>IFERROR(VLOOKUP(Tableau2[[#This Row],[PR]],'Taux sortant'!$I$9:$S$167,COLUMN(),0),"")</f>
        <v>4.6500000000000004</v>
      </c>
      <c r="J5659" s="2">
        <f>IFERROR(VLOOKUP(Tableau2[[#This Row],[PR]],'Taux sortant'!$I$9:$S$167,COLUMN(),0),"")</f>
        <v>0</v>
      </c>
      <c r="K5659" s="2">
        <f>IFERROR(VLOOKUP(Tableau2[[#This Row],[PR]],'Taux sortant'!$I$9:$S$167,COLUMN(),0),"")</f>
        <v>1585.65</v>
      </c>
      <c r="L5659" s="2" t="str">
        <f>IFERROR(VLOOKUP(Tableau2[[#This Row],[PR]],'Taux sortant'!$I$9:$S$167,COLUMN(),0),"")</f>
        <v/>
      </c>
    </row>
    <row r="5660" spans="1:12" x14ac:dyDescent="0.3">
      <c r="A5660" s="1" t="s">
        <v>2496</v>
      </c>
      <c r="B5660" s="1" t="s">
        <v>1549</v>
      </c>
      <c r="C5660" s="2">
        <f>IFERROR(VLOOKUP(Tableau2[[#This Row],[PR]],'Taux sortant'!$I$9:$S$167,COLUMN(),0),"")</f>
        <v>20.5</v>
      </c>
      <c r="D5660" s="2">
        <f>IFERROR(VLOOKUP(Tableau2[[#This Row],[PR]],'Taux sortant'!$I$9:$S$167,COLUMN(),0),"")</f>
        <v>15.85</v>
      </c>
      <c r="E5660" s="2">
        <f>IFERROR(VLOOKUP(Tableau2[[#This Row],[PR]],'Taux sortant'!$I$9:$S$167,COLUMN(),0),"")</f>
        <v>12.24</v>
      </c>
      <c r="F5660" s="2">
        <f>IFERROR(VLOOKUP(Tableau2[[#This Row],[PR]],'Taux sortant'!$I$9:$S$167,COLUMN(),0),"")</f>
        <v>9.4</v>
      </c>
      <c r="G5660" s="2">
        <f>IFERROR(VLOOKUP(Tableau2[[#This Row],[PR]],'Taux sortant'!$I$9:$S$167,COLUMN(),0),"")</f>
        <v>7.62</v>
      </c>
      <c r="H5660" s="2">
        <f>IFERROR(VLOOKUP(Tableau2[[#This Row],[PR]],'Taux sortant'!$I$9:$S$167,COLUMN(),0),"")</f>
        <v>6.35</v>
      </c>
      <c r="I5660" s="2">
        <f>IFERROR(VLOOKUP(Tableau2[[#This Row],[PR]],'Taux sortant'!$I$9:$S$167,COLUMN(),0),"")</f>
        <v>5.47</v>
      </c>
      <c r="J5660" s="2">
        <f>IFERROR(VLOOKUP(Tableau2[[#This Row],[PR]],'Taux sortant'!$I$9:$S$167,COLUMN(),0),"")</f>
        <v>0</v>
      </c>
      <c r="K5660" s="2">
        <f>IFERROR(VLOOKUP(Tableau2[[#This Row],[PR]],'Taux sortant'!$I$9:$S$167,COLUMN(),0),"")</f>
        <v>0</v>
      </c>
      <c r="L5660" s="2" t="str">
        <f>IFERROR(VLOOKUP(Tableau2[[#This Row],[PR]],'Taux sortant'!$I$9:$S$167,COLUMN(),0),"")</f>
        <v/>
      </c>
    </row>
    <row r="5661" spans="1:12" x14ac:dyDescent="0.3">
      <c r="A5661" s="1" t="s">
        <v>2502</v>
      </c>
      <c r="B5661" s="1" t="s">
        <v>1540</v>
      </c>
      <c r="C5661" s="2">
        <f>IFERROR(VLOOKUP(Tableau2[[#This Row],[PR]],'Taux sortant'!$I$9:$S$167,COLUMN(),0),"")</f>
        <v>9.59</v>
      </c>
      <c r="D5661" s="2">
        <f>IFERROR(VLOOKUP(Tableau2[[#This Row],[PR]],'Taux sortant'!$I$9:$S$167,COLUMN(),0),"")</f>
        <v>7.53</v>
      </c>
      <c r="E5661" s="2">
        <f>IFERROR(VLOOKUP(Tableau2[[#This Row],[PR]],'Taux sortant'!$I$9:$S$167,COLUMN(),0),"")</f>
        <v>5.2</v>
      </c>
      <c r="F5661" s="2">
        <f>IFERROR(VLOOKUP(Tableau2[[#This Row],[PR]],'Taux sortant'!$I$9:$S$167,COLUMN(),0),"")</f>
        <v>4.08</v>
      </c>
      <c r="G5661" s="2">
        <f>IFERROR(VLOOKUP(Tableau2[[#This Row],[PR]],'Taux sortant'!$I$9:$S$167,COLUMN(),0),"")</f>
        <v>3.34</v>
      </c>
      <c r="H5661" s="2">
        <f>IFERROR(VLOOKUP(Tableau2[[#This Row],[PR]],'Taux sortant'!$I$9:$S$167,COLUMN(),0),"")</f>
        <v>2.88</v>
      </c>
      <c r="I5661" s="2">
        <f>IFERROR(VLOOKUP(Tableau2[[#This Row],[PR]],'Taux sortant'!$I$9:$S$167,COLUMN(),0),"")</f>
        <v>2.59</v>
      </c>
      <c r="J5661" s="2">
        <f>IFERROR(VLOOKUP(Tableau2[[#This Row],[PR]],'Taux sortant'!$I$9:$S$167,COLUMN(),0),"")</f>
        <v>0</v>
      </c>
      <c r="K5661" s="2">
        <f>IFERROR(VLOOKUP(Tableau2[[#This Row],[PR]],'Taux sortant'!$I$9:$S$167,COLUMN(),0),"")</f>
        <v>0</v>
      </c>
      <c r="L5661" s="2" t="str">
        <f>IFERROR(VLOOKUP(Tableau2[[#This Row],[PR]],'Taux sortant'!$I$9:$S$167,COLUMN(),0),"")</f>
        <v/>
      </c>
    </row>
    <row r="5662" spans="1:12" x14ac:dyDescent="0.3">
      <c r="A5662" s="1" t="s">
        <v>2499</v>
      </c>
      <c r="B5662" s="1" t="s">
        <v>1682</v>
      </c>
      <c r="C5662" s="2">
        <f>IFERROR(VLOOKUP(Tableau2[[#This Row],[PR]],'Taux sortant'!$I$9:$S$167,COLUMN(),0),"")</f>
        <v>9.59</v>
      </c>
      <c r="D5662" s="2">
        <f>IFERROR(VLOOKUP(Tableau2[[#This Row],[PR]],'Taux sortant'!$I$9:$S$167,COLUMN(),0),"")</f>
        <v>7.53</v>
      </c>
      <c r="E5662" s="2">
        <f>IFERROR(VLOOKUP(Tableau2[[#This Row],[PR]],'Taux sortant'!$I$9:$S$167,COLUMN(),0),"")</f>
        <v>5.2</v>
      </c>
      <c r="F5662" s="2">
        <f>IFERROR(VLOOKUP(Tableau2[[#This Row],[PR]],'Taux sortant'!$I$9:$S$167,COLUMN(),0),"")</f>
        <v>4.08</v>
      </c>
      <c r="G5662" s="2">
        <f>IFERROR(VLOOKUP(Tableau2[[#This Row],[PR]],'Taux sortant'!$I$9:$S$167,COLUMN(),0),"")</f>
        <v>3.34</v>
      </c>
      <c r="H5662" s="2">
        <f>IFERROR(VLOOKUP(Tableau2[[#This Row],[PR]],'Taux sortant'!$I$9:$S$167,COLUMN(),0),"")</f>
        <v>2.88</v>
      </c>
      <c r="I5662" s="2">
        <f>IFERROR(VLOOKUP(Tableau2[[#This Row],[PR]],'Taux sortant'!$I$9:$S$167,COLUMN(),0),"")</f>
        <v>2.59</v>
      </c>
      <c r="J5662" s="2">
        <f>IFERROR(VLOOKUP(Tableau2[[#This Row],[PR]],'Taux sortant'!$I$9:$S$167,COLUMN(),0),"")</f>
        <v>0</v>
      </c>
      <c r="K5662" s="2">
        <f>IFERROR(VLOOKUP(Tableau2[[#This Row],[PR]],'Taux sortant'!$I$9:$S$167,COLUMN(),0),"")</f>
        <v>0</v>
      </c>
      <c r="L5662" s="2" t="str">
        <f>IFERROR(VLOOKUP(Tableau2[[#This Row],[PR]],'Taux sortant'!$I$9:$S$167,COLUMN(),0),"")</f>
        <v/>
      </c>
    </row>
    <row r="5663" spans="1:12" x14ac:dyDescent="0.3">
      <c r="A5663" s="1" t="s">
        <v>2505</v>
      </c>
      <c r="B5663" s="1" t="s">
        <v>1549</v>
      </c>
      <c r="C5663" s="2">
        <f>IFERROR(VLOOKUP(Tableau2[[#This Row],[PR]],'Taux sortant'!$I$9:$S$167,COLUMN(),0),"")</f>
        <v>20.5</v>
      </c>
      <c r="D5663" s="2">
        <f>IFERROR(VLOOKUP(Tableau2[[#This Row],[PR]],'Taux sortant'!$I$9:$S$167,COLUMN(),0),"")</f>
        <v>15.85</v>
      </c>
      <c r="E5663" s="2">
        <f>IFERROR(VLOOKUP(Tableau2[[#This Row],[PR]],'Taux sortant'!$I$9:$S$167,COLUMN(),0),"")</f>
        <v>12.24</v>
      </c>
      <c r="F5663" s="2">
        <f>IFERROR(VLOOKUP(Tableau2[[#This Row],[PR]],'Taux sortant'!$I$9:$S$167,COLUMN(),0),"")</f>
        <v>9.4</v>
      </c>
      <c r="G5663" s="2">
        <f>IFERROR(VLOOKUP(Tableau2[[#This Row],[PR]],'Taux sortant'!$I$9:$S$167,COLUMN(),0),"")</f>
        <v>7.62</v>
      </c>
      <c r="H5663" s="2">
        <f>IFERROR(VLOOKUP(Tableau2[[#This Row],[PR]],'Taux sortant'!$I$9:$S$167,COLUMN(),0),"")</f>
        <v>6.35</v>
      </c>
      <c r="I5663" s="2">
        <f>IFERROR(VLOOKUP(Tableau2[[#This Row],[PR]],'Taux sortant'!$I$9:$S$167,COLUMN(),0),"")</f>
        <v>5.47</v>
      </c>
      <c r="J5663" s="2">
        <f>IFERROR(VLOOKUP(Tableau2[[#This Row],[PR]],'Taux sortant'!$I$9:$S$167,COLUMN(),0),"")</f>
        <v>0</v>
      </c>
      <c r="K5663" s="2">
        <f>IFERROR(VLOOKUP(Tableau2[[#This Row],[PR]],'Taux sortant'!$I$9:$S$167,COLUMN(),0),"")</f>
        <v>0</v>
      </c>
      <c r="L5663" s="2" t="str">
        <f>IFERROR(VLOOKUP(Tableau2[[#This Row],[PR]],'Taux sortant'!$I$9:$S$167,COLUMN(),0),"")</f>
        <v/>
      </c>
    </row>
    <row r="5664" spans="1:12" x14ac:dyDescent="0.3">
      <c r="A5664" s="1" t="s">
        <v>2508</v>
      </c>
      <c r="B5664" s="1" t="s">
        <v>1695</v>
      </c>
      <c r="C5664" s="2">
        <f>IFERROR(VLOOKUP(Tableau2[[#This Row],[PR]],'Taux sortant'!$I$9:$S$167,COLUMN(),0),"")</f>
        <v>9.59</v>
      </c>
      <c r="D5664" s="2">
        <f>IFERROR(VLOOKUP(Tableau2[[#This Row],[PR]],'Taux sortant'!$I$9:$S$167,COLUMN(),0),"")</f>
        <v>7.53</v>
      </c>
      <c r="E5664" s="2">
        <f>IFERROR(VLOOKUP(Tableau2[[#This Row],[PR]],'Taux sortant'!$I$9:$S$167,COLUMN(),0),"")</f>
        <v>5.2</v>
      </c>
      <c r="F5664" s="2">
        <f>IFERROR(VLOOKUP(Tableau2[[#This Row],[PR]],'Taux sortant'!$I$9:$S$167,COLUMN(),0),"")</f>
        <v>4.08</v>
      </c>
      <c r="G5664" s="2">
        <f>IFERROR(VLOOKUP(Tableau2[[#This Row],[PR]],'Taux sortant'!$I$9:$S$167,COLUMN(),0),"")</f>
        <v>3.34</v>
      </c>
      <c r="H5664" s="2">
        <f>IFERROR(VLOOKUP(Tableau2[[#This Row],[PR]],'Taux sortant'!$I$9:$S$167,COLUMN(),0),"")</f>
        <v>2.88</v>
      </c>
      <c r="I5664" s="2">
        <f>IFERROR(VLOOKUP(Tableau2[[#This Row],[PR]],'Taux sortant'!$I$9:$S$167,COLUMN(),0),"")</f>
        <v>2.59</v>
      </c>
      <c r="J5664" s="2">
        <f>IFERROR(VLOOKUP(Tableau2[[#This Row],[PR]],'Taux sortant'!$I$9:$S$167,COLUMN(),0),"")</f>
        <v>0</v>
      </c>
      <c r="K5664" s="2">
        <f>IFERROR(VLOOKUP(Tableau2[[#This Row],[PR]],'Taux sortant'!$I$9:$S$167,COLUMN(),0),"")</f>
        <v>0</v>
      </c>
      <c r="L5664" s="2" t="str">
        <f>IFERROR(VLOOKUP(Tableau2[[#This Row],[PR]],'Taux sortant'!$I$9:$S$167,COLUMN(),0),"")</f>
        <v/>
      </c>
    </row>
    <row r="5665" spans="1:12" x14ac:dyDescent="0.3">
      <c r="A5665" s="1" t="s">
        <v>2511</v>
      </c>
      <c r="B5665" s="1" t="s">
        <v>1587</v>
      </c>
      <c r="C5665" s="2">
        <f>IFERROR(VLOOKUP(Tableau2[[#This Row],[PR]],'Taux sortant'!$I$9:$S$167,COLUMN(),0),"")</f>
        <v>20.91</v>
      </c>
      <c r="D5665" s="2">
        <f>IFERROR(VLOOKUP(Tableau2[[#This Row],[PR]],'Taux sortant'!$I$9:$S$167,COLUMN(),0),"")</f>
        <v>16.62</v>
      </c>
      <c r="E5665" s="2">
        <f>IFERROR(VLOOKUP(Tableau2[[#This Row],[PR]],'Taux sortant'!$I$9:$S$167,COLUMN(),0),"")</f>
        <v>12.11</v>
      </c>
      <c r="F5665" s="2">
        <f>IFERROR(VLOOKUP(Tableau2[[#This Row],[PR]],'Taux sortant'!$I$9:$S$167,COLUMN(),0),"")</f>
        <v>9.7100000000000009</v>
      </c>
      <c r="G5665" s="2">
        <f>IFERROR(VLOOKUP(Tableau2[[#This Row],[PR]],'Taux sortant'!$I$9:$S$167,COLUMN(),0),"")</f>
        <v>7</v>
      </c>
      <c r="H5665" s="2">
        <f>IFERROR(VLOOKUP(Tableau2[[#This Row],[PR]],'Taux sortant'!$I$9:$S$167,COLUMN(),0),"")</f>
        <v>4.8099999999999996</v>
      </c>
      <c r="I5665" s="2">
        <f>IFERROR(VLOOKUP(Tableau2[[#This Row],[PR]],'Taux sortant'!$I$9:$S$167,COLUMN(),0),"")</f>
        <v>4.1900000000000004</v>
      </c>
      <c r="J5665" s="2">
        <f>IFERROR(VLOOKUP(Tableau2[[#This Row],[PR]],'Taux sortant'!$I$9:$S$167,COLUMN(),0),"")</f>
        <v>0</v>
      </c>
      <c r="K5665" s="2">
        <f>IFERROR(VLOOKUP(Tableau2[[#This Row],[PR]],'Taux sortant'!$I$9:$S$167,COLUMN(),0),"")</f>
        <v>0</v>
      </c>
      <c r="L5665" s="2" t="str">
        <f>IFERROR(VLOOKUP(Tableau2[[#This Row],[PR]],'Taux sortant'!$I$9:$S$167,COLUMN(),0),"")</f>
        <v/>
      </c>
    </row>
    <row r="5666" spans="1:12" x14ac:dyDescent="0.3">
      <c r="A5666" s="1" t="s">
        <v>2514</v>
      </c>
      <c r="B5666" s="1" t="s">
        <v>1535</v>
      </c>
      <c r="C5666" s="2">
        <f>IFERROR(VLOOKUP(Tableau2[[#This Row],[PR]],'Taux sortant'!$I$9:$S$167,COLUMN(),0),"")</f>
        <v>32.31</v>
      </c>
      <c r="D5666" s="2">
        <f>IFERROR(VLOOKUP(Tableau2[[#This Row],[PR]],'Taux sortant'!$I$9:$S$167,COLUMN(),0),"")</f>
        <v>25.84</v>
      </c>
      <c r="E5666" s="2">
        <f>IFERROR(VLOOKUP(Tableau2[[#This Row],[PR]],'Taux sortant'!$I$9:$S$167,COLUMN(),0),"")</f>
        <v>18.78</v>
      </c>
      <c r="F5666" s="2">
        <f>IFERROR(VLOOKUP(Tableau2[[#This Row],[PR]],'Taux sortant'!$I$9:$S$167,COLUMN(),0),"")</f>
        <v>15.36</v>
      </c>
      <c r="G5666" s="2">
        <f>IFERROR(VLOOKUP(Tableau2[[#This Row],[PR]],'Taux sortant'!$I$9:$S$167,COLUMN(),0),"")</f>
        <v>12.71</v>
      </c>
      <c r="H5666" s="2">
        <f>IFERROR(VLOOKUP(Tableau2[[#This Row],[PR]],'Taux sortant'!$I$9:$S$167,COLUMN(),0),"")</f>
        <v>10.58</v>
      </c>
      <c r="I5666" s="2">
        <f>IFERROR(VLOOKUP(Tableau2[[#This Row],[PR]],'Taux sortant'!$I$9:$S$167,COLUMN(),0),"")</f>
        <v>9.08</v>
      </c>
      <c r="J5666" s="2">
        <f>IFERROR(VLOOKUP(Tableau2[[#This Row],[PR]],'Taux sortant'!$I$9:$S$167,COLUMN(),0),"")</f>
        <v>0</v>
      </c>
      <c r="K5666" s="2">
        <f>IFERROR(VLOOKUP(Tableau2[[#This Row],[PR]],'Taux sortant'!$I$9:$S$167,COLUMN(),0),"")</f>
        <v>0</v>
      </c>
      <c r="L5666" s="2" t="str">
        <f>IFERROR(VLOOKUP(Tableau2[[#This Row],[PR]],'Taux sortant'!$I$9:$S$167,COLUMN(),0),"")</f>
        <v/>
      </c>
    </row>
    <row r="5667" spans="1:12" x14ac:dyDescent="0.3">
      <c r="A5667" s="1" t="s">
        <v>2517</v>
      </c>
      <c r="B5667" s="1" t="s">
        <v>1549</v>
      </c>
      <c r="C5667" s="2">
        <f>IFERROR(VLOOKUP(Tableau2[[#This Row],[PR]],'Taux sortant'!$I$9:$S$167,COLUMN(),0),"")</f>
        <v>20.5</v>
      </c>
      <c r="D5667" s="2">
        <f>IFERROR(VLOOKUP(Tableau2[[#This Row],[PR]],'Taux sortant'!$I$9:$S$167,COLUMN(),0),"")</f>
        <v>15.85</v>
      </c>
      <c r="E5667" s="2">
        <f>IFERROR(VLOOKUP(Tableau2[[#This Row],[PR]],'Taux sortant'!$I$9:$S$167,COLUMN(),0),"")</f>
        <v>12.24</v>
      </c>
      <c r="F5667" s="2">
        <f>IFERROR(VLOOKUP(Tableau2[[#This Row],[PR]],'Taux sortant'!$I$9:$S$167,COLUMN(),0),"")</f>
        <v>9.4</v>
      </c>
      <c r="G5667" s="2">
        <f>IFERROR(VLOOKUP(Tableau2[[#This Row],[PR]],'Taux sortant'!$I$9:$S$167,COLUMN(),0),"")</f>
        <v>7.62</v>
      </c>
      <c r="H5667" s="2">
        <f>IFERROR(VLOOKUP(Tableau2[[#This Row],[PR]],'Taux sortant'!$I$9:$S$167,COLUMN(),0),"")</f>
        <v>6.35</v>
      </c>
      <c r="I5667" s="2">
        <f>IFERROR(VLOOKUP(Tableau2[[#This Row],[PR]],'Taux sortant'!$I$9:$S$167,COLUMN(),0),"")</f>
        <v>5.47</v>
      </c>
      <c r="J5667" s="2">
        <f>IFERROR(VLOOKUP(Tableau2[[#This Row],[PR]],'Taux sortant'!$I$9:$S$167,COLUMN(),0),"")</f>
        <v>0</v>
      </c>
      <c r="K5667" s="2">
        <f>IFERROR(VLOOKUP(Tableau2[[#This Row],[PR]],'Taux sortant'!$I$9:$S$167,COLUMN(),0),"")</f>
        <v>0</v>
      </c>
      <c r="L5667" s="2" t="str">
        <f>IFERROR(VLOOKUP(Tableau2[[#This Row],[PR]],'Taux sortant'!$I$9:$S$167,COLUMN(),0),"")</f>
        <v/>
      </c>
    </row>
    <row r="5668" spans="1:12" x14ac:dyDescent="0.3">
      <c r="A5668" s="1" t="s">
        <v>2519</v>
      </c>
      <c r="B5668" s="1" t="s">
        <v>1572</v>
      </c>
      <c r="C5668" s="2">
        <f>IFERROR(VLOOKUP(Tableau2[[#This Row],[PR]],'Taux sortant'!$I$9:$S$167,COLUMN(),0),"")</f>
        <v>11.77</v>
      </c>
      <c r="D5668" s="2">
        <f>IFERROR(VLOOKUP(Tableau2[[#This Row],[PR]],'Taux sortant'!$I$9:$S$167,COLUMN(),0),"")</f>
        <v>9.3699999999999992</v>
      </c>
      <c r="E5668" s="2">
        <f>IFERROR(VLOOKUP(Tableau2[[#This Row],[PR]],'Taux sortant'!$I$9:$S$167,COLUMN(),0),"")</f>
        <v>6.64</v>
      </c>
      <c r="F5668" s="2">
        <f>IFERROR(VLOOKUP(Tableau2[[#This Row],[PR]],'Taux sortant'!$I$9:$S$167,COLUMN(),0),"")</f>
        <v>5.36</v>
      </c>
      <c r="G5668" s="2">
        <f>IFERROR(VLOOKUP(Tableau2[[#This Row],[PR]],'Taux sortant'!$I$9:$S$167,COLUMN(),0),"")</f>
        <v>4.43</v>
      </c>
      <c r="H5668" s="2">
        <f>IFERROR(VLOOKUP(Tableau2[[#This Row],[PR]],'Taux sortant'!$I$9:$S$167,COLUMN(),0),"")</f>
        <v>3.65</v>
      </c>
      <c r="I5668" s="2">
        <f>IFERROR(VLOOKUP(Tableau2[[#This Row],[PR]],'Taux sortant'!$I$9:$S$167,COLUMN(),0),"")</f>
        <v>3.13</v>
      </c>
      <c r="J5668" s="2">
        <f>IFERROR(VLOOKUP(Tableau2[[#This Row],[PR]],'Taux sortant'!$I$9:$S$167,COLUMN(),0),"")</f>
        <v>0</v>
      </c>
      <c r="K5668" s="2">
        <f>IFERROR(VLOOKUP(Tableau2[[#This Row],[PR]],'Taux sortant'!$I$9:$S$167,COLUMN(),0),"")</f>
        <v>0</v>
      </c>
      <c r="L5668" s="2" t="str">
        <f>IFERROR(VLOOKUP(Tableau2[[#This Row],[PR]],'Taux sortant'!$I$9:$S$167,COLUMN(),0),"")</f>
        <v/>
      </c>
    </row>
    <row r="5669" spans="1:12" x14ac:dyDescent="0.3">
      <c r="A5669" s="1" t="s">
        <v>2522</v>
      </c>
      <c r="B5669" s="1" t="s">
        <v>1543</v>
      </c>
      <c r="C5669" s="2">
        <f>IFERROR(VLOOKUP(Tableau2[[#This Row],[PR]],'Taux sortant'!$I$9:$S$167,COLUMN(),0),"")</f>
        <v>23.63</v>
      </c>
      <c r="D5669" s="2">
        <f>IFERROR(VLOOKUP(Tableau2[[#This Row],[PR]],'Taux sortant'!$I$9:$S$167,COLUMN(),0),"")</f>
        <v>18.579999999999998</v>
      </c>
      <c r="E5669" s="2">
        <f>IFERROR(VLOOKUP(Tableau2[[#This Row],[PR]],'Taux sortant'!$I$9:$S$167,COLUMN(),0),"")</f>
        <v>13.97</v>
      </c>
      <c r="F5669" s="2">
        <f>IFERROR(VLOOKUP(Tableau2[[#This Row],[PR]],'Taux sortant'!$I$9:$S$167,COLUMN(),0),"")</f>
        <v>11.28</v>
      </c>
      <c r="G5669" s="2">
        <f>IFERROR(VLOOKUP(Tableau2[[#This Row],[PR]],'Taux sortant'!$I$9:$S$167,COLUMN(),0),"")</f>
        <v>8.2799999999999994</v>
      </c>
      <c r="H5669" s="2">
        <f>IFERROR(VLOOKUP(Tableau2[[#This Row],[PR]],'Taux sortant'!$I$9:$S$167,COLUMN(),0),"")</f>
        <v>6.16</v>
      </c>
      <c r="I5669" s="2">
        <f>IFERROR(VLOOKUP(Tableau2[[#This Row],[PR]],'Taux sortant'!$I$9:$S$167,COLUMN(),0),"")</f>
        <v>5.49</v>
      </c>
      <c r="J5669" s="2">
        <f>IFERROR(VLOOKUP(Tableau2[[#This Row],[PR]],'Taux sortant'!$I$9:$S$167,COLUMN(),0),"")</f>
        <v>0</v>
      </c>
      <c r="K5669" s="2">
        <f>IFERROR(VLOOKUP(Tableau2[[#This Row],[PR]],'Taux sortant'!$I$9:$S$167,COLUMN(),0),"")</f>
        <v>0</v>
      </c>
      <c r="L5669" s="2" t="str">
        <f>IFERROR(VLOOKUP(Tableau2[[#This Row],[PR]],'Taux sortant'!$I$9:$S$167,COLUMN(),0),"")</f>
        <v/>
      </c>
    </row>
    <row r="5670" spans="1:12" x14ac:dyDescent="0.3">
      <c r="A5670" s="1" t="s">
        <v>2525</v>
      </c>
      <c r="B5670" s="1" t="s">
        <v>1610</v>
      </c>
      <c r="C5670" s="2">
        <f>IFERROR(VLOOKUP(Tableau2[[#This Row],[PR]],'Taux sortant'!$I$9:$S$167,COLUMN(),0),"")</f>
        <v>20.27</v>
      </c>
      <c r="D5670" s="2">
        <f>IFERROR(VLOOKUP(Tableau2[[#This Row],[PR]],'Taux sortant'!$I$9:$S$167,COLUMN(),0),"")</f>
        <v>17.12</v>
      </c>
      <c r="E5670" s="2">
        <f>IFERROR(VLOOKUP(Tableau2[[#This Row],[PR]],'Taux sortant'!$I$9:$S$167,COLUMN(),0),"")</f>
        <v>13.15</v>
      </c>
      <c r="F5670" s="2">
        <f>IFERROR(VLOOKUP(Tableau2[[#This Row],[PR]],'Taux sortant'!$I$9:$S$167,COLUMN(),0),"")</f>
        <v>9.51</v>
      </c>
      <c r="G5670" s="2">
        <f>IFERROR(VLOOKUP(Tableau2[[#This Row],[PR]],'Taux sortant'!$I$9:$S$167,COLUMN(),0),"")</f>
        <v>6.45</v>
      </c>
      <c r="H5670" s="2">
        <f>IFERROR(VLOOKUP(Tableau2[[#This Row],[PR]],'Taux sortant'!$I$9:$S$167,COLUMN(),0),"")</f>
        <v>4.6399999999999997</v>
      </c>
      <c r="I5670" s="2">
        <f>IFERROR(VLOOKUP(Tableau2[[#This Row],[PR]],'Taux sortant'!$I$9:$S$167,COLUMN(),0),"")</f>
        <v>3.62</v>
      </c>
      <c r="J5670" s="2">
        <f>IFERROR(VLOOKUP(Tableau2[[#This Row],[PR]],'Taux sortant'!$I$9:$S$167,COLUMN(),0),"")</f>
        <v>0</v>
      </c>
      <c r="K5670" s="2">
        <f>IFERROR(VLOOKUP(Tableau2[[#This Row],[PR]],'Taux sortant'!$I$9:$S$167,COLUMN(),0),"")</f>
        <v>0</v>
      </c>
      <c r="L5670" s="2" t="str">
        <f>IFERROR(VLOOKUP(Tableau2[[#This Row],[PR]],'Taux sortant'!$I$9:$S$167,COLUMN(),0),"")</f>
        <v/>
      </c>
    </row>
    <row r="5671" spans="1:12" x14ac:dyDescent="0.3">
      <c r="A5671" s="1" t="s">
        <v>2528</v>
      </c>
      <c r="B5671" s="1" t="s">
        <v>1605</v>
      </c>
      <c r="C5671" s="2">
        <f>IFERROR(VLOOKUP(Tableau2[[#This Row],[PR]],'Taux sortant'!$I$9:$S$167,COLUMN(),0),"")</f>
        <v>20.91</v>
      </c>
      <c r="D5671" s="2">
        <f>IFERROR(VLOOKUP(Tableau2[[#This Row],[PR]],'Taux sortant'!$I$9:$S$167,COLUMN(),0),"")</f>
        <v>16.62</v>
      </c>
      <c r="E5671" s="2">
        <f>IFERROR(VLOOKUP(Tableau2[[#This Row],[PR]],'Taux sortant'!$I$9:$S$167,COLUMN(),0),"")</f>
        <v>12.11</v>
      </c>
      <c r="F5671" s="2">
        <f>IFERROR(VLOOKUP(Tableau2[[#This Row],[PR]],'Taux sortant'!$I$9:$S$167,COLUMN(),0),"")</f>
        <v>9.7100000000000009</v>
      </c>
      <c r="G5671" s="2">
        <f>IFERROR(VLOOKUP(Tableau2[[#This Row],[PR]],'Taux sortant'!$I$9:$S$167,COLUMN(),0),"")</f>
        <v>7</v>
      </c>
      <c r="H5671" s="2">
        <f>IFERROR(VLOOKUP(Tableau2[[#This Row],[PR]],'Taux sortant'!$I$9:$S$167,COLUMN(),0),"")</f>
        <v>4.8099999999999996</v>
      </c>
      <c r="I5671" s="2">
        <f>IFERROR(VLOOKUP(Tableau2[[#This Row],[PR]],'Taux sortant'!$I$9:$S$167,COLUMN(),0),"")</f>
        <v>4.1900000000000004</v>
      </c>
      <c r="J5671" s="2">
        <f>IFERROR(VLOOKUP(Tableau2[[#This Row],[PR]],'Taux sortant'!$I$9:$S$167,COLUMN(),0),"")</f>
        <v>0</v>
      </c>
      <c r="K5671" s="2">
        <f>IFERROR(VLOOKUP(Tableau2[[#This Row],[PR]],'Taux sortant'!$I$9:$S$167,COLUMN(),0),"")</f>
        <v>0</v>
      </c>
      <c r="L5671" s="2" t="str">
        <f>IFERROR(VLOOKUP(Tableau2[[#This Row],[PR]],'Taux sortant'!$I$9:$S$167,COLUMN(),0),"")</f>
        <v/>
      </c>
    </row>
    <row r="5672" spans="1:12" x14ac:dyDescent="0.3">
      <c r="A5672" s="1" t="s">
        <v>2531</v>
      </c>
      <c r="B5672" s="1" t="s">
        <v>1605</v>
      </c>
      <c r="C5672" s="2">
        <f>IFERROR(VLOOKUP(Tableau2[[#This Row],[PR]],'Taux sortant'!$I$9:$S$167,COLUMN(),0),"")</f>
        <v>20.91</v>
      </c>
      <c r="D5672" s="2">
        <f>IFERROR(VLOOKUP(Tableau2[[#This Row],[PR]],'Taux sortant'!$I$9:$S$167,COLUMN(),0),"")</f>
        <v>16.62</v>
      </c>
      <c r="E5672" s="2">
        <f>IFERROR(VLOOKUP(Tableau2[[#This Row],[PR]],'Taux sortant'!$I$9:$S$167,COLUMN(),0),"")</f>
        <v>12.11</v>
      </c>
      <c r="F5672" s="2">
        <f>IFERROR(VLOOKUP(Tableau2[[#This Row],[PR]],'Taux sortant'!$I$9:$S$167,COLUMN(),0),"")</f>
        <v>9.7100000000000009</v>
      </c>
      <c r="G5672" s="2">
        <f>IFERROR(VLOOKUP(Tableau2[[#This Row],[PR]],'Taux sortant'!$I$9:$S$167,COLUMN(),0),"")</f>
        <v>7</v>
      </c>
      <c r="H5672" s="2">
        <f>IFERROR(VLOOKUP(Tableau2[[#This Row],[PR]],'Taux sortant'!$I$9:$S$167,COLUMN(),0),"")</f>
        <v>4.8099999999999996</v>
      </c>
      <c r="I5672" s="2">
        <f>IFERROR(VLOOKUP(Tableau2[[#This Row],[PR]],'Taux sortant'!$I$9:$S$167,COLUMN(),0),"")</f>
        <v>4.1900000000000004</v>
      </c>
      <c r="J5672" s="2">
        <f>IFERROR(VLOOKUP(Tableau2[[#This Row],[PR]],'Taux sortant'!$I$9:$S$167,COLUMN(),0),"")</f>
        <v>0</v>
      </c>
      <c r="K5672" s="2">
        <f>IFERROR(VLOOKUP(Tableau2[[#This Row],[PR]],'Taux sortant'!$I$9:$S$167,COLUMN(),0),"")</f>
        <v>0</v>
      </c>
      <c r="L5672" s="2" t="str">
        <f>IFERROR(VLOOKUP(Tableau2[[#This Row],[PR]],'Taux sortant'!$I$9:$S$167,COLUMN(),0),"")</f>
        <v/>
      </c>
    </row>
    <row r="5673" spans="1:12" x14ac:dyDescent="0.3">
      <c r="A5673" s="1" t="s">
        <v>2534</v>
      </c>
      <c r="B5673" s="1" t="s">
        <v>1549</v>
      </c>
      <c r="C5673" s="2">
        <f>IFERROR(VLOOKUP(Tableau2[[#This Row],[PR]],'Taux sortant'!$I$9:$S$167,COLUMN(),0),"")</f>
        <v>20.5</v>
      </c>
      <c r="D5673" s="2">
        <f>IFERROR(VLOOKUP(Tableau2[[#This Row],[PR]],'Taux sortant'!$I$9:$S$167,COLUMN(),0),"")</f>
        <v>15.85</v>
      </c>
      <c r="E5673" s="2">
        <f>IFERROR(VLOOKUP(Tableau2[[#This Row],[PR]],'Taux sortant'!$I$9:$S$167,COLUMN(),0),"")</f>
        <v>12.24</v>
      </c>
      <c r="F5673" s="2">
        <f>IFERROR(VLOOKUP(Tableau2[[#This Row],[PR]],'Taux sortant'!$I$9:$S$167,COLUMN(),0),"")</f>
        <v>9.4</v>
      </c>
      <c r="G5673" s="2">
        <f>IFERROR(VLOOKUP(Tableau2[[#This Row],[PR]],'Taux sortant'!$I$9:$S$167,COLUMN(),0),"")</f>
        <v>7.62</v>
      </c>
      <c r="H5673" s="2">
        <f>IFERROR(VLOOKUP(Tableau2[[#This Row],[PR]],'Taux sortant'!$I$9:$S$167,COLUMN(),0),"")</f>
        <v>6.35</v>
      </c>
      <c r="I5673" s="2">
        <f>IFERROR(VLOOKUP(Tableau2[[#This Row],[PR]],'Taux sortant'!$I$9:$S$167,COLUMN(),0),"")</f>
        <v>5.47</v>
      </c>
      <c r="J5673" s="2">
        <f>IFERROR(VLOOKUP(Tableau2[[#This Row],[PR]],'Taux sortant'!$I$9:$S$167,COLUMN(),0),"")</f>
        <v>0</v>
      </c>
      <c r="K5673" s="2">
        <f>IFERROR(VLOOKUP(Tableau2[[#This Row],[PR]],'Taux sortant'!$I$9:$S$167,COLUMN(),0),"")</f>
        <v>0</v>
      </c>
      <c r="L5673" s="2" t="str">
        <f>IFERROR(VLOOKUP(Tableau2[[#This Row],[PR]],'Taux sortant'!$I$9:$S$167,COLUMN(),0),"")</f>
        <v/>
      </c>
    </row>
    <row r="5674" spans="1:12" x14ac:dyDescent="0.3">
      <c r="A5674" s="1" t="s">
        <v>2537</v>
      </c>
      <c r="B5674" s="1" t="s">
        <v>4132</v>
      </c>
      <c r="C5674" s="2">
        <f>IFERROR(VLOOKUP(Tableau2[[#This Row],[PR]],'Taux sortant'!$I$9:$S$167,COLUMN(),0),"")</f>
        <v>20.079999999999998</v>
      </c>
      <c r="D5674" s="2">
        <f>IFERROR(VLOOKUP(Tableau2[[#This Row],[PR]],'Taux sortant'!$I$9:$S$167,COLUMN(),0),"")</f>
        <v>17.18</v>
      </c>
      <c r="E5674" s="2">
        <f>IFERROR(VLOOKUP(Tableau2[[#This Row],[PR]],'Taux sortant'!$I$9:$S$167,COLUMN(),0),"")</f>
        <v>13.8</v>
      </c>
      <c r="F5674" s="2">
        <f>IFERROR(VLOOKUP(Tableau2[[#This Row],[PR]],'Taux sortant'!$I$9:$S$167,COLUMN(),0),"")</f>
        <v>12.12</v>
      </c>
      <c r="G5674" s="2">
        <f>IFERROR(VLOOKUP(Tableau2[[#This Row],[PR]],'Taux sortant'!$I$9:$S$167,COLUMN(),0),"")</f>
        <v>10.5</v>
      </c>
      <c r="H5674" s="2">
        <f>IFERROR(VLOOKUP(Tableau2[[#This Row],[PR]],'Taux sortant'!$I$9:$S$167,COLUMN(),0),"")</f>
        <v>9.0500000000000007</v>
      </c>
      <c r="I5674" s="2">
        <f>IFERROR(VLOOKUP(Tableau2[[#This Row],[PR]],'Taux sortant'!$I$9:$S$167,COLUMN(),0),"")</f>
        <v>7.85</v>
      </c>
      <c r="J5674" s="2">
        <f>IFERROR(VLOOKUP(Tableau2[[#This Row],[PR]],'Taux sortant'!$I$9:$S$167,COLUMN(),0),"")</f>
        <v>0</v>
      </c>
      <c r="K5674" s="2">
        <f>IFERROR(VLOOKUP(Tableau2[[#This Row],[PR]],'Taux sortant'!$I$9:$S$167,COLUMN(),0),"")</f>
        <v>0</v>
      </c>
      <c r="L5674" s="2" t="str">
        <f>IFERROR(VLOOKUP(Tableau2[[#This Row],[PR]],'Taux sortant'!$I$9:$S$167,COLUMN(),0),"")</f>
        <v/>
      </c>
    </row>
    <row r="5675" spans="1:12" x14ac:dyDescent="0.3">
      <c r="A5675" s="1" t="s">
        <v>2537</v>
      </c>
      <c r="B5675" s="1" t="s">
        <v>1790</v>
      </c>
      <c r="C5675" s="2">
        <f>IFERROR(VLOOKUP(Tableau2[[#This Row],[PR]],'Taux sortant'!$I$9:$S$167,COLUMN(),0),"")</f>
        <v>20.27</v>
      </c>
      <c r="D5675" s="2">
        <f>IFERROR(VLOOKUP(Tableau2[[#This Row],[PR]],'Taux sortant'!$I$9:$S$167,COLUMN(),0),"")</f>
        <v>17.12</v>
      </c>
      <c r="E5675" s="2">
        <f>IFERROR(VLOOKUP(Tableau2[[#This Row],[PR]],'Taux sortant'!$I$9:$S$167,COLUMN(),0),"")</f>
        <v>13.15</v>
      </c>
      <c r="F5675" s="2">
        <f>IFERROR(VLOOKUP(Tableau2[[#This Row],[PR]],'Taux sortant'!$I$9:$S$167,COLUMN(),0),"")</f>
        <v>9.51</v>
      </c>
      <c r="G5675" s="2">
        <f>IFERROR(VLOOKUP(Tableau2[[#This Row],[PR]],'Taux sortant'!$I$9:$S$167,COLUMN(),0),"")</f>
        <v>6.45</v>
      </c>
      <c r="H5675" s="2">
        <f>IFERROR(VLOOKUP(Tableau2[[#This Row],[PR]],'Taux sortant'!$I$9:$S$167,COLUMN(),0),"")</f>
        <v>4.6399999999999997</v>
      </c>
      <c r="I5675" s="2">
        <f>IFERROR(VLOOKUP(Tableau2[[#This Row],[PR]],'Taux sortant'!$I$9:$S$167,COLUMN(),0),"")</f>
        <v>3.62</v>
      </c>
      <c r="J5675" s="2">
        <f>IFERROR(VLOOKUP(Tableau2[[#This Row],[PR]],'Taux sortant'!$I$9:$S$167,COLUMN(),0),"")</f>
        <v>0</v>
      </c>
      <c r="K5675" s="2">
        <f>IFERROR(VLOOKUP(Tableau2[[#This Row],[PR]],'Taux sortant'!$I$9:$S$167,COLUMN(),0),"")</f>
        <v>0</v>
      </c>
      <c r="L5675" s="2" t="str">
        <f>IFERROR(VLOOKUP(Tableau2[[#This Row],[PR]],'Taux sortant'!$I$9:$S$167,COLUMN(),0),"")</f>
        <v/>
      </c>
    </row>
    <row r="5676" spans="1:12" x14ac:dyDescent="0.3">
      <c r="A5676" s="1" t="s">
        <v>2539</v>
      </c>
      <c r="B5676" s="1" t="s">
        <v>1557</v>
      </c>
      <c r="C5676" s="2">
        <f>IFERROR(VLOOKUP(Tableau2[[#This Row],[PR]],'Taux sortant'!$I$9:$S$167,COLUMN(),0),"")</f>
        <v>18.14</v>
      </c>
      <c r="D5676" s="2">
        <f>IFERROR(VLOOKUP(Tableau2[[#This Row],[PR]],'Taux sortant'!$I$9:$S$167,COLUMN(),0),"")</f>
        <v>14.95</v>
      </c>
      <c r="E5676" s="2">
        <f>IFERROR(VLOOKUP(Tableau2[[#This Row],[PR]],'Taux sortant'!$I$9:$S$167,COLUMN(),0),"")</f>
        <v>11.82</v>
      </c>
      <c r="F5676" s="2">
        <f>IFERROR(VLOOKUP(Tableau2[[#This Row],[PR]],'Taux sortant'!$I$9:$S$167,COLUMN(),0),"")</f>
        <v>8.19</v>
      </c>
      <c r="G5676" s="2">
        <f>IFERROR(VLOOKUP(Tableau2[[#This Row],[PR]],'Taux sortant'!$I$9:$S$167,COLUMN(),0),"")</f>
        <v>5.73</v>
      </c>
      <c r="H5676" s="2">
        <f>IFERROR(VLOOKUP(Tableau2[[#This Row],[PR]],'Taux sortant'!$I$9:$S$167,COLUMN(),0),"")</f>
        <v>4.3</v>
      </c>
      <c r="I5676" s="2">
        <f>IFERROR(VLOOKUP(Tableau2[[#This Row],[PR]],'Taux sortant'!$I$9:$S$167,COLUMN(),0),"")</f>
        <v>3.94</v>
      </c>
      <c r="J5676" s="2">
        <f>IFERROR(VLOOKUP(Tableau2[[#This Row],[PR]],'Taux sortant'!$I$9:$S$167,COLUMN(),0),"")</f>
        <v>0</v>
      </c>
      <c r="K5676" s="2">
        <f>IFERROR(VLOOKUP(Tableau2[[#This Row],[PR]],'Taux sortant'!$I$9:$S$167,COLUMN(),0),"")</f>
        <v>0</v>
      </c>
      <c r="L5676" s="2" t="str">
        <f>IFERROR(VLOOKUP(Tableau2[[#This Row],[PR]],'Taux sortant'!$I$9:$S$167,COLUMN(),0),"")</f>
        <v/>
      </c>
    </row>
    <row r="5677" spans="1:12" x14ac:dyDescent="0.3">
      <c r="A5677" s="1" t="s">
        <v>2542</v>
      </c>
      <c r="B5677" s="1" t="s">
        <v>1518</v>
      </c>
      <c r="C5677" s="2">
        <f>IFERROR(VLOOKUP(Tableau2[[#This Row],[PR]],'Taux sortant'!$I$9:$S$167,COLUMN(),0),"")</f>
        <v>10.29</v>
      </c>
      <c r="D5677" s="2">
        <f>IFERROR(VLOOKUP(Tableau2[[#This Row],[PR]],'Taux sortant'!$I$9:$S$167,COLUMN(),0),"")</f>
        <v>8.1199999999999992</v>
      </c>
      <c r="E5677" s="2">
        <f>IFERROR(VLOOKUP(Tableau2[[#This Row],[PR]],'Taux sortant'!$I$9:$S$167,COLUMN(),0),"")</f>
        <v>5.69</v>
      </c>
      <c r="F5677" s="2">
        <f>IFERROR(VLOOKUP(Tableau2[[#This Row],[PR]],'Taux sortant'!$I$9:$S$167,COLUMN(),0),"")</f>
        <v>4.5199999999999996</v>
      </c>
      <c r="G5677" s="2">
        <f>IFERROR(VLOOKUP(Tableau2[[#This Row],[PR]],'Taux sortant'!$I$9:$S$167,COLUMN(),0),"")</f>
        <v>3.74</v>
      </c>
      <c r="H5677" s="2">
        <f>IFERROR(VLOOKUP(Tableau2[[#This Row],[PR]],'Taux sortant'!$I$9:$S$167,COLUMN(),0),"")</f>
        <v>3.28</v>
      </c>
      <c r="I5677" s="2">
        <f>IFERROR(VLOOKUP(Tableau2[[#This Row],[PR]],'Taux sortant'!$I$9:$S$167,COLUMN(),0),"")</f>
        <v>2.99</v>
      </c>
      <c r="J5677" s="2">
        <f>IFERROR(VLOOKUP(Tableau2[[#This Row],[PR]],'Taux sortant'!$I$9:$S$167,COLUMN(),0),"")</f>
        <v>0</v>
      </c>
      <c r="K5677" s="2">
        <f>IFERROR(VLOOKUP(Tableau2[[#This Row],[PR]],'Taux sortant'!$I$9:$S$167,COLUMN(),0),"")</f>
        <v>0</v>
      </c>
      <c r="L5677" s="2" t="str">
        <f>IFERROR(VLOOKUP(Tableau2[[#This Row],[PR]],'Taux sortant'!$I$9:$S$167,COLUMN(),0),"")</f>
        <v/>
      </c>
    </row>
    <row r="5678" spans="1:12" x14ac:dyDescent="0.3">
      <c r="A5678" s="1" t="s">
        <v>2563</v>
      </c>
      <c r="B5678" s="1" t="s">
        <v>1572</v>
      </c>
      <c r="C5678" s="2">
        <f>IFERROR(VLOOKUP(Tableau2[[#This Row],[PR]],'Taux sortant'!$I$9:$S$167,COLUMN(),0),"")</f>
        <v>11.77</v>
      </c>
      <c r="D5678" s="2">
        <f>IFERROR(VLOOKUP(Tableau2[[#This Row],[PR]],'Taux sortant'!$I$9:$S$167,COLUMN(),0),"")</f>
        <v>9.3699999999999992</v>
      </c>
      <c r="E5678" s="2">
        <f>IFERROR(VLOOKUP(Tableau2[[#This Row],[PR]],'Taux sortant'!$I$9:$S$167,COLUMN(),0),"")</f>
        <v>6.64</v>
      </c>
      <c r="F5678" s="2">
        <f>IFERROR(VLOOKUP(Tableau2[[#This Row],[PR]],'Taux sortant'!$I$9:$S$167,COLUMN(),0),"")</f>
        <v>5.36</v>
      </c>
      <c r="G5678" s="2">
        <f>IFERROR(VLOOKUP(Tableau2[[#This Row],[PR]],'Taux sortant'!$I$9:$S$167,COLUMN(),0),"")</f>
        <v>4.43</v>
      </c>
      <c r="H5678" s="2">
        <f>IFERROR(VLOOKUP(Tableau2[[#This Row],[PR]],'Taux sortant'!$I$9:$S$167,COLUMN(),0),"")</f>
        <v>3.65</v>
      </c>
      <c r="I5678" s="2">
        <f>IFERROR(VLOOKUP(Tableau2[[#This Row],[PR]],'Taux sortant'!$I$9:$S$167,COLUMN(),0),"")</f>
        <v>3.13</v>
      </c>
      <c r="J5678" s="2">
        <f>IFERROR(VLOOKUP(Tableau2[[#This Row],[PR]],'Taux sortant'!$I$9:$S$167,COLUMN(),0),"")</f>
        <v>0</v>
      </c>
      <c r="K5678" s="2">
        <f>IFERROR(VLOOKUP(Tableau2[[#This Row],[PR]],'Taux sortant'!$I$9:$S$167,COLUMN(),0),"")</f>
        <v>0</v>
      </c>
      <c r="L5678" s="2" t="str">
        <f>IFERROR(VLOOKUP(Tableau2[[#This Row],[PR]],'Taux sortant'!$I$9:$S$167,COLUMN(),0),"")</f>
        <v/>
      </c>
    </row>
    <row r="5679" spans="1:12" x14ac:dyDescent="0.3">
      <c r="A5679" s="1" t="s">
        <v>2566</v>
      </c>
      <c r="B5679" s="1" t="s">
        <v>1682</v>
      </c>
      <c r="C5679" s="2">
        <f>IFERROR(VLOOKUP(Tableau2[[#This Row],[PR]],'Taux sortant'!$I$9:$S$167,COLUMN(),0),"")</f>
        <v>9.59</v>
      </c>
      <c r="D5679" s="2">
        <f>IFERROR(VLOOKUP(Tableau2[[#This Row],[PR]],'Taux sortant'!$I$9:$S$167,COLUMN(),0),"")</f>
        <v>7.53</v>
      </c>
      <c r="E5679" s="2">
        <f>IFERROR(VLOOKUP(Tableau2[[#This Row],[PR]],'Taux sortant'!$I$9:$S$167,COLUMN(),0),"")</f>
        <v>5.2</v>
      </c>
      <c r="F5679" s="2">
        <f>IFERROR(VLOOKUP(Tableau2[[#This Row],[PR]],'Taux sortant'!$I$9:$S$167,COLUMN(),0),"")</f>
        <v>4.08</v>
      </c>
      <c r="G5679" s="2">
        <f>IFERROR(VLOOKUP(Tableau2[[#This Row],[PR]],'Taux sortant'!$I$9:$S$167,COLUMN(),0),"")</f>
        <v>3.34</v>
      </c>
      <c r="H5679" s="2">
        <f>IFERROR(VLOOKUP(Tableau2[[#This Row],[PR]],'Taux sortant'!$I$9:$S$167,COLUMN(),0),"")</f>
        <v>2.88</v>
      </c>
      <c r="I5679" s="2">
        <f>IFERROR(VLOOKUP(Tableau2[[#This Row],[PR]],'Taux sortant'!$I$9:$S$167,COLUMN(),0),"")</f>
        <v>2.59</v>
      </c>
      <c r="J5679" s="2">
        <f>IFERROR(VLOOKUP(Tableau2[[#This Row],[PR]],'Taux sortant'!$I$9:$S$167,COLUMN(),0),"")</f>
        <v>0</v>
      </c>
      <c r="K5679" s="2">
        <f>IFERROR(VLOOKUP(Tableau2[[#This Row],[PR]],'Taux sortant'!$I$9:$S$167,COLUMN(),0),"")</f>
        <v>0</v>
      </c>
      <c r="L5679" s="2" t="str">
        <f>IFERROR(VLOOKUP(Tableau2[[#This Row],[PR]],'Taux sortant'!$I$9:$S$167,COLUMN(),0),"")</f>
        <v/>
      </c>
    </row>
    <row r="5680" spans="1:12" x14ac:dyDescent="0.3">
      <c r="A5680" s="1" t="s">
        <v>1329</v>
      </c>
      <c r="B5680" s="1" t="s">
        <v>85</v>
      </c>
      <c r="C5680" s="2">
        <f>IFERROR(VLOOKUP(Tableau2[[#This Row],[PR]],'Taux sortant'!$I$9:$S$167,COLUMN(),0),"")</f>
        <v>21.64</v>
      </c>
      <c r="D5680" s="2">
        <f>IFERROR(VLOOKUP(Tableau2[[#This Row],[PR]],'Taux sortant'!$I$9:$S$167,COLUMN(),0),"")</f>
        <v>17.309999999999999</v>
      </c>
      <c r="E5680" s="2">
        <f>IFERROR(VLOOKUP(Tableau2[[#This Row],[PR]],'Taux sortant'!$I$9:$S$167,COLUMN(),0),"")</f>
        <v>12.45</v>
      </c>
      <c r="F5680" s="2">
        <f>IFERROR(VLOOKUP(Tableau2[[#This Row],[PR]],'Taux sortant'!$I$9:$S$167,COLUMN(),0),"")</f>
        <v>10.1</v>
      </c>
      <c r="G5680" s="2">
        <f>IFERROR(VLOOKUP(Tableau2[[#This Row],[PR]],'Taux sortant'!$I$9:$S$167,COLUMN(),0),"")</f>
        <v>8.23</v>
      </c>
      <c r="H5680" s="2">
        <f>IFERROR(VLOOKUP(Tableau2[[#This Row],[PR]],'Taux sortant'!$I$9:$S$167,COLUMN(),0),"")</f>
        <v>5.96</v>
      </c>
      <c r="I5680" s="2">
        <f>IFERROR(VLOOKUP(Tableau2[[#This Row],[PR]],'Taux sortant'!$I$9:$S$167,COLUMN(),0),"")</f>
        <v>5.44</v>
      </c>
      <c r="J5680" s="2">
        <f>IFERROR(VLOOKUP(Tableau2[[#This Row],[PR]],'Taux sortant'!$I$9:$S$167,COLUMN(),0),"")</f>
        <v>0</v>
      </c>
      <c r="K5680" s="2">
        <f>IFERROR(VLOOKUP(Tableau2[[#This Row],[PR]],'Taux sortant'!$I$9:$S$167,COLUMN(),0),"")</f>
        <v>0</v>
      </c>
      <c r="L5680" s="2" t="str">
        <f>IFERROR(VLOOKUP(Tableau2[[#This Row],[PR]],'Taux sortant'!$I$9:$S$167,COLUMN(),0),"")</f>
        <v/>
      </c>
    </row>
    <row r="5681" spans="1:12" x14ac:dyDescent="0.3">
      <c r="A5681" s="1" t="s">
        <v>2569</v>
      </c>
      <c r="B5681" s="1" t="s">
        <v>1529</v>
      </c>
      <c r="C5681" s="2">
        <f>IFERROR(VLOOKUP(Tableau2[[#This Row],[PR]],'Taux sortant'!$I$9:$S$167,COLUMN(),0),"")</f>
        <v>8.85</v>
      </c>
      <c r="D5681" s="2">
        <f>IFERROR(VLOOKUP(Tableau2[[#This Row],[PR]],'Taux sortant'!$I$9:$S$167,COLUMN(),0),"")</f>
        <v>6.89</v>
      </c>
      <c r="E5681" s="2">
        <f>IFERROR(VLOOKUP(Tableau2[[#This Row],[PR]],'Taux sortant'!$I$9:$S$167,COLUMN(),0),"")</f>
        <v>4.7</v>
      </c>
      <c r="F5681" s="2">
        <f>IFERROR(VLOOKUP(Tableau2[[#This Row],[PR]],'Taux sortant'!$I$9:$S$167,COLUMN(),0),"")</f>
        <v>3.63</v>
      </c>
      <c r="G5681" s="2">
        <f>IFERROR(VLOOKUP(Tableau2[[#This Row],[PR]],'Taux sortant'!$I$9:$S$167,COLUMN(),0),"")</f>
        <v>2.93</v>
      </c>
      <c r="H5681" s="2">
        <f>IFERROR(VLOOKUP(Tableau2[[#This Row],[PR]],'Taux sortant'!$I$9:$S$167,COLUMN(),0),"")</f>
        <v>2.4900000000000002</v>
      </c>
      <c r="I5681" s="2">
        <f>IFERROR(VLOOKUP(Tableau2[[#This Row],[PR]],'Taux sortant'!$I$9:$S$167,COLUMN(),0),"")</f>
        <v>2.21</v>
      </c>
      <c r="J5681" s="2">
        <f>IFERROR(VLOOKUP(Tableau2[[#This Row],[PR]],'Taux sortant'!$I$9:$S$167,COLUMN(),0),"")</f>
        <v>0</v>
      </c>
      <c r="K5681" s="2">
        <f>IFERROR(VLOOKUP(Tableau2[[#This Row],[PR]],'Taux sortant'!$I$9:$S$167,COLUMN(),0),"")</f>
        <v>0</v>
      </c>
      <c r="L5681" s="2" t="str">
        <f>IFERROR(VLOOKUP(Tableau2[[#This Row],[PR]],'Taux sortant'!$I$9:$S$167,COLUMN(),0),"")</f>
        <v/>
      </c>
    </row>
    <row r="5682" spans="1:12" x14ac:dyDescent="0.3">
      <c r="A5682" s="1" t="s">
        <v>2572</v>
      </c>
      <c r="B5682" s="1" t="s">
        <v>1559</v>
      </c>
      <c r="C5682" s="2">
        <f>IFERROR(VLOOKUP(Tableau2[[#This Row],[PR]],'Taux sortant'!$I$9:$S$167,COLUMN(),0),"")</f>
        <v>30.33</v>
      </c>
      <c r="D5682" s="2">
        <f>IFERROR(VLOOKUP(Tableau2[[#This Row],[PR]],'Taux sortant'!$I$9:$S$167,COLUMN(),0),"")</f>
        <v>27.8</v>
      </c>
      <c r="E5682" s="2">
        <f>IFERROR(VLOOKUP(Tableau2[[#This Row],[PR]],'Taux sortant'!$I$9:$S$167,COLUMN(),0),"")</f>
        <v>20.43</v>
      </c>
      <c r="F5682" s="2">
        <f>IFERROR(VLOOKUP(Tableau2[[#This Row],[PR]],'Taux sortant'!$I$9:$S$167,COLUMN(),0),"")</f>
        <v>15.78</v>
      </c>
      <c r="G5682" s="2">
        <f>IFERROR(VLOOKUP(Tableau2[[#This Row],[PR]],'Taux sortant'!$I$9:$S$167,COLUMN(),0),"")</f>
        <v>11.93</v>
      </c>
      <c r="H5682" s="2">
        <f>IFERROR(VLOOKUP(Tableau2[[#This Row],[PR]],'Taux sortant'!$I$9:$S$167,COLUMN(),0),"")</f>
        <v>7.97</v>
      </c>
      <c r="I5682" s="2">
        <f>IFERROR(VLOOKUP(Tableau2[[#This Row],[PR]],'Taux sortant'!$I$9:$S$167,COLUMN(),0),"")</f>
        <v>7.56</v>
      </c>
      <c r="J5682" s="2">
        <f>IFERROR(VLOOKUP(Tableau2[[#This Row],[PR]],'Taux sortant'!$I$9:$S$167,COLUMN(),0),"")</f>
        <v>0</v>
      </c>
      <c r="K5682" s="2">
        <f>IFERROR(VLOOKUP(Tableau2[[#This Row],[PR]],'Taux sortant'!$I$9:$S$167,COLUMN(),0),"")</f>
        <v>0</v>
      </c>
      <c r="L5682" s="2" t="str">
        <f>IFERROR(VLOOKUP(Tableau2[[#This Row],[PR]],'Taux sortant'!$I$9:$S$167,COLUMN(),0),"")</f>
        <v/>
      </c>
    </row>
    <row r="5683" spans="1:12" x14ac:dyDescent="0.3">
      <c r="A5683" s="1" t="s">
        <v>2575</v>
      </c>
      <c r="B5683" s="1" t="s">
        <v>1523</v>
      </c>
      <c r="C5683" s="2">
        <f>IFERROR(VLOOKUP(Tableau2[[#This Row],[PR]],'Taux sortant'!$I$9:$S$167,COLUMN(),0),"")</f>
        <v>20.91</v>
      </c>
      <c r="D5683" s="2">
        <f>IFERROR(VLOOKUP(Tableau2[[#This Row],[PR]],'Taux sortant'!$I$9:$S$167,COLUMN(),0),"")</f>
        <v>16.62</v>
      </c>
      <c r="E5683" s="2">
        <f>IFERROR(VLOOKUP(Tableau2[[#This Row],[PR]],'Taux sortant'!$I$9:$S$167,COLUMN(),0),"")</f>
        <v>12.11</v>
      </c>
      <c r="F5683" s="2">
        <f>IFERROR(VLOOKUP(Tableau2[[#This Row],[PR]],'Taux sortant'!$I$9:$S$167,COLUMN(),0),"")</f>
        <v>9.7100000000000009</v>
      </c>
      <c r="G5683" s="2">
        <f>IFERROR(VLOOKUP(Tableau2[[#This Row],[PR]],'Taux sortant'!$I$9:$S$167,COLUMN(),0),"")</f>
        <v>7</v>
      </c>
      <c r="H5683" s="2">
        <f>IFERROR(VLOOKUP(Tableau2[[#This Row],[PR]],'Taux sortant'!$I$9:$S$167,COLUMN(),0),"")</f>
        <v>4.8099999999999996</v>
      </c>
      <c r="I5683" s="2">
        <f>IFERROR(VLOOKUP(Tableau2[[#This Row],[PR]],'Taux sortant'!$I$9:$S$167,COLUMN(),0),"")</f>
        <v>4.1900000000000004</v>
      </c>
      <c r="J5683" s="2">
        <f>IFERROR(VLOOKUP(Tableau2[[#This Row],[PR]],'Taux sortant'!$I$9:$S$167,COLUMN(),0),"")</f>
        <v>0</v>
      </c>
      <c r="K5683" s="2">
        <f>IFERROR(VLOOKUP(Tableau2[[#This Row],[PR]],'Taux sortant'!$I$9:$S$167,COLUMN(),0),"")</f>
        <v>0</v>
      </c>
      <c r="L5683" s="2" t="str">
        <f>IFERROR(VLOOKUP(Tableau2[[#This Row],[PR]],'Taux sortant'!$I$9:$S$167,COLUMN(),0),"")</f>
        <v/>
      </c>
    </row>
    <row r="5684" spans="1:12" x14ac:dyDescent="0.3">
      <c r="A5684" s="1" t="s">
        <v>2578</v>
      </c>
      <c r="B5684" s="1" t="s">
        <v>1549</v>
      </c>
      <c r="C5684" s="2">
        <f>IFERROR(VLOOKUP(Tableau2[[#This Row],[PR]],'Taux sortant'!$I$9:$S$167,COLUMN(),0),"")</f>
        <v>20.5</v>
      </c>
      <c r="D5684" s="2">
        <f>IFERROR(VLOOKUP(Tableau2[[#This Row],[PR]],'Taux sortant'!$I$9:$S$167,COLUMN(),0),"")</f>
        <v>15.85</v>
      </c>
      <c r="E5684" s="2">
        <f>IFERROR(VLOOKUP(Tableau2[[#This Row],[PR]],'Taux sortant'!$I$9:$S$167,COLUMN(),0),"")</f>
        <v>12.24</v>
      </c>
      <c r="F5684" s="2">
        <f>IFERROR(VLOOKUP(Tableau2[[#This Row],[PR]],'Taux sortant'!$I$9:$S$167,COLUMN(),0),"")</f>
        <v>9.4</v>
      </c>
      <c r="G5684" s="2">
        <f>IFERROR(VLOOKUP(Tableau2[[#This Row],[PR]],'Taux sortant'!$I$9:$S$167,COLUMN(),0),"")</f>
        <v>7.62</v>
      </c>
      <c r="H5684" s="2">
        <f>IFERROR(VLOOKUP(Tableau2[[#This Row],[PR]],'Taux sortant'!$I$9:$S$167,COLUMN(),0),"")</f>
        <v>6.35</v>
      </c>
      <c r="I5684" s="2">
        <f>IFERROR(VLOOKUP(Tableau2[[#This Row],[PR]],'Taux sortant'!$I$9:$S$167,COLUMN(),0),"")</f>
        <v>5.47</v>
      </c>
      <c r="J5684" s="2">
        <f>IFERROR(VLOOKUP(Tableau2[[#This Row],[PR]],'Taux sortant'!$I$9:$S$167,COLUMN(),0),"")</f>
        <v>0</v>
      </c>
      <c r="K5684" s="2">
        <f>IFERROR(VLOOKUP(Tableau2[[#This Row],[PR]],'Taux sortant'!$I$9:$S$167,COLUMN(),0),"")</f>
        <v>0</v>
      </c>
      <c r="L5684" s="2" t="str">
        <f>IFERROR(VLOOKUP(Tableau2[[#This Row],[PR]],'Taux sortant'!$I$9:$S$167,COLUMN(),0),"")</f>
        <v/>
      </c>
    </row>
    <row r="5685" spans="1:12" x14ac:dyDescent="0.3">
      <c r="A5685" s="1" t="s">
        <v>2581</v>
      </c>
      <c r="B5685" s="1" t="s">
        <v>1547</v>
      </c>
      <c r="C5685" s="2">
        <f>IFERROR(VLOOKUP(Tableau2[[#This Row],[PR]],'Taux sortant'!$I$9:$S$167,COLUMN(),0),"")</f>
        <v>8.85</v>
      </c>
      <c r="D5685" s="2">
        <f>IFERROR(VLOOKUP(Tableau2[[#This Row],[PR]],'Taux sortant'!$I$9:$S$167,COLUMN(),0),"")</f>
        <v>6.89</v>
      </c>
      <c r="E5685" s="2">
        <f>IFERROR(VLOOKUP(Tableau2[[#This Row],[PR]],'Taux sortant'!$I$9:$S$167,COLUMN(),0),"")</f>
        <v>4.7</v>
      </c>
      <c r="F5685" s="2">
        <f>IFERROR(VLOOKUP(Tableau2[[#This Row],[PR]],'Taux sortant'!$I$9:$S$167,COLUMN(),0),"")</f>
        <v>3.63</v>
      </c>
      <c r="G5685" s="2">
        <f>IFERROR(VLOOKUP(Tableau2[[#This Row],[PR]],'Taux sortant'!$I$9:$S$167,COLUMN(),0),"")</f>
        <v>2.93</v>
      </c>
      <c r="H5685" s="2">
        <f>IFERROR(VLOOKUP(Tableau2[[#This Row],[PR]],'Taux sortant'!$I$9:$S$167,COLUMN(),0),"")</f>
        <v>2.4900000000000002</v>
      </c>
      <c r="I5685" s="2">
        <f>IFERROR(VLOOKUP(Tableau2[[#This Row],[PR]],'Taux sortant'!$I$9:$S$167,COLUMN(),0),"")</f>
        <v>2.21</v>
      </c>
      <c r="J5685" s="2">
        <f>IFERROR(VLOOKUP(Tableau2[[#This Row],[PR]],'Taux sortant'!$I$9:$S$167,COLUMN(),0),"")</f>
        <v>0</v>
      </c>
      <c r="K5685" s="2">
        <f>IFERROR(VLOOKUP(Tableau2[[#This Row],[PR]],'Taux sortant'!$I$9:$S$167,COLUMN(),0),"")</f>
        <v>0</v>
      </c>
      <c r="L5685" s="2" t="str">
        <f>IFERROR(VLOOKUP(Tableau2[[#This Row],[PR]],'Taux sortant'!$I$9:$S$167,COLUMN(),0),"")</f>
        <v/>
      </c>
    </row>
    <row r="5686" spans="1:12" x14ac:dyDescent="0.3">
      <c r="A5686" s="1" t="s">
        <v>2584</v>
      </c>
      <c r="B5686" s="1" t="s">
        <v>1605</v>
      </c>
      <c r="C5686" s="2">
        <f>IFERROR(VLOOKUP(Tableau2[[#This Row],[PR]],'Taux sortant'!$I$9:$S$167,COLUMN(),0),"")</f>
        <v>20.91</v>
      </c>
      <c r="D5686" s="2">
        <f>IFERROR(VLOOKUP(Tableau2[[#This Row],[PR]],'Taux sortant'!$I$9:$S$167,COLUMN(),0),"")</f>
        <v>16.62</v>
      </c>
      <c r="E5686" s="2">
        <f>IFERROR(VLOOKUP(Tableau2[[#This Row],[PR]],'Taux sortant'!$I$9:$S$167,COLUMN(),0),"")</f>
        <v>12.11</v>
      </c>
      <c r="F5686" s="2">
        <f>IFERROR(VLOOKUP(Tableau2[[#This Row],[PR]],'Taux sortant'!$I$9:$S$167,COLUMN(),0),"")</f>
        <v>9.7100000000000009</v>
      </c>
      <c r="G5686" s="2">
        <f>IFERROR(VLOOKUP(Tableau2[[#This Row],[PR]],'Taux sortant'!$I$9:$S$167,COLUMN(),0),"")</f>
        <v>7</v>
      </c>
      <c r="H5686" s="2">
        <f>IFERROR(VLOOKUP(Tableau2[[#This Row],[PR]],'Taux sortant'!$I$9:$S$167,COLUMN(),0),"")</f>
        <v>4.8099999999999996</v>
      </c>
      <c r="I5686" s="2">
        <f>IFERROR(VLOOKUP(Tableau2[[#This Row],[PR]],'Taux sortant'!$I$9:$S$167,COLUMN(),0),"")</f>
        <v>4.1900000000000004</v>
      </c>
      <c r="J5686" s="2">
        <f>IFERROR(VLOOKUP(Tableau2[[#This Row],[PR]],'Taux sortant'!$I$9:$S$167,COLUMN(),0),"")</f>
        <v>0</v>
      </c>
      <c r="K5686" s="2">
        <f>IFERROR(VLOOKUP(Tableau2[[#This Row],[PR]],'Taux sortant'!$I$9:$S$167,COLUMN(),0),"")</f>
        <v>0</v>
      </c>
      <c r="L5686" s="2" t="str">
        <f>IFERROR(VLOOKUP(Tableau2[[#This Row],[PR]],'Taux sortant'!$I$9:$S$167,COLUMN(),0),"")</f>
        <v/>
      </c>
    </row>
    <row r="5687" spans="1:12" x14ac:dyDescent="0.3">
      <c r="A5687" s="1" t="s">
        <v>2587</v>
      </c>
      <c r="B5687" s="1" t="s">
        <v>1549</v>
      </c>
      <c r="C5687" s="2">
        <f>IFERROR(VLOOKUP(Tableau2[[#This Row],[PR]],'Taux sortant'!$I$9:$S$167,COLUMN(),0),"")</f>
        <v>20.5</v>
      </c>
      <c r="D5687" s="2">
        <f>IFERROR(VLOOKUP(Tableau2[[#This Row],[PR]],'Taux sortant'!$I$9:$S$167,COLUMN(),0),"")</f>
        <v>15.85</v>
      </c>
      <c r="E5687" s="2">
        <f>IFERROR(VLOOKUP(Tableau2[[#This Row],[PR]],'Taux sortant'!$I$9:$S$167,COLUMN(),0),"")</f>
        <v>12.24</v>
      </c>
      <c r="F5687" s="2">
        <f>IFERROR(VLOOKUP(Tableau2[[#This Row],[PR]],'Taux sortant'!$I$9:$S$167,COLUMN(),0),"")</f>
        <v>9.4</v>
      </c>
      <c r="G5687" s="2">
        <f>IFERROR(VLOOKUP(Tableau2[[#This Row],[PR]],'Taux sortant'!$I$9:$S$167,COLUMN(),0),"")</f>
        <v>7.62</v>
      </c>
      <c r="H5687" s="2">
        <f>IFERROR(VLOOKUP(Tableau2[[#This Row],[PR]],'Taux sortant'!$I$9:$S$167,COLUMN(),0),"")</f>
        <v>6.35</v>
      </c>
      <c r="I5687" s="2">
        <f>IFERROR(VLOOKUP(Tableau2[[#This Row],[PR]],'Taux sortant'!$I$9:$S$167,COLUMN(),0),"")</f>
        <v>5.47</v>
      </c>
      <c r="J5687" s="2">
        <f>IFERROR(VLOOKUP(Tableau2[[#This Row],[PR]],'Taux sortant'!$I$9:$S$167,COLUMN(),0),"")</f>
        <v>0</v>
      </c>
      <c r="K5687" s="2">
        <f>IFERROR(VLOOKUP(Tableau2[[#This Row],[PR]],'Taux sortant'!$I$9:$S$167,COLUMN(),0),"")</f>
        <v>0</v>
      </c>
      <c r="L5687" s="2" t="str">
        <f>IFERROR(VLOOKUP(Tableau2[[#This Row],[PR]],'Taux sortant'!$I$9:$S$167,COLUMN(),0),"")</f>
        <v/>
      </c>
    </row>
    <row r="5688" spans="1:12" x14ac:dyDescent="0.3">
      <c r="A5688" s="1" t="s">
        <v>2590</v>
      </c>
      <c r="B5688" s="1" t="s">
        <v>1576</v>
      </c>
      <c r="C5688" s="2">
        <f>IFERROR(VLOOKUP(Tableau2[[#This Row],[PR]],'Taux sortant'!$I$9:$S$167,COLUMN(),0),"")</f>
        <v>20.7</v>
      </c>
      <c r="D5688" s="2">
        <f>IFERROR(VLOOKUP(Tableau2[[#This Row],[PR]],'Taux sortant'!$I$9:$S$167,COLUMN(),0),"")</f>
        <v>17.239999999999998</v>
      </c>
      <c r="E5688" s="2">
        <f>IFERROR(VLOOKUP(Tableau2[[#This Row],[PR]],'Taux sortant'!$I$9:$S$167,COLUMN(),0),"")</f>
        <v>13.32</v>
      </c>
      <c r="F5688" s="2">
        <f>IFERROR(VLOOKUP(Tableau2[[#This Row],[PR]],'Taux sortant'!$I$9:$S$167,COLUMN(),0),"")</f>
        <v>9.61</v>
      </c>
      <c r="G5688" s="2">
        <f>IFERROR(VLOOKUP(Tableau2[[#This Row],[PR]],'Taux sortant'!$I$9:$S$167,COLUMN(),0),"")</f>
        <v>6.81</v>
      </c>
      <c r="H5688" s="2">
        <f>IFERROR(VLOOKUP(Tableau2[[#This Row],[PR]],'Taux sortant'!$I$9:$S$167,COLUMN(),0),"")</f>
        <v>4.78</v>
      </c>
      <c r="I5688" s="2">
        <f>IFERROR(VLOOKUP(Tableau2[[#This Row],[PR]],'Taux sortant'!$I$9:$S$167,COLUMN(),0),"")</f>
        <v>3.7</v>
      </c>
      <c r="J5688" s="2">
        <f>IFERROR(VLOOKUP(Tableau2[[#This Row],[PR]],'Taux sortant'!$I$9:$S$167,COLUMN(),0),"")</f>
        <v>0</v>
      </c>
      <c r="K5688" s="2">
        <f>IFERROR(VLOOKUP(Tableau2[[#This Row],[PR]],'Taux sortant'!$I$9:$S$167,COLUMN(),0),"")</f>
        <v>0</v>
      </c>
      <c r="L5688" s="2" t="str">
        <f>IFERROR(VLOOKUP(Tableau2[[#This Row],[PR]],'Taux sortant'!$I$9:$S$167,COLUMN(),0),"")</f>
        <v/>
      </c>
    </row>
    <row r="5689" spans="1:12" x14ac:dyDescent="0.3">
      <c r="A5689" s="1" t="s">
        <v>2592</v>
      </c>
      <c r="B5689" s="1" t="s">
        <v>112</v>
      </c>
      <c r="C5689" s="2">
        <f>IFERROR(VLOOKUP(Tableau2[[#This Row],[PR]],'Taux sortant'!$I$9:$S$167,COLUMN(),0),"")</f>
        <v>19.39</v>
      </c>
      <c r="D5689" s="2">
        <f>IFERROR(VLOOKUP(Tableau2[[#This Row],[PR]],'Taux sortant'!$I$9:$S$167,COLUMN(),0),"")</f>
        <v>15.4</v>
      </c>
      <c r="E5689" s="2">
        <f>IFERROR(VLOOKUP(Tableau2[[#This Row],[PR]],'Taux sortant'!$I$9:$S$167,COLUMN(),0),"")</f>
        <v>11.05</v>
      </c>
      <c r="F5689" s="2">
        <f>IFERROR(VLOOKUP(Tableau2[[#This Row],[PR]],'Taux sortant'!$I$9:$S$167,COLUMN(),0),"")</f>
        <v>8.92</v>
      </c>
      <c r="G5689" s="2">
        <f>IFERROR(VLOOKUP(Tableau2[[#This Row],[PR]],'Taux sortant'!$I$9:$S$167,COLUMN(),0),"")</f>
        <v>7.15</v>
      </c>
      <c r="H5689" s="2">
        <f>IFERROR(VLOOKUP(Tableau2[[#This Row],[PR]],'Taux sortant'!$I$9:$S$167,COLUMN(),0),"")</f>
        <v>5.51</v>
      </c>
      <c r="I5689" s="2">
        <f>IFERROR(VLOOKUP(Tableau2[[#This Row],[PR]],'Taux sortant'!$I$9:$S$167,COLUMN(),0),"")</f>
        <v>4.75</v>
      </c>
      <c r="J5689" s="2">
        <f>IFERROR(VLOOKUP(Tableau2[[#This Row],[PR]],'Taux sortant'!$I$9:$S$167,COLUMN(),0),"")</f>
        <v>0</v>
      </c>
      <c r="K5689" s="2">
        <f>IFERROR(VLOOKUP(Tableau2[[#This Row],[PR]],'Taux sortant'!$I$9:$S$167,COLUMN(),0),"")</f>
        <v>0</v>
      </c>
      <c r="L5689" s="2" t="str">
        <f>IFERROR(VLOOKUP(Tableau2[[#This Row],[PR]],'Taux sortant'!$I$9:$S$167,COLUMN(),0),"")</f>
        <v/>
      </c>
    </row>
    <row r="5690" spans="1:12" x14ac:dyDescent="0.3">
      <c r="A5690" s="1" t="s">
        <v>5658</v>
      </c>
      <c r="B5690" s="1" t="s">
        <v>5362</v>
      </c>
      <c r="C5690" s="2" t="str">
        <f>IFERROR(VLOOKUP(Tableau2[[#This Row],[PR]],'Taux sortant'!$I$9:$S$167,COLUMN(),0),"")</f>
        <v/>
      </c>
      <c r="D5690" s="2" t="str">
        <f>IFERROR(VLOOKUP(Tableau2[[#This Row],[PR]],'Taux sortant'!$I$9:$S$167,COLUMN(),0),"")</f>
        <v/>
      </c>
      <c r="E5690" s="2" t="str">
        <f>IFERROR(VLOOKUP(Tableau2[[#This Row],[PR]],'Taux sortant'!$I$9:$S$167,COLUMN(),0),"")</f>
        <v/>
      </c>
      <c r="F5690" s="2" t="str">
        <f>IFERROR(VLOOKUP(Tableau2[[#This Row],[PR]],'Taux sortant'!$I$9:$S$167,COLUMN(),0),"")</f>
        <v/>
      </c>
      <c r="G5690" s="2" t="str">
        <f>IFERROR(VLOOKUP(Tableau2[[#This Row],[PR]],'Taux sortant'!$I$9:$S$167,COLUMN(),0),"")</f>
        <v/>
      </c>
      <c r="H5690" s="2" t="str">
        <f>IFERROR(VLOOKUP(Tableau2[[#This Row],[PR]],'Taux sortant'!$I$9:$S$167,COLUMN(),0),"")</f>
        <v/>
      </c>
      <c r="I5690" s="2" t="str">
        <f>IFERROR(VLOOKUP(Tableau2[[#This Row],[PR]],'Taux sortant'!$I$9:$S$167,COLUMN(),0),"")</f>
        <v/>
      </c>
      <c r="J5690" s="2" t="str">
        <f>IFERROR(VLOOKUP(Tableau2[[#This Row],[PR]],'Taux sortant'!$I$9:$S$167,COLUMN(),0),"")</f>
        <v/>
      </c>
      <c r="K5690" s="2" t="str">
        <f>IFERROR(VLOOKUP(Tableau2[[#This Row],[PR]],'Taux sortant'!$I$9:$S$167,COLUMN(),0),"")</f>
        <v/>
      </c>
      <c r="L5690" s="2" t="str">
        <f>IFERROR(VLOOKUP(Tableau2[[#This Row],[PR]],'Taux sortant'!$I$9:$S$167,COLUMN(),0),"")</f>
        <v/>
      </c>
    </row>
    <row r="5691" spans="1:12" x14ac:dyDescent="0.3">
      <c r="A5691" s="1" t="s">
        <v>2604</v>
      </c>
      <c r="B5691" s="1" t="s">
        <v>1562</v>
      </c>
      <c r="C5691" s="2">
        <f>IFERROR(VLOOKUP(Tableau2[[#This Row],[PR]],'Taux sortant'!$I$9:$S$167,COLUMN(),0),"")</f>
        <v>19.39</v>
      </c>
      <c r="D5691" s="2">
        <f>IFERROR(VLOOKUP(Tableau2[[#This Row],[PR]],'Taux sortant'!$I$9:$S$167,COLUMN(),0),"")</f>
        <v>15.4</v>
      </c>
      <c r="E5691" s="2">
        <f>IFERROR(VLOOKUP(Tableau2[[#This Row],[PR]],'Taux sortant'!$I$9:$S$167,COLUMN(),0),"")</f>
        <v>11.05</v>
      </c>
      <c r="F5691" s="2">
        <f>IFERROR(VLOOKUP(Tableau2[[#This Row],[PR]],'Taux sortant'!$I$9:$S$167,COLUMN(),0),"")</f>
        <v>8.92</v>
      </c>
      <c r="G5691" s="2">
        <f>IFERROR(VLOOKUP(Tableau2[[#This Row],[PR]],'Taux sortant'!$I$9:$S$167,COLUMN(),0),"")</f>
        <v>7.15</v>
      </c>
      <c r="H5691" s="2">
        <f>IFERROR(VLOOKUP(Tableau2[[#This Row],[PR]],'Taux sortant'!$I$9:$S$167,COLUMN(),0),"")</f>
        <v>5.51</v>
      </c>
      <c r="I5691" s="2">
        <f>IFERROR(VLOOKUP(Tableau2[[#This Row],[PR]],'Taux sortant'!$I$9:$S$167,COLUMN(),0),"")</f>
        <v>4.75</v>
      </c>
      <c r="J5691" s="2">
        <f>IFERROR(VLOOKUP(Tableau2[[#This Row],[PR]],'Taux sortant'!$I$9:$S$167,COLUMN(),0),"")</f>
        <v>0</v>
      </c>
      <c r="K5691" s="2">
        <f>IFERROR(VLOOKUP(Tableau2[[#This Row],[PR]],'Taux sortant'!$I$9:$S$167,COLUMN(),0),"")</f>
        <v>0</v>
      </c>
      <c r="L5691" s="2" t="str">
        <f>IFERROR(VLOOKUP(Tableau2[[#This Row],[PR]],'Taux sortant'!$I$9:$S$167,COLUMN(),0),"")</f>
        <v/>
      </c>
    </row>
    <row r="5692" spans="1:12" x14ac:dyDescent="0.3">
      <c r="A5692" s="1" t="s">
        <v>2595</v>
      </c>
      <c r="B5692" s="1" t="s">
        <v>1566</v>
      </c>
      <c r="C5692" s="2" t="str">
        <f>IFERROR(VLOOKUP(Tableau2[[#This Row],[PR]],'Taux sortant'!$I$9:$S$167,COLUMN(),0),"")</f>
        <v/>
      </c>
      <c r="D5692" s="2" t="str">
        <f>IFERROR(VLOOKUP(Tableau2[[#This Row],[PR]],'Taux sortant'!$I$9:$S$167,COLUMN(),0),"")</f>
        <v/>
      </c>
      <c r="E5692" s="2" t="str">
        <f>IFERROR(VLOOKUP(Tableau2[[#This Row],[PR]],'Taux sortant'!$I$9:$S$167,COLUMN(),0),"")</f>
        <v/>
      </c>
      <c r="F5692" s="2" t="str">
        <f>IFERROR(VLOOKUP(Tableau2[[#This Row],[PR]],'Taux sortant'!$I$9:$S$167,COLUMN(),0),"")</f>
        <v/>
      </c>
      <c r="G5692" s="2" t="str">
        <f>IFERROR(VLOOKUP(Tableau2[[#This Row],[PR]],'Taux sortant'!$I$9:$S$167,COLUMN(),0),"")</f>
        <v/>
      </c>
      <c r="H5692" s="2" t="str">
        <f>IFERROR(VLOOKUP(Tableau2[[#This Row],[PR]],'Taux sortant'!$I$9:$S$167,COLUMN(),0),"")</f>
        <v/>
      </c>
      <c r="I5692" s="2" t="str">
        <f>IFERROR(VLOOKUP(Tableau2[[#This Row],[PR]],'Taux sortant'!$I$9:$S$167,COLUMN(),0),"")</f>
        <v/>
      </c>
      <c r="J5692" s="2" t="str">
        <f>IFERROR(VLOOKUP(Tableau2[[#This Row],[PR]],'Taux sortant'!$I$9:$S$167,COLUMN(),0),"")</f>
        <v/>
      </c>
      <c r="K5692" s="2" t="str">
        <f>IFERROR(VLOOKUP(Tableau2[[#This Row],[PR]],'Taux sortant'!$I$9:$S$167,COLUMN(),0),"")</f>
        <v/>
      </c>
      <c r="L5692" s="2" t="str">
        <f>IFERROR(VLOOKUP(Tableau2[[#This Row],[PR]],'Taux sortant'!$I$9:$S$167,COLUMN(),0),"")</f>
        <v/>
      </c>
    </row>
    <row r="5693" spans="1:12" x14ac:dyDescent="0.3">
      <c r="A5693" s="1" t="s">
        <v>2598</v>
      </c>
      <c r="B5693" s="1" t="s">
        <v>1540</v>
      </c>
      <c r="C5693" s="2">
        <f>IFERROR(VLOOKUP(Tableau2[[#This Row],[PR]],'Taux sortant'!$I$9:$S$167,COLUMN(),0),"")</f>
        <v>9.59</v>
      </c>
      <c r="D5693" s="2">
        <f>IFERROR(VLOOKUP(Tableau2[[#This Row],[PR]],'Taux sortant'!$I$9:$S$167,COLUMN(),0),"")</f>
        <v>7.53</v>
      </c>
      <c r="E5693" s="2">
        <f>IFERROR(VLOOKUP(Tableau2[[#This Row],[PR]],'Taux sortant'!$I$9:$S$167,COLUMN(),0),"")</f>
        <v>5.2</v>
      </c>
      <c r="F5693" s="2">
        <f>IFERROR(VLOOKUP(Tableau2[[#This Row],[PR]],'Taux sortant'!$I$9:$S$167,COLUMN(),0),"")</f>
        <v>4.08</v>
      </c>
      <c r="G5693" s="2">
        <f>IFERROR(VLOOKUP(Tableau2[[#This Row],[PR]],'Taux sortant'!$I$9:$S$167,COLUMN(),0),"")</f>
        <v>3.34</v>
      </c>
      <c r="H5693" s="2">
        <f>IFERROR(VLOOKUP(Tableau2[[#This Row],[PR]],'Taux sortant'!$I$9:$S$167,COLUMN(),0),"")</f>
        <v>2.88</v>
      </c>
      <c r="I5693" s="2">
        <f>IFERROR(VLOOKUP(Tableau2[[#This Row],[PR]],'Taux sortant'!$I$9:$S$167,COLUMN(),0),"")</f>
        <v>2.59</v>
      </c>
      <c r="J5693" s="2">
        <f>IFERROR(VLOOKUP(Tableau2[[#This Row],[PR]],'Taux sortant'!$I$9:$S$167,COLUMN(),0),"")</f>
        <v>0</v>
      </c>
      <c r="K5693" s="2">
        <f>IFERROR(VLOOKUP(Tableau2[[#This Row],[PR]],'Taux sortant'!$I$9:$S$167,COLUMN(),0),"")</f>
        <v>0</v>
      </c>
      <c r="L5693" s="2" t="str">
        <f>IFERROR(VLOOKUP(Tableau2[[#This Row],[PR]],'Taux sortant'!$I$9:$S$167,COLUMN(),0),"")</f>
        <v/>
      </c>
    </row>
    <row r="5694" spans="1:12" x14ac:dyDescent="0.3">
      <c r="A5694" s="1" t="s">
        <v>2601</v>
      </c>
      <c r="B5694" s="1" t="s">
        <v>1790</v>
      </c>
      <c r="C5694" s="2">
        <f>IFERROR(VLOOKUP(Tableau2[[#This Row],[PR]],'Taux sortant'!$I$9:$S$167,COLUMN(),0),"")</f>
        <v>20.27</v>
      </c>
      <c r="D5694" s="2">
        <f>IFERROR(VLOOKUP(Tableau2[[#This Row],[PR]],'Taux sortant'!$I$9:$S$167,COLUMN(),0),"")</f>
        <v>17.12</v>
      </c>
      <c r="E5694" s="2">
        <f>IFERROR(VLOOKUP(Tableau2[[#This Row],[PR]],'Taux sortant'!$I$9:$S$167,COLUMN(),0),"")</f>
        <v>13.15</v>
      </c>
      <c r="F5694" s="2">
        <f>IFERROR(VLOOKUP(Tableau2[[#This Row],[PR]],'Taux sortant'!$I$9:$S$167,COLUMN(),0),"")</f>
        <v>9.51</v>
      </c>
      <c r="G5694" s="2">
        <f>IFERROR(VLOOKUP(Tableau2[[#This Row],[PR]],'Taux sortant'!$I$9:$S$167,COLUMN(),0),"")</f>
        <v>6.45</v>
      </c>
      <c r="H5694" s="2">
        <f>IFERROR(VLOOKUP(Tableau2[[#This Row],[PR]],'Taux sortant'!$I$9:$S$167,COLUMN(),0),"")</f>
        <v>4.6399999999999997</v>
      </c>
      <c r="I5694" s="2">
        <f>IFERROR(VLOOKUP(Tableau2[[#This Row],[PR]],'Taux sortant'!$I$9:$S$167,COLUMN(),0),"")</f>
        <v>3.62</v>
      </c>
      <c r="J5694" s="2">
        <f>IFERROR(VLOOKUP(Tableau2[[#This Row],[PR]],'Taux sortant'!$I$9:$S$167,COLUMN(),0),"")</f>
        <v>0</v>
      </c>
      <c r="K5694" s="2">
        <f>IFERROR(VLOOKUP(Tableau2[[#This Row],[PR]],'Taux sortant'!$I$9:$S$167,COLUMN(),0),"")</f>
        <v>0</v>
      </c>
      <c r="L5694" s="2" t="str">
        <f>IFERROR(VLOOKUP(Tableau2[[#This Row],[PR]],'Taux sortant'!$I$9:$S$167,COLUMN(),0),"")</f>
        <v/>
      </c>
    </row>
    <row r="5695" spans="1:12" x14ac:dyDescent="0.3">
      <c r="A5695" s="1" t="s">
        <v>2607</v>
      </c>
      <c r="B5695" s="1" t="s">
        <v>1618</v>
      </c>
      <c r="C5695" s="2">
        <f>IFERROR(VLOOKUP(Tableau2[[#This Row],[PR]],'Taux sortant'!$I$9:$S$167,COLUMN(),0),"")</f>
        <v>20.91</v>
      </c>
      <c r="D5695" s="2">
        <f>IFERROR(VLOOKUP(Tableau2[[#This Row],[PR]],'Taux sortant'!$I$9:$S$167,COLUMN(),0),"")</f>
        <v>16.62</v>
      </c>
      <c r="E5695" s="2">
        <f>IFERROR(VLOOKUP(Tableau2[[#This Row],[PR]],'Taux sortant'!$I$9:$S$167,COLUMN(),0),"")</f>
        <v>12.11</v>
      </c>
      <c r="F5695" s="2">
        <f>IFERROR(VLOOKUP(Tableau2[[#This Row],[PR]],'Taux sortant'!$I$9:$S$167,COLUMN(),0),"")</f>
        <v>9.7100000000000009</v>
      </c>
      <c r="G5695" s="2">
        <f>IFERROR(VLOOKUP(Tableau2[[#This Row],[PR]],'Taux sortant'!$I$9:$S$167,COLUMN(),0),"")</f>
        <v>7</v>
      </c>
      <c r="H5695" s="2">
        <f>IFERROR(VLOOKUP(Tableau2[[#This Row],[PR]],'Taux sortant'!$I$9:$S$167,COLUMN(),0),"")</f>
        <v>4.8099999999999996</v>
      </c>
      <c r="I5695" s="2">
        <f>IFERROR(VLOOKUP(Tableau2[[#This Row],[PR]],'Taux sortant'!$I$9:$S$167,COLUMN(),0),"")</f>
        <v>4.1900000000000004</v>
      </c>
      <c r="J5695" s="2">
        <f>IFERROR(VLOOKUP(Tableau2[[#This Row],[PR]],'Taux sortant'!$I$9:$S$167,COLUMN(),0),"")</f>
        <v>0</v>
      </c>
      <c r="K5695" s="2">
        <f>IFERROR(VLOOKUP(Tableau2[[#This Row],[PR]],'Taux sortant'!$I$9:$S$167,COLUMN(),0),"")</f>
        <v>0</v>
      </c>
      <c r="L5695" s="2" t="str">
        <f>IFERROR(VLOOKUP(Tableau2[[#This Row],[PR]],'Taux sortant'!$I$9:$S$167,COLUMN(),0),"")</f>
        <v/>
      </c>
    </row>
    <row r="5696" spans="1:12" x14ac:dyDescent="0.3">
      <c r="A5696" s="1" t="s">
        <v>2610</v>
      </c>
      <c r="B5696" s="1" t="s">
        <v>1543</v>
      </c>
      <c r="C5696" s="2">
        <f>IFERROR(VLOOKUP(Tableau2[[#This Row],[PR]],'Taux sortant'!$I$9:$S$167,COLUMN(),0),"")</f>
        <v>23.63</v>
      </c>
      <c r="D5696" s="2">
        <f>IFERROR(VLOOKUP(Tableau2[[#This Row],[PR]],'Taux sortant'!$I$9:$S$167,COLUMN(),0),"")</f>
        <v>18.579999999999998</v>
      </c>
      <c r="E5696" s="2">
        <f>IFERROR(VLOOKUP(Tableau2[[#This Row],[PR]],'Taux sortant'!$I$9:$S$167,COLUMN(),0),"")</f>
        <v>13.97</v>
      </c>
      <c r="F5696" s="2">
        <f>IFERROR(VLOOKUP(Tableau2[[#This Row],[PR]],'Taux sortant'!$I$9:$S$167,COLUMN(),0),"")</f>
        <v>11.28</v>
      </c>
      <c r="G5696" s="2">
        <f>IFERROR(VLOOKUP(Tableau2[[#This Row],[PR]],'Taux sortant'!$I$9:$S$167,COLUMN(),0),"")</f>
        <v>8.2799999999999994</v>
      </c>
      <c r="H5696" s="2">
        <f>IFERROR(VLOOKUP(Tableau2[[#This Row],[PR]],'Taux sortant'!$I$9:$S$167,COLUMN(),0),"")</f>
        <v>6.16</v>
      </c>
      <c r="I5696" s="2">
        <f>IFERROR(VLOOKUP(Tableau2[[#This Row],[PR]],'Taux sortant'!$I$9:$S$167,COLUMN(),0),"")</f>
        <v>5.49</v>
      </c>
      <c r="J5696" s="2">
        <f>IFERROR(VLOOKUP(Tableau2[[#This Row],[PR]],'Taux sortant'!$I$9:$S$167,COLUMN(),0),"")</f>
        <v>0</v>
      </c>
      <c r="K5696" s="2">
        <f>IFERROR(VLOOKUP(Tableau2[[#This Row],[PR]],'Taux sortant'!$I$9:$S$167,COLUMN(),0),"")</f>
        <v>0</v>
      </c>
      <c r="L5696" s="2" t="str">
        <f>IFERROR(VLOOKUP(Tableau2[[#This Row],[PR]],'Taux sortant'!$I$9:$S$167,COLUMN(),0),"")</f>
        <v/>
      </c>
    </row>
    <row r="5697" spans="1:12" x14ac:dyDescent="0.3">
      <c r="A5697" s="1" t="s">
        <v>2613</v>
      </c>
      <c r="B5697" s="1" t="s">
        <v>1669</v>
      </c>
      <c r="C5697" s="2">
        <f>IFERROR(VLOOKUP(Tableau2[[#This Row],[PR]],'Taux sortant'!$I$9:$S$167,COLUMN(),0),"")</f>
        <v>23.63</v>
      </c>
      <c r="D5697" s="2">
        <f>IFERROR(VLOOKUP(Tableau2[[#This Row],[PR]],'Taux sortant'!$I$9:$S$167,COLUMN(),0),"")</f>
        <v>18.579999999999998</v>
      </c>
      <c r="E5697" s="2">
        <f>IFERROR(VLOOKUP(Tableau2[[#This Row],[PR]],'Taux sortant'!$I$9:$S$167,COLUMN(),0),"")</f>
        <v>13.97</v>
      </c>
      <c r="F5697" s="2">
        <f>IFERROR(VLOOKUP(Tableau2[[#This Row],[PR]],'Taux sortant'!$I$9:$S$167,COLUMN(),0),"")</f>
        <v>11.28</v>
      </c>
      <c r="G5697" s="2">
        <f>IFERROR(VLOOKUP(Tableau2[[#This Row],[PR]],'Taux sortant'!$I$9:$S$167,COLUMN(),0),"")</f>
        <v>8.2799999999999994</v>
      </c>
      <c r="H5697" s="2">
        <f>IFERROR(VLOOKUP(Tableau2[[#This Row],[PR]],'Taux sortant'!$I$9:$S$167,COLUMN(),0),"")</f>
        <v>6.16</v>
      </c>
      <c r="I5697" s="2">
        <f>IFERROR(VLOOKUP(Tableau2[[#This Row],[PR]],'Taux sortant'!$I$9:$S$167,COLUMN(),0),"")</f>
        <v>5.49</v>
      </c>
      <c r="J5697" s="2">
        <f>IFERROR(VLOOKUP(Tableau2[[#This Row],[PR]],'Taux sortant'!$I$9:$S$167,COLUMN(),0),"")</f>
        <v>0</v>
      </c>
      <c r="K5697" s="2">
        <f>IFERROR(VLOOKUP(Tableau2[[#This Row],[PR]],'Taux sortant'!$I$9:$S$167,COLUMN(),0),"")</f>
        <v>0</v>
      </c>
      <c r="L5697" s="2" t="str">
        <f>IFERROR(VLOOKUP(Tableau2[[#This Row],[PR]],'Taux sortant'!$I$9:$S$167,COLUMN(),0),"")</f>
        <v/>
      </c>
    </row>
    <row r="5698" spans="1:12" x14ac:dyDescent="0.3">
      <c r="A5698" s="1" t="s">
        <v>6449</v>
      </c>
      <c r="B5698" s="1" t="s">
        <v>5825</v>
      </c>
      <c r="C5698" s="2">
        <f>IFERROR(VLOOKUP(Tableau2[[#This Row],[PR]],'Taux sortant'!$I$9:$S$167,COLUMN(),0),"")</f>
        <v>26.39</v>
      </c>
      <c r="D5698" s="2">
        <f>IFERROR(VLOOKUP(Tableau2[[#This Row],[PR]],'Taux sortant'!$I$9:$S$167,COLUMN(),0),"")</f>
        <v>23</v>
      </c>
      <c r="E5698" s="2">
        <f>IFERROR(VLOOKUP(Tableau2[[#This Row],[PR]],'Taux sortant'!$I$9:$S$167,COLUMN(),0),"")</f>
        <v>19.079999999999998</v>
      </c>
      <c r="F5698" s="2">
        <f>IFERROR(VLOOKUP(Tableau2[[#This Row],[PR]],'Taux sortant'!$I$9:$S$167,COLUMN(),0),"")</f>
        <v>17.13</v>
      </c>
      <c r="G5698" s="2">
        <f>IFERROR(VLOOKUP(Tableau2[[#This Row],[PR]],'Taux sortant'!$I$9:$S$167,COLUMN(),0),"")</f>
        <v>14.96</v>
      </c>
      <c r="H5698" s="2">
        <f>IFERROR(VLOOKUP(Tableau2[[#This Row],[PR]],'Taux sortant'!$I$9:$S$167,COLUMN(),0),"")</f>
        <v>12.83</v>
      </c>
      <c r="I5698" s="2">
        <f>IFERROR(VLOOKUP(Tableau2[[#This Row],[PR]],'Taux sortant'!$I$9:$S$167,COLUMN(),0),"")</f>
        <v>10.93</v>
      </c>
      <c r="J5698" s="2">
        <f>IFERROR(VLOOKUP(Tableau2[[#This Row],[PR]],'Taux sortant'!$I$9:$S$167,COLUMN(),0),"")</f>
        <v>0</v>
      </c>
      <c r="K5698" s="2">
        <f>IFERROR(VLOOKUP(Tableau2[[#This Row],[PR]],'Taux sortant'!$I$9:$S$167,COLUMN(),0),"")</f>
        <v>0</v>
      </c>
      <c r="L5698" s="2" t="str">
        <f>IFERROR(VLOOKUP(Tableau2[[#This Row],[PR]],'Taux sortant'!$I$9:$S$167,COLUMN(),0),"")</f>
        <v/>
      </c>
    </row>
    <row r="5699" spans="1:12" x14ac:dyDescent="0.3">
      <c r="A5699" s="1" t="s">
        <v>2616</v>
      </c>
      <c r="B5699" s="1" t="s">
        <v>1587</v>
      </c>
      <c r="C5699" s="2">
        <f>IFERROR(VLOOKUP(Tableau2[[#This Row],[PR]],'Taux sortant'!$I$9:$S$167,COLUMN(),0),"")</f>
        <v>20.91</v>
      </c>
      <c r="D5699" s="2">
        <f>IFERROR(VLOOKUP(Tableau2[[#This Row],[PR]],'Taux sortant'!$I$9:$S$167,COLUMN(),0),"")</f>
        <v>16.62</v>
      </c>
      <c r="E5699" s="2">
        <f>IFERROR(VLOOKUP(Tableau2[[#This Row],[PR]],'Taux sortant'!$I$9:$S$167,COLUMN(),0),"")</f>
        <v>12.11</v>
      </c>
      <c r="F5699" s="2">
        <f>IFERROR(VLOOKUP(Tableau2[[#This Row],[PR]],'Taux sortant'!$I$9:$S$167,COLUMN(),0),"")</f>
        <v>9.7100000000000009</v>
      </c>
      <c r="G5699" s="2">
        <f>IFERROR(VLOOKUP(Tableau2[[#This Row],[PR]],'Taux sortant'!$I$9:$S$167,COLUMN(),0),"")</f>
        <v>7</v>
      </c>
      <c r="H5699" s="2">
        <f>IFERROR(VLOOKUP(Tableau2[[#This Row],[PR]],'Taux sortant'!$I$9:$S$167,COLUMN(),0),"")</f>
        <v>4.8099999999999996</v>
      </c>
      <c r="I5699" s="2">
        <f>IFERROR(VLOOKUP(Tableau2[[#This Row],[PR]],'Taux sortant'!$I$9:$S$167,COLUMN(),0),"")</f>
        <v>4.1900000000000004</v>
      </c>
      <c r="J5699" s="2">
        <f>IFERROR(VLOOKUP(Tableau2[[#This Row],[PR]],'Taux sortant'!$I$9:$S$167,COLUMN(),0),"")</f>
        <v>0</v>
      </c>
      <c r="K5699" s="2">
        <f>IFERROR(VLOOKUP(Tableau2[[#This Row],[PR]],'Taux sortant'!$I$9:$S$167,COLUMN(),0),"")</f>
        <v>0</v>
      </c>
      <c r="L5699" s="2" t="str">
        <f>IFERROR(VLOOKUP(Tableau2[[#This Row],[PR]],'Taux sortant'!$I$9:$S$167,COLUMN(),0),"")</f>
        <v/>
      </c>
    </row>
    <row r="5700" spans="1:12" x14ac:dyDescent="0.3">
      <c r="A5700" s="1" t="s">
        <v>2619</v>
      </c>
      <c r="B5700" s="1" t="s">
        <v>1531</v>
      </c>
      <c r="C5700" s="2">
        <f>IFERROR(VLOOKUP(Tableau2[[#This Row],[PR]],'Taux sortant'!$I$9:$S$167,COLUMN(),0),"")</f>
        <v>9.59</v>
      </c>
      <c r="D5700" s="2">
        <f>IFERROR(VLOOKUP(Tableau2[[#This Row],[PR]],'Taux sortant'!$I$9:$S$167,COLUMN(),0),"")</f>
        <v>7.53</v>
      </c>
      <c r="E5700" s="2">
        <f>IFERROR(VLOOKUP(Tableau2[[#This Row],[PR]],'Taux sortant'!$I$9:$S$167,COLUMN(),0),"")</f>
        <v>5.2</v>
      </c>
      <c r="F5700" s="2">
        <f>IFERROR(VLOOKUP(Tableau2[[#This Row],[PR]],'Taux sortant'!$I$9:$S$167,COLUMN(),0),"")</f>
        <v>4.08</v>
      </c>
      <c r="G5700" s="2">
        <f>IFERROR(VLOOKUP(Tableau2[[#This Row],[PR]],'Taux sortant'!$I$9:$S$167,COLUMN(),0),"")</f>
        <v>3.34</v>
      </c>
      <c r="H5700" s="2">
        <f>IFERROR(VLOOKUP(Tableau2[[#This Row],[PR]],'Taux sortant'!$I$9:$S$167,COLUMN(),0),"")</f>
        <v>2.88</v>
      </c>
      <c r="I5700" s="2">
        <f>IFERROR(VLOOKUP(Tableau2[[#This Row],[PR]],'Taux sortant'!$I$9:$S$167,COLUMN(),0),"")</f>
        <v>2.59</v>
      </c>
      <c r="J5700" s="2">
        <f>IFERROR(VLOOKUP(Tableau2[[#This Row],[PR]],'Taux sortant'!$I$9:$S$167,COLUMN(),0),"")</f>
        <v>0</v>
      </c>
      <c r="K5700" s="2">
        <f>IFERROR(VLOOKUP(Tableau2[[#This Row],[PR]],'Taux sortant'!$I$9:$S$167,COLUMN(),0),"")</f>
        <v>0</v>
      </c>
      <c r="L5700" s="2" t="str">
        <f>IFERROR(VLOOKUP(Tableau2[[#This Row],[PR]],'Taux sortant'!$I$9:$S$167,COLUMN(),0),"")</f>
        <v/>
      </c>
    </row>
    <row r="5701" spans="1:12" x14ac:dyDescent="0.3">
      <c r="A5701" s="1" t="s">
        <v>5271</v>
      </c>
      <c r="B5701" s="1" t="s">
        <v>4143</v>
      </c>
      <c r="C5701" s="2" t="str">
        <f>IFERROR(VLOOKUP(Tableau2[[#This Row],[PR]],'Taux sortant'!$I$9:$S$167,COLUMN(),0),"")</f>
        <v/>
      </c>
      <c r="D5701" s="2" t="str">
        <f>IFERROR(VLOOKUP(Tableau2[[#This Row],[PR]],'Taux sortant'!$I$9:$S$167,COLUMN(),0),"")</f>
        <v/>
      </c>
      <c r="E5701" s="2" t="str">
        <f>IFERROR(VLOOKUP(Tableau2[[#This Row],[PR]],'Taux sortant'!$I$9:$S$167,COLUMN(),0),"")</f>
        <v/>
      </c>
      <c r="F5701" s="2" t="str">
        <f>IFERROR(VLOOKUP(Tableau2[[#This Row],[PR]],'Taux sortant'!$I$9:$S$167,COLUMN(),0),"")</f>
        <v/>
      </c>
      <c r="G5701" s="2" t="str">
        <f>IFERROR(VLOOKUP(Tableau2[[#This Row],[PR]],'Taux sortant'!$I$9:$S$167,COLUMN(),0),"")</f>
        <v/>
      </c>
      <c r="H5701" s="2" t="str">
        <f>IFERROR(VLOOKUP(Tableau2[[#This Row],[PR]],'Taux sortant'!$I$9:$S$167,COLUMN(),0),"")</f>
        <v/>
      </c>
      <c r="I5701" s="2" t="str">
        <f>IFERROR(VLOOKUP(Tableau2[[#This Row],[PR]],'Taux sortant'!$I$9:$S$167,COLUMN(),0),"")</f>
        <v/>
      </c>
      <c r="J5701" s="2" t="str">
        <f>IFERROR(VLOOKUP(Tableau2[[#This Row],[PR]],'Taux sortant'!$I$9:$S$167,COLUMN(),0),"")</f>
        <v/>
      </c>
      <c r="K5701" s="2" t="str">
        <f>IFERROR(VLOOKUP(Tableau2[[#This Row],[PR]],'Taux sortant'!$I$9:$S$167,COLUMN(),0),"")</f>
        <v/>
      </c>
      <c r="L5701" s="2" t="str">
        <f>IFERROR(VLOOKUP(Tableau2[[#This Row],[PR]],'Taux sortant'!$I$9:$S$167,COLUMN(),0),"")</f>
        <v/>
      </c>
    </row>
    <row r="5702" spans="1:12" x14ac:dyDescent="0.3">
      <c r="A5702" s="1" t="s">
        <v>2622</v>
      </c>
      <c r="B5702" s="1" t="s">
        <v>1547</v>
      </c>
      <c r="C5702" s="2">
        <f>IFERROR(VLOOKUP(Tableau2[[#This Row],[PR]],'Taux sortant'!$I$9:$S$167,COLUMN(),0),"")</f>
        <v>8.85</v>
      </c>
      <c r="D5702" s="2">
        <f>IFERROR(VLOOKUP(Tableau2[[#This Row],[PR]],'Taux sortant'!$I$9:$S$167,COLUMN(),0),"")</f>
        <v>6.89</v>
      </c>
      <c r="E5702" s="2">
        <f>IFERROR(VLOOKUP(Tableau2[[#This Row],[PR]],'Taux sortant'!$I$9:$S$167,COLUMN(),0),"")</f>
        <v>4.7</v>
      </c>
      <c r="F5702" s="2">
        <f>IFERROR(VLOOKUP(Tableau2[[#This Row],[PR]],'Taux sortant'!$I$9:$S$167,COLUMN(),0),"")</f>
        <v>3.63</v>
      </c>
      <c r="G5702" s="2">
        <f>IFERROR(VLOOKUP(Tableau2[[#This Row],[PR]],'Taux sortant'!$I$9:$S$167,COLUMN(),0),"")</f>
        <v>2.93</v>
      </c>
      <c r="H5702" s="2">
        <f>IFERROR(VLOOKUP(Tableau2[[#This Row],[PR]],'Taux sortant'!$I$9:$S$167,COLUMN(),0),"")</f>
        <v>2.4900000000000002</v>
      </c>
      <c r="I5702" s="2">
        <f>IFERROR(VLOOKUP(Tableau2[[#This Row],[PR]],'Taux sortant'!$I$9:$S$167,COLUMN(),0),"")</f>
        <v>2.21</v>
      </c>
      <c r="J5702" s="2">
        <f>IFERROR(VLOOKUP(Tableau2[[#This Row],[PR]],'Taux sortant'!$I$9:$S$167,COLUMN(),0),"")</f>
        <v>0</v>
      </c>
      <c r="K5702" s="2">
        <f>IFERROR(VLOOKUP(Tableau2[[#This Row],[PR]],'Taux sortant'!$I$9:$S$167,COLUMN(),0),"")</f>
        <v>0</v>
      </c>
      <c r="L5702" s="2" t="str">
        <f>IFERROR(VLOOKUP(Tableau2[[#This Row],[PR]],'Taux sortant'!$I$9:$S$167,COLUMN(),0),"")</f>
        <v/>
      </c>
    </row>
    <row r="5703" spans="1:12" x14ac:dyDescent="0.3">
      <c r="A5703" s="1" t="s">
        <v>2622</v>
      </c>
      <c r="B5703" s="1" t="s">
        <v>3109</v>
      </c>
      <c r="C5703" s="2">
        <f>IFERROR(VLOOKUP(Tableau2[[#This Row],[PR]],'Taux sortant'!$I$9:$S$167,COLUMN(),0),"")</f>
        <v>12.34</v>
      </c>
      <c r="D5703" s="2">
        <f>IFERROR(VLOOKUP(Tableau2[[#This Row],[PR]],'Taux sortant'!$I$9:$S$167,COLUMN(),0),"")</f>
        <v>10.06</v>
      </c>
      <c r="E5703" s="2">
        <f>IFERROR(VLOOKUP(Tableau2[[#This Row],[PR]],'Taux sortant'!$I$9:$S$167,COLUMN(),0),"")</f>
        <v>7.45</v>
      </c>
      <c r="F5703" s="2">
        <f>IFERROR(VLOOKUP(Tableau2[[#This Row],[PR]],'Taux sortant'!$I$9:$S$167,COLUMN(),0),"")</f>
        <v>6.22</v>
      </c>
      <c r="G5703" s="2">
        <f>IFERROR(VLOOKUP(Tableau2[[#This Row],[PR]],'Taux sortant'!$I$9:$S$167,COLUMN(),0),"")</f>
        <v>5.23</v>
      </c>
      <c r="H5703" s="2">
        <f>IFERROR(VLOOKUP(Tableau2[[#This Row],[PR]],'Taux sortant'!$I$9:$S$167,COLUMN(),0),"")</f>
        <v>4.43</v>
      </c>
      <c r="I5703" s="2">
        <f>IFERROR(VLOOKUP(Tableau2[[#This Row],[PR]],'Taux sortant'!$I$9:$S$167,COLUMN(),0),"")</f>
        <v>3.8</v>
      </c>
      <c r="J5703" s="2">
        <f>IFERROR(VLOOKUP(Tableau2[[#This Row],[PR]],'Taux sortant'!$I$9:$S$167,COLUMN(),0),"")</f>
        <v>0</v>
      </c>
      <c r="K5703" s="2">
        <f>IFERROR(VLOOKUP(Tableau2[[#This Row],[PR]],'Taux sortant'!$I$9:$S$167,COLUMN(),0),"")</f>
        <v>0</v>
      </c>
      <c r="L5703" s="2" t="str">
        <f>IFERROR(VLOOKUP(Tableau2[[#This Row],[PR]],'Taux sortant'!$I$9:$S$167,COLUMN(),0),"")</f>
        <v/>
      </c>
    </row>
    <row r="5704" spans="1:12" x14ac:dyDescent="0.3">
      <c r="A5704" s="1" t="s">
        <v>2625</v>
      </c>
      <c r="B5704" s="1" t="s">
        <v>1570</v>
      </c>
      <c r="C5704" s="2">
        <f>IFERROR(VLOOKUP(Tableau2[[#This Row],[PR]],'Taux sortant'!$I$9:$S$167,COLUMN(),0),"")</f>
        <v>19.86</v>
      </c>
      <c r="D5704" s="2">
        <f>IFERROR(VLOOKUP(Tableau2[[#This Row],[PR]],'Taux sortant'!$I$9:$S$167,COLUMN(),0),"")</f>
        <v>14.64</v>
      </c>
      <c r="E5704" s="2">
        <f>IFERROR(VLOOKUP(Tableau2[[#This Row],[PR]],'Taux sortant'!$I$9:$S$167,COLUMN(),0),"")</f>
        <v>10.78</v>
      </c>
      <c r="F5704" s="2">
        <f>IFERROR(VLOOKUP(Tableau2[[#This Row],[PR]],'Taux sortant'!$I$9:$S$167,COLUMN(),0),"")</f>
        <v>8.1199999999999992</v>
      </c>
      <c r="G5704" s="2">
        <f>IFERROR(VLOOKUP(Tableau2[[#This Row],[PR]],'Taux sortant'!$I$9:$S$167,COLUMN(),0),"")</f>
        <v>6.83</v>
      </c>
      <c r="H5704" s="2">
        <f>IFERROR(VLOOKUP(Tableau2[[#This Row],[PR]],'Taux sortant'!$I$9:$S$167,COLUMN(),0),"")</f>
        <v>5.07</v>
      </c>
      <c r="I5704" s="2">
        <f>IFERROR(VLOOKUP(Tableau2[[#This Row],[PR]],'Taux sortant'!$I$9:$S$167,COLUMN(),0),"")</f>
        <v>4.43</v>
      </c>
      <c r="J5704" s="2">
        <f>IFERROR(VLOOKUP(Tableau2[[#This Row],[PR]],'Taux sortant'!$I$9:$S$167,COLUMN(),0),"")</f>
        <v>0</v>
      </c>
      <c r="K5704" s="2">
        <f>IFERROR(VLOOKUP(Tableau2[[#This Row],[PR]],'Taux sortant'!$I$9:$S$167,COLUMN(),0),"")</f>
        <v>0</v>
      </c>
      <c r="L5704" s="2" t="str">
        <f>IFERROR(VLOOKUP(Tableau2[[#This Row],[PR]],'Taux sortant'!$I$9:$S$167,COLUMN(),0),"")</f>
        <v/>
      </c>
    </row>
    <row r="5705" spans="1:12" x14ac:dyDescent="0.3">
      <c r="A5705" s="1" t="s">
        <v>2631</v>
      </c>
      <c r="B5705" s="1" t="s">
        <v>1543</v>
      </c>
      <c r="C5705" s="2">
        <f>IFERROR(VLOOKUP(Tableau2[[#This Row],[PR]],'Taux sortant'!$I$9:$S$167,COLUMN(),0),"")</f>
        <v>23.63</v>
      </c>
      <c r="D5705" s="2">
        <f>IFERROR(VLOOKUP(Tableau2[[#This Row],[PR]],'Taux sortant'!$I$9:$S$167,COLUMN(),0),"")</f>
        <v>18.579999999999998</v>
      </c>
      <c r="E5705" s="2">
        <f>IFERROR(VLOOKUP(Tableau2[[#This Row],[PR]],'Taux sortant'!$I$9:$S$167,COLUMN(),0),"")</f>
        <v>13.97</v>
      </c>
      <c r="F5705" s="2">
        <f>IFERROR(VLOOKUP(Tableau2[[#This Row],[PR]],'Taux sortant'!$I$9:$S$167,COLUMN(),0),"")</f>
        <v>11.28</v>
      </c>
      <c r="G5705" s="2">
        <f>IFERROR(VLOOKUP(Tableau2[[#This Row],[PR]],'Taux sortant'!$I$9:$S$167,COLUMN(),0),"")</f>
        <v>8.2799999999999994</v>
      </c>
      <c r="H5705" s="2">
        <f>IFERROR(VLOOKUP(Tableau2[[#This Row],[PR]],'Taux sortant'!$I$9:$S$167,COLUMN(),0),"")</f>
        <v>6.16</v>
      </c>
      <c r="I5705" s="2">
        <f>IFERROR(VLOOKUP(Tableau2[[#This Row],[PR]],'Taux sortant'!$I$9:$S$167,COLUMN(),0),"")</f>
        <v>5.49</v>
      </c>
      <c r="J5705" s="2">
        <f>IFERROR(VLOOKUP(Tableau2[[#This Row],[PR]],'Taux sortant'!$I$9:$S$167,COLUMN(),0),"")</f>
        <v>0</v>
      </c>
      <c r="K5705" s="2">
        <f>IFERROR(VLOOKUP(Tableau2[[#This Row],[PR]],'Taux sortant'!$I$9:$S$167,COLUMN(),0),"")</f>
        <v>0</v>
      </c>
      <c r="L5705" s="2" t="str">
        <f>IFERROR(VLOOKUP(Tableau2[[#This Row],[PR]],'Taux sortant'!$I$9:$S$167,COLUMN(),0),"")</f>
        <v/>
      </c>
    </row>
    <row r="5706" spans="1:12" x14ac:dyDescent="0.3">
      <c r="A5706" s="1" t="s">
        <v>3780</v>
      </c>
      <c r="B5706" s="1" t="s">
        <v>3076</v>
      </c>
      <c r="C5706" s="2">
        <f>IFERROR(VLOOKUP(Tableau2[[#This Row],[PR]],'Taux sortant'!$I$9:$S$167,COLUMN(),0),"")</f>
        <v>14.68</v>
      </c>
      <c r="D5706" s="2">
        <f>IFERROR(VLOOKUP(Tableau2[[#This Row],[PR]],'Taux sortant'!$I$9:$S$167,COLUMN(),0),"")</f>
        <v>12.17</v>
      </c>
      <c r="E5706" s="2">
        <f>IFERROR(VLOOKUP(Tableau2[[#This Row],[PR]],'Taux sortant'!$I$9:$S$167,COLUMN(),0),"")</f>
        <v>9.26</v>
      </c>
      <c r="F5706" s="2">
        <f>IFERROR(VLOOKUP(Tableau2[[#This Row],[PR]],'Taux sortant'!$I$9:$S$167,COLUMN(),0),"")</f>
        <v>7.85</v>
      </c>
      <c r="G5706" s="2">
        <f>IFERROR(VLOOKUP(Tableau2[[#This Row],[PR]],'Taux sortant'!$I$9:$S$167,COLUMN(),0),"")</f>
        <v>6.68</v>
      </c>
      <c r="H5706" s="2">
        <f>IFERROR(VLOOKUP(Tableau2[[#This Row],[PR]],'Taux sortant'!$I$9:$S$167,COLUMN(),0),"")</f>
        <v>5.72</v>
      </c>
      <c r="I5706" s="2">
        <f>IFERROR(VLOOKUP(Tableau2[[#This Row],[PR]],'Taux sortant'!$I$9:$S$167,COLUMN(),0),"")</f>
        <v>4.96</v>
      </c>
      <c r="J5706" s="2">
        <f>IFERROR(VLOOKUP(Tableau2[[#This Row],[PR]],'Taux sortant'!$I$9:$S$167,COLUMN(),0),"")</f>
        <v>0</v>
      </c>
      <c r="K5706" s="2">
        <f>IFERROR(VLOOKUP(Tableau2[[#This Row],[PR]],'Taux sortant'!$I$9:$S$167,COLUMN(),0),"")</f>
        <v>0</v>
      </c>
      <c r="L5706" s="2" t="str">
        <f>IFERROR(VLOOKUP(Tableau2[[#This Row],[PR]],'Taux sortant'!$I$9:$S$167,COLUMN(),0),"")</f>
        <v/>
      </c>
    </row>
    <row r="5707" spans="1:12" x14ac:dyDescent="0.3">
      <c r="A5707" s="1" t="s">
        <v>3782</v>
      </c>
      <c r="B5707" s="1" t="s">
        <v>3109</v>
      </c>
      <c r="C5707" s="2">
        <f>IFERROR(VLOOKUP(Tableau2[[#This Row],[PR]],'Taux sortant'!$I$9:$S$167,COLUMN(),0),"")</f>
        <v>12.34</v>
      </c>
      <c r="D5707" s="2">
        <f>IFERROR(VLOOKUP(Tableau2[[#This Row],[PR]],'Taux sortant'!$I$9:$S$167,COLUMN(),0),"")</f>
        <v>10.06</v>
      </c>
      <c r="E5707" s="2">
        <f>IFERROR(VLOOKUP(Tableau2[[#This Row],[PR]],'Taux sortant'!$I$9:$S$167,COLUMN(),0),"")</f>
        <v>7.45</v>
      </c>
      <c r="F5707" s="2">
        <f>IFERROR(VLOOKUP(Tableau2[[#This Row],[PR]],'Taux sortant'!$I$9:$S$167,COLUMN(),0),"")</f>
        <v>6.22</v>
      </c>
      <c r="G5707" s="2">
        <f>IFERROR(VLOOKUP(Tableau2[[#This Row],[PR]],'Taux sortant'!$I$9:$S$167,COLUMN(),0),"")</f>
        <v>5.23</v>
      </c>
      <c r="H5707" s="2">
        <f>IFERROR(VLOOKUP(Tableau2[[#This Row],[PR]],'Taux sortant'!$I$9:$S$167,COLUMN(),0),"")</f>
        <v>4.43</v>
      </c>
      <c r="I5707" s="2">
        <f>IFERROR(VLOOKUP(Tableau2[[#This Row],[PR]],'Taux sortant'!$I$9:$S$167,COLUMN(),0),"")</f>
        <v>3.8</v>
      </c>
      <c r="J5707" s="2">
        <f>IFERROR(VLOOKUP(Tableau2[[#This Row],[PR]],'Taux sortant'!$I$9:$S$167,COLUMN(),0),"")</f>
        <v>0</v>
      </c>
      <c r="K5707" s="2">
        <f>IFERROR(VLOOKUP(Tableau2[[#This Row],[PR]],'Taux sortant'!$I$9:$S$167,COLUMN(),0),"")</f>
        <v>0</v>
      </c>
      <c r="L5707" s="2" t="str">
        <f>IFERROR(VLOOKUP(Tableau2[[#This Row],[PR]],'Taux sortant'!$I$9:$S$167,COLUMN(),0),"")</f>
        <v/>
      </c>
    </row>
    <row r="5708" spans="1:12" x14ac:dyDescent="0.3">
      <c r="A5708" s="1" t="s">
        <v>2628</v>
      </c>
      <c r="B5708" s="1" t="s">
        <v>112</v>
      </c>
      <c r="C5708" s="2">
        <f>IFERROR(VLOOKUP(Tableau2[[#This Row],[PR]],'Taux sortant'!$I$9:$S$167,COLUMN(),0),"")</f>
        <v>19.39</v>
      </c>
      <c r="D5708" s="2">
        <f>IFERROR(VLOOKUP(Tableau2[[#This Row],[PR]],'Taux sortant'!$I$9:$S$167,COLUMN(),0),"")</f>
        <v>15.4</v>
      </c>
      <c r="E5708" s="2">
        <f>IFERROR(VLOOKUP(Tableau2[[#This Row],[PR]],'Taux sortant'!$I$9:$S$167,COLUMN(),0),"")</f>
        <v>11.05</v>
      </c>
      <c r="F5708" s="2">
        <f>IFERROR(VLOOKUP(Tableau2[[#This Row],[PR]],'Taux sortant'!$I$9:$S$167,COLUMN(),0),"")</f>
        <v>8.92</v>
      </c>
      <c r="G5708" s="2">
        <f>IFERROR(VLOOKUP(Tableau2[[#This Row],[PR]],'Taux sortant'!$I$9:$S$167,COLUMN(),0),"")</f>
        <v>7.15</v>
      </c>
      <c r="H5708" s="2">
        <f>IFERROR(VLOOKUP(Tableau2[[#This Row],[PR]],'Taux sortant'!$I$9:$S$167,COLUMN(),0),"")</f>
        <v>5.51</v>
      </c>
      <c r="I5708" s="2">
        <f>IFERROR(VLOOKUP(Tableau2[[#This Row],[PR]],'Taux sortant'!$I$9:$S$167,COLUMN(),0),"")</f>
        <v>4.75</v>
      </c>
      <c r="J5708" s="2">
        <f>IFERROR(VLOOKUP(Tableau2[[#This Row],[PR]],'Taux sortant'!$I$9:$S$167,COLUMN(),0),"")</f>
        <v>0</v>
      </c>
      <c r="K5708" s="2">
        <f>IFERROR(VLOOKUP(Tableau2[[#This Row],[PR]],'Taux sortant'!$I$9:$S$167,COLUMN(),0),"")</f>
        <v>0</v>
      </c>
      <c r="L5708" s="2" t="str">
        <f>IFERROR(VLOOKUP(Tableau2[[#This Row],[PR]],'Taux sortant'!$I$9:$S$167,COLUMN(),0),"")</f>
        <v/>
      </c>
    </row>
    <row r="5709" spans="1:12" x14ac:dyDescent="0.3">
      <c r="A5709" s="1" t="s">
        <v>2634</v>
      </c>
      <c r="B5709" s="1" t="s">
        <v>1695</v>
      </c>
      <c r="C5709" s="2">
        <f>IFERROR(VLOOKUP(Tableau2[[#This Row],[PR]],'Taux sortant'!$I$9:$S$167,COLUMN(),0),"")</f>
        <v>9.59</v>
      </c>
      <c r="D5709" s="2">
        <f>IFERROR(VLOOKUP(Tableau2[[#This Row],[PR]],'Taux sortant'!$I$9:$S$167,COLUMN(),0),"")</f>
        <v>7.53</v>
      </c>
      <c r="E5709" s="2">
        <f>IFERROR(VLOOKUP(Tableau2[[#This Row],[PR]],'Taux sortant'!$I$9:$S$167,COLUMN(),0),"")</f>
        <v>5.2</v>
      </c>
      <c r="F5709" s="2">
        <f>IFERROR(VLOOKUP(Tableau2[[#This Row],[PR]],'Taux sortant'!$I$9:$S$167,COLUMN(),0),"")</f>
        <v>4.08</v>
      </c>
      <c r="G5709" s="2">
        <f>IFERROR(VLOOKUP(Tableau2[[#This Row],[PR]],'Taux sortant'!$I$9:$S$167,COLUMN(),0),"")</f>
        <v>3.34</v>
      </c>
      <c r="H5709" s="2">
        <f>IFERROR(VLOOKUP(Tableau2[[#This Row],[PR]],'Taux sortant'!$I$9:$S$167,COLUMN(),0),"")</f>
        <v>2.88</v>
      </c>
      <c r="I5709" s="2">
        <f>IFERROR(VLOOKUP(Tableau2[[#This Row],[PR]],'Taux sortant'!$I$9:$S$167,COLUMN(),0),"")</f>
        <v>2.59</v>
      </c>
      <c r="J5709" s="2">
        <f>IFERROR(VLOOKUP(Tableau2[[#This Row],[PR]],'Taux sortant'!$I$9:$S$167,COLUMN(),0),"")</f>
        <v>0</v>
      </c>
      <c r="K5709" s="2">
        <f>IFERROR(VLOOKUP(Tableau2[[#This Row],[PR]],'Taux sortant'!$I$9:$S$167,COLUMN(),0),"")</f>
        <v>0</v>
      </c>
      <c r="L5709" s="2" t="str">
        <f>IFERROR(VLOOKUP(Tableau2[[#This Row],[PR]],'Taux sortant'!$I$9:$S$167,COLUMN(),0),"")</f>
        <v/>
      </c>
    </row>
    <row r="5710" spans="1:12" x14ac:dyDescent="0.3">
      <c r="A5710" s="1" t="s">
        <v>2637</v>
      </c>
      <c r="B5710" s="1" t="s">
        <v>1523</v>
      </c>
      <c r="C5710" s="2">
        <f>IFERROR(VLOOKUP(Tableau2[[#This Row],[PR]],'Taux sortant'!$I$9:$S$167,COLUMN(),0),"")</f>
        <v>20.91</v>
      </c>
      <c r="D5710" s="2">
        <f>IFERROR(VLOOKUP(Tableau2[[#This Row],[PR]],'Taux sortant'!$I$9:$S$167,COLUMN(),0),"")</f>
        <v>16.62</v>
      </c>
      <c r="E5710" s="2">
        <f>IFERROR(VLOOKUP(Tableau2[[#This Row],[PR]],'Taux sortant'!$I$9:$S$167,COLUMN(),0),"")</f>
        <v>12.11</v>
      </c>
      <c r="F5710" s="2">
        <f>IFERROR(VLOOKUP(Tableau2[[#This Row],[PR]],'Taux sortant'!$I$9:$S$167,COLUMN(),0),"")</f>
        <v>9.7100000000000009</v>
      </c>
      <c r="G5710" s="2">
        <f>IFERROR(VLOOKUP(Tableau2[[#This Row],[PR]],'Taux sortant'!$I$9:$S$167,COLUMN(),0),"")</f>
        <v>7</v>
      </c>
      <c r="H5710" s="2">
        <f>IFERROR(VLOOKUP(Tableau2[[#This Row],[PR]],'Taux sortant'!$I$9:$S$167,COLUMN(),0),"")</f>
        <v>4.8099999999999996</v>
      </c>
      <c r="I5710" s="2">
        <f>IFERROR(VLOOKUP(Tableau2[[#This Row],[PR]],'Taux sortant'!$I$9:$S$167,COLUMN(),0),"")</f>
        <v>4.1900000000000004</v>
      </c>
      <c r="J5710" s="2">
        <f>IFERROR(VLOOKUP(Tableau2[[#This Row],[PR]],'Taux sortant'!$I$9:$S$167,COLUMN(),0),"")</f>
        <v>0</v>
      </c>
      <c r="K5710" s="2">
        <f>IFERROR(VLOOKUP(Tableau2[[#This Row],[PR]],'Taux sortant'!$I$9:$S$167,COLUMN(),0),"")</f>
        <v>0</v>
      </c>
      <c r="L5710" s="2" t="str">
        <f>IFERROR(VLOOKUP(Tableau2[[#This Row],[PR]],'Taux sortant'!$I$9:$S$167,COLUMN(),0),"")</f>
        <v/>
      </c>
    </row>
    <row r="5711" spans="1:12" x14ac:dyDescent="0.3">
      <c r="A5711" s="1" t="s">
        <v>2640</v>
      </c>
      <c r="B5711" s="1" t="s">
        <v>1540</v>
      </c>
      <c r="C5711" s="2">
        <f>IFERROR(VLOOKUP(Tableau2[[#This Row],[PR]],'Taux sortant'!$I$9:$S$167,COLUMN(),0),"")</f>
        <v>9.59</v>
      </c>
      <c r="D5711" s="2">
        <f>IFERROR(VLOOKUP(Tableau2[[#This Row],[PR]],'Taux sortant'!$I$9:$S$167,COLUMN(),0),"")</f>
        <v>7.53</v>
      </c>
      <c r="E5711" s="2">
        <f>IFERROR(VLOOKUP(Tableau2[[#This Row],[PR]],'Taux sortant'!$I$9:$S$167,COLUMN(),0),"")</f>
        <v>5.2</v>
      </c>
      <c r="F5711" s="2">
        <f>IFERROR(VLOOKUP(Tableau2[[#This Row],[PR]],'Taux sortant'!$I$9:$S$167,COLUMN(),0),"")</f>
        <v>4.08</v>
      </c>
      <c r="G5711" s="2">
        <f>IFERROR(VLOOKUP(Tableau2[[#This Row],[PR]],'Taux sortant'!$I$9:$S$167,COLUMN(),0),"")</f>
        <v>3.34</v>
      </c>
      <c r="H5711" s="2">
        <f>IFERROR(VLOOKUP(Tableau2[[#This Row],[PR]],'Taux sortant'!$I$9:$S$167,COLUMN(),0),"")</f>
        <v>2.88</v>
      </c>
      <c r="I5711" s="2">
        <f>IFERROR(VLOOKUP(Tableau2[[#This Row],[PR]],'Taux sortant'!$I$9:$S$167,COLUMN(),0),"")</f>
        <v>2.59</v>
      </c>
      <c r="J5711" s="2">
        <f>IFERROR(VLOOKUP(Tableau2[[#This Row],[PR]],'Taux sortant'!$I$9:$S$167,COLUMN(),0),"")</f>
        <v>0</v>
      </c>
      <c r="K5711" s="2">
        <f>IFERROR(VLOOKUP(Tableau2[[#This Row],[PR]],'Taux sortant'!$I$9:$S$167,COLUMN(),0),"")</f>
        <v>0</v>
      </c>
      <c r="L5711" s="2" t="str">
        <f>IFERROR(VLOOKUP(Tableau2[[#This Row],[PR]],'Taux sortant'!$I$9:$S$167,COLUMN(),0),"")</f>
        <v/>
      </c>
    </row>
    <row r="5712" spans="1:12" x14ac:dyDescent="0.3">
      <c r="A5712" s="1" t="s">
        <v>2643</v>
      </c>
      <c r="B5712" s="1" t="s">
        <v>1549</v>
      </c>
      <c r="C5712" s="2">
        <f>IFERROR(VLOOKUP(Tableau2[[#This Row],[PR]],'Taux sortant'!$I$9:$S$167,COLUMN(),0),"")</f>
        <v>20.5</v>
      </c>
      <c r="D5712" s="2">
        <f>IFERROR(VLOOKUP(Tableau2[[#This Row],[PR]],'Taux sortant'!$I$9:$S$167,COLUMN(),0),"")</f>
        <v>15.85</v>
      </c>
      <c r="E5712" s="2">
        <f>IFERROR(VLOOKUP(Tableau2[[#This Row],[PR]],'Taux sortant'!$I$9:$S$167,COLUMN(),0),"")</f>
        <v>12.24</v>
      </c>
      <c r="F5712" s="2">
        <f>IFERROR(VLOOKUP(Tableau2[[#This Row],[PR]],'Taux sortant'!$I$9:$S$167,COLUMN(),0),"")</f>
        <v>9.4</v>
      </c>
      <c r="G5712" s="2">
        <f>IFERROR(VLOOKUP(Tableau2[[#This Row],[PR]],'Taux sortant'!$I$9:$S$167,COLUMN(),0),"")</f>
        <v>7.62</v>
      </c>
      <c r="H5712" s="2">
        <f>IFERROR(VLOOKUP(Tableau2[[#This Row],[PR]],'Taux sortant'!$I$9:$S$167,COLUMN(),0),"")</f>
        <v>6.35</v>
      </c>
      <c r="I5712" s="2">
        <f>IFERROR(VLOOKUP(Tableau2[[#This Row],[PR]],'Taux sortant'!$I$9:$S$167,COLUMN(),0),"")</f>
        <v>5.47</v>
      </c>
      <c r="J5712" s="2">
        <f>IFERROR(VLOOKUP(Tableau2[[#This Row],[PR]],'Taux sortant'!$I$9:$S$167,COLUMN(),0),"")</f>
        <v>0</v>
      </c>
      <c r="K5712" s="2">
        <f>IFERROR(VLOOKUP(Tableau2[[#This Row],[PR]],'Taux sortant'!$I$9:$S$167,COLUMN(),0),"")</f>
        <v>0</v>
      </c>
      <c r="L5712" s="2" t="str">
        <f>IFERROR(VLOOKUP(Tableau2[[#This Row],[PR]],'Taux sortant'!$I$9:$S$167,COLUMN(),0),"")</f>
        <v/>
      </c>
    </row>
    <row r="5713" spans="1:12" x14ac:dyDescent="0.3">
      <c r="A5713" s="1" t="s">
        <v>2646</v>
      </c>
      <c r="B5713" s="1" t="s">
        <v>1540</v>
      </c>
      <c r="C5713" s="2">
        <f>IFERROR(VLOOKUP(Tableau2[[#This Row],[PR]],'Taux sortant'!$I$9:$S$167,COLUMN(),0),"")</f>
        <v>9.59</v>
      </c>
      <c r="D5713" s="2">
        <f>IFERROR(VLOOKUP(Tableau2[[#This Row],[PR]],'Taux sortant'!$I$9:$S$167,COLUMN(),0),"")</f>
        <v>7.53</v>
      </c>
      <c r="E5713" s="2">
        <f>IFERROR(VLOOKUP(Tableau2[[#This Row],[PR]],'Taux sortant'!$I$9:$S$167,COLUMN(),0),"")</f>
        <v>5.2</v>
      </c>
      <c r="F5713" s="2">
        <f>IFERROR(VLOOKUP(Tableau2[[#This Row],[PR]],'Taux sortant'!$I$9:$S$167,COLUMN(),0),"")</f>
        <v>4.08</v>
      </c>
      <c r="G5713" s="2">
        <f>IFERROR(VLOOKUP(Tableau2[[#This Row],[PR]],'Taux sortant'!$I$9:$S$167,COLUMN(),0),"")</f>
        <v>3.34</v>
      </c>
      <c r="H5713" s="2">
        <f>IFERROR(VLOOKUP(Tableau2[[#This Row],[PR]],'Taux sortant'!$I$9:$S$167,COLUMN(),0),"")</f>
        <v>2.88</v>
      </c>
      <c r="I5713" s="2">
        <f>IFERROR(VLOOKUP(Tableau2[[#This Row],[PR]],'Taux sortant'!$I$9:$S$167,COLUMN(),0),"")</f>
        <v>2.59</v>
      </c>
      <c r="J5713" s="2">
        <f>IFERROR(VLOOKUP(Tableau2[[#This Row],[PR]],'Taux sortant'!$I$9:$S$167,COLUMN(),0),"")</f>
        <v>0</v>
      </c>
      <c r="K5713" s="2">
        <f>IFERROR(VLOOKUP(Tableau2[[#This Row],[PR]],'Taux sortant'!$I$9:$S$167,COLUMN(),0),"")</f>
        <v>0</v>
      </c>
      <c r="L5713" s="2" t="str">
        <f>IFERROR(VLOOKUP(Tableau2[[#This Row],[PR]],'Taux sortant'!$I$9:$S$167,COLUMN(),0),"")</f>
        <v/>
      </c>
    </row>
    <row r="5714" spans="1:12" x14ac:dyDescent="0.3">
      <c r="A5714" s="1" t="s">
        <v>2649</v>
      </c>
      <c r="B5714" s="1" t="s">
        <v>1618</v>
      </c>
      <c r="C5714" s="2">
        <f>IFERROR(VLOOKUP(Tableau2[[#This Row],[PR]],'Taux sortant'!$I$9:$S$167,COLUMN(),0),"")</f>
        <v>20.91</v>
      </c>
      <c r="D5714" s="2">
        <f>IFERROR(VLOOKUP(Tableau2[[#This Row],[PR]],'Taux sortant'!$I$9:$S$167,COLUMN(),0),"")</f>
        <v>16.62</v>
      </c>
      <c r="E5714" s="2">
        <f>IFERROR(VLOOKUP(Tableau2[[#This Row],[PR]],'Taux sortant'!$I$9:$S$167,COLUMN(),0),"")</f>
        <v>12.11</v>
      </c>
      <c r="F5714" s="2">
        <f>IFERROR(VLOOKUP(Tableau2[[#This Row],[PR]],'Taux sortant'!$I$9:$S$167,COLUMN(),0),"")</f>
        <v>9.7100000000000009</v>
      </c>
      <c r="G5714" s="2">
        <f>IFERROR(VLOOKUP(Tableau2[[#This Row],[PR]],'Taux sortant'!$I$9:$S$167,COLUMN(),0),"")</f>
        <v>7</v>
      </c>
      <c r="H5714" s="2">
        <f>IFERROR(VLOOKUP(Tableau2[[#This Row],[PR]],'Taux sortant'!$I$9:$S$167,COLUMN(),0),"")</f>
        <v>4.8099999999999996</v>
      </c>
      <c r="I5714" s="2">
        <f>IFERROR(VLOOKUP(Tableau2[[#This Row],[PR]],'Taux sortant'!$I$9:$S$167,COLUMN(),0),"")</f>
        <v>4.1900000000000004</v>
      </c>
      <c r="J5714" s="2">
        <f>IFERROR(VLOOKUP(Tableau2[[#This Row],[PR]],'Taux sortant'!$I$9:$S$167,COLUMN(),0),"")</f>
        <v>0</v>
      </c>
      <c r="K5714" s="2">
        <f>IFERROR(VLOOKUP(Tableau2[[#This Row],[PR]],'Taux sortant'!$I$9:$S$167,COLUMN(),0),"")</f>
        <v>0</v>
      </c>
      <c r="L5714" s="2" t="str">
        <f>IFERROR(VLOOKUP(Tableau2[[#This Row],[PR]],'Taux sortant'!$I$9:$S$167,COLUMN(),0),"")</f>
        <v/>
      </c>
    </row>
    <row r="5715" spans="1:12" x14ac:dyDescent="0.3">
      <c r="A5715" s="1" t="s">
        <v>2652</v>
      </c>
      <c r="B5715" s="1" t="s">
        <v>1562</v>
      </c>
      <c r="C5715" s="2">
        <f>IFERROR(VLOOKUP(Tableau2[[#This Row],[PR]],'Taux sortant'!$I$9:$S$167,COLUMN(),0),"")</f>
        <v>19.39</v>
      </c>
      <c r="D5715" s="2">
        <f>IFERROR(VLOOKUP(Tableau2[[#This Row],[PR]],'Taux sortant'!$I$9:$S$167,COLUMN(),0),"")</f>
        <v>15.4</v>
      </c>
      <c r="E5715" s="2">
        <f>IFERROR(VLOOKUP(Tableau2[[#This Row],[PR]],'Taux sortant'!$I$9:$S$167,COLUMN(),0),"")</f>
        <v>11.05</v>
      </c>
      <c r="F5715" s="2">
        <f>IFERROR(VLOOKUP(Tableau2[[#This Row],[PR]],'Taux sortant'!$I$9:$S$167,COLUMN(),0),"")</f>
        <v>8.92</v>
      </c>
      <c r="G5715" s="2">
        <f>IFERROR(VLOOKUP(Tableau2[[#This Row],[PR]],'Taux sortant'!$I$9:$S$167,COLUMN(),0),"")</f>
        <v>7.15</v>
      </c>
      <c r="H5715" s="2">
        <f>IFERROR(VLOOKUP(Tableau2[[#This Row],[PR]],'Taux sortant'!$I$9:$S$167,COLUMN(),0),"")</f>
        <v>5.51</v>
      </c>
      <c r="I5715" s="2">
        <f>IFERROR(VLOOKUP(Tableau2[[#This Row],[PR]],'Taux sortant'!$I$9:$S$167,COLUMN(),0),"")</f>
        <v>4.75</v>
      </c>
      <c r="J5715" s="2">
        <f>IFERROR(VLOOKUP(Tableau2[[#This Row],[PR]],'Taux sortant'!$I$9:$S$167,COLUMN(),0),"")</f>
        <v>0</v>
      </c>
      <c r="K5715" s="2">
        <f>IFERROR(VLOOKUP(Tableau2[[#This Row],[PR]],'Taux sortant'!$I$9:$S$167,COLUMN(),0),"")</f>
        <v>0</v>
      </c>
      <c r="L5715" s="2" t="str">
        <f>IFERROR(VLOOKUP(Tableau2[[#This Row],[PR]],'Taux sortant'!$I$9:$S$167,COLUMN(),0),"")</f>
        <v/>
      </c>
    </row>
    <row r="5716" spans="1:12" x14ac:dyDescent="0.3">
      <c r="A5716" s="1" t="s">
        <v>2655</v>
      </c>
      <c r="B5716" s="1" t="s">
        <v>1790</v>
      </c>
      <c r="C5716" s="2">
        <f>IFERROR(VLOOKUP(Tableau2[[#This Row],[PR]],'Taux sortant'!$I$9:$S$167,COLUMN(),0),"")</f>
        <v>20.27</v>
      </c>
      <c r="D5716" s="2">
        <f>IFERROR(VLOOKUP(Tableau2[[#This Row],[PR]],'Taux sortant'!$I$9:$S$167,COLUMN(),0),"")</f>
        <v>17.12</v>
      </c>
      <c r="E5716" s="2">
        <f>IFERROR(VLOOKUP(Tableau2[[#This Row],[PR]],'Taux sortant'!$I$9:$S$167,COLUMN(),0),"")</f>
        <v>13.15</v>
      </c>
      <c r="F5716" s="2">
        <f>IFERROR(VLOOKUP(Tableau2[[#This Row],[PR]],'Taux sortant'!$I$9:$S$167,COLUMN(),0),"")</f>
        <v>9.51</v>
      </c>
      <c r="G5716" s="2">
        <f>IFERROR(VLOOKUP(Tableau2[[#This Row],[PR]],'Taux sortant'!$I$9:$S$167,COLUMN(),0),"")</f>
        <v>6.45</v>
      </c>
      <c r="H5716" s="2">
        <f>IFERROR(VLOOKUP(Tableau2[[#This Row],[PR]],'Taux sortant'!$I$9:$S$167,COLUMN(),0),"")</f>
        <v>4.6399999999999997</v>
      </c>
      <c r="I5716" s="2">
        <f>IFERROR(VLOOKUP(Tableau2[[#This Row],[PR]],'Taux sortant'!$I$9:$S$167,COLUMN(),0),"")</f>
        <v>3.62</v>
      </c>
      <c r="J5716" s="2">
        <f>IFERROR(VLOOKUP(Tableau2[[#This Row],[PR]],'Taux sortant'!$I$9:$S$167,COLUMN(),0),"")</f>
        <v>0</v>
      </c>
      <c r="K5716" s="2">
        <f>IFERROR(VLOOKUP(Tableau2[[#This Row],[PR]],'Taux sortant'!$I$9:$S$167,COLUMN(),0),"")</f>
        <v>0</v>
      </c>
      <c r="L5716" s="2" t="str">
        <f>IFERROR(VLOOKUP(Tableau2[[#This Row],[PR]],'Taux sortant'!$I$9:$S$167,COLUMN(),0),"")</f>
        <v/>
      </c>
    </row>
    <row r="5717" spans="1:12" x14ac:dyDescent="0.3">
      <c r="A5717" s="1" t="s">
        <v>2658</v>
      </c>
      <c r="B5717" s="1" t="s">
        <v>1549</v>
      </c>
      <c r="C5717" s="2">
        <f>IFERROR(VLOOKUP(Tableau2[[#This Row],[PR]],'Taux sortant'!$I$9:$S$167,COLUMN(),0),"")</f>
        <v>20.5</v>
      </c>
      <c r="D5717" s="2">
        <f>IFERROR(VLOOKUP(Tableau2[[#This Row],[PR]],'Taux sortant'!$I$9:$S$167,COLUMN(),0),"")</f>
        <v>15.85</v>
      </c>
      <c r="E5717" s="2">
        <f>IFERROR(VLOOKUP(Tableau2[[#This Row],[PR]],'Taux sortant'!$I$9:$S$167,COLUMN(),0),"")</f>
        <v>12.24</v>
      </c>
      <c r="F5717" s="2">
        <f>IFERROR(VLOOKUP(Tableau2[[#This Row],[PR]],'Taux sortant'!$I$9:$S$167,COLUMN(),0),"")</f>
        <v>9.4</v>
      </c>
      <c r="G5717" s="2">
        <f>IFERROR(VLOOKUP(Tableau2[[#This Row],[PR]],'Taux sortant'!$I$9:$S$167,COLUMN(),0),"")</f>
        <v>7.62</v>
      </c>
      <c r="H5717" s="2">
        <f>IFERROR(VLOOKUP(Tableau2[[#This Row],[PR]],'Taux sortant'!$I$9:$S$167,COLUMN(),0),"")</f>
        <v>6.35</v>
      </c>
      <c r="I5717" s="2">
        <f>IFERROR(VLOOKUP(Tableau2[[#This Row],[PR]],'Taux sortant'!$I$9:$S$167,COLUMN(),0),"")</f>
        <v>5.47</v>
      </c>
      <c r="J5717" s="2">
        <f>IFERROR(VLOOKUP(Tableau2[[#This Row],[PR]],'Taux sortant'!$I$9:$S$167,COLUMN(),0),"")</f>
        <v>0</v>
      </c>
      <c r="K5717" s="2">
        <f>IFERROR(VLOOKUP(Tableau2[[#This Row],[PR]],'Taux sortant'!$I$9:$S$167,COLUMN(),0),"")</f>
        <v>0</v>
      </c>
      <c r="L5717" s="2" t="str">
        <f>IFERROR(VLOOKUP(Tableau2[[#This Row],[PR]],'Taux sortant'!$I$9:$S$167,COLUMN(),0),"")</f>
        <v/>
      </c>
    </row>
    <row r="5718" spans="1:12" x14ac:dyDescent="0.3">
      <c r="A5718" s="1" t="s">
        <v>2661</v>
      </c>
      <c r="B5718" s="1" t="s">
        <v>1721</v>
      </c>
      <c r="C5718" s="2">
        <f>IFERROR(VLOOKUP(Tableau2[[#This Row],[PR]],'Taux sortant'!$I$9:$S$167,COLUMN(),0),"")</f>
        <v>17.96</v>
      </c>
      <c r="D5718" s="2">
        <f>IFERROR(VLOOKUP(Tableau2[[#This Row],[PR]],'Taux sortant'!$I$9:$S$167,COLUMN(),0),"")</f>
        <v>14.35</v>
      </c>
      <c r="E5718" s="2">
        <f>IFERROR(VLOOKUP(Tableau2[[#This Row],[PR]],'Taux sortant'!$I$9:$S$167,COLUMN(),0),"")</f>
        <v>9.93</v>
      </c>
      <c r="F5718" s="2">
        <f>IFERROR(VLOOKUP(Tableau2[[#This Row],[PR]],'Taux sortant'!$I$9:$S$167,COLUMN(),0),"")</f>
        <v>7.19</v>
      </c>
      <c r="G5718" s="2">
        <f>IFERROR(VLOOKUP(Tableau2[[#This Row],[PR]],'Taux sortant'!$I$9:$S$167,COLUMN(),0),"")</f>
        <v>5.49</v>
      </c>
      <c r="H5718" s="2">
        <f>IFERROR(VLOOKUP(Tableau2[[#This Row],[PR]],'Taux sortant'!$I$9:$S$167,COLUMN(),0),"")</f>
        <v>4.4400000000000004</v>
      </c>
      <c r="I5718" s="2">
        <f>IFERROR(VLOOKUP(Tableau2[[#This Row],[PR]],'Taux sortant'!$I$9:$S$167,COLUMN(),0),"")</f>
        <v>3.84</v>
      </c>
      <c r="J5718" s="2">
        <f>IFERROR(VLOOKUP(Tableau2[[#This Row],[PR]],'Taux sortant'!$I$9:$S$167,COLUMN(),0),"")</f>
        <v>0</v>
      </c>
      <c r="K5718" s="2">
        <f>IFERROR(VLOOKUP(Tableau2[[#This Row],[PR]],'Taux sortant'!$I$9:$S$167,COLUMN(),0),"")</f>
        <v>0</v>
      </c>
      <c r="L5718" s="2" t="str">
        <f>IFERROR(VLOOKUP(Tableau2[[#This Row],[PR]],'Taux sortant'!$I$9:$S$167,COLUMN(),0),"")</f>
        <v/>
      </c>
    </row>
    <row r="5719" spans="1:12" x14ac:dyDescent="0.3">
      <c r="A5719" s="1" t="s">
        <v>2664</v>
      </c>
      <c r="B5719" s="1" t="s">
        <v>1721</v>
      </c>
      <c r="C5719" s="2">
        <f>IFERROR(VLOOKUP(Tableau2[[#This Row],[PR]],'Taux sortant'!$I$9:$S$167,COLUMN(),0),"")</f>
        <v>17.96</v>
      </c>
      <c r="D5719" s="2">
        <f>IFERROR(VLOOKUP(Tableau2[[#This Row],[PR]],'Taux sortant'!$I$9:$S$167,COLUMN(),0),"")</f>
        <v>14.35</v>
      </c>
      <c r="E5719" s="2">
        <f>IFERROR(VLOOKUP(Tableau2[[#This Row],[PR]],'Taux sortant'!$I$9:$S$167,COLUMN(),0),"")</f>
        <v>9.93</v>
      </c>
      <c r="F5719" s="2">
        <f>IFERROR(VLOOKUP(Tableau2[[#This Row],[PR]],'Taux sortant'!$I$9:$S$167,COLUMN(),0),"")</f>
        <v>7.19</v>
      </c>
      <c r="G5719" s="2">
        <f>IFERROR(VLOOKUP(Tableau2[[#This Row],[PR]],'Taux sortant'!$I$9:$S$167,COLUMN(),0),"")</f>
        <v>5.49</v>
      </c>
      <c r="H5719" s="2">
        <f>IFERROR(VLOOKUP(Tableau2[[#This Row],[PR]],'Taux sortant'!$I$9:$S$167,COLUMN(),0),"")</f>
        <v>4.4400000000000004</v>
      </c>
      <c r="I5719" s="2">
        <f>IFERROR(VLOOKUP(Tableau2[[#This Row],[PR]],'Taux sortant'!$I$9:$S$167,COLUMN(),0),"")</f>
        <v>3.84</v>
      </c>
      <c r="J5719" s="2">
        <f>IFERROR(VLOOKUP(Tableau2[[#This Row],[PR]],'Taux sortant'!$I$9:$S$167,COLUMN(),0),"")</f>
        <v>0</v>
      </c>
      <c r="K5719" s="2">
        <f>IFERROR(VLOOKUP(Tableau2[[#This Row],[PR]],'Taux sortant'!$I$9:$S$167,COLUMN(),0),"")</f>
        <v>0</v>
      </c>
      <c r="L5719" s="2" t="str">
        <f>IFERROR(VLOOKUP(Tableau2[[#This Row],[PR]],'Taux sortant'!$I$9:$S$167,COLUMN(),0),"")</f>
        <v/>
      </c>
    </row>
    <row r="5720" spans="1:12" x14ac:dyDescent="0.3">
      <c r="A5720" s="1" t="s">
        <v>2667</v>
      </c>
      <c r="B5720" s="1" t="s">
        <v>112</v>
      </c>
      <c r="C5720" s="2">
        <f>IFERROR(VLOOKUP(Tableau2[[#This Row],[PR]],'Taux sortant'!$I$9:$S$167,COLUMN(),0),"")</f>
        <v>19.39</v>
      </c>
      <c r="D5720" s="2">
        <f>IFERROR(VLOOKUP(Tableau2[[#This Row],[PR]],'Taux sortant'!$I$9:$S$167,COLUMN(),0),"")</f>
        <v>15.4</v>
      </c>
      <c r="E5720" s="2">
        <f>IFERROR(VLOOKUP(Tableau2[[#This Row],[PR]],'Taux sortant'!$I$9:$S$167,COLUMN(),0),"")</f>
        <v>11.05</v>
      </c>
      <c r="F5720" s="2">
        <f>IFERROR(VLOOKUP(Tableau2[[#This Row],[PR]],'Taux sortant'!$I$9:$S$167,COLUMN(),0),"")</f>
        <v>8.92</v>
      </c>
      <c r="G5720" s="2">
        <f>IFERROR(VLOOKUP(Tableau2[[#This Row],[PR]],'Taux sortant'!$I$9:$S$167,COLUMN(),0),"")</f>
        <v>7.15</v>
      </c>
      <c r="H5720" s="2">
        <f>IFERROR(VLOOKUP(Tableau2[[#This Row],[PR]],'Taux sortant'!$I$9:$S$167,COLUMN(),0),"")</f>
        <v>5.51</v>
      </c>
      <c r="I5720" s="2">
        <f>IFERROR(VLOOKUP(Tableau2[[#This Row],[PR]],'Taux sortant'!$I$9:$S$167,COLUMN(),0),"")</f>
        <v>4.75</v>
      </c>
      <c r="J5720" s="2">
        <f>IFERROR(VLOOKUP(Tableau2[[#This Row],[PR]],'Taux sortant'!$I$9:$S$167,COLUMN(),0),"")</f>
        <v>0</v>
      </c>
      <c r="K5720" s="2">
        <f>IFERROR(VLOOKUP(Tableau2[[#This Row],[PR]],'Taux sortant'!$I$9:$S$167,COLUMN(),0),"")</f>
        <v>0</v>
      </c>
      <c r="L5720" s="2" t="str">
        <f>IFERROR(VLOOKUP(Tableau2[[#This Row],[PR]],'Taux sortant'!$I$9:$S$167,COLUMN(),0),"")</f>
        <v/>
      </c>
    </row>
    <row r="5721" spans="1:12" x14ac:dyDescent="0.3">
      <c r="A5721" s="1" t="s">
        <v>2670</v>
      </c>
      <c r="B5721" s="1" t="s">
        <v>1605</v>
      </c>
      <c r="C5721" s="2">
        <f>IFERROR(VLOOKUP(Tableau2[[#This Row],[PR]],'Taux sortant'!$I$9:$S$167,COLUMN(),0),"")</f>
        <v>20.91</v>
      </c>
      <c r="D5721" s="2">
        <f>IFERROR(VLOOKUP(Tableau2[[#This Row],[PR]],'Taux sortant'!$I$9:$S$167,COLUMN(),0),"")</f>
        <v>16.62</v>
      </c>
      <c r="E5721" s="2">
        <f>IFERROR(VLOOKUP(Tableau2[[#This Row],[PR]],'Taux sortant'!$I$9:$S$167,COLUMN(),0),"")</f>
        <v>12.11</v>
      </c>
      <c r="F5721" s="2">
        <f>IFERROR(VLOOKUP(Tableau2[[#This Row],[PR]],'Taux sortant'!$I$9:$S$167,COLUMN(),0),"")</f>
        <v>9.7100000000000009</v>
      </c>
      <c r="G5721" s="2">
        <f>IFERROR(VLOOKUP(Tableau2[[#This Row],[PR]],'Taux sortant'!$I$9:$S$167,COLUMN(),0),"")</f>
        <v>7</v>
      </c>
      <c r="H5721" s="2">
        <f>IFERROR(VLOOKUP(Tableau2[[#This Row],[PR]],'Taux sortant'!$I$9:$S$167,COLUMN(),0),"")</f>
        <v>4.8099999999999996</v>
      </c>
      <c r="I5721" s="2">
        <f>IFERROR(VLOOKUP(Tableau2[[#This Row],[PR]],'Taux sortant'!$I$9:$S$167,COLUMN(),0),"")</f>
        <v>4.1900000000000004</v>
      </c>
      <c r="J5721" s="2">
        <f>IFERROR(VLOOKUP(Tableau2[[#This Row],[PR]],'Taux sortant'!$I$9:$S$167,COLUMN(),0),"")</f>
        <v>0</v>
      </c>
      <c r="K5721" s="2">
        <f>IFERROR(VLOOKUP(Tableau2[[#This Row],[PR]],'Taux sortant'!$I$9:$S$167,COLUMN(),0),"")</f>
        <v>0</v>
      </c>
      <c r="L5721" s="2" t="str">
        <f>IFERROR(VLOOKUP(Tableau2[[#This Row],[PR]],'Taux sortant'!$I$9:$S$167,COLUMN(),0),"")</f>
        <v/>
      </c>
    </row>
    <row r="5722" spans="1:12" x14ac:dyDescent="0.3">
      <c r="A5722" s="1" t="s">
        <v>3785</v>
      </c>
      <c r="B5722" s="1" t="s">
        <v>3115</v>
      </c>
      <c r="C5722" s="2">
        <f>IFERROR(VLOOKUP(Tableau2[[#This Row],[PR]],'Taux sortant'!$I$9:$S$167,COLUMN(),0),"")</f>
        <v>16.05</v>
      </c>
      <c r="D5722" s="2">
        <f>IFERROR(VLOOKUP(Tableau2[[#This Row],[PR]],'Taux sortant'!$I$9:$S$167,COLUMN(),0),"")</f>
        <v>13.51</v>
      </c>
      <c r="E5722" s="2">
        <f>IFERROR(VLOOKUP(Tableau2[[#This Row],[PR]],'Taux sortant'!$I$9:$S$167,COLUMN(),0),"")</f>
        <v>10.52</v>
      </c>
      <c r="F5722" s="2">
        <f>IFERROR(VLOOKUP(Tableau2[[#This Row],[PR]],'Taux sortant'!$I$9:$S$167,COLUMN(),0),"")</f>
        <v>9.0500000000000007</v>
      </c>
      <c r="G5722" s="2">
        <f>IFERROR(VLOOKUP(Tableau2[[#This Row],[PR]],'Taux sortant'!$I$9:$S$167,COLUMN(),0),"")</f>
        <v>7.8</v>
      </c>
      <c r="H5722" s="2">
        <f>IFERROR(VLOOKUP(Tableau2[[#This Row],[PR]],'Taux sortant'!$I$9:$S$167,COLUMN(),0),"")</f>
        <v>6.76</v>
      </c>
      <c r="I5722" s="2">
        <f>IFERROR(VLOOKUP(Tableau2[[#This Row],[PR]],'Taux sortant'!$I$9:$S$167,COLUMN(),0),"")</f>
        <v>5.92</v>
      </c>
      <c r="J5722" s="2">
        <f>IFERROR(VLOOKUP(Tableau2[[#This Row],[PR]],'Taux sortant'!$I$9:$S$167,COLUMN(),0),"")</f>
        <v>0</v>
      </c>
      <c r="K5722" s="2">
        <f>IFERROR(VLOOKUP(Tableau2[[#This Row],[PR]],'Taux sortant'!$I$9:$S$167,COLUMN(),0),"")</f>
        <v>0</v>
      </c>
      <c r="L5722" s="2" t="str">
        <f>IFERROR(VLOOKUP(Tableau2[[#This Row],[PR]],'Taux sortant'!$I$9:$S$167,COLUMN(),0),"")</f>
        <v/>
      </c>
    </row>
    <row r="5723" spans="1:12" x14ac:dyDescent="0.3">
      <c r="A5723" s="1" t="s">
        <v>1332</v>
      </c>
      <c r="B5723" s="1" t="s">
        <v>118</v>
      </c>
      <c r="C5723" s="2">
        <f>IFERROR(VLOOKUP(Tableau2[[#This Row],[PR]],'Taux sortant'!$I$9:$S$167,COLUMN(),0),"")</f>
        <v>12.63</v>
      </c>
      <c r="D5723" s="2">
        <f>IFERROR(VLOOKUP(Tableau2[[#This Row],[PR]],'Taux sortant'!$I$9:$S$167,COLUMN(),0),"")</f>
        <v>10.14</v>
      </c>
      <c r="E5723" s="2">
        <f>IFERROR(VLOOKUP(Tableau2[[#This Row],[PR]],'Taux sortant'!$I$9:$S$167,COLUMN(),0),"")</f>
        <v>7.31</v>
      </c>
      <c r="F5723" s="2">
        <f>IFERROR(VLOOKUP(Tableau2[[#This Row],[PR]],'Taux sortant'!$I$9:$S$167,COLUMN(),0),"")</f>
        <v>5.96</v>
      </c>
      <c r="G5723" s="2">
        <f>IFERROR(VLOOKUP(Tableau2[[#This Row],[PR]],'Taux sortant'!$I$9:$S$167,COLUMN(),0),"")</f>
        <v>4.9800000000000004</v>
      </c>
      <c r="H5723" s="2">
        <f>IFERROR(VLOOKUP(Tableau2[[#This Row],[PR]],'Taux sortant'!$I$9:$S$167,COLUMN(),0),"")</f>
        <v>4.2</v>
      </c>
      <c r="I5723" s="2">
        <f>IFERROR(VLOOKUP(Tableau2[[#This Row],[PR]],'Taux sortant'!$I$9:$S$167,COLUMN(),0),"")</f>
        <v>3.68</v>
      </c>
      <c r="J5723" s="2">
        <f>IFERROR(VLOOKUP(Tableau2[[#This Row],[PR]],'Taux sortant'!$I$9:$S$167,COLUMN(),0),"")</f>
        <v>0</v>
      </c>
      <c r="K5723" s="2">
        <f>IFERROR(VLOOKUP(Tableau2[[#This Row],[PR]],'Taux sortant'!$I$9:$S$167,COLUMN(),0),"")</f>
        <v>0</v>
      </c>
      <c r="L5723" s="2" t="str">
        <f>IFERROR(VLOOKUP(Tableau2[[#This Row],[PR]],'Taux sortant'!$I$9:$S$167,COLUMN(),0),"")</f>
        <v/>
      </c>
    </row>
    <row r="5724" spans="1:12" x14ac:dyDescent="0.3">
      <c r="A5724" s="1" t="s">
        <v>2673</v>
      </c>
      <c r="B5724" s="1" t="s">
        <v>1605</v>
      </c>
      <c r="C5724" s="2">
        <f>IFERROR(VLOOKUP(Tableau2[[#This Row],[PR]],'Taux sortant'!$I$9:$S$167,COLUMN(),0),"")</f>
        <v>20.91</v>
      </c>
      <c r="D5724" s="2">
        <f>IFERROR(VLOOKUP(Tableau2[[#This Row],[PR]],'Taux sortant'!$I$9:$S$167,COLUMN(),0),"")</f>
        <v>16.62</v>
      </c>
      <c r="E5724" s="2">
        <f>IFERROR(VLOOKUP(Tableau2[[#This Row],[PR]],'Taux sortant'!$I$9:$S$167,COLUMN(),0),"")</f>
        <v>12.11</v>
      </c>
      <c r="F5724" s="2">
        <f>IFERROR(VLOOKUP(Tableau2[[#This Row],[PR]],'Taux sortant'!$I$9:$S$167,COLUMN(),0),"")</f>
        <v>9.7100000000000009</v>
      </c>
      <c r="G5724" s="2">
        <f>IFERROR(VLOOKUP(Tableau2[[#This Row],[PR]],'Taux sortant'!$I$9:$S$167,COLUMN(),0),"")</f>
        <v>7</v>
      </c>
      <c r="H5724" s="2">
        <f>IFERROR(VLOOKUP(Tableau2[[#This Row],[PR]],'Taux sortant'!$I$9:$S$167,COLUMN(),0),"")</f>
        <v>4.8099999999999996</v>
      </c>
      <c r="I5724" s="2">
        <f>IFERROR(VLOOKUP(Tableau2[[#This Row],[PR]],'Taux sortant'!$I$9:$S$167,COLUMN(),0),"")</f>
        <v>4.1900000000000004</v>
      </c>
      <c r="J5724" s="2">
        <f>IFERROR(VLOOKUP(Tableau2[[#This Row],[PR]],'Taux sortant'!$I$9:$S$167,COLUMN(),0),"")</f>
        <v>0</v>
      </c>
      <c r="K5724" s="2">
        <f>IFERROR(VLOOKUP(Tableau2[[#This Row],[PR]],'Taux sortant'!$I$9:$S$167,COLUMN(),0),"")</f>
        <v>0</v>
      </c>
      <c r="L5724" s="2" t="str">
        <f>IFERROR(VLOOKUP(Tableau2[[#This Row],[PR]],'Taux sortant'!$I$9:$S$167,COLUMN(),0),"")</f>
        <v/>
      </c>
    </row>
    <row r="5725" spans="1:12" x14ac:dyDescent="0.3">
      <c r="A5725" s="1" t="s">
        <v>2673</v>
      </c>
      <c r="B5725" s="1" t="s">
        <v>5830</v>
      </c>
      <c r="C5725" s="2">
        <f>IFERROR(VLOOKUP(Tableau2[[#This Row],[PR]],'Taux sortant'!$I$9:$S$167,COLUMN(),0),"")</f>
        <v>27.44</v>
      </c>
      <c r="D5725" s="2">
        <f>IFERROR(VLOOKUP(Tableau2[[#This Row],[PR]],'Taux sortant'!$I$9:$S$167,COLUMN(),0),"")</f>
        <v>24.03</v>
      </c>
      <c r="E5725" s="2">
        <f>IFERROR(VLOOKUP(Tableau2[[#This Row],[PR]],'Taux sortant'!$I$9:$S$167,COLUMN(),0),"")</f>
        <v>20.059999999999999</v>
      </c>
      <c r="F5725" s="2">
        <f>IFERROR(VLOOKUP(Tableau2[[#This Row],[PR]],'Taux sortant'!$I$9:$S$167,COLUMN(),0),"")</f>
        <v>18.07</v>
      </c>
      <c r="G5725" s="2">
        <f>IFERROR(VLOOKUP(Tableau2[[#This Row],[PR]],'Taux sortant'!$I$9:$S$167,COLUMN(),0),"")</f>
        <v>15.88</v>
      </c>
      <c r="H5725" s="2">
        <f>IFERROR(VLOOKUP(Tableau2[[#This Row],[PR]],'Taux sortant'!$I$9:$S$167,COLUMN(),0),"")</f>
        <v>13.73</v>
      </c>
      <c r="I5725" s="2">
        <f>IFERROR(VLOOKUP(Tableau2[[#This Row],[PR]],'Taux sortant'!$I$9:$S$167,COLUMN(),0),"")</f>
        <v>11.82</v>
      </c>
      <c r="J5725" s="2">
        <f>IFERROR(VLOOKUP(Tableau2[[#This Row],[PR]],'Taux sortant'!$I$9:$S$167,COLUMN(),0),"")</f>
        <v>0</v>
      </c>
      <c r="K5725" s="2">
        <f>IFERROR(VLOOKUP(Tableau2[[#This Row],[PR]],'Taux sortant'!$I$9:$S$167,COLUMN(),0),"")</f>
        <v>0</v>
      </c>
      <c r="L5725" s="2" t="str">
        <f>IFERROR(VLOOKUP(Tableau2[[#This Row],[PR]],'Taux sortant'!$I$9:$S$167,COLUMN(),0),"")</f>
        <v/>
      </c>
    </row>
    <row r="5726" spans="1:12" x14ac:dyDescent="0.3">
      <c r="A5726" s="1" t="s">
        <v>5273</v>
      </c>
      <c r="B5726" s="1" t="s">
        <v>4140</v>
      </c>
      <c r="C5726" s="2" t="str">
        <f>IFERROR(VLOOKUP(Tableau2[[#This Row],[PR]],'Taux sortant'!$I$9:$S$167,COLUMN(),0),"")</f>
        <v/>
      </c>
      <c r="D5726" s="2" t="str">
        <f>IFERROR(VLOOKUP(Tableau2[[#This Row],[PR]],'Taux sortant'!$I$9:$S$167,COLUMN(),0),"")</f>
        <v/>
      </c>
      <c r="E5726" s="2" t="str">
        <f>IFERROR(VLOOKUP(Tableau2[[#This Row],[PR]],'Taux sortant'!$I$9:$S$167,COLUMN(),0),"")</f>
        <v/>
      </c>
      <c r="F5726" s="2" t="str">
        <f>IFERROR(VLOOKUP(Tableau2[[#This Row],[PR]],'Taux sortant'!$I$9:$S$167,COLUMN(),0),"")</f>
        <v/>
      </c>
      <c r="G5726" s="2" t="str">
        <f>IFERROR(VLOOKUP(Tableau2[[#This Row],[PR]],'Taux sortant'!$I$9:$S$167,COLUMN(),0),"")</f>
        <v/>
      </c>
      <c r="H5726" s="2" t="str">
        <f>IFERROR(VLOOKUP(Tableau2[[#This Row],[PR]],'Taux sortant'!$I$9:$S$167,COLUMN(),0),"")</f>
        <v/>
      </c>
      <c r="I5726" s="2" t="str">
        <f>IFERROR(VLOOKUP(Tableau2[[#This Row],[PR]],'Taux sortant'!$I$9:$S$167,COLUMN(),0),"")</f>
        <v/>
      </c>
      <c r="J5726" s="2" t="str">
        <f>IFERROR(VLOOKUP(Tableau2[[#This Row],[PR]],'Taux sortant'!$I$9:$S$167,COLUMN(),0),"")</f>
        <v/>
      </c>
      <c r="K5726" s="2" t="str">
        <f>IFERROR(VLOOKUP(Tableau2[[#This Row],[PR]],'Taux sortant'!$I$9:$S$167,COLUMN(),0),"")</f>
        <v/>
      </c>
      <c r="L5726" s="2" t="str">
        <f>IFERROR(VLOOKUP(Tableau2[[#This Row],[PR]],'Taux sortant'!$I$9:$S$167,COLUMN(),0),"")</f>
        <v/>
      </c>
    </row>
    <row r="5727" spans="1:12" x14ac:dyDescent="0.3">
      <c r="A5727" s="1" t="s">
        <v>2676</v>
      </c>
      <c r="B5727" s="1" t="s">
        <v>1682</v>
      </c>
      <c r="C5727" s="2">
        <f>IFERROR(VLOOKUP(Tableau2[[#This Row],[PR]],'Taux sortant'!$I$9:$S$167,COLUMN(),0),"")</f>
        <v>9.59</v>
      </c>
      <c r="D5727" s="2">
        <f>IFERROR(VLOOKUP(Tableau2[[#This Row],[PR]],'Taux sortant'!$I$9:$S$167,COLUMN(),0),"")</f>
        <v>7.53</v>
      </c>
      <c r="E5727" s="2">
        <f>IFERROR(VLOOKUP(Tableau2[[#This Row],[PR]],'Taux sortant'!$I$9:$S$167,COLUMN(),0),"")</f>
        <v>5.2</v>
      </c>
      <c r="F5727" s="2">
        <f>IFERROR(VLOOKUP(Tableau2[[#This Row],[PR]],'Taux sortant'!$I$9:$S$167,COLUMN(),0),"")</f>
        <v>4.08</v>
      </c>
      <c r="G5727" s="2">
        <f>IFERROR(VLOOKUP(Tableau2[[#This Row],[PR]],'Taux sortant'!$I$9:$S$167,COLUMN(),0),"")</f>
        <v>3.34</v>
      </c>
      <c r="H5727" s="2">
        <f>IFERROR(VLOOKUP(Tableau2[[#This Row],[PR]],'Taux sortant'!$I$9:$S$167,COLUMN(),0),"")</f>
        <v>2.88</v>
      </c>
      <c r="I5727" s="2">
        <f>IFERROR(VLOOKUP(Tableau2[[#This Row],[PR]],'Taux sortant'!$I$9:$S$167,COLUMN(),0),"")</f>
        <v>2.59</v>
      </c>
      <c r="J5727" s="2">
        <f>IFERROR(VLOOKUP(Tableau2[[#This Row],[PR]],'Taux sortant'!$I$9:$S$167,COLUMN(),0),"")</f>
        <v>0</v>
      </c>
      <c r="K5727" s="2">
        <f>IFERROR(VLOOKUP(Tableau2[[#This Row],[PR]],'Taux sortant'!$I$9:$S$167,COLUMN(),0),"")</f>
        <v>0</v>
      </c>
      <c r="L5727" s="2" t="str">
        <f>IFERROR(VLOOKUP(Tableau2[[#This Row],[PR]],'Taux sortant'!$I$9:$S$167,COLUMN(),0),"")</f>
        <v/>
      </c>
    </row>
    <row r="5728" spans="1:12" x14ac:dyDescent="0.3">
      <c r="A5728" s="1" t="s">
        <v>2679</v>
      </c>
      <c r="B5728" s="1" t="s">
        <v>1535</v>
      </c>
      <c r="C5728" s="2">
        <f>IFERROR(VLOOKUP(Tableau2[[#This Row],[PR]],'Taux sortant'!$I$9:$S$167,COLUMN(),0),"")</f>
        <v>32.31</v>
      </c>
      <c r="D5728" s="2">
        <f>IFERROR(VLOOKUP(Tableau2[[#This Row],[PR]],'Taux sortant'!$I$9:$S$167,COLUMN(),0),"")</f>
        <v>25.84</v>
      </c>
      <c r="E5728" s="2">
        <f>IFERROR(VLOOKUP(Tableau2[[#This Row],[PR]],'Taux sortant'!$I$9:$S$167,COLUMN(),0),"")</f>
        <v>18.78</v>
      </c>
      <c r="F5728" s="2">
        <f>IFERROR(VLOOKUP(Tableau2[[#This Row],[PR]],'Taux sortant'!$I$9:$S$167,COLUMN(),0),"")</f>
        <v>15.36</v>
      </c>
      <c r="G5728" s="2">
        <f>IFERROR(VLOOKUP(Tableau2[[#This Row],[PR]],'Taux sortant'!$I$9:$S$167,COLUMN(),0),"")</f>
        <v>12.71</v>
      </c>
      <c r="H5728" s="2">
        <f>IFERROR(VLOOKUP(Tableau2[[#This Row],[PR]],'Taux sortant'!$I$9:$S$167,COLUMN(),0),"")</f>
        <v>10.58</v>
      </c>
      <c r="I5728" s="2">
        <f>IFERROR(VLOOKUP(Tableau2[[#This Row],[PR]],'Taux sortant'!$I$9:$S$167,COLUMN(),0),"")</f>
        <v>9.08</v>
      </c>
      <c r="J5728" s="2">
        <f>IFERROR(VLOOKUP(Tableau2[[#This Row],[PR]],'Taux sortant'!$I$9:$S$167,COLUMN(),0),"")</f>
        <v>0</v>
      </c>
      <c r="K5728" s="2">
        <f>IFERROR(VLOOKUP(Tableau2[[#This Row],[PR]],'Taux sortant'!$I$9:$S$167,COLUMN(),0),"")</f>
        <v>0</v>
      </c>
      <c r="L5728" s="2" t="str">
        <f>IFERROR(VLOOKUP(Tableau2[[#This Row],[PR]],'Taux sortant'!$I$9:$S$167,COLUMN(),0),"")</f>
        <v/>
      </c>
    </row>
    <row r="5729" spans="1:12" x14ac:dyDescent="0.3">
      <c r="A5729" s="1" t="s">
        <v>2682</v>
      </c>
      <c r="B5729" s="1" t="s">
        <v>1526</v>
      </c>
      <c r="C5729" s="2">
        <f>IFERROR(VLOOKUP(Tableau2[[#This Row],[PR]],'Taux sortant'!$I$9:$S$167,COLUMN(),0),"")</f>
        <v>9.59</v>
      </c>
      <c r="D5729" s="2">
        <f>IFERROR(VLOOKUP(Tableau2[[#This Row],[PR]],'Taux sortant'!$I$9:$S$167,COLUMN(),0),"")</f>
        <v>7.53</v>
      </c>
      <c r="E5729" s="2">
        <f>IFERROR(VLOOKUP(Tableau2[[#This Row],[PR]],'Taux sortant'!$I$9:$S$167,COLUMN(),0),"")</f>
        <v>5.2</v>
      </c>
      <c r="F5729" s="2">
        <f>IFERROR(VLOOKUP(Tableau2[[#This Row],[PR]],'Taux sortant'!$I$9:$S$167,COLUMN(),0),"")</f>
        <v>4.08</v>
      </c>
      <c r="G5729" s="2">
        <f>IFERROR(VLOOKUP(Tableau2[[#This Row],[PR]],'Taux sortant'!$I$9:$S$167,COLUMN(),0),"")</f>
        <v>3.34</v>
      </c>
      <c r="H5729" s="2">
        <f>IFERROR(VLOOKUP(Tableau2[[#This Row],[PR]],'Taux sortant'!$I$9:$S$167,COLUMN(),0),"")</f>
        <v>2.88</v>
      </c>
      <c r="I5729" s="2">
        <f>IFERROR(VLOOKUP(Tableau2[[#This Row],[PR]],'Taux sortant'!$I$9:$S$167,COLUMN(),0),"")</f>
        <v>2.59</v>
      </c>
      <c r="J5729" s="2">
        <f>IFERROR(VLOOKUP(Tableau2[[#This Row],[PR]],'Taux sortant'!$I$9:$S$167,COLUMN(),0),"")</f>
        <v>0</v>
      </c>
      <c r="K5729" s="2">
        <f>IFERROR(VLOOKUP(Tableau2[[#This Row],[PR]],'Taux sortant'!$I$9:$S$167,COLUMN(),0),"")</f>
        <v>0</v>
      </c>
      <c r="L5729" s="2" t="str">
        <f>IFERROR(VLOOKUP(Tableau2[[#This Row],[PR]],'Taux sortant'!$I$9:$S$167,COLUMN(),0),"")</f>
        <v/>
      </c>
    </row>
    <row r="5730" spans="1:12" x14ac:dyDescent="0.3">
      <c r="A5730" s="1" t="s">
        <v>2685</v>
      </c>
      <c r="B5730" s="1" t="s">
        <v>1605</v>
      </c>
      <c r="C5730" s="2">
        <f>IFERROR(VLOOKUP(Tableau2[[#This Row],[PR]],'Taux sortant'!$I$9:$S$167,COLUMN(),0),"")</f>
        <v>20.91</v>
      </c>
      <c r="D5730" s="2">
        <f>IFERROR(VLOOKUP(Tableau2[[#This Row],[PR]],'Taux sortant'!$I$9:$S$167,COLUMN(),0),"")</f>
        <v>16.62</v>
      </c>
      <c r="E5730" s="2">
        <f>IFERROR(VLOOKUP(Tableau2[[#This Row],[PR]],'Taux sortant'!$I$9:$S$167,COLUMN(),0),"")</f>
        <v>12.11</v>
      </c>
      <c r="F5730" s="2">
        <f>IFERROR(VLOOKUP(Tableau2[[#This Row],[PR]],'Taux sortant'!$I$9:$S$167,COLUMN(),0),"")</f>
        <v>9.7100000000000009</v>
      </c>
      <c r="G5730" s="2">
        <f>IFERROR(VLOOKUP(Tableau2[[#This Row],[PR]],'Taux sortant'!$I$9:$S$167,COLUMN(),0),"")</f>
        <v>7</v>
      </c>
      <c r="H5730" s="2">
        <f>IFERROR(VLOOKUP(Tableau2[[#This Row],[PR]],'Taux sortant'!$I$9:$S$167,COLUMN(),0),"")</f>
        <v>4.8099999999999996</v>
      </c>
      <c r="I5730" s="2">
        <f>IFERROR(VLOOKUP(Tableau2[[#This Row],[PR]],'Taux sortant'!$I$9:$S$167,COLUMN(),0),"")</f>
        <v>4.1900000000000004</v>
      </c>
      <c r="J5730" s="2">
        <f>IFERROR(VLOOKUP(Tableau2[[#This Row],[PR]],'Taux sortant'!$I$9:$S$167,COLUMN(),0),"")</f>
        <v>0</v>
      </c>
      <c r="K5730" s="2">
        <f>IFERROR(VLOOKUP(Tableau2[[#This Row],[PR]],'Taux sortant'!$I$9:$S$167,COLUMN(),0),"")</f>
        <v>0</v>
      </c>
      <c r="L5730" s="2" t="str">
        <f>IFERROR(VLOOKUP(Tableau2[[#This Row],[PR]],'Taux sortant'!$I$9:$S$167,COLUMN(),0),"")</f>
        <v/>
      </c>
    </row>
    <row r="5731" spans="1:12" x14ac:dyDescent="0.3">
      <c r="A5731" s="1" t="s">
        <v>2688</v>
      </c>
      <c r="B5731" s="1" t="s">
        <v>1638</v>
      </c>
      <c r="C5731" s="2">
        <f>IFERROR(VLOOKUP(Tableau2[[#This Row],[PR]],'Taux sortant'!$I$9:$S$167,COLUMN(),0),"")</f>
        <v>12.27</v>
      </c>
      <c r="D5731" s="2">
        <f>IFERROR(VLOOKUP(Tableau2[[#This Row],[PR]],'Taux sortant'!$I$9:$S$167,COLUMN(),0),"")</f>
        <v>9.8800000000000008</v>
      </c>
      <c r="E5731" s="2">
        <f>IFERROR(VLOOKUP(Tableau2[[#This Row],[PR]],'Taux sortant'!$I$9:$S$167,COLUMN(),0),"")</f>
        <v>7.16</v>
      </c>
      <c r="F5731" s="2">
        <f>IFERROR(VLOOKUP(Tableau2[[#This Row],[PR]],'Taux sortant'!$I$9:$S$167,COLUMN(),0),"")</f>
        <v>5.85</v>
      </c>
      <c r="G5731" s="2">
        <f>IFERROR(VLOOKUP(Tableau2[[#This Row],[PR]],'Taux sortant'!$I$9:$S$167,COLUMN(),0),"")</f>
        <v>4.97</v>
      </c>
      <c r="H5731" s="2">
        <f>IFERROR(VLOOKUP(Tableau2[[#This Row],[PR]],'Taux sortant'!$I$9:$S$167,COLUMN(),0),"")</f>
        <v>4.47</v>
      </c>
      <c r="I5731" s="2">
        <f>IFERROR(VLOOKUP(Tableau2[[#This Row],[PR]],'Taux sortant'!$I$9:$S$167,COLUMN(),0),"")</f>
        <v>4.1100000000000003</v>
      </c>
      <c r="J5731" s="2">
        <f>IFERROR(VLOOKUP(Tableau2[[#This Row],[PR]],'Taux sortant'!$I$9:$S$167,COLUMN(),0),"")</f>
        <v>0</v>
      </c>
      <c r="K5731" s="2">
        <f>IFERROR(VLOOKUP(Tableau2[[#This Row],[PR]],'Taux sortant'!$I$9:$S$167,COLUMN(),0),"")</f>
        <v>0</v>
      </c>
      <c r="L5731" s="2" t="str">
        <f>IFERROR(VLOOKUP(Tableau2[[#This Row],[PR]],'Taux sortant'!$I$9:$S$167,COLUMN(),0),"")</f>
        <v/>
      </c>
    </row>
    <row r="5732" spans="1:12" x14ac:dyDescent="0.3">
      <c r="A5732" s="1" t="s">
        <v>2694</v>
      </c>
      <c r="B5732" s="1" t="s">
        <v>1695</v>
      </c>
      <c r="C5732" s="2">
        <f>IFERROR(VLOOKUP(Tableau2[[#This Row],[PR]],'Taux sortant'!$I$9:$S$167,COLUMN(),0),"")</f>
        <v>9.59</v>
      </c>
      <c r="D5732" s="2">
        <f>IFERROR(VLOOKUP(Tableau2[[#This Row],[PR]],'Taux sortant'!$I$9:$S$167,COLUMN(),0),"")</f>
        <v>7.53</v>
      </c>
      <c r="E5732" s="2">
        <f>IFERROR(VLOOKUP(Tableau2[[#This Row],[PR]],'Taux sortant'!$I$9:$S$167,COLUMN(),0),"")</f>
        <v>5.2</v>
      </c>
      <c r="F5732" s="2">
        <f>IFERROR(VLOOKUP(Tableau2[[#This Row],[PR]],'Taux sortant'!$I$9:$S$167,COLUMN(),0),"")</f>
        <v>4.08</v>
      </c>
      <c r="G5732" s="2">
        <f>IFERROR(VLOOKUP(Tableau2[[#This Row],[PR]],'Taux sortant'!$I$9:$S$167,COLUMN(),0),"")</f>
        <v>3.34</v>
      </c>
      <c r="H5732" s="2">
        <f>IFERROR(VLOOKUP(Tableau2[[#This Row],[PR]],'Taux sortant'!$I$9:$S$167,COLUMN(),0),"")</f>
        <v>2.88</v>
      </c>
      <c r="I5732" s="2">
        <f>IFERROR(VLOOKUP(Tableau2[[#This Row],[PR]],'Taux sortant'!$I$9:$S$167,COLUMN(),0),"")</f>
        <v>2.59</v>
      </c>
      <c r="J5732" s="2">
        <f>IFERROR(VLOOKUP(Tableau2[[#This Row],[PR]],'Taux sortant'!$I$9:$S$167,COLUMN(),0),"")</f>
        <v>0</v>
      </c>
      <c r="K5732" s="2">
        <f>IFERROR(VLOOKUP(Tableau2[[#This Row],[PR]],'Taux sortant'!$I$9:$S$167,COLUMN(),0),"")</f>
        <v>0</v>
      </c>
      <c r="L5732" s="2" t="str">
        <f>IFERROR(VLOOKUP(Tableau2[[#This Row],[PR]],'Taux sortant'!$I$9:$S$167,COLUMN(),0),"")</f>
        <v/>
      </c>
    </row>
    <row r="5733" spans="1:12" x14ac:dyDescent="0.3">
      <c r="A5733" s="1" t="s">
        <v>2691</v>
      </c>
      <c r="B5733" s="1" t="s">
        <v>1682</v>
      </c>
      <c r="C5733" s="2">
        <f>IFERROR(VLOOKUP(Tableau2[[#This Row],[PR]],'Taux sortant'!$I$9:$S$167,COLUMN(),0),"")</f>
        <v>9.59</v>
      </c>
      <c r="D5733" s="2">
        <f>IFERROR(VLOOKUP(Tableau2[[#This Row],[PR]],'Taux sortant'!$I$9:$S$167,COLUMN(),0),"")</f>
        <v>7.53</v>
      </c>
      <c r="E5733" s="2">
        <f>IFERROR(VLOOKUP(Tableau2[[#This Row],[PR]],'Taux sortant'!$I$9:$S$167,COLUMN(),0),"")</f>
        <v>5.2</v>
      </c>
      <c r="F5733" s="2">
        <f>IFERROR(VLOOKUP(Tableau2[[#This Row],[PR]],'Taux sortant'!$I$9:$S$167,COLUMN(),0),"")</f>
        <v>4.08</v>
      </c>
      <c r="G5733" s="2">
        <f>IFERROR(VLOOKUP(Tableau2[[#This Row],[PR]],'Taux sortant'!$I$9:$S$167,COLUMN(),0),"")</f>
        <v>3.34</v>
      </c>
      <c r="H5733" s="2">
        <f>IFERROR(VLOOKUP(Tableau2[[#This Row],[PR]],'Taux sortant'!$I$9:$S$167,COLUMN(),0),"")</f>
        <v>2.88</v>
      </c>
      <c r="I5733" s="2">
        <f>IFERROR(VLOOKUP(Tableau2[[#This Row],[PR]],'Taux sortant'!$I$9:$S$167,COLUMN(),0),"")</f>
        <v>2.59</v>
      </c>
      <c r="J5733" s="2">
        <f>IFERROR(VLOOKUP(Tableau2[[#This Row],[PR]],'Taux sortant'!$I$9:$S$167,COLUMN(),0),"")</f>
        <v>0</v>
      </c>
      <c r="K5733" s="2">
        <f>IFERROR(VLOOKUP(Tableau2[[#This Row],[PR]],'Taux sortant'!$I$9:$S$167,COLUMN(),0),"")</f>
        <v>0</v>
      </c>
      <c r="L5733" s="2" t="str">
        <f>IFERROR(VLOOKUP(Tableau2[[#This Row],[PR]],'Taux sortant'!$I$9:$S$167,COLUMN(),0),"")</f>
        <v/>
      </c>
    </row>
    <row r="5734" spans="1:12" x14ac:dyDescent="0.3">
      <c r="A5734" s="1" t="s">
        <v>2697</v>
      </c>
      <c r="B5734" s="1" t="s">
        <v>1790</v>
      </c>
      <c r="C5734" s="2">
        <f>IFERROR(VLOOKUP(Tableau2[[#This Row],[PR]],'Taux sortant'!$I$9:$S$167,COLUMN(),0),"")</f>
        <v>20.27</v>
      </c>
      <c r="D5734" s="2">
        <f>IFERROR(VLOOKUP(Tableau2[[#This Row],[PR]],'Taux sortant'!$I$9:$S$167,COLUMN(),0),"")</f>
        <v>17.12</v>
      </c>
      <c r="E5734" s="2">
        <f>IFERROR(VLOOKUP(Tableau2[[#This Row],[PR]],'Taux sortant'!$I$9:$S$167,COLUMN(),0),"")</f>
        <v>13.15</v>
      </c>
      <c r="F5734" s="2">
        <f>IFERROR(VLOOKUP(Tableau2[[#This Row],[PR]],'Taux sortant'!$I$9:$S$167,COLUMN(),0),"")</f>
        <v>9.51</v>
      </c>
      <c r="G5734" s="2">
        <f>IFERROR(VLOOKUP(Tableau2[[#This Row],[PR]],'Taux sortant'!$I$9:$S$167,COLUMN(),0),"")</f>
        <v>6.45</v>
      </c>
      <c r="H5734" s="2">
        <f>IFERROR(VLOOKUP(Tableau2[[#This Row],[PR]],'Taux sortant'!$I$9:$S$167,COLUMN(),0),"")</f>
        <v>4.6399999999999997</v>
      </c>
      <c r="I5734" s="2">
        <f>IFERROR(VLOOKUP(Tableau2[[#This Row],[PR]],'Taux sortant'!$I$9:$S$167,COLUMN(),0),"")</f>
        <v>3.62</v>
      </c>
      <c r="J5734" s="2">
        <f>IFERROR(VLOOKUP(Tableau2[[#This Row],[PR]],'Taux sortant'!$I$9:$S$167,COLUMN(),0),"")</f>
        <v>0</v>
      </c>
      <c r="K5734" s="2">
        <f>IFERROR(VLOOKUP(Tableau2[[#This Row],[PR]],'Taux sortant'!$I$9:$S$167,COLUMN(),0),"")</f>
        <v>0</v>
      </c>
      <c r="L5734" s="2" t="str">
        <f>IFERROR(VLOOKUP(Tableau2[[#This Row],[PR]],'Taux sortant'!$I$9:$S$167,COLUMN(),0),"")</f>
        <v/>
      </c>
    </row>
    <row r="5735" spans="1:12" x14ac:dyDescent="0.3">
      <c r="A5735" s="1" t="s">
        <v>2700</v>
      </c>
      <c r="B5735" s="1" t="s">
        <v>1529</v>
      </c>
      <c r="C5735" s="2">
        <f>IFERROR(VLOOKUP(Tableau2[[#This Row],[PR]],'Taux sortant'!$I$9:$S$167,COLUMN(),0),"")</f>
        <v>8.85</v>
      </c>
      <c r="D5735" s="2">
        <f>IFERROR(VLOOKUP(Tableau2[[#This Row],[PR]],'Taux sortant'!$I$9:$S$167,COLUMN(),0),"")</f>
        <v>6.89</v>
      </c>
      <c r="E5735" s="2">
        <f>IFERROR(VLOOKUP(Tableau2[[#This Row],[PR]],'Taux sortant'!$I$9:$S$167,COLUMN(),0),"")</f>
        <v>4.7</v>
      </c>
      <c r="F5735" s="2">
        <f>IFERROR(VLOOKUP(Tableau2[[#This Row],[PR]],'Taux sortant'!$I$9:$S$167,COLUMN(),0),"")</f>
        <v>3.63</v>
      </c>
      <c r="G5735" s="2">
        <f>IFERROR(VLOOKUP(Tableau2[[#This Row],[PR]],'Taux sortant'!$I$9:$S$167,COLUMN(),0),"")</f>
        <v>2.93</v>
      </c>
      <c r="H5735" s="2">
        <f>IFERROR(VLOOKUP(Tableau2[[#This Row],[PR]],'Taux sortant'!$I$9:$S$167,COLUMN(),0),"")</f>
        <v>2.4900000000000002</v>
      </c>
      <c r="I5735" s="2">
        <f>IFERROR(VLOOKUP(Tableau2[[#This Row],[PR]],'Taux sortant'!$I$9:$S$167,COLUMN(),0),"")</f>
        <v>2.21</v>
      </c>
      <c r="J5735" s="2">
        <f>IFERROR(VLOOKUP(Tableau2[[#This Row],[PR]],'Taux sortant'!$I$9:$S$167,COLUMN(),0),"")</f>
        <v>0</v>
      </c>
      <c r="K5735" s="2">
        <f>IFERROR(VLOOKUP(Tableau2[[#This Row],[PR]],'Taux sortant'!$I$9:$S$167,COLUMN(),0),"")</f>
        <v>0</v>
      </c>
      <c r="L5735" s="2" t="str">
        <f>IFERROR(VLOOKUP(Tableau2[[#This Row],[PR]],'Taux sortant'!$I$9:$S$167,COLUMN(),0),"")</f>
        <v/>
      </c>
    </row>
    <row r="5736" spans="1:12" x14ac:dyDescent="0.3">
      <c r="A5736" s="1" t="s">
        <v>2703</v>
      </c>
      <c r="B5736" s="1" t="s">
        <v>1549</v>
      </c>
      <c r="C5736" s="2">
        <f>IFERROR(VLOOKUP(Tableau2[[#This Row],[PR]],'Taux sortant'!$I$9:$S$167,COLUMN(),0),"")</f>
        <v>20.5</v>
      </c>
      <c r="D5736" s="2">
        <f>IFERROR(VLOOKUP(Tableau2[[#This Row],[PR]],'Taux sortant'!$I$9:$S$167,COLUMN(),0),"")</f>
        <v>15.85</v>
      </c>
      <c r="E5736" s="2">
        <f>IFERROR(VLOOKUP(Tableau2[[#This Row],[PR]],'Taux sortant'!$I$9:$S$167,COLUMN(),0),"")</f>
        <v>12.24</v>
      </c>
      <c r="F5736" s="2">
        <f>IFERROR(VLOOKUP(Tableau2[[#This Row],[PR]],'Taux sortant'!$I$9:$S$167,COLUMN(),0),"")</f>
        <v>9.4</v>
      </c>
      <c r="G5736" s="2">
        <f>IFERROR(VLOOKUP(Tableau2[[#This Row],[PR]],'Taux sortant'!$I$9:$S$167,COLUMN(),0),"")</f>
        <v>7.62</v>
      </c>
      <c r="H5736" s="2">
        <f>IFERROR(VLOOKUP(Tableau2[[#This Row],[PR]],'Taux sortant'!$I$9:$S$167,COLUMN(),0),"")</f>
        <v>6.35</v>
      </c>
      <c r="I5736" s="2">
        <f>IFERROR(VLOOKUP(Tableau2[[#This Row],[PR]],'Taux sortant'!$I$9:$S$167,COLUMN(),0),"")</f>
        <v>5.47</v>
      </c>
      <c r="J5736" s="2">
        <f>IFERROR(VLOOKUP(Tableau2[[#This Row],[PR]],'Taux sortant'!$I$9:$S$167,COLUMN(),0),"")</f>
        <v>0</v>
      </c>
      <c r="K5736" s="2">
        <f>IFERROR(VLOOKUP(Tableau2[[#This Row],[PR]],'Taux sortant'!$I$9:$S$167,COLUMN(),0),"")</f>
        <v>0</v>
      </c>
      <c r="L5736" s="2" t="str">
        <f>IFERROR(VLOOKUP(Tableau2[[#This Row],[PR]],'Taux sortant'!$I$9:$S$167,COLUMN(),0),"")</f>
        <v/>
      </c>
    </row>
    <row r="5737" spans="1:12" x14ac:dyDescent="0.3">
      <c r="A5737" s="1" t="s">
        <v>2706</v>
      </c>
      <c r="B5737" s="1" t="s">
        <v>1523</v>
      </c>
      <c r="C5737" s="2">
        <f>IFERROR(VLOOKUP(Tableau2[[#This Row],[PR]],'Taux sortant'!$I$9:$S$167,COLUMN(),0),"")</f>
        <v>20.91</v>
      </c>
      <c r="D5737" s="2">
        <f>IFERROR(VLOOKUP(Tableau2[[#This Row],[PR]],'Taux sortant'!$I$9:$S$167,COLUMN(),0),"")</f>
        <v>16.62</v>
      </c>
      <c r="E5737" s="2">
        <f>IFERROR(VLOOKUP(Tableau2[[#This Row],[PR]],'Taux sortant'!$I$9:$S$167,COLUMN(),0),"")</f>
        <v>12.11</v>
      </c>
      <c r="F5737" s="2">
        <f>IFERROR(VLOOKUP(Tableau2[[#This Row],[PR]],'Taux sortant'!$I$9:$S$167,COLUMN(),0),"")</f>
        <v>9.7100000000000009</v>
      </c>
      <c r="G5737" s="2">
        <f>IFERROR(VLOOKUP(Tableau2[[#This Row],[PR]],'Taux sortant'!$I$9:$S$167,COLUMN(),0),"")</f>
        <v>7</v>
      </c>
      <c r="H5737" s="2">
        <f>IFERROR(VLOOKUP(Tableau2[[#This Row],[PR]],'Taux sortant'!$I$9:$S$167,COLUMN(),0),"")</f>
        <v>4.8099999999999996</v>
      </c>
      <c r="I5737" s="2">
        <f>IFERROR(VLOOKUP(Tableau2[[#This Row],[PR]],'Taux sortant'!$I$9:$S$167,COLUMN(),0),"")</f>
        <v>4.1900000000000004</v>
      </c>
      <c r="J5737" s="2">
        <f>IFERROR(VLOOKUP(Tableau2[[#This Row],[PR]],'Taux sortant'!$I$9:$S$167,COLUMN(),0),"")</f>
        <v>0</v>
      </c>
      <c r="K5737" s="2">
        <f>IFERROR(VLOOKUP(Tableau2[[#This Row],[PR]],'Taux sortant'!$I$9:$S$167,COLUMN(),0),"")</f>
        <v>0</v>
      </c>
      <c r="L5737" s="2" t="str">
        <f>IFERROR(VLOOKUP(Tableau2[[#This Row],[PR]],'Taux sortant'!$I$9:$S$167,COLUMN(),0),"")</f>
        <v/>
      </c>
    </row>
    <row r="5738" spans="1:12" x14ac:dyDescent="0.3">
      <c r="A5738" s="1" t="s">
        <v>2709</v>
      </c>
      <c r="B5738" s="1" t="s">
        <v>1543</v>
      </c>
      <c r="C5738" s="2">
        <f>IFERROR(VLOOKUP(Tableau2[[#This Row],[PR]],'Taux sortant'!$I$9:$S$167,COLUMN(),0),"")</f>
        <v>23.63</v>
      </c>
      <c r="D5738" s="2">
        <f>IFERROR(VLOOKUP(Tableau2[[#This Row],[PR]],'Taux sortant'!$I$9:$S$167,COLUMN(),0),"")</f>
        <v>18.579999999999998</v>
      </c>
      <c r="E5738" s="2">
        <f>IFERROR(VLOOKUP(Tableau2[[#This Row],[PR]],'Taux sortant'!$I$9:$S$167,COLUMN(),0),"")</f>
        <v>13.97</v>
      </c>
      <c r="F5738" s="2">
        <f>IFERROR(VLOOKUP(Tableau2[[#This Row],[PR]],'Taux sortant'!$I$9:$S$167,COLUMN(),0),"")</f>
        <v>11.28</v>
      </c>
      <c r="G5738" s="2">
        <f>IFERROR(VLOOKUP(Tableau2[[#This Row],[PR]],'Taux sortant'!$I$9:$S$167,COLUMN(),0),"")</f>
        <v>8.2799999999999994</v>
      </c>
      <c r="H5738" s="2">
        <f>IFERROR(VLOOKUP(Tableau2[[#This Row],[PR]],'Taux sortant'!$I$9:$S$167,COLUMN(),0),"")</f>
        <v>6.16</v>
      </c>
      <c r="I5738" s="2">
        <f>IFERROR(VLOOKUP(Tableau2[[#This Row],[PR]],'Taux sortant'!$I$9:$S$167,COLUMN(),0),"")</f>
        <v>5.49</v>
      </c>
      <c r="J5738" s="2">
        <f>IFERROR(VLOOKUP(Tableau2[[#This Row],[PR]],'Taux sortant'!$I$9:$S$167,COLUMN(),0),"")</f>
        <v>0</v>
      </c>
      <c r="K5738" s="2">
        <f>IFERROR(VLOOKUP(Tableau2[[#This Row],[PR]],'Taux sortant'!$I$9:$S$167,COLUMN(),0),"")</f>
        <v>0</v>
      </c>
      <c r="L5738" s="2" t="str">
        <f>IFERROR(VLOOKUP(Tableau2[[#This Row],[PR]],'Taux sortant'!$I$9:$S$167,COLUMN(),0),"")</f>
        <v/>
      </c>
    </row>
    <row r="5739" spans="1:12" x14ac:dyDescent="0.3">
      <c r="A5739" s="1" t="s">
        <v>2709</v>
      </c>
      <c r="B5739" s="1" t="s">
        <v>5356</v>
      </c>
      <c r="C5739" s="2">
        <f>IFERROR(VLOOKUP(Tableau2[[#This Row],[PR]],'Taux sortant'!$I$9:$S$167,COLUMN(),0),"")</f>
        <v>14.1</v>
      </c>
      <c r="D5739" s="2">
        <f>IFERROR(VLOOKUP(Tableau2[[#This Row],[PR]],'Taux sortant'!$I$9:$S$167,COLUMN(),0),"")</f>
        <v>12.41</v>
      </c>
      <c r="E5739" s="2">
        <f>IFERROR(VLOOKUP(Tableau2[[#This Row],[PR]],'Taux sortant'!$I$9:$S$167,COLUMN(),0),"")</f>
        <v>9.0299999999999994</v>
      </c>
      <c r="F5739" s="2">
        <f>IFERROR(VLOOKUP(Tableau2[[#This Row],[PR]],'Taux sortant'!$I$9:$S$167,COLUMN(),0),"")</f>
        <v>7.34</v>
      </c>
      <c r="G5739" s="2">
        <f>IFERROR(VLOOKUP(Tableau2[[#This Row],[PR]],'Taux sortant'!$I$9:$S$167,COLUMN(),0),"")</f>
        <v>6.12</v>
      </c>
      <c r="H5739" s="2">
        <f>IFERROR(VLOOKUP(Tableau2[[#This Row],[PR]],'Taux sortant'!$I$9:$S$167,COLUMN(),0),"")</f>
        <v>5.37</v>
      </c>
      <c r="I5739" s="2">
        <f>IFERROR(VLOOKUP(Tableau2[[#This Row],[PR]],'Taux sortant'!$I$9:$S$167,COLUMN(),0),"")</f>
        <v>4.6500000000000004</v>
      </c>
      <c r="J5739" s="2">
        <f>IFERROR(VLOOKUP(Tableau2[[#This Row],[PR]],'Taux sortant'!$I$9:$S$167,COLUMN(),0),"")</f>
        <v>0</v>
      </c>
      <c r="K5739" s="2">
        <f>IFERROR(VLOOKUP(Tableau2[[#This Row],[PR]],'Taux sortant'!$I$9:$S$167,COLUMN(),0),"")</f>
        <v>1585.65</v>
      </c>
      <c r="L5739" s="2" t="str">
        <f>IFERROR(VLOOKUP(Tableau2[[#This Row],[PR]],'Taux sortant'!$I$9:$S$167,COLUMN(),0),"")</f>
        <v/>
      </c>
    </row>
    <row r="5740" spans="1:12" x14ac:dyDescent="0.3">
      <c r="A5740" s="1" t="s">
        <v>2712</v>
      </c>
      <c r="B5740" s="1" t="s">
        <v>1587</v>
      </c>
      <c r="C5740" s="2">
        <f>IFERROR(VLOOKUP(Tableau2[[#This Row],[PR]],'Taux sortant'!$I$9:$S$167,COLUMN(),0),"")</f>
        <v>20.91</v>
      </c>
      <c r="D5740" s="2">
        <f>IFERROR(VLOOKUP(Tableau2[[#This Row],[PR]],'Taux sortant'!$I$9:$S$167,COLUMN(),0),"")</f>
        <v>16.62</v>
      </c>
      <c r="E5740" s="2">
        <f>IFERROR(VLOOKUP(Tableau2[[#This Row],[PR]],'Taux sortant'!$I$9:$S$167,COLUMN(),0),"")</f>
        <v>12.11</v>
      </c>
      <c r="F5740" s="2">
        <f>IFERROR(VLOOKUP(Tableau2[[#This Row],[PR]],'Taux sortant'!$I$9:$S$167,COLUMN(),0),"")</f>
        <v>9.7100000000000009</v>
      </c>
      <c r="G5740" s="2">
        <f>IFERROR(VLOOKUP(Tableau2[[#This Row],[PR]],'Taux sortant'!$I$9:$S$167,COLUMN(),0),"")</f>
        <v>7</v>
      </c>
      <c r="H5740" s="2">
        <f>IFERROR(VLOOKUP(Tableau2[[#This Row],[PR]],'Taux sortant'!$I$9:$S$167,COLUMN(),0),"")</f>
        <v>4.8099999999999996</v>
      </c>
      <c r="I5740" s="2">
        <f>IFERROR(VLOOKUP(Tableau2[[#This Row],[PR]],'Taux sortant'!$I$9:$S$167,COLUMN(),0),"")</f>
        <v>4.1900000000000004</v>
      </c>
      <c r="J5740" s="2">
        <f>IFERROR(VLOOKUP(Tableau2[[#This Row],[PR]],'Taux sortant'!$I$9:$S$167,COLUMN(),0),"")</f>
        <v>0</v>
      </c>
      <c r="K5740" s="2">
        <f>IFERROR(VLOOKUP(Tableau2[[#This Row],[PR]],'Taux sortant'!$I$9:$S$167,COLUMN(),0),"")</f>
        <v>0</v>
      </c>
      <c r="L5740" s="2" t="str">
        <f>IFERROR(VLOOKUP(Tableau2[[#This Row],[PR]],'Taux sortant'!$I$9:$S$167,COLUMN(),0),"")</f>
        <v/>
      </c>
    </row>
    <row r="5741" spans="1:12" x14ac:dyDescent="0.3">
      <c r="A5741" s="1" t="s">
        <v>2715</v>
      </c>
      <c r="B5741" s="1" t="s">
        <v>1535</v>
      </c>
      <c r="C5741" s="2">
        <f>IFERROR(VLOOKUP(Tableau2[[#This Row],[PR]],'Taux sortant'!$I$9:$S$167,COLUMN(),0),"")</f>
        <v>32.31</v>
      </c>
      <c r="D5741" s="2">
        <f>IFERROR(VLOOKUP(Tableau2[[#This Row],[PR]],'Taux sortant'!$I$9:$S$167,COLUMN(),0),"")</f>
        <v>25.84</v>
      </c>
      <c r="E5741" s="2">
        <f>IFERROR(VLOOKUP(Tableau2[[#This Row],[PR]],'Taux sortant'!$I$9:$S$167,COLUMN(),0),"")</f>
        <v>18.78</v>
      </c>
      <c r="F5741" s="2">
        <f>IFERROR(VLOOKUP(Tableau2[[#This Row],[PR]],'Taux sortant'!$I$9:$S$167,COLUMN(),0),"")</f>
        <v>15.36</v>
      </c>
      <c r="G5741" s="2">
        <f>IFERROR(VLOOKUP(Tableau2[[#This Row],[PR]],'Taux sortant'!$I$9:$S$167,COLUMN(),0),"")</f>
        <v>12.71</v>
      </c>
      <c r="H5741" s="2">
        <f>IFERROR(VLOOKUP(Tableau2[[#This Row],[PR]],'Taux sortant'!$I$9:$S$167,COLUMN(),0),"")</f>
        <v>10.58</v>
      </c>
      <c r="I5741" s="2">
        <f>IFERROR(VLOOKUP(Tableau2[[#This Row],[PR]],'Taux sortant'!$I$9:$S$167,COLUMN(),0),"")</f>
        <v>9.08</v>
      </c>
      <c r="J5741" s="2">
        <f>IFERROR(VLOOKUP(Tableau2[[#This Row],[PR]],'Taux sortant'!$I$9:$S$167,COLUMN(),0),"")</f>
        <v>0</v>
      </c>
      <c r="K5741" s="2">
        <f>IFERROR(VLOOKUP(Tableau2[[#This Row],[PR]],'Taux sortant'!$I$9:$S$167,COLUMN(),0),"")</f>
        <v>0</v>
      </c>
      <c r="L5741" s="2" t="str">
        <f>IFERROR(VLOOKUP(Tableau2[[#This Row],[PR]],'Taux sortant'!$I$9:$S$167,COLUMN(),0),"")</f>
        <v/>
      </c>
    </row>
    <row r="5742" spans="1:12" x14ac:dyDescent="0.3">
      <c r="A5742" s="1" t="s">
        <v>2718</v>
      </c>
      <c r="B5742" s="1" t="s">
        <v>1682</v>
      </c>
      <c r="C5742" s="2">
        <f>IFERROR(VLOOKUP(Tableau2[[#This Row],[PR]],'Taux sortant'!$I$9:$S$167,COLUMN(),0),"")</f>
        <v>9.59</v>
      </c>
      <c r="D5742" s="2">
        <f>IFERROR(VLOOKUP(Tableau2[[#This Row],[PR]],'Taux sortant'!$I$9:$S$167,COLUMN(),0),"")</f>
        <v>7.53</v>
      </c>
      <c r="E5742" s="2">
        <f>IFERROR(VLOOKUP(Tableau2[[#This Row],[PR]],'Taux sortant'!$I$9:$S$167,COLUMN(),0),"")</f>
        <v>5.2</v>
      </c>
      <c r="F5742" s="2">
        <f>IFERROR(VLOOKUP(Tableau2[[#This Row],[PR]],'Taux sortant'!$I$9:$S$167,COLUMN(),0),"")</f>
        <v>4.08</v>
      </c>
      <c r="G5742" s="2">
        <f>IFERROR(VLOOKUP(Tableau2[[#This Row],[PR]],'Taux sortant'!$I$9:$S$167,COLUMN(),0),"")</f>
        <v>3.34</v>
      </c>
      <c r="H5742" s="2">
        <f>IFERROR(VLOOKUP(Tableau2[[#This Row],[PR]],'Taux sortant'!$I$9:$S$167,COLUMN(),0),"")</f>
        <v>2.88</v>
      </c>
      <c r="I5742" s="2">
        <f>IFERROR(VLOOKUP(Tableau2[[#This Row],[PR]],'Taux sortant'!$I$9:$S$167,COLUMN(),0),"")</f>
        <v>2.59</v>
      </c>
      <c r="J5742" s="2">
        <f>IFERROR(VLOOKUP(Tableau2[[#This Row],[PR]],'Taux sortant'!$I$9:$S$167,COLUMN(),0),"")</f>
        <v>0</v>
      </c>
      <c r="K5742" s="2">
        <f>IFERROR(VLOOKUP(Tableau2[[#This Row],[PR]],'Taux sortant'!$I$9:$S$167,COLUMN(),0),"")</f>
        <v>0</v>
      </c>
      <c r="L5742" s="2" t="str">
        <f>IFERROR(VLOOKUP(Tableau2[[#This Row],[PR]],'Taux sortant'!$I$9:$S$167,COLUMN(),0),"")</f>
        <v/>
      </c>
    </row>
    <row r="5743" spans="1:12" x14ac:dyDescent="0.3">
      <c r="A5743" s="1" t="s">
        <v>2721</v>
      </c>
      <c r="B5743" s="1" t="s">
        <v>1540</v>
      </c>
      <c r="C5743" s="2">
        <f>IFERROR(VLOOKUP(Tableau2[[#This Row],[PR]],'Taux sortant'!$I$9:$S$167,COLUMN(),0),"")</f>
        <v>9.59</v>
      </c>
      <c r="D5743" s="2">
        <f>IFERROR(VLOOKUP(Tableau2[[#This Row],[PR]],'Taux sortant'!$I$9:$S$167,COLUMN(),0),"")</f>
        <v>7.53</v>
      </c>
      <c r="E5743" s="2">
        <f>IFERROR(VLOOKUP(Tableau2[[#This Row],[PR]],'Taux sortant'!$I$9:$S$167,COLUMN(),0),"")</f>
        <v>5.2</v>
      </c>
      <c r="F5743" s="2">
        <f>IFERROR(VLOOKUP(Tableau2[[#This Row],[PR]],'Taux sortant'!$I$9:$S$167,COLUMN(),0),"")</f>
        <v>4.08</v>
      </c>
      <c r="G5743" s="2">
        <f>IFERROR(VLOOKUP(Tableau2[[#This Row],[PR]],'Taux sortant'!$I$9:$S$167,COLUMN(),0),"")</f>
        <v>3.34</v>
      </c>
      <c r="H5743" s="2">
        <f>IFERROR(VLOOKUP(Tableau2[[#This Row],[PR]],'Taux sortant'!$I$9:$S$167,COLUMN(),0),"")</f>
        <v>2.88</v>
      </c>
      <c r="I5743" s="2">
        <f>IFERROR(VLOOKUP(Tableau2[[#This Row],[PR]],'Taux sortant'!$I$9:$S$167,COLUMN(),0),"")</f>
        <v>2.59</v>
      </c>
      <c r="J5743" s="2">
        <f>IFERROR(VLOOKUP(Tableau2[[#This Row],[PR]],'Taux sortant'!$I$9:$S$167,COLUMN(),0),"")</f>
        <v>0</v>
      </c>
      <c r="K5743" s="2">
        <f>IFERROR(VLOOKUP(Tableau2[[#This Row],[PR]],'Taux sortant'!$I$9:$S$167,COLUMN(),0),"")</f>
        <v>0</v>
      </c>
      <c r="L5743" s="2" t="str">
        <f>IFERROR(VLOOKUP(Tableau2[[#This Row],[PR]],'Taux sortant'!$I$9:$S$167,COLUMN(),0),"")</f>
        <v/>
      </c>
    </row>
    <row r="5744" spans="1:12" x14ac:dyDescent="0.3">
      <c r="A5744" s="1" t="s">
        <v>2724</v>
      </c>
      <c r="B5744" s="1" t="s">
        <v>1529</v>
      </c>
      <c r="C5744" s="2">
        <f>IFERROR(VLOOKUP(Tableau2[[#This Row],[PR]],'Taux sortant'!$I$9:$S$167,COLUMN(),0),"")</f>
        <v>8.85</v>
      </c>
      <c r="D5744" s="2">
        <f>IFERROR(VLOOKUP(Tableau2[[#This Row],[PR]],'Taux sortant'!$I$9:$S$167,COLUMN(),0),"")</f>
        <v>6.89</v>
      </c>
      <c r="E5744" s="2">
        <f>IFERROR(VLOOKUP(Tableau2[[#This Row],[PR]],'Taux sortant'!$I$9:$S$167,COLUMN(),0),"")</f>
        <v>4.7</v>
      </c>
      <c r="F5744" s="2">
        <f>IFERROR(VLOOKUP(Tableau2[[#This Row],[PR]],'Taux sortant'!$I$9:$S$167,COLUMN(),0),"")</f>
        <v>3.63</v>
      </c>
      <c r="G5744" s="2">
        <f>IFERROR(VLOOKUP(Tableau2[[#This Row],[PR]],'Taux sortant'!$I$9:$S$167,COLUMN(),0),"")</f>
        <v>2.93</v>
      </c>
      <c r="H5744" s="2">
        <f>IFERROR(VLOOKUP(Tableau2[[#This Row],[PR]],'Taux sortant'!$I$9:$S$167,COLUMN(),0),"")</f>
        <v>2.4900000000000002</v>
      </c>
      <c r="I5744" s="2">
        <f>IFERROR(VLOOKUP(Tableau2[[#This Row],[PR]],'Taux sortant'!$I$9:$S$167,COLUMN(),0),"")</f>
        <v>2.21</v>
      </c>
      <c r="J5744" s="2">
        <f>IFERROR(VLOOKUP(Tableau2[[#This Row],[PR]],'Taux sortant'!$I$9:$S$167,COLUMN(),0),"")</f>
        <v>0</v>
      </c>
      <c r="K5744" s="2">
        <f>IFERROR(VLOOKUP(Tableau2[[#This Row],[PR]],'Taux sortant'!$I$9:$S$167,COLUMN(),0),"")</f>
        <v>0</v>
      </c>
      <c r="L5744" s="2" t="str">
        <f>IFERROR(VLOOKUP(Tableau2[[#This Row],[PR]],'Taux sortant'!$I$9:$S$167,COLUMN(),0),"")</f>
        <v/>
      </c>
    </row>
    <row r="5745" spans="1:12" x14ac:dyDescent="0.3">
      <c r="A5745" s="1" t="s">
        <v>2727</v>
      </c>
      <c r="B5745" s="1" t="s">
        <v>1721</v>
      </c>
      <c r="C5745" s="2">
        <f>IFERROR(VLOOKUP(Tableau2[[#This Row],[PR]],'Taux sortant'!$I$9:$S$167,COLUMN(),0),"")</f>
        <v>17.96</v>
      </c>
      <c r="D5745" s="2">
        <f>IFERROR(VLOOKUP(Tableau2[[#This Row],[PR]],'Taux sortant'!$I$9:$S$167,COLUMN(),0),"")</f>
        <v>14.35</v>
      </c>
      <c r="E5745" s="2">
        <f>IFERROR(VLOOKUP(Tableau2[[#This Row],[PR]],'Taux sortant'!$I$9:$S$167,COLUMN(),0),"")</f>
        <v>9.93</v>
      </c>
      <c r="F5745" s="2">
        <f>IFERROR(VLOOKUP(Tableau2[[#This Row],[PR]],'Taux sortant'!$I$9:$S$167,COLUMN(),0),"")</f>
        <v>7.19</v>
      </c>
      <c r="G5745" s="2">
        <f>IFERROR(VLOOKUP(Tableau2[[#This Row],[PR]],'Taux sortant'!$I$9:$S$167,COLUMN(),0),"")</f>
        <v>5.49</v>
      </c>
      <c r="H5745" s="2">
        <f>IFERROR(VLOOKUP(Tableau2[[#This Row],[PR]],'Taux sortant'!$I$9:$S$167,COLUMN(),0),"")</f>
        <v>4.4400000000000004</v>
      </c>
      <c r="I5745" s="2">
        <f>IFERROR(VLOOKUP(Tableau2[[#This Row],[PR]],'Taux sortant'!$I$9:$S$167,COLUMN(),0),"")</f>
        <v>3.84</v>
      </c>
      <c r="J5745" s="2">
        <f>IFERROR(VLOOKUP(Tableau2[[#This Row],[PR]],'Taux sortant'!$I$9:$S$167,COLUMN(),0),"")</f>
        <v>0</v>
      </c>
      <c r="K5745" s="2">
        <f>IFERROR(VLOOKUP(Tableau2[[#This Row],[PR]],'Taux sortant'!$I$9:$S$167,COLUMN(),0),"")</f>
        <v>0</v>
      </c>
      <c r="L5745" s="2" t="str">
        <f>IFERROR(VLOOKUP(Tableau2[[#This Row],[PR]],'Taux sortant'!$I$9:$S$167,COLUMN(),0),"")</f>
        <v/>
      </c>
    </row>
    <row r="5746" spans="1:12" x14ac:dyDescent="0.3">
      <c r="A5746" s="1" t="s">
        <v>2730</v>
      </c>
      <c r="B5746" s="1" t="s">
        <v>1572</v>
      </c>
      <c r="C5746" s="2">
        <f>IFERROR(VLOOKUP(Tableau2[[#This Row],[PR]],'Taux sortant'!$I$9:$S$167,COLUMN(),0),"")</f>
        <v>11.77</v>
      </c>
      <c r="D5746" s="2">
        <f>IFERROR(VLOOKUP(Tableau2[[#This Row],[PR]],'Taux sortant'!$I$9:$S$167,COLUMN(),0),"")</f>
        <v>9.3699999999999992</v>
      </c>
      <c r="E5746" s="2">
        <f>IFERROR(VLOOKUP(Tableau2[[#This Row],[PR]],'Taux sortant'!$I$9:$S$167,COLUMN(),0),"")</f>
        <v>6.64</v>
      </c>
      <c r="F5746" s="2">
        <f>IFERROR(VLOOKUP(Tableau2[[#This Row],[PR]],'Taux sortant'!$I$9:$S$167,COLUMN(),0),"")</f>
        <v>5.36</v>
      </c>
      <c r="G5746" s="2">
        <f>IFERROR(VLOOKUP(Tableau2[[#This Row],[PR]],'Taux sortant'!$I$9:$S$167,COLUMN(),0),"")</f>
        <v>4.43</v>
      </c>
      <c r="H5746" s="2">
        <f>IFERROR(VLOOKUP(Tableau2[[#This Row],[PR]],'Taux sortant'!$I$9:$S$167,COLUMN(),0),"")</f>
        <v>3.65</v>
      </c>
      <c r="I5746" s="2">
        <f>IFERROR(VLOOKUP(Tableau2[[#This Row],[PR]],'Taux sortant'!$I$9:$S$167,COLUMN(),0),"")</f>
        <v>3.13</v>
      </c>
      <c r="J5746" s="2">
        <f>IFERROR(VLOOKUP(Tableau2[[#This Row],[PR]],'Taux sortant'!$I$9:$S$167,COLUMN(),0),"")</f>
        <v>0</v>
      </c>
      <c r="K5746" s="2">
        <f>IFERROR(VLOOKUP(Tableau2[[#This Row],[PR]],'Taux sortant'!$I$9:$S$167,COLUMN(),0),"")</f>
        <v>0</v>
      </c>
      <c r="L5746" s="2" t="str">
        <f>IFERROR(VLOOKUP(Tableau2[[#This Row],[PR]],'Taux sortant'!$I$9:$S$167,COLUMN(),0),"")</f>
        <v/>
      </c>
    </row>
    <row r="5747" spans="1:12" x14ac:dyDescent="0.3">
      <c r="A5747" s="1" t="s">
        <v>2733</v>
      </c>
      <c r="B5747" s="1" t="s">
        <v>112</v>
      </c>
      <c r="C5747" s="2">
        <f>IFERROR(VLOOKUP(Tableau2[[#This Row],[PR]],'Taux sortant'!$I$9:$S$167,COLUMN(),0),"")</f>
        <v>19.39</v>
      </c>
      <c r="D5747" s="2">
        <f>IFERROR(VLOOKUP(Tableau2[[#This Row],[PR]],'Taux sortant'!$I$9:$S$167,COLUMN(),0),"")</f>
        <v>15.4</v>
      </c>
      <c r="E5747" s="2">
        <f>IFERROR(VLOOKUP(Tableau2[[#This Row],[PR]],'Taux sortant'!$I$9:$S$167,COLUMN(),0),"")</f>
        <v>11.05</v>
      </c>
      <c r="F5747" s="2">
        <f>IFERROR(VLOOKUP(Tableau2[[#This Row],[PR]],'Taux sortant'!$I$9:$S$167,COLUMN(),0),"")</f>
        <v>8.92</v>
      </c>
      <c r="G5747" s="2">
        <f>IFERROR(VLOOKUP(Tableau2[[#This Row],[PR]],'Taux sortant'!$I$9:$S$167,COLUMN(),0),"")</f>
        <v>7.15</v>
      </c>
      <c r="H5747" s="2">
        <f>IFERROR(VLOOKUP(Tableau2[[#This Row],[PR]],'Taux sortant'!$I$9:$S$167,COLUMN(),0),"")</f>
        <v>5.51</v>
      </c>
      <c r="I5747" s="2">
        <f>IFERROR(VLOOKUP(Tableau2[[#This Row],[PR]],'Taux sortant'!$I$9:$S$167,COLUMN(),0),"")</f>
        <v>4.75</v>
      </c>
      <c r="J5747" s="2">
        <f>IFERROR(VLOOKUP(Tableau2[[#This Row],[PR]],'Taux sortant'!$I$9:$S$167,COLUMN(),0),"")</f>
        <v>0</v>
      </c>
      <c r="K5747" s="2">
        <f>IFERROR(VLOOKUP(Tableau2[[#This Row],[PR]],'Taux sortant'!$I$9:$S$167,COLUMN(),0),"")</f>
        <v>0</v>
      </c>
      <c r="L5747" s="2" t="str">
        <f>IFERROR(VLOOKUP(Tableau2[[#This Row],[PR]],'Taux sortant'!$I$9:$S$167,COLUMN(),0),"")</f>
        <v/>
      </c>
    </row>
    <row r="5748" spans="1:12" x14ac:dyDescent="0.3">
      <c r="A5748" s="1" t="s">
        <v>2736</v>
      </c>
      <c r="B5748" s="1" t="s">
        <v>1610</v>
      </c>
      <c r="C5748" s="2">
        <f>IFERROR(VLOOKUP(Tableau2[[#This Row],[PR]],'Taux sortant'!$I$9:$S$167,COLUMN(),0),"")</f>
        <v>20.27</v>
      </c>
      <c r="D5748" s="2">
        <f>IFERROR(VLOOKUP(Tableau2[[#This Row],[PR]],'Taux sortant'!$I$9:$S$167,COLUMN(),0),"")</f>
        <v>17.12</v>
      </c>
      <c r="E5748" s="2">
        <f>IFERROR(VLOOKUP(Tableau2[[#This Row],[PR]],'Taux sortant'!$I$9:$S$167,COLUMN(),0),"")</f>
        <v>13.15</v>
      </c>
      <c r="F5748" s="2">
        <f>IFERROR(VLOOKUP(Tableau2[[#This Row],[PR]],'Taux sortant'!$I$9:$S$167,COLUMN(),0),"")</f>
        <v>9.51</v>
      </c>
      <c r="G5748" s="2">
        <f>IFERROR(VLOOKUP(Tableau2[[#This Row],[PR]],'Taux sortant'!$I$9:$S$167,COLUMN(),0),"")</f>
        <v>6.45</v>
      </c>
      <c r="H5748" s="2">
        <f>IFERROR(VLOOKUP(Tableau2[[#This Row],[PR]],'Taux sortant'!$I$9:$S$167,COLUMN(),0),"")</f>
        <v>4.6399999999999997</v>
      </c>
      <c r="I5748" s="2">
        <f>IFERROR(VLOOKUP(Tableau2[[#This Row],[PR]],'Taux sortant'!$I$9:$S$167,COLUMN(),0),"")</f>
        <v>3.62</v>
      </c>
      <c r="J5748" s="2">
        <f>IFERROR(VLOOKUP(Tableau2[[#This Row],[PR]],'Taux sortant'!$I$9:$S$167,COLUMN(),0),"")</f>
        <v>0</v>
      </c>
      <c r="K5748" s="2">
        <f>IFERROR(VLOOKUP(Tableau2[[#This Row],[PR]],'Taux sortant'!$I$9:$S$167,COLUMN(),0),"")</f>
        <v>0</v>
      </c>
      <c r="L5748" s="2" t="str">
        <f>IFERROR(VLOOKUP(Tableau2[[#This Row],[PR]],'Taux sortant'!$I$9:$S$167,COLUMN(),0),"")</f>
        <v/>
      </c>
    </row>
    <row r="5749" spans="1:12" x14ac:dyDescent="0.3">
      <c r="A5749" s="1" t="s">
        <v>2739</v>
      </c>
      <c r="B5749" s="1" t="s">
        <v>1540</v>
      </c>
      <c r="C5749" s="2">
        <f>IFERROR(VLOOKUP(Tableau2[[#This Row],[PR]],'Taux sortant'!$I$9:$S$167,COLUMN(),0),"")</f>
        <v>9.59</v>
      </c>
      <c r="D5749" s="2">
        <f>IFERROR(VLOOKUP(Tableau2[[#This Row],[PR]],'Taux sortant'!$I$9:$S$167,COLUMN(),0),"")</f>
        <v>7.53</v>
      </c>
      <c r="E5749" s="2">
        <f>IFERROR(VLOOKUP(Tableau2[[#This Row],[PR]],'Taux sortant'!$I$9:$S$167,COLUMN(),0),"")</f>
        <v>5.2</v>
      </c>
      <c r="F5749" s="2">
        <f>IFERROR(VLOOKUP(Tableau2[[#This Row],[PR]],'Taux sortant'!$I$9:$S$167,COLUMN(),0),"")</f>
        <v>4.08</v>
      </c>
      <c r="G5749" s="2">
        <f>IFERROR(VLOOKUP(Tableau2[[#This Row],[PR]],'Taux sortant'!$I$9:$S$167,COLUMN(),0),"")</f>
        <v>3.34</v>
      </c>
      <c r="H5749" s="2">
        <f>IFERROR(VLOOKUP(Tableau2[[#This Row],[PR]],'Taux sortant'!$I$9:$S$167,COLUMN(),0),"")</f>
        <v>2.88</v>
      </c>
      <c r="I5749" s="2">
        <f>IFERROR(VLOOKUP(Tableau2[[#This Row],[PR]],'Taux sortant'!$I$9:$S$167,COLUMN(),0),"")</f>
        <v>2.59</v>
      </c>
      <c r="J5749" s="2">
        <f>IFERROR(VLOOKUP(Tableau2[[#This Row],[PR]],'Taux sortant'!$I$9:$S$167,COLUMN(),0),"")</f>
        <v>0</v>
      </c>
      <c r="K5749" s="2">
        <f>IFERROR(VLOOKUP(Tableau2[[#This Row],[PR]],'Taux sortant'!$I$9:$S$167,COLUMN(),0),"")</f>
        <v>0</v>
      </c>
      <c r="L5749" s="2" t="str">
        <f>IFERROR(VLOOKUP(Tableau2[[#This Row],[PR]],'Taux sortant'!$I$9:$S$167,COLUMN(),0),"")</f>
        <v/>
      </c>
    </row>
    <row r="5750" spans="1:12" x14ac:dyDescent="0.3">
      <c r="A5750" s="1" t="s">
        <v>2742</v>
      </c>
      <c r="B5750" s="1" t="s">
        <v>1631</v>
      </c>
      <c r="C5750" s="2">
        <f>IFERROR(VLOOKUP(Tableau2[[#This Row],[PR]],'Taux sortant'!$I$9:$S$167,COLUMN(),0),"")</f>
        <v>10.29</v>
      </c>
      <c r="D5750" s="2">
        <f>IFERROR(VLOOKUP(Tableau2[[#This Row],[PR]],'Taux sortant'!$I$9:$S$167,COLUMN(),0),"")</f>
        <v>8.1199999999999992</v>
      </c>
      <c r="E5750" s="2">
        <f>IFERROR(VLOOKUP(Tableau2[[#This Row],[PR]],'Taux sortant'!$I$9:$S$167,COLUMN(),0),"")</f>
        <v>5.69</v>
      </c>
      <c r="F5750" s="2">
        <f>IFERROR(VLOOKUP(Tableau2[[#This Row],[PR]],'Taux sortant'!$I$9:$S$167,COLUMN(),0),"")</f>
        <v>4.5199999999999996</v>
      </c>
      <c r="G5750" s="2">
        <f>IFERROR(VLOOKUP(Tableau2[[#This Row],[PR]],'Taux sortant'!$I$9:$S$167,COLUMN(),0),"")</f>
        <v>3.74</v>
      </c>
      <c r="H5750" s="2">
        <f>IFERROR(VLOOKUP(Tableau2[[#This Row],[PR]],'Taux sortant'!$I$9:$S$167,COLUMN(),0),"")</f>
        <v>3.28</v>
      </c>
      <c r="I5750" s="2">
        <f>IFERROR(VLOOKUP(Tableau2[[#This Row],[PR]],'Taux sortant'!$I$9:$S$167,COLUMN(),0),"")</f>
        <v>2.99</v>
      </c>
      <c r="J5750" s="2">
        <f>IFERROR(VLOOKUP(Tableau2[[#This Row],[PR]],'Taux sortant'!$I$9:$S$167,COLUMN(),0),"")</f>
        <v>0</v>
      </c>
      <c r="K5750" s="2">
        <f>IFERROR(VLOOKUP(Tableau2[[#This Row],[PR]],'Taux sortant'!$I$9:$S$167,COLUMN(),0),"")</f>
        <v>0</v>
      </c>
      <c r="L5750" s="2" t="str">
        <f>IFERROR(VLOOKUP(Tableau2[[#This Row],[PR]],'Taux sortant'!$I$9:$S$167,COLUMN(),0),"")</f>
        <v/>
      </c>
    </row>
    <row r="5751" spans="1:12" x14ac:dyDescent="0.3">
      <c r="A5751" s="1" t="s">
        <v>2742</v>
      </c>
      <c r="B5751" s="1" t="s">
        <v>3109</v>
      </c>
      <c r="C5751" s="2">
        <f>IFERROR(VLOOKUP(Tableau2[[#This Row],[PR]],'Taux sortant'!$I$9:$S$167,COLUMN(),0),"")</f>
        <v>12.34</v>
      </c>
      <c r="D5751" s="2">
        <f>IFERROR(VLOOKUP(Tableau2[[#This Row],[PR]],'Taux sortant'!$I$9:$S$167,COLUMN(),0),"")</f>
        <v>10.06</v>
      </c>
      <c r="E5751" s="2">
        <f>IFERROR(VLOOKUP(Tableau2[[#This Row],[PR]],'Taux sortant'!$I$9:$S$167,COLUMN(),0),"")</f>
        <v>7.45</v>
      </c>
      <c r="F5751" s="2">
        <f>IFERROR(VLOOKUP(Tableau2[[#This Row],[PR]],'Taux sortant'!$I$9:$S$167,COLUMN(),0),"")</f>
        <v>6.22</v>
      </c>
      <c r="G5751" s="2">
        <f>IFERROR(VLOOKUP(Tableau2[[#This Row],[PR]],'Taux sortant'!$I$9:$S$167,COLUMN(),0),"")</f>
        <v>5.23</v>
      </c>
      <c r="H5751" s="2">
        <f>IFERROR(VLOOKUP(Tableau2[[#This Row],[PR]],'Taux sortant'!$I$9:$S$167,COLUMN(),0),"")</f>
        <v>4.43</v>
      </c>
      <c r="I5751" s="2">
        <f>IFERROR(VLOOKUP(Tableau2[[#This Row],[PR]],'Taux sortant'!$I$9:$S$167,COLUMN(),0),"")</f>
        <v>3.8</v>
      </c>
      <c r="J5751" s="2">
        <f>IFERROR(VLOOKUP(Tableau2[[#This Row],[PR]],'Taux sortant'!$I$9:$S$167,COLUMN(),0),"")</f>
        <v>0</v>
      </c>
      <c r="K5751" s="2">
        <f>IFERROR(VLOOKUP(Tableau2[[#This Row],[PR]],'Taux sortant'!$I$9:$S$167,COLUMN(),0),"")</f>
        <v>0</v>
      </c>
      <c r="L5751" s="2" t="str">
        <f>IFERROR(VLOOKUP(Tableau2[[#This Row],[PR]],'Taux sortant'!$I$9:$S$167,COLUMN(),0),"")</f>
        <v/>
      </c>
    </row>
    <row r="5752" spans="1:12" x14ac:dyDescent="0.3">
      <c r="A5752" s="1" t="s">
        <v>2745</v>
      </c>
      <c r="B5752" s="1" t="s">
        <v>1543</v>
      </c>
      <c r="C5752" s="2">
        <f>IFERROR(VLOOKUP(Tableau2[[#This Row],[PR]],'Taux sortant'!$I$9:$S$167,COLUMN(),0),"")</f>
        <v>23.63</v>
      </c>
      <c r="D5752" s="2">
        <f>IFERROR(VLOOKUP(Tableau2[[#This Row],[PR]],'Taux sortant'!$I$9:$S$167,COLUMN(),0),"")</f>
        <v>18.579999999999998</v>
      </c>
      <c r="E5752" s="2">
        <f>IFERROR(VLOOKUP(Tableau2[[#This Row],[PR]],'Taux sortant'!$I$9:$S$167,COLUMN(),0),"")</f>
        <v>13.97</v>
      </c>
      <c r="F5752" s="2">
        <f>IFERROR(VLOOKUP(Tableau2[[#This Row],[PR]],'Taux sortant'!$I$9:$S$167,COLUMN(),0),"")</f>
        <v>11.28</v>
      </c>
      <c r="G5752" s="2">
        <f>IFERROR(VLOOKUP(Tableau2[[#This Row],[PR]],'Taux sortant'!$I$9:$S$167,COLUMN(),0),"")</f>
        <v>8.2799999999999994</v>
      </c>
      <c r="H5752" s="2">
        <f>IFERROR(VLOOKUP(Tableau2[[#This Row],[PR]],'Taux sortant'!$I$9:$S$167,COLUMN(),0),"")</f>
        <v>6.16</v>
      </c>
      <c r="I5752" s="2">
        <f>IFERROR(VLOOKUP(Tableau2[[#This Row],[PR]],'Taux sortant'!$I$9:$S$167,COLUMN(),0),"")</f>
        <v>5.49</v>
      </c>
      <c r="J5752" s="2">
        <f>IFERROR(VLOOKUP(Tableau2[[#This Row],[PR]],'Taux sortant'!$I$9:$S$167,COLUMN(),0),"")</f>
        <v>0</v>
      </c>
      <c r="K5752" s="2">
        <f>IFERROR(VLOOKUP(Tableau2[[#This Row],[PR]],'Taux sortant'!$I$9:$S$167,COLUMN(),0),"")</f>
        <v>0</v>
      </c>
      <c r="L5752" s="2" t="str">
        <f>IFERROR(VLOOKUP(Tableau2[[#This Row],[PR]],'Taux sortant'!$I$9:$S$167,COLUMN(),0),"")</f>
        <v/>
      </c>
    </row>
    <row r="5753" spans="1:12" x14ac:dyDescent="0.3">
      <c r="A5753" s="1" t="s">
        <v>2748</v>
      </c>
      <c r="B5753" s="1" t="s">
        <v>1816</v>
      </c>
      <c r="C5753" s="2">
        <f>IFERROR(VLOOKUP(Tableau2[[#This Row],[PR]],'Taux sortant'!$I$9:$S$167,COLUMN(),0),"")</f>
        <v>18.93</v>
      </c>
      <c r="D5753" s="2">
        <f>IFERROR(VLOOKUP(Tableau2[[#This Row],[PR]],'Taux sortant'!$I$9:$S$167,COLUMN(),0),"")</f>
        <v>14.85</v>
      </c>
      <c r="E5753" s="2">
        <f>IFERROR(VLOOKUP(Tableau2[[#This Row],[PR]],'Taux sortant'!$I$9:$S$167,COLUMN(),0),"")</f>
        <v>11.22</v>
      </c>
      <c r="F5753" s="2">
        <f>IFERROR(VLOOKUP(Tableau2[[#This Row],[PR]],'Taux sortant'!$I$9:$S$167,COLUMN(),0),"")</f>
        <v>8.25</v>
      </c>
      <c r="G5753" s="2">
        <f>IFERROR(VLOOKUP(Tableau2[[#This Row],[PR]],'Taux sortant'!$I$9:$S$167,COLUMN(),0),"")</f>
        <v>5.71</v>
      </c>
      <c r="H5753" s="2">
        <f>IFERROR(VLOOKUP(Tableau2[[#This Row],[PR]],'Taux sortant'!$I$9:$S$167,COLUMN(),0),"")</f>
        <v>4.21</v>
      </c>
      <c r="I5753" s="2">
        <f>IFERROR(VLOOKUP(Tableau2[[#This Row],[PR]],'Taux sortant'!$I$9:$S$167,COLUMN(),0),"")</f>
        <v>3.29</v>
      </c>
      <c r="J5753" s="2">
        <f>IFERROR(VLOOKUP(Tableau2[[#This Row],[PR]],'Taux sortant'!$I$9:$S$167,COLUMN(),0),"")</f>
        <v>0</v>
      </c>
      <c r="K5753" s="2">
        <f>IFERROR(VLOOKUP(Tableau2[[#This Row],[PR]],'Taux sortant'!$I$9:$S$167,COLUMN(),0),"")</f>
        <v>0</v>
      </c>
      <c r="L5753" s="2" t="str">
        <f>IFERROR(VLOOKUP(Tableau2[[#This Row],[PR]],'Taux sortant'!$I$9:$S$167,COLUMN(),0),"")</f>
        <v/>
      </c>
    </row>
    <row r="5754" spans="1:12" x14ac:dyDescent="0.3">
      <c r="A5754" s="1" t="s">
        <v>2751</v>
      </c>
      <c r="B5754" s="1" t="s">
        <v>1816</v>
      </c>
      <c r="C5754" s="2">
        <f>IFERROR(VLOOKUP(Tableau2[[#This Row],[PR]],'Taux sortant'!$I$9:$S$167,COLUMN(),0),"")</f>
        <v>18.93</v>
      </c>
      <c r="D5754" s="2">
        <f>IFERROR(VLOOKUP(Tableau2[[#This Row],[PR]],'Taux sortant'!$I$9:$S$167,COLUMN(),0),"")</f>
        <v>14.85</v>
      </c>
      <c r="E5754" s="2">
        <f>IFERROR(VLOOKUP(Tableau2[[#This Row],[PR]],'Taux sortant'!$I$9:$S$167,COLUMN(),0),"")</f>
        <v>11.22</v>
      </c>
      <c r="F5754" s="2">
        <f>IFERROR(VLOOKUP(Tableau2[[#This Row],[PR]],'Taux sortant'!$I$9:$S$167,COLUMN(),0),"")</f>
        <v>8.25</v>
      </c>
      <c r="G5754" s="2">
        <f>IFERROR(VLOOKUP(Tableau2[[#This Row],[PR]],'Taux sortant'!$I$9:$S$167,COLUMN(),0),"")</f>
        <v>5.71</v>
      </c>
      <c r="H5754" s="2">
        <f>IFERROR(VLOOKUP(Tableau2[[#This Row],[PR]],'Taux sortant'!$I$9:$S$167,COLUMN(),0),"")</f>
        <v>4.21</v>
      </c>
      <c r="I5754" s="2">
        <f>IFERROR(VLOOKUP(Tableau2[[#This Row],[PR]],'Taux sortant'!$I$9:$S$167,COLUMN(),0),"")</f>
        <v>3.29</v>
      </c>
      <c r="J5754" s="2">
        <f>IFERROR(VLOOKUP(Tableau2[[#This Row],[PR]],'Taux sortant'!$I$9:$S$167,COLUMN(),0),"")</f>
        <v>0</v>
      </c>
      <c r="K5754" s="2">
        <f>IFERROR(VLOOKUP(Tableau2[[#This Row],[PR]],'Taux sortant'!$I$9:$S$167,COLUMN(),0),"")</f>
        <v>0</v>
      </c>
      <c r="L5754" s="2" t="str">
        <f>IFERROR(VLOOKUP(Tableau2[[#This Row],[PR]],'Taux sortant'!$I$9:$S$167,COLUMN(),0),"")</f>
        <v/>
      </c>
    </row>
    <row r="5755" spans="1:12" x14ac:dyDescent="0.3">
      <c r="A5755" s="1" t="s">
        <v>2754</v>
      </c>
      <c r="B5755" s="1" t="s">
        <v>1605</v>
      </c>
      <c r="C5755" s="2">
        <f>IFERROR(VLOOKUP(Tableau2[[#This Row],[PR]],'Taux sortant'!$I$9:$S$167,COLUMN(),0),"")</f>
        <v>20.91</v>
      </c>
      <c r="D5755" s="2">
        <f>IFERROR(VLOOKUP(Tableau2[[#This Row],[PR]],'Taux sortant'!$I$9:$S$167,COLUMN(),0),"")</f>
        <v>16.62</v>
      </c>
      <c r="E5755" s="2">
        <f>IFERROR(VLOOKUP(Tableau2[[#This Row],[PR]],'Taux sortant'!$I$9:$S$167,COLUMN(),0),"")</f>
        <v>12.11</v>
      </c>
      <c r="F5755" s="2">
        <f>IFERROR(VLOOKUP(Tableau2[[#This Row],[PR]],'Taux sortant'!$I$9:$S$167,COLUMN(),0),"")</f>
        <v>9.7100000000000009</v>
      </c>
      <c r="G5755" s="2">
        <f>IFERROR(VLOOKUP(Tableau2[[#This Row],[PR]],'Taux sortant'!$I$9:$S$167,COLUMN(),0),"")</f>
        <v>7</v>
      </c>
      <c r="H5755" s="2">
        <f>IFERROR(VLOOKUP(Tableau2[[#This Row],[PR]],'Taux sortant'!$I$9:$S$167,COLUMN(),0),"")</f>
        <v>4.8099999999999996</v>
      </c>
      <c r="I5755" s="2">
        <f>IFERROR(VLOOKUP(Tableau2[[#This Row],[PR]],'Taux sortant'!$I$9:$S$167,COLUMN(),0),"")</f>
        <v>4.1900000000000004</v>
      </c>
      <c r="J5755" s="2">
        <f>IFERROR(VLOOKUP(Tableau2[[#This Row],[PR]],'Taux sortant'!$I$9:$S$167,COLUMN(),0),"")</f>
        <v>0</v>
      </c>
      <c r="K5755" s="2">
        <f>IFERROR(VLOOKUP(Tableau2[[#This Row],[PR]],'Taux sortant'!$I$9:$S$167,COLUMN(),0),"")</f>
        <v>0</v>
      </c>
      <c r="L5755" s="2" t="str">
        <f>IFERROR(VLOOKUP(Tableau2[[#This Row],[PR]],'Taux sortant'!$I$9:$S$167,COLUMN(),0),"")</f>
        <v/>
      </c>
    </row>
    <row r="5756" spans="1:12" x14ac:dyDescent="0.3">
      <c r="A5756" s="1" t="s">
        <v>2757</v>
      </c>
      <c r="B5756" s="1" t="s">
        <v>1562</v>
      </c>
      <c r="C5756" s="2">
        <f>IFERROR(VLOOKUP(Tableau2[[#This Row],[PR]],'Taux sortant'!$I$9:$S$167,COLUMN(),0),"")</f>
        <v>19.39</v>
      </c>
      <c r="D5756" s="2">
        <f>IFERROR(VLOOKUP(Tableau2[[#This Row],[PR]],'Taux sortant'!$I$9:$S$167,COLUMN(),0),"")</f>
        <v>15.4</v>
      </c>
      <c r="E5756" s="2">
        <f>IFERROR(VLOOKUP(Tableau2[[#This Row],[PR]],'Taux sortant'!$I$9:$S$167,COLUMN(),0),"")</f>
        <v>11.05</v>
      </c>
      <c r="F5756" s="2">
        <f>IFERROR(VLOOKUP(Tableau2[[#This Row],[PR]],'Taux sortant'!$I$9:$S$167,COLUMN(),0),"")</f>
        <v>8.92</v>
      </c>
      <c r="G5756" s="2">
        <f>IFERROR(VLOOKUP(Tableau2[[#This Row],[PR]],'Taux sortant'!$I$9:$S$167,COLUMN(),0),"")</f>
        <v>7.15</v>
      </c>
      <c r="H5756" s="2">
        <f>IFERROR(VLOOKUP(Tableau2[[#This Row],[PR]],'Taux sortant'!$I$9:$S$167,COLUMN(),0),"")</f>
        <v>5.51</v>
      </c>
      <c r="I5756" s="2">
        <f>IFERROR(VLOOKUP(Tableau2[[#This Row],[PR]],'Taux sortant'!$I$9:$S$167,COLUMN(),0),"")</f>
        <v>4.75</v>
      </c>
      <c r="J5756" s="2">
        <f>IFERROR(VLOOKUP(Tableau2[[#This Row],[PR]],'Taux sortant'!$I$9:$S$167,COLUMN(),0),"")</f>
        <v>0</v>
      </c>
      <c r="K5756" s="2">
        <f>IFERROR(VLOOKUP(Tableau2[[#This Row],[PR]],'Taux sortant'!$I$9:$S$167,COLUMN(),0),"")</f>
        <v>0</v>
      </c>
      <c r="L5756" s="2" t="str">
        <f>IFERROR(VLOOKUP(Tableau2[[#This Row],[PR]],'Taux sortant'!$I$9:$S$167,COLUMN(),0),"")</f>
        <v/>
      </c>
    </row>
    <row r="5757" spans="1:12" x14ac:dyDescent="0.3">
      <c r="A5757" s="1" t="s">
        <v>2760</v>
      </c>
      <c r="B5757" s="1" t="s">
        <v>1549</v>
      </c>
      <c r="C5757" s="2">
        <f>IFERROR(VLOOKUP(Tableau2[[#This Row],[PR]],'Taux sortant'!$I$9:$S$167,COLUMN(),0),"")</f>
        <v>20.5</v>
      </c>
      <c r="D5757" s="2">
        <f>IFERROR(VLOOKUP(Tableau2[[#This Row],[PR]],'Taux sortant'!$I$9:$S$167,COLUMN(),0),"")</f>
        <v>15.85</v>
      </c>
      <c r="E5757" s="2">
        <f>IFERROR(VLOOKUP(Tableau2[[#This Row],[PR]],'Taux sortant'!$I$9:$S$167,COLUMN(),0),"")</f>
        <v>12.24</v>
      </c>
      <c r="F5757" s="2">
        <f>IFERROR(VLOOKUP(Tableau2[[#This Row],[PR]],'Taux sortant'!$I$9:$S$167,COLUMN(),0),"")</f>
        <v>9.4</v>
      </c>
      <c r="G5757" s="2">
        <f>IFERROR(VLOOKUP(Tableau2[[#This Row],[PR]],'Taux sortant'!$I$9:$S$167,COLUMN(),0),"")</f>
        <v>7.62</v>
      </c>
      <c r="H5757" s="2">
        <f>IFERROR(VLOOKUP(Tableau2[[#This Row],[PR]],'Taux sortant'!$I$9:$S$167,COLUMN(),0),"")</f>
        <v>6.35</v>
      </c>
      <c r="I5757" s="2">
        <f>IFERROR(VLOOKUP(Tableau2[[#This Row],[PR]],'Taux sortant'!$I$9:$S$167,COLUMN(),0),"")</f>
        <v>5.47</v>
      </c>
      <c r="J5757" s="2">
        <f>IFERROR(VLOOKUP(Tableau2[[#This Row],[PR]],'Taux sortant'!$I$9:$S$167,COLUMN(),0),"")</f>
        <v>0</v>
      </c>
      <c r="K5757" s="2">
        <f>IFERROR(VLOOKUP(Tableau2[[#This Row],[PR]],'Taux sortant'!$I$9:$S$167,COLUMN(),0),"")</f>
        <v>0</v>
      </c>
      <c r="L5757" s="2" t="str">
        <f>IFERROR(VLOOKUP(Tableau2[[#This Row],[PR]],'Taux sortant'!$I$9:$S$167,COLUMN(),0),"")</f>
        <v/>
      </c>
    </row>
    <row r="5758" spans="1:12" x14ac:dyDescent="0.3">
      <c r="A5758" s="1" t="s">
        <v>2763</v>
      </c>
      <c r="B5758" s="1" t="s">
        <v>1547</v>
      </c>
      <c r="C5758" s="2">
        <f>IFERROR(VLOOKUP(Tableau2[[#This Row],[PR]],'Taux sortant'!$I$9:$S$167,COLUMN(),0),"")</f>
        <v>8.85</v>
      </c>
      <c r="D5758" s="2">
        <f>IFERROR(VLOOKUP(Tableau2[[#This Row],[PR]],'Taux sortant'!$I$9:$S$167,COLUMN(),0),"")</f>
        <v>6.89</v>
      </c>
      <c r="E5758" s="2">
        <f>IFERROR(VLOOKUP(Tableau2[[#This Row],[PR]],'Taux sortant'!$I$9:$S$167,COLUMN(),0),"")</f>
        <v>4.7</v>
      </c>
      <c r="F5758" s="2">
        <f>IFERROR(VLOOKUP(Tableau2[[#This Row],[PR]],'Taux sortant'!$I$9:$S$167,COLUMN(),0),"")</f>
        <v>3.63</v>
      </c>
      <c r="G5758" s="2">
        <f>IFERROR(VLOOKUP(Tableau2[[#This Row],[PR]],'Taux sortant'!$I$9:$S$167,COLUMN(),0),"")</f>
        <v>2.93</v>
      </c>
      <c r="H5758" s="2">
        <f>IFERROR(VLOOKUP(Tableau2[[#This Row],[PR]],'Taux sortant'!$I$9:$S$167,COLUMN(),0),"")</f>
        <v>2.4900000000000002</v>
      </c>
      <c r="I5758" s="2">
        <f>IFERROR(VLOOKUP(Tableau2[[#This Row],[PR]],'Taux sortant'!$I$9:$S$167,COLUMN(),0),"")</f>
        <v>2.21</v>
      </c>
      <c r="J5758" s="2">
        <f>IFERROR(VLOOKUP(Tableau2[[#This Row],[PR]],'Taux sortant'!$I$9:$S$167,COLUMN(),0),"")</f>
        <v>0</v>
      </c>
      <c r="K5758" s="2">
        <f>IFERROR(VLOOKUP(Tableau2[[#This Row],[PR]],'Taux sortant'!$I$9:$S$167,COLUMN(),0),"")</f>
        <v>0</v>
      </c>
      <c r="L5758" s="2" t="str">
        <f>IFERROR(VLOOKUP(Tableau2[[#This Row],[PR]],'Taux sortant'!$I$9:$S$167,COLUMN(),0),"")</f>
        <v/>
      </c>
    </row>
    <row r="5759" spans="1:12" x14ac:dyDescent="0.3">
      <c r="A5759" s="1" t="s">
        <v>2763</v>
      </c>
      <c r="B5759" s="1" t="s">
        <v>5362</v>
      </c>
      <c r="C5759" s="2" t="str">
        <f>IFERROR(VLOOKUP(Tableau2[[#This Row],[PR]],'Taux sortant'!$I$9:$S$167,COLUMN(),0),"")</f>
        <v/>
      </c>
      <c r="D5759" s="2" t="str">
        <f>IFERROR(VLOOKUP(Tableau2[[#This Row],[PR]],'Taux sortant'!$I$9:$S$167,COLUMN(),0),"")</f>
        <v/>
      </c>
      <c r="E5759" s="2" t="str">
        <f>IFERROR(VLOOKUP(Tableau2[[#This Row],[PR]],'Taux sortant'!$I$9:$S$167,COLUMN(),0),"")</f>
        <v/>
      </c>
      <c r="F5759" s="2" t="str">
        <f>IFERROR(VLOOKUP(Tableau2[[#This Row],[PR]],'Taux sortant'!$I$9:$S$167,COLUMN(),0),"")</f>
        <v/>
      </c>
      <c r="G5759" s="2" t="str">
        <f>IFERROR(VLOOKUP(Tableau2[[#This Row],[PR]],'Taux sortant'!$I$9:$S$167,COLUMN(),0),"")</f>
        <v/>
      </c>
      <c r="H5759" s="2" t="str">
        <f>IFERROR(VLOOKUP(Tableau2[[#This Row],[PR]],'Taux sortant'!$I$9:$S$167,COLUMN(),0),"")</f>
        <v/>
      </c>
      <c r="I5759" s="2" t="str">
        <f>IFERROR(VLOOKUP(Tableau2[[#This Row],[PR]],'Taux sortant'!$I$9:$S$167,COLUMN(),0),"")</f>
        <v/>
      </c>
      <c r="J5759" s="2" t="str">
        <f>IFERROR(VLOOKUP(Tableau2[[#This Row],[PR]],'Taux sortant'!$I$9:$S$167,COLUMN(),0),"")</f>
        <v/>
      </c>
      <c r="K5759" s="2" t="str">
        <f>IFERROR(VLOOKUP(Tableau2[[#This Row],[PR]],'Taux sortant'!$I$9:$S$167,COLUMN(),0),"")</f>
        <v/>
      </c>
      <c r="L5759" s="2" t="str">
        <f>IFERROR(VLOOKUP(Tableau2[[#This Row],[PR]],'Taux sortant'!$I$9:$S$167,COLUMN(),0),"")</f>
        <v/>
      </c>
    </row>
    <row r="5760" spans="1:12" x14ac:dyDescent="0.3">
      <c r="A5760" s="1" t="s">
        <v>2766</v>
      </c>
      <c r="B5760" s="1" t="s">
        <v>1549</v>
      </c>
      <c r="C5760" s="2">
        <f>IFERROR(VLOOKUP(Tableau2[[#This Row],[PR]],'Taux sortant'!$I$9:$S$167,COLUMN(),0),"")</f>
        <v>20.5</v>
      </c>
      <c r="D5760" s="2">
        <f>IFERROR(VLOOKUP(Tableau2[[#This Row],[PR]],'Taux sortant'!$I$9:$S$167,COLUMN(),0),"")</f>
        <v>15.85</v>
      </c>
      <c r="E5760" s="2">
        <f>IFERROR(VLOOKUP(Tableau2[[#This Row],[PR]],'Taux sortant'!$I$9:$S$167,COLUMN(),0),"")</f>
        <v>12.24</v>
      </c>
      <c r="F5760" s="2">
        <f>IFERROR(VLOOKUP(Tableau2[[#This Row],[PR]],'Taux sortant'!$I$9:$S$167,COLUMN(),0),"")</f>
        <v>9.4</v>
      </c>
      <c r="G5760" s="2">
        <f>IFERROR(VLOOKUP(Tableau2[[#This Row],[PR]],'Taux sortant'!$I$9:$S$167,COLUMN(),0),"")</f>
        <v>7.62</v>
      </c>
      <c r="H5760" s="2">
        <f>IFERROR(VLOOKUP(Tableau2[[#This Row],[PR]],'Taux sortant'!$I$9:$S$167,COLUMN(),0),"")</f>
        <v>6.35</v>
      </c>
      <c r="I5760" s="2">
        <f>IFERROR(VLOOKUP(Tableau2[[#This Row],[PR]],'Taux sortant'!$I$9:$S$167,COLUMN(),0),"")</f>
        <v>5.47</v>
      </c>
      <c r="J5760" s="2">
        <f>IFERROR(VLOOKUP(Tableau2[[#This Row],[PR]],'Taux sortant'!$I$9:$S$167,COLUMN(),0),"")</f>
        <v>0</v>
      </c>
      <c r="K5760" s="2">
        <f>IFERROR(VLOOKUP(Tableau2[[#This Row],[PR]],'Taux sortant'!$I$9:$S$167,COLUMN(),0),"")</f>
        <v>0</v>
      </c>
      <c r="L5760" s="2" t="str">
        <f>IFERROR(VLOOKUP(Tableau2[[#This Row],[PR]],'Taux sortant'!$I$9:$S$167,COLUMN(),0),"")</f>
        <v/>
      </c>
    </row>
    <row r="5761" spans="1:12" x14ac:dyDescent="0.3">
      <c r="A5761" s="1" t="s">
        <v>2768</v>
      </c>
      <c r="B5761" s="1" t="s">
        <v>1533</v>
      </c>
      <c r="C5761" s="2">
        <f>IFERROR(VLOOKUP(Tableau2[[#This Row],[PR]],'Taux sortant'!$I$9:$S$167,COLUMN(),0),"")</f>
        <v>9.59</v>
      </c>
      <c r="D5761" s="2">
        <f>IFERROR(VLOOKUP(Tableau2[[#This Row],[PR]],'Taux sortant'!$I$9:$S$167,COLUMN(),0),"")</f>
        <v>7.53</v>
      </c>
      <c r="E5761" s="2">
        <f>IFERROR(VLOOKUP(Tableau2[[#This Row],[PR]],'Taux sortant'!$I$9:$S$167,COLUMN(),0),"")</f>
        <v>5.2</v>
      </c>
      <c r="F5761" s="2">
        <f>IFERROR(VLOOKUP(Tableau2[[#This Row],[PR]],'Taux sortant'!$I$9:$S$167,COLUMN(),0),"")</f>
        <v>4.08</v>
      </c>
      <c r="G5761" s="2">
        <f>IFERROR(VLOOKUP(Tableau2[[#This Row],[PR]],'Taux sortant'!$I$9:$S$167,COLUMN(),0),"")</f>
        <v>3.34</v>
      </c>
      <c r="H5761" s="2">
        <f>IFERROR(VLOOKUP(Tableau2[[#This Row],[PR]],'Taux sortant'!$I$9:$S$167,COLUMN(),0),"")</f>
        <v>2.88</v>
      </c>
      <c r="I5761" s="2">
        <f>IFERROR(VLOOKUP(Tableau2[[#This Row],[PR]],'Taux sortant'!$I$9:$S$167,COLUMN(),0),"")</f>
        <v>2.59</v>
      </c>
      <c r="J5761" s="2">
        <f>IFERROR(VLOOKUP(Tableau2[[#This Row],[PR]],'Taux sortant'!$I$9:$S$167,COLUMN(),0),"")</f>
        <v>0</v>
      </c>
      <c r="K5761" s="2">
        <f>IFERROR(VLOOKUP(Tableau2[[#This Row],[PR]],'Taux sortant'!$I$9:$S$167,COLUMN(),0),"")</f>
        <v>0</v>
      </c>
      <c r="L5761" s="2" t="str">
        <f>IFERROR(VLOOKUP(Tableau2[[#This Row],[PR]],'Taux sortant'!$I$9:$S$167,COLUMN(),0),"")</f>
        <v/>
      </c>
    </row>
    <row r="5762" spans="1:12" x14ac:dyDescent="0.3">
      <c r="A5762" s="1" t="s">
        <v>1533</v>
      </c>
      <c r="B5762" s="1" t="s">
        <v>1533</v>
      </c>
      <c r="C5762" s="2">
        <f>IFERROR(VLOOKUP(Tableau2[[#This Row],[PR]],'Taux sortant'!$I$9:$S$167,COLUMN(),0),"")</f>
        <v>9.59</v>
      </c>
      <c r="D5762" s="2">
        <f>IFERROR(VLOOKUP(Tableau2[[#This Row],[PR]],'Taux sortant'!$I$9:$S$167,COLUMN(),0),"")</f>
        <v>7.53</v>
      </c>
      <c r="E5762" s="2">
        <f>IFERROR(VLOOKUP(Tableau2[[#This Row],[PR]],'Taux sortant'!$I$9:$S$167,COLUMN(),0),"")</f>
        <v>5.2</v>
      </c>
      <c r="F5762" s="2">
        <f>IFERROR(VLOOKUP(Tableau2[[#This Row],[PR]],'Taux sortant'!$I$9:$S$167,COLUMN(),0),"")</f>
        <v>4.08</v>
      </c>
      <c r="G5762" s="2">
        <f>IFERROR(VLOOKUP(Tableau2[[#This Row],[PR]],'Taux sortant'!$I$9:$S$167,COLUMN(),0),"")</f>
        <v>3.34</v>
      </c>
      <c r="H5762" s="2">
        <f>IFERROR(VLOOKUP(Tableau2[[#This Row],[PR]],'Taux sortant'!$I$9:$S$167,COLUMN(),0),"")</f>
        <v>2.88</v>
      </c>
      <c r="I5762" s="2">
        <f>IFERROR(VLOOKUP(Tableau2[[#This Row],[PR]],'Taux sortant'!$I$9:$S$167,COLUMN(),0),"")</f>
        <v>2.59</v>
      </c>
      <c r="J5762" s="2">
        <f>IFERROR(VLOOKUP(Tableau2[[#This Row],[PR]],'Taux sortant'!$I$9:$S$167,COLUMN(),0),"")</f>
        <v>0</v>
      </c>
      <c r="K5762" s="2">
        <f>IFERROR(VLOOKUP(Tableau2[[#This Row],[PR]],'Taux sortant'!$I$9:$S$167,COLUMN(),0),"")</f>
        <v>0</v>
      </c>
      <c r="L5762" s="2" t="str">
        <f>IFERROR(VLOOKUP(Tableau2[[#This Row],[PR]],'Taux sortant'!$I$9:$S$167,COLUMN(),0),"")</f>
        <v/>
      </c>
    </row>
    <row r="5763" spans="1:12" x14ac:dyDescent="0.3">
      <c r="A5763" s="1" t="s">
        <v>3789</v>
      </c>
      <c r="B5763" s="1" t="s">
        <v>3097</v>
      </c>
      <c r="C5763" s="2">
        <f>IFERROR(VLOOKUP(Tableau2[[#This Row],[PR]],'Taux sortant'!$I$9:$S$167,COLUMN(),0),"")</f>
        <v>15.23</v>
      </c>
      <c r="D5763" s="2">
        <f>IFERROR(VLOOKUP(Tableau2[[#This Row],[PR]],'Taux sortant'!$I$9:$S$167,COLUMN(),0),"")</f>
        <v>12.68</v>
      </c>
      <c r="E5763" s="2">
        <f>IFERROR(VLOOKUP(Tableau2[[#This Row],[PR]],'Taux sortant'!$I$9:$S$167,COLUMN(),0),"")</f>
        <v>9.76</v>
      </c>
      <c r="F5763" s="2">
        <f>IFERROR(VLOOKUP(Tableau2[[#This Row],[PR]],'Taux sortant'!$I$9:$S$167,COLUMN(),0),"")</f>
        <v>8.27</v>
      </c>
      <c r="G5763" s="2">
        <f>IFERROR(VLOOKUP(Tableau2[[#This Row],[PR]],'Taux sortant'!$I$9:$S$167,COLUMN(),0),"")</f>
        <v>7.07</v>
      </c>
      <c r="H5763" s="2">
        <f>IFERROR(VLOOKUP(Tableau2[[#This Row],[PR]],'Taux sortant'!$I$9:$S$167,COLUMN(),0),"")</f>
        <v>6.09</v>
      </c>
      <c r="I5763" s="2">
        <f>IFERROR(VLOOKUP(Tableau2[[#This Row],[PR]],'Taux sortant'!$I$9:$S$167,COLUMN(),0),"")</f>
        <v>5.31</v>
      </c>
      <c r="J5763" s="2">
        <f>IFERROR(VLOOKUP(Tableau2[[#This Row],[PR]],'Taux sortant'!$I$9:$S$167,COLUMN(),0),"")</f>
        <v>0</v>
      </c>
      <c r="K5763" s="2">
        <f>IFERROR(VLOOKUP(Tableau2[[#This Row],[PR]],'Taux sortant'!$I$9:$S$167,COLUMN(),0),"")</f>
        <v>0</v>
      </c>
      <c r="L5763" s="2" t="str">
        <f>IFERROR(VLOOKUP(Tableau2[[#This Row],[PR]],'Taux sortant'!$I$9:$S$167,COLUMN(),0),"")</f>
        <v/>
      </c>
    </row>
    <row r="5764" spans="1:12" x14ac:dyDescent="0.3">
      <c r="A5764" s="1" t="s">
        <v>2773</v>
      </c>
      <c r="B5764" s="1" t="s">
        <v>1790</v>
      </c>
      <c r="C5764" s="2">
        <f>IFERROR(VLOOKUP(Tableau2[[#This Row],[PR]],'Taux sortant'!$I$9:$S$167,COLUMN(),0),"")</f>
        <v>20.27</v>
      </c>
      <c r="D5764" s="2">
        <f>IFERROR(VLOOKUP(Tableau2[[#This Row],[PR]],'Taux sortant'!$I$9:$S$167,COLUMN(),0),"")</f>
        <v>17.12</v>
      </c>
      <c r="E5764" s="2">
        <f>IFERROR(VLOOKUP(Tableau2[[#This Row],[PR]],'Taux sortant'!$I$9:$S$167,COLUMN(),0),"")</f>
        <v>13.15</v>
      </c>
      <c r="F5764" s="2">
        <f>IFERROR(VLOOKUP(Tableau2[[#This Row],[PR]],'Taux sortant'!$I$9:$S$167,COLUMN(),0),"")</f>
        <v>9.51</v>
      </c>
      <c r="G5764" s="2">
        <f>IFERROR(VLOOKUP(Tableau2[[#This Row],[PR]],'Taux sortant'!$I$9:$S$167,COLUMN(),0),"")</f>
        <v>6.45</v>
      </c>
      <c r="H5764" s="2">
        <f>IFERROR(VLOOKUP(Tableau2[[#This Row],[PR]],'Taux sortant'!$I$9:$S$167,COLUMN(),0),"")</f>
        <v>4.6399999999999997</v>
      </c>
      <c r="I5764" s="2">
        <f>IFERROR(VLOOKUP(Tableau2[[#This Row],[PR]],'Taux sortant'!$I$9:$S$167,COLUMN(),0),"")</f>
        <v>3.62</v>
      </c>
      <c r="J5764" s="2">
        <f>IFERROR(VLOOKUP(Tableau2[[#This Row],[PR]],'Taux sortant'!$I$9:$S$167,COLUMN(),0),"")</f>
        <v>0</v>
      </c>
      <c r="K5764" s="2">
        <f>IFERROR(VLOOKUP(Tableau2[[#This Row],[PR]],'Taux sortant'!$I$9:$S$167,COLUMN(),0),"")</f>
        <v>0</v>
      </c>
      <c r="L5764" s="2" t="str">
        <f>IFERROR(VLOOKUP(Tableau2[[#This Row],[PR]],'Taux sortant'!$I$9:$S$167,COLUMN(),0),"")</f>
        <v/>
      </c>
    </row>
    <row r="5765" spans="1:12" x14ac:dyDescent="0.3">
      <c r="A5765" s="1" t="s">
        <v>2776</v>
      </c>
      <c r="B5765" s="1" t="s">
        <v>1749</v>
      </c>
      <c r="C5765" s="2">
        <f>IFERROR(VLOOKUP(Tableau2[[#This Row],[PR]],'Taux sortant'!$I$9:$S$167,COLUMN(),0),"")</f>
        <v>9.59</v>
      </c>
      <c r="D5765" s="2">
        <f>IFERROR(VLOOKUP(Tableau2[[#This Row],[PR]],'Taux sortant'!$I$9:$S$167,COLUMN(),0),"")</f>
        <v>7.53</v>
      </c>
      <c r="E5765" s="2">
        <f>IFERROR(VLOOKUP(Tableau2[[#This Row],[PR]],'Taux sortant'!$I$9:$S$167,COLUMN(),0),"")</f>
        <v>5.2</v>
      </c>
      <c r="F5765" s="2">
        <f>IFERROR(VLOOKUP(Tableau2[[#This Row],[PR]],'Taux sortant'!$I$9:$S$167,COLUMN(),0),"")</f>
        <v>4.08</v>
      </c>
      <c r="G5765" s="2">
        <f>IFERROR(VLOOKUP(Tableau2[[#This Row],[PR]],'Taux sortant'!$I$9:$S$167,COLUMN(),0),"")</f>
        <v>3.34</v>
      </c>
      <c r="H5765" s="2">
        <f>IFERROR(VLOOKUP(Tableau2[[#This Row],[PR]],'Taux sortant'!$I$9:$S$167,COLUMN(),0),"")</f>
        <v>2.88</v>
      </c>
      <c r="I5765" s="2">
        <f>IFERROR(VLOOKUP(Tableau2[[#This Row],[PR]],'Taux sortant'!$I$9:$S$167,COLUMN(),0),"")</f>
        <v>2.59</v>
      </c>
      <c r="J5765" s="2">
        <f>IFERROR(VLOOKUP(Tableau2[[#This Row],[PR]],'Taux sortant'!$I$9:$S$167,COLUMN(),0),"")</f>
        <v>0</v>
      </c>
      <c r="K5765" s="2">
        <f>IFERROR(VLOOKUP(Tableau2[[#This Row],[PR]],'Taux sortant'!$I$9:$S$167,COLUMN(),0),"")</f>
        <v>0</v>
      </c>
      <c r="L5765" s="2" t="str">
        <f>IFERROR(VLOOKUP(Tableau2[[#This Row],[PR]],'Taux sortant'!$I$9:$S$167,COLUMN(),0),"")</f>
        <v/>
      </c>
    </row>
    <row r="5766" spans="1:12" x14ac:dyDescent="0.3">
      <c r="A5766" s="1" t="s">
        <v>2779</v>
      </c>
      <c r="B5766" s="1" t="s">
        <v>1669</v>
      </c>
      <c r="C5766" s="2">
        <f>IFERROR(VLOOKUP(Tableau2[[#This Row],[PR]],'Taux sortant'!$I$9:$S$167,COLUMN(),0),"")</f>
        <v>23.63</v>
      </c>
      <c r="D5766" s="2">
        <f>IFERROR(VLOOKUP(Tableau2[[#This Row],[PR]],'Taux sortant'!$I$9:$S$167,COLUMN(),0),"")</f>
        <v>18.579999999999998</v>
      </c>
      <c r="E5766" s="2">
        <f>IFERROR(VLOOKUP(Tableau2[[#This Row],[PR]],'Taux sortant'!$I$9:$S$167,COLUMN(),0),"")</f>
        <v>13.97</v>
      </c>
      <c r="F5766" s="2">
        <f>IFERROR(VLOOKUP(Tableau2[[#This Row],[PR]],'Taux sortant'!$I$9:$S$167,COLUMN(),0),"")</f>
        <v>11.28</v>
      </c>
      <c r="G5766" s="2">
        <f>IFERROR(VLOOKUP(Tableau2[[#This Row],[PR]],'Taux sortant'!$I$9:$S$167,COLUMN(),0),"")</f>
        <v>8.2799999999999994</v>
      </c>
      <c r="H5766" s="2">
        <f>IFERROR(VLOOKUP(Tableau2[[#This Row],[PR]],'Taux sortant'!$I$9:$S$167,COLUMN(),0),"")</f>
        <v>6.16</v>
      </c>
      <c r="I5766" s="2">
        <f>IFERROR(VLOOKUP(Tableau2[[#This Row],[PR]],'Taux sortant'!$I$9:$S$167,COLUMN(),0),"")</f>
        <v>5.49</v>
      </c>
      <c r="J5766" s="2">
        <f>IFERROR(VLOOKUP(Tableau2[[#This Row],[PR]],'Taux sortant'!$I$9:$S$167,COLUMN(),0),"")</f>
        <v>0</v>
      </c>
      <c r="K5766" s="2">
        <f>IFERROR(VLOOKUP(Tableau2[[#This Row],[PR]],'Taux sortant'!$I$9:$S$167,COLUMN(),0),"")</f>
        <v>0</v>
      </c>
      <c r="L5766" s="2" t="str">
        <f>IFERROR(VLOOKUP(Tableau2[[#This Row],[PR]],'Taux sortant'!$I$9:$S$167,COLUMN(),0),"")</f>
        <v/>
      </c>
    </row>
    <row r="5767" spans="1:12" x14ac:dyDescent="0.3">
      <c r="A5767" s="1" t="s">
        <v>2779</v>
      </c>
      <c r="B5767" s="1" t="s">
        <v>3118</v>
      </c>
      <c r="C5767" s="2">
        <f>IFERROR(VLOOKUP(Tableau2[[#This Row],[PR]],'Taux sortant'!$I$9:$S$167,COLUMN(),0),"")</f>
        <v>15.34</v>
      </c>
      <c r="D5767" s="2">
        <f>IFERROR(VLOOKUP(Tableau2[[#This Row],[PR]],'Taux sortant'!$I$9:$S$167,COLUMN(),0),"")</f>
        <v>12.85</v>
      </c>
      <c r="E5767" s="2">
        <f>IFERROR(VLOOKUP(Tableau2[[#This Row],[PR]],'Taux sortant'!$I$9:$S$167,COLUMN(),0),"")</f>
        <v>9.94</v>
      </c>
      <c r="F5767" s="2">
        <f>IFERROR(VLOOKUP(Tableau2[[#This Row],[PR]],'Taux sortant'!$I$9:$S$167,COLUMN(),0),"")</f>
        <v>8.5399999999999991</v>
      </c>
      <c r="G5767" s="2">
        <f>IFERROR(VLOOKUP(Tableau2[[#This Row],[PR]],'Taux sortant'!$I$9:$S$167,COLUMN(),0),"")</f>
        <v>7.34</v>
      </c>
      <c r="H5767" s="2">
        <f>IFERROR(VLOOKUP(Tableau2[[#This Row],[PR]],'Taux sortant'!$I$9:$S$167,COLUMN(),0),"")</f>
        <v>6.29</v>
      </c>
      <c r="I5767" s="2">
        <f>IFERROR(VLOOKUP(Tableau2[[#This Row],[PR]],'Taux sortant'!$I$9:$S$167,COLUMN(),0),"")</f>
        <v>5.49</v>
      </c>
      <c r="J5767" s="2">
        <f>IFERROR(VLOOKUP(Tableau2[[#This Row],[PR]],'Taux sortant'!$I$9:$S$167,COLUMN(),0),"")</f>
        <v>0</v>
      </c>
      <c r="K5767" s="2">
        <f>IFERROR(VLOOKUP(Tableau2[[#This Row],[PR]],'Taux sortant'!$I$9:$S$167,COLUMN(),0),"")</f>
        <v>0</v>
      </c>
      <c r="L5767" s="2" t="str">
        <f>IFERROR(VLOOKUP(Tableau2[[#This Row],[PR]],'Taux sortant'!$I$9:$S$167,COLUMN(),0),"")</f>
        <v/>
      </c>
    </row>
    <row r="5768" spans="1:12" x14ac:dyDescent="0.3">
      <c r="A5768" s="1" t="s">
        <v>3794</v>
      </c>
      <c r="B5768" s="1" t="s">
        <v>3118</v>
      </c>
      <c r="C5768" s="2">
        <f>IFERROR(VLOOKUP(Tableau2[[#This Row],[PR]],'Taux sortant'!$I$9:$S$167,COLUMN(),0),"")</f>
        <v>15.34</v>
      </c>
      <c r="D5768" s="2">
        <f>IFERROR(VLOOKUP(Tableau2[[#This Row],[PR]],'Taux sortant'!$I$9:$S$167,COLUMN(),0),"")</f>
        <v>12.85</v>
      </c>
      <c r="E5768" s="2">
        <f>IFERROR(VLOOKUP(Tableau2[[#This Row],[PR]],'Taux sortant'!$I$9:$S$167,COLUMN(),0),"")</f>
        <v>9.94</v>
      </c>
      <c r="F5768" s="2">
        <f>IFERROR(VLOOKUP(Tableau2[[#This Row],[PR]],'Taux sortant'!$I$9:$S$167,COLUMN(),0),"")</f>
        <v>8.5399999999999991</v>
      </c>
      <c r="G5768" s="2">
        <f>IFERROR(VLOOKUP(Tableau2[[#This Row],[PR]],'Taux sortant'!$I$9:$S$167,COLUMN(),0),"")</f>
        <v>7.34</v>
      </c>
      <c r="H5768" s="2">
        <f>IFERROR(VLOOKUP(Tableau2[[#This Row],[PR]],'Taux sortant'!$I$9:$S$167,COLUMN(),0),"")</f>
        <v>6.29</v>
      </c>
      <c r="I5768" s="2">
        <f>IFERROR(VLOOKUP(Tableau2[[#This Row],[PR]],'Taux sortant'!$I$9:$S$167,COLUMN(),0),"")</f>
        <v>5.49</v>
      </c>
      <c r="J5768" s="2">
        <f>IFERROR(VLOOKUP(Tableau2[[#This Row],[PR]],'Taux sortant'!$I$9:$S$167,COLUMN(),0),"")</f>
        <v>0</v>
      </c>
      <c r="K5768" s="2">
        <f>IFERROR(VLOOKUP(Tableau2[[#This Row],[PR]],'Taux sortant'!$I$9:$S$167,COLUMN(),0),"")</f>
        <v>0</v>
      </c>
      <c r="L5768" s="2" t="str">
        <f>IFERROR(VLOOKUP(Tableau2[[#This Row],[PR]],'Taux sortant'!$I$9:$S$167,COLUMN(),0),"")</f>
        <v/>
      </c>
    </row>
    <row r="5769" spans="1:12" x14ac:dyDescent="0.3">
      <c r="A5769" s="1" t="s">
        <v>2782</v>
      </c>
      <c r="B5769" s="1" t="s">
        <v>1587</v>
      </c>
      <c r="C5769" s="2">
        <f>IFERROR(VLOOKUP(Tableau2[[#This Row],[PR]],'Taux sortant'!$I$9:$S$167,COLUMN(),0),"")</f>
        <v>20.91</v>
      </c>
      <c r="D5769" s="2">
        <f>IFERROR(VLOOKUP(Tableau2[[#This Row],[PR]],'Taux sortant'!$I$9:$S$167,COLUMN(),0),"")</f>
        <v>16.62</v>
      </c>
      <c r="E5769" s="2">
        <f>IFERROR(VLOOKUP(Tableau2[[#This Row],[PR]],'Taux sortant'!$I$9:$S$167,COLUMN(),0),"")</f>
        <v>12.11</v>
      </c>
      <c r="F5769" s="2">
        <f>IFERROR(VLOOKUP(Tableau2[[#This Row],[PR]],'Taux sortant'!$I$9:$S$167,COLUMN(),0),"")</f>
        <v>9.7100000000000009</v>
      </c>
      <c r="G5769" s="2">
        <f>IFERROR(VLOOKUP(Tableau2[[#This Row],[PR]],'Taux sortant'!$I$9:$S$167,COLUMN(),0),"")</f>
        <v>7</v>
      </c>
      <c r="H5769" s="2">
        <f>IFERROR(VLOOKUP(Tableau2[[#This Row],[PR]],'Taux sortant'!$I$9:$S$167,COLUMN(),0),"")</f>
        <v>4.8099999999999996</v>
      </c>
      <c r="I5769" s="2">
        <f>IFERROR(VLOOKUP(Tableau2[[#This Row],[PR]],'Taux sortant'!$I$9:$S$167,COLUMN(),0),"")</f>
        <v>4.1900000000000004</v>
      </c>
      <c r="J5769" s="2">
        <f>IFERROR(VLOOKUP(Tableau2[[#This Row],[PR]],'Taux sortant'!$I$9:$S$167,COLUMN(),0),"")</f>
        <v>0</v>
      </c>
      <c r="K5769" s="2">
        <f>IFERROR(VLOOKUP(Tableau2[[#This Row],[PR]],'Taux sortant'!$I$9:$S$167,COLUMN(),0),"")</f>
        <v>0</v>
      </c>
      <c r="L5769" s="2" t="str">
        <f>IFERROR(VLOOKUP(Tableau2[[#This Row],[PR]],'Taux sortant'!$I$9:$S$167,COLUMN(),0),"")</f>
        <v/>
      </c>
    </row>
    <row r="5770" spans="1:12" x14ac:dyDescent="0.3">
      <c r="A5770" s="1" t="s">
        <v>2785</v>
      </c>
      <c r="B5770" s="1" t="s">
        <v>1540</v>
      </c>
      <c r="C5770" s="2">
        <f>IFERROR(VLOOKUP(Tableau2[[#This Row],[PR]],'Taux sortant'!$I$9:$S$167,COLUMN(),0),"")</f>
        <v>9.59</v>
      </c>
      <c r="D5770" s="2">
        <f>IFERROR(VLOOKUP(Tableau2[[#This Row],[PR]],'Taux sortant'!$I$9:$S$167,COLUMN(),0),"")</f>
        <v>7.53</v>
      </c>
      <c r="E5770" s="2">
        <f>IFERROR(VLOOKUP(Tableau2[[#This Row],[PR]],'Taux sortant'!$I$9:$S$167,COLUMN(),0),"")</f>
        <v>5.2</v>
      </c>
      <c r="F5770" s="2">
        <f>IFERROR(VLOOKUP(Tableau2[[#This Row],[PR]],'Taux sortant'!$I$9:$S$167,COLUMN(),0),"")</f>
        <v>4.08</v>
      </c>
      <c r="G5770" s="2">
        <f>IFERROR(VLOOKUP(Tableau2[[#This Row],[PR]],'Taux sortant'!$I$9:$S$167,COLUMN(),0),"")</f>
        <v>3.34</v>
      </c>
      <c r="H5770" s="2">
        <f>IFERROR(VLOOKUP(Tableau2[[#This Row],[PR]],'Taux sortant'!$I$9:$S$167,COLUMN(),0),"")</f>
        <v>2.88</v>
      </c>
      <c r="I5770" s="2">
        <f>IFERROR(VLOOKUP(Tableau2[[#This Row],[PR]],'Taux sortant'!$I$9:$S$167,COLUMN(),0),"")</f>
        <v>2.59</v>
      </c>
      <c r="J5770" s="2">
        <f>IFERROR(VLOOKUP(Tableau2[[#This Row],[PR]],'Taux sortant'!$I$9:$S$167,COLUMN(),0),"")</f>
        <v>0</v>
      </c>
      <c r="K5770" s="2">
        <f>IFERROR(VLOOKUP(Tableau2[[#This Row],[PR]],'Taux sortant'!$I$9:$S$167,COLUMN(),0),"")</f>
        <v>0</v>
      </c>
      <c r="L5770" s="2" t="str">
        <f>IFERROR(VLOOKUP(Tableau2[[#This Row],[PR]],'Taux sortant'!$I$9:$S$167,COLUMN(),0),"")</f>
        <v/>
      </c>
    </row>
    <row r="5771" spans="1:12" x14ac:dyDescent="0.3">
      <c r="A5771" s="1" t="s">
        <v>2788</v>
      </c>
      <c r="B5771" s="1" t="s">
        <v>1587</v>
      </c>
      <c r="C5771" s="2">
        <f>IFERROR(VLOOKUP(Tableau2[[#This Row],[PR]],'Taux sortant'!$I$9:$S$167,COLUMN(),0),"")</f>
        <v>20.91</v>
      </c>
      <c r="D5771" s="2">
        <f>IFERROR(VLOOKUP(Tableau2[[#This Row],[PR]],'Taux sortant'!$I$9:$S$167,COLUMN(),0),"")</f>
        <v>16.62</v>
      </c>
      <c r="E5771" s="2">
        <f>IFERROR(VLOOKUP(Tableau2[[#This Row],[PR]],'Taux sortant'!$I$9:$S$167,COLUMN(),0),"")</f>
        <v>12.11</v>
      </c>
      <c r="F5771" s="2">
        <f>IFERROR(VLOOKUP(Tableau2[[#This Row],[PR]],'Taux sortant'!$I$9:$S$167,COLUMN(),0),"")</f>
        <v>9.7100000000000009</v>
      </c>
      <c r="G5771" s="2">
        <f>IFERROR(VLOOKUP(Tableau2[[#This Row],[PR]],'Taux sortant'!$I$9:$S$167,COLUMN(),0),"")</f>
        <v>7</v>
      </c>
      <c r="H5771" s="2">
        <f>IFERROR(VLOOKUP(Tableau2[[#This Row],[PR]],'Taux sortant'!$I$9:$S$167,COLUMN(),0),"")</f>
        <v>4.8099999999999996</v>
      </c>
      <c r="I5771" s="2">
        <f>IFERROR(VLOOKUP(Tableau2[[#This Row],[PR]],'Taux sortant'!$I$9:$S$167,COLUMN(),0),"")</f>
        <v>4.1900000000000004</v>
      </c>
      <c r="J5771" s="2">
        <f>IFERROR(VLOOKUP(Tableau2[[#This Row],[PR]],'Taux sortant'!$I$9:$S$167,COLUMN(),0),"")</f>
        <v>0</v>
      </c>
      <c r="K5771" s="2">
        <f>IFERROR(VLOOKUP(Tableau2[[#This Row],[PR]],'Taux sortant'!$I$9:$S$167,COLUMN(),0),"")</f>
        <v>0</v>
      </c>
      <c r="L5771" s="2" t="str">
        <f>IFERROR(VLOOKUP(Tableau2[[#This Row],[PR]],'Taux sortant'!$I$9:$S$167,COLUMN(),0),"")</f>
        <v/>
      </c>
    </row>
    <row r="5772" spans="1:12" x14ac:dyDescent="0.3">
      <c r="A5772" s="1" t="s">
        <v>2791</v>
      </c>
      <c r="B5772" s="1" t="s">
        <v>1631</v>
      </c>
      <c r="C5772" s="2">
        <f>IFERROR(VLOOKUP(Tableau2[[#This Row],[PR]],'Taux sortant'!$I$9:$S$167,COLUMN(),0),"")</f>
        <v>10.29</v>
      </c>
      <c r="D5772" s="2">
        <f>IFERROR(VLOOKUP(Tableau2[[#This Row],[PR]],'Taux sortant'!$I$9:$S$167,COLUMN(),0),"")</f>
        <v>8.1199999999999992</v>
      </c>
      <c r="E5772" s="2">
        <f>IFERROR(VLOOKUP(Tableau2[[#This Row],[PR]],'Taux sortant'!$I$9:$S$167,COLUMN(),0),"")</f>
        <v>5.69</v>
      </c>
      <c r="F5772" s="2">
        <f>IFERROR(VLOOKUP(Tableau2[[#This Row],[PR]],'Taux sortant'!$I$9:$S$167,COLUMN(),0),"")</f>
        <v>4.5199999999999996</v>
      </c>
      <c r="G5772" s="2">
        <f>IFERROR(VLOOKUP(Tableau2[[#This Row],[PR]],'Taux sortant'!$I$9:$S$167,COLUMN(),0),"")</f>
        <v>3.74</v>
      </c>
      <c r="H5772" s="2">
        <f>IFERROR(VLOOKUP(Tableau2[[#This Row],[PR]],'Taux sortant'!$I$9:$S$167,COLUMN(),0),"")</f>
        <v>3.28</v>
      </c>
      <c r="I5772" s="2">
        <f>IFERROR(VLOOKUP(Tableau2[[#This Row],[PR]],'Taux sortant'!$I$9:$S$167,COLUMN(),0),"")</f>
        <v>2.99</v>
      </c>
      <c r="J5772" s="2">
        <f>IFERROR(VLOOKUP(Tableau2[[#This Row],[PR]],'Taux sortant'!$I$9:$S$167,COLUMN(),0),"")</f>
        <v>0</v>
      </c>
      <c r="K5772" s="2">
        <f>IFERROR(VLOOKUP(Tableau2[[#This Row],[PR]],'Taux sortant'!$I$9:$S$167,COLUMN(),0),"")</f>
        <v>0</v>
      </c>
      <c r="L5772" s="2" t="str">
        <f>IFERROR(VLOOKUP(Tableau2[[#This Row],[PR]],'Taux sortant'!$I$9:$S$167,COLUMN(),0),"")</f>
        <v/>
      </c>
    </row>
    <row r="5773" spans="1:12" x14ac:dyDescent="0.3">
      <c r="A5773" s="1" t="s">
        <v>1335</v>
      </c>
      <c r="B5773" s="1" t="s">
        <v>81</v>
      </c>
      <c r="C5773" s="2">
        <f>IFERROR(VLOOKUP(Tableau2[[#This Row],[PR]],'Taux sortant'!$I$9:$S$167,COLUMN(),0),"")</f>
        <v>21.64</v>
      </c>
      <c r="D5773" s="2">
        <f>IFERROR(VLOOKUP(Tableau2[[#This Row],[PR]],'Taux sortant'!$I$9:$S$167,COLUMN(),0),"")</f>
        <v>17.309999999999999</v>
      </c>
      <c r="E5773" s="2">
        <f>IFERROR(VLOOKUP(Tableau2[[#This Row],[PR]],'Taux sortant'!$I$9:$S$167,COLUMN(),0),"")</f>
        <v>12.45</v>
      </c>
      <c r="F5773" s="2">
        <f>IFERROR(VLOOKUP(Tableau2[[#This Row],[PR]],'Taux sortant'!$I$9:$S$167,COLUMN(),0),"")</f>
        <v>10.1</v>
      </c>
      <c r="G5773" s="2">
        <f>IFERROR(VLOOKUP(Tableau2[[#This Row],[PR]],'Taux sortant'!$I$9:$S$167,COLUMN(),0),"")</f>
        <v>8.23</v>
      </c>
      <c r="H5773" s="2">
        <f>IFERROR(VLOOKUP(Tableau2[[#This Row],[PR]],'Taux sortant'!$I$9:$S$167,COLUMN(),0),"")</f>
        <v>5.96</v>
      </c>
      <c r="I5773" s="2">
        <f>IFERROR(VLOOKUP(Tableau2[[#This Row],[PR]],'Taux sortant'!$I$9:$S$167,COLUMN(),0),"")</f>
        <v>5.44</v>
      </c>
      <c r="J5773" s="2">
        <f>IFERROR(VLOOKUP(Tableau2[[#This Row],[PR]],'Taux sortant'!$I$9:$S$167,COLUMN(),0),"")</f>
        <v>0</v>
      </c>
      <c r="K5773" s="2">
        <f>IFERROR(VLOOKUP(Tableau2[[#This Row],[PR]],'Taux sortant'!$I$9:$S$167,COLUMN(),0),"")</f>
        <v>0</v>
      </c>
      <c r="L5773" s="2" t="str">
        <f>IFERROR(VLOOKUP(Tableau2[[#This Row],[PR]],'Taux sortant'!$I$9:$S$167,COLUMN(),0),"")</f>
        <v/>
      </c>
    </row>
    <row r="5774" spans="1:12" x14ac:dyDescent="0.3">
      <c r="A5774" s="1" t="s">
        <v>1338</v>
      </c>
      <c r="B5774" s="1" t="s">
        <v>5</v>
      </c>
      <c r="C5774" s="2">
        <f>IFERROR(VLOOKUP(Tableau2[[#This Row],[PR]],'Taux sortant'!$I$9:$S$167,COLUMN(),0),"")</f>
        <v>11.64</v>
      </c>
      <c r="D5774" s="2">
        <f>IFERROR(VLOOKUP(Tableau2[[#This Row],[PR]],'Taux sortant'!$I$9:$S$167,COLUMN(),0),"")</f>
        <v>9.2799999999999994</v>
      </c>
      <c r="E5774" s="2">
        <f>IFERROR(VLOOKUP(Tableau2[[#This Row],[PR]],'Taux sortant'!$I$9:$S$167,COLUMN(),0),"")</f>
        <v>6.6</v>
      </c>
      <c r="F5774" s="2">
        <f>IFERROR(VLOOKUP(Tableau2[[#This Row],[PR]],'Taux sortant'!$I$9:$S$167,COLUMN(),0),"")</f>
        <v>5.3</v>
      </c>
      <c r="G5774" s="2">
        <f>IFERROR(VLOOKUP(Tableau2[[#This Row],[PR]],'Taux sortant'!$I$9:$S$167,COLUMN(),0),"")</f>
        <v>4.37</v>
      </c>
      <c r="H5774" s="2">
        <f>IFERROR(VLOOKUP(Tableau2[[#This Row],[PR]],'Taux sortant'!$I$9:$S$167,COLUMN(),0),"")</f>
        <v>3.62</v>
      </c>
      <c r="I5774" s="2">
        <f>IFERROR(VLOOKUP(Tableau2[[#This Row],[PR]],'Taux sortant'!$I$9:$S$167,COLUMN(),0),"")</f>
        <v>3.13</v>
      </c>
      <c r="J5774" s="2">
        <f>IFERROR(VLOOKUP(Tableau2[[#This Row],[PR]],'Taux sortant'!$I$9:$S$167,COLUMN(),0),"")</f>
        <v>0</v>
      </c>
      <c r="K5774" s="2">
        <f>IFERROR(VLOOKUP(Tableau2[[#This Row],[PR]],'Taux sortant'!$I$9:$S$167,COLUMN(),0),"")</f>
        <v>0</v>
      </c>
      <c r="L5774" s="2" t="str">
        <f>IFERROR(VLOOKUP(Tableau2[[#This Row],[PR]],'Taux sortant'!$I$9:$S$167,COLUMN(),0),"")</f>
        <v/>
      </c>
    </row>
    <row r="5775" spans="1:12" x14ac:dyDescent="0.3">
      <c r="A5775" s="1" t="s">
        <v>2794</v>
      </c>
      <c r="B5775" s="1" t="s">
        <v>1790</v>
      </c>
      <c r="C5775" s="2">
        <f>IFERROR(VLOOKUP(Tableau2[[#This Row],[PR]],'Taux sortant'!$I$9:$S$167,COLUMN(),0),"")</f>
        <v>20.27</v>
      </c>
      <c r="D5775" s="2">
        <f>IFERROR(VLOOKUP(Tableau2[[#This Row],[PR]],'Taux sortant'!$I$9:$S$167,COLUMN(),0),"")</f>
        <v>17.12</v>
      </c>
      <c r="E5775" s="2">
        <f>IFERROR(VLOOKUP(Tableau2[[#This Row],[PR]],'Taux sortant'!$I$9:$S$167,COLUMN(),0),"")</f>
        <v>13.15</v>
      </c>
      <c r="F5775" s="2">
        <f>IFERROR(VLOOKUP(Tableau2[[#This Row],[PR]],'Taux sortant'!$I$9:$S$167,COLUMN(),0),"")</f>
        <v>9.51</v>
      </c>
      <c r="G5775" s="2">
        <f>IFERROR(VLOOKUP(Tableau2[[#This Row],[PR]],'Taux sortant'!$I$9:$S$167,COLUMN(),0),"")</f>
        <v>6.45</v>
      </c>
      <c r="H5775" s="2">
        <f>IFERROR(VLOOKUP(Tableau2[[#This Row],[PR]],'Taux sortant'!$I$9:$S$167,COLUMN(),0),"")</f>
        <v>4.6399999999999997</v>
      </c>
      <c r="I5775" s="2">
        <f>IFERROR(VLOOKUP(Tableau2[[#This Row],[PR]],'Taux sortant'!$I$9:$S$167,COLUMN(),0),"")</f>
        <v>3.62</v>
      </c>
      <c r="J5775" s="2">
        <f>IFERROR(VLOOKUP(Tableau2[[#This Row],[PR]],'Taux sortant'!$I$9:$S$167,COLUMN(),0),"")</f>
        <v>0</v>
      </c>
      <c r="K5775" s="2">
        <f>IFERROR(VLOOKUP(Tableau2[[#This Row],[PR]],'Taux sortant'!$I$9:$S$167,COLUMN(),0),"")</f>
        <v>0</v>
      </c>
      <c r="L5775" s="2" t="str">
        <f>IFERROR(VLOOKUP(Tableau2[[#This Row],[PR]],'Taux sortant'!$I$9:$S$167,COLUMN(),0),"")</f>
        <v/>
      </c>
    </row>
    <row r="5776" spans="1:12" x14ac:dyDescent="0.3">
      <c r="A5776" s="1" t="s">
        <v>2794</v>
      </c>
      <c r="B5776" s="1" t="s">
        <v>5902</v>
      </c>
      <c r="C5776" s="2">
        <f>IFERROR(VLOOKUP(Tableau2[[#This Row],[PR]],'Taux sortant'!$I$9:$S$167,COLUMN(),0),"")</f>
        <v>36.44</v>
      </c>
      <c r="D5776" s="2">
        <f>IFERROR(VLOOKUP(Tableau2[[#This Row],[PR]],'Taux sortant'!$I$9:$S$167,COLUMN(),0),"")</f>
        <v>33.200000000000003</v>
      </c>
      <c r="E5776" s="2">
        <f>IFERROR(VLOOKUP(Tableau2[[#This Row],[PR]],'Taux sortant'!$I$9:$S$167,COLUMN(),0),"")</f>
        <v>28.06</v>
      </c>
      <c r="F5776" s="2">
        <f>IFERROR(VLOOKUP(Tableau2[[#This Row],[PR]],'Taux sortant'!$I$9:$S$167,COLUMN(),0),"")</f>
        <v>26.17</v>
      </c>
      <c r="G5776" s="2">
        <f>IFERROR(VLOOKUP(Tableau2[[#This Row],[PR]],'Taux sortant'!$I$9:$S$167,COLUMN(),0),"")</f>
        <v>21.8</v>
      </c>
      <c r="H5776" s="2">
        <f>IFERROR(VLOOKUP(Tableau2[[#This Row],[PR]],'Taux sortant'!$I$9:$S$167,COLUMN(),0),"")</f>
        <v>18.88</v>
      </c>
      <c r="I5776" s="2">
        <f>IFERROR(VLOOKUP(Tableau2[[#This Row],[PR]],'Taux sortant'!$I$9:$S$167,COLUMN(),0),"")</f>
        <v>15.7</v>
      </c>
      <c r="J5776" s="2">
        <f>IFERROR(VLOOKUP(Tableau2[[#This Row],[PR]],'Taux sortant'!$I$9:$S$167,COLUMN(),0),"")</f>
        <v>0</v>
      </c>
      <c r="K5776" s="2">
        <f>IFERROR(VLOOKUP(Tableau2[[#This Row],[PR]],'Taux sortant'!$I$9:$S$167,COLUMN(),0),"")</f>
        <v>0</v>
      </c>
      <c r="L5776" s="2" t="str">
        <f>IFERROR(VLOOKUP(Tableau2[[#This Row],[PR]],'Taux sortant'!$I$9:$S$167,COLUMN(),0),"")</f>
        <v/>
      </c>
    </row>
    <row r="5777" spans="1:12" x14ac:dyDescent="0.3">
      <c r="A5777" s="1" t="s">
        <v>2794</v>
      </c>
      <c r="B5777" s="1" t="s">
        <v>3109</v>
      </c>
      <c r="C5777" s="2">
        <f>IFERROR(VLOOKUP(Tableau2[[#This Row],[PR]],'Taux sortant'!$I$9:$S$167,COLUMN(),0),"")</f>
        <v>12.34</v>
      </c>
      <c r="D5777" s="2">
        <f>IFERROR(VLOOKUP(Tableau2[[#This Row],[PR]],'Taux sortant'!$I$9:$S$167,COLUMN(),0),"")</f>
        <v>10.06</v>
      </c>
      <c r="E5777" s="2">
        <f>IFERROR(VLOOKUP(Tableau2[[#This Row],[PR]],'Taux sortant'!$I$9:$S$167,COLUMN(),0),"")</f>
        <v>7.45</v>
      </c>
      <c r="F5777" s="2">
        <f>IFERROR(VLOOKUP(Tableau2[[#This Row],[PR]],'Taux sortant'!$I$9:$S$167,COLUMN(),0),"")</f>
        <v>6.22</v>
      </c>
      <c r="G5777" s="2">
        <f>IFERROR(VLOOKUP(Tableau2[[#This Row],[PR]],'Taux sortant'!$I$9:$S$167,COLUMN(),0),"")</f>
        <v>5.23</v>
      </c>
      <c r="H5777" s="2">
        <f>IFERROR(VLOOKUP(Tableau2[[#This Row],[PR]],'Taux sortant'!$I$9:$S$167,COLUMN(),0),"")</f>
        <v>4.43</v>
      </c>
      <c r="I5777" s="2">
        <f>IFERROR(VLOOKUP(Tableau2[[#This Row],[PR]],'Taux sortant'!$I$9:$S$167,COLUMN(),0),"")</f>
        <v>3.8</v>
      </c>
      <c r="J5777" s="2">
        <f>IFERROR(VLOOKUP(Tableau2[[#This Row],[PR]],'Taux sortant'!$I$9:$S$167,COLUMN(),0),"")</f>
        <v>0</v>
      </c>
      <c r="K5777" s="2">
        <f>IFERROR(VLOOKUP(Tableau2[[#This Row],[PR]],'Taux sortant'!$I$9:$S$167,COLUMN(),0),"")</f>
        <v>0</v>
      </c>
      <c r="L5777" s="2" t="str">
        <f>IFERROR(VLOOKUP(Tableau2[[#This Row],[PR]],'Taux sortant'!$I$9:$S$167,COLUMN(),0),"")</f>
        <v/>
      </c>
    </row>
    <row r="5778" spans="1:12" x14ac:dyDescent="0.3">
      <c r="A5778" s="1" t="s">
        <v>2797</v>
      </c>
      <c r="B5778" s="1" t="s">
        <v>1587</v>
      </c>
      <c r="C5778" s="2">
        <f>IFERROR(VLOOKUP(Tableau2[[#This Row],[PR]],'Taux sortant'!$I$9:$S$167,COLUMN(),0),"")</f>
        <v>20.91</v>
      </c>
      <c r="D5778" s="2">
        <f>IFERROR(VLOOKUP(Tableau2[[#This Row],[PR]],'Taux sortant'!$I$9:$S$167,COLUMN(),0),"")</f>
        <v>16.62</v>
      </c>
      <c r="E5778" s="2">
        <f>IFERROR(VLOOKUP(Tableau2[[#This Row],[PR]],'Taux sortant'!$I$9:$S$167,COLUMN(),0),"")</f>
        <v>12.11</v>
      </c>
      <c r="F5778" s="2">
        <f>IFERROR(VLOOKUP(Tableau2[[#This Row],[PR]],'Taux sortant'!$I$9:$S$167,COLUMN(),0),"")</f>
        <v>9.7100000000000009</v>
      </c>
      <c r="G5778" s="2">
        <f>IFERROR(VLOOKUP(Tableau2[[#This Row],[PR]],'Taux sortant'!$I$9:$S$167,COLUMN(),0),"")</f>
        <v>7</v>
      </c>
      <c r="H5778" s="2">
        <f>IFERROR(VLOOKUP(Tableau2[[#This Row],[PR]],'Taux sortant'!$I$9:$S$167,COLUMN(),0),"")</f>
        <v>4.8099999999999996</v>
      </c>
      <c r="I5778" s="2">
        <f>IFERROR(VLOOKUP(Tableau2[[#This Row],[PR]],'Taux sortant'!$I$9:$S$167,COLUMN(),0),"")</f>
        <v>4.1900000000000004</v>
      </c>
      <c r="J5778" s="2">
        <f>IFERROR(VLOOKUP(Tableau2[[#This Row],[PR]],'Taux sortant'!$I$9:$S$167,COLUMN(),0),"")</f>
        <v>0</v>
      </c>
      <c r="K5778" s="2">
        <f>IFERROR(VLOOKUP(Tableau2[[#This Row],[PR]],'Taux sortant'!$I$9:$S$167,COLUMN(),0),"")</f>
        <v>0</v>
      </c>
      <c r="L5778" s="2" t="str">
        <f>IFERROR(VLOOKUP(Tableau2[[#This Row],[PR]],'Taux sortant'!$I$9:$S$167,COLUMN(),0),"")</f>
        <v/>
      </c>
    </row>
    <row r="5779" spans="1:12" x14ac:dyDescent="0.3">
      <c r="A5779" s="1" t="s">
        <v>2800</v>
      </c>
      <c r="B5779" s="1" t="s">
        <v>1531</v>
      </c>
      <c r="C5779" s="2">
        <f>IFERROR(VLOOKUP(Tableau2[[#This Row],[PR]],'Taux sortant'!$I$9:$S$167,COLUMN(),0),"")</f>
        <v>9.59</v>
      </c>
      <c r="D5779" s="2">
        <f>IFERROR(VLOOKUP(Tableau2[[#This Row],[PR]],'Taux sortant'!$I$9:$S$167,COLUMN(),0),"")</f>
        <v>7.53</v>
      </c>
      <c r="E5779" s="2">
        <f>IFERROR(VLOOKUP(Tableau2[[#This Row],[PR]],'Taux sortant'!$I$9:$S$167,COLUMN(),0),"")</f>
        <v>5.2</v>
      </c>
      <c r="F5779" s="2">
        <f>IFERROR(VLOOKUP(Tableau2[[#This Row],[PR]],'Taux sortant'!$I$9:$S$167,COLUMN(),0),"")</f>
        <v>4.08</v>
      </c>
      <c r="G5779" s="2">
        <f>IFERROR(VLOOKUP(Tableau2[[#This Row],[PR]],'Taux sortant'!$I$9:$S$167,COLUMN(),0),"")</f>
        <v>3.34</v>
      </c>
      <c r="H5779" s="2">
        <f>IFERROR(VLOOKUP(Tableau2[[#This Row],[PR]],'Taux sortant'!$I$9:$S$167,COLUMN(),0),"")</f>
        <v>2.88</v>
      </c>
      <c r="I5779" s="2">
        <f>IFERROR(VLOOKUP(Tableau2[[#This Row],[PR]],'Taux sortant'!$I$9:$S$167,COLUMN(),0),"")</f>
        <v>2.59</v>
      </c>
      <c r="J5779" s="2">
        <f>IFERROR(VLOOKUP(Tableau2[[#This Row],[PR]],'Taux sortant'!$I$9:$S$167,COLUMN(),0),"")</f>
        <v>0</v>
      </c>
      <c r="K5779" s="2">
        <f>IFERROR(VLOOKUP(Tableau2[[#This Row],[PR]],'Taux sortant'!$I$9:$S$167,COLUMN(),0),"")</f>
        <v>0</v>
      </c>
      <c r="L5779" s="2" t="str">
        <f>IFERROR(VLOOKUP(Tableau2[[#This Row],[PR]],'Taux sortant'!$I$9:$S$167,COLUMN(),0),"")</f>
        <v/>
      </c>
    </row>
    <row r="5780" spans="1:12" x14ac:dyDescent="0.3">
      <c r="A5780" s="1" t="s">
        <v>2803</v>
      </c>
      <c r="B5780" s="1" t="s">
        <v>1749</v>
      </c>
      <c r="C5780" s="2">
        <f>IFERROR(VLOOKUP(Tableau2[[#This Row],[PR]],'Taux sortant'!$I$9:$S$167,COLUMN(),0),"")</f>
        <v>9.59</v>
      </c>
      <c r="D5780" s="2">
        <f>IFERROR(VLOOKUP(Tableau2[[#This Row],[PR]],'Taux sortant'!$I$9:$S$167,COLUMN(),0),"")</f>
        <v>7.53</v>
      </c>
      <c r="E5780" s="2">
        <f>IFERROR(VLOOKUP(Tableau2[[#This Row],[PR]],'Taux sortant'!$I$9:$S$167,COLUMN(),0),"")</f>
        <v>5.2</v>
      </c>
      <c r="F5780" s="2">
        <f>IFERROR(VLOOKUP(Tableau2[[#This Row],[PR]],'Taux sortant'!$I$9:$S$167,COLUMN(),0),"")</f>
        <v>4.08</v>
      </c>
      <c r="G5780" s="2">
        <f>IFERROR(VLOOKUP(Tableau2[[#This Row],[PR]],'Taux sortant'!$I$9:$S$167,COLUMN(),0),"")</f>
        <v>3.34</v>
      </c>
      <c r="H5780" s="2">
        <f>IFERROR(VLOOKUP(Tableau2[[#This Row],[PR]],'Taux sortant'!$I$9:$S$167,COLUMN(),0),"")</f>
        <v>2.88</v>
      </c>
      <c r="I5780" s="2">
        <f>IFERROR(VLOOKUP(Tableau2[[#This Row],[PR]],'Taux sortant'!$I$9:$S$167,COLUMN(),0),"")</f>
        <v>2.59</v>
      </c>
      <c r="J5780" s="2">
        <f>IFERROR(VLOOKUP(Tableau2[[#This Row],[PR]],'Taux sortant'!$I$9:$S$167,COLUMN(),0),"")</f>
        <v>0</v>
      </c>
      <c r="K5780" s="2">
        <f>IFERROR(VLOOKUP(Tableau2[[#This Row],[PR]],'Taux sortant'!$I$9:$S$167,COLUMN(),0),"")</f>
        <v>0</v>
      </c>
      <c r="L5780" s="2" t="str">
        <f>IFERROR(VLOOKUP(Tableau2[[#This Row],[PR]],'Taux sortant'!$I$9:$S$167,COLUMN(),0),"")</f>
        <v/>
      </c>
    </row>
    <row r="5781" spans="1:12" x14ac:dyDescent="0.3">
      <c r="A5781" s="1" t="s">
        <v>2806</v>
      </c>
      <c r="B5781" s="1" t="s">
        <v>1816</v>
      </c>
      <c r="C5781" s="2">
        <f>IFERROR(VLOOKUP(Tableau2[[#This Row],[PR]],'Taux sortant'!$I$9:$S$167,COLUMN(),0),"")</f>
        <v>18.93</v>
      </c>
      <c r="D5781" s="2">
        <f>IFERROR(VLOOKUP(Tableau2[[#This Row],[PR]],'Taux sortant'!$I$9:$S$167,COLUMN(),0),"")</f>
        <v>14.85</v>
      </c>
      <c r="E5781" s="2">
        <f>IFERROR(VLOOKUP(Tableau2[[#This Row],[PR]],'Taux sortant'!$I$9:$S$167,COLUMN(),0),"")</f>
        <v>11.22</v>
      </c>
      <c r="F5781" s="2">
        <f>IFERROR(VLOOKUP(Tableau2[[#This Row],[PR]],'Taux sortant'!$I$9:$S$167,COLUMN(),0),"")</f>
        <v>8.25</v>
      </c>
      <c r="G5781" s="2">
        <f>IFERROR(VLOOKUP(Tableau2[[#This Row],[PR]],'Taux sortant'!$I$9:$S$167,COLUMN(),0),"")</f>
        <v>5.71</v>
      </c>
      <c r="H5781" s="2">
        <f>IFERROR(VLOOKUP(Tableau2[[#This Row],[PR]],'Taux sortant'!$I$9:$S$167,COLUMN(),0),"")</f>
        <v>4.21</v>
      </c>
      <c r="I5781" s="2">
        <f>IFERROR(VLOOKUP(Tableau2[[#This Row],[PR]],'Taux sortant'!$I$9:$S$167,COLUMN(),0),"")</f>
        <v>3.29</v>
      </c>
      <c r="J5781" s="2">
        <f>IFERROR(VLOOKUP(Tableau2[[#This Row],[PR]],'Taux sortant'!$I$9:$S$167,COLUMN(),0),"")</f>
        <v>0</v>
      </c>
      <c r="K5781" s="2">
        <f>IFERROR(VLOOKUP(Tableau2[[#This Row],[PR]],'Taux sortant'!$I$9:$S$167,COLUMN(),0),"")</f>
        <v>0</v>
      </c>
      <c r="L5781" s="2" t="str">
        <f>IFERROR(VLOOKUP(Tableau2[[#This Row],[PR]],'Taux sortant'!$I$9:$S$167,COLUMN(),0),"")</f>
        <v/>
      </c>
    </row>
    <row r="5782" spans="1:12" x14ac:dyDescent="0.3">
      <c r="A5782" s="1" t="s">
        <v>3799</v>
      </c>
      <c r="B5782" s="1" t="s">
        <v>3400</v>
      </c>
      <c r="C5782" s="2">
        <f>IFERROR(VLOOKUP(Tableau2[[#This Row],[PR]],'Taux sortant'!$I$9:$S$167,COLUMN(),0),"")</f>
        <v>14.09</v>
      </c>
      <c r="D5782" s="2">
        <f>IFERROR(VLOOKUP(Tableau2[[#This Row],[PR]],'Taux sortant'!$I$9:$S$167,COLUMN(),0),"")</f>
        <v>11.65</v>
      </c>
      <c r="E5782" s="2">
        <f>IFERROR(VLOOKUP(Tableau2[[#This Row],[PR]],'Taux sortant'!$I$9:$S$167,COLUMN(),0),"")</f>
        <v>8.84</v>
      </c>
      <c r="F5782" s="2">
        <f>IFERROR(VLOOKUP(Tableau2[[#This Row],[PR]],'Taux sortant'!$I$9:$S$167,COLUMN(),0),"")</f>
        <v>7.5</v>
      </c>
      <c r="G5782" s="2">
        <f>IFERROR(VLOOKUP(Tableau2[[#This Row],[PR]],'Taux sortant'!$I$9:$S$167,COLUMN(),0),"")</f>
        <v>6.42</v>
      </c>
      <c r="H5782" s="2">
        <f>IFERROR(VLOOKUP(Tableau2[[#This Row],[PR]],'Taux sortant'!$I$9:$S$167,COLUMN(),0),"")</f>
        <v>5.53</v>
      </c>
      <c r="I5782" s="2">
        <f>IFERROR(VLOOKUP(Tableau2[[#This Row],[PR]],'Taux sortant'!$I$9:$S$167,COLUMN(),0),"")</f>
        <v>4.9000000000000004</v>
      </c>
      <c r="J5782" s="2">
        <f>IFERROR(VLOOKUP(Tableau2[[#This Row],[PR]],'Taux sortant'!$I$9:$S$167,COLUMN(),0),"")</f>
        <v>0</v>
      </c>
      <c r="K5782" s="2">
        <f>IFERROR(VLOOKUP(Tableau2[[#This Row],[PR]],'Taux sortant'!$I$9:$S$167,COLUMN(),0),"")</f>
        <v>0</v>
      </c>
      <c r="L5782" s="2" t="str">
        <f>IFERROR(VLOOKUP(Tableau2[[#This Row],[PR]],'Taux sortant'!$I$9:$S$167,COLUMN(),0),"")</f>
        <v/>
      </c>
    </row>
    <row r="5783" spans="1:12" x14ac:dyDescent="0.3">
      <c r="A5783" s="1" t="s">
        <v>2809</v>
      </c>
      <c r="B5783" s="1" t="s">
        <v>1570</v>
      </c>
      <c r="C5783" s="2">
        <f>IFERROR(VLOOKUP(Tableau2[[#This Row],[PR]],'Taux sortant'!$I$9:$S$167,COLUMN(),0),"")</f>
        <v>19.86</v>
      </c>
      <c r="D5783" s="2">
        <f>IFERROR(VLOOKUP(Tableau2[[#This Row],[PR]],'Taux sortant'!$I$9:$S$167,COLUMN(),0),"")</f>
        <v>14.64</v>
      </c>
      <c r="E5783" s="2">
        <f>IFERROR(VLOOKUP(Tableau2[[#This Row],[PR]],'Taux sortant'!$I$9:$S$167,COLUMN(),0),"")</f>
        <v>10.78</v>
      </c>
      <c r="F5783" s="2">
        <f>IFERROR(VLOOKUP(Tableau2[[#This Row],[PR]],'Taux sortant'!$I$9:$S$167,COLUMN(),0),"")</f>
        <v>8.1199999999999992</v>
      </c>
      <c r="G5783" s="2">
        <f>IFERROR(VLOOKUP(Tableau2[[#This Row],[PR]],'Taux sortant'!$I$9:$S$167,COLUMN(),0),"")</f>
        <v>6.83</v>
      </c>
      <c r="H5783" s="2">
        <f>IFERROR(VLOOKUP(Tableau2[[#This Row],[PR]],'Taux sortant'!$I$9:$S$167,COLUMN(),0),"")</f>
        <v>5.07</v>
      </c>
      <c r="I5783" s="2">
        <f>IFERROR(VLOOKUP(Tableau2[[#This Row],[PR]],'Taux sortant'!$I$9:$S$167,COLUMN(),0),"")</f>
        <v>4.43</v>
      </c>
      <c r="J5783" s="2">
        <f>IFERROR(VLOOKUP(Tableau2[[#This Row],[PR]],'Taux sortant'!$I$9:$S$167,COLUMN(),0),"")</f>
        <v>0</v>
      </c>
      <c r="K5783" s="2">
        <f>IFERROR(VLOOKUP(Tableau2[[#This Row],[PR]],'Taux sortant'!$I$9:$S$167,COLUMN(),0),"")</f>
        <v>0</v>
      </c>
      <c r="L5783" s="2" t="str">
        <f>IFERROR(VLOOKUP(Tableau2[[#This Row],[PR]],'Taux sortant'!$I$9:$S$167,COLUMN(),0),"")</f>
        <v/>
      </c>
    </row>
    <row r="5784" spans="1:12" x14ac:dyDescent="0.3">
      <c r="A5784" s="1" t="s">
        <v>2812</v>
      </c>
      <c r="B5784" s="1" t="s">
        <v>1631</v>
      </c>
      <c r="C5784" s="2">
        <f>IFERROR(VLOOKUP(Tableau2[[#This Row],[PR]],'Taux sortant'!$I$9:$S$167,COLUMN(),0),"")</f>
        <v>10.29</v>
      </c>
      <c r="D5784" s="2">
        <f>IFERROR(VLOOKUP(Tableau2[[#This Row],[PR]],'Taux sortant'!$I$9:$S$167,COLUMN(),0),"")</f>
        <v>8.1199999999999992</v>
      </c>
      <c r="E5784" s="2">
        <f>IFERROR(VLOOKUP(Tableau2[[#This Row],[PR]],'Taux sortant'!$I$9:$S$167,COLUMN(),0),"")</f>
        <v>5.69</v>
      </c>
      <c r="F5784" s="2">
        <f>IFERROR(VLOOKUP(Tableau2[[#This Row],[PR]],'Taux sortant'!$I$9:$S$167,COLUMN(),0),"")</f>
        <v>4.5199999999999996</v>
      </c>
      <c r="G5784" s="2">
        <f>IFERROR(VLOOKUP(Tableau2[[#This Row],[PR]],'Taux sortant'!$I$9:$S$167,COLUMN(),0),"")</f>
        <v>3.74</v>
      </c>
      <c r="H5784" s="2">
        <f>IFERROR(VLOOKUP(Tableau2[[#This Row],[PR]],'Taux sortant'!$I$9:$S$167,COLUMN(),0),"")</f>
        <v>3.28</v>
      </c>
      <c r="I5784" s="2">
        <f>IFERROR(VLOOKUP(Tableau2[[#This Row],[PR]],'Taux sortant'!$I$9:$S$167,COLUMN(),0),"")</f>
        <v>2.99</v>
      </c>
      <c r="J5784" s="2">
        <f>IFERROR(VLOOKUP(Tableau2[[#This Row],[PR]],'Taux sortant'!$I$9:$S$167,COLUMN(),0),"")</f>
        <v>0</v>
      </c>
      <c r="K5784" s="2">
        <f>IFERROR(VLOOKUP(Tableau2[[#This Row],[PR]],'Taux sortant'!$I$9:$S$167,COLUMN(),0),"")</f>
        <v>0</v>
      </c>
      <c r="L5784" s="2" t="str">
        <f>IFERROR(VLOOKUP(Tableau2[[#This Row],[PR]],'Taux sortant'!$I$9:$S$167,COLUMN(),0),"")</f>
        <v/>
      </c>
    </row>
    <row r="5785" spans="1:12" x14ac:dyDescent="0.3">
      <c r="A5785" s="1" t="s">
        <v>2815</v>
      </c>
      <c r="B5785" s="1" t="s">
        <v>1572</v>
      </c>
      <c r="C5785" s="2">
        <f>IFERROR(VLOOKUP(Tableau2[[#This Row],[PR]],'Taux sortant'!$I$9:$S$167,COLUMN(),0),"")</f>
        <v>11.77</v>
      </c>
      <c r="D5785" s="2">
        <f>IFERROR(VLOOKUP(Tableau2[[#This Row],[PR]],'Taux sortant'!$I$9:$S$167,COLUMN(),0),"")</f>
        <v>9.3699999999999992</v>
      </c>
      <c r="E5785" s="2">
        <f>IFERROR(VLOOKUP(Tableau2[[#This Row],[PR]],'Taux sortant'!$I$9:$S$167,COLUMN(),0),"")</f>
        <v>6.64</v>
      </c>
      <c r="F5785" s="2">
        <f>IFERROR(VLOOKUP(Tableau2[[#This Row],[PR]],'Taux sortant'!$I$9:$S$167,COLUMN(),0),"")</f>
        <v>5.36</v>
      </c>
      <c r="G5785" s="2">
        <f>IFERROR(VLOOKUP(Tableau2[[#This Row],[PR]],'Taux sortant'!$I$9:$S$167,COLUMN(),0),"")</f>
        <v>4.43</v>
      </c>
      <c r="H5785" s="2">
        <f>IFERROR(VLOOKUP(Tableau2[[#This Row],[PR]],'Taux sortant'!$I$9:$S$167,COLUMN(),0),"")</f>
        <v>3.65</v>
      </c>
      <c r="I5785" s="2">
        <f>IFERROR(VLOOKUP(Tableau2[[#This Row],[PR]],'Taux sortant'!$I$9:$S$167,COLUMN(),0),"")</f>
        <v>3.13</v>
      </c>
      <c r="J5785" s="2">
        <f>IFERROR(VLOOKUP(Tableau2[[#This Row],[PR]],'Taux sortant'!$I$9:$S$167,COLUMN(),0),"")</f>
        <v>0</v>
      </c>
      <c r="K5785" s="2">
        <f>IFERROR(VLOOKUP(Tableau2[[#This Row],[PR]],'Taux sortant'!$I$9:$S$167,COLUMN(),0),"")</f>
        <v>0</v>
      </c>
      <c r="L5785" s="2" t="str">
        <f>IFERROR(VLOOKUP(Tableau2[[#This Row],[PR]],'Taux sortant'!$I$9:$S$167,COLUMN(),0),"")</f>
        <v/>
      </c>
    </row>
    <row r="5786" spans="1:12" x14ac:dyDescent="0.3">
      <c r="A5786" s="1" t="s">
        <v>2839</v>
      </c>
      <c r="B5786" s="1" t="s">
        <v>1543</v>
      </c>
      <c r="C5786" s="2">
        <f>IFERROR(VLOOKUP(Tableau2[[#This Row],[PR]],'Taux sortant'!$I$9:$S$167,COLUMN(),0),"")</f>
        <v>23.63</v>
      </c>
      <c r="D5786" s="2">
        <f>IFERROR(VLOOKUP(Tableau2[[#This Row],[PR]],'Taux sortant'!$I$9:$S$167,COLUMN(),0),"")</f>
        <v>18.579999999999998</v>
      </c>
      <c r="E5786" s="2">
        <f>IFERROR(VLOOKUP(Tableau2[[#This Row],[PR]],'Taux sortant'!$I$9:$S$167,COLUMN(),0),"")</f>
        <v>13.97</v>
      </c>
      <c r="F5786" s="2">
        <f>IFERROR(VLOOKUP(Tableau2[[#This Row],[PR]],'Taux sortant'!$I$9:$S$167,COLUMN(),0),"")</f>
        <v>11.28</v>
      </c>
      <c r="G5786" s="2">
        <f>IFERROR(VLOOKUP(Tableau2[[#This Row],[PR]],'Taux sortant'!$I$9:$S$167,COLUMN(),0),"")</f>
        <v>8.2799999999999994</v>
      </c>
      <c r="H5786" s="2">
        <f>IFERROR(VLOOKUP(Tableau2[[#This Row],[PR]],'Taux sortant'!$I$9:$S$167,COLUMN(),0),"")</f>
        <v>6.16</v>
      </c>
      <c r="I5786" s="2">
        <f>IFERROR(VLOOKUP(Tableau2[[#This Row],[PR]],'Taux sortant'!$I$9:$S$167,COLUMN(),0),"")</f>
        <v>5.49</v>
      </c>
      <c r="J5786" s="2">
        <f>IFERROR(VLOOKUP(Tableau2[[#This Row],[PR]],'Taux sortant'!$I$9:$S$167,COLUMN(),0),"")</f>
        <v>0</v>
      </c>
      <c r="K5786" s="2">
        <f>IFERROR(VLOOKUP(Tableau2[[#This Row],[PR]],'Taux sortant'!$I$9:$S$167,COLUMN(),0),"")</f>
        <v>0</v>
      </c>
      <c r="L5786" s="2" t="str">
        <f>IFERROR(VLOOKUP(Tableau2[[#This Row],[PR]],'Taux sortant'!$I$9:$S$167,COLUMN(),0),"")</f>
        <v/>
      </c>
    </row>
    <row r="5787" spans="1:12" x14ac:dyDescent="0.3">
      <c r="A5787" s="1" t="s">
        <v>2818</v>
      </c>
      <c r="B5787" s="1" t="s">
        <v>1570</v>
      </c>
      <c r="C5787" s="2">
        <f>IFERROR(VLOOKUP(Tableau2[[#This Row],[PR]],'Taux sortant'!$I$9:$S$167,COLUMN(),0),"")</f>
        <v>19.86</v>
      </c>
      <c r="D5787" s="2">
        <f>IFERROR(VLOOKUP(Tableau2[[#This Row],[PR]],'Taux sortant'!$I$9:$S$167,COLUMN(),0),"")</f>
        <v>14.64</v>
      </c>
      <c r="E5787" s="2">
        <f>IFERROR(VLOOKUP(Tableau2[[#This Row],[PR]],'Taux sortant'!$I$9:$S$167,COLUMN(),0),"")</f>
        <v>10.78</v>
      </c>
      <c r="F5787" s="2">
        <f>IFERROR(VLOOKUP(Tableau2[[#This Row],[PR]],'Taux sortant'!$I$9:$S$167,COLUMN(),0),"")</f>
        <v>8.1199999999999992</v>
      </c>
      <c r="G5787" s="2">
        <f>IFERROR(VLOOKUP(Tableau2[[#This Row],[PR]],'Taux sortant'!$I$9:$S$167,COLUMN(),0),"")</f>
        <v>6.83</v>
      </c>
      <c r="H5787" s="2">
        <f>IFERROR(VLOOKUP(Tableau2[[#This Row],[PR]],'Taux sortant'!$I$9:$S$167,COLUMN(),0),"")</f>
        <v>5.07</v>
      </c>
      <c r="I5787" s="2">
        <f>IFERROR(VLOOKUP(Tableau2[[#This Row],[PR]],'Taux sortant'!$I$9:$S$167,COLUMN(),0),"")</f>
        <v>4.43</v>
      </c>
      <c r="J5787" s="2">
        <f>IFERROR(VLOOKUP(Tableau2[[#This Row],[PR]],'Taux sortant'!$I$9:$S$167,COLUMN(),0),"")</f>
        <v>0</v>
      </c>
      <c r="K5787" s="2">
        <f>IFERROR(VLOOKUP(Tableau2[[#This Row],[PR]],'Taux sortant'!$I$9:$S$167,COLUMN(),0),"")</f>
        <v>0</v>
      </c>
      <c r="L5787" s="2" t="str">
        <f>IFERROR(VLOOKUP(Tableau2[[#This Row],[PR]],'Taux sortant'!$I$9:$S$167,COLUMN(),0),"")</f>
        <v/>
      </c>
    </row>
    <row r="5788" spans="1:12" x14ac:dyDescent="0.3">
      <c r="A5788" s="1" t="s">
        <v>2821</v>
      </c>
      <c r="B5788" s="1" t="s">
        <v>1549</v>
      </c>
      <c r="C5788" s="2">
        <f>IFERROR(VLOOKUP(Tableau2[[#This Row],[PR]],'Taux sortant'!$I$9:$S$167,COLUMN(),0),"")</f>
        <v>20.5</v>
      </c>
      <c r="D5788" s="2">
        <f>IFERROR(VLOOKUP(Tableau2[[#This Row],[PR]],'Taux sortant'!$I$9:$S$167,COLUMN(),0),"")</f>
        <v>15.85</v>
      </c>
      <c r="E5788" s="2">
        <f>IFERROR(VLOOKUP(Tableau2[[#This Row],[PR]],'Taux sortant'!$I$9:$S$167,COLUMN(),0),"")</f>
        <v>12.24</v>
      </c>
      <c r="F5788" s="2">
        <f>IFERROR(VLOOKUP(Tableau2[[#This Row],[PR]],'Taux sortant'!$I$9:$S$167,COLUMN(),0),"")</f>
        <v>9.4</v>
      </c>
      <c r="G5788" s="2">
        <f>IFERROR(VLOOKUP(Tableau2[[#This Row],[PR]],'Taux sortant'!$I$9:$S$167,COLUMN(),0),"")</f>
        <v>7.62</v>
      </c>
      <c r="H5788" s="2">
        <f>IFERROR(VLOOKUP(Tableau2[[#This Row],[PR]],'Taux sortant'!$I$9:$S$167,COLUMN(),0),"")</f>
        <v>6.35</v>
      </c>
      <c r="I5788" s="2">
        <f>IFERROR(VLOOKUP(Tableau2[[#This Row],[PR]],'Taux sortant'!$I$9:$S$167,COLUMN(),0),"")</f>
        <v>5.47</v>
      </c>
      <c r="J5788" s="2">
        <f>IFERROR(VLOOKUP(Tableau2[[#This Row],[PR]],'Taux sortant'!$I$9:$S$167,COLUMN(),0),"")</f>
        <v>0</v>
      </c>
      <c r="K5788" s="2">
        <f>IFERROR(VLOOKUP(Tableau2[[#This Row],[PR]],'Taux sortant'!$I$9:$S$167,COLUMN(),0),"")</f>
        <v>0</v>
      </c>
      <c r="L5788" s="2" t="str">
        <f>IFERROR(VLOOKUP(Tableau2[[#This Row],[PR]],'Taux sortant'!$I$9:$S$167,COLUMN(),0),"")</f>
        <v/>
      </c>
    </row>
    <row r="5789" spans="1:12" x14ac:dyDescent="0.3">
      <c r="A5789" s="1" t="s">
        <v>2824</v>
      </c>
      <c r="B5789" s="1" t="s">
        <v>1549</v>
      </c>
      <c r="C5789" s="2">
        <f>IFERROR(VLOOKUP(Tableau2[[#This Row],[PR]],'Taux sortant'!$I$9:$S$167,COLUMN(),0),"")</f>
        <v>20.5</v>
      </c>
      <c r="D5789" s="2">
        <f>IFERROR(VLOOKUP(Tableau2[[#This Row],[PR]],'Taux sortant'!$I$9:$S$167,COLUMN(),0),"")</f>
        <v>15.85</v>
      </c>
      <c r="E5789" s="2">
        <f>IFERROR(VLOOKUP(Tableau2[[#This Row],[PR]],'Taux sortant'!$I$9:$S$167,COLUMN(),0),"")</f>
        <v>12.24</v>
      </c>
      <c r="F5789" s="2">
        <f>IFERROR(VLOOKUP(Tableau2[[#This Row],[PR]],'Taux sortant'!$I$9:$S$167,COLUMN(),0),"")</f>
        <v>9.4</v>
      </c>
      <c r="G5789" s="2">
        <f>IFERROR(VLOOKUP(Tableau2[[#This Row],[PR]],'Taux sortant'!$I$9:$S$167,COLUMN(),0),"")</f>
        <v>7.62</v>
      </c>
      <c r="H5789" s="2">
        <f>IFERROR(VLOOKUP(Tableau2[[#This Row],[PR]],'Taux sortant'!$I$9:$S$167,COLUMN(),0),"")</f>
        <v>6.35</v>
      </c>
      <c r="I5789" s="2">
        <f>IFERROR(VLOOKUP(Tableau2[[#This Row],[PR]],'Taux sortant'!$I$9:$S$167,COLUMN(),0),"")</f>
        <v>5.47</v>
      </c>
      <c r="J5789" s="2">
        <f>IFERROR(VLOOKUP(Tableau2[[#This Row],[PR]],'Taux sortant'!$I$9:$S$167,COLUMN(),0),"")</f>
        <v>0</v>
      </c>
      <c r="K5789" s="2">
        <f>IFERROR(VLOOKUP(Tableau2[[#This Row],[PR]],'Taux sortant'!$I$9:$S$167,COLUMN(),0),"")</f>
        <v>0</v>
      </c>
      <c r="L5789" s="2" t="str">
        <f>IFERROR(VLOOKUP(Tableau2[[#This Row],[PR]],'Taux sortant'!$I$9:$S$167,COLUMN(),0),"")</f>
        <v/>
      </c>
    </row>
    <row r="5790" spans="1:12" x14ac:dyDescent="0.3">
      <c r="A5790" s="1" t="s">
        <v>2827</v>
      </c>
      <c r="B5790" s="1" t="s">
        <v>1605</v>
      </c>
      <c r="C5790" s="2">
        <f>IFERROR(VLOOKUP(Tableau2[[#This Row],[PR]],'Taux sortant'!$I$9:$S$167,COLUMN(),0),"")</f>
        <v>20.91</v>
      </c>
      <c r="D5790" s="2">
        <f>IFERROR(VLOOKUP(Tableau2[[#This Row],[PR]],'Taux sortant'!$I$9:$S$167,COLUMN(),0),"")</f>
        <v>16.62</v>
      </c>
      <c r="E5790" s="2">
        <f>IFERROR(VLOOKUP(Tableau2[[#This Row],[PR]],'Taux sortant'!$I$9:$S$167,COLUMN(),0),"")</f>
        <v>12.11</v>
      </c>
      <c r="F5790" s="2">
        <f>IFERROR(VLOOKUP(Tableau2[[#This Row],[PR]],'Taux sortant'!$I$9:$S$167,COLUMN(),0),"")</f>
        <v>9.7100000000000009</v>
      </c>
      <c r="G5790" s="2">
        <f>IFERROR(VLOOKUP(Tableau2[[#This Row],[PR]],'Taux sortant'!$I$9:$S$167,COLUMN(),0),"")</f>
        <v>7</v>
      </c>
      <c r="H5790" s="2">
        <f>IFERROR(VLOOKUP(Tableau2[[#This Row],[PR]],'Taux sortant'!$I$9:$S$167,COLUMN(),0),"")</f>
        <v>4.8099999999999996</v>
      </c>
      <c r="I5790" s="2">
        <f>IFERROR(VLOOKUP(Tableau2[[#This Row],[PR]],'Taux sortant'!$I$9:$S$167,COLUMN(),0),"")</f>
        <v>4.1900000000000004</v>
      </c>
      <c r="J5790" s="2">
        <f>IFERROR(VLOOKUP(Tableau2[[#This Row],[PR]],'Taux sortant'!$I$9:$S$167,COLUMN(),0),"")</f>
        <v>0</v>
      </c>
      <c r="K5790" s="2">
        <f>IFERROR(VLOOKUP(Tableau2[[#This Row],[PR]],'Taux sortant'!$I$9:$S$167,COLUMN(),0),"")</f>
        <v>0</v>
      </c>
      <c r="L5790" s="2" t="str">
        <f>IFERROR(VLOOKUP(Tableau2[[#This Row],[PR]],'Taux sortant'!$I$9:$S$167,COLUMN(),0),"")</f>
        <v/>
      </c>
    </row>
    <row r="5791" spans="1:12" x14ac:dyDescent="0.3">
      <c r="A5791" s="1" t="s">
        <v>2830</v>
      </c>
      <c r="B5791" s="1" t="s">
        <v>1570</v>
      </c>
      <c r="C5791" s="2">
        <f>IFERROR(VLOOKUP(Tableau2[[#This Row],[PR]],'Taux sortant'!$I$9:$S$167,COLUMN(),0),"")</f>
        <v>19.86</v>
      </c>
      <c r="D5791" s="2">
        <f>IFERROR(VLOOKUP(Tableau2[[#This Row],[PR]],'Taux sortant'!$I$9:$S$167,COLUMN(),0),"")</f>
        <v>14.64</v>
      </c>
      <c r="E5791" s="2">
        <f>IFERROR(VLOOKUP(Tableau2[[#This Row],[PR]],'Taux sortant'!$I$9:$S$167,COLUMN(),0),"")</f>
        <v>10.78</v>
      </c>
      <c r="F5791" s="2">
        <f>IFERROR(VLOOKUP(Tableau2[[#This Row],[PR]],'Taux sortant'!$I$9:$S$167,COLUMN(),0),"")</f>
        <v>8.1199999999999992</v>
      </c>
      <c r="G5791" s="2">
        <f>IFERROR(VLOOKUP(Tableau2[[#This Row],[PR]],'Taux sortant'!$I$9:$S$167,COLUMN(),0),"")</f>
        <v>6.83</v>
      </c>
      <c r="H5791" s="2">
        <f>IFERROR(VLOOKUP(Tableau2[[#This Row],[PR]],'Taux sortant'!$I$9:$S$167,COLUMN(),0),"")</f>
        <v>5.07</v>
      </c>
      <c r="I5791" s="2">
        <f>IFERROR(VLOOKUP(Tableau2[[#This Row],[PR]],'Taux sortant'!$I$9:$S$167,COLUMN(),0),"")</f>
        <v>4.43</v>
      </c>
      <c r="J5791" s="2">
        <f>IFERROR(VLOOKUP(Tableau2[[#This Row],[PR]],'Taux sortant'!$I$9:$S$167,COLUMN(),0),"")</f>
        <v>0</v>
      </c>
      <c r="K5791" s="2">
        <f>IFERROR(VLOOKUP(Tableau2[[#This Row],[PR]],'Taux sortant'!$I$9:$S$167,COLUMN(),0),"")</f>
        <v>0</v>
      </c>
      <c r="L5791" s="2" t="str">
        <f>IFERROR(VLOOKUP(Tableau2[[#This Row],[PR]],'Taux sortant'!$I$9:$S$167,COLUMN(),0),"")</f>
        <v/>
      </c>
    </row>
    <row r="5792" spans="1:12" x14ac:dyDescent="0.3">
      <c r="A5792" s="1" t="s">
        <v>2833</v>
      </c>
      <c r="B5792" s="1" t="s">
        <v>1790</v>
      </c>
      <c r="C5792" s="2">
        <f>IFERROR(VLOOKUP(Tableau2[[#This Row],[PR]],'Taux sortant'!$I$9:$S$167,COLUMN(),0),"")</f>
        <v>20.27</v>
      </c>
      <c r="D5792" s="2">
        <f>IFERROR(VLOOKUP(Tableau2[[#This Row],[PR]],'Taux sortant'!$I$9:$S$167,COLUMN(),0),"")</f>
        <v>17.12</v>
      </c>
      <c r="E5792" s="2">
        <f>IFERROR(VLOOKUP(Tableau2[[#This Row],[PR]],'Taux sortant'!$I$9:$S$167,COLUMN(),0),"")</f>
        <v>13.15</v>
      </c>
      <c r="F5792" s="2">
        <f>IFERROR(VLOOKUP(Tableau2[[#This Row],[PR]],'Taux sortant'!$I$9:$S$167,COLUMN(),0),"")</f>
        <v>9.51</v>
      </c>
      <c r="G5792" s="2">
        <f>IFERROR(VLOOKUP(Tableau2[[#This Row],[PR]],'Taux sortant'!$I$9:$S$167,COLUMN(),0),"")</f>
        <v>6.45</v>
      </c>
      <c r="H5792" s="2">
        <f>IFERROR(VLOOKUP(Tableau2[[#This Row],[PR]],'Taux sortant'!$I$9:$S$167,COLUMN(),0),"")</f>
        <v>4.6399999999999997</v>
      </c>
      <c r="I5792" s="2">
        <f>IFERROR(VLOOKUP(Tableau2[[#This Row],[PR]],'Taux sortant'!$I$9:$S$167,COLUMN(),0),"")</f>
        <v>3.62</v>
      </c>
      <c r="J5792" s="2">
        <f>IFERROR(VLOOKUP(Tableau2[[#This Row],[PR]],'Taux sortant'!$I$9:$S$167,COLUMN(),0),"")</f>
        <v>0</v>
      </c>
      <c r="K5792" s="2">
        <f>IFERROR(VLOOKUP(Tableau2[[#This Row],[PR]],'Taux sortant'!$I$9:$S$167,COLUMN(),0),"")</f>
        <v>0</v>
      </c>
      <c r="L5792" s="2" t="str">
        <f>IFERROR(VLOOKUP(Tableau2[[#This Row],[PR]],'Taux sortant'!$I$9:$S$167,COLUMN(),0),"")</f>
        <v/>
      </c>
    </row>
    <row r="5793" spans="1:12" x14ac:dyDescent="0.3">
      <c r="A5793" s="1" t="s">
        <v>2836</v>
      </c>
      <c r="B5793" s="1" t="s">
        <v>1682</v>
      </c>
      <c r="C5793" s="2">
        <f>IFERROR(VLOOKUP(Tableau2[[#This Row],[PR]],'Taux sortant'!$I$9:$S$167,COLUMN(),0),"")</f>
        <v>9.59</v>
      </c>
      <c r="D5793" s="2">
        <f>IFERROR(VLOOKUP(Tableau2[[#This Row],[PR]],'Taux sortant'!$I$9:$S$167,COLUMN(),0),"")</f>
        <v>7.53</v>
      </c>
      <c r="E5793" s="2">
        <f>IFERROR(VLOOKUP(Tableau2[[#This Row],[PR]],'Taux sortant'!$I$9:$S$167,COLUMN(),0),"")</f>
        <v>5.2</v>
      </c>
      <c r="F5793" s="2">
        <f>IFERROR(VLOOKUP(Tableau2[[#This Row],[PR]],'Taux sortant'!$I$9:$S$167,COLUMN(),0),"")</f>
        <v>4.08</v>
      </c>
      <c r="G5793" s="2">
        <f>IFERROR(VLOOKUP(Tableau2[[#This Row],[PR]],'Taux sortant'!$I$9:$S$167,COLUMN(),0),"")</f>
        <v>3.34</v>
      </c>
      <c r="H5793" s="2">
        <f>IFERROR(VLOOKUP(Tableau2[[#This Row],[PR]],'Taux sortant'!$I$9:$S$167,COLUMN(),0),"")</f>
        <v>2.88</v>
      </c>
      <c r="I5793" s="2">
        <f>IFERROR(VLOOKUP(Tableau2[[#This Row],[PR]],'Taux sortant'!$I$9:$S$167,COLUMN(),0),"")</f>
        <v>2.59</v>
      </c>
      <c r="J5793" s="2">
        <f>IFERROR(VLOOKUP(Tableau2[[#This Row],[PR]],'Taux sortant'!$I$9:$S$167,COLUMN(),0),"")</f>
        <v>0</v>
      </c>
      <c r="K5793" s="2">
        <f>IFERROR(VLOOKUP(Tableau2[[#This Row],[PR]],'Taux sortant'!$I$9:$S$167,COLUMN(),0),"")</f>
        <v>0</v>
      </c>
      <c r="L5793" s="2" t="str">
        <f>IFERROR(VLOOKUP(Tableau2[[#This Row],[PR]],'Taux sortant'!$I$9:$S$167,COLUMN(),0),"")</f>
        <v/>
      </c>
    </row>
    <row r="5794" spans="1:12" x14ac:dyDescent="0.3">
      <c r="A5794" s="1" t="s">
        <v>2842</v>
      </c>
      <c r="B5794" s="1" t="s">
        <v>1523</v>
      </c>
      <c r="C5794" s="2">
        <f>IFERROR(VLOOKUP(Tableau2[[#This Row],[PR]],'Taux sortant'!$I$9:$S$167,COLUMN(),0),"")</f>
        <v>20.91</v>
      </c>
      <c r="D5794" s="2">
        <f>IFERROR(VLOOKUP(Tableau2[[#This Row],[PR]],'Taux sortant'!$I$9:$S$167,COLUMN(),0),"")</f>
        <v>16.62</v>
      </c>
      <c r="E5794" s="2">
        <f>IFERROR(VLOOKUP(Tableau2[[#This Row],[PR]],'Taux sortant'!$I$9:$S$167,COLUMN(),0),"")</f>
        <v>12.11</v>
      </c>
      <c r="F5794" s="2">
        <f>IFERROR(VLOOKUP(Tableau2[[#This Row],[PR]],'Taux sortant'!$I$9:$S$167,COLUMN(),0),"")</f>
        <v>9.7100000000000009</v>
      </c>
      <c r="G5794" s="2">
        <f>IFERROR(VLOOKUP(Tableau2[[#This Row],[PR]],'Taux sortant'!$I$9:$S$167,COLUMN(),0),"")</f>
        <v>7</v>
      </c>
      <c r="H5794" s="2">
        <f>IFERROR(VLOOKUP(Tableau2[[#This Row],[PR]],'Taux sortant'!$I$9:$S$167,COLUMN(),0),"")</f>
        <v>4.8099999999999996</v>
      </c>
      <c r="I5794" s="2">
        <f>IFERROR(VLOOKUP(Tableau2[[#This Row],[PR]],'Taux sortant'!$I$9:$S$167,COLUMN(),0),"")</f>
        <v>4.1900000000000004</v>
      </c>
      <c r="J5794" s="2">
        <f>IFERROR(VLOOKUP(Tableau2[[#This Row],[PR]],'Taux sortant'!$I$9:$S$167,COLUMN(),0),"")</f>
        <v>0</v>
      </c>
      <c r="K5794" s="2">
        <f>IFERROR(VLOOKUP(Tableau2[[#This Row],[PR]],'Taux sortant'!$I$9:$S$167,COLUMN(),0),"")</f>
        <v>0</v>
      </c>
      <c r="L5794" s="2" t="str">
        <f>IFERROR(VLOOKUP(Tableau2[[#This Row],[PR]],'Taux sortant'!$I$9:$S$167,COLUMN(),0),"")</f>
        <v/>
      </c>
    </row>
    <row r="5795" spans="1:12" x14ac:dyDescent="0.3">
      <c r="A5795" s="1" t="s">
        <v>1749</v>
      </c>
      <c r="B5795" s="1" t="s">
        <v>1749</v>
      </c>
      <c r="C5795" s="2">
        <f>IFERROR(VLOOKUP(Tableau2[[#This Row],[PR]],'Taux sortant'!$I$9:$S$167,COLUMN(),0),"")</f>
        <v>9.59</v>
      </c>
      <c r="D5795" s="2">
        <f>IFERROR(VLOOKUP(Tableau2[[#This Row],[PR]],'Taux sortant'!$I$9:$S$167,COLUMN(),0),"")</f>
        <v>7.53</v>
      </c>
      <c r="E5795" s="2">
        <f>IFERROR(VLOOKUP(Tableau2[[#This Row],[PR]],'Taux sortant'!$I$9:$S$167,COLUMN(),0),"")</f>
        <v>5.2</v>
      </c>
      <c r="F5795" s="2">
        <f>IFERROR(VLOOKUP(Tableau2[[#This Row],[PR]],'Taux sortant'!$I$9:$S$167,COLUMN(),0),"")</f>
        <v>4.08</v>
      </c>
      <c r="G5795" s="2">
        <f>IFERROR(VLOOKUP(Tableau2[[#This Row],[PR]],'Taux sortant'!$I$9:$S$167,COLUMN(),0),"")</f>
        <v>3.34</v>
      </c>
      <c r="H5795" s="2">
        <f>IFERROR(VLOOKUP(Tableau2[[#This Row],[PR]],'Taux sortant'!$I$9:$S$167,COLUMN(),0),"")</f>
        <v>2.88</v>
      </c>
      <c r="I5795" s="2">
        <f>IFERROR(VLOOKUP(Tableau2[[#This Row],[PR]],'Taux sortant'!$I$9:$S$167,COLUMN(),0),"")</f>
        <v>2.59</v>
      </c>
      <c r="J5795" s="2">
        <f>IFERROR(VLOOKUP(Tableau2[[#This Row],[PR]],'Taux sortant'!$I$9:$S$167,COLUMN(),0),"")</f>
        <v>0</v>
      </c>
      <c r="K5795" s="2">
        <f>IFERROR(VLOOKUP(Tableau2[[#This Row],[PR]],'Taux sortant'!$I$9:$S$167,COLUMN(),0),"")</f>
        <v>0</v>
      </c>
      <c r="L5795" s="2" t="str">
        <f>IFERROR(VLOOKUP(Tableau2[[#This Row],[PR]],'Taux sortant'!$I$9:$S$167,COLUMN(),0),"")</f>
        <v/>
      </c>
    </row>
    <row r="5796" spans="1:12" x14ac:dyDescent="0.3">
      <c r="A5796" s="1" t="s">
        <v>1816</v>
      </c>
      <c r="B5796" s="1" t="s">
        <v>1816</v>
      </c>
      <c r="C5796" s="2">
        <f>IFERROR(VLOOKUP(Tableau2[[#This Row],[PR]],'Taux sortant'!$I$9:$S$167,COLUMN(),0),"")</f>
        <v>18.93</v>
      </c>
      <c r="D5796" s="2">
        <f>IFERROR(VLOOKUP(Tableau2[[#This Row],[PR]],'Taux sortant'!$I$9:$S$167,COLUMN(),0),"")</f>
        <v>14.85</v>
      </c>
      <c r="E5796" s="2">
        <f>IFERROR(VLOOKUP(Tableau2[[#This Row],[PR]],'Taux sortant'!$I$9:$S$167,COLUMN(),0),"")</f>
        <v>11.22</v>
      </c>
      <c r="F5796" s="2">
        <f>IFERROR(VLOOKUP(Tableau2[[#This Row],[PR]],'Taux sortant'!$I$9:$S$167,COLUMN(),0),"")</f>
        <v>8.25</v>
      </c>
      <c r="G5796" s="2">
        <f>IFERROR(VLOOKUP(Tableau2[[#This Row],[PR]],'Taux sortant'!$I$9:$S$167,COLUMN(),0),"")</f>
        <v>5.71</v>
      </c>
      <c r="H5796" s="2">
        <f>IFERROR(VLOOKUP(Tableau2[[#This Row],[PR]],'Taux sortant'!$I$9:$S$167,COLUMN(),0),"")</f>
        <v>4.21</v>
      </c>
      <c r="I5796" s="2">
        <f>IFERROR(VLOOKUP(Tableau2[[#This Row],[PR]],'Taux sortant'!$I$9:$S$167,COLUMN(),0),"")</f>
        <v>3.29</v>
      </c>
      <c r="J5796" s="2">
        <f>IFERROR(VLOOKUP(Tableau2[[#This Row],[PR]],'Taux sortant'!$I$9:$S$167,COLUMN(),0),"")</f>
        <v>0</v>
      </c>
      <c r="K5796" s="2">
        <f>IFERROR(VLOOKUP(Tableau2[[#This Row],[PR]],'Taux sortant'!$I$9:$S$167,COLUMN(),0),"")</f>
        <v>0</v>
      </c>
      <c r="L5796" s="2" t="str">
        <f>IFERROR(VLOOKUP(Tableau2[[#This Row],[PR]],'Taux sortant'!$I$9:$S$167,COLUMN(),0),"")</f>
        <v/>
      </c>
    </row>
    <row r="5797" spans="1:12" x14ac:dyDescent="0.3">
      <c r="A5797" s="1" t="s">
        <v>1341</v>
      </c>
      <c r="B5797" s="1" t="s">
        <v>87</v>
      </c>
      <c r="C5797" s="2">
        <f>IFERROR(VLOOKUP(Tableau2[[#This Row],[PR]],'Taux sortant'!$I$9:$S$167,COLUMN(),0),"")</f>
        <v>18.79</v>
      </c>
      <c r="D5797" s="2">
        <f>IFERROR(VLOOKUP(Tableau2[[#This Row],[PR]],'Taux sortant'!$I$9:$S$167,COLUMN(),0),"")</f>
        <v>15.99</v>
      </c>
      <c r="E5797" s="2">
        <f>IFERROR(VLOOKUP(Tableau2[[#This Row],[PR]],'Taux sortant'!$I$9:$S$167,COLUMN(),0),"")</f>
        <v>12.7</v>
      </c>
      <c r="F5797" s="2">
        <f>IFERROR(VLOOKUP(Tableau2[[#This Row],[PR]],'Taux sortant'!$I$9:$S$167,COLUMN(),0),"")</f>
        <v>11.07</v>
      </c>
      <c r="G5797" s="2">
        <f>IFERROR(VLOOKUP(Tableau2[[#This Row],[PR]],'Taux sortant'!$I$9:$S$167,COLUMN(),0),"")</f>
        <v>9.52</v>
      </c>
      <c r="H5797" s="2">
        <f>IFERROR(VLOOKUP(Tableau2[[#This Row],[PR]],'Taux sortant'!$I$9:$S$167,COLUMN(),0),"")</f>
        <v>8.1</v>
      </c>
      <c r="I5797" s="2">
        <f>IFERROR(VLOOKUP(Tableau2[[#This Row],[PR]],'Taux sortant'!$I$9:$S$167,COLUMN(),0),"")</f>
        <v>6.92</v>
      </c>
      <c r="J5797" s="2">
        <f>IFERROR(VLOOKUP(Tableau2[[#This Row],[PR]],'Taux sortant'!$I$9:$S$167,COLUMN(),0),"")</f>
        <v>0</v>
      </c>
      <c r="K5797" s="2">
        <f>IFERROR(VLOOKUP(Tableau2[[#This Row],[PR]],'Taux sortant'!$I$9:$S$167,COLUMN(),0),"")</f>
        <v>0</v>
      </c>
      <c r="L5797" s="2" t="str">
        <f>IFERROR(VLOOKUP(Tableau2[[#This Row],[PR]],'Taux sortant'!$I$9:$S$167,COLUMN(),0),"")</f>
        <v/>
      </c>
    </row>
    <row r="5798" spans="1:12" x14ac:dyDescent="0.3">
      <c r="A5798" s="1" t="s">
        <v>2852</v>
      </c>
      <c r="B5798" s="1" t="s">
        <v>1543</v>
      </c>
      <c r="C5798" s="2">
        <f>IFERROR(VLOOKUP(Tableau2[[#This Row],[PR]],'Taux sortant'!$I$9:$S$167,COLUMN(),0),"")</f>
        <v>23.63</v>
      </c>
      <c r="D5798" s="2">
        <f>IFERROR(VLOOKUP(Tableau2[[#This Row],[PR]],'Taux sortant'!$I$9:$S$167,COLUMN(),0),"")</f>
        <v>18.579999999999998</v>
      </c>
      <c r="E5798" s="2">
        <f>IFERROR(VLOOKUP(Tableau2[[#This Row],[PR]],'Taux sortant'!$I$9:$S$167,COLUMN(),0),"")</f>
        <v>13.97</v>
      </c>
      <c r="F5798" s="2">
        <f>IFERROR(VLOOKUP(Tableau2[[#This Row],[PR]],'Taux sortant'!$I$9:$S$167,COLUMN(),0),"")</f>
        <v>11.28</v>
      </c>
      <c r="G5798" s="2">
        <f>IFERROR(VLOOKUP(Tableau2[[#This Row],[PR]],'Taux sortant'!$I$9:$S$167,COLUMN(),0),"")</f>
        <v>8.2799999999999994</v>
      </c>
      <c r="H5798" s="2">
        <f>IFERROR(VLOOKUP(Tableau2[[#This Row],[PR]],'Taux sortant'!$I$9:$S$167,COLUMN(),0),"")</f>
        <v>6.16</v>
      </c>
      <c r="I5798" s="2">
        <f>IFERROR(VLOOKUP(Tableau2[[#This Row],[PR]],'Taux sortant'!$I$9:$S$167,COLUMN(),0),"")</f>
        <v>5.49</v>
      </c>
      <c r="J5798" s="2">
        <f>IFERROR(VLOOKUP(Tableau2[[#This Row],[PR]],'Taux sortant'!$I$9:$S$167,COLUMN(),0),"")</f>
        <v>0</v>
      </c>
      <c r="K5798" s="2">
        <f>IFERROR(VLOOKUP(Tableau2[[#This Row],[PR]],'Taux sortant'!$I$9:$S$167,COLUMN(),0),"")</f>
        <v>0</v>
      </c>
      <c r="L5798" s="2" t="str">
        <f>IFERROR(VLOOKUP(Tableau2[[#This Row],[PR]],'Taux sortant'!$I$9:$S$167,COLUMN(),0),"")</f>
        <v/>
      </c>
    </row>
    <row r="5799" spans="1:12" x14ac:dyDescent="0.3">
      <c r="A5799" s="1" t="s">
        <v>2849</v>
      </c>
      <c r="B5799" s="1" t="s">
        <v>1529</v>
      </c>
      <c r="C5799" s="2">
        <f>IFERROR(VLOOKUP(Tableau2[[#This Row],[PR]],'Taux sortant'!$I$9:$S$167,COLUMN(),0),"")</f>
        <v>8.85</v>
      </c>
      <c r="D5799" s="2">
        <f>IFERROR(VLOOKUP(Tableau2[[#This Row],[PR]],'Taux sortant'!$I$9:$S$167,COLUMN(),0),"")</f>
        <v>6.89</v>
      </c>
      <c r="E5799" s="2">
        <f>IFERROR(VLOOKUP(Tableau2[[#This Row],[PR]],'Taux sortant'!$I$9:$S$167,COLUMN(),0),"")</f>
        <v>4.7</v>
      </c>
      <c r="F5799" s="2">
        <f>IFERROR(VLOOKUP(Tableau2[[#This Row],[PR]],'Taux sortant'!$I$9:$S$167,COLUMN(),0),"")</f>
        <v>3.63</v>
      </c>
      <c r="G5799" s="2">
        <f>IFERROR(VLOOKUP(Tableau2[[#This Row],[PR]],'Taux sortant'!$I$9:$S$167,COLUMN(),0),"")</f>
        <v>2.93</v>
      </c>
      <c r="H5799" s="2">
        <f>IFERROR(VLOOKUP(Tableau2[[#This Row],[PR]],'Taux sortant'!$I$9:$S$167,COLUMN(),0),"")</f>
        <v>2.4900000000000002</v>
      </c>
      <c r="I5799" s="2">
        <f>IFERROR(VLOOKUP(Tableau2[[#This Row],[PR]],'Taux sortant'!$I$9:$S$167,COLUMN(),0),"")</f>
        <v>2.21</v>
      </c>
      <c r="J5799" s="2">
        <f>IFERROR(VLOOKUP(Tableau2[[#This Row],[PR]],'Taux sortant'!$I$9:$S$167,COLUMN(),0),"")</f>
        <v>0</v>
      </c>
      <c r="K5799" s="2">
        <f>IFERROR(VLOOKUP(Tableau2[[#This Row],[PR]],'Taux sortant'!$I$9:$S$167,COLUMN(),0),"")</f>
        <v>0</v>
      </c>
      <c r="L5799" s="2" t="str">
        <f>IFERROR(VLOOKUP(Tableau2[[#This Row],[PR]],'Taux sortant'!$I$9:$S$167,COLUMN(),0),"")</f>
        <v/>
      </c>
    </row>
    <row r="5800" spans="1:12" x14ac:dyDescent="0.3">
      <c r="A5800" s="1" t="s">
        <v>2857</v>
      </c>
      <c r="B5800" s="1" t="s">
        <v>1518</v>
      </c>
      <c r="C5800" s="2">
        <f>IFERROR(VLOOKUP(Tableau2[[#This Row],[PR]],'Taux sortant'!$I$9:$S$167,COLUMN(),0),"")</f>
        <v>10.29</v>
      </c>
      <c r="D5800" s="2">
        <f>IFERROR(VLOOKUP(Tableau2[[#This Row],[PR]],'Taux sortant'!$I$9:$S$167,COLUMN(),0),"")</f>
        <v>8.1199999999999992</v>
      </c>
      <c r="E5800" s="2">
        <f>IFERROR(VLOOKUP(Tableau2[[#This Row],[PR]],'Taux sortant'!$I$9:$S$167,COLUMN(),0),"")</f>
        <v>5.69</v>
      </c>
      <c r="F5800" s="2">
        <f>IFERROR(VLOOKUP(Tableau2[[#This Row],[PR]],'Taux sortant'!$I$9:$S$167,COLUMN(),0),"")</f>
        <v>4.5199999999999996</v>
      </c>
      <c r="G5800" s="2">
        <f>IFERROR(VLOOKUP(Tableau2[[#This Row],[PR]],'Taux sortant'!$I$9:$S$167,COLUMN(),0),"")</f>
        <v>3.74</v>
      </c>
      <c r="H5800" s="2">
        <f>IFERROR(VLOOKUP(Tableau2[[#This Row],[PR]],'Taux sortant'!$I$9:$S$167,COLUMN(),0),"")</f>
        <v>3.28</v>
      </c>
      <c r="I5800" s="2">
        <f>IFERROR(VLOOKUP(Tableau2[[#This Row],[PR]],'Taux sortant'!$I$9:$S$167,COLUMN(),0),"")</f>
        <v>2.99</v>
      </c>
      <c r="J5800" s="2">
        <f>IFERROR(VLOOKUP(Tableau2[[#This Row],[PR]],'Taux sortant'!$I$9:$S$167,COLUMN(),0),"")</f>
        <v>0</v>
      </c>
      <c r="K5800" s="2">
        <f>IFERROR(VLOOKUP(Tableau2[[#This Row],[PR]],'Taux sortant'!$I$9:$S$167,COLUMN(),0),"")</f>
        <v>0</v>
      </c>
      <c r="L5800" s="2" t="str">
        <f>IFERROR(VLOOKUP(Tableau2[[#This Row],[PR]],'Taux sortant'!$I$9:$S$167,COLUMN(),0),"")</f>
        <v/>
      </c>
    </row>
    <row r="5801" spans="1:12" x14ac:dyDescent="0.3">
      <c r="A5801" s="1" t="s">
        <v>2860</v>
      </c>
      <c r="B5801" s="1" t="s">
        <v>1535</v>
      </c>
      <c r="C5801" s="2">
        <f>IFERROR(VLOOKUP(Tableau2[[#This Row],[PR]],'Taux sortant'!$I$9:$S$167,COLUMN(),0),"")</f>
        <v>32.31</v>
      </c>
      <c r="D5801" s="2">
        <f>IFERROR(VLOOKUP(Tableau2[[#This Row],[PR]],'Taux sortant'!$I$9:$S$167,COLUMN(),0),"")</f>
        <v>25.84</v>
      </c>
      <c r="E5801" s="2">
        <f>IFERROR(VLOOKUP(Tableau2[[#This Row],[PR]],'Taux sortant'!$I$9:$S$167,COLUMN(),0),"")</f>
        <v>18.78</v>
      </c>
      <c r="F5801" s="2">
        <f>IFERROR(VLOOKUP(Tableau2[[#This Row],[PR]],'Taux sortant'!$I$9:$S$167,COLUMN(),0),"")</f>
        <v>15.36</v>
      </c>
      <c r="G5801" s="2">
        <f>IFERROR(VLOOKUP(Tableau2[[#This Row],[PR]],'Taux sortant'!$I$9:$S$167,COLUMN(),0),"")</f>
        <v>12.71</v>
      </c>
      <c r="H5801" s="2">
        <f>IFERROR(VLOOKUP(Tableau2[[#This Row],[PR]],'Taux sortant'!$I$9:$S$167,COLUMN(),0),"")</f>
        <v>10.58</v>
      </c>
      <c r="I5801" s="2">
        <f>IFERROR(VLOOKUP(Tableau2[[#This Row],[PR]],'Taux sortant'!$I$9:$S$167,COLUMN(),0),"")</f>
        <v>9.08</v>
      </c>
      <c r="J5801" s="2">
        <f>IFERROR(VLOOKUP(Tableau2[[#This Row],[PR]],'Taux sortant'!$I$9:$S$167,COLUMN(),0),"")</f>
        <v>0</v>
      </c>
      <c r="K5801" s="2">
        <f>IFERROR(VLOOKUP(Tableau2[[#This Row],[PR]],'Taux sortant'!$I$9:$S$167,COLUMN(),0),"")</f>
        <v>0</v>
      </c>
      <c r="L5801" s="2" t="str">
        <f>IFERROR(VLOOKUP(Tableau2[[#This Row],[PR]],'Taux sortant'!$I$9:$S$167,COLUMN(),0),"")</f>
        <v/>
      </c>
    </row>
    <row r="5802" spans="1:12" x14ac:dyDescent="0.3">
      <c r="A5802" s="1" t="s">
        <v>5835</v>
      </c>
      <c r="B5802" s="1" t="s">
        <v>5835</v>
      </c>
      <c r="C5802" s="2" t="str">
        <f>IFERROR(VLOOKUP(Tableau2[[#This Row],[PR]],'Taux sortant'!$I$9:$S$167,COLUMN(),0),"")</f>
        <v/>
      </c>
      <c r="D5802" s="2" t="str">
        <f>IFERROR(VLOOKUP(Tableau2[[#This Row],[PR]],'Taux sortant'!$I$9:$S$167,COLUMN(),0),"")</f>
        <v/>
      </c>
      <c r="E5802" s="2" t="str">
        <f>IFERROR(VLOOKUP(Tableau2[[#This Row],[PR]],'Taux sortant'!$I$9:$S$167,COLUMN(),0),"")</f>
        <v/>
      </c>
      <c r="F5802" s="2" t="str">
        <f>IFERROR(VLOOKUP(Tableau2[[#This Row],[PR]],'Taux sortant'!$I$9:$S$167,COLUMN(),0),"")</f>
        <v/>
      </c>
      <c r="G5802" s="2" t="str">
        <f>IFERROR(VLOOKUP(Tableau2[[#This Row],[PR]],'Taux sortant'!$I$9:$S$167,COLUMN(),0),"")</f>
        <v/>
      </c>
      <c r="H5802" s="2" t="str">
        <f>IFERROR(VLOOKUP(Tableau2[[#This Row],[PR]],'Taux sortant'!$I$9:$S$167,COLUMN(),0),"")</f>
        <v/>
      </c>
      <c r="I5802" s="2" t="str">
        <f>IFERROR(VLOOKUP(Tableau2[[#This Row],[PR]],'Taux sortant'!$I$9:$S$167,COLUMN(),0),"")</f>
        <v/>
      </c>
      <c r="J5802" s="2" t="str">
        <f>IFERROR(VLOOKUP(Tableau2[[#This Row],[PR]],'Taux sortant'!$I$9:$S$167,COLUMN(),0),"")</f>
        <v/>
      </c>
      <c r="K5802" s="2" t="str">
        <f>IFERROR(VLOOKUP(Tableau2[[#This Row],[PR]],'Taux sortant'!$I$9:$S$167,COLUMN(),0),"")</f>
        <v/>
      </c>
      <c r="L5802" s="2" t="str">
        <f>IFERROR(VLOOKUP(Tableau2[[#This Row],[PR]],'Taux sortant'!$I$9:$S$167,COLUMN(),0),"")</f>
        <v/>
      </c>
    </row>
    <row r="5803" spans="1:12" x14ac:dyDescent="0.3">
      <c r="A5803" s="1" t="s">
        <v>6450</v>
      </c>
      <c r="B5803" s="1" t="s">
        <v>5820</v>
      </c>
      <c r="C5803" s="2" t="str">
        <f>IFERROR(VLOOKUP(Tableau2[[#This Row],[PR]],'Taux sortant'!$I$9:$S$167,COLUMN(),0),"")</f>
        <v/>
      </c>
      <c r="D5803" s="2" t="str">
        <f>IFERROR(VLOOKUP(Tableau2[[#This Row],[PR]],'Taux sortant'!$I$9:$S$167,COLUMN(),0),"")</f>
        <v/>
      </c>
      <c r="E5803" s="2" t="str">
        <f>IFERROR(VLOOKUP(Tableau2[[#This Row],[PR]],'Taux sortant'!$I$9:$S$167,COLUMN(),0),"")</f>
        <v/>
      </c>
      <c r="F5803" s="2" t="str">
        <f>IFERROR(VLOOKUP(Tableau2[[#This Row],[PR]],'Taux sortant'!$I$9:$S$167,COLUMN(),0),"")</f>
        <v/>
      </c>
      <c r="G5803" s="2" t="str">
        <f>IFERROR(VLOOKUP(Tableau2[[#This Row],[PR]],'Taux sortant'!$I$9:$S$167,COLUMN(),0),"")</f>
        <v/>
      </c>
      <c r="H5803" s="2" t="str">
        <f>IFERROR(VLOOKUP(Tableau2[[#This Row],[PR]],'Taux sortant'!$I$9:$S$167,COLUMN(),0),"")</f>
        <v/>
      </c>
      <c r="I5803" s="2" t="str">
        <f>IFERROR(VLOOKUP(Tableau2[[#This Row],[PR]],'Taux sortant'!$I$9:$S$167,COLUMN(),0),"")</f>
        <v/>
      </c>
      <c r="J5803" s="2" t="str">
        <f>IFERROR(VLOOKUP(Tableau2[[#This Row],[PR]],'Taux sortant'!$I$9:$S$167,COLUMN(),0),"")</f>
        <v/>
      </c>
      <c r="K5803" s="2" t="str">
        <f>IFERROR(VLOOKUP(Tableau2[[#This Row],[PR]],'Taux sortant'!$I$9:$S$167,COLUMN(),0),"")</f>
        <v/>
      </c>
      <c r="L5803" s="2" t="str">
        <f>IFERROR(VLOOKUP(Tableau2[[#This Row],[PR]],'Taux sortant'!$I$9:$S$167,COLUMN(),0),"")</f>
        <v/>
      </c>
    </row>
    <row r="5804" spans="1:12" x14ac:dyDescent="0.3">
      <c r="A5804" s="1" t="s">
        <v>2863</v>
      </c>
      <c r="B5804" s="1" t="s">
        <v>1695</v>
      </c>
      <c r="C5804" s="2">
        <f>IFERROR(VLOOKUP(Tableau2[[#This Row],[PR]],'Taux sortant'!$I$9:$S$167,COLUMN(),0),"")</f>
        <v>9.59</v>
      </c>
      <c r="D5804" s="2">
        <f>IFERROR(VLOOKUP(Tableau2[[#This Row],[PR]],'Taux sortant'!$I$9:$S$167,COLUMN(),0),"")</f>
        <v>7.53</v>
      </c>
      <c r="E5804" s="2">
        <f>IFERROR(VLOOKUP(Tableau2[[#This Row],[PR]],'Taux sortant'!$I$9:$S$167,COLUMN(),0),"")</f>
        <v>5.2</v>
      </c>
      <c r="F5804" s="2">
        <f>IFERROR(VLOOKUP(Tableau2[[#This Row],[PR]],'Taux sortant'!$I$9:$S$167,COLUMN(),0),"")</f>
        <v>4.08</v>
      </c>
      <c r="G5804" s="2">
        <f>IFERROR(VLOOKUP(Tableau2[[#This Row],[PR]],'Taux sortant'!$I$9:$S$167,COLUMN(),0),"")</f>
        <v>3.34</v>
      </c>
      <c r="H5804" s="2">
        <f>IFERROR(VLOOKUP(Tableau2[[#This Row],[PR]],'Taux sortant'!$I$9:$S$167,COLUMN(),0),"")</f>
        <v>2.88</v>
      </c>
      <c r="I5804" s="2">
        <f>IFERROR(VLOOKUP(Tableau2[[#This Row],[PR]],'Taux sortant'!$I$9:$S$167,COLUMN(),0),"")</f>
        <v>2.59</v>
      </c>
      <c r="J5804" s="2">
        <f>IFERROR(VLOOKUP(Tableau2[[#This Row],[PR]],'Taux sortant'!$I$9:$S$167,COLUMN(),0),"")</f>
        <v>0</v>
      </c>
      <c r="K5804" s="2">
        <f>IFERROR(VLOOKUP(Tableau2[[#This Row],[PR]],'Taux sortant'!$I$9:$S$167,COLUMN(),0),"")</f>
        <v>0</v>
      </c>
      <c r="L5804" s="2" t="str">
        <f>IFERROR(VLOOKUP(Tableau2[[#This Row],[PR]],'Taux sortant'!$I$9:$S$167,COLUMN(),0),"")</f>
        <v/>
      </c>
    </row>
    <row r="5805" spans="1:12" x14ac:dyDescent="0.3">
      <c r="A5805" s="1" t="s">
        <v>2863</v>
      </c>
      <c r="B5805" s="1" t="s">
        <v>3107</v>
      </c>
      <c r="C5805" s="2" t="str">
        <f>IFERROR(VLOOKUP(Tableau2[[#This Row],[PR]],'Taux sortant'!$I$9:$S$167,COLUMN(),0),"")</f>
        <v/>
      </c>
      <c r="D5805" s="2" t="str">
        <f>IFERROR(VLOOKUP(Tableau2[[#This Row],[PR]],'Taux sortant'!$I$9:$S$167,COLUMN(),0),"")</f>
        <v/>
      </c>
      <c r="E5805" s="2" t="str">
        <f>IFERROR(VLOOKUP(Tableau2[[#This Row],[PR]],'Taux sortant'!$I$9:$S$167,COLUMN(),0),"")</f>
        <v/>
      </c>
      <c r="F5805" s="2" t="str">
        <f>IFERROR(VLOOKUP(Tableau2[[#This Row],[PR]],'Taux sortant'!$I$9:$S$167,COLUMN(),0),"")</f>
        <v/>
      </c>
      <c r="G5805" s="2" t="str">
        <f>IFERROR(VLOOKUP(Tableau2[[#This Row],[PR]],'Taux sortant'!$I$9:$S$167,COLUMN(),0),"")</f>
        <v/>
      </c>
      <c r="H5805" s="2" t="str">
        <f>IFERROR(VLOOKUP(Tableau2[[#This Row],[PR]],'Taux sortant'!$I$9:$S$167,COLUMN(),0),"")</f>
        <v/>
      </c>
      <c r="I5805" s="2" t="str">
        <f>IFERROR(VLOOKUP(Tableau2[[#This Row],[PR]],'Taux sortant'!$I$9:$S$167,COLUMN(),0),"")</f>
        <v/>
      </c>
      <c r="J5805" s="2" t="str">
        <f>IFERROR(VLOOKUP(Tableau2[[#This Row],[PR]],'Taux sortant'!$I$9:$S$167,COLUMN(),0),"")</f>
        <v/>
      </c>
      <c r="K5805" s="2" t="str">
        <f>IFERROR(VLOOKUP(Tableau2[[#This Row],[PR]],'Taux sortant'!$I$9:$S$167,COLUMN(),0),"")</f>
        <v/>
      </c>
      <c r="L5805" s="2" t="str">
        <f>IFERROR(VLOOKUP(Tableau2[[#This Row],[PR]],'Taux sortant'!$I$9:$S$167,COLUMN(),0),"")</f>
        <v/>
      </c>
    </row>
    <row r="5806" spans="1:12" x14ac:dyDescent="0.3">
      <c r="A5806" s="1" t="s">
        <v>5275</v>
      </c>
      <c r="B5806" s="1" t="s">
        <v>4155</v>
      </c>
      <c r="C5806" s="2">
        <f>IFERROR(VLOOKUP(Tableau2[[#This Row],[PR]],'Taux sortant'!$I$9:$S$167,COLUMN(),0),"")</f>
        <v>17.46</v>
      </c>
      <c r="D5806" s="2">
        <f>IFERROR(VLOOKUP(Tableau2[[#This Row],[PR]],'Taux sortant'!$I$9:$S$167,COLUMN(),0),"")</f>
        <v>14.82</v>
      </c>
      <c r="E5806" s="2">
        <f>IFERROR(VLOOKUP(Tableau2[[#This Row],[PR]],'Taux sortant'!$I$9:$S$167,COLUMN(),0),"")</f>
        <v>11.74</v>
      </c>
      <c r="F5806" s="2">
        <f>IFERROR(VLOOKUP(Tableau2[[#This Row],[PR]],'Taux sortant'!$I$9:$S$167,COLUMN(),0),"")</f>
        <v>10.210000000000001</v>
      </c>
      <c r="G5806" s="2">
        <f>IFERROR(VLOOKUP(Tableau2[[#This Row],[PR]],'Taux sortant'!$I$9:$S$167,COLUMN(),0),"")</f>
        <v>8.84</v>
      </c>
      <c r="H5806" s="2">
        <f>IFERROR(VLOOKUP(Tableau2[[#This Row],[PR]],'Taux sortant'!$I$9:$S$167,COLUMN(),0),"")</f>
        <v>7.69</v>
      </c>
      <c r="I5806" s="2">
        <f>IFERROR(VLOOKUP(Tableau2[[#This Row],[PR]],'Taux sortant'!$I$9:$S$167,COLUMN(),0),"")</f>
        <v>6.75</v>
      </c>
      <c r="J5806" s="2">
        <f>IFERROR(VLOOKUP(Tableau2[[#This Row],[PR]],'Taux sortant'!$I$9:$S$167,COLUMN(),0),"")</f>
        <v>0</v>
      </c>
      <c r="K5806" s="2">
        <f>IFERROR(VLOOKUP(Tableau2[[#This Row],[PR]],'Taux sortant'!$I$9:$S$167,COLUMN(),0),"")</f>
        <v>0</v>
      </c>
      <c r="L5806" s="2" t="str">
        <f>IFERROR(VLOOKUP(Tableau2[[#This Row],[PR]],'Taux sortant'!$I$9:$S$167,COLUMN(),0),"")</f>
        <v/>
      </c>
    </row>
    <row r="5807" spans="1:12" x14ac:dyDescent="0.3">
      <c r="A5807" s="1" t="s">
        <v>5277</v>
      </c>
      <c r="B5807" s="1" t="s">
        <v>4180</v>
      </c>
      <c r="C5807" s="2">
        <f>IFERROR(VLOOKUP(Tableau2[[#This Row],[PR]],'Taux sortant'!$I$9:$S$167,COLUMN(),0),"")</f>
        <v>22.64</v>
      </c>
      <c r="D5807" s="2">
        <f>IFERROR(VLOOKUP(Tableau2[[#This Row],[PR]],'Taux sortant'!$I$9:$S$167,COLUMN(),0),"")</f>
        <v>20.190000000000001</v>
      </c>
      <c r="E5807" s="2">
        <f>IFERROR(VLOOKUP(Tableau2[[#This Row],[PR]],'Taux sortant'!$I$9:$S$167,COLUMN(),0),"")</f>
        <v>16.53</v>
      </c>
      <c r="F5807" s="2">
        <f>IFERROR(VLOOKUP(Tableau2[[#This Row],[PR]],'Taux sortant'!$I$9:$S$167,COLUMN(),0),"")</f>
        <v>14.31</v>
      </c>
      <c r="G5807" s="2">
        <f>IFERROR(VLOOKUP(Tableau2[[#This Row],[PR]],'Taux sortant'!$I$9:$S$167,COLUMN(),0),"")</f>
        <v>12.45</v>
      </c>
      <c r="H5807" s="2">
        <f>IFERROR(VLOOKUP(Tableau2[[#This Row],[PR]],'Taux sortant'!$I$9:$S$167,COLUMN(),0),"")</f>
        <v>10.32</v>
      </c>
      <c r="I5807" s="2">
        <f>IFERROR(VLOOKUP(Tableau2[[#This Row],[PR]],'Taux sortant'!$I$9:$S$167,COLUMN(),0),"")</f>
        <v>8.83</v>
      </c>
      <c r="J5807" s="2">
        <f>IFERROR(VLOOKUP(Tableau2[[#This Row],[PR]],'Taux sortant'!$I$9:$S$167,COLUMN(),0),"")</f>
        <v>0</v>
      </c>
      <c r="K5807" s="2">
        <f>IFERROR(VLOOKUP(Tableau2[[#This Row],[PR]],'Taux sortant'!$I$9:$S$167,COLUMN(),0),"")</f>
        <v>0</v>
      </c>
      <c r="L5807" s="2" t="str">
        <f>IFERROR(VLOOKUP(Tableau2[[#This Row],[PR]],'Taux sortant'!$I$9:$S$167,COLUMN(),0),"")</f>
        <v/>
      </c>
    </row>
    <row r="5808" spans="1:12" x14ac:dyDescent="0.3">
      <c r="A5808" s="1" t="s">
        <v>2866</v>
      </c>
      <c r="B5808" s="1" t="s">
        <v>1587</v>
      </c>
      <c r="C5808" s="2">
        <f>IFERROR(VLOOKUP(Tableau2[[#This Row],[PR]],'Taux sortant'!$I$9:$S$167,COLUMN(),0),"")</f>
        <v>20.91</v>
      </c>
      <c r="D5808" s="2">
        <f>IFERROR(VLOOKUP(Tableau2[[#This Row],[PR]],'Taux sortant'!$I$9:$S$167,COLUMN(),0),"")</f>
        <v>16.62</v>
      </c>
      <c r="E5808" s="2">
        <f>IFERROR(VLOOKUP(Tableau2[[#This Row],[PR]],'Taux sortant'!$I$9:$S$167,COLUMN(),0),"")</f>
        <v>12.11</v>
      </c>
      <c r="F5808" s="2">
        <f>IFERROR(VLOOKUP(Tableau2[[#This Row],[PR]],'Taux sortant'!$I$9:$S$167,COLUMN(),0),"")</f>
        <v>9.7100000000000009</v>
      </c>
      <c r="G5808" s="2">
        <f>IFERROR(VLOOKUP(Tableau2[[#This Row],[PR]],'Taux sortant'!$I$9:$S$167,COLUMN(),0),"")</f>
        <v>7</v>
      </c>
      <c r="H5808" s="2">
        <f>IFERROR(VLOOKUP(Tableau2[[#This Row],[PR]],'Taux sortant'!$I$9:$S$167,COLUMN(),0),"")</f>
        <v>4.8099999999999996</v>
      </c>
      <c r="I5808" s="2">
        <f>IFERROR(VLOOKUP(Tableau2[[#This Row],[PR]],'Taux sortant'!$I$9:$S$167,COLUMN(),0),"")</f>
        <v>4.1900000000000004</v>
      </c>
      <c r="J5808" s="2">
        <f>IFERROR(VLOOKUP(Tableau2[[#This Row],[PR]],'Taux sortant'!$I$9:$S$167,COLUMN(),0),"")</f>
        <v>0</v>
      </c>
      <c r="K5808" s="2">
        <f>IFERROR(VLOOKUP(Tableau2[[#This Row],[PR]],'Taux sortant'!$I$9:$S$167,COLUMN(),0),"")</f>
        <v>0</v>
      </c>
      <c r="L5808" s="2" t="str">
        <f>IFERROR(VLOOKUP(Tableau2[[#This Row],[PR]],'Taux sortant'!$I$9:$S$167,COLUMN(),0),"")</f>
        <v/>
      </c>
    </row>
    <row r="5809" spans="1:12" x14ac:dyDescent="0.3">
      <c r="A5809" s="1" t="s">
        <v>2869</v>
      </c>
      <c r="B5809" s="1" t="s">
        <v>1549</v>
      </c>
      <c r="C5809" s="2">
        <f>IFERROR(VLOOKUP(Tableau2[[#This Row],[PR]],'Taux sortant'!$I$9:$S$167,COLUMN(),0),"")</f>
        <v>20.5</v>
      </c>
      <c r="D5809" s="2">
        <f>IFERROR(VLOOKUP(Tableau2[[#This Row],[PR]],'Taux sortant'!$I$9:$S$167,COLUMN(),0),"")</f>
        <v>15.85</v>
      </c>
      <c r="E5809" s="2">
        <f>IFERROR(VLOOKUP(Tableau2[[#This Row],[PR]],'Taux sortant'!$I$9:$S$167,COLUMN(),0),"")</f>
        <v>12.24</v>
      </c>
      <c r="F5809" s="2">
        <f>IFERROR(VLOOKUP(Tableau2[[#This Row],[PR]],'Taux sortant'!$I$9:$S$167,COLUMN(),0),"")</f>
        <v>9.4</v>
      </c>
      <c r="G5809" s="2">
        <f>IFERROR(VLOOKUP(Tableau2[[#This Row],[PR]],'Taux sortant'!$I$9:$S$167,COLUMN(),0),"")</f>
        <v>7.62</v>
      </c>
      <c r="H5809" s="2">
        <f>IFERROR(VLOOKUP(Tableau2[[#This Row],[PR]],'Taux sortant'!$I$9:$S$167,COLUMN(),0),"")</f>
        <v>6.35</v>
      </c>
      <c r="I5809" s="2">
        <f>IFERROR(VLOOKUP(Tableau2[[#This Row],[PR]],'Taux sortant'!$I$9:$S$167,COLUMN(),0),"")</f>
        <v>5.47</v>
      </c>
      <c r="J5809" s="2">
        <f>IFERROR(VLOOKUP(Tableau2[[#This Row],[PR]],'Taux sortant'!$I$9:$S$167,COLUMN(),0),"")</f>
        <v>0</v>
      </c>
      <c r="K5809" s="2">
        <f>IFERROR(VLOOKUP(Tableau2[[#This Row],[PR]],'Taux sortant'!$I$9:$S$167,COLUMN(),0),"")</f>
        <v>0</v>
      </c>
      <c r="L5809" s="2" t="str">
        <f>IFERROR(VLOOKUP(Tableau2[[#This Row],[PR]],'Taux sortant'!$I$9:$S$167,COLUMN(),0),"")</f>
        <v/>
      </c>
    </row>
    <row r="5810" spans="1:12" x14ac:dyDescent="0.3">
      <c r="A5810" s="1" t="s">
        <v>2872</v>
      </c>
      <c r="B5810" s="1" t="s">
        <v>1572</v>
      </c>
      <c r="C5810" s="2">
        <f>IFERROR(VLOOKUP(Tableau2[[#This Row],[PR]],'Taux sortant'!$I$9:$S$167,COLUMN(),0),"")</f>
        <v>11.77</v>
      </c>
      <c r="D5810" s="2">
        <f>IFERROR(VLOOKUP(Tableau2[[#This Row],[PR]],'Taux sortant'!$I$9:$S$167,COLUMN(),0),"")</f>
        <v>9.3699999999999992</v>
      </c>
      <c r="E5810" s="2">
        <f>IFERROR(VLOOKUP(Tableau2[[#This Row],[PR]],'Taux sortant'!$I$9:$S$167,COLUMN(),0),"")</f>
        <v>6.64</v>
      </c>
      <c r="F5810" s="2">
        <f>IFERROR(VLOOKUP(Tableau2[[#This Row],[PR]],'Taux sortant'!$I$9:$S$167,COLUMN(),0),"")</f>
        <v>5.36</v>
      </c>
      <c r="G5810" s="2">
        <f>IFERROR(VLOOKUP(Tableau2[[#This Row],[PR]],'Taux sortant'!$I$9:$S$167,COLUMN(),0),"")</f>
        <v>4.43</v>
      </c>
      <c r="H5810" s="2">
        <f>IFERROR(VLOOKUP(Tableau2[[#This Row],[PR]],'Taux sortant'!$I$9:$S$167,COLUMN(),0),"")</f>
        <v>3.65</v>
      </c>
      <c r="I5810" s="2">
        <f>IFERROR(VLOOKUP(Tableau2[[#This Row],[PR]],'Taux sortant'!$I$9:$S$167,COLUMN(),0),"")</f>
        <v>3.13</v>
      </c>
      <c r="J5810" s="2">
        <f>IFERROR(VLOOKUP(Tableau2[[#This Row],[PR]],'Taux sortant'!$I$9:$S$167,COLUMN(),0),"")</f>
        <v>0</v>
      </c>
      <c r="K5810" s="2">
        <f>IFERROR(VLOOKUP(Tableau2[[#This Row],[PR]],'Taux sortant'!$I$9:$S$167,COLUMN(),0),"")</f>
        <v>0</v>
      </c>
      <c r="L5810" s="2" t="str">
        <f>IFERROR(VLOOKUP(Tableau2[[#This Row],[PR]],'Taux sortant'!$I$9:$S$167,COLUMN(),0),"")</f>
        <v/>
      </c>
    </row>
    <row r="5811" spans="1:12" x14ac:dyDescent="0.3">
      <c r="A5811" s="1" t="s">
        <v>2875</v>
      </c>
      <c r="B5811" s="1" t="s">
        <v>1543</v>
      </c>
      <c r="C5811" s="2">
        <f>IFERROR(VLOOKUP(Tableau2[[#This Row],[PR]],'Taux sortant'!$I$9:$S$167,COLUMN(),0),"")</f>
        <v>23.63</v>
      </c>
      <c r="D5811" s="2">
        <f>IFERROR(VLOOKUP(Tableau2[[#This Row],[PR]],'Taux sortant'!$I$9:$S$167,COLUMN(),0),"")</f>
        <v>18.579999999999998</v>
      </c>
      <c r="E5811" s="2">
        <f>IFERROR(VLOOKUP(Tableau2[[#This Row],[PR]],'Taux sortant'!$I$9:$S$167,COLUMN(),0),"")</f>
        <v>13.97</v>
      </c>
      <c r="F5811" s="2">
        <f>IFERROR(VLOOKUP(Tableau2[[#This Row],[PR]],'Taux sortant'!$I$9:$S$167,COLUMN(),0),"")</f>
        <v>11.28</v>
      </c>
      <c r="G5811" s="2">
        <f>IFERROR(VLOOKUP(Tableau2[[#This Row],[PR]],'Taux sortant'!$I$9:$S$167,COLUMN(),0),"")</f>
        <v>8.2799999999999994</v>
      </c>
      <c r="H5811" s="2">
        <f>IFERROR(VLOOKUP(Tableau2[[#This Row],[PR]],'Taux sortant'!$I$9:$S$167,COLUMN(),0),"")</f>
        <v>6.16</v>
      </c>
      <c r="I5811" s="2">
        <f>IFERROR(VLOOKUP(Tableau2[[#This Row],[PR]],'Taux sortant'!$I$9:$S$167,COLUMN(),0),"")</f>
        <v>5.49</v>
      </c>
      <c r="J5811" s="2">
        <f>IFERROR(VLOOKUP(Tableau2[[#This Row],[PR]],'Taux sortant'!$I$9:$S$167,COLUMN(),0),"")</f>
        <v>0</v>
      </c>
      <c r="K5811" s="2">
        <f>IFERROR(VLOOKUP(Tableau2[[#This Row],[PR]],'Taux sortant'!$I$9:$S$167,COLUMN(),0),"")</f>
        <v>0</v>
      </c>
      <c r="L5811" s="2" t="str">
        <f>IFERROR(VLOOKUP(Tableau2[[#This Row],[PR]],'Taux sortant'!$I$9:$S$167,COLUMN(),0),"")</f>
        <v/>
      </c>
    </row>
    <row r="5812" spans="1:12" x14ac:dyDescent="0.3">
      <c r="A5812" s="1" t="s">
        <v>3806</v>
      </c>
      <c r="B5812" s="1" t="s">
        <v>3109</v>
      </c>
      <c r="C5812" s="2">
        <f>IFERROR(VLOOKUP(Tableau2[[#This Row],[PR]],'Taux sortant'!$I$9:$S$167,COLUMN(),0),"")</f>
        <v>12.34</v>
      </c>
      <c r="D5812" s="2">
        <f>IFERROR(VLOOKUP(Tableau2[[#This Row],[PR]],'Taux sortant'!$I$9:$S$167,COLUMN(),0),"")</f>
        <v>10.06</v>
      </c>
      <c r="E5812" s="2">
        <f>IFERROR(VLOOKUP(Tableau2[[#This Row],[PR]],'Taux sortant'!$I$9:$S$167,COLUMN(),0),"")</f>
        <v>7.45</v>
      </c>
      <c r="F5812" s="2">
        <f>IFERROR(VLOOKUP(Tableau2[[#This Row],[PR]],'Taux sortant'!$I$9:$S$167,COLUMN(),0),"")</f>
        <v>6.22</v>
      </c>
      <c r="G5812" s="2">
        <f>IFERROR(VLOOKUP(Tableau2[[#This Row],[PR]],'Taux sortant'!$I$9:$S$167,COLUMN(),0),"")</f>
        <v>5.23</v>
      </c>
      <c r="H5812" s="2">
        <f>IFERROR(VLOOKUP(Tableau2[[#This Row],[PR]],'Taux sortant'!$I$9:$S$167,COLUMN(),0),"")</f>
        <v>4.43</v>
      </c>
      <c r="I5812" s="2">
        <f>IFERROR(VLOOKUP(Tableau2[[#This Row],[PR]],'Taux sortant'!$I$9:$S$167,COLUMN(),0),"")</f>
        <v>3.8</v>
      </c>
      <c r="J5812" s="2">
        <f>IFERROR(VLOOKUP(Tableau2[[#This Row],[PR]],'Taux sortant'!$I$9:$S$167,COLUMN(),0),"")</f>
        <v>0</v>
      </c>
      <c r="K5812" s="2">
        <f>IFERROR(VLOOKUP(Tableau2[[#This Row],[PR]],'Taux sortant'!$I$9:$S$167,COLUMN(),0),"")</f>
        <v>0</v>
      </c>
      <c r="L5812" s="2" t="str">
        <f>IFERROR(VLOOKUP(Tableau2[[#This Row],[PR]],'Taux sortant'!$I$9:$S$167,COLUMN(),0),"")</f>
        <v/>
      </c>
    </row>
    <row r="5813" spans="1:12" x14ac:dyDescent="0.3">
      <c r="A5813" s="1" t="s">
        <v>2878</v>
      </c>
      <c r="B5813" s="1" t="s">
        <v>1682</v>
      </c>
      <c r="C5813" s="2">
        <f>IFERROR(VLOOKUP(Tableau2[[#This Row],[PR]],'Taux sortant'!$I$9:$S$167,COLUMN(),0),"")</f>
        <v>9.59</v>
      </c>
      <c r="D5813" s="2">
        <f>IFERROR(VLOOKUP(Tableau2[[#This Row],[PR]],'Taux sortant'!$I$9:$S$167,COLUMN(),0),"")</f>
        <v>7.53</v>
      </c>
      <c r="E5813" s="2">
        <f>IFERROR(VLOOKUP(Tableau2[[#This Row],[PR]],'Taux sortant'!$I$9:$S$167,COLUMN(),0),"")</f>
        <v>5.2</v>
      </c>
      <c r="F5813" s="2">
        <f>IFERROR(VLOOKUP(Tableau2[[#This Row],[PR]],'Taux sortant'!$I$9:$S$167,COLUMN(),0),"")</f>
        <v>4.08</v>
      </c>
      <c r="G5813" s="2">
        <f>IFERROR(VLOOKUP(Tableau2[[#This Row],[PR]],'Taux sortant'!$I$9:$S$167,COLUMN(),0),"")</f>
        <v>3.34</v>
      </c>
      <c r="H5813" s="2">
        <f>IFERROR(VLOOKUP(Tableau2[[#This Row],[PR]],'Taux sortant'!$I$9:$S$167,COLUMN(),0),"")</f>
        <v>2.88</v>
      </c>
      <c r="I5813" s="2">
        <f>IFERROR(VLOOKUP(Tableau2[[#This Row],[PR]],'Taux sortant'!$I$9:$S$167,COLUMN(),0),"")</f>
        <v>2.59</v>
      </c>
      <c r="J5813" s="2">
        <f>IFERROR(VLOOKUP(Tableau2[[#This Row],[PR]],'Taux sortant'!$I$9:$S$167,COLUMN(),0),"")</f>
        <v>0</v>
      </c>
      <c r="K5813" s="2">
        <f>IFERROR(VLOOKUP(Tableau2[[#This Row],[PR]],'Taux sortant'!$I$9:$S$167,COLUMN(),0),"")</f>
        <v>0</v>
      </c>
      <c r="L5813" s="2" t="str">
        <f>IFERROR(VLOOKUP(Tableau2[[#This Row],[PR]],'Taux sortant'!$I$9:$S$167,COLUMN(),0),"")</f>
        <v/>
      </c>
    </row>
    <row r="5814" spans="1:12" x14ac:dyDescent="0.3">
      <c r="A5814" s="1" t="s">
        <v>2881</v>
      </c>
      <c r="B5814" s="1" t="s">
        <v>1695</v>
      </c>
      <c r="C5814" s="2">
        <f>IFERROR(VLOOKUP(Tableau2[[#This Row],[PR]],'Taux sortant'!$I$9:$S$167,COLUMN(),0),"")</f>
        <v>9.59</v>
      </c>
      <c r="D5814" s="2">
        <f>IFERROR(VLOOKUP(Tableau2[[#This Row],[PR]],'Taux sortant'!$I$9:$S$167,COLUMN(),0),"")</f>
        <v>7.53</v>
      </c>
      <c r="E5814" s="2">
        <f>IFERROR(VLOOKUP(Tableau2[[#This Row],[PR]],'Taux sortant'!$I$9:$S$167,COLUMN(),0),"")</f>
        <v>5.2</v>
      </c>
      <c r="F5814" s="2">
        <f>IFERROR(VLOOKUP(Tableau2[[#This Row],[PR]],'Taux sortant'!$I$9:$S$167,COLUMN(),0),"")</f>
        <v>4.08</v>
      </c>
      <c r="G5814" s="2">
        <f>IFERROR(VLOOKUP(Tableau2[[#This Row],[PR]],'Taux sortant'!$I$9:$S$167,COLUMN(),0),"")</f>
        <v>3.34</v>
      </c>
      <c r="H5814" s="2">
        <f>IFERROR(VLOOKUP(Tableau2[[#This Row],[PR]],'Taux sortant'!$I$9:$S$167,COLUMN(),0),"")</f>
        <v>2.88</v>
      </c>
      <c r="I5814" s="2">
        <f>IFERROR(VLOOKUP(Tableau2[[#This Row],[PR]],'Taux sortant'!$I$9:$S$167,COLUMN(),0),"")</f>
        <v>2.59</v>
      </c>
      <c r="J5814" s="2">
        <f>IFERROR(VLOOKUP(Tableau2[[#This Row],[PR]],'Taux sortant'!$I$9:$S$167,COLUMN(),0),"")</f>
        <v>0</v>
      </c>
      <c r="K5814" s="2">
        <f>IFERROR(VLOOKUP(Tableau2[[#This Row],[PR]],'Taux sortant'!$I$9:$S$167,COLUMN(),0),"")</f>
        <v>0</v>
      </c>
      <c r="L5814" s="2" t="str">
        <f>IFERROR(VLOOKUP(Tableau2[[#This Row],[PR]],'Taux sortant'!$I$9:$S$167,COLUMN(),0),"")</f>
        <v/>
      </c>
    </row>
    <row r="5815" spans="1:12" x14ac:dyDescent="0.3">
      <c r="A5815" s="1" t="s">
        <v>2884</v>
      </c>
      <c r="B5815" s="1" t="s">
        <v>1816</v>
      </c>
      <c r="C5815" s="2">
        <f>IFERROR(VLOOKUP(Tableau2[[#This Row],[PR]],'Taux sortant'!$I$9:$S$167,COLUMN(),0),"")</f>
        <v>18.93</v>
      </c>
      <c r="D5815" s="2">
        <f>IFERROR(VLOOKUP(Tableau2[[#This Row],[PR]],'Taux sortant'!$I$9:$S$167,COLUMN(),0),"")</f>
        <v>14.85</v>
      </c>
      <c r="E5815" s="2">
        <f>IFERROR(VLOOKUP(Tableau2[[#This Row],[PR]],'Taux sortant'!$I$9:$S$167,COLUMN(),0),"")</f>
        <v>11.22</v>
      </c>
      <c r="F5815" s="2">
        <f>IFERROR(VLOOKUP(Tableau2[[#This Row],[PR]],'Taux sortant'!$I$9:$S$167,COLUMN(),0),"")</f>
        <v>8.25</v>
      </c>
      <c r="G5815" s="2">
        <f>IFERROR(VLOOKUP(Tableau2[[#This Row],[PR]],'Taux sortant'!$I$9:$S$167,COLUMN(),0),"")</f>
        <v>5.71</v>
      </c>
      <c r="H5815" s="2">
        <f>IFERROR(VLOOKUP(Tableau2[[#This Row],[PR]],'Taux sortant'!$I$9:$S$167,COLUMN(),0),"")</f>
        <v>4.21</v>
      </c>
      <c r="I5815" s="2">
        <f>IFERROR(VLOOKUP(Tableau2[[#This Row],[PR]],'Taux sortant'!$I$9:$S$167,COLUMN(),0),"")</f>
        <v>3.29</v>
      </c>
      <c r="J5815" s="2">
        <f>IFERROR(VLOOKUP(Tableau2[[#This Row],[PR]],'Taux sortant'!$I$9:$S$167,COLUMN(),0),"")</f>
        <v>0</v>
      </c>
      <c r="K5815" s="2">
        <f>IFERROR(VLOOKUP(Tableau2[[#This Row],[PR]],'Taux sortant'!$I$9:$S$167,COLUMN(),0),"")</f>
        <v>0</v>
      </c>
      <c r="L5815" s="2" t="str">
        <f>IFERROR(VLOOKUP(Tableau2[[#This Row],[PR]],'Taux sortant'!$I$9:$S$167,COLUMN(),0),"")</f>
        <v/>
      </c>
    </row>
    <row r="5816" spans="1:12" x14ac:dyDescent="0.3">
      <c r="A5816" s="1" t="s">
        <v>5278</v>
      </c>
      <c r="B5816" s="1" t="s">
        <v>4140</v>
      </c>
      <c r="C5816" s="2" t="str">
        <f>IFERROR(VLOOKUP(Tableau2[[#This Row],[PR]],'Taux sortant'!$I$9:$S$167,COLUMN(),0),"")</f>
        <v/>
      </c>
      <c r="D5816" s="2" t="str">
        <f>IFERROR(VLOOKUP(Tableau2[[#This Row],[PR]],'Taux sortant'!$I$9:$S$167,COLUMN(),0),"")</f>
        <v/>
      </c>
      <c r="E5816" s="2" t="str">
        <f>IFERROR(VLOOKUP(Tableau2[[#This Row],[PR]],'Taux sortant'!$I$9:$S$167,COLUMN(),0),"")</f>
        <v/>
      </c>
      <c r="F5816" s="2" t="str">
        <f>IFERROR(VLOOKUP(Tableau2[[#This Row],[PR]],'Taux sortant'!$I$9:$S$167,COLUMN(),0),"")</f>
        <v/>
      </c>
      <c r="G5816" s="2" t="str">
        <f>IFERROR(VLOOKUP(Tableau2[[#This Row],[PR]],'Taux sortant'!$I$9:$S$167,COLUMN(),0),"")</f>
        <v/>
      </c>
      <c r="H5816" s="2" t="str">
        <f>IFERROR(VLOOKUP(Tableau2[[#This Row],[PR]],'Taux sortant'!$I$9:$S$167,COLUMN(),0),"")</f>
        <v/>
      </c>
      <c r="I5816" s="2" t="str">
        <f>IFERROR(VLOOKUP(Tableau2[[#This Row],[PR]],'Taux sortant'!$I$9:$S$167,COLUMN(),0),"")</f>
        <v/>
      </c>
      <c r="J5816" s="2" t="str">
        <f>IFERROR(VLOOKUP(Tableau2[[#This Row],[PR]],'Taux sortant'!$I$9:$S$167,COLUMN(),0),"")</f>
        <v/>
      </c>
      <c r="K5816" s="2" t="str">
        <f>IFERROR(VLOOKUP(Tableau2[[#This Row],[PR]],'Taux sortant'!$I$9:$S$167,COLUMN(),0),"")</f>
        <v/>
      </c>
      <c r="L5816" s="2" t="str">
        <f>IFERROR(VLOOKUP(Tableau2[[#This Row],[PR]],'Taux sortant'!$I$9:$S$167,COLUMN(),0),"")</f>
        <v/>
      </c>
    </row>
    <row r="5817" spans="1:12" x14ac:dyDescent="0.3">
      <c r="A5817" s="1" t="s">
        <v>6451</v>
      </c>
      <c r="B5817" s="1" t="s">
        <v>5832</v>
      </c>
      <c r="C5817" s="2">
        <f>IFERROR(VLOOKUP(Tableau2[[#This Row],[PR]],'Taux sortant'!$I$9:$S$167,COLUMN(),0),"")</f>
        <v>31.17</v>
      </c>
      <c r="D5817" s="2">
        <f>IFERROR(VLOOKUP(Tableau2[[#This Row],[PR]],'Taux sortant'!$I$9:$S$167,COLUMN(),0),"")</f>
        <v>27.9</v>
      </c>
      <c r="E5817" s="2">
        <f>IFERROR(VLOOKUP(Tableau2[[#This Row],[PR]],'Taux sortant'!$I$9:$S$167,COLUMN(),0),"")</f>
        <v>24.1</v>
      </c>
      <c r="F5817" s="2">
        <f>IFERROR(VLOOKUP(Tableau2[[#This Row],[PR]],'Taux sortant'!$I$9:$S$167,COLUMN(),0),"")</f>
        <v>22.18</v>
      </c>
      <c r="G5817" s="2">
        <f>IFERROR(VLOOKUP(Tableau2[[#This Row],[PR]],'Taux sortant'!$I$9:$S$167,COLUMN(),0),"")</f>
        <v>19.97</v>
      </c>
      <c r="H5817" s="2">
        <f>IFERROR(VLOOKUP(Tableau2[[#This Row],[PR]],'Taux sortant'!$I$9:$S$167,COLUMN(),0),"")</f>
        <v>17.98</v>
      </c>
      <c r="I5817" s="2">
        <f>IFERROR(VLOOKUP(Tableau2[[#This Row],[PR]],'Taux sortant'!$I$9:$S$167,COLUMN(),0),"")</f>
        <v>16.45</v>
      </c>
      <c r="J5817" s="2">
        <f>IFERROR(VLOOKUP(Tableau2[[#This Row],[PR]],'Taux sortant'!$I$9:$S$167,COLUMN(),0),"")</f>
        <v>0</v>
      </c>
      <c r="K5817" s="2">
        <f>IFERROR(VLOOKUP(Tableau2[[#This Row],[PR]],'Taux sortant'!$I$9:$S$167,COLUMN(),0),"")</f>
        <v>0</v>
      </c>
      <c r="L5817" s="2" t="str">
        <f>IFERROR(VLOOKUP(Tableau2[[#This Row],[PR]],'Taux sortant'!$I$9:$S$167,COLUMN(),0),"")</f>
        <v/>
      </c>
    </row>
    <row r="5818" spans="1:12" x14ac:dyDescent="0.3">
      <c r="A5818" s="1" t="s">
        <v>6452</v>
      </c>
      <c r="B5818" s="1" t="s">
        <v>5818</v>
      </c>
      <c r="C5818" s="2">
        <f>IFERROR(VLOOKUP(Tableau2[[#This Row],[PR]],'Taux sortant'!$I$9:$S$167,COLUMN(),0),"")</f>
        <v>37.01</v>
      </c>
      <c r="D5818" s="2">
        <f>IFERROR(VLOOKUP(Tableau2[[#This Row],[PR]],'Taux sortant'!$I$9:$S$167,COLUMN(),0),"")</f>
        <v>32.270000000000003</v>
      </c>
      <c r="E5818" s="2">
        <f>IFERROR(VLOOKUP(Tableau2[[#This Row],[PR]],'Taux sortant'!$I$9:$S$167,COLUMN(),0),"")</f>
        <v>27.48</v>
      </c>
      <c r="F5818" s="2">
        <f>IFERROR(VLOOKUP(Tableau2[[#This Row],[PR]],'Taux sortant'!$I$9:$S$167,COLUMN(),0),"")</f>
        <v>25.08</v>
      </c>
      <c r="G5818" s="2">
        <f>IFERROR(VLOOKUP(Tableau2[[#This Row],[PR]],'Taux sortant'!$I$9:$S$167,COLUMN(),0),"")</f>
        <v>22.19</v>
      </c>
      <c r="H5818" s="2">
        <f>IFERROR(VLOOKUP(Tableau2[[#This Row],[PR]],'Taux sortant'!$I$9:$S$167,COLUMN(),0),"")</f>
        <v>19.739999999999998</v>
      </c>
      <c r="I5818" s="2">
        <f>IFERROR(VLOOKUP(Tableau2[[#This Row],[PR]],'Taux sortant'!$I$9:$S$167,COLUMN(),0),"")</f>
        <v>17.21</v>
      </c>
      <c r="J5818" s="2">
        <f>IFERROR(VLOOKUP(Tableau2[[#This Row],[PR]],'Taux sortant'!$I$9:$S$167,COLUMN(),0),"")</f>
        <v>0</v>
      </c>
      <c r="K5818" s="2">
        <f>IFERROR(VLOOKUP(Tableau2[[#This Row],[PR]],'Taux sortant'!$I$9:$S$167,COLUMN(),0),"")</f>
        <v>0</v>
      </c>
      <c r="L5818" s="2" t="str">
        <f>IFERROR(VLOOKUP(Tableau2[[#This Row],[PR]],'Taux sortant'!$I$9:$S$167,COLUMN(),0),"")</f>
        <v/>
      </c>
    </row>
    <row r="5819" spans="1:12" x14ac:dyDescent="0.3">
      <c r="A5819" s="1" t="s">
        <v>6453</v>
      </c>
      <c r="B5819" s="1" t="s">
        <v>5902</v>
      </c>
      <c r="C5819" s="2">
        <f>IFERROR(VLOOKUP(Tableau2[[#This Row],[PR]],'Taux sortant'!$I$9:$S$167,COLUMN(),0),"")</f>
        <v>36.44</v>
      </c>
      <c r="D5819" s="2">
        <f>IFERROR(VLOOKUP(Tableau2[[#This Row],[PR]],'Taux sortant'!$I$9:$S$167,COLUMN(),0),"")</f>
        <v>33.200000000000003</v>
      </c>
      <c r="E5819" s="2">
        <f>IFERROR(VLOOKUP(Tableau2[[#This Row],[PR]],'Taux sortant'!$I$9:$S$167,COLUMN(),0),"")</f>
        <v>28.06</v>
      </c>
      <c r="F5819" s="2">
        <f>IFERROR(VLOOKUP(Tableau2[[#This Row],[PR]],'Taux sortant'!$I$9:$S$167,COLUMN(),0),"")</f>
        <v>26.17</v>
      </c>
      <c r="G5819" s="2">
        <f>IFERROR(VLOOKUP(Tableau2[[#This Row],[PR]],'Taux sortant'!$I$9:$S$167,COLUMN(),0),"")</f>
        <v>21.8</v>
      </c>
      <c r="H5819" s="2">
        <f>IFERROR(VLOOKUP(Tableau2[[#This Row],[PR]],'Taux sortant'!$I$9:$S$167,COLUMN(),0),"")</f>
        <v>18.88</v>
      </c>
      <c r="I5819" s="2">
        <f>IFERROR(VLOOKUP(Tableau2[[#This Row],[PR]],'Taux sortant'!$I$9:$S$167,COLUMN(),0),"")</f>
        <v>15.7</v>
      </c>
      <c r="J5819" s="2">
        <f>IFERROR(VLOOKUP(Tableau2[[#This Row],[PR]],'Taux sortant'!$I$9:$S$167,COLUMN(),0),"")</f>
        <v>0</v>
      </c>
      <c r="K5819" s="2">
        <f>IFERROR(VLOOKUP(Tableau2[[#This Row],[PR]],'Taux sortant'!$I$9:$S$167,COLUMN(),0),"")</f>
        <v>0</v>
      </c>
      <c r="L5819" s="2" t="str">
        <f>IFERROR(VLOOKUP(Tableau2[[#This Row],[PR]],'Taux sortant'!$I$9:$S$167,COLUMN(),0),"")</f>
        <v/>
      </c>
    </row>
    <row r="5820" spans="1:12" x14ac:dyDescent="0.3">
      <c r="A5820" s="1" t="s">
        <v>2887</v>
      </c>
      <c r="B5820" s="1" t="s">
        <v>1576</v>
      </c>
      <c r="C5820" s="2">
        <f>IFERROR(VLOOKUP(Tableau2[[#This Row],[PR]],'Taux sortant'!$I$9:$S$167,COLUMN(),0),"")</f>
        <v>20.7</v>
      </c>
      <c r="D5820" s="2">
        <f>IFERROR(VLOOKUP(Tableau2[[#This Row],[PR]],'Taux sortant'!$I$9:$S$167,COLUMN(),0),"")</f>
        <v>17.239999999999998</v>
      </c>
      <c r="E5820" s="2">
        <f>IFERROR(VLOOKUP(Tableau2[[#This Row],[PR]],'Taux sortant'!$I$9:$S$167,COLUMN(),0),"")</f>
        <v>13.32</v>
      </c>
      <c r="F5820" s="2">
        <f>IFERROR(VLOOKUP(Tableau2[[#This Row],[PR]],'Taux sortant'!$I$9:$S$167,COLUMN(),0),"")</f>
        <v>9.61</v>
      </c>
      <c r="G5820" s="2">
        <f>IFERROR(VLOOKUP(Tableau2[[#This Row],[PR]],'Taux sortant'!$I$9:$S$167,COLUMN(),0),"")</f>
        <v>6.81</v>
      </c>
      <c r="H5820" s="2">
        <f>IFERROR(VLOOKUP(Tableau2[[#This Row],[PR]],'Taux sortant'!$I$9:$S$167,COLUMN(),0),"")</f>
        <v>4.78</v>
      </c>
      <c r="I5820" s="2">
        <f>IFERROR(VLOOKUP(Tableau2[[#This Row],[PR]],'Taux sortant'!$I$9:$S$167,COLUMN(),0),"")</f>
        <v>3.7</v>
      </c>
      <c r="J5820" s="2">
        <f>IFERROR(VLOOKUP(Tableau2[[#This Row],[PR]],'Taux sortant'!$I$9:$S$167,COLUMN(),0),"")</f>
        <v>0</v>
      </c>
      <c r="K5820" s="2">
        <f>IFERROR(VLOOKUP(Tableau2[[#This Row],[PR]],'Taux sortant'!$I$9:$S$167,COLUMN(),0),"")</f>
        <v>0</v>
      </c>
      <c r="L5820" s="2" t="str">
        <f>IFERROR(VLOOKUP(Tableau2[[#This Row],[PR]],'Taux sortant'!$I$9:$S$167,COLUMN(),0),"")</f>
        <v/>
      </c>
    </row>
    <row r="5821" spans="1:12" x14ac:dyDescent="0.3">
      <c r="A5821" s="1" t="s">
        <v>2890</v>
      </c>
      <c r="B5821" s="1" t="s">
        <v>1533</v>
      </c>
      <c r="C5821" s="2">
        <f>IFERROR(VLOOKUP(Tableau2[[#This Row],[PR]],'Taux sortant'!$I$9:$S$167,COLUMN(),0),"")</f>
        <v>9.59</v>
      </c>
      <c r="D5821" s="2">
        <f>IFERROR(VLOOKUP(Tableau2[[#This Row],[PR]],'Taux sortant'!$I$9:$S$167,COLUMN(),0),"")</f>
        <v>7.53</v>
      </c>
      <c r="E5821" s="2">
        <f>IFERROR(VLOOKUP(Tableau2[[#This Row],[PR]],'Taux sortant'!$I$9:$S$167,COLUMN(),0),"")</f>
        <v>5.2</v>
      </c>
      <c r="F5821" s="2">
        <f>IFERROR(VLOOKUP(Tableau2[[#This Row],[PR]],'Taux sortant'!$I$9:$S$167,COLUMN(),0),"")</f>
        <v>4.08</v>
      </c>
      <c r="G5821" s="2">
        <f>IFERROR(VLOOKUP(Tableau2[[#This Row],[PR]],'Taux sortant'!$I$9:$S$167,COLUMN(),0),"")</f>
        <v>3.34</v>
      </c>
      <c r="H5821" s="2">
        <f>IFERROR(VLOOKUP(Tableau2[[#This Row],[PR]],'Taux sortant'!$I$9:$S$167,COLUMN(),0),"")</f>
        <v>2.88</v>
      </c>
      <c r="I5821" s="2">
        <f>IFERROR(VLOOKUP(Tableau2[[#This Row],[PR]],'Taux sortant'!$I$9:$S$167,COLUMN(),0),"")</f>
        <v>2.59</v>
      </c>
      <c r="J5821" s="2">
        <f>IFERROR(VLOOKUP(Tableau2[[#This Row],[PR]],'Taux sortant'!$I$9:$S$167,COLUMN(),0),"")</f>
        <v>0</v>
      </c>
      <c r="K5821" s="2">
        <f>IFERROR(VLOOKUP(Tableau2[[#This Row],[PR]],'Taux sortant'!$I$9:$S$167,COLUMN(),0),"")</f>
        <v>0</v>
      </c>
      <c r="L5821" s="2" t="str">
        <f>IFERROR(VLOOKUP(Tableau2[[#This Row],[PR]],'Taux sortant'!$I$9:$S$167,COLUMN(),0),"")</f>
        <v/>
      </c>
    </row>
    <row r="5822" spans="1:12" x14ac:dyDescent="0.3">
      <c r="A5822" s="1" t="s">
        <v>6454</v>
      </c>
      <c r="B5822" s="1" t="s">
        <v>440</v>
      </c>
      <c r="C5822" s="2">
        <f>IFERROR(VLOOKUP(Tableau2[[#This Row],[PR]],'Taux sortant'!$I$9:$S$167,COLUMN(),0),"")</f>
        <v>26.92</v>
      </c>
      <c r="D5822" s="2">
        <f>IFERROR(VLOOKUP(Tableau2[[#This Row],[PR]],'Taux sortant'!$I$9:$S$167,COLUMN(),0),"")</f>
        <v>23.53</v>
      </c>
      <c r="E5822" s="2">
        <f>IFERROR(VLOOKUP(Tableau2[[#This Row],[PR]],'Taux sortant'!$I$9:$S$167,COLUMN(),0),"")</f>
        <v>19.57</v>
      </c>
      <c r="F5822" s="2">
        <f>IFERROR(VLOOKUP(Tableau2[[#This Row],[PR]],'Taux sortant'!$I$9:$S$167,COLUMN(),0),"")</f>
        <v>17.600000000000001</v>
      </c>
      <c r="G5822" s="2">
        <f>IFERROR(VLOOKUP(Tableau2[[#This Row],[PR]],'Taux sortant'!$I$9:$S$167,COLUMN(),0),"")</f>
        <v>15.43</v>
      </c>
      <c r="H5822" s="2">
        <f>IFERROR(VLOOKUP(Tableau2[[#This Row],[PR]],'Taux sortant'!$I$9:$S$167,COLUMN(),0),"")</f>
        <v>13.28</v>
      </c>
      <c r="I5822" s="2">
        <f>IFERROR(VLOOKUP(Tableau2[[#This Row],[PR]],'Taux sortant'!$I$9:$S$167,COLUMN(),0),"")</f>
        <v>11.37</v>
      </c>
      <c r="J5822" s="2">
        <f>IFERROR(VLOOKUP(Tableau2[[#This Row],[PR]],'Taux sortant'!$I$9:$S$167,COLUMN(),0),"")</f>
        <v>0</v>
      </c>
      <c r="K5822" s="2">
        <f>IFERROR(VLOOKUP(Tableau2[[#This Row],[PR]],'Taux sortant'!$I$9:$S$167,COLUMN(),0),"")</f>
        <v>0</v>
      </c>
      <c r="L5822" s="2" t="str">
        <f>IFERROR(VLOOKUP(Tableau2[[#This Row],[PR]],'Taux sortant'!$I$9:$S$167,COLUMN(),0),"")</f>
        <v/>
      </c>
    </row>
    <row r="5823" spans="1:12" x14ac:dyDescent="0.3">
      <c r="A5823" s="1" t="s">
        <v>2893</v>
      </c>
      <c r="B5823" s="1" t="s">
        <v>1618</v>
      </c>
      <c r="C5823" s="2">
        <f>IFERROR(VLOOKUP(Tableau2[[#This Row],[PR]],'Taux sortant'!$I$9:$S$167,COLUMN(),0),"")</f>
        <v>20.91</v>
      </c>
      <c r="D5823" s="2">
        <f>IFERROR(VLOOKUP(Tableau2[[#This Row],[PR]],'Taux sortant'!$I$9:$S$167,COLUMN(),0),"")</f>
        <v>16.62</v>
      </c>
      <c r="E5823" s="2">
        <f>IFERROR(VLOOKUP(Tableau2[[#This Row],[PR]],'Taux sortant'!$I$9:$S$167,COLUMN(),0),"")</f>
        <v>12.11</v>
      </c>
      <c r="F5823" s="2">
        <f>IFERROR(VLOOKUP(Tableau2[[#This Row],[PR]],'Taux sortant'!$I$9:$S$167,COLUMN(),0),"")</f>
        <v>9.7100000000000009</v>
      </c>
      <c r="G5823" s="2">
        <f>IFERROR(VLOOKUP(Tableau2[[#This Row],[PR]],'Taux sortant'!$I$9:$S$167,COLUMN(),0),"")</f>
        <v>7</v>
      </c>
      <c r="H5823" s="2">
        <f>IFERROR(VLOOKUP(Tableau2[[#This Row],[PR]],'Taux sortant'!$I$9:$S$167,COLUMN(),0),"")</f>
        <v>4.8099999999999996</v>
      </c>
      <c r="I5823" s="2">
        <f>IFERROR(VLOOKUP(Tableau2[[#This Row],[PR]],'Taux sortant'!$I$9:$S$167,COLUMN(),0),"")</f>
        <v>4.1900000000000004</v>
      </c>
      <c r="J5823" s="2">
        <f>IFERROR(VLOOKUP(Tableau2[[#This Row],[PR]],'Taux sortant'!$I$9:$S$167,COLUMN(),0),"")</f>
        <v>0</v>
      </c>
      <c r="K5823" s="2">
        <f>IFERROR(VLOOKUP(Tableau2[[#This Row],[PR]],'Taux sortant'!$I$9:$S$167,COLUMN(),0),"")</f>
        <v>0</v>
      </c>
      <c r="L5823" s="2" t="str">
        <f>IFERROR(VLOOKUP(Tableau2[[#This Row],[PR]],'Taux sortant'!$I$9:$S$167,COLUMN(),0),"")</f>
        <v/>
      </c>
    </row>
    <row r="5824" spans="1:12" x14ac:dyDescent="0.3">
      <c r="A5824" s="1" t="s">
        <v>2896</v>
      </c>
      <c r="B5824" s="1" t="s">
        <v>1618</v>
      </c>
      <c r="C5824" s="2">
        <f>IFERROR(VLOOKUP(Tableau2[[#This Row],[PR]],'Taux sortant'!$I$9:$S$167,COLUMN(),0),"")</f>
        <v>20.91</v>
      </c>
      <c r="D5824" s="2">
        <f>IFERROR(VLOOKUP(Tableau2[[#This Row],[PR]],'Taux sortant'!$I$9:$S$167,COLUMN(),0),"")</f>
        <v>16.62</v>
      </c>
      <c r="E5824" s="2">
        <f>IFERROR(VLOOKUP(Tableau2[[#This Row],[PR]],'Taux sortant'!$I$9:$S$167,COLUMN(),0),"")</f>
        <v>12.11</v>
      </c>
      <c r="F5824" s="2">
        <f>IFERROR(VLOOKUP(Tableau2[[#This Row],[PR]],'Taux sortant'!$I$9:$S$167,COLUMN(),0),"")</f>
        <v>9.7100000000000009</v>
      </c>
      <c r="G5824" s="2">
        <f>IFERROR(VLOOKUP(Tableau2[[#This Row],[PR]],'Taux sortant'!$I$9:$S$167,COLUMN(),0),"")</f>
        <v>7</v>
      </c>
      <c r="H5824" s="2">
        <f>IFERROR(VLOOKUP(Tableau2[[#This Row],[PR]],'Taux sortant'!$I$9:$S$167,COLUMN(),0),"")</f>
        <v>4.8099999999999996</v>
      </c>
      <c r="I5824" s="2">
        <f>IFERROR(VLOOKUP(Tableau2[[#This Row],[PR]],'Taux sortant'!$I$9:$S$167,COLUMN(),0),"")</f>
        <v>4.1900000000000004</v>
      </c>
      <c r="J5824" s="2">
        <f>IFERROR(VLOOKUP(Tableau2[[#This Row],[PR]],'Taux sortant'!$I$9:$S$167,COLUMN(),0),"")</f>
        <v>0</v>
      </c>
      <c r="K5824" s="2">
        <f>IFERROR(VLOOKUP(Tableau2[[#This Row],[PR]],'Taux sortant'!$I$9:$S$167,COLUMN(),0),"")</f>
        <v>0</v>
      </c>
      <c r="L5824" s="2" t="str">
        <f>IFERROR(VLOOKUP(Tableau2[[#This Row],[PR]],'Taux sortant'!$I$9:$S$167,COLUMN(),0),"")</f>
        <v/>
      </c>
    </row>
    <row r="5825" spans="1:12" x14ac:dyDescent="0.3">
      <c r="A5825" s="1" t="s">
        <v>6455</v>
      </c>
      <c r="B5825" s="1" t="s">
        <v>3761</v>
      </c>
      <c r="C5825" s="2">
        <f>IFERROR(VLOOKUP(Tableau2[[#This Row],[PR]],'Taux sortant'!$I$9:$S$167,COLUMN(),0),"")</f>
        <v>36.270000000000003</v>
      </c>
      <c r="D5825" s="2">
        <f>IFERROR(VLOOKUP(Tableau2[[#This Row],[PR]],'Taux sortant'!$I$9:$S$167,COLUMN(),0),"")</f>
        <v>33.01</v>
      </c>
      <c r="E5825" s="2">
        <f>IFERROR(VLOOKUP(Tableau2[[#This Row],[PR]],'Taux sortant'!$I$9:$S$167,COLUMN(),0),"")</f>
        <v>28.57</v>
      </c>
      <c r="F5825" s="2">
        <f>IFERROR(VLOOKUP(Tableau2[[#This Row],[PR]],'Taux sortant'!$I$9:$S$167,COLUMN(),0),"")</f>
        <v>25.82</v>
      </c>
      <c r="G5825" s="2">
        <f>IFERROR(VLOOKUP(Tableau2[[#This Row],[PR]],'Taux sortant'!$I$9:$S$167,COLUMN(),0),"")</f>
        <v>22.99</v>
      </c>
      <c r="H5825" s="2">
        <f>IFERROR(VLOOKUP(Tableau2[[#This Row],[PR]],'Taux sortant'!$I$9:$S$167,COLUMN(),0),"")</f>
        <v>19.46</v>
      </c>
      <c r="I5825" s="2">
        <f>IFERROR(VLOOKUP(Tableau2[[#This Row],[PR]],'Taux sortant'!$I$9:$S$167,COLUMN(),0),"")</f>
        <v>16.46</v>
      </c>
      <c r="J5825" s="2">
        <f>IFERROR(VLOOKUP(Tableau2[[#This Row],[PR]],'Taux sortant'!$I$9:$S$167,COLUMN(),0),"")</f>
        <v>0</v>
      </c>
      <c r="K5825" s="2">
        <f>IFERROR(VLOOKUP(Tableau2[[#This Row],[PR]],'Taux sortant'!$I$9:$S$167,COLUMN(),0),"")</f>
        <v>0</v>
      </c>
      <c r="L5825" s="2" t="str">
        <f>IFERROR(VLOOKUP(Tableau2[[#This Row],[PR]],'Taux sortant'!$I$9:$S$167,COLUMN(),0),"")</f>
        <v/>
      </c>
    </row>
    <row r="5826" spans="1:12" x14ac:dyDescent="0.3">
      <c r="A5826" s="1" t="s">
        <v>2564</v>
      </c>
      <c r="B5826" s="1" t="s">
        <v>1523</v>
      </c>
      <c r="C5826" s="2">
        <f>IFERROR(VLOOKUP(Tableau2[[#This Row],[PR]],'Taux sortant'!$I$9:$S$167,COLUMN(),0),"")</f>
        <v>20.91</v>
      </c>
      <c r="D5826" s="2">
        <f>IFERROR(VLOOKUP(Tableau2[[#This Row],[PR]],'Taux sortant'!$I$9:$S$167,COLUMN(),0),"")</f>
        <v>16.62</v>
      </c>
      <c r="E5826" s="2">
        <f>IFERROR(VLOOKUP(Tableau2[[#This Row],[PR]],'Taux sortant'!$I$9:$S$167,COLUMN(),0),"")</f>
        <v>12.11</v>
      </c>
      <c r="F5826" s="2">
        <f>IFERROR(VLOOKUP(Tableau2[[#This Row],[PR]],'Taux sortant'!$I$9:$S$167,COLUMN(),0),"")</f>
        <v>9.7100000000000009</v>
      </c>
      <c r="G5826" s="2">
        <f>IFERROR(VLOOKUP(Tableau2[[#This Row],[PR]],'Taux sortant'!$I$9:$S$167,COLUMN(),0),"")</f>
        <v>7</v>
      </c>
      <c r="H5826" s="2">
        <f>IFERROR(VLOOKUP(Tableau2[[#This Row],[PR]],'Taux sortant'!$I$9:$S$167,COLUMN(),0),"")</f>
        <v>4.8099999999999996</v>
      </c>
      <c r="I5826" s="2">
        <f>IFERROR(VLOOKUP(Tableau2[[#This Row],[PR]],'Taux sortant'!$I$9:$S$167,COLUMN(),0),"")</f>
        <v>4.1900000000000004</v>
      </c>
      <c r="J5826" s="2">
        <f>IFERROR(VLOOKUP(Tableau2[[#This Row],[PR]],'Taux sortant'!$I$9:$S$167,COLUMN(),0),"")</f>
        <v>0</v>
      </c>
      <c r="K5826" s="2">
        <f>IFERROR(VLOOKUP(Tableau2[[#This Row],[PR]],'Taux sortant'!$I$9:$S$167,COLUMN(),0),"")</f>
        <v>0</v>
      </c>
      <c r="L5826" s="2" t="str">
        <f>IFERROR(VLOOKUP(Tableau2[[#This Row],[PR]],'Taux sortant'!$I$9:$S$167,COLUMN(),0),"")</f>
        <v/>
      </c>
    </row>
    <row r="5827" spans="1:12" x14ac:dyDescent="0.3">
      <c r="A5827" s="1" t="s">
        <v>2567</v>
      </c>
      <c r="B5827" s="1" t="s">
        <v>1549</v>
      </c>
      <c r="C5827" s="2">
        <f>IFERROR(VLOOKUP(Tableau2[[#This Row],[PR]],'Taux sortant'!$I$9:$S$167,COLUMN(),0),"")</f>
        <v>20.5</v>
      </c>
      <c r="D5827" s="2">
        <f>IFERROR(VLOOKUP(Tableau2[[#This Row],[PR]],'Taux sortant'!$I$9:$S$167,COLUMN(),0),"")</f>
        <v>15.85</v>
      </c>
      <c r="E5827" s="2">
        <f>IFERROR(VLOOKUP(Tableau2[[#This Row],[PR]],'Taux sortant'!$I$9:$S$167,COLUMN(),0),"")</f>
        <v>12.24</v>
      </c>
      <c r="F5827" s="2">
        <f>IFERROR(VLOOKUP(Tableau2[[#This Row],[PR]],'Taux sortant'!$I$9:$S$167,COLUMN(),0),"")</f>
        <v>9.4</v>
      </c>
      <c r="G5827" s="2">
        <f>IFERROR(VLOOKUP(Tableau2[[#This Row],[PR]],'Taux sortant'!$I$9:$S$167,COLUMN(),0),"")</f>
        <v>7.62</v>
      </c>
      <c r="H5827" s="2">
        <f>IFERROR(VLOOKUP(Tableau2[[#This Row],[PR]],'Taux sortant'!$I$9:$S$167,COLUMN(),0),"")</f>
        <v>6.35</v>
      </c>
      <c r="I5827" s="2">
        <f>IFERROR(VLOOKUP(Tableau2[[#This Row],[PR]],'Taux sortant'!$I$9:$S$167,COLUMN(),0),"")</f>
        <v>5.47</v>
      </c>
      <c r="J5827" s="2">
        <f>IFERROR(VLOOKUP(Tableau2[[#This Row],[PR]],'Taux sortant'!$I$9:$S$167,COLUMN(),0),"")</f>
        <v>0</v>
      </c>
      <c r="K5827" s="2">
        <f>IFERROR(VLOOKUP(Tableau2[[#This Row],[PR]],'Taux sortant'!$I$9:$S$167,COLUMN(),0),"")</f>
        <v>0</v>
      </c>
      <c r="L5827" s="2" t="str">
        <f>IFERROR(VLOOKUP(Tableau2[[#This Row],[PR]],'Taux sortant'!$I$9:$S$167,COLUMN(),0),"")</f>
        <v/>
      </c>
    </row>
    <row r="5828" spans="1:12" x14ac:dyDescent="0.3">
      <c r="A5828" s="1" t="s">
        <v>2570</v>
      </c>
      <c r="B5828" s="1" t="s">
        <v>1790</v>
      </c>
      <c r="C5828" s="2">
        <f>IFERROR(VLOOKUP(Tableau2[[#This Row],[PR]],'Taux sortant'!$I$9:$S$167,COLUMN(),0),"")</f>
        <v>20.27</v>
      </c>
      <c r="D5828" s="2">
        <f>IFERROR(VLOOKUP(Tableau2[[#This Row],[PR]],'Taux sortant'!$I$9:$S$167,COLUMN(),0),"")</f>
        <v>17.12</v>
      </c>
      <c r="E5828" s="2">
        <f>IFERROR(VLOOKUP(Tableau2[[#This Row],[PR]],'Taux sortant'!$I$9:$S$167,COLUMN(),0),"")</f>
        <v>13.15</v>
      </c>
      <c r="F5828" s="2">
        <f>IFERROR(VLOOKUP(Tableau2[[#This Row],[PR]],'Taux sortant'!$I$9:$S$167,COLUMN(),0),"")</f>
        <v>9.51</v>
      </c>
      <c r="G5828" s="2">
        <f>IFERROR(VLOOKUP(Tableau2[[#This Row],[PR]],'Taux sortant'!$I$9:$S$167,COLUMN(),0),"")</f>
        <v>6.45</v>
      </c>
      <c r="H5828" s="2">
        <f>IFERROR(VLOOKUP(Tableau2[[#This Row],[PR]],'Taux sortant'!$I$9:$S$167,COLUMN(),0),"")</f>
        <v>4.6399999999999997</v>
      </c>
      <c r="I5828" s="2">
        <f>IFERROR(VLOOKUP(Tableau2[[#This Row],[PR]],'Taux sortant'!$I$9:$S$167,COLUMN(),0),"")</f>
        <v>3.62</v>
      </c>
      <c r="J5828" s="2">
        <f>IFERROR(VLOOKUP(Tableau2[[#This Row],[PR]],'Taux sortant'!$I$9:$S$167,COLUMN(),0),"")</f>
        <v>0</v>
      </c>
      <c r="K5828" s="2">
        <f>IFERROR(VLOOKUP(Tableau2[[#This Row],[PR]],'Taux sortant'!$I$9:$S$167,COLUMN(),0),"")</f>
        <v>0</v>
      </c>
      <c r="L5828" s="2" t="str">
        <f>IFERROR(VLOOKUP(Tableau2[[#This Row],[PR]],'Taux sortant'!$I$9:$S$167,COLUMN(),0),"")</f>
        <v/>
      </c>
    </row>
    <row r="5829" spans="1:12" x14ac:dyDescent="0.3">
      <c r="A5829" s="1" t="s">
        <v>2573</v>
      </c>
      <c r="B5829" s="1" t="s">
        <v>1547</v>
      </c>
      <c r="C5829" s="2">
        <f>IFERROR(VLOOKUP(Tableau2[[#This Row],[PR]],'Taux sortant'!$I$9:$S$167,COLUMN(),0),"")</f>
        <v>8.85</v>
      </c>
      <c r="D5829" s="2">
        <f>IFERROR(VLOOKUP(Tableau2[[#This Row],[PR]],'Taux sortant'!$I$9:$S$167,COLUMN(),0),"")</f>
        <v>6.89</v>
      </c>
      <c r="E5829" s="2">
        <f>IFERROR(VLOOKUP(Tableau2[[#This Row],[PR]],'Taux sortant'!$I$9:$S$167,COLUMN(),0),"")</f>
        <v>4.7</v>
      </c>
      <c r="F5829" s="2">
        <f>IFERROR(VLOOKUP(Tableau2[[#This Row],[PR]],'Taux sortant'!$I$9:$S$167,COLUMN(),0),"")</f>
        <v>3.63</v>
      </c>
      <c r="G5829" s="2">
        <f>IFERROR(VLOOKUP(Tableau2[[#This Row],[PR]],'Taux sortant'!$I$9:$S$167,COLUMN(),0),"")</f>
        <v>2.93</v>
      </c>
      <c r="H5829" s="2">
        <f>IFERROR(VLOOKUP(Tableau2[[#This Row],[PR]],'Taux sortant'!$I$9:$S$167,COLUMN(),0),"")</f>
        <v>2.4900000000000002</v>
      </c>
      <c r="I5829" s="2">
        <f>IFERROR(VLOOKUP(Tableau2[[#This Row],[PR]],'Taux sortant'!$I$9:$S$167,COLUMN(),0),"")</f>
        <v>2.21</v>
      </c>
      <c r="J5829" s="2">
        <f>IFERROR(VLOOKUP(Tableau2[[#This Row],[PR]],'Taux sortant'!$I$9:$S$167,COLUMN(),0),"")</f>
        <v>0</v>
      </c>
      <c r="K5829" s="2">
        <f>IFERROR(VLOOKUP(Tableau2[[#This Row],[PR]],'Taux sortant'!$I$9:$S$167,COLUMN(),0),"")</f>
        <v>0</v>
      </c>
      <c r="L5829" s="2" t="str">
        <f>IFERROR(VLOOKUP(Tableau2[[#This Row],[PR]],'Taux sortant'!$I$9:$S$167,COLUMN(),0),"")</f>
        <v/>
      </c>
    </row>
    <row r="5830" spans="1:12" x14ac:dyDescent="0.3">
      <c r="A5830" s="1" t="s">
        <v>2576</v>
      </c>
      <c r="B5830" s="1" t="s">
        <v>1587</v>
      </c>
      <c r="C5830" s="2">
        <f>IFERROR(VLOOKUP(Tableau2[[#This Row],[PR]],'Taux sortant'!$I$9:$S$167,COLUMN(),0),"")</f>
        <v>20.91</v>
      </c>
      <c r="D5830" s="2">
        <f>IFERROR(VLOOKUP(Tableau2[[#This Row],[PR]],'Taux sortant'!$I$9:$S$167,COLUMN(),0),"")</f>
        <v>16.62</v>
      </c>
      <c r="E5830" s="2">
        <f>IFERROR(VLOOKUP(Tableau2[[#This Row],[PR]],'Taux sortant'!$I$9:$S$167,COLUMN(),0),"")</f>
        <v>12.11</v>
      </c>
      <c r="F5830" s="2">
        <f>IFERROR(VLOOKUP(Tableau2[[#This Row],[PR]],'Taux sortant'!$I$9:$S$167,COLUMN(),0),"")</f>
        <v>9.7100000000000009</v>
      </c>
      <c r="G5830" s="2">
        <f>IFERROR(VLOOKUP(Tableau2[[#This Row],[PR]],'Taux sortant'!$I$9:$S$167,COLUMN(),0),"")</f>
        <v>7</v>
      </c>
      <c r="H5830" s="2">
        <f>IFERROR(VLOOKUP(Tableau2[[#This Row],[PR]],'Taux sortant'!$I$9:$S$167,COLUMN(),0),"")</f>
        <v>4.8099999999999996</v>
      </c>
      <c r="I5830" s="2">
        <f>IFERROR(VLOOKUP(Tableau2[[#This Row],[PR]],'Taux sortant'!$I$9:$S$167,COLUMN(),0),"")</f>
        <v>4.1900000000000004</v>
      </c>
      <c r="J5830" s="2">
        <f>IFERROR(VLOOKUP(Tableau2[[#This Row],[PR]],'Taux sortant'!$I$9:$S$167,COLUMN(),0),"")</f>
        <v>0</v>
      </c>
      <c r="K5830" s="2">
        <f>IFERROR(VLOOKUP(Tableau2[[#This Row],[PR]],'Taux sortant'!$I$9:$S$167,COLUMN(),0),"")</f>
        <v>0</v>
      </c>
      <c r="L5830" s="2" t="str">
        <f>IFERROR(VLOOKUP(Tableau2[[#This Row],[PR]],'Taux sortant'!$I$9:$S$167,COLUMN(),0),"")</f>
        <v/>
      </c>
    </row>
    <row r="5831" spans="1:12" x14ac:dyDescent="0.3">
      <c r="A5831" s="1" t="s">
        <v>2579</v>
      </c>
      <c r="B5831" s="1" t="s">
        <v>1587</v>
      </c>
      <c r="C5831" s="2">
        <f>IFERROR(VLOOKUP(Tableau2[[#This Row],[PR]],'Taux sortant'!$I$9:$S$167,COLUMN(),0),"")</f>
        <v>20.91</v>
      </c>
      <c r="D5831" s="2">
        <f>IFERROR(VLOOKUP(Tableau2[[#This Row],[PR]],'Taux sortant'!$I$9:$S$167,COLUMN(),0),"")</f>
        <v>16.62</v>
      </c>
      <c r="E5831" s="2">
        <f>IFERROR(VLOOKUP(Tableau2[[#This Row],[PR]],'Taux sortant'!$I$9:$S$167,COLUMN(),0),"")</f>
        <v>12.11</v>
      </c>
      <c r="F5831" s="2">
        <f>IFERROR(VLOOKUP(Tableau2[[#This Row],[PR]],'Taux sortant'!$I$9:$S$167,COLUMN(),0),"")</f>
        <v>9.7100000000000009</v>
      </c>
      <c r="G5831" s="2">
        <f>IFERROR(VLOOKUP(Tableau2[[#This Row],[PR]],'Taux sortant'!$I$9:$S$167,COLUMN(),0),"")</f>
        <v>7</v>
      </c>
      <c r="H5831" s="2">
        <f>IFERROR(VLOOKUP(Tableau2[[#This Row],[PR]],'Taux sortant'!$I$9:$S$167,COLUMN(),0),"")</f>
        <v>4.8099999999999996</v>
      </c>
      <c r="I5831" s="2">
        <f>IFERROR(VLOOKUP(Tableau2[[#This Row],[PR]],'Taux sortant'!$I$9:$S$167,COLUMN(),0),"")</f>
        <v>4.1900000000000004</v>
      </c>
      <c r="J5831" s="2">
        <f>IFERROR(VLOOKUP(Tableau2[[#This Row],[PR]],'Taux sortant'!$I$9:$S$167,COLUMN(),0),"")</f>
        <v>0</v>
      </c>
      <c r="K5831" s="2">
        <f>IFERROR(VLOOKUP(Tableau2[[#This Row],[PR]],'Taux sortant'!$I$9:$S$167,COLUMN(),0),"")</f>
        <v>0</v>
      </c>
      <c r="L5831" s="2" t="str">
        <f>IFERROR(VLOOKUP(Tableau2[[#This Row],[PR]],'Taux sortant'!$I$9:$S$167,COLUMN(),0),"")</f>
        <v/>
      </c>
    </row>
    <row r="5832" spans="1:12" x14ac:dyDescent="0.3">
      <c r="A5832" s="1" t="s">
        <v>2582</v>
      </c>
      <c r="B5832" s="1" t="s">
        <v>1559</v>
      </c>
      <c r="C5832" s="2">
        <f>IFERROR(VLOOKUP(Tableau2[[#This Row],[PR]],'Taux sortant'!$I$9:$S$167,COLUMN(),0),"")</f>
        <v>30.33</v>
      </c>
      <c r="D5832" s="2">
        <f>IFERROR(VLOOKUP(Tableau2[[#This Row],[PR]],'Taux sortant'!$I$9:$S$167,COLUMN(),0),"")</f>
        <v>27.8</v>
      </c>
      <c r="E5832" s="2">
        <f>IFERROR(VLOOKUP(Tableau2[[#This Row],[PR]],'Taux sortant'!$I$9:$S$167,COLUMN(),0),"")</f>
        <v>20.43</v>
      </c>
      <c r="F5832" s="2">
        <f>IFERROR(VLOOKUP(Tableau2[[#This Row],[PR]],'Taux sortant'!$I$9:$S$167,COLUMN(),0),"")</f>
        <v>15.78</v>
      </c>
      <c r="G5832" s="2">
        <f>IFERROR(VLOOKUP(Tableau2[[#This Row],[PR]],'Taux sortant'!$I$9:$S$167,COLUMN(),0),"")</f>
        <v>11.93</v>
      </c>
      <c r="H5832" s="2">
        <f>IFERROR(VLOOKUP(Tableau2[[#This Row],[PR]],'Taux sortant'!$I$9:$S$167,COLUMN(),0),"")</f>
        <v>7.97</v>
      </c>
      <c r="I5832" s="2">
        <f>IFERROR(VLOOKUP(Tableau2[[#This Row],[PR]],'Taux sortant'!$I$9:$S$167,COLUMN(),0),"")</f>
        <v>7.56</v>
      </c>
      <c r="J5832" s="2">
        <f>IFERROR(VLOOKUP(Tableau2[[#This Row],[PR]],'Taux sortant'!$I$9:$S$167,COLUMN(),0),"")</f>
        <v>0</v>
      </c>
      <c r="K5832" s="2">
        <f>IFERROR(VLOOKUP(Tableau2[[#This Row],[PR]],'Taux sortant'!$I$9:$S$167,COLUMN(),0),"")</f>
        <v>0</v>
      </c>
      <c r="L5832" s="2" t="str">
        <f>IFERROR(VLOOKUP(Tableau2[[#This Row],[PR]],'Taux sortant'!$I$9:$S$167,COLUMN(),0),"")</f>
        <v/>
      </c>
    </row>
    <row r="5833" spans="1:12" x14ac:dyDescent="0.3">
      <c r="A5833" s="1" t="s">
        <v>2585</v>
      </c>
      <c r="B5833" s="1" t="s">
        <v>1547</v>
      </c>
      <c r="C5833" s="2">
        <f>IFERROR(VLOOKUP(Tableau2[[#This Row],[PR]],'Taux sortant'!$I$9:$S$167,COLUMN(),0),"")</f>
        <v>8.85</v>
      </c>
      <c r="D5833" s="2">
        <f>IFERROR(VLOOKUP(Tableau2[[#This Row],[PR]],'Taux sortant'!$I$9:$S$167,COLUMN(),0),"")</f>
        <v>6.89</v>
      </c>
      <c r="E5833" s="2">
        <f>IFERROR(VLOOKUP(Tableau2[[#This Row],[PR]],'Taux sortant'!$I$9:$S$167,COLUMN(),0),"")</f>
        <v>4.7</v>
      </c>
      <c r="F5833" s="2">
        <f>IFERROR(VLOOKUP(Tableau2[[#This Row],[PR]],'Taux sortant'!$I$9:$S$167,COLUMN(),0),"")</f>
        <v>3.63</v>
      </c>
      <c r="G5833" s="2">
        <f>IFERROR(VLOOKUP(Tableau2[[#This Row],[PR]],'Taux sortant'!$I$9:$S$167,COLUMN(),0),"")</f>
        <v>2.93</v>
      </c>
      <c r="H5833" s="2">
        <f>IFERROR(VLOOKUP(Tableau2[[#This Row],[PR]],'Taux sortant'!$I$9:$S$167,COLUMN(),0),"")</f>
        <v>2.4900000000000002</v>
      </c>
      <c r="I5833" s="2">
        <f>IFERROR(VLOOKUP(Tableau2[[#This Row],[PR]],'Taux sortant'!$I$9:$S$167,COLUMN(),0),"")</f>
        <v>2.21</v>
      </c>
      <c r="J5833" s="2">
        <f>IFERROR(VLOOKUP(Tableau2[[#This Row],[PR]],'Taux sortant'!$I$9:$S$167,COLUMN(),0),"")</f>
        <v>0</v>
      </c>
      <c r="K5833" s="2">
        <f>IFERROR(VLOOKUP(Tableau2[[#This Row],[PR]],'Taux sortant'!$I$9:$S$167,COLUMN(),0),"")</f>
        <v>0</v>
      </c>
      <c r="L5833" s="2" t="str">
        <f>IFERROR(VLOOKUP(Tableau2[[#This Row],[PR]],'Taux sortant'!$I$9:$S$167,COLUMN(),0),"")</f>
        <v/>
      </c>
    </row>
    <row r="5834" spans="1:12" x14ac:dyDescent="0.3">
      <c r="A5834" s="1" t="s">
        <v>2585</v>
      </c>
      <c r="B5834" s="1" t="s">
        <v>3118</v>
      </c>
      <c r="C5834" s="2">
        <f>IFERROR(VLOOKUP(Tableau2[[#This Row],[PR]],'Taux sortant'!$I$9:$S$167,COLUMN(),0),"")</f>
        <v>15.34</v>
      </c>
      <c r="D5834" s="2">
        <f>IFERROR(VLOOKUP(Tableau2[[#This Row],[PR]],'Taux sortant'!$I$9:$S$167,COLUMN(),0),"")</f>
        <v>12.85</v>
      </c>
      <c r="E5834" s="2">
        <f>IFERROR(VLOOKUP(Tableau2[[#This Row],[PR]],'Taux sortant'!$I$9:$S$167,COLUMN(),0),"")</f>
        <v>9.94</v>
      </c>
      <c r="F5834" s="2">
        <f>IFERROR(VLOOKUP(Tableau2[[#This Row],[PR]],'Taux sortant'!$I$9:$S$167,COLUMN(),0),"")</f>
        <v>8.5399999999999991</v>
      </c>
      <c r="G5834" s="2">
        <f>IFERROR(VLOOKUP(Tableau2[[#This Row],[PR]],'Taux sortant'!$I$9:$S$167,COLUMN(),0),"")</f>
        <v>7.34</v>
      </c>
      <c r="H5834" s="2">
        <f>IFERROR(VLOOKUP(Tableau2[[#This Row],[PR]],'Taux sortant'!$I$9:$S$167,COLUMN(),0),"")</f>
        <v>6.29</v>
      </c>
      <c r="I5834" s="2">
        <f>IFERROR(VLOOKUP(Tableau2[[#This Row],[PR]],'Taux sortant'!$I$9:$S$167,COLUMN(),0),"")</f>
        <v>5.49</v>
      </c>
      <c r="J5834" s="2">
        <f>IFERROR(VLOOKUP(Tableau2[[#This Row],[PR]],'Taux sortant'!$I$9:$S$167,COLUMN(),0),"")</f>
        <v>0</v>
      </c>
      <c r="K5834" s="2">
        <f>IFERROR(VLOOKUP(Tableau2[[#This Row],[PR]],'Taux sortant'!$I$9:$S$167,COLUMN(),0),"")</f>
        <v>0</v>
      </c>
      <c r="L5834" s="2" t="str">
        <f>IFERROR(VLOOKUP(Tableau2[[#This Row],[PR]],'Taux sortant'!$I$9:$S$167,COLUMN(),0),"")</f>
        <v/>
      </c>
    </row>
    <row r="5835" spans="1:12" x14ac:dyDescent="0.3">
      <c r="A5835" s="1" t="s">
        <v>2588</v>
      </c>
      <c r="B5835" s="1" t="s">
        <v>1543</v>
      </c>
      <c r="C5835" s="2">
        <f>IFERROR(VLOOKUP(Tableau2[[#This Row],[PR]],'Taux sortant'!$I$9:$S$167,COLUMN(),0),"")</f>
        <v>23.63</v>
      </c>
      <c r="D5835" s="2">
        <f>IFERROR(VLOOKUP(Tableau2[[#This Row],[PR]],'Taux sortant'!$I$9:$S$167,COLUMN(),0),"")</f>
        <v>18.579999999999998</v>
      </c>
      <c r="E5835" s="2">
        <f>IFERROR(VLOOKUP(Tableau2[[#This Row],[PR]],'Taux sortant'!$I$9:$S$167,COLUMN(),0),"")</f>
        <v>13.97</v>
      </c>
      <c r="F5835" s="2">
        <f>IFERROR(VLOOKUP(Tableau2[[#This Row],[PR]],'Taux sortant'!$I$9:$S$167,COLUMN(),0),"")</f>
        <v>11.28</v>
      </c>
      <c r="G5835" s="2">
        <f>IFERROR(VLOOKUP(Tableau2[[#This Row],[PR]],'Taux sortant'!$I$9:$S$167,COLUMN(),0),"")</f>
        <v>8.2799999999999994</v>
      </c>
      <c r="H5835" s="2">
        <f>IFERROR(VLOOKUP(Tableau2[[#This Row],[PR]],'Taux sortant'!$I$9:$S$167,COLUMN(),0),"")</f>
        <v>6.16</v>
      </c>
      <c r="I5835" s="2">
        <f>IFERROR(VLOOKUP(Tableau2[[#This Row],[PR]],'Taux sortant'!$I$9:$S$167,COLUMN(),0),"")</f>
        <v>5.49</v>
      </c>
      <c r="J5835" s="2">
        <f>IFERROR(VLOOKUP(Tableau2[[#This Row],[PR]],'Taux sortant'!$I$9:$S$167,COLUMN(),0),"")</f>
        <v>0</v>
      </c>
      <c r="K5835" s="2">
        <f>IFERROR(VLOOKUP(Tableau2[[#This Row],[PR]],'Taux sortant'!$I$9:$S$167,COLUMN(),0),"")</f>
        <v>0</v>
      </c>
      <c r="L5835" s="2" t="str">
        <f>IFERROR(VLOOKUP(Tableau2[[#This Row],[PR]],'Taux sortant'!$I$9:$S$167,COLUMN(),0),"")</f>
        <v/>
      </c>
    </row>
    <row r="5836" spans="1:12" x14ac:dyDescent="0.3">
      <c r="A5836" s="1" t="s">
        <v>5671</v>
      </c>
      <c r="B5836" s="1" t="s">
        <v>5832</v>
      </c>
      <c r="C5836" s="2">
        <f>IFERROR(VLOOKUP(Tableau2[[#This Row],[PR]],'Taux sortant'!$I$9:$S$167,COLUMN(),0),"")</f>
        <v>31.17</v>
      </c>
      <c r="D5836" s="2">
        <f>IFERROR(VLOOKUP(Tableau2[[#This Row],[PR]],'Taux sortant'!$I$9:$S$167,COLUMN(),0),"")</f>
        <v>27.9</v>
      </c>
      <c r="E5836" s="2">
        <f>IFERROR(VLOOKUP(Tableau2[[#This Row],[PR]],'Taux sortant'!$I$9:$S$167,COLUMN(),0),"")</f>
        <v>24.1</v>
      </c>
      <c r="F5836" s="2">
        <f>IFERROR(VLOOKUP(Tableau2[[#This Row],[PR]],'Taux sortant'!$I$9:$S$167,COLUMN(),0),"")</f>
        <v>22.18</v>
      </c>
      <c r="G5836" s="2">
        <f>IFERROR(VLOOKUP(Tableau2[[#This Row],[PR]],'Taux sortant'!$I$9:$S$167,COLUMN(),0),"")</f>
        <v>19.97</v>
      </c>
      <c r="H5836" s="2">
        <f>IFERROR(VLOOKUP(Tableau2[[#This Row],[PR]],'Taux sortant'!$I$9:$S$167,COLUMN(),0),"")</f>
        <v>17.98</v>
      </c>
      <c r="I5836" s="2">
        <f>IFERROR(VLOOKUP(Tableau2[[#This Row],[PR]],'Taux sortant'!$I$9:$S$167,COLUMN(),0),"")</f>
        <v>16.45</v>
      </c>
      <c r="J5836" s="2">
        <f>IFERROR(VLOOKUP(Tableau2[[#This Row],[PR]],'Taux sortant'!$I$9:$S$167,COLUMN(),0),"")</f>
        <v>0</v>
      </c>
      <c r="K5836" s="2">
        <f>IFERROR(VLOOKUP(Tableau2[[#This Row],[PR]],'Taux sortant'!$I$9:$S$167,COLUMN(),0),"")</f>
        <v>0</v>
      </c>
      <c r="L5836" s="2" t="str">
        <f>IFERROR(VLOOKUP(Tableau2[[#This Row],[PR]],'Taux sortant'!$I$9:$S$167,COLUMN(),0),"")</f>
        <v/>
      </c>
    </row>
    <row r="5837" spans="1:12" x14ac:dyDescent="0.3">
      <c r="A5837" s="1" t="s">
        <v>5671</v>
      </c>
      <c r="B5837" s="1" t="s">
        <v>5362</v>
      </c>
      <c r="C5837" s="2" t="str">
        <f>IFERROR(VLOOKUP(Tableau2[[#This Row],[PR]],'Taux sortant'!$I$9:$S$167,COLUMN(),0),"")</f>
        <v/>
      </c>
      <c r="D5837" s="2" t="str">
        <f>IFERROR(VLOOKUP(Tableau2[[#This Row],[PR]],'Taux sortant'!$I$9:$S$167,COLUMN(),0),"")</f>
        <v/>
      </c>
      <c r="E5837" s="2" t="str">
        <f>IFERROR(VLOOKUP(Tableau2[[#This Row],[PR]],'Taux sortant'!$I$9:$S$167,COLUMN(),0),"")</f>
        <v/>
      </c>
      <c r="F5837" s="2" t="str">
        <f>IFERROR(VLOOKUP(Tableau2[[#This Row],[PR]],'Taux sortant'!$I$9:$S$167,COLUMN(),0),"")</f>
        <v/>
      </c>
      <c r="G5837" s="2" t="str">
        <f>IFERROR(VLOOKUP(Tableau2[[#This Row],[PR]],'Taux sortant'!$I$9:$S$167,COLUMN(),0),"")</f>
        <v/>
      </c>
      <c r="H5837" s="2" t="str">
        <f>IFERROR(VLOOKUP(Tableau2[[#This Row],[PR]],'Taux sortant'!$I$9:$S$167,COLUMN(),0),"")</f>
        <v/>
      </c>
      <c r="I5837" s="2" t="str">
        <f>IFERROR(VLOOKUP(Tableau2[[#This Row],[PR]],'Taux sortant'!$I$9:$S$167,COLUMN(),0),"")</f>
        <v/>
      </c>
      <c r="J5837" s="2" t="str">
        <f>IFERROR(VLOOKUP(Tableau2[[#This Row],[PR]],'Taux sortant'!$I$9:$S$167,COLUMN(),0),"")</f>
        <v/>
      </c>
      <c r="K5837" s="2" t="str">
        <f>IFERROR(VLOOKUP(Tableau2[[#This Row],[PR]],'Taux sortant'!$I$9:$S$167,COLUMN(),0),"")</f>
        <v/>
      </c>
      <c r="L5837" s="2" t="str">
        <f>IFERROR(VLOOKUP(Tableau2[[#This Row],[PR]],'Taux sortant'!$I$9:$S$167,COLUMN(),0),"")</f>
        <v/>
      </c>
    </row>
    <row r="5838" spans="1:12" x14ac:dyDescent="0.3">
      <c r="A5838" s="1" t="s">
        <v>1865</v>
      </c>
      <c r="B5838" s="1" t="s">
        <v>1865</v>
      </c>
      <c r="C5838" s="2">
        <f>IFERROR(VLOOKUP(Tableau2[[#This Row],[PR]],'Taux sortant'!$I$9:$S$167,COLUMN(),0),"")</f>
        <v>18.14</v>
      </c>
      <c r="D5838" s="2">
        <f>IFERROR(VLOOKUP(Tableau2[[#This Row],[PR]],'Taux sortant'!$I$9:$S$167,COLUMN(),0),"")</f>
        <v>14.95</v>
      </c>
      <c r="E5838" s="2">
        <f>IFERROR(VLOOKUP(Tableau2[[#This Row],[PR]],'Taux sortant'!$I$9:$S$167,COLUMN(),0),"")</f>
        <v>11.82</v>
      </c>
      <c r="F5838" s="2">
        <f>IFERROR(VLOOKUP(Tableau2[[#This Row],[PR]],'Taux sortant'!$I$9:$S$167,COLUMN(),0),"")</f>
        <v>8.19</v>
      </c>
      <c r="G5838" s="2">
        <f>IFERROR(VLOOKUP(Tableau2[[#This Row],[PR]],'Taux sortant'!$I$9:$S$167,COLUMN(),0),"")</f>
        <v>5.73</v>
      </c>
      <c r="H5838" s="2">
        <f>IFERROR(VLOOKUP(Tableau2[[#This Row],[PR]],'Taux sortant'!$I$9:$S$167,COLUMN(),0),"")</f>
        <v>4.3</v>
      </c>
      <c r="I5838" s="2">
        <f>IFERROR(VLOOKUP(Tableau2[[#This Row],[PR]],'Taux sortant'!$I$9:$S$167,COLUMN(),0),"")</f>
        <v>3.94</v>
      </c>
      <c r="J5838" s="2">
        <f>IFERROR(VLOOKUP(Tableau2[[#This Row],[PR]],'Taux sortant'!$I$9:$S$167,COLUMN(),0),"")</f>
        <v>0</v>
      </c>
      <c r="K5838" s="2">
        <f>IFERROR(VLOOKUP(Tableau2[[#This Row],[PR]],'Taux sortant'!$I$9:$S$167,COLUMN(),0),"")</f>
        <v>0</v>
      </c>
      <c r="L5838" s="2" t="str">
        <f>IFERROR(VLOOKUP(Tableau2[[#This Row],[PR]],'Taux sortant'!$I$9:$S$167,COLUMN(),0),"")</f>
        <v/>
      </c>
    </row>
    <row r="5839" spans="1:12" x14ac:dyDescent="0.3">
      <c r="A5839" s="1" t="s">
        <v>2593</v>
      </c>
      <c r="B5839" s="1" t="s">
        <v>1523</v>
      </c>
      <c r="C5839" s="2">
        <f>IFERROR(VLOOKUP(Tableau2[[#This Row],[PR]],'Taux sortant'!$I$9:$S$167,COLUMN(),0),"")</f>
        <v>20.91</v>
      </c>
      <c r="D5839" s="2">
        <f>IFERROR(VLOOKUP(Tableau2[[#This Row],[PR]],'Taux sortant'!$I$9:$S$167,COLUMN(),0),"")</f>
        <v>16.62</v>
      </c>
      <c r="E5839" s="2">
        <f>IFERROR(VLOOKUP(Tableau2[[#This Row],[PR]],'Taux sortant'!$I$9:$S$167,COLUMN(),0),"")</f>
        <v>12.11</v>
      </c>
      <c r="F5839" s="2">
        <f>IFERROR(VLOOKUP(Tableau2[[#This Row],[PR]],'Taux sortant'!$I$9:$S$167,COLUMN(),0),"")</f>
        <v>9.7100000000000009</v>
      </c>
      <c r="G5839" s="2">
        <f>IFERROR(VLOOKUP(Tableau2[[#This Row],[PR]],'Taux sortant'!$I$9:$S$167,COLUMN(),0),"")</f>
        <v>7</v>
      </c>
      <c r="H5839" s="2">
        <f>IFERROR(VLOOKUP(Tableau2[[#This Row],[PR]],'Taux sortant'!$I$9:$S$167,COLUMN(),0),"")</f>
        <v>4.8099999999999996</v>
      </c>
      <c r="I5839" s="2">
        <f>IFERROR(VLOOKUP(Tableau2[[#This Row],[PR]],'Taux sortant'!$I$9:$S$167,COLUMN(),0),"")</f>
        <v>4.1900000000000004</v>
      </c>
      <c r="J5839" s="2">
        <f>IFERROR(VLOOKUP(Tableau2[[#This Row],[PR]],'Taux sortant'!$I$9:$S$167,COLUMN(),0),"")</f>
        <v>0</v>
      </c>
      <c r="K5839" s="2">
        <f>IFERROR(VLOOKUP(Tableau2[[#This Row],[PR]],'Taux sortant'!$I$9:$S$167,COLUMN(),0),"")</f>
        <v>0</v>
      </c>
      <c r="L5839" s="2" t="str">
        <f>IFERROR(VLOOKUP(Tableau2[[#This Row],[PR]],'Taux sortant'!$I$9:$S$167,COLUMN(),0),"")</f>
        <v/>
      </c>
    </row>
    <row r="5840" spans="1:12" x14ac:dyDescent="0.3">
      <c r="A5840" s="1" t="s">
        <v>2596</v>
      </c>
      <c r="B5840" s="1" t="s">
        <v>1865</v>
      </c>
      <c r="C5840" s="2">
        <f>IFERROR(VLOOKUP(Tableau2[[#This Row],[PR]],'Taux sortant'!$I$9:$S$167,COLUMN(),0),"")</f>
        <v>18.14</v>
      </c>
      <c r="D5840" s="2">
        <f>IFERROR(VLOOKUP(Tableau2[[#This Row],[PR]],'Taux sortant'!$I$9:$S$167,COLUMN(),0),"")</f>
        <v>14.95</v>
      </c>
      <c r="E5840" s="2">
        <f>IFERROR(VLOOKUP(Tableau2[[#This Row],[PR]],'Taux sortant'!$I$9:$S$167,COLUMN(),0),"")</f>
        <v>11.82</v>
      </c>
      <c r="F5840" s="2">
        <f>IFERROR(VLOOKUP(Tableau2[[#This Row],[PR]],'Taux sortant'!$I$9:$S$167,COLUMN(),0),"")</f>
        <v>8.19</v>
      </c>
      <c r="G5840" s="2">
        <f>IFERROR(VLOOKUP(Tableau2[[#This Row],[PR]],'Taux sortant'!$I$9:$S$167,COLUMN(),0),"")</f>
        <v>5.73</v>
      </c>
      <c r="H5840" s="2">
        <f>IFERROR(VLOOKUP(Tableau2[[#This Row],[PR]],'Taux sortant'!$I$9:$S$167,COLUMN(),0),"")</f>
        <v>4.3</v>
      </c>
      <c r="I5840" s="2">
        <f>IFERROR(VLOOKUP(Tableau2[[#This Row],[PR]],'Taux sortant'!$I$9:$S$167,COLUMN(),0),"")</f>
        <v>3.94</v>
      </c>
      <c r="J5840" s="2">
        <f>IFERROR(VLOOKUP(Tableau2[[#This Row],[PR]],'Taux sortant'!$I$9:$S$167,COLUMN(),0),"")</f>
        <v>0</v>
      </c>
      <c r="K5840" s="2">
        <f>IFERROR(VLOOKUP(Tableau2[[#This Row],[PR]],'Taux sortant'!$I$9:$S$167,COLUMN(),0),"")</f>
        <v>0</v>
      </c>
      <c r="L5840" s="2" t="str">
        <f>IFERROR(VLOOKUP(Tableau2[[#This Row],[PR]],'Taux sortant'!$I$9:$S$167,COLUMN(),0),"")</f>
        <v/>
      </c>
    </row>
    <row r="5841" spans="1:12" x14ac:dyDescent="0.3">
      <c r="A5841" s="1" t="s">
        <v>2599</v>
      </c>
      <c r="B5841" s="1" t="s">
        <v>1570</v>
      </c>
      <c r="C5841" s="2">
        <f>IFERROR(VLOOKUP(Tableau2[[#This Row],[PR]],'Taux sortant'!$I$9:$S$167,COLUMN(),0),"")</f>
        <v>19.86</v>
      </c>
      <c r="D5841" s="2">
        <f>IFERROR(VLOOKUP(Tableau2[[#This Row],[PR]],'Taux sortant'!$I$9:$S$167,COLUMN(),0),"")</f>
        <v>14.64</v>
      </c>
      <c r="E5841" s="2">
        <f>IFERROR(VLOOKUP(Tableau2[[#This Row],[PR]],'Taux sortant'!$I$9:$S$167,COLUMN(),0),"")</f>
        <v>10.78</v>
      </c>
      <c r="F5841" s="2">
        <f>IFERROR(VLOOKUP(Tableau2[[#This Row],[PR]],'Taux sortant'!$I$9:$S$167,COLUMN(),0),"")</f>
        <v>8.1199999999999992</v>
      </c>
      <c r="G5841" s="2">
        <f>IFERROR(VLOOKUP(Tableau2[[#This Row],[PR]],'Taux sortant'!$I$9:$S$167,COLUMN(),0),"")</f>
        <v>6.83</v>
      </c>
      <c r="H5841" s="2">
        <f>IFERROR(VLOOKUP(Tableau2[[#This Row],[PR]],'Taux sortant'!$I$9:$S$167,COLUMN(),0),"")</f>
        <v>5.07</v>
      </c>
      <c r="I5841" s="2">
        <f>IFERROR(VLOOKUP(Tableau2[[#This Row],[PR]],'Taux sortant'!$I$9:$S$167,COLUMN(),0),"")</f>
        <v>4.43</v>
      </c>
      <c r="J5841" s="2">
        <f>IFERROR(VLOOKUP(Tableau2[[#This Row],[PR]],'Taux sortant'!$I$9:$S$167,COLUMN(),0),"")</f>
        <v>0</v>
      </c>
      <c r="K5841" s="2">
        <f>IFERROR(VLOOKUP(Tableau2[[#This Row],[PR]],'Taux sortant'!$I$9:$S$167,COLUMN(),0),"")</f>
        <v>0</v>
      </c>
      <c r="L5841" s="2" t="str">
        <f>IFERROR(VLOOKUP(Tableau2[[#This Row],[PR]],'Taux sortant'!$I$9:$S$167,COLUMN(),0),"")</f>
        <v/>
      </c>
    </row>
    <row r="5842" spans="1:12" x14ac:dyDescent="0.3">
      <c r="A5842" s="1" t="s">
        <v>3811</v>
      </c>
      <c r="B5842" s="1" t="s">
        <v>3078</v>
      </c>
      <c r="C5842" s="2">
        <f>IFERROR(VLOOKUP(Tableau2[[#This Row],[PR]],'Taux sortant'!$I$9:$S$167,COLUMN(),0),"")</f>
        <v>15.34</v>
      </c>
      <c r="D5842" s="2">
        <f>IFERROR(VLOOKUP(Tableau2[[#This Row],[PR]],'Taux sortant'!$I$9:$S$167,COLUMN(),0),"")</f>
        <v>12.85</v>
      </c>
      <c r="E5842" s="2">
        <f>IFERROR(VLOOKUP(Tableau2[[#This Row],[PR]],'Taux sortant'!$I$9:$S$167,COLUMN(),0),"")</f>
        <v>9.94</v>
      </c>
      <c r="F5842" s="2">
        <f>IFERROR(VLOOKUP(Tableau2[[#This Row],[PR]],'Taux sortant'!$I$9:$S$167,COLUMN(),0),"")</f>
        <v>8.5399999999999991</v>
      </c>
      <c r="G5842" s="2">
        <f>IFERROR(VLOOKUP(Tableau2[[#This Row],[PR]],'Taux sortant'!$I$9:$S$167,COLUMN(),0),"")</f>
        <v>7.34</v>
      </c>
      <c r="H5842" s="2">
        <f>IFERROR(VLOOKUP(Tableau2[[#This Row],[PR]],'Taux sortant'!$I$9:$S$167,COLUMN(),0),"")</f>
        <v>6.29</v>
      </c>
      <c r="I5842" s="2">
        <f>IFERROR(VLOOKUP(Tableau2[[#This Row],[PR]],'Taux sortant'!$I$9:$S$167,COLUMN(),0),"")</f>
        <v>5.49</v>
      </c>
      <c r="J5842" s="2">
        <f>IFERROR(VLOOKUP(Tableau2[[#This Row],[PR]],'Taux sortant'!$I$9:$S$167,COLUMN(),0),"")</f>
        <v>0</v>
      </c>
      <c r="K5842" s="2">
        <f>IFERROR(VLOOKUP(Tableau2[[#This Row],[PR]],'Taux sortant'!$I$9:$S$167,COLUMN(),0),"")</f>
        <v>0</v>
      </c>
      <c r="L5842" s="2" t="str">
        <f>IFERROR(VLOOKUP(Tableau2[[#This Row],[PR]],'Taux sortant'!$I$9:$S$167,COLUMN(),0),"")</f>
        <v/>
      </c>
    </row>
    <row r="5843" spans="1:12" x14ac:dyDescent="0.3">
      <c r="A5843" s="1" t="s">
        <v>2602</v>
      </c>
      <c r="B5843" s="1" t="s">
        <v>1790</v>
      </c>
      <c r="C5843" s="2">
        <f>IFERROR(VLOOKUP(Tableau2[[#This Row],[PR]],'Taux sortant'!$I$9:$S$167,COLUMN(),0),"")</f>
        <v>20.27</v>
      </c>
      <c r="D5843" s="2">
        <f>IFERROR(VLOOKUP(Tableau2[[#This Row],[PR]],'Taux sortant'!$I$9:$S$167,COLUMN(),0),"")</f>
        <v>17.12</v>
      </c>
      <c r="E5843" s="2">
        <f>IFERROR(VLOOKUP(Tableau2[[#This Row],[PR]],'Taux sortant'!$I$9:$S$167,COLUMN(),0),"")</f>
        <v>13.15</v>
      </c>
      <c r="F5843" s="2">
        <f>IFERROR(VLOOKUP(Tableau2[[#This Row],[PR]],'Taux sortant'!$I$9:$S$167,COLUMN(),0),"")</f>
        <v>9.51</v>
      </c>
      <c r="G5843" s="2">
        <f>IFERROR(VLOOKUP(Tableau2[[#This Row],[PR]],'Taux sortant'!$I$9:$S$167,COLUMN(),0),"")</f>
        <v>6.45</v>
      </c>
      <c r="H5843" s="2">
        <f>IFERROR(VLOOKUP(Tableau2[[#This Row],[PR]],'Taux sortant'!$I$9:$S$167,COLUMN(),0),"")</f>
        <v>4.6399999999999997</v>
      </c>
      <c r="I5843" s="2">
        <f>IFERROR(VLOOKUP(Tableau2[[#This Row],[PR]],'Taux sortant'!$I$9:$S$167,COLUMN(),0),"")</f>
        <v>3.62</v>
      </c>
      <c r="J5843" s="2">
        <f>IFERROR(VLOOKUP(Tableau2[[#This Row],[PR]],'Taux sortant'!$I$9:$S$167,COLUMN(),0),"")</f>
        <v>0</v>
      </c>
      <c r="K5843" s="2">
        <f>IFERROR(VLOOKUP(Tableau2[[#This Row],[PR]],'Taux sortant'!$I$9:$S$167,COLUMN(),0),"")</f>
        <v>0</v>
      </c>
      <c r="L5843" s="2" t="str">
        <f>IFERROR(VLOOKUP(Tableau2[[#This Row],[PR]],'Taux sortant'!$I$9:$S$167,COLUMN(),0),"")</f>
        <v/>
      </c>
    </row>
    <row r="5844" spans="1:12" x14ac:dyDescent="0.3">
      <c r="A5844" s="1" t="s">
        <v>2605</v>
      </c>
      <c r="B5844" s="1" t="s">
        <v>112</v>
      </c>
      <c r="C5844" s="2">
        <f>IFERROR(VLOOKUP(Tableau2[[#This Row],[PR]],'Taux sortant'!$I$9:$S$167,COLUMN(),0),"")</f>
        <v>19.39</v>
      </c>
      <c r="D5844" s="2">
        <f>IFERROR(VLOOKUP(Tableau2[[#This Row],[PR]],'Taux sortant'!$I$9:$S$167,COLUMN(),0),"")</f>
        <v>15.4</v>
      </c>
      <c r="E5844" s="2">
        <f>IFERROR(VLOOKUP(Tableau2[[#This Row],[PR]],'Taux sortant'!$I$9:$S$167,COLUMN(),0),"")</f>
        <v>11.05</v>
      </c>
      <c r="F5844" s="2">
        <f>IFERROR(VLOOKUP(Tableau2[[#This Row],[PR]],'Taux sortant'!$I$9:$S$167,COLUMN(),0),"")</f>
        <v>8.92</v>
      </c>
      <c r="G5844" s="2">
        <f>IFERROR(VLOOKUP(Tableau2[[#This Row],[PR]],'Taux sortant'!$I$9:$S$167,COLUMN(),0),"")</f>
        <v>7.15</v>
      </c>
      <c r="H5844" s="2">
        <f>IFERROR(VLOOKUP(Tableau2[[#This Row],[PR]],'Taux sortant'!$I$9:$S$167,COLUMN(),0),"")</f>
        <v>5.51</v>
      </c>
      <c r="I5844" s="2">
        <f>IFERROR(VLOOKUP(Tableau2[[#This Row],[PR]],'Taux sortant'!$I$9:$S$167,COLUMN(),0),"")</f>
        <v>4.75</v>
      </c>
      <c r="J5844" s="2">
        <f>IFERROR(VLOOKUP(Tableau2[[#This Row],[PR]],'Taux sortant'!$I$9:$S$167,COLUMN(),0),"")</f>
        <v>0</v>
      </c>
      <c r="K5844" s="2">
        <f>IFERROR(VLOOKUP(Tableau2[[#This Row],[PR]],'Taux sortant'!$I$9:$S$167,COLUMN(),0),"")</f>
        <v>0</v>
      </c>
      <c r="L5844" s="2" t="str">
        <f>IFERROR(VLOOKUP(Tableau2[[#This Row],[PR]],'Taux sortant'!$I$9:$S$167,COLUMN(),0),"")</f>
        <v/>
      </c>
    </row>
    <row r="5845" spans="1:12" x14ac:dyDescent="0.3">
      <c r="A5845" s="1" t="s">
        <v>2608</v>
      </c>
      <c r="B5845" s="1" t="s">
        <v>1570</v>
      </c>
      <c r="C5845" s="2">
        <f>IFERROR(VLOOKUP(Tableau2[[#This Row],[PR]],'Taux sortant'!$I$9:$S$167,COLUMN(),0),"")</f>
        <v>19.86</v>
      </c>
      <c r="D5845" s="2">
        <f>IFERROR(VLOOKUP(Tableau2[[#This Row],[PR]],'Taux sortant'!$I$9:$S$167,COLUMN(),0),"")</f>
        <v>14.64</v>
      </c>
      <c r="E5845" s="2">
        <f>IFERROR(VLOOKUP(Tableau2[[#This Row],[PR]],'Taux sortant'!$I$9:$S$167,COLUMN(),0),"")</f>
        <v>10.78</v>
      </c>
      <c r="F5845" s="2">
        <f>IFERROR(VLOOKUP(Tableau2[[#This Row],[PR]],'Taux sortant'!$I$9:$S$167,COLUMN(),0),"")</f>
        <v>8.1199999999999992</v>
      </c>
      <c r="G5845" s="2">
        <f>IFERROR(VLOOKUP(Tableau2[[#This Row],[PR]],'Taux sortant'!$I$9:$S$167,COLUMN(),0),"")</f>
        <v>6.83</v>
      </c>
      <c r="H5845" s="2">
        <f>IFERROR(VLOOKUP(Tableau2[[#This Row],[PR]],'Taux sortant'!$I$9:$S$167,COLUMN(),0),"")</f>
        <v>5.07</v>
      </c>
      <c r="I5845" s="2">
        <f>IFERROR(VLOOKUP(Tableau2[[#This Row],[PR]],'Taux sortant'!$I$9:$S$167,COLUMN(),0),"")</f>
        <v>4.43</v>
      </c>
      <c r="J5845" s="2">
        <f>IFERROR(VLOOKUP(Tableau2[[#This Row],[PR]],'Taux sortant'!$I$9:$S$167,COLUMN(),0),"")</f>
        <v>0</v>
      </c>
      <c r="K5845" s="2">
        <f>IFERROR(VLOOKUP(Tableau2[[#This Row],[PR]],'Taux sortant'!$I$9:$S$167,COLUMN(),0),"")</f>
        <v>0</v>
      </c>
      <c r="L5845" s="2" t="str">
        <f>IFERROR(VLOOKUP(Tableau2[[#This Row],[PR]],'Taux sortant'!$I$9:$S$167,COLUMN(),0),"")</f>
        <v/>
      </c>
    </row>
    <row r="5846" spans="1:12" x14ac:dyDescent="0.3">
      <c r="A5846" s="1" t="s">
        <v>2611</v>
      </c>
      <c r="B5846" s="1" t="s">
        <v>1547</v>
      </c>
      <c r="C5846" s="2">
        <f>IFERROR(VLOOKUP(Tableau2[[#This Row],[PR]],'Taux sortant'!$I$9:$S$167,COLUMN(),0),"")</f>
        <v>8.85</v>
      </c>
      <c r="D5846" s="2">
        <f>IFERROR(VLOOKUP(Tableau2[[#This Row],[PR]],'Taux sortant'!$I$9:$S$167,COLUMN(),0),"")</f>
        <v>6.89</v>
      </c>
      <c r="E5846" s="2">
        <f>IFERROR(VLOOKUP(Tableau2[[#This Row],[PR]],'Taux sortant'!$I$9:$S$167,COLUMN(),0),"")</f>
        <v>4.7</v>
      </c>
      <c r="F5846" s="2">
        <f>IFERROR(VLOOKUP(Tableau2[[#This Row],[PR]],'Taux sortant'!$I$9:$S$167,COLUMN(),0),"")</f>
        <v>3.63</v>
      </c>
      <c r="G5846" s="2">
        <f>IFERROR(VLOOKUP(Tableau2[[#This Row],[PR]],'Taux sortant'!$I$9:$S$167,COLUMN(),0),"")</f>
        <v>2.93</v>
      </c>
      <c r="H5846" s="2">
        <f>IFERROR(VLOOKUP(Tableau2[[#This Row],[PR]],'Taux sortant'!$I$9:$S$167,COLUMN(),0),"")</f>
        <v>2.4900000000000002</v>
      </c>
      <c r="I5846" s="2">
        <f>IFERROR(VLOOKUP(Tableau2[[#This Row],[PR]],'Taux sortant'!$I$9:$S$167,COLUMN(),0),"")</f>
        <v>2.21</v>
      </c>
      <c r="J5846" s="2">
        <f>IFERROR(VLOOKUP(Tableau2[[#This Row],[PR]],'Taux sortant'!$I$9:$S$167,COLUMN(),0),"")</f>
        <v>0</v>
      </c>
      <c r="K5846" s="2">
        <f>IFERROR(VLOOKUP(Tableau2[[#This Row],[PR]],'Taux sortant'!$I$9:$S$167,COLUMN(),0),"")</f>
        <v>0</v>
      </c>
      <c r="L5846" s="2" t="str">
        <f>IFERROR(VLOOKUP(Tableau2[[#This Row],[PR]],'Taux sortant'!$I$9:$S$167,COLUMN(),0),"")</f>
        <v/>
      </c>
    </row>
    <row r="5847" spans="1:12" x14ac:dyDescent="0.3">
      <c r="A5847" s="1" t="s">
        <v>2611</v>
      </c>
      <c r="B5847" s="1" t="s">
        <v>3109</v>
      </c>
      <c r="C5847" s="2">
        <f>IFERROR(VLOOKUP(Tableau2[[#This Row],[PR]],'Taux sortant'!$I$9:$S$167,COLUMN(),0),"")</f>
        <v>12.34</v>
      </c>
      <c r="D5847" s="2">
        <f>IFERROR(VLOOKUP(Tableau2[[#This Row],[PR]],'Taux sortant'!$I$9:$S$167,COLUMN(),0),"")</f>
        <v>10.06</v>
      </c>
      <c r="E5847" s="2">
        <f>IFERROR(VLOOKUP(Tableau2[[#This Row],[PR]],'Taux sortant'!$I$9:$S$167,COLUMN(),0),"")</f>
        <v>7.45</v>
      </c>
      <c r="F5847" s="2">
        <f>IFERROR(VLOOKUP(Tableau2[[#This Row],[PR]],'Taux sortant'!$I$9:$S$167,COLUMN(),0),"")</f>
        <v>6.22</v>
      </c>
      <c r="G5847" s="2">
        <f>IFERROR(VLOOKUP(Tableau2[[#This Row],[PR]],'Taux sortant'!$I$9:$S$167,COLUMN(),0),"")</f>
        <v>5.23</v>
      </c>
      <c r="H5847" s="2">
        <f>IFERROR(VLOOKUP(Tableau2[[#This Row],[PR]],'Taux sortant'!$I$9:$S$167,COLUMN(),0),"")</f>
        <v>4.43</v>
      </c>
      <c r="I5847" s="2">
        <f>IFERROR(VLOOKUP(Tableau2[[#This Row],[PR]],'Taux sortant'!$I$9:$S$167,COLUMN(),0),"")</f>
        <v>3.8</v>
      </c>
      <c r="J5847" s="2">
        <f>IFERROR(VLOOKUP(Tableau2[[#This Row],[PR]],'Taux sortant'!$I$9:$S$167,COLUMN(),0),"")</f>
        <v>0</v>
      </c>
      <c r="K5847" s="2">
        <f>IFERROR(VLOOKUP(Tableau2[[#This Row],[PR]],'Taux sortant'!$I$9:$S$167,COLUMN(),0),"")</f>
        <v>0</v>
      </c>
      <c r="L5847" s="2" t="str">
        <f>IFERROR(VLOOKUP(Tableau2[[#This Row],[PR]],'Taux sortant'!$I$9:$S$167,COLUMN(),0),"")</f>
        <v/>
      </c>
    </row>
    <row r="5848" spans="1:12" x14ac:dyDescent="0.3">
      <c r="A5848" s="1" t="s">
        <v>2614</v>
      </c>
      <c r="B5848" s="1" t="s">
        <v>1566</v>
      </c>
      <c r="C5848" s="2" t="str">
        <f>IFERROR(VLOOKUP(Tableau2[[#This Row],[PR]],'Taux sortant'!$I$9:$S$167,COLUMN(),0),"")</f>
        <v/>
      </c>
      <c r="D5848" s="2" t="str">
        <f>IFERROR(VLOOKUP(Tableau2[[#This Row],[PR]],'Taux sortant'!$I$9:$S$167,COLUMN(),0),"")</f>
        <v/>
      </c>
      <c r="E5848" s="2" t="str">
        <f>IFERROR(VLOOKUP(Tableau2[[#This Row],[PR]],'Taux sortant'!$I$9:$S$167,COLUMN(),0),"")</f>
        <v/>
      </c>
      <c r="F5848" s="2" t="str">
        <f>IFERROR(VLOOKUP(Tableau2[[#This Row],[PR]],'Taux sortant'!$I$9:$S$167,COLUMN(),0),"")</f>
        <v/>
      </c>
      <c r="G5848" s="2" t="str">
        <f>IFERROR(VLOOKUP(Tableau2[[#This Row],[PR]],'Taux sortant'!$I$9:$S$167,COLUMN(),0),"")</f>
        <v/>
      </c>
      <c r="H5848" s="2" t="str">
        <f>IFERROR(VLOOKUP(Tableau2[[#This Row],[PR]],'Taux sortant'!$I$9:$S$167,COLUMN(),0),"")</f>
        <v/>
      </c>
      <c r="I5848" s="2" t="str">
        <f>IFERROR(VLOOKUP(Tableau2[[#This Row],[PR]],'Taux sortant'!$I$9:$S$167,COLUMN(),0),"")</f>
        <v/>
      </c>
      <c r="J5848" s="2" t="str">
        <f>IFERROR(VLOOKUP(Tableau2[[#This Row],[PR]],'Taux sortant'!$I$9:$S$167,COLUMN(),0),"")</f>
        <v/>
      </c>
      <c r="K5848" s="2" t="str">
        <f>IFERROR(VLOOKUP(Tableau2[[#This Row],[PR]],'Taux sortant'!$I$9:$S$167,COLUMN(),0),"")</f>
        <v/>
      </c>
      <c r="L5848" s="2" t="str">
        <f>IFERROR(VLOOKUP(Tableau2[[#This Row],[PR]],'Taux sortant'!$I$9:$S$167,COLUMN(),0),"")</f>
        <v/>
      </c>
    </row>
    <row r="5849" spans="1:12" x14ac:dyDescent="0.3">
      <c r="A5849" s="1" t="s">
        <v>2617</v>
      </c>
      <c r="B5849" s="1" t="s">
        <v>1566</v>
      </c>
      <c r="C5849" s="2" t="str">
        <f>IFERROR(VLOOKUP(Tableau2[[#This Row],[PR]],'Taux sortant'!$I$9:$S$167,COLUMN(),0),"")</f>
        <v/>
      </c>
      <c r="D5849" s="2" t="str">
        <f>IFERROR(VLOOKUP(Tableau2[[#This Row],[PR]],'Taux sortant'!$I$9:$S$167,COLUMN(),0),"")</f>
        <v/>
      </c>
      <c r="E5849" s="2" t="str">
        <f>IFERROR(VLOOKUP(Tableau2[[#This Row],[PR]],'Taux sortant'!$I$9:$S$167,COLUMN(),0),"")</f>
        <v/>
      </c>
      <c r="F5849" s="2" t="str">
        <f>IFERROR(VLOOKUP(Tableau2[[#This Row],[PR]],'Taux sortant'!$I$9:$S$167,COLUMN(),0),"")</f>
        <v/>
      </c>
      <c r="G5849" s="2" t="str">
        <f>IFERROR(VLOOKUP(Tableau2[[#This Row],[PR]],'Taux sortant'!$I$9:$S$167,COLUMN(),0),"")</f>
        <v/>
      </c>
      <c r="H5849" s="2" t="str">
        <f>IFERROR(VLOOKUP(Tableau2[[#This Row],[PR]],'Taux sortant'!$I$9:$S$167,COLUMN(),0),"")</f>
        <v/>
      </c>
      <c r="I5849" s="2" t="str">
        <f>IFERROR(VLOOKUP(Tableau2[[#This Row],[PR]],'Taux sortant'!$I$9:$S$167,COLUMN(),0),"")</f>
        <v/>
      </c>
      <c r="J5849" s="2" t="str">
        <f>IFERROR(VLOOKUP(Tableau2[[#This Row],[PR]],'Taux sortant'!$I$9:$S$167,COLUMN(),0),"")</f>
        <v/>
      </c>
      <c r="K5849" s="2" t="str">
        <f>IFERROR(VLOOKUP(Tableau2[[#This Row],[PR]],'Taux sortant'!$I$9:$S$167,COLUMN(),0),"")</f>
        <v/>
      </c>
      <c r="L5849" s="2" t="str">
        <f>IFERROR(VLOOKUP(Tableau2[[#This Row],[PR]],'Taux sortant'!$I$9:$S$167,COLUMN(),0),"")</f>
        <v/>
      </c>
    </row>
    <row r="5850" spans="1:12" x14ac:dyDescent="0.3">
      <c r="A5850" s="1" t="s">
        <v>2620</v>
      </c>
      <c r="B5850" s="1" t="s">
        <v>1566</v>
      </c>
      <c r="C5850" s="2" t="str">
        <f>IFERROR(VLOOKUP(Tableau2[[#This Row],[PR]],'Taux sortant'!$I$9:$S$167,COLUMN(),0),"")</f>
        <v/>
      </c>
      <c r="D5850" s="2" t="str">
        <f>IFERROR(VLOOKUP(Tableau2[[#This Row],[PR]],'Taux sortant'!$I$9:$S$167,COLUMN(),0),"")</f>
        <v/>
      </c>
      <c r="E5850" s="2" t="str">
        <f>IFERROR(VLOOKUP(Tableau2[[#This Row],[PR]],'Taux sortant'!$I$9:$S$167,COLUMN(),0),"")</f>
        <v/>
      </c>
      <c r="F5850" s="2" t="str">
        <f>IFERROR(VLOOKUP(Tableau2[[#This Row],[PR]],'Taux sortant'!$I$9:$S$167,COLUMN(),0),"")</f>
        <v/>
      </c>
      <c r="G5850" s="2" t="str">
        <f>IFERROR(VLOOKUP(Tableau2[[#This Row],[PR]],'Taux sortant'!$I$9:$S$167,COLUMN(),0),"")</f>
        <v/>
      </c>
      <c r="H5850" s="2" t="str">
        <f>IFERROR(VLOOKUP(Tableau2[[#This Row],[PR]],'Taux sortant'!$I$9:$S$167,COLUMN(),0),"")</f>
        <v/>
      </c>
      <c r="I5850" s="2" t="str">
        <f>IFERROR(VLOOKUP(Tableau2[[#This Row],[PR]],'Taux sortant'!$I$9:$S$167,COLUMN(),0),"")</f>
        <v/>
      </c>
      <c r="J5850" s="2" t="str">
        <f>IFERROR(VLOOKUP(Tableau2[[#This Row],[PR]],'Taux sortant'!$I$9:$S$167,COLUMN(),0),"")</f>
        <v/>
      </c>
      <c r="K5850" s="2" t="str">
        <f>IFERROR(VLOOKUP(Tableau2[[#This Row],[PR]],'Taux sortant'!$I$9:$S$167,COLUMN(),0),"")</f>
        <v/>
      </c>
      <c r="L5850" s="2" t="str">
        <f>IFERROR(VLOOKUP(Tableau2[[#This Row],[PR]],'Taux sortant'!$I$9:$S$167,COLUMN(),0),"")</f>
        <v/>
      </c>
    </row>
    <row r="5851" spans="1:12" x14ac:dyDescent="0.3">
      <c r="A5851" s="1" t="s">
        <v>2623</v>
      </c>
      <c r="B5851" s="1" t="s">
        <v>1529</v>
      </c>
      <c r="C5851" s="2">
        <f>IFERROR(VLOOKUP(Tableau2[[#This Row],[PR]],'Taux sortant'!$I$9:$S$167,COLUMN(),0),"")</f>
        <v>8.85</v>
      </c>
      <c r="D5851" s="2">
        <f>IFERROR(VLOOKUP(Tableau2[[#This Row],[PR]],'Taux sortant'!$I$9:$S$167,COLUMN(),0),"")</f>
        <v>6.89</v>
      </c>
      <c r="E5851" s="2">
        <f>IFERROR(VLOOKUP(Tableau2[[#This Row],[PR]],'Taux sortant'!$I$9:$S$167,COLUMN(),0),"")</f>
        <v>4.7</v>
      </c>
      <c r="F5851" s="2">
        <f>IFERROR(VLOOKUP(Tableau2[[#This Row],[PR]],'Taux sortant'!$I$9:$S$167,COLUMN(),0),"")</f>
        <v>3.63</v>
      </c>
      <c r="G5851" s="2">
        <f>IFERROR(VLOOKUP(Tableau2[[#This Row],[PR]],'Taux sortant'!$I$9:$S$167,COLUMN(),0),"")</f>
        <v>2.93</v>
      </c>
      <c r="H5851" s="2">
        <f>IFERROR(VLOOKUP(Tableau2[[#This Row],[PR]],'Taux sortant'!$I$9:$S$167,COLUMN(),0),"")</f>
        <v>2.4900000000000002</v>
      </c>
      <c r="I5851" s="2">
        <f>IFERROR(VLOOKUP(Tableau2[[#This Row],[PR]],'Taux sortant'!$I$9:$S$167,COLUMN(),0),"")</f>
        <v>2.21</v>
      </c>
      <c r="J5851" s="2">
        <f>IFERROR(VLOOKUP(Tableau2[[#This Row],[PR]],'Taux sortant'!$I$9:$S$167,COLUMN(),0),"")</f>
        <v>0</v>
      </c>
      <c r="K5851" s="2">
        <f>IFERROR(VLOOKUP(Tableau2[[#This Row],[PR]],'Taux sortant'!$I$9:$S$167,COLUMN(),0),"")</f>
        <v>0</v>
      </c>
      <c r="L5851" s="2" t="str">
        <f>IFERROR(VLOOKUP(Tableau2[[#This Row],[PR]],'Taux sortant'!$I$9:$S$167,COLUMN(),0),"")</f>
        <v/>
      </c>
    </row>
    <row r="5852" spans="1:12" x14ac:dyDescent="0.3">
      <c r="A5852" s="1" t="s">
        <v>2626</v>
      </c>
      <c r="B5852" s="1" t="s">
        <v>1543</v>
      </c>
      <c r="C5852" s="2">
        <f>IFERROR(VLOOKUP(Tableau2[[#This Row],[PR]],'Taux sortant'!$I$9:$S$167,COLUMN(),0),"")</f>
        <v>23.63</v>
      </c>
      <c r="D5852" s="2">
        <f>IFERROR(VLOOKUP(Tableau2[[#This Row],[PR]],'Taux sortant'!$I$9:$S$167,COLUMN(),0),"")</f>
        <v>18.579999999999998</v>
      </c>
      <c r="E5852" s="2">
        <f>IFERROR(VLOOKUP(Tableau2[[#This Row],[PR]],'Taux sortant'!$I$9:$S$167,COLUMN(),0),"")</f>
        <v>13.97</v>
      </c>
      <c r="F5852" s="2">
        <f>IFERROR(VLOOKUP(Tableau2[[#This Row],[PR]],'Taux sortant'!$I$9:$S$167,COLUMN(),0),"")</f>
        <v>11.28</v>
      </c>
      <c r="G5852" s="2">
        <f>IFERROR(VLOOKUP(Tableau2[[#This Row],[PR]],'Taux sortant'!$I$9:$S$167,COLUMN(),0),"")</f>
        <v>8.2799999999999994</v>
      </c>
      <c r="H5852" s="2">
        <f>IFERROR(VLOOKUP(Tableau2[[#This Row],[PR]],'Taux sortant'!$I$9:$S$167,COLUMN(),0),"")</f>
        <v>6.16</v>
      </c>
      <c r="I5852" s="2">
        <f>IFERROR(VLOOKUP(Tableau2[[#This Row],[PR]],'Taux sortant'!$I$9:$S$167,COLUMN(),0),"")</f>
        <v>5.49</v>
      </c>
      <c r="J5852" s="2">
        <f>IFERROR(VLOOKUP(Tableau2[[#This Row],[PR]],'Taux sortant'!$I$9:$S$167,COLUMN(),0),"")</f>
        <v>0</v>
      </c>
      <c r="K5852" s="2">
        <f>IFERROR(VLOOKUP(Tableau2[[#This Row],[PR]],'Taux sortant'!$I$9:$S$167,COLUMN(),0),"")</f>
        <v>0</v>
      </c>
      <c r="L5852" s="2" t="str">
        <f>IFERROR(VLOOKUP(Tableau2[[#This Row],[PR]],'Taux sortant'!$I$9:$S$167,COLUMN(),0),"")</f>
        <v/>
      </c>
    </row>
    <row r="5853" spans="1:12" x14ac:dyDescent="0.3">
      <c r="A5853" s="1" t="s">
        <v>3816</v>
      </c>
      <c r="B5853" s="1" t="s">
        <v>3109</v>
      </c>
      <c r="C5853" s="2">
        <f>IFERROR(VLOOKUP(Tableau2[[#This Row],[PR]],'Taux sortant'!$I$9:$S$167,COLUMN(),0),"")</f>
        <v>12.34</v>
      </c>
      <c r="D5853" s="2">
        <f>IFERROR(VLOOKUP(Tableau2[[#This Row],[PR]],'Taux sortant'!$I$9:$S$167,COLUMN(),0),"")</f>
        <v>10.06</v>
      </c>
      <c r="E5853" s="2">
        <f>IFERROR(VLOOKUP(Tableau2[[#This Row],[PR]],'Taux sortant'!$I$9:$S$167,COLUMN(),0),"")</f>
        <v>7.45</v>
      </c>
      <c r="F5853" s="2">
        <f>IFERROR(VLOOKUP(Tableau2[[#This Row],[PR]],'Taux sortant'!$I$9:$S$167,COLUMN(),0),"")</f>
        <v>6.22</v>
      </c>
      <c r="G5853" s="2">
        <f>IFERROR(VLOOKUP(Tableau2[[#This Row],[PR]],'Taux sortant'!$I$9:$S$167,COLUMN(),0),"")</f>
        <v>5.23</v>
      </c>
      <c r="H5853" s="2">
        <f>IFERROR(VLOOKUP(Tableau2[[#This Row],[PR]],'Taux sortant'!$I$9:$S$167,COLUMN(),0),"")</f>
        <v>4.43</v>
      </c>
      <c r="I5853" s="2">
        <f>IFERROR(VLOOKUP(Tableau2[[#This Row],[PR]],'Taux sortant'!$I$9:$S$167,COLUMN(),0),"")</f>
        <v>3.8</v>
      </c>
      <c r="J5853" s="2">
        <f>IFERROR(VLOOKUP(Tableau2[[#This Row],[PR]],'Taux sortant'!$I$9:$S$167,COLUMN(),0),"")</f>
        <v>0</v>
      </c>
      <c r="K5853" s="2">
        <f>IFERROR(VLOOKUP(Tableau2[[#This Row],[PR]],'Taux sortant'!$I$9:$S$167,COLUMN(),0),"")</f>
        <v>0</v>
      </c>
      <c r="L5853" s="2" t="str">
        <f>IFERROR(VLOOKUP(Tableau2[[#This Row],[PR]],'Taux sortant'!$I$9:$S$167,COLUMN(),0),"")</f>
        <v/>
      </c>
    </row>
    <row r="5854" spans="1:12" x14ac:dyDescent="0.3">
      <c r="A5854" s="1" t="s">
        <v>2629</v>
      </c>
      <c r="B5854" s="1" t="s">
        <v>1533</v>
      </c>
      <c r="C5854" s="2">
        <f>IFERROR(VLOOKUP(Tableau2[[#This Row],[PR]],'Taux sortant'!$I$9:$S$167,COLUMN(),0),"")</f>
        <v>9.59</v>
      </c>
      <c r="D5854" s="2">
        <f>IFERROR(VLOOKUP(Tableau2[[#This Row],[PR]],'Taux sortant'!$I$9:$S$167,COLUMN(),0),"")</f>
        <v>7.53</v>
      </c>
      <c r="E5854" s="2">
        <f>IFERROR(VLOOKUP(Tableau2[[#This Row],[PR]],'Taux sortant'!$I$9:$S$167,COLUMN(),0),"")</f>
        <v>5.2</v>
      </c>
      <c r="F5854" s="2">
        <f>IFERROR(VLOOKUP(Tableau2[[#This Row],[PR]],'Taux sortant'!$I$9:$S$167,COLUMN(),0),"")</f>
        <v>4.08</v>
      </c>
      <c r="G5854" s="2">
        <f>IFERROR(VLOOKUP(Tableau2[[#This Row],[PR]],'Taux sortant'!$I$9:$S$167,COLUMN(),0),"")</f>
        <v>3.34</v>
      </c>
      <c r="H5854" s="2">
        <f>IFERROR(VLOOKUP(Tableau2[[#This Row],[PR]],'Taux sortant'!$I$9:$S$167,COLUMN(),0),"")</f>
        <v>2.88</v>
      </c>
      <c r="I5854" s="2">
        <f>IFERROR(VLOOKUP(Tableau2[[#This Row],[PR]],'Taux sortant'!$I$9:$S$167,COLUMN(),0),"")</f>
        <v>2.59</v>
      </c>
      <c r="J5854" s="2">
        <f>IFERROR(VLOOKUP(Tableau2[[#This Row],[PR]],'Taux sortant'!$I$9:$S$167,COLUMN(),0),"")</f>
        <v>0</v>
      </c>
      <c r="K5854" s="2">
        <f>IFERROR(VLOOKUP(Tableau2[[#This Row],[PR]],'Taux sortant'!$I$9:$S$167,COLUMN(),0),"")</f>
        <v>0</v>
      </c>
      <c r="L5854" s="2" t="str">
        <f>IFERROR(VLOOKUP(Tableau2[[#This Row],[PR]],'Taux sortant'!$I$9:$S$167,COLUMN(),0),"")</f>
        <v/>
      </c>
    </row>
    <row r="5855" spans="1:12" x14ac:dyDescent="0.3">
      <c r="A5855" s="1" t="s">
        <v>2632</v>
      </c>
      <c r="B5855" s="1" t="s">
        <v>1790</v>
      </c>
      <c r="C5855" s="2">
        <f>IFERROR(VLOOKUP(Tableau2[[#This Row],[PR]],'Taux sortant'!$I$9:$S$167,COLUMN(),0),"")</f>
        <v>20.27</v>
      </c>
      <c r="D5855" s="2">
        <f>IFERROR(VLOOKUP(Tableau2[[#This Row],[PR]],'Taux sortant'!$I$9:$S$167,COLUMN(),0),"")</f>
        <v>17.12</v>
      </c>
      <c r="E5855" s="2">
        <f>IFERROR(VLOOKUP(Tableau2[[#This Row],[PR]],'Taux sortant'!$I$9:$S$167,COLUMN(),0),"")</f>
        <v>13.15</v>
      </c>
      <c r="F5855" s="2">
        <f>IFERROR(VLOOKUP(Tableau2[[#This Row],[PR]],'Taux sortant'!$I$9:$S$167,COLUMN(),0),"")</f>
        <v>9.51</v>
      </c>
      <c r="G5855" s="2">
        <f>IFERROR(VLOOKUP(Tableau2[[#This Row],[PR]],'Taux sortant'!$I$9:$S$167,COLUMN(),0),"")</f>
        <v>6.45</v>
      </c>
      <c r="H5855" s="2">
        <f>IFERROR(VLOOKUP(Tableau2[[#This Row],[PR]],'Taux sortant'!$I$9:$S$167,COLUMN(),0),"")</f>
        <v>4.6399999999999997</v>
      </c>
      <c r="I5855" s="2">
        <f>IFERROR(VLOOKUP(Tableau2[[#This Row],[PR]],'Taux sortant'!$I$9:$S$167,COLUMN(),0),"")</f>
        <v>3.62</v>
      </c>
      <c r="J5855" s="2">
        <f>IFERROR(VLOOKUP(Tableau2[[#This Row],[PR]],'Taux sortant'!$I$9:$S$167,COLUMN(),0),"")</f>
        <v>0</v>
      </c>
      <c r="K5855" s="2">
        <f>IFERROR(VLOOKUP(Tableau2[[#This Row],[PR]],'Taux sortant'!$I$9:$S$167,COLUMN(),0),"")</f>
        <v>0</v>
      </c>
      <c r="L5855" s="2" t="str">
        <f>IFERROR(VLOOKUP(Tableau2[[#This Row],[PR]],'Taux sortant'!$I$9:$S$167,COLUMN(),0),"")</f>
        <v/>
      </c>
    </row>
    <row r="5856" spans="1:12" x14ac:dyDescent="0.3">
      <c r="A5856" s="1" t="s">
        <v>2635</v>
      </c>
      <c r="B5856" s="1" t="s">
        <v>1816</v>
      </c>
      <c r="C5856" s="2">
        <f>IFERROR(VLOOKUP(Tableau2[[#This Row],[PR]],'Taux sortant'!$I$9:$S$167,COLUMN(),0),"")</f>
        <v>18.93</v>
      </c>
      <c r="D5856" s="2">
        <f>IFERROR(VLOOKUP(Tableau2[[#This Row],[PR]],'Taux sortant'!$I$9:$S$167,COLUMN(),0),"")</f>
        <v>14.85</v>
      </c>
      <c r="E5856" s="2">
        <f>IFERROR(VLOOKUP(Tableau2[[#This Row],[PR]],'Taux sortant'!$I$9:$S$167,COLUMN(),0),"")</f>
        <v>11.22</v>
      </c>
      <c r="F5856" s="2">
        <f>IFERROR(VLOOKUP(Tableau2[[#This Row],[PR]],'Taux sortant'!$I$9:$S$167,COLUMN(),0),"")</f>
        <v>8.25</v>
      </c>
      <c r="G5856" s="2">
        <f>IFERROR(VLOOKUP(Tableau2[[#This Row],[PR]],'Taux sortant'!$I$9:$S$167,COLUMN(),0),"")</f>
        <v>5.71</v>
      </c>
      <c r="H5856" s="2">
        <f>IFERROR(VLOOKUP(Tableau2[[#This Row],[PR]],'Taux sortant'!$I$9:$S$167,COLUMN(),0),"")</f>
        <v>4.21</v>
      </c>
      <c r="I5856" s="2">
        <f>IFERROR(VLOOKUP(Tableau2[[#This Row],[PR]],'Taux sortant'!$I$9:$S$167,COLUMN(),0),"")</f>
        <v>3.29</v>
      </c>
      <c r="J5856" s="2">
        <f>IFERROR(VLOOKUP(Tableau2[[#This Row],[PR]],'Taux sortant'!$I$9:$S$167,COLUMN(),0),"")</f>
        <v>0</v>
      </c>
      <c r="K5856" s="2">
        <f>IFERROR(VLOOKUP(Tableau2[[#This Row],[PR]],'Taux sortant'!$I$9:$S$167,COLUMN(),0),"")</f>
        <v>0</v>
      </c>
      <c r="L5856" s="2" t="str">
        <f>IFERROR(VLOOKUP(Tableau2[[#This Row],[PR]],'Taux sortant'!$I$9:$S$167,COLUMN(),0),"")</f>
        <v/>
      </c>
    </row>
    <row r="5857" spans="1:12" x14ac:dyDescent="0.3">
      <c r="A5857" s="1" t="s">
        <v>2638</v>
      </c>
      <c r="B5857" s="1" t="s">
        <v>1682</v>
      </c>
      <c r="C5857" s="2">
        <f>IFERROR(VLOOKUP(Tableau2[[#This Row],[PR]],'Taux sortant'!$I$9:$S$167,COLUMN(),0),"")</f>
        <v>9.59</v>
      </c>
      <c r="D5857" s="2">
        <f>IFERROR(VLOOKUP(Tableau2[[#This Row],[PR]],'Taux sortant'!$I$9:$S$167,COLUMN(),0),"")</f>
        <v>7.53</v>
      </c>
      <c r="E5857" s="2">
        <f>IFERROR(VLOOKUP(Tableau2[[#This Row],[PR]],'Taux sortant'!$I$9:$S$167,COLUMN(),0),"")</f>
        <v>5.2</v>
      </c>
      <c r="F5857" s="2">
        <f>IFERROR(VLOOKUP(Tableau2[[#This Row],[PR]],'Taux sortant'!$I$9:$S$167,COLUMN(),0),"")</f>
        <v>4.08</v>
      </c>
      <c r="G5857" s="2">
        <f>IFERROR(VLOOKUP(Tableau2[[#This Row],[PR]],'Taux sortant'!$I$9:$S$167,COLUMN(),0),"")</f>
        <v>3.34</v>
      </c>
      <c r="H5857" s="2">
        <f>IFERROR(VLOOKUP(Tableau2[[#This Row],[PR]],'Taux sortant'!$I$9:$S$167,COLUMN(),0),"")</f>
        <v>2.88</v>
      </c>
      <c r="I5857" s="2">
        <f>IFERROR(VLOOKUP(Tableau2[[#This Row],[PR]],'Taux sortant'!$I$9:$S$167,COLUMN(),0),"")</f>
        <v>2.59</v>
      </c>
      <c r="J5857" s="2">
        <f>IFERROR(VLOOKUP(Tableau2[[#This Row],[PR]],'Taux sortant'!$I$9:$S$167,COLUMN(),0),"")</f>
        <v>0</v>
      </c>
      <c r="K5857" s="2">
        <f>IFERROR(VLOOKUP(Tableau2[[#This Row],[PR]],'Taux sortant'!$I$9:$S$167,COLUMN(),0),"")</f>
        <v>0</v>
      </c>
      <c r="L5857" s="2" t="str">
        <f>IFERROR(VLOOKUP(Tableau2[[#This Row],[PR]],'Taux sortant'!$I$9:$S$167,COLUMN(),0),"")</f>
        <v/>
      </c>
    </row>
    <row r="5858" spans="1:12" x14ac:dyDescent="0.3">
      <c r="A5858" s="1" t="s">
        <v>2638</v>
      </c>
      <c r="B5858" s="1" t="s">
        <v>5362</v>
      </c>
      <c r="C5858" s="2" t="str">
        <f>IFERROR(VLOOKUP(Tableau2[[#This Row],[PR]],'Taux sortant'!$I$9:$S$167,COLUMN(),0),"")</f>
        <v/>
      </c>
      <c r="D5858" s="2" t="str">
        <f>IFERROR(VLOOKUP(Tableau2[[#This Row],[PR]],'Taux sortant'!$I$9:$S$167,COLUMN(),0),"")</f>
        <v/>
      </c>
      <c r="E5858" s="2" t="str">
        <f>IFERROR(VLOOKUP(Tableau2[[#This Row],[PR]],'Taux sortant'!$I$9:$S$167,COLUMN(),0),"")</f>
        <v/>
      </c>
      <c r="F5858" s="2" t="str">
        <f>IFERROR(VLOOKUP(Tableau2[[#This Row],[PR]],'Taux sortant'!$I$9:$S$167,COLUMN(),0),"")</f>
        <v/>
      </c>
      <c r="G5858" s="2" t="str">
        <f>IFERROR(VLOOKUP(Tableau2[[#This Row],[PR]],'Taux sortant'!$I$9:$S$167,COLUMN(),0),"")</f>
        <v/>
      </c>
      <c r="H5858" s="2" t="str">
        <f>IFERROR(VLOOKUP(Tableau2[[#This Row],[PR]],'Taux sortant'!$I$9:$S$167,COLUMN(),0),"")</f>
        <v/>
      </c>
      <c r="I5858" s="2" t="str">
        <f>IFERROR(VLOOKUP(Tableau2[[#This Row],[PR]],'Taux sortant'!$I$9:$S$167,COLUMN(),0),"")</f>
        <v/>
      </c>
      <c r="J5858" s="2" t="str">
        <f>IFERROR(VLOOKUP(Tableau2[[#This Row],[PR]],'Taux sortant'!$I$9:$S$167,COLUMN(),0),"")</f>
        <v/>
      </c>
      <c r="K5858" s="2" t="str">
        <f>IFERROR(VLOOKUP(Tableau2[[#This Row],[PR]],'Taux sortant'!$I$9:$S$167,COLUMN(),0),"")</f>
        <v/>
      </c>
      <c r="L5858" s="2" t="str">
        <f>IFERROR(VLOOKUP(Tableau2[[#This Row],[PR]],'Taux sortant'!$I$9:$S$167,COLUMN(),0),"")</f>
        <v/>
      </c>
    </row>
    <row r="5859" spans="1:12" x14ac:dyDescent="0.3">
      <c r="A5859" s="1" t="s">
        <v>2641</v>
      </c>
      <c r="B5859" s="1" t="s">
        <v>1631</v>
      </c>
      <c r="C5859" s="2">
        <f>IFERROR(VLOOKUP(Tableau2[[#This Row],[PR]],'Taux sortant'!$I$9:$S$167,COLUMN(),0),"")</f>
        <v>10.29</v>
      </c>
      <c r="D5859" s="2">
        <f>IFERROR(VLOOKUP(Tableau2[[#This Row],[PR]],'Taux sortant'!$I$9:$S$167,COLUMN(),0),"")</f>
        <v>8.1199999999999992</v>
      </c>
      <c r="E5859" s="2">
        <f>IFERROR(VLOOKUP(Tableau2[[#This Row],[PR]],'Taux sortant'!$I$9:$S$167,COLUMN(),0),"")</f>
        <v>5.69</v>
      </c>
      <c r="F5859" s="2">
        <f>IFERROR(VLOOKUP(Tableau2[[#This Row],[PR]],'Taux sortant'!$I$9:$S$167,COLUMN(),0),"")</f>
        <v>4.5199999999999996</v>
      </c>
      <c r="G5859" s="2">
        <f>IFERROR(VLOOKUP(Tableau2[[#This Row],[PR]],'Taux sortant'!$I$9:$S$167,COLUMN(),0),"")</f>
        <v>3.74</v>
      </c>
      <c r="H5859" s="2">
        <f>IFERROR(VLOOKUP(Tableau2[[#This Row],[PR]],'Taux sortant'!$I$9:$S$167,COLUMN(),0),"")</f>
        <v>3.28</v>
      </c>
      <c r="I5859" s="2">
        <f>IFERROR(VLOOKUP(Tableau2[[#This Row],[PR]],'Taux sortant'!$I$9:$S$167,COLUMN(),0),"")</f>
        <v>2.99</v>
      </c>
      <c r="J5859" s="2">
        <f>IFERROR(VLOOKUP(Tableau2[[#This Row],[PR]],'Taux sortant'!$I$9:$S$167,COLUMN(),0),"")</f>
        <v>0</v>
      </c>
      <c r="K5859" s="2">
        <f>IFERROR(VLOOKUP(Tableau2[[#This Row],[PR]],'Taux sortant'!$I$9:$S$167,COLUMN(),0),"")</f>
        <v>0</v>
      </c>
      <c r="L5859" s="2" t="str">
        <f>IFERROR(VLOOKUP(Tableau2[[#This Row],[PR]],'Taux sortant'!$I$9:$S$167,COLUMN(),0),"")</f>
        <v/>
      </c>
    </row>
    <row r="5860" spans="1:12" x14ac:dyDescent="0.3">
      <c r="A5860" s="1" t="s">
        <v>2644</v>
      </c>
      <c r="B5860" s="1" t="s">
        <v>1531</v>
      </c>
      <c r="C5860" s="2">
        <f>IFERROR(VLOOKUP(Tableau2[[#This Row],[PR]],'Taux sortant'!$I$9:$S$167,COLUMN(),0),"")</f>
        <v>9.59</v>
      </c>
      <c r="D5860" s="2">
        <f>IFERROR(VLOOKUP(Tableau2[[#This Row],[PR]],'Taux sortant'!$I$9:$S$167,COLUMN(),0),"")</f>
        <v>7.53</v>
      </c>
      <c r="E5860" s="2">
        <f>IFERROR(VLOOKUP(Tableau2[[#This Row],[PR]],'Taux sortant'!$I$9:$S$167,COLUMN(),0),"")</f>
        <v>5.2</v>
      </c>
      <c r="F5860" s="2">
        <f>IFERROR(VLOOKUP(Tableau2[[#This Row],[PR]],'Taux sortant'!$I$9:$S$167,COLUMN(),0),"")</f>
        <v>4.08</v>
      </c>
      <c r="G5860" s="2">
        <f>IFERROR(VLOOKUP(Tableau2[[#This Row],[PR]],'Taux sortant'!$I$9:$S$167,COLUMN(),0),"")</f>
        <v>3.34</v>
      </c>
      <c r="H5860" s="2">
        <f>IFERROR(VLOOKUP(Tableau2[[#This Row],[PR]],'Taux sortant'!$I$9:$S$167,COLUMN(),0),"")</f>
        <v>2.88</v>
      </c>
      <c r="I5860" s="2">
        <f>IFERROR(VLOOKUP(Tableau2[[#This Row],[PR]],'Taux sortant'!$I$9:$S$167,COLUMN(),0),"")</f>
        <v>2.59</v>
      </c>
      <c r="J5860" s="2">
        <f>IFERROR(VLOOKUP(Tableau2[[#This Row],[PR]],'Taux sortant'!$I$9:$S$167,COLUMN(),0),"")</f>
        <v>0</v>
      </c>
      <c r="K5860" s="2">
        <f>IFERROR(VLOOKUP(Tableau2[[#This Row],[PR]],'Taux sortant'!$I$9:$S$167,COLUMN(),0),"")</f>
        <v>0</v>
      </c>
      <c r="L5860" s="2" t="str">
        <f>IFERROR(VLOOKUP(Tableau2[[#This Row],[PR]],'Taux sortant'!$I$9:$S$167,COLUMN(),0),"")</f>
        <v/>
      </c>
    </row>
    <row r="5861" spans="1:12" x14ac:dyDescent="0.3">
      <c r="A5861" s="1" t="s">
        <v>2647</v>
      </c>
      <c r="B5861" s="1" t="s">
        <v>1682</v>
      </c>
      <c r="C5861" s="2">
        <f>IFERROR(VLOOKUP(Tableau2[[#This Row],[PR]],'Taux sortant'!$I$9:$S$167,COLUMN(),0),"")</f>
        <v>9.59</v>
      </c>
      <c r="D5861" s="2">
        <f>IFERROR(VLOOKUP(Tableau2[[#This Row],[PR]],'Taux sortant'!$I$9:$S$167,COLUMN(),0),"")</f>
        <v>7.53</v>
      </c>
      <c r="E5861" s="2">
        <f>IFERROR(VLOOKUP(Tableau2[[#This Row],[PR]],'Taux sortant'!$I$9:$S$167,COLUMN(),0),"")</f>
        <v>5.2</v>
      </c>
      <c r="F5861" s="2">
        <f>IFERROR(VLOOKUP(Tableau2[[#This Row],[PR]],'Taux sortant'!$I$9:$S$167,COLUMN(),0),"")</f>
        <v>4.08</v>
      </c>
      <c r="G5861" s="2">
        <f>IFERROR(VLOOKUP(Tableau2[[#This Row],[PR]],'Taux sortant'!$I$9:$S$167,COLUMN(),0),"")</f>
        <v>3.34</v>
      </c>
      <c r="H5861" s="2">
        <f>IFERROR(VLOOKUP(Tableau2[[#This Row],[PR]],'Taux sortant'!$I$9:$S$167,COLUMN(),0),"")</f>
        <v>2.88</v>
      </c>
      <c r="I5861" s="2">
        <f>IFERROR(VLOOKUP(Tableau2[[#This Row],[PR]],'Taux sortant'!$I$9:$S$167,COLUMN(),0),"")</f>
        <v>2.59</v>
      </c>
      <c r="J5861" s="2">
        <f>IFERROR(VLOOKUP(Tableau2[[#This Row],[PR]],'Taux sortant'!$I$9:$S$167,COLUMN(),0),"")</f>
        <v>0</v>
      </c>
      <c r="K5861" s="2">
        <f>IFERROR(VLOOKUP(Tableau2[[#This Row],[PR]],'Taux sortant'!$I$9:$S$167,COLUMN(),0),"")</f>
        <v>0</v>
      </c>
      <c r="L5861" s="2" t="str">
        <f>IFERROR(VLOOKUP(Tableau2[[#This Row],[PR]],'Taux sortant'!$I$9:$S$167,COLUMN(),0),"")</f>
        <v/>
      </c>
    </row>
    <row r="5862" spans="1:12" x14ac:dyDescent="0.3">
      <c r="A5862" s="1" t="s">
        <v>2650</v>
      </c>
      <c r="B5862" s="1" t="s">
        <v>1557</v>
      </c>
      <c r="C5862" s="2">
        <f>IFERROR(VLOOKUP(Tableau2[[#This Row],[PR]],'Taux sortant'!$I$9:$S$167,COLUMN(),0),"")</f>
        <v>18.14</v>
      </c>
      <c r="D5862" s="2">
        <f>IFERROR(VLOOKUP(Tableau2[[#This Row],[PR]],'Taux sortant'!$I$9:$S$167,COLUMN(),0),"")</f>
        <v>14.95</v>
      </c>
      <c r="E5862" s="2">
        <f>IFERROR(VLOOKUP(Tableau2[[#This Row],[PR]],'Taux sortant'!$I$9:$S$167,COLUMN(),0),"")</f>
        <v>11.82</v>
      </c>
      <c r="F5862" s="2">
        <f>IFERROR(VLOOKUP(Tableau2[[#This Row],[PR]],'Taux sortant'!$I$9:$S$167,COLUMN(),0),"")</f>
        <v>8.19</v>
      </c>
      <c r="G5862" s="2">
        <f>IFERROR(VLOOKUP(Tableau2[[#This Row],[PR]],'Taux sortant'!$I$9:$S$167,COLUMN(),0),"")</f>
        <v>5.73</v>
      </c>
      <c r="H5862" s="2">
        <f>IFERROR(VLOOKUP(Tableau2[[#This Row],[PR]],'Taux sortant'!$I$9:$S$167,COLUMN(),0),"")</f>
        <v>4.3</v>
      </c>
      <c r="I5862" s="2">
        <f>IFERROR(VLOOKUP(Tableau2[[#This Row],[PR]],'Taux sortant'!$I$9:$S$167,COLUMN(),0),"")</f>
        <v>3.94</v>
      </c>
      <c r="J5862" s="2">
        <f>IFERROR(VLOOKUP(Tableau2[[#This Row],[PR]],'Taux sortant'!$I$9:$S$167,COLUMN(),0),"")</f>
        <v>0</v>
      </c>
      <c r="K5862" s="2">
        <f>IFERROR(VLOOKUP(Tableau2[[#This Row],[PR]],'Taux sortant'!$I$9:$S$167,COLUMN(),0),"")</f>
        <v>0</v>
      </c>
      <c r="L5862" s="2" t="str">
        <f>IFERROR(VLOOKUP(Tableau2[[#This Row],[PR]],'Taux sortant'!$I$9:$S$167,COLUMN(),0),"")</f>
        <v/>
      </c>
    </row>
    <row r="5863" spans="1:12" x14ac:dyDescent="0.3">
      <c r="A5863" s="1" t="s">
        <v>3819</v>
      </c>
      <c r="B5863" s="1" t="s">
        <v>3097</v>
      </c>
      <c r="C5863" s="2">
        <f>IFERROR(VLOOKUP(Tableau2[[#This Row],[PR]],'Taux sortant'!$I$9:$S$167,COLUMN(),0),"")</f>
        <v>15.23</v>
      </c>
      <c r="D5863" s="2">
        <f>IFERROR(VLOOKUP(Tableau2[[#This Row],[PR]],'Taux sortant'!$I$9:$S$167,COLUMN(),0),"")</f>
        <v>12.68</v>
      </c>
      <c r="E5863" s="2">
        <f>IFERROR(VLOOKUP(Tableau2[[#This Row],[PR]],'Taux sortant'!$I$9:$S$167,COLUMN(),0),"")</f>
        <v>9.76</v>
      </c>
      <c r="F5863" s="2">
        <f>IFERROR(VLOOKUP(Tableau2[[#This Row],[PR]],'Taux sortant'!$I$9:$S$167,COLUMN(),0),"")</f>
        <v>8.27</v>
      </c>
      <c r="G5863" s="2">
        <f>IFERROR(VLOOKUP(Tableau2[[#This Row],[PR]],'Taux sortant'!$I$9:$S$167,COLUMN(),0),"")</f>
        <v>7.07</v>
      </c>
      <c r="H5863" s="2">
        <f>IFERROR(VLOOKUP(Tableau2[[#This Row],[PR]],'Taux sortant'!$I$9:$S$167,COLUMN(),0),"")</f>
        <v>6.09</v>
      </c>
      <c r="I5863" s="2">
        <f>IFERROR(VLOOKUP(Tableau2[[#This Row],[PR]],'Taux sortant'!$I$9:$S$167,COLUMN(),0),"")</f>
        <v>5.31</v>
      </c>
      <c r="J5863" s="2">
        <f>IFERROR(VLOOKUP(Tableau2[[#This Row],[PR]],'Taux sortant'!$I$9:$S$167,COLUMN(),0),"")</f>
        <v>0</v>
      </c>
      <c r="K5863" s="2">
        <f>IFERROR(VLOOKUP(Tableau2[[#This Row],[PR]],'Taux sortant'!$I$9:$S$167,COLUMN(),0),"")</f>
        <v>0</v>
      </c>
      <c r="L5863" s="2" t="str">
        <f>IFERROR(VLOOKUP(Tableau2[[#This Row],[PR]],'Taux sortant'!$I$9:$S$167,COLUMN(),0),"")</f>
        <v/>
      </c>
    </row>
    <row r="5864" spans="1:12" x14ac:dyDescent="0.3">
      <c r="A5864" s="1" t="s">
        <v>2653</v>
      </c>
      <c r="B5864" s="1" t="s">
        <v>1572</v>
      </c>
      <c r="C5864" s="2">
        <f>IFERROR(VLOOKUP(Tableau2[[#This Row],[PR]],'Taux sortant'!$I$9:$S$167,COLUMN(),0),"")</f>
        <v>11.77</v>
      </c>
      <c r="D5864" s="2">
        <f>IFERROR(VLOOKUP(Tableau2[[#This Row],[PR]],'Taux sortant'!$I$9:$S$167,COLUMN(),0),"")</f>
        <v>9.3699999999999992</v>
      </c>
      <c r="E5864" s="2">
        <f>IFERROR(VLOOKUP(Tableau2[[#This Row],[PR]],'Taux sortant'!$I$9:$S$167,COLUMN(),0),"")</f>
        <v>6.64</v>
      </c>
      <c r="F5864" s="2">
        <f>IFERROR(VLOOKUP(Tableau2[[#This Row],[PR]],'Taux sortant'!$I$9:$S$167,COLUMN(),0),"")</f>
        <v>5.36</v>
      </c>
      <c r="G5864" s="2">
        <f>IFERROR(VLOOKUP(Tableau2[[#This Row],[PR]],'Taux sortant'!$I$9:$S$167,COLUMN(),0),"")</f>
        <v>4.43</v>
      </c>
      <c r="H5864" s="2">
        <f>IFERROR(VLOOKUP(Tableau2[[#This Row],[PR]],'Taux sortant'!$I$9:$S$167,COLUMN(),0),"")</f>
        <v>3.65</v>
      </c>
      <c r="I5864" s="2">
        <f>IFERROR(VLOOKUP(Tableau2[[#This Row],[PR]],'Taux sortant'!$I$9:$S$167,COLUMN(),0),"")</f>
        <v>3.13</v>
      </c>
      <c r="J5864" s="2">
        <f>IFERROR(VLOOKUP(Tableau2[[#This Row],[PR]],'Taux sortant'!$I$9:$S$167,COLUMN(),0),"")</f>
        <v>0</v>
      </c>
      <c r="K5864" s="2">
        <f>IFERROR(VLOOKUP(Tableau2[[#This Row],[PR]],'Taux sortant'!$I$9:$S$167,COLUMN(),0),"")</f>
        <v>0</v>
      </c>
      <c r="L5864" s="2" t="str">
        <f>IFERROR(VLOOKUP(Tableau2[[#This Row],[PR]],'Taux sortant'!$I$9:$S$167,COLUMN(),0),"")</f>
        <v/>
      </c>
    </row>
    <row r="5865" spans="1:12" x14ac:dyDescent="0.3">
      <c r="A5865" s="1" t="s">
        <v>2656</v>
      </c>
      <c r="B5865" s="1" t="s">
        <v>1547</v>
      </c>
      <c r="C5865" s="2">
        <f>IFERROR(VLOOKUP(Tableau2[[#This Row],[PR]],'Taux sortant'!$I$9:$S$167,COLUMN(),0),"")</f>
        <v>8.85</v>
      </c>
      <c r="D5865" s="2">
        <f>IFERROR(VLOOKUP(Tableau2[[#This Row],[PR]],'Taux sortant'!$I$9:$S$167,COLUMN(),0),"")</f>
        <v>6.89</v>
      </c>
      <c r="E5865" s="2">
        <f>IFERROR(VLOOKUP(Tableau2[[#This Row],[PR]],'Taux sortant'!$I$9:$S$167,COLUMN(),0),"")</f>
        <v>4.7</v>
      </c>
      <c r="F5865" s="2">
        <f>IFERROR(VLOOKUP(Tableau2[[#This Row],[PR]],'Taux sortant'!$I$9:$S$167,COLUMN(),0),"")</f>
        <v>3.63</v>
      </c>
      <c r="G5865" s="2">
        <f>IFERROR(VLOOKUP(Tableau2[[#This Row],[PR]],'Taux sortant'!$I$9:$S$167,COLUMN(),0),"")</f>
        <v>2.93</v>
      </c>
      <c r="H5865" s="2">
        <f>IFERROR(VLOOKUP(Tableau2[[#This Row],[PR]],'Taux sortant'!$I$9:$S$167,COLUMN(),0),"")</f>
        <v>2.4900000000000002</v>
      </c>
      <c r="I5865" s="2">
        <f>IFERROR(VLOOKUP(Tableau2[[#This Row],[PR]],'Taux sortant'!$I$9:$S$167,COLUMN(),0),"")</f>
        <v>2.21</v>
      </c>
      <c r="J5865" s="2">
        <f>IFERROR(VLOOKUP(Tableau2[[#This Row],[PR]],'Taux sortant'!$I$9:$S$167,COLUMN(),0),"")</f>
        <v>0</v>
      </c>
      <c r="K5865" s="2">
        <f>IFERROR(VLOOKUP(Tableau2[[#This Row],[PR]],'Taux sortant'!$I$9:$S$167,COLUMN(),0),"")</f>
        <v>0</v>
      </c>
      <c r="L5865" s="2" t="str">
        <f>IFERROR(VLOOKUP(Tableau2[[#This Row],[PR]],'Taux sortant'!$I$9:$S$167,COLUMN(),0),"")</f>
        <v/>
      </c>
    </row>
    <row r="5866" spans="1:12" x14ac:dyDescent="0.3">
      <c r="A5866" s="1" t="s">
        <v>2659</v>
      </c>
      <c r="B5866" s="1" t="s">
        <v>1549</v>
      </c>
      <c r="C5866" s="2">
        <f>IFERROR(VLOOKUP(Tableau2[[#This Row],[PR]],'Taux sortant'!$I$9:$S$167,COLUMN(),0),"")</f>
        <v>20.5</v>
      </c>
      <c r="D5866" s="2">
        <f>IFERROR(VLOOKUP(Tableau2[[#This Row],[PR]],'Taux sortant'!$I$9:$S$167,COLUMN(),0),"")</f>
        <v>15.85</v>
      </c>
      <c r="E5866" s="2">
        <f>IFERROR(VLOOKUP(Tableau2[[#This Row],[PR]],'Taux sortant'!$I$9:$S$167,COLUMN(),0),"")</f>
        <v>12.24</v>
      </c>
      <c r="F5866" s="2">
        <f>IFERROR(VLOOKUP(Tableau2[[#This Row],[PR]],'Taux sortant'!$I$9:$S$167,COLUMN(),0),"")</f>
        <v>9.4</v>
      </c>
      <c r="G5866" s="2">
        <f>IFERROR(VLOOKUP(Tableau2[[#This Row],[PR]],'Taux sortant'!$I$9:$S$167,COLUMN(),0),"")</f>
        <v>7.62</v>
      </c>
      <c r="H5866" s="2">
        <f>IFERROR(VLOOKUP(Tableau2[[#This Row],[PR]],'Taux sortant'!$I$9:$S$167,COLUMN(),0),"")</f>
        <v>6.35</v>
      </c>
      <c r="I5866" s="2">
        <f>IFERROR(VLOOKUP(Tableau2[[#This Row],[PR]],'Taux sortant'!$I$9:$S$167,COLUMN(),0),"")</f>
        <v>5.47</v>
      </c>
      <c r="J5866" s="2">
        <f>IFERROR(VLOOKUP(Tableau2[[#This Row],[PR]],'Taux sortant'!$I$9:$S$167,COLUMN(),0),"")</f>
        <v>0</v>
      </c>
      <c r="K5866" s="2">
        <f>IFERROR(VLOOKUP(Tableau2[[#This Row],[PR]],'Taux sortant'!$I$9:$S$167,COLUMN(),0),"")</f>
        <v>0</v>
      </c>
      <c r="L5866" s="2" t="str">
        <f>IFERROR(VLOOKUP(Tableau2[[#This Row],[PR]],'Taux sortant'!$I$9:$S$167,COLUMN(),0),"")</f>
        <v/>
      </c>
    </row>
    <row r="5867" spans="1:12" x14ac:dyDescent="0.3">
      <c r="A5867" s="1" t="s">
        <v>2662</v>
      </c>
      <c r="B5867" s="1" t="s">
        <v>1695</v>
      </c>
      <c r="C5867" s="2">
        <f>IFERROR(VLOOKUP(Tableau2[[#This Row],[PR]],'Taux sortant'!$I$9:$S$167,COLUMN(),0),"")</f>
        <v>9.59</v>
      </c>
      <c r="D5867" s="2">
        <f>IFERROR(VLOOKUP(Tableau2[[#This Row],[PR]],'Taux sortant'!$I$9:$S$167,COLUMN(),0),"")</f>
        <v>7.53</v>
      </c>
      <c r="E5867" s="2">
        <f>IFERROR(VLOOKUP(Tableau2[[#This Row],[PR]],'Taux sortant'!$I$9:$S$167,COLUMN(),0),"")</f>
        <v>5.2</v>
      </c>
      <c r="F5867" s="2">
        <f>IFERROR(VLOOKUP(Tableau2[[#This Row],[PR]],'Taux sortant'!$I$9:$S$167,COLUMN(),0),"")</f>
        <v>4.08</v>
      </c>
      <c r="G5867" s="2">
        <f>IFERROR(VLOOKUP(Tableau2[[#This Row],[PR]],'Taux sortant'!$I$9:$S$167,COLUMN(),0),"")</f>
        <v>3.34</v>
      </c>
      <c r="H5867" s="2">
        <f>IFERROR(VLOOKUP(Tableau2[[#This Row],[PR]],'Taux sortant'!$I$9:$S$167,COLUMN(),0),"")</f>
        <v>2.88</v>
      </c>
      <c r="I5867" s="2">
        <f>IFERROR(VLOOKUP(Tableau2[[#This Row],[PR]],'Taux sortant'!$I$9:$S$167,COLUMN(),0),"")</f>
        <v>2.59</v>
      </c>
      <c r="J5867" s="2">
        <f>IFERROR(VLOOKUP(Tableau2[[#This Row],[PR]],'Taux sortant'!$I$9:$S$167,COLUMN(),0),"")</f>
        <v>0</v>
      </c>
      <c r="K5867" s="2">
        <f>IFERROR(VLOOKUP(Tableau2[[#This Row],[PR]],'Taux sortant'!$I$9:$S$167,COLUMN(),0),"")</f>
        <v>0</v>
      </c>
      <c r="L5867" s="2" t="str">
        <f>IFERROR(VLOOKUP(Tableau2[[#This Row],[PR]],'Taux sortant'!$I$9:$S$167,COLUMN(),0),"")</f>
        <v/>
      </c>
    </row>
    <row r="5868" spans="1:12" x14ac:dyDescent="0.3">
      <c r="A5868" s="1" t="s">
        <v>2665</v>
      </c>
      <c r="B5868" s="1" t="s">
        <v>1749</v>
      </c>
      <c r="C5868" s="2">
        <f>IFERROR(VLOOKUP(Tableau2[[#This Row],[PR]],'Taux sortant'!$I$9:$S$167,COLUMN(),0),"")</f>
        <v>9.59</v>
      </c>
      <c r="D5868" s="2">
        <f>IFERROR(VLOOKUP(Tableau2[[#This Row],[PR]],'Taux sortant'!$I$9:$S$167,COLUMN(),0),"")</f>
        <v>7.53</v>
      </c>
      <c r="E5868" s="2">
        <f>IFERROR(VLOOKUP(Tableau2[[#This Row],[PR]],'Taux sortant'!$I$9:$S$167,COLUMN(),0),"")</f>
        <v>5.2</v>
      </c>
      <c r="F5868" s="2">
        <f>IFERROR(VLOOKUP(Tableau2[[#This Row],[PR]],'Taux sortant'!$I$9:$S$167,COLUMN(),0),"")</f>
        <v>4.08</v>
      </c>
      <c r="G5868" s="2">
        <f>IFERROR(VLOOKUP(Tableau2[[#This Row],[PR]],'Taux sortant'!$I$9:$S$167,COLUMN(),0),"")</f>
        <v>3.34</v>
      </c>
      <c r="H5868" s="2">
        <f>IFERROR(VLOOKUP(Tableau2[[#This Row],[PR]],'Taux sortant'!$I$9:$S$167,COLUMN(),0),"")</f>
        <v>2.88</v>
      </c>
      <c r="I5868" s="2">
        <f>IFERROR(VLOOKUP(Tableau2[[#This Row],[PR]],'Taux sortant'!$I$9:$S$167,COLUMN(),0),"")</f>
        <v>2.59</v>
      </c>
      <c r="J5868" s="2">
        <f>IFERROR(VLOOKUP(Tableau2[[#This Row],[PR]],'Taux sortant'!$I$9:$S$167,COLUMN(),0),"")</f>
        <v>0</v>
      </c>
      <c r="K5868" s="2">
        <f>IFERROR(VLOOKUP(Tableau2[[#This Row],[PR]],'Taux sortant'!$I$9:$S$167,COLUMN(),0),"")</f>
        <v>0</v>
      </c>
      <c r="L5868" s="2" t="str">
        <f>IFERROR(VLOOKUP(Tableau2[[#This Row],[PR]],'Taux sortant'!$I$9:$S$167,COLUMN(),0),"")</f>
        <v/>
      </c>
    </row>
    <row r="5869" spans="1:12" x14ac:dyDescent="0.3">
      <c r="A5869" s="1" t="s">
        <v>2668</v>
      </c>
      <c r="B5869" s="1" t="s">
        <v>1570</v>
      </c>
      <c r="C5869" s="2">
        <f>IFERROR(VLOOKUP(Tableau2[[#This Row],[PR]],'Taux sortant'!$I$9:$S$167,COLUMN(),0),"")</f>
        <v>19.86</v>
      </c>
      <c r="D5869" s="2">
        <f>IFERROR(VLOOKUP(Tableau2[[#This Row],[PR]],'Taux sortant'!$I$9:$S$167,COLUMN(),0),"")</f>
        <v>14.64</v>
      </c>
      <c r="E5869" s="2">
        <f>IFERROR(VLOOKUP(Tableau2[[#This Row],[PR]],'Taux sortant'!$I$9:$S$167,COLUMN(),0),"")</f>
        <v>10.78</v>
      </c>
      <c r="F5869" s="2">
        <f>IFERROR(VLOOKUP(Tableau2[[#This Row],[PR]],'Taux sortant'!$I$9:$S$167,COLUMN(),0),"")</f>
        <v>8.1199999999999992</v>
      </c>
      <c r="G5869" s="2">
        <f>IFERROR(VLOOKUP(Tableau2[[#This Row],[PR]],'Taux sortant'!$I$9:$S$167,COLUMN(),0),"")</f>
        <v>6.83</v>
      </c>
      <c r="H5869" s="2">
        <f>IFERROR(VLOOKUP(Tableau2[[#This Row],[PR]],'Taux sortant'!$I$9:$S$167,COLUMN(),0),"")</f>
        <v>5.07</v>
      </c>
      <c r="I5869" s="2">
        <f>IFERROR(VLOOKUP(Tableau2[[#This Row],[PR]],'Taux sortant'!$I$9:$S$167,COLUMN(),0),"")</f>
        <v>4.43</v>
      </c>
      <c r="J5869" s="2">
        <f>IFERROR(VLOOKUP(Tableau2[[#This Row],[PR]],'Taux sortant'!$I$9:$S$167,COLUMN(),0),"")</f>
        <v>0</v>
      </c>
      <c r="K5869" s="2">
        <f>IFERROR(VLOOKUP(Tableau2[[#This Row],[PR]],'Taux sortant'!$I$9:$S$167,COLUMN(),0),"")</f>
        <v>0</v>
      </c>
      <c r="L5869" s="2" t="str">
        <f>IFERROR(VLOOKUP(Tableau2[[#This Row],[PR]],'Taux sortant'!$I$9:$S$167,COLUMN(),0),"")</f>
        <v/>
      </c>
    </row>
    <row r="5870" spans="1:12" x14ac:dyDescent="0.3">
      <c r="A5870" s="1" t="s">
        <v>2671</v>
      </c>
      <c r="B5870" s="1" t="s">
        <v>1682</v>
      </c>
      <c r="C5870" s="2">
        <f>IFERROR(VLOOKUP(Tableau2[[#This Row],[PR]],'Taux sortant'!$I$9:$S$167,COLUMN(),0),"")</f>
        <v>9.59</v>
      </c>
      <c r="D5870" s="2">
        <f>IFERROR(VLOOKUP(Tableau2[[#This Row],[PR]],'Taux sortant'!$I$9:$S$167,COLUMN(),0),"")</f>
        <v>7.53</v>
      </c>
      <c r="E5870" s="2">
        <f>IFERROR(VLOOKUP(Tableau2[[#This Row],[PR]],'Taux sortant'!$I$9:$S$167,COLUMN(),0),"")</f>
        <v>5.2</v>
      </c>
      <c r="F5870" s="2">
        <f>IFERROR(VLOOKUP(Tableau2[[#This Row],[PR]],'Taux sortant'!$I$9:$S$167,COLUMN(),0),"")</f>
        <v>4.08</v>
      </c>
      <c r="G5870" s="2">
        <f>IFERROR(VLOOKUP(Tableau2[[#This Row],[PR]],'Taux sortant'!$I$9:$S$167,COLUMN(),0),"")</f>
        <v>3.34</v>
      </c>
      <c r="H5870" s="2">
        <f>IFERROR(VLOOKUP(Tableau2[[#This Row],[PR]],'Taux sortant'!$I$9:$S$167,COLUMN(),0),"")</f>
        <v>2.88</v>
      </c>
      <c r="I5870" s="2">
        <f>IFERROR(VLOOKUP(Tableau2[[#This Row],[PR]],'Taux sortant'!$I$9:$S$167,COLUMN(),0),"")</f>
        <v>2.59</v>
      </c>
      <c r="J5870" s="2">
        <f>IFERROR(VLOOKUP(Tableau2[[#This Row],[PR]],'Taux sortant'!$I$9:$S$167,COLUMN(),0),"")</f>
        <v>0</v>
      </c>
      <c r="K5870" s="2">
        <f>IFERROR(VLOOKUP(Tableau2[[#This Row],[PR]],'Taux sortant'!$I$9:$S$167,COLUMN(),0),"")</f>
        <v>0</v>
      </c>
      <c r="L5870" s="2" t="str">
        <f>IFERROR(VLOOKUP(Tableau2[[#This Row],[PR]],'Taux sortant'!$I$9:$S$167,COLUMN(),0),"")</f>
        <v/>
      </c>
    </row>
    <row r="5871" spans="1:12" x14ac:dyDescent="0.3">
      <c r="A5871" s="1" t="s">
        <v>2674</v>
      </c>
      <c r="B5871" s="1" t="s">
        <v>1529</v>
      </c>
      <c r="C5871" s="2">
        <f>IFERROR(VLOOKUP(Tableau2[[#This Row],[PR]],'Taux sortant'!$I$9:$S$167,COLUMN(),0),"")</f>
        <v>8.85</v>
      </c>
      <c r="D5871" s="2">
        <f>IFERROR(VLOOKUP(Tableau2[[#This Row],[PR]],'Taux sortant'!$I$9:$S$167,COLUMN(),0),"")</f>
        <v>6.89</v>
      </c>
      <c r="E5871" s="2">
        <f>IFERROR(VLOOKUP(Tableau2[[#This Row],[PR]],'Taux sortant'!$I$9:$S$167,COLUMN(),0),"")</f>
        <v>4.7</v>
      </c>
      <c r="F5871" s="2">
        <f>IFERROR(VLOOKUP(Tableau2[[#This Row],[PR]],'Taux sortant'!$I$9:$S$167,COLUMN(),0),"")</f>
        <v>3.63</v>
      </c>
      <c r="G5871" s="2">
        <f>IFERROR(VLOOKUP(Tableau2[[#This Row],[PR]],'Taux sortant'!$I$9:$S$167,COLUMN(),0),"")</f>
        <v>2.93</v>
      </c>
      <c r="H5871" s="2">
        <f>IFERROR(VLOOKUP(Tableau2[[#This Row],[PR]],'Taux sortant'!$I$9:$S$167,COLUMN(),0),"")</f>
        <v>2.4900000000000002</v>
      </c>
      <c r="I5871" s="2">
        <f>IFERROR(VLOOKUP(Tableau2[[#This Row],[PR]],'Taux sortant'!$I$9:$S$167,COLUMN(),0),"")</f>
        <v>2.21</v>
      </c>
      <c r="J5871" s="2">
        <f>IFERROR(VLOOKUP(Tableau2[[#This Row],[PR]],'Taux sortant'!$I$9:$S$167,COLUMN(),0),"")</f>
        <v>0</v>
      </c>
      <c r="K5871" s="2">
        <f>IFERROR(VLOOKUP(Tableau2[[#This Row],[PR]],'Taux sortant'!$I$9:$S$167,COLUMN(),0),"")</f>
        <v>0</v>
      </c>
      <c r="L5871" s="2" t="str">
        <f>IFERROR(VLOOKUP(Tableau2[[#This Row],[PR]],'Taux sortant'!$I$9:$S$167,COLUMN(),0),"")</f>
        <v/>
      </c>
    </row>
    <row r="5872" spans="1:12" x14ac:dyDescent="0.3">
      <c r="A5872" s="1" t="s">
        <v>2677</v>
      </c>
      <c r="B5872" s="1" t="s">
        <v>1605</v>
      </c>
      <c r="C5872" s="2">
        <f>IFERROR(VLOOKUP(Tableau2[[#This Row],[PR]],'Taux sortant'!$I$9:$S$167,COLUMN(),0),"")</f>
        <v>20.91</v>
      </c>
      <c r="D5872" s="2">
        <f>IFERROR(VLOOKUP(Tableau2[[#This Row],[PR]],'Taux sortant'!$I$9:$S$167,COLUMN(),0),"")</f>
        <v>16.62</v>
      </c>
      <c r="E5872" s="2">
        <f>IFERROR(VLOOKUP(Tableau2[[#This Row],[PR]],'Taux sortant'!$I$9:$S$167,COLUMN(),0),"")</f>
        <v>12.11</v>
      </c>
      <c r="F5872" s="2">
        <f>IFERROR(VLOOKUP(Tableau2[[#This Row],[PR]],'Taux sortant'!$I$9:$S$167,COLUMN(),0),"")</f>
        <v>9.7100000000000009</v>
      </c>
      <c r="G5872" s="2">
        <f>IFERROR(VLOOKUP(Tableau2[[#This Row],[PR]],'Taux sortant'!$I$9:$S$167,COLUMN(),0),"")</f>
        <v>7</v>
      </c>
      <c r="H5872" s="2">
        <f>IFERROR(VLOOKUP(Tableau2[[#This Row],[PR]],'Taux sortant'!$I$9:$S$167,COLUMN(),0),"")</f>
        <v>4.8099999999999996</v>
      </c>
      <c r="I5872" s="2">
        <f>IFERROR(VLOOKUP(Tableau2[[#This Row],[PR]],'Taux sortant'!$I$9:$S$167,COLUMN(),0),"")</f>
        <v>4.1900000000000004</v>
      </c>
      <c r="J5872" s="2">
        <f>IFERROR(VLOOKUP(Tableau2[[#This Row],[PR]],'Taux sortant'!$I$9:$S$167,COLUMN(),0),"")</f>
        <v>0</v>
      </c>
      <c r="K5872" s="2">
        <f>IFERROR(VLOOKUP(Tableau2[[#This Row],[PR]],'Taux sortant'!$I$9:$S$167,COLUMN(),0),"")</f>
        <v>0</v>
      </c>
      <c r="L5872" s="2" t="str">
        <f>IFERROR(VLOOKUP(Tableau2[[#This Row],[PR]],'Taux sortant'!$I$9:$S$167,COLUMN(),0),"")</f>
        <v/>
      </c>
    </row>
    <row r="5873" spans="1:12" x14ac:dyDescent="0.3">
      <c r="A5873" s="1" t="s">
        <v>2680</v>
      </c>
      <c r="B5873" s="1" t="s">
        <v>112</v>
      </c>
      <c r="C5873" s="2">
        <f>IFERROR(VLOOKUP(Tableau2[[#This Row],[PR]],'Taux sortant'!$I$9:$S$167,COLUMN(),0),"")</f>
        <v>19.39</v>
      </c>
      <c r="D5873" s="2">
        <f>IFERROR(VLOOKUP(Tableau2[[#This Row],[PR]],'Taux sortant'!$I$9:$S$167,COLUMN(),0),"")</f>
        <v>15.4</v>
      </c>
      <c r="E5873" s="2">
        <f>IFERROR(VLOOKUP(Tableau2[[#This Row],[PR]],'Taux sortant'!$I$9:$S$167,COLUMN(),0),"")</f>
        <v>11.05</v>
      </c>
      <c r="F5873" s="2">
        <f>IFERROR(VLOOKUP(Tableau2[[#This Row],[PR]],'Taux sortant'!$I$9:$S$167,COLUMN(),0),"")</f>
        <v>8.92</v>
      </c>
      <c r="G5873" s="2">
        <f>IFERROR(VLOOKUP(Tableau2[[#This Row],[PR]],'Taux sortant'!$I$9:$S$167,COLUMN(),0),"")</f>
        <v>7.15</v>
      </c>
      <c r="H5873" s="2">
        <f>IFERROR(VLOOKUP(Tableau2[[#This Row],[PR]],'Taux sortant'!$I$9:$S$167,COLUMN(),0),"")</f>
        <v>5.51</v>
      </c>
      <c r="I5873" s="2">
        <f>IFERROR(VLOOKUP(Tableau2[[#This Row],[PR]],'Taux sortant'!$I$9:$S$167,COLUMN(),0),"")</f>
        <v>4.75</v>
      </c>
      <c r="J5873" s="2">
        <f>IFERROR(VLOOKUP(Tableau2[[#This Row],[PR]],'Taux sortant'!$I$9:$S$167,COLUMN(),0),"")</f>
        <v>0</v>
      </c>
      <c r="K5873" s="2">
        <f>IFERROR(VLOOKUP(Tableau2[[#This Row],[PR]],'Taux sortant'!$I$9:$S$167,COLUMN(),0),"")</f>
        <v>0</v>
      </c>
      <c r="L5873" s="2" t="str">
        <f>IFERROR(VLOOKUP(Tableau2[[#This Row],[PR]],'Taux sortant'!$I$9:$S$167,COLUMN(),0),"")</f>
        <v/>
      </c>
    </row>
    <row r="5874" spans="1:12" x14ac:dyDescent="0.3">
      <c r="A5874" s="1" t="s">
        <v>6456</v>
      </c>
      <c r="B5874" s="1" t="s">
        <v>3761</v>
      </c>
      <c r="C5874" s="2">
        <f>IFERROR(VLOOKUP(Tableau2[[#This Row],[PR]],'Taux sortant'!$I$9:$S$167,COLUMN(),0),"")</f>
        <v>36.270000000000003</v>
      </c>
      <c r="D5874" s="2">
        <f>IFERROR(VLOOKUP(Tableau2[[#This Row],[PR]],'Taux sortant'!$I$9:$S$167,COLUMN(),0),"")</f>
        <v>33.01</v>
      </c>
      <c r="E5874" s="2">
        <f>IFERROR(VLOOKUP(Tableau2[[#This Row],[PR]],'Taux sortant'!$I$9:$S$167,COLUMN(),0),"")</f>
        <v>28.57</v>
      </c>
      <c r="F5874" s="2">
        <f>IFERROR(VLOOKUP(Tableau2[[#This Row],[PR]],'Taux sortant'!$I$9:$S$167,COLUMN(),0),"")</f>
        <v>25.82</v>
      </c>
      <c r="G5874" s="2">
        <f>IFERROR(VLOOKUP(Tableau2[[#This Row],[PR]],'Taux sortant'!$I$9:$S$167,COLUMN(),0),"")</f>
        <v>22.99</v>
      </c>
      <c r="H5874" s="2">
        <f>IFERROR(VLOOKUP(Tableau2[[#This Row],[PR]],'Taux sortant'!$I$9:$S$167,COLUMN(),0),"")</f>
        <v>19.46</v>
      </c>
      <c r="I5874" s="2">
        <f>IFERROR(VLOOKUP(Tableau2[[#This Row],[PR]],'Taux sortant'!$I$9:$S$167,COLUMN(),0),"")</f>
        <v>16.46</v>
      </c>
      <c r="J5874" s="2">
        <f>IFERROR(VLOOKUP(Tableau2[[#This Row],[PR]],'Taux sortant'!$I$9:$S$167,COLUMN(),0),"")</f>
        <v>0</v>
      </c>
      <c r="K5874" s="2">
        <f>IFERROR(VLOOKUP(Tableau2[[#This Row],[PR]],'Taux sortant'!$I$9:$S$167,COLUMN(),0),"")</f>
        <v>0</v>
      </c>
      <c r="L5874" s="2" t="str">
        <f>IFERROR(VLOOKUP(Tableau2[[#This Row],[PR]],'Taux sortant'!$I$9:$S$167,COLUMN(),0),"")</f>
        <v/>
      </c>
    </row>
    <row r="5875" spans="1:12" x14ac:dyDescent="0.3">
      <c r="A5875" s="1" t="s">
        <v>2683</v>
      </c>
      <c r="B5875" s="1" t="s">
        <v>1523</v>
      </c>
      <c r="C5875" s="2">
        <f>IFERROR(VLOOKUP(Tableau2[[#This Row],[PR]],'Taux sortant'!$I$9:$S$167,COLUMN(),0),"")</f>
        <v>20.91</v>
      </c>
      <c r="D5875" s="2">
        <f>IFERROR(VLOOKUP(Tableau2[[#This Row],[PR]],'Taux sortant'!$I$9:$S$167,COLUMN(),0),"")</f>
        <v>16.62</v>
      </c>
      <c r="E5875" s="2">
        <f>IFERROR(VLOOKUP(Tableau2[[#This Row],[PR]],'Taux sortant'!$I$9:$S$167,COLUMN(),0),"")</f>
        <v>12.11</v>
      </c>
      <c r="F5875" s="2">
        <f>IFERROR(VLOOKUP(Tableau2[[#This Row],[PR]],'Taux sortant'!$I$9:$S$167,COLUMN(),0),"")</f>
        <v>9.7100000000000009</v>
      </c>
      <c r="G5875" s="2">
        <f>IFERROR(VLOOKUP(Tableau2[[#This Row],[PR]],'Taux sortant'!$I$9:$S$167,COLUMN(),0),"")</f>
        <v>7</v>
      </c>
      <c r="H5875" s="2">
        <f>IFERROR(VLOOKUP(Tableau2[[#This Row],[PR]],'Taux sortant'!$I$9:$S$167,COLUMN(),0),"")</f>
        <v>4.8099999999999996</v>
      </c>
      <c r="I5875" s="2">
        <f>IFERROR(VLOOKUP(Tableau2[[#This Row],[PR]],'Taux sortant'!$I$9:$S$167,COLUMN(),0),"")</f>
        <v>4.1900000000000004</v>
      </c>
      <c r="J5875" s="2">
        <f>IFERROR(VLOOKUP(Tableau2[[#This Row],[PR]],'Taux sortant'!$I$9:$S$167,COLUMN(),0),"")</f>
        <v>0</v>
      </c>
      <c r="K5875" s="2">
        <f>IFERROR(VLOOKUP(Tableau2[[#This Row],[PR]],'Taux sortant'!$I$9:$S$167,COLUMN(),0),"")</f>
        <v>0</v>
      </c>
      <c r="L5875" s="2" t="str">
        <f>IFERROR(VLOOKUP(Tableau2[[#This Row],[PR]],'Taux sortant'!$I$9:$S$167,COLUMN(),0),"")</f>
        <v/>
      </c>
    </row>
    <row r="5876" spans="1:12" x14ac:dyDescent="0.3">
      <c r="A5876" s="1" t="s">
        <v>2686</v>
      </c>
      <c r="B5876" s="1" t="s">
        <v>1529</v>
      </c>
      <c r="C5876" s="2">
        <f>IFERROR(VLOOKUP(Tableau2[[#This Row],[PR]],'Taux sortant'!$I$9:$S$167,COLUMN(),0),"")</f>
        <v>8.85</v>
      </c>
      <c r="D5876" s="2">
        <f>IFERROR(VLOOKUP(Tableau2[[#This Row],[PR]],'Taux sortant'!$I$9:$S$167,COLUMN(),0),"")</f>
        <v>6.89</v>
      </c>
      <c r="E5876" s="2">
        <f>IFERROR(VLOOKUP(Tableau2[[#This Row],[PR]],'Taux sortant'!$I$9:$S$167,COLUMN(),0),"")</f>
        <v>4.7</v>
      </c>
      <c r="F5876" s="2">
        <f>IFERROR(VLOOKUP(Tableau2[[#This Row],[PR]],'Taux sortant'!$I$9:$S$167,COLUMN(),0),"")</f>
        <v>3.63</v>
      </c>
      <c r="G5876" s="2">
        <f>IFERROR(VLOOKUP(Tableau2[[#This Row],[PR]],'Taux sortant'!$I$9:$S$167,COLUMN(),0),"")</f>
        <v>2.93</v>
      </c>
      <c r="H5876" s="2">
        <f>IFERROR(VLOOKUP(Tableau2[[#This Row],[PR]],'Taux sortant'!$I$9:$S$167,COLUMN(),0),"")</f>
        <v>2.4900000000000002</v>
      </c>
      <c r="I5876" s="2">
        <f>IFERROR(VLOOKUP(Tableau2[[#This Row],[PR]],'Taux sortant'!$I$9:$S$167,COLUMN(),0),"")</f>
        <v>2.21</v>
      </c>
      <c r="J5876" s="2">
        <f>IFERROR(VLOOKUP(Tableau2[[#This Row],[PR]],'Taux sortant'!$I$9:$S$167,COLUMN(),0),"")</f>
        <v>0</v>
      </c>
      <c r="K5876" s="2">
        <f>IFERROR(VLOOKUP(Tableau2[[#This Row],[PR]],'Taux sortant'!$I$9:$S$167,COLUMN(),0),"")</f>
        <v>0</v>
      </c>
      <c r="L5876" s="2" t="str">
        <f>IFERROR(VLOOKUP(Tableau2[[#This Row],[PR]],'Taux sortant'!$I$9:$S$167,COLUMN(),0),"")</f>
        <v/>
      </c>
    </row>
    <row r="5877" spans="1:12" x14ac:dyDescent="0.3">
      <c r="A5877" s="1" t="s">
        <v>2689</v>
      </c>
      <c r="B5877" s="1" t="s">
        <v>1523</v>
      </c>
      <c r="C5877" s="2">
        <f>IFERROR(VLOOKUP(Tableau2[[#This Row],[PR]],'Taux sortant'!$I$9:$S$167,COLUMN(),0),"")</f>
        <v>20.91</v>
      </c>
      <c r="D5877" s="2">
        <f>IFERROR(VLOOKUP(Tableau2[[#This Row],[PR]],'Taux sortant'!$I$9:$S$167,COLUMN(),0),"")</f>
        <v>16.62</v>
      </c>
      <c r="E5877" s="2">
        <f>IFERROR(VLOOKUP(Tableau2[[#This Row],[PR]],'Taux sortant'!$I$9:$S$167,COLUMN(),0),"")</f>
        <v>12.11</v>
      </c>
      <c r="F5877" s="2">
        <f>IFERROR(VLOOKUP(Tableau2[[#This Row],[PR]],'Taux sortant'!$I$9:$S$167,COLUMN(),0),"")</f>
        <v>9.7100000000000009</v>
      </c>
      <c r="G5877" s="2">
        <f>IFERROR(VLOOKUP(Tableau2[[#This Row],[PR]],'Taux sortant'!$I$9:$S$167,COLUMN(),0),"")</f>
        <v>7</v>
      </c>
      <c r="H5877" s="2">
        <f>IFERROR(VLOOKUP(Tableau2[[#This Row],[PR]],'Taux sortant'!$I$9:$S$167,COLUMN(),0),"")</f>
        <v>4.8099999999999996</v>
      </c>
      <c r="I5877" s="2">
        <f>IFERROR(VLOOKUP(Tableau2[[#This Row],[PR]],'Taux sortant'!$I$9:$S$167,COLUMN(),0),"")</f>
        <v>4.1900000000000004</v>
      </c>
      <c r="J5877" s="2">
        <f>IFERROR(VLOOKUP(Tableau2[[#This Row],[PR]],'Taux sortant'!$I$9:$S$167,COLUMN(),0),"")</f>
        <v>0</v>
      </c>
      <c r="K5877" s="2">
        <f>IFERROR(VLOOKUP(Tableau2[[#This Row],[PR]],'Taux sortant'!$I$9:$S$167,COLUMN(),0),"")</f>
        <v>0</v>
      </c>
      <c r="L5877" s="2" t="str">
        <f>IFERROR(VLOOKUP(Tableau2[[#This Row],[PR]],'Taux sortant'!$I$9:$S$167,COLUMN(),0),"")</f>
        <v/>
      </c>
    </row>
    <row r="5878" spans="1:12" x14ac:dyDescent="0.3">
      <c r="A5878" s="1" t="s">
        <v>2692</v>
      </c>
      <c r="B5878" s="1" t="s">
        <v>1540</v>
      </c>
      <c r="C5878" s="2">
        <f>IFERROR(VLOOKUP(Tableau2[[#This Row],[PR]],'Taux sortant'!$I$9:$S$167,COLUMN(),0),"")</f>
        <v>9.59</v>
      </c>
      <c r="D5878" s="2">
        <f>IFERROR(VLOOKUP(Tableau2[[#This Row],[PR]],'Taux sortant'!$I$9:$S$167,COLUMN(),0),"")</f>
        <v>7.53</v>
      </c>
      <c r="E5878" s="2">
        <f>IFERROR(VLOOKUP(Tableau2[[#This Row],[PR]],'Taux sortant'!$I$9:$S$167,COLUMN(),0),"")</f>
        <v>5.2</v>
      </c>
      <c r="F5878" s="2">
        <f>IFERROR(VLOOKUP(Tableau2[[#This Row],[PR]],'Taux sortant'!$I$9:$S$167,COLUMN(),0),"")</f>
        <v>4.08</v>
      </c>
      <c r="G5878" s="2">
        <f>IFERROR(VLOOKUP(Tableau2[[#This Row],[PR]],'Taux sortant'!$I$9:$S$167,COLUMN(),0),"")</f>
        <v>3.34</v>
      </c>
      <c r="H5878" s="2">
        <f>IFERROR(VLOOKUP(Tableau2[[#This Row],[PR]],'Taux sortant'!$I$9:$S$167,COLUMN(),0),"")</f>
        <v>2.88</v>
      </c>
      <c r="I5878" s="2">
        <f>IFERROR(VLOOKUP(Tableau2[[#This Row],[PR]],'Taux sortant'!$I$9:$S$167,COLUMN(),0),"")</f>
        <v>2.59</v>
      </c>
      <c r="J5878" s="2">
        <f>IFERROR(VLOOKUP(Tableau2[[#This Row],[PR]],'Taux sortant'!$I$9:$S$167,COLUMN(),0),"")</f>
        <v>0</v>
      </c>
      <c r="K5878" s="2">
        <f>IFERROR(VLOOKUP(Tableau2[[#This Row],[PR]],'Taux sortant'!$I$9:$S$167,COLUMN(),0),"")</f>
        <v>0</v>
      </c>
      <c r="L5878" s="2" t="str">
        <f>IFERROR(VLOOKUP(Tableau2[[#This Row],[PR]],'Taux sortant'!$I$9:$S$167,COLUMN(),0),"")</f>
        <v/>
      </c>
    </row>
    <row r="5879" spans="1:12" x14ac:dyDescent="0.3">
      <c r="A5879" s="1" t="s">
        <v>2695</v>
      </c>
      <c r="B5879" s="1" t="s">
        <v>1543</v>
      </c>
      <c r="C5879" s="2">
        <f>IFERROR(VLOOKUP(Tableau2[[#This Row],[PR]],'Taux sortant'!$I$9:$S$167,COLUMN(),0),"")</f>
        <v>23.63</v>
      </c>
      <c r="D5879" s="2">
        <f>IFERROR(VLOOKUP(Tableau2[[#This Row],[PR]],'Taux sortant'!$I$9:$S$167,COLUMN(),0),"")</f>
        <v>18.579999999999998</v>
      </c>
      <c r="E5879" s="2">
        <f>IFERROR(VLOOKUP(Tableau2[[#This Row],[PR]],'Taux sortant'!$I$9:$S$167,COLUMN(),0),"")</f>
        <v>13.97</v>
      </c>
      <c r="F5879" s="2">
        <f>IFERROR(VLOOKUP(Tableau2[[#This Row],[PR]],'Taux sortant'!$I$9:$S$167,COLUMN(),0),"")</f>
        <v>11.28</v>
      </c>
      <c r="G5879" s="2">
        <f>IFERROR(VLOOKUP(Tableau2[[#This Row],[PR]],'Taux sortant'!$I$9:$S$167,COLUMN(),0),"")</f>
        <v>8.2799999999999994</v>
      </c>
      <c r="H5879" s="2">
        <f>IFERROR(VLOOKUP(Tableau2[[#This Row],[PR]],'Taux sortant'!$I$9:$S$167,COLUMN(),0),"")</f>
        <v>6.16</v>
      </c>
      <c r="I5879" s="2">
        <f>IFERROR(VLOOKUP(Tableau2[[#This Row],[PR]],'Taux sortant'!$I$9:$S$167,COLUMN(),0),"")</f>
        <v>5.49</v>
      </c>
      <c r="J5879" s="2">
        <f>IFERROR(VLOOKUP(Tableau2[[#This Row],[PR]],'Taux sortant'!$I$9:$S$167,COLUMN(),0),"")</f>
        <v>0</v>
      </c>
      <c r="K5879" s="2">
        <f>IFERROR(VLOOKUP(Tableau2[[#This Row],[PR]],'Taux sortant'!$I$9:$S$167,COLUMN(),0),"")</f>
        <v>0</v>
      </c>
      <c r="L5879" s="2" t="str">
        <f>IFERROR(VLOOKUP(Tableau2[[#This Row],[PR]],'Taux sortant'!$I$9:$S$167,COLUMN(),0),"")</f>
        <v/>
      </c>
    </row>
    <row r="5880" spans="1:12" x14ac:dyDescent="0.3">
      <c r="A5880" s="1" t="s">
        <v>2698</v>
      </c>
      <c r="B5880" s="1" t="s">
        <v>1549</v>
      </c>
      <c r="C5880" s="2">
        <f>IFERROR(VLOOKUP(Tableau2[[#This Row],[PR]],'Taux sortant'!$I$9:$S$167,COLUMN(),0),"")</f>
        <v>20.5</v>
      </c>
      <c r="D5880" s="2">
        <f>IFERROR(VLOOKUP(Tableau2[[#This Row],[PR]],'Taux sortant'!$I$9:$S$167,COLUMN(),0),"")</f>
        <v>15.85</v>
      </c>
      <c r="E5880" s="2">
        <f>IFERROR(VLOOKUP(Tableau2[[#This Row],[PR]],'Taux sortant'!$I$9:$S$167,COLUMN(),0),"")</f>
        <v>12.24</v>
      </c>
      <c r="F5880" s="2">
        <f>IFERROR(VLOOKUP(Tableau2[[#This Row],[PR]],'Taux sortant'!$I$9:$S$167,COLUMN(),0),"")</f>
        <v>9.4</v>
      </c>
      <c r="G5880" s="2">
        <f>IFERROR(VLOOKUP(Tableau2[[#This Row],[PR]],'Taux sortant'!$I$9:$S$167,COLUMN(),0),"")</f>
        <v>7.62</v>
      </c>
      <c r="H5880" s="2">
        <f>IFERROR(VLOOKUP(Tableau2[[#This Row],[PR]],'Taux sortant'!$I$9:$S$167,COLUMN(),0),"")</f>
        <v>6.35</v>
      </c>
      <c r="I5880" s="2">
        <f>IFERROR(VLOOKUP(Tableau2[[#This Row],[PR]],'Taux sortant'!$I$9:$S$167,COLUMN(),0),"")</f>
        <v>5.47</v>
      </c>
      <c r="J5880" s="2">
        <f>IFERROR(VLOOKUP(Tableau2[[#This Row],[PR]],'Taux sortant'!$I$9:$S$167,COLUMN(),0),"")</f>
        <v>0</v>
      </c>
      <c r="K5880" s="2">
        <f>IFERROR(VLOOKUP(Tableau2[[#This Row],[PR]],'Taux sortant'!$I$9:$S$167,COLUMN(),0),"")</f>
        <v>0</v>
      </c>
      <c r="L5880" s="2" t="str">
        <f>IFERROR(VLOOKUP(Tableau2[[#This Row],[PR]],'Taux sortant'!$I$9:$S$167,COLUMN(),0),"")</f>
        <v/>
      </c>
    </row>
    <row r="5881" spans="1:12" x14ac:dyDescent="0.3">
      <c r="A5881" s="1" t="s">
        <v>2701</v>
      </c>
      <c r="B5881" s="1" t="s">
        <v>1631</v>
      </c>
      <c r="C5881" s="2">
        <f>IFERROR(VLOOKUP(Tableau2[[#This Row],[PR]],'Taux sortant'!$I$9:$S$167,COLUMN(),0),"")</f>
        <v>10.29</v>
      </c>
      <c r="D5881" s="2">
        <f>IFERROR(VLOOKUP(Tableau2[[#This Row],[PR]],'Taux sortant'!$I$9:$S$167,COLUMN(),0),"")</f>
        <v>8.1199999999999992</v>
      </c>
      <c r="E5881" s="2">
        <f>IFERROR(VLOOKUP(Tableau2[[#This Row],[PR]],'Taux sortant'!$I$9:$S$167,COLUMN(),0),"")</f>
        <v>5.69</v>
      </c>
      <c r="F5881" s="2">
        <f>IFERROR(VLOOKUP(Tableau2[[#This Row],[PR]],'Taux sortant'!$I$9:$S$167,COLUMN(),0),"")</f>
        <v>4.5199999999999996</v>
      </c>
      <c r="G5881" s="2">
        <f>IFERROR(VLOOKUP(Tableau2[[#This Row],[PR]],'Taux sortant'!$I$9:$S$167,COLUMN(),0),"")</f>
        <v>3.74</v>
      </c>
      <c r="H5881" s="2">
        <f>IFERROR(VLOOKUP(Tableau2[[#This Row],[PR]],'Taux sortant'!$I$9:$S$167,COLUMN(),0),"")</f>
        <v>3.28</v>
      </c>
      <c r="I5881" s="2">
        <f>IFERROR(VLOOKUP(Tableau2[[#This Row],[PR]],'Taux sortant'!$I$9:$S$167,COLUMN(),0),"")</f>
        <v>2.99</v>
      </c>
      <c r="J5881" s="2">
        <f>IFERROR(VLOOKUP(Tableau2[[#This Row],[PR]],'Taux sortant'!$I$9:$S$167,COLUMN(),0),"")</f>
        <v>0</v>
      </c>
      <c r="K5881" s="2">
        <f>IFERROR(VLOOKUP(Tableau2[[#This Row],[PR]],'Taux sortant'!$I$9:$S$167,COLUMN(),0),"")</f>
        <v>0</v>
      </c>
      <c r="L5881" s="2" t="str">
        <f>IFERROR(VLOOKUP(Tableau2[[#This Row],[PR]],'Taux sortant'!$I$9:$S$167,COLUMN(),0),"")</f>
        <v/>
      </c>
    </row>
    <row r="5882" spans="1:12" x14ac:dyDescent="0.3">
      <c r="A5882" s="1" t="s">
        <v>2704</v>
      </c>
      <c r="B5882" s="1" t="s">
        <v>1523</v>
      </c>
      <c r="C5882" s="2">
        <f>IFERROR(VLOOKUP(Tableau2[[#This Row],[PR]],'Taux sortant'!$I$9:$S$167,COLUMN(),0),"")</f>
        <v>20.91</v>
      </c>
      <c r="D5882" s="2">
        <f>IFERROR(VLOOKUP(Tableau2[[#This Row],[PR]],'Taux sortant'!$I$9:$S$167,COLUMN(),0),"")</f>
        <v>16.62</v>
      </c>
      <c r="E5882" s="2">
        <f>IFERROR(VLOOKUP(Tableau2[[#This Row],[PR]],'Taux sortant'!$I$9:$S$167,COLUMN(),0),"")</f>
        <v>12.11</v>
      </c>
      <c r="F5882" s="2">
        <f>IFERROR(VLOOKUP(Tableau2[[#This Row],[PR]],'Taux sortant'!$I$9:$S$167,COLUMN(),0),"")</f>
        <v>9.7100000000000009</v>
      </c>
      <c r="G5882" s="2">
        <f>IFERROR(VLOOKUP(Tableau2[[#This Row],[PR]],'Taux sortant'!$I$9:$S$167,COLUMN(),0),"")</f>
        <v>7</v>
      </c>
      <c r="H5882" s="2">
        <f>IFERROR(VLOOKUP(Tableau2[[#This Row],[PR]],'Taux sortant'!$I$9:$S$167,COLUMN(),0),"")</f>
        <v>4.8099999999999996</v>
      </c>
      <c r="I5882" s="2">
        <f>IFERROR(VLOOKUP(Tableau2[[#This Row],[PR]],'Taux sortant'!$I$9:$S$167,COLUMN(),0),"")</f>
        <v>4.1900000000000004</v>
      </c>
      <c r="J5882" s="2">
        <f>IFERROR(VLOOKUP(Tableau2[[#This Row],[PR]],'Taux sortant'!$I$9:$S$167,COLUMN(),0),"")</f>
        <v>0</v>
      </c>
      <c r="K5882" s="2">
        <f>IFERROR(VLOOKUP(Tableau2[[#This Row],[PR]],'Taux sortant'!$I$9:$S$167,COLUMN(),0),"")</f>
        <v>0</v>
      </c>
      <c r="L5882" s="2" t="str">
        <f>IFERROR(VLOOKUP(Tableau2[[#This Row],[PR]],'Taux sortant'!$I$9:$S$167,COLUMN(),0),"")</f>
        <v/>
      </c>
    </row>
    <row r="5883" spans="1:12" x14ac:dyDescent="0.3">
      <c r="A5883" s="1" t="s">
        <v>2707</v>
      </c>
      <c r="B5883" s="1" t="s">
        <v>1533</v>
      </c>
      <c r="C5883" s="2">
        <f>IFERROR(VLOOKUP(Tableau2[[#This Row],[PR]],'Taux sortant'!$I$9:$S$167,COLUMN(),0),"")</f>
        <v>9.59</v>
      </c>
      <c r="D5883" s="2">
        <f>IFERROR(VLOOKUP(Tableau2[[#This Row],[PR]],'Taux sortant'!$I$9:$S$167,COLUMN(),0),"")</f>
        <v>7.53</v>
      </c>
      <c r="E5883" s="2">
        <f>IFERROR(VLOOKUP(Tableau2[[#This Row],[PR]],'Taux sortant'!$I$9:$S$167,COLUMN(),0),"")</f>
        <v>5.2</v>
      </c>
      <c r="F5883" s="2">
        <f>IFERROR(VLOOKUP(Tableau2[[#This Row],[PR]],'Taux sortant'!$I$9:$S$167,COLUMN(),0),"")</f>
        <v>4.08</v>
      </c>
      <c r="G5883" s="2">
        <f>IFERROR(VLOOKUP(Tableau2[[#This Row],[PR]],'Taux sortant'!$I$9:$S$167,COLUMN(),0),"")</f>
        <v>3.34</v>
      </c>
      <c r="H5883" s="2">
        <f>IFERROR(VLOOKUP(Tableau2[[#This Row],[PR]],'Taux sortant'!$I$9:$S$167,COLUMN(),0),"")</f>
        <v>2.88</v>
      </c>
      <c r="I5883" s="2">
        <f>IFERROR(VLOOKUP(Tableau2[[#This Row],[PR]],'Taux sortant'!$I$9:$S$167,COLUMN(),0),"")</f>
        <v>2.59</v>
      </c>
      <c r="J5883" s="2">
        <f>IFERROR(VLOOKUP(Tableau2[[#This Row],[PR]],'Taux sortant'!$I$9:$S$167,COLUMN(),0),"")</f>
        <v>0</v>
      </c>
      <c r="K5883" s="2">
        <f>IFERROR(VLOOKUP(Tableau2[[#This Row],[PR]],'Taux sortant'!$I$9:$S$167,COLUMN(),0),"")</f>
        <v>0</v>
      </c>
      <c r="L5883" s="2" t="str">
        <f>IFERROR(VLOOKUP(Tableau2[[#This Row],[PR]],'Taux sortant'!$I$9:$S$167,COLUMN(),0),"")</f>
        <v/>
      </c>
    </row>
    <row r="5884" spans="1:12" x14ac:dyDescent="0.3">
      <c r="A5884" s="1" t="s">
        <v>2710</v>
      </c>
      <c r="B5884" s="1" t="s">
        <v>1721</v>
      </c>
      <c r="C5884" s="2">
        <f>IFERROR(VLOOKUP(Tableau2[[#This Row],[PR]],'Taux sortant'!$I$9:$S$167,COLUMN(),0),"")</f>
        <v>17.96</v>
      </c>
      <c r="D5884" s="2">
        <f>IFERROR(VLOOKUP(Tableau2[[#This Row],[PR]],'Taux sortant'!$I$9:$S$167,COLUMN(),0),"")</f>
        <v>14.35</v>
      </c>
      <c r="E5884" s="2">
        <f>IFERROR(VLOOKUP(Tableau2[[#This Row],[PR]],'Taux sortant'!$I$9:$S$167,COLUMN(),0),"")</f>
        <v>9.93</v>
      </c>
      <c r="F5884" s="2">
        <f>IFERROR(VLOOKUP(Tableau2[[#This Row],[PR]],'Taux sortant'!$I$9:$S$167,COLUMN(),0),"")</f>
        <v>7.19</v>
      </c>
      <c r="G5884" s="2">
        <f>IFERROR(VLOOKUP(Tableau2[[#This Row],[PR]],'Taux sortant'!$I$9:$S$167,COLUMN(),0),"")</f>
        <v>5.49</v>
      </c>
      <c r="H5884" s="2">
        <f>IFERROR(VLOOKUP(Tableau2[[#This Row],[PR]],'Taux sortant'!$I$9:$S$167,COLUMN(),0),"")</f>
        <v>4.4400000000000004</v>
      </c>
      <c r="I5884" s="2">
        <f>IFERROR(VLOOKUP(Tableau2[[#This Row],[PR]],'Taux sortant'!$I$9:$S$167,COLUMN(),0),"")</f>
        <v>3.84</v>
      </c>
      <c r="J5884" s="2">
        <f>IFERROR(VLOOKUP(Tableau2[[#This Row],[PR]],'Taux sortant'!$I$9:$S$167,COLUMN(),0),"")</f>
        <v>0</v>
      </c>
      <c r="K5884" s="2">
        <f>IFERROR(VLOOKUP(Tableau2[[#This Row],[PR]],'Taux sortant'!$I$9:$S$167,COLUMN(),0),"")</f>
        <v>0</v>
      </c>
      <c r="L5884" s="2" t="str">
        <f>IFERROR(VLOOKUP(Tableau2[[#This Row],[PR]],'Taux sortant'!$I$9:$S$167,COLUMN(),0),"")</f>
        <v/>
      </c>
    </row>
    <row r="5885" spans="1:12" x14ac:dyDescent="0.3">
      <c r="A5885" s="1" t="s">
        <v>5280</v>
      </c>
      <c r="B5885" s="1" t="s">
        <v>4140</v>
      </c>
      <c r="C5885" s="2" t="str">
        <f>IFERROR(VLOOKUP(Tableau2[[#This Row],[PR]],'Taux sortant'!$I$9:$S$167,COLUMN(),0),"")</f>
        <v/>
      </c>
      <c r="D5885" s="2" t="str">
        <f>IFERROR(VLOOKUP(Tableau2[[#This Row],[PR]],'Taux sortant'!$I$9:$S$167,COLUMN(),0),"")</f>
        <v/>
      </c>
      <c r="E5885" s="2" t="str">
        <f>IFERROR(VLOOKUP(Tableau2[[#This Row],[PR]],'Taux sortant'!$I$9:$S$167,COLUMN(),0),"")</f>
        <v/>
      </c>
      <c r="F5885" s="2" t="str">
        <f>IFERROR(VLOOKUP(Tableau2[[#This Row],[PR]],'Taux sortant'!$I$9:$S$167,COLUMN(),0),"")</f>
        <v/>
      </c>
      <c r="G5885" s="2" t="str">
        <f>IFERROR(VLOOKUP(Tableau2[[#This Row],[PR]],'Taux sortant'!$I$9:$S$167,COLUMN(),0),"")</f>
        <v/>
      </c>
      <c r="H5885" s="2" t="str">
        <f>IFERROR(VLOOKUP(Tableau2[[#This Row],[PR]],'Taux sortant'!$I$9:$S$167,COLUMN(),0),"")</f>
        <v/>
      </c>
      <c r="I5885" s="2" t="str">
        <f>IFERROR(VLOOKUP(Tableau2[[#This Row],[PR]],'Taux sortant'!$I$9:$S$167,COLUMN(),0),"")</f>
        <v/>
      </c>
      <c r="J5885" s="2" t="str">
        <f>IFERROR(VLOOKUP(Tableau2[[#This Row],[PR]],'Taux sortant'!$I$9:$S$167,COLUMN(),0),"")</f>
        <v/>
      </c>
      <c r="K5885" s="2" t="str">
        <f>IFERROR(VLOOKUP(Tableau2[[#This Row],[PR]],'Taux sortant'!$I$9:$S$167,COLUMN(),0),"")</f>
        <v/>
      </c>
      <c r="L5885" s="2" t="str">
        <f>IFERROR(VLOOKUP(Tableau2[[#This Row],[PR]],'Taux sortant'!$I$9:$S$167,COLUMN(),0),"")</f>
        <v/>
      </c>
    </row>
    <row r="5886" spans="1:12" x14ac:dyDescent="0.3">
      <c r="A5886" s="1" t="s">
        <v>3822</v>
      </c>
      <c r="B5886" s="1" t="s">
        <v>3134</v>
      </c>
      <c r="C5886" s="2">
        <f>IFERROR(VLOOKUP(Tableau2[[#This Row],[PR]],'Taux sortant'!$I$9:$S$167,COLUMN(),0),"")</f>
        <v>15.34</v>
      </c>
      <c r="D5886" s="2">
        <f>IFERROR(VLOOKUP(Tableau2[[#This Row],[PR]],'Taux sortant'!$I$9:$S$167,COLUMN(),0),"")</f>
        <v>12.85</v>
      </c>
      <c r="E5886" s="2">
        <f>IFERROR(VLOOKUP(Tableau2[[#This Row],[PR]],'Taux sortant'!$I$9:$S$167,COLUMN(),0),"")</f>
        <v>9.94</v>
      </c>
      <c r="F5886" s="2">
        <f>IFERROR(VLOOKUP(Tableau2[[#This Row],[PR]],'Taux sortant'!$I$9:$S$167,COLUMN(),0),"")</f>
        <v>8.5399999999999991</v>
      </c>
      <c r="G5886" s="2">
        <f>IFERROR(VLOOKUP(Tableau2[[#This Row],[PR]],'Taux sortant'!$I$9:$S$167,COLUMN(),0),"")</f>
        <v>7.34</v>
      </c>
      <c r="H5886" s="2">
        <f>IFERROR(VLOOKUP(Tableau2[[#This Row],[PR]],'Taux sortant'!$I$9:$S$167,COLUMN(),0),"")</f>
        <v>6.29</v>
      </c>
      <c r="I5886" s="2">
        <f>IFERROR(VLOOKUP(Tableau2[[#This Row],[PR]],'Taux sortant'!$I$9:$S$167,COLUMN(),0),"")</f>
        <v>5.49</v>
      </c>
      <c r="J5886" s="2">
        <f>IFERROR(VLOOKUP(Tableau2[[#This Row],[PR]],'Taux sortant'!$I$9:$S$167,COLUMN(),0),"")</f>
        <v>0</v>
      </c>
      <c r="K5886" s="2">
        <f>IFERROR(VLOOKUP(Tableau2[[#This Row],[PR]],'Taux sortant'!$I$9:$S$167,COLUMN(),0),"")</f>
        <v>0</v>
      </c>
      <c r="L5886" s="2" t="str">
        <f>IFERROR(VLOOKUP(Tableau2[[#This Row],[PR]],'Taux sortant'!$I$9:$S$167,COLUMN(),0),"")</f>
        <v/>
      </c>
    </row>
    <row r="5887" spans="1:12" x14ac:dyDescent="0.3">
      <c r="A5887" s="1" t="s">
        <v>5282</v>
      </c>
      <c r="B5887" s="1" t="s">
        <v>4147</v>
      </c>
      <c r="C5887" s="2">
        <f>IFERROR(VLOOKUP(Tableau2[[#This Row],[PR]],'Taux sortant'!$I$9:$S$167,COLUMN(),0),"")</f>
        <v>16.62</v>
      </c>
      <c r="D5887" s="2">
        <f>IFERROR(VLOOKUP(Tableau2[[#This Row],[PR]],'Taux sortant'!$I$9:$S$167,COLUMN(),0),"")</f>
        <v>14.01</v>
      </c>
      <c r="E5887" s="2">
        <f>IFERROR(VLOOKUP(Tableau2[[#This Row],[PR]],'Taux sortant'!$I$9:$S$167,COLUMN(),0),"")</f>
        <v>10.98</v>
      </c>
      <c r="F5887" s="2">
        <f>IFERROR(VLOOKUP(Tableau2[[#This Row],[PR]],'Taux sortant'!$I$9:$S$167,COLUMN(),0),"")</f>
        <v>9.49</v>
      </c>
      <c r="G5887" s="2">
        <f>IFERROR(VLOOKUP(Tableau2[[#This Row],[PR]],'Taux sortant'!$I$9:$S$167,COLUMN(),0),"")</f>
        <v>8.1199999999999992</v>
      </c>
      <c r="H5887" s="2">
        <f>IFERROR(VLOOKUP(Tableau2[[#This Row],[PR]],'Taux sortant'!$I$9:$S$167,COLUMN(),0),"")</f>
        <v>6.99</v>
      </c>
      <c r="I5887" s="2">
        <f>IFERROR(VLOOKUP(Tableau2[[#This Row],[PR]],'Taux sortant'!$I$9:$S$167,COLUMN(),0),"")</f>
        <v>6.03</v>
      </c>
      <c r="J5887" s="2">
        <f>IFERROR(VLOOKUP(Tableau2[[#This Row],[PR]],'Taux sortant'!$I$9:$S$167,COLUMN(),0),"")</f>
        <v>2466.4499999999998</v>
      </c>
      <c r="K5887" s="2">
        <f>IFERROR(VLOOKUP(Tableau2[[#This Row],[PR]],'Taux sortant'!$I$9:$S$167,COLUMN(),0),"")</f>
        <v>0</v>
      </c>
      <c r="L5887" s="2" t="str">
        <f>IFERROR(VLOOKUP(Tableau2[[#This Row],[PR]],'Taux sortant'!$I$9:$S$167,COLUMN(),0),"")</f>
        <v/>
      </c>
    </row>
    <row r="5888" spans="1:12" x14ac:dyDescent="0.3">
      <c r="A5888" s="1" t="s">
        <v>2713</v>
      </c>
      <c r="B5888" s="1" t="s">
        <v>1605</v>
      </c>
      <c r="C5888" s="2">
        <f>IFERROR(VLOOKUP(Tableau2[[#This Row],[PR]],'Taux sortant'!$I$9:$S$167,COLUMN(),0),"")</f>
        <v>20.91</v>
      </c>
      <c r="D5888" s="2">
        <f>IFERROR(VLOOKUP(Tableau2[[#This Row],[PR]],'Taux sortant'!$I$9:$S$167,COLUMN(),0),"")</f>
        <v>16.62</v>
      </c>
      <c r="E5888" s="2">
        <f>IFERROR(VLOOKUP(Tableau2[[#This Row],[PR]],'Taux sortant'!$I$9:$S$167,COLUMN(),0),"")</f>
        <v>12.11</v>
      </c>
      <c r="F5888" s="2">
        <f>IFERROR(VLOOKUP(Tableau2[[#This Row],[PR]],'Taux sortant'!$I$9:$S$167,COLUMN(),0),"")</f>
        <v>9.7100000000000009</v>
      </c>
      <c r="G5888" s="2">
        <f>IFERROR(VLOOKUP(Tableau2[[#This Row],[PR]],'Taux sortant'!$I$9:$S$167,COLUMN(),0),"")</f>
        <v>7</v>
      </c>
      <c r="H5888" s="2">
        <f>IFERROR(VLOOKUP(Tableau2[[#This Row],[PR]],'Taux sortant'!$I$9:$S$167,COLUMN(),0),"")</f>
        <v>4.8099999999999996</v>
      </c>
      <c r="I5888" s="2">
        <f>IFERROR(VLOOKUP(Tableau2[[#This Row],[PR]],'Taux sortant'!$I$9:$S$167,COLUMN(),0),"")</f>
        <v>4.1900000000000004</v>
      </c>
      <c r="J5888" s="2">
        <f>IFERROR(VLOOKUP(Tableau2[[#This Row],[PR]],'Taux sortant'!$I$9:$S$167,COLUMN(),0),"")</f>
        <v>0</v>
      </c>
      <c r="K5888" s="2">
        <f>IFERROR(VLOOKUP(Tableau2[[#This Row],[PR]],'Taux sortant'!$I$9:$S$167,COLUMN(),0),"")</f>
        <v>0</v>
      </c>
      <c r="L5888" s="2" t="str">
        <f>IFERROR(VLOOKUP(Tableau2[[#This Row],[PR]],'Taux sortant'!$I$9:$S$167,COLUMN(),0),"")</f>
        <v/>
      </c>
    </row>
    <row r="5889" spans="1:12" x14ac:dyDescent="0.3">
      <c r="A5889" s="1" t="s">
        <v>3825</v>
      </c>
      <c r="B5889" s="1" t="s">
        <v>4180</v>
      </c>
      <c r="C5889" s="2">
        <f>IFERROR(VLOOKUP(Tableau2[[#This Row],[PR]],'Taux sortant'!$I$9:$S$167,COLUMN(),0),"")</f>
        <v>22.64</v>
      </c>
      <c r="D5889" s="2">
        <f>IFERROR(VLOOKUP(Tableau2[[#This Row],[PR]],'Taux sortant'!$I$9:$S$167,COLUMN(),0),"")</f>
        <v>20.190000000000001</v>
      </c>
      <c r="E5889" s="2">
        <f>IFERROR(VLOOKUP(Tableau2[[#This Row],[PR]],'Taux sortant'!$I$9:$S$167,COLUMN(),0),"")</f>
        <v>16.53</v>
      </c>
      <c r="F5889" s="2">
        <f>IFERROR(VLOOKUP(Tableau2[[#This Row],[PR]],'Taux sortant'!$I$9:$S$167,COLUMN(),0),"")</f>
        <v>14.31</v>
      </c>
      <c r="G5889" s="2">
        <f>IFERROR(VLOOKUP(Tableau2[[#This Row],[PR]],'Taux sortant'!$I$9:$S$167,COLUMN(),0),"")</f>
        <v>12.45</v>
      </c>
      <c r="H5889" s="2">
        <f>IFERROR(VLOOKUP(Tableau2[[#This Row],[PR]],'Taux sortant'!$I$9:$S$167,COLUMN(),0),"")</f>
        <v>10.32</v>
      </c>
      <c r="I5889" s="2">
        <f>IFERROR(VLOOKUP(Tableau2[[#This Row],[PR]],'Taux sortant'!$I$9:$S$167,COLUMN(),0),"")</f>
        <v>8.83</v>
      </c>
      <c r="J5889" s="2">
        <f>IFERROR(VLOOKUP(Tableau2[[#This Row],[PR]],'Taux sortant'!$I$9:$S$167,COLUMN(),0),"")</f>
        <v>0</v>
      </c>
      <c r="K5889" s="2">
        <f>IFERROR(VLOOKUP(Tableau2[[#This Row],[PR]],'Taux sortant'!$I$9:$S$167,COLUMN(),0),"")</f>
        <v>0</v>
      </c>
      <c r="L5889" s="2" t="str">
        <f>IFERROR(VLOOKUP(Tableau2[[#This Row],[PR]],'Taux sortant'!$I$9:$S$167,COLUMN(),0),"")</f>
        <v/>
      </c>
    </row>
    <row r="5890" spans="1:12" x14ac:dyDescent="0.3">
      <c r="A5890" s="1" t="s">
        <v>3825</v>
      </c>
      <c r="B5890" s="1" t="s">
        <v>3086</v>
      </c>
      <c r="C5890" s="2">
        <f>IFERROR(VLOOKUP(Tableau2[[#This Row],[PR]],'Taux sortant'!$I$9:$S$167,COLUMN(),0),"")</f>
        <v>14.38</v>
      </c>
      <c r="D5890" s="2">
        <f>IFERROR(VLOOKUP(Tableau2[[#This Row],[PR]],'Taux sortant'!$I$9:$S$167,COLUMN(),0),"")</f>
        <v>11.96</v>
      </c>
      <c r="E5890" s="2">
        <f>IFERROR(VLOOKUP(Tableau2[[#This Row],[PR]],'Taux sortant'!$I$9:$S$167,COLUMN(),0),"")</f>
        <v>9.1199999999999992</v>
      </c>
      <c r="F5890" s="2">
        <f>IFERROR(VLOOKUP(Tableau2[[#This Row],[PR]],'Taux sortant'!$I$9:$S$167,COLUMN(),0),"")</f>
        <v>7.74</v>
      </c>
      <c r="G5890" s="2">
        <f>IFERROR(VLOOKUP(Tableau2[[#This Row],[PR]],'Taux sortant'!$I$9:$S$167,COLUMN(),0),"")</f>
        <v>6.58</v>
      </c>
      <c r="H5890" s="2">
        <f>IFERROR(VLOOKUP(Tableau2[[#This Row],[PR]],'Taux sortant'!$I$9:$S$167,COLUMN(),0),"")</f>
        <v>5.57</v>
      </c>
      <c r="I5890" s="2">
        <f>IFERROR(VLOOKUP(Tableau2[[#This Row],[PR]],'Taux sortant'!$I$9:$S$167,COLUMN(),0),"")</f>
        <v>4.78</v>
      </c>
      <c r="J5890" s="2">
        <f>IFERROR(VLOOKUP(Tableau2[[#This Row],[PR]],'Taux sortant'!$I$9:$S$167,COLUMN(),0),"")</f>
        <v>0</v>
      </c>
      <c r="K5890" s="2">
        <f>IFERROR(VLOOKUP(Tableau2[[#This Row],[PR]],'Taux sortant'!$I$9:$S$167,COLUMN(),0),"")</f>
        <v>0</v>
      </c>
      <c r="L5890" s="2" t="str">
        <f>IFERROR(VLOOKUP(Tableau2[[#This Row],[PR]],'Taux sortant'!$I$9:$S$167,COLUMN(),0),"")</f>
        <v/>
      </c>
    </row>
    <row r="5891" spans="1:12" x14ac:dyDescent="0.3">
      <c r="A5891" s="1" t="s">
        <v>6457</v>
      </c>
      <c r="B5891" s="1" t="s">
        <v>5818</v>
      </c>
      <c r="C5891" s="2">
        <f>IFERROR(VLOOKUP(Tableau2[[#This Row],[PR]],'Taux sortant'!$I$9:$S$167,COLUMN(),0),"")</f>
        <v>37.01</v>
      </c>
      <c r="D5891" s="2">
        <f>IFERROR(VLOOKUP(Tableau2[[#This Row],[PR]],'Taux sortant'!$I$9:$S$167,COLUMN(),0),"")</f>
        <v>32.270000000000003</v>
      </c>
      <c r="E5891" s="2">
        <f>IFERROR(VLOOKUP(Tableau2[[#This Row],[PR]],'Taux sortant'!$I$9:$S$167,COLUMN(),0),"")</f>
        <v>27.48</v>
      </c>
      <c r="F5891" s="2">
        <f>IFERROR(VLOOKUP(Tableau2[[#This Row],[PR]],'Taux sortant'!$I$9:$S$167,COLUMN(),0),"")</f>
        <v>25.08</v>
      </c>
      <c r="G5891" s="2">
        <f>IFERROR(VLOOKUP(Tableau2[[#This Row],[PR]],'Taux sortant'!$I$9:$S$167,COLUMN(),0),"")</f>
        <v>22.19</v>
      </c>
      <c r="H5891" s="2">
        <f>IFERROR(VLOOKUP(Tableau2[[#This Row],[PR]],'Taux sortant'!$I$9:$S$167,COLUMN(),0),"")</f>
        <v>19.739999999999998</v>
      </c>
      <c r="I5891" s="2">
        <f>IFERROR(VLOOKUP(Tableau2[[#This Row],[PR]],'Taux sortant'!$I$9:$S$167,COLUMN(),0),"")</f>
        <v>17.21</v>
      </c>
      <c r="J5891" s="2">
        <f>IFERROR(VLOOKUP(Tableau2[[#This Row],[PR]],'Taux sortant'!$I$9:$S$167,COLUMN(),0),"")</f>
        <v>0</v>
      </c>
      <c r="K5891" s="2">
        <f>IFERROR(VLOOKUP(Tableau2[[#This Row],[PR]],'Taux sortant'!$I$9:$S$167,COLUMN(),0),"")</f>
        <v>0</v>
      </c>
      <c r="L5891" s="2" t="str">
        <f>IFERROR(VLOOKUP(Tableau2[[#This Row],[PR]],'Taux sortant'!$I$9:$S$167,COLUMN(),0),"")</f>
        <v/>
      </c>
    </row>
    <row r="5892" spans="1:12" x14ac:dyDescent="0.3">
      <c r="A5892" s="1" t="s">
        <v>5674</v>
      </c>
      <c r="B5892" s="1" t="s">
        <v>5349</v>
      </c>
      <c r="C5892" s="2" t="str">
        <f>IFERROR(VLOOKUP(Tableau2[[#This Row],[PR]],'Taux sortant'!$I$9:$S$167,COLUMN(),0),"")</f>
        <v/>
      </c>
      <c r="D5892" s="2" t="str">
        <f>IFERROR(VLOOKUP(Tableau2[[#This Row],[PR]],'Taux sortant'!$I$9:$S$167,COLUMN(),0),"")</f>
        <v/>
      </c>
      <c r="E5892" s="2" t="str">
        <f>IFERROR(VLOOKUP(Tableau2[[#This Row],[PR]],'Taux sortant'!$I$9:$S$167,COLUMN(),0),"")</f>
        <v/>
      </c>
      <c r="F5892" s="2" t="str">
        <f>IFERROR(VLOOKUP(Tableau2[[#This Row],[PR]],'Taux sortant'!$I$9:$S$167,COLUMN(),0),"")</f>
        <v/>
      </c>
      <c r="G5892" s="2" t="str">
        <f>IFERROR(VLOOKUP(Tableau2[[#This Row],[PR]],'Taux sortant'!$I$9:$S$167,COLUMN(),0),"")</f>
        <v/>
      </c>
      <c r="H5892" s="2" t="str">
        <f>IFERROR(VLOOKUP(Tableau2[[#This Row],[PR]],'Taux sortant'!$I$9:$S$167,COLUMN(),0),"")</f>
        <v/>
      </c>
      <c r="I5892" s="2" t="str">
        <f>IFERROR(VLOOKUP(Tableau2[[#This Row],[PR]],'Taux sortant'!$I$9:$S$167,COLUMN(),0),"")</f>
        <v/>
      </c>
      <c r="J5892" s="2" t="str">
        <f>IFERROR(VLOOKUP(Tableau2[[#This Row],[PR]],'Taux sortant'!$I$9:$S$167,COLUMN(),0),"")</f>
        <v/>
      </c>
      <c r="K5892" s="2" t="str">
        <f>IFERROR(VLOOKUP(Tableau2[[#This Row],[PR]],'Taux sortant'!$I$9:$S$167,COLUMN(),0),"")</f>
        <v/>
      </c>
      <c r="L5892" s="2" t="str">
        <f>IFERROR(VLOOKUP(Tableau2[[#This Row],[PR]],'Taux sortant'!$I$9:$S$167,COLUMN(),0),"")</f>
        <v/>
      </c>
    </row>
    <row r="5893" spans="1:12" x14ac:dyDescent="0.3">
      <c r="A5893" s="1" t="s">
        <v>1344</v>
      </c>
      <c r="B5893" s="1" t="s">
        <v>26</v>
      </c>
      <c r="C5893" s="2">
        <f>IFERROR(VLOOKUP(Tableau2[[#This Row],[PR]],'Taux sortant'!$I$9:$S$167,COLUMN(),0),"")</f>
        <v>20.07</v>
      </c>
      <c r="D5893" s="2">
        <f>IFERROR(VLOOKUP(Tableau2[[#This Row],[PR]],'Taux sortant'!$I$9:$S$167,COLUMN(),0),"")</f>
        <v>15.84</v>
      </c>
      <c r="E5893" s="2">
        <f>IFERROR(VLOOKUP(Tableau2[[#This Row],[PR]],'Taux sortant'!$I$9:$S$167,COLUMN(),0),"")</f>
        <v>11.78</v>
      </c>
      <c r="F5893" s="2">
        <f>IFERROR(VLOOKUP(Tableau2[[#This Row],[PR]],'Taux sortant'!$I$9:$S$167,COLUMN(),0),"")</f>
        <v>8.85</v>
      </c>
      <c r="G5893" s="2">
        <f>IFERROR(VLOOKUP(Tableau2[[#This Row],[PR]],'Taux sortant'!$I$9:$S$167,COLUMN(),0),"")</f>
        <v>6.72</v>
      </c>
      <c r="H5893" s="2">
        <f>IFERROR(VLOOKUP(Tableau2[[#This Row],[PR]],'Taux sortant'!$I$9:$S$167,COLUMN(),0),"")</f>
        <v>5.19</v>
      </c>
      <c r="I5893" s="2">
        <f>IFERROR(VLOOKUP(Tableau2[[#This Row],[PR]],'Taux sortant'!$I$9:$S$167,COLUMN(),0),"")</f>
        <v>4.37</v>
      </c>
      <c r="J5893" s="2">
        <f>IFERROR(VLOOKUP(Tableau2[[#This Row],[PR]],'Taux sortant'!$I$9:$S$167,COLUMN(),0),"")</f>
        <v>0</v>
      </c>
      <c r="K5893" s="2">
        <f>IFERROR(VLOOKUP(Tableau2[[#This Row],[PR]],'Taux sortant'!$I$9:$S$167,COLUMN(),0),"")</f>
        <v>0</v>
      </c>
      <c r="L5893" s="2" t="str">
        <f>IFERROR(VLOOKUP(Tableau2[[#This Row],[PR]],'Taux sortant'!$I$9:$S$167,COLUMN(),0),"")</f>
        <v/>
      </c>
    </row>
    <row r="5894" spans="1:12" x14ac:dyDescent="0.3">
      <c r="A5894" s="1" t="s">
        <v>2716</v>
      </c>
      <c r="B5894" s="1" t="s">
        <v>1631</v>
      </c>
      <c r="C5894" s="2">
        <f>IFERROR(VLOOKUP(Tableau2[[#This Row],[PR]],'Taux sortant'!$I$9:$S$167,COLUMN(),0),"")</f>
        <v>10.29</v>
      </c>
      <c r="D5894" s="2">
        <f>IFERROR(VLOOKUP(Tableau2[[#This Row],[PR]],'Taux sortant'!$I$9:$S$167,COLUMN(),0),"")</f>
        <v>8.1199999999999992</v>
      </c>
      <c r="E5894" s="2">
        <f>IFERROR(VLOOKUP(Tableau2[[#This Row],[PR]],'Taux sortant'!$I$9:$S$167,COLUMN(),0),"")</f>
        <v>5.69</v>
      </c>
      <c r="F5894" s="2">
        <f>IFERROR(VLOOKUP(Tableau2[[#This Row],[PR]],'Taux sortant'!$I$9:$S$167,COLUMN(),0),"")</f>
        <v>4.5199999999999996</v>
      </c>
      <c r="G5894" s="2">
        <f>IFERROR(VLOOKUP(Tableau2[[#This Row],[PR]],'Taux sortant'!$I$9:$S$167,COLUMN(),0),"")</f>
        <v>3.74</v>
      </c>
      <c r="H5894" s="2">
        <f>IFERROR(VLOOKUP(Tableau2[[#This Row],[PR]],'Taux sortant'!$I$9:$S$167,COLUMN(),0),"")</f>
        <v>3.28</v>
      </c>
      <c r="I5894" s="2">
        <f>IFERROR(VLOOKUP(Tableau2[[#This Row],[PR]],'Taux sortant'!$I$9:$S$167,COLUMN(),0),"")</f>
        <v>2.99</v>
      </c>
      <c r="J5894" s="2">
        <f>IFERROR(VLOOKUP(Tableau2[[#This Row],[PR]],'Taux sortant'!$I$9:$S$167,COLUMN(),0),"")</f>
        <v>0</v>
      </c>
      <c r="K5894" s="2">
        <f>IFERROR(VLOOKUP(Tableau2[[#This Row],[PR]],'Taux sortant'!$I$9:$S$167,COLUMN(),0),"")</f>
        <v>0</v>
      </c>
      <c r="L5894" s="2" t="str">
        <f>IFERROR(VLOOKUP(Tableau2[[#This Row],[PR]],'Taux sortant'!$I$9:$S$167,COLUMN(),0),"")</f>
        <v/>
      </c>
    </row>
    <row r="5895" spans="1:12" x14ac:dyDescent="0.3">
      <c r="A5895" s="1" t="s">
        <v>2719</v>
      </c>
      <c r="B5895" s="1" t="s">
        <v>1631</v>
      </c>
      <c r="C5895" s="2">
        <f>IFERROR(VLOOKUP(Tableau2[[#This Row],[PR]],'Taux sortant'!$I$9:$S$167,COLUMN(),0),"")</f>
        <v>10.29</v>
      </c>
      <c r="D5895" s="2">
        <f>IFERROR(VLOOKUP(Tableau2[[#This Row],[PR]],'Taux sortant'!$I$9:$S$167,COLUMN(),0),"")</f>
        <v>8.1199999999999992</v>
      </c>
      <c r="E5895" s="2">
        <f>IFERROR(VLOOKUP(Tableau2[[#This Row],[PR]],'Taux sortant'!$I$9:$S$167,COLUMN(),0),"")</f>
        <v>5.69</v>
      </c>
      <c r="F5895" s="2">
        <f>IFERROR(VLOOKUP(Tableau2[[#This Row],[PR]],'Taux sortant'!$I$9:$S$167,COLUMN(),0),"")</f>
        <v>4.5199999999999996</v>
      </c>
      <c r="G5895" s="2">
        <f>IFERROR(VLOOKUP(Tableau2[[#This Row],[PR]],'Taux sortant'!$I$9:$S$167,COLUMN(),0),"")</f>
        <v>3.74</v>
      </c>
      <c r="H5895" s="2">
        <f>IFERROR(VLOOKUP(Tableau2[[#This Row],[PR]],'Taux sortant'!$I$9:$S$167,COLUMN(),0),"")</f>
        <v>3.28</v>
      </c>
      <c r="I5895" s="2">
        <f>IFERROR(VLOOKUP(Tableau2[[#This Row],[PR]],'Taux sortant'!$I$9:$S$167,COLUMN(),0),"")</f>
        <v>2.99</v>
      </c>
      <c r="J5895" s="2">
        <f>IFERROR(VLOOKUP(Tableau2[[#This Row],[PR]],'Taux sortant'!$I$9:$S$167,COLUMN(),0),"")</f>
        <v>0</v>
      </c>
      <c r="K5895" s="2">
        <f>IFERROR(VLOOKUP(Tableau2[[#This Row],[PR]],'Taux sortant'!$I$9:$S$167,COLUMN(),0),"")</f>
        <v>0</v>
      </c>
      <c r="L5895" s="2" t="str">
        <f>IFERROR(VLOOKUP(Tableau2[[#This Row],[PR]],'Taux sortant'!$I$9:$S$167,COLUMN(),0),"")</f>
        <v/>
      </c>
    </row>
    <row r="5896" spans="1:12" x14ac:dyDescent="0.3">
      <c r="A5896" s="1" t="s">
        <v>2722</v>
      </c>
      <c r="B5896" s="1" t="s">
        <v>1721</v>
      </c>
      <c r="C5896" s="2">
        <f>IFERROR(VLOOKUP(Tableau2[[#This Row],[PR]],'Taux sortant'!$I$9:$S$167,COLUMN(),0),"")</f>
        <v>17.96</v>
      </c>
      <c r="D5896" s="2">
        <f>IFERROR(VLOOKUP(Tableau2[[#This Row],[PR]],'Taux sortant'!$I$9:$S$167,COLUMN(),0),"")</f>
        <v>14.35</v>
      </c>
      <c r="E5896" s="2">
        <f>IFERROR(VLOOKUP(Tableau2[[#This Row],[PR]],'Taux sortant'!$I$9:$S$167,COLUMN(),0),"")</f>
        <v>9.93</v>
      </c>
      <c r="F5896" s="2">
        <f>IFERROR(VLOOKUP(Tableau2[[#This Row],[PR]],'Taux sortant'!$I$9:$S$167,COLUMN(),0),"")</f>
        <v>7.19</v>
      </c>
      <c r="G5896" s="2">
        <f>IFERROR(VLOOKUP(Tableau2[[#This Row],[PR]],'Taux sortant'!$I$9:$S$167,COLUMN(),0),"")</f>
        <v>5.49</v>
      </c>
      <c r="H5896" s="2">
        <f>IFERROR(VLOOKUP(Tableau2[[#This Row],[PR]],'Taux sortant'!$I$9:$S$167,COLUMN(),0),"")</f>
        <v>4.4400000000000004</v>
      </c>
      <c r="I5896" s="2">
        <f>IFERROR(VLOOKUP(Tableau2[[#This Row],[PR]],'Taux sortant'!$I$9:$S$167,COLUMN(),0),"")</f>
        <v>3.84</v>
      </c>
      <c r="J5896" s="2">
        <f>IFERROR(VLOOKUP(Tableau2[[#This Row],[PR]],'Taux sortant'!$I$9:$S$167,COLUMN(),0),"")</f>
        <v>0</v>
      </c>
      <c r="K5896" s="2">
        <f>IFERROR(VLOOKUP(Tableau2[[#This Row],[PR]],'Taux sortant'!$I$9:$S$167,COLUMN(),0),"")</f>
        <v>0</v>
      </c>
      <c r="L5896" s="2" t="str">
        <f>IFERROR(VLOOKUP(Tableau2[[#This Row],[PR]],'Taux sortant'!$I$9:$S$167,COLUMN(),0),"")</f>
        <v/>
      </c>
    </row>
    <row r="5897" spans="1:12" x14ac:dyDescent="0.3">
      <c r="A5897" s="1" t="s">
        <v>2725</v>
      </c>
      <c r="B5897" s="1" t="s">
        <v>1631</v>
      </c>
      <c r="C5897" s="2">
        <f>IFERROR(VLOOKUP(Tableau2[[#This Row],[PR]],'Taux sortant'!$I$9:$S$167,COLUMN(),0),"")</f>
        <v>10.29</v>
      </c>
      <c r="D5897" s="2">
        <f>IFERROR(VLOOKUP(Tableau2[[#This Row],[PR]],'Taux sortant'!$I$9:$S$167,COLUMN(),0),"")</f>
        <v>8.1199999999999992</v>
      </c>
      <c r="E5897" s="2">
        <f>IFERROR(VLOOKUP(Tableau2[[#This Row],[PR]],'Taux sortant'!$I$9:$S$167,COLUMN(),0),"")</f>
        <v>5.69</v>
      </c>
      <c r="F5897" s="2">
        <f>IFERROR(VLOOKUP(Tableau2[[#This Row],[PR]],'Taux sortant'!$I$9:$S$167,COLUMN(),0),"")</f>
        <v>4.5199999999999996</v>
      </c>
      <c r="G5897" s="2">
        <f>IFERROR(VLOOKUP(Tableau2[[#This Row],[PR]],'Taux sortant'!$I$9:$S$167,COLUMN(),0),"")</f>
        <v>3.74</v>
      </c>
      <c r="H5897" s="2">
        <f>IFERROR(VLOOKUP(Tableau2[[#This Row],[PR]],'Taux sortant'!$I$9:$S$167,COLUMN(),0),"")</f>
        <v>3.28</v>
      </c>
      <c r="I5897" s="2">
        <f>IFERROR(VLOOKUP(Tableau2[[#This Row],[PR]],'Taux sortant'!$I$9:$S$167,COLUMN(),0),"")</f>
        <v>2.99</v>
      </c>
      <c r="J5897" s="2">
        <f>IFERROR(VLOOKUP(Tableau2[[#This Row],[PR]],'Taux sortant'!$I$9:$S$167,COLUMN(),0),"")</f>
        <v>0</v>
      </c>
      <c r="K5897" s="2">
        <f>IFERROR(VLOOKUP(Tableau2[[#This Row],[PR]],'Taux sortant'!$I$9:$S$167,COLUMN(),0),"")</f>
        <v>0</v>
      </c>
      <c r="L5897" s="2" t="str">
        <f>IFERROR(VLOOKUP(Tableau2[[#This Row],[PR]],'Taux sortant'!$I$9:$S$167,COLUMN(),0),"")</f>
        <v/>
      </c>
    </row>
    <row r="5898" spans="1:12" x14ac:dyDescent="0.3">
      <c r="A5898" s="1" t="s">
        <v>2728</v>
      </c>
      <c r="B5898" s="1" t="s">
        <v>1540</v>
      </c>
      <c r="C5898" s="2">
        <f>IFERROR(VLOOKUP(Tableau2[[#This Row],[PR]],'Taux sortant'!$I$9:$S$167,COLUMN(),0),"")</f>
        <v>9.59</v>
      </c>
      <c r="D5898" s="2">
        <f>IFERROR(VLOOKUP(Tableau2[[#This Row],[PR]],'Taux sortant'!$I$9:$S$167,COLUMN(),0),"")</f>
        <v>7.53</v>
      </c>
      <c r="E5898" s="2">
        <f>IFERROR(VLOOKUP(Tableau2[[#This Row],[PR]],'Taux sortant'!$I$9:$S$167,COLUMN(),0),"")</f>
        <v>5.2</v>
      </c>
      <c r="F5898" s="2">
        <f>IFERROR(VLOOKUP(Tableau2[[#This Row],[PR]],'Taux sortant'!$I$9:$S$167,COLUMN(),0),"")</f>
        <v>4.08</v>
      </c>
      <c r="G5898" s="2">
        <f>IFERROR(VLOOKUP(Tableau2[[#This Row],[PR]],'Taux sortant'!$I$9:$S$167,COLUMN(),0),"")</f>
        <v>3.34</v>
      </c>
      <c r="H5898" s="2">
        <f>IFERROR(VLOOKUP(Tableau2[[#This Row],[PR]],'Taux sortant'!$I$9:$S$167,COLUMN(),0),"")</f>
        <v>2.88</v>
      </c>
      <c r="I5898" s="2">
        <f>IFERROR(VLOOKUP(Tableau2[[#This Row],[PR]],'Taux sortant'!$I$9:$S$167,COLUMN(),0),"")</f>
        <v>2.59</v>
      </c>
      <c r="J5898" s="2">
        <f>IFERROR(VLOOKUP(Tableau2[[#This Row],[PR]],'Taux sortant'!$I$9:$S$167,COLUMN(),0),"")</f>
        <v>0</v>
      </c>
      <c r="K5898" s="2">
        <f>IFERROR(VLOOKUP(Tableau2[[#This Row],[PR]],'Taux sortant'!$I$9:$S$167,COLUMN(),0),"")</f>
        <v>0</v>
      </c>
      <c r="L5898" s="2" t="str">
        <f>IFERROR(VLOOKUP(Tableau2[[#This Row],[PR]],'Taux sortant'!$I$9:$S$167,COLUMN(),0),"")</f>
        <v/>
      </c>
    </row>
    <row r="5899" spans="1:12" x14ac:dyDescent="0.3">
      <c r="A5899" s="1" t="s">
        <v>2731</v>
      </c>
      <c r="B5899" s="1" t="s">
        <v>1631</v>
      </c>
      <c r="C5899" s="2">
        <f>IFERROR(VLOOKUP(Tableau2[[#This Row],[PR]],'Taux sortant'!$I$9:$S$167,COLUMN(),0),"")</f>
        <v>10.29</v>
      </c>
      <c r="D5899" s="2">
        <f>IFERROR(VLOOKUP(Tableau2[[#This Row],[PR]],'Taux sortant'!$I$9:$S$167,COLUMN(),0),"")</f>
        <v>8.1199999999999992</v>
      </c>
      <c r="E5899" s="2">
        <f>IFERROR(VLOOKUP(Tableau2[[#This Row],[PR]],'Taux sortant'!$I$9:$S$167,COLUMN(),0),"")</f>
        <v>5.69</v>
      </c>
      <c r="F5899" s="2">
        <f>IFERROR(VLOOKUP(Tableau2[[#This Row],[PR]],'Taux sortant'!$I$9:$S$167,COLUMN(),0),"")</f>
        <v>4.5199999999999996</v>
      </c>
      <c r="G5899" s="2">
        <f>IFERROR(VLOOKUP(Tableau2[[#This Row],[PR]],'Taux sortant'!$I$9:$S$167,COLUMN(),0),"")</f>
        <v>3.74</v>
      </c>
      <c r="H5899" s="2">
        <f>IFERROR(VLOOKUP(Tableau2[[#This Row],[PR]],'Taux sortant'!$I$9:$S$167,COLUMN(),0),"")</f>
        <v>3.28</v>
      </c>
      <c r="I5899" s="2">
        <f>IFERROR(VLOOKUP(Tableau2[[#This Row],[PR]],'Taux sortant'!$I$9:$S$167,COLUMN(),0),"")</f>
        <v>2.99</v>
      </c>
      <c r="J5899" s="2">
        <f>IFERROR(VLOOKUP(Tableau2[[#This Row],[PR]],'Taux sortant'!$I$9:$S$167,COLUMN(),0),"")</f>
        <v>0</v>
      </c>
      <c r="K5899" s="2">
        <f>IFERROR(VLOOKUP(Tableau2[[#This Row],[PR]],'Taux sortant'!$I$9:$S$167,COLUMN(),0),"")</f>
        <v>0</v>
      </c>
      <c r="L5899" s="2" t="str">
        <f>IFERROR(VLOOKUP(Tableau2[[#This Row],[PR]],'Taux sortant'!$I$9:$S$167,COLUMN(),0),"")</f>
        <v/>
      </c>
    </row>
    <row r="5900" spans="1:12" x14ac:dyDescent="0.3">
      <c r="A5900" s="1" t="s">
        <v>2734</v>
      </c>
      <c r="B5900" s="1" t="s">
        <v>1682</v>
      </c>
      <c r="C5900" s="2">
        <f>IFERROR(VLOOKUP(Tableau2[[#This Row],[PR]],'Taux sortant'!$I$9:$S$167,COLUMN(),0),"")</f>
        <v>9.59</v>
      </c>
      <c r="D5900" s="2">
        <f>IFERROR(VLOOKUP(Tableau2[[#This Row],[PR]],'Taux sortant'!$I$9:$S$167,COLUMN(),0),"")</f>
        <v>7.53</v>
      </c>
      <c r="E5900" s="2">
        <f>IFERROR(VLOOKUP(Tableau2[[#This Row],[PR]],'Taux sortant'!$I$9:$S$167,COLUMN(),0),"")</f>
        <v>5.2</v>
      </c>
      <c r="F5900" s="2">
        <f>IFERROR(VLOOKUP(Tableau2[[#This Row],[PR]],'Taux sortant'!$I$9:$S$167,COLUMN(),0),"")</f>
        <v>4.08</v>
      </c>
      <c r="G5900" s="2">
        <f>IFERROR(VLOOKUP(Tableau2[[#This Row],[PR]],'Taux sortant'!$I$9:$S$167,COLUMN(),0),"")</f>
        <v>3.34</v>
      </c>
      <c r="H5900" s="2">
        <f>IFERROR(VLOOKUP(Tableau2[[#This Row],[PR]],'Taux sortant'!$I$9:$S$167,COLUMN(),0),"")</f>
        <v>2.88</v>
      </c>
      <c r="I5900" s="2">
        <f>IFERROR(VLOOKUP(Tableau2[[#This Row],[PR]],'Taux sortant'!$I$9:$S$167,COLUMN(),0),"")</f>
        <v>2.59</v>
      </c>
      <c r="J5900" s="2">
        <f>IFERROR(VLOOKUP(Tableau2[[#This Row],[PR]],'Taux sortant'!$I$9:$S$167,COLUMN(),0),"")</f>
        <v>0</v>
      </c>
      <c r="K5900" s="2">
        <f>IFERROR(VLOOKUP(Tableau2[[#This Row],[PR]],'Taux sortant'!$I$9:$S$167,COLUMN(),0),"")</f>
        <v>0</v>
      </c>
      <c r="L5900" s="2" t="str">
        <f>IFERROR(VLOOKUP(Tableau2[[#This Row],[PR]],'Taux sortant'!$I$9:$S$167,COLUMN(),0),"")</f>
        <v/>
      </c>
    </row>
    <row r="5901" spans="1:12" x14ac:dyDescent="0.3">
      <c r="A5901" s="1" t="s">
        <v>3828</v>
      </c>
      <c r="B5901" s="1" t="s">
        <v>3164</v>
      </c>
      <c r="C5901" s="2">
        <f>IFERROR(VLOOKUP(Tableau2[[#This Row],[PR]],'Taux sortant'!$I$9:$S$167,COLUMN(),0),"")</f>
        <v>15.9</v>
      </c>
      <c r="D5901" s="2">
        <f>IFERROR(VLOOKUP(Tableau2[[#This Row],[PR]],'Taux sortant'!$I$9:$S$167,COLUMN(),0),"")</f>
        <v>13.36</v>
      </c>
      <c r="E5901" s="2">
        <f>IFERROR(VLOOKUP(Tableau2[[#This Row],[PR]],'Taux sortant'!$I$9:$S$167,COLUMN(),0),"")</f>
        <v>10.43</v>
      </c>
      <c r="F5901" s="2">
        <f>IFERROR(VLOOKUP(Tableau2[[#This Row],[PR]],'Taux sortant'!$I$9:$S$167,COLUMN(),0),"")</f>
        <v>8.9700000000000006</v>
      </c>
      <c r="G5901" s="2">
        <f>IFERROR(VLOOKUP(Tableau2[[#This Row],[PR]],'Taux sortant'!$I$9:$S$167,COLUMN(),0),"")</f>
        <v>7.72</v>
      </c>
      <c r="H5901" s="2">
        <f>IFERROR(VLOOKUP(Tableau2[[#This Row],[PR]],'Taux sortant'!$I$9:$S$167,COLUMN(),0),"")</f>
        <v>6.68</v>
      </c>
      <c r="I5901" s="2">
        <f>IFERROR(VLOOKUP(Tableau2[[#This Row],[PR]],'Taux sortant'!$I$9:$S$167,COLUMN(),0),"")</f>
        <v>5.85</v>
      </c>
      <c r="J5901" s="2">
        <f>IFERROR(VLOOKUP(Tableau2[[#This Row],[PR]],'Taux sortant'!$I$9:$S$167,COLUMN(),0),"")</f>
        <v>0</v>
      </c>
      <c r="K5901" s="2">
        <f>IFERROR(VLOOKUP(Tableau2[[#This Row],[PR]],'Taux sortant'!$I$9:$S$167,COLUMN(),0),"")</f>
        <v>0</v>
      </c>
      <c r="L5901" s="2" t="str">
        <f>IFERROR(VLOOKUP(Tableau2[[#This Row],[PR]],'Taux sortant'!$I$9:$S$167,COLUMN(),0),"")</f>
        <v/>
      </c>
    </row>
    <row r="5902" spans="1:12" x14ac:dyDescent="0.3">
      <c r="A5902" s="1" t="s">
        <v>2737</v>
      </c>
      <c r="B5902" s="1" t="s">
        <v>1682</v>
      </c>
      <c r="C5902" s="2">
        <f>IFERROR(VLOOKUP(Tableau2[[#This Row],[PR]],'Taux sortant'!$I$9:$S$167,COLUMN(),0),"")</f>
        <v>9.59</v>
      </c>
      <c r="D5902" s="2">
        <f>IFERROR(VLOOKUP(Tableau2[[#This Row],[PR]],'Taux sortant'!$I$9:$S$167,COLUMN(),0),"")</f>
        <v>7.53</v>
      </c>
      <c r="E5902" s="2">
        <f>IFERROR(VLOOKUP(Tableau2[[#This Row],[PR]],'Taux sortant'!$I$9:$S$167,COLUMN(),0),"")</f>
        <v>5.2</v>
      </c>
      <c r="F5902" s="2">
        <f>IFERROR(VLOOKUP(Tableau2[[#This Row],[PR]],'Taux sortant'!$I$9:$S$167,COLUMN(),0),"")</f>
        <v>4.08</v>
      </c>
      <c r="G5902" s="2">
        <f>IFERROR(VLOOKUP(Tableau2[[#This Row],[PR]],'Taux sortant'!$I$9:$S$167,COLUMN(),0),"")</f>
        <v>3.34</v>
      </c>
      <c r="H5902" s="2">
        <f>IFERROR(VLOOKUP(Tableau2[[#This Row],[PR]],'Taux sortant'!$I$9:$S$167,COLUMN(),0),"")</f>
        <v>2.88</v>
      </c>
      <c r="I5902" s="2">
        <f>IFERROR(VLOOKUP(Tableau2[[#This Row],[PR]],'Taux sortant'!$I$9:$S$167,COLUMN(),0),"")</f>
        <v>2.59</v>
      </c>
      <c r="J5902" s="2">
        <f>IFERROR(VLOOKUP(Tableau2[[#This Row],[PR]],'Taux sortant'!$I$9:$S$167,COLUMN(),0),"")</f>
        <v>0</v>
      </c>
      <c r="K5902" s="2">
        <f>IFERROR(VLOOKUP(Tableau2[[#This Row],[PR]],'Taux sortant'!$I$9:$S$167,COLUMN(),0),"")</f>
        <v>0</v>
      </c>
      <c r="L5902" s="2" t="str">
        <f>IFERROR(VLOOKUP(Tableau2[[#This Row],[PR]],'Taux sortant'!$I$9:$S$167,COLUMN(),0),"")</f>
        <v/>
      </c>
    </row>
    <row r="5903" spans="1:12" x14ac:dyDescent="0.3">
      <c r="A5903" s="1" t="s">
        <v>2740</v>
      </c>
      <c r="B5903" s="1" t="s">
        <v>1549</v>
      </c>
      <c r="C5903" s="2">
        <f>IFERROR(VLOOKUP(Tableau2[[#This Row],[PR]],'Taux sortant'!$I$9:$S$167,COLUMN(),0),"")</f>
        <v>20.5</v>
      </c>
      <c r="D5903" s="2">
        <f>IFERROR(VLOOKUP(Tableau2[[#This Row],[PR]],'Taux sortant'!$I$9:$S$167,COLUMN(),0),"")</f>
        <v>15.85</v>
      </c>
      <c r="E5903" s="2">
        <f>IFERROR(VLOOKUP(Tableau2[[#This Row],[PR]],'Taux sortant'!$I$9:$S$167,COLUMN(),0),"")</f>
        <v>12.24</v>
      </c>
      <c r="F5903" s="2">
        <f>IFERROR(VLOOKUP(Tableau2[[#This Row],[PR]],'Taux sortant'!$I$9:$S$167,COLUMN(),0),"")</f>
        <v>9.4</v>
      </c>
      <c r="G5903" s="2">
        <f>IFERROR(VLOOKUP(Tableau2[[#This Row],[PR]],'Taux sortant'!$I$9:$S$167,COLUMN(),0),"")</f>
        <v>7.62</v>
      </c>
      <c r="H5903" s="2">
        <f>IFERROR(VLOOKUP(Tableau2[[#This Row],[PR]],'Taux sortant'!$I$9:$S$167,COLUMN(),0),"")</f>
        <v>6.35</v>
      </c>
      <c r="I5903" s="2">
        <f>IFERROR(VLOOKUP(Tableau2[[#This Row],[PR]],'Taux sortant'!$I$9:$S$167,COLUMN(),0),"")</f>
        <v>5.47</v>
      </c>
      <c r="J5903" s="2">
        <f>IFERROR(VLOOKUP(Tableau2[[#This Row],[PR]],'Taux sortant'!$I$9:$S$167,COLUMN(),0),"")</f>
        <v>0</v>
      </c>
      <c r="K5903" s="2">
        <f>IFERROR(VLOOKUP(Tableau2[[#This Row],[PR]],'Taux sortant'!$I$9:$S$167,COLUMN(),0),"")</f>
        <v>0</v>
      </c>
      <c r="L5903" s="2" t="str">
        <f>IFERROR(VLOOKUP(Tableau2[[#This Row],[PR]],'Taux sortant'!$I$9:$S$167,COLUMN(),0),"")</f>
        <v/>
      </c>
    </row>
    <row r="5904" spans="1:12" x14ac:dyDescent="0.3">
      <c r="A5904" s="1" t="s">
        <v>2743</v>
      </c>
      <c r="B5904" s="1" t="s">
        <v>1618</v>
      </c>
      <c r="C5904" s="2">
        <f>IFERROR(VLOOKUP(Tableau2[[#This Row],[PR]],'Taux sortant'!$I$9:$S$167,COLUMN(),0),"")</f>
        <v>20.91</v>
      </c>
      <c r="D5904" s="2">
        <f>IFERROR(VLOOKUP(Tableau2[[#This Row],[PR]],'Taux sortant'!$I$9:$S$167,COLUMN(),0),"")</f>
        <v>16.62</v>
      </c>
      <c r="E5904" s="2">
        <f>IFERROR(VLOOKUP(Tableau2[[#This Row],[PR]],'Taux sortant'!$I$9:$S$167,COLUMN(),0),"")</f>
        <v>12.11</v>
      </c>
      <c r="F5904" s="2">
        <f>IFERROR(VLOOKUP(Tableau2[[#This Row],[PR]],'Taux sortant'!$I$9:$S$167,COLUMN(),0),"")</f>
        <v>9.7100000000000009</v>
      </c>
      <c r="G5904" s="2">
        <f>IFERROR(VLOOKUP(Tableau2[[#This Row],[PR]],'Taux sortant'!$I$9:$S$167,COLUMN(),0),"")</f>
        <v>7</v>
      </c>
      <c r="H5904" s="2">
        <f>IFERROR(VLOOKUP(Tableau2[[#This Row],[PR]],'Taux sortant'!$I$9:$S$167,COLUMN(),0),"")</f>
        <v>4.8099999999999996</v>
      </c>
      <c r="I5904" s="2">
        <f>IFERROR(VLOOKUP(Tableau2[[#This Row],[PR]],'Taux sortant'!$I$9:$S$167,COLUMN(),0),"")</f>
        <v>4.1900000000000004</v>
      </c>
      <c r="J5904" s="2">
        <f>IFERROR(VLOOKUP(Tableau2[[#This Row],[PR]],'Taux sortant'!$I$9:$S$167,COLUMN(),0),"")</f>
        <v>0</v>
      </c>
      <c r="K5904" s="2">
        <f>IFERROR(VLOOKUP(Tableau2[[#This Row],[PR]],'Taux sortant'!$I$9:$S$167,COLUMN(),0),"")</f>
        <v>0</v>
      </c>
      <c r="L5904" s="2" t="str">
        <f>IFERROR(VLOOKUP(Tableau2[[#This Row],[PR]],'Taux sortant'!$I$9:$S$167,COLUMN(),0),"")</f>
        <v/>
      </c>
    </row>
    <row r="5905" spans="1:12" x14ac:dyDescent="0.3">
      <c r="A5905" s="1" t="s">
        <v>2746</v>
      </c>
      <c r="B5905" s="1" t="s">
        <v>1547</v>
      </c>
      <c r="C5905" s="2">
        <f>IFERROR(VLOOKUP(Tableau2[[#This Row],[PR]],'Taux sortant'!$I$9:$S$167,COLUMN(),0),"")</f>
        <v>8.85</v>
      </c>
      <c r="D5905" s="2">
        <f>IFERROR(VLOOKUP(Tableau2[[#This Row],[PR]],'Taux sortant'!$I$9:$S$167,COLUMN(),0),"")</f>
        <v>6.89</v>
      </c>
      <c r="E5905" s="2">
        <f>IFERROR(VLOOKUP(Tableau2[[#This Row],[PR]],'Taux sortant'!$I$9:$S$167,COLUMN(),0),"")</f>
        <v>4.7</v>
      </c>
      <c r="F5905" s="2">
        <f>IFERROR(VLOOKUP(Tableau2[[#This Row],[PR]],'Taux sortant'!$I$9:$S$167,COLUMN(),0),"")</f>
        <v>3.63</v>
      </c>
      <c r="G5905" s="2">
        <f>IFERROR(VLOOKUP(Tableau2[[#This Row],[PR]],'Taux sortant'!$I$9:$S$167,COLUMN(),0),"")</f>
        <v>2.93</v>
      </c>
      <c r="H5905" s="2">
        <f>IFERROR(VLOOKUP(Tableau2[[#This Row],[PR]],'Taux sortant'!$I$9:$S$167,COLUMN(),0),"")</f>
        <v>2.4900000000000002</v>
      </c>
      <c r="I5905" s="2">
        <f>IFERROR(VLOOKUP(Tableau2[[#This Row],[PR]],'Taux sortant'!$I$9:$S$167,COLUMN(),0),"")</f>
        <v>2.21</v>
      </c>
      <c r="J5905" s="2">
        <f>IFERROR(VLOOKUP(Tableau2[[#This Row],[PR]],'Taux sortant'!$I$9:$S$167,COLUMN(),0),"")</f>
        <v>0</v>
      </c>
      <c r="K5905" s="2">
        <f>IFERROR(VLOOKUP(Tableau2[[#This Row],[PR]],'Taux sortant'!$I$9:$S$167,COLUMN(),0),"")</f>
        <v>0</v>
      </c>
      <c r="L5905" s="2" t="str">
        <f>IFERROR(VLOOKUP(Tableau2[[#This Row],[PR]],'Taux sortant'!$I$9:$S$167,COLUMN(),0),"")</f>
        <v/>
      </c>
    </row>
    <row r="5906" spans="1:12" x14ac:dyDescent="0.3">
      <c r="A5906" s="1" t="s">
        <v>2749</v>
      </c>
      <c r="B5906" s="1" t="s">
        <v>1523</v>
      </c>
      <c r="C5906" s="2">
        <f>IFERROR(VLOOKUP(Tableau2[[#This Row],[PR]],'Taux sortant'!$I$9:$S$167,COLUMN(),0),"")</f>
        <v>20.91</v>
      </c>
      <c r="D5906" s="2">
        <f>IFERROR(VLOOKUP(Tableau2[[#This Row],[PR]],'Taux sortant'!$I$9:$S$167,COLUMN(),0),"")</f>
        <v>16.62</v>
      </c>
      <c r="E5906" s="2">
        <f>IFERROR(VLOOKUP(Tableau2[[#This Row],[PR]],'Taux sortant'!$I$9:$S$167,COLUMN(),0),"")</f>
        <v>12.11</v>
      </c>
      <c r="F5906" s="2">
        <f>IFERROR(VLOOKUP(Tableau2[[#This Row],[PR]],'Taux sortant'!$I$9:$S$167,COLUMN(),0),"")</f>
        <v>9.7100000000000009</v>
      </c>
      <c r="G5906" s="2">
        <f>IFERROR(VLOOKUP(Tableau2[[#This Row],[PR]],'Taux sortant'!$I$9:$S$167,COLUMN(),0),"")</f>
        <v>7</v>
      </c>
      <c r="H5906" s="2">
        <f>IFERROR(VLOOKUP(Tableau2[[#This Row],[PR]],'Taux sortant'!$I$9:$S$167,COLUMN(),0),"")</f>
        <v>4.8099999999999996</v>
      </c>
      <c r="I5906" s="2">
        <f>IFERROR(VLOOKUP(Tableau2[[#This Row],[PR]],'Taux sortant'!$I$9:$S$167,COLUMN(),0),"")</f>
        <v>4.1900000000000004</v>
      </c>
      <c r="J5906" s="2">
        <f>IFERROR(VLOOKUP(Tableau2[[#This Row],[PR]],'Taux sortant'!$I$9:$S$167,COLUMN(),0),"")</f>
        <v>0</v>
      </c>
      <c r="K5906" s="2">
        <f>IFERROR(VLOOKUP(Tableau2[[#This Row],[PR]],'Taux sortant'!$I$9:$S$167,COLUMN(),0),"")</f>
        <v>0</v>
      </c>
      <c r="L5906" s="2" t="str">
        <f>IFERROR(VLOOKUP(Tableau2[[#This Row],[PR]],'Taux sortant'!$I$9:$S$167,COLUMN(),0),"")</f>
        <v/>
      </c>
    </row>
    <row r="5907" spans="1:12" x14ac:dyDescent="0.3">
      <c r="A5907" s="1" t="s">
        <v>2752</v>
      </c>
      <c r="B5907" s="1" t="s">
        <v>1790</v>
      </c>
      <c r="C5907" s="2">
        <f>IFERROR(VLOOKUP(Tableau2[[#This Row],[PR]],'Taux sortant'!$I$9:$S$167,COLUMN(),0),"")</f>
        <v>20.27</v>
      </c>
      <c r="D5907" s="2">
        <f>IFERROR(VLOOKUP(Tableau2[[#This Row],[PR]],'Taux sortant'!$I$9:$S$167,COLUMN(),0),"")</f>
        <v>17.12</v>
      </c>
      <c r="E5907" s="2">
        <f>IFERROR(VLOOKUP(Tableau2[[#This Row],[PR]],'Taux sortant'!$I$9:$S$167,COLUMN(),0),"")</f>
        <v>13.15</v>
      </c>
      <c r="F5907" s="2">
        <f>IFERROR(VLOOKUP(Tableau2[[#This Row],[PR]],'Taux sortant'!$I$9:$S$167,COLUMN(),0),"")</f>
        <v>9.51</v>
      </c>
      <c r="G5907" s="2">
        <f>IFERROR(VLOOKUP(Tableau2[[#This Row],[PR]],'Taux sortant'!$I$9:$S$167,COLUMN(),0),"")</f>
        <v>6.45</v>
      </c>
      <c r="H5907" s="2">
        <f>IFERROR(VLOOKUP(Tableau2[[#This Row],[PR]],'Taux sortant'!$I$9:$S$167,COLUMN(),0),"")</f>
        <v>4.6399999999999997</v>
      </c>
      <c r="I5907" s="2">
        <f>IFERROR(VLOOKUP(Tableau2[[#This Row],[PR]],'Taux sortant'!$I$9:$S$167,COLUMN(),0),"")</f>
        <v>3.62</v>
      </c>
      <c r="J5907" s="2">
        <f>IFERROR(VLOOKUP(Tableau2[[#This Row],[PR]],'Taux sortant'!$I$9:$S$167,COLUMN(),0),"")</f>
        <v>0</v>
      </c>
      <c r="K5907" s="2">
        <f>IFERROR(VLOOKUP(Tableau2[[#This Row],[PR]],'Taux sortant'!$I$9:$S$167,COLUMN(),0),"")</f>
        <v>0</v>
      </c>
      <c r="L5907" s="2" t="str">
        <f>IFERROR(VLOOKUP(Tableau2[[#This Row],[PR]],'Taux sortant'!$I$9:$S$167,COLUMN(),0),"")</f>
        <v/>
      </c>
    </row>
    <row r="5908" spans="1:12" x14ac:dyDescent="0.3">
      <c r="A5908" s="1" t="s">
        <v>2755</v>
      </c>
      <c r="B5908" s="1" t="s">
        <v>1549</v>
      </c>
      <c r="C5908" s="2">
        <f>IFERROR(VLOOKUP(Tableau2[[#This Row],[PR]],'Taux sortant'!$I$9:$S$167,COLUMN(),0),"")</f>
        <v>20.5</v>
      </c>
      <c r="D5908" s="2">
        <f>IFERROR(VLOOKUP(Tableau2[[#This Row],[PR]],'Taux sortant'!$I$9:$S$167,COLUMN(),0),"")</f>
        <v>15.85</v>
      </c>
      <c r="E5908" s="2">
        <f>IFERROR(VLOOKUP(Tableau2[[#This Row],[PR]],'Taux sortant'!$I$9:$S$167,COLUMN(),0),"")</f>
        <v>12.24</v>
      </c>
      <c r="F5908" s="2">
        <f>IFERROR(VLOOKUP(Tableau2[[#This Row],[PR]],'Taux sortant'!$I$9:$S$167,COLUMN(),0),"")</f>
        <v>9.4</v>
      </c>
      <c r="G5908" s="2">
        <f>IFERROR(VLOOKUP(Tableau2[[#This Row],[PR]],'Taux sortant'!$I$9:$S$167,COLUMN(),0),"")</f>
        <v>7.62</v>
      </c>
      <c r="H5908" s="2">
        <f>IFERROR(VLOOKUP(Tableau2[[#This Row],[PR]],'Taux sortant'!$I$9:$S$167,COLUMN(),0),"")</f>
        <v>6.35</v>
      </c>
      <c r="I5908" s="2">
        <f>IFERROR(VLOOKUP(Tableau2[[#This Row],[PR]],'Taux sortant'!$I$9:$S$167,COLUMN(),0),"")</f>
        <v>5.47</v>
      </c>
      <c r="J5908" s="2">
        <f>IFERROR(VLOOKUP(Tableau2[[#This Row],[PR]],'Taux sortant'!$I$9:$S$167,COLUMN(),0),"")</f>
        <v>0</v>
      </c>
      <c r="K5908" s="2">
        <f>IFERROR(VLOOKUP(Tableau2[[#This Row],[PR]],'Taux sortant'!$I$9:$S$167,COLUMN(),0),"")</f>
        <v>0</v>
      </c>
      <c r="L5908" s="2" t="str">
        <f>IFERROR(VLOOKUP(Tableau2[[#This Row],[PR]],'Taux sortant'!$I$9:$S$167,COLUMN(),0),"")</f>
        <v/>
      </c>
    </row>
    <row r="5909" spans="1:12" x14ac:dyDescent="0.3">
      <c r="A5909" s="1" t="s">
        <v>2758</v>
      </c>
      <c r="B5909" s="1" t="s">
        <v>1570</v>
      </c>
      <c r="C5909" s="2">
        <f>IFERROR(VLOOKUP(Tableau2[[#This Row],[PR]],'Taux sortant'!$I$9:$S$167,COLUMN(),0),"")</f>
        <v>19.86</v>
      </c>
      <c r="D5909" s="2">
        <f>IFERROR(VLOOKUP(Tableau2[[#This Row],[PR]],'Taux sortant'!$I$9:$S$167,COLUMN(),0),"")</f>
        <v>14.64</v>
      </c>
      <c r="E5909" s="2">
        <f>IFERROR(VLOOKUP(Tableau2[[#This Row],[PR]],'Taux sortant'!$I$9:$S$167,COLUMN(),0),"")</f>
        <v>10.78</v>
      </c>
      <c r="F5909" s="2">
        <f>IFERROR(VLOOKUP(Tableau2[[#This Row],[PR]],'Taux sortant'!$I$9:$S$167,COLUMN(),0),"")</f>
        <v>8.1199999999999992</v>
      </c>
      <c r="G5909" s="2">
        <f>IFERROR(VLOOKUP(Tableau2[[#This Row],[PR]],'Taux sortant'!$I$9:$S$167,COLUMN(),0),"")</f>
        <v>6.83</v>
      </c>
      <c r="H5909" s="2">
        <f>IFERROR(VLOOKUP(Tableau2[[#This Row],[PR]],'Taux sortant'!$I$9:$S$167,COLUMN(),0),"")</f>
        <v>5.07</v>
      </c>
      <c r="I5909" s="2">
        <f>IFERROR(VLOOKUP(Tableau2[[#This Row],[PR]],'Taux sortant'!$I$9:$S$167,COLUMN(),0),"")</f>
        <v>4.43</v>
      </c>
      <c r="J5909" s="2">
        <f>IFERROR(VLOOKUP(Tableau2[[#This Row],[PR]],'Taux sortant'!$I$9:$S$167,COLUMN(),0),"")</f>
        <v>0</v>
      </c>
      <c r="K5909" s="2">
        <f>IFERROR(VLOOKUP(Tableau2[[#This Row],[PR]],'Taux sortant'!$I$9:$S$167,COLUMN(),0),"")</f>
        <v>0</v>
      </c>
      <c r="L5909" s="2" t="str">
        <f>IFERROR(VLOOKUP(Tableau2[[#This Row],[PR]],'Taux sortant'!$I$9:$S$167,COLUMN(),0),"")</f>
        <v/>
      </c>
    </row>
    <row r="5910" spans="1:12" x14ac:dyDescent="0.3">
      <c r="A5910" s="1" t="s">
        <v>2761</v>
      </c>
      <c r="B5910" s="1" t="s">
        <v>1682</v>
      </c>
      <c r="C5910" s="2">
        <f>IFERROR(VLOOKUP(Tableau2[[#This Row],[PR]],'Taux sortant'!$I$9:$S$167,COLUMN(),0),"")</f>
        <v>9.59</v>
      </c>
      <c r="D5910" s="2">
        <f>IFERROR(VLOOKUP(Tableau2[[#This Row],[PR]],'Taux sortant'!$I$9:$S$167,COLUMN(),0),"")</f>
        <v>7.53</v>
      </c>
      <c r="E5910" s="2">
        <f>IFERROR(VLOOKUP(Tableau2[[#This Row],[PR]],'Taux sortant'!$I$9:$S$167,COLUMN(),0),"")</f>
        <v>5.2</v>
      </c>
      <c r="F5910" s="2">
        <f>IFERROR(VLOOKUP(Tableau2[[#This Row],[PR]],'Taux sortant'!$I$9:$S$167,COLUMN(),0),"")</f>
        <v>4.08</v>
      </c>
      <c r="G5910" s="2">
        <f>IFERROR(VLOOKUP(Tableau2[[#This Row],[PR]],'Taux sortant'!$I$9:$S$167,COLUMN(),0),"")</f>
        <v>3.34</v>
      </c>
      <c r="H5910" s="2">
        <f>IFERROR(VLOOKUP(Tableau2[[#This Row],[PR]],'Taux sortant'!$I$9:$S$167,COLUMN(),0),"")</f>
        <v>2.88</v>
      </c>
      <c r="I5910" s="2">
        <f>IFERROR(VLOOKUP(Tableau2[[#This Row],[PR]],'Taux sortant'!$I$9:$S$167,COLUMN(),0),"")</f>
        <v>2.59</v>
      </c>
      <c r="J5910" s="2">
        <f>IFERROR(VLOOKUP(Tableau2[[#This Row],[PR]],'Taux sortant'!$I$9:$S$167,COLUMN(),0),"")</f>
        <v>0</v>
      </c>
      <c r="K5910" s="2">
        <f>IFERROR(VLOOKUP(Tableau2[[#This Row],[PR]],'Taux sortant'!$I$9:$S$167,COLUMN(),0),"")</f>
        <v>0</v>
      </c>
      <c r="L5910" s="2" t="str">
        <f>IFERROR(VLOOKUP(Tableau2[[#This Row],[PR]],'Taux sortant'!$I$9:$S$167,COLUMN(),0),"")</f>
        <v/>
      </c>
    </row>
    <row r="5911" spans="1:12" x14ac:dyDescent="0.3">
      <c r="A5911" s="1" t="s">
        <v>2764</v>
      </c>
      <c r="B5911" s="1" t="s">
        <v>1533</v>
      </c>
      <c r="C5911" s="2">
        <f>IFERROR(VLOOKUP(Tableau2[[#This Row],[PR]],'Taux sortant'!$I$9:$S$167,COLUMN(),0),"")</f>
        <v>9.59</v>
      </c>
      <c r="D5911" s="2">
        <f>IFERROR(VLOOKUP(Tableau2[[#This Row],[PR]],'Taux sortant'!$I$9:$S$167,COLUMN(),0),"")</f>
        <v>7.53</v>
      </c>
      <c r="E5911" s="2">
        <f>IFERROR(VLOOKUP(Tableau2[[#This Row],[PR]],'Taux sortant'!$I$9:$S$167,COLUMN(),0),"")</f>
        <v>5.2</v>
      </c>
      <c r="F5911" s="2">
        <f>IFERROR(VLOOKUP(Tableau2[[#This Row],[PR]],'Taux sortant'!$I$9:$S$167,COLUMN(),0),"")</f>
        <v>4.08</v>
      </c>
      <c r="G5911" s="2">
        <f>IFERROR(VLOOKUP(Tableau2[[#This Row],[PR]],'Taux sortant'!$I$9:$S$167,COLUMN(),0),"")</f>
        <v>3.34</v>
      </c>
      <c r="H5911" s="2">
        <f>IFERROR(VLOOKUP(Tableau2[[#This Row],[PR]],'Taux sortant'!$I$9:$S$167,COLUMN(),0),"")</f>
        <v>2.88</v>
      </c>
      <c r="I5911" s="2">
        <f>IFERROR(VLOOKUP(Tableau2[[#This Row],[PR]],'Taux sortant'!$I$9:$S$167,COLUMN(),0),"")</f>
        <v>2.59</v>
      </c>
      <c r="J5911" s="2">
        <f>IFERROR(VLOOKUP(Tableau2[[#This Row],[PR]],'Taux sortant'!$I$9:$S$167,COLUMN(),0),"")</f>
        <v>0</v>
      </c>
      <c r="K5911" s="2">
        <f>IFERROR(VLOOKUP(Tableau2[[#This Row],[PR]],'Taux sortant'!$I$9:$S$167,COLUMN(),0),"")</f>
        <v>0</v>
      </c>
      <c r="L5911" s="2" t="str">
        <f>IFERROR(VLOOKUP(Tableau2[[#This Row],[PR]],'Taux sortant'!$I$9:$S$167,COLUMN(),0),"")</f>
        <v/>
      </c>
    </row>
    <row r="5912" spans="1:12" x14ac:dyDescent="0.3">
      <c r="A5912" s="1" t="s">
        <v>2767</v>
      </c>
      <c r="B5912" s="1" t="s">
        <v>1523</v>
      </c>
      <c r="C5912" s="2">
        <f>IFERROR(VLOOKUP(Tableau2[[#This Row],[PR]],'Taux sortant'!$I$9:$S$167,COLUMN(),0),"")</f>
        <v>20.91</v>
      </c>
      <c r="D5912" s="2">
        <f>IFERROR(VLOOKUP(Tableau2[[#This Row],[PR]],'Taux sortant'!$I$9:$S$167,COLUMN(),0),"")</f>
        <v>16.62</v>
      </c>
      <c r="E5912" s="2">
        <f>IFERROR(VLOOKUP(Tableau2[[#This Row],[PR]],'Taux sortant'!$I$9:$S$167,COLUMN(),0),"")</f>
        <v>12.11</v>
      </c>
      <c r="F5912" s="2">
        <f>IFERROR(VLOOKUP(Tableau2[[#This Row],[PR]],'Taux sortant'!$I$9:$S$167,COLUMN(),0),"")</f>
        <v>9.7100000000000009</v>
      </c>
      <c r="G5912" s="2">
        <f>IFERROR(VLOOKUP(Tableau2[[#This Row],[PR]],'Taux sortant'!$I$9:$S$167,COLUMN(),0),"")</f>
        <v>7</v>
      </c>
      <c r="H5912" s="2">
        <f>IFERROR(VLOOKUP(Tableau2[[#This Row],[PR]],'Taux sortant'!$I$9:$S$167,COLUMN(),0),"")</f>
        <v>4.8099999999999996</v>
      </c>
      <c r="I5912" s="2">
        <f>IFERROR(VLOOKUP(Tableau2[[#This Row],[PR]],'Taux sortant'!$I$9:$S$167,COLUMN(),0),"")</f>
        <v>4.1900000000000004</v>
      </c>
      <c r="J5912" s="2">
        <f>IFERROR(VLOOKUP(Tableau2[[#This Row],[PR]],'Taux sortant'!$I$9:$S$167,COLUMN(),0),"")</f>
        <v>0</v>
      </c>
      <c r="K5912" s="2">
        <f>IFERROR(VLOOKUP(Tableau2[[#This Row],[PR]],'Taux sortant'!$I$9:$S$167,COLUMN(),0),"")</f>
        <v>0</v>
      </c>
      <c r="L5912" s="2" t="str">
        <f>IFERROR(VLOOKUP(Tableau2[[#This Row],[PR]],'Taux sortant'!$I$9:$S$167,COLUMN(),0),"")</f>
        <v/>
      </c>
    </row>
    <row r="5913" spans="1:12" x14ac:dyDescent="0.3">
      <c r="A5913" s="1" t="s">
        <v>2769</v>
      </c>
      <c r="B5913" s="1" t="s">
        <v>112</v>
      </c>
      <c r="C5913" s="2">
        <f>IFERROR(VLOOKUP(Tableau2[[#This Row],[PR]],'Taux sortant'!$I$9:$S$167,COLUMN(),0),"")</f>
        <v>19.39</v>
      </c>
      <c r="D5913" s="2">
        <f>IFERROR(VLOOKUP(Tableau2[[#This Row],[PR]],'Taux sortant'!$I$9:$S$167,COLUMN(),0),"")</f>
        <v>15.4</v>
      </c>
      <c r="E5913" s="2">
        <f>IFERROR(VLOOKUP(Tableau2[[#This Row],[PR]],'Taux sortant'!$I$9:$S$167,COLUMN(),0),"")</f>
        <v>11.05</v>
      </c>
      <c r="F5913" s="2">
        <f>IFERROR(VLOOKUP(Tableau2[[#This Row],[PR]],'Taux sortant'!$I$9:$S$167,COLUMN(),0),"")</f>
        <v>8.92</v>
      </c>
      <c r="G5913" s="2">
        <f>IFERROR(VLOOKUP(Tableau2[[#This Row],[PR]],'Taux sortant'!$I$9:$S$167,COLUMN(),0),"")</f>
        <v>7.15</v>
      </c>
      <c r="H5913" s="2">
        <f>IFERROR(VLOOKUP(Tableau2[[#This Row],[PR]],'Taux sortant'!$I$9:$S$167,COLUMN(),0),"")</f>
        <v>5.51</v>
      </c>
      <c r="I5913" s="2">
        <f>IFERROR(VLOOKUP(Tableau2[[#This Row],[PR]],'Taux sortant'!$I$9:$S$167,COLUMN(),0),"")</f>
        <v>4.75</v>
      </c>
      <c r="J5913" s="2">
        <f>IFERROR(VLOOKUP(Tableau2[[#This Row],[PR]],'Taux sortant'!$I$9:$S$167,COLUMN(),0),"")</f>
        <v>0</v>
      </c>
      <c r="K5913" s="2">
        <f>IFERROR(VLOOKUP(Tableau2[[#This Row],[PR]],'Taux sortant'!$I$9:$S$167,COLUMN(),0),"")</f>
        <v>0</v>
      </c>
      <c r="L5913" s="2" t="str">
        <f>IFERROR(VLOOKUP(Tableau2[[#This Row],[PR]],'Taux sortant'!$I$9:$S$167,COLUMN(),0),"")</f>
        <v/>
      </c>
    </row>
    <row r="5914" spans="1:12" x14ac:dyDescent="0.3">
      <c r="A5914" s="1" t="s">
        <v>2771</v>
      </c>
      <c r="B5914" s="1" t="s">
        <v>1523</v>
      </c>
      <c r="C5914" s="2">
        <f>IFERROR(VLOOKUP(Tableau2[[#This Row],[PR]],'Taux sortant'!$I$9:$S$167,COLUMN(),0),"")</f>
        <v>20.91</v>
      </c>
      <c r="D5914" s="2">
        <f>IFERROR(VLOOKUP(Tableau2[[#This Row],[PR]],'Taux sortant'!$I$9:$S$167,COLUMN(),0),"")</f>
        <v>16.62</v>
      </c>
      <c r="E5914" s="2">
        <f>IFERROR(VLOOKUP(Tableau2[[#This Row],[PR]],'Taux sortant'!$I$9:$S$167,COLUMN(),0),"")</f>
        <v>12.11</v>
      </c>
      <c r="F5914" s="2">
        <f>IFERROR(VLOOKUP(Tableau2[[#This Row],[PR]],'Taux sortant'!$I$9:$S$167,COLUMN(),0),"")</f>
        <v>9.7100000000000009</v>
      </c>
      <c r="G5914" s="2">
        <f>IFERROR(VLOOKUP(Tableau2[[#This Row],[PR]],'Taux sortant'!$I$9:$S$167,COLUMN(),0),"")</f>
        <v>7</v>
      </c>
      <c r="H5914" s="2">
        <f>IFERROR(VLOOKUP(Tableau2[[#This Row],[PR]],'Taux sortant'!$I$9:$S$167,COLUMN(),0),"")</f>
        <v>4.8099999999999996</v>
      </c>
      <c r="I5914" s="2">
        <f>IFERROR(VLOOKUP(Tableau2[[#This Row],[PR]],'Taux sortant'!$I$9:$S$167,COLUMN(),0),"")</f>
        <v>4.1900000000000004</v>
      </c>
      <c r="J5914" s="2">
        <f>IFERROR(VLOOKUP(Tableau2[[#This Row],[PR]],'Taux sortant'!$I$9:$S$167,COLUMN(),0),"")</f>
        <v>0</v>
      </c>
      <c r="K5914" s="2">
        <f>IFERROR(VLOOKUP(Tableau2[[#This Row],[PR]],'Taux sortant'!$I$9:$S$167,COLUMN(),0),"")</f>
        <v>0</v>
      </c>
      <c r="L5914" s="2" t="str">
        <f>IFERROR(VLOOKUP(Tableau2[[#This Row],[PR]],'Taux sortant'!$I$9:$S$167,COLUMN(),0),"")</f>
        <v/>
      </c>
    </row>
    <row r="5915" spans="1:12" x14ac:dyDescent="0.3">
      <c r="A5915" s="1" t="s">
        <v>2774</v>
      </c>
      <c r="B5915" s="1" t="s">
        <v>1529</v>
      </c>
      <c r="C5915" s="2">
        <f>IFERROR(VLOOKUP(Tableau2[[#This Row],[PR]],'Taux sortant'!$I$9:$S$167,COLUMN(),0),"")</f>
        <v>8.85</v>
      </c>
      <c r="D5915" s="2">
        <f>IFERROR(VLOOKUP(Tableau2[[#This Row],[PR]],'Taux sortant'!$I$9:$S$167,COLUMN(),0),"")</f>
        <v>6.89</v>
      </c>
      <c r="E5915" s="2">
        <f>IFERROR(VLOOKUP(Tableau2[[#This Row],[PR]],'Taux sortant'!$I$9:$S$167,COLUMN(),0),"")</f>
        <v>4.7</v>
      </c>
      <c r="F5915" s="2">
        <f>IFERROR(VLOOKUP(Tableau2[[#This Row],[PR]],'Taux sortant'!$I$9:$S$167,COLUMN(),0),"")</f>
        <v>3.63</v>
      </c>
      <c r="G5915" s="2">
        <f>IFERROR(VLOOKUP(Tableau2[[#This Row],[PR]],'Taux sortant'!$I$9:$S$167,COLUMN(),0),"")</f>
        <v>2.93</v>
      </c>
      <c r="H5915" s="2">
        <f>IFERROR(VLOOKUP(Tableau2[[#This Row],[PR]],'Taux sortant'!$I$9:$S$167,COLUMN(),0),"")</f>
        <v>2.4900000000000002</v>
      </c>
      <c r="I5915" s="2">
        <f>IFERROR(VLOOKUP(Tableau2[[#This Row],[PR]],'Taux sortant'!$I$9:$S$167,COLUMN(),0),"")</f>
        <v>2.21</v>
      </c>
      <c r="J5915" s="2">
        <f>IFERROR(VLOOKUP(Tableau2[[#This Row],[PR]],'Taux sortant'!$I$9:$S$167,COLUMN(),0),"")</f>
        <v>0</v>
      </c>
      <c r="K5915" s="2">
        <f>IFERROR(VLOOKUP(Tableau2[[#This Row],[PR]],'Taux sortant'!$I$9:$S$167,COLUMN(),0),"")</f>
        <v>0</v>
      </c>
      <c r="L5915" s="2" t="str">
        <f>IFERROR(VLOOKUP(Tableau2[[#This Row],[PR]],'Taux sortant'!$I$9:$S$167,COLUMN(),0),"")</f>
        <v/>
      </c>
    </row>
    <row r="5916" spans="1:12" x14ac:dyDescent="0.3">
      <c r="A5916" s="1" t="s">
        <v>5676</v>
      </c>
      <c r="B5916" s="1" t="s">
        <v>5356</v>
      </c>
      <c r="C5916" s="2">
        <f>IFERROR(VLOOKUP(Tableau2[[#This Row],[PR]],'Taux sortant'!$I$9:$S$167,COLUMN(),0),"")</f>
        <v>14.1</v>
      </c>
      <c r="D5916" s="2">
        <f>IFERROR(VLOOKUP(Tableau2[[#This Row],[PR]],'Taux sortant'!$I$9:$S$167,COLUMN(),0),"")</f>
        <v>12.41</v>
      </c>
      <c r="E5916" s="2">
        <f>IFERROR(VLOOKUP(Tableau2[[#This Row],[PR]],'Taux sortant'!$I$9:$S$167,COLUMN(),0),"")</f>
        <v>9.0299999999999994</v>
      </c>
      <c r="F5916" s="2">
        <f>IFERROR(VLOOKUP(Tableau2[[#This Row],[PR]],'Taux sortant'!$I$9:$S$167,COLUMN(),0),"")</f>
        <v>7.34</v>
      </c>
      <c r="G5916" s="2">
        <f>IFERROR(VLOOKUP(Tableau2[[#This Row],[PR]],'Taux sortant'!$I$9:$S$167,COLUMN(),0),"")</f>
        <v>6.12</v>
      </c>
      <c r="H5916" s="2">
        <f>IFERROR(VLOOKUP(Tableau2[[#This Row],[PR]],'Taux sortant'!$I$9:$S$167,COLUMN(),0),"")</f>
        <v>5.37</v>
      </c>
      <c r="I5916" s="2">
        <f>IFERROR(VLOOKUP(Tableau2[[#This Row],[PR]],'Taux sortant'!$I$9:$S$167,COLUMN(),0),"")</f>
        <v>4.6500000000000004</v>
      </c>
      <c r="J5916" s="2">
        <f>IFERROR(VLOOKUP(Tableau2[[#This Row],[PR]],'Taux sortant'!$I$9:$S$167,COLUMN(),0),"")</f>
        <v>0</v>
      </c>
      <c r="K5916" s="2">
        <f>IFERROR(VLOOKUP(Tableau2[[#This Row],[PR]],'Taux sortant'!$I$9:$S$167,COLUMN(),0),"")</f>
        <v>1585.65</v>
      </c>
      <c r="L5916" s="2" t="str">
        <f>IFERROR(VLOOKUP(Tableau2[[#This Row],[PR]],'Taux sortant'!$I$9:$S$167,COLUMN(),0),"")</f>
        <v/>
      </c>
    </row>
    <row r="5917" spans="1:12" x14ac:dyDescent="0.3">
      <c r="A5917" s="1" t="s">
        <v>2777</v>
      </c>
      <c r="B5917" s="1" t="s">
        <v>1572</v>
      </c>
      <c r="C5917" s="2">
        <f>IFERROR(VLOOKUP(Tableau2[[#This Row],[PR]],'Taux sortant'!$I$9:$S$167,COLUMN(),0),"")</f>
        <v>11.77</v>
      </c>
      <c r="D5917" s="2">
        <f>IFERROR(VLOOKUP(Tableau2[[#This Row],[PR]],'Taux sortant'!$I$9:$S$167,COLUMN(),0),"")</f>
        <v>9.3699999999999992</v>
      </c>
      <c r="E5917" s="2">
        <f>IFERROR(VLOOKUP(Tableau2[[#This Row],[PR]],'Taux sortant'!$I$9:$S$167,COLUMN(),0),"")</f>
        <v>6.64</v>
      </c>
      <c r="F5917" s="2">
        <f>IFERROR(VLOOKUP(Tableau2[[#This Row],[PR]],'Taux sortant'!$I$9:$S$167,COLUMN(),0),"")</f>
        <v>5.36</v>
      </c>
      <c r="G5917" s="2">
        <f>IFERROR(VLOOKUP(Tableau2[[#This Row],[PR]],'Taux sortant'!$I$9:$S$167,COLUMN(),0),"")</f>
        <v>4.43</v>
      </c>
      <c r="H5917" s="2">
        <f>IFERROR(VLOOKUP(Tableau2[[#This Row],[PR]],'Taux sortant'!$I$9:$S$167,COLUMN(),0),"")</f>
        <v>3.65</v>
      </c>
      <c r="I5917" s="2">
        <f>IFERROR(VLOOKUP(Tableau2[[#This Row],[PR]],'Taux sortant'!$I$9:$S$167,COLUMN(),0),"")</f>
        <v>3.13</v>
      </c>
      <c r="J5917" s="2">
        <f>IFERROR(VLOOKUP(Tableau2[[#This Row],[PR]],'Taux sortant'!$I$9:$S$167,COLUMN(),0),"")</f>
        <v>0</v>
      </c>
      <c r="K5917" s="2">
        <f>IFERROR(VLOOKUP(Tableau2[[#This Row],[PR]],'Taux sortant'!$I$9:$S$167,COLUMN(),0),"")</f>
        <v>0</v>
      </c>
      <c r="L5917" s="2" t="str">
        <f>IFERROR(VLOOKUP(Tableau2[[#This Row],[PR]],'Taux sortant'!$I$9:$S$167,COLUMN(),0),"")</f>
        <v/>
      </c>
    </row>
    <row r="5918" spans="1:12" x14ac:dyDescent="0.3">
      <c r="A5918" s="1" t="s">
        <v>2780</v>
      </c>
      <c r="B5918" s="1" t="s">
        <v>1572</v>
      </c>
      <c r="C5918" s="2">
        <f>IFERROR(VLOOKUP(Tableau2[[#This Row],[PR]],'Taux sortant'!$I$9:$S$167,COLUMN(),0),"")</f>
        <v>11.77</v>
      </c>
      <c r="D5918" s="2">
        <f>IFERROR(VLOOKUP(Tableau2[[#This Row],[PR]],'Taux sortant'!$I$9:$S$167,COLUMN(),0),"")</f>
        <v>9.3699999999999992</v>
      </c>
      <c r="E5918" s="2">
        <f>IFERROR(VLOOKUP(Tableau2[[#This Row],[PR]],'Taux sortant'!$I$9:$S$167,COLUMN(),0),"")</f>
        <v>6.64</v>
      </c>
      <c r="F5918" s="2">
        <f>IFERROR(VLOOKUP(Tableau2[[#This Row],[PR]],'Taux sortant'!$I$9:$S$167,COLUMN(),0),"")</f>
        <v>5.36</v>
      </c>
      <c r="G5918" s="2">
        <f>IFERROR(VLOOKUP(Tableau2[[#This Row],[PR]],'Taux sortant'!$I$9:$S$167,COLUMN(),0),"")</f>
        <v>4.43</v>
      </c>
      <c r="H5918" s="2">
        <f>IFERROR(VLOOKUP(Tableau2[[#This Row],[PR]],'Taux sortant'!$I$9:$S$167,COLUMN(),0),"")</f>
        <v>3.65</v>
      </c>
      <c r="I5918" s="2">
        <f>IFERROR(VLOOKUP(Tableau2[[#This Row],[PR]],'Taux sortant'!$I$9:$S$167,COLUMN(),0),"")</f>
        <v>3.13</v>
      </c>
      <c r="J5918" s="2">
        <f>IFERROR(VLOOKUP(Tableau2[[#This Row],[PR]],'Taux sortant'!$I$9:$S$167,COLUMN(),0),"")</f>
        <v>0</v>
      </c>
      <c r="K5918" s="2">
        <f>IFERROR(VLOOKUP(Tableau2[[#This Row],[PR]],'Taux sortant'!$I$9:$S$167,COLUMN(),0),"")</f>
        <v>0</v>
      </c>
      <c r="L5918" s="2" t="str">
        <f>IFERROR(VLOOKUP(Tableau2[[#This Row],[PR]],'Taux sortant'!$I$9:$S$167,COLUMN(),0),"")</f>
        <v/>
      </c>
    </row>
    <row r="5919" spans="1:12" x14ac:dyDescent="0.3">
      <c r="A5919" s="1" t="s">
        <v>2783</v>
      </c>
      <c r="B5919" s="1" t="s">
        <v>1570</v>
      </c>
      <c r="C5919" s="2">
        <f>IFERROR(VLOOKUP(Tableau2[[#This Row],[PR]],'Taux sortant'!$I$9:$S$167,COLUMN(),0),"")</f>
        <v>19.86</v>
      </c>
      <c r="D5919" s="2">
        <f>IFERROR(VLOOKUP(Tableau2[[#This Row],[PR]],'Taux sortant'!$I$9:$S$167,COLUMN(),0),"")</f>
        <v>14.64</v>
      </c>
      <c r="E5919" s="2">
        <f>IFERROR(VLOOKUP(Tableau2[[#This Row],[PR]],'Taux sortant'!$I$9:$S$167,COLUMN(),0),"")</f>
        <v>10.78</v>
      </c>
      <c r="F5919" s="2">
        <f>IFERROR(VLOOKUP(Tableau2[[#This Row],[PR]],'Taux sortant'!$I$9:$S$167,COLUMN(),0),"")</f>
        <v>8.1199999999999992</v>
      </c>
      <c r="G5919" s="2">
        <f>IFERROR(VLOOKUP(Tableau2[[#This Row],[PR]],'Taux sortant'!$I$9:$S$167,COLUMN(),0),"")</f>
        <v>6.83</v>
      </c>
      <c r="H5919" s="2">
        <f>IFERROR(VLOOKUP(Tableau2[[#This Row],[PR]],'Taux sortant'!$I$9:$S$167,COLUMN(),0),"")</f>
        <v>5.07</v>
      </c>
      <c r="I5919" s="2">
        <f>IFERROR(VLOOKUP(Tableau2[[#This Row],[PR]],'Taux sortant'!$I$9:$S$167,COLUMN(),0),"")</f>
        <v>4.43</v>
      </c>
      <c r="J5919" s="2">
        <f>IFERROR(VLOOKUP(Tableau2[[#This Row],[PR]],'Taux sortant'!$I$9:$S$167,COLUMN(),0),"")</f>
        <v>0</v>
      </c>
      <c r="K5919" s="2">
        <f>IFERROR(VLOOKUP(Tableau2[[#This Row],[PR]],'Taux sortant'!$I$9:$S$167,COLUMN(),0),"")</f>
        <v>0</v>
      </c>
      <c r="L5919" s="2" t="str">
        <f>IFERROR(VLOOKUP(Tableau2[[#This Row],[PR]],'Taux sortant'!$I$9:$S$167,COLUMN(),0),"")</f>
        <v/>
      </c>
    </row>
    <row r="5920" spans="1:12" x14ac:dyDescent="0.3">
      <c r="A5920" s="1" t="s">
        <v>3831</v>
      </c>
      <c r="B5920" s="1" t="s">
        <v>3097</v>
      </c>
      <c r="C5920" s="2">
        <f>IFERROR(VLOOKUP(Tableau2[[#This Row],[PR]],'Taux sortant'!$I$9:$S$167,COLUMN(),0),"")</f>
        <v>15.23</v>
      </c>
      <c r="D5920" s="2">
        <f>IFERROR(VLOOKUP(Tableau2[[#This Row],[PR]],'Taux sortant'!$I$9:$S$167,COLUMN(),0),"")</f>
        <v>12.68</v>
      </c>
      <c r="E5920" s="2">
        <f>IFERROR(VLOOKUP(Tableau2[[#This Row],[PR]],'Taux sortant'!$I$9:$S$167,COLUMN(),0),"")</f>
        <v>9.76</v>
      </c>
      <c r="F5920" s="2">
        <f>IFERROR(VLOOKUP(Tableau2[[#This Row],[PR]],'Taux sortant'!$I$9:$S$167,COLUMN(),0),"")</f>
        <v>8.27</v>
      </c>
      <c r="G5920" s="2">
        <f>IFERROR(VLOOKUP(Tableau2[[#This Row],[PR]],'Taux sortant'!$I$9:$S$167,COLUMN(),0),"")</f>
        <v>7.07</v>
      </c>
      <c r="H5920" s="2">
        <f>IFERROR(VLOOKUP(Tableau2[[#This Row],[PR]],'Taux sortant'!$I$9:$S$167,COLUMN(),0),"")</f>
        <v>6.09</v>
      </c>
      <c r="I5920" s="2">
        <f>IFERROR(VLOOKUP(Tableau2[[#This Row],[PR]],'Taux sortant'!$I$9:$S$167,COLUMN(),0),"")</f>
        <v>5.31</v>
      </c>
      <c r="J5920" s="2">
        <f>IFERROR(VLOOKUP(Tableau2[[#This Row],[PR]],'Taux sortant'!$I$9:$S$167,COLUMN(),0),"")</f>
        <v>0</v>
      </c>
      <c r="K5920" s="2">
        <f>IFERROR(VLOOKUP(Tableau2[[#This Row],[PR]],'Taux sortant'!$I$9:$S$167,COLUMN(),0),"")</f>
        <v>0</v>
      </c>
      <c r="L5920" s="2" t="str">
        <f>IFERROR(VLOOKUP(Tableau2[[#This Row],[PR]],'Taux sortant'!$I$9:$S$167,COLUMN(),0),"")</f>
        <v/>
      </c>
    </row>
    <row r="5921" spans="1:12" x14ac:dyDescent="0.3">
      <c r="A5921" s="1" t="s">
        <v>2786</v>
      </c>
      <c r="B5921" s="1" t="s">
        <v>1790</v>
      </c>
      <c r="C5921" s="2">
        <f>IFERROR(VLOOKUP(Tableau2[[#This Row],[PR]],'Taux sortant'!$I$9:$S$167,COLUMN(),0),"")</f>
        <v>20.27</v>
      </c>
      <c r="D5921" s="2">
        <f>IFERROR(VLOOKUP(Tableau2[[#This Row],[PR]],'Taux sortant'!$I$9:$S$167,COLUMN(),0),"")</f>
        <v>17.12</v>
      </c>
      <c r="E5921" s="2">
        <f>IFERROR(VLOOKUP(Tableau2[[#This Row],[PR]],'Taux sortant'!$I$9:$S$167,COLUMN(),0),"")</f>
        <v>13.15</v>
      </c>
      <c r="F5921" s="2">
        <f>IFERROR(VLOOKUP(Tableau2[[#This Row],[PR]],'Taux sortant'!$I$9:$S$167,COLUMN(),0),"")</f>
        <v>9.51</v>
      </c>
      <c r="G5921" s="2">
        <f>IFERROR(VLOOKUP(Tableau2[[#This Row],[PR]],'Taux sortant'!$I$9:$S$167,COLUMN(),0),"")</f>
        <v>6.45</v>
      </c>
      <c r="H5921" s="2">
        <f>IFERROR(VLOOKUP(Tableau2[[#This Row],[PR]],'Taux sortant'!$I$9:$S$167,COLUMN(),0),"")</f>
        <v>4.6399999999999997</v>
      </c>
      <c r="I5921" s="2">
        <f>IFERROR(VLOOKUP(Tableau2[[#This Row],[PR]],'Taux sortant'!$I$9:$S$167,COLUMN(),0),"")</f>
        <v>3.62</v>
      </c>
      <c r="J5921" s="2">
        <f>IFERROR(VLOOKUP(Tableau2[[#This Row],[PR]],'Taux sortant'!$I$9:$S$167,COLUMN(),0),"")</f>
        <v>0</v>
      </c>
      <c r="K5921" s="2">
        <f>IFERROR(VLOOKUP(Tableau2[[#This Row],[PR]],'Taux sortant'!$I$9:$S$167,COLUMN(),0),"")</f>
        <v>0</v>
      </c>
      <c r="L5921" s="2" t="str">
        <f>IFERROR(VLOOKUP(Tableau2[[#This Row],[PR]],'Taux sortant'!$I$9:$S$167,COLUMN(),0),"")</f>
        <v/>
      </c>
    </row>
    <row r="5922" spans="1:12" x14ac:dyDescent="0.3">
      <c r="A5922" s="1" t="s">
        <v>2789</v>
      </c>
      <c r="B5922" s="1" t="s">
        <v>1531</v>
      </c>
      <c r="C5922" s="2">
        <f>IFERROR(VLOOKUP(Tableau2[[#This Row],[PR]],'Taux sortant'!$I$9:$S$167,COLUMN(),0),"")</f>
        <v>9.59</v>
      </c>
      <c r="D5922" s="2">
        <f>IFERROR(VLOOKUP(Tableau2[[#This Row],[PR]],'Taux sortant'!$I$9:$S$167,COLUMN(),0),"")</f>
        <v>7.53</v>
      </c>
      <c r="E5922" s="2">
        <f>IFERROR(VLOOKUP(Tableau2[[#This Row],[PR]],'Taux sortant'!$I$9:$S$167,COLUMN(),0),"")</f>
        <v>5.2</v>
      </c>
      <c r="F5922" s="2">
        <f>IFERROR(VLOOKUP(Tableau2[[#This Row],[PR]],'Taux sortant'!$I$9:$S$167,COLUMN(),0),"")</f>
        <v>4.08</v>
      </c>
      <c r="G5922" s="2">
        <f>IFERROR(VLOOKUP(Tableau2[[#This Row],[PR]],'Taux sortant'!$I$9:$S$167,COLUMN(),0),"")</f>
        <v>3.34</v>
      </c>
      <c r="H5922" s="2">
        <f>IFERROR(VLOOKUP(Tableau2[[#This Row],[PR]],'Taux sortant'!$I$9:$S$167,COLUMN(),0),"")</f>
        <v>2.88</v>
      </c>
      <c r="I5922" s="2">
        <f>IFERROR(VLOOKUP(Tableau2[[#This Row],[PR]],'Taux sortant'!$I$9:$S$167,COLUMN(),0),"")</f>
        <v>2.59</v>
      </c>
      <c r="J5922" s="2">
        <f>IFERROR(VLOOKUP(Tableau2[[#This Row],[PR]],'Taux sortant'!$I$9:$S$167,COLUMN(),0),"")</f>
        <v>0</v>
      </c>
      <c r="K5922" s="2">
        <f>IFERROR(VLOOKUP(Tableau2[[#This Row],[PR]],'Taux sortant'!$I$9:$S$167,COLUMN(),0),"")</f>
        <v>0</v>
      </c>
      <c r="L5922" s="2" t="str">
        <f>IFERROR(VLOOKUP(Tableau2[[#This Row],[PR]],'Taux sortant'!$I$9:$S$167,COLUMN(),0),"")</f>
        <v/>
      </c>
    </row>
    <row r="5923" spans="1:12" x14ac:dyDescent="0.3">
      <c r="A5923" s="1" t="s">
        <v>2792</v>
      </c>
      <c r="B5923" s="1" t="s">
        <v>1570</v>
      </c>
      <c r="C5923" s="2">
        <f>IFERROR(VLOOKUP(Tableau2[[#This Row],[PR]],'Taux sortant'!$I$9:$S$167,COLUMN(),0),"")</f>
        <v>19.86</v>
      </c>
      <c r="D5923" s="2">
        <f>IFERROR(VLOOKUP(Tableau2[[#This Row],[PR]],'Taux sortant'!$I$9:$S$167,COLUMN(),0),"")</f>
        <v>14.64</v>
      </c>
      <c r="E5923" s="2">
        <f>IFERROR(VLOOKUP(Tableau2[[#This Row],[PR]],'Taux sortant'!$I$9:$S$167,COLUMN(),0),"")</f>
        <v>10.78</v>
      </c>
      <c r="F5923" s="2">
        <f>IFERROR(VLOOKUP(Tableau2[[#This Row],[PR]],'Taux sortant'!$I$9:$S$167,COLUMN(),0),"")</f>
        <v>8.1199999999999992</v>
      </c>
      <c r="G5923" s="2">
        <f>IFERROR(VLOOKUP(Tableau2[[#This Row],[PR]],'Taux sortant'!$I$9:$S$167,COLUMN(),0),"")</f>
        <v>6.83</v>
      </c>
      <c r="H5923" s="2">
        <f>IFERROR(VLOOKUP(Tableau2[[#This Row],[PR]],'Taux sortant'!$I$9:$S$167,COLUMN(),0),"")</f>
        <v>5.07</v>
      </c>
      <c r="I5923" s="2">
        <f>IFERROR(VLOOKUP(Tableau2[[#This Row],[PR]],'Taux sortant'!$I$9:$S$167,COLUMN(),0),"")</f>
        <v>4.43</v>
      </c>
      <c r="J5923" s="2">
        <f>IFERROR(VLOOKUP(Tableau2[[#This Row],[PR]],'Taux sortant'!$I$9:$S$167,COLUMN(),0),"")</f>
        <v>0</v>
      </c>
      <c r="K5923" s="2">
        <f>IFERROR(VLOOKUP(Tableau2[[#This Row],[PR]],'Taux sortant'!$I$9:$S$167,COLUMN(),0),"")</f>
        <v>0</v>
      </c>
      <c r="L5923" s="2" t="str">
        <f>IFERROR(VLOOKUP(Tableau2[[#This Row],[PR]],'Taux sortant'!$I$9:$S$167,COLUMN(),0),"")</f>
        <v/>
      </c>
    </row>
    <row r="5924" spans="1:12" x14ac:dyDescent="0.3">
      <c r="A5924" s="1" t="s">
        <v>2795</v>
      </c>
      <c r="B5924" s="1" t="s">
        <v>1587</v>
      </c>
      <c r="C5924" s="2">
        <f>IFERROR(VLOOKUP(Tableau2[[#This Row],[PR]],'Taux sortant'!$I$9:$S$167,COLUMN(),0),"")</f>
        <v>20.91</v>
      </c>
      <c r="D5924" s="2">
        <f>IFERROR(VLOOKUP(Tableau2[[#This Row],[PR]],'Taux sortant'!$I$9:$S$167,COLUMN(),0),"")</f>
        <v>16.62</v>
      </c>
      <c r="E5924" s="2">
        <f>IFERROR(VLOOKUP(Tableau2[[#This Row],[PR]],'Taux sortant'!$I$9:$S$167,COLUMN(),0),"")</f>
        <v>12.11</v>
      </c>
      <c r="F5924" s="2">
        <f>IFERROR(VLOOKUP(Tableau2[[#This Row],[PR]],'Taux sortant'!$I$9:$S$167,COLUMN(),0),"")</f>
        <v>9.7100000000000009</v>
      </c>
      <c r="G5924" s="2">
        <f>IFERROR(VLOOKUP(Tableau2[[#This Row],[PR]],'Taux sortant'!$I$9:$S$167,COLUMN(),0),"")</f>
        <v>7</v>
      </c>
      <c r="H5924" s="2">
        <f>IFERROR(VLOOKUP(Tableau2[[#This Row],[PR]],'Taux sortant'!$I$9:$S$167,COLUMN(),0),"")</f>
        <v>4.8099999999999996</v>
      </c>
      <c r="I5924" s="2">
        <f>IFERROR(VLOOKUP(Tableau2[[#This Row],[PR]],'Taux sortant'!$I$9:$S$167,COLUMN(),0),"")</f>
        <v>4.1900000000000004</v>
      </c>
      <c r="J5924" s="2">
        <f>IFERROR(VLOOKUP(Tableau2[[#This Row],[PR]],'Taux sortant'!$I$9:$S$167,COLUMN(),0),"")</f>
        <v>0</v>
      </c>
      <c r="K5924" s="2">
        <f>IFERROR(VLOOKUP(Tableau2[[#This Row],[PR]],'Taux sortant'!$I$9:$S$167,COLUMN(),0),"")</f>
        <v>0</v>
      </c>
      <c r="L5924" s="2" t="str">
        <f>IFERROR(VLOOKUP(Tableau2[[#This Row],[PR]],'Taux sortant'!$I$9:$S$167,COLUMN(),0),"")</f>
        <v/>
      </c>
    </row>
    <row r="5925" spans="1:12" x14ac:dyDescent="0.3">
      <c r="A5925" s="1" t="s">
        <v>2798</v>
      </c>
      <c r="B5925" s="1" t="s">
        <v>1535</v>
      </c>
      <c r="C5925" s="2">
        <f>IFERROR(VLOOKUP(Tableau2[[#This Row],[PR]],'Taux sortant'!$I$9:$S$167,COLUMN(),0),"")</f>
        <v>32.31</v>
      </c>
      <c r="D5925" s="2">
        <f>IFERROR(VLOOKUP(Tableau2[[#This Row],[PR]],'Taux sortant'!$I$9:$S$167,COLUMN(),0),"")</f>
        <v>25.84</v>
      </c>
      <c r="E5925" s="2">
        <f>IFERROR(VLOOKUP(Tableau2[[#This Row],[PR]],'Taux sortant'!$I$9:$S$167,COLUMN(),0),"")</f>
        <v>18.78</v>
      </c>
      <c r="F5925" s="2">
        <f>IFERROR(VLOOKUP(Tableau2[[#This Row],[PR]],'Taux sortant'!$I$9:$S$167,COLUMN(),0),"")</f>
        <v>15.36</v>
      </c>
      <c r="G5925" s="2">
        <f>IFERROR(VLOOKUP(Tableau2[[#This Row],[PR]],'Taux sortant'!$I$9:$S$167,COLUMN(),0),"")</f>
        <v>12.71</v>
      </c>
      <c r="H5925" s="2">
        <f>IFERROR(VLOOKUP(Tableau2[[#This Row],[PR]],'Taux sortant'!$I$9:$S$167,COLUMN(),0),"")</f>
        <v>10.58</v>
      </c>
      <c r="I5925" s="2">
        <f>IFERROR(VLOOKUP(Tableau2[[#This Row],[PR]],'Taux sortant'!$I$9:$S$167,COLUMN(),0),"")</f>
        <v>9.08</v>
      </c>
      <c r="J5925" s="2">
        <f>IFERROR(VLOOKUP(Tableau2[[#This Row],[PR]],'Taux sortant'!$I$9:$S$167,COLUMN(),0),"")</f>
        <v>0</v>
      </c>
      <c r="K5925" s="2">
        <f>IFERROR(VLOOKUP(Tableau2[[#This Row],[PR]],'Taux sortant'!$I$9:$S$167,COLUMN(),0),"")</f>
        <v>0</v>
      </c>
      <c r="L5925" s="2" t="str">
        <f>IFERROR(VLOOKUP(Tableau2[[#This Row],[PR]],'Taux sortant'!$I$9:$S$167,COLUMN(),0),"")</f>
        <v/>
      </c>
    </row>
    <row r="5926" spans="1:12" x14ac:dyDescent="0.3">
      <c r="A5926" s="1" t="s">
        <v>2801</v>
      </c>
      <c r="B5926" s="1" t="s">
        <v>1523</v>
      </c>
      <c r="C5926" s="2">
        <f>IFERROR(VLOOKUP(Tableau2[[#This Row],[PR]],'Taux sortant'!$I$9:$S$167,COLUMN(),0),"")</f>
        <v>20.91</v>
      </c>
      <c r="D5926" s="2">
        <f>IFERROR(VLOOKUP(Tableau2[[#This Row],[PR]],'Taux sortant'!$I$9:$S$167,COLUMN(),0),"")</f>
        <v>16.62</v>
      </c>
      <c r="E5926" s="2">
        <f>IFERROR(VLOOKUP(Tableau2[[#This Row],[PR]],'Taux sortant'!$I$9:$S$167,COLUMN(),0),"")</f>
        <v>12.11</v>
      </c>
      <c r="F5926" s="2">
        <f>IFERROR(VLOOKUP(Tableau2[[#This Row],[PR]],'Taux sortant'!$I$9:$S$167,COLUMN(),0),"")</f>
        <v>9.7100000000000009</v>
      </c>
      <c r="G5926" s="2">
        <f>IFERROR(VLOOKUP(Tableau2[[#This Row],[PR]],'Taux sortant'!$I$9:$S$167,COLUMN(),0),"")</f>
        <v>7</v>
      </c>
      <c r="H5926" s="2">
        <f>IFERROR(VLOOKUP(Tableau2[[#This Row],[PR]],'Taux sortant'!$I$9:$S$167,COLUMN(),0),"")</f>
        <v>4.8099999999999996</v>
      </c>
      <c r="I5926" s="2">
        <f>IFERROR(VLOOKUP(Tableau2[[#This Row],[PR]],'Taux sortant'!$I$9:$S$167,COLUMN(),0),"")</f>
        <v>4.1900000000000004</v>
      </c>
      <c r="J5926" s="2">
        <f>IFERROR(VLOOKUP(Tableau2[[#This Row],[PR]],'Taux sortant'!$I$9:$S$167,COLUMN(),0),"")</f>
        <v>0</v>
      </c>
      <c r="K5926" s="2">
        <f>IFERROR(VLOOKUP(Tableau2[[#This Row],[PR]],'Taux sortant'!$I$9:$S$167,COLUMN(),0),"")</f>
        <v>0</v>
      </c>
      <c r="L5926" s="2" t="str">
        <f>IFERROR(VLOOKUP(Tableau2[[#This Row],[PR]],'Taux sortant'!$I$9:$S$167,COLUMN(),0),"")</f>
        <v/>
      </c>
    </row>
    <row r="5927" spans="1:12" x14ac:dyDescent="0.3">
      <c r="A5927" s="1" t="s">
        <v>2804</v>
      </c>
      <c r="B5927" s="1" t="s">
        <v>1695</v>
      </c>
      <c r="C5927" s="2">
        <f>IFERROR(VLOOKUP(Tableau2[[#This Row],[PR]],'Taux sortant'!$I$9:$S$167,COLUMN(),0),"")</f>
        <v>9.59</v>
      </c>
      <c r="D5927" s="2">
        <f>IFERROR(VLOOKUP(Tableau2[[#This Row],[PR]],'Taux sortant'!$I$9:$S$167,COLUMN(),0),"")</f>
        <v>7.53</v>
      </c>
      <c r="E5927" s="2">
        <f>IFERROR(VLOOKUP(Tableau2[[#This Row],[PR]],'Taux sortant'!$I$9:$S$167,COLUMN(),0),"")</f>
        <v>5.2</v>
      </c>
      <c r="F5927" s="2">
        <f>IFERROR(VLOOKUP(Tableau2[[#This Row],[PR]],'Taux sortant'!$I$9:$S$167,COLUMN(),0),"")</f>
        <v>4.08</v>
      </c>
      <c r="G5927" s="2">
        <f>IFERROR(VLOOKUP(Tableau2[[#This Row],[PR]],'Taux sortant'!$I$9:$S$167,COLUMN(),0),"")</f>
        <v>3.34</v>
      </c>
      <c r="H5927" s="2">
        <f>IFERROR(VLOOKUP(Tableau2[[#This Row],[PR]],'Taux sortant'!$I$9:$S$167,COLUMN(),0),"")</f>
        <v>2.88</v>
      </c>
      <c r="I5927" s="2">
        <f>IFERROR(VLOOKUP(Tableau2[[#This Row],[PR]],'Taux sortant'!$I$9:$S$167,COLUMN(),0),"")</f>
        <v>2.59</v>
      </c>
      <c r="J5927" s="2">
        <f>IFERROR(VLOOKUP(Tableau2[[#This Row],[PR]],'Taux sortant'!$I$9:$S$167,COLUMN(),0),"")</f>
        <v>0</v>
      </c>
      <c r="K5927" s="2">
        <f>IFERROR(VLOOKUP(Tableau2[[#This Row],[PR]],'Taux sortant'!$I$9:$S$167,COLUMN(),0),"")</f>
        <v>0</v>
      </c>
      <c r="L5927" s="2" t="str">
        <f>IFERROR(VLOOKUP(Tableau2[[#This Row],[PR]],'Taux sortant'!$I$9:$S$167,COLUMN(),0),"")</f>
        <v/>
      </c>
    </row>
    <row r="5928" spans="1:12" x14ac:dyDescent="0.3">
      <c r="A5928" s="1" t="s">
        <v>2807</v>
      </c>
      <c r="B5928" s="1" t="s">
        <v>1549</v>
      </c>
      <c r="C5928" s="2">
        <f>IFERROR(VLOOKUP(Tableau2[[#This Row],[PR]],'Taux sortant'!$I$9:$S$167,COLUMN(),0),"")</f>
        <v>20.5</v>
      </c>
      <c r="D5928" s="2">
        <f>IFERROR(VLOOKUP(Tableau2[[#This Row],[PR]],'Taux sortant'!$I$9:$S$167,COLUMN(),0),"")</f>
        <v>15.85</v>
      </c>
      <c r="E5928" s="2">
        <f>IFERROR(VLOOKUP(Tableau2[[#This Row],[PR]],'Taux sortant'!$I$9:$S$167,COLUMN(),0),"")</f>
        <v>12.24</v>
      </c>
      <c r="F5928" s="2">
        <f>IFERROR(VLOOKUP(Tableau2[[#This Row],[PR]],'Taux sortant'!$I$9:$S$167,COLUMN(),0),"")</f>
        <v>9.4</v>
      </c>
      <c r="G5928" s="2">
        <f>IFERROR(VLOOKUP(Tableau2[[#This Row],[PR]],'Taux sortant'!$I$9:$S$167,COLUMN(),0),"")</f>
        <v>7.62</v>
      </c>
      <c r="H5928" s="2">
        <f>IFERROR(VLOOKUP(Tableau2[[#This Row],[PR]],'Taux sortant'!$I$9:$S$167,COLUMN(),0),"")</f>
        <v>6.35</v>
      </c>
      <c r="I5928" s="2">
        <f>IFERROR(VLOOKUP(Tableau2[[#This Row],[PR]],'Taux sortant'!$I$9:$S$167,COLUMN(),0),"")</f>
        <v>5.47</v>
      </c>
      <c r="J5928" s="2">
        <f>IFERROR(VLOOKUP(Tableau2[[#This Row],[PR]],'Taux sortant'!$I$9:$S$167,COLUMN(),0),"")</f>
        <v>0</v>
      </c>
      <c r="K5928" s="2">
        <f>IFERROR(VLOOKUP(Tableau2[[#This Row],[PR]],'Taux sortant'!$I$9:$S$167,COLUMN(),0),"")</f>
        <v>0</v>
      </c>
      <c r="L5928" s="2" t="str">
        <f>IFERROR(VLOOKUP(Tableau2[[#This Row],[PR]],'Taux sortant'!$I$9:$S$167,COLUMN(),0),"")</f>
        <v/>
      </c>
    </row>
    <row r="5929" spans="1:12" x14ac:dyDescent="0.3">
      <c r="A5929" s="1" t="s">
        <v>2810</v>
      </c>
      <c r="B5929" s="1" t="s">
        <v>1523</v>
      </c>
      <c r="C5929" s="2">
        <f>IFERROR(VLOOKUP(Tableau2[[#This Row],[PR]],'Taux sortant'!$I$9:$S$167,COLUMN(),0),"")</f>
        <v>20.91</v>
      </c>
      <c r="D5929" s="2">
        <f>IFERROR(VLOOKUP(Tableau2[[#This Row],[PR]],'Taux sortant'!$I$9:$S$167,COLUMN(),0),"")</f>
        <v>16.62</v>
      </c>
      <c r="E5929" s="2">
        <f>IFERROR(VLOOKUP(Tableau2[[#This Row],[PR]],'Taux sortant'!$I$9:$S$167,COLUMN(),0),"")</f>
        <v>12.11</v>
      </c>
      <c r="F5929" s="2">
        <f>IFERROR(VLOOKUP(Tableau2[[#This Row],[PR]],'Taux sortant'!$I$9:$S$167,COLUMN(),0),"")</f>
        <v>9.7100000000000009</v>
      </c>
      <c r="G5929" s="2">
        <f>IFERROR(VLOOKUP(Tableau2[[#This Row],[PR]],'Taux sortant'!$I$9:$S$167,COLUMN(),0),"")</f>
        <v>7</v>
      </c>
      <c r="H5929" s="2">
        <f>IFERROR(VLOOKUP(Tableau2[[#This Row],[PR]],'Taux sortant'!$I$9:$S$167,COLUMN(),0),"")</f>
        <v>4.8099999999999996</v>
      </c>
      <c r="I5929" s="2">
        <f>IFERROR(VLOOKUP(Tableau2[[#This Row],[PR]],'Taux sortant'!$I$9:$S$167,COLUMN(),0),"")</f>
        <v>4.1900000000000004</v>
      </c>
      <c r="J5929" s="2">
        <f>IFERROR(VLOOKUP(Tableau2[[#This Row],[PR]],'Taux sortant'!$I$9:$S$167,COLUMN(),0),"")</f>
        <v>0</v>
      </c>
      <c r="K5929" s="2">
        <f>IFERROR(VLOOKUP(Tableau2[[#This Row],[PR]],'Taux sortant'!$I$9:$S$167,COLUMN(),0),"")</f>
        <v>0</v>
      </c>
      <c r="L5929" s="2" t="str">
        <f>IFERROR(VLOOKUP(Tableau2[[#This Row],[PR]],'Taux sortant'!$I$9:$S$167,COLUMN(),0),"")</f>
        <v/>
      </c>
    </row>
    <row r="5930" spans="1:12" x14ac:dyDescent="0.3">
      <c r="A5930" s="1" t="s">
        <v>2813</v>
      </c>
      <c r="B5930" s="1" t="s">
        <v>1549</v>
      </c>
      <c r="C5930" s="2">
        <f>IFERROR(VLOOKUP(Tableau2[[#This Row],[PR]],'Taux sortant'!$I$9:$S$167,COLUMN(),0),"")</f>
        <v>20.5</v>
      </c>
      <c r="D5930" s="2">
        <f>IFERROR(VLOOKUP(Tableau2[[#This Row],[PR]],'Taux sortant'!$I$9:$S$167,COLUMN(),0),"")</f>
        <v>15.85</v>
      </c>
      <c r="E5930" s="2">
        <f>IFERROR(VLOOKUP(Tableau2[[#This Row],[PR]],'Taux sortant'!$I$9:$S$167,COLUMN(),0),"")</f>
        <v>12.24</v>
      </c>
      <c r="F5930" s="2">
        <f>IFERROR(VLOOKUP(Tableau2[[#This Row],[PR]],'Taux sortant'!$I$9:$S$167,COLUMN(),0),"")</f>
        <v>9.4</v>
      </c>
      <c r="G5930" s="2">
        <f>IFERROR(VLOOKUP(Tableau2[[#This Row],[PR]],'Taux sortant'!$I$9:$S$167,COLUMN(),0),"")</f>
        <v>7.62</v>
      </c>
      <c r="H5930" s="2">
        <f>IFERROR(VLOOKUP(Tableau2[[#This Row],[PR]],'Taux sortant'!$I$9:$S$167,COLUMN(),0),"")</f>
        <v>6.35</v>
      </c>
      <c r="I5930" s="2">
        <f>IFERROR(VLOOKUP(Tableau2[[#This Row],[PR]],'Taux sortant'!$I$9:$S$167,COLUMN(),0),"")</f>
        <v>5.47</v>
      </c>
      <c r="J5930" s="2">
        <f>IFERROR(VLOOKUP(Tableau2[[#This Row],[PR]],'Taux sortant'!$I$9:$S$167,COLUMN(),0),"")</f>
        <v>0</v>
      </c>
      <c r="K5930" s="2">
        <f>IFERROR(VLOOKUP(Tableau2[[#This Row],[PR]],'Taux sortant'!$I$9:$S$167,COLUMN(),0),"")</f>
        <v>0</v>
      </c>
      <c r="L5930" s="2" t="str">
        <f>IFERROR(VLOOKUP(Tableau2[[#This Row],[PR]],'Taux sortant'!$I$9:$S$167,COLUMN(),0),"")</f>
        <v/>
      </c>
    </row>
    <row r="5931" spans="1:12" x14ac:dyDescent="0.3">
      <c r="A5931" s="1" t="s">
        <v>1347</v>
      </c>
      <c r="B5931" s="1" t="s">
        <v>73</v>
      </c>
      <c r="C5931" s="2">
        <f>IFERROR(VLOOKUP(Tableau2[[#This Row],[PR]],'Taux sortant'!$I$9:$S$167,COLUMN(),0),"")</f>
        <v>18.93</v>
      </c>
      <c r="D5931" s="2">
        <f>IFERROR(VLOOKUP(Tableau2[[#This Row],[PR]],'Taux sortant'!$I$9:$S$167,COLUMN(),0),"")</f>
        <v>14.7</v>
      </c>
      <c r="E5931" s="2">
        <f>IFERROR(VLOOKUP(Tableau2[[#This Row],[PR]],'Taux sortant'!$I$9:$S$167,COLUMN(),0),"")</f>
        <v>10.55</v>
      </c>
      <c r="F5931" s="2">
        <f>IFERROR(VLOOKUP(Tableau2[[#This Row],[PR]],'Taux sortant'!$I$9:$S$167,COLUMN(),0),"")</f>
        <v>8.69</v>
      </c>
      <c r="G5931" s="2">
        <f>IFERROR(VLOOKUP(Tableau2[[#This Row],[PR]],'Taux sortant'!$I$9:$S$167,COLUMN(),0),"")</f>
        <v>6.98</v>
      </c>
      <c r="H5931" s="2">
        <f>IFERROR(VLOOKUP(Tableau2[[#This Row],[PR]],'Taux sortant'!$I$9:$S$167,COLUMN(),0),"")</f>
        <v>5.4</v>
      </c>
      <c r="I5931" s="2">
        <f>IFERROR(VLOOKUP(Tableau2[[#This Row],[PR]],'Taux sortant'!$I$9:$S$167,COLUMN(),0),"")</f>
        <v>4.87</v>
      </c>
      <c r="J5931" s="2">
        <f>IFERROR(VLOOKUP(Tableau2[[#This Row],[PR]],'Taux sortant'!$I$9:$S$167,COLUMN(),0),"")</f>
        <v>0</v>
      </c>
      <c r="K5931" s="2">
        <f>IFERROR(VLOOKUP(Tableau2[[#This Row],[PR]],'Taux sortant'!$I$9:$S$167,COLUMN(),0),"")</f>
        <v>0</v>
      </c>
      <c r="L5931" s="2" t="str">
        <f>IFERROR(VLOOKUP(Tableau2[[#This Row],[PR]],'Taux sortant'!$I$9:$S$167,COLUMN(),0),"")</f>
        <v/>
      </c>
    </row>
    <row r="5932" spans="1:12" x14ac:dyDescent="0.3">
      <c r="A5932" s="1" t="s">
        <v>2816</v>
      </c>
      <c r="B5932" s="1" t="s">
        <v>1549</v>
      </c>
      <c r="C5932" s="2">
        <f>IFERROR(VLOOKUP(Tableau2[[#This Row],[PR]],'Taux sortant'!$I$9:$S$167,COLUMN(),0),"")</f>
        <v>20.5</v>
      </c>
      <c r="D5932" s="2">
        <f>IFERROR(VLOOKUP(Tableau2[[#This Row],[PR]],'Taux sortant'!$I$9:$S$167,COLUMN(),0),"")</f>
        <v>15.85</v>
      </c>
      <c r="E5932" s="2">
        <f>IFERROR(VLOOKUP(Tableau2[[#This Row],[PR]],'Taux sortant'!$I$9:$S$167,COLUMN(),0),"")</f>
        <v>12.24</v>
      </c>
      <c r="F5932" s="2">
        <f>IFERROR(VLOOKUP(Tableau2[[#This Row],[PR]],'Taux sortant'!$I$9:$S$167,COLUMN(),0),"")</f>
        <v>9.4</v>
      </c>
      <c r="G5932" s="2">
        <f>IFERROR(VLOOKUP(Tableau2[[#This Row],[PR]],'Taux sortant'!$I$9:$S$167,COLUMN(),0),"")</f>
        <v>7.62</v>
      </c>
      <c r="H5932" s="2">
        <f>IFERROR(VLOOKUP(Tableau2[[#This Row],[PR]],'Taux sortant'!$I$9:$S$167,COLUMN(),0),"")</f>
        <v>6.35</v>
      </c>
      <c r="I5932" s="2">
        <f>IFERROR(VLOOKUP(Tableau2[[#This Row],[PR]],'Taux sortant'!$I$9:$S$167,COLUMN(),0),"")</f>
        <v>5.47</v>
      </c>
      <c r="J5932" s="2">
        <f>IFERROR(VLOOKUP(Tableau2[[#This Row],[PR]],'Taux sortant'!$I$9:$S$167,COLUMN(),0),"")</f>
        <v>0</v>
      </c>
      <c r="K5932" s="2">
        <f>IFERROR(VLOOKUP(Tableau2[[#This Row],[PR]],'Taux sortant'!$I$9:$S$167,COLUMN(),0),"")</f>
        <v>0</v>
      </c>
      <c r="L5932" s="2" t="str">
        <f>IFERROR(VLOOKUP(Tableau2[[#This Row],[PR]],'Taux sortant'!$I$9:$S$167,COLUMN(),0),"")</f>
        <v/>
      </c>
    </row>
    <row r="5933" spans="1:12" x14ac:dyDescent="0.3">
      <c r="A5933" s="1" t="s">
        <v>5678</v>
      </c>
      <c r="B5933" s="1" t="s">
        <v>4049</v>
      </c>
      <c r="C5933" s="2">
        <f>IFERROR(VLOOKUP(Tableau2[[#This Row],[PR]],'Taux sortant'!$I$9:$S$167,COLUMN(),0),"")</f>
        <v>29.48</v>
      </c>
      <c r="D5933" s="2">
        <f>IFERROR(VLOOKUP(Tableau2[[#This Row],[PR]],'Taux sortant'!$I$9:$S$167,COLUMN(),0),"")</f>
        <v>25.96</v>
      </c>
      <c r="E5933" s="2">
        <f>IFERROR(VLOOKUP(Tableau2[[#This Row],[PR]],'Taux sortant'!$I$9:$S$167,COLUMN(),0),"")</f>
        <v>21.9</v>
      </c>
      <c r="F5933" s="2">
        <f>IFERROR(VLOOKUP(Tableau2[[#This Row],[PR]],'Taux sortant'!$I$9:$S$167,COLUMN(),0),"")</f>
        <v>19.86</v>
      </c>
      <c r="G5933" s="2">
        <f>IFERROR(VLOOKUP(Tableau2[[#This Row],[PR]],'Taux sortant'!$I$9:$S$167,COLUMN(),0),"")</f>
        <v>17.54</v>
      </c>
      <c r="H5933" s="2">
        <f>IFERROR(VLOOKUP(Tableau2[[#This Row],[PR]],'Taux sortant'!$I$9:$S$167,COLUMN(),0),"")</f>
        <v>15.33</v>
      </c>
      <c r="I5933" s="2">
        <f>IFERROR(VLOOKUP(Tableau2[[#This Row],[PR]],'Taux sortant'!$I$9:$S$167,COLUMN(),0),"")</f>
        <v>13.28</v>
      </c>
      <c r="J5933" s="2">
        <f>IFERROR(VLOOKUP(Tableau2[[#This Row],[PR]],'Taux sortant'!$I$9:$S$167,COLUMN(),0),"")</f>
        <v>0</v>
      </c>
      <c r="K5933" s="2">
        <f>IFERROR(VLOOKUP(Tableau2[[#This Row],[PR]],'Taux sortant'!$I$9:$S$167,COLUMN(),0),"")</f>
        <v>0</v>
      </c>
      <c r="L5933" s="2" t="str">
        <f>IFERROR(VLOOKUP(Tableau2[[#This Row],[PR]],'Taux sortant'!$I$9:$S$167,COLUMN(),0),"")</f>
        <v/>
      </c>
    </row>
    <row r="5934" spans="1:12" x14ac:dyDescent="0.3">
      <c r="A5934" s="1" t="s">
        <v>5678</v>
      </c>
      <c r="B5934" s="1" t="s">
        <v>5349</v>
      </c>
      <c r="C5934" s="2" t="str">
        <f>IFERROR(VLOOKUP(Tableau2[[#This Row],[PR]],'Taux sortant'!$I$9:$S$167,COLUMN(),0),"")</f>
        <v/>
      </c>
      <c r="D5934" s="2" t="str">
        <f>IFERROR(VLOOKUP(Tableau2[[#This Row],[PR]],'Taux sortant'!$I$9:$S$167,COLUMN(),0),"")</f>
        <v/>
      </c>
      <c r="E5934" s="2" t="str">
        <f>IFERROR(VLOOKUP(Tableau2[[#This Row],[PR]],'Taux sortant'!$I$9:$S$167,COLUMN(),0),"")</f>
        <v/>
      </c>
      <c r="F5934" s="2" t="str">
        <f>IFERROR(VLOOKUP(Tableau2[[#This Row],[PR]],'Taux sortant'!$I$9:$S$167,COLUMN(),0),"")</f>
        <v/>
      </c>
      <c r="G5934" s="2" t="str">
        <f>IFERROR(VLOOKUP(Tableau2[[#This Row],[PR]],'Taux sortant'!$I$9:$S$167,COLUMN(),0),"")</f>
        <v/>
      </c>
      <c r="H5934" s="2" t="str">
        <f>IFERROR(VLOOKUP(Tableau2[[#This Row],[PR]],'Taux sortant'!$I$9:$S$167,COLUMN(),0),"")</f>
        <v/>
      </c>
      <c r="I5934" s="2" t="str">
        <f>IFERROR(VLOOKUP(Tableau2[[#This Row],[PR]],'Taux sortant'!$I$9:$S$167,COLUMN(),0),"")</f>
        <v/>
      </c>
      <c r="J5934" s="2" t="str">
        <f>IFERROR(VLOOKUP(Tableau2[[#This Row],[PR]],'Taux sortant'!$I$9:$S$167,COLUMN(),0),"")</f>
        <v/>
      </c>
      <c r="K5934" s="2" t="str">
        <f>IFERROR(VLOOKUP(Tableau2[[#This Row],[PR]],'Taux sortant'!$I$9:$S$167,COLUMN(),0),"")</f>
        <v/>
      </c>
      <c r="L5934" s="2" t="str">
        <f>IFERROR(VLOOKUP(Tableau2[[#This Row],[PR]],'Taux sortant'!$I$9:$S$167,COLUMN(),0),"")</f>
        <v/>
      </c>
    </row>
    <row r="5935" spans="1:12" x14ac:dyDescent="0.3">
      <c r="A5935" s="1" t="s">
        <v>5284</v>
      </c>
      <c r="B5935" s="1" t="s">
        <v>4140</v>
      </c>
      <c r="C5935" s="2" t="str">
        <f>IFERROR(VLOOKUP(Tableau2[[#This Row],[PR]],'Taux sortant'!$I$9:$S$167,COLUMN(),0),"")</f>
        <v/>
      </c>
      <c r="D5935" s="2" t="str">
        <f>IFERROR(VLOOKUP(Tableau2[[#This Row],[PR]],'Taux sortant'!$I$9:$S$167,COLUMN(),0),"")</f>
        <v/>
      </c>
      <c r="E5935" s="2" t="str">
        <f>IFERROR(VLOOKUP(Tableau2[[#This Row],[PR]],'Taux sortant'!$I$9:$S$167,COLUMN(),0),"")</f>
        <v/>
      </c>
      <c r="F5935" s="2" t="str">
        <f>IFERROR(VLOOKUP(Tableau2[[#This Row],[PR]],'Taux sortant'!$I$9:$S$167,COLUMN(),0),"")</f>
        <v/>
      </c>
      <c r="G5935" s="2" t="str">
        <f>IFERROR(VLOOKUP(Tableau2[[#This Row],[PR]],'Taux sortant'!$I$9:$S$167,COLUMN(),0),"")</f>
        <v/>
      </c>
      <c r="H5935" s="2" t="str">
        <f>IFERROR(VLOOKUP(Tableau2[[#This Row],[PR]],'Taux sortant'!$I$9:$S$167,COLUMN(),0),"")</f>
        <v/>
      </c>
      <c r="I5935" s="2" t="str">
        <f>IFERROR(VLOOKUP(Tableau2[[#This Row],[PR]],'Taux sortant'!$I$9:$S$167,COLUMN(),0),"")</f>
        <v/>
      </c>
      <c r="J5935" s="2" t="str">
        <f>IFERROR(VLOOKUP(Tableau2[[#This Row],[PR]],'Taux sortant'!$I$9:$S$167,COLUMN(),0),"")</f>
        <v/>
      </c>
      <c r="K5935" s="2" t="str">
        <f>IFERROR(VLOOKUP(Tableau2[[#This Row],[PR]],'Taux sortant'!$I$9:$S$167,COLUMN(),0),"")</f>
        <v/>
      </c>
      <c r="L5935" s="2" t="str">
        <f>IFERROR(VLOOKUP(Tableau2[[#This Row],[PR]],'Taux sortant'!$I$9:$S$167,COLUMN(),0),"")</f>
        <v/>
      </c>
    </row>
    <row r="5936" spans="1:12" x14ac:dyDescent="0.3">
      <c r="A5936" s="1" t="s">
        <v>2819</v>
      </c>
      <c r="B5936" s="1" t="s">
        <v>1790</v>
      </c>
      <c r="C5936" s="2">
        <f>IFERROR(VLOOKUP(Tableau2[[#This Row],[PR]],'Taux sortant'!$I$9:$S$167,COLUMN(),0),"")</f>
        <v>20.27</v>
      </c>
      <c r="D5936" s="2">
        <f>IFERROR(VLOOKUP(Tableau2[[#This Row],[PR]],'Taux sortant'!$I$9:$S$167,COLUMN(),0),"")</f>
        <v>17.12</v>
      </c>
      <c r="E5936" s="2">
        <f>IFERROR(VLOOKUP(Tableau2[[#This Row],[PR]],'Taux sortant'!$I$9:$S$167,COLUMN(),0),"")</f>
        <v>13.15</v>
      </c>
      <c r="F5936" s="2">
        <f>IFERROR(VLOOKUP(Tableau2[[#This Row],[PR]],'Taux sortant'!$I$9:$S$167,COLUMN(),0),"")</f>
        <v>9.51</v>
      </c>
      <c r="G5936" s="2">
        <f>IFERROR(VLOOKUP(Tableau2[[#This Row],[PR]],'Taux sortant'!$I$9:$S$167,COLUMN(),0),"")</f>
        <v>6.45</v>
      </c>
      <c r="H5936" s="2">
        <f>IFERROR(VLOOKUP(Tableau2[[#This Row],[PR]],'Taux sortant'!$I$9:$S$167,COLUMN(),0),"")</f>
        <v>4.6399999999999997</v>
      </c>
      <c r="I5936" s="2">
        <f>IFERROR(VLOOKUP(Tableau2[[#This Row],[PR]],'Taux sortant'!$I$9:$S$167,COLUMN(),0),"")</f>
        <v>3.62</v>
      </c>
      <c r="J5936" s="2">
        <f>IFERROR(VLOOKUP(Tableau2[[#This Row],[PR]],'Taux sortant'!$I$9:$S$167,COLUMN(),0),"")</f>
        <v>0</v>
      </c>
      <c r="K5936" s="2">
        <f>IFERROR(VLOOKUP(Tableau2[[#This Row],[PR]],'Taux sortant'!$I$9:$S$167,COLUMN(),0),"")</f>
        <v>0</v>
      </c>
      <c r="L5936" s="2" t="str">
        <f>IFERROR(VLOOKUP(Tableau2[[#This Row],[PR]],'Taux sortant'!$I$9:$S$167,COLUMN(),0),"")</f>
        <v/>
      </c>
    </row>
    <row r="5937" spans="1:12" x14ac:dyDescent="0.3">
      <c r="A5937" s="1" t="s">
        <v>2819</v>
      </c>
      <c r="B5937" s="1" t="s">
        <v>3076</v>
      </c>
      <c r="C5937" s="2">
        <f>IFERROR(VLOOKUP(Tableau2[[#This Row],[PR]],'Taux sortant'!$I$9:$S$167,COLUMN(),0),"")</f>
        <v>14.68</v>
      </c>
      <c r="D5937" s="2">
        <f>IFERROR(VLOOKUP(Tableau2[[#This Row],[PR]],'Taux sortant'!$I$9:$S$167,COLUMN(),0),"")</f>
        <v>12.17</v>
      </c>
      <c r="E5937" s="2">
        <f>IFERROR(VLOOKUP(Tableau2[[#This Row],[PR]],'Taux sortant'!$I$9:$S$167,COLUMN(),0),"")</f>
        <v>9.26</v>
      </c>
      <c r="F5937" s="2">
        <f>IFERROR(VLOOKUP(Tableau2[[#This Row],[PR]],'Taux sortant'!$I$9:$S$167,COLUMN(),0),"")</f>
        <v>7.85</v>
      </c>
      <c r="G5937" s="2">
        <f>IFERROR(VLOOKUP(Tableau2[[#This Row],[PR]],'Taux sortant'!$I$9:$S$167,COLUMN(),0),"")</f>
        <v>6.68</v>
      </c>
      <c r="H5937" s="2">
        <f>IFERROR(VLOOKUP(Tableau2[[#This Row],[PR]],'Taux sortant'!$I$9:$S$167,COLUMN(),0),"")</f>
        <v>5.72</v>
      </c>
      <c r="I5937" s="2">
        <f>IFERROR(VLOOKUP(Tableau2[[#This Row],[PR]],'Taux sortant'!$I$9:$S$167,COLUMN(),0),"")</f>
        <v>4.96</v>
      </c>
      <c r="J5937" s="2">
        <f>IFERROR(VLOOKUP(Tableau2[[#This Row],[PR]],'Taux sortant'!$I$9:$S$167,COLUMN(),0),"")</f>
        <v>0</v>
      </c>
      <c r="K5937" s="2">
        <f>IFERROR(VLOOKUP(Tableau2[[#This Row],[PR]],'Taux sortant'!$I$9:$S$167,COLUMN(),0),"")</f>
        <v>0</v>
      </c>
      <c r="L5937" s="2" t="str">
        <f>IFERROR(VLOOKUP(Tableau2[[#This Row],[PR]],'Taux sortant'!$I$9:$S$167,COLUMN(),0),"")</f>
        <v/>
      </c>
    </row>
    <row r="5938" spans="1:12" x14ac:dyDescent="0.3">
      <c r="A5938" s="1" t="s">
        <v>2822</v>
      </c>
      <c r="B5938" s="1" t="s">
        <v>1518</v>
      </c>
      <c r="C5938" s="2">
        <f>IFERROR(VLOOKUP(Tableau2[[#This Row],[PR]],'Taux sortant'!$I$9:$S$167,COLUMN(),0),"")</f>
        <v>10.29</v>
      </c>
      <c r="D5938" s="2">
        <f>IFERROR(VLOOKUP(Tableau2[[#This Row],[PR]],'Taux sortant'!$I$9:$S$167,COLUMN(),0),"")</f>
        <v>8.1199999999999992</v>
      </c>
      <c r="E5938" s="2">
        <f>IFERROR(VLOOKUP(Tableau2[[#This Row],[PR]],'Taux sortant'!$I$9:$S$167,COLUMN(),0),"")</f>
        <v>5.69</v>
      </c>
      <c r="F5938" s="2">
        <f>IFERROR(VLOOKUP(Tableau2[[#This Row],[PR]],'Taux sortant'!$I$9:$S$167,COLUMN(),0),"")</f>
        <v>4.5199999999999996</v>
      </c>
      <c r="G5938" s="2">
        <f>IFERROR(VLOOKUP(Tableau2[[#This Row],[PR]],'Taux sortant'!$I$9:$S$167,COLUMN(),0),"")</f>
        <v>3.74</v>
      </c>
      <c r="H5938" s="2">
        <f>IFERROR(VLOOKUP(Tableau2[[#This Row],[PR]],'Taux sortant'!$I$9:$S$167,COLUMN(),0),"")</f>
        <v>3.28</v>
      </c>
      <c r="I5938" s="2">
        <f>IFERROR(VLOOKUP(Tableau2[[#This Row],[PR]],'Taux sortant'!$I$9:$S$167,COLUMN(),0),"")</f>
        <v>2.99</v>
      </c>
      <c r="J5938" s="2">
        <f>IFERROR(VLOOKUP(Tableau2[[#This Row],[PR]],'Taux sortant'!$I$9:$S$167,COLUMN(),0),"")</f>
        <v>0</v>
      </c>
      <c r="K5938" s="2">
        <f>IFERROR(VLOOKUP(Tableau2[[#This Row],[PR]],'Taux sortant'!$I$9:$S$167,COLUMN(),0),"")</f>
        <v>0</v>
      </c>
      <c r="L5938" s="2" t="str">
        <f>IFERROR(VLOOKUP(Tableau2[[#This Row],[PR]],'Taux sortant'!$I$9:$S$167,COLUMN(),0),"")</f>
        <v/>
      </c>
    </row>
    <row r="5939" spans="1:12" x14ac:dyDescent="0.3">
      <c r="A5939" s="1" t="s">
        <v>2825</v>
      </c>
      <c r="B5939" s="1" t="s">
        <v>1557</v>
      </c>
      <c r="C5939" s="2">
        <f>IFERROR(VLOOKUP(Tableau2[[#This Row],[PR]],'Taux sortant'!$I$9:$S$167,COLUMN(),0),"")</f>
        <v>18.14</v>
      </c>
      <c r="D5939" s="2">
        <f>IFERROR(VLOOKUP(Tableau2[[#This Row],[PR]],'Taux sortant'!$I$9:$S$167,COLUMN(),0),"")</f>
        <v>14.95</v>
      </c>
      <c r="E5939" s="2">
        <f>IFERROR(VLOOKUP(Tableau2[[#This Row],[PR]],'Taux sortant'!$I$9:$S$167,COLUMN(),0),"")</f>
        <v>11.82</v>
      </c>
      <c r="F5939" s="2">
        <f>IFERROR(VLOOKUP(Tableau2[[#This Row],[PR]],'Taux sortant'!$I$9:$S$167,COLUMN(),0),"")</f>
        <v>8.19</v>
      </c>
      <c r="G5939" s="2">
        <f>IFERROR(VLOOKUP(Tableau2[[#This Row],[PR]],'Taux sortant'!$I$9:$S$167,COLUMN(),0),"")</f>
        <v>5.73</v>
      </c>
      <c r="H5939" s="2">
        <f>IFERROR(VLOOKUP(Tableau2[[#This Row],[PR]],'Taux sortant'!$I$9:$S$167,COLUMN(),0),"")</f>
        <v>4.3</v>
      </c>
      <c r="I5939" s="2">
        <f>IFERROR(VLOOKUP(Tableau2[[#This Row],[PR]],'Taux sortant'!$I$9:$S$167,COLUMN(),0),"")</f>
        <v>3.94</v>
      </c>
      <c r="J5939" s="2">
        <f>IFERROR(VLOOKUP(Tableau2[[#This Row],[PR]],'Taux sortant'!$I$9:$S$167,COLUMN(),0),"")</f>
        <v>0</v>
      </c>
      <c r="K5939" s="2">
        <f>IFERROR(VLOOKUP(Tableau2[[#This Row],[PR]],'Taux sortant'!$I$9:$S$167,COLUMN(),0),"")</f>
        <v>0</v>
      </c>
      <c r="L5939" s="2" t="str">
        <f>IFERROR(VLOOKUP(Tableau2[[#This Row],[PR]],'Taux sortant'!$I$9:$S$167,COLUMN(),0),"")</f>
        <v/>
      </c>
    </row>
    <row r="5940" spans="1:12" x14ac:dyDescent="0.3">
      <c r="A5940" s="1" t="s">
        <v>2828</v>
      </c>
      <c r="B5940" s="1" t="s">
        <v>1790</v>
      </c>
      <c r="C5940" s="2">
        <f>IFERROR(VLOOKUP(Tableau2[[#This Row],[PR]],'Taux sortant'!$I$9:$S$167,COLUMN(),0),"")</f>
        <v>20.27</v>
      </c>
      <c r="D5940" s="2">
        <f>IFERROR(VLOOKUP(Tableau2[[#This Row],[PR]],'Taux sortant'!$I$9:$S$167,COLUMN(),0),"")</f>
        <v>17.12</v>
      </c>
      <c r="E5940" s="2">
        <f>IFERROR(VLOOKUP(Tableau2[[#This Row],[PR]],'Taux sortant'!$I$9:$S$167,COLUMN(),0),"")</f>
        <v>13.15</v>
      </c>
      <c r="F5940" s="2">
        <f>IFERROR(VLOOKUP(Tableau2[[#This Row],[PR]],'Taux sortant'!$I$9:$S$167,COLUMN(),0),"")</f>
        <v>9.51</v>
      </c>
      <c r="G5940" s="2">
        <f>IFERROR(VLOOKUP(Tableau2[[#This Row],[PR]],'Taux sortant'!$I$9:$S$167,COLUMN(),0),"")</f>
        <v>6.45</v>
      </c>
      <c r="H5940" s="2">
        <f>IFERROR(VLOOKUP(Tableau2[[#This Row],[PR]],'Taux sortant'!$I$9:$S$167,COLUMN(),0),"")</f>
        <v>4.6399999999999997</v>
      </c>
      <c r="I5940" s="2">
        <f>IFERROR(VLOOKUP(Tableau2[[#This Row],[PR]],'Taux sortant'!$I$9:$S$167,COLUMN(),0),"")</f>
        <v>3.62</v>
      </c>
      <c r="J5940" s="2">
        <f>IFERROR(VLOOKUP(Tableau2[[#This Row],[PR]],'Taux sortant'!$I$9:$S$167,COLUMN(),0),"")</f>
        <v>0</v>
      </c>
      <c r="K5940" s="2">
        <f>IFERROR(VLOOKUP(Tableau2[[#This Row],[PR]],'Taux sortant'!$I$9:$S$167,COLUMN(),0),"")</f>
        <v>0</v>
      </c>
      <c r="L5940" s="2" t="str">
        <f>IFERROR(VLOOKUP(Tableau2[[#This Row],[PR]],'Taux sortant'!$I$9:$S$167,COLUMN(),0),"")</f>
        <v/>
      </c>
    </row>
    <row r="5941" spans="1:12" x14ac:dyDescent="0.3">
      <c r="A5941" s="1" t="s">
        <v>2831</v>
      </c>
      <c r="B5941" s="1" t="s">
        <v>1549</v>
      </c>
      <c r="C5941" s="2">
        <f>IFERROR(VLOOKUP(Tableau2[[#This Row],[PR]],'Taux sortant'!$I$9:$S$167,COLUMN(),0),"")</f>
        <v>20.5</v>
      </c>
      <c r="D5941" s="2">
        <f>IFERROR(VLOOKUP(Tableau2[[#This Row],[PR]],'Taux sortant'!$I$9:$S$167,COLUMN(),0),"")</f>
        <v>15.85</v>
      </c>
      <c r="E5941" s="2">
        <f>IFERROR(VLOOKUP(Tableau2[[#This Row],[PR]],'Taux sortant'!$I$9:$S$167,COLUMN(),0),"")</f>
        <v>12.24</v>
      </c>
      <c r="F5941" s="2">
        <f>IFERROR(VLOOKUP(Tableau2[[#This Row],[PR]],'Taux sortant'!$I$9:$S$167,COLUMN(),0),"")</f>
        <v>9.4</v>
      </c>
      <c r="G5941" s="2">
        <f>IFERROR(VLOOKUP(Tableau2[[#This Row],[PR]],'Taux sortant'!$I$9:$S$167,COLUMN(),0),"")</f>
        <v>7.62</v>
      </c>
      <c r="H5941" s="2">
        <f>IFERROR(VLOOKUP(Tableau2[[#This Row],[PR]],'Taux sortant'!$I$9:$S$167,COLUMN(),0),"")</f>
        <v>6.35</v>
      </c>
      <c r="I5941" s="2">
        <f>IFERROR(VLOOKUP(Tableau2[[#This Row],[PR]],'Taux sortant'!$I$9:$S$167,COLUMN(),0),"")</f>
        <v>5.47</v>
      </c>
      <c r="J5941" s="2">
        <f>IFERROR(VLOOKUP(Tableau2[[#This Row],[PR]],'Taux sortant'!$I$9:$S$167,COLUMN(),0),"")</f>
        <v>0</v>
      </c>
      <c r="K5941" s="2">
        <f>IFERROR(VLOOKUP(Tableau2[[#This Row],[PR]],'Taux sortant'!$I$9:$S$167,COLUMN(),0),"")</f>
        <v>0</v>
      </c>
      <c r="L5941" s="2" t="str">
        <f>IFERROR(VLOOKUP(Tableau2[[#This Row],[PR]],'Taux sortant'!$I$9:$S$167,COLUMN(),0),"")</f>
        <v/>
      </c>
    </row>
    <row r="5942" spans="1:12" x14ac:dyDescent="0.3">
      <c r="A5942" s="1" t="s">
        <v>2834</v>
      </c>
      <c r="B5942" s="1" t="s">
        <v>1523</v>
      </c>
      <c r="C5942" s="2">
        <f>IFERROR(VLOOKUP(Tableau2[[#This Row],[PR]],'Taux sortant'!$I$9:$S$167,COLUMN(),0),"")</f>
        <v>20.91</v>
      </c>
      <c r="D5942" s="2">
        <f>IFERROR(VLOOKUP(Tableau2[[#This Row],[PR]],'Taux sortant'!$I$9:$S$167,COLUMN(),0),"")</f>
        <v>16.62</v>
      </c>
      <c r="E5942" s="2">
        <f>IFERROR(VLOOKUP(Tableau2[[#This Row],[PR]],'Taux sortant'!$I$9:$S$167,COLUMN(),0),"")</f>
        <v>12.11</v>
      </c>
      <c r="F5942" s="2">
        <f>IFERROR(VLOOKUP(Tableau2[[#This Row],[PR]],'Taux sortant'!$I$9:$S$167,COLUMN(),0),"")</f>
        <v>9.7100000000000009</v>
      </c>
      <c r="G5942" s="2">
        <f>IFERROR(VLOOKUP(Tableau2[[#This Row],[PR]],'Taux sortant'!$I$9:$S$167,COLUMN(),0),"")</f>
        <v>7</v>
      </c>
      <c r="H5942" s="2">
        <f>IFERROR(VLOOKUP(Tableau2[[#This Row],[PR]],'Taux sortant'!$I$9:$S$167,COLUMN(),0),"")</f>
        <v>4.8099999999999996</v>
      </c>
      <c r="I5942" s="2">
        <f>IFERROR(VLOOKUP(Tableau2[[#This Row],[PR]],'Taux sortant'!$I$9:$S$167,COLUMN(),0),"")</f>
        <v>4.1900000000000004</v>
      </c>
      <c r="J5942" s="2">
        <f>IFERROR(VLOOKUP(Tableau2[[#This Row],[PR]],'Taux sortant'!$I$9:$S$167,COLUMN(),0),"")</f>
        <v>0</v>
      </c>
      <c r="K5942" s="2">
        <f>IFERROR(VLOOKUP(Tableau2[[#This Row],[PR]],'Taux sortant'!$I$9:$S$167,COLUMN(),0),"")</f>
        <v>0</v>
      </c>
      <c r="L5942" s="2" t="str">
        <f>IFERROR(VLOOKUP(Tableau2[[#This Row],[PR]],'Taux sortant'!$I$9:$S$167,COLUMN(),0),"")</f>
        <v/>
      </c>
    </row>
    <row r="5943" spans="1:12" x14ac:dyDescent="0.3">
      <c r="A5943" s="1" t="s">
        <v>2837</v>
      </c>
      <c r="B5943" s="1" t="s">
        <v>1669</v>
      </c>
      <c r="C5943" s="2">
        <f>IFERROR(VLOOKUP(Tableau2[[#This Row],[PR]],'Taux sortant'!$I$9:$S$167,COLUMN(),0),"")</f>
        <v>23.63</v>
      </c>
      <c r="D5943" s="2">
        <f>IFERROR(VLOOKUP(Tableau2[[#This Row],[PR]],'Taux sortant'!$I$9:$S$167,COLUMN(),0),"")</f>
        <v>18.579999999999998</v>
      </c>
      <c r="E5943" s="2">
        <f>IFERROR(VLOOKUP(Tableau2[[#This Row],[PR]],'Taux sortant'!$I$9:$S$167,COLUMN(),0),"")</f>
        <v>13.97</v>
      </c>
      <c r="F5943" s="2">
        <f>IFERROR(VLOOKUP(Tableau2[[#This Row],[PR]],'Taux sortant'!$I$9:$S$167,COLUMN(),0),"")</f>
        <v>11.28</v>
      </c>
      <c r="G5943" s="2">
        <f>IFERROR(VLOOKUP(Tableau2[[#This Row],[PR]],'Taux sortant'!$I$9:$S$167,COLUMN(),0),"")</f>
        <v>8.2799999999999994</v>
      </c>
      <c r="H5943" s="2">
        <f>IFERROR(VLOOKUP(Tableau2[[#This Row],[PR]],'Taux sortant'!$I$9:$S$167,COLUMN(),0),"")</f>
        <v>6.16</v>
      </c>
      <c r="I5943" s="2">
        <f>IFERROR(VLOOKUP(Tableau2[[#This Row],[PR]],'Taux sortant'!$I$9:$S$167,COLUMN(),0),"")</f>
        <v>5.49</v>
      </c>
      <c r="J5943" s="2">
        <f>IFERROR(VLOOKUP(Tableau2[[#This Row],[PR]],'Taux sortant'!$I$9:$S$167,COLUMN(),0),"")</f>
        <v>0</v>
      </c>
      <c r="K5943" s="2">
        <f>IFERROR(VLOOKUP(Tableau2[[#This Row],[PR]],'Taux sortant'!$I$9:$S$167,COLUMN(),0),"")</f>
        <v>0</v>
      </c>
      <c r="L5943" s="2" t="str">
        <f>IFERROR(VLOOKUP(Tableau2[[#This Row],[PR]],'Taux sortant'!$I$9:$S$167,COLUMN(),0),"")</f>
        <v/>
      </c>
    </row>
    <row r="5944" spans="1:12" x14ac:dyDescent="0.3">
      <c r="A5944" s="1" t="s">
        <v>2840</v>
      </c>
      <c r="B5944" s="1" t="s">
        <v>1790</v>
      </c>
      <c r="C5944" s="2">
        <f>IFERROR(VLOOKUP(Tableau2[[#This Row],[PR]],'Taux sortant'!$I$9:$S$167,COLUMN(),0),"")</f>
        <v>20.27</v>
      </c>
      <c r="D5944" s="2">
        <f>IFERROR(VLOOKUP(Tableau2[[#This Row],[PR]],'Taux sortant'!$I$9:$S$167,COLUMN(),0),"")</f>
        <v>17.12</v>
      </c>
      <c r="E5944" s="2">
        <f>IFERROR(VLOOKUP(Tableau2[[#This Row],[PR]],'Taux sortant'!$I$9:$S$167,COLUMN(),0),"")</f>
        <v>13.15</v>
      </c>
      <c r="F5944" s="2">
        <f>IFERROR(VLOOKUP(Tableau2[[#This Row],[PR]],'Taux sortant'!$I$9:$S$167,COLUMN(),0),"")</f>
        <v>9.51</v>
      </c>
      <c r="G5944" s="2">
        <f>IFERROR(VLOOKUP(Tableau2[[#This Row],[PR]],'Taux sortant'!$I$9:$S$167,COLUMN(),0),"")</f>
        <v>6.45</v>
      </c>
      <c r="H5944" s="2">
        <f>IFERROR(VLOOKUP(Tableau2[[#This Row],[PR]],'Taux sortant'!$I$9:$S$167,COLUMN(),0),"")</f>
        <v>4.6399999999999997</v>
      </c>
      <c r="I5944" s="2">
        <f>IFERROR(VLOOKUP(Tableau2[[#This Row],[PR]],'Taux sortant'!$I$9:$S$167,COLUMN(),0),"")</f>
        <v>3.62</v>
      </c>
      <c r="J5944" s="2">
        <f>IFERROR(VLOOKUP(Tableau2[[#This Row],[PR]],'Taux sortant'!$I$9:$S$167,COLUMN(),0),"")</f>
        <v>0</v>
      </c>
      <c r="K5944" s="2">
        <f>IFERROR(VLOOKUP(Tableau2[[#This Row],[PR]],'Taux sortant'!$I$9:$S$167,COLUMN(),0),"")</f>
        <v>0</v>
      </c>
      <c r="L5944" s="2" t="str">
        <f>IFERROR(VLOOKUP(Tableau2[[#This Row],[PR]],'Taux sortant'!$I$9:$S$167,COLUMN(),0),"")</f>
        <v/>
      </c>
    </row>
    <row r="5945" spans="1:12" x14ac:dyDescent="0.3">
      <c r="A5945" s="1" t="s">
        <v>5286</v>
      </c>
      <c r="B5945" s="1" t="s">
        <v>2160</v>
      </c>
      <c r="C5945" s="2">
        <f>IFERROR(VLOOKUP(Tableau2[[#This Row],[PR]],'Taux sortant'!$I$9:$S$167,COLUMN(),0),"")</f>
        <v>16.93</v>
      </c>
      <c r="D5945" s="2">
        <f>IFERROR(VLOOKUP(Tableau2[[#This Row],[PR]],'Taux sortant'!$I$9:$S$167,COLUMN(),0),"")</f>
        <v>14.32</v>
      </c>
      <c r="E5945" s="2">
        <f>IFERROR(VLOOKUP(Tableau2[[#This Row],[PR]],'Taux sortant'!$I$9:$S$167,COLUMN(),0),"")</f>
        <v>11.27</v>
      </c>
      <c r="F5945" s="2">
        <f>IFERROR(VLOOKUP(Tableau2[[#This Row],[PR]],'Taux sortant'!$I$9:$S$167,COLUMN(),0),"")</f>
        <v>9.77</v>
      </c>
      <c r="G5945" s="2">
        <f>IFERROR(VLOOKUP(Tableau2[[#This Row],[PR]],'Taux sortant'!$I$9:$S$167,COLUMN(),0),"")</f>
        <v>8.41</v>
      </c>
      <c r="H5945" s="2">
        <f>IFERROR(VLOOKUP(Tableau2[[#This Row],[PR]],'Taux sortant'!$I$9:$S$167,COLUMN(),0),"")</f>
        <v>7.25</v>
      </c>
      <c r="I5945" s="2">
        <f>IFERROR(VLOOKUP(Tableau2[[#This Row],[PR]],'Taux sortant'!$I$9:$S$167,COLUMN(),0),"")</f>
        <v>6.31</v>
      </c>
      <c r="J5945" s="2">
        <f>IFERROR(VLOOKUP(Tableau2[[#This Row],[PR]],'Taux sortant'!$I$9:$S$167,COLUMN(),0),"")</f>
        <v>0</v>
      </c>
      <c r="K5945" s="2">
        <f>IFERROR(VLOOKUP(Tableau2[[#This Row],[PR]],'Taux sortant'!$I$9:$S$167,COLUMN(),0),"")</f>
        <v>0</v>
      </c>
      <c r="L5945" s="2" t="str">
        <f>IFERROR(VLOOKUP(Tableau2[[#This Row],[PR]],'Taux sortant'!$I$9:$S$167,COLUMN(),0),"")</f>
        <v/>
      </c>
    </row>
    <row r="5946" spans="1:12" x14ac:dyDescent="0.3">
      <c r="A5946" s="1" t="s">
        <v>5286</v>
      </c>
      <c r="B5946" s="1" t="s">
        <v>5888</v>
      </c>
      <c r="C5946" s="2">
        <f>IFERROR(VLOOKUP(Tableau2[[#This Row],[PR]],'Taux sortant'!$I$9:$S$167,COLUMN(),0),"")</f>
        <v>34.56</v>
      </c>
      <c r="D5946" s="2">
        <f>IFERROR(VLOOKUP(Tableau2[[#This Row],[PR]],'Taux sortant'!$I$9:$S$167,COLUMN(),0),"")</f>
        <v>30.52</v>
      </c>
      <c r="E5946" s="2">
        <f>IFERROR(VLOOKUP(Tableau2[[#This Row],[PR]],'Taux sortant'!$I$9:$S$167,COLUMN(),0),"")</f>
        <v>26.32</v>
      </c>
      <c r="F5946" s="2">
        <f>IFERROR(VLOOKUP(Tableau2[[#This Row],[PR]],'Taux sortant'!$I$9:$S$167,COLUMN(),0),"")</f>
        <v>23.84</v>
      </c>
      <c r="G5946" s="2">
        <f>IFERROR(VLOOKUP(Tableau2[[#This Row],[PR]],'Taux sortant'!$I$9:$S$167,COLUMN(),0),"")</f>
        <v>21.18</v>
      </c>
      <c r="H5946" s="2">
        <f>IFERROR(VLOOKUP(Tableau2[[#This Row],[PR]],'Taux sortant'!$I$9:$S$167,COLUMN(),0),"")</f>
        <v>17.91</v>
      </c>
      <c r="I5946" s="2">
        <f>IFERROR(VLOOKUP(Tableau2[[#This Row],[PR]],'Taux sortant'!$I$9:$S$167,COLUMN(),0),"")</f>
        <v>15.17</v>
      </c>
      <c r="J5946" s="2">
        <f>IFERROR(VLOOKUP(Tableau2[[#This Row],[PR]],'Taux sortant'!$I$9:$S$167,COLUMN(),0),"")</f>
        <v>0</v>
      </c>
      <c r="K5946" s="2">
        <f>IFERROR(VLOOKUP(Tableau2[[#This Row],[PR]],'Taux sortant'!$I$9:$S$167,COLUMN(),0),"")</f>
        <v>0</v>
      </c>
      <c r="L5946" s="2" t="str">
        <f>IFERROR(VLOOKUP(Tableau2[[#This Row],[PR]],'Taux sortant'!$I$9:$S$167,COLUMN(),0),"")</f>
        <v/>
      </c>
    </row>
    <row r="5947" spans="1:12" x14ac:dyDescent="0.3">
      <c r="A5947" s="1" t="s">
        <v>1350</v>
      </c>
      <c r="B5947" s="1" t="s">
        <v>219</v>
      </c>
      <c r="C5947" s="2">
        <f>IFERROR(VLOOKUP(Tableau2[[#This Row],[PR]],'Taux sortant'!$I$9:$S$167,COLUMN(),0),"")</f>
        <v>12.63</v>
      </c>
      <c r="D5947" s="2">
        <f>IFERROR(VLOOKUP(Tableau2[[#This Row],[PR]],'Taux sortant'!$I$9:$S$167,COLUMN(),0),"")</f>
        <v>10.14</v>
      </c>
      <c r="E5947" s="2">
        <f>IFERROR(VLOOKUP(Tableau2[[#This Row],[PR]],'Taux sortant'!$I$9:$S$167,COLUMN(),0),"")</f>
        <v>7.31</v>
      </c>
      <c r="F5947" s="2">
        <f>IFERROR(VLOOKUP(Tableau2[[#This Row],[PR]],'Taux sortant'!$I$9:$S$167,COLUMN(),0),"")</f>
        <v>5.96</v>
      </c>
      <c r="G5947" s="2">
        <f>IFERROR(VLOOKUP(Tableau2[[#This Row],[PR]],'Taux sortant'!$I$9:$S$167,COLUMN(),0),"")</f>
        <v>4.9800000000000004</v>
      </c>
      <c r="H5947" s="2">
        <f>IFERROR(VLOOKUP(Tableau2[[#This Row],[PR]],'Taux sortant'!$I$9:$S$167,COLUMN(),0),"")</f>
        <v>4.2</v>
      </c>
      <c r="I5947" s="2">
        <f>IFERROR(VLOOKUP(Tableau2[[#This Row],[PR]],'Taux sortant'!$I$9:$S$167,COLUMN(),0),"")</f>
        <v>3.68</v>
      </c>
      <c r="J5947" s="2">
        <f>IFERROR(VLOOKUP(Tableau2[[#This Row],[PR]],'Taux sortant'!$I$9:$S$167,COLUMN(),0),"")</f>
        <v>0</v>
      </c>
      <c r="K5947" s="2">
        <f>IFERROR(VLOOKUP(Tableau2[[#This Row],[PR]],'Taux sortant'!$I$9:$S$167,COLUMN(),0),"")</f>
        <v>0</v>
      </c>
      <c r="L5947" s="2" t="str">
        <f>IFERROR(VLOOKUP(Tableau2[[#This Row],[PR]],'Taux sortant'!$I$9:$S$167,COLUMN(),0),"")</f>
        <v/>
      </c>
    </row>
    <row r="5948" spans="1:12" x14ac:dyDescent="0.3">
      <c r="A5948" s="1" t="s">
        <v>5682</v>
      </c>
      <c r="B5948" s="1" t="s">
        <v>5349</v>
      </c>
      <c r="C5948" s="2" t="str">
        <f>IFERROR(VLOOKUP(Tableau2[[#This Row],[PR]],'Taux sortant'!$I$9:$S$167,COLUMN(),0),"")</f>
        <v/>
      </c>
      <c r="D5948" s="2" t="str">
        <f>IFERROR(VLOOKUP(Tableau2[[#This Row],[PR]],'Taux sortant'!$I$9:$S$167,COLUMN(),0),"")</f>
        <v/>
      </c>
      <c r="E5948" s="2" t="str">
        <f>IFERROR(VLOOKUP(Tableau2[[#This Row],[PR]],'Taux sortant'!$I$9:$S$167,COLUMN(),0),"")</f>
        <v/>
      </c>
      <c r="F5948" s="2" t="str">
        <f>IFERROR(VLOOKUP(Tableau2[[#This Row],[PR]],'Taux sortant'!$I$9:$S$167,COLUMN(),0),"")</f>
        <v/>
      </c>
      <c r="G5948" s="2" t="str">
        <f>IFERROR(VLOOKUP(Tableau2[[#This Row],[PR]],'Taux sortant'!$I$9:$S$167,COLUMN(),0),"")</f>
        <v/>
      </c>
      <c r="H5948" s="2" t="str">
        <f>IFERROR(VLOOKUP(Tableau2[[#This Row],[PR]],'Taux sortant'!$I$9:$S$167,COLUMN(),0),"")</f>
        <v/>
      </c>
      <c r="I5948" s="2" t="str">
        <f>IFERROR(VLOOKUP(Tableau2[[#This Row],[PR]],'Taux sortant'!$I$9:$S$167,COLUMN(),0),"")</f>
        <v/>
      </c>
      <c r="J5948" s="2" t="str">
        <f>IFERROR(VLOOKUP(Tableau2[[#This Row],[PR]],'Taux sortant'!$I$9:$S$167,COLUMN(),0),"")</f>
        <v/>
      </c>
      <c r="K5948" s="2" t="str">
        <f>IFERROR(VLOOKUP(Tableau2[[#This Row],[PR]],'Taux sortant'!$I$9:$S$167,COLUMN(),0),"")</f>
        <v/>
      </c>
      <c r="L5948" s="2" t="str">
        <f>IFERROR(VLOOKUP(Tableau2[[#This Row],[PR]],'Taux sortant'!$I$9:$S$167,COLUMN(),0),"")</f>
        <v/>
      </c>
    </row>
    <row r="5949" spans="1:12" x14ac:dyDescent="0.3">
      <c r="A5949" s="1" t="s">
        <v>5287</v>
      </c>
      <c r="B5949" s="1" t="s">
        <v>4132</v>
      </c>
      <c r="C5949" s="2">
        <f>IFERROR(VLOOKUP(Tableau2[[#This Row],[PR]],'Taux sortant'!$I$9:$S$167,COLUMN(),0),"")</f>
        <v>20.079999999999998</v>
      </c>
      <c r="D5949" s="2">
        <f>IFERROR(VLOOKUP(Tableau2[[#This Row],[PR]],'Taux sortant'!$I$9:$S$167,COLUMN(),0),"")</f>
        <v>17.18</v>
      </c>
      <c r="E5949" s="2">
        <f>IFERROR(VLOOKUP(Tableau2[[#This Row],[PR]],'Taux sortant'!$I$9:$S$167,COLUMN(),0),"")</f>
        <v>13.8</v>
      </c>
      <c r="F5949" s="2">
        <f>IFERROR(VLOOKUP(Tableau2[[#This Row],[PR]],'Taux sortant'!$I$9:$S$167,COLUMN(),0),"")</f>
        <v>12.12</v>
      </c>
      <c r="G5949" s="2">
        <f>IFERROR(VLOOKUP(Tableau2[[#This Row],[PR]],'Taux sortant'!$I$9:$S$167,COLUMN(),0),"")</f>
        <v>10.5</v>
      </c>
      <c r="H5949" s="2">
        <f>IFERROR(VLOOKUP(Tableau2[[#This Row],[PR]],'Taux sortant'!$I$9:$S$167,COLUMN(),0),"")</f>
        <v>9.0500000000000007</v>
      </c>
      <c r="I5949" s="2">
        <f>IFERROR(VLOOKUP(Tableau2[[#This Row],[PR]],'Taux sortant'!$I$9:$S$167,COLUMN(),0),"")</f>
        <v>7.85</v>
      </c>
      <c r="J5949" s="2">
        <f>IFERROR(VLOOKUP(Tableau2[[#This Row],[PR]],'Taux sortant'!$I$9:$S$167,COLUMN(),0),"")</f>
        <v>0</v>
      </c>
      <c r="K5949" s="2">
        <f>IFERROR(VLOOKUP(Tableau2[[#This Row],[PR]],'Taux sortant'!$I$9:$S$167,COLUMN(),0),"")</f>
        <v>0</v>
      </c>
      <c r="L5949" s="2" t="str">
        <f>IFERROR(VLOOKUP(Tableau2[[#This Row],[PR]],'Taux sortant'!$I$9:$S$167,COLUMN(),0),"")</f>
        <v/>
      </c>
    </row>
    <row r="5950" spans="1:12" x14ac:dyDescent="0.3">
      <c r="A5950" s="1" t="s">
        <v>5287</v>
      </c>
      <c r="B5950" s="1" t="s">
        <v>5349</v>
      </c>
      <c r="C5950" s="2" t="str">
        <f>IFERROR(VLOOKUP(Tableau2[[#This Row],[PR]],'Taux sortant'!$I$9:$S$167,COLUMN(),0),"")</f>
        <v/>
      </c>
      <c r="D5950" s="2" t="str">
        <f>IFERROR(VLOOKUP(Tableau2[[#This Row],[PR]],'Taux sortant'!$I$9:$S$167,COLUMN(),0),"")</f>
        <v/>
      </c>
      <c r="E5950" s="2" t="str">
        <f>IFERROR(VLOOKUP(Tableau2[[#This Row],[PR]],'Taux sortant'!$I$9:$S$167,COLUMN(),0),"")</f>
        <v/>
      </c>
      <c r="F5950" s="2" t="str">
        <f>IFERROR(VLOOKUP(Tableau2[[#This Row],[PR]],'Taux sortant'!$I$9:$S$167,COLUMN(),0),"")</f>
        <v/>
      </c>
      <c r="G5950" s="2" t="str">
        <f>IFERROR(VLOOKUP(Tableau2[[#This Row],[PR]],'Taux sortant'!$I$9:$S$167,COLUMN(),0),"")</f>
        <v/>
      </c>
      <c r="H5950" s="2" t="str">
        <f>IFERROR(VLOOKUP(Tableau2[[#This Row],[PR]],'Taux sortant'!$I$9:$S$167,COLUMN(),0),"")</f>
        <v/>
      </c>
      <c r="I5950" s="2" t="str">
        <f>IFERROR(VLOOKUP(Tableau2[[#This Row],[PR]],'Taux sortant'!$I$9:$S$167,COLUMN(),0),"")</f>
        <v/>
      </c>
      <c r="J5950" s="2" t="str">
        <f>IFERROR(VLOOKUP(Tableau2[[#This Row],[PR]],'Taux sortant'!$I$9:$S$167,COLUMN(),0),"")</f>
        <v/>
      </c>
      <c r="K5950" s="2" t="str">
        <f>IFERROR(VLOOKUP(Tableau2[[#This Row],[PR]],'Taux sortant'!$I$9:$S$167,COLUMN(),0),"")</f>
        <v/>
      </c>
      <c r="L5950" s="2" t="str">
        <f>IFERROR(VLOOKUP(Tableau2[[#This Row],[PR]],'Taux sortant'!$I$9:$S$167,COLUMN(),0),"")</f>
        <v/>
      </c>
    </row>
    <row r="5951" spans="1:12" x14ac:dyDescent="0.3">
      <c r="A5951" s="1" t="s">
        <v>5681</v>
      </c>
      <c r="B5951" s="1" t="s">
        <v>5349</v>
      </c>
      <c r="C5951" s="2" t="str">
        <f>IFERROR(VLOOKUP(Tableau2[[#This Row],[PR]],'Taux sortant'!$I$9:$S$167,COLUMN(),0),"")</f>
        <v/>
      </c>
      <c r="D5951" s="2" t="str">
        <f>IFERROR(VLOOKUP(Tableau2[[#This Row],[PR]],'Taux sortant'!$I$9:$S$167,COLUMN(),0),"")</f>
        <v/>
      </c>
      <c r="E5951" s="2" t="str">
        <f>IFERROR(VLOOKUP(Tableau2[[#This Row],[PR]],'Taux sortant'!$I$9:$S$167,COLUMN(),0),"")</f>
        <v/>
      </c>
      <c r="F5951" s="2" t="str">
        <f>IFERROR(VLOOKUP(Tableau2[[#This Row],[PR]],'Taux sortant'!$I$9:$S$167,COLUMN(),0),"")</f>
        <v/>
      </c>
      <c r="G5951" s="2" t="str">
        <f>IFERROR(VLOOKUP(Tableau2[[#This Row],[PR]],'Taux sortant'!$I$9:$S$167,COLUMN(),0),"")</f>
        <v/>
      </c>
      <c r="H5951" s="2" t="str">
        <f>IFERROR(VLOOKUP(Tableau2[[#This Row],[PR]],'Taux sortant'!$I$9:$S$167,COLUMN(),0),"")</f>
        <v/>
      </c>
      <c r="I5951" s="2" t="str">
        <f>IFERROR(VLOOKUP(Tableau2[[#This Row],[PR]],'Taux sortant'!$I$9:$S$167,COLUMN(),0),"")</f>
        <v/>
      </c>
      <c r="J5951" s="2" t="str">
        <f>IFERROR(VLOOKUP(Tableau2[[#This Row],[PR]],'Taux sortant'!$I$9:$S$167,COLUMN(),0),"")</f>
        <v/>
      </c>
      <c r="K5951" s="2" t="str">
        <f>IFERROR(VLOOKUP(Tableau2[[#This Row],[PR]],'Taux sortant'!$I$9:$S$167,COLUMN(),0),"")</f>
        <v/>
      </c>
      <c r="L5951" s="2" t="str">
        <f>IFERROR(VLOOKUP(Tableau2[[#This Row],[PR]],'Taux sortant'!$I$9:$S$167,COLUMN(),0),"")</f>
        <v/>
      </c>
    </row>
    <row r="5952" spans="1:12" x14ac:dyDescent="0.3">
      <c r="A5952" s="1" t="s">
        <v>5683</v>
      </c>
      <c r="B5952" s="1" t="s">
        <v>5349</v>
      </c>
      <c r="C5952" s="2" t="str">
        <f>IFERROR(VLOOKUP(Tableau2[[#This Row],[PR]],'Taux sortant'!$I$9:$S$167,COLUMN(),0),"")</f>
        <v/>
      </c>
      <c r="D5952" s="2" t="str">
        <f>IFERROR(VLOOKUP(Tableau2[[#This Row],[PR]],'Taux sortant'!$I$9:$S$167,COLUMN(),0),"")</f>
        <v/>
      </c>
      <c r="E5952" s="2" t="str">
        <f>IFERROR(VLOOKUP(Tableau2[[#This Row],[PR]],'Taux sortant'!$I$9:$S$167,COLUMN(),0),"")</f>
        <v/>
      </c>
      <c r="F5952" s="2" t="str">
        <f>IFERROR(VLOOKUP(Tableau2[[#This Row],[PR]],'Taux sortant'!$I$9:$S$167,COLUMN(),0),"")</f>
        <v/>
      </c>
      <c r="G5952" s="2" t="str">
        <f>IFERROR(VLOOKUP(Tableau2[[#This Row],[PR]],'Taux sortant'!$I$9:$S$167,COLUMN(),0),"")</f>
        <v/>
      </c>
      <c r="H5952" s="2" t="str">
        <f>IFERROR(VLOOKUP(Tableau2[[#This Row],[PR]],'Taux sortant'!$I$9:$S$167,COLUMN(),0),"")</f>
        <v/>
      </c>
      <c r="I5952" s="2" t="str">
        <f>IFERROR(VLOOKUP(Tableau2[[#This Row],[PR]],'Taux sortant'!$I$9:$S$167,COLUMN(),0),"")</f>
        <v/>
      </c>
      <c r="J5952" s="2" t="str">
        <f>IFERROR(VLOOKUP(Tableau2[[#This Row],[PR]],'Taux sortant'!$I$9:$S$167,COLUMN(),0),"")</f>
        <v/>
      </c>
      <c r="K5952" s="2" t="str">
        <f>IFERROR(VLOOKUP(Tableau2[[#This Row],[PR]],'Taux sortant'!$I$9:$S$167,COLUMN(),0),"")</f>
        <v/>
      </c>
      <c r="L5952" s="2" t="str">
        <f>IFERROR(VLOOKUP(Tableau2[[#This Row],[PR]],'Taux sortant'!$I$9:$S$167,COLUMN(),0),"")</f>
        <v/>
      </c>
    </row>
    <row r="5953" spans="1:12" x14ac:dyDescent="0.3">
      <c r="A5953" s="1" t="s">
        <v>5685</v>
      </c>
      <c r="B5953" s="1" t="s">
        <v>5349</v>
      </c>
      <c r="C5953" s="2" t="str">
        <f>IFERROR(VLOOKUP(Tableau2[[#This Row],[PR]],'Taux sortant'!$I$9:$S$167,COLUMN(),0),"")</f>
        <v/>
      </c>
      <c r="D5953" s="2" t="str">
        <f>IFERROR(VLOOKUP(Tableau2[[#This Row],[PR]],'Taux sortant'!$I$9:$S$167,COLUMN(),0),"")</f>
        <v/>
      </c>
      <c r="E5953" s="2" t="str">
        <f>IFERROR(VLOOKUP(Tableau2[[#This Row],[PR]],'Taux sortant'!$I$9:$S$167,COLUMN(),0),"")</f>
        <v/>
      </c>
      <c r="F5953" s="2" t="str">
        <f>IFERROR(VLOOKUP(Tableau2[[#This Row],[PR]],'Taux sortant'!$I$9:$S$167,COLUMN(),0),"")</f>
        <v/>
      </c>
      <c r="G5953" s="2" t="str">
        <f>IFERROR(VLOOKUP(Tableau2[[#This Row],[PR]],'Taux sortant'!$I$9:$S$167,COLUMN(),0),"")</f>
        <v/>
      </c>
      <c r="H5953" s="2" t="str">
        <f>IFERROR(VLOOKUP(Tableau2[[#This Row],[PR]],'Taux sortant'!$I$9:$S$167,COLUMN(),0),"")</f>
        <v/>
      </c>
      <c r="I5953" s="2" t="str">
        <f>IFERROR(VLOOKUP(Tableau2[[#This Row],[PR]],'Taux sortant'!$I$9:$S$167,COLUMN(),0),"")</f>
        <v/>
      </c>
      <c r="J5953" s="2" t="str">
        <f>IFERROR(VLOOKUP(Tableau2[[#This Row],[PR]],'Taux sortant'!$I$9:$S$167,COLUMN(),0),"")</f>
        <v/>
      </c>
      <c r="K5953" s="2" t="str">
        <f>IFERROR(VLOOKUP(Tableau2[[#This Row],[PR]],'Taux sortant'!$I$9:$S$167,COLUMN(),0),"")</f>
        <v/>
      </c>
      <c r="L5953" s="2" t="str">
        <f>IFERROR(VLOOKUP(Tableau2[[#This Row],[PR]],'Taux sortant'!$I$9:$S$167,COLUMN(),0),"")</f>
        <v/>
      </c>
    </row>
    <row r="5954" spans="1:12" x14ac:dyDescent="0.3">
      <c r="A5954" s="1" t="s">
        <v>2843</v>
      </c>
      <c r="B5954" s="1" t="s">
        <v>1523</v>
      </c>
      <c r="C5954" s="2">
        <f>IFERROR(VLOOKUP(Tableau2[[#This Row],[PR]],'Taux sortant'!$I$9:$S$167,COLUMN(),0),"")</f>
        <v>20.91</v>
      </c>
      <c r="D5954" s="2">
        <f>IFERROR(VLOOKUP(Tableau2[[#This Row],[PR]],'Taux sortant'!$I$9:$S$167,COLUMN(),0),"")</f>
        <v>16.62</v>
      </c>
      <c r="E5954" s="2">
        <f>IFERROR(VLOOKUP(Tableau2[[#This Row],[PR]],'Taux sortant'!$I$9:$S$167,COLUMN(),0),"")</f>
        <v>12.11</v>
      </c>
      <c r="F5954" s="2">
        <f>IFERROR(VLOOKUP(Tableau2[[#This Row],[PR]],'Taux sortant'!$I$9:$S$167,COLUMN(),0),"")</f>
        <v>9.7100000000000009</v>
      </c>
      <c r="G5954" s="2">
        <f>IFERROR(VLOOKUP(Tableau2[[#This Row],[PR]],'Taux sortant'!$I$9:$S$167,COLUMN(),0),"")</f>
        <v>7</v>
      </c>
      <c r="H5954" s="2">
        <f>IFERROR(VLOOKUP(Tableau2[[#This Row],[PR]],'Taux sortant'!$I$9:$S$167,COLUMN(),0),"")</f>
        <v>4.8099999999999996</v>
      </c>
      <c r="I5954" s="2">
        <f>IFERROR(VLOOKUP(Tableau2[[#This Row],[PR]],'Taux sortant'!$I$9:$S$167,COLUMN(),0),"")</f>
        <v>4.1900000000000004</v>
      </c>
      <c r="J5954" s="2">
        <f>IFERROR(VLOOKUP(Tableau2[[#This Row],[PR]],'Taux sortant'!$I$9:$S$167,COLUMN(),0),"")</f>
        <v>0</v>
      </c>
      <c r="K5954" s="2">
        <f>IFERROR(VLOOKUP(Tableau2[[#This Row],[PR]],'Taux sortant'!$I$9:$S$167,COLUMN(),0),"")</f>
        <v>0</v>
      </c>
      <c r="L5954" s="2" t="str">
        <f>IFERROR(VLOOKUP(Tableau2[[#This Row],[PR]],'Taux sortant'!$I$9:$S$167,COLUMN(),0),"")</f>
        <v/>
      </c>
    </row>
    <row r="5955" spans="1:12" x14ac:dyDescent="0.3">
      <c r="A5955" s="1" t="s">
        <v>2845</v>
      </c>
      <c r="B5955" s="1" t="s">
        <v>1605</v>
      </c>
      <c r="C5955" s="2">
        <f>IFERROR(VLOOKUP(Tableau2[[#This Row],[PR]],'Taux sortant'!$I$9:$S$167,COLUMN(),0),"")</f>
        <v>20.91</v>
      </c>
      <c r="D5955" s="2">
        <f>IFERROR(VLOOKUP(Tableau2[[#This Row],[PR]],'Taux sortant'!$I$9:$S$167,COLUMN(),0),"")</f>
        <v>16.62</v>
      </c>
      <c r="E5955" s="2">
        <f>IFERROR(VLOOKUP(Tableau2[[#This Row],[PR]],'Taux sortant'!$I$9:$S$167,COLUMN(),0),"")</f>
        <v>12.11</v>
      </c>
      <c r="F5955" s="2">
        <f>IFERROR(VLOOKUP(Tableau2[[#This Row],[PR]],'Taux sortant'!$I$9:$S$167,COLUMN(),0),"")</f>
        <v>9.7100000000000009</v>
      </c>
      <c r="G5955" s="2">
        <f>IFERROR(VLOOKUP(Tableau2[[#This Row],[PR]],'Taux sortant'!$I$9:$S$167,COLUMN(),0),"")</f>
        <v>7</v>
      </c>
      <c r="H5955" s="2">
        <f>IFERROR(VLOOKUP(Tableau2[[#This Row],[PR]],'Taux sortant'!$I$9:$S$167,COLUMN(),0),"")</f>
        <v>4.8099999999999996</v>
      </c>
      <c r="I5955" s="2">
        <f>IFERROR(VLOOKUP(Tableau2[[#This Row],[PR]],'Taux sortant'!$I$9:$S$167,COLUMN(),0),"")</f>
        <v>4.1900000000000004</v>
      </c>
      <c r="J5955" s="2">
        <f>IFERROR(VLOOKUP(Tableau2[[#This Row],[PR]],'Taux sortant'!$I$9:$S$167,COLUMN(),0),"")</f>
        <v>0</v>
      </c>
      <c r="K5955" s="2">
        <f>IFERROR(VLOOKUP(Tableau2[[#This Row],[PR]],'Taux sortant'!$I$9:$S$167,COLUMN(),0),"")</f>
        <v>0</v>
      </c>
      <c r="L5955" s="2" t="str">
        <f>IFERROR(VLOOKUP(Tableau2[[#This Row],[PR]],'Taux sortant'!$I$9:$S$167,COLUMN(),0),"")</f>
        <v/>
      </c>
    </row>
    <row r="5956" spans="1:12" x14ac:dyDescent="0.3">
      <c r="A5956" s="1" t="s">
        <v>5687</v>
      </c>
      <c r="B5956" s="1" t="s">
        <v>5349</v>
      </c>
      <c r="C5956" s="2" t="str">
        <f>IFERROR(VLOOKUP(Tableau2[[#This Row],[PR]],'Taux sortant'!$I$9:$S$167,COLUMN(),0),"")</f>
        <v/>
      </c>
      <c r="D5956" s="2" t="str">
        <f>IFERROR(VLOOKUP(Tableau2[[#This Row],[PR]],'Taux sortant'!$I$9:$S$167,COLUMN(),0),"")</f>
        <v/>
      </c>
      <c r="E5956" s="2" t="str">
        <f>IFERROR(VLOOKUP(Tableau2[[#This Row],[PR]],'Taux sortant'!$I$9:$S$167,COLUMN(),0),"")</f>
        <v/>
      </c>
      <c r="F5956" s="2" t="str">
        <f>IFERROR(VLOOKUP(Tableau2[[#This Row],[PR]],'Taux sortant'!$I$9:$S$167,COLUMN(),0),"")</f>
        <v/>
      </c>
      <c r="G5956" s="2" t="str">
        <f>IFERROR(VLOOKUP(Tableau2[[#This Row],[PR]],'Taux sortant'!$I$9:$S$167,COLUMN(),0),"")</f>
        <v/>
      </c>
      <c r="H5956" s="2" t="str">
        <f>IFERROR(VLOOKUP(Tableau2[[#This Row],[PR]],'Taux sortant'!$I$9:$S$167,COLUMN(),0),"")</f>
        <v/>
      </c>
      <c r="I5956" s="2" t="str">
        <f>IFERROR(VLOOKUP(Tableau2[[#This Row],[PR]],'Taux sortant'!$I$9:$S$167,COLUMN(),0),"")</f>
        <v/>
      </c>
      <c r="J5956" s="2" t="str">
        <f>IFERROR(VLOOKUP(Tableau2[[#This Row],[PR]],'Taux sortant'!$I$9:$S$167,COLUMN(),0),"")</f>
        <v/>
      </c>
      <c r="K5956" s="2" t="str">
        <f>IFERROR(VLOOKUP(Tableau2[[#This Row],[PR]],'Taux sortant'!$I$9:$S$167,COLUMN(),0),"")</f>
        <v/>
      </c>
      <c r="L5956" s="2" t="str">
        <f>IFERROR(VLOOKUP(Tableau2[[#This Row],[PR]],'Taux sortant'!$I$9:$S$167,COLUMN(),0),"")</f>
        <v/>
      </c>
    </row>
    <row r="5957" spans="1:12" x14ac:dyDescent="0.3">
      <c r="A5957" s="1" t="s">
        <v>3836</v>
      </c>
      <c r="B5957" s="1" t="s">
        <v>3137</v>
      </c>
      <c r="C5957" s="2">
        <f>IFERROR(VLOOKUP(Tableau2[[#This Row],[PR]],'Taux sortant'!$I$9:$S$167,COLUMN(),0),"")</f>
        <v>14.1</v>
      </c>
      <c r="D5957" s="2">
        <f>IFERROR(VLOOKUP(Tableau2[[#This Row],[PR]],'Taux sortant'!$I$9:$S$167,COLUMN(),0),"")</f>
        <v>11.63</v>
      </c>
      <c r="E5957" s="2">
        <f>IFERROR(VLOOKUP(Tableau2[[#This Row],[PR]],'Taux sortant'!$I$9:$S$167,COLUMN(),0),"")</f>
        <v>8.8000000000000007</v>
      </c>
      <c r="F5957" s="2">
        <f>IFERROR(VLOOKUP(Tableau2[[#This Row],[PR]],'Taux sortant'!$I$9:$S$167,COLUMN(),0),"")</f>
        <v>7.43</v>
      </c>
      <c r="G5957" s="2">
        <f>IFERROR(VLOOKUP(Tableau2[[#This Row],[PR]],'Taux sortant'!$I$9:$S$167,COLUMN(),0),"")</f>
        <v>6.26</v>
      </c>
      <c r="H5957" s="2">
        <f>IFERROR(VLOOKUP(Tableau2[[#This Row],[PR]],'Taux sortant'!$I$9:$S$167,COLUMN(),0),"")</f>
        <v>5.33</v>
      </c>
      <c r="I5957" s="2">
        <f>IFERROR(VLOOKUP(Tableau2[[#This Row],[PR]],'Taux sortant'!$I$9:$S$167,COLUMN(),0),"")</f>
        <v>4.58</v>
      </c>
      <c r="J5957" s="2">
        <f>IFERROR(VLOOKUP(Tableau2[[#This Row],[PR]],'Taux sortant'!$I$9:$S$167,COLUMN(),0),"")</f>
        <v>0</v>
      </c>
      <c r="K5957" s="2">
        <f>IFERROR(VLOOKUP(Tableau2[[#This Row],[PR]],'Taux sortant'!$I$9:$S$167,COLUMN(),0),"")</f>
        <v>0</v>
      </c>
      <c r="L5957" s="2" t="str">
        <f>IFERROR(VLOOKUP(Tableau2[[#This Row],[PR]],'Taux sortant'!$I$9:$S$167,COLUMN(),0),"")</f>
        <v/>
      </c>
    </row>
    <row r="5958" spans="1:12" x14ac:dyDescent="0.3">
      <c r="A5958" s="1" t="s">
        <v>2847</v>
      </c>
      <c r="B5958" s="1" t="s">
        <v>1610</v>
      </c>
      <c r="C5958" s="2">
        <f>IFERROR(VLOOKUP(Tableau2[[#This Row],[PR]],'Taux sortant'!$I$9:$S$167,COLUMN(),0),"")</f>
        <v>20.27</v>
      </c>
      <c r="D5958" s="2">
        <f>IFERROR(VLOOKUP(Tableau2[[#This Row],[PR]],'Taux sortant'!$I$9:$S$167,COLUMN(),0),"")</f>
        <v>17.12</v>
      </c>
      <c r="E5958" s="2">
        <f>IFERROR(VLOOKUP(Tableau2[[#This Row],[PR]],'Taux sortant'!$I$9:$S$167,COLUMN(),0),"")</f>
        <v>13.15</v>
      </c>
      <c r="F5958" s="2">
        <f>IFERROR(VLOOKUP(Tableau2[[#This Row],[PR]],'Taux sortant'!$I$9:$S$167,COLUMN(),0),"")</f>
        <v>9.51</v>
      </c>
      <c r="G5958" s="2">
        <f>IFERROR(VLOOKUP(Tableau2[[#This Row],[PR]],'Taux sortant'!$I$9:$S$167,COLUMN(),0),"")</f>
        <v>6.45</v>
      </c>
      <c r="H5958" s="2">
        <f>IFERROR(VLOOKUP(Tableau2[[#This Row],[PR]],'Taux sortant'!$I$9:$S$167,COLUMN(),0),"")</f>
        <v>4.6399999999999997</v>
      </c>
      <c r="I5958" s="2">
        <f>IFERROR(VLOOKUP(Tableau2[[#This Row],[PR]],'Taux sortant'!$I$9:$S$167,COLUMN(),0),"")</f>
        <v>3.62</v>
      </c>
      <c r="J5958" s="2">
        <f>IFERROR(VLOOKUP(Tableau2[[#This Row],[PR]],'Taux sortant'!$I$9:$S$167,COLUMN(),0),"")</f>
        <v>0</v>
      </c>
      <c r="K5958" s="2">
        <f>IFERROR(VLOOKUP(Tableau2[[#This Row],[PR]],'Taux sortant'!$I$9:$S$167,COLUMN(),0),"")</f>
        <v>0</v>
      </c>
      <c r="L5958" s="2" t="str">
        <f>IFERROR(VLOOKUP(Tableau2[[#This Row],[PR]],'Taux sortant'!$I$9:$S$167,COLUMN(),0),"")</f>
        <v/>
      </c>
    </row>
    <row r="5959" spans="1:12" x14ac:dyDescent="0.3">
      <c r="A5959" s="1" t="s">
        <v>2850</v>
      </c>
      <c r="B5959" s="1" t="s">
        <v>1631</v>
      </c>
      <c r="C5959" s="2">
        <f>IFERROR(VLOOKUP(Tableau2[[#This Row],[PR]],'Taux sortant'!$I$9:$S$167,COLUMN(),0),"")</f>
        <v>10.29</v>
      </c>
      <c r="D5959" s="2">
        <f>IFERROR(VLOOKUP(Tableau2[[#This Row],[PR]],'Taux sortant'!$I$9:$S$167,COLUMN(),0),"")</f>
        <v>8.1199999999999992</v>
      </c>
      <c r="E5959" s="2">
        <f>IFERROR(VLOOKUP(Tableau2[[#This Row],[PR]],'Taux sortant'!$I$9:$S$167,COLUMN(),0),"")</f>
        <v>5.69</v>
      </c>
      <c r="F5959" s="2">
        <f>IFERROR(VLOOKUP(Tableau2[[#This Row],[PR]],'Taux sortant'!$I$9:$S$167,COLUMN(),0),"")</f>
        <v>4.5199999999999996</v>
      </c>
      <c r="G5959" s="2">
        <f>IFERROR(VLOOKUP(Tableau2[[#This Row],[PR]],'Taux sortant'!$I$9:$S$167,COLUMN(),0),"")</f>
        <v>3.74</v>
      </c>
      <c r="H5959" s="2">
        <f>IFERROR(VLOOKUP(Tableau2[[#This Row],[PR]],'Taux sortant'!$I$9:$S$167,COLUMN(),0),"")</f>
        <v>3.28</v>
      </c>
      <c r="I5959" s="2">
        <f>IFERROR(VLOOKUP(Tableau2[[#This Row],[PR]],'Taux sortant'!$I$9:$S$167,COLUMN(),0),"")</f>
        <v>2.99</v>
      </c>
      <c r="J5959" s="2">
        <f>IFERROR(VLOOKUP(Tableau2[[#This Row],[PR]],'Taux sortant'!$I$9:$S$167,COLUMN(),0),"")</f>
        <v>0</v>
      </c>
      <c r="K5959" s="2">
        <f>IFERROR(VLOOKUP(Tableau2[[#This Row],[PR]],'Taux sortant'!$I$9:$S$167,COLUMN(),0),"")</f>
        <v>0</v>
      </c>
      <c r="L5959" s="2" t="str">
        <f>IFERROR(VLOOKUP(Tableau2[[#This Row],[PR]],'Taux sortant'!$I$9:$S$167,COLUMN(),0),"")</f>
        <v/>
      </c>
    </row>
    <row r="5960" spans="1:12" x14ac:dyDescent="0.3">
      <c r="A5960" s="1" t="s">
        <v>2853</v>
      </c>
      <c r="B5960" s="1" t="s">
        <v>1549</v>
      </c>
      <c r="C5960" s="2">
        <f>IFERROR(VLOOKUP(Tableau2[[#This Row],[PR]],'Taux sortant'!$I$9:$S$167,COLUMN(),0),"")</f>
        <v>20.5</v>
      </c>
      <c r="D5960" s="2">
        <f>IFERROR(VLOOKUP(Tableau2[[#This Row],[PR]],'Taux sortant'!$I$9:$S$167,COLUMN(),0),"")</f>
        <v>15.85</v>
      </c>
      <c r="E5960" s="2">
        <f>IFERROR(VLOOKUP(Tableau2[[#This Row],[PR]],'Taux sortant'!$I$9:$S$167,COLUMN(),0),"")</f>
        <v>12.24</v>
      </c>
      <c r="F5960" s="2">
        <f>IFERROR(VLOOKUP(Tableau2[[#This Row],[PR]],'Taux sortant'!$I$9:$S$167,COLUMN(),0),"")</f>
        <v>9.4</v>
      </c>
      <c r="G5960" s="2">
        <f>IFERROR(VLOOKUP(Tableau2[[#This Row],[PR]],'Taux sortant'!$I$9:$S$167,COLUMN(),0),"")</f>
        <v>7.62</v>
      </c>
      <c r="H5960" s="2">
        <f>IFERROR(VLOOKUP(Tableau2[[#This Row],[PR]],'Taux sortant'!$I$9:$S$167,COLUMN(),0),"")</f>
        <v>6.35</v>
      </c>
      <c r="I5960" s="2">
        <f>IFERROR(VLOOKUP(Tableau2[[#This Row],[PR]],'Taux sortant'!$I$9:$S$167,COLUMN(),0),"")</f>
        <v>5.47</v>
      </c>
      <c r="J5960" s="2">
        <f>IFERROR(VLOOKUP(Tableau2[[#This Row],[PR]],'Taux sortant'!$I$9:$S$167,COLUMN(),0),"")</f>
        <v>0</v>
      </c>
      <c r="K5960" s="2">
        <f>IFERROR(VLOOKUP(Tableau2[[#This Row],[PR]],'Taux sortant'!$I$9:$S$167,COLUMN(),0),"")</f>
        <v>0</v>
      </c>
      <c r="L5960" s="2" t="str">
        <f>IFERROR(VLOOKUP(Tableau2[[#This Row],[PR]],'Taux sortant'!$I$9:$S$167,COLUMN(),0),"")</f>
        <v/>
      </c>
    </row>
    <row r="5961" spans="1:12" x14ac:dyDescent="0.3">
      <c r="A5961" s="1" t="s">
        <v>6458</v>
      </c>
      <c r="B5961" s="1" t="s">
        <v>5835</v>
      </c>
      <c r="C5961" s="2" t="str">
        <f>IFERROR(VLOOKUP(Tableau2[[#This Row],[PR]],'Taux sortant'!$I$9:$S$167,COLUMN(),0),"")</f>
        <v/>
      </c>
      <c r="D5961" s="2" t="str">
        <f>IFERROR(VLOOKUP(Tableau2[[#This Row],[PR]],'Taux sortant'!$I$9:$S$167,COLUMN(),0),"")</f>
        <v/>
      </c>
      <c r="E5961" s="2" t="str">
        <f>IFERROR(VLOOKUP(Tableau2[[#This Row],[PR]],'Taux sortant'!$I$9:$S$167,COLUMN(),0),"")</f>
        <v/>
      </c>
      <c r="F5961" s="2" t="str">
        <f>IFERROR(VLOOKUP(Tableau2[[#This Row],[PR]],'Taux sortant'!$I$9:$S$167,COLUMN(),0),"")</f>
        <v/>
      </c>
      <c r="G5961" s="2" t="str">
        <f>IFERROR(VLOOKUP(Tableau2[[#This Row],[PR]],'Taux sortant'!$I$9:$S$167,COLUMN(),0),"")</f>
        <v/>
      </c>
      <c r="H5961" s="2" t="str">
        <f>IFERROR(VLOOKUP(Tableau2[[#This Row],[PR]],'Taux sortant'!$I$9:$S$167,COLUMN(),0),"")</f>
        <v/>
      </c>
      <c r="I5961" s="2" t="str">
        <f>IFERROR(VLOOKUP(Tableau2[[#This Row],[PR]],'Taux sortant'!$I$9:$S$167,COLUMN(),0),"")</f>
        <v/>
      </c>
      <c r="J5961" s="2" t="str">
        <f>IFERROR(VLOOKUP(Tableau2[[#This Row],[PR]],'Taux sortant'!$I$9:$S$167,COLUMN(),0),"")</f>
        <v/>
      </c>
      <c r="K5961" s="2" t="str">
        <f>IFERROR(VLOOKUP(Tableau2[[#This Row],[PR]],'Taux sortant'!$I$9:$S$167,COLUMN(),0),"")</f>
        <v/>
      </c>
      <c r="L5961" s="2" t="str">
        <f>IFERROR(VLOOKUP(Tableau2[[#This Row],[PR]],'Taux sortant'!$I$9:$S$167,COLUMN(),0),"")</f>
        <v/>
      </c>
    </row>
    <row r="5962" spans="1:12" x14ac:dyDescent="0.3">
      <c r="A5962" s="1" t="s">
        <v>2855</v>
      </c>
      <c r="B5962" s="1" t="s">
        <v>1533</v>
      </c>
      <c r="C5962" s="2">
        <f>IFERROR(VLOOKUP(Tableau2[[#This Row],[PR]],'Taux sortant'!$I$9:$S$167,COLUMN(),0),"")</f>
        <v>9.59</v>
      </c>
      <c r="D5962" s="2">
        <f>IFERROR(VLOOKUP(Tableau2[[#This Row],[PR]],'Taux sortant'!$I$9:$S$167,COLUMN(),0),"")</f>
        <v>7.53</v>
      </c>
      <c r="E5962" s="2">
        <f>IFERROR(VLOOKUP(Tableau2[[#This Row],[PR]],'Taux sortant'!$I$9:$S$167,COLUMN(),0),"")</f>
        <v>5.2</v>
      </c>
      <c r="F5962" s="2">
        <f>IFERROR(VLOOKUP(Tableau2[[#This Row],[PR]],'Taux sortant'!$I$9:$S$167,COLUMN(),0),"")</f>
        <v>4.08</v>
      </c>
      <c r="G5962" s="2">
        <f>IFERROR(VLOOKUP(Tableau2[[#This Row],[PR]],'Taux sortant'!$I$9:$S$167,COLUMN(),0),"")</f>
        <v>3.34</v>
      </c>
      <c r="H5962" s="2">
        <f>IFERROR(VLOOKUP(Tableau2[[#This Row],[PR]],'Taux sortant'!$I$9:$S$167,COLUMN(),0),"")</f>
        <v>2.88</v>
      </c>
      <c r="I5962" s="2">
        <f>IFERROR(VLOOKUP(Tableau2[[#This Row],[PR]],'Taux sortant'!$I$9:$S$167,COLUMN(),0),"")</f>
        <v>2.59</v>
      </c>
      <c r="J5962" s="2">
        <f>IFERROR(VLOOKUP(Tableau2[[#This Row],[PR]],'Taux sortant'!$I$9:$S$167,COLUMN(),0),"")</f>
        <v>0</v>
      </c>
      <c r="K5962" s="2">
        <f>IFERROR(VLOOKUP(Tableau2[[#This Row],[PR]],'Taux sortant'!$I$9:$S$167,COLUMN(),0),"")</f>
        <v>0</v>
      </c>
      <c r="L5962" s="2" t="str">
        <f>IFERROR(VLOOKUP(Tableau2[[#This Row],[PR]],'Taux sortant'!$I$9:$S$167,COLUMN(),0),"")</f>
        <v/>
      </c>
    </row>
    <row r="5963" spans="1:12" x14ac:dyDescent="0.3">
      <c r="A5963" s="1" t="s">
        <v>2858</v>
      </c>
      <c r="B5963" s="1" t="s">
        <v>1695</v>
      </c>
      <c r="C5963" s="2">
        <f>IFERROR(VLOOKUP(Tableau2[[#This Row],[PR]],'Taux sortant'!$I$9:$S$167,COLUMN(),0),"")</f>
        <v>9.59</v>
      </c>
      <c r="D5963" s="2">
        <f>IFERROR(VLOOKUP(Tableau2[[#This Row],[PR]],'Taux sortant'!$I$9:$S$167,COLUMN(),0),"")</f>
        <v>7.53</v>
      </c>
      <c r="E5963" s="2">
        <f>IFERROR(VLOOKUP(Tableau2[[#This Row],[PR]],'Taux sortant'!$I$9:$S$167,COLUMN(),0),"")</f>
        <v>5.2</v>
      </c>
      <c r="F5963" s="2">
        <f>IFERROR(VLOOKUP(Tableau2[[#This Row],[PR]],'Taux sortant'!$I$9:$S$167,COLUMN(),0),"")</f>
        <v>4.08</v>
      </c>
      <c r="G5963" s="2">
        <f>IFERROR(VLOOKUP(Tableau2[[#This Row],[PR]],'Taux sortant'!$I$9:$S$167,COLUMN(),0),"")</f>
        <v>3.34</v>
      </c>
      <c r="H5963" s="2">
        <f>IFERROR(VLOOKUP(Tableau2[[#This Row],[PR]],'Taux sortant'!$I$9:$S$167,COLUMN(),0),"")</f>
        <v>2.88</v>
      </c>
      <c r="I5963" s="2">
        <f>IFERROR(VLOOKUP(Tableau2[[#This Row],[PR]],'Taux sortant'!$I$9:$S$167,COLUMN(),0),"")</f>
        <v>2.59</v>
      </c>
      <c r="J5963" s="2">
        <f>IFERROR(VLOOKUP(Tableau2[[#This Row],[PR]],'Taux sortant'!$I$9:$S$167,COLUMN(),0),"")</f>
        <v>0</v>
      </c>
      <c r="K5963" s="2">
        <f>IFERROR(VLOOKUP(Tableau2[[#This Row],[PR]],'Taux sortant'!$I$9:$S$167,COLUMN(),0),"")</f>
        <v>0</v>
      </c>
      <c r="L5963" s="2" t="str">
        <f>IFERROR(VLOOKUP(Tableau2[[#This Row],[PR]],'Taux sortant'!$I$9:$S$167,COLUMN(),0),"")</f>
        <v/>
      </c>
    </row>
    <row r="5964" spans="1:12" x14ac:dyDescent="0.3">
      <c r="A5964" s="1" t="s">
        <v>2861</v>
      </c>
      <c r="B5964" s="1" t="s">
        <v>1547</v>
      </c>
      <c r="C5964" s="2">
        <f>IFERROR(VLOOKUP(Tableau2[[#This Row],[PR]],'Taux sortant'!$I$9:$S$167,COLUMN(),0),"")</f>
        <v>8.85</v>
      </c>
      <c r="D5964" s="2">
        <f>IFERROR(VLOOKUP(Tableau2[[#This Row],[PR]],'Taux sortant'!$I$9:$S$167,COLUMN(),0),"")</f>
        <v>6.89</v>
      </c>
      <c r="E5964" s="2">
        <f>IFERROR(VLOOKUP(Tableau2[[#This Row],[PR]],'Taux sortant'!$I$9:$S$167,COLUMN(),0),"")</f>
        <v>4.7</v>
      </c>
      <c r="F5964" s="2">
        <f>IFERROR(VLOOKUP(Tableau2[[#This Row],[PR]],'Taux sortant'!$I$9:$S$167,COLUMN(),0),"")</f>
        <v>3.63</v>
      </c>
      <c r="G5964" s="2">
        <f>IFERROR(VLOOKUP(Tableau2[[#This Row],[PR]],'Taux sortant'!$I$9:$S$167,COLUMN(),0),"")</f>
        <v>2.93</v>
      </c>
      <c r="H5964" s="2">
        <f>IFERROR(VLOOKUP(Tableau2[[#This Row],[PR]],'Taux sortant'!$I$9:$S$167,COLUMN(),0),"")</f>
        <v>2.4900000000000002</v>
      </c>
      <c r="I5964" s="2">
        <f>IFERROR(VLOOKUP(Tableau2[[#This Row],[PR]],'Taux sortant'!$I$9:$S$167,COLUMN(),0),"")</f>
        <v>2.21</v>
      </c>
      <c r="J5964" s="2">
        <f>IFERROR(VLOOKUP(Tableau2[[#This Row],[PR]],'Taux sortant'!$I$9:$S$167,COLUMN(),0),"")</f>
        <v>0</v>
      </c>
      <c r="K5964" s="2">
        <f>IFERROR(VLOOKUP(Tableau2[[#This Row],[PR]],'Taux sortant'!$I$9:$S$167,COLUMN(),0),"")</f>
        <v>0</v>
      </c>
      <c r="L5964" s="2" t="str">
        <f>IFERROR(VLOOKUP(Tableau2[[#This Row],[PR]],'Taux sortant'!$I$9:$S$167,COLUMN(),0),"")</f>
        <v/>
      </c>
    </row>
    <row r="5965" spans="1:12" x14ac:dyDescent="0.3">
      <c r="A5965" s="1" t="s">
        <v>2861</v>
      </c>
      <c r="B5965" s="1" t="s">
        <v>3076</v>
      </c>
      <c r="C5965" s="2">
        <f>IFERROR(VLOOKUP(Tableau2[[#This Row],[PR]],'Taux sortant'!$I$9:$S$167,COLUMN(),0),"")</f>
        <v>14.68</v>
      </c>
      <c r="D5965" s="2">
        <f>IFERROR(VLOOKUP(Tableau2[[#This Row],[PR]],'Taux sortant'!$I$9:$S$167,COLUMN(),0),"")</f>
        <v>12.17</v>
      </c>
      <c r="E5965" s="2">
        <f>IFERROR(VLOOKUP(Tableau2[[#This Row],[PR]],'Taux sortant'!$I$9:$S$167,COLUMN(),0),"")</f>
        <v>9.26</v>
      </c>
      <c r="F5965" s="2">
        <f>IFERROR(VLOOKUP(Tableau2[[#This Row],[PR]],'Taux sortant'!$I$9:$S$167,COLUMN(),0),"")</f>
        <v>7.85</v>
      </c>
      <c r="G5965" s="2">
        <f>IFERROR(VLOOKUP(Tableau2[[#This Row],[PR]],'Taux sortant'!$I$9:$S$167,COLUMN(),0),"")</f>
        <v>6.68</v>
      </c>
      <c r="H5965" s="2">
        <f>IFERROR(VLOOKUP(Tableau2[[#This Row],[PR]],'Taux sortant'!$I$9:$S$167,COLUMN(),0),"")</f>
        <v>5.72</v>
      </c>
      <c r="I5965" s="2">
        <f>IFERROR(VLOOKUP(Tableau2[[#This Row],[PR]],'Taux sortant'!$I$9:$S$167,COLUMN(),0),"")</f>
        <v>4.96</v>
      </c>
      <c r="J5965" s="2">
        <f>IFERROR(VLOOKUP(Tableau2[[#This Row],[PR]],'Taux sortant'!$I$9:$S$167,COLUMN(),0),"")</f>
        <v>0</v>
      </c>
      <c r="K5965" s="2">
        <f>IFERROR(VLOOKUP(Tableau2[[#This Row],[PR]],'Taux sortant'!$I$9:$S$167,COLUMN(),0),"")</f>
        <v>0</v>
      </c>
      <c r="L5965" s="2" t="str">
        <f>IFERROR(VLOOKUP(Tableau2[[#This Row],[PR]],'Taux sortant'!$I$9:$S$167,COLUMN(),0),"")</f>
        <v/>
      </c>
    </row>
    <row r="5966" spans="1:12" x14ac:dyDescent="0.3">
      <c r="A5966" s="1" t="s">
        <v>2864</v>
      </c>
      <c r="B5966" s="1" t="s">
        <v>1531</v>
      </c>
      <c r="C5966" s="2">
        <f>IFERROR(VLOOKUP(Tableau2[[#This Row],[PR]],'Taux sortant'!$I$9:$S$167,COLUMN(),0),"")</f>
        <v>9.59</v>
      </c>
      <c r="D5966" s="2">
        <f>IFERROR(VLOOKUP(Tableau2[[#This Row],[PR]],'Taux sortant'!$I$9:$S$167,COLUMN(),0),"")</f>
        <v>7.53</v>
      </c>
      <c r="E5966" s="2">
        <f>IFERROR(VLOOKUP(Tableau2[[#This Row],[PR]],'Taux sortant'!$I$9:$S$167,COLUMN(),0),"")</f>
        <v>5.2</v>
      </c>
      <c r="F5966" s="2">
        <f>IFERROR(VLOOKUP(Tableau2[[#This Row],[PR]],'Taux sortant'!$I$9:$S$167,COLUMN(),0),"")</f>
        <v>4.08</v>
      </c>
      <c r="G5966" s="2">
        <f>IFERROR(VLOOKUP(Tableau2[[#This Row],[PR]],'Taux sortant'!$I$9:$S$167,COLUMN(),0),"")</f>
        <v>3.34</v>
      </c>
      <c r="H5966" s="2">
        <f>IFERROR(VLOOKUP(Tableau2[[#This Row],[PR]],'Taux sortant'!$I$9:$S$167,COLUMN(),0),"")</f>
        <v>2.88</v>
      </c>
      <c r="I5966" s="2">
        <f>IFERROR(VLOOKUP(Tableau2[[#This Row],[PR]],'Taux sortant'!$I$9:$S$167,COLUMN(),0),"")</f>
        <v>2.59</v>
      </c>
      <c r="J5966" s="2">
        <f>IFERROR(VLOOKUP(Tableau2[[#This Row],[PR]],'Taux sortant'!$I$9:$S$167,COLUMN(),0),"")</f>
        <v>0</v>
      </c>
      <c r="K5966" s="2">
        <f>IFERROR(VLOOKUP(Tableau2[[#This Row],[PR]],'Taux sortant'!$I$9:$S$167,COLUMN(),0),"")</f>
        <v>0</v>
      </c>
      <c r="L5966" s="2" t="str">
        <f>IFERROR(VLOOKUP(Tableau2[[#This Row],[PR]],'Taux sortant'!$I$9:$S$167,COLUMN(),0),"")</f>
        <v/>
      </c>
    </row>
    <row r="5967" spans="1:12" x14ac:dyDescent="0.3">
      <c r="A5967" s="1" t="s">
        <v>2879</v>
      </c>
      <c r="B5967" s="1" t="s">
        <v>1543</v>
      </c>
      <c r="C5967" s="2">
        <f>IFERROR(VLOOKUP(Tableau2[[#This Row],[PR]],'Taux sortant'!$I$9:$S$167,COLUMN(),0),"")</f>
        <v>23.63</v>
      </c>
      <c r="D5967" s="2">
        <f>IFERROR(VLOOKUP(Tableau2[[#This Row],[PR]],'Taux sortant'!$I$9:$S$167,COLUMN(),0),"")</f>
        <v>18.579999999999998</v>
      </c>
      <c r="E5967" s="2">
        <f>IFERROR(VLOOKUP(Tableau2[[#This Row],[PR]],'Taux sortant'!$I$9:$S$167,COLUMN(),0),"")</f>
        <v>13.97</v>
      </c>
      <c r="F5967" s="2">
        <f>IFERROR(VLOOKUP(Tableau2[[#This Row],[PR]],'Taux sortant'!$I$9:$S$167,COLUMN(),0),"")</f>
        <v>11.28</v>
      </c>
      <c r="G5967" s="2">
        <f>IFERROR(VLOOKUP(Tableau2[[#This Row],[PR]],'Taux sortant'!$I$9:$S$167,COLUMN(),0),"")</f>
        <v>8.2799999999999994</v>
      </c>
      <c r="H5967" s="2">
        <f>IFERROR(VLOOKUP(Tableau2[[#This Row],[PR]],'Taux sortant'!$I$9:$S$167,COLUMN(),0),"")</f>
        <v>6.16</v>
      </c>
      <c r="I5967" s="2">
        <f>IFERROR(VLOOKUP(Tableau2[[#This Row],[PR]],'Taux sortant'!$I$9:$S$167,COLUMN(),0),"")</f>
        <v>5.49</v>
      </c>
      <c r="J5967" s="2">
        <f>IFERROR(VLOOKUP(Tableau2[[#This Row],[PR]],'Taux sortant'!$I$9:$S$167,COLUMN(),0),"")</f>
        <v>0</v>
      </c>
      <c r="K5967" s="2">
        <f>IFERROR(VLOOKUP(Tableau2[[#This Row],[PR]],'Taux sortant'!$I$9:$S$167,COLUMN(),0),"")</f>
        <v>0</v>
      </c>
      <c r="L5967" s="2" t="str">
        <f>IFERROR(VLOOKUP(Tableau2[[#This Row],[PR]],'Taux sortant'!$I$9:$S$167,COLUMN(),0),"")</f>
        <v/>
      </c>
    </row>
    <row r="5968" spans="1:12" x14ac:dyDescent="0.3">
      <c r="A5968" s="1" t="s">
        <v>2867</v>
      </c>
      <c r="B5968" s="1" t="s">
        <v>1618</v>
      </c>
      <c r="C5968" s="2">
        <f>IFERROR(VLOOKUP(Tableau2[[#This Row],[PR]],'Taux sortant'!$I$9:$S$167,COLUMN(),0),"")</f>
        <v>20.91</v>
      </c>
      <c r="D5968" s="2">
        <f>IFERROR(VLOOKUP(Tableau2[[#This Row],[PR]],'Taux sortant'!$I$9:$S$167,COLUMN(),0),"")</f>
        <v>16.62</v>
      </c>
      <c r="E5968" s="2">
        <f>IFERROR(VLOOKUP(Tableau2[[#This Row],[PR]],'Taux sortant'!$I$9:$S$167,COLUMN(),0),"")</f>
        <v>12.11</v>
      </c>
      <c r="F5968" s="2">
        <f>IFERROR(VLOOKUP(Tableau2[[#This Row],[PR]],'Taux sortant'!$I$9:$S$167,COLUMN(),0),"")</f>
        <v>9.7100000000000009</v>
      </c>
      <c r="G5968" s="2">
        <f>IFERROR(VLOOKUP(Tableau2[[#This Row],[PR]],'Taux sortant'!$I$9:$S$167,COLUMN(),0),"")</f>
        <v>7</v>
      </c>
      <c r="H5968" s="2">
        <f>IFERROR(VLOOKUP(Tableau2[[#This Row],[PR]],'Taux sortant'!$I$9:$S$167,COLUMN(),0),"")</f>
        <v>4.8099999999999996</v>
      </c>
      <c r="I5968" s="2">
        <f>IFERROR(VLOOKUP(Tableau2[[#This Row],[PR]],'Taux sortant'!$I$9:$S$167,COLUMN(),0),"")</f>
        <v>4.1900000000000004</v>
      </c>
      <c r="J5968" s="2">
        <f>IFERROR(VLOOKUP(Tableau2[[#This Row],[PR]],'Taux sortant'!$I$9:$S$167,COLUMN(),0),"")</f>
        <v>0</v>
      </c>
      <c r="K5968" s="2">
        <f>IFERROR(VLOOKUP(Tableau2[[#This Row],[PR]],'Taux sortant'!$I$9:$S$167,COLUMN(),0),"")</f>
        <v>0</v>
      </c>
      <c r="L5968" s="2" t="str">
        <f>IFERROR(VLOOKUP(Tableau2[[#This Row],[PR]],'Taux sortant'!$I$9:$S$167,COLUMN(),0),"")</f>
        <v/>
      </c>
    </row>
    <row r="5969" spans="1:12" x14ac:dyDescent="0.3">
      <c r="A5969" s="1" t="s">
        <v>3841</v>
      </c>
      <c r="B5969" s="1" t="s">
        <v>3076</v>
      </c>
      <c r="C5969" s="2">
        <f>IFERROR(VLOOKUP(Tableau2[[#This Row],[PR]],'Taux sortant'!$I$9:$S$167,COLUMN(),0),"")</f>
        <v>14.68</v>
      </c>
      <c r="D5969" s="2">
        <f>IFERROR(VLOOKUP(Tableau2[[#This Row],[PR]],'Taux sortant'!$I$9:$S$167,COLUMN(),0),"")</f>
        <v>12.17</v>
      </c>
      <c r="E5969" s="2">
        <f>IFERROR(VLOOKUP(Tableau2[[#This Row],[PR]],'Taux sortant'!$I$9:$S$167,COLUMN(),0),"")</f>
        <v>9.26</v>
      </c>
      <c r="F5969" s="2">
        <f>IFERROR(VLOOKUP(Tableau2[[#This Row],[PR]],'Taux sortant'!$I$9:$S$167,COLUMN(),0),"")</f>
        <v>7.85</v>
      </c>
      <c r="G5969" s="2">
        <f>IFERROR(VLOOKUP(Tableau2[[#This Row],[PR]],'Taux sortant'!$I$9:$S$167,COLUMN(),0),"")</f>
        <v>6.68</v>
      </c>
      <c r="H5969" s="2">
        <f>IFERROR(VLOOKUP(Tableau2[[#This Row],[PR]],'Taux sortant'!$I$9:$S$167,COLUMN(),0),"")</f>
        <v>5.72</v>
      </c>
      <c r="I5969" s="2">
        <f>IFERROR(VLOOKUP(Tableau2[[#This Row],[PR]],'Taux sortant'!$I$9:$S$167,COLUMN(),0),"")</f>
        <v>4.96</v>
      </c>
      <c r="J5969" s="2">
        <f>IFERROR(VLOOKUP(Tableau2[[#This Row],[PR]],'Taux sortant'!$I$9:$S$167,COLUMN(),0),"")</f>
        <v>0</v>
      </c>
      <c r="K5969" s="2">
        <f>IFERROR(VLOOKUP(Tableau2[[#This Row],[PR]],'Taux sortant'!$I$9:$S$167,COLUMN(),0),"")</f>
        <v>0</v>
      </c>
      <c r="L5969" s="2" t="str">
        <f>IFERROR(VLOOKUP(Tableau2[[#This Row],[PR]],'Taux sortant'!$I$9:$S$167,COLUMN(),0),"")</f>
        <v/>
      </c>
    </row>
    <row r="5970" spans="1:12" x14ac:dyDescent="0.3">
      <c r="A5970" s="1" t="s">
        <v>2870</v>
      </c>
      <c r="B5970" s="1" t="s">
        <v>1549</v>
      </c>
      <c r="C5970" s="2">
        <f>IFERROR(VLOOKUP(Tableau2[[#This Row],[PR]],'Taux sortant'!$I$9:$S$167,COLUMN(),0),"")</f>
        <v>20.5</v>
      </c>
      <c r="D5970" s="2">
        <f>IFERROR(VLOOKUP(Tableau2[[#This Row],[PR]],'Taux sortant'!$I$9:$S$167,COLUMN(),0),"")</f>
        <v>15.85</v>
      </c>
      <c r="E5970" s="2">
        <f>IFERROR(VLOOKUP(Tableau2[[#This Row],[PR]],'Taux sortant'!$I$9:$S$167,COLUMN(),0),"")</f>
        <v>12.24</v>
      </c>
      <c r="F5970" s="2">
        <f>IFERROR(VLOOKUP(Tableau2[[#This Row],[PR]],'Taux sortant'!$I$9:$S$167,COLUMN(),0),"")</f>
        <v>9.4</v>
      </c>
      <c r="G5970" s="2">
        <f>IFERROR(VLOOKUP(Tableau2[[#This Row],[PR]],'Taux sortant'!$I$9:$S$167,COLUMN(),0),"")</f>
        <v>7.62</v>
      </c>
      <c r="H5970" s="2">
        <f>IFERROR(VLOOKUP(Tableau2[[#This Row],[PR]],'Taux sortant'!$I$9:$S$167,COLUMN(),0),"")</f>
        <v>6.35</v>
      </c>
      <c r="I5970" s="2">
        <f>IFERROR(VLOOKUP(Tableau2[[#This Row],[PR]],'Taux sortant'!$I$9:$S$167,COLUMN(),0),"")</f>
        <v>5.47</v>
      </c>
      <c r="J5970" s="2">
        <f>IFERROR(VLOOKUP(Tableau2[[#This Row],[PR]],'Taux sortant'!$I$9:$S$167,COLUMN(),0),"")</f>
        <v>0</v>
      </c>
      <c r="K5970" s="2">
        <f>IFERROR(VLOOKUP(Tableau2[[#This Row],[PR]],'Taux sortant'!$I$9:$S$167,COLUMN(),0),"")</f>
        <v>0</v>
      </c>
      <c r="L5970" s="2" t="str">
        <f>IFERROR(VLOOKUP(Tableau2[[#This Row],[PR]],'Taux sortant'!$I$9:$S$167,COLUMN(),0),"")</f>
        <v/>
      </c>
    </row>
    <row r="5971" spans="1:12" x14ac:dyDescent="0.3">
      <c r="A5971" s="1" t="s">
        <v>2873</v>
      </c>
      <c r="B5971" s="1" t="s">
        <v>1695</v>
      </c>
      <c r="C5971" s="2">
        <f>IFERROR(VLOOKUP(Tableau2[[#This Row],[PR]],'Taux sortant'!$I$9:$S$167,COLUMN(),0),"")</f>
        <v>9.59</v>
      </c>
      <c r="D5971" s="2">
        <f>IFERROR(VLOOKUP(Tableau2[[#This Row],[PR]],'Taux sortant'!$I$9:$S$167,COLUMN(),0),"")</f>
        <v>7.53</v>
      </c>
      <c r="E5971" s="2">
        <f>IFERROR(VLOOKUP(Tableau2[[#This Row],[PR]],'Taux sortant'!$I$9:$S$167,COLUMN(),0),"")</f>
        <v>5.2</v>
      </c>
      <c r="F5971" s="2">
        <f>IFERROR(VLOOKUP(Tableau2[[#This Row],[PR]],'Taux sortant'!$I$9:$S$167,COLUMN(),0),"")</f>
        <v>4.08</v>
      </c>
      <c r="G5971" s="2">
        <f>IFERROR(VLOOKUP(Tableau2[[#This Row],[PR]],'Taux sortant'!$I$9:$S$167,COLUMN(),0),"")</f>
        <v>3.34</v>
      </c>
      <c r="H5971" s="2">
        <f>IFERROR(VLOOKUP(Tableau2[[#This Row],[PR]],'Taux sortant'!$I$9:$S$167,COLUMN(),0),"")</f>
        <v>2.88</v>
      </c>
      <c r="I5971" s="2">
        <f>IFERROR(VLOOKUP(Tableau2[[#This Row],[PR]],'Taux sortant'!$I$9:$S$167,COLUMN(),0),"")</f>
        <v>2.59</v>
      </c>
      <c r="J5971" s="2">
        <f>IFERROR(VLOOKUP(Tableau2[[#This Row],[PR]],'Taux sortant'!$I$9:$S$167,COLUMN(),0),"")</f>
        <v>0</v>
      </c>
      <c r="K5971" s="2">
        <f>IFERROR(VLOOKUP(Tableau2[[#This Row],[PR]],'Taux sortant'!$I$9:$S$167,COLUMN(),0),"")</f>
        <v>0</v>
      </c>
      <c r="L5971" s="2" t="str">
        <f>IFERROR(VLOOKUP(Tableau2[[#This Row],[PR]],'Taux sortant'!$I$9:$S$167,COLUMN(),0),"")</f>
        <v/>
      </c>
    </row>
    <row r="5972" spans="1:12" x14ac:dyDescent="0.3">
      <c r="A5972" s="1" t="s">
        <v>2876</v>
      </c>
      <c r="B5972" s="1" t="s">
        <v>1521</v>
      </c>
      <c r="C5972" s="2">
        <f>IFERROR(VLOOKUP(Tableau2[[#This Row],[PR]],'Taux sortant'!$I$9:$S$167,COLUMN(),0),"")</f>
        <v>21.64</v>
      </c>
      <c r="D5972" s="2">
        <f>IFERROR(VLOOKUP(Tableau2[[#This Row],[PR]],'Taux sortant'!$I$9:$S$167,COLUMN(),0),"")</f>
        <v>17.57</v>
      </c>
      <c r="E5972" s="2">
        <f>IFERROR(VLOOKUP(Tableau2[[#This Row],[PR]],'Taux sortant'!$I$9:$S$167,COLUMN(),0),"")</f>
        <v>11.74</v>
      </c>
      <c r="F5972" s="2">
        <f>IFERROR(VLOOKUP(Tableau2[[#This Row],[PR]],'Taux sortant'!$I$9:$S$167,COLUMN(),0),"")</f>
        <v>9.3000000000000007</v>
      </c>
      <c r="G5972" s="2">
        <f>IFERROR(VLOOKUP(Tableau2[[#This Row],[PR]],'Taux sortant'!$I$9:$S$167,COLUMN(),0),"")</f>
        <v>7.56</v>
      </c>
      <c r="H5972" s="2">
        <f>IFERROR(VLOOKUP(Tableau2[[#This Row],[PR]],'Taux sortant'!$I$9:$S$167,COLUMN(),0),"")</f>
        <v>5.09</v>
      </c>
      <c r="I5972" s="2">
        <f>IFERROR(VLOOKUP(Tableau2[[#This Row],[PR]],'Taux sortant'!$I$9:$S$167,COLUMN(),0),"")</f>
        <v>4.7300000000000004</v>
      </c>
      <c r="J5972" s="2">
        <f>IFERROR(VLOOKUP(Tableau2[[#This Row],[PR]],'Taux sortant'!$I$9:$S$167,COLUMN(),0),"")</f>
        <v>0</v>
      </c>
      <c r="K5972" s="2">
        <f>IFERROR(VLOOKUP(Tableau2[[#This Row],[PR]],'Taux sortant'!$I$9:$S$167,COLUMN(),0),"")</f>
        <v>0</v>
      </c>
      <c r="L5972" s="2" t="str">
        <f>IFERROR(VLOOKUP(Tableau2[[#This Row],[PR]],'Taux sortant'!$I$9:$S$167,COLUMN(),0),"")</f>
        <v/>
      </c>
    </row>
    <row r="5973" spans="1:12" x14ac:dyDescent="0.3">
      <c r="A5973" s="1" t="s">
        <v>2882</v>
      </c>
      <c r="B5973" s="1" t="s">
        <v>1682</v>
      </c>
      <c r="C5973" s="2">
        <f>IFERROR(VLOOKUP(Tableau2[[#This Row],[PR]],'Taux sortant'!$I$9:$S$167,COLUMN(),0),"")</f>
        <v>9.59</v>
      </c>
      <c r="D5973" s="2">
        <f>IFERROR(VLOOKUP(Tableau2[[#This Row],[PR]],'Taux sortant'!$I$9:$S$167,COLUMN(),0),"")</f>
        <v>7.53</v>
      </c>
      <c r="E5973" s="2">
        <f>IFERROR(VLOOKUP(Tableau2[[#This Row],[PR]],'Taux sortant'!$I$9:$S$167,COLUMN(),0),"")</f>
        <v>5.2</v>
      </c>
      <c r="F5973" s="2">
        <f>IFERROR(VLOOKUP(Tableau2[[#This Row],[PR]],'Taux sortant'!$I$9:$S$167,COLUMN(),0),"")</f>
        <v>4.08</v>
      </c>
      <c r="G5973" s="2">
        <f>IFERROR(VLOOKUP(Tableau2[[#This Row],[PR]],'Taux sortant'!$I$9:$S$167,COLUMN(),0),"")</f>
        <v>3.34</v>
      </c>
      <c r="H5973" s="2">
        <f>IFERROR(VLOOKUP(Tableau2[[#This Row],[PR]],'Taux sortant'!$I$9:$S$167,COLUMN(),0),"")</f>
        <v>2.88</v>
      </c>
      <c r="I5973" s="2">
        <f>IFERROR(VLOOKUP(Tableau2[[#This Row],[PR]],'Taux sortant'!$I$9:$S$167,COLUMN(),0),"")</f>
        <v>2.59</v>
      </c>
      <c r="J5973" s="2">
        <f>IFERROR(VLOOKUP(Tableau2[[#This Row],[PR]],'Taux sortant'!$I$9:$S$167,COLUMN(),0),"")</f>
        <v>0</v>
      </c>
      <c r="K5973" s="2">
        <f>IFERROR(VLOOKUP(Tableau2[[#This Row],[PR]],'Taux sortant'!$I$9:$S$167,COLUMN(),0),"")</f>
        <v>0</v>
      </c>
      <c r="L5973" s="2" t="str">
        <f>IFERROR(VLOOKUP(Tableau2[[#This Row],[PR]],'Taux sortant'!$I$9:$S$167,COLUMN(),0),"")</f>
        <v/>
      </c>
    </row>
    <row r="5974" spans="1:12" x14ac:dyDescent="0.3">
      <c r="A5974" s="1" t="s">
        <v>2885</v>
      </c>
      <c r="B5974" s="1" t="s">
        <v>1523</v>
      </c>
      <c r="C5974" s="2">
        <f>IFERROR(VLOOKUP(Tableau2[[#This Row],[PR]],'Taux sortant'!$I$9:$S$167,COLUMN(),0),"")</f>
        <v>20.91</v>
      </c>
      <c r="D5974" s="2">
        <f>IFERROR(VLOOKUP(Tableau2[[#This Row],[PR]],'Taux sortant'!$I$9:$S$167,COLUMN(),0),"")</f>
        <v>16.62</v>
      </c>
      <c r="E5974" s="2">
        <f>IFERROR(VLOOKUP(Tableau2[[#This Row],[PR]],'Taux sortant'!$I$9:$S$167,COLUMN(),0),"")</f>
        <v>12.11</v>
      </c>
      <c r="F5974" s="2">
        <f>IFERROR(VLOOKUP(Tableau2[[#This Row],[PR]],'Taux sortant'!$I$9:$S$167,COLUMN(),0),"")</f>
        <v>9.7100000000000009</v>
      </c>
      <c r="G5974" s="2">
        <f>IFERROR(VLOOKUP(Tableau2[[#This Row],[PR]],'Taux sortant'!$I$9:$S$167,COLUMN(),0),"")</f>
        <v>7</v>
      </c>
      <c r="H5974" s="2">
        <f>IFERROR(VLOOKUP(Tableau2[[#This Row],[PR]],'Taux sortant'!$I$9:$S$167,COLUMN(),0),"")</f>
        <v>4.8099999999999996</v>
      </c>
      <c r="I5974" s="2">
        <f>IFERROR(VLOOKUP(Tableau2[[#This Row],[PR]],'Taux sortant'!$I$9:$S$167,COLUMN(),0),"")</f>
        <v>4.1900000000000004</v>
      </c>
      <c r="J5974" s="2">
        <f>IFERROR(VLOOKUP(Tableau2[[#This Row],[PR]],'Taux sortant'!$I$9:$S$167,COLUMN(),0),"")</f>
        <v>0</v>
      </c>
      <c r="K5974" s="2">
        <f>IFERROR(VLOOKUP(Tableau2[[#This Row],[PR]],'Taux sortant'!$I$9:$S$167,COLUMN(),0),"")</f>
        <v>0</v>
      </c>
      <c r="L5974" s="2" t="str">
        <f>IFERROR(VLOOKUP(Tableau2[[#This Row],[PR]],'Taux sortant'!$I$9:$S$167,COLUMN(),0),"")</f>
        <v/>
      </c>
    </row>
    <row r="5975" spans="1:12" x14ac:dyDescent="0.3">
      <c r="A5975" s="1" t="s">
        <v>2888</v>
      </c>
      <c r="B5975" s="1" t="s">
        <v>1610</v>
      </c>
      <c r="C5975" s="2">
        <f>IFERROR(VLOOKUP(Tableau2[[#This Row],[PR]],'Taux sortant'!$I$9:$S$167,COLUMN(),0),"")</f>
        <v>20.27</v>
      </c>
      <c r="D5975" s="2">
        <f>IFERROR(VLOOKUP(Tableau2[[#This Row],[PR]],'Taux sortant'!$I$9:$S$167,COLUMN(),0),"")</f>
        <v>17.12</v>
      </c>
      <c r="E5975" s="2">
        <f>IFERROR(VLOOKUP(Tableau2[[#This Row],[PR]],'Taux sortant'!$I$9:$S$167,COLUMN(),0),"")</f>
        <v>13.15</v>
      </c>
      <c r="F5975" s="2">
        <f>IFERROR(VLOOKUP(Tableau2[[#This Row],[PR]],'Taux sortant'!$I$9:$S$167,COLUMN(),0),"")</f>
        <v>9.51</v>
      </c>
      <c r="G5975" s="2">
        <f>IFERROR(VLOOKUP(Tableau2[[#This Row],[PR]],'Taux sortant'!$I$9:$S$167,COLUMN(),0),"")</f>
        <v>6.45</v>
      </c>
      <c r="H5975" s="2">
        <f>IFERROR(VLOOKUP(Tableau2[[#This Row],[PR]],'Taux sortant'!$I$9:$S$167,COLUMN(),0),"")</f>
        <v>4.6399999999999997</v>
      </c>
      <c r="I5975" s="2">
        <f>IFERROR(VLOOKUP(Tableau2[[#This Row],[PR]],'Taux sortant'!$I$9:$S$167,COLUMN(),0),"")</f>
        <v>3.62</v>
      </c>
      <c r="J5975" s="2">
        <f>IFERROR(VLOOKUP(Tableau2[[#This Row],[PR]],'Taux sortant'!$I$9:$S$167,COLUMN(),0),"")</f>
        <v>0</v>
      </c>
      <c r="K5975" s="2">
        <f>IFERROR(VLOOKUP(Tableau2[[#This Row],[PR]],'Taux sortant'!$I$9:$S$167,COLUMN(),0),"")</f>
        <v>0</v>
      </c>
      <c r="L5975" s="2" t="str">
        <f>IFERROR(VLOOKUP(Tableau2[[#This Row],[PR]],'Taux sortant'!$I$9:$S$167,COLUMN(),0),"")</f>
        <v/>
      </c>
    </row>
    <row r="5976" spans="1:12" x14ac:dyDescent="0.3">
      <c r="A5976" s="1" t="s">
        <v>2891</v>
      </c>
      <c r="B5976" s="1" t="s">
        <v>1865</v>
      </c>
      <c r="C5976" s="2">
        <f>IFERROR(VLOOKUP(Tableau2[[#This Row],[PR]],'Taux sortant'!$I$9:$S$167,COLUMN(),0),"")</f>
        <v>18.14</v>
      </c>
      <c r="D5976" s="2">
        <f>IFERROR(VLOOKUP(Tableau2[[#This Row],[PR]],'Taux sortant'!$I$9:$S$167,COLUMN(),0),"")</f>
        <v>14.95</v>
      </c>
      <c r="E5976" s="2">
        <f>IFERROR(VLOOKUP(Tableau2[[#This Row],[PR]],'Taux sortant'!$I$9:$S$167,COLUMN(),0),"")</f>
        <v>11.82</v>
      </c>
      <c r="F5976" s="2">
        <f>IFERROR(VLOOKUP(Tableau2[[#This Row],[PR]],'Taux sortant'!$I$9:$S$167,COLUMN(),0),"")</f>
        <v>8.19</v>
      </c>
      <c r="G5976" s="2">
        <f>IFERROR(VLOOKUP(Tableau2[[#This Row],[PR]],'Taux sortant'!$I$9:$S$167,COLUMN(),0),"")</f>
        <v>5.73</v>
      </c>
      <c r="H5976" s="2">
        <f>IFERROR(VLOOKUP(Tableau2[[#This Row],[PR]],'Taux sortant'!$I$9:$S$167,COLUMN(),0),"")</f>
        <v>4.3</v>
      </c>
      <c r="I5976" s="2">
        <f>IFERROR(VLOOKUP(Tableau2[[#This Row],[PR]],'Taux sortant'!$I$9:$S$167,COLUMN(),0),"")</f>
        <v>3.94</v>
      </c>
      <c r="J5976" s="2">
        <f>IFERROR(VLOOKUP(Tableau2[[#This Row],[PR]],'Taux sortant'!$I$9:$S$167,COLUMN(),0),"")</f>
        <v>0</v>
      </c>
      <c r="K5976" s="2">
        <f>IFERROR(VLOOKUP(Tableau2[[#This Row],[PR]],'Taux sortant'!$I$9:$S$167,COLUMN(),0),"")</f>
        <v>0</v>
      </c>
      <c r="L5976" s="2" t="str">
        <f>IFERROR(VLOOKUP(Tableau2[[#This Row],[PR]],'Taux sortant'!$I$9:$S$167,COLUMN(),0),"")</f>
        <v/>
      </c>
    </row>
    <row r="5977" spans="1:12" x14ac:dyDescent="0.3">
      <c r="A5977" s="1" t="s">
        <v>3844</v>
      </c>
      <c r="B5977" s="1" t="s">
        <v>3118</v>
      </c>
      <c r="C5977" s="2">
        <f>IFERROR(VLOOKUP(Tableau2[[#This Row],[PR]],'Taux sortant'!$I$9:$S$167,COLUMN(),0),"")</f>
        <v>15.34</v>
      </c>
      <c r="D5977" s="2">
        <f>IFERROR(VLOOKUP(Tableau2[[#This Row],[PR]],'Taux sortant'!$I$9:$S$167,COLUMN(),0),"")</f>
        <v>12.85</v>
      </c>
      <c r="E5977" s="2">
        <f>IFERROR(VLOOKUP(Tableau2[[#This Row],[PR]],'Taux sortant'!$I$9:$S$167,COLUMN(),0),"")</f>
        <v>9.94</v>
      </c>
      <c r="F5977" s="2">
        <f>IFERROR(VLOOKUP(Tableau2[[#This Row],[PR]],'Taux sortant'!$I$9:$S$167,COLUMN(),0),"")</f>
        <v>8.5399999999999991</v>
      </c>
      <c r="G5977" s="2">
        <f>IFERROR(VLOOKUP(Tableau2[[#This Row],[PR]],'Taux sortant'!$I$9:$S$167,COLUMN(),0),"")</f>
        <v>7.34</v>
      </c>
      <c r="H5977" s="2">
        <f>IFERROR(VLOOKUP(Tableau2[[#This Row],[PR]],'Taux sortant'!$I$9:$S$167,COLUMN(),0),"")</f>
        <v>6.29</v>
      </c>
      <c r="I5977" s="2">
        <f>IFERROR(VLOOKUP(Tableau2[[#This Row],[PR]],'Taux sortant'!$I$9:$S$167,COLUMN(),0),"")</f>
        <v>5.49</v>
      </c>
      <c r="J5977" s="2">
        <f>IFERROR(VLOOKUP(Tableau2[[#This Row],[PR]],'Taux sortant'!$I$9:$S$167,COLUMN(),0),"")</f>
        <v>0</v>
      </c>
      <c r="K5977" s="2">
        <f>IFERROR(VLOOKUP(Tableau2[[#This Row],[PR]],'Taux sortant'!$I$9:$S$167,COLUMN(),0),"")</f>
        <v>0</v>
      </c>
      <c r="L5977" s="2" t="str">
        <f>IFERROR(VLOOKUP(Tableau2[[#This Row],[PR]],'Taux sortant'!$I$9:$S$167,COLUMN(),0),"")</f>
        <v/>
      </c>
    </row>
    <row r="5978" spans="1:12" x14ac:dyDescent="0.3">
      <c r="A5978" s="1" t="s">
        <v>2894</v>
      </c>
      <c r="B5978" s="1" t="s">
        <v>112</v>
      </c>
      <c r="C5978" s="2">
        <f>IFERROR(VLOOKUP(Tableau2[[#This Row],[PR]],'Taux sortant'!$I$9:$S$167,COLUMN(),0),"")</f>
        <v>19.39</v>
      </c>
      <c r="D5978" s="2">
        <f>IFERROR(VLOOKUP(Tableau2[[#This Row],[PR]],'Taux sortant'!$I$9:$S$167,COLUMN(),0),"")</f>
        <v>15.4</v>
      </c>
      <c r="E5978" s="2">
        <f>IFERROR(VLOOKUP(Tableau2[[#This Row],[PR]],'Taux sortant'!$I$9:$S$167,COLUMN(),0),"")</f>
        <v>11.05</v>
      </c>
      <c r="F5978" s="2">
        <f>IFERROR(VLOOKUP(Tableau2[[#This Row],[PR]],'Taux sortant'!$I$9:$S$167,COLUMN(),0),"")</f>
        <v>8.92</v>
      </c>
      <c r="G5978" s="2">
        <f>IFERROR(VLOOKUP(Tableau2[[#This Row],[PR]],'Taux sortant'!$I$9:$S$167,COLUMN(),0),"")</f>
        <v>7.15</v>
      </c>
      <c r="H5978" s="2">
        <f>IFERROR(VLOOKUP(Tableau2[[#This Row],[PR]],'Taux sortant'!$I$9:$S$167,COLUMN(),0),"")</f>
        <v>5.51</v>
      </c>
      <c r="I5978" s="2">
        <f>IFERROR(VLOOKUP(Tableau2[[#This Row],[PR]],'Taux sortant'!$I$9:$S$167,COLUMN(),0),"")</f>
        <v>4.75</v>
      </c>
      <c r="J5978" s="2">
        <f>IFERROR(VLOOKUP(Tableau2[[#This Row],[PR]],'Taux sortant'!$I$9:$S$167,COLUMN(),0),"")</f>
        <v>0</v>
      </c>
      <c r="K5978" s="2">
        <f>IFERROR(VLOOKUP(Tableau2[[#This Row],[PR]],'Taux sortant'!$I$9:$S$167,COLUMN(),0),"")</f>
        <v>0</v>
      </c>
      <c r="L5978" s="2" t="str">
        <f>IFERROR(VLOOKUP(Tableau2[[#This Row],[PR]],'Taux sortant'!$I$9:$S$167,COLUMN(),0),"")</f>
        <v/>
      </c>
    </row>
    <row r="5979" spans="1:12" x14ac:dyDescent="0.3">
      <c r="A5979" s="1" t="s">
        <v>2897</v>
      </c>
      <c r="B5979" s="1" t="s">
        <v>1682</v>
      </c>
      <c r="C5979" s="2">
        <f>IFERROR(VLOOKUP(Tableau2[[#This Row],[PR]],'Taux sortant'!$I$9:$S$167,COLUMN(),0),"")</f>
        <v>9.59</v>
      </c>
      <c r="D5979" s="2">
        <f>IFERROR(VLOOKUP(Tableau2[[#This Row],[PR]],'Taux sortant'!$I$9:$S$167,COLUMN(),0),"")</f>
        <v>7.53</v>
      </c>
      <c r="E5979" s="2">
        <f>IFERROR(VLOOKUP(Tableau2[[#This Row],[PR]],'Taux sortant'!$I$9:$S$167,COLUMN(),0),"")</f>
        <v>5.2</v>
      </c>
      <c r="F5979" s="2">
        <f>IFERROR(VLOOKUP(Tableau2[[#This Row],[PR]],'Taux sortant'!$I$9:$S$167,COLUMN(),0),"")</f>
        <v>4.08</v>
      </c>
      <c r="G5979" s="2">
        <f>IFERROR(VLOOKUP(Tableau2[[#This Row],[PR]],'Taux sortant'!$I$9:$S$167,COLUMN(),0),"")</f>
        <v>3.34</v>
      </c>
      <c r="H5979" s="2">
        <f>IFERROR(VLOOKUP(Tableau2[[#This Row],[PR]],'Taux sortant'!$I$9:$S$167,COLUMN(),0),"")</f>
        <v>2.88</v>
      </c>
      <c r="I5979" s="2">
        <f>IFERROR(VLOOKUP(Tableau2[[#This Row],[PR]],'Taux sortant'!$I$9:$S$167,COLUMN(),0),"")</f>
        <v>2.59</v>
      </c>
      <c r="J5979" s="2">
        <f>IFERROR(VLOOKUP(Tableau2[[#This Row],[PR]],'Taux sortant'!$I$9:$S$167,COLUMN(),0),"")</f>
        <v>0</v>
      </c>
      <c r="K5979" s="2">
        <f>IFERROR(VLOOKUP(Tableau2[[#This Row],[PR]],'Taux sortant'!$I$9:$S$167,COLUMN(),0),"")</f>
        <v>0</v>
      </c>
      <c r="L5979" s="2" t="str">
        <f>IFERROR(VLOOKUP(Tableau2[[#This Row],[PR]],'Taux sortant'!$I$9:$S$167,COLUMN(),0),"")</f>
        <v/>
      </c>
    </row>
    <row r="5980" spans="1:12" x14ac:dyDescent="0.3">
      <c r="A5980" s="1" t="s">
        <v>2899</v>
      </c>
      <c r="B5980" s="1" t="s">
        <v>1605</v>
      </c>
      <c r="C5980" s="2">
        <f>IFERROR(VLOOKUP(Tableau2[[#This Row],[PR]],'Taux sortant'!$I$9:$S$167,COLUMN(),0),"")</f>
        <v>20.91</v>
      </c>
      <c r="D5980" s="2">
        <f>IFERROR(VLOOKUP(Tableau2[[#This Row],[PR]],'Taux sortant'!$I$9:$S$167,COLUMN(),0),"")</f>
        <v>16.62</v>
      </c>
      <c r="E5980" s="2">
        <f>IFERROR(VLOOKUP(Tableau2[[#This Row],[PR]],'Taux sortant'!$I$9:$S$167,COLUMN(),0),"")</f>
        <v>12.11</v>
      </c>
      <c r="F5980" s="2">
        <f>IFERROR(VLOOKUP(Tableau2[[#This Row],[PR]],'Taux sortant'!$I$9:$S$167,COLUMN(),0),"")</f>
        <v>9.7100000000000009</v>
      </c>
      <c r="G5980" s="2">
        <f>IFERROR(VLOOKUP(Tableau2[[#This Row],[PR]],'Taux sortant'!$I$9:$S$167,COLUMN(),0),"")</f>
        <v>7</v>
      </c>
      <c r="H5980" s="2">
        <f>IFERROR(VLOOKUP(Tableau2[[#This Row],[PR]],'Taux sortant'!$I$9:$S$167,COLUMN(),0),"")</f>
        <v>4.8099999999999996</v>
      </c>
      <c r="I5980" s="2">
        <f>IFERROR(VLOOKUP(Tableau2[[#This Row],[PR]],'Taux sortant'!$I$9:$S$167,COLUMN(),0),"")</f>
        <v>4.1900000000000004</v>
      </c>
      <c r="J5980" s="2">
        <f>IFERROR(VLOOKUP(Tableau2[[#This Row],[PR]],'Taux sortant'!$I$9:$S$167,COLUMN(),0),"")</f>
        <v>0</v>
      </c>
      <c r="K5980" s="2">
        <f>IFERROR(VLOOKUP(Tableau2[[#This Row],[PR]],'Taux sortant'!$I$9:$S$167,COLUMN(),0),"")</f>
        <v>0</v>
      </c>
      <c r="L5980" s="2" t="str">
        <f>IFERROR(VLOOKUP(Tableau2[[#This Row],[PR]],'Taux sortant'!$I$9:$S$167,COLUMN(),0),"")</f>
        <v/>
      </c>
    </row>
    <row r="5981" spans="1:12" x14ac:dyDescent="0.3">
      <c r="A5981" s="1" t="s">
        <v>3846</v>
      </c>
      <c r="B5981" s="1" t="s">
        <v>3400</v>
      </c>
      <c r="C5981" s="2">
        <f>IFERROR(VLOOKUP(Tableau2[[#This Row],[PR]],'Taux sortant'!$I$9:$S$167,COLUMN(),0),"")</f>
        <v>14.09</v>
      </c>
      <c r="D5981" s="2">
        <f>IFERROR(VLOOKUP(Tableau2[[#This Row],[PR]],'Taux sortant'!$I$9:$S$167,COLUMN(),0),"")</f>
        <v>11.65</v>
      </c>
      <c r="E5981" s="2">
        <f>IFERROR(VLOOKUP(Tableau2[[#This Row],[PR]],'Taux sortant'!$I$9:$S$167,COLUMN(),0),"")</f>
        <v>8.84</v>
      </c>
      <c r="F5981" s="2">
        <f>IFERROR(VLOOKUP(Tableau2[[#This Row],[PR]],'Taux sortant'!$I$9:$S$167,COLUMN(),0),"")</f>
        <v>7.5</v>
      </c>
      <c r="G5981" s="2">
        <f>IFERROR(VLOOKUP(Tableau2[[#This Row],[PR]],'Taux sortant'!$I$9:$S$167,COLUMN(),0),"")</f>
        <v>6.42</v>
      </c>
      <c r="H5981" s="2">
        <f>IFERROR(VLOOKUP(Tableau2[[#This Row],[PR]],'Taux sortant'!$I$9:$S$167,COLUMN(),0),"")</f>
        <v>5.53</v>
      </c>
      <c r="I5981" s="2">
        <f>IFERROR(VLOOKUP(Tableau2[[#This Row],[PR]],'Taux sortant'!$I$9:$S$167,COLUMN(),0),"")</f>
        <v>4.9000000000000004</v>
      </c>
      <c r="J5981" s="2">
        <f>IFERROR(VLOOKUP(Tableau2[[#This Row],[PR]],'Taux sortant'!$I$9:$S$167,COLUMN(),0),"")</f>
        <v>0</v>
      </c>
      <c r="K5981" s="2">
        <f>IFERROR(VLOOKUP(Tableau2[[#This Row],[PR]],'Taux sortant'!$I$9:$S$167,COLUMN(),0),"")</f>
        <v>0</v>
      </c>
      <c r="L5981" s="2" t="str">
        <f>IFERROR(VLOOKUP(Tableau2[[#This Row],[PR]],'Taux sortant'!$I$9:$S$167,COLUMN(),0),"")</f>
        <v/>
      </c>
    </row>
    <row r="5982" spans="1:12" x14ac:dyDescent="0.3">
      <c r="A5982" s="1" t="s">
        <v>2901</v>
      </c>
      <c r="B5982" s="1" t="s">
        <v>1523</v>
      </c>
      <c r="C5982" s="2">
        <f>IFERROR(VLOOKUP(Tableau2[[#This Row],[PR]],'Taux sortant'!$I$9:$S$167,COLUMN(),0),"")</f>
        <v>20.91</v>
      </c>
      <c r="D5982" s="2">
        <f>IFERROR(VLOOKUP(Tableau2[[#This Row],[PR]],'Taux sortant'!$I$9:$S$167,COLUMN(),0),"")</f>
        <v>16.62</v>
      </c>
      <c r="E5982" s="2">
        <f>IFERROR(VLOOKUP(Tableau2[[#This Row],[PR]],'Taux sortant'!$I$9:$S$167,COLUMN(),0),"")</f>
        <v>12.11</v>
      </c>
      <c r="F5982" s="2">
        <f>IFERROR(VLOOKUP(Tableau2[[#This Row],[PR]],'Taux sortant'!$I$9:$S$167,COLUMN(),0),"")</f>
        <v>9.7100000000000009</v>
      </c>
      <c r="G5982" s="2">
        <f>IFERROR(VLOOKUP(Tableau2[[#This Row],[PR]],'Taux sortant'!$I$9:$S$167,COLUMN(),0),"")</f>
        <v>7</v>
      </c>
      <c r="H5982" s="2">
        <f>IFERROR(VLOOKUP(Tableau2[[#This Row],[PR]],'Taux sortant'!$I$9:$S$167,COLUMN(),0),"")</f>
        <v>4.8099999999999996</v>
      </c>
      <c r="I5982" s="2">
        <f>IFERROR(VLOOKUP(Tableau2[[#This Row],[PR]],'Taux sortant'!$I$9:$S$167,COLUMN(),0),"")</f>
        <v>4.1900000000000004</v>
      </c>
      <c r="J5982" s="2">
        <f>IFERROR(VLOOKUP(Tableau2[[#This Row],[PR]],'Taux sortant'!$I$9:$S$167,COLUMN(),0),"")</f>
        <v>0</v>
      </c>
      <c r="K5982" s="2">
        <f>IFERROR(VLOOKUP(Tableau2[[#This Row],[PR]],'Taux sortant'!$I$9:$S$167,COLUMN(),0),"")</f>
        <v>0</v>
      </c>
      <c r="L5982" s="2" t="str">
        <f>IFERROR(VLOOKUP(Tableau2[[#This Row],[PR]],'Taux sortant'!$I$9:$S$167,COLUMN(),0),"")</f>
        <v/>
      </c>
    </row>
    <row r="5983" spans="1:12" x14ac:dyDescent="0.3">
      <c r="A5983" s="1" t="s">
        <v>2901</v>
      </c>
      <c r="B5983" s="1" t="s">
        <v>5356</v>
      </c>
      <c r="C5983" s="2">
        <f>IFERROR(VLOOKUP(Tableau2[[#This Row],[PR]],'Taux sortant'!$I$9:$S$167,COLUMN(),0),"")</f>
        <v>14.1</v>
      </c>
      <c r="D5983" s="2">
        <f>IFERROR(VLOOKUP(Tableau2[[#This Row],[PR]],'Taux sortant'!$I$9:$S$167,COLUMN(),0),"")</f>
        <v>12.41</v>
      </c>
      <c r="E5983" s="2">
        <f>IFERROR(VLOOKUP(Tableau2[[#This Row],[PR]],'Taux sortant'!$I$9:$S$167,COLUMN(),0),"")</f>
        <v>9.0299999999999994</v>
      </c>
      <c r="F5983" s="2">
        <f>IFERROR(VLOOKUP(Tableau2[[#This Row],[PR]],'Taux sortant'!$I$9:$S$167,COLUMN(),0),"")</f>
        <v>7.34</v>
      </c>
      <c r="G5983" s="2">
        <f>IFERROR(VLOOKUP(Tableau2[[#This Row],[PR]],'Taux sortant'!$I$9:$S$167,COLUMN(),0),"")</f>
        <v>6.12</v>
      </c>
      <c r="H5983" s="2">
        <f>IFERROR(VLOOKUP(Tableau2[[#This Row],[PR]],'Taux sortant'!$I$9:$S$167,COLUMN(),0),"")</f>
        <v>5.37</v>
      </c>
      <c r="I5983" s="2">
        <f>IFERROR(VLOOKUP(Tableau2[[#This Row],[PR]],'Taux sortant'!$I$9:$S$167,COLUMN(),0),"")</f>
        <v>4.6500000000000004</v>
      </c>
      <c r="J5983" s="2">
        <f>IFERROR(VLOOKUP(Tableau2[[#This Row],[PR]],'Taux sortant'!$I$9:$S$167,COLUMN(),0),"")</f>
        <v>0</v>
      </c>
      <c r="K5983" s="2">
        <f>IFERROR(VLOOKUP(Tableau2[[#This Row],[PR]],'Taux sortant'!$I$9:$S$167,COLUMN(),0),"")</f>
        <v>1585.65</v>
      </c>
      <c r="L5983" s="2" t="str">
        <f>IFERROR(VLOOKUP(Tableau2[[#This Row],[PR]],'Taux sortant'!$I$9:$S$167,COLUMN(),0),"")</f>
        <v/>
      </c>
    </row>
    <row r="5984" spans="1:12" x14ac:dyDescent="0.3">
      <c r="A5984" s="1" t="s">
        <v>3849</v>
      </c>
      <c r="B5984" s="1" t="s">
        <v>3078</v>
      </c>
      <c r="C5984" s="2">
        <f>IFERROR(VLOOKUP(Tableau2[[#This Row],[PR]],'Taux sortant'!$I$9:$S$167,COLUMN(),0),"")</f>
        <v>15.34</v>
      </c>
      <c r="D5984" s="2">
        <f>IFERROR(VLOOKUP(Tableau2[[#This Row],[PR]],'Taux sortant'!$I$9:$S$167,COLUMN(),0),"")</f>
        <v>12.85</v>
      </c>
      <c r="E5984" s="2">
        <f>IFERROR(VLOOKUP(Tableau2[[#This Row],[PR]],'Taux sortant'!$I$9:$S$167,COLUMN(),0),"")</f>
        <v>9.94</v>
      </c>
      <c r="F5984" s="2">
        <f>IFERROR(VLOOKUP(Tableau2[[#This Row],[PR]],'Taux sortant'!$I$9:$S$167,COLUMN(),0),"")</f>
        <v>8.5399999999999991</v>
      </c>
      <c r="G5984" s="2">
        <f>IFERROR(VLOOKUP(Tableau2[[#This Row],[PR]],'Taux sortant'!$I$9:$S$167,COLUMN(),0),"")</f>
        <v>7.34</v>
      </c>
      <c r="H5984" s="2">
        <f>IFERROR(VLOOKUP(Tableau2[[#This Row],[PR]],'Taux sortant'!$I$9:$S$167,COLUMN(),0),"")</f>
        <v>6.29</v>
      </c>
      <c r="I5984" s="2">
        <f>IFERROR(VLOOKUP(Tableau2[[#This Row],[PR]],'Taux sortant'!$I$9:$S$167,COLUMN(),0),"")</f>
        <v>5.49</v>
      </c>
      <c r="J5984" s="2">
        <f>IFERROR(VLOOKUP(Tableau2[[#This Row],[PR]],'Taux sortant'!$I$9:$S$167,COLUMN(),0),"")</f>
        <v>0</v>
      </c>
      <c r="K5984" s="2">
        <f>IFERROR(VLOOKUP(Tableau2[[#This Row],[PR]],'Taux sortant'!$I$9:$S$167,COLUMN(),0),"")</f>
        <v>0</v>
      </c>
      <c r="L5984" s="2" t="str">
        <f>IFERROR(VLOOKUP(Tableau2[[#This Row],[PR]],'Taux sortant'!$I$9:$S$167,COLUMN(),0),"")</f>
        <v/>
      </c>
    </row>
    <row r="5985" spans="1:12" x14ac:dyDescent="0.3">
      <c r="A5985" s="1" t="s">
        <v>1353</v>
      </c>
      <c r="B5985" s="1" t="s">
        <v>81</v>
      </c>
      <c r="C5985" s="2">
        <f>IFERROR(VLOOKUP(Tableau2[[#This Row],[PR]],'Taux sortant'!$I$9:$S$167,COLUMN(),0),"")</f>
        <v>21.64</v>
      </c>
      <c r="D5985" s="2">
        <f>IFERROR(VLOOKUP(Tableau2[[#This Row],[PR]],'Taux sortant'!$I$9:$S$167,COLUMN(),0),"")</f>
        <v>17.309999999999999</v>
      </c>
      <c r="E5985" s="2">
        <f>IFERROR(VLOOKUP(Tableau2[[#This Row],[PR]],'Taux sortant'!$I$9:$S$167,COLUMN(),0),"")</f>
        <v>12.45</v>
      </c>
      <c r="F5985" s="2">
        <f>IFERROR(VLOOKUP(Tableau2[[#This Row],[PR]],'Taux sortant'!$I$9:$S$167,COLUMN(),0),"")</f>
        <v>10.1</v>
      </c>
      <c r="G5985" s="2">
        <f>IFERROR(VLOOKUP(Tableau2[[#This Row],[PR]],'Taux sortant'!$I$9:$S$167,COLUMN(),0),"")</f>
        <v>8.23</v>
      </c>
      <c r="H5985" s="2">
        <f>IFERROR(VLOOKUP(Tableau2[[#This Row],[PR]],'Taux sortant'!$I$9:$S$167,COLUMN(),0),"")</f>
        <v>5.96</v>
      </c>
      <c r="I5985" s="2">
        <f>IFERROR(VLOOKUP(Tableau2[[#This Row],[PR]],'Taux sortant'!$I$9:$S$167,COLUMN(),0),"")</f>
        <v>5.44</v>
      </c>
      <c r="J5985" s="2">
        <f>IFERROR(VLOOKUP(Tableau2[[#This Row],[PR]],'Taux sortant'!$I$9:$S$167,COLUMN(),0),"")</f>
        <v>0</v>
      </c>
      <c r="K5985" s="2">
        <f>IFERROR(VLOOKUP(Tableau2[[#This Row],[PR]],'Taux sortant'!$I$9:$S$167,COLUMN(),0),"")</f>
        <v>0</v>
      </c>
      <c r="L5985" s="2" t="str">
        <f>IFERROR(VLOOKUP(Tableau2[[#This Row],[PR]],'Taux sortant'!$I$9:$S$167,COLUMN(),0),"")</f>
        <v/>
      </c>
    </row>
    <row r="5986" spans="1:12" x14ac:dyDescent="0.3">
      <c r="A5986" s="1" t="s">
        <v>2903</v>
      </c>
      <c r="B5986" s="1" t="s">
        <v>1543</v>
      </c>
      <c r="C5986" s="2">
        <f>IFERROR(VLOOKUP(Tableau2[[#This Row],[PR]],'Taux sortant'!$I$9:$S$167,COLUMN(),0),"")</f>
        <v>23.63</v>
      </c>
      <c r="D5986" s="2">
        <f>IFERROR(VLOOKUP(Tableau2[[#This Row],[PR]],'Taux sortant'!$I$9:$S$167,COLUMN(),0),"")</f>
        <v>18.579999999999998</v>
      </c>
      <c r="E5986" s="2">
        <f>IFERROR(VLOOKUP(Tableau2[[#This Row],[PR]],'Taux sortant'!$I$9:$S$167,COLUMN(),0),"")</f>
        <v>13.97</v>
      </c>
      <c r="F5986" s="2">
        <f>IFERROR(VLOOKUP(Tableau2[[#This Row],[PR]],'Taux sortant'!$I$9:$S$167,COLUMN(),0),"")</f>
        <v>11.28</v>
      </c>
      <c r="G5986" s="2">
        <f>IFERROR(VLOOKUP(Tableau2[[#This Row],[PR]],'Taux sortant'!$I$9:$S$167,COLUMN(),0),"")</f>
        <v>8.2799999999999994</v>
      </c>
      <c r="H5986" s="2">
        <f>IFERROR(VLOOKUP(Tableau2[[#This Row],[PR]],'Taux sortant'!$I$9:$S$167,COLUMN(),0),"")</f>
        <v>6.16</v>
      </c>
      <c r="I5986" s="2">
        <f>IFERROR(VLOOKUP(Tableau2[[#This Row],[PR]],'Taux sortant'!$I$9:$S$167,COLUMN(),0),"")</f>
        <v>5.49</v>
      </c>
      <c r="J5986" s="2">
        <f>IFERROR(VLOOKUP(Tableau2[[#This Row],[PR]],'Taux sortant'!$I$9:$S$167,COLUMN(),0),"")</f>
        <v>0</v>
      </c>
      <c r="K5986" s="2">
        <f>IFERROR(VLOOKUP(Tableau2[[#This Row],[PR]],'Taux sortant'!$I$9:$S$167,COLUMN(),0),"")</f>
        <v>0</v>
      </c>
      <c r="L5986" s="2" t="str">
        <f>IFERROR(VLOOKUP(Tableau2[[#This Row],[PR]],'Taux sortant'!$I$9:$S$167,COLUMN(),0),"")</f>
        <v/>
      </c>
    </row>
    <row r="5987" spans="1:12" x14ac:dyDescent="0.3">
      <c r="A5987" s="1" t="s">
        <v>2565</v>
      </c>
      <c r="B5987" s="1" t="s">
        <v>1865</v>
      </c>
      <c r="C5987" s="2">
        <f>IFERROR(VLOOKUP(Tableau2[[#This Row],[PR]],'Taux sortant'!$I$9:$S$167,COLUMN(),0),"")</f>
        <v>18.14</v>
      </c>
      <c r="D5987" s="2">
        <f>IFERROR(VLOOKUP(Tableau2[[#This Row],[PR]],'Taux sortant'!$I$9:$S$167,COLUMN(),0),"")</f>
        <v>14.95</v>
      </c>
      <c r="E5987" s="2">
        <f>IFERROR(VLOOKUP(Tableau2[[#This Row],[PR]],'Taux sortant'!$I$9:$S$167,COLUMN(),0),"")</f>
        <v>11.82</v>
      </c>
      <c r="F5987" s="2">
        <f>IFERROR(VLOOKUP(Tableau2[[#This Row],[PR]],'Taux sortant'!$I$9:$S$167,COLUMN(),0),"")</f>
        <v>8.19</v>
      </c>
      <c r="G5987" s="2">
        <f>IFERROR(VLOOKUP(Tableau2[[#This Row],[PR]],'Taux sortant'!$I$9:$S$167,COLUMN(),0),"")</f>
        <v>5.73</v>
      </c>
      <c r="H5987" s="2">
        <f>IFERROR(VLOOKUP(Tableau2[[#This Row],[PR]],'Taux sortant'!$I$9:$S$167,COLUMN(),0),"")</f>
        <v>4.3</v>
      </c>
      <c r="I5987" s="2">
        <f>IFERROR(VLOOKUP(Tableau2[[#This Row],[PR]],'Taux sortant'!$I$9:$S$167,COLUMN(),0),"")</f>
        <v>3.94</v>
      </c>
      <c r="J5987" s="2">
        <f>IFERROR(VLOOKUP(Tableau2[[#This Row],[PR]],'Taux sortant'!$I$9:$S$167,COLUMN(),0),"")</f>
        <v>0</v>
      </c>
      <c r="K5987" s="2">
        <f>IFERROR(VLOOKUP(Tableau2[[#This Row],[PR]],'Taux sortant'!$I$9:$S$167,COLUMN(),0),"")</f>
        <v>0</v>
      </c>
      <c r="L5987" s="2" t="str">
        <f>IFERROR(VLOOKUP(Tableau2[[#This Row],[PR]],'Taux sortant'!$I$9:$S$167,COLUMN(),0),"")</f>
        <v/>
      </c>
    </row>
    <row r="5988" spans="1:12" x14ac:dyDescent="0.3">
      <c r="A5988" s="1" t="s">
        <v>2568</v>
      </c>
      <c r="B5988" s="1" t="s">
        <v>1572</v>
      </c>
      <c r="C5988" s="2">
        <f>IFERROR(VLOOKUP(Tableau2[[#This Row],[PR]],'Taux sortant'!$I$9:$S$167,COLUMN(),0),"")</f>
        <v>11.77</v>
      </c>
      <c r="D5988" s="2">
        <f>IFERROR(VLOOKUP(Tableau2[[#This Row],[PR]],'Taux sortant'!$I$9:$S$167,COLUMN(),0),"")</f>
        <v>9.3699999999999992</v>
      </c>
      <c r="E5988" s="2">
        <f>IFERROR(VLOOKUP(Tableau2[[#This Row],[PR]],'Taux sortant'!$I$9:$S$167,COLUMN(),0),"")</f>
        <v>6.64</v>
      </c>
      <c r="F5988" s="2">
        <f>IFERROR(VLOOKUP(Tableau2[[#This Row],[PR]],'Taux sortant'!$I$9:$S$167,COLUMN(),0),"")</f>
        <v>5.36</v>
      </c>
      <c r="G5988" s="2">
        <f>IFERROR(VLOOKUP(Tableau2[[#This Row],[PR]],'Taux sortant'!$I$9:$S$167,COLUMN(),0),"")</f>
        <v>4.43</v>
      </c>
      <c r="H5988" s="2">
        <f>IFERROR(VLOOKUP(Tableau2[[#This Row],[PR]],'Taux sortant'!$I$9:$S$167,COLUMN(),0),"")</f>
        <v>3.65</v>
      </c>
      <c r="I5988" s="2">
        <f>IFERROR(VLOOKUP(Tableau2[[#This Row],[PR]],'Taux sortant'!$I$9:$S$167,COLUMN(),0),"")</f>
        <v>3.13</v>
      </c>
      <c r="J5988" s="2">
        <f>IFERROR(VLOOKUP(Tableau2[[#This Row],[PR]],'Taux sortant'!$I$9:$S$167,COLUMN(),0),"")</f>
        <v>0</v>
      </c>
      <c r="K5988" s="2">
        <f>IFERROR(VLOOKUP(Tableau2[[#This Row],[PR]],'Taux sortant'!$I$9:$S$167,COLUMN(),0),"")</f>
        <v>0</v>
      </c>
      <c r="L5988" s="2" t="str">
        <f>IFERROR(VLOOKUP(Tableau2[[#This Row],[PR]],'Taux sortant'!$I$9:$S$167,COLUMN(),0),"")</f>
        <v/>
      </c>
    </row>
    <row r="5989" spans="1:12" x14ac:dyDescent="0.3">
      <c r="A5989" s="1" t="s">
        <v>2571</v>
      </c>
      <c r="B5989" s="1" t="s">
        <v>1631</v>
      </c>
      <c r="C5989" s="2">
        <f>IFERROR(VLOOKUP(Tableau2[[#This Row],[PR]],'Taux sortant'!$I$9:$S$167,COLUMN(),0),"")</f>
        <v>10.29</v>
      </c>
      <c r="D5989" s="2">
        <f>IFERROR(VLOOKUP(Tableau2[[#This Row],[PR]],'Taux sortant'!$I$9:$S$167,COLUMN(),0),"")</f>
        <v>8.1199999999999992</v>
      </c>
      <c r="E5989" s="2">
        <f>IFERROR(VLOOKUP(Tableau2[[#This Row],[PR]],'Taux sortant'!$I$9:$S$167,COLUMN(),0),"")</f>
        <v>5.69</v>
      </c>
      <c r="F5989" s="2">
        <f>IFERROR(VLOOKUP(Tableau2[[#This Row],[PR]],'Taux sortant'!$I$9:$S$167,COLUMN(),0),"")</f>
        <v>4.5199999999999996</v>
      </c>
      <c r="G5989" s="2">
        <f>IFERROR(VLOOKUP(Tableau2[[#This Row],[PR]],'Taux sortant'!$I$9:$S$167,COLUMN(),0),"")</f>
        <v>3.74</v>
      </c>
      <c r="H5989" s="2">
        <f>IFERROR(VLOOKUP(Tableau2[[#This Row],[PR]],'Taux sortant'!$I$9:$S$167,COLUMN(),0),"")</f>
        <v>3.28</v>
      </c>
      <c r="I5989" s="2">
        <f>IFERROR(VLOOKUP(Tableau2[[#This Row],[PR]],'Taux sortant'!$I$9:$S$167,COLUMN(),0),"")</f>
        <v>2.99</v>
      </c>
      <c r="J5989" s="2">
        <f>IFERROR(VLOOKUP(Tableau2[[#This Row],[PR]],'Taux sortant'!$I$9:$S$167,COLUMN(),0),"")</f>
        <v>0</v>
      </c>
      <c r="K5989" s="2">
        <f>IFERROR(VLOOKUP(Tableau2[[#This Row],[PR]],'Taux sortant'!$I$9:$S$167,COLUMN(),0),"")</f>
        <v>0</v>
      </c>
      <c r="L5989" s="2" t="str">
        <f>IFERROR(VLOOKUP(Tableau2[[#This Row],[PR]],'Taux sortant'!$I$9:$S$167,COLUMN(),0),"")</f>
        <v/>
      </c>
    </row>
    <row r="5990" spans="1:12" x14ac:dyDescent="0.3">
      <c r="A5990" s="1" t="s">
        <v>2574</v>
      </c>
      <c r="B5990" s="1" t="s">
        <v>1576</v>
      </c>
      <c r="C5990" s="2">
        <f>IFERROR(VLOOKUP(Tableau2[[#This Row],[PR]],'Taux sortant'!$I$9:$S$167,COLUMN(),0),"")</f>
        <v>20.7</v>
      </c>
      <c r="D5990" s="2">
        <f>IFERROR(VLOOKUP(Tableau2[[#This Row],[PR]],'Taux sortant'!$I$9:$S$167,COLUMN(),0),"")</f>
        <v>17.239999999999998</v>
      </c>
      <c r="E5990" s="2">
        <f>IFERROR(VLOOKUP(Tableau2[[#This Row],[PR]],'Taux sortant'!$I$9:$S$167,COLUMN(),0),"")</f>
        <v>13.32</v>
      </c>
      <c r="F5990" s="2">
        <f>IFERROR(VLOOKUP(Tableau2[[#This Row],[PR]],'Taux sortant'!$I$9:$S$167,COLUMN(),0),"")</f>
        <v>9.61</v>
      </c>
      <c r="G5990" s="2">
        <f>IFERROR(VLOOKUP(Tableau2[[#This Row],[PR]],'Taux sortant'!$I$9:$S$167,COLUMN(),0),"")</f>
        <v>6.81</v>
      </c>
      <c r="H5990" s="2">
        <f>IFERROR(VLOOKUP(Tableau2[[#This Row],[PR]],'Taux sortant'!$I$9:$S$167,COLUMN(),0),"")</f>
        <v>4.78</v>
      </c>
      <c r="I5990" s="2">
        <f>IFERROR(VLOOKUP(Tableau2[[#This Row],[PR]],'Taux sortant'!$I$9:$S$167,COLUMN(),0),"")</f>
        <v>3.7</v>
      </c>
      <c r="J5990" s="2">
        <f>IFERROR(VLOOKUP(Tableau2[[#This Row],[PR]],'Taux sortant'!$I$9:$S$167,COLUMN(),0),"")</f>
        <v>0</v>
      </c>
      <c r="K5990" s="2">
        <f>IFERROR(VLOOKUP(Tableau2[[#This Row],[PR]],'Taux sortant'!$I$9:$S$167,COLUMN(),0),"")</f>
        <v>0</v>
      </c>
      <c r="L5990" s="2" t="str">
        <f>IFERROR(VLOOKUP(Tableau2[[#This Row],[PR]],'Taux sortant'!$I$9:$S$167,COLUMN(),0),"")</f>
        <v/>
      </c>
    </row>
    <row r="5991" spans="1:12" x14ac:dyDescent="0.3">
      <c r="A5991" s="1" t="s">
        <v>2577</v>
      </c>
      <c r="B5991" s="1" t="s">
        <v>1526</v>
      </c>
      <c r="C5991" s="2">
        <f>IFERROR(VLOOKUP(Tableau2[[#This Row],[PR]],'Taux sortant'!$I$9:$S$167,COLUMN(),0),"")</f>
        <v>9.59</v>
      </c>
      <c r="D5991" s="2">
        <f>IFERROR(VLOOKUP(Tableau2[[#This Row],[PR]],'Taux sortant'!$I$9:$S$167,COLUMN(),0),"")</f>
        <v>7.53</v>
      </c>
      <c r="E5991" s="2">
        <f>IFERROR(VLOOKUP(Tableau2[[#This Row],[PR]],'Taux sortant'!$I$9:$S$167,COLUMN(),0),"")</f>
        <v>5.2</v>
      </c>
      <c r="F5991" s="2">
        <f>IFERROR(VLOOKUP(Tableau2[[#This Row],[PR]],'Taux sortant'!$I$9:$S$167,COLUMN(),0),"")</f>
        <v>4.08</v>
      </c>
      <c r="G5991" s="2">
        <f>IFERROR(VLOOKUP(Tableau2[[#This Row],[PR]],'Taux sortant'!$I$9:$S$167,COLUMN(),0),"")</f>
        <v>3.34</v>
      </c>
      <c r="H5991" s="2">
        <f>IFERROR(VLOOKUP(Tableau2[[#This Row],[PR]],'Taux sortant'!$I$9:$S$167,COLUMN(),0),"")</f>
        <v>2.88</v>
      </c>
      <c r="I5991" s="2">
        <f>IFERROR(VLOOKUP(Tableau2[[#This Row],[PR]],'Taux sortant'!$I$9:$S$167,COLUMN(),0),"")</f>
        <v>2.59</v>
      </c>
      <c r="J5991" s="2">
        <f>IFERROR(VLOOKUP(Tableau2[[#This Row],[PR]],'Taux sortant'!$I$9:$S$167,COLUMN(),0),"")</f>
        <v>0</v>
      </c>
      <c r="K5991" s="2">
        <f>IFERROR(VLOOKUP(Tableau2[[#This Row],[PR]],'Taux sortant'!$I$9:$S$167,COLUMN(),0),"")</f>
        <v>0</v>
      </c>
      <c r="L5991" s="2" t="str">
        <f>IFERROR(VLOOKUP(Tableau2[[#This Row],[PR]],'Taux sortant'!$I$9:$S$167,COLUMN(),0),"")</f>
        <v/>
      </c>
    </row>
    <row r="5992" spans="1:12" x14ac:dyDescent="0.3">
      <c r="A5992" s="1" t="s">
        <v>2580</v>
      </c>
      <c r="B5992" s="1" t="s">
        <v>1605</v>
      </c>
      <c r="C5992" s="2">
        <f>IFERROR(VLOOKUP(Tableau2[[#This Row],[PR]],'Taux sortant'!$I$9:$S$167,COLUMN(),0),"")</f>
        <v>20.91</v>
      </c>
      <c r="D5992" s="2">
        <f>IFERROR(VLOOKUP(Tableau2[[#This Row],[PR]],'Taux sortant'!$I$9:$S$167,COLUMN(),0),"")</f>
        <v>16.62</v>
      </c>
      <c r="E5992" s="2">
        <f>IFERROR(VLOOKUP(Tableau2[[#This Row],[PR]],'Taux sortant'!$I$9:$S$167,COLUMN(),0),"")</f>
        <v>12.11</v>
      </c>
      <c r="F5992" s="2">
        <f>IFERROR(VLOOKUP(Tableau2[[#This Row],[PR]],'Taux sortant'!$I$9:$S$167,COLUMN(),0),"")</f>
        <v>9.7100000000000009</v>
      </c>
      <c r="G5992" s="2">
        <f>IFERROR(VLOOKUP(Tableau2[[#This Row],[PR]],'Taux sortant'!$I$9:$S$167,COLUMN(),0),"")</f>
        <v>7</v>
      </c>
      <c r="H5992" s="2">
        <f>IFERROR(VLOOKUP(Tableau2[[#This Row],[PR]],'Taux sortant'!$I$9:$S$167,COLUMN(),0),"")</f>
        <v>4.8099999999999996</v>
      </c>
      <c r="I5992" s="2">
        <f>IFERROR(VLOOKUP(Tableau2[[#This Row],[PR]],'Taux sortant'!$I$9:$S$167,COLUMN(),0),"")</f>
        <v>4.1900000000000004</v>
      </c>
      <c r="J5992" s="2">
        <f>IFERROR(VLOOKUP(Tableau2[[#This Row],[PR]],'Taux sortant'!$I$9:$S$167,COLUMN(),0),"")</f>
        <v>0</v>
      </c>
      <c r="K5992" s="2">
        <f>IFERROR(VLOOKUP(Tableau2[[#This Row],[PR]],'Taux sortant'!$I$9:$S$167,COLUMN(),0),"")</f>
        <v>0</v>
      </c>
      <c r="L5992" s="2" t="str">
        <f>IFERROR(VLOOKUP(Tableau2[[#This Row],[PR]],'Taux sortant'!$I$9:$S$167,COLUMN(),0),"")</f>
        <v/>
      </c>
    </row>
    <row r="5993" spans="1:12" x14ac:dyDescent="0.3">
      <c r="A5993" s="1" t="s">
        <v>2583</v>
      </c>
      <c r="B5993" s="1" t="s">
        <v>1570</v>
      </c>
      <c r="C5993" s="2">
        <f>IFERROR(VLOOKUP(Tableau2[[#This Row],[PR]],'Taux sortant'!$I$9:$S$167,COLUMN(),0),"")</f>
        <v>19.86</v>
      </c>
      <c r="D5993" s="2">
        <f>IFERROR(VLOOKUP(Tableau2[[#This Row],[PR]],'Taux sortant'!$I$9:$S$167,COLUMN(),0),"")</f>
        <v>14.64</v>
      </c>
      <c r="E5993" s="2">
        <f>IFERROR(VLOOKUP(Tableau2[[#This Row],[PR]],'Taux sortant'!$I$9:$S$167,COLUMN(),0),"")</f>
        <v>10.78</v>
      </c>
      <c r="F5993" s="2">
        <f>IFERROR(VLOOKUP(Tableau2[[#This Row],[PR]],'Taux sortant'!$I$9:$S$167,COLUMN(),0),"")</f>
        <v>8.1199999999999992</v>
      </c>
      <c r="G5993" s="2">
        <f>IFERROR(VLOOKUP(Tableau2[[#This Row],[PR]],'Taux sortant'!$I$9:$S$167,COLUMN(),0),"")</f>
        <v>6.83</v>
      </c>
      <c r="H5993" s="2">
        <f>IFERROR(VLOOKUP(Tableau2[[#This Row],[PR]],'Taux sortant'!$I$9:$S$167,COLUMN(),0),"")</f>
        <v>5.07</v>
      </c>
      <c r="I5993" s="2">
        <f>IFERROR(VLOOKUP(Tableau2[[#This Row],[PR]],'Taux sortant'!$I$9:$S$167,COLUMN(),0),"")</f>
        <v>4.43</v>
      </c>
      <c r="J5993" s="2">
        <f>IFERROR(VLOOKUP(Tableau2[[#This Row],[PR]],'Taux sortant'!$I$9:$S$167,COLUMN(),0),"")</f>
        <v>0</v>
      </c>
      <c r="K5993" s="2">
        <f>IFERROR(VLOOKUP(Tableau2[[#This Row],[PR]],'Taux sortant'!$I$9:$S$167,COLUMN(),0),"")</f>
        <v>0</v>
      </c>
      <c r="L5993" s="2" t="str">
        <f>IFERROR(VLOOKUP(Tableau2[[#This Row],[PR]],'Taux sortant'!$I$9:$S$167,COLUMN(),0),"")</f>
        <v/>
      </c>
    </row>
    <row r="5994" spans="1:12" x14ac:dyDescent="0.3">
      <c r="A5994" s="1" t="s">
        <v>2586</v>
      </c>
      <c r="B5994" s="1" t="s">
        <v>1695</v>
      </c>
      <c r="C5994" s="2">
        <f>IFERROR(VLOOKUP(Tableau2[[#This Row],[PR]],'Taux sortant'!$I$9:$S$167,COLUMN(),0),"")</f>
        <v>9.59</v>
      </c>
      <c r="D5994" s="2">
        <f>IFERROR(VLOOKUP(Tableau2[[#This Row],[PR]],'Taux sortant'!$I$9:$S$167,COLUMN(),0),"")</f>
        <v>7.53</v>
      </c>
      <c r="E5994" s="2">
        <f>IFERROR(VLOOKUP(Tableau2[[#This Row],[PR]],'Taux sortant'!$I$9:$S$167,COLUMN(),0),"")</f>
        <v>5.2</v>
      </c>
      <c r="F5994" s="2">
        <f>IFERROR(VLOOKUP(Tableau2[[#This Row],[PR]],'Taux sortant'!$I$9:$S$167,COLUMN(),0),"")</f>
        <v>4.08</v>
      </c>
      <c r="G5994" s="2">
        <f>IFERROR(VLOOKUP(Tableau2[[#This Row],[PR]],'Taux sortant'!$I$9:$S$167,COLUMN(),0),"")</f>
        <v>3.34</v>
      </c>
      <c r="H5994" s="2">
        <f>IFERROR(VLOOKUP(Tableau2[[#This Row],[PR]],'Taux sortant'!$I$9:$S$167,COLUMN(),0),"")</f>
        <v>2.88</v>
      </c>
      <c r="I5994" s="2">
        <f>IFERROR(VLOOKUP(Tableau2[[#This Row],[PR]],'Taux sortant'!$I$9:$S$167,COLUMN(),0),"")</f>
        <v>2.59</v>
      </c>
      <c r="J5994" s="2">
        <f>IFERROR(VLOOKUP(Tableau2[[#This Row],[PR]],'Taux sortant'!$I$9:$S$167,COLUMN(),0),"")</f>
        <v>0</v>
      </c>
      <c r="K5994" s="2">
        <f>IFERROR(VLOOKUP(Tableau2[[#This Row],[PR]],'Taux sortant'!$I$9:$S$167,COLUMN(),0),"")</f>
        <v>0</v>
      </c>
      <c r="L5994" s="2" t="str">
        <f>IFERROR(VLOOKUP(Tableau2[[#This Row],[PR]],'Taux sortant'!$I$9:$S$167,COLUMN(),0),"")</f>
        <v/>
      </c>
    </row>
    <row r="5995" spans="1:12" x14ac:dyDescent="0.3">
      <c r="A5995" s="1" t="s">
        <v>5690</v>
      </c>
      <c r="B5995" s="1" t="s">
        <v>5362</v>
      </c>
      <c r="C5995" s="2" t="str">
        <f>IFERROR(VLOOKUP(Tableau2[[#This Row],[PR]],'Taux sortant'!$I$9:$S$167,COLUMN(),0),"")</f>
        <v/>
      </c>
      <c r="D5995" s="2" t="str">
        <f>IFERROR(VLOOKUP(Tableau2[[#This Row],[PR]],'Taux sortant'!$I$9:$S$167,COLUMN(),0),"")</f>
        <v/>
      </c>
      <c r="E5995" s="2" t="str">
        <f>IFERROR(VLOOKUP(Tableau2[[#This Row],[PR]],'Taux sortant'!$I$9:$S$167,COLUMN(),0),"")</f>
        <v/>
      </c>
      <c r="F5995" s="2" t="str">
        <f>IFERROR(VLOOKUP(Tableau2[[#This Row],[PR]],'Taux sortant'!$I$9:$S$167,COLUMN(),0),"")</f>
        <v/>
      </c>
      <c r="G5995" s="2" t="str">
        <f>IFERROR(VLOOKUP(Tableau2[[#This Row],[PR]],'Taux sortant'!$I$9:$S$167,COLUMN(),0),"")</f>
        <v/>
      </c>
      <c r="H5995" s="2" t="str">
        <f>IFERROR(VLOOKUP(Tableau2[[#This Row],[PR]],'Taux sortant'!$I$9:$S$167,COLUMN(),0),"")</f>
        <v/>
      </c>
      <c r="I5995" s="2" t="str">
        <f>IFERROR(VLOOKUP(Tableau2[[#This Row],[PR]],'Taux sortant'!$I$9:$S$167,COLUMN(),0),"")</f>
        <v/>
      </c>
      <c r="J5995" s="2" t="str">
        <f>IFERROR(VLOOKUP(Tableau2[[#This Row],[PR]],'Taux sortant'!$I$9:$S$167,COLUMN(),0),"")</f>
        <v/>
      </c>
      <c r="K5995" s="2" t="str">
        <f>IFERROR(VLOOKUP(Tableau2[[#This Row],[PR]],'Taux sortant'!$I$9:$S$167,COLUMN(),0),"")</f>
        <v/>
      </c>
      <c r="L5995" s="2" t="str">
        <f>IFERROR(VLOOKUP(Tableau2[[#This Row],[PR]],'Taux sortant'!$I$9:$S$167,COLUMN(),0),"")</f>
        <v/>
      </c>
    </row>
    <row r="5996" spans="1:12" x14ac:dyDescent="0.3">
      <c r="A5996" s="1" t="s">
        <v>2589</v>
      </c>
      <c r="B5996" s="1" t="s">
        <v>1790</v>
      </c>
      <c r="C5996" s="2">
        <f>IFERROR(VLOOKUP(Tableau2[[#This Row],[PR]],'Taux sortant'!$I$9:$S$167,COLUMN(),0),"")</f>
        <v>20.27</v>
      </c>
      <c r="D5996" s="2">
        <f>IFERROR(VLOOKUP(Tableau2[[#This Row],[PR]],'Taux sortant'!$I$9:$S$167,COLUMN(),0),"")</f>
        <v>17.12</v>
      </c>
      <c r="E5996" s="2">
        <f>IFERROR(VLOOKUP(Tableau2[[#This Row],[PR]],'Taux sortant'!$I$9:$S$167,COLUMN(),0),"")</f>
        <v>13.15</v>
      </c>
      <c r="F5996" s="2">
        <f>IFERROR(VLOOKUP(Tableau2[[#This Row],[PR]],'Taux sortant'!$I$9:$S$167,COLUMN(),0),"")</f>
        <v>9.51</v>
      </c>
      <c r="G5996" s="2">
        <f>IFERROR(VLOOKUP(Tableau2[[#This Row],[PR]],'Taux sortant'!$I$9:$S$167,COLUMN(),0),"")</f>
        <v>6.45</v>
      </c>
      <c r="H5996" s="2">
        <f>IFERROR(VLOOKUP(Tableau2[[#This Row],[PR]],'Taux sortant'!$I$9:$S$167,COLUMN(),0),"")</f>
        <v>4.6399999999999997</v>
      </c>
      <c r="I5996" s="2">
        <f>IFERROR(VLOOKUP(Tableau2[[#This Row],[PR]],'Taux sortant'!$I$9:$S$167,COLUMN(),0),"")</f>
        <v>3.62</v>
      </c>
      <c r="J5996" s="2">
        <f>IFERROR(VLOOKUP(Tableau2[[#This Row],[PR]],'Taux sortant'!$I$9:$S$167,COLUMN(),0),"")</f>
        <v>0</v>
      </c>
      <c r="K5996" s="2">
        <f>IFERROR(VLOOKUP(Tableau2[[#This Row],[PR]],'Taux sortant'!$I$9:$S$167,COLUMN(),0),"")</f>
        <v>0</v>
      </c>
      <c r="L5996" s="2" t="str">
        <f>IFERROR(VLOOKUP(Tableau2[[#This Row],[PR]],'Taux sortant'!$I$9:$S$167,COLUMN(),0),"")</f>
        <v/>
      </c>
    </row>
    <row r="5997" spans="1:12" x14ac:dyDescent="0.3">
      <c r="A5997" s="1" t="s">
        <v>2591</v>
      </c>
      <c r="B5997" s="1" t="s">
        <v>1682</v>
      </c>
      <c r="C5997" s="2">
        <f>IFERROR(VLOOKUP(Tableau2[[#This Row],[PR]],'Taux sortant'!$I$9:$S$167,COLUMN(),0),"")</f>
        <v>9.59</v>
      </c>
      <c r="D5997" s="2">
        <f>IFERROR(VLOOKUP(Tableau2[[#This Row],[PR]],'Taux sortant'!$I$9:$S$167,COLUMN(),0),"")</f>
        <v>7.53</v>
      </c>
      <c r="E5997" s="2">
        <f>IFERROR(VLOOKUP(Tableau2[[#This Row],[PR]],'Taux sortant'!$I$9:$S$167,COLUMN(),0),"")</f>
        <v>5.2</v>
      </c>
      <c r="F5997" s="2">
        <f>IFERROR(VLOOKUP(Tableau2[[#This Row],[PR]],'Taux sortant'!$I$9:$S$167,COLUMN(),0),"")</f>
        <v>4.08</v>
      </c>
      <c r="G5997" s="2">
        <f>IFERROR(VLOOKUP(Tableau2[[#This Row],[PR]],'Taux sortant'!$I$9:$S$167,COLUMN(),0),"")</f>
        <v>3.34</v>
      </c>
      <c r="H5997" s="2">
        <f>IFERROR(VLOOKUP(Tableau2[[#This Row],[PR]],'Taux sortant'!$I$9:$S$167,COLUMN(),0),"")</f>
        <v>2.88</v>
      </c>
      <c r="I5997" s="2">
        <f>IFERROR(VLOOKUP(Tableau2[[#This Row],[PR]],'Taux sortant'!$I$9:$S$167,COLUMN(),0),"")</f>
        <v>2.59</v>
      </c>
      <c r="J5997" s="2">
        <f>IFERROR(VLOOKUP(Tableau2[[#This Row],[PR]],'Taux sortant'!$I$9:$S$167,COLUMN(),0),"")</f>
        <v>0</v>
      </c>
      <c r="K5997" s="2">
        <f>IFERROR(VLOOKUP(Tableau2[[#This Row],[PR]],'Taux sortant'!$I$9:$S$167,COLUMN(),0),"")</f>
        <v>0</v>
      </c>
      <c r="L5997" s="2" t="str">
        <f>IFERROR(VLOOKUP(Tableau2[[#This Row],[PR]],'Taux sortant'!$I$9:$S$167,COLUMN(),0),"")</f>
        <v/>
      </c>
    </row>
    <row r="5998" spans="1:12" x14ac:dyDescent="0.3">
      <c r="A5998" s="1" t="s">
        <v>2594</v>
      </c>
      <c r="B5998" s="1" t="s">
        <v>1631</v>
      </c>
      <c r="C5998" s="2">
        <f>IFERROR(VLOOKUP(Tableau2[[#This Row],[PR]],'Taux sortant'!$I$9:$S$167,COLUMN(),0),"")</f>
        <v>10.29</v>
      </c>
      <c r="D5998" s="2">
        <f>IFERROR(VLOOKUP(Tableau2[[#This Row],[PR]],'Taux sortant'!$I$9:$S$167,COLUMN(),0),"")</f>
        <v>8.1199999999999992</v>
      </c>
      <c r="E5998" s="2">
        <f>IFERROR(VLOOKUP(Tableau2[[#This Row],[PR]],'Taux sortant'!$I$9:$S$167,COLUMN(),0),"")</f>
        <v>5.69</v>
      </c>
      <c r="F5998" s="2">
        <f>IFERROR(VLOOKUP(Tableau2[[#This Row],[PR]],'Taux sortant'!$I$9:$S$167,COLUMN(),0),"")</f>
        <v>4.5199999999999996</v>
      </c>
      <c r="G5998" s="2">
        <f>IFERROR(VLOOKUP(Tableau2[[#This Row],[PR]],'Taux sortant'!$I$9:$S$167,COLUMN(),0),"")</f>
        <v>3.74</v>
      </c>
      <c r="H5998" s="2">
        <f>IFERROR(VLOOKUP(Tableau2[[#This Row],[PR]],'Taux sortant'!$I$9:$S$167,COLUMN(),0),"")</f>
        <v>3.28</v>
      </c>
      <c r="I5998" s="2">
        <f>IFERROR(VLOOKUP(Tableau2[[#This Row],[PR]],'Taux sortant'!$I$9:$S$167,COLUMN(),0),"")</f>
        <v>2.99</v>
      </c>
      <c r="J5998" s="2">
        <f>IFERROR(VLOOKUP(Tableau2[[#This Row],[PR]],'Taux sortant'!$I$9:$S$167,COLUMN(),0),"")</f>
        <v>0</v>
      </c>
      <c r="K5998" s="2">
        <f>IFERROR(VLOOKUP(Tableau2[[#This Row],[PR]],'Taux sortant'!$I$9:$S$167,COLUMN(),0),"")</f>
        <v>0</v>
      </c>
      <c r="L5998" s="2" t="str">
        <f>IFERROR(VLOOKUP(Tableau2[[#This Row],[PR]],'Taux sortant'!$I$9:$S$167,COLUMN(),0),"")</f>
        <v/>
      </c>
    </row>
    <row r="5999" spans="1:12" x14ac:dyDescent="0.3">
      <c r="A5999" s="1" t="s">
        <v>2597</v>
      </c>
      <c r="B5999" s="1" t="s">
        <v>1523</v>
      </c>
      <c r="C5999" s="2">
        <f>IFERROR(VLOOKUP(Tableau2[[#This Row],[PR]],'Taux sortant'!$I$9:$S$167,COLUMN(),0),"")</f>
        <v>20.91</v>
      </c>
      <c r="D5999" s="2">
        <f>IFERROR(VLOOKUP(Tableau2[[#This Row],[PR]],'Taux sortant'!$I$9:$S$167,COLUMN(),0),"")</f>
        <v>16.62</v>
      </c>
      <c r="E5999" s="2">
        <f>IFERROR(VLOOKUP(Tableau2[[#This Row],[PR]],'Taux sortant'!$I$9:$S$167,COLUMN(),0),"")</f>
        <v>12.11</v>
      </c>
      <c r="F5999" s="2">
        <f>IFERROR(VLOOKUP(Tableau2[[#This Row],[PR]],'Taux sortant'!$I$9:$S$167,COLUMN(),0),"")</f>
        <v>9.7100000000000009</v>
      </c>
      <c r="G5999" s="2">
        <f>IFERROR(VLOOKUP(Tableau2[[#This Row],[PR]],'Taux sortant'!$I$9:$S$167,COLUMN(),0),"")</f>
        <v>7</v>
      </c>
      <c r="H5999" s="2">
        <f>IFERROR(VLOOKUP(Tableau2[[#This Row],[PR]],'Taux sortant'!$I$9:$S$167,COLUMN(),0),"")</f>
        <v>4.8099999999999996</v>
      </c>
      <c r="I5999" s="2">
        <f>IFERROR(VLOOKUP(Tableau2[[#This Row],[PR]],'Taux sortant'!$I$9:$S$167,COLUMN(),0),"")</f>
        <v>4.1900000000000004</v>
      </c>
      <c r="J5999" s="2">
        <f>IFERROR(VLOOKUP(Tableau2[[#This Row],[PR]],'Taux sortant'!$I$9:$S$167,COLUMN(),0),"")</f>
        <v>0</v>
      </c>
      <c r="K5999" s="2">
        <f>IFERROR(VLOOKUP(Tableau2[[#This Row],[PR]],'Taux sortant'!$I$9:$S$167,COLUMN(),0),"")</f>
        <v>0</v>
      </c>
      <c r="L5999" s="2" t="str">
        <f>IFERROR(VLOOKUP(Tableau2[[#This Row],[PR]],'Taux sortant'!$I$9:$S$167,COLUMN(),0),"")</f>
        <v/>
      </c>
    </row>
    <row r="6000" spans="1:12" x14ac:dyDescent="0.3">
      <c r="A6000" s="1" t="s">
        <v>2600</v>
      </c>
      <c r="B6000" s="1" t="s">
        <v>1638</v>
      </c>
      <c r="C6000" s="2">
        <f>IFERROR(VLOOKUP(Tableau2[[#This Row],[PR]],'Taux sortant'!$I$9:$S$167,COLUMN(),0),"")</f>
        <v>12.27</v>
      </c>
      <c r="D6000" s="2">
        <f>IFERROR(VLOOKUP(Tableau2[[#This Row],[PR]],'Taux sortant'!$I$9:$S$167,COLUMN(),0),"")</f>
        <v>9.8800000000000008</v>
      </c>
      <c r="E6000" s="2">
        <f>IFERROR(VLOOKUP(Tableau2[[#This Row],[PR]],'Taux sortant'!$I$9:$S$167,COLUMN(),0),"")</f>
        <v>7.16</v>
      </c>
      <c r="F6000" s="2">
        <f>IFERROR(VLOOKUP(Tableau2[[#This Row],[PR]],'Taux sortant'!$I$9:$S$167,COLUMN(),0),"")</f>
        <v>5.85</v>
      </c>
      <c r="G6000" s="2">
        <f>IFERROR(VLOOKUP(Tableau2[[#This Row],[PR]],'Taux sortant'!$I$9:$S$167,COLUMN(),0),"")</f>
        <v>4.97</v>
      </c>
      <c r="H6000" s="2">
        <f>IFERROR(VLOOKUP(Tableau2[[#This Row],[PR]],'Taux sortant'!$I$9:$S$167,COLUMN(),0),"")</f>
        <v>4.47</v>
      </c>
      <c r="I6000" s="2">
        <f>IFERROR(VLOOKUP(Tableau2[[#This Row],[PR]],'Taux sortant'!$I$9:$S$167,COLUMN(),0),"")</f>
        <v>4.1100000000000003</v>
      </c>
      <c r="J6000" s="2">
        <f>IFERROR(VLOOKUP(Tableau2[[#This Row],[PR]],'Taux sortant'!$I$9:$S$167,COLUMN(),0),"")</f>
        <v>0</v>
      </c>
      <c r="K6000" s="2">
        <f>IFERROR(VLOOKUP(Tableau2[[#This Row],[PR]],'Taux sortant'!$I$9:$S$167,COLUMN(),0),"")</f>
        <v>0</v>
      </c>
      <c r="L6000" s="2" t="str">
        <f>IFERROR(VLOOKUP(Tableau2[[#This Row],[PR]],'Taux sortant'!$I$9:$S$167,COLUMN(),0),"")</f>
        <v/>
      </c>
    </row>
    <row r="6001" spans="1:12" x14ac:dyDescent="0.3">
      <c r="A6001" s="1" t="s">
        <v>2603</v>
      </c>
      <c r="B6001" s="1" t="s">
        <v>1572</v>
      </c>
      <c r="C6001" s="2">
        <f>IFERROR(VLOOKUP(Tableau2[[#This Row],[PR]],'Taux sortant'!$I$9:$S$167,COLUMN(),0),"")</f>
        <v>11.77</v>
      </c>
      <c r="D6001" s="2">
        <f>IFERROR(VLOOKUP(Tableau2[[#This Row],[PR]],'Taux sortant'!$I$9:$S$167,COLUMN(),0),"")</f>
        <v>9.3699999999999992</v>
      </c>
      <c r="E6001" s="2">
        <f>IFERROR(VLOOKUP(Tableau2[[#This Row],[PR]],'Taux sortant'!$I$9:$S$167,COLUMN(),0),"")</f>
        <v>6.64</v>
      </c>
      <c r="F6001" s="2">
        <f>IFERROR(VLOOKUP(Tableau2[[#This Row],[PR]],'Taux sortant'!$I$9:$S$167,COLUMN(),0),"")</f>
        <v>5.36</v>
      </c>
      <c r="G6001" s="2">
        <f>IFERROR(VLOOKUP(Tableau2[[#This Row],[PR]],'Taux sortant'!$I$9:$S$167,COLUMN(),0),"")</f>
        <v>4.43</v>
      </c>
      <c r="H6001" s="2">
        <f>IFERROR(VLOOKUP(Tableau2[[#This Row],[PR]],'Taux sortant'!$I$9:$S$167,COLUMN(),0),"")</f>
        <v>3.65</v>
      </c>
      <c r="I6001" s="2">
        <f>IFERROR(VLOOKUP(Tableau2[[#This Row],[PR]],'Taux sortant'!$I$9:$S$167,COLUMN(),0),"")</f>
        <v>3.13</v>
      </c>
      <c r="J6001" s="2">
        <f>IFERROR(VLOOKUP(Tableau2[[#This Row],[PR]],'Taux sortant'!$I$9:$S$167,COLUMN(),0),"")</f>
        <v>0</v>
      </c>
      <c r="K6001" s="2">
        <f>IFERROR(VLOOKUP(Tableau2[[#This Row],[PR]],'Taux sortant'!$I$9:$S$167,COLUMN(),0),"")</f>
        <v>0</v>
      </c>
      <c r="L6001" s="2" t="str">
        <f>IFERROR(VLOOKUP(Tableau2[[#This Row],[PR]],'Taux sortant'!$I$9:$S$167,COLUMN(),0),"")</f>
        <v/>
      </c>
    </row>
    <row r="6002" spans="1:12" x14ac:dyDescent="0.3">
      <c r="A6002" s="1" t="s">
        <v>2606</v>
      </c>
      <c r="B6002" s="1" t="s">
        <v>1531</v>
      </c>
      <c r="C6002" s="2">
        <f>IFERROR(VLOOKUP(Tableau2[[#This Row],[PR]],'Taux sortant'!$I$9:$S$167,COLUMN(),0),"")</f>
        <v>9.59</v>
      </c>
      <c r="D6002" s="2">
        <f>IFERROR(VLOOKUP(Tableau2[[#This Row],[PR]],'Taux sortant'!$I$9:$S$167,COLUMN(),0),"")</f>
        <v>7.53</v>
      </c>
      <c r="E6002" s="2">
        <f>IFERROR(VLOOKUP(Tableau2[[#This Row],[PR]],'Taux sortant'!$I$9:$S$167,COLUMN(),0),"")</f>
        <v>5.2</v>
      </c>
      <c r="F6002" s="2">
        <f>IFERROR(VLOOKUP(Tableau2[[#This Row],[PR]],'Taux sortant'!$I$9:$S$167,COLUMN(),0),"")</f>
        <v>4.08</v>
      </c>
      <c r="G6002" s="2">
        <f>IFERROR(VLOOKUP(Tableau2[[#This Row],[PR]],'Taux sortant'!$I$9:$S$167,COLUMN(),0),"")</f>
        <v>3.34</v>
      </c>
      <c r="H6002" s="2">
        <f>IFERROR(VLOOKUP(Tableau2[[#This Row],[PR]],'Taux sortant'!$I$9:$S$167,COLUMN(),0),"")</f>
        <v>2.88</v>
      </c>
      <c r="I6002" s="2">
        <f>IFERROR(VLOOKUP(Tableau2[[#This Row],[PR]],'Taux sortant'!$I$9:$S$167,COLUMN(),0),"")</f>
        <v>2.59</v>
      </c>
      <c r="J6002" s="2">
        <f>IFERROR(VLOOKUP(Tableau2[[#This Row],[PR]],'Taux sortant'!$I$9:$S$167,COLUMN(),0),"")</f>
        <v>0</v>
      </c>
      <c r="K6002" s="2">
        <f>IFERROR(VLOOKUP(Tableau2[[#This Row],[PR]],'Taux sortant'!$I$9:$S$167,COLUMN(),0),"")</f>
        <v>0</v>
      </c>
      <c r="L6002" s="2" t="str">
        <f>IFERROR(VLOOKUP(Tableau2[[#This Row],[PR]],'Taux sortant'!$I$9:$S$167,COLUMN(),0),"")</f>
        <v/>
      </c>
    </row>
    <row r="6003" spans="1:12" x14ac:dyDescent="0.3">
      <c r="A6003" s="1" t="s">
        <v>5288</v>
      </c>
      <c r="B6003" s="1" t="s">
        <v>4140</v>
      </c>
      <c r="C6003" s="2" t="str">
        <f>IFERROR(VLOOKUP(Tableau2[[#This Row],[PR]],'Taux sortant'!$I$9:$S$167,COLUMN(),0),"")</f>
        <v/>
      </c>
      <c r="D6003" s="2" t="str">
        <f>IFERROR(VLOOKUP(Tableau2[[#This Row],[PR]],'Taux sortant'!$I$9:$S$167,COLUMN(),0),"")</f>
        <v/>
      </c>
      <c r="E6003" s="2" t="str">
        <f>IFERROR(VLOOKUP(Tableau2[[#This Row],[PR]],'Taux sortant'!$I$9:$S$167,COLUMN(),0),"")</f>
        <v/>
      </c>
      <c r="F6003" s="2" t="str">
        <f>IFERROR(VLOOKUP(Tableau2[[#This Row],[PR]],'Taux sortant'!$I$9:$S$167,COLUMN(),0),"")</f>
        <v/>
      </c>
      <c r="G6003" s="2" t="str">
        <f>IFERROR(VLOOKUP(Tableau2[[#This Row],[PR]],'Taux sortant'!$I$9:$S$167,COLUMN(),0),"")</f>
        <v/>
      </c>
      <c r="H6003" s="2" t="str">
        <f>IFERROR(VLOOKUP(Tableau2[[#This Row],[PR]],'Taux sortant'!$I$9:$S$167,COLUMN(),0),"")</f>
        <v/>
      </c>
      <c r="I6003" s="2" t="str">
        <f>IFERROR(VLOOKUP(Tableau2[[#This Row],[PR]],'Taux sortant'!$I$9:$S$167,COLUMN(),0),"")</f>
        <v/>
      </c>
      <c r="J6003" s="2" t="str">
        <f>IFERROR(VLOOKUP(Tableau2[[#This Row],[PR]],'Taux sortant'!$I$9:$S$167,COLUMN(),0),"")</f>
        <v/>
      </c>
      <c r="K6003" s="2" t="str">
        <f>IFERROR(VLOOKUP(Tableau2[[#This Row],[PR]],'Taux sortant'!$I$9:$S$167,COLUMN(),0),"")</f>
        <v/>
      </c>
      <c r="L6003" s="2" t="str">
        <f>IFERROR(VLOOKUP(Tableau2[[#This Row],[PR]],'Taux sortant'!$I$9:$S$167,COLUMN(),0),"")</f>
        <v/>
      </c>
    </row>
    <row r="6004" spans="1:12" x14ac:dyDescent="0.3">
      <c r="A6004" s="1" t="s">
        <v>2609</v>
      </c>
      <c r="B6004" s="1" t="s">
        <v>1531</v>
      </c>
      <c r="C6004" s="2">
        <f>IFERROR(VLOOKUP(Tableau2[[#This Row],[PR]],'Taux sortant'!$I$9:$S$167,COLUMN(),0),"")</f>
        <v>9.59</v>
      </c>
      <c r="D6004" s="2">
        <f>IFERROR(VLOOKUP(Tableau2[[#This Row],[PR]],'Taux sortant'!$I$9:$S$167,COLUMN(),0),"")</f>
        <v>7.53</v>
      </c>
      <c r="E6004" s="2">
        <f>IFERROR(VLOOKUP(Tableau2[[#This Row],[PR]],'Taux sortant'!$I$9:$S$167,COLUMN(),0),"")</f>
        <v>5.2</v>
      </c>
      <c r="F6004" s="2">
        <f>IFERROR(VLOOKUP(Tableau2[[#This Row],[PR]],'Taux sortant'!$I$9:$S$167,COLUMN(),0),"")</f>
        <v>4.08</v>
      </c>
      <c r="G6004" s="2">
        <f>IFERROR(VLOOKUP(Tableau2[[#This Row],[PR]],'Taux sortant'!$I$9:$S$167,COLUMN(),0),"")</f>
        <v>3.34</v>
      </c>
      <c r="H6004" s="2">
        <f>IFERROR(VLOOKUP(Tableau2[[#This Row],[PR]],'Taux sortant'!$I$9:$S$167,COLUMN(),0),"")</f>
        <v>2.88</v>
      </c>
      <c r="I6004" s="2">
        <f>IFERROR(VLOOKUP(Tableau2[[#This Row],[PR]],'Taux sortant'!$I$9:$S$167,COLUMN(),0),"")</f>
        <v>2.59</v>
      </c>
      <c r="J6004" s="2">
        <f>IFERROR(VLOOKUP(Tableau2[[#This Row],[PR]],'Taux sortant'!$I$9:$S$167,COLUMN(),0),"")</f>
        <v>0</v>
      </c>
      <c r="K6004" s="2">
        <f>IFERROR(VLOOKUP(Tableau2[[#This Row],[PR]],'Taux sortant'!$I$9:$S$167,COLUMN(),0),"")</f>
        <v>0</v>
      </c>
      <c r="L6004" s="2" t="str">
        <f>IFERROR(VLOOKUP(Tableau2[[#This Row],[PR]],'Taux sortant'!$I$9:$S$167,COLUMN(),0),"")</f>
        <v/>
      </c>
    </row>
    <row r="6005" spans="1:12" x14ac:dyDescent="0.3">
      <c r="A6005" s="1" t="s">
        <v>2612</v>
      </c>
      <c r="B6005" s="1" t="s">
        <v>1816</v>
      </c>
      <c r="C6005" s="2">
        <f>IFERROR(VLOOKUP(Tableau2[[#This Row],[PR]],'Taux sortant'!$I$9:$S$167,COLUMN(),0),"")</f>
        <v>18.93</v>
      </c>
      <c r="D6005" s="2">
        <f>IFERROR(VLOOKUP(Tableau2[[#This Row],[PR]],'Taux sortant'!$I$9:$S$167,COLUMN(),0),"")</f>
        <v>14.85</v>
      </c>
      <c r="E6005" s="2">
        <f>IFERROR(VLOOKUP(Tableau2[[#This Row],[PR]],'Taux sortant'!$I$9:$S$167,COLUMN(),0),"")</f>
        <v>11.22</v>
      </c>
      <c r="F6005" s="2">
        <f>IFERROR(VLOOKUP(Tableau2[[#This Row],[PR]],'Taux sortant'!$I$9:$S$167,COLUMN(),0),"")</f>
        <v>8.25</v>
      </c>
      <c r="G6005" s="2">
        <f>IFERROR(VLOOKUP(Tableau2[[#This Row],[PR]],'Taux sortant'!$I$9:$S$167,COLUMN(),0),"")</f>
        <v>5.71</v>
      </c>
      <c r="H6005" s="2">
        <f>IFERROR(VLOOKUP(Tableau2[[#This Row],[PR]],'Taux sortant'!$I$9:$S$167,COLUMN(),0),"")</f>
        <v>4.21</v>
      </c>
      <c r="I6005" s="2">
        <f>IFERROR(VLOOKUP(Tableau2[[#This Row],[PR]],'Taux sortant'!$I$9:$S$167,COLUMN(),0),"")</f>
        <v>3.29</v>
      </c>
      <c r="J6005" s="2">
        <f>IFERROR(VLOOKUP(Tableau2[[#This Row],[PR]],'Taux sortant'!$I$9:$S$167,COLUMN(),0),"")</f>
        <v>0</v>
      </c>
      <c r="K6005" s="2">
        <f>IFERROR(VLOOKUP(Tableau2[[#This Row],[PR]],'Taux sortant'!$I$9:$S$167,COLUMN(),0),"")</f>
        <v>0</v>
      </c>
      <c r="L6005" s="2" t="str">
        <f>IFERROR(VLOOKUP(Tableau2[[#This Row],[PR]],'Taux sortant'!$I$9:$S$167,COLUMN(),0),"")</f>
        <v/>
      </c>
    </row>
    <row r="6006" spans="1:12" x14ac:dyDescent="0.3">
      <c r="A6006" s="1" t="s">
        <v>2612</v>
      </c>
      <c r="B6006" s="1" t="s">
        <v>3113</v>
      </c>
      <c r="C6006" s="2">
        <f>IFERROR(VLOOKUP(Tableau2[[#This Row],[PR]],'Taux sortant'!$I$9:$S$167,COLUMN(),0),"")</f>
        <v>14.22</v>
      </c>
      <c r="D6006" s="2">
        <f>IFERROR(VLOOKUP(Tableau2[[#This Row],[PR]],'Taux sortant'!$I$9:$S$167,COLUMN(),0),"")</f>
        <v>11.82</v>
      </c>
      <c r="E6006" s="2">
        <f>IFERROR(VLOOKUP(Tableau2[[#This Row],[PR]],'Taux sortant'!$I$9:$S$167,COLUMN(),0),"")</f>
        <v>9.02</v>
      </c>
      <c r="F6006" s="2">
        <f>IFERROR(VLOOKUP(Tableau2[[#This Row],[PR]],'Taux sortant'!$I$9:$S$167,COLUMN(),0),"")</f>
        <v>7.68</v>
      </c>
      <c r="G6006" s="2">
        <f>IFERROR(VLOOKUP(Tableau2[[#This Row],[PR]],'Taux sortant'!$I$9:$S$167,COLUMN(),0),"")</f>
        <v>6.52</v>
      </c>
      <c r="H6006" s="2">
        <f>IFERROR(VLOOKUP(Tableau2[[#This Row],[PR]],'Taux sortant'!$I$9:$S$167,COLUMN(),0),"")</f>
        <v>5.54</v>
      </c>
      <c r="I6006" s="2">
        <f>IFERROR(VLOOKUP(Tableau2[[#This Row],[PR]],'Taux sortant'!$I$9:$S$167,COLUMN(),0),"")</f>
        <v>4.76</v>
      </c>
      <c r="J6006" s="2">
        <f>IFERROR(VLOOKUP(Tableau2[[#This Row],[PR]],'Taux sortant'!$I$9:$S$167,COLUMN(),0),"")</f>
        <v>0</v>
      </c>
      <c r="K6006" s="2">
        <f>IFERROR(VLOOKUP(Tableau2[[#This Row],[PR]],'Taux sortant'!$I$9:$S$167,COLUMN(),0),"")</f>
        <v>0</v>
      </c>
      <c r="L6006" s="2" t="str">
        <f>IFERROR(VLOOKUP(Tableau2[[#This Row],[PR]],'Taux sortant'!$I$9:$S$167,COLUMN(),0),"")</f>
        <v/>
      </c>
    </row>
    <row r="6007" spans="1:12" x14ac:dyDescent="0.3">
      <c r="A6007" s="1" t="s">
        <v>2615</v>
      </c>
      <c r="B6007" s="1" t="s">
        <v>1816</v>
      </c>
      <c r="C6007" s="2">
        <f>IFERROR(VLOOKUP(Tableau2[[#This Row],[PR]],'Taux sortant'!$I$9:$S$167,COLUMN(),0),"")</f>
        <v>18.93</v>
      </c>
      <c r="D6007" s="2">
        <f>IFERROR(VLOOKUP(Tableau2[[#This Row],[PR]],'Taux sortant'!$I$9:$S$167,COLUMN(),0),"")</f>
        <v>14.85</v>
      </c>
      <c r="E6007" s="2">
        <f>IFERROR(VLOOKUP(Tableau2[[#This Row],[PR]],'Taux sortant'!$I$9:$S$167,COLUMN(),0),"")</f>
        <v>11.22</v>
      </c>
      <c r="F6007" s="2">
        <f>IFERROR(VLOOKUP(Tableau2[[#This Row],[PR]],'Taux sortant'!$I$9:$S$167,COLUMN(),0),"")</f>
        <v>8.25</v>
      </c>
      <c r="G6007" s="2">
        <f>IFERROR(VLOOKUP(Tableau2[[#This Row],[PR]],'Taux sortant'!$I$9:$S$167,COLUMN(),0),"")</f>
        <v>5.71</v>
      </c>
      <c r="H6007" s="2">
        <f>IFERROR(VLOOKUP(Tableau2[[#This Row],[PR]],'Taux sortant'!$I$9:$S$167,COLUMN(),0),"")</f>
        <v>4.21</v>
      </c>
      <c r="I6007" s="2">
        <f>IFERROR(VLOOKUP(Tableau2[[#This Row],[PR]],'Taux sortant'!$I$9:$S$167,COLUMN(),0),"")</f>
        <v>3.29</v>
      </c>
      <c r="J6007" s="2">
        <f>IFERROR(VLOOKUP(Tableau2[[#This Row],[PR]],'Taux sortant'!$I$9:$S$167,COLUMN(),0),"")</f>
        <v>0</v>
      </c>
      <c r="K6007" s="2">
        <f>IFERROR(VLOOKUP(Tableau2[[#This Row],[PR]],'Taux sortant'!$I$9:$S$167,COLUMN(),0),"")</f>
        <v>0</v>
      </c>
      <c r="L6007" s="2" t="str">
        <f>IFERROR(VLOOKUP(Tableau2[[#This Row],[PR]],'Taux sortant'!$I$9:$S$167,COLUMN(),0),"")</f>
        <v/>
      </c>
    </row>
    <row r="6008" spans="1:12" x14ac:dyDescent="0.3">
      <c r="A6008" s="1" t="s">
        <v>2618</v>
      </c>
      <c r="B6008" s="1" t="s">
        <v>1749</v>
      </c>
      <c r="C6008" s="2">
        <f>IFERROR(VLOOKUP(Tableau2[[#This Row],[PR]],'Taux sortant'!$I$9:$S$167,COLUMN(),0),"")</f>
        <v>9.59</v>
      </c>
      <c r="D6008" s="2">
        <f>IFERROR(VLOOKUP(Tableau2[[#This Row],[PR]],'Taux sortant'!$I$9:$S$167,COLUMN(),0),"")</f>
        <v>7.53</v>
      </c>
      <c r="E6008" s="2">
        <f>IFERROR(VLOOKUP(Tableau2[[#This Row],[PR]],'Taux sortant'!$I$9:$S$167,COLUMN(),0),"")</f>
        <v>5.2</v>
      </c>
      <c r="F6008" s="2">
        <f>IFERROR(VLOOKUP(Tableau2[[#This Row],[PR]],'Taux sortant'!$I$9:$S$167,COLUMN(),0),"")</f>
        <v>4.08</v>
      </c>
      <c r="G6008" s="2">
        <f>IFERROR(VLOOKUP(Tableau2[[#This Row],[PR]],'Taux sortant'!$I$9:$S$167,COLUMN(),0),"")</f>
        <v>3.34</v>
      </c>
      <c r="H6008" s="2">
        <f>IFERROR(VLOOKUP(Tableau2[[#This Row],[PR]],'Taux sortant'!$I$9:$S$167,COLUMN(),0),"")</f>
        <v>2.88</v>
      </c>
      <c r="I6008" s="2">
        <f>IFERROR(VLOOKUP(Tableau2[[#This Row],[PR]],'Taux sortant'!$I$9:$S$167,COLUMN(),0),"")</f>
        <v>2.59</v>
      </c>
      <c r="J6008" s="2">
        <f>IFERROR(VLOOKUP(Tableau2[[#This Row],[PR]],'Taux sortant'!$I$9:$S$167,COLUMN(),0),"")</f>
        <v>0</v>
      </c>
      <c r="K6008" s="2">
        <f>IFERROR(VLOOKUP(Tableau2[[#This Row],[PR]],'Taux sortant'!$I$9:$S$167,COLUMN(),0),"")</f>
        <v>0</v>
      </c>
      <c r="L6008" s="2" t="str">
        <f>IFERROR(VLOOKUP(Tableau2[[#This Row],[PR]],'Taux sortant'!$I$9:$S$167,COLUMN(),0),"")</f>
        <v/>
      </c>
    </row>
    <row r="6009" spans="1:12" x14ac:dyDescent="0.3">
      <c r="A6009" s="1" t="s">
        <v>2621</v>
      </c>
      <c r="B6009" s="1" t="s">
        <v>1638</v>
      </c>
      <c r="C6009" s="2">
        <f>IFERROR(VLOOKUP(Tableau2[[#This Row],[PR]],'Taux sortant'!$I$9:$S$167,COLUMN(),0),"")</f>
        <v>12.27</v>
      </c>
      <c r="D6009" s="2">
        <f>IFERROR(VLOOKUP(Tableau2[[#This Row],[PR]],'Taux sortant'!$I$9:$S$167,COLUMN(),0),"")</f>
        <v>9.8800000000000008</v>
      </c>
      <c r="E6009" s="2">
        <f>IFERROR(VLOOKUP(Tableau2[[#This Row],[PR]],'Taux sortant'!$I$9:$S$167,COLUMN(),0),"")</f>
        <v>7.16</v>
      </c>
      <c r="F6009" s="2">
        <f>IFERROR(VLOOKUP(Tableau2[[#This Row],[PR]],'Taux sortant'!$I$9:$S$167,COLUMN(),0),"")</f>
        <v>5.85</v>
      </c>
      <c r="G6009" s="2">
        <f>IFERROR(VLOOKUP(Tableau2[[#This Row],[PR]],'Taux sortant'!$I$9:$S$167,COLUMN(),0),"")</f>
        <v>4.97</v>
      </c>
      <c r="H6009" s="2">
        <f>IFERROR(VLOOKUP(Tableau2[[#This Row],[PR]],'Taux sortant'!$I$9:$S$167,COLUMN(),0),"")</f>
        <v>4.47</v>
      </c>
      <c r="I6009" s="2">
        <f>IFERROR(VLOOKUP(Tableau2[[#This Row],[PR]],'Taux sortant'!$I$9:$S$167,COLUMN(),0),"")</f>
        <v>4.1100000000000003</v>
      </c>
      <c r="J6009" s="2">
        <f>IFERROR(VLOOKUP(Tableau2[[#This Row],[PR]],'Taux sortant'!$I$9:$S$167,COLUMN(),0),"")</f>
        <v>0</v>
      </c>
      <c r="K6009" s="2">
        <f>IFERROR(VLOOKUP(Tableau2[[#This Row],[PR]],'Taux sortant'!$I$9:$S$167,COLUMN(),0),"")</f>
        <v>0</v>
      </c>
      <c r="L6009" s="2" t="str">
        <f>IFERROR(VLOOKUP(Tableau2[[#This Row],[PR]],'Taux sortant'!$I$9:$S$167,COLUMN(),0),"")</f>
        <v/>
      </c>
    </row>
    <row r="6010" spans="1:12" x14ac:dyDescent="0.3">
      <c r="A6010" s="1" t="s">
        <v>2624</v>
      </c>
      <c r="B6010" s="1" t="s">
        <v>1526</v>
      </c>
      <c r="C6010" s="2">
        <f>IFERROR(VLOOKUP(Tableau2[[#This Row],[PR]],'Taux sortant'!$I$9:$S$167,COLUMN(),0),"")</f>
        <v>9.59</v>
      </c>
      <c r="D6010" s="2">
        <f>IFERROR(VLOOKUP(Tableau2[[#This Row],[PR]],'Taux sortant'!$I$9:$S$167,COLUMN(),0),"")</f>
        <v>7.53</v>
      </c>
      <c r="E6010" s="2">
        <f>IFERROR(VLOOKUP(Tableau2[[#This Row],[PR]],'Taux sortant'!$I$9:$S$167,COLUMN(),0),"")</f>
        <v>5.2</v>
      </c>
      <c r="F6010" s="2">
        <f>IFERROR(VLOOKUP(Tableau2[[#This Row],[PR]],'Taux sortant'!$I$9:$S$167,COLUMN(),0),"")</f>
        <v>4.08</v>
      </c>
      <c r="G6010" s="2">
        <f>IFERROR(VLOOKUP(Tableau2[[#This Row],[PR]],'Taux sortant'!$I$9:$S$167,COLUMN(),0),"")</f>
        <v>3.34</v>
      </c>
      <c r="H6010" s="2">
        <f>IFERROR(VLOOKUP(Tableau2[[#This Row],[PR]],'Taux sortant'!$I$9:$S$167,COLUMN(),0),"")</f>
        <v>2.88</v>
      </c>
      <c r="I6010" s="2">
        <f>IFERROR(VLOOKUP(Tableau2[[#This Row],[PR]],'Taux sortant'!$I$9:$S$167,COLUMN(),0),"")</f>
        <v>2.59</v>
      </c>
      <c r="J6010" s="2">
        <f>IFERROR(VLOOKUP(Tableau2[[#This Row],[PR]],'Taux sortant'!$I$9:$S$167,COLUMN(),0),"")</f>
        <v>0</v>
      </c>
      <c r="K6010" s="2">
        <f>IFERROR(VLOOKUP(Tableau2[[#This Row],[PR]],'Taux sortant'!$I$9:$S$167,COLUMN(),0),"")</f>
        <v>0</v>
      </c>
      <c r="L6010" s="2" t="str">
        <f>IFERROR(VLOOKUP(Tableau2[[#This Row],[PR]],'Taux sortant'!$I$9:$S$167,COLUMN(),0),"")</f>
        <v/>
      </c>
    </row>
    <row r="6011" spans="1:12" x14ac:dyDescent="0.3">
      <c r="A6011" s="1" t="s">
        <v>2627</v>
      </c>
      <c r="B6011" s="1" t="s">
        <v>1682</v>
      </c>
      <c r="C6011" s="2">
        <f>IFERROR(VLOOKUP(Tableau2[[#This Row],[PR]],'Taux sortant'!$I$9:$S$167,COLUMN(),0),"")</f>
        <v>9.59</v>
      </c>
      <c r="D6011" s="2">
        <f>IFERROR(VLOOKUP(Tableau2[[#This Row],[PR]],'Taux sortant'!$I$9:$S$167,COLUMN(),0),"")</f>
        <v>7.53</v>
      </c>
      <c r="E6011" s="2">
        <f>IFERROR(VLOOKUP(Tableau2[[#This Row],[PR]],'Taux sortant'!$I$9:$S$167,COLUMN(),0),"")</f>
        <v>5.2</v>
      </c>
      <c r="F6011" s="2">
        <f>IFERROR(VLOOKUP(Tableau2[[#This Row],[PR]],'Taux sortant'!$I$9:$S$167,COLUMN(),0),"")</f>
        <v>4.08</v>
      </c>
      <c r="G6011" s="2">
        <f>IFERROR(VLOOKUP(Tableau2[[#This Row],[PR]],'Taux sortant'!$I$9:$S$167,COLUMN(),0),"")</f>
        <v>3.34</v>
      </c>
      <c r="H6011" s="2">
        <f>IFERROR(VLOOKUP(Tableau2[[#This Row],[PR]],'Taux sortant'!$I$9:$S$167,COLUMN(),0),"")</f>
        <v>2.88</v>
      </c>
      <c r="I6011" s="2">
        <f>IFERROR(VLOOKUP(Tableau2[[#This Row],[PR]],'Taux sortant'!$I$9:$S$167,COLUMN(),0),"")</f>
        <v>2.59</v>
      </c>
      <c r="J6011" s="2">
        <f>IFERROR(VLOOKUP(Tableau2[[#This Row],[PR]],'Taux sortant'!$I$9:$S$167,COLUMN(),0),"")</f>
        <v>0</v>
      </c>
      <c r="K6011" s="2">
        <f>IFERROR(VLOOKUP(Tableau2[[#This Row],[PR]],'Taux sortant'!$I$9:$S$167,COLUMN(),0),"")</f>
        <v>0</v>
      </c>
      <c r="L6011" s="2" t="str">
        <f>IFERROR(VLOOKUP(Tableau2[[#This Row],[PR]],'Taux sortant'!$I$9:$S$167,COLUMN(),0),"")</f>
        <v/>
      </c>
    </row>
    <row r="6012" spans="1:12" x14ac:dyDescent="0.3">
      <c r="A6012" s="1" t="s">
        <v>2630</v>
      </c>
      <c r="B6012" s="1" t="s">
        <v>1618</v>
      </c>
      <c r="C6012" s="2">
        <f>IFERROR(VLOOKUP(Tableau2[[#This Row],[PR]],'Taux sortant'!$I$9:$S$167,COLUMN(),0),"")</f>
        <v>20.91</v>
      </c>
      <c r="D6012" s="2">
        <f>IFERROR(VLOOKUP(Tableau2[[#This Row],[PR]],'Taux sortant'!$I$9:$S$167,COLUMN(),0),"")</f>
        <v>16.62</v>
      </c>
      <c r="E6012" s="2">
        <f>IFERROR(VLOOKUP(Tableau2[[#This Row],[PR]],'Taux sortant'!$I$9:$S$167,COLUMN(),0),"")</f>
        <v>12.11</v>
      </c>
      <c r="F6012" s="2">
        <f>IFERROR(VLOOKUP(Tableau2[[#This Row],[PR]],'Taux sortant'!$I$9:$S$167,COLUMN(),0),"")</f>
        <v>9.7100000000000009</v>
      </c>
      <c r="G6012" s="2">
        <f>IFERROR(VLOOKUP(Tableau2[[#This Row],[PR]],'Taux sortant'!$I$9:$S$167,COLUMN(),0),"")</f>
        <v>7</v>
      </c>
      <c r="H6012" s="2">
        <f>IFERROR(VLOOKUP(Tableau2[[#This Row],[PR]],'Taux sortant'!$I$9:$S$167,COLUMN(),0),"")</f>
        <v>4.8099999999999996</v>
      </c>
      <c r="I6012" s="2">
        <f>IFERROR(VLOOKUP(Tableau2[[#This Row],[PR]],'Taux sortant'!$I$9:$S$167,COLUMN(),0),"")</f>
        <v>4.1900000000000004</v>
      </c>
      <c r="J6012" s="2">
        <f>IFERROR(VLOOKUP(Tableau2[[#This Row],[PR]],'Taux sortant'!$I$9:$S$167,COLUMN(),0),"")</f>
        <v>0</v>
      </c>
      <c r="K6012" s="2">
        <f>IFERROR(VLOOKUP(Tableau2[[#This Row],[PR]],'Taux sortant'!$I$9:$S$167,COLUMN(),0),"")</f>
        <v>0</v>
      </c>
      <c r="L6012" s="2" t="str">
        <f>IFERROR(VLOOKUP(Tableau2[[#This Row],[PR]],'Taux sortant'!$I$9:$S$167,COLUMN(),0),"")</f>
        <v/>
      </c>
    </row>
    <row r="6013" spans="1:12" x14ac:dyDescent="0.3">
      <c r="A6013" s="1" t="s">
        <v>2633</v>
      </c>
      <c r="B6013" s="1" t="s">
        <v>1682</v>
      </c>
      <c r="C6013" s="2">
        <f>IFERROR(VLOOKUP(Tableau2[[#This Row],[PR]],'Taux sortant'!$I$9:$S$167,COLUMN(),0),"")</f>
        <v>9.59</v>
      </c>
      <c r="D6013" s="2">
        <f>IFERROR(VLOOKUP(Tableau2[[#This Row],[PR]],'Taux sortant'!$I$9:$S$167,COLUMN(),0),"")</f>
        <v>7.53</v>
      </c>
      <c r="E6013" s="2">
        <f>IFERROR(VLOOKUP(Tableau2[[#This Row],[PR]],'Taux sortant'!$I$9:$S$167,COLUMN(),0),"")</f>
        <v>5.2</v>
      </c>
      <c r="F6013" s="2">
        <f>IFERROR(VLOOKUP(Tableau2[[#This Row],[PR]],'Taux sortant'!$I$9:$S$167,COLUMN(),0),"")</f>
        <v>4.08</v>
      </c>
      <c r="G6013" s="2">
        <f>IFERROR(VLOOKUP(Tableau2[[#This Row],[PR]],'Taux sortant'!$I$9:$S$167,COLUMN(),0),"")</f>
        <v>3.34</v>
      </c>
      <c r="H6013" s="2">
        <f>IFERROR(VLOOKUP(Tableau2[[#This Row],[PR]],'Taux sortant'!$I$9:$S$167,COLUMN(),0),"")</f>
        <v>2.88</v>
      </c>
      <c r="I6013" s="2">
        <f>IFERROR(VLOOKUP(Tableau2[[#This Row],[PR]],'Taux sortant'!$I$9:$S$167,COLUMN(),0),"")</f>
        <v>2.59</v>
      </c>
      <c r="J6013" s="2">
        <f>IFERROR(VLOOKUP(Tableau2[[#This Row],[PR]],'Taux sortant'!$I$9:$S$167,COLUMN(),0),"")</f>
        <v>0</v>
      </c>
      <c r="K6013" s="2">
        <f>IFERROR(VLOOKUP(Tableau2[[#This Row],[PR]],'Taux sortant'!$I$9:$S$167,COLUMN(),0),"")</f>
        <v>0</v>
      </c>
      <c r="L6013" s="2" t="str">
        <f>IFERROR(VLOOKUP(Tableau2[[#This Row],[PR]],'Taux sortant'!$I$9:$S$167,COLUMN(),0),"")</f>
        <v/>
      </c>
    </row>
    <row r="6014" spans="1:12" x14ac:dyDescent="0.3">
      <c r="A6014" s="1" t="s">
        <v>6459</v>
      </c>
      <c r="B6014" s="1" t="s">
        <v>5818</v>
      </c>
      <c r="C6014" s="2">
        <f>IFERROR(VLOOKUP(Tableau2[[#This Row],[PR]],'Taux sortant'!$I$9:$S$167,COLUMN(),0),"")</f>
        <v>37.01</v>
      </c>
      <c r="D6014" s="2">
        <f>IFERROR(VLOOKUP(Tableau2[[#This Row],[PR]],'Taux sortant'!$I$9:$S$167,COLUMN(),0),"")</f>
        <v>32.270000000000003</v>
      </c>
      <c r="E6014" s="2">
        <f>IFERROR(VLOOKUP(Tableau2[[#This Row],[PR]],'Taux sortant'!$I$9:$S$167,COLUMN(),0),"")</f>
        <v>27.48</v>
      </c>
      <c r="F6014" s="2">
        <f>IFERROR(VLOOKUP(Tableau2[[#This Row],[PR]],'Taux sortant'!$I$9:$S$167,COLUMN(),0),"")</f>
        <v>25.08</v>
      </c>
      <c r="G6014" s="2">
        <f>IFERROR(VLOOKUP(Tableau2[[#This Row],[PR]],'Taux sortant'!$I$9:$S$167,COLUMN(),0),"")</f>
        <v>22.19</v>
      </c>
      <c r="H6014" s="2">
        <f>IFERROR(VLOOKUP(Tableau2[[#This Row],[PR]],'Taux sortant'!$I$9:$S$167,COLUMN(),0),"")</f>
        <v>19.739999999999998</v>
      </c>
      <c r="I6014" s="2">
        <f>IFERROR(VLOOKUP(Tableau2[[#This Row],[PR]],'Taux sortant'!$I$9:$S$167,COLUMN(),0),"")</f>
        <v>17.21</v>
      </c>
      <c r="J6014" s="2">
        <f>IFERROR(VLOOKUP(Tableau2[[#This Row],[PR]],'Taux sortant'!$I$9:$S$167,COLUMN(),0),"")</f>
        <v>0</v>
      </c>
      <c r="K6014" s="2">
        <f>IFERROR(VLOOKUP(Tableau2[[#This Row],[PR]],'Taux sortant'!$I$9:$S$167,COLUMN(),0),"")</f>
        <v>0</v>
      </c>
      <c r="L6014" s="2" t="str">
        <f>IFERROR(VLOOKUP(Tableau2[[#This Row],[PR]],'Taux sortant'!$I$9:$S$167,COLUMN(),0),"")</f>
        <v/>
      </c>
    </row>
    <row r="6015" spans="1:12" x14ac:dyDescent="0.3">
      <c r="A6015" s="1" t="s">
        <v>2636</v>
      </c>
      <c r="B6015" s="1" t="s">
        <v>1669</v>
      </c>
      <c r="C6015" s="2">
        <f>IFERROR(VLOOKUP(Tableau2[[#This Row],[PR]],'Taux sortant'!$I$9:$S$167,COLUMN(),0),"")</f>
        <v>23.63</v>
      </c>
      <c r="D6015" s="2">
        <f>IFERROR(VLOOKUP(Tableau2[[#This Row],[PR]],'Taux sortant'!$I$9:$S$167,COLUMN(),0),"")</f>
        <v>18.579999999999998</v>
      </c>
      <c r="E6015" s="2">
        <f>IFERROR(VLOOKUP(Tableau2[[#This Row],[PR]],'Taux sortant'!$I$9:$S$167,COLUMN(),0),"")</f>
        <v>13.97</v>
      </c>
      <c r="F6015" s="2">
        <f>IFERROR(VLOOKUP(Tableau2[[#This Row],[PR]],'Taux sortant'!$I$9:$S$167,COLUMN(),0),"")</f>
        <v>11.28</v>
      </c>
      <c r="G6015" s="2">
        <f>IFERROR(VLOOKUP(Tableau2[[#This Row],[PR]],'Taux sortant'!$I$9:$S$167,COLUMN(),0),"")</f>
        <v>8.2799999999999994</v>
      </c>
      <c r="H6015" s="2">
        <f>IFERROR(VLOOKUP(Tableau2[[#This Row],[PR]],'Taux sortant'!$I$9:$S$167,COLUMN(),0),"")</f>
        <v>6.16</v>
      </c>
      <c r="I6015" s="2">
        <f>IFERROR(VLOOKUP(Tableau2[[#This Row],[PR]],'Taux sortant'!$I$9:$S$167,COLUMN(),0),"")</f>
        <v>5.49</v>
      </c>
      <c r="J6015" s="2">
        <f>IFERROR(VLOOKUP(Tableau2[[#This Row],[PR]],'Taux sortant'!$I$9:$S$167,COLUMN(),0),"")</f>
        <v>0</v>
      </c>
      <c r="K6015" s="2">
        <f>IFERROR(VLOOKUP(Tableau2[[#This Row],[PR]],'Taux sortant'!$I$9:$S$167,COLUMN(),0),"")</f>
        <v>0</v>
      </c>
      <c r="L6015" s="2" t="str">
        <f>IFERROR(VLOOKUP(Tableau2[[#This Row],[PR]],'Taux sortant'!$I$9:$S$167,COLUMN(),0),"")</f>
        <v/>
      </c>
    </row>
    <row r="6016" spans="1:12" x14ac:dyDescent="0.3">
      <c r="A6016" s="1" t="s">
        <v>2639</v>
      </c>
      <c r="B6016" s="1" t="s">
        <v>1535</v>
      </c>
      <c r="C6016" s="2">
        <f>IFERROR(VLOOKUP(Tableau2[[#This Row],[PR]],'Taux sortant'!$I$9:$S$167,COLUMN(),0),"")</f>
        <v>32.31</v>
      </c>
      <c r="D6016" s="2">
        <f>IFERROR(VLOOKUP(Tableau2[[#This Row],[PR]],'Taux sortant'!$I$9:$S$167,COLUMN(),0),"")</f>
        <v>25.84</v>
      </c>
      <c r="E6016" s="2">
        <f>IFERROR(VLOOKUP(Tableau2[[#This Row],[PR]],'Taux sortant'!$I$9:$S$167,COLUMN(),0),"")</f>
        <v>18.78</v>
      </c>
      <c r="F6016" s="2">
        <f>IFERROR(VLOOKUP(Tableau2[[#This Row],[PR]],'Taux sortant'!$I$9:$S$167,COLUMN(),0),"")</f>
        <v>15.36</v>
      </c>
      <c r="G6016" s="2">
        <f>IFERROR(VLOOKUP(Tableau2[[#This Row],[PR]],'Taux sortant'!$I$9:$S$167,COLUMN(),0),"")</f>
        <v>12.71</v>
      </c>
      <c r="H6016" s="2">
        <f>IFERROR(VLOOKUP(Tableau2[[#This Row],[PR]],'Taux sortant'!$I$9:$S$167,COLUMN(),0),"")</f>
        <v>10.58</v>
      </c>
      <c r="I6016" s="2">
        <f>IFERROR(VLOOKUP(Tableau2[[#This Row],[PR]],'Taux sortant'!$I$9:$S$167,COLUMN(),0),"")</f>
        <v>9.08</v>
      </c>
      <c r="J6016" s="2">
        <f>IFERROR(VLOOKUP(Tableau2[[#This Row],[PR]],'Taux sortant'!$I$9:$S$167,COLUMN(),0),"")</f>
        <v>0</v>
      </c>
      <c r="K6016" s="2">
        <f>IFERROR(VLOOKUP(Tableau2[[#This Row],[PR]],'Taux sortant'!$I$9:$S$167,COLUMN(),0),"")</f>
        <v>0</v>
      </c>
      <c r="L6016" s="2" t="str">
        <f>IFERROR(VLOOKUP(Tableau2[[#This Row],[PR]],'Taux sortant'!$I$9:$S$167,COLUMN(),0),"")</f>
        <v/>
      </c>
    </row>
    <row r="6017" spans="1:12" x14ac:dyDescent="0.3">
      <c r="A6017" s="1" t="s">
        <v>3853</v>
      </c>
      <c r="B6017" s="1" t="s">
        <v>3078</v>
      </c>
      <c r="C6017" s="2">
        <f>IFERROR(VLOOKUP(Tableau2[[#This Row],[PR]],'Taux sortant'!$I$9:$S$167,COLUMN(),0),"")</f>
        <v>15.34</v>
      </c>
      <c r="D6017" s="2">
        <f>IFERROR(VLOOKUP(Tableau2[[#This Row],[PR]],'Taux sortant'!$I$9:$S$167,COLUMN(),0),"")</f>
        <v>12.85</v>
      </c>
      <c r="E6017" s="2">
        <f>IFERROR(VLOOKUP(Tableau2[[#This Row],[PR]],'Taux sortant'!$I$9:$S$167,COLUMN(),0),"")</f>
        <v>9.94</v>
      </c>
      <c r="F6017" s="2">
        <f>IFERROR(VLOOKUP(Tableau2[[#This Row],[PR]],'Taux sortant'!$I$9:$S$167,COLUMN(),0),"")</f>
        <v>8.5399999999999991</v>
      </c>
      <c r="G6017" s="2">
        <f>IFERROR(VLOOKUP(Tableau2[[#This Row],[PR]],'Taux sortant'!$I$9:$S$167,COLUMN(),0),"")</f>
        <v>7.34</v>
      </c>
      <c r="H6017" s="2">
        <f>IFERROR(VLOOKUP(Tableau2[[#This Row],[PR]],'Taux sortant'!$I$9:$S$167,COLUMN(),0),"")</f>
        <v>6.29</v>
      </c>
      <c r="I6017" s="2">
        <f>IFERROR(VLOOKUP(Tableau2[[#This Row],[PR]],'Taux sortant'!$I$9:$S$167,COLUMN(),0),"")</f>
        <v>5.49</v>
      </c>
      <c r="J6017" s="2">
        <f>IFERROR(VLOOKUP(Tableau2[[#This Row],[PR]],'Taux sortant'!$I$9:$S$167,COLUMN(),0),"")</f>
        <v>0</v>
      </c>
      <c r="K6017" s="2">
        <f>IFERROR(VLOOKUP(Tableau2[[#This Row],[PR]],'Taux sortant'!$I$9:$S$167,COLUMN(),0),"")</f>
        <v>0</v>
      </c>
      <c r="L6017" s="2" t="str">
        <f>IFERROR(VLOOKUP(Tableau2[[#This Row],[PR]],'Taux sortant'!$I$9:$S$167,COLUMN(),0),"")</f>
        <v/>
      </c>
    </row>
    <row r="6018" spans="1:12" x14ac:dyDescent="0.3">
      <c r="A6018" s="1" t="s">
        <v>2642</v>
      </c>
      <c r="B6018" s="1" t="s">
        <v>1533</v>
      </c>
      <c r="C6018" s="2">
        <f>IFERROR(VLOOKUP(Tableau2[[#This Row],[PR]],'Taux sortant'!$I$9:$S$167,COLUMN(),0),"")</f>
        <v>9.59</v>
      </c>
      <c r="D6018" s="2">
        <f>IFERROR(VLOOKUP(Tableau2[[#This Row],[PR]],'Taux sortant'!$I$9:$S$167,COLUMN(),0),"")</f>
        <v>7.53</v>
      </c>
      <c r="E6018" s="2">
        <f>IFERROR(VLOOKUP(Tableau2[[#This Row],[PR]],'Taux sortant'!$I$9:$S$167,COLUMN(),0),"")</f>
        <v>5.2</v>
      </c>
      <c r="F6018" s="2">
        <f>IFERROR(VLOOKUP(Tableau2[[#This Row],[PR]],'Taux sortant'!$I$9:$S$167,COLUMN(),0),"")</f>
        <v>4.08</v>
      </c>
      <c r="G6018" s="2">
        <f>IFERROR(VLOOKUP(Tableau2[[#This Row],[PR]],'Taux sortant'!$I$9:$S$167,COLUMN(),0),"")</f>
        <v>3.34</v>
      </c>
      <c r="H6018" s="2">
        <f>IFERROR(VLOOKUP(Tableau2[[#This Row],[PR]],'Taux sortant'!$I$9:$S$167,COLUMN(),0),"")</f>
        <v>2.88</v>
      </c>
      <c r="I6018" s="2">
        <f>IFERROR(VLOOKUP(Tableau2[[#This Row],[PR]],'Taux sortant'!$I$9:$S$167,COLUMN(),0),"")</f>
        <v>2.59</v>
      </c>
      <c r="J6018" s="2">
        <f>IFERROR(VLOOKUP(Tableau2[[#This Row],[PR]],'Taux sortant'!$I$9:$S$167,COLUMN(),0),"")</f>
        <v>0</v>
      </c>
      <c r="K6018" s="2">
        <f>IFERROR(VLOOKUP(Tableau2[[#This Row],[PR]],'Taux sortant'!$I$9:$S$167,COLUMN(),0),"")</f>
        <v>0</v>
      </c>
      <c r="L6018" s="2" t="str">
        <f>IFERROR(VLOOKUP(Tableau2[[#This Row],[PR]],'Taux sortant'!$I$9:$S$167,COLUMN(),0),"")</f>
        <v/>
      </c>
    </row>
    <row r="6019" spans="1:12" x14ac:dyDescent="0.3">
      <c r="A6019" s="1" t="s">
        <v>2645</v>
      </c>
      <c r="B6019" s="1" t="s">
        <v>1549</v>
      </c>
      <c r="C6019" s="2">
        <f>IFERROR(VLOOKUP(Tableau2[[#This Row],[PR]],'Taux sortant'!$I$9:$S$167,COLUMN(),0),"")</f>
        <v>20.5</v>
      </c>
      <c r="D6019" s="2">
        <f>IFERROR(VLOOKUP(Tableau2[[#This Row],[PR]],'Taux sortant'!$I$9:$S$167,COLUMN(),0),"")</f>
        <v>15.85</v>
      </c>
      <c r="E6019" s="2">
        <f>IFERROR(VLOOKUP(Tableau2[[#This Row],[PR]],'Taux sortant'!$I$9:$S$167,COLUMN(),0),"")</f>
        <v>12.24</v>
      </c>
      <c r="F6019" s="2">
        <f>IFERROR(VLOOKUP(Tableau2[[#This Row],[PR]],'Taux sortant'!$I$9:$S$167,COLUMN(),0),"")</f>
        <v>9.4</v>
      </c>
      <c r="G6019" s="2">
        <f>IFERROR(VLOOKUP(Tableau2[[#This Row],[PR]],'Taux sortant'!$I$9:$S$167,COLUMN(),0),"")</f>
        <v>7.62</v>
      </c>
      <c r="H6019" s="2">
        <f>IFERROR(VLOOKUP(Tableau2[[#This Row],[PR]],'Taux sortant'!$I$9:$S$167,COLUMN(),0),"")</f>
        <v>6.35</v>
      </c>
      <c r="I6019" s="2">
        <f>IFERROR(VLOOKUP(Tableau2[[#This Row],[PR]],'Taux sortant'!$I$9:$S$167,COLUMN(),0),"")</f>
        <v>5.47</v>
      </c>
      <c r="J6019" s="2">
        <f>IFERROR(VLOOKUP(Tableau2[[#This Row],[PR]],'Taux sortant'!$I$9:$S$167,COLUMN(),0),"")</f>
        <v>0</v>
      </c>
      <c r="K6019" s="2">
        <f>IFERROR(VLOOKUP(Tableau2[[#This Row],[PR]],'Taux sortant'!$I$9:$S$167,COLUMN(),0),"")</f>
        <v>0</v>
      </c>
      <c r="L6019" s="2" t="str">
        <f>IFERROR(VLOOKUP(Tableau2[[#This Row],[PR]],'Taux sortant'!$I$9:$S$167,COLUMN(),0),"")</f>
        <v/>
      </c>
    </row>
    <row r="6020" spans="1:12" x14ac:dyDescent="0.3">
      <c r="A6020" s="1" t="s">
        <v>2648</v>
      </c>
      <c r="B6020" s="1" t="s">
        <v>1682</v>
      </c>
      <c r="C6020" s="2">
        <f>IFERROR(VLOOKUP(Tableau2[[#This Row],[PR]],'Taux sortant'!$I$9:$S$167,COLUMN(),0),"")</f>
        <v>9.59</v>
      </c>
      <c r="D6020" s="2">
        <f>IFERROR(VLOOKUP(Tableau2[[#This Row],[PR]],'Taux sortant'!$I$9:$S$167,COLUMN(),0),"")</f>
        <v>7.53</v>
      </c>
      <c r="E6020" s="2">
        <f>IFERROR(VLOOKUP(Tableau2[[#This Row],[PR]],'Taux sortant'!$I$9:$S$167,COLUMN(),0),"")</f>
        <v>5.2</v>
      </c>
      <c r="F6020" s="2">
        <f>IFERROR(VLOOKUP(Tableau2[[#This Row],[PR]],'Taux sortant'!$I$9:$S$167,COLUMN(),0),"")</f>
        <v>4.08</v>
      </c>
      <c r="G6020" s="2">
        <f>IFERROR(VLOOKUP(Tableau2[[#This Row],[PR]],'Taux sortant'!$I$9:$S$167,COLUMN(),0),"")</f>
        <v>3.34</v>
      </c>
      <c r="H6020" s="2">
        <f>IFERROR(VLOOKUP(Tableau2[[#This Row],[PR]],'Taux sortant'!$I$9:$S$167,COLUMN(),0),"")</f>
        <v>2.88</v>
      </c>
      <c r="I6020" s="2">
        <f>IFERROR(VLOOKUP(Tableau2[[#This Row],[PR]],'Taux sortant'!$I$9:$S$167,COLUMN(),0),"")</f>
        <v>2.59</v>
      </c>
      <c r="J6020" s="2">
        <f>IFERROR(VLOOKUP(Tableau2[[#This Row],[PR]],'Taux sortant'!$I$9:$S$167,COLUMN(),0),"")</f>
        <v>0</v>
      </c>
      <c r="K6020" s="2">
        <f>IFERROR(VLOOKUP(Tableau2[[#This Row],[PR]],'Taux sortant'!$I$9:$S$167,COLUMN(),0),"")</f>
        <v>0</v>
      </c>
      <c r="L6020" s="2" t="str">
        <f>IFERROR(VLOOKUP(Tableau2[[#This Row],[PR]],'Taux sortant'!$I$9:$S$167,COLUMN(),0),"")</f>
        <v/>
      </c>
    </row>
    <row r="6021" spans="1:12" x14ac:dyDescent="0.3">
      <c r="A6021" s="1" t="s">
        <v>2651</v>
      </c>
      <c r="B6021" s="1" t="s">
        <v>1557</v>
      </c>
      <c r="C6021" s="2">
        <f>IFERROR(VLOOKUP(Tableau2[[#This Row],[PR]],'Taux sortant'!$I$9:$S$167,COLUMN(),0),"")</f>
        <v>18.14</v>
      </c>
      <c r="D6021" s="2">
        <f>IFERROR(VLOOKUP(Tableau2[[#This Row],[PR]],'Taux sortant'!$I$9:$S$167,COLUMN(),0),"")</f>
        <v>14.95</v>
      </c>
      <c r="E6021" s="2">
        <f>IFERROR(VLOOKUP(Tableau2[[#This Row],[PR]],'Taux sortant'!$I$9:$S$167,COLUMN(),0),"")</f>
        <v>11.82</v>
      </c>
      <c r="F6021" s="2">
        <f>IFERROR(VLOOKUP(Tableau2[[#This Row],[PR]],'Taux sortant'!$I$9:$S$167,COLUMN(),0),"")</f>
        <v>8.19</v>
      </c>
      <c r="G6021" s="2">
        <f>IFERROR(VLOOKUP(Tableau2[[#This Row],[PR]],'Taux sortant'!$I$9:$S$167,COLUMN(),0),"")</f>
        <v>5.73</v>
      </c>
      <c r="H6021" s="2">
        <f>IFERROR(VLOOKUP(Tableau2[[#This Row],[PR]],'Taux sortant'!$I$9:$S$167,COLUMN(),0),"")</f>
        <v>4.3</v>
      </c>
      <c r="I6021" s="2">
        <f>IFERROR(VLOOKUP(Tableau2[[#This Row],[PR]],'Taux sortant'!$I$9:$S$167,COLUMN(),0),"")</f>
        <v>3.94</v>
      </c>
      <c r="J6021" s="2">
        <f>IFERROR(VLOOKUP(Tableau2[[#This Row],[PR]],'Taux sortant'!$I$9:$S$167,COLUMN(),0),"")</f>
        <v>0</v>
      </c>
      <c r="K6021" s="2">
        <f>IFERROR(VLOOKUP(Tableau2[[#This Row],[PR]],'Taux sortant'!$I$9:$S$167,COLUMN(),0),"")</f>
        <v>0</v>
      </c>
      <c r="L6021" s="2" t="str">
        <f>IFERROR(VLOOKUP(Tableau2[[#This Row],[PR]],'Taux sortant'!$I$9:$S$167,COLUMN(),0),"")</f>
        <v/>
      </c>
    </row>
    <row r="6022" spans="1:12" x14ac:dyDescent="0.3">
      <c r="A6022" s="1" t="s">
        <v>3115</v>
      </c>
      <c r="B6022" s="1" t="s">
        <v>3115</v>
      </c>
      <c r="C6022" s="2">
        <f>IFERROR(VLOOKUP(Tableau2[[#This Row],[PR]],'Taux sortant'!$I$9:$S$167,COLUMN(),0),"")</f>
        <v>16.05</v>
      </c>
      <c r="D6022" s="2">
        <f>IFERROR(VLOOKUP(Tableau2[[#This Row],[PR]],'Taux sortant'!$I$9:$S$167,COLUMN(),0),"")</f>
        <v>13.51</v>
      </c>
      <c r="E6022" s="2">
        <f>IFERROR(VLOOKUP(Tableau2[[#This Row],[PR]],'Taux sortant'!$I$9:$S$167,COLUMN(),0),"")</f>
        <v>10.52</v>
      </c>
      <c r="F6022" s="2">
        <f>IFERROR(VLOOKUP(Tableau2[[#This Row],[PR]],'Taux sortant'!$I$9:$S$167,COLUMN(),0),"")</f>
        <v>9.0500000000000007</v>
      </c>
      <c r="G6022" s="2">
        <f>IFERROR(VLOOKUP(Tableau2[[#This Row],[PR]],'Taux sortant'!$I$9:$S$167,COLUMN(),0),"")</f>
        <v>7.8</v>
      </c>
      <c r="H6022" s="2">
        <f>IFERROR(VLOOKUP(Tableau2[[#This Row],[PR]],'Taux sortant'!$I$9:$S$167,COLUMN(),0),"")</f>
        <v>6.76</v>
      </c>
      <c r="I6022" s="2">
        <f>IFERROR(VLOOKUP(Tableau2[[#This Row],[PR]],'Taux sortant'!$I$9:$S$167,COLUMN(),0),"")</f>
        <v>5.92</v>
      </c>
      <c r="J6022" s="2">
        <f>IFERROR(VLOOKUP(Tableau2[[#This Row],[PR]],'Taux sortant'!$I$9:$S$167,COLUMN(),0),"")</f>
        <v>0</v>
      </c>
      <c r="K6022" s="2">
        <f>IFERROR(VLOOKUP(Tableau2[[#This Row],[PR]],'Taux sortant'!$I$9:$S$167,COLUMN(),0),"")</f>
        <v>0</v>
      </c>
      <c r="L6022" s="2" t="str">
        <f>IFERROR(VLOOKUP(Tableau2[[#This Row],[PR]],'Taux sortant'!$I$9:$S$167,COLUMN(),0),"")</f>
        <v/>
      </c>
    </row>
    <row r="6023" spans="1:12" x14ac:dyDescent="0.3">
      <c r="A6023" s="1" t="s">
        <v>6460</v>
      </c>
      <c r="B6023" s="1" t="s">
        <v>5818</v>
      </c>
      <c r="C6023" s="2">
        <f>IFERROR(VLOOKUP(Tableau2[[#This Row],[PR]],'Taux sortant'!$I$9:$S$167,COLUMN(),0),"")</f>
        <v>37.01</v>
      </c>
      <c r="D6023" s="2">
        <f>IFERROR(VLOOKUP(Tableau2[[#This Row],[PR]],'Taux sortant'!$I$9:$S$167,COLUMN(),0),"")</f>
        <v>32.270000000000003</v>
      </c>
      <c r="E6023" s="2">
        <f>IFERROR(VLOOKUP(Tableau2[[#This Row],[PR]],'Taux sortant'!$I$9:$S$167,COLUMN(),0),"")</f>
        <v>27.48</v>
      </c>
      <c r="F6023" s="2">
        <f>IFERROR(VLOOKUP(Tableau2[[#This Row],[PR]],'Taux sortant'!$I$9:$S$167,COLUMN(),0),"")</f>
        <v>25.08</v>
      </c>
      <c r="G6023" s="2">
        <f>IFERROR(VLOOKUP(Tableau2[[#This Row],[PR]],'Taux sortant'!$I$9:$S$167,COLUMN(),0),"")</f>
        <v>22.19</v>
      </c>
      <c r="H6023" s="2">
        <f>IFERROR(VLOOKUP(Tableau2[[#This Row],[PR]],'Taux sortant'!$I$9:$S$167,COLUMN(),0),"")</f>
        <v>19.739999999999998</v>
      </c>
      <c r="I6023" s="2">
        <f>IFERROR(VLOOKUP(Tableau2[[#This Row],[PR]],'Taux sortant'!$I$9:$S$167,COLUMN(),0),"")</f>
        <v>17.21</v>
      </c>
      <c r="J6023" s="2">
        <f>IFERROR(VLOOKUP(Tableau2[[#This Row],[PR]],'Taux sortant'!$I$9:$S$167,COLUMN(),0),"")</f>
        <v>0</v>
      </c>
      <c r="K6023" s="2">
        <f>IFERROR(VLOOKUP(Tableau2[[#This Row],[PR]],'Taux sortant'!$I$9:$S$167,COLUMN(),0),"")</f>
        <v>0</v>
      </c>
      <c r="L6023" s="2" t="str">
        <f>IFERROR(VLOOKUP(Tableau2[[#This Row],[PR]],'Taux sortant'!$I$9:$S$167,COLUMN(),0),"")</f>
        <v/>
      </c>
    </row>
    <row r="6024" spans="1:12" x14ac:dyDescent="0.3">
      <c r="A6024" s="1" t="s">
        <v>2654</v>
      </c>
      <c r="B6024" s="1" t="s">
        <v>1790</v>
      </c>
      <c r="C6024" s="2">
        <f>IFERROR(VLOOKUP(Tableau2[[#This Row],[PR]],'Taux sortant'!$I$9:$S$167,COLUMN(),0),"")</f>
        <v>20.27</v>
      </c>
      <c r="D6024" s="2">
        <f>IFERROR(VLOOKUP(Tableau2[[#This Row],[PR]],'Taux sortant'!$I$9:$S$167,COLUMN(),0),"")</f>
        <v>17.12</v>
      </c>
      <c r="E6024" s="2">
        <f>IFERROR(VLOOKUP(Tableau2[[#This Row],[PR]],'Taux sortant'!$I$9:$S$167,COLUMN(),0),"")</f>
        <v>13.15</v>
      </c>
      <c r="F6024" s="2">
        <f>IFERROR(VLOOKUP(Tableau2[[#This Row],[PR]],'Taux sortant'!$I$9:$S$167,COLUMN(),0),"")</f>
        <v>9.51</v>
      </c>
      <c r="G6024" s="2">
        <f>IFERROR(VLOOKUP(Tableau2[[#This Row],[PR]],'Taux sortant'!$I$9:$S$167,COLUMN(),0),"")</f>
        <v>6.45</v>
      </c>
      <c r="H6024" s="2">
        <f>IFERROR(VLOOKUP(Tableau2[[#This Row],[PR]],'Taux sortant'!$I$9:$S$167,COLUMN(),0),"")</f>
        <v>4.6399999999999997</v>
      </c>
      <c r="I6024" s="2">
        <f>IFERROR(VLOOKUP(Tableau2[[#This Row],[PR]],'Taux sortant'!$I$9:$S$167,COLUMN(),0),"")</f>
        <v>3.62</v>
      </c>
      <c r="J6024" s="2">
        <f>IFERROR(VLOOKUP(Tableau2[[#This Row],[PR]],'Taux sortant'!$I$9:$S$167,COLUMN(),0),"")</f>
        <v>0</v>
      </c>
      <c r="K6024" s="2">
        <f>IFERROR(VLOOKUP(Tableau2[[#This Row],[PR]],'Taux sortant'!$I$9:$S$167,COLUMN(),0),"")</f>
        <v>0</v>
      </c>
      <c r="L6024" s="2" t="str">
        <f>IFERROR(VLOOKUP(Tableau2[[#This Row],[PR]],'Taux sortant'!$I$9:$S$167,COLUMN(),0),"")</f>
        <v/>
      </c>
    </row>
    <row r="6025" spans="1:12" x14ac:dyDescent="0.3">
      <c r="A6025" s="1" t="s">
        <v>2657</v>
      </c>
      <c r="B6025" s="1" t="s">
        <v>1531</v>
      </c>
      <c r="C6025" s="2">
        <f>IFERROR(VLOOKUP(Tableau2[[#This Row],[PR]],'Taux sortant'!$I$9:$S$167,COLUMN(),0),"")</f>
        <v>9.59</v>
      </c>
      <c r="D6025" s="2">
        <f>IFERROR(VLOOKUP(Tableau2[[#This Row],[PR]],'Taux sortant'!$I$9:$S$167,COLUMN(),0),"")</f>
        <v>7.53</v>
      </c>
      <c r="E6025" s="2">
        <f>IFERROR(VLOOKUP(Tableau2[[#This Row],[PR]],'Taux sortant'!$I$9:$S$167,COLUMN(),0),"")</f>
        <v>5.2</v>
      </c>
      <c r="F6025" s="2">
        <f>IFERROR(VLOOKUP(Tableau2[[#This Row],[PR]],'Taux sortant'!$I$9:$S$167,COLUMN(),0),"")</f>
        <v>4.08</v>
      </c>
      <c r="G6025" s="2">
        <f>IFERROR(VLOOKUP(Tableau2[[#This Row],[PR]],'Taux sortant'!$I$9:$S$167,COLUMN(),0),"")</f>
        <v>3.34</v>
      </c>
      <c r="H6025" s="2">
        <f>IFERROR(VLOOKUP(Tableau2[[#This Row],[PR]],'Taux sortant'!$I$9:$S$167,COLUMN(),0),"")</f>
        <v>2.88</v>
      </c>
      <c r="I6025" s="2">
        <f>IFERROR(VLOOKUP(Tableau2[[#This Row],[PR]],'Taux sortant'!$I$9:$S$167,COLUMN(),0),"")</f>
        <v>2.59</v>
      </c>
      <c r="J6025" s="2">
        <f>IFERROR(VLOOKUP(Tableau2[[#This Row],[PR]],'Taux sortant'!$I$9:$S$167,COLUMN(),0),"")</f>
        <v>0</v>
      </c>
      <c r="K6025" s="2">
        <f>IFERROR(VLOOKUP(Tableau2[[#This Row],[PR]],'Taux sortant'!$I$9:$S$167,COLUMN(),0),"")</f>
        <v>0</v>
      </c>
      <c r="L6025" s="2" t="str">
        <f>IFERROR(VLOOKUP(Tableau2[[#This Row],[PR]],'Taux sortant'!$I$9:$S$167,COLUMN(),0),"")</f>
        <v/>
      </c>
    </row>
    <row r="6026" spans="1:12" x14ac:dyDescent="0.3">
      <c r="A6026" s="1" t="s">
        <v>2660</v>
      </c>
      <c r="B6026" s="1" t="s">
        <v>1587</v>
      </c>
      <c r="C6026" s="2">
        <f>IFERROR(VLOOKUP(Tableau2[[#This Row],[PR]],'Taux sortant'!$I$9:$S$167,COLUMN(),0),"")</f>
        <v>20.91</v>
      </c>
      <c r="D6026" s="2">
        <f>IFERROR(VLOOKUP(Tableau2[[#This Row],[PR]],'Taux sortant'!$I$9:$S$167,COLUMN(),0),"")</f>
        <v>16.62</v>
      </c>
      <c r="E6026" s="2">
        <f>IFERROR(VLOOKUP(Tableau2[[#This Row],[PR]],'Taux sortant'!$I$9:$S$167,COLUMN(),0),"")</f>
        <v>12.11</v>
      </c>
      <c r="F6026" s="2">
        <f>IFERROR(VLOOKUP(Tableau2[[#This Row],[PR]],'Taux sortant'!$I$9:$S$167,COLUMN(),0),"")</f>
        <v>9.7100000000000009</v>
      </c>
      <c r="G6026" s="2">
        <f>IFERROR(VLOOKUP(Tableau2[[#This Row],[PR]],'Taux sortant'!$I$9:$S$167,COLUMN(),0),"")</f>
        <v>7</v>
      </c>
      <c r="H6026" s="2">
        <f>IFERROR(VLOOKUP(Tableau2[[#This Row],[PR]],'Taux sortant'!$I$9:$S$167,COLUMN(),0),"")</f>
        <v>4.8099999999999996</v>
      </c>
      <c r="I6026" s="2">
        <f>IFERROR(VLOOKUP(Tableau2[[#This Row],[PR]],'Taux sortant'!$I$9:$S$167,COLUMN(),0),"")</f>
        <v>4.1900000000000004</v>
      </c>
      <c r="J6026" s="2">
        <f>IFERROR(VLOOKUP(Tableau2[[#This Row],[PR]],'Taux sortant'!$I$9:$S$167,COLUMN(),0),"")</f>
        <v>0</v>
      </c>
      <c r="K6026" s="2">
        <f>IFERROR(VLOOKUP(Tableau2[[#This Row],[PR]],'Taux sortant'!$I$9:$S$167,COLUMN(),0),"")</f>
        <v>0</v>
      </c>
      <c r="L6026" s="2" t="str">
        <f>IFERROR(VLOOKUP(Tableau2[[#This Row],[PR]],'Taux sortant'!$I$9:$S$167,COLUMN(),0),"")</f>
        <v/>
      </c>
    </row>
    <row r="6027" spans="1:12" x14ac:dyDescent="0.3">
      <c r="A6027" s="1" t="s">
        <v>2663</v>
      </c>
      <c r="B6027" s="1" t="s">
        <v>1865</v>
      </c>
      <c r="C6027" s="2">
        <f>IFERROR(VLOOKUP(Tableau2[[#This Row],[PR]],'Taux sortant'!$I$9:$S$167,COLUMN(),0),"")</f>
        <v>18.14</v>
      </c>
      <c r="D6027" s="2">
        <f>IFERROR(VLOOKUP(Tableau2[[#This Row],[PR]],'Taux sortant'!$I$9:$S$167,COLUMN(),0),"")</f>
        <v>14.95</v>
      </c>
      <c r="E6027" s="2">
        <f>IFERROR(VLOOKUP(Tableau2[[#This Row],[PR]],'Taux sortant'!$I$9:$S$167,COLUMN(),0),"")</f>
        <v>11.82</v>
      </c>
      <c r="F6027" s="2">
        <f>IFERROR(VLOOKUP(Tableau2[[#This Row],[PR]],'Taux sortant'!$I$9:$S$167,COLUMN(),0),"")</f>
        <v>8.19</v>
      </c>
      <c r="G6027" s="2">
        <f>IFERROR(VLOOKUP(Tableau2[[#This Row],[PR]],'Taux sortant'!$I$9:$S$167,COLUMN(),0),"")</f>
        <v>5.73</v>
      </c>
      <c r="H6027" s="2">
        <f>IFERROR(VLOOKUP(Tableau2[[#This Row],[PR]],'Taux sortant'!$I$9:$S$167,COLUMN(),0),"")</f>
        <v>4.3</v>
      </c>
      <c r="I6027" s="2">
        <f>IFERROR(VLOOKUP(Tableau2[[#This Row],[PR]],'Taux sortant'!$I$9:$S$167,COLUMN(),0),"")</f>
        <v>3.94</v>
      </c>
      <c r="J6027" s="2">
        <f>IFERROR(VLOOKUP(Tableau2[[#This Row],[PR]],'Taux sortant'!$I$9:$S$167,COLUMN(),0),"")</f>
        <v>0</v>
      </c>
      <c r="K6027" s="2">
        <f>IFERROR(VLOOKUP(Tableau2[[#This Row],[PR]],'Taux sortant'!$I$9:$S$167,COLUMN(),0),"")</f>
        <v>0</v>
      </c>
      <c r="L6027" s="2" t="str">
        <f>IFERROR(VLOOKUP(Tableau2[[#This Row],[PR]],'Taux sortant'!$I$9:$S$167,COLUMN(),0),"")</f>
        <v/>
      </c>
    </row>
    <row r="6028" spans="1:12" x14ac:dyDescent="0.3">
      <c r="A6028" s="1" t="s">
        <v>6461</v>
      </c>
      <c r="B6028" s="1" t="s">
        <v>5830</v>
      </c>
      <c r="C6028" s="2">
        <f>IFERROR(VLOOKUP(Tableau2[[#This Row],[PR]],'Taux sortant'!$I$9:$S$167,COLUMN(),0),"")</f>
        <v>27.44</v>
      </c>
      <c r="D6028" s="2">
        <f>IFERROR(VLOOKUP(Tableau2[[#This Row],[PR]],'Taux sortant'!$I$9:$S$167,COLUMN(),0),"")</f>
        <v>24.03</v>
      </c>
      <c r="E6028" s="2">
        <f>IFERROR(VLOOKUP(Tableau2[[#This Row],[PR]],'Taux sortant'!$I$9:$S$167,COLUMN(),0),"")</f>
        <v>20.059999999999999</v>
      </c>
      <c r="F6028" s="2">
        <f>IFERROR(VLOOKUP(Tableau2[[#This Row],[PR]],'Taux sortant'!$I$9:$S$167,COLUMN(),0),"")</f>
        <v>18.07</v>
      </c>
      <c r="G6028" s="2">
        <f>IFERROR(VLOOKUP(Tableau2[[#This Row],[PR]],'Taux sortant'!$I$9:$S$167,COLUMN(),0),"")</f>
        <v>15.88</v>
      </c>
      <c r="H6028" s="2">
        <f>IFERROR(VLOOKUP(Tableau2[[#This Row],[PR]],'Taux sortant'!$I$9:$S$167,COLUMN(),0),"")</f>
        <v>13.73</v>
      </c>
      <c r="I6028" s="2">
        <f>IFERROR(VLOOKUP(Tableau2[[#This Row],[PR]],'Taux sortant'!$I$9:$S$167,COLUMN(),0),"")</f>
        <v>11.82</v>
      </c>
      <c r="J6028" s="2">
        <f>IFERROR(VLOOKUP(Tableau2[[#This Row],[PR]],'Taux sortant'!$I$9:$S$167,COLUMN(),0),"")</f>
        <v>0</v>
      </c>
      <c r="K6028" s="2">
        <f>IFERROR(VLOOKUP(Tableau2[[#This Row],[PR]],'Taux sortant'!$I$9:$S$167,COLUMN(),0),"")</f>
        <v>0</v>
      </c>
      <c r="L6028" s="2" t="str">
        <f>IFERROR(VLOOKUP(Tableau2[[#This Row],[PR]],'Taux sortant'!$I$9:$S$167,COLUMN(),0),"")</f>
        <v/>
      </c>
    </row>
    <row r="6029" spans="1:12" x14ac:dyDescent="0.3">
      <c r="A6029" s="1" t="s">
        <v>2666</v>
      </c>
      <c r="B6029" s="1" t="s">
        <v>1570</v>
      </c>
      <c r="C6029" s="2">
        <f>IFERROR(VLOOKUP(Tableau2[[#This Row],[PR]],'Taux sortant'!$I$9:$S$167,COLUMN(),0),"")</f>
        <v>19.86</v>
      </c>
      <c r="D6029" s="2">
        <f>IFERROR(VLOOKUP(Tableau2[[#This Row],[PR]],'Taux sortant'!$I$9:$S$167,COLUMN(),0),"")</f>
        <v>14.64</v>
      </c>
      <c r="E6029" s="2">
        <f>IFERROR(VLOOKUP(Tableau2[[#This Row],[PR]],'Taux sortant'!$I$9:$S$167,COLUMN(),0),"")</f>
        <v>10.78</v>
      </c>
      <c r="F6029" s="2">
        <f>IFERROR(VLOOKUP(Tableau2[[#This Row],[PR]],'Taux sortant'!$I$9:$S$167,COLUMN(),0),"")</f>
        <v>8.1199999999999992</v>
      </c>
      <c r="G6029" s="2">
        <f>IFERROR(VLOOKUP(Tableau2[[#This Row],[PR]],'Taux sortant'!$I$9:$S$167,COLUMN(),0),"")</f>
        <v>6.83</v>
      </c>
      <c r="H6029" s="2">
        <f>IFERROR(VLOOKUP(Tableau2[[#This Row],[PR]],'Taux sortant'!$I$9:$S$167,COLUMN(),0),"")</f>
        <v>5.07</v>
      </c>
      <c r="I6029" s="2">
        <f>IFERROR(VLOOKUP(Tableau2[[#This Row],[PR]],'Taux sortant'!$I$9:$S$167,COLUMN(),0),"")</f>
        <v>4.43</v>
      </c>
      <c r="J6029" s="2">
        <f>IFERROR(VLOOKUP(Tableau2[[#This Row],[PR]],'Taux sortant'!$I$9:$S$167,COLUMN(),0),"")</f>
        <v>0</v>
      </c>
      <c r="K6029" s="2">
        <f>IFERROR(VLOOKUP(Tableau2[[#This Row],[PR]],'Taux sortant'!$I$9:$S$167,COLUMN(),0),"")</f>
        <v>0</v>
      </c>
      <c r="L6029" s="2" t="str">
        <f>IFERROR(VLOOKUP(Tableau2[[#This Row],[PR]],'Taux sortant'!$I$9:$S$167,COLUMN(),0),"")</f>
        <v/>
      </c>
    </row>
    <row r="6030" spans="1:12" x14ac:dyDescent="0.3">
      <c r="A6030" s="1" t="s">
        <v>2669</v>
      </c>
      <c r="B6030" s="1" t="s">
        <v>1790</v>
      </c>
      <c r="C6030" s="2">
        <f>IFERROR(VLOOKUP(Tableau2[[#This Row],[PR]],'Taux sortant'!$I$9:$S$167,COLUMN(),0),"")</f>
        <v>20.27</v>
      </c>
      <c r="D6030" s="2">
        <f>IFERROR(VLOOKUP(Tableau2[[#This Row],[PR]],'Taux sortant'!$I$9:$S$167,COLUMN(),0),"")</f>
        <v>17.12</v>
      </c>
      <c r="E6030" s="2">
        <f>IFERROR(VLOOKUP(Tableau2[[#This Row],[PR]],'Taux sortant'!$I$9:$S$167,COLUMN(),0),"")</f>
        <v>13.15</v>
      </c>
      <c r="F6030" s="2">
        <f>IFERROR(VLOOKUP(Tableau2[[#This Row],[PR]],'Taux sortant'!$I$9:$S$167,COLUMN(),0),"")</f>
        <v>9.51</v>
      </c>
      <c r="G6030" s="2">
        <f>IFERROR(VLOOKUP(Tableau2[[#This Row],[PR]],'Taux sortant'!$I$9:$S$167,COLUMN(),0),"")</f>
        <v>6.45</v>
      </c>
      <c r="H6030" s="2">
        <f>IFERROR(VLOOKUP(Tableau2[[#This Row],[PR]],'Taux sortant'!$I$9:$S$167,COLUMN(),0),"")</f>
        <v>4.6399999999999997</v>
      </c>
      <c r="I6030" s="2">
        <f>IFERROR(VLOOKUP(Tableau2[[#This Row],[PR]],'Taux sortant'!$I$9:$S$167,COLUMN(),0),"")</f>
        <v>3.62</v>
      </c>
      <c r="J6030" s="2">
        <f>IFERROR(VLOOKUP(Tableau2[[#This Row],[PR]],'Taux sortant'!$I$9:$S$167,COLUMN(),0),"")</f>
        <v>0</v>
      </c>
      <c r="K6030" s="2">
        <f>IFERROR(VLOOKUP(Tableau2[[#This Row],[PR]],'Taux sortant'!$I$9:$S$167,COLUMN(),0),"")</f>
        <v>0</v>
      </c>
      <c r="L6030" s="2" t="str">
        <f>IFERROR(VLOOKUP(Tableau2[[#This Row],[PR]],'Taux sortant'!$I$9:$S$167,COLUMN(),0),"")</f>
        <v/>
      </c>
    </row>
    <row r="6031" spans="1:12" x14ac:dyDescent="0.3">
      <c r="A6031" s="1" t="s">
        <v>2672</v>
      </c>
      <c r="B6031" s="1" t="s">
        <v>1533</v>
      </c>
      <c r="C6031" s="2">
        <f>IFERROR(VLOOKUP(Tableau2[[#This Row],[PR]],'Taux sortant'!$I$9:$S$167,COLUMN(),0),"")</f>
        <v>9.59</v>
      </c>
      <c r="D6031" s="2">
        <f>IFERROR(VLOOKUP(Tableau2[[#This Row],[PR]],'Taux sortant'!$I$9:$S$167,COLUMN(),0),"")</f>
        <v>7.53</v>
      </c>
      <c r="E6031" s="2">
        <f>IFERROR(VLOOKUP(Tableau2[[#This Row],[PR]],'Taux sortant'!$I$9:$S$167,COLUMN(),0),"")</f>
        <v>5.2</v>
      </c>
      <c r="F6031" s="2">
        <f>IFERROR(VLOOKUP(Tableau2[[#This Row],[PR]],'Taux sortant'!$I$9:$S$167,COLUMN(),0),"")</f>
        <v>4.08</v>
      </c>
      <c r="G6031" s="2">
        <f>IFERROR(VLOOKUP(Tableau2[[#This Row],[PR]],'Taux sortant'!$I$9:$S$167,COLUMN(),0),"")</f>
        <v>3.34</v>
      </c>
      <c r="H6031" s="2">
        <f>IFERROR(VLOOKUP(Tableau2[[#This Row],[PR]],'Taux sortant'!$I$9:$S$167,COLUMN(),0),"")</f>
        <v>2.88</v>
      </c>
      <c r="I6031" s="2">
        <f>IFERROR(VLOOKUP(Tableau2[[#This Row],[PR]],'Taux sortant'!$I$9:$S$167,COLUMN(),0),"")</f>
        <v>2.59</v>
      </c>
      <c r="J6031" s="2">
        <f>IFERROR(VLOOKUP(Tableau2[[#This Row],[PR]],'Taux sortant'!$I$9:$S$167,COLUMN(),0),"")</f>
        <v>0</v>
      </c>
      <c r="K6031" s="2">
        <f>IFERROR(VLOOKUP(Tableau2[[#This Row],[PR]],'Taux sortant'!$I$9:$S$167,COLUMN(),0),"")</f>
        <v>0</v>
      </c>
      <c r="L6031" s="2" t="str">
        <f>IFERROR(VLOOKUP(Tableau2[[#This Row],[PR]],'Taux sortant'!$I$9:$S$167,COLUMN(),0),"")</f>
        <v/>
      </c>
    </row>
    <row r="6032" spans="1:12" x14ac:dyDescent="0.3">
      <c r="A6032" s="1" t="s">
        <v>2675</v>
      </c>
      <c r="B6032" s="1" t="s">
        <v>1605</v>
      </c>
      <c r="C6032" s="2">
        <f>IFERROR(VLOOKUP(Tableau2[[#This Row],[PR]],'Taux sortant'!$I$9:$S$167,COLUMN(),0),"")</f>
        <v>20.91</v>
      </c>
      <c r="D6032" s="2">
        <f>IFERROR(VLOOKUP(Tableau2[[#This Row],[PR]],'Taux sortant'!$I$9:$S$167,COLUMN(),0),"")</f>
        <v>16.62</v>
      </c>
      <c r="E6032" s="2">
        <f>IFERROR(VLOOKUP(Tableau2[[#This Row],[PR]],'Taux sortant'!$I$9:$S$167,COLUMN(),0),"")</f>
        <v>12.11</v>
      </c>
      <c r="F6032" s="2">
        <f>IFERROR(VLOOKUP(Tableau2[[#This Row],[PR]],'Taux sortant'!$I$9:$S$167,COLUMN(),0),"")</f>
        <v>9.7100000000000009</v>
      </c>
      <c r="G6032" s="2">
        <f>IFERROR(VLOOKUP(Tableau2[[#This Row],[PR]],'Taux sortant'!$I$9:$S$167,COLUMN(),0),"")</f>
        <v>7</v>
      </c>
      <c r="H6032" s="2">
        <f>IFERROR(VLOOKUP(Tableau2[[#This Row],[PR]],'Taux sortant'!$I$9:$S$167,COLUMN(),0),"")</f>
        <v>4.8099999999999996</v>
      </c>
      <c r="I6032" s="2">
        <f>IFERROR(VLOOKUP(Tableau2[[#This Row],[PR]],'Taux sortant'!$I$9:$S$167,COLUMN(),0),"")</f>
        <v>4.1900000000000004</v>
      </c>
      <c r="J6032" s="2">
        <f>IFERROR(VLOOKUP(Tableau2[[#This Row],[PR]],'Taux sortant'!$I$9:$S$167,COLUMN(),0),"")</f>
        <v>0</v>
      </c>
      <c r="K6032" s="2">
        <f>IFERROR(VLOOKUP(Tableau2[[#This Row],[PR]],'Taux sortant'!$I$9:$S$167,COLUMN(),0),"")</f>
        <v>0</v>
      </c>
      <c r="L6032" s="2" t="str">
        <f>IFERROR(VLOOKUP(Tableau2[[#This Row],[PR]],'Taux sortant'!$I$9:$S$167,COLUMN(),0),"")</f>
        <v/>
      </c>
    </row>
    <row r="6033" spans="1:12" x14ac:dyDescent="0.3">
      <c r="A6033" s="1" t="s">
        <v>102</v>
      </c>
      <c r="B6033" s="1" t="s">
        <v>5835</v>
      </c>
      <c r="C6033" s="2" t="str">
        <f>IFERROR(VLOOKUP(Tableau2[[#This Row],[PR]],'Taux sortant'!$I$9:$S$167,COLUMN(),0),"")</f>
        <v/>
      </c>
      <c r="D6033" s="2" t="str">
        <f>IFERROR(VLOOKUP(Tableau2[[#This Row],[PR]],'Taux sortant'!$I$9:$S$167,COLUMN(),0),"")</f>
        <v/>
      </c>
      <c r="E6033" s="2" t="str">
        <f>IFERROR(VLOOKUP(Tableau2[[#This Row],[PR]],'Taux sortant'!$I$9:$S$167,COLUMN(),0),"")</f>
        <v/>
      </c>
      <c r="F6033" s="2" t="str">
        <f>IFERROR(VLOOKUP(Tableau2[[#This Row],[PR]],'Taux sortant'!$I$9:$S$167,COLUMN(),0),"")</f>
        <v/>
      </c>
      <c r="G6033" s="2" t="str">
        <f>IFERROR(VLOOKUP(Tableau2[[#This Row],[PR]],'Taux sortant'!$I$9:$S$167,COLUMN(),0),"")</f>
        <v/>
      </c>
      <c r="H6033" s="2" t="str">
        <f>IFERROR(VLOOKUP(Tableau2[[#This Row],[PR]],'Taux sortant'!$I$9:$S$167,COLUMN(),0),"")</f>
        <v/>
      </c>
      <c r="I6033" s="2" t="str">
        <f>IFERROR(VLOOKUP(Tableau2[[#This Row],[PR]],'Taux sortant'!$I$9:$S$167,COLUMN(),0),"")</f>
        <v/>
      </c>
      <c r="J6033" s="2" t="str">
        <f>IFERROR(VLOOKUP(Tableau2[[#This Row],[PR]],'Taux sortant'!$I$9:$S$167,COLUMN(),0),"")</f>
        <v/>
      </c>
      <c r="K6033" s="2" t="str">
        <f>IFERROR(VLOOKUP(Tableau2[[#This Row],[PR]],'Taux sortant'!$I$9:$S$167,COLUMN(),0),"")</f>
        <v/>
      </c>
      <c r="L6033" s="2" t="str">
        <f>IFERROR(VLOOKUP(Tableau2[[#This Row],[PR]],'Taux sortant'!$I$9:$S$167,COLUMN(),0),"")</f>
        <v/>
      </c>
    </row>
    <row r="6034" spans="1:12" x14ac:dyDescent="0.3">
      <c r="A6034" s="1" t="s">
        <v>102</v>
      </c>
      <c r="B6034" s="1" t="s">
        <v>102</v>
      </c>
      <c r="C6034" s="2">
        <f>IFERROR(VLOOKUP(Tableau2[[#This Row],[PR]],'Taux sortant'!$I$9:$S$167,COLUMN(),0),"")</f>
        <v>14.5</v>
      </c>
      <c r="D6034" s="2">
        <f>IFERROR(VLOOKUP(Tableau2[[#This Row],[PR]],'Taux sortant'!$I$9:$S$167,COLUMN(),0),"")</f>
        <v>11.83</v>
      </c>
      <c r="E6034" s="2">
        <f>IFERROR(VLOOKUP(Tableau2[[#This Row],[PR]],'Taux sortant'!$I$9:$S$167,COLUMN(),0),"")</f>
        <v>8.74</v>
      </c>
      <c r="F6034" s="2">
        <f>IFERROR(VLOOKUP(Tableau2[[#This Row],[PR]],'Taux sortant'!$I$9:$S$167,COLUMN(),0),"")</f>
        <v>7.26</v>
      </c>
      <c r="G6034" s="2">
        <f>IFERROR(VLOOKUP(Tableau2[[#This Row],[PR]],'Taux sortant'!$I$9:$S$167,COLUMN(),0),"")</f>
        <v>6.21</v>
      </c>
      <c r="H6034" s="2">
        <f>IFERROR(VLOOKUP(Tableau2[[#This Row],[PR]],'Taux sortant'!$I$9:$S$167,COLUMN(),0),"")</f>
        <v>5.33</v>
      </c>
      <c r="I6034" s="2">
        <f>IFERROR(VLOOKUP(Tableau2[[#This Row],[PR]],'Taux sortant'!$I$9:$S$167,COLUMN(),0),"")</f>
        <v>4.8</v>
      </c>
      <c r="J6034" s="2">
        <f>IFERROR(VLOOKUP(Tableau2[[#This Row],[PR]],'Taux sortant'!$I$9:$S$167,COLUMN(),0),"")</f>
        <v>0</v>
      </c>
      <c r="K6034" s="2">
        <f>IFERROR(VLOOKUP(Tableau2[[#This Row],[PR]],'Taux sortant'!$I$9:$S$167,COLUMN(),0),"")</f>
        <v>0</v>
      </c>
      <c r="L6034" s="2" t="str">
        <f>IFERROR(VLOOKUP(Tableau2[[#This Row],[PR]],'Taux sortant'!$I$9:$S$167,COLUMN(),0),"")</f>
        <v/>
      </c>
    </row>
    <row r="6035" spans="1:12" x14ac:dyDescent="0.3">
      <c r="A6035" s="1" t="s">
        <v>3857</v>
      </c>
      <c r="B6035" s="1" t="s">
        <v>17</v>
      </c>
      <c r="C6035" s="2">
        <f>IFERROR(VLOOKUP(Tableau2[[#This Row],[PR]],'Taux sortant'!$I$9:$S$167,COLUMN(),0),"")</f>
        <v>15.12</v>
      </c>
      <c r="D6035" s="2">
        <f>IFERROR(VLOOKUP(Tableau2[[#This Row],[PR]],'Taux sortant'!$I$9:$S$167,COLUMN(),0),"")</f>
        <v>12.61</v>
      </c>
      <c r="E6035" s="2">
        <f>IFERROR(VLOOKUP(Tableau2[[#This Row],[PR]],'Taux sortant'!$I$9:$S$167,COLUMN(),0),"")</f>
        <v>9.7200000000000006</v>
      </c>
      <c r="F6035" s="2">
        <f>IFERROR(VLOOKUP(Tableau2[[#This Row],[PR]],'Taux sortant'!$I$9:$S$167,COLUMN(),0),"")</f>
        <v>8.27</v>
      </c>
      <c r="G6035" s="2">
        <f>IFERROR(VLOOKUP(Tableau2[[#This Row],[PR]],'Taux sortant'!$I$9:$S$167,COLUMN(),0),"")</f>
        <v>7.1</v>
      </c>
      <c r="H6035" s="2">
        <f>IFERROR(VLOOKUP(Tableau2[[#This Row],[PR]],'Taux sortant'!$I$9:$S$167,COLUMN(),0),"")</f>
        <v>6.12</v>
      </c>
      <c r="I6035" s="2">
        <f>IFERROR(VLOOKUP(Tableau2[[#This Row],[PR]],'Taux sortant'!$I$9:$S$167,COLUMN(),0),"")</f>
        <v>5.33</v>
      </c>
      <c r="J6035" s="2">
        <f>IFERROR(VLOOKUP(Tableau2[[#This Row],[PR]],'Taux sortant'!$I$9:$S$167,COLUMN(),0),"")</f>
        <v>0</v>
      </c>
      <c r="K6035" s="2">
        <f>IFERROR(VLOOKUP(Tableau2[[#This Row],[PR]],'Taux sortant'!$I$9:$S$167,COLUMN(),0),"")</f>
        <v>0</v>
      </c>
      <c r="L6035" s="2" t="str">
        <f>IFERROR(VLOOKUP(Tableau2[[#This Row],[PR]],'Taux sortant'!$I$9:$S$167,COLUMN(),0),"")</f>
        <v/>
      </c>
    </row>
    <row r="6036" spans="1:12" x14ac:dyDescent="0.3">
      <c r="A6036" s="1" t="s">
        <v>3860</v>
      </c>
      <c r="B6036" s="1" t="s">
        <v>3076</v>
      </c>
      <c r="C6036" s="2">
        <f>IFERROR(VLOOKUP(Tableau2[[#This Row],[PR]],'Taux sortant'!$I$9:$S$167,COLUMN(),0),"")</f>
        <v>14.68</v>
      </c>
      <c r="D6036" s="2">
        <f>IFERROR(VLOOKUP(Tableau2[[#This Row],[PR]],'Taux sortant'!$I$9:$S$167,COLUMN(),0),"")</f>
        <v>12.17</v>
      </c>
      <c r="E6036" s="2">
        <f>IFERROR(VLOOKUP(Tableau2[[#This Row],[PR]],'Taux sortant'!$I$9:$S$167,COLUMN(),0),"")</f>
        <v>9.26</v>
      </c>
      <c r="F6036" s="2">
        <f>IFERROR(VLOOKUP(Tableau2[[#This Row],[PR]],'Taux sortant'!$I$9:$S$167,COLUMN(),0),"")</f>
        <v>7.85</v>
      </c>
      <c r="G6036" s="2">
        <f>IFERROR(VLOOKUP(Tableau2[[#This Row],[PR]],'Taux sortant'!$I$9:$S$167,COLUMN(),0),"")</f>
        <v>6.68</v>
      </c>
      <c r="H6036" s="2">
        <f>IFERROR(VLOOKUP(Tableau2[[#This Row],[PR]],'Taux sortant'!$I$9:$S$167,COLUMN(),0),"")</f>
        <v>5.72</v>
      </c>
      <c r="I6036" s="2">
        <f>IFERROR(VLOOKUP(Tableau2[[#This Row],[PR]],'Taux sortant'!$I$9:$S$167,COLUMN(),0),"")</f>
        <v>4.96</v>
      </c>
      <c r="J6036" s="2">
        <f>IFERROR(VLOOKUP(Tableau2[[#This Row],[PR]],'Taux sortant'!$I$9:$S$167,COLUMN(),0),"")</f>
        <v>0</v>
      </c>
      <c r="K6036" s="2">
        <f>IFERROR(VLOOKUP(Tableau2[[#This Row],[PR]],'Taux sortant'!$I$9:$S$167,COLUMN(),0),"")</f>
        <v>0</v>
      </c>
      <c r="L6036" s="2" t="str">
        <f>IFERROR(VLOOKUP(Tableau2[[#This Row],[PR]],'Taux sortant'!$I$9:$S$167,COLUMN(),0),"")</f>
        <v/>
      </c>
    </row>
    <row r="6037" spans="1:12" x14ac:dyDescent="0.3">
      <c r="A6037" s="1" t="s">
        <v>2678</v>
      </c>
      <c r="B6037" s="1" t="s">
        <v>1533</v>
      </c>
      <c r="C6037" s="2">
        <f>IFERROR(VLOOKUP(Tableau2[[#This Row],[PR]],'Taux sortant'!$I$9:$S$167,COLUMN(),0),"")</f>
        <v>9.59</v>
      </c>
      <c r="D6037" s="2">
        <f>IFERROR(VLOOKUP(Tableau2[[#This Row],[PR]],'Taux sortant'!$I$9:$S$167,COLUMN(),0),"")</f>
        <v>7.53</v>
      </c>
      <c r="E6037" s="2">
        <f>IFERROR(VLOOKUP(Tableau2[[#This Row],[PR]],'Taux sortant'!$I$9:$S$167,COLUMN(),0),"")</f>
        <v>5.2</v>
      </c>
      <c r="F6037" s="2">
        <f>IFERROR(VLOOKUP(Tableau2[[#This Row],[PR]],'Taux sortant'!$I$9:$S$167,COLUMN(),0),"")</f>
        <v>4.08</v>
      </c>
      <c r="G6037" s="2">
        <f>IFERROR(VLOOKUP(Tableau2[[#This Row],[PR]],'Taux sortant'!$I$9:$S$167,COLUMN(),0),"")</f>
        <v>3.34</v>
      </c>
      <c r="H6037" s="2">
        <f>IFERROR(VLOOKUP(Tableau2[[#This Row],[PR]],'Taux sortant'!$I$9:$S$167,COLUMN(),0),"")</f>
        <v>2.88</v>
      </c>
      <c r="I6037" s="2">
        <f>IFERROR(VLOOKUP(Tableau2[[#This Row],[PR]],'Taux sortant'!$I$9:$S$167,COLUMN(),0),"")</f>
        <v>2.59</v>
      </c>
      <c r="J6037" s="2">
        <f>IFERROR(VLOOKUP(Tableau2[[#This Row],[PR]],'Taux sortant'!$I$9:$S$167,COLUMN(),0),"")</f>
        <v>0</v>
      </c>
      <c r="K6037" s="2">
        <f>IFERROR(VLOOKUP(Tableau2[[#This Row],[PR]],'Taux sortant'!$I$9:$S$167,COLUMN(),0),"")</f>
        <v>0</v>
      </c>
      <c r="L6037" s="2" t="str">
        <f>IFERROR(VLOOKUP(Tableau2[[#This Row],[PR]],'Taux sortant'!$I$9:$S$167,COLUMN(),0),"")</f>
        <v/>
      </c>
    </row>
    <row r="6038" spans="1:12" x14ac:dyDescent="0.3">
      <c r="A6038" s="1" t="s">
        <v>2681</v>
      </c>
      <c r="B6038" s="1" t="s">
        <v>1682</v>
      </c>
      <c r="C6038" s="2">
        <f>IFERROR(VLOOKUP(Tableau2[[#This Row],[PR]],'Taux sortant'!$I$9:$S$167,COLUMN(),0),"")</f>
        <v>9.59</v>
      </c>
      <c r="D6038" s="2">
        <f>IFERROR(VLOOKUP(Tableau2[[#This Row],[PR]],'Taux sortant'!$I$9:$S$167,COLUMN(),0),"")</f>
        <v>7.53</v>
      </c>
      <c r="E6038" s="2">
        <f>IFERROR(VLOOKUP(Tableau2[[#This Row],[PR]],'Taux sortant'!$I$9:$S$167,COLUMN(),0),"")</f>
        <v>5.2</v>
      </c>
      <c r="F6038" s="2">
        <f>IFERROR(VLOOKUP(Tableau2[[#This Row],[PR]],'Taux sortant'!$I$9:$S$167,COLUMN(),0),"")</f>
        <v>4.08</v>
      </c>
      <c r="G6038" s="2">
        <f>IFERROR(VLOOKUP(Tableau2[[#This Row],[PR]],'Taux sortant'!$I$9:$S$167,COLUMN(),0),"")</f>
        <v>3.34</v>
      </c>
      <c r="H6038" s="2">
        <f>IFERROR(VLOOKUP(Tableau2[[#This Row],[PR]],'Taux sortant'!$I$9:$S$167,COLUMN(),0),"")</f>
        <v>2.88</v>
      </c>
      <c r="I6038" s="2">
        <f>IFERROR(VLOOKUP(Tableau2[[#This Row],[PR]],'Taux sortant'!$I$9:$S$167,COLUMN(),0),"")</f>
        <v>2.59</v>
      </c>
      <c r="J6038" s="2">
        <f>IFERROR(VLOOKUP(Tableau2[[#This Row],[PR]],'Taux sortant'!$I$9:$S$167,COLUMN(),0),"")</f>
        <v>0</v>
      </c>
      <c r="K6038" s="2">
        <f>IFERROR(VLOOKUP(Tableau2[[#This Row],[PR]],'Taux sortant'!$I$9:$S$167,COLUMN(),0),"")</f>
        <v>0</v>
      </c>
      <c r="L6038" s="2" t="str">
        <f>IFERROR(VLOOKUP(Tableau2[[#This Row],[PR]],'Taux sortant'!$I$9:$S$167,COLUMN(),0),"")</f>
        <v/>
      </c>
    </row>
    <row r="6039" spans="1:12" x14ac:dyDescent="0.3">
      <c r="A6039" s="1" t="s">
        <v>2684</v>
      </c>
      <c r="B6039" s="1" t="s">
        <v>1543</v>
      </c>
      <c r="C6039" s="2">
        <f>IFERROR(VLOOKUP(Tableau2[[#This Row],[PR]],'Taux sortant'!$I$9:$S$167,COLUMN(),0),"")</f>
        <v>23.63</v>
      </c>
      <c r="D6039" s="2">
        <f>IFERROR(VLOOKUP(Tableau2[[#This Row],[PR]],'Taux sortant'!$I$9:$S$167,COLUMN(),0),"")</f>
        <v>18.579999999999998</v>
      </c>
      <c r="E6039" s="2">
        <f>IFERROR(VLOOKUP(Tableau2[[#This Row],[PR]],'Taux sortant'!$I$9:$S$167,COLUMN(),0),"")</f>
        <v>13.97</v>
      </c>
      <c r="F6039" s="2">
        <f>IFERROR(VLOOKUP(Tableau2[[#This Row],[PR]],'Taux sortant'!$I$9:$S$167,COLUMN(),0),"")</f>
        <v>11.28</v>
      </c>
      <c r="G6039" s="2">
        <f>IFERROR(VLOOKUP(Tableau2[[#This Row],[PR]],'Taux sortant'!$I$9:$S$167,COLUMN(),0),"")</f>
        <v>8.2799999999999994</v>
      </c>
      <c r="H6039" s="2">
        <f>IFERROR(VLOOKUP(Tableau2[[#This Row],[PR]],'Taux sortant'!$I$9:$S$167,COLUMN(),0),"")</f>
        <v>6.16</v>
      </c>
      <c r="I6039" s="2">
        <f>IFERROR(VLOOKUP(Tableau2[[#This Row],[PR]],'Taux sortant'!$I$9:$S$167,COLUMN(),0),"")</f>
        <v>5.49</v>
      </c>
      <c r="J6039" s="2">
        <f>IFERROR(VLOOKUP(Tableau2[[#This Row],[PR]],'Taux sortant'!$I$9:$S$167,COLUMN(),0),"")</f>
        <v>0</v>
      </c>
      <c r="K6039" s="2">
        <f>IFERROR(VLOOKUP(Tableau2[[#This Row],[PR]],'Taux sortant'!$I$9:$S$167,COLUMN(),0),"")</f>
        <v>0</v>
      </c>
      <c r="L6039" s="2" t="str">
        <f>IFERROR(VLOOKUP(Tableau2[[#This Row],[PR]],'Taux sortant'!$I$9:$S$167,COLUMN(),0),"")</f>
        <v/>
      </c>
    </row>
    <row r="6040" spans="1:12" x14ac:dyDescent="0.3">
      <c r="A6040" s="1" t="s">
        <v>2687</v>
      </c>
      <c r="B6040" s="1" t="s">
        <v>5356</v>
      </c>
      <c r="C6040" s="2">
        <f>IFERROR(VLOOKUP(Tableau2[[#This Row],[PR]],'Taux sortant'!$I$9:$S$167,COLUMN(),0),"")</f>
        <v>14.1</v>
      </c>
      <c r="D6040" s="2">
        <f>IFERROR(VLOOKUP(Tableau2[[#This Row],[PR]],'Taux sortant'!$I$9:$S$167,COLUMN(),0),"")</f>
        <v>12.41</v>
      </c>
      <c r="E6040" s="2">
        <f>IFERROR(VLOOKUP(Tableau2[[#This Row],[PR]],'Taux sortant'!$I$9:$S$167,COLUMN(),0),"")</f>
        <v>9.0299999999999994</v>
      </c>
      <c r="F6040" s="2">
        <f>IFERROR(VLOOKUP(Tableau2[[#This Row],[PR]],'Taux sortant'!$I$9:$S$167,COLUMN(),0),"")</f>
        <v>7.34</v>
      </c>
      <c r="G6040" s="2">
        <f>IFERROR(VLOOKUP(Tableau2[[#This Row],[PR]],'Taux sortant'!$I$9:$S$167,COLUMN(),0),"")</f>
        <v>6.12</v>
      </c>
      <c r="H6040" s="2">
        <f>IFERROR(VLOOKUP(Tableau2[[#This Row],[PR]],'Taux sortant'!$I$9:$S$167,COLUMN(),0),"")</f>
        <v>5.37</v>
      </c>
      <c r="I6040" s="2">
        <f>IFERROR(VLOOKUP(Tableau2[[#This Row],[PR]],'Taux sortant'!$I$9:$S$167,COLUMN(),0),"")</f>
        <v>4.6500000000000004</v>
      </c>
      <c r="J6040" s="2">
        <f>IFERROR(VLOOKUP(Tableau2[[#This Row],[PR]],'Taux sortant'!$I$9:$S$167,COLUMN(),0),"")</f>
        <v>0</v>
      </c>
      <c r="K6040" s="2">
        <f>IFERROR(VLOOKUP(Tableau2[[#This Row],[PR]],'Taux sortant'!$I$9:$S$167,COLUMN(),0),"")</f>
        <v>1585.65</v>
      </c>
      <c r="L6040" s="2" t="str">
        <f>IFERROR(VLOOKUP(Tableau2[[#This Row],[PR]],'Taux sortant'!$I$9:$S$167,COLUMN(),0),"")</f>
        <v/>
      </c>
    </row>
    <row r="6041" spans="1:12" x14ac:dyDescent="0.3">
      <c r="A6041" s="1" t="s">
        <v>2687</v>
      </c>
      <c r="B6041" s="1" t="s">
        <v>1557</v>
      </c>
      <c r="C6041" s="2">
        <f>IFERROR(VLOOKUP(Tableau2[[#This Row],[PR]],'Taux sortant'!$I$9:$S$167,COLUMN(),0),"")</f>
        <v>18.14</v>
      </c>
      <c r="D6041" s="2">
        <f>IFERROR(VLOOKUP(Tableau2[[#This Row],[PR]],'Taux sortant'!$I$9:$S$167,COLUMN(),0),"")</f>
        <v>14.95</v>
      </c>
      <c r="E6041" s="2">
        <f>IFERROR(VLOOKUP(Tableau2[[#This Row],[PR]],'Taux sortant'!$I$9:$S$167,COLUMN(),0),"")</f>
        <v>11.82</v>
      </c>
      <c r="F6041" s="2">
        <f>IFERROR(VLOOKUP(Tableau2[[#This Row],[PR]],'Taux sortant'!$I$9:$S$167,COLUMN(),0),"")</f>
        <v>8.19</v>
      </c>
      <c r="G6041" s="2">
        <f>IFERROR(VLOOKUP(Tableau2[[#This Row],[PR]],'Taux sortant'!$I$9:$S$167,COLUMN(),0),"")</f>
        <v>5.73</v>
      </c>
      <c r="H6041" s="2">
        <f>IFERROR(VLOOKUP(Tableau2[[#This Row],[PR]],'Taux sortant'!$I$9:$S$167,COLUMN(),0),"")</f>
        <v>4.3</v>
      </c>
      <c r="I6041" s="2">
        <f>IFERROR(VLOOKUP(Tableau2[[#This Row],[PR]],'Taux sortant'!$I$9:$S$167,COLUMN(),0),"")</f>
        <v>3.94</v>
      </c>
      <c r="J6041" s="2">
        <f>IFERROR(VLOOKUP(Tableau2[[#This Row],[PR]],'Taux sortant'!$I$9:$S$167,COLUMN(),0),"")</f>
        <v>0</v>
      </c>
      <c r="K6041" s="2">
        <f>IFERROR(VLOOKUP(Tableau2[[#This Row],[PR]],'Taux sortant'!$I$9:$S$167,COLUMN(),0),"")</f>
        <v>0</v>
      </c>
      <c r="L6041" s="2" t="str">
        <f>IFERROR(VLOOKUP(Tableau2[[#This Row],[PR]],'Taux sortant'!$I$9:$S$167,COLUMN(),0),"")</f>
        <v/>
      </c>
    </row>
    <row r="6042" spans="1:12" x14ac:dyDescent="0.3">
      <c r="A6042" s="1" t="s">
        <v>2690</v>
      </c>
      <c r="B6042" s="1" t="s">
        <v>1682</v>
      </c>
      <c r="C6042" s="2">
        <f>IFERROR(VLOOKUP(Tableau2[[#This Row],[PR]],'Taux sortant'!$I$9:$S$167,COLUMN(),0),"")</f>
        <v>9.59</v>
      </c>
      <c r="D6042" s="2">
        <f>IFERROR(VLOOKUP(Tableau2[[#This Row],[PR]],'Taux sortant'!$I$9:$S$167,COLUMN(),0),"")</f>
        <v>7.53</v>
      </c>
      <c r="E6042" s="2">
        <f>IFERROR(VLOOKUP(Tableau2[[#This Row],[PR]],'Taux sortant'!$I$9:$S$167,COLUMN(),0),"")</f>
        <v>5.2</v>
      </c>
      <c r="F6042" s="2">
        <f>IFERROR(VLOOKUP(Tableau2[[#This Row],[PR]],'Taux sortant'!$I$9:$S$167,COLUMN(),0),"")</f>
        <v>4.08</v>
      </c>
      <c r="G6042" s="2">
        <f>IFERROR(VLOOKUP(Tableau2[[#This Row],[PR]],'Taux sortant'!$I$9:$S$167,COLUMN(),0),"")</f>
        <v>3.34</v>
      </c>
      <c r="H6042" s="2">
        <f>IFERROR(VLOOKUP(Tableau2[[#This Row],[PR]],'Taux sortant'!$I$9:$S$167,COLUMN(),0),"")</f>
        <v>2.88</v>
      </c>
      <c r="I6042" s="2">
        <f>IFERROR(VLOOKUP(Tableau2[[#This Row],[PR]],'Taux sortant'!$I$9:$S$167,COLUMN(),0),"")</f>
        <v>2.59</v>
      </c>
      <c r="J6042" s="2">
        <f>IFERROR(VLOOKUP(Tableau2[[#This Row],[PR]],'Taux sortant'!$I$9:$S$167,COLUMN(),0),"")</f>
        <v>0</v>
      </c>
      <c r="K6042" s="2">
        <f>IFERROR(VLOOKUP(Tableau2[[#This Row],[PR]],'Taux sortant'!$I$9:$S$167,COLUMN(),0),"")</f>
        <v>0</v>
      </c>
      <c r="L6042" s="2" t="str">
        <f>IFERROR(VLOOKUP(Tableau2[[#This Row],[PR]],'Taux sortant'!$I$9:$S$167,COLUMN(),0),"")</f>
        <v/>
      </c>
    </row>
    <row r="6043" spans="1:12" x14ac:dyDescent="0.3">
      <c r="A6043" s="1" t="s">
        <v>2693</v>
      </c>
      <c r="B6043" s="1" t="s">
        <v>1543</v>
      </c>
      <c r="C6043" s="2">
        <f>IFERROR(VLOOKUP(Tableau2[[#This Row],[PR]],'Taux sortant'!$I$9:$S$167,COLUMN(),0),"")</f>
        <v>23.63</v>
      </c>
      <c r="D6043" s="2">
        <f>IFERROR(VLOOKUP(Tableau2[[#This Row],[PR]],'Taux sortant'!$I$9:$S$167,COLUMN(),0),"")</f>
        <v>18.579999999999998</v>
      </c>
      <c r="E6043" s="2">
        <f>IFERROR(VLOOKUP(Tableau2[[#This Row],[PR]],'Taux sortant'!$I$9:$S$167,COLUMN(),0),"")</f>
        <v>13.97</v>
      </c>
      <c r="F6043" s="2">
        <f>IFERROR(VLOOKUP(Tableau2[[#This Row],[PR]],'Taux sortant'!$I$9:$S$167,COLUMN(),0),"")</f>
        <v>11.28</v>
      </c>
      <c r="G6043" s="2">
        <f>IFERROR(VLOOKUP(Tableau2[[#This Row],[PR]],'Taux sortant'!$I$9:$S$167,COLUMN(),0),"")</f>
        <v>8.2799999999999994</v>
      </c>
      <c r="H6043" s="2">
        <f>IFERROR(VLOOKUP(Tableau2[[#This Row],[PR]],'Taux sortant'!$I$9:$S$167,COLUMN(),0),"")</f>
        <v>6.16</v>
      </c>
      <c r="I6043" s="2">
        <f>IFERROR(VLOOKUP(Tableau2[[#This Row],[PR]],'Taux sortant'!$I$9:$S$167,COLUMN(),0),"")</f>
        <v>5.49</v>
      </c>
      <c r="J6043" s="2">
        <f>IFERROR(VLOOKUP(Tableau2[[#This Row],[PR]],'Taux sortant'!$I$9:$S$167,COLUMN(),0),"")</f>
        <v>0</v>
      </c>
      <c r="K6043" s="2">
        <f>IFERROR(VLOOKUP(Tableau2[[#This Row],[PR]],'Taux sortant'!$I$9:$S$167,COLUMN(),0),"")</f>
        <v>0</v>
      </c>
      <c r="L6043" s="2" t="str">
        <f>IFERROR(VLOOKUP(Tableau2[[#This Row],[PR]],'Taux sortant'!$I$9:$S$167,COLUMN(),0),"")</f>
        <v/>
      </c>
    </row>
    <row r="6044" spans="1:12" x14ac:dyDescent="0.3">
      <c r="A6044" s="1" t="s">
        <v>2696</v>
      </c>
      <c r="B6044" s="1" t="s">
        <v>1543</v>
      </c>
      <c r="C6044" s="2">
        <f>IFERROR(VLOOKUP(Tableau2[[#This Row],[PR]],'Taux sortant'!$I$9:$S$167,COLUMN(),0),"")</f>
        <v>23.63</v>
      </c>
      <c r="D6044" s="2">
        <f>IFERROR(VLOOKUP(Tableau2[[#This Row],[PR]],'Taux sortant'!$I$9:$S$167,COLUMN(),0),"")</f>
        <v>18.579999999999998</v>
      </c>
      <c r="E6044" s="2">
        <f>IFERROR(VLOOKUP(Tableau2[[#This Row],[PR]],'Taux sortant'!$I$9:$S$167,COLUMN(),0),"")</f>
        <v>13.97</v>
      </c>
      <c r="F6044" s="2">
        <f>IFERROR(VLOOKUP(Tableau2[[#This Row],[PR]],'Taux sortant'!$I$9:$S$167,COLUMN(),0),"")</f>
        <v>11.28</v>
      </c>
      <c r="G6044" s="2">
        <f>IFERROR(VLOOKUP(Tableau2[[#This Row],[PR]],'Taux sortant'!$I$9:$S$167,COLUMN(),0),"")</f>
        <v>8.2799999999999994</v>
      </c>
      <c r="H6044" s="2">
        <f>IFERROR(VLOOKUP(Tableau2[[#This Row],[PR]],'Taux sortant'!$I$9:$S$167,COLUMN(),0),"")</f>
        <v>6.16</v>
      </c>
      <c r="I6044" s="2">
        <f>IFERROR(VLOOKUP(Tableau2[[#This Row],[PR]],'Taux sortant'!$I$9:$S$167,COLUMN(),0),"")</f>
        <v>5.49</v>
      </c>
      <c r="J6044" s="2">
        <f>IFERROR(VLOOKUP(Tableau2[[#This Row],[PR]],'Taux sortant'!$I$9:$S$167,COLUMN(),0),"")</f>
        <v>0</v>
      </c>
      <c r="K6044" s="2">
        <f>IFERROR(VLOOKUP(Tableau2[[#This Row],[PR]],'Taux sortant'!$I$9:$S$167,COLUMN(),0),"")</f>
        <v>0</v>
      </c>
      <c r="L6044" s="2" t="str">
        <f>IFERROR(VLOOKUP(Tableau2[[#This Row],[PR]],'Taux sortant'!$I$9:$S$167,COLUMN(),0),"")</f>
        <v/>
      </c>
    </row>
    <row r="6045" spans="1:12" x14ac:dyDescent="0.3">
      <c r="A6045" s="1" t="s">
        <v>2699</v>
      </c>
      <c r="B6045" s="1" t="s">
        <v>1570</v>
      </c>
      <c r="C6045" s="2">
        <f>IFERROR(VLOOKUP(Tableau2[[#This Row],[PR]],'Taux sortant'!$I$9:$S$167,COLUMN(),0),"")</f>
        <v>19.86</v>
      </c>
      <c r="D6045" s="2">
        <f>IFERROR(VLOOKUP(Tableau2[[#This Row],[PR]],'Taux sortant'!$I$9:$S$167,COLUMN(),0),"")</f>
        <v>14.64</v>
      </c>
      <c r="E6045" s="2">
        <f>IFERROR(VLOOKUP(Tableau2[[#This Row],[PR]],'Taux sortant'!$I$9:$S$167,COLUMN(),0),"")</f>
        <v>10.78</v>
      </c>
      <c r="F6045" s="2">
        <f>IFERROR(VLOOKUP(Tableau2[[#This Row],[PR]],'Taux sortant'!$I$9:$S$167,COLUMN(),0),"")</f>
        <v>8.1199999999999992</v>
      </c>
      <c r="G6045" s="2">
        <f>IFERROR(VLOOKUP(Tableau2[[#This Row],[PR]],'Taux sortant'!$I$9:$S$167,COLUMN(),0),"")</f>
        <v>6.83</v>
      </c>
      <c r="H6045" s="2">
        <f>IFERROR(VLOOKUP(Tableau2[[#This Row],[PR]],'Taux sortant'!$I$9:$S$167,COLUMN(),0),"")</f>
        <v>5.07</v>
      </c>
      <c r="I6045" s="2">
        <f>IFERROR(VLOOKUP(Tableau2[[#This Row],[PR]],'Taux sortant'!$I$9:$S$167,COLUMN(),0),"")</f>
        <v>4.43</v>
      </c>
      <c r="J6045" s="2">
        <f>IFERROR(VLOOKUP(Tableau2[[#This Row],[PR]],'Taux sortant'!$I$9:$S$167,COLUMN(),0),"")</f>
        <v>0</v>
      </c>
      <c r="K6045" s="2">
        <f>IFERROR(VLOOKUP(Tableau2[[#This Row],[PR]],'Taux sortant'!$I$9:$S$167,COLUMN(),0),"")</f>
        <v>0</v>
      </c>
      <c r="L6045" s="2" t="str">
        <f>IFERROR(VLOOKUP(Tableau2[[#This Row],[PR]],'Taux sortant'!$I$9:$S$167,COLUMN(),0),"")</f>
        <v/>
      </c>
    </row>
    <row r="6046" spans="1:12" x14ac:dyDescent="0.3">
      <c r="A6046" s="1" t="s">
        <v>2702</v>
      </c>
      <c r="B6046" s="1" t="s">
        <v>1543</v>
      </c>
      <c r="C6046" s="2">
        <f>IFERROR(VLOOKUP(Tableau2[[#This Row],[PR]],'Taux sortant'!$I$9:$S$167,COLUMN(),0),"")</f>
        <v>23.63</v>
      </c>
      <c r="D6046" s="2">
        <f>IFERROR(VLOOKUP(Tableau2[[#This Row],[PR]],'Taux sortant'!$I$9:$S$167,COLUMN(),0),"")</f>
        <v>18.579999999999998</v>
      </c>
      <c r="E6046" s="2">
        <f>IFERROR(VLOOKUP(Tableau2[[#This Row],[PR]],'Taux sortant'!$I$9:$S$167,COLUMN(),0),"")</f>
        <v>13.97</v>
      </c>
      <c r="F6046" s="2">
        <f>IFERROR(VLOOKUP(Tableau2[[#This Row],[PR]],'Taux sortant'!$I$9:$S$167,COLUMN(),0),"")</f>
        <v>11.28</v>
      </c>
      <c r="G6046" s="2">
        <f>IFERROR(VLOOKUP(Tableau2[[#This Row],[PR]],'Taux sortant'!$I$9:$S$167,COLUMN(),0),"")</f>
        <v>8.2799999999999994</v>
      </c>
      <c r="H6046" s="2">
        <f>IFERROR(VLOOKUP(Tableau2[[#This Row],[PR]],'Taux sortant'!$I$9:$S$167,COLUMN(),0),"")</f>
        <v>6.16</v>
      </c>
      <c r="I6046" s="2">
        <f>IFERROR(VLOOKUP(Tableau2[[#This Row],[PR]],'Taux sortant'!$I$9:$S$167,COLUMN(),0),"")</f>
        <v>5.49</v>
      </c>
      <c r="J6046" s="2">
        <f>IFERROR(VLOOKUP(Tableau2[[#This Row],[PR]],'Taux sortant'!$I$9:$S$167,COLUMN(),0),"")</f>
        <v>0</v>
      </c>
      <c r="K6046" s="2">
        <f>IFERROR(VLOOKUP(Tableau2[[#This Row],[PR]],'Taux sortant'!$I$9:$S$167,COLUMN(),0),"")</f>
        <v>0</v>
      </c>
      <c r="L6046" s="2" t="str">
        <f>IFERROR(VLOOKUP(Tableau2[[#This Row],[PR]],'Taux sortant'!$I$9:$S$167,COLUMN(),0),"")</f>
        <v/>
      </c>
    </row>
    <row r="6047" spans="1:12" x14ac:dyDescent="0.3">
      <c r="A6047" s="1" t="s">
        <v>2705</v>
      </c>
      <c r="B6047" s="1" t="s">
        <v>1749</v>
      </c>
      <c r="C6047" s="2">
        <f>IFERROR(VLOOKUP(Tableau2[[#This Row],[PR]],'Taux sortant'!$I$9:$S$167,COLUMN(),0),"")</f>
        <v>9.59</v>
      </c>
      <c r="D6047" s="2">
        <f>IFERROR(VLOOKUP(Tableau2[[#This Row],[PR]],'Taux sortant'!$I$9:$S$167,COLUMN(),0),"")</f>
        <v>7.53</v>
      </c>
      <c r="E6047" s="2">
        <f>IFERROR(VLOOKUP(Tableau2[[#This Row],[PR]],'Taux sortant'!$I$9:$S$167,COLUMN(),0),"")</f>
        <v>5.2</v>
      </c>
      <c r="F6047" s="2">
        <f>IFERROR(VLOOKUP(Tableau2[[#This Row],[PR]],'Taux sortant'!$I$9:$S$167,COLUMN(),0),"")</f>
        <v>4.08</v>
      </c>
      <c r="G6047" s="2">
        <f>IFERROR(VLOOKUP(Tableau2[[#This Row],[PR]],'Taux sortant'!$I$9:$S$167,COLUMN(),0),"")</f>
        <v>3.34</v>
      </c>
      <c r="H6047" s="2">
        <f>IFERROR(VLOOKUP(Tableau2[[#This Row],[PR]],'Taux sortant'!$I$9:$S$167,COLUMN(),0),"")</f>
        <v>2.88</v>
      </c>
      <c r="I6047" s="2">
        <f>IFERROR(VLOOKUP(Tableau2[[#This Row],[PR]],'Taux sortant'!$I$9:$S$167,COLUMN(),0),"")</f>
        <v>2.59</v>
      </c>
      <c r="J6047" s="2">
        <f>IFERROR(VLOOKUP(Tableau2[[#This Row],[PR]],'Taux sortant'!$I$9:$S$167,COLUMN(),0),"")</f>
        <v>0</v>
      </c>
      <c r="K6047" s="2">
        <f>IFERROR(VLOOKUP(Tableau2[[#This Row],[PR]],'Taux sortant'!$I$9:$S$167,COLUMN(),0),"")</f>
        <v>0</v>
      </c>
      <c r="L6047" s="2" t="str">
        <f>IFERROR(VLOOKUP(Tableau2[[#This Row],[PR]],'Taux sortant'!$I$9:$S$167,COLUMN(),0),"")</f>
        <v/>
      </c>
    </row>
    <row r="6048" spans="1:12" x14ac:dyDescent="0.3">
      <c r="A6048" s="1" t="s">
        <v>2708</v>
      </c>
      <c r="B6048" s="1" t="s">
        <v>1531</v>
      </c>
      <c r="C6048" s="2">
        <f>IFERROR(VLOOKUP(Tableau2[[#This Row],[PR]],'Taux sortant'!$I$9:$S$167,COLUMN(),0),"")</f>
        <v>9.59</v>
      </c>
      <c r="D6048" s="2">
        <f>IFERROR(VLOOKUP(Tableau2[[#This Row],[PR]],'Taux sortant'!$I$9:$S$167,COLUMN(),0),"")</f>
        <v>7.53</v>
      </c>
      <c r="E6048" s="2">
        <f>IFERROR(VLOOKUP(Tableau2[[#This Row],[PR]],'Taux sortant'!$I$9:$S$167,COLUMN(),0),"")</f>
        <v>5.2</v>
      </c>
      <c r="F6048" s="2">
        <f>IFERROR(VLOOKUP(Tableau2[[#This Row],[PR]],'Taux sortant'!$I$9:$S$167,COLUMN(),0),"")</f>
        <v>4.08</v>
      </c>
      <c r="G6048" s="2">
        <f>IFERROR(VLOOKUP(Tableau2[[#This Row],[PR]],'Taux sortant'!$I$9:$S$167,COLUMN(),0),"")</f>
        <v>3.34</v>
      </c>
      <c r="H6048" s="2">
        <f>IFERROR(VLOOKUP(Tableau2[[#This Row],[PR]],'Taux sortant'!$I$9:$S$167,COLUMN(),0),"")</f>
        <v>2.88</v>
      </c>
      <c r="I6048" s="2">
        <f>IFERROR(VLOOKUP(Tableau2[[#This Row],[PR]],'Taux sortant'!$I$9:$S$167,COLUMN(),0),"")</f>
        <v>2.59</v>
      </c>
      <c r="J6048" s="2">
        <f>IFERROR(VLOOKUP(Tableau2[[#This Row],[PR]],'Taux sortant'!$I$9:$S$167,COLUMN(),0),"")</f>
        <v>0</v>
      </c>
      <c r="K6048" s="2">
        <f>IFERROR(VLOOKUP(Tableau2[[#This Row],[PR]],'Taux sortant'!$I$9:$S$167,COLUMN(),0),"")</f>
        <v>0</v>
      </c>
      <c r="L6048" s="2" t="str">
        <f>IFERROR(VLOOKUP(Tableau2[[#This Row],[PR]],'Taux sortant'!$I$9:$S$167,COLUMN(),0),"")</f>
        <v/>
      </c>
    </row>
    <row r="6049" spans="1:12" x14ac:dyDescent="0.3">
      <c r="A6049" s="1" t="s">
        <v>2711</v>
      </c>
      <c r="B6049" s="1" t="s">
        <v>1533</v>
      </c>
      <c r="C6049" s="2">
        <f>IFERROR(VLOOKUP(Tableau2[[#This Row],[PR]],'Taux sortant'!$I$9:$S$167,COLUMN(),0),"")</f>
        <v>9.59</v>
      </c>
      <c r="D6049" s="2">
        <f>IFERROR(VLOOKUP(Tableau2[[#This Row],[PR]],'Taux sortant'!$I$9:$S$167,COLUMN(),0),"")</f>
        <v>7.53</v>
      </c>
      <c r="E6049" s="2">
        <f>IFERROR(VLOOKUP(Tableau2[[#This Row],[PR]],'Taux sortant'!$I$9:$S$167,COLUMN(),0),"")</f>
        <v>5.2</v>
      </c>
      <c r="F6049" s="2">
        <f>IFERROR(VLOOKUP(Tableau2[[#This Row],[PR]],'Taux sortant'!$I$9:$S$167,COLUMN(),0),"")</f>
        <v>4.08</v>
      </c>
      <c r="G6049" s="2">
        <f>IFERROR(VLOOKUP(Tableau2[[#This Row],[PR]],'Taux sortant'!$I$9:$S$167,COLUMN(),0),"")</f>
        <v>3.34</v>
      </c>
      <c r="H6049" s="2">
        <f>IFERROR(VLOOKUP(Tableau2[[#This Row],[PR]],'Taux sortant'!$I$9:$S$167,COLUMN(),0),"")</f>
        <v>2.88</v>
      </c>
      <c r="I6049" s="2">
        <f>IFERROR(VLOOKUP(Tableau2[[#This Row],[PR]],'Taux sortant'!$I$9:$S$167,COLUMN(),0),"")</f>
        <v>2.59</v>
      </c>
      <c r="J6049" s="2">
        <f>IFERROR(VLOOKUP(Tableau2[[#This Row],[PR]],'Taux sortant'!$I$9:$S$167,COLUMN(),0),"")</f>
        <v>0</v>
      </c>
      <c r="K6049" s="2">
        <f>IFERROR(VLOOKUP(Tableau2[[#This Row],[PR]],'Taux sortant'!$I$9:$S$167,COLUMN(),0),"")</f>
        <v>0</v>
      </c>
      <c r="L6049" s="2" t="str">
        <f>IFERROR(VLOOKUP(Tableau2[[#This Row],[PR]],'Taux sortant'!$I$9:$S$167,COLUMN(),0),"")</f>
        <v/>
      </c>
    </row>
    <row r="6050" spans="1:12" x14ac:dyDescent="0.3">
      <c r="A6050" s="1" t="s">
        <v>2714</v>
      </c>
      <c r="B6050" s="1" t="s">
        <v>1549</v>
      </c>
      <c r="C6050" s="2">
        <f>IFERROR(VLOOKUP(Tableau2[[#This Row],[PR]],'Taux sortant'!$I$9:$S$167,COLUMN(),0),"")</f>
        <v>20.5</v>
      </c>
      <c r="D6050" s="2">
        <f>IFERROR(VLOOKUP(Tableau2[[#This Row],[PR]],'Taux sortant'!$I$9:$S$167,COLUMN(),0),"")</f>
        <v>15.85</v>
      </c>
      <c r="E6050" s="2">
        <f>IFERROR(VLOOKUP(Tableau2[[#This Row],[PR]],'Taux sortant'!$I$9:$S$167,COLUMN(),0),"")</f>
        <v>12.24</v>
      </c>
      <c r="F6050" s="2">
        <f>IFERROR(VLOOKUP(Tableau2[[#This Row],[PR]],'Taux sortant'!$I$9:$S$167,COLUMN(),0),"")</f>
        <v>9.4</v>
      </c>
      <c r="G6050" s="2">
        <f>IFERROR(VLOOKUP(Tableau2[[#This Row],[PR]],'Taux sortant'!$I$9:$S$167,COLUMN(),0),"")</f>
        <v>7.62</v>
      </c>
      <c r="H6050" s="2">
        <f>IFERROR(VLOOKUP(Tableau2[[#This Row],[PR]],'Taux sortant'!$I$9:$S$167,COLUMN(),0),"")</f>
        <v>6.35</v>
      </c>
      <c r="I6050" s="2">
        <f>IFERROR(VLOOKUP(Tableau2[[#This Row],[PR]],'Taux sortant'!$I$9:$S$167,COLUMN(),0),"")</f>
        <v>5.47</v>
      </c>
      <c r="J6050" s="2">
        <f>IFERROR(VLOOKUP(Tableau2[[#This Row],[PR]],'Taux sortant'!$I$9:$S$167,COLUMN(),0),"")</f>
        <v>0</v>
      </c>
      <c r="K6050" s="2">
        <f>IFERROR(VLOOKUP(Tableau2[[#This Row],[PR]],'Taux sortant'!$I$9:$S$167,COLUMN(),0),"")</f>
        <v>0</v>
      </c>
      <c r="L6050" s="2" t="str">
        <f>IFERROR(VLOOKUP(Tableau2[[#This Row],[PR]],'Taux sortant'!$I$9:$S$167,COLUMN(),0),"")</f>
        <v/>
      </c>
    </row>
    <row r="6051" spans="1:12" x14ac:dyDescent="0.3">
      <c r="A6051" s="1" t="s">
        <v>2717</v>
      </c>
      <c r="B6051" s="1" t="s">
        <v>1523</v>
      </c>
      <c r="C6051" s="2">
        <f>IFERROR(VLOOKUP(Tableau2[[#This Row],[PR]],'Taux sortant'!$I$9:$S$167,COLUMN(),0),"")</f>
        <v>20.91</v>
      </c>
      <c r="D6051" s="2">
        <f>IFERROR(VLOOKUP(Tableau2[[#This Row],[PR]],'Taux sortant'!$I$9:$S$167,COLUMN(),0),"")</f>
        <v>16.62</v>
      </c>
      <c r="E6051" s="2">
        <f>IFERROR(VLOOKUP(Tableau2[[#This Row],[PR]],'Taux sortant'!$I$9:$S$167,COLUMN(),0),"")</f>
        <v>12.11</v>
      </c>
      <c r="F6051" s="2">
        <f>IFERROR(VLOOKUP(Tableau2[[#This Row],[PR]],'Taux sortant'!$I$9:$S$167,COLUMN(),0),"")</f>
        <v>9.7100000000000009</v>
      </c>
      <c r="G6051" s="2">
        <f>IFERROR(VLOOKUP(Tableau2[[#This Row],[PR]],'Taux sortant'!$I$9:$S$167,COLUMN(),0),"")</f>
        <v>7</v>
      </c>
      <c r="H6051" s="2">
        <f>IFERROR(VLOOKUP(Tableau2[[#This Row],[PR]],'Taux sortant'!$I$9:$S$167,COLUMN(),0),"")</f>
        <v>4.8099999999999996</v>
      </c>
      <c r="I6051" s="2">
        <f>IFERROR(VLOOKUP(Tableau2[[#This Row],[PR]],'Taux sortant'!$I$9:$S$167,COLUMN(),0),"")</f>
        <v>4.1900000000000004</v>
      </c>
      <c r="J6051" s="2">
        <f>IFERROR(VLOOKUP(Tableau2[[#This Row],[PR]],'Taux sortant'!$I$9:$S$167,COLUMN(),0),"")</f>
        <v>0</v>
      </c>
      <c r="K6051" s="2">
        <f>IFERROR(VLOOKUP(Tableau2[[#This Row],[PR]],'Taux sortant'!$I$9:$S$167,COLUMN(),0),"")</f>
        <v>0</v>
      </c>
      <c r="L6051" s="2" t="str">
        <f>IFERROR(VLOOKUP(Tableau2[[#This Row],[PR]],'Taux sortant'!$I$9:$S$167,COLUMN(),0),"")</f>
        <v/>
      </c>
    </row>
    <row r="6052" spans="1:12" x14ac:dyDescent="0.3">
      <c r="A6052" s="1" t="s">
        <v>6462</v>
      </c>
      <c r="B6052" s="1" t="s">
        <v>5902</v>
      </c>
      <c r="C6052" s="2">
        <f>IFERROR(VLOOKUP(Tableau2[[#This Row],[PR]],'Taux sortant'!$I$9:$S$167,COLUMN(),0),"")</f>
        <v>36.44</v>
      </c>
      <c r="D6052" s="2">
        <f>IFERROR(VLOOKUP(Tableau2[[#This Row],[PR]],'Taux sortant'!$I$9:$S$167,COLUMN(),0),"")</f>
        <v>33.200000000000003</v>
      </c>
      <c r="E6052" s="2">
        <f>IFERROR(VLOOKUP(Tableau2[[#This Row],[PR]],'Taux sortant'!$I$9:$S$167,COLUMN(),0),"")</f>
        <v>28.06</v>
      </c>
      <c r="F6052" s="2">
        <f>IFERROR(VLOOKUP(Tableau2[[#This Row],[PR]],'Taux sortant'!$I$9:$S$167,COLUMN(),0),"")</f>
        <v>26.17</v>
      </c>
      <c r="G6052" s="2">
        <f>IFERROR(VLOOKUP(Tableau2[[#This Row],[PR]],'Taux sortant'!$I$9:$S$167,COLUMN(),0),"")</f>
        <v>21.8</v>
      </c>
      <c r="H6052" s="2">
        <f>IFERROR(VLOOKUP(Tableau2[[#This Row],[PR]],'Taux sortant'!$I$9:$S$167,COLUMN(),0),"")</f>
        <v>18.88</v>
      </c>
      <c r="I6052" s="2">
        <f>IFERROR(VLOOKUP(Tableau2[[#This Row],[PR]],'Taux sortant'!$I$9:$S$167,COLUMN(),0),"")</f>
        <v>15.7</v>
      </c>
      <c r="J6052" s="2">
        <f>IFERROR(VLOOKUP(Tableau2[[#This Row],[PR]],'Taux sortant'!$I$9:$S$167,COLUMN(),0),"")</f>
        <v>0</v>
      </c>
      <c r="K6052" s="2">
        <f>IFERROR(VLOOKUP(Tableau2[[#This Row],[PR]],'Taux sortant'!$I$9:$S$167,COLUMN(),0),"")</f>
        <v>0</v>
      </c>
      <c r="L6052" s="2" t="str">
        <f>IFERROR(VLOOKUP(Tableau2[[#This Row],[PR]],'Taux sortant'!$I$9:$S$167,COLUMN(),0),"")</f>
        <v/>
      </c>
    </row>
    <row r="6053" spans="1:12" x14ac:dyDescent="0.3">
      <c r="A6053" s="1" t="s">
        <v>2720</v>
      </c>
      <c r="B6053" s="1" t="s">
        <v>1570</v>
      </c>
      <c r="C6053" s="2">
        <f>IFERROR(VLOOKUP(Tableau2[[#This Row],[PR]],'Taux sortant'!$I$9:$S$167,COLUMN(),0),"")</f>
        <v>19.86</v>
      </c>
      <c r="D6053" s="2">
        <f>IFERROR(VLOOKUP(Tableau2[[#This Row],[PR]],'Taux sortant'!$I$9:$S$167,COLUMN(),0),"")</f>
        <v>14.64</v>
      </c>
      <c r="E6053" s="2">
        <f>IFERROR(VLOOKUP(Tableau2[[#This Row],[PR]],'Taux sortant'!$I$9:$S$167,COLUMN(),0),"")</f>
        <v>10.78</v>
      </c>
      <c r="F6053" s="2">
        <f>IFERROR(VLOOKUP(Tableau2[[#This Row],[PR]],'Taux sortant'!$I$9:$S$167,COLUMN(),0),"")</f>
        <v>8.1199999999999992</v>
      </c>
      <c r="G6053" s="2">
        <f>IFERROR(VLOOKUP(Tableau2[[#This Row],[PR]],'Taux sortant'!$I$9:$S$167,COLUMN(),0),"")</f>
        <v>6.83</v>
      </c>
      <c r="H6053" s="2">
        <f>IFERROR(VLOOKUP(Tableau2[[#This Row],[PR]],'Taux sortant'!$I$9:$S$167,COLUMN(),0),"")</f>
        <v>5.07</v>
      </c>
      <c r="I6053" s="2">
        <f>IFERROR(VLOOKUP(Tableau2[[#This Row],[PR]],'Taux sortant'!$I$9:$S$167,COLUMN(),0),"")</f>
        <v>4.43</v>
      </c>
      <c r="J6053" s="2">
        <f>IFERROR(VLOOKUP(Tableau2[[#This Row],[PR]],'Taux sortant'!$I$9:$S$167,COLUMN(),0),"")</f>
        <v>0</v>
      </c>
      <c r="K6053" s="2">
        <f>IFERROR(VLOOKUP(Tableau2[[#This Row],[PR]],'Taux sortant'!$I$9:$S$167,COLUMN(),0),"")</f>
        <v>0</v>
      </c>
      <c r="L6053" s="2" t="str">
        <f>IFERROR(VLOOKUP(Tableau2[[#This Row],[PR]],'Taux sortant'!$I$9:$S$167,COLUMN(),0),"")</f>
        <v/>
      </c>
    </row>
    <row r="6054" spans="1:12" x14ac:dyDescent="0.3">
      <c r="A6054" s="1" t="s">
        <v>2723</v>
      </c>
      <c r="B6054" s="1" t="s">
        <v>1790</v>
      </c>
      <c r="C6054" s="2">
        <f>IFERROR(VLOOKUP(Tableau2[[#This Row],[PR]],'Taux sortant'!$I$9:$S$167,COLUMN(),0),"")</f>
        <v>20.27</v>
      </c>
      <c r="D6054" s="2">
        <f>IFERROR(VLOOKUP(Tableau2[[#This Row],[PR]],'Taux sortant'!$I$9:$S$167,COLUMN(),0),"")</f>
        <v>17.12</v>
      </c>
      <c r="E6054" s="2">
        <f>IFERROR(VLOOKUP(Tableau2[[#This Row],[PR]],'Taux sortant'!$I$9:$S$167,COLUMN(),0),"")</f>
        <v>13.15</v>
      </c>
      <c r="F6054" s="2">
        <f>IFERROR(VLOOKUP(Tableau2[[#This Row],[PR]],'Taux sortant'!$I$9:$S$167,COLUMN(),0),"")</f>
        <v>9.51</v>
      </c>
      <c r="G6054" s="2">
        <f>IFERROR(VLOOKUP(Tableau2[[#This Row],[PR]],'Taux sortant'!$I$9:$S$167,COLUMN(),0),"")</f>
        <v>6.45</v>
      </c>
      <c r="H6054" s="2">
        <f>IFERROR(VLOOKUP(Tableau2[[#This Row],[PR]],'Taux sortant'!$I$9:$S$167,COLUMN(),0),"")</f>
        <v>4.6399999999999997</v>
      </c>
      <c r="I6054" s="2">
        <f>IFERROR(VLOOKUP(Tableau2[[#This Row],[PR]],'Taux sortant'!$I$9:$S$167,COLUMN(),0),"")</f>
        <v>3.62</v>
      </c>
      <c r="J6054" s="2">
        <f>IFERROR(VLOOKUP(Tableau2[[#This Row],[PR]],'Taux sortant'!$I$9:$S$167,COLUMN(),0),"")</f>
        <v>0</v>
      </c>
      <c r="K6054" s="2">
        <f>IFERROR(VLOOKUP(Tableau2[[#This Row],[PR]],'Taux sortant'!$I$9:$S$167,COLUMN(),0),"")</f>
        <v>0</v>
      </c>
      <c r="L6054" s="2" t="str">
        <f>IFERROR(VLOOKUP(Tableau2[[#This Row],[PR]],'Taux sortant'!$I$9:$S$167,COLUMN(),0),"")</f>
        <v/>
      </c>
    </row>
    <row r="6055" spans="1:12" x14ac:dyDescent="0.3">
      <c r="A6055" s="1" t="s">
        <v>2726</v>
      </c>
      <c r="B6055" s="1" t="s">
        <v>1605</v>
      </c>
      <c r="C6055" s="2">
        <f>IFERROR(VLOOKUP(Tableau2[[#This Row],[PR]],'Taux sortant'!$I$9:$S$167,COLUMN(),0),"")</f>
        <v>20.91</v>
      </c>
      <c r="D6055" s="2">
        <f>IFERROR(VLOOKUP(Tableau2[[#This Row],[PR]],'Taux sortant'!$I$9:$S$167,COLUMN(),0),"")</f>
        <v>16.62</v>
      </c>
      <c r="E6055" s="2">
        <f>IFERROR(VLOOKUP(Tableau2[[#This Row],[PR]],'Taux sortant'!$I$9:$S$167,COLUMN(),0),"")</f>
        <v>12.11</v>
      </c>
      <c r="F6055" s="2">
        <f>IFERROR(VLOOKUP(Tableau2[[#This Row],[PR]],'Taux sortant'!$I$9:$S$167,COLUMN(),0),"")</f>
        <v>9.7100000000000009</v>
      </c>
      <c r="G6055" s="2">
        <f>IFERROR(VLOOKUP(Tableau2[[#This Row],[PR]],'Taux sortant'!$I$9:$S$167,COLUMN(),0),"")</f>
        <v>7</v>
      </c>
      <c r="H6055" s="2">
        <f>IFERROR(VLOOKUP(Tableau2[[#This Row],[PR]],'Taux sortant'!$I$9:$S$167,COLUMN(),0),"")</f>
        <v>4.8099999999999996</v>
      </c>
      <c r="I6055" s="2">
        <f>IFERROR(VLOOKUP(Tableau2[[#This Row],[PR]],'Taux sortant'!$I$9:$S$167,COLUMN(),0),"")</f>
        <v>4.1900000000000004</v>
      </c>
      <c r="J6055" s="2">
        <f>IFERROR(VLOOKUP(Tableau2[[#This Row],[PR]],'Taux sortant'!$I$9:$S$167,COLUMN(),0),"")</f>
        <v>0</v>
      </c>
      <c r="K6055" s="2">
        <f>IFERROR(VLOOKUP(Tableau2[[#This Row],[PR]],'Taux sortant'!$I$9:$S$167,COLUMN(),0),"")</f>
        <v>0</v>
      </c>
      <c r="L6055" s="2" t="str">
        <f>IFERROR(VLOOKUP(Tableau2[[#This Row],[PR]],'Taux sortant'!$I$9:$S$167,COLUMN(),0),"")</f>
        <v/>
      </c>
    </row>
    <row r="6056" spans="1:12" x14ac:dyDescent="0.3">
      <c r="A6056" s="1" t="s">
        <v>6463</v>
      </c>
      <c r="B6056" s="1" t="s">
        <v>5818</v>
      </c>
      <c r="C6056" s="2">
        <f>IFERROR(VLOOKUP(Tableau2[[#This Row],[PR]],'Taux sortant'!$I$9:$S$167,COLUMN(),0),"")</f>
        <v>37.01</v>
      </c>
      <c r="D6056" s="2">
        <f>IFERROR(VLOOKUP(Tableau2[[#This Row],[PR]],'Taux sortant'!$I$9:$S$167,COLUMN(),0),"")</f>
        <v>32.270000000000003</v>
      </c>
      <c r="E6056" s="2">
        <f>IFERROR(VLOOKUP(Tableau2[[#This Row],[PR]],'Taux sortant'!$I$9:$S$167,COLUMN(),0),"")</f>
        <v>27.48</v>
      </c>
      <c r="F6056" s="2">
        <f>IFERROR(VLOOKUP(Tableau2[[#This Row],[PR]],'Taux sortant'!$I$9:$S$167,COLUMN(),0),"")</f>
        <v>25.08</v>
      </c>
      <c r="G6056" s="2">
        <f>IFERROR(VLOOKUP(Tableau2[[#This Row],[PR]],'Taux sortant'!$I$9:$S$167,COLUMN(),0),"")</f>
        <v>22.19</v>
      </c>
      <c r="H6056" s="2">
        <f>IFERROR(VLOOKUP(Tableau2[[#This Row],[PR]],'Taux sortant'!$I$9:$S$167,COLUMN(),0),"")</f>
        <v>19.739999999999998</v>
      </c>
      <c r="I6056" s="2">
        <f>IFERROR(VLOOKUP(Tableau2[[#This Row],[PR]],'Taux sortant'!$I$9:$S$167,COLUMN(),0),"")</f>
        <v>17.21</v>
      </c>
      <c r="J6056" s="2">
        <f>IFERROR(VLOOKUP(Tableau2[[#This Row],[PR]],'Taux sortant'!$I$9:$S$167,COLUMN(),0),"")</f>
        <v>0</v>
      </c>
      <c r="K6056" s="2">
        <f>IFERROR(VLOOKUP(Tableau2[[#This Row],[PR]],'Taux sortant'!$I$9:$S$167,COLUMN(),0),"")</f>
        <v>0</v>
      </c>
      <c r="L6056" s="2" t="str">
        <f>IFERROR(VLOOKUP(Tableau2[[#This Row],[PR]],'Taux sortant'!$I$9:$S$167,COLUMN(),0),"")</f>
        <v/>
      </c>
    </row>
    <row r="6057" spans="1:12" x14ac:dyDescent="0.3">
      <c r="A6057" s="1" t="s">
        <v>2729</v>
      </c>
      <c r="B6057" s="1" t="s">
        <v>1559</v>
      </c>
      <c r="C6057" s="2">
        <f>IFERROR(VLOOKUP(Tableau2[[#This Row],[PR]],'Taux sortant'!$I$9:$S$167,COLUMN(),0),"")</f>
        <v>30.33</v>
      </c>
      <c r="D6057" s="2">
        <f>IFERROR(VLOOKUP(Tableau2[[#This Row],[PR]],'Taux sortant'!$I$9:$S$167,COLUMN(),0),"")</f>
        <v>27.8</v>
      </c>
      <c r="E6057" s="2">
        <f>IFERROR(VLOOKUP(Tableau2[[#This Row],[PR]],'Taux sortant'!$I$9:$S$167,COLUMN(),0),"")</f>
        <v>20.43</v>
      </c>
      <c r="F6057" s="2">
        <f>IFERROR(VLOOKUP(Tableau2[[#This Row],[PR]],'Taux sortant'!$I$9:$S$167,COLUMN(),0),"")</f>
        <v>15.78</v>
      </c>
      <c r="G6057" s="2">
        <f>IFERROR(VLOOKUP(Tableau2[[#This Row],[PR]],'Taux sortant'!$I$9:$S$167,COLUMN(),0),"")</f>
        <v>11.93</v>
      </c>
      <c r="H6057" s="2">
        <f>IFERROR(VLOOKUP(Tableau2[[#This Row],[PR]],'Taux sortant'!$I$9:$S$167,COLUMN(),0),"")</f>
        <v>7.97</v>
      </c>
      <c r="I6057" s="2">
        <f>IFERROR(VLOOKUP(Tableau2[[#This Row],[PR]],'Taux sortant'!$I$9:$S$167,COLUMN(),0),"")</f>
        <v>7.56</v>
      </c>
      <c r="J6057" s="2">
        <f>IFERROR(VLOOKUP(Tableau2[[#This Row],[PR]],'Taux sortant'!$I$9:$S$167,COLUMN(),0),"")</f>
        <v>0</v>
      </c>
      <c r="K6057" s="2">
        <f>IFERROR(VLOOKUP(Tableau2[[#This Row],[PR]],'Taux sortant'!$I$9:$S$167,COLUMN(),0),"")</f>
        <v>0</v>
      </c>
      <c r="L6057" s="2" t="str">
        <f>IFERROR(VLOOKUP(Tableau2[[#This Row],[PR]],'Taux sortant'!$I$9:$S$167,COLUMN(),0),"")</f>
        <v/>
      </c>
    </row>
    <row r="6058" spans="1:12" x14ac:dyDescent="0.3">
      <c r="A6058" s="1" t="s">
        <v>2732</v>
      </c>
      <c r="B6058" s="1" t="s">
        <v>1531</v>
      </c>
      <c r="C6058" s="2">
        <f>IFERROR(VLOOKUP(Tableau2[[#This Row],[PR]],'Taux sortant'!$I$9:$S$167,COLUMN(),0),"")</f>
        <v>9.59</v>
      </c>
      <c r="D6058" s="2">
        <f>IFERROR(VLOOKUP(Tableau2[[#This Row],[PR]],'Taux sortant'!$I$9:$S$167,COLUMN(),0),"")</f>
        <v>7.53</v>
      </c>
      <c r="E6058" s="2">
        <f>IFERROR(VLOOKUP(Tableau2[[#This Row],[PR]],'Taux sortant'!$I$9:$S$167,COLUMN(),0),"")</f>
        <v>5.2</v>
      </c>
      <c r="F6058" s="2">
        <f>IFERROR(VLOOKUP(Tableau2[[#This Row],[PR]],'Taux sortant'!$I$9:$S$167,COLUMN(),0),"")</f>
        <v>4.08</v>
      </c>
      <c r="G6058" s="2">
        <f>IFERROR(VLOOKUP(Tableau2[[#This Row],[PR]],'Taux sortant'!$I$9:$S$167,COLUMN(),0),"")</f>
        <v>3.34</v>
      </c>
      <c r="H6058" s="2">
        <f>IFERROR(VLOOKUP(Tableau2[[#This Row],[PR]],'Taux sortant'!$I$9:$S$167,COLUMN(),0),"")</f>
        <v>2.88</v>
      </c>
      <c r="I6058" s="2">
        <f>IFERROR(VLOOKUP(Tableau2[[#This Row],[PR]],'Taux sortant'!$I$9:$S$167,COLUMN(),0),"")</f>
        <v>2.59</v>
      </c>
      <c r="J6058" s="2">
        <f>IFERROR(VLOOKUP(Tableau2[[#This Row],[PR]],'Taux sortant'!$I$9:$S$167,COLUMN(),0),"")</f>
        <v>0</v>
      </c>
      <c r="K6058" s="2">
        <f>IFERROR(VLOOKUP(Tableau2[[#This Row],[PR]],'Taux sortant'!$I$9:$S$167,COLUMN(),0),"")</f>
        <v>0</v>
      </c>
      <c r="L6058" s="2" t="str">
        <f>IFERROR(VLOOKUP(Tableau2[[#This Row],[PR]],'Taux sortant'!$I$9:$S$167,COLUMN(),0),"")</f>
        <v/>
      </c>
    </row>
    <row r="6059" spans="1:12" x14ac:dyDescent="0.3">
      <c r="A6059" s="1" t="s">
        <v>1358</v>
      </c>
      <c r="B6059" s="1" t="s">
        <v>23</v>
      </c>
      <c r="C6059" s="2">
        <f>IFERROR(VLOOKUP(Tableau2[[#This Row],[PR]],'Taux sortant'!$I$9:$S$167,COLUMN(),0),"")</f>
        <v>13.58</v>
      </c>
      <c r="D6059" s="2">
        <f>IFERROR(VLOOKUP(Tableau2[[#This Row],[PR]],'Taux sortant'!$I$9:$S$167,COLUMN(),0),"")</f>
        <v>10.97</v>
      </c>
      <c r="E6059" s="2">
        <f>IFERROR(VLOOKUP(Tableau2[[#This Row],[PR]],'Taux sortant'!$I$9:$S$167,COLUMN(),0),"")</f>
        <v>8.0500000000000007</v>
      </c>
      <c r="F6059" s="2">
        <f>IFERROR(VLOOKUP(Tableau2[[#This Row],[PR]],'Taux sortant'!$I$9:$S$167,COLUMN(),0),"")</f>
        <v>6.64</v>
      </c>
      <c r="G6059" s="2">
        <f>IFERROR(VLOOKUP(Tableau2[[#This Row],[PR]],'Taux sortant'!$I$9:$S$167,COLUMN(),0),"")</f>
        <v>5.59</v>
      </c>
      <c r="H6059" s="2">
        <f>IFERROR(VLOOKUP(Tableau2[[#This Row],[PR]],'Taux sortant'!$I$9:$S$167,COLUMN(),0),"")</f>
        <v>4.79</v>
      </c>
      <c r="I6059" s="2">
        <f>IFERROR(VLOOKUP(Tableau2[[#This Row],[PR]],'Taux sortant'!$I$9:$S$167,COLUMN(),0),"")</f>
        <v>4.2300000000000004</v>
      </c>
      <c r="J6059" s="2">
        <f>IFERROR(VLOOKUP(Tableau2[[#This Row],[PR]],'Taux sortant'!$I$9:$S$167,COLUMN(),0),"")</f>
        <v>0</v>
      </c>
      <c r="K6059" s="2">
        <f>IFERROR(VLOOKUP(Tableau2[[#This Row],[PR]],'Taux sortant'!$I$9:$S$167,COLUMN(),0),"")</f>
        <v>0</v>
      </c>
      <c r="L6059" s="2" t="str">
        <f>IFERROR(VLOOKUP(Tableau2[[#This Row],[PR]],'Taux sortant'!$I$9:$S$167,COLUMN(),0),"")</f>
        <v/>
      </c>
    </row>
    <row r="6060" spans="1:12" x14ac:dyDescent="0.3">
      <c r="A6060" s="1" t="s">
        <v>2735</v>
      </c>
      <c r="B6060" s="1" t="s">
        <v>1605</v>
      </c>
      <c r="C6060" s="2">
        <f>IFERROR(VLOOKUP(Tableau2[[#This Row],[PR]],'Taux sortant'!$I$9:$S$167,COLUMN(),0),"")</f>
        <v>20.91</v>
      </c>
      <c r="D6060" s="2">
        <f>IFERROR(VLOOKUP(Tableau2[[#This Row],[PR]],'Taux sortant'!$I$9:$S$167,COLUMN(),0),"")</f>
        <v>16.62</v>
      </c>
      <c r="E6060" s="2">
        <f>IFERROR(VLOOKUP(Tableau2[[#This Row],[PR]],'Taux sortant'!$I$9:$S$167,COLUMN(),0),"")</f>
        <v>12.11</v>
      </c>
      <c r="F6060" s="2">
        <f>IFERROR(VLOOKUP(Tableau2[[#This Row],[PR]],'Taux sortant'!$I$9:$S$167,COLUMN(),0),"")</f>
        <v>9.7100000000000009</v>
      </c>
      <c r="G6060" s="2">
        <f>IFERROR(VLOOKUP(Tableau2[[#This Row],[PR]],'Taux sortant'!$I$9:$S$167,COLUMN(),0),"")</f>
        <v>7</v>
      </c>
      <c r="H6060" s="2">
        <f>IFERROR(VLOOKUP(Tableau2[[#This Row],[PR]],'Taux sortant'!$I$9:$S$167,COLUMN(),0),"")</f>
        <v>4.8099999999999996</v>
      </c>
      <c r="I6060" s="2">
        <f>IFERROR(VLOOKUP(Tableau2[[#This Row],[PR]],'Taux sortant'!$I$9:$S$167,COLUMN(),0),"")</f>
        <v>4.1900000000000004</v>
      </c>
      <c r="J6060" s="2">
        <f>IFERROR(VLOOKUP(Tableau2[[#This Row],[PR]],'Taux sortant'!$I$9:$S$167,COLUMN(),0),"")</f>
        <v>0</v>
      </c>
      <c r="K6060" s="2">
        <f>IFERROR(VLOOKUP(Tableau2[[#This Row],[PR]],'Taux sortant'!$I$9:$S$167,COLUMN(),0),"")</f>
        <v>0</v>
      </c>
      <c r="L6060" s="2" t="str">
        <f>IFERROR(VLOOKUP(Tableau2[[#This Row],[PR]],'Taux sortant'!$I$9:$S$167,COLUMN(),0),"")</f>
        <v/>
      </c>
    </row>
    <row r="6061" spans="1:12" x14ac:dyDescent="0.3">
      <c r="A6061" s="1" t="s">
        <v>2738</v>
      </c>
      <c r="B6061" s="1" t="s">
        <v>1790</v>
      </c>
      <c r="C6061" s="2">
        <f>IFERROR(VLOOKUP(Tableau2[[#This Row],[PR]],'Taux sortant'!$I$9:$S$167,COLUMN(),0),"")</f>
        <v>20.27</v>
      </c>
      <c r="D6061" s="2">
        <f>IFERROR(VLOOKUP(Tableau2[[#This Row],[PR]],'Taux sortant'!$I$9:$S$167,COLUMN(),0),"")</f>
        <v>17.12</v>
      </c>
      <c r="E6061" s="2">
        <f>IFERROR(VLOOKUP(Tableau2[[#This Row],[PR]],'Taux sortant'!$I$9:$S$167,COLUMN(),0),"")</f>
        <v>13.15</v>
      </c>
      <c r="F6061" s="2">
        <f>IFERROR(VLOOKUP(Tableau2[[#This Row],[PR]],'Taux sortant'!$I$9:$S$167,COLUMN(),0),"")</f>
        <v>9.51</v>
      </c>
      <c r="G6061" s="2">
        <f>IFERROR(VLOOKUP(Tableau2[[#This Row],[PR]],'Taux sortant'!$I$9:$S$167,COLUMN(),0),"")</f>
        <v>6.45</v>
      </c>
      <c r="H6061" s="2">
        <f>IFERROR(VLOOKUP(Tableau2[[#This Row],[PR]],'Taux sortant'!$I$9:$S$167,COLUMN(),0),"")</f>
        <v>4.6399999999999997</v>
      </c>
      <c r="I6061" s="2">
        <f>IFERROR(VLOOKUP(Tableau2[[#This Row],[PR]],'Taux sortant'!$I$9:$S$167,COLUMN(),0),"")</f>
        <v>3.62</v>
      </c>
      <c r="J6061" s="2">
        <f>IFERROR(VLOOKUP(Tableau2[[#This Row],[PR]],'Taux sortant'!$I$9:$S$167,COLUMN(),0),"")</f>
        <v>0</v>
      </c>
      <c r="K6061" s="2">
        <f>IFERROR(VLOOKUP(Tableau2[[#This Row],[PR]],'Taux sortant'!$I$9:$S$167,COLUMN(),0),"")</f>
        <v>0</v>
      </c>
      <c r="L6061" s="2" t="str">
        <f>IFERROR(VLOOKUP(Tableau2[[#This Row],[PR]],'Taux sortant'!$I$9:$S$167,COLUMN(),0),"")</f>
        <v/>
      </c>
    </row>
    <row r="6062" spans="1:12" x14ac:dyDescent="0.3">
      <c r="A6062" s="1" t="s">
        <v>2741</v>
      </c>
      <c r="B6062" s="1" t="s">
        <v>1695</v>
      </c>
      <c r="C6062" s="2">
        <f>IFERROR(VLOOKUP(Tableau2[[#This Row],[PR]],'Taux sortant'!$I$9:$S$167,COLUMN(),0),"")</f>
        <v>9.59</v>
      </c>
      <c r="D6062" s="2">
        <f>IFERROR(VLOOKUP(Tableau2[[#This Row],[PR]],'Taux sortant'!$I$9:$S$167,COLUMN(),0),"")</f>
        <v>7.53</v>
      </c>
      <c r="E6062" s="2">
        <f>IFERROR(VLOOKUP(Tableau2[[#This Row],[PR]],'Taux sortant'!$I$9:$S$167,COLUMN(),0),"")</f>
        <v>5.2</v>
      </c>
      <c r="F6062" s="2">
        <f>IFERROR(VLOOKUP(Tableau2[[#This Row],[PR]],'Taux sortant'!$I$9:$S$167,COLUMN(),0),"")</f>
        <v>4.08</v>
      </c>
      <c r="G6062" s="2">
        <f>IFERROR(VLOOKUP(Tableau2[[#This Row],[PR]],'Taux sortant'!$I$9:$S$167,COLUMN(),0),"")</f>
        <v>3.34</v>
      </c>
      <c r="H6062" s="2">
        <f>IFERROR(VLOOKUP(Tableau2[[#This Row],[PR]],'Taux sortant'!$I$9:$S$167,COLUMN(),0),"")</f>
        <v>2.88</v>
      </c>
      <c r="I6062" s="2">
        <f>IFERROR(VLOOKUP(Tableau2[[#This Row],[PR]],'Taux sortant'!$I$9:$S$167,COLUMN(),0),"")</f>
        <v>2.59</v>
      </c>
      <c r="J6062" s="2">
        <f>IFERROR(VLOOKUP(Tableau2[[#This Row],[PR]],'Taux sortant'!$I$9:$S$167,COLUMN(),0),"")</f>
        <v>0</v>
      </c>
      <c r="K6062" s="2">
        <f>IFERROR(VLOOKUP(Tableau2[[#This Row],[PR]],'Taux sortant'!$I$9:$S$167,COLUMN(),0),"")</f>
        <v>0</v>
      </c>
      <c r="L6062" s="2" t="str">
        <f>IFERROR(VLOOKUP(Tableau2[[#This Row],[PR]],'Taux sortant'!$I$9:$S$167,COLUMN(),0),"")</f>
        <v/>
      </c>
    </row>
    <row r="6063" spans="1:12" x14ac:dyDescent="0.3">
      <c r="A6063" s="1" t="s">
        <v>2744</v>
      </c>
      <c r="B6063" s="1" t="s">
        <v>1865</v>
      </c>
      <c r="C6063" s="2">
        <f>IFERROR(VLOOKUP(Tableau2[[#This Row],[PR]],'Taux sortant'!$I$9:$S$167,COLUMN(),0),"")</f>
        <v>18.14</v>
      </c>
      <c r="D6063" s="2">
        <f>IFERROR(VLOOKUP(Tableau2[[#This Row],[PR]],'Taux sortant'!$I$9:$S$167,COLUMN(),0),"")</f>
        <v>14.95</v>
      </c>
      <c r="E6063" s="2">
        <f>IFERROR(VLOOKUP(Tableau2[[#This Row],[PR]],'Taux sortant'!$I$9:$S$167,COLUMN(),0),"")</f>
        <v>11.82</v>
      </c>
      <c r="F6063" s="2">
        <f>IFERROR(VLOOKUP(Tableau2[[#This Row],[PR]],'Taux sortant'!$I$9:$S$167,COLUMN(),0),"")</f>
        <v>8.19</v>
      </c>
      <c r="G6063" s="2">
        <f>IFERROR(VLOOKUP(Tableau2[[#This Row],[PR]],'Taux sortant'!$I$9:$S$167,COLUMN(),0),"")</f>
        <v>5.73</v>
      </c>
      <c r="H6063" s="2">
        <f>IFERROR(VLOOKUP(Tableau2[[#This Row],[PR]],'Taux sortant'!$I$9:$S$167,COLUMN(),0),"")</f>
        <v>4.3</v>
      </c>
      <c r="I6063" s="2">
        <f>IFERROR(VLOOKUP(Tableau2[[#This Row],[PR]],'Taux sortant'!$I$9:$S$167,COLUMN(),0),"")</f>
        <v>3.94</v>
      </c>
      <c r="J6063" s="2">
        <f>IFERROR(VLOOKUP(Tableau2[[#This Row],[PR]],'Taux sortant'!$I$9:$S$167,COLUMN(),0),"")</f>
        <v>0</v>
      </c>
      <c r="K6063" s="2">
        <f>IFERROR(VLOOKUP(Tableau2[[#This Row],[PR]],'Taux sortant'!$I$9:$S$167,COLUMN(),0),"")</f>
        <v>0</v>
      </c>
      <c r="L6063" s="2" t="str">
        <f>IFERROR(VLOOKUP(Tableau2[[#This Row],[PR]],'Taux sortant'!$I$9:$S$167,COLUMN(),0),"")</f>
        <v/>
      </c>
    </row>
    <row r="6064" spans="1:12" x14ac:dyDescent="0.3">
      <c r="A6064" s="1" t="s">
        <v>1361</v>
      </c>
      <c r="B6064" s="1" t="s">
        <v>219</v>
      </c>
      <c r="C6064" s="2">
        <f>IFERROR(VLOOKUP(Tableau2[[#This Row],[PR]],'Taux sortant'!$I$9:$S$167,COLUMN(),0),"")</f>
        <v>12.63</v>
      </c>
      <c r="D6064" s="2">
        <f>IFERROR(VLOOKUP(Tableau2[[#This Row],[PR]],'Taux sortant'!$I$9:$S$167,COLUMN(),0),"")</f>
        <v>10.14</v>
      </c>
      <c r="E6064" s="2">
        <f>IFERROR(VLOOKUP(Tableau2[[#This Row],[PR]],'Taux sortant'!$I$9:$S$167,COLUMN(),0),"")</f>
        <v>7.31</v>
      </c>
      <c r="F6064" s="2">
        <f>IFERROR(VLOOKUP(Tableau2[[#This Row],[PR]],'Taux sortant'!$I$9:$S$167,COLUMN(),0),"")</f>
        <v>5.96</v>
      </c>
      <c r="G6064" s="2">
        <f>IFERROR(VLOOKUP(Tableau2[[#This Row],[PR]],'Taux sortant'!$I$9:$S$167,COLUMN(),0),"")</f>
        <v>4.9800000000000004</v>
      </c>
      <c r="H6064" s="2">
        <f>IFERROR(VLOOKUP(Tableau2[[#This Row],[PR]],'Taux sortant'!$I$9:$S$167,COLUMN(),0),"")</f>
        <v>4.2</v>
      </c>
      <c r="I6064" s="2">
        <f>IFERROR(VLOOKUP(Tableau2[[#This Row],[PR]],'Taux sortant'!$I$9:$S$167,COLUMN(),0),"")</f>
        <v>3.68</v>
      </c>
      <c r="J6064" s="2">
        <f>IFERROR(VLOOKUP(Tableau2[[#This Row],[PR]],'Taux sortant'!$I$9:$S$167,COLUMN(),0),"")</f>
        <v>0</v>
      </c>
      <c r="K6064" s="2">
        <f>IFERROR(VLOOKUP(Tableau2[[#This Row],[PR]],'Taux sortant'!$I$9:$S$167,COLUMN(),0),"")</f>
        <v>0</v>
      </c>
      <c r="L6064" s="2" t="str">
        <f>IFERROR(VLOOKUP(Tableau2[[#This Row],[PR]],'Taux sortant'!$I$9:$S$167,COLUMN(),0),"")</f>
        <v/>
      </c>
    </row>
    <row r="6065" spans="1:12" x14ac:dyDescent="0.3">
      <c r="A6065" s="1" t="s">
        <v>6464</v>
      </c>
      <c r="B6065" s="1" t="s">
        <v>5845</v>
      </c>
      <c r="C6065" s="2">
        <f>IFERROR(VLOOKUP(Tableau2[[#This Row],[PR]],'Taux sortant'!$I$9:$S$167,COLUMN(),0),"")</f>
        <v>36.74</v>
      </c>
      <c r="D6065" s="2">
        <f>IFERROR(VLOOKUP(Tableau2[[#This Row],[PR]],'Taux sortant'!$I$9:$S$167,COLUMN(),0),"")</f>
        <v>33.47</v>
      </c>
      <c r="E6065" s="2">
        <f>IFERROR(VLOOKUP(Tableau2[[#This Row],[PR]],'Taux sortant'!$I$9:$S$167,COLUMN(),0),"")</f>
        <v>28.88</v>
      </c>
      <c r="F6065" s="2">
        <f>IFERROR(VLOOKUP(Tableau2[[#This Row],[PR]],'Taux sortant'!$I$9:$S$167,COLUMN(),0),"")</f>
        <v>26.18</v>
      </c>
      <c r="G6065" s="2">
        <f>IFERROR(VLOOKUP(Tableau2[[#This Row],[PR]],'Taux sortant'!$I$9:$S$167,COLUMN(),0),"")</f>
        <v>23.09</v>
      </c>
      <c r="H6065" s="2">
        <f>IFERROR(VLOOKUP(Tableau2[[#This Row],[PR]],'Taux sortant'!$I$9:$S$167,COLUMN(),0),"")</f>
        <v>20.68</v>
      </c>
      <c r="I6065" s="2">
        <f>IFERROR(VLOOKUP(Tableau2[[#This Row],[PR]],'Taux sortant'!$I$9:$S$167,COLUMN(),0),"")</f>
        <v>18.53</v>
      </c>
      <c r="J6065" s="2">
        <f>IFERROR(VLOOKUP(Tableau2[[#This Row],[PR]],'Taux sortant'!$I$9:$S$167,COLUMN(),0),"")</f>
        <v>0</v>
      </c>
      <c r="K6065" s="2">
        <f>IFERROR(VLOOKUP(Tableau2[[#This Row],[PR]],'Taux sortant'!$I$9:$S$167,COLUMN(),0),"")</f>
        <v>0</v>
      </c>
      <c r="L6065" s="2" t="str">
        <f>IFERROR(VLOOKUP(Tableau2[[#This Row],[PR]],'Taux sortant'!$I$9:$S$167,COLUMN(),0),"")</f>
        <v/>
      </c>
    </row>
    <row r="6066" spans="1:12" x14ac:dyDescent="0.3">
      <c r="A6066" s="1" t="s">
        <v>1364</v>
      </c>
      <c r="B6066" s="1" t="s">
        <v>21</v>
      </c>
      <c r="C6066" s="2">
        <f>IFERROR(VLOOKUP(Tableau2[[#This Row],[PR]],'Taux sortant'!$I$9:$S$167,COLUMN(),0),"")</f>
        <v>20.25</v>
      </c>
      <c r="D6066" s="2">
        <f>IFERROR(VLOOKUP(Tableau2[[#This Row],[PR]],'Taux sortant'!$I$9:$S$167,COLUMN(),0),"")</f>
        <v>16.2</v>
      </c>
      <c r="E6066" s="2">
        <f>IFERROR(VLOOKUP(Tableau2[[#This Row],[PR]],'Taux sortant'!$I$9:$S$167,COLUMN(),0),"")</f>
        <v>11.68</v>
      </c>
      <c r="F6066" s="2">
        <f>IFERROR(VLOOKUP(Tableau2[[#This Row],[PR]],'Taux sortant'!$I$9:$S$167,COLUMN(),0),"")</f>
        <v>9.25</v>
      </c>
      <c r="G6066" s="2">
        <f>IFERROR(VLOOKUP(Tableau2[[#This Row],[PR]],'Taux sortant'!$I$9:$S$167,COLUMN(),0),"")</f>
        <v>7.08</v>
      </c>
      <c r="H6066" s="2">
        <f>IFERROR(VLOOKUP(Tableau2[[#This Row],[PR]],'Taux sortant'!$I$9:$S$167,COLUMN(),0),"")</f>
        <v>5.36</v>
      </c>
      <c r="I6066" s="2">
        <f>IFERROR(VLOOKUP(Tableau2[[#This Row],[PR]],'Taux sortant'!$I$9:$S$167,COLUMN(),0),"")</f>
        <v>4.8499999999999996</v>
      </c>
      <c r="J6066" s="2">
        <f>IFERROR(VLOOKUP(Tableau2[[#This Row],[PR]],'Taux sortant'!$I$9:$S$167,COLUMN(),0),"")</f>
        <v>0</v>
      </c>
      <c r="K6066" s="2">
        <f>IFERROR(VLOOKUP(Tableau2[[#This Row],[PR]],'Taux sortant'!$I$9:$S$167,COLUMN(),0),"")</f>
        <v>0</v>
      </c>
      <c r="L6066" s="2" t="str">
        <f>IFERROR(VLOOKUP(Tableau2[[#This Row],[PR]],'Taux sortant'!$I$9:$S$167,COLUMN(),0),"")</f>
        <v/>
      </c>
    </row>
    <row r="6067" spans="1:12" x14ac:dyDescent="0.3">
      <c r="A6067" s="1" t="s">
        <v>2747</v>
      </c>
      <c r="B6067" s="1" t="s">
        <v>1749</v>
      </c>
      <c r="C6067" s="2">
        <f>IFERROR(VLOOKUP(Tableau2[[#This Row],[PR]],'Taux sortant'!$I$9:$S$167,COLUMN(),0),"")</f>
        <v>9.59</v>
      </c>
      <c r="D6067" s="2">
        <f>IFERROR(VLOOKUP(Tableau2[[#This Row],[PR]],'Taux sortant'!$I$9:$S$167,COLUMN(),0),"")</f>
        <v>7.53</v>
      </c>
      <c r="E6067" s="2">
        <f>IFERROR(VLOOKUP(Tableau2[[#This Row],[PR]],'Taux sortant'!$I$9:$S$167,COLUMN(),0),"")</f>
        <v>5.2</v>
      </c>
      <c r="F6067" s="2">
        <f>IFERROR(VLOOKUP(Tableau2[[#This Row],[PR]],'Taux sortant'!$I$9:$S$167,COLUMN(),0),"")</f>
        <v>4.08</v>
      </c>
      <c r="G6067" s="2">
        <f>IFERROR(VLOOKUP(Tableau2[[#This Row],[PR]],'Taux sortant'!$I$9:$S$167,COLUMN(),0),"")</f>
        <v>3.34</v>
      </c>
      <c r="H6067" s="2">
        <f>IFERROR(VLOOKUP(Tableau2[[#This Row],[PR]],'Taux sortant'!$I$9:$S$167,COLUMN(),0),"")</f>
        <v>2.88</v>
      </c>
      <c r="I6067" s="2">
        <f>IFERROR(VLOOKUP(Tableau2[[#This Row],[PR]],'Taux sortant'!$I$9:$S$167,COLUMN(),0),"")</f>
        <v>2.59</v>
      </c>
      <c r="J6067" s="2">
        <f>IFERROR(VLOOKUP(Tableau2[[#This Row],[PR]],'Taux sortant'!$I$9:$S$167,COLUMN(),0),"")</f>
        <v>0</v>
      </c>
      <c r="K6067" s="2">
        <f>IFERROR(VLOOKUP(Tableau2[[#This Row],[PR]],'Taux sortant'!$I$9:$S$167,COLUMN(),0),"")</f>
        <v>0</v>
      </c>
      <c r="L6067" s="2" t="str">
        <f>IFERROR(VLOOKUP(Tableau2[[#This Row],[PR]],'Taux sortant'!$I$9:$S$167,COLUMN(),0),"")</f>
        <v/>
      </c>
    </row>
    <row r="6068" spans="1:12" x14ac:dyDescent="0.3">
      <c r="A6068" s="1" t="s">
        <v>2750</v>
      </c>
      <c r="B6068" s="1" t="s">
        <v>1749</v>
      </c>
      <c r="C6068" s="2">
        <f>IFERROR(VLOOKUP(Tableau2[[#This Row],[PR]],'Taux sortant'!$I$9:$S$167,COLUMN(),0),"")</f>
        <v>9.59</v>
      </c>
      <c r="D6068" s="2">
        <f>IFERROR(VLOOKUP(Tableau2[[#This Row],[PR]],'Taux sortant'!$I$9:$S$167,COLUMN(),0),"")</f>
        <v>7.53</v>
      </c>
      <c r="E6068" s="2">
        <f>IFERROR(VLOOKUP(Tableau2[[#This Row],[PR]],'Taux sortant'!$I$9:$S$167,COLUMN(),0),"")</f>
        <v>5.2</v>
      </c>
      <c r="F6068" s="2">
        <f>IFERROR(VLOOKUP(Tableau2[[#This Row],[PR]],'Taux sortant'!$I$9:$S$167,COLUMN(),0),"")</f>
        <v>4.08</v>
      </c>
      <c r="G6068" s="2">
        <f>IFERROR(VLOOKUP(Tableau2[[#This Row],[PR]],'Taux sortant'!$I$9:$S$167,COLUMN(),0),"")</f>
        <v>3.34</v>
      </c>
      <c r="H6068" s="2">
        <f>IFERROR(VLOOKUP(Tableau2[[#This Row],[PR]],'Taux sortant'!$I$9:$S$167,COLUMN(),0),"")</f>
        <v>2.88</v>
      </c>
      <c r="I6068" s="2">
        <f>IFERROR(VLOOKUP(Tableau2[[#This Row],[PR]],'Taux sortant'!$I$9:$S$167,COLUMN(),0),"")</f>
        <v>2.59</v>
      </c>
      <c r="J6068" s="2">
        <f>IFERROR(VLOOKUP(Tableau2[[#This Row],[PR]],'Taux sortant'!$I$9:$S$167,COLUMN(),0),"")</f>
        <v>0</v>
      </c>
      <c r="K6068" s="2">
        <f>IFERROR(VLOOKUP(Tableau2[[#This Row],[PR]],'Taux sortant'!$I$9:$S$167,COLUMN(),0),"")</f>
        <v>0</v>
      </c>
      <c r="L6068" s="2" t="str">
        <f>IFERROR(VLOOKUP(Tableau2[[#This Row],[PR]],'Taux sortant'!$I$9:$S$167,COLUMN(),0),"")</f>
        <v/>
      </c>
    </row>
    <row r="6069" spans="1:12" x14ac:dyDescent="0.3">
      <c r="A6069" s="1" t="s">
        <v>5290</v>
      </c>
      <c r="B6069" s="1" t="s">
        <v>4174</v>
      </c>
      <c r="C6069" s="2">
        <f>IFERROR(VLOOKUP(Tableau2[[#This Row],[PR]],'Taux sortant'!$I$9:$S$167,COLUMN(),0),"")</f>
        <v>18.22</v>
      </c>
      <c r="D6069" s="2">
        <f>IFERROR(VLOOKUP(Tableau2[[#This Row],[PR]],'Taux sortant'!$I$9:$S$167,COLUMN(),0),"")</f>
        <v>15.54</v>
      </c>
      <c r="E6069" s="2">
        <f>IFERROR(VLOOKUP(Tableau2[[#This Row],[PR]],'Taux sortant'!$I$9:$S$167,COLUMN(),0),"")</f>
        <v>12.42</v>
      </c>
      <c r="F6069" s="2">
        <f>IFERROR(VLOOKUP(Tableau2[[#This Row],[PR]],'Taux sortant'!$I$9:$S$167,COLUMN(),0),"")</f>
        <v>10.85</v>
      </c>
      <c r="G6069" s="2">
        <f>IFERROR(VLOOKUP(Tableau2[[#This Row],[PR]],'Taux sortant'!$I$9:$S$167,COLUMN(),0),"")</f>
        <v>9.4499999999999993</v>
      </c>
      <c r="H6069" s="2">
        <f>IFERROR(VLOOKUP(Tableau2[[#This Row],[PR]],'Taux sortant'!$I$9:$S$167,COLUMN(),0),"")</f>
        <v>8.27</v>
      </c>
      <c r="I6069" s="2">
        <f>IFERROR(VLOOKUP(Tableau2[[#This Row],[PR]],'Taux sortant'!$I$9:$S$167,COLUMN(),0),"")</f>
        <v>7.27</v>
      </c>
      <c r="J6069" s="2">
        <f>IFERROR(VLOOKUP(Tableau2[[#This Row],[PR]],'Taux sortant'!$I$9:$S$167,COLUMN(),0),"")</f>
        <v>0</v>
      </c>
      <c r="K6069" s="2">
        <f>IFERROR(VLOOKUP(Tableau2[[#This Row],[PR]],'Taux sortant'!$I$9:$S$167,COLUMN(),0),"")</f>
        <v>0</v>
      </c>
      <c r="L6069" s="2" t="str">
        <f>IFERROR(VLOOKUP(Tableau2[[#This Row],[PR]],'Taux sortant'!$I$9:$S$167,COLUMN(),0),"")</f>
        <v/>
      </c>
    </row>
    <row r="6070" spans="1:12" x14ac:dyDescent="0.3">
      <c r="A6070" s="1" t="s">
        <v>2753</v>
      </c>
      <c r="B6070" s="1" t="s">
        <v>1523</v>
      </c>
      <c r="C6070" s="2">
        <f>IFERROR(VLOOKUP(Tableau2[[#This Row],[PR]],'Taux sortant'!$I$9:$S$167,COLUMN(),0),"")</f>
        <v>20.91</v>
      </c>
      <c r="D6070" s="2">
        <f>IFERROR(VLOOKUP(Tableau2[[#This Row],[PR]],'Taux sortant'!$I$9:$S$167,COLUMN(),0),"")</f>
        <v>16.62</v>
      </c>
      <c r="E6070" s="2">
        <f>IFERROR(VLOOKUP(Tableau2[[#This Row],[PR]],'Taux sortant'!$I$9:$S$167,COLUMN(),0),"")</f>
        <v>12.11</v>
      </c>
      <c r="F6070" s="2">
        <f>IFERROR(VLOOKUP(Tableau2[[#This Row],[PR]],'Taux sortant'!$I$9:$S$167,COLUMN(),0),"")</f>
        <v>9.7100000000000009</v>
      </c>
      <c r="G6070" s="2">
        <f>IFERROR(VLOOKUP(Tableau2[[#This Row],[PR]],'Taux sortant'!$I$9:$S$167,COLUMN(),0),"")</f>
        <v>7</v>
      </c>
      <c r="H6070" s="2">
        <f>IFERROR(VLOOKUP(Tableau2[[#This Row],[PR]],'Taux sortant'!$I$9:$S$167,COLUMN(),0),"")</f>
        <v>4.8099999999999996</v>
      </c>
      <c r="I6070" s="2">
        <f>IFERROR(VLOOKUP(Tableau2[[#This Row],[PR]],'Taux sortant'!$I$9:$S$167,COLUMN(),0),"")</f>
        <v>4.1900000000000004</v>
      </c>
      <c r="J6070" s="2">
        <f>IFERROR(VLOOKUP(Tableau2[[#This Row],[PR]],'Taux sortant'!$I$9:$S$167,COLUMN(),0),"")</f>
        <v>0</v>
      </c>
      <c r="K6070" s="2">
        <f>IFERROR(VLOOKUP(Tableau2[[#This Row],[PR]],'Taux sortant'!$I$9:$S$167,COLUMN(),0),"")</f>
        <v>0</v>
      </c>
      <c r="L6070" s="2" t="str">
        <f>IFERROR(VLOOKUP(Tableau2[[#This Row],[PR]],'Taux sortant'!$I$9:$S$167,COLUMN(),0),"")</f>
        <v/>
      </c>
    </row>
    <row r="6071" spans="1:12" x14ac:dyDescent="0.3">
      <c r="A6071" s="1" t="s">
        <v>2756</v>
      </c>
      <c r="B6071" s="1" t="s">
        <v>5846</v>
      </c>
      <c r="C6071" s="2" t="str">
        <f>IFERROR(VLOOKUP(Tableau2[[#This Row],[PR]],'Taux sortant'!$I$9:$S$167,COLUMN(),0),"")</f>
        <v/>
      </c>
      <c r="D6071" s="2" t="str">
        <f>IFERROR(VLOOKUP(Tableau2[[#This Row],[PR]],'Taux sortant'!$I$9:$S$167,COLUMN(),0),"")</f>
        <v/>
      </c>
      <c r="E6071" s="2" t="str">
        <f>IFERROR(VLOOKUP(Tableau2[[#This Row],[PR]],'Taux sortant'!$I$9:$S$167,COLUMN(),0),"")</f>
        <v/>
      </c>
      <c r="F6071" s="2" t="str">
        <f>IFERROR(VLOOKUP(Tableau2[[#This Row],[PR]],'Taux sortant'!$I$9:$S$167,COLUMN(),0),"")</f>
        <v/>
      </c>
      <c r="G6071" s="2" t="str">
        <f>IFERROR(VLOOKUP(Tableau2[[#This Row],[PR]],'Taux sortant'!$I$9:$S$167,COLUMN(),0),"")</f>
        <v/>
      </c>
      <c r="H6071" s="2" t="str">
        <f>IFERROR(VLOOKUP(Tableau2[[#This Row],[PR]],'Taux sortant'!$I$9:$S$167,COLUMN(),0),"")</f>
        <v/>
      </c>
      <c r="I6071" s="2" t="str">
        <f>IFERROR(VLOOKUP(Tableau2[[#This Row],[PR]],'Taux sortant'!$I$9:$S$167,COLUMN(),0),"")</f>
        <v/>
      </c>
      <c r="J6071" s="2" t="str">
        <f>IFERROR(VLOOKUP(Tableau2[[#This Row],[PR]],'Taux sortant'!$I$9:$S$167,COLUMN(),0),"")</f>
        <v/>
      </c>
      <c r="K6071" s="2" t="str">
        <f>IFERROR(VLOOKUP(Tableau2[[#This Row],[PR]],'Taux sortant'!$I$9:$S$167,COLUMN(),0),"")</f>
        <v/>
      </c>
      <c r="L6071" s="2" t="str">
        <f>IFERROR(VLOOKUP(Tableau2[[#This Row],[PR]],'Taux sortant'!$I$9:$S$167,COLUMN(),0),"")</f>
        <v/>
      </c>
    </row>
    <row r="6072" spans="1:12" x14ac:dyDescent="0.3">
      <c r="A6072" s="1" t="s">
        <v>2756</v>
      </c>
      <c r="B6072" s="1" t="s">
        <v>5351</v>
      </c>
      <c r="C6072" s="2">
        <f>IFERROR(VLOOKUP(Tableau2[[#This Row],[PR]],'Taux sortant'!$I$9:$S$167,COLUMN(),0),"")</f>
        <v>16.170000000000002</v>
      </c>
      <c r="D6072" s="2">
        <f>IFERROR(VLOOKUP(Tableau2[[#This Row],[PR]],'Taux sortant'!$I$9:$S$167,COLUMN(),0),"")</f>
        <v>13.54</v>
      </c>
      <c r="E6072" s="2">
        <f>IFERROR(VLOOKUP(Tableau2[[#This Row],[PR]],'Taux sortant'!$I$9:$S$167,COLUMN(),0),"")</f>
        <v>10.49</v>
      </c>
      <c r="F6072" s="2">
        <f>IFERROR(VLOOKUP(Tableau2[[#This Row],[PR]],'Taux sortant'!$I$9:$S$167,COLUMN(),0),"")</f>
        <v>8.9700000000000006</v>
      </c>
      <c r="G6072" s="2">
        <f>IFERROR(VLOOKUP(Tableau2[[#This Row],[PR]],'Taux sortant'!$I$9:$S$167,COLUMN(),0),"")</f>
        <v>7.62</v>
      </c>
      <c r="H6072" s="2">
        <f>IFERROR(VLOOKUP(Tableau2[[#This Row],[PR]],'Taux sortant'!$I$9:$S$167,COLUMN(),0),"")</f>
        <v>6.52</v>
      </c>
      <c r="I6072" s="2">
        <f>IFERROR(VLOOKUP(Tableau2[[#This Row],[PR]],'Taux sortant'!$I$9:$S$167,COLUMN(),0),"")</f>
        <v>5.64</v>
      </c>
      <c r="J6072" s="2">
        <f>IFERROR(VLOOKUP(Tableau2[[#This Row],[PR]],'Taux sortant'!$I$9:$S$167,COLUMN(),0),"")</f>
        <v>0</v>
      </c>
      <c r="K6072" s="2">
        <f>IFERROR(VLOOKUP(Tableau2[[#This Row],[PR]],'Taux sortant'!$I$9:$S$167,COLUMN(),0),"")</f>
        <v>0</v>
      </c>
      <c r="L6072" s="2" t="str">
        <f>IFERROR(VLOOKUP(Tableau2[[#This Row],[PR]],'Taux sortant'!$I$9:$S$167,COLUMN(),0),"")</f>
        <v/>
      </c>
    </row>
    <row r="6073" spans="1:12" x14ac:dyDescent="0.3">
      <c r="A6073" s="1" t="s">
        <v>2756</v>
      </c>
      <c r="B6073" s="1" t="s">
        <v>1540</v>
      </c>
      <c r="C6073" s="2">
        <f>IFERROR(VLOOKUP(Tableau2[[#This Row],[PR]],'Taux sortant'!$I$9:$S$167,COLUMN(),0),"")</f>
        <v>9.59</v>
      </c>
      <c r="D6073" s="2">
        <f>IFERROR(VLOOKUP(Tableau2[[#This Row],[PR]],'Taux sortant'!$I$9:$S$167,COLUMN(),0),"")</f>
        <v>7.53</v>
      </c>
      <c r="E6073" s="2">
        <f>IFERROR(VLOOKUP(Tableau2[[#This Row],[PR]],'Taux sortant'!$I$9:$S$167,COLUMN(),0),"")</f>
        <v>5.2</v>
      </c>
      <c r="F6073" s="2">
        <f>IFERROR(VLOOKUP(Tableau2[[#This Row],[PR]],'Taux sortant'!$I$9:$S$167,COLUMN(),0),"")</f>
        <v>4.08</v>
      </c>
      <c r="G6073" s="2">
        <f>IFERROR(VLOOKUP(Tableau2[[#This Row],[PR]],'Taux sortant'!$I$9:$S$167,COLUMN(),0),"")</f>
        <v>3.34</v>
      </c>
      <c r="H6073" s="2">
        <f>IFERROR(VLOOKUP(Tableau2[[#This Row],[PR]],'Taux sortant'!$I$9:$S$167,COLUMN(),0),"")</f>
        <v>2.88</v>
      </c>
      <c r="I6073" s="2">
        <f>IFERROR(VLOOKUP(Tableau2[[#This Row],[PR]],'Taux sortant'!$I$9:$S$167,COLUMN(),0),"")</f>
        <v>2.59</v>
      </c>
      <c r="J6073" s="2">
        <f>IFERROR(VLOOKUP(Tableau2[[#This Row],[PR]],'Taux sortant'!$I$9:$S$167,COLUMN(),0),"")</f>
        <v>0</v>
      </c>
      <c r="K6073" s="2">
        <f>IFERROR(VLOOKUP(Tableau2[[#This Row],[PR]],'Taux sortant'!$I$9:$S$167,COLUMN(),0),"")</f>
        <v>0</v>
      </c>
      <c r="L6073" s="2" t="str">
        <f>IFERROR(VLOOKUP(Tableau2[[#This Row],[PR]],'Taux sortant'!$I$9:$S$167,COLUMN(),0),"")</f>
        <v/>
      </c>
    </row>
    <row r="6074" spans="1:12" x14ac:dyDescent="0.3">
      <c r="A6074" s="1" t="s">
        <v>3863</v>
      </c>
      <c r="B6074" s="1" t="s">
        <v>4138</v>
      </c>
      <c r="C6074" s="2" t="str">
        <f>IFERROR(VLOOKUP(Tableau2[[#This Row],[PR]],'Taux sortant'!$I$9:$S$167,COLUMN(),0),"")</f>
        <v/>
      </c>
      <c r="D6074" s="2" t="str">
        <f>IFERROR(VLOOKUP(Tableau2[[#This Row],[PR]],'Taux sortant'!$I$9:$S$167,COLUMN(),0),"")</f>
        <v/>
      </c>
      <c r="E6074" s="2" t="str">
        <f>IFERROR(VLOOKUP(Tableau2[[#This Row],[PR]],'Taux sortant'!$I$9:$S$167,COLUMN(),0),"")</f>
        <v/>
      </c>
      <c r="F6074" s="2" t="str">
        <f>IFERROR(VLOOKUP(Tableau2[[#This Row],[PR]],'Taux sortant'!$I$9:$S$167,COLUMN(),0),"")</f>
        <v/>
      </c>
      <c r="G6074" s="2" t="str">
        <f>IFERROR(VLOOKUP(Tableau2[[#This Row],[PR]],'Taux sortant'!$I$9:$S$167,COLUMN(),0),"")</f>
        <v/>
      </c>
      <c r="H6074" s="2" t="str">
        <f>IFERROR(VLOOKUP(Tableau2[[#This Row],[PR]],'Taux sortant'!$I$9:$S$167,COLUMN(),0),"")</f>
        <v/>
      </c>
      <c r="I6074" s="2" t="str">
        <f>IFERROR(VLOOKUP(Tableau2[[#This Row],[PR]],'Taux sortant'!$I$9:$S$167,COLUMN(),0),"")</f>
        <v/>
      </c>
      <c r="J6074" s="2" t="str">
        <f>IFERROR(VLOOKUP(Tableau2[[#This Row],[PR]],'Taux sortant'!$I$9:$S$167,COLUMN(),0),"")</f>
        <v/>
      </c>
      <c r="K6074" s="2" t="str">
        <f>IFERROR(VLOOKUP(Tableau2[[#This Row],[PR]],'Taux sortant'!$I$9:$S$167,COLUMN(),0),"")</f>
        <v/>
      </c>
      <c r="L6074" s="2" t="str">
        <f>IFERROR(VLOOKUP(Tableau2[[#This Row],[PR]],'Taux sortant'!$I$9:$S$167,COLUMN(),0),"")</f>
        <v/>
      </c>
    </row>
    <row r="6075" spans="1:12" x14ac:dyDescent="0.3">
      <c r="A6075" s="1" t="s">
        <v>3863</v>
      </c>
      <c r="B6075" s="1" t="s">
        <v>3084</v>
      </c>
      <c r="C6075" s="2">
        <f>IFERROR(VLOOKUP(Tableau2[[#This Row],[PR]],'Taux sortant'!$I$9:$S$167,COLUMN(),0),"")</f>
        <v>15.12</v>
      </c>
      <c r="D6075" s="2">
        <f>IFERROR(VLOOKUP(Tableau2[[#This Row],[PR]],'Taux sortant'!$I$9:$S$167,COLUMN(),0),"")</f>
        <v>12.61</v>
      </c>
      <c r="E6075" s="2">
        <f>IFERROR(VLOOKUP(Tableau2[[#This Row],[PR]],'Taux sortant'!$I$9:$S$167,COLUMN(),0),"")</f>
        <v>9.7200000000000006</v>
      </c>
      <c r="F6075" s="2">
        <f>IFERROR(VLOOKUP(Tableau2[[#This Row],[PR]],'Taux sortant'!$I$9:$S$167,COLUMN(),0),"")</f>
        <v>8.27</v>
      </c>
      <c r="G6075" s="2">
        <f>IFERROR(VLOOKUP(Tableau2[[#This Row],[PR]],'Taux sortant'!$I$9:$S$167,COLUMN(),0),"")</f>
        <v>7.1</v>
      </c>
      <c r="H6075" s="2">
        <f>IFERROR(VLOOKUP(Tableau2[[#This Row],[PR]],'Taux sortant'!$I$9:$S$167,COLUMN(),0),"")</f>
        <v>6.12</v>
      </c>
      <c r="I6075" s="2">
        <f>IFERROR(VLOOKUP(Tableau2[[#This Row],[PR]],'Taux sortant'!$I$9:$S$167,COLUMN(),0),"")</f>
        <v>5.33</v>
      </c>
      <c r="J6075" s="2">
        <f>IFERROR(VLOOKUP(Tableau2[[#This Row],[PR]],'Taux sortant'!$I$9:$S$167,COLUMN(),0),"")</f>
        <v>0</v>
      </c>
      <c r="K6075" s="2">
        <f>IFERROR(VLOOKUP(Tableau2[[#This Row],[PR]],'Taux sortant'!$I$9:$S$167,COLUMN(),0),"")</f>
        <v>0</v>
      </c>
      <c r="L6075" s="2" t="str">
        <f>IFERROR(VLOOKUP(Tableau2[[#This Row],[PR]],'Taux sortant'!$I$9:$S$167,COLUMN(),0),"")</f>
        <v/>
      </c>
    </row>
    <row r="6076" spans="1:12" x14ac:dyDescent="0.3">
      <c r="A6076" s="1" t="s">
        <v>5694</v>
      </c>
      <c r="B6076" s="1" t="s">
        <v>5356</v>
      </c>
      <c r="C6076" s="2">
        <f>IFERROR(VLOOKUP(Tableau2[[#This Row],[PR]],'Taux sortant'!$I$9:$S$167,COLUMN(),0),"")</f>
        <v>14.1</v>
      </c>
      <c r="D6076" s="2">
        <f>IFERROR(VLOOKUP(Tableau2[[#This Row],[PR]],'Taux sortant'!$I$9:$S$167,COLUMN(),0),"")</f>
        <v>12.41</v>
      </c>
      <c r="E6076" s="2">
        <f>IFERROR(VLOOKUP(Tableau2[[#This Row],[PR]],'Taux sortant'!$I$9:$S$167,COLUMN(),0),"")</f>
        <v>9.0299999999999994</v>
      </c>
      <c r="F6076" s="2">
        <f>IFERROR(VLOOKUP(Tableau2[[#This Row],[PR]],'Taux sortant'!$I$9:$S$167,COLUMN(),0),"")</f>
        <v>7.34</v>
      </c>
      <c r="G6076" s="2">
        <f>IFERROR(VLOOKUP(Tableau2[[#This Row],[PR]],'Taux sortant'!$I$9:$S$167,COLUMN(),0),"")</f>
        <v>6.12</v>
      </c>
      <c r="H6076" s="2">
        <f>IFERROR(VLOOKUP(Tableau2[[#This Row],[PR]],'Taux sortant'!$I$9:$S$167,COLUMN(),0),"")</f>
        <v>5.37</v>
      </c>
      <c r="I6076" s="2">
        <f>IFERROR(VLOOKUP(Tableau2[[#This Row],[PR]],'Taux sortant'!$I$9:$S$167,COLUMN(),0),"")</f>
        <v>4.6500000000000004</v>
      </c>
      <c r="J6076" s="2">
        <f>IFERROR(VLOOKUP(Tableau2[[#This Row],[PR]],'Taux sortant'!$I$9:$S$167,COLUMN(),0),"")</f>
        <v>0</v>
      </c>
      <c r="K6076" s="2">
        <f>IFERROR(VLOOKUP(Tableau2[[#This Row],[PR]],'Taux sortant'!$I$9:$S$167,COLUMN(),0),"")</f>
        <v>1585.65</v>
      </c>
      <c r="L6076" s="2" t="str">
        <f>IFERROR(VLOOKUP(Tableau2[[#This Row],[PR]],'Taux sortant'!$I$9:$S$167,COLUMN(),0),"")</f>
        <v/>
      </c>
    </row>
    <row r="6077" spans="1:12" x14ac:dyDescent="0.3">
      <c r="A6077" s="1" t="s">
        <v>2759</v>
      </c>
      <c r="B6077" s="1" t="s">
        <v>1540</v>
      </c>
      <c r="C6077" s="2">
        <f>IFERROR(VLOOKUP(Tableau2[[#This Row],[PR]],'Taux sortant'!$I$9:$S$167,COLUMN(),0),"")</f>
        <v>9.59</v>
      </c>
      <c r="D6077" s="2">
        <f>IFERROR(VLOOKUP(Tableau2[[#This Row],[PR]],'Taux sortant'!$I$9:$S$167,COLUMN(),0),"")</f>
        <v>7.53</v>
      </c>
      <c r="E6077" s="2">
        <f>IFERROR(VLOOKUP(Tableau2[[#This Row],[PR]],'Taux sortant'!$I$9:$S$167,COLUMN(),0),"")</f>
        <v>5.2</v>
      </c>
      <c r="F6077" s="2">
        <f>IFERROR(VLOOKUP(Tableau2[[#This Row],[PR]],'Taux sortant'!$I$9:$S$167,COLUMN(),0),"")</f>
        <v>4.08</v>
      </c>
      <c r="G6077" s="2">
        <f>IFERROR(VLOOKUP(Tableau2[[#This Row],[PR]],'Taux sortant'!$I$9:$S$167,COLUMN(),0),"")</f>
        <v>3.34</v>
      </c>
      <c r="H6077" s="2">
        <f>IFERROR(VLOOKUP(Tableau2[[#This Row],[PR]],'Taux sortant'!$I$9:$S$167,COLUMN(),0),"")</f>
        <v>2.88</v>
      </c>
      <c r="I6077" s="2">
        <f>IFERROR(VLOOKUP(Tableau2[[#This Row],[PR]],'Taux sortant'!$I$9:$S$167,COLUMN(),0),"")</f>
        <v>2.59</v>
      </c>
      <c r="J6077" s="2">
        <f>IFERROR(VLOOKUP(Tableau2[[#This Row],[PR]],'Taux sortant'!$I$9:$S$167,COLUMN(),0),"")</f>
        <v>0</v>
      </c>
      <c r="K6077" s="2">
        <f>IFERROR(VLOOKUP(Tableau2[[#This Row],[PR]],'Taux sortant'!$I$9:$S$167,COLUMN(),0),"")</f>
        <v>0</v>
      </c>
      <c r="L6077" s="2" t="str">
        <f>IFERROR(VLOOKUP(Tableau2[[#This Row],[PR]],'Taux sortant'!$I$9:$S$167,COLUMN(),0),"")</f>
        <v/>
      </c>
    </row>
    <row r="6078" spans="1:12" x14ac:dyDescent="0.3">
      <c r="A6078" s="1" t="s">
        <v>1367</v>
      </c>
      <c r="B6078" s="1" t="s">
        <v>134</v>
      </c>
      <c r="C6078" s="2">
        <f>IFERROR(VLOOKUP(Tableau2[[#This Row],[PR]],'Taux sortant'!$I$9:$S$167,COLUMN(),0),"")</f>
        <v>20.07</v>
      </c>
      <c r="D6078" s="2">
        <f>IFERROR(VLOOKUP(Tableau2[[#This Row],[PR]],'Taux sortant'!$I$9:$S$167,COLUMN(),0),"")</f>
        <v>15.84</v>
      </c>
      <c r="E6078" s="2">
        <f>IFERROR(VLOOKUP(Tableau2[[#This Row],[PR]],'Taux sortant'!$I$9:$S$167,COLUMN(),0),"")</f>
        <v>11.78</v>
      </c>
      <c r="F6078" s="2">
        <f>IFERROR(VLOOKUP(Tableau2[[#This Row],[PR]],'Taux sortant'!$I$9:$S$167,COLUMN(),0),"")</f>
        <v>8.85</v>
      </c>
      <c r="G6078" s="2">
        <f>IFERROR(VLOOKUP(Tableau2[[#This Row],[PR]],'Taux sortant'!$I$9:$S$167,COLUMN(),0),"")</f>
        <v>6.72</v>
      </c>
      <c r="H6078" s="2">
        <f>IFERROR(VLOOKUP(Tableau2[[#This Row],[PR]],'Taux sortant'!$I$9:$S$167,COLUMN(),0),"")</f>
        <v>5.19</v>
      </c>
      <c r="I6078" s="2">
        <f>IFERROR(VLOOKUP(Tableau2[[#This Row],[PR]],'Taux sortant'!$I$9:$S$167,COLUMN(),0),"")</f>
        <v>4.37</v>
      </c>
      <c r="J6078" s="2">
        <f>IFERROR(VLOOKUP(Tableau2[[#This Row],[PR]],'Taux sortant'!$I$9:$S$167,COLUMN(),0),"")</f>
        <v>0</v>
      </c>
      <c r="K6078" s="2">
        <f>IFERROR(VLOOKUP(Tableau2[[#This Row],[PR]],'Taux sortant'!$I$9:$S$167,COLUMN(),0),"")</f>
        <v>0</v>
      </c>
      <c r="L6078" s="2" t="str">
        <f>IFERROR(VLOOKUP(Tableau2[[#This Row],[PR]],'Taux sortant'!$I$9:$S$167,COLUMN(),0),"")</f>
        <v/>
      </c>
    </row>
    <row r="6079" spans="1:12" x14ac:dyDescent="0.3">
      <c r="A6079" s="1" t="s">
        <v>1370</v>
      </c>
      <c r="B6079" s="1" t="s">
        <v>109</v>
      </c>
      <c r="C6079" s="2">
        <f>IFERROR(VLOOKUP(Tableau2[[#This Row],[PR]],'Taux sortant'!$I$9:$S$167,COLUMN(),0),"")</f>
        <v>23.78</v>
      </c>
      <c r="D6079" s="2">
        <f>IFERROR(VLOOKUP(Tableau2[[#This Row],[PR]],'Taux sortant'!$I$9:$S$167,COLUMN(),0),"")</f>
        <v>20.58</v>
      </c>
      <c r="E6079" s="2">
        <f>IFERROR(VLOOKUP(Tableau2[[#This Row],[PR]],'Taux sortant'!$I$9:$S$167,COLUMN(),0),"")</f>
        <v>16.13</v>
      </c>
      <c r="F6079" s="2">
        <f>IFERROR(VLOOKUP(Tableau2[[#This Row],[PR]],'Taux sortant'!$I$9:$S$167,COLUMN(),0),"")</f>
        <v>12.62</v>
      </c>
      <c r="G6079" s="2">
        <f>IFERROR(VLOOKUP(Tableau2[[#This Row],[PR]],'Taux sortant'!$I$9:$S$167,COLUMN(),0),"")</f>
        <v>9</v>
      </c>
      <c r="H6079" s="2">
        <f>IFERROR(VLOOKUP(Tableau2[[#This Row],[PR]],'Taux sortant'!$I$9:$S$167,COLUMN(),0),"")</f>
        <v>5.95</v>
      </c>
      <c r="I6079" s="2">
        <f>IFERROR(VLOOKUP(Tableau2[[#This Row],[PR]],'Taux sortant'!$I$9:$S$167,COLUMN(),0),"")</f>
        <v>4.28</v>
      </c>
      <c r="J6079" s="2">
        <f>IFERROR(VLOOKUP(Tableau2[[#This Row],[PR]],'Taux sortant'!$I$9:$S$167,COLUMN(),0),"")</f>
        <v>0</v>
      </c>
      <c r="K6079" s="2">
        <f>IFERROR(VLOOKUP(Tableau2[[#This Row],[PR]],'Taux sortant'!$I$9:$S$167,COLUMN(),0),"")</f>
        <v>0</v>
      </c>
      <c r="L6079" s="2" t="str">
        <f>IFERROR(VLOOKUP(Tableau2[[#This Row],[PR]],'Taux sortant'!$I$9:$S$167,COLUMN(),0),"")</f>
        <v/>
      </c>
    </row>
    <row r="6080" spans="1:12" x14ac:dyDescent="0.3">
      <c r="A6080" s="1" t="s">
        <v>2762</v>
      </c>
      <c r="B6080" s="1" t="s">
        <v>1816</v>
      </c>
      <c r="C6080" s="2">
        <f>IFERROR(VLOOKUP(Tableau2[[#This Row],[PR]],'Taux sortant'!$I$9:$S$167,COLUMN(),0),"")</f>
        <v>18.93</v>
      </c>
      <c r="D6080" s="2">
        <f>IFERROR(VLOOKUP(Tableau2[[#This Row],[PR]],'Taux sortant'!$I$9:$S$167,COLUMN(),0),"")</f>
        <v>14.85</v>
      </c>
      <c r="E6080" s="2">
        <f>IFERROR(VLOOKUP(Tableau2[[#This Row],[PR]],'Taux sortant'!$I$9:$S$167,COLUMN(),0),"")</f>
        <v>11.22</v>
      </c>
      <c r="F6080" s="2">
        <f>IFERROR(VLOOKUP(Tableau2[[#This Row],[PR]],'Taux sortant'!$I$9:$S$167,COLUMN(),0),"")</f>
        <v>8.25</v>
      </c>
      <c r="G6080" s="2">
        <f>IFERROR(VLOOKUP(Tableau2[[#This Row],[PR]],'Taux sortant'!$I$9:$S$167,COLUMN(),0),"")</f>
        <v>5.71</v>
      </c>
      <c r="H6080" s="2">
        <f>IFERROR(VLOOKUP(Tableau2[[#This Row],[PR]],'Taux sortant'!$I$9:$S$167,COLUMN(),0),"")</f>
        <v>4.21</v>
      </c>
      <c r="I6080" s="2">
        <f>IFERROR(VLOOKUP(Tableau2[[#This Row],[PR]],'Taux sortant'!$I$9:$S$167,COLUMN(),0),"")</f>
        <v>3.29</v>
      </c>
      <c r="J6080" s="2">
        <f>IFERROR(VLOOKUP(Tableau2[[#This Row],[PR]],'Taux sortant'!$I$9:$S$167,COLUMN(),0),"")</f>
        <v>0</v>
      </c>
      <c r="K6080" s="2">
        <f>IFERROR(VLOOKUP(Tableau2[[#This Row],[PR]],'Taux sortant'!$I$9:$S$167,COLUMN(),0),"")</f>
        <v>0</v>
      </c>
      <c r="L6080" s="2" t="str">
        <f>IFERROR(VLOOKUP(Tableau2[[#This Row],[PR]],'Taux sortant'!$I$9:$S$167,COLUMN(),0),"")</f>
        <v/>
      </c>
    </row>
    <row r="6081" spans="1:12" x14ac:dyDescent="0.3">
      <c r="A6081" s="1" t="s">
        <v>2765</v>
      </c>
      <c r="B6081" s="1" t="s">
        <v>1587</v>
      </c>
      <c r="C6081" s="2">
        <f>IFERROR(VLOOKUP(Tableau2[[#This Row],[PR]],'Taux sortant'!$I$9:$S$167,COLUMN(),0),"")</f>
        <v>20.91</v>
      </c>
      <c r="D6081" s="2">
        <f>IFERROR(VLOOKUP(Tableau2[[#This Row],[PR]],'Taux sortant'!$I$9:$S$167,COLUMN(),0),"")</f>
        <v>16.62</v>
      </c>
      <c r="E6081" s="2">
        <f>IFERROR(VLOOKUP(Tableau2[[#This Row],[PR]],'Taux sortant'!$I$9:$S$167,COLUMN(),0),"")</f>
        <v>12.11</v>
      </c>
      <c r="F6081" s="2">
        <f>IFERROR(VLOOKUP(Tableau2[[#This Row],[PR]],'Taux sortant'!$I$9:$S$167,COLUMN(),0),"")</f>
        <v>9.7100000000000009</v>
      </c>
      <c r="G6081" s="2">
        <f>IFERROR(VLOOKUP(Tableau2[[#This Row],[PR]],'Taux sortant'!$I$9:$S$167,COLUMN(),0),"")</f>
        <v>7</v>
      </c>
      <c r="H6081" s="2">
        <f>IFERROR(VLOOKUP(Tableau2[[#This Row],[PR]],'Taux sortant'!$I$9:$S$167,COLUMN(),0),"")</f>
        <v>4.8099999999999996</v>
      </c>
      <c r="I6081" s="2">
        <f>IFERROR(VLOOKUP(Tableau2[[#This Row],[PR]],'Taux sortant'!$I$9:$S$167,COLUMN(),0),"")</f>
        <v>4.1900000000000004</v>
      </c>
      <c r="J6081" s="2">
        <f>IFERROR(VLOOKUP(Tableau2[[#This Row],[PR]],'Taux sortant'!$I$9:$S$167,COLUMN(),0),"")</f>
        <v>0</v>
      </c>
      <c r="K6081" s="2">
        <f>IFERROR(VLOOKUP(Tableau2[[#This Row],[PR]],'Taux sortant'!$I$9:$S$167,COLUMN(),0),"")</f>
        <v>0</v>
      </c>
      <c r="L6081" s="2" t="str">
        <f>IFERROR(VLOOKUP(Tableau2[[#This Row],[PR]],'Taux sortant'!$I$9:$S$167,COLUMN(),0),"")</f>
        <v/>
      </c>
    </row>
    <row r="6082" spans="1:12" x14ac:dyDescent="0.3">
      <c r="A6082" s="1" t="s">
        <v>1576</v>
      </c>
      <c r="B6082" s="1" t="s">
        <v>1576</v>
      </c>
      <c r="C6082" s="2">
        <f>IFERROR(VLOOKUP(Tableau2[[#This Row],[PR]],'Taux sortant'!$I$9:$S$167,COLUMN(),0),"")</f>
        <v>20.7</v>
      </c>
      <c r="D6082" s="2">
        <f>IFERROR(VLOOKUP(Tableau2[[#This Row],[PR]],'Taux sortant'!$I$9:$S$167,COLUMN(),0),"")</f>
        <v>17.239999999999998</v>
      </c>
      <c r="E6082" s="2">
        <f>IFERROR(VLOOKUP(Tableau2[[#This Row],[PR]],'Taux sortant'!$I$9:$S$167,COLUMN(),0),"")</f>
        <v>13.32</v>
      </c>
      <c r="F6082" s="2">
        <f>IFERROR(VLOOKUP(Tableau2[[#This Row],[PR]],'Taux sortant'!$I$9:$S$167,COLUMN(),0),"")</f>
        <v>9.61</v>
      </c>
      <c r="G6082" s="2">
        <f>IFERROR(VLOOKUP(Tableau2[[#This Row],[PR]],'Taux sortant'!$I$9:$S$167,COLUMN(),0),"")</f>
        <v>6.81</v>
      </c>
      <c r="H6082" s="2">
        <f>IFERROR(VLOOKUP(Tableau2[[#This Row],[PR]],'Taux sortant'!$I$9:$S$167,COLUMN(),0),"")</f>
        <v>4.78</v>
      </c>
      <c r="I6082" s="2">
        <f>IFERROR(VLOOKUP(Tableau2[[#This Row],[PR]],'Taux sortant'!$I$9:$S$167,COLUMN(),0),"")</f>
        <v>3.7</v>
      </c>
      <c r="J6082" s="2">
        <f>IFERROR(VLOOKUP(Tableau2[[#This Row],[PR]],'Taux sortant'!$I$9:$S$167,COLUMN(),0),"")</f>
        <v>0</v>
      </c>
      <c r="K6082" s="2">
        <f>IFERROR(VLOOKUP(Tableau2[[#This Row],[PR]],'Taux sortant'!$I$9:$S$167,COLUMN(),0),"")</f>
        <v>0</v>
      </c>
      <c r="L6082" s="2" t="str">
        <f>IFERROR(VLOOKUP(Tableau2[[#This Row],[PR]],'Taux sortant'!$I$9:$S$167,COLUMN(),0),"")</f>
        <v/>
      </c>
    </row>
    <row r="6083" spans="1:12" x14ac:dyDescent="0.3">
      <c r="A6083" s="1" t="s">
        <v>2770</v>
      </c>
      <c r="B6083" s="1" t="s">
        <v>1576</v>
      </c>
      <c r="C6083" s="2">
        <f>IFERROR(VLOOKUP(Tableau2[[#This Row],[PR]],'Taux sortant'!$I$9:$S$167,COLUMN(),0),"")</f>
        <v>20.7</v>
      </c>
      <c r="D6083" s="2">
        <f>IFERROR(VLOOKUP(Tableau2[[#This Row],[PR]],'Taux sortant'!$I$9:$S$167,COLUMN(),0),"")</f>
        <v>17.239999999999998</v>
      </c>
      <c r="E6083" s="2">
        <f>IFERROR(VLOOKUP(Tableau2[[#This Row],[PR]],'Taux sortant'!$I$9:$S$167,COLUMN(),0),"")</f>
        <v>13.32</v>
      </c>
      <c r="F6083" s="2">
        <f>IFERROR(VLOOKUP(Tableau2[[#This Row],[PR]],'Taux sortant'!$I$9:$S$167,COLUMN(),0),"")</f>
        <v>9.61</v>
      </c>
      <c r="G6083" s="2">
        <f>IFERROR(VLOOKUP(Tableau2[[#This Row],[PR]],'Taux sortant'!$I$9:$S$167,COLUMN(),0),"")</f>
        <v>6.81</v>
      </c>
      <c r="H6083" s="2">
        <f>IFERROR(VLOOKUP(Tableau2[[#This Row],[PR]],'Taux sortant'!$I$9:$S$167,COLUMN(),0),"")</f>
        <v>4.78</v>
      </c>
      <c r="I6083" s="2">
        <f>IFERROR(VLOOKUP(Tableau2[[#This Row],[PR]],'Taux sortant'!$I$9:$S$167,COLUMN(),0),"")</f>
        <v>3.7</v>
      </c>
      <c r="J6083" s="2">
        <f>IFERROR(VLOOKUP(Tableau2[[#This Row],[PR]],'Taux sortant'!$I$9:$S$167,COLUMN(),0),"")</f>
        <v>0</v>
      </c>
      <c r="K6083" s="2">
        <f>IFERROR(VLOOKUP(Tableau2[[#This Row],[PR]],'Taux sortant'!$I$9:$S$167,COLUMN(),0),"")</f>
        <v>0</v>
      </c>
      <c r="L6083" s="2" t="str">
        <f>IFERROR(VLOOKUP(Tableau2[[#This Row],[PR]],'Taux sortant'!$I$9:$S$167,COLUMN(),0),"")</f>
        <v/>
      </c>
    </row>
    <row r="6084" spans="1:12" x14ac:dyDescent="0.3">
      <c r="A6084" s="1" t="s">
        <v>2772</v>
      </c>
      <c r="B6084" s="1" t="s">
        <v>1576</v>
      </c>
      <c r="C6084" s="2">
        <f>IFERROR(VLOOKUP(Tableau2[[#This Row],[PR]],'Taux sortant'!$I$9:$S$167,COLUMN(),0),"")</f>
        <v>20.7</v>
      </c>
      <c r="D6084" s="2">
        <f>IFERROR(VLOOKUP(Tableau2[[#This Row],[PR]],'Taux sortant'!$I$9:$S$167,COLUMN(),0),"")</f>
        <v>17.239999999999998</v>
      </c>
      <c r="E6084" s="2">
        <f>IFERROR(VLOOKUP(Tableau2[[#This Row],[PR]],'Taux sortant'!$I$9:$S$167,COLUMN(),0),"")</f>
        <v>13.32</v>
      </c>
      <c r="F6084" s="2">
        <f>IFERROR(VLOOKUP(Tableau2[[#This Row],[PR]],'Taux sortant'!$I$9:$S$167,COLUMN(),0),"")</f>
        <v>9.61</v>
      </c>
      <c r="G6084" s="2">
        <f>IFERROR(VLOOKUP(Tableau2[[#This Row],[PR]],'Taux sortant'!$I$9:$S$167,COLUMN(),0),"")</f>
        <v>6.81</v>
      </c>
      <c r="H6084" s="2">
        <f>IFERROR(VLOOKUP(Tableau2[[#This Row],[PR]],'Taux sortant'!$I$9:$S$167,COLUMN(),0),"")</f>
        <v>4.78</v>
      </c>
      <c r="I6084" s="2">
        <f>IFERROR(VLOOKUP(Tableau2[[#This Row],[PR]],'Taux sortant'!$I$9:$S$167,COLUMN(),0),"")</f>
        <v>3.7</v>
      </c>
      <c r="J6084" s="2">
        <f>IFERROR(VLOOKUP(Tableau2[[#This Row],[PR]],'Taux sortant'!$I$9:$S$167,COLUMN(),0),"")</f>
        <v>0</v>
      </c>
      <c r="K6084" s="2">
        <f>IFERROR(VLOOKUP(Tableau2[[#This Row],[PR]],'Taux sortant'!$I$9:$S$167,COLUMN(),0),"")</f>
        <v>0</v>
      </c>
      <c r="L6084" s="2" t="str">
        <f>IFERROR(VLOOKUP(Tableau2[[#This Row],[PR]],'Taux sortant'!$I$9:$S$167,COLUMN(),0),"")</f>
        <v/>
      </c>
    </row>
    <row r="6085" spans="1:12" x14ac:dyDescent="0.3">
      <c r="A6085" s="1" t="s">
        <v>2775</v>
      </c>
      <c r="B6085" s="1" t="s">
        <v>1669</v>
      </c>
      <c r="C6085" s="2">
        <f>IFERROR(VLOOKUP(Tableau2[[#This Row],[PR]],'Taux sortant'!$I$9:$S$167,COLUMN(),0),"")</f>
        <v>23.63</v>
      </c>
      <c r="D6085" s="2">
        <f>IFERROR(VLOOKUP(Tableau2[[#This Row],[PR]],'Taux sortant'!$I$9:$S$167,COLUMN(),0),"")</f>
        <v>18.579999999999998</v>
      </c>
      <c r="E6085" s="2">
        <f>IFERROR(VLOOKUP(Tableau2[[#This Row],[PR]],'Taux sortant'!$I$9:$S$167,COLUMN(),0),"")</f>
        <v>13.97</v>
      </c>
      <c r="F6085" s="2">
        <f>IFERROR(VLOOKUP(Tableau2[[#This Row],[PR]],'Taux sortant'!$I$9:$S$167,COLUMN(),0),"")</f>
        <v>11.28</v>
      </c>
      <c r="G6085" s="2">
        <f>IFERROR(VLOOKUP(Tableau2[[#This Row],[PR]],'Taux sortant'!$I$9:$S$167,COLUMN(),0),"")</f>
        <v>8.2799999999999994</v>
      </c>
      <c r="H6085" s="2">
        <f>IFERROR(VLOOKUP(Tableau2[[#This Row],[PR]],'Taux sortant'!$I$9:$S$167,COLUMN(),0),"")</f>
        <v>6.16</v>
      </c>
      <c r="I6085" s="2">
        <f>IFERROR(VLOOKUP(Tableau2[[#This Row],[PR]],'Taux sortant'!$I$9:$S$167,COLUMN(),0),"")</f>
        <v>5.49</v>
      </c>
      <c r="J6085" s="2">
        <f>IFERROR(VLOOKUP(Tableau2[[#This Row],[PR]],'Taux sortant'!$I$9:$S$167,COLUMN(),0),"")</f>
        <v>0</v>
      </c>
      <c r="K6085" s="2">
        <f>IFERROR(VLOOKUP(Tableau2[[#This Row],[PR]],'Taux sortant'!$I$9:$S$167,COLUMN(),0),"")</f>
        <v>0</v>
      </c>
      <c r="L6085" s="2" t="str">
        <f>IFERROR(VLOOKUP(Tableau2[[#This Row],[PR]],'Taux sortant'!$I$9:$S$167,COLUMN(),0),"")</f>
        <v/>
      </c>
    </row>
    <row r="6086" spans="1:12" x14ac:dyDescent="0.3">
      <c r="A6086" s="1" t="s">
        <v>2778</v>
      </c>
      <c r="B6086" s="1" t="s">
        <v>1557</v>
      </c>
      <c r="C6086" s="2">
        <f>IFERROR(VLOOKUP(Tableau2[[#This Row],[PR]],'Taux sortant'!$I$9:$S$167,COLUMN(),0),"")</f>
        <v>18.14</v>
      </c>
      <c r="D6086" s="2">
        <f>IFERROR(VLOOKUP(Tableau2[[#This Row],[PR]],'Taux sortant'!$I$9:$S$167,COLUMN(),0),"")</f>
        <v>14.95</v>
      </c>
      <c r="E6086" s="2">
        <f>IFERROR(VLOOKUP(Tableau2[[#This Row],[PR]],'Taux sortant'!$I$9:$S$167,COLUMN(),0),"")</f>
        <v>11.82</v>
      </c>
      <c r="F6086" s="2">
        <f>IFERROR(VLOOKUP(Tableau2[[#This Row],[PR]],'Taux sortant'!$I$9:$S$167,COLUMN(),0),"")</f>
        <v>8.19</v>
      </c>
      <c r="G6086" s="2">
        <f>IFERROR(VLOOKUP(Tableau2[[#This Row],[PR]],'Taux sortant'!$I$9:$S$167,COLUMN(),0),"")</f>
        <v>5.73</v>
      </c>
      <c r="H6086" s="2">
        <f>IFERROR(VLOOKUP(Tableau2[[#This Row],[PR]],'Taux sortant'!$I$9:$S$167,COLUMN(),0),"")</f>
        <v>4.3</v>
      </c>
      <c r="I6086" s="2">
        <f>IFERROR(VLOOKUP(Tableau2[[#This Row],[PR]],'Taux sortant'!$I$9:$S$167,COLUMN(),0),"")</f>
        <v>3.94</v>
      </c>
      <c r="J6086" s="2">
        <f>IFERROR(VLOOKUP(Tableau2[[#This Row],[PR]],'Taux sortant'!$I$9:$S$167,COLUMN(),0),"")</f>
        <v>0</v>
      </c>
      <c r="K6086" s="2">
        <f>IFERROR(VLOOKUP(Tableau2[[#This Row],[PR]],'Taux sortant'!$I$9:$S$167,COLUMN(),0),"")</f>
        <v>0</v>
      </c>
      <c r="L6086" s="2" t="str">
        <f>IFERROR(VLOOKUP(Tableau2[[#This Row],[PR]],'Taux sortant'!$I$9:$S$167,COLUMN(),0),"")</f>
        <v/>
      </c>
    </row>
    <row r="6087" spans="1:12" x14ac:dyDescent="0.3">
      <c r="A6087" s="1" t="s">
        <v>2781</v>
      </c>
      <c r="B6087" s="1" t="s">
        <v>1682</v>
      </c>
      <c r="C6087" s="2">
        <f>IFERROR(VLOOKUP(Tableau2[[#This Row],[PR]],'Taux sortant'!$I$9:$S$167,COLUMN(),0),"")</f>
        <v>9.59</v>
      </c>
      <c r="D6087" s="2">
        <f>IFERROR(VLOOKUP(Tableau2[[#This Row],[PR]],'Taux sortant'!$I$9:$S$167,COLUMN(),0),"")</f>
        <v>7.53</v>
      </c>
      <c r="E6087" s="2">
        <f>IFERROR(VLOOKUP(Tableau2[[#This Row],[PR]],'Taux sortant'!$I$9:$S$167,COLUMN(),0),"")</f>
        <v>5.2</v>
      </c>
      <c r="F6087" s="2">
        <f>IFERROR(VLOOKUP(Tableau2[[#This Row],[PR]],'Taux sortant'!$I$9:$S$167,COLUMN(),0),"")</f>
        <v>4.08</v>
      </c>
      <c r="G6087" s="2">
        <f>IFERROR(VLOOKUP(Tableau2[[#This Row],[PR]],'Taux sortant'!$I$9:$S$167,COLUMN(),0),"")</f>
        <v>3.34</v>
      </c>
      <c r="H6087" s="2">
        <f>IFERROR(VLOOKUP(Tableau2[[#This Row],[PR]],'Taux sortant'!$I$9:$S$167,COLUMN(),0),"")</f>
        <v>2.88</v>
      </c>
      <c r="I6087" s="2">
        <f>IFERROR(VLOOKUP(Tableau2[[#This Row],[PR]],'Taux sortant'!$I$9:$S$167,COLUMN(),0),"")</f>
        <v>2.59</v>
      </c>
      <c r="J6087" s="2">
        <f>IFERROR(VLOOKUP(Tableau2[[#This Row],[PR]],'Taux sortant'!$I$9:$S$167,COLUMN(),0),"")</f>
        <v>0</v>
      </c>
      <c r="K6087" s="2">
        <f>IFERROR(VLOOKUP(Tableau2[[#This Row],[PR]],'Taux sortant'!$I$9:$S$167,COLUMN(),0),"")</f>
        <v>0</v>
      </c>
      <c r="L6087" s="2" t="str">
        <f>IFERROR(VLOOKUP(Tableau2[[#This Row],[PR]],'Taux sortant'!$I$9:$S$167,COLUMN(),0),"")</f>
        <v/>
      </c>
    </row>
    <row r="6088" spans="1:12" x14ac:dyDescent="0.3">
      <c r="A6088" s="1" t="s">
        <v>2784</v>
      </c>
      <c r="B6088" s="1" t="s">
        <v>1570</v>
      </c>
      <c r="C6088" s="2">
        <f>IFERROR(VLOOKUP(Tableau2[[#This Row],[PR]],'Taux sortant'!$I$9:$S$167,COLUMN(),0),"")</f>
        <v>19.86</v>
      </c>
      <c r="D6088" s="2">
        <f>IFERROR(VLOOKUP(Tableau2[[#This Row],[PR]],'Taux sortant'!$I$9:$S$167,COLUMN(),0),"")</f>
        <v>14.64</v>
      </c>
      <c r="E6088" s="2">
        <f>IFERROR(VLOOKUP(Tableau2[[#This Row],[PR]],'Taux sortant'!$I$9:$S$167,COLUMN(),0),"")</f>
        <v>10.78</v>
      </c>
      <c r="F6088" s="2">
        <f>IFERROR(VLOOKUP(Tableau2[[#This Row],[PR]],'Taux sortant'!$I$9:$S$167,COLUMN(),0),"")</f>
        <v>8.1199999999999992</v>
      </c>
      <c r="G6088" s="2">
        <f>IFERROR(VLOOKUP(Tableau2[[#This Row],[PR]],'Taux sortant'!$I$9:$S$167,COLUMN(),0),"")</f>
        <v>6.83</v>
      </c>
      <c r="H6088" s="2">
        <f>IFERROR(VLOOKUP(Tableau2[[#This Row],[PR]],'Taux sortant'!$I$9:$S$167,COLUMN(),0),"")</f>
        <v>5.07</v>
      </c>
      <c r="I6088" s="2">
        <f>IFERROR(VLOOKUP(Tableau2[[#This Row],[PR]],'Taux sortant'!$I$9:$S$167,COLUMN(),0),"")</f>
        <v>4.43</v>
      </c>
      <c r="J6088" s="2">
        <f>IFERROR(VLOOKUP(Tableau2[[#This Row],[PR]],'Taux sortant'!$I$9:$S$167,COLUMN(),0),"")</f>
        <v>0</v>
      </c>
      <c r="K6088" s="2">
        <f>IFERROR(VLOOKUP(Tableau2[[#This Row],[PR]],'Taux sortant'!$I$9:$S$167,COLUMN(),0),"")</f>
        <v>0</v>
      </c>
      <c r="L6088" s="2" t="str">
        <f>IFERROR(VLOOKUP(Tableau2[[#This Row],[PR]],'Taux sortant'!$I$9:$S$167,COLUMN(),0),"")</f>
        <v/>
      </c>
    </row>
    <row r="6089" spans="1:12" x14ac:dyDescent="0.3">
      <c r="A6089" s="1" t="s">
        <v>2787</v>
      </c>
      <c r="B6089" s="1" t="s">
        <v>1631</v>
      </c>
      <c r="C6089" s="2">
        <f>IFERROR(VLOOKUP(Tableau2[[#This Row],[PR]],'Taux sortant'!$I$9:$S$167,COLUMN(),0),"")</f>
        <v>10.29</v>
      </c>
      <c r="D6089" s="2">
        <f>IFERROR(VLOOKUP(Tableau2[[#This Row],[PR]],'Taux sortant'!$I$9:$S$167,COLUMN(),0),"")</f>
        <v>8.1199999999999992</v>
      </c>
      <c r="E6089" s="2">
        <f>IFERROR(VLOOKUP(Tableau2[[#This Row],[PR]],'Taux sortant'!$I$9:$S$167,COLUMN(),0),"")</f>
        <v>5.69</v>
      </c>
      <c r="F6089" s="2">
        <f>IFERROR(VLOOKUP(Tableau2[[#This Row],[PR]],'Taux sortant'!$I$9:$S$167,COLUMN(),0),"")</f>
        <v>4.5199999999999996</v>
      </c>
      <c r="G6089" s="2">
        <f>IFERROR(VLOOKUP(Tableau2[[#This Row],[PR]],'Taux sortant'!$I$9:$S$167,COLUMN(),0),"")</f>
        <v>3.74</v>
      </c>
      <c r="H6089" s="2">
        <f>IFERROR(VLOOKUP(Tableau2[[#This Row],[PR]],'Taux sortant'!$I$9:$S$167,COLUMN(),0),"")</f>
        <v>3.28</v>
      </c>
      <c r="I6089" s="2">
        <f>IFERROR(VLOOKUP(Tableau2[[#This Row],[PR]],'Taux sortant'!$I$9:$S$167,COLUMN(),0),"")</f>
        <v>2.99</v>
      </c>
      <c r="J6089" s="2">
        <f>IFERROR(VLOOKUP(Tableau2[[#This Row],[PR]],'Taux sortant'!$I$9:$S$167,COLUMN(),0),"")</f>
        <v>0</v>
      </c>
      <c r="K6089" s="2">
        <f>IFERROR(VLOOKUP(Tableau2[[#This Row],[PR]],'Taux sortant'!$I$9:$S$167,COLUMN(),0),"")</f>
        <v>0</v>
      </c>
      <c r="L6089" s="2" t="str">
        <f>IFERROR(VLOOKUP(Tableau2[[#This Row],[PR]],'Taux sortant'!$I$9:$S$167,COLUMN(),0),"")</f>
        <v/>
      </c>
    </row>
    <row r="6090" spans="1:12" x14ac:dyDescent="0.3">
      <c r="A6090" s="1" t="s">
        <v>2790</v>
      </c>
      <c r="B6090" s="1" t="s">
        <v>1790</v>
      </c>
      <c r="C6090" s="2">
        <f>IFERROR(VLOOKUP(Tableau2[[#This Row],[PR]],'Taux sortant'!$I$9:$S$167,COLUMN(),0),"")</f>
        <v>20.27</v>
      </c>
      <c r="D6090" s="2">
        <f>IFERROR(VLOOKUP(Tableau2[[#This Row],[PR]],'Taux sortant'!$I$9:$S$167,COLUMN(),0),"")</f>
        <v>17.12</v>
      </c>
      <c r="E6090" s="2">
        <f>IFERROR(VLOOKUP(Tableau2[[#This Row],[PR]],'Taux sortant'!$I$9:$S$167,COLUMN(),0),"")</f>
        <v>13.15</v>
      </c>
      <c r="F6090" s="2">
        <f>IFERROR(VLOOKUP(Tableau2[[#This Row],[PR]],'Taux sortant'!$I$9:$S$167,COLUMN(),0),"")</f>
        <v>9.51</v>
      </c>
      <c r="G6090" s="2">
        <f>IFERROR(VLOOKUP(Tableau2[[#This Row],[PR]],'Taux sortant'!$I$9:$S$167,COLUMN(),0),"")</f>
        <v>6.45</v>
      </c>
      <c r="H6090" s="2">
        <f>IFERROR(VLOOKUP(Tableau2[[#This Row],[PR]],'Taux sortant'!$I$9:$S$167,COLUMN(),0),"")</f>
        <v>4.6399999999999997</v>
      </c>
      <c r="I6090" s="2">
        <f>IFERROR(VLOOKUP(Tableau2[[#This Row],[PR]],'Taux sortant'!$I$9:$S$167,COLUMN(),0),"")</f>
        <v>3.62</v>
      </c>
      <c r="J6090" s="2">
        <f>IFERROR(VLOOKUP(Tableau2[[#This Row],[PR]],'Taux sortant'!$I$9:$S$167,COLUMN(),0),"")</f>
        <v>0</v>
      </c>
      <c r="K6090" s="2">
        <f>IFERROR(VLOOKUP(Tableau2[[#This Row],[PR]],'Taux sortant'!$I$9:$S$167,COLUMN(),0),"")</f>
        <v>0</v>
      </c>
      <c r="L6090" s="2" t="str">
        <f>IFERROR(VLOOKUP(Tableau2[[#This Row],[PR]],'Taux sortant'!$I$9:$S$167,COLUMN(),0),"")</f>
        <v/>
      </c>
    </row>
    <row r="6091" spans="1:12" x14ac:dyDescent="0.3">
      <c r="A6091" s="1" t="s">
        <v>2793</v>
      </c>
      <c r="B6091" s="1" t="s">
        <v>1543</v>
      </c>
      <c r="C6091" s="2">
        <f>IFERROR(VLOOKUP(Tableau2[[#This Row],[PR]],'Taux sortant'!$I$9:$S$167,COLUMN(),0),"")</f>
        <v>23.63</v>
      </c>
      <c r="D6091" s="2">
        <f>IFERROR(VLOOKUP(Tableau2[[#This Row],[PR]],'Taux sortant'!$I$9:$S$167,COLUMN(),0),"")</f>
        <v>18.579999999999998</v>
      </c>
      <c r="E6091" s="2">
        <f>IFERROR(VLOOKUP(Tableau2[[#This Row],[PR]],'Taux sortant'!$I$9:$S$167,COLUMN(),0),"")</f>
        <v>13.97</v>
      </c>
      <c r="F6091" s="2">
        <f>IFERROR(VLOOKUP(Tableau2[[#This Row],[PR]],'Taux sortant'!$I$9:$S$167,COLUMN(),0),"")</f>
        <v>11.28</v>
      </c>
      <c r="G6091" s="2">
        <f>IFERROR(VLOOKUP(Tableau2[[#This Row],[PR]],'Taux sortant'!$I$9:$S$167,COLUMN(),0),"")</f>
        <v>8.2799999999999994</v>
      </c>
      <c r="H6091" s="2">
        <f>IFERROR(VLOOKUP(Tableau2[[#This Row],[PR]],'Taux sortant'!$I$9:$S$167,COLUMN(),0),"")</f>
        <v>6.16</v>
      </c>
      <c r="I6091" s="2">
        <f>IFERROR(VLOOKUP(Tableau2[[#This Row],[PR]],'Taux sortant'!$I$9:$S$167,COLUMN(),0),"")</f>
        <v>5.49</v>
      </c>
      <c r="J6091" s="2">
        <f>IFERROR(VLOOKUP(Tableau2[[#This Row],[PR]],'Taux sortant'!$I$9:$S$167,COLUMN(),0),"")</f>
        <v>0</v>
      </c>
      <c r="K6091" s="2">
        <f>IFERROR(VLOOKUP(Tableau2[[#This Row],[PR]],'Taux sortant'!$I$9:$S$167,COLUMN(),0),"")</f>
        <v>0</v>
      </c>
      <c r="L6091" s="2" t="str">
        <f>IFERROR(VLOOKUP(Tableau2[[#This Row],[PR]],'Taux sortant'!$I$9:$S$167,COLUMN(),0),"")</f>
        <v/>
      </c>
    </row>
    <row r="6092" spans="1:12" x14ac:dyDescent="0.3">
      <c r="A6092" s="1" t="s">
        <v>2796</v>
      </c>
      <c r="B6092" s="1" t="s">
        <v>1547</v>
      </c>
      <c r="C6092" s="2">
        <f>IFERROR(VLOOKUP(Tableau2[[#This Row],[PR]],'Taux sortant'!$I$9:$S$167,COLUMN(),0),"")</f>
        <v>8.85</v>
      </c>
      <c r="D6092" s="2">
        <f>IFERROR(VLOOKUP(Tableau2[[#This Row],[PR]],'Taux sortant'!$I$9:$S$167,COLUMN(),0),"")</f>
        <v>6.89</v>
      </c>
      <c r="E6092" s="2">
        <f>IFERROR(VLOOKUP(Tableau2[[#This Row],[PR]],'Taux sortant'!$I$9:$S$167,COLUMN(),0),"")</f>
        <v>4.7</v>
      </c>
      <c r="F6092" s="2">
        <f>IFERROR(VLOOKUP(Tableau2[[#This Row],[PR]],'Taux sortant'!$I$9:$S$167,COLUMN(),0),"")</f>
        <v>3.63</v>
      </c>
      <c r="G6092" s="2">
        <f>IFERROR(VLOOKUP(Tableau2[[#This Row],[PR]],'Taux sortant'!$I$9:$S$167,COLUMN(),0),"")</f>
        <v>2.93</v>
      </c>
      <c r="H6092" s="2">
        <f>IFERROR(VLOOKUP(Tableau2[[#This Row],[PR]],'Taux sortant'!$I$9:$S$167,COLUMN(),0),"")</f>
        <v>2.4900000000000002</v>
      </c>
      <c r="I6092" s="2">
        <f>IFERROR(VLOOKUP(Tableau2[[#This Row],[PR]],'Taux sortant'!$I$9:$S$167,COLUMN(),0),"")</f>
        <v>2.21</v>
      </c>
      <c r="J6092" s="2">
        <f>IFERROR(VLOOKUP(Tableau2[[#This Row],[PR]],'Taux sortant'!$I$9:$S$167,COLUMN(),0),"")</f>
        <v>0</v>
      </c>
      <c r="K6092" s="2">
        <f>IFERROR(VLOOKUP(Tableau2[[#This Row],[PR]],'Taux sortant'!$I$9:$S$167,COLUMN(),0),"")</f>
        <v>0</v>
      </c>
      <c r="L6092" s="2" t="str">
        <f>IFERROR(VLOOKUP(Tableau2[[#This Row],[PR]],'Taux sortant'!$I$9:$S$167,COLUMN(),0),"")</f>
        <v/>
      </c>
    </row>
    <row r="6093" spans="1:12" x14ac:dyDescent="0.3">
      <c r="A6093" s="1" t="s">
        <v>3866</v>
      </c>
      <c r="B6093" s="1" t="s">
        <v>3097</v>
      </c>
      <c r="C6093" s="2">
        <f>IFERROR(VLOOKUP(Tableau2[[#This Row],[PR]],'Taux sortant'!$I$9:$S$167,COLUMN(),0),"")</f>
        <v>15.23</v>
      </c>
      <c r="D6093" s="2">
        <f>IFERROR(VLOOKUP(Tableau2[[#This Row],[PR]],'Taux sortant'!$I$9:$S$167,COLUMN(),0),"")</f>
        <v>12.68</v>
      </c>
      <c r="E6093" s="2">
        <f>IFERROR(VLOOKUP(Tableau2[[#This Row],[PR]],'Taux sortant'!$I$9:$S$167,COLUMN(),0),"")</f>
        <v>9.76</v>
      </c>
      <c r="F6093" s="2">
        <f>IFERROR(VLOOKUP(Tableau2[[#This Row],[PR]],'Taux sortant'!$I$9:$S$167,COLUMN(),0),"")</f>
        <v>8.27</v>
      </c>
      <c r="G6093" s="2">
        <f>IFERROR(VLOOKUP(Tableau2[[#This Row],[PR]],'Taux sortant'!$I$9:$S$167,COLUMN(),0),"")</f>
        <v>7.07</v>
      </c>
      <c r="H6093" s="2">
        <f>IFERROR(VLOOKUP(Tableau2[[#This Row],[PR]],'Taux sortant'!$I$9:$S$167,COLUMN(),0),"")</f>
        <v>6.09</v>
      </c>
      <c r="I6093" s="2">
        <f>IFERROR(VLOOKUP(Tableau2[[#This Row],[PR]],'Taux sortant'!$I$9:$S$167,COLUMN(),0),"")</f>
        <v>5.31</v>
      </c>
      <c r="J6093" s="2">
        <f>IFERROR(VLOOKUP(Tableau2[[#This Row],[PR]],'Taux sortant'!$I$9:$S$167,COLUMN(),0),"")</f>
        <v>0</v>
      </c>
      <c r="K6093" s="2">
        <f>IFERROR(VLOOKUP(Tableau2[[#This Row],[PR]],'Taux sortant'!$I$9:$S$167,COLUMN(),0),"")</f>
        <v>0</v>
      </c>
      <c r="L6093" s="2" t="str">
        <f>IFERROR(VLOOKUP(Tableau2[[#This Row],[PR]],'Taux sortant'!$I$9:$S$167,COLUMN(),0),"")</f>
        <v/>
      </c>
    </row>
    <row r="6094" spans="1:12" x14ac:dyDescent="0.3">
      <c r="A6094" s="1" t="s">
        <v>2799</v>
      </c>
      <c r="B6094" s="1" t="s">
        <v>1682</v>
      </c>
      <c r="C6094" s="2">
        <f>IFERROR(VLOOKUP(Tableau2[[#This Row],[PR]],'Taux sortant'!$I$9:$S$167,COLUMN(),0),"")</f>
        <v>9.59</v>
      </c>
      <c r="D6094" s="2">
        <f>IFERROR(VLOOKUP(Tableau2[[#This Row],[PR]],'Taux sortant'!$I$9:$S$167,COLUMN(),0),"")</f>
        <v>7.53</v>
      </c>
      <c r="E6094" s="2">
        <f>IFERROR(VLOOKUP(Tableau2[[#This Row],[PR]],'Taux sortant'!$I$9:$S$167,COLUMN(),0),"")</f>
        <v>5.2</v>
      </c>
      <c r="F6094" s="2">
        <f>IFERROR(VLOOKUP(Tableau2[[#This Row],[PR]],'Taux sortant'!$I$9:$S$167,COLUMN(),0),"")</f>
        <v>4.08</v>
      </c>
      <c r="G6094" s="2">
        <f>IFERROR(VLOOKUP(Tableau2[[#This Row],[PR]],'Taux sortant'!$I$9:$S$167,COLUMN(),0),"")</f>
        <v>3.34</v>
      </c>
      <c r="H6094" s="2">
        <f>IFERROR(VLOOKUP(Tableau2[[#This Row],[PR]],'Taux sortant'!$I$9:$S$167,COLUMN(),0),"")</f>
        <v>2.88</v>
      </c>
      <c r="I6094" s="2">
        <f>IFERROR(VLOOKUP(Tableau2[[#This Row],[PR]],'Taux sortant'!$I$9:$S$167,COLUMN(),0),"")</f>
        <v>2.59</v>
      </c>
      <c r="J6094" s="2">
        <f>IFERROR(VLOOKUP(Tableau2[[#This Row],[PR]],'Taux sortant'!$I$9:$S$167,COLUMN(),0),"")</f>
        <v>0</v>
      </c>
      <c r="K6094" s="2">
        <f>IFERROR(VLOOKUP(Tableau2[[#This Row],[PR]],'Taux sortant'!$I$9:$S$167,COLUMN(),0),"")</f>
        <v>0</v>
      </c>
      <c r="L6094" s="2" t="str">
        <f>IFERROR(VLOOKUP(Tableau2[[#This Row],[PR]],'Taux sortant'!$I$9:$S$167,COLUMN(),0),"")</f>
        <v/>
      </c>
    </row>
    <row r="6095" spans="1:12" x14ac:dyDescent="0.3">
      <c r="A6095" s="1" t="s">
        <v>2802</v>
      </c>
      <c r="B6095" s="1" t="s">
        <v>1518</v>
      </c>
      <c r="C6095" s="2">
        <f>IFERROR(VLOOKUP(Tableau2[[#This Row],[PR]],'Taux sortant'!$I$9:$S$167,COLUMN(),0),"")</f>
        <v>10.29</v>
      </c>
      <c r="D6095" s="2">
        <f>IFERROR(VLOOKUP(Tableau2[[#This Row],[PR]],'Taux sortant'!$I$9:$S$167,COLUMN(),0),"")</f>
        <v>8.1199999999999992</v>
      </c>
      <c r="E6095" s="2">
        <f>IFERROR(VLOOKUP(Tableau2[[#This Row],[PR]],'Taux sortant'!$I$9:$S$167,COLUMN(),0),"")</f>
        <v>5.69</v>
      </c>
      <c r="F6095" s="2">
        <f>IFERROR(VLOOKUP(Tableau2[[#This Row],[PR]],'Taux sortant'!$I$9:$S$167,COLUMN(),0),"")</f>
        <v>4.5199999999999996</v>
      </c>
      <c r="G6095" s="2">
        <f>IFERROR(VLOOKUP(Tableau2[[#This Row],[PR]],'Taux sortant'!$I$9:$S$167,COLUMN(),0),"")</f>
        <v>3.74</v>
      </c>
      <c r="H6095" s="2">
        <f>IFERROR(VLOOKUP(Tableau2[[#This Row],[PR]],'Taux sortant'!$I$9:$S$167,COLUMN(),0),"")</f>
        <v>3.28</v>
      </c>
      <c r="I6095" s="2">
        <f>IFERROR(VLOOKUP(Tableau2[[#This Row],[PR]],'Taux sortant'!$I$9:$S$167,COLUMN(),0),"")</f>
        <v>2.99</v>
      </c>
      <c r="J6095" s="2">
        <f>IFERROR(VLOOKUP(Tableau2[[#This Row],[PR]],'Taux sortant'!$I$9:$S$167,COLUMN(),0),"")</f>
        <v>0</v>
      </c>
      <c r="K6095" s="2">
        <f>IFERROR(VLOOKUP(Tableau2[[#This Row],[PR]],'Taux sortant'!$I$9:$S$167,COLUMN(),0),"")</f>
        <v>0</v>
      </c>
      <c r="L6095" s="2" t="str">
        <f>IFERROR(VLOOKUP(Tableau2[[#This Row],[PR]],'Taux sortant'!$I$9:$S$167,COLUMN(),0),"")</f>
        <v/>
      </c>
    </row>
    <row r="6096" spans="1:12" x14ac:dyDescent="0.3">
      <c r="A6096" s="1" t="s">
        <v>3869</v>
      </c>
      <c r="B6096" s="1" t="s">
        <v>3109</v>
      </c>
      <c r="C6096" s="2">
        <f>IFERROR(VLOOKUP(Tableau2[[#This Row],[PR]],'Taux sortant'!$I$9:$S$167,COLUMN(),0),"")</f>
        <v>12.34</v>
      </c>
      <c r="D6096" s="2">
        <f>IFERROR(VLOOKUP(Tableau2[[#This Row],[PR]],'Taux sortant'!$I$9:$S$167,COLUMN(),0),"")</f>
        <v>10.06</v>
      </c>
      <c r="E6096" s="2">
        <f>IFERROR(VLOOKUP(Tableau2[[#This Row],[PR]],'Taux sortant'!$I$9:$S$167,COLUMN(),0),"")</f>
        <v>7.45</v>
      </c>
      <c r="F6096" s="2">
        <f>IFERROR(VLOOKUP(Tableau2[[#This Row],[PR]],'Taux sortant'!$I$9:$S$167,COLUMN(),0),"")</f>
        <v>6.22</v>
      </c>
      <c r="G6096" s="2">
        <f>IFERROR(VLOOKUP(Tableau2[[#This Row],[PR]],'Taux sortant'!$I$9:$S$167,COLUMN(),0),"")</f>
        <v>5.23</v>
      </c>
      <c r="H6096" s="2">
        <f>IFERROR(VLOOKUP(Tableau2[[#This Row],[PR]],'Taux sortant'!$I$9:$S$167,COLUMN(),0),"")</f>
        <v>4.43</v>
      </c>
      <c r="I6096" s="2">
        <f>IFERROR(VLOOKUP(Tableau2[[#This Row],[PR]],'Taux sortant'!$I$9:$S$167,COLUMN(),0),"")</f>
        <v>3.8</v>
      </c>
      <c r="J6096" s="2">
        <f>IFERROR(VLOOKUP(Tableau2[[#This Row],[PR]],'Taux sortant'!$I$9:$S$167,COLUMN(),0),"")</f>
        <v>0</v>
      </c>
      <c r="K6096" s="2">
        <f>IFERROR(VLOOKUP(Tableau2[[#This Row],[PR]],'Taux sortant'!$I$9:$S$167,COLUMN(),0),"")</f>
        <v>0</v>
      </c>
      <c r="L6096" s="2" t="str">
        <f>IFERROR(VLOOKUP(Tableau2[[#This Row],[PR]],'Taux sortant'!$I$9:$S$167,COLUMN(),0),"")</f>
        <v/>
      </c>
    </row>
    <row r="6097" spans="1:12" x14ac:dyDescent="0.3">
      <c r="A6097" s="1" t="s">
        <v>2805</v>
      </c>
      <c r="B6097" s="1" t="s">
        <v>1669</v>
      </c>
      <c r="C6097" s="2">
        <f>IFERROR(VLOOKUP(Tableau2[[#This Row],[PR]],'Taux sortant'!$I$9:$S$167,COLUMN(),0),"")</f>
        <v>23.63</v>
      </c>
      <c r="D6097" s="2">
        <f>IFERROR(VLOOKUP(Tableau2[[#This Row],[PR]],'Taux sortant'!$I$9:$S$167,COLUMN(),0),"")</f>
        <v>18.579999999999998</v>
      </c>
      <c r="E6097" s="2">
        <f>IFERROR(VLOOKUP(Tableau2[[#This Row],[PR]],'Taux sortant'!$I$9:$S$167,COLUMN(),0),"")</f>
        <v>13.97</v>
      </c>
      <c r="F6097" s="2">
        <f>IFERROR(VLOOKUP(Tableau2[[#This Row],[PR]],'Taux sortant'!$I$9:$S$167,COLUMN(),0),"")</f>
        <v>11.28</v>
      </c>
      <c r="G6097" s="2">
        <f>IFERROR(VLOOKUP(Tableau2[[#This Row],[PR]],'Taux sortant'!$I$9:$S$167,COLUMN(),0),"")</f>
        <v>8.2799999999999994</v>
      </c>
      <c r="H6097" s="2">
        <f>IFERROR(VLOOKUP(Tableau2[[#This Row],[PR]],'Taux sortant'!$I$9:$S$167,COLUMN(),0),"")</f>
        <v>6.16</v>
      </c>
      <c r="I6097" s="2">
        <f>IFERROR(VLOOKUP(Tableau2[[#This Row],[PR]],'Taux sortant'!$I$9:$S$167,COLUMN(),0),"")</f>
        <v>5.49</v>
      </c>
      <c r="J6097" s="2">
        <f>IFERROR(VLOOKUP(Tableau2[[#This Row],[PR]],'Taux sortant'!$I$9:$S$167,COLUMN(),0),"")</f>
        <v>0</v>
      </c>
      <c r="K6097" s="2">
        <f>IFERROR(VLOOKUP(Tableau2[[#This Row],[PR]],'Taux sortant'!$I$9:$S$167,COLUMN(),0),"")</f>
        <v>0</v>
      </c>
      <c r="L6097" s="2" t="str">
        <f>IFERROR(VLOOKUP(Tableau2[[#This Row],[PR]],'Taux sortant'!$I$9:$S$167,COLUMN(),0),"")</f>
        <v/>
      </c>
    </row>
    <row r="6098" spans="1:12" x14ac:dyDescent="0.3">
      <c r="A6098" s="1" t="s">
        <v>1373</v>
      </c>
      <c r="B6098" s="1" t="s">
        <v>85</v>
      </c>
      <c r="C6098" s="2">
        <f>IFERROR(VLOOKUP(Tableau2[[#This Row],[PR]],'Taux sortant'!$I$9:$S$167,COLUMN(),0),"")</f>
        <v>21.64</v>
      </c>
      <c r="D6098" s="2">
        <f>IFERROR(VLOOKUP(Tableau2[[#This Row],[PR]],'Taux sortant'!$I$9:$S$167,COLUMN(),0),"")</f>
        <v>17.309999999999999</v>
      </c>
      <c r="E6098" s="2">
        <f>IFERROR(VLOOKUP(Tableau2[[#This Row],[PR]],'Taux sortant'!$I$9:$S$167,COLUMN(),0),"")</f>
        <v>12.45</v>
      </c>
      <c r="F6098" s="2">
        <f>IFERROR(VLOOKUP(Tableau2[[#This Row],[PR]],'Taux sortant'!$I$9:$S$167,COLUMN(),0),"")</f>
        <v>10.1</v>
      </c>
      <c r="G6098" s="2">
        <f>IFERROR(VLOOKUP(Tableau2[[#This Row],[PR]],'Taux sortant'!$I$9:$S$167,COLUMN(),0),"")</f>
        <v>8.23</v>
      </c>
      <c r="H6098" s="2">
        <f>IFERROR(VLOOKUP(Tableau2[[#This Row],[PR]],'Taux sortant'!$I$9:$S$167,COLUMN(),0),"")</f>
        <v>5.96</v>
      </c>
      <c r="I6098" s="2">
        <f>IFERROR(VLOOKUP(Tableau2[[#This Row],[PR]],'Taux sortant'!$I$9:$S$167,COLUMN(),0),"")</f>
        <v>5.44</v>
      </c>
      <c r="J6098" s="2">
        <f>IFERROR(VLOOKUP(Tableau2[[#This Row],[PR]],'Taux sortant'!$I$9:$S$167,COLUMN(),0),"")</f>
        <v>0</v>
      </c>
      <c r="K6098" s="2">
        <f>IFERROR(VLOOKUP(Tableau2[[#This Row],[PR]],'Taux sortant'!$I$9:$S$167,COLUMN(),0),"")</f>
        <v>0</v>
      </c>
      <c r="L6098" s="2" t="str">
        <f>IFERROR(VLOOKUP(Tableau2[[#This Row],[PR]],'Taux sortant'!$I$9:$S$167,COLUMN(),0),"")</f>
        <v/>
      </c>
    </row>
    <row r="6099" spans="1:12" x14ac:dyDescent="0.3">
      <c r="A6099" s="1" t="s">
        <v>2808</v>
      </c>
      <c r="B6099" s="1" t="s">
        <v>1695</v>
      </c>
      <c r="C6099" s="2">
        <f>IFERROR(VLOOKUP(Tableau2[[#This Row],[PR]],'Taux sortant'!$I$9:$S$167,COLUMN(),0),"")</f>
        <v>9.59</v>
      </c>
      <c r="D6099" s="2">
        <f>IFERROR(VLOOKUP(Tableau2[[#This Row],[PR]],'Taux sortant'!$I$9:$S$167,COLUMN(),0),"")</f>
        <v>7.53</v>
      </c>
      <c r="E6099" s="2">
        <f>IFERROR(VLOOKUP(Tableau2[[#This Row],[PR]],'Taux sortant'!$I$9:$S$167,COLUMN(),0),"")</f>
        <v>5.2</v>
      </c>
      <c r="F6099" s="2">
        <f>IFERROR(VLOOKUP(Tableau2[[#This Row],[PR]],'Taux sortant'!$I$9:$S$167,COLUMN(),0),"")</f>
        <v>4.08</v>
      </c>
      <c r="G6099" s="2">
        <f>IFERROR(VLOOKUP(Tableau2[[#This Row],[PR]],'Taux sortant'!$I$9:$S$167,COLUMN(),0),"")</f>
        <v>3.34</v>
      </c>
      <c r="H6099" s="2">
        <f>IFERROR(VLOOKUP(Tableau2[[#This Row],[PR]],'Taux sortant'!$I$9:$S$167,COLUMN(),0),"")</f>
        <v>2.88</v>
      </c>
      <c r="I6099" s="2">
        <f>IFERROR(VLOOKUP(Tableau2[[#This Row],[PR]],'Taux sortant'!$I$9:$S$167,COLUMN(),0),"")</f>
        <v>2.59</v>
      </c>
      <c r="J6099" s="2">
        <f>IFERROR(VLOOKUP(Tableau2[[#This Row],[PR]],'Taux sortant'!$I$9:$S$167,COLUMN(),0),"")</f>
        <v>0</v>
      </c>
      <c r="K6099" s="2">
        <f>IFERROR(VLOOKUP(Tableau2[[#This Row],[PR]],'Taux sortant'!$I$9:$S$167,COLUMN(),0),"")</f>
        <v>0</v>
      </c>
      <c r="L6099" s="2" t="str">
        <f>IFERROR(VLOOKUP(Tableau2[[#This Row],[PR]],'Taux sortant'!$I$9:$S$167,COLUMN(),0),"")</f>
        <v/>
      </c>
    </row>
    <row r="6100" spans="1:12" x14ac:dyDescent="0.3">
      <c r="A6100" s="1" t="s">
        <v>2811</v>
      </c>
      <c r="B6100" s="1" t="s">
        <v>1816</v>
      </c>
      <c r="C6100" s="2">
        <f>IFERROR(VLOOKUP(Tableau2[[#This Row],[PR]],'Taux sortant'!$I$9:$S$167,COLUMN(),0),"")</f>
        <v>18.93</v>
      </c>
      <c r="D6100" s="2">
        <f>IFERROR(VLOOKUP(Tableau2[[#This Row],[PR]],'Taux sortant'!$I$9:$S$167,COLUMN(),0),"")</f>
        <v>14.85</v>
      </c>
      <c r="E6100" s="2">
        <f>IFERROR(VLOOKUP(Tableau2[[#This Row],[PR]],'Taux sortant'!$I$9:$S$167,COLUMN(),0),"")</f>
        <v>11.22</v>
      </c>
      <c r="F6100" s="2">
        <f>IFERROR(VLOOKUP(Tableau2[[#This Row],[PR]],'Taux sortant'!$I$9:$S$167,COLUMN(),0),"")</f>
        <v>8.25</v>
      </c>
      <c r="G6100" s="2">
        <f>IFERROR(VLOOKUP(Tableau2[[#This Row],[PR]],'Taux sortant'!$I$9:$S$167,COLUMN(),0),"")</f>
        <v>5.71</v>
      </c>
      <c r="H6100" s="2">
        <f>IFERROR(VLOOKUP(Tableau2[[#This Row],[PR]],'Taux sortant'!$I$9:$S$167,COLUMN(),0),"")</f>
        <v>4.21</v>
      </c>
      <c r="I6100" s="2">
        <f>IFERROR(VLOOKUP(Tableau2[[#This Row],[PR]],'Taux sortant'!$I$9:$S$167,COLUMN(),0),"")</f>
        <v>3.29</v>
      </c>
      <c r="J6100" s="2">
        <f>IFERROR(VLOOKUP(Tableau2[[#This Row],[PR]],'Taux sortant'!$I$9:$S$167,COLUMN(),0),"")</f>
        <v>0</v>
      </c>
      <c r="K6100" s="2">
        <f>IFERROR(VLOOKUP(Tableau2[[#This Row],[PR]],'Taux sortant'!$I$9:$S$167,COLUMN(),0),"")</f>
        <v>0</v>
      </c>
      <c r="L6100" s="2" t="str">
        <f>IFERROR(VLOOKUP(Tableau2[[#This Row],[PR]],'Taux sortant'!$I$9:$S$167,COLUMN(),0),"")</f>
        <v/>
      </c>
    </row>
    <row r="6101" spans="1:12" x14ac:dyDescent="0.3">
      <c r="A6101" s="1" t="s">
        <v>2814</v>
      </c>
      <c r="B6101" s="1" t="s">
        <v>1595</v>
      </c>
      <c r="C6101" s="2">
        <f>IFERROR(VLOOKUP(Tableau2[[#This Row],[PR]],'Taux sortant'!$I$9:$S$167,COLUMN(),0),"")</f>
        <v>32.31</v>
      </c>
      <c r="D6101" s="2">
        <f>IFERROR(VLOOKUP(Tableau2[[#This Row],[PR]],'Taux sortant'!$I$9:$S$167,COLUMN(),0),"")</f>
        <v>25.84</v>
      </c>
      <c r="E6101" s="2">
        <f>IFERROR(VLOOKUP(Tableau2[[#This Row],[PR]],'Taux sortant'!$I$9:$S$167,COLUMN(),0),"")</f>
        <v>18.78</v>
      </c>
      <c r="F6101" s="2">
        <f>IFERROR(VLOOKUP(Tableau2[[#This Row],[PR]],'Taux sortant'!$I$9:$S$167,COLUMN(),0),"")</f>
        <v>15.36</v>
      </c>
      <c r="G6101" s="2">
        <f>IFERROR(VLOOKUP(Tableau2[[#This Row],[PR]],'Taux sortant'!$I$9:$S$167,COLUMN(),0),"")</f>
        <v>12.71</v>
      </c>
      <c r="H6101" s="2">
        <f>IFERROR(VLOOKUP(Tableau2[[#This Row],[PR]],'Taux sortant'!$I$9:$S$167,COLUMN(),0),"")</f>
        <v>10.58</v>
      </c>
      <c r="I6101" s="2">
        <f>IFERROR(VLOOKUP(Tableau2[[#This Row],[PR]],'Taux sortant'!$I$9:$S$167,COLUMN(),0),"")</f>
        <v>9.08</v>
      </c>
      <c r="J6101" s="2">
        <f>IFERROR(VLOOKUP(Tableau2[[#This Row],[PR]],'Taux sortant'!$I$9:$S$167,COLUMN(),0),"")</f>
        <v>0</v>
      </c>
      <c r="K6101" s="2">
        <f>IFERROR(VLOOKUP(Tableau2[[#This Row],[PR]],'Taux sortant'!$I$9:$S$167,COLUMN(),0),"")</f>
        <v>0</v>
      </c>
      <c r="L6101" s="2" t="str">
        <f>IFERROR(VLOOKUP(Tableau2[[#This Row],[PR]],'Taux sortant'!$I$9:$S$167,COLUMN(),0),"")</f>
        <v/>
      </c>
    </row>
    <row r="6102" spans="1:12" x14ac:dyDescent="0.3">
      <c r="A6102" s="1" t="s">
        <v>2817</v>
      </c>
      <c r="B6102" s="1" t="s">
        <v>1816</v>
      </c>
      <c r="C6102" s="2">
        <f>IFERROR(VLOOKUP(Tableau2[[#This Row],[PR]],'Taux sortant'!$I$9:$S$167,COLUMN(),0),"")</f>
        <v>18.93</v>
      </c>
      <c r="D6102" s="2">
        <f>IFERROR(VLOOKUP(Tableau2[[#This Row],[PR]],'Taux sortant'!$I$9:$S$167,COLUMN(),0),"")</f>
        <v>14.85</v>
      </c>
      <c r="E6102" s="2">
        <f>IFERROR(VLOOKUP(Tableau2[[#This Row],[PR]],'Taux sortant'!$I$9:$S$167,COLUMN(),0),"")</f>
        <v>11.22</v>
      </c>
      <c r="F6102" s="2">
        <f>IFERROR(VLOOKUP(Tableau2[[#This Row],[PR]],'Taux sortant'!$I$9:$S$167,COLUMN(),0),"")</f>
        <v>8.25</v>
      </c>
      <c r="G6102" s="2">
        <f>IFERROR(VLOOKUP(Tableau2[[#This Row],[PR]],'Taux sortant'!$I$9:$S$167,COLUMN(),0),"")</f>
        <v>5.71</v>
      </c>
      <c r="H6102" s="2">
        <f>IFERROR(VLOOKUP(Tableau2[[#This Row],[PR]],'Taux sortant'!$I$9:$S$167,COLUMN(),0),"")</f>
        <v>4.21</v>
      </c>
      <c r="I6102" s="2">
        <f>IFERROR(VLOOKUP(Tableau2[[#This Row],[PR]],'Taux sortant'!$I$9:$S$167,COLUMN(),0),"")</f>
        <v>3.29</v>
      </c>
      <c r="J6102" s="2">
        <f>IFERROR(VLOOKUP(Tableau2[[#This Row],[PR]],'Taux sortant'!$I$9:$S$167,COLUMN(),0),"")</f>
        <v>0</v>
      </c>
      <c r="K6102" s="2">
        <f>IFERROR(VLOOKUP(Tableau2[[#This Row],[PR]],'Taux sortant'!$I$9:$S$167,COLUMN(),0),"")</f>
        <v>0</v>
      </c>
      <c r="L6102" s="2" t="str">
        <f>IFERROR(VLOOKUP(Tableau2[[#This Row],[PR]],'Taux sortant'!$I$9:$S$167,COLUMN(),0),"")</f>
        <v/>
      </c>
    </row>
    <row r="6103" spans="1:12" x14ac:dyDescent="0.3">
      <c r="A6103" s="1" t="s">
        <v>3872</v>
      </c>
      <c r="B6103" s="1" t="s">
        <v>3078</v>
      </c>
      <c r="C6103" s="2">
        <f>IFERROR(VLOOKUP(Tableau2[[#This Row],[PR]],'Taux sortant'!$I$9:$S$167,COLUMN(),0),"")</f>
        <v>15.34</v>
      </c>
      <c r="D6103" s="2">
        <f>IFERROR(VLOOKUP(Tableau2[[#This Row],[PR]],'Taux sortant'!$I$9:$S$167,COLUMN(),0),"")</f>
        <v>12.85</v>
      </c>
      <c r="E6103" s="2">
        <f>IFERROR(VLOOKUP(Tableau2[[#This Row],[PR]],'Taux sortant'!$I$9:$S$167,COLUMN(),0),"")</f>
        <v>9.94</v>
      </c>
      <c r="F6103" s="2">
        <f>IFERROR(VLOOKUP(Tableau2[[#This Row],[PR]],'Taux sortant'!$I$9:$S$167,COLUMN(),0),"")</f>
        <v>8.5399999999999991</v>
      </c>
      <c r="G6103" s="2">
        <f>IFERROR(VLOOKUP(Tableau2[[#This Row],[PR]],'Taux sortant'!$I$9:$S$167,COLUMN(),0),"")</f>
        <v>7.34</v>
      </c>
      <c r="H6103" s="2">
        <f>IFERROR(VLOOKUP(Tableau2[[#This Row],[PR]],'Taux sortant'!$I$9:$S$167,COLUMN(),0),"")</f>
        <v>6.29</v>
      </c>
      <c r="I6103" s="2">
        <f>IFERROR(VLOOKUP(Tableau2[[#This Row],[PR]],'Taux sortant'!$I$9:$S$167,COLUMN(),0),"")</f>
        <v>5.49</v>
      </c>
      <c r="J6103" s="2">
        <f>IFERROR(VLOOKUP(Tableau2[[#This Row],[PR]],'Taux sortant'!$I$9:$S$167,COLUMN(),0),"")</f>
        <v>0</v>
      </c>
      <c r="K6103" s="2">
        <f>IFERROR(VLOOKUP(Tableau2[[#This Row],[PR]],'Taux sortant'!$I$9:$S$167,COLUMN(),0),"")</f>
        <v>0</v>
      </c>
      <c r="L6103" s="2" t="str">
        <f>IFERROR(VLOOKUP(Tableau2[[#This Row],[PR]],'Taux sortant'!$I$9:$S$167,COLUMN(),0),"")</f>
        <v/>
      </c>
    </row>
    <row r="6104" spans="1:12" x14ac:dyDescent="0.3">
      <c r="A6104" s="1" t="s">
        <v>2820</v>
      </c>
      <c r="B6104" s="1" t="s">
        <v>1553</v>
      </c>
      <c r="C6104" s="2">
        <f>IFERROR(VLOOKUP(Tableau2[[#This Row],[PR]],'Taux sortant'!$I$9:$S$167,COLUMN(),0),"")</f>
        <v>21.88</v>
      </c>
      <c r="D6104" s="2">
        <f>IFERROR(VLOOKUP(Tableau2[[#This Row],[PR]],'Taux sortant'!$I$9:$S$167,COLUMN(),0),"")</f>
        <v>18.649999999999999</v>
      </c>
      <c r="E6104" s="2">
        <f>IFERROR(VLOOKUP(Tableau2[[#This Row],[PR]],'Taux sortant'!$I$9:$S$167,COLUMN(),0),"")</f>
        <v>14.65</v>
      </c>
      <c r="F6104" s="2">
        <f>IFERROR(VLOOKUP(Tableau2[[#This Row],[PR]],'Taux sortant'!$I$9:$S$167,COLUMN(),0),"")</f>
        <v>11.58</v>
      </c>
      <c r="G6104" s="2">
        <f>IFERROR(VLOOKUP(Tableau2[[#This Row],[PR]],'Taux sortant'!$I$9:$S$167,COLUMN(),0),"")</f>
        <v>8.49</v>
      </c>
      <c r="H6104" s="2">
        <f>IFERROR(VLOOKUP(Tableau2[[#This Row],[PR]],'Taux sortant'!$I$9:$S$167,COLUMN(),0),"")</f>
        <v>5.99</v>
      </c>
      <c r="I6104" s="2">
        <f>IFERROR(VLOOKUP(Tableau2[[#This Row],[PR]],'Taux sortant'!$I$9:$S$167,COLUMN(),0),"")</f>
        <v>4.2300000000000004</v>
      </c>
      <c r="J6104" s="2">
        <f>IFERROR(VLOOKUP(Tableau2[[#This Row],[PR]],'Taux sortant'!$I$9:$S$167,COLUMN(),0),"")</f>
        <v>0</v>
      </c>
      <c r="K6104" s="2">
        <f>IFERROR(VLOOKUP(Tableau2[[#This Row],[PR]],'Taux sortant'!$I$9:$S$167,COLUMN(),0),"")</f>
        <v>0</v>
      </c>
      <c r="L6104" s="2" t="str">
        <f>IFERROR(VLOOKUP(Tableau2[[#This Row],[PR]],'Taux sortant'!$I$9:$S$167,COLUMN(),0),"")</f>
        <v/>
      </c>
    </row>
    <row r="6105" spans="1:12" x14ac:dyDescent="0.3">
      <c r="A6105" s="1" t="s">
        <v>5293</v>
      </c>
      <c r="B6105" s="1" t="s">
        <v>4145</v>
      </c>
      <c r="C6105" s="2">
        <f>IFERROR(VLOOKUP(Tableau2[[#This Row],[PR]],'Taux sortant'!$I$9:$S$167,COLUMN(),0),"")</f>
        <v>22.32</v>
      </c>
      <c r="D6105" s="2">
        <f>IFERROR(VLOOKUP(Tableau2[[#This Row],[PR]],'Taux sortant'!$I$9:$S$167,COLUMN(),0),"")</f>
        <v>19.86</v>
      </c>
      <c r="E6105" s="2">
        <f>IFERROR(VLOOKUP(Tableau2[[#This Row],[PR]],'Taux sortant'!$I$9:$S$167,COLUMN(),0),"")</f>
        <v>16.239999999999998</v>
      </c>
      <c r="F6105" s="2">
        <f>IFERROR(VLOOKUP(Tableau2[[#This Row],[PR]],'Taux sortant'!$I$9:$S$167,COLUMN(),0),"")</f>
        <v>14.04</v>
      </c>
      <c r="G6105" s="2">
        <f>IFERROR(VLOOKUP(Tableau2[[#This Row],[PR]],'Taux sortant'!$I$9:$S$167,COLUMN(),0),"")</f>
        <v>12.21</v>
      </c>
      <c r="H6105" s="2">
        <f>IFERROR(VLOOKUP(Tableau2[[#This Row],[PR]],'Taux sortant'!$I$9:$S$167,COLUMN(),0),"")</f>
        <v>10.16</v>
      </c>
      <c r="I6105" s="2">
        <f>IFERROR(VLOOKUP(Tableau2[[#This Row],[PR]],'Taux sortant'!$I$9:$S$167,COLUMN(),0),"")</f>
        <v>8.69</v>
      </c>
      <c r="J6105" s="2">
        <f>IFERROR(VLOOKUP(Tableau2[[#This Row],[PR]],'Taux sortant'!$I$9:$S$167,COLUMN(),0),"")</f>
        <v>0</v>
      </c>
      <c r="K6105" s="2">
        <f>IFERROR(VLOOKUP(Tableau2[[#This Row],[PR]],'Taux sortant'!$I$9:$S$167,COLUMN(),0),"")</f>
        <v>0</v>
      </c>
      <c r="L6105" s="2" t="str">
        <f>IFERROR(VLOOKUP(Tableau2[[#This Row],[PR]],'Taux sortant'!$I$9:$S$167,COLUMN(),0),"")</f>
        <v/>
      </c>
    </row>
    <row r="6106" spans="1:12" x14ac:dyDescent="0.3">
      <c r="A6106" s="1" t="s">
        <v>2823</v>
      </c>
      <c r="B6106" s="1" t="s">
        <v>1523</v>
      </c>
      <c r="C6106" s="2">
        <f>IFERROR(VLOOKUP(Tableau2[[#This Row],[PR]],'Taux sortant'!$I$9:$S$167,COLUMN(),0),"")</f>
        <v>20.91</v>
      </c>
      <c r="D6106" s="2">
        <f>IFERROR(VLOOKUP(Tableau2[[#This Row],[PR]],'Taux sortant'!$I$9:$S$167,COLUMN(),0),"")</f>
        <v>16.62</v>
      </c>
      <c r="E6106" s="2">
        <f>IFERROR(VLOOKUP(Tableau2[[#This Row],[PR]],'Taux sortant'!$I$9:$S$167,COLUMN(),0),"")</f>
        <v>12.11</v>
      </c>
      <c r="F6106" s="2">
        <f>IFERROR(VLOOKUP(Tableau2[[#This Row],[PR]],'Taux sortant'!$I$9:$S$167,COLUMN(),0),"")</f>
        <v>9.7100000000000009</v>
      </c>
      <c r="G6106" s="2">
        <f>IFERROR(VLOOKUP(Tableau2[[#This Row],[PR]],'Taux sortant'!$I$9:$S$167,COLUMN(),0),"")</f>
        <v>7</v>
      </c>
      <c r="H6106" s="2">
        <f>IFERROR(VLOOKUP(Tableau2[[#This Row],[PR]],'Taux sortant'!$I$9:$S$167,COLUMN(),0),"")</f>
        <v>4.8099999999999996</v>
      </c>
      <c r="I6106" s="2">
        <f>IFERROR(VLOOKUP(Tableau2[[#This Row],[PR]],'Taux sortant'!$I$9:$S$167,COLUMN(),0),"")</f>
        <v>4.1900000000000004</v>
      </c>
      <c r="J6106" s="2">
        <f>IFERROR(VLOOKUP(Tableau2[[#This Row],[PR]],'Taux sortant'!$I$9:$S$167,COLUMN(),0),"")</f>
        <v>0</v>
      </c>
      <c r="K6106" s="2">
        <f>IFERROR(VLOOKUP(Tableau2[[#This Row],[PR]],'Taux sortant'!$I$9:$S$167,COLUMN(),0),"")</f>
        <v>0</v>
      </c>
      <c r="L6106" s="2" t="str">
        <f>IFERROR(VLOOKUP(Tableau2[[#This Row],[PR]],'Taux sortant'!$I$9:$S$167,COLUMN(),0),"")</f>
        <v/>
      </c>
    </row>
    <row r="6107" spans="1:12" x14ac:dyDescent="0.3">
      <c r="A6107" s="1" t="s">
        <v>2826</v>
      </c>
      <c r="B6107" s="1" t="s">
        <v>1605</v>
      </c>
      <c r="C6107" s="2">
        <f>IFERROR(VLOOKUP(Tableau2[[#This Row],[PR]],'Taux sortant'!$I$9:$S$167,COLUMN(),0),"")</f>
        <v>20.91</v>
      </c>
      <c r="D6107" s="2">
        <f>IFERROR(VLOOKUP(Tableau2[[#This Row],[PR]],'Taux sortant'!$I$9:$S$167,COLUMN(),0),"")</f>
        <v>16.62</v>
      </c>
      <c r="E6107" s="2">
        <f>IFERROR(VLOOKUP(Tableau2[[#This Row],[PR]],'Taux sortant'!$I$9:$S$167,COLUMN(),0),"")</f>
        <v>12.11</v>
      </c>
      <c r="F6107" s="2">
        <f>IFERROR(VLOOKUP(Tableau2[[#This Row],[PR]],'Taux sortant'!$I$9:$S$167,COLUMN(),0),"")</f>
        <v>9.7100000000000009</v>
      </c>
      <c r="G6107" s="2">
        <f>IFERROR(VLOOKUP(Tableau2[[#This Row],[PR]],'Taux sortant'!$I$9:$S$167,COLUMN(),0),"")</f>
        <v>7</v>
      </c>
      <c r="H6107" s="2">
        <f>IFERROR(VLOOKUP(Tableau2[[#This Row],[PR]],'Taux sortant'!$I$9:$S$167,COLUMN(),0),"")</f>
        <v>4.8099999999999996</v>
      </c>
      <c r="I6107" s="2">
        <f>IFERROR(VLOOKUP(Tableau2[[#This Row],[PR]],'Taux sortant'!$I$9:$S$167,COLUMN(),0),"")</f>
        <v>4.1900000000000004</v>
      </c>
      <c r="J6107" s="2">
        <f>IFERROR(VLOOKUP(Tableau2[[#This Row],[PR]],'Taux sortant'!$I$9:$S$167,COLUMN(),0),"")</f>
        <v>0</v>
      </c>
      <c r="K6107" s="2">
        <f>IFERROR(VLOOKUP(Tableau2[[#This Row],[PR]],'Taux sortant'!$I$9:$S$167,COLUMN(),0),"")</f>
        <v>0</v>
      </c>
      <c r="L6107" s="2" t="str">
        <f>IFERROR(VLOOKUP(Tableau2[[#This Row],[PR]],'Taux sortant'!$I$9:$S$167,COLUMN(),0),"")</f>
        <v/>
      </c>
    </row>
    <row r="6108" spans="1:12" x14ac:dyDescent="0.3">
      <c r="A6108" s="1" t="s">
        <v>2829</v>
      </c>
      <c r="B6108" s="1" t="s">
        <v>1557</v>
      </c>
      <c r="C6108" s="2">
        <f>IFERROR(VLOOKUP(Tableau2[[#This Row],[PR]],'Taux sortant'!$I$9:$S$167,COLUMN(),0),"")</f>
        <v>18.14</v>
      </c>
      <c r="D6108" s="2">
        <f>IFERROR(VLOOKUP(Tableau2[[#This Row],[PR]],'Taux sortant'!$I$9:$S$167,COLUMN(),0),"")</f>
        <v>14.95</v>
      </c>
      <c r="E6108" s="2">
        <f>IFERROR(VLOOKUP(Tableau2[[#This Row],[PR]],'Taux sortant'!$I$9:$S$167,COLUMN(),0),"")</f>
        <v>11.82</v>
      </c>
      <c r="F6108" s="2">
        <f>IFERROR(VLOOKUP(Tableau2[[#This Row],[PR]],'Taux sortant'!$I$9:$S$167,COLUMN(),0),"")</f>
        <v>8.19</v>
      </c>
      <c r="G6108" s="2">
        <f>IFERROR(VLOOKUP(Tableau2[[#This Row],[PR]],'Taux sortant'!$I$9:$S$167,COLUMN(),0),"")</f>
        <v>5.73</v>
      </c>
      <c r="H6108" s="2">
        <f>IFERROR(VLOOKUP(Tableau2[[#This Row],[PR]],'Taux sortant'!$I$9:$S$167,COLUMN(),0),"")</f>
        <v>4.3</v>
      </c>
      <c r="I6108" s="2">
        <f>IFERROR(VLOOKUP(Tableau2[[#This Row],[PR]],'Taux sortant'!$I$9:$S$167,COLUMN(),0),"")</f>
        <v>3.94</v>
      </c>
      <c r="J6108" s="2">
        <f>IFERROR(VLOOKUP(Tableau2[[#This Row],[PR]],'Taux sortant'!$I$9:$S$167,COLUMN(),0),"")</f>
        <v>0</v>
      </c>
      <c r="K6108" s="2">
        <f>IFERROR(VLOOKUP(Tableau2[[#This Row],[PR]],'Taux sortant'!$I$9:$S$167,COLUMN(),0),"")</f>
        <v>0</v>
      </c>
      <c r="L6108" s="2" t="str">
        <f>IFERROR(VLOOKUP(Tableau2[[#This Row],[PR]],'Taux sortant'!$I$9:$S$167,COLUMN(),0),"")</f>
        <v/>
      </c>
    </row>
    <row r="6109" spans="1:12" x14ac:dyDescent="0.3">
      <c r="A6109" s="1" t="s">
        <v>2832</v>
      </c>
      <c r="B6109" s="1" t="s">
        <v>1790</v>
      </c>
      <c r="C6109" s="2">
        <f>IFERROR(VLOOKUP(Tableau2[[#This Row],[PR]],'Taux sortant'!$I$9:$S$167,COLUMN(),0),"")</f>
        <v>20.27</v>
      </c>
      <c r="D6109" s="2">
        <f>IFERROR(VLOOKUP(Tableau2[[#This Row],[PR]],'Taux sortant'!$I$9:$S$167,COLUMN(),0),"")</f>
        <v>17.12</v>
      </c>
      <c r="E6109" s="2">
        <f>IFERROR(VLOOKUP(Tableau2[[#This Row],[PR]],'Taux sortant'!$I$9:$S$167,COLUMN(),0),"")</f>
        <v>13.15</v>
      </c>
      <c r="F6109" s="2">
        <f>IFERROR(VLOOKUP(Tableau2[[#This Row],[PR]],'Taux sortant'!$I$9:$S$167,COLUMN(),0),"")</f>
        <v>9.51</v>
      </c>
      <c r="G6109" s="2">
        <f>IFERROR(VLOOKUP(Tableau2[[#This Row],[PR]],'Taux sortant'!$I$9:$S$167,COLUMN(),0),"")</f>
        <v>6.45</v>
      </c>
      <c r="H6109" s="2">
        <f>IFERROR(VLOOKUP(Tableau2[[#This Row],[PR]],'Taux sortant'!$I$9:$S$167,COLUMN(),0),"")</f>
        <v>4.6399999999999997</v>
      </c>
      <c r="I6109" s="2">
        <f>IFERROR(VLOOKUP(Tableau2[[#This Row],[PR]],'Taux sortant'!$I$9:$S$167,COLUMN(),0),"")</f>
        <v>3.62</v>
      </c>
      <c r="J6109" s="2">
        <f>IFERROR(VLOOKUP(Tableau2[[#This Row],[PR]],'Taux sortant'!$I$9:$S$167,COLUMN(),0),"")</f>
        <v>0</v>
      </c>
      <c r="K6109" s="2">
        <f>IFERROR(VLOOKUP(Tableau2[[#This Row],[PR]],'Taux sortant'!$I$9:$S$167,COLUMN(),0),"")</f>
        <v>0</v>
      </c>
      <c r="L6109" s="2" t="str">
        <f>IFERROR(VLOOKUP(Tableau2[[#This Row],[PR]],'Taux sortant'!$I$9:$S$167,COLUMN(),0),"")</f>
        <v/>
      </c>
    </row>
    <row r="6110" spans="1:12" x14ac:dyDescent="0.3">
      <c r="A6110" s="1" t="s">
        <v>2835</v>
      </c>
      <c r="B6110" s="1" t="s">
        <v>1721</v>
      </c>
      <c r="C6110" s="2">
        <f>IFERROR(VLOOKUP(Tableau2[[#This Row],[PR]],'Taux sortant'!$I$9:$S$167,COLUMN(),0),"")</f>
        <v>17.96</v>
      </c>
      <c r="D6110" s="2">
        <f>IFERROR(VLOOKUP(Tableau2[[#This Row],[PR]],'Taux sortant'!$I$9:$S$167,COLUMN(),0),"")</f>
        <v>14.35</v>
      </c>
      <c r="E6110" s="2">
        <f>IFERROR(VLOOKUP(Tableau2[[#This Row],[PR]],'Taux sortant'!$I$9:$S$167,COLUMN(),0),"")</f>
        <v>9.93</v>
      </c>
      <c r="F6110" s="2">
        <f>IFERROR(VLOOKUP(Tableau2[[#This Row],[PR]],'Taux sortant'!$I$9:$S$167,COLUMN(),0),"")</f>
        <v>7.19</v>
      </c>
      <c r="G6110" s="2">
        <f>IFERROR(VLOOKUP(Tableau2[[#This Row],[PR]],'Taux sortant'!$I$9:$S$167,COLUMN(),0),"")</f>
        <v>5.49</v>
      </c>
      <c r="H6110" s="2">
        <f>IFERROR(VLOOKUP(Tableau2[[#This Row],[PR]],'Taux sortant'!$I$9:$S$167,COLUMN(),0),"")</f>
        <v>4.4400000000000004</v>
      </c>
      <c r="I6110" s="2">
        <f>IFERROR(VLOOKUP(Tableau2[[#This Row],[PR]],'Taux sortant'!$I$9:$S$167,COLUMN(),0),"")</f>
        <v>3.84</v>
      </c>
      <c r="J6110" s="2">
        <f>IFERROR(VLOOKUP(Tableau2[[#This Row],[PR]],'Taux sortant'!$I$9:$S$167,COLUMN(),0),"")</f>
        <v>0</v>
      </c>
      <c r="K6110" s="2">
        <f>IFERROR(VLOOKUP(Tableau2[[#This Row],[PR]],'Taux sortant'!$I$9:$S$167,COLUMN(),0),"")</f>
        <v>0</v>
      </c>
      <c r="L6110" s="2" t="str">
        <f>IFERROR(VLOOKUP(Tableau2[[#This Row],[PR]],'Taux sortant'!$I$9:$S$167,COLUMN(),0),"")</f>
        <v/>
      </c>
    </row>
    <row r="6111" spans="1:12" x14ac:dyDescent="0.3">
      <c r="A6111" s="1" t="s">
        <v>2838</v>
      </c>
      <c r="B6111" s="1" t="s">
        <v>1749</v>
      </c>
      <c r="C6111" s="2">
        <f>IFERROR(VLOOKUP(Tableau2[[#This Row],[PR]],'Taux sortant'!$I$9:$S$167,COLUMN(),0),"")</f>
        <v>9.59</v>
      </c>
      <c r="D6111" s="2">
        <f>IFERROR(VLOOKUP(Tableau2[[#This Row],[PR]],'Taux sortant'!$I$9:$S$167,COLUMN(),0),"")</f>
        <v>7.53</v>
      </c>
      <c r="E6111" s="2">
        <f>IFERROR(VLOOKUP(Tableau2[[#This Row],[PR]],'Taux sortant'!$I$9:$S$167,COLUMN(),0),"")</f>
        <v>5.2</v>
      </c>
      <c r="F6111" s="2">
        <f>IFERROR(VLOOKUP(Tableau2[[#This Row],[PR]],'Taux sortant'!$I$9:$S$167,COLUMN(),0),"")</f>
        <v>4.08</v>
      </c>
      <c r="G6111" s="2">
        <f>IFERROR(VLOOKUP(Tableau2[[#This Row],[PR]],'Taux sortant'!$I$9:$S$167,COLUMN(),0),"")</f>
        <v>3.34</v>
      </c>
      <c r="H6111" s="2">
        <f>IFERROR(VLOOKUP(Tableau2[[#This Row],[PR]],'Taux sortant'!$I$9:$S$167,COLUMN(),0),"")</f>
        <v>2.88</v>
      </c>
      <c r="I6111" s="2">
        <f>IFERROR(VLOOKUP(Tableau2[[#This Row],[PR]],'Taux sortant'!$I$9:$S$167,COLUMN(),0),"")</f>
        <v>2.59</v>
      </c>
      <c r="J6111" s="2">
        <f>IFERROR(VLOOKUP(Tableau2[[#This Row],[PR]],'Taux sortant'!$I$9:$S$167,COLUMN(),0),"")</f>
        <v>0</v>
      </c>
      <c r="K6111" s="2">
        <f>IFERROR(VLOOKUP(Tableau2[[#This Row],[PR]],'Taux sortant'!$I$9:$S$167,COLUMN(),0),"")</f>
        <v>0</v>
      </c>
      <c r="L6111" s="2" t="str">
        <f>IFERROR(VLOOKUP(Tableau2[[#This Row],[PR]],'Taux sortant'!$I$9:$S$167,COLUMN(),0),"")</f>
        <v/>
      </c>
    </row>
    <row r="6112" spans="1:12" x14ac:dyDescent="0.3">
      <c r="A6112" s="1" t="s">
        <v>2841</v>
      </c>
      <c r="B6112" s="1" t="s">
        <v>1543</v>
      </c>
      <c r="C6112" s="2">
        <f>IFERROR(VLOOKUP(Tableau2[[#This Row],[PR]],'Taux sortant'!$I$9:$S$167,COLUMN(),0),"")</f>
        <v>23.63</v>
      </c>
      <c r="D6112" s="2">
        <f>IFERROR(VLOOKUP(Tableau2[[#This Row],[PR]],'Taux sortant'!$I$9:$S$167,COLUMN(),0),"")</f>
        <v>18.579999999999998</v>
      </c>
      <c r="E6112" s="2">
        <f>IFERROR(VLOOKUP(Tableau2[[#This Row],[PR]],'Taux sortant'!$I$9:$S$167,COLUMN(),0),"")</f>
        <v>13.97</v>
      </c>
      <c r="F6112" s="2">
        <f>IFERROR(VLOOKUP(Tableau2[[#This Row],[PR]],'Taux sortant'!$I$9:$S$167,COLUMN(),0),"")</f>
        <v>11.28</v>
      </c>
      <c r="G6112" s="2">
        <f>IFERROR(VLOOKUP(Tableau2[[#This Row],[PR]],'Taux sortant'!$I$9:$S$167,COLUMN(),0),"")</f>
        <v>8.2799999999999994</v>
      </c>
      <c r="H6112" s="2">
        <f>IFERROR(VLOOKUP(Tableau2[[#This Row],[PR]],'Taux sortant'!$I$9:$S$167,COLUMN(),0),"")</f>
        <v>6.16</v>
      </c>
      <c r="I6112" s="2">
        <f>IFERROR(VLOOKUP(Tableau2[[#This Row],[PR]],'Taux sortant'!$I$9:$S$167,COLUMN(),0),"")</f>
        <v>5.49</v>
      </c>
      <c r="J6112" s="2">
        <f>IFERROR(VLOOKUP(Tableau2[[#This Row],[PR]],'Taux sortant'!$I$9:$S$167,COLUMN(),0),"")</f>
        <v>0</v>
      </c>
      <c r="K6112" s="2">
        <f>IFERROR(VLOOKUP(Tableau2[[#This Row],[PR]],'Taux sortant'!$I$9:$S$167,COLUMN(),0),"")</f>
        <v>0</v>
      </c>
      <c r="L6112" s="2" t="str">
        <f>IFERROR(VLOOKUP(Tableau2[[#This Row],[PR]],'Taux sortant'!$I$9:$S$167,COLUMN(),0),"")</f>
        <v/>
      </c>
    </row>
    <row r="6113" spans="1:12" x14ac:dyDescent="0.3">
      <c r="A6113" s="1" t="s">
        <v>2844</v>
      </c>
      <c r="B6113" s="1" t="s">
        <v>1529</v>
      </c>
      <c r="C6113" s="2">
        <f>IFERROR(VLOOKUP(Tableau2[[#This Row],[PR]],'Taux sortant'!$I$9:$S$167,COLUMN(),0),"")</f>
        <v>8.85</v>
      </c>
      <c r="D6113" s="2">
        <f>IFERROR(VLOOKUP(Tableau2[[#This Row],[PR]],'Taux sortant'!$I$9:$S$167,COLUMN(),0),"")</f>
        <v>6.89</v>
      </c>
      <c r="E6113" s="2">
        <f>IFERROR(VLOOKUP(Tableau2[[#This Row],[PR]],'Taux sortant'!$I$9:$S$167,COLUMN(),0),"")</f>
        <v>4.7</v>
      </c>
      <c r="F6113" s="2">
        <f>IFERROR(VLOOKUP(Tableau2[[#This Row],[PR]],'Taux sortant'!$I$9:$S$167,COLUMN(),0),"")</f>
        <v>3.63</v>
      </c>
      <c r="G6113" s="2">
        <f>IFERROR(VLOOKUP(Tableau2[[#This Row],[PR]],'Taux sortant'!$I$9:$S$167,COLUMN(),0),"")</f>
        <v>2.93</v>
      </c>
      <c r="H6113" s="2">
        <f>IFERROR(VLOOKUP(Tableau2[[#This Row],[PR]],'Taux sortant'!$I$9:$S$167,COLUMN(),0),"")</f>
        <v>2.4900000000000002</v>
      </c>
      <c r="I6113" s="2">
        <f>IFERROR(VLOOKUP(Tableau2[[#This Row],[PR]],'Taux sortant'!$I$9:$S$167,COLUMN(),0),"")</f>
        <v>2.21</v>
      </c>
      <c r="J6113" s="2">
        <f>IFERROR(VLOOKUP(Tableau2[[#This Row],[PR]],'Taux sortant'!$I$9:$S$167,COLUMN(),0),"")</f>
        <v>0</v>
      </c>
      <c r="K6113" s="2">
        <f>IFERROR(VLOOKUP(Tableau2[[#This Row],[PR]],'Taux sortant'!$I$9:$S$167,COLUMN(),0),"")</f>
        <v>0</v>
      </c>
      <c r="L6113" s="2" t="str">
        <f>IFERROR(VLOOKUP(Tableau2[[#This Row],[PR]],'Taux sortant'!$I$9:$S$167,COLUMN(),0),"")</f>
        <v/>
      </c>
    </row>
    <row r="6114" spans="1:12" x14ac:dyDescent="0.3">
      <c r="A6114" s="1" t="s">
        <v>2846</v>
      </c>
      <c r="B6114" s="1" t="s">
        <v>1547</v>
      </c>
      <c r="C6114" s="2">
        <f>IFERROR(VLOOKUP(Tableau2[[#This Row],[PR]],'Taux sortant'!$I$9:$S$167,COLUMN(),0),"")</f>
        <v>8.85</v>
      </c>
      <c r="D6114" s="2">
        <f>IFERROR(VLOOKUP(Tableau2[[#This Row],[PR]],'Taux sortant'!$I$9:$S$167,COLUMN(),0),"")</f>
        <v>6.89</v>
      </c>
      <c r="E6114" s="2">
        <f>IFERROR(VLOOKUP(Tableau2[[#This Row],[PR]],'Taux sortant'!$I$9:$S$167,COLUMN(),0),"")</f>
        <v>4.7</v>
      </c>
      <c r="F6114" s="2">
        <f>IFERROR(VLOOKUP(Tableau2[[#This Row],[PR]],'Taux sortant'!$I$9:$S$167,COLUMN(),0),"")</f>
        <v>3.63</v>
      </c>
      <c r="G6114" s="2">
        <f>IFERROR(VLOOKUP(Tableau2[[#This Row],[PR]],'Taux sortant'!$I$9:$S$167,COLUMN(),0),"")</f>
        <v>2.93</v>
      </c>
      <c r="H6114" s="2">
        <f>IFERROR(VLOOKUP(Tableau2[[#This Row],[PR]],'Taux sortant'!$I$9:$S$167,COLUMN(),0),"")</f>
        <v>2.4900000000000002</v>
      </c>
      <c r="I6114" s="2">
        <f>IFERROR(VLOOKUP(Tableau2[[#This Row],[PR]],'Taux sortant'!$I$9:$S$167,COLUMN(),0),"")</f>
        <v>2.21</v>
      </c>
      <c r="J6114" s="2">
        <f>IFERROR(VLOOKUP(Tableau2[[#This Row],[PR]],'Taux sortant'!$I$9:$S$167,COLUMN(),0),"")</f>
        <v>0</v>
      </c>
      <c r="K6114" s="2">
        <f>IFERROR(VLOOKUP(Tableau2[[#This Row],[PR]],'Taux sortant'!$I$9:$S$167,COLUMN(),0),"")</f>
        <v>0</v>
      </c>
      <c r="L6114" s="2" t="str">
        <f>IFERROR(VLOOKUP(Tableau2[[#This Row],[PR]],'Taux sortant'!$I$9:$S$167,COLUMN(),0),"")</f>
        <v/>
      </c>
    </row>
    <row r="6115" spans="1:12" x14ac:dyDescent="0.3">
      <c r="A6115" s="1" t="s">
        <v>2848</v>
      </c>
      <c r="B6115" s="1" t="s">
        <v>1543</v>
      </c>
      <c r="C6115" s="2">
        <f>IFERROR(VLOOKUP(Tableau2[[#This Row],[PR]],'Taux sortant'!$I$9:$S$167,COLUMN(),0),"")</f>
        <v>23.63</v>
      </c>
      <c r="D6115" s="2">
        <f>IFERROR(VLOOKUP(Tableau2[[#This Row],[PR]],'Taux sortant'!$I$9:$S$167,COLUMN(),0),"")</f>
        <v>18.579999999999998</v>
      </c>
      <c r="E6115" s="2">
        <f>IFERROR(VLOOKUP(Tableau2[[#This Row],[PR]],'Taux sortant'!$I$9:$S$167,COLUMN(),0),"")</f>
        <v>13.97</v>
      </c>
      <c r="F6115" s="2">
        <f>IFERROR(VLOOKUP(Tableau2[[#This Row],[PR]],'Taux sortant'!$I$9:$S$167,COLUMN(),0),"")</f>
        <v>11.28</v>
      </c>
      <c r="G6115" s="2">
        <f>IFERROR(VLOOKUP(Tableau2[[#This Row],[PR]],'Taux sortant'!$I$9:$S$167,COLUMN(),0),"")</f>
        <v>8.2799999999999994</v>
      </c>
      <c r="H6115" s="2">
        <f>IFERROR(VLOOKUP(Tableau2[[#This Row],[PR]],'Taux sortant'!$I$9:$S$167,COLUMN(),0),"")</f>
        <v>6.16</v>
      </c>
      <c r="I6115" s="2">
        <f>IFERROR(VLOOKUP(Tableau2[[#This Row],[PR]],'Taux sortant'!$I$9:$S$167,COLUMN(),0),"")</f>
        <v>5.49</v>
      </c>
      <c r="J6115" s="2">
        <f>IFERROR(VLOOKUP(Tableau2[[#This Row],[PR]],'Taux sortant'!$I$9:$S$167,COLUMN(),0),"")</f>
        <v>0</v>
      </c>
      <c r="K6115" s="2">
        <f>IFERROR(VLOOKUP(Tableau2[[#This Row],[PR]],'Taux sortant'!$I$9:$S$167,COLUMN(),0),"")</f>
        <v>0</v>
      </c>
      <c r="L6115" s="2" t="str">
        <f>IFERROR(VLOOKUP(Tableau2[[#This Row],[PR]],'Taux sortant'!$I$9:$S$167,COLUMN(),0),"")</f>
        <v/>
      </c>
    </row>
    <row r="6116" spans="1:12" x14ac:dyDescent="0.3">
      <c r="A6116" s="1" t="s">
        <v>3875</v>
      </c>
      <c r="B6116" s="1" t="s">
        <v>3078</v>
      </c>
      <c r="C6116" s="2">
        <f>IFERROR(VLOOKUP(Tableau2[[#This Row],[PR]],'Taux sortant'!$I$9:$S$167,COLUMN(),0),"")</f>
        <v>15.34</v>
      </c>
      <c r="D6116" s="2">
        <f>IFERROR(VLOOKUP(Tableau2[[#This Row],[PR]],'Taux sortant'!$I$9:$S$167,COLUMN(),0),"")</f>
        <v>12.85</v>
      </c>
      <c r="E6116" s="2">
        <f>IFERROR(VLOOKUP(Tableau2[[#This Row],[PR]],'Taux sortant'!$I$9:$S$167,COLUMN(),0),"")</f>
        <v>9.94</v>
      </c>
      <c r="F6116" s="2">
        <f>IFERROR(VLOOKUP(Tableau2[[#This Row],[PR]],'Taux sortant'!$I$9:$S$167,COLUMN(),0),"")</f>
        <v>8.5399999999999991</v>
      </c>
      <c r="G6116" s="2">
        <f>IFERROR(VLOOKUP(Tableau2[[#This Row],[PR]],'Taux sortant'!$I$9:$S$167,COLUMN(),0),"")</f>
        <v>7.34</v>
      </c>
      <c r="H6116" s="2">
        <f>IFERROR(VLOOKUP(Tableau2[[#This Row],[PR]],'Taux sortant'!$I$9:$S$167,COLUMN(),0),"")</f>
        <v>6.29</v>
      </c>
      <c r="I6116" s="2">
        <f>IFERROR(VLOOKUP(Tableau2[[#This Row],[PR]],'Taux sortant'!$I$9:$S$167,COLUMN(),0),"")</f>
        <v>5.49</v>
      </c>
      <c r="J6116" s="2">
        <f>IFERROR(VLOOKUP(Tableau2[[#This Row],[PR]],'Taux sortant'!$I$9:$S$167,COLUMN(),0),"")</f>
        <v>0</v>
      </c>
      <c r="K6116" s="2">
        <f>IFERROR(VLOOKUP(Tableau2[[#This Row],[PR]],'Taux sortant'!$I$9:$S$167,COLUMN(),0),"")</f>
        <v>0</v>
      </c>
      <c r="L6116" s="2" t="str">
        <f>IFERROR(VLOOKUP(Tableau2[[#This Row],[PR]],'Taux sortant'!$I$9:$S$167,COLUMN(),0),"")</f>
        <v/>
      </c>
    </row>
    <row r="6117" spans="1:12" x14ac:dyDescent="0.3">
      <c r="A6117" s="1" t="s">
        <v>2851</v>
      </c>
      <c r="B6117" s="1" t="s">
        <v>1638</v>
      </c>
      <c r="C6117" s="2">
        <f>IFERROR(VLOOKUP(Tableau2[[#This Row],[PR]],'Taux sortant'!$I$9:$S$167,COLUMN(),0),"")</f>
        <v>12.27</v>
      </c>
      <c r="D6117" s="2">
        <f>IFERROR(VLOOKUP(Tableau2[[#This Row],[PR]],'Taux sortant'!$I$9:$S$167,COLUMN(),0),"")</f>
        <v>9.8800000000000008</v>
      </c>
      <c r="E6117" s="2">
        <f>IFERROR(VLOOKUP(Tableau2[[#This Row],[PR]],'Taux sortant'!$I$9:$S$167,COLUMN(),0),"")</f>
        <v>7.16</v>
      </c>
      <c r="F6117" s="2">
        <f>IFERROR(VLOOKUP(Tableau2[[#This Row],[PR]],'Taux sortant'!$I$9:$S$167,COLUMN(),0),"")</f>
        <v>5.85</v>
      </c>
      <c r="G6117" s="2">
        <f>IFERROR(VLOOKUP(Tableau2[[#This Row],[PR]],'Taux sortant'!$I$9:$S$167,COLUMN(),0),"")</f>
        <v>4.97</v>
      </c>
      <c r="H6117" s="2">
        <f>IFERROR(VLOOKUP(Tableau2[[#This Row],[PR]],'Taux sortant'!$I$9:$S$167,COLUMN(),0),"")</f>
        <v>4.47</v>
      </c>
      <c r="I6117" s="2">
        <f>IFERROR(VLOOKUP(Tableau2[[#This Row],[PR]],'Taux sortant'!$I$9:$S$167,COLUMN(),0),"")</f>
        <v>4.1100000000000003</v>
      </c>
      <c r="J6117" s="2">
        <f>IFERROR(VLOOKUP(Tableau2[[#This Row],[PR]],'Taux sortant'!$I$9:$S$167,COLUMN(),0),"")</f>
        <v>0</v>
      </c>
      <c r="K6117" s="2">
        <f>IFERROR(VLOOKUP(Tableau2[[#This Row],[PR]],'Taux sortant'!$I$9:$S$167,COLUMN(),0),"")</f>
        <v>0</v>
      </c>
      <c r="L6117" s="2" t="str">
        <f>IFERROR(VLOOKUP(Tableau2[[#This Row],[PR]],'Taux sortant'!$I$9:$S$167,COLUMN(),0),"")</f>
        <v/>
      </c>
    </row>
    <row r="6118" spans="1:12" x14ac:dyDescent="0.3">
      <c r="A6118" s="1" t="s">
        <v>2854</v>
      </c>
      <c r="B6118" s="1" t="s">
        <v>1682</v>
      </c>
      <c r="C6118" s="2">
        <f>IFERROR(VLOOKUP(Tableau2[[#This Row],[PR]],'Taux sortant'!$I$9:$S$167,COLUMN(),0),"")</f>
        <v>9.59</v>
      </c>
      <c r="D6118" s="2">
        <f>IFERROR(VLOOKUP(Tableau2[[#This Row],[PR]],'Taux sortant'!$I$9:$S$167,COLUMN(),0),"")</f>
        <v>7.53</v>
      </c>
      <c r="E6118" s="2">
        <f>IFERROR(VLOOKUP(Tableau2[[#This Row],[PR]],'Taux sortant'!$I$9:$S$167,COLUMN(),0),"")</f>
        <v>5.2</v>
      </c>
      <c r="F6118" s="2">
        <f>IFERROR(VLOOKUP(Tableau2[[#This Row],[PR]],'Taux sortant'!$I$9:$S$167,COLUMN(),0),"")</f>
        <v>4.08</v>
      </c>
      <c r="G6118" s="2">
        <f>IFERROR(VLOOKUP(Tableau2[[#This Row],[PR]],'Taux sortant'!$I$9:$S$167,COLUMN(),0),"")</f>
        <v>3.34</v>
      </c>
      <c r="H6118" s="2">
        <f>IFERROR(VLOOKUP(Tableau2[[#This Row],[PR]],'Taux sortant'!$I$9:$S$167,COLUMN(),0),"")</f>
        <v>2.88</v>
      </c>
      <c r="I6118" s="2">
        <f>IFERROR(VLOOKUP(Tableau2[[#This Row],[PR]],'Taux sortant'!$I$9:$S$167,COLUMN(),0),"")</f>
        <v>2.59</v>
      </c>
      <c r="J6118" s="2">
        <f>IFERROR(VLOOKUP(Tableau2[[#This Row],[PR]],'Taux sortant'!$I$9:$S$167,COLUMN(),0),"")</f>
        <v>0</v>
      </c>
      <c r="K6118" s="2">
        <f>IFERROR(VLOOKUP(Tableau2[[#This Row],[PR]],'Taux sortant'!$I$9:$S$167,COLUMN(),0),"")</f>
        <v>0</v>
      </c>
      <c r="L6118" s="2" t="str">
        <f>IFERROR(VLOOKUP(Tableau2[[#This Row],[PR]],'Taux sortant'!$I$9:$S$167,COLUMN(),0),"")</f>
        <v/>
      </c>
    </row>
    <row r="6119" spans="1:12" x14ac:dyDescent="0.3">
      <c r="A6119" s="1" t="s">
        <v>2856</v>
      </c>
      <c r="B6119" s="1" t="s">
        <v>1521</v>
      </c>
      <c r="C6119" s="2">
        <f>IFERROR(VLOOKUP(Tableau2[[#This Row],[PR]],'Taux sortant'!$I$9:$S$167,COLUMN(),0),"")</f>
        <v>21.64</v>
      </c>
      <c r="D6119" s="2">
        <f>IFERROR(VLOOKUP(Tableau2[[#This Row],[PR]],'Taux sortant'!$I$9:$S$167,COLUMN(),0),"")</f>
        <v>17.57</v>
      </c>
      <c r="E6119" s="2">
        <f>IFERROR(VLOOKUP(Tableau2[[#This Row],[PR]],'Taux sortant'!$I$9:$S$167,COLUMN(),0),"")</f>
        <v>11.74</v>
      </c>
      <c r="F6119" s="2">
        <f>IFERROR(VLOOKUP(Tableau2[[#This Row],[PR]],'Taux sortant'!$I$9:$S$167,COLUMN(),0),"")</f>
        <v>9.3000000000000007</v>
      </c>
      <c r="G6119" s="2">
        <f>IFERROR(VLOOKUP(Tableau2[[#This Row],[PR]],'Taux sortant'!$I$9:$S$167,COLUMN(),0),"")</f>
        <v>7.56</v>
      </c>
      <c r="H6119" s="2">
        <f>IFERROR(VLOOKUP(Tableau2[[#This Row],[PR]],'Taux sortant'!$I$9:$S$167,COLUMN(),0),"")</f>
        <v>5.09</v>
      </c>
      <c r="I6119" s="2">
        <f>IFERROR(VLOOKUP(Tableau2[[#This Row],[PR]],'Taux sortant'!$I$9:$S$167,COLUMN(),0),"")</f>
        <v>4.7300000000000004</v>
      </c>
      <c r="J6119" s="2">
        <f>IFERROR(VLOOKUP(Tableau2[[#This Row],[PR]],'Taux sortant'!$I$9:$S$167,COLUMN(),0),"")</f>
        <v>0</v>
      </c>
      <c r="K6119" s="2">
        <f>IFERROR(VLOOKUP(Tableau2[[#This Row],[PR]],'Taux sortant'!$I$9:$S$167,COLUMN(),0),"")</f>
        <v>0</v>
      </c>
      <c r="L6119" s="2" t="str">
        <f>IFERROR(VLOOKUP(Tableau2[[#This Row],[PR]],'Taux sortant'!$I$9:$S$167,COLUMN(),0),"")</f>
        <v/>
      </c>
    </row>
    <row r="6120" spans="1:12" x14ac:dyDescent="0.3">
      <c r="A6120" s="1" t="s">
        <v>2859</v>
      </c>
      <c r="B6120" s="1" t="s">
        <v>1518</v>
      </c>
      <c r="C6120" s="2">
        <f>IFERROR(VLOOKUP(Tableau2[[#This Row],[PR]],'Taux sortant'!$I$9:$S$167,COLUMN(),0),"")</f>
        <v>10.29</v>
      </c>
      <c r="D6120" s="2">
        <f>IFERROR(VLOOKUP(Tableau2[[#This Row],[PR]],'Taux sortant'!$I$9:$S$167,COLUMN(),0),"")</f>
        <v>8.1199999999999992</v>
      </c>
      <c r="E6120" s="2">
        <f>IFERROR(VLOOKUP(Tableau2[[#This Row],[PR]],'Taux sortant'!$I$9:$S$167,COLUMN(),0),"")</f>
        <v>5.69</v>
      </c>
      <c r="F6120" s="2">
        <f>IFERROR(VLOOKUP(Tableau2[[#This Row],[PR]],'Taux sortant'!$I$9:$S$167,COLUMN(),0),"")</f>
        <v>4.5199999999999996</v>
      </c>
      <c r="G6120" s="2">
        <f>IFERROR(VLOOKUP(Tableau2[[#This Row],[PR]],'Taux sortant'!$I$9:$S$167,COLUMN(),0),"")</f>
        <v>3.74</v>
      </c>
      <c r="H6120" s="2">
        <f>IFERROR(VLOOKUP(Tableau2[[#This Row],[PR]],'Taux sortant'!$I$9:$S$167,COLUMN(),0),"")</f>
        <v>3.28</v>
      </c>
      <c r="I6120" s="2">
        <f>IFERROR(VLOOKUP(Tableau2[[#This Row],[PR]],'Taux sortant'!$I$9:$S$167,COLUMN(),0),"")</f>
        <v>2.99</v>
      </c>
      <c r="J6120" s="2">
        <f>IFERROR(VLOOKUP(Tableau2[[#This Row],[PR]],'Taux sortant'!$I$9:$S$167,COLUMN(),0),"")</f>
        <v>0</v>
      </c>
      <c r="K6120" s="2">
        <f>IFERROR(VLOOKUP(Tableau2[[#This Row],[PR]],'Taux sortant'!$I$9:$S$167,COLUMN(),0),"")</f>
        <v>0</v>
      </c>
      <c r="L6120" s="2" t="str">
        <f>IFERROR(VLOOKUP(Tableau2[[#This Row],[PR]],'Taux sortant'!$I$9:$S$167,COLUMN(),0),"")</f>
        <v/>
      </c>
    </row>
    <row r="6121" spans="1:12" x14ac:dyDescent="0.3">
      <c r="A6121" s="1" t="s">
        <v>2862</v>
      </c>
      <c r="B6121" s="1" t="s">
        <v>1638</v>
      </c>
      <c r="C6121" s="2">
        <f>IFERROR(VLOOKUP(Tableau2[[#This Row],[PR]],'Taux sortant'!$I$9:$S$167,COLUMN(),0),"")</f>
        <v>12.27</v>
      </c>
      <c r="D6121" s="2">
        <f>IFERROR(VLOOKUP(Tableau2[[#This Row],[PR]],'Taux sortant'!$I$9:$S$167,COLUMN(),0),"")</f>
        <v>9.8800000000000008</v>
      </c>
      <c r="E6121" s="2">
        <f>IFERROR(VLOOKUP(Tableau2[[#This Row],[PR]],'Taux sortant'!$I$9:$S$167,COLUMN(),0),"")</f>
        <v>7.16</v>
      </c>
      <c r="F6121" s="2">
        <f>IFERROR(VLOOKUP(Tableau2[[#This Row],[PR]],'Taux sortant'!$I$9:$S$167,COLUMN(),0),"")</f>
        <v>5.85</v>
      </c>
      <c r="G6121" s="2">
        <f>IFERROR(VLOOKUP(Tableau2[[#This Row],[PR]],'Taux sortant'!$I$9:$S$167,COLUMN(),0),"")</f>
        <v>4.97</v>
      </c>
      <c r="H6121" s="2">
        <f>IFERROR(VLOOKUP(Tableau2[[#This Row],[PR]],'Taux sortant'!$I$9:$S$167,COLUMN(),0),"")</f>
        <v>4.47</v>
      </c>
      <c r="I6121" s="2">
        <f>IFERROR(VLOOKUP(Tableau2[[#This Row],[PR]],'Taux sortant'!$I$9:$S$167,COLUMN(),0),"")</f>
        <v>4.1100000000000003</v>
      </c>
      <c r="J6121" s="2">
        <f>IFERROR(VLOOKUP(Tableau2[[#This Row],[PR]],'Taux sortant'!$I$9:$S$167,COLUMN(),0),"")</f>
        <v>0</v>
      </c>
      <c r="K6121" s="2">
        <f>IFERROR(VLOOKUP(Tableau2[[#This Row],[PR]],'Taux sortant'!$I$9:$S$167,COLUMN(),0),"")</f>
        <v>0</v>
      </c>
      <c r="L6121" s="2" t="str">
        <f>IFERROR(VLOOKUP(Tableau2[[#This Row],[PR]],'Taux sortant'!$I$9:$S$167,COLUMN(),0),"")</f>
        <v/>
      </c>
    </row>
    <row r="6122" spans="1:12" x14ac:dyDescent="0.3">
      <c r="A6122" s="1" t="s">
        <v>2865</v>
      </c>
      <c r="B6122" s="1" t="s">
        <v>1533</v>
      </c>
      <c r="C6122" s="2">
        <f>IFERROR(VLOOKUP(Tableau2[[#This Row],[PR]],'Taux sortant'!$I$9:$S$167,COLUMN(),0),"")</f>
        <v>9.59</v>
      </c>
      <c r="D6122" s="2">
        <f>IFERROR(VLOOKUP(Tableau2[[#This Row],[PR]],'Taux sortant'!$I$9:$S$167,COLUMN(),0),"")</f>
        <v>7.53</v>
      </c>
      <c r="E6122" s="2">
        <f>IFERROR(VLOOKUP(Tableau2[[#This Row],[PR]],'Taux sortant'!$I$9:$S$167,COLUMN(),0),"")</f>
        <v>5.2</v>
      </c>
      <c r="F6122" s="2">
        <f>IFERROR(VLOOKUP(Tableau2[[#This Row],[PR]],'Taux sortant'!$I$9:$S$167,COLUMN(),0),"")</f>
        <v>4.08</v>
      </c>
      <c r="G6122" s="2">
        <f>IFERROR(VLOOKUP(Tableau2[[#This Row],[PR]],'Taux sortant'!$I$9:$S$167,COLUMN(),0),"")</f>
        <v>3.34</v>
      </c>
      <c r="H6122" s="2">
        <f>IFERROR(VLOOKUP(Tableau2[[#This Row],[PR]],'Taux sortant'!$I$9:$S$167,COLUMN(),0),"")</f>
        <v>2.88</v>
      </c>
      <c r="I6122" s="2">
        <f>IFERROR(VLOOKUP(Tableau2[[#This Row],[PR]],'Taux sortant'!$I$9:$S$167,COLUMN(),0),"")</f>
        <v>2.59</v>
      </c>
      <c r="J6122" s="2">
        <f>IFERROR(VLOOKUP(Tableau2[[#This Row],[PR]],'Taux sortant'!$I$9:$S$167,COLUMN(),0),"")</f>
        <v>0</v>
      </c>
      <c r="K6122" s="2">
        <f>IFERROR(VLOOKUP(Tableau2[[#This Row],[PR]],'Taux sortant'!$I$9:$S$167,COLUMN(),0),"")</f>
        <v>0</v>
      </c>
      <c r="L6122" s="2" t="str">
        <f>IFERROR(VLOOKUP(Tableau2[[#This Row],[PR]],'Taux sortant'!$I$9:$S$167,COLUMN(),0),"")</f>
        <v/>
      </c>
    </row>
    <row r="6123" spans="1:12" x14ac:dyDescent="0.3">
      <c r="A6123" s="1" t="s">
        <v>2868</v>
      </c>
      <c r="B6123" s="1" t="s">
        <v>1523</v>
      </c>
      <c r="C6123" s="2">
        <f>IFERROR(VLOOKUP(Tableau2[[#This Row],[PR]],'Taux sortant'!$I$9:$S$167,COLUMN(),0),"")</f>
        <v>20.91</v>
      </c>
      <c r="D6123" s="2">
        <f>IFERROR(VLOOKUP(Tableau2[[#This Row],[PR]],'Taux sortant'!$I$9:$S$167,COLUMN(),0),"")</f>
        <v>16.62</v>
      </c>
      <c r="E6123" s="2">
        <f>IFERROR(VLOOKUP(Tableau2[[#This Row],[PR]],'Taux sortant'!$I$9:$S$167,COLUMN(),0),"")</f>
        <v>12.11</v>
      </c>
      <c r="F6123" s="2">
        <f>IFERROR(VLOOKUP(Tableau2[[#This Row],[PR]],'Taux sortant'!$I$9:$S$167,COLUMN(),0),"")</f>
        <v>9.7100000000000009</v>
      </c>
      <c r="G6123" s="2">
        <f>IFERROR(VLOOKUP(Tableau2[[#This Row],[PR]],'Taux sortant'!$I$9:$S$167,COLUMN(),0),"")</f>
        <v>7</v>
      </c>
      <c r="H6123" s="2">
        <f>IFERROR(VLOOKUP(Tableau2[[#This Row],[PR]],'Taux sortant'!$I$9:$S$167,COLUMN(),0),"")</f>
        <v>4.8099999999999996</v>
      </c>
      <c r="I6123" s="2">
        <f>IFERROR(VLOOKUP(Tableau2[[#This Row],[PR]],'Taux sortant'!$I$9:$S$167,COLUMN(),0),"")</f>
        <v>4.1900000000000004</v>
      </c>
      <c r="J6123" s="2">
        <f>IFERROR(VLOOKUP(Tableau2[[#This Row],[PR]],'Taux sortant'!$I$9:$S$167,COLUMN(),0),"")</f>
        <v>0</v>
      </c>
      <c r="K6123" s="2">
        <f>IFERROR(VLOOKUP(Tableau2[[#This Row],[PR]],'Taux sortant'!$I$9:$S$167,COLUMN(),0),"")</f>
        <v>0</v>
      </c>
      <c r="L6123" s="2" t="str">
        <f>IFERROR(VLOOKUP(Tableau2[[#This Row],[PR]],'Taux sortant'!$I$9:$S$167,COLUMN(),0),"")</f>
        <v/>
      </c>
    </row>
    <row r="6124" spans="1:12" x14ac:dyDescent="0.3">
      <c r="A6124" s="1" t="s">
        <v>2871</v>
      </c>
      <c r="B6124" s="1" t="s">
        <v>1631</v>
      </c>
      <c r="C6124" s="2">
        <f>IFERROR(VLOOKUP(Tableau2[[#This Row],[PR]],'Taux sortant'!$I$9:$S$167,COLUMN(),0),"")</f>
        <v>10.29</v>
      </c>
      <c r="D6124" s="2">
        <f>IFERROR(VLOOKUP(Tableau2[[#This Row],[PR]],'Taux sortant'!$I$9:$S$167,COLUMN(),0),"")</f>
        <v>8.1199999999999992</v>
      </c>
      <c r="E6124" s="2">
        <f>IFERROR(VLOOKUP(Tableau2[[#This Row],[PR]],'Taux sortant'!$I$9:$S$167,COLUMN(),0),"")</f>
        <v>5.69</v>
      </c>
      <c r="F6124" s="2">
        <f>IFERROR(VLOOKUP(Tableau2[[#This Row],[PR]],'Taux sortant'!$I$9:$S$167,COLUMN(),0),"")</f>
        <v>4.5199999999999996</v>
      </c>
      <c r="G6124" s="2">
        <f>IFERROR(VLOOKUP(Tableau2[[#This Row],[PR]],'Taux sortant'!$I$9:$S$167,COLUMN(),0),"")</f>
        <v>3.74</v>
      </c>
      <c r="H6124" s="2">
        <f>IFERROR(VLOOKUP(Tableau2[[#This Row],[PR]],'Taux sortant'!$I$9:$S$167,COLUMN(),0),"")</f>
        <v>3.28</v>
      </c>
      <c r="I6124" s="2">
        <f>IFERROR(VLOOKUP(Tableau2[[#This Row],[PR]],'Taux sortant'!$I$9:$S$167,COLUMN(),0),"")</f>
        <v>2.99</v>
      </c>
      <c r="J6124" s="2">
        <f>IFERROR(VLOOKUP(Tableau2[[#This Row],[PR]],'Taux sortant'!$I$9:$S$167,COLUMN(),0),"")</f>
        <v>0</v>
      </c>
      <c r="K6124" s="2">
        <f>IFERROR(VLOOKUP(Tableau2[[#This Row],[PR]],'Taux sortant'!$I$9:$S$167,COLUMN(),0),"")</f>
        <v>0</v>
      </c>
      <c r="L6124" s="2" t="str">
        <f>IFERROR(VLOOKUP(Tableau2[[#This Row],[PR]],'Taux sortant'!$I$9:$S$167,COLUMN(),0),"")</f>
        <v/>
      </c>
    </row>
    <row r="6125" spans="1:12" x14ac:dyDescent="0.3">
      <c r="A6125" s="1" t="s">
        <v>2874</v>
      </c>
      <c r="B6125" s="1" t="s">
        <v>1526</v>
      </c>
      <c r="C6125" s="2">
        <f>IFERROR(VLOOKUP(Tableau2[[#This Row],[PR]],'Taux sortant'!$I$9:$S$167,COLUMN(),0),"")</f>
        <v>9.59</v>
      </c>
      <c r="D6125" s="2">
        <f>IFERROR(VLOOKUP(Tableau2[[#This Row],[PR]],'Taux sortant'!$I$9:$S$167,COLUMN(),0),"")</f>
        <v>7.53</v>
      </c>
      <c r="E6125" s="2">
        <f>IFERROR(VLOOKUP(Tableau2[[#This Row],[PR]],'Taux sortant'!$I$9:$S$167,COLUMN(),0),"")</f>
        <v>5.2</v>
      </c>
      <c r="F6125" s="2">
        <f>IFERROR(VLOOKUP(Tableau2[[#This Row],[PR]],'Taux sortant'!$I$9:$S$167,COLUMN(),0),"")</f>
        <v>4.08</v>
      </c>
      <c r="G6125" s="2">
        <f>IFERROR(VLOOKUP(Tableau2[[#This Row],[PR]],'Taux sortant'!$I$9:$S$167,COLUMN(),0),"")</f>
        <v>3.34</v>
      </c>
      <c r="H6125" s="2">
        <f>IFERROR(VLOOKUP(Tableau2[[#This Row],[PR]],'Taux sortant'!$I$9:$S$167,COLUMN(),0),"")</f>
        <v>2.88</v>
      </c>
      <c r="I6125" s="2">
        <f>IFERROR(VLOOKUP(Tableau2[[#This Row],[PR]],'Taux sortant'!$I$9:$S$167,COLUMN(),0),"")</f>
        <v>2.59</v>
      </c>
      <c r="J6125" s="2">
        <f>IFERROR(VLOOKUP(Tableau2[[#This Row],[PR]],'Taux sortant'!$I$9:$S$167,COLUMN(),0),"")</f>
        <v>0</v>
      </c>
      <c r="K6125" s="2">
        <f>IFERROR(VLOOKUP(Tableau2[[#This Row],[PR]],'Taux sortant'!$I$9:$S$167,COLUMN(),0),"")</f>
        <v>0</v>
      </c>
      <c r="L6125" s="2" t="str">
        <f>IFERROR(VLOOKUP(Tableau2[[#This Row],[PR]],'Taux sortant'!$I$9:$S$167,COLUMN(),0),"")</f>
        <v/>
      </c>
    </row>
    <row r="6126" spans="1:12" x14ac:dyDescent="0.3">
      <c r="A6126" s="1" t="s">
        <v>2877</v>
      </c>
      <c r="B6126" s="1" t="s">
        <v>1618</v>
      </c>
      <c r="C6126" s="2">
        <f>IFERROR(VLOOKUP(Tableau2[[#This Row],[PR]],'Taux sortant'!$I$9:$S$167,COLUMN(),0),"")</f>
        <v>20.91</v>
      </c>
      <c r="D6126" s="2">
        <f>IFERROR(VLOOKUP(Tableau2[[#This Row],[PR]],'Taux sortant'!$I$9:$S$167,COLUMN(),0),"")</f>
        <v>16.62</v>
      </c>
      <c r="E6126" s="2">
        <f>IFERROR(VLOOKUP(Tableau2[[#This Row],[PR]],'Taux sortant'!$I$9:$S$167,COLUMN(),0),"")</f>
        <v>12.11</v>
      </c>
      <c r="F6126" s="2">
        <f>IFERROR(VLOOKUP(Tableau2[[#This Row],[PR]],'Taux sortant'!$I$9:$S$167,COLUMN(),0),"")</f>
        <v>9.7100000000000009</v>
      </c>
      <c r="G6126" s="2">
        <f>IFERROR(VLOOKUP(Tableau2[[#This Row],[PR]],'Taux sortant'!$I$9:$S$167,COLUMN(),0),"")</f>
        <v>7</v>
      </c>
      <c r="H6126" s="2">
        <f>IFERROR(VLOOKUP(Tableau2[[#This Row],[PR]],'Taux sortant'!$I$9:$S$167,COLUMN(),0),"")</f>
        <v>4.8099999999999996</v>
      </c>
      <c r="I6126" s="2">
        <f>IFERROR(VLOOKUP(Tableau2[[#This Row],[PR]],'Taux sortant'!$I$9:$S$167,COLUMN(),0),"")</f>
        <v>4.1900000000000004</v>
      </c>
      <c r="J6126" s="2">
        <f>IFERROR(VLOOKUP(Tableau2[[#This Row],[PR]],'Taux sortant'!$I$9:$S$167,COLUMN(),0),"")</f>
        <v>0</v>
      </c>
      <c r="K6126" s="2">
        <f>IFERROR(VLOOKUP(Tableau2[[#This Row],[PR]],'Taux sortant'!$I$9:$S$167,COLUMN(),0),"")</f>
        <v>0</v>
      </c>
      <c r="L6126" s="2" t="str">
        <f>IFERROR(VLOOKUP(Tableau2[[#This Row],[PR]],'Taux sortant'!$I$9:$S$167,COLUMN(),0),"")</f>
        <v/>
      </c>
    </row>
    <row r="6127" spans="1:12" x14ac:dyDescent="0.3">
      <c r="A6127" s="1" t="s">
        <v>2880</v>
      </c>
      <c r="B6127" s="1" t="s">
        <v>87</v>
      </c>
      <c r="C6127" s="2">
        <f>IFERROR(VLOOKUP(Tableau2[[#This Row],[PR]],'Taux sortant'!$I$9:$S$167,COLUMN(),0),"")</f>
        <v>18.79</v>
      </c>
      <c r="D6127" s="2">
        <f>IFERROR(VLOOKUP(Tableau2[[#This Row],[PR]],'Taux sortant'!$I$9:$S$167,COLUMN(),0),"")</f>
        <v>15.99</v>
      </c>
      <c r="E6127" s="2">
        <f>IFERROR(VLOOKUP(Tableau2[[#This Row],[PR]],'Taux sortant'!$I$9:$S$167,COLUMN(),0),"")</f>
        <v>12.7</v>
      </c>
      <c r="F6127" s="2">
        <f>IFERROR(VLOOKUP(Tableau2[[#This Row],[PR]],'Taux sortant'!$I$9:$S$167,COLUMN(),0),"")</f>
        <v>11.07</v>
      </c>
      <c r="G6127" s="2">
        <f>IFERROR(VLOOKUP(Tableau2[[#This Row],[PR]],'Taux sortant'!$I$9:$S$167,COLUMN(),0),"")</f>
        <v>9.52</v>
      </c>
      <c r="H6127" s="2">
        <f>IFERROR(VLOOKUP(Tableau2[[#This Row],[PR]],'Taux sortant'!$I$9:$S$167,COLUMN(),0),"")</f>
        <v>8.1</v>
      </c>
      <c r="I6127" s="2">
        <f>IFERROR(VLOOKUP(Tableau2[[#This Row],[PR]],'Taux sortant'!$I$9:$S$167,COLUMN(),0),"")</f>
        <v>6.92</v>
      </c>
      <c r="J6127" s="2">
        <f>IFERROR(VLOOKUP(Tableau2[[#This Row],[PR]],'Taux sortant'!$I$9:$S$167,COLUMN(),0),"")</f>
        <v>0</v>
      </c>
      <c r="K6127" s="2">
        <f>IFERROR(VLOOKUP(Tableau2[[#This Row],[PR]],'Taux sortant'!$I$9:$S$167,COLUMN(),0),"")</f>
        <v>0</v>
      </c>
      <c r="L6127" s="2" t="str">
        <f>IFERROR(VLOOKUP(Tableau2[[#This Row],[PR]],'Taux sortant'!$I$9:$S$167,COLUMN(),0),"")</f>
        <v/>
      </c>
    </row>
    <row r="6128" spans="1:12" x14ac:dyDescent="0.3">
      <c r="A6128" s="1" t="s">
        <v>2880</v>
      </c>
      <c r="B6128" s="1" t="s">
        <v>1587</v>
      </c>
      <c r="C6128" s="2">
        <f>IFERROR(VLOOKUP(Tableau2[[#This Row],[PR]],'Taux sortant'!$I$9:$S$167,COLUMN(),0),"")</f>
        <v>20.91</v>
      </c>
      <c r="D6128" s="2">
        <f>IFERROR(VLOOKUP(Tableau2[[#This Row],[PR]],'Taux sortant'!$I$9:$S$167,COLUMN(),0),"")</f>
        <v>16.62</v>
      </c>
      <c r="E6128" s="2">
        <f>IFERROR(VLOOKUP(Tableau2[[#This Row],[PR]],'Taux sortant'!$I$9:$S$167,COLUMN(),0),"")</f>
        <v>12.11</v>
      </c>
      <c r="F6128" s="2">
        <f>IFERROR(VLOOKUP(Tableau2[[#This Row],[PR]],'Taux sortant'!$I$9:$S$167,COLUMN(),0),"")</f>
        <v>9.7100000000000009</v>
      </c>
      <c r="G6128" s="2">
        <f>IFERROR(VLOOKUP(Tableau2[[#This Row],[PR]],'Taux sortant'!$I$9:$S$167,COLUMN(),0),"")</f>
        <v>7</v>
      </c>
      <c r="H6128" s="2">
        <f>IFERROR(VLOOKUP(Tableau2[[#This Row],[PR]],'Taux sortant'!$I$9:$S$167,COLUMN(),0),"")</f>
        <v>4.8099999999999996</v>
      </c>
      <c r="I6128" s="2">
        <f>IFERROR(VLOOKUP(Tableau2[[#This Row],[PR]],'Taux sortant'!$I$9:$S$167,COLUMN(),0),"")</f>
        <v>4.1900000000000004</v>
      </c>
      <c r="J6128" s="2">
        <f>IFERROR(VLOOKUP(Tableau2[[#This Row],[PR]],'Taux sortant'!$I$9:$S$167,COLUMN(),0),"")</f>
        <v>0</v>
      </c>
      <c r="K6128" s="2">
        <f>IFERROR(VLOOKUP(Tableau2[[#This Row],[PR]],'Taux sortant'!$I$9:$S$167,COLUMN(),0),"")</f>
        <v>0</v>
      </c>
      <c r="L6128" s="2" t="str">
        <f>IFERROR(VLOOKUP(Tableau2[[#This Row],[PR]],'Taux sortant'!$I$9:$S$167,COLUMN(),0),"")</f>
        <v/>
      </c>
    </row>
    <row r="6129" spans="1:12" x14ac:dyDescent="0.3">
      <c r="A6129" s="1" t="s">
        <v>2880</v>
      </c>
      <c r="B6129" s="1" t="s">
        <v>3093</v>
      </c>
      <c r="C6129" s="2">
        <f>IFERROR(VLOOKUP(Tableau2[[#This Row],[PR]],'Taux sortant'!$I$9:$S$167,COLUMN(),0),"")</f>
        <v>15.12</v>
      </c>
      <c r="D6129" s="2">
        <f>IFERROR(VLOOKUP(Tableau2[[#This Row],[PR]],'Taux sortant'!$I$9:$S$167,COLUMN(),0),"")</f>
        <v>12.61</v>
      </c>
      <c r="E6129" s="2">
        <f>IFERROR(VLOOKUP(Tableau2[[#This Row],[PR]],'Taux sortant'!$I$9:$S$167,COLUMN(),0),"")</f>
        <v>9.7200000000000006</v>
      </c>
      <c r="F6129" s="2">
        <f>IFERROR(VLOOKUP(Tableau2[[#This Row],[PR]],'Taux sortant'!$I$9:$S$167,COLUMN(),0),"")</f>
        <v>8.27</v>
      </c>
      <c r="G6129" s="2">
        <f>IFERROR(VLOOKUP(Tableau2[[#This Row],[PR]],'Taux sortant'!$I$9:$S$167,COLUMN(),0),"")</f>
        <v>7.1</v>
      </c>
      <c r="H6129" s="2">
        <f>IFERROR(VLOOKUP(Tableau2[[#This Row],[PR]],'Taux sortant'!$I$9:$S$167,COLUMN(),0),"")</f>
        <v>6.12</v>
      </c>
      <c r="I6129" s="2">
        <f>IFERROR(VLOOKUP(Tableau2[[#This Row],[PR]],'Taux sortant'!$I$9:$S$167,COLUMN(),0),"")</f>
        <v>5.33</v>
      </c>
      <c r="J6129" s="2">
        <f>IFERROR(VLOOKUP(Tableau2[[#This Row],[PR]],'Taux sortant'!$I$9:$S$167,COLUMN(),0),"")</f>
        <v>0</v>
      </c>
      <c r="K6129" s="2">
        <f>IFERROR(VLOOKUP(Tableau2[[#This Row],[PR]],'Taux sortant'!$I$9:$S$167,COLUMN(),0),"")</f>
        <v>0</v>
      </c>
      <c r="L6129" s="2" t="str">
        <f>IFERROR(VLOOKUP(Tableau2[[#This Row],[PR]],'Taux sortant'!$I$9:$S$167,COLUMN(),0),"")</f>
        <v/>
      </c>
    </row>
    <row r="6130" spans="1:12" x14ac:dyDescent="0.3">
      <c r="A6130" s="1" t="s">
        <v>5294</v>
      </c>
      <c r="B6130" s="1" t="s">
        <v>3580</v>
      </c>
      <c r="C6130" s="2">
        <f>IFERROR(VLOOKUP(Tableau2[[#This Row],[PR]],'Taux sortant'!$I$9:$S$167,COLUMN(),0),"")</f>
        <v>18.79</v>
      </c>
      <c r="D6130" s="2">
        <f>IFERROR(VLOOKUP(Tableau2[[#This Row],[PR]],'Taux sortant'!$I$9:$S$167,COLUMN(),0),"")</f>
        <v>15.99</v>
      </c>
      <c r="E6130" s="2">
        <f>IFERROR(VLOOKUP(Tableau2[[#This Row],[PR]],'Taux sortant'!$I$9:$S$167,COLUMN(),0),"")</f>
        <v>12.7</v>
      </c>
      <c r="F6130" s="2">
        <f>IFERROR(VLOOKUP(Tableau2[[#This Row],[PR]],'Taux sortant'!$I$9:$S$167,COLUMN(),0),"")</f>
        <v>11.07</v>
      </c>
      <c r="G6130" s="2">
        <f>IFERROR(VLOOKUP(Tableau2[[#This Row],[PR]],'Taux sortant'!$I$9:$S$167,COLUMN(),0),"")</f>
        <v>9.52</v>
      </c>
      <c r="H6130" s="2">
        <f>IFERROR(VLOOKUP(Tableau2[[#This Row],[PR]],'Taux sortant'!$I$9:$S$167,COLUMN(),0),"")</f>
        <v>8.1</v>
      </c>
      <c r="I6130" s="2">
        <f>IFERROR(VLOOKUP(Tableau2[[#This Row],[PR]],'Taux sortant'!$I$9:$S$167,COLUMN(),0),"")</f>
        <v>6.92</v>
      </c>
      <c r="J6130" s="2">
        <f>IFERROR(VLOOKUP(Tableau2[[#This Row],[PR]],'Taux sortant'!$I$9:$S$167,COLUMN(),0),"")</f>
        <v>0</v>
      </c>
      <c r="K6130" s="2">
        <f>IFERROR(VLOOKUP(Tableau2[[#This Row],[PR]],'Taux sortant'!$I$9:$S$167,COLUMN(),0),"")</f>
        <v>0</v>
      </c>
      <c r="L6130" s="2" t="str">
        <f>IFERROR(VLOOKUP(Tableau2[[#This Row],[PR]],'Taux sortant'!$I$9:$S$167,COLUMN(),0),"")</f>
        <v/>
      </c>
    </row>
    <row r="6131" spans="1:12" x14ac:dyDescent="0.3">
      <c r="A6131" s="1" t="s">
        <v>2883</v>
      </c>
      <c r="B6131" s="1" t="s">
        <v>1547</v>
      </c>
      <c r="C6131" s="2">
        <f>IFERROR(VLOOKUP(Tableau2[[#This Row],[PR]],'Taux sortant'!$I$9:$S$167,COLUMN(),0),"")</f>
        <v>8.85</v>
      </c>
      <c r="D6131" s="2">
        <f>IFERROR(VLOOKUP(Tableau2[[#This Row],[PR]],'Taux sortant'!$I$9:$S$167,COLUMN(),0),"")</f>
        <v>6.89</v>
      </c>
      <c r="E6131" s="2">
        <f>IFERROR(VLOOKUP(Tableau2[[#This Row],[PR]],'Taux sortant'!$I$9:$S$167,COLUMN(),0),"")</f>
        <v>4.7</v>
      </c>
      <c r="F6131" s="2">
        <f>IFERROR(VLOOKUP(Tableau2[[#This Row],[PR]],'Taux sortant'!$I$9:$S$167,COLUMN(),0),"")</f>
        <v>3.63</v>
      </c>
      <c r="G6131" s="2">
        <f>IFERROR(VLOOKUP(Tableau2[[#This Row],[PR]],'Taux sortant'!$I$9:$S$167,COLUMN(),0),"")</f>
        <v>2.93</v>
      </c>
      <c r="H6131" s="2">
        <f>IFERROR(VLOOKUP(Tableau2[[#This Row],[PR]],'Taux sortant'!$I$9:$S$167,COLUMN(),0),"")</f>
        <v>2.4900000000000002</v>
      </c>
      <c r="I6131" s="2">
        <f>IFERROR(VLOOKUP(Tableau2[[#This Row],[PR]],'Taux sortant'!$I$9:$S$167,COLUMN(),0),"")</f>
        <v>2.21</v>
      </c>
      <c r="J6131" s="2">
        <f>IFERROR(VLOOKUP(Tableau2[[#This Row],[PR]],'Taux sortant'!$I$9:$S$167,COLUMN(),0),"")</f>
        <v>0</v>
      </c>
      <c r="K6131" s="2">
        <f>IFERROR(VLOOKUP(Tableau2[[#This Row],[PR]],'Taux sortant'!$I$9:$S$167,COLUMN(),0),"")</f>
        <v>0</v>
      </c>
      <c r="L6131" s="2" t="str">
        <f>IFERROR(VLOOKUP(Tableau2[[#This Row],[PR]],'Taux sortant'!$I$9:$S$167,COLUMN(),0),"")</f>
        <v/>
      </c>
    </row>
    <row r="6132" spans="1:12" x14ac:dyDescent="0.3">
      <c r="A6132" s="1" t="s">
        <v>2886</v>
      </c>
      <c r="B6132" s="1" t="s">
        <v>1540</v>
      </c>
      <c r="C6132" s="2">
        <f>IFERROR(VLOOKUP(Tableau2[[#This Row],[PR]],'Taux sortant'!$I$9:$S$167,COLUMN(),0),"")</f>
        <v>9.59</v>
      </c>
      <c r="D6132" s="2">
        <f>IFERROR(VLOOKUP(Tableau2[[#This Row],[PR]],'Taux sortant'!$I$9:$S$167,COLUMN(),0),"")</f>
        <v>7.53</v>
      </c>
      <c r="E6132" s="2">
        <f>IFERROR(VLOOKUP(Tableau2[[#This Row],[PR]],'Taux sortant'!$I$9:$S$167,COLUMN(),0),"")</f>
        <v>5.2</v>
      </c>
      <c r="F6132" s="2">
        <f>IFERROR(VLOOKUP(Tableau2[[#This Row],[PR]],'Taux sortant'!$I$9:$S$167,COLUMN(),0),"")</f>
        <v>4.08</v>
      </c>
      <c r="G6132" s="2">
        <f>IFERROR(VLOOKUP(Tableau2[[#This Row],[PR]],'Taux sortant'!$I$9:$S$167,COLUMN(),0),"")</f>
        <v>3.34</v>
      </c>
      <c r="H6132" s="2">
        <f>IFERROR(VLOOKUP(Tableau2[[#This Row],[PR]],'Taux sortant'!$I$9:$S$167,COLUMN(),0),"")</f>
        <v>2.88</v>
      </c>
      <c r="I6132" s="2">
        <f>IFERROR(VLOOKUP(Tableau2[[#This Row],[PR]],'Taux sortant'!$I$9:$S$167,COLUMN(),0),"")</f>
        <v>2.59</v>
      </c>
      <c r="J6132" s="2">
        <f>IFERROR(VLOOKUP(Tableau2[[#This Row],[PR]],'Taux sortant'!$I$9:$S$167,COLUMN(),0),"")</f>
        <v>0</v>
      </c>
      <c r="K6132" s="2">
        <f>IFERROR(VLOOKUP(Tableau2[[#This Row],[PR]],'Taux sortant'!$I$9:$S$167,COLUMN(),0),"")</f>
        <v>0</v>
      </c>
      <c r="L6132" s="2" t="str">
        <f>IFERROR(VLOOKUP(Tableau2[[#This Row],[PR]],'Taux sortant'!$I$9:$S$167,COLUMN(),0),"")</f>
        <v/>
      </c>
    </row>
    <row r="6133" spans="1:12" x14ac:dyDescent="0.3">
      <c r="A6133" s="1" t="s">
        <v>2889</v>
      </c>
      <c r="B6133" s="1" t="s">
        <v>1790</v>
      </c>
      <c r="C6133" s="2">
        <f>IFERROR(VLOOKUP(Tableau2[[#This Row],[PR]],'Taux sortant'!$I$9:$S$167,COLUMN(),0),"")</f>
        <v>20.27</v>
      </c>
      <c r="D6133" s="2">
        <f>IFERROR(VLOOKUP(Tableau2[[#This Row],[PR]],'Taux sortant'!$I$9:$S$167,COLUMN(),0),"")</f>
        <v>17.12</v>
      </c>
      <c r="E6133" s="2">
        <f>IFERROR(VLOOKUP(Tableau2[[#This Row],[PR]],'Taux sortant'!$I$9:$S$167,COLUMN(),0),"")</f>
        <v>13.15</v>
      </c>
      <c r="F6133" s="2">
        <f>IFERROR(VLOOKUP(Tableau2[[#This Row],[PR]],'Taux sortant'!$I$9:$S$167,COLUMN(),0),"")</f>
        <v>9.51</v>
      </c>
      <c r="G6133" s="2">
        <f>IFERROR(VLOOKUP(Tableau2[[#This Row],[PR]],'Taux sortant'!$I$9:$S$167,COLUMN(),0),"")</f>
        <v>6.45</v>
      </c>
      <c r="H6133" s="2">
        <f>IFERROR(VLOOKUP(Tableau2[[#This Row],[PR]],'Taux sortant'!$I$9:$S$167,COLUMN(),0),"")</f>
        <v>4.6399999999999997</v>
      </c>
      <c r="I6133" s="2">
        <f>IFERROR(VLOOKUP(Tableau2[[#This Row],[PR]],'Taux sortant'!$I$9:$S$167,COLUMN(),0),"")</f>
        <v>3.62</v>
      </c>
      <c r="J6133" s="2">
        <f>IFERROR(VLOOKUP(Tableau2[[#This Row],[PR]],'Taux sortant'!$I$9:$S$167,COLUMN(),0),"")</f>
        <v>0</v>
      </c>
      <c r="K6133" s="2">
        <f>IFERROR(VLOOKUP(Tableau2[[#This Row],[PR]],'Taux sortant'!$I$9:$S$167,COLUMN(),0),"")</f>
        <v>0</v>
      </c>
      <c r="L6133" s="2" t="str">
        <f>IFERROR(VLOOKUP(Tableau2[[#This Row],[PR]],'Taux sortant'!$I$9:$S$167,COLUMN(),0),"")</f>
        <v/>
      </c>
    </row>
    <row r="6134" spans="1:12" x14ac:dyDescent="0.3">
      <c r="A6134" s="1" t="s">
        <v>2892</v>
      </c>
      <c r="B6134" s="1" t="s">
        <v>1526</v>
      </c>
      <c r="C6134" s="2">
        <f>IFERROR(VLOOKUP(Tableau2[[#This Row],[PR]],'Taux sortant'!$I$9:$S$167,COLUMN(),0),"")</f>
        <v>9.59</v>
      </c>
      <c r="D6134" s="2">
        <f>IFERROR(VLOOKUP(Tableau2[[#This Row],[PR]],'Taux sortant'!$I$9:$S$167,COLUMN(),0),"")</f>
        <v>7.53</v>
      </c>
      <c r="E6134" s="2">
        <f>IFERROR(VLOOKUP(Tableau2[[#This Row],[PR]],'Taux sortant'!$I$9:$S$167,COLUMN(),0),"")</f>
        <v>5.2</v>
      </c>
      <c r="F6134" s="2">
        <f>IFERROR(VLOOKUP(Tableau2[[#This Row],[PR]],'Taux sortant'!$I$9:$S$167,COLUMN(),0),"")</f>
        <v>4.08</v>
      </c>
      <c r="G6134" s="2">
        <f>IFERROR(VLOOKUP(Tableau2[[#This Row],[PR]],'Taux sortant'!$I$9:$S$167,COLUMN(),0),"")</f>
        <v>3.34</v>
      </c>
      <c r="H6134" s="2">
        <f>IFERROR(VLOOKUP(Tableau2[[#This Row],[PR]],'Taux sortant'!$I$9:$S$167,COLUMN(),0),"")</f>
        <v>2.88</v>
      </c>
      <c r="I6134" s="2">
        <f>IFERROR(VLOOKUP(Tableau2[[#This Row],[PR]],'Taux sortant'!$I$9:$S$167,COLUMN(),0),"")</f>
        <v>2.59</v>
      </c>
      <c r="J6134" s="2">
        <f>IFERROR(VLOOKUP(Tableau2[[#This Row],[PR]],'Taux sortant'!$I$9:$S$167,COLUMN(),0),"")</f>
        <v>0</v>
      </c>
      <c r="K6134" s="2">
        <f>IFERROR(VLOOKUP(Tableau2[[#This Row],[PR]],'Taux sortant'!$I$9:$S$167,COLUMN(),0),"")</f>
        <v>0</v>
      </c>
      <c r="L6134" s="2" t="str">
        <f>IFERROR(VLOOKUP(Tableau2[[#This Row],[PR]],'Taux sortant'!$I$9:$S$167,COLUMN(),0),"")</f>
        <v/>
      </c>
    </row>
    <row r="6135" spans="1:12" x14ac:dyDescent="0.3">
      <c r="A6135" s="1" t="s">
        <v>2895</v>
      </c>
      <c r="B6135" s="1" t="s">
        <v>1790</v>
      </c>
      <c r="C6135" s="2">
        <f>IFERROR(VLOOKUP(Tableau2[[#This Row],[PR]],'Taux sortant'!$I$9:$S$167,COLUMN(),0),"")</f>
        <v>20.27</v>
      </c>
      <c r="D6135" s="2">
        <f>IFERROR(VLOOKUP(Tableau2[[#This Row],[PR]],'Taux sortant'!$I$9:$S$167,COLUMN(),0),"")</f>
        <v>17.12</v>
      </c>
      <c r="E6135" s="2">
        <f>IFERROR(VLOOKUP(Tableau2[[#This Row],[PR]],'Taux sortant'!$I$9:$S$167,COLUMN(),0),"")</f>
        <v>13.15</v>
      </c>
      <c r="F6135" s="2">
        <f>IFERROR(VLOOKUP(Tableau2[[#This Row],[PR]],'Taux sortant'!$I$9:$S$167,COLUMN(),0),"")</f>
        <v>9.51</v>
      </c>
      <c r="G6135" s="2">
        <f>IFERROR(VLOOKUP(Tableau2[[#This Row],[PR]],'Taux sortant'!$I$9:$S$167,COLUMN(),0),"")</f>
        <v>6.45</v>
      </c>
      <c r="H6135" s="2">
        <f>IFERROR(VLOOKUP(Tableau2[[#This Row],[PR]],'Taux sortant'!$I$9:$S$167,COLUMN(),0),"")</f>
        <v>4.6399999999999997</v>
      </c>
      <c r="I6135" s="2">
        <f>IFERROR(VLOOKUP(Tableau2[[#This Row],[PR]],'Taux sortant'!$I$9:$S$167,COLUMN(),0),"")</f>
        <v>3.62</v>
      </c>
      <c r="J6135" s="2">
        <f>IFERROR(VLOOKUP(Tableau2[[#This Row],[PR]],'Taux sortant'!$I$9:$S$167,COLUMN(),0),"")</f>
        <v>0</v>
      </c>
      <c r="K6135" s="2">
        <f>IFERROR(VLOOKUP(Tableau2[[#This Row],[PR]],'Taux sortant'!$I$9:$S$167,COLUMN(),0),"")</f>
        <v>0</v>
      </c>
      <c r="L6135" s="2" t="str">
        <f>IFERROR(VLOOKUP(Tableau2[[#This Row],[PR]],'Taux sortant'!$I$9:$S$167,COLUMN(),0),"")</f>
        <v/>
      </c>
    </row>
    <row r="6136" spans="1:12" x14ac:dyDescent="0.3">
      <c r="A6136" s="1" t="s">
        <v>2898</v>
      </c>
      <c r="B6136" s="1" t="s">
        <v>1531</v>
      </c>
      <c r="C6136" s="2">
        <f>IFERROR(VLOOKUP(Tableau2[[#This Row],[PR]],'Taux sortant'!$I$9:$S$167,COLUMN(),0),"")</f>
        <v>9.59</v>
      </c>
      <c r="D6136" s="2">
        <f>IFERROR(VLOOKUP(Tableau2[[#This Row],[PR]],'Taux sortant'!$I$9:$S$167,COLUMN(),0),"")</f>
        <v>7.53</v>
      </c>
      <c r="E6136" s="2">
        <f>IFERROR(VLOOKUP(Tableau2[[#This Row],[PR]],'Taux sortant'!$I$9:$S$167,COLUMN(),0),"")</f>
        <v>5.2</v>
      </c>
      <c r="F6136" s="2">
        <f>IFERROR(VLOOKUP(Tableau2[[#This Row],[PR]],'Taux sortant'!$I$9:$S$167,COLUMN(),0),"")</f>
        <v>4.08</v>
      </c>
      <c r="G6136" s="2">
        <f>IFERROR(VLOOKUP(Tableau2[[#This Row],[PR]],'Taux sortant'!$I$9:$S$167,COLUMN(),0),"")</f>
        <v>3.34</v>
      </c>
      <c r="H6136" s="2">
        <f>IFERROR(VLOOKUP(Tableau2[[#This Row],[PR]],'Taux sortant'!$I$9:$S$167,COLUMN(),0),"")</f>
        <v>2.88</v>
      </c>
      <c r="I6136" s="2">
        <f>IFERROR(VLOOKUP(Tableau2[[#This Row],[PR]],'Taux sortant'!$I$9:$S$167,COLUMN(),0),"")</f>
        <v>2.59</v>
      </c>
      <c r="J6136" s="2">
        <f>IFERROR(VLOOKUP(Tableau2[[#This Row],[PR]],'Taux sortant'!$I$9:$S$167,COLUMN(),0),"")</f>
        <v>0</v>
      </c>
      <c r="K6136" s="2">
        <f>IFERROR(VLOOKUP(Tableau2[[#This Row],[PR]],'Taux sortant'!$I$9:$S$167,COLUMN(),0),"")</f>
        <v>0</v>
      </c>
      <c r="L6136" s="2" t="str">
        <f>IFERROR(VLOOKUP(Tableau2[[#This Row],[PR]],'Taux sortant'!$I$9:$S$167,COLUMN(),0),"")</f>
        <v/>
      </c>
    </row>
    <row r="6137" spans="1:12" x14ac:dyDescent="0.3">
      <c r="A6137" s="1" t="s">
        <v>2900</v>
      </c>
      <c r="B6137" s="1" t="s">
        <v>1523</v>
      </c>
      <c r="C6137" s="2">
        <f>IFERROR(VLOOKUP(Tableau2[[#This Row],[PR]],'Taux sortant'!$I$9:$S$167,COLUMN(),0),"")</f>
        <v>20.91</v>
      </c>
      <c r="D6137" s="2">
        <f>IFERROR(VLOOKUP(Tableau2[[#This Row],[PR]],'Taux sortant'!$I$9:$S$167,COLUMN(),0),"")</f>
        <v>16.62</v>
      </c>
      <c r="E6137" s="2">
        <f>IFERROR(VLOOKUP(Tableau2[[#This Row],[PR]],'Taux sortant'!$I$9:$S$167,COLUMN(),0),"")</f>
        <v>12.11</v>
      </c>
      <c r="F6137" s="2">
        <f>IFERROR(VLOOKUP(Tableau2[[#This Row],[PR]],'Taux sortant'!$I$9:$S$167,COLUMN(),0),"")</f>
        <v>9.7100000000000009</v>
      </c>
      <c r="G6137" s="2">
        <f>IFERROR(VLOOKUP(Tableau2[[#This Row],[PR]],'Taux sortant'!$I$9:$S$167,COLUMN(),0),"")</f>
        <v>7</v>
      </c>
      <c r="H6137" s="2">
        <f>IFERROR(VLOOKUP(Tableau2[[#This Row],[PR]],'Taux sortant'!$I$9:$S$167,COLUMN(),0),"")</f>
        <v>4.8099999999999996</v>
      </c>
      <c r="I6137" s="2">
        <f>IFERROR(VLOOKUP(Tableau2[[#This Row],[PR]],'Taux sortant'!$I$9:$S$167,COLUMN(),0),"")</f>
        <v>4.1900000000000004</v>
      </c>
      <c r="J6137" s="2">
        <f>IFERROR(VLOOKUP(Tableau2[[#This Row],[PR]],'Taux sortant'!$I$9:$S$167,COLUMN(),0),"")</f>
        <v>0</v>
      </c>
      <c r="K6137" s="2">
        <f>IFERROR(VLOOKUP(Tableau2[[#This Row],[PR]],'Taux sortant'!$I$9:$S$167,COLUMN(),0),"")</f>
        <v>0</v>
      </c>
      <c r="L6137" s="2" t="str">
        <f>IFERROR(VLOOKUP(Tableau2[[#This Row],[PR]],'Taux sortant'!$I$9:$S$167,COLUMN(),0),"")</f>
        <v/>
      </c>
    </row>
    <row r="6138" spans="1:12" x14ac:dyDescent="0.3">
      <c r="A6138" s="1" t="s">
        <v>2902</v>
      </c>
      <c r="B6138" s="1" t="s">
        <v>1543</v>
      </c>
      <c r="C6138" s="2">
        <f>IFERROR(VLOOKUP(Tableau2[[#This Row],[PR]],'Taux sortant'!$I$9:$S$167,COLUMN(),0),"")</f>
        <v>23.63</v>
      </c>
      <c r="D6138" s="2">
        <f>IFERROR(VLOOKUP(Tableau2[[#This Row],[PR]],'Taux sortant'!$I$9:$S$167,COLUMN(),0),"")</f>
        <v>18.579999999999998</v>
      </c>
      <c r="E6138" s="2">
        <f>IFERROR(VLOOKUP(Tableau2[[#This Row],[PR]],'Taux sortant'!$I$9:$S$167,COLUMN(),0),"")</f>
        <v>13.97</v>
      </c>
      <c r="F6138" s="2">
        <f>IFERROR(VLOOKUP(Tableau2[[#This Row],[PR]],'Taux sortant'!$I$9:$S$167,COLUMN(),0),"")</f>
        <v>11.28</v>
      </c>
      <c r="G6138" s="2">
        <f>IFERROR(VLOOKUP(Tableau2[[#This Row],[PR]],'Taux sortant'!$I$9:$S$167,COLUMN(),0),"")</f>
        <v>8.2799999999999994</v>
      </c>
      <c r="H6138" s="2">
        <f>IFERROR(VLOOKUP(Tableau2[[#This Row],[PR]],'Taux sortant'!$I$9:$S$167,COLUMN(),0),"")</f>
        <v>6.16</v>
      </c>
      <c r="I6138" s="2">
        <f>IFERROR(VLOOKUP(Tableau2[[#This Row],[PR]],'Taux sortant'!$I$9:$S$167,COLUMN(),0),"")</f>
        <v>5.49</v>
      </c>
      <c r="J6138" s="2">
        <f>IFERROR(VLOOKUP(Tableau2[[#This Row],[PR]],'Taux sortant'!$I$9:$S$167,COLUMN(),0),"")</f>
        <v>0</v>
      </c>
      <c r="K6138" s="2">
        <f>IFERROR(VLOOKUP(Tableau2[[#This Row],[PR]],'Taux sortant'!$I$9:$S$167,COLUMN(),0),"")</f>
        <v>0</v>
      </c>
      <c r="L6138" s="2" t="str">
        <f>IFERROR(VLOOKUP(Tableau2[[#This Row],[PR]],'Taux sortant'!$I$9:$S$167,COLUMN(),0),"")</f>
        <v/>
      </c>
    </row>
    <row r="6139" spans="1:12" x14ac:dyDescent="0.3">
      <c r="A6139" s="1" t="s">
        <v>2904</v>
      </c>
      <c r="B6139" s="1" t="s">
        <v>1553</v>
      </c>
      <c r="C6139" s="2">
        <f>IFERROR(VLOOKUP(Tableau2[[#This Row],[PR]],'Taux sortant'!$I$9:$S$167,COLUMN(),0),"")</f>
        <v>21.88</v>
      </c>
      <c r="D6139" s="2">
        <f>IFERROR(VLOOKUP(Tableau2[[#This Row],[PR]],'Taux sortant'!$I$9:$S$167,COLUMN(),0),"")</f>
        <v>18.649999999999999</v>
      </c>
      <c r="E6139" s="2">
        <f>IFERROR(VLOOKUP(Tableau2[[#This Row],[PR]],'Taux sortant'!$I$9:$S$167,COLUMN(),0),"")</f>
        <v>14.65</v>
      </c>
      <c r="F6139" s="2">
        <f>IFERROR(VLOOKUP(Tableau2[[#This Row],[PR]],'Taux sortant'!$I$9:$S$167,COLUMN(),0),"")</f>
        <v>11.58</v>
      </c>
      <c r="G6139" s="2">
        <f>IFERROR(VLOOKUP(Tableau2[[#This Row],[PR]],'Taux sortant'!$I$9:$S$167,COLUMN(),0),"")</f>
        <v>8.49</v>
      </c>
      <c r="H6139" s="2">
        <f>IFERROR(VLOOKUP(Tableau2[[#This Row],[PR]],'Taux sortant'!$I$9:$S$167,COLUMN(),0),"")</f>
        <v>5.99</v>
      </c>
      <c r="I6139" s="2">
        <f>IFERROR(VLOOKUP(Tableau2[[#This Row],[PR]],'Taux sortant'!$I$9:$S$167,COLUMN(),0),"")</f>
        <v>4.2300000000000004</v>
      </c>
      <c r="J6139" s="2">
        <f>IFERROR(VLOOKUP(Tableau2[[#This Row],[PR]],'Taux sortant'!$I$9:$S$167,COLUMN(),0),"")</f>
        <v>0</v>
      </c>
      <c r="K6139" s="2">
        <f>IFERROR(VLOOKUP(Tableau2[[#This Row],[PR]],'Taux sortant'!$I$9:$S$167,COLUMN(),0),"")</f>
        <v>0</v>
      </c>
      <c r="L6139" s="2" t="str">
        <f>IFERROR(VLOOKUP(Tableau2[[#This Row],[PR]],'Taux sortant'!$I$9:$S$167,COLUMN(),0),"")</f>
        <v/>
      </c>
    </row>
    <row r="6140" spans="1:12" x14ac:dyDescent="0.3">
      <c r="A6140" s="1" t="s">
        <v>2906</v>
      </c>
      <c r="B6140" s="1" t="s">
        <v>1570</v>
      </c>
      <c r="C6140" s="2">
        <f>IFERROR(VLOOKUP(Tableau2[[#This Row],[PR]],'Taux sortant'!$I$9:$S$167,COLUMN(),0),"")</f>
        <v>19.86</v>
      </c>
      <c r="D6140" s="2">
        <f>IFERROR(VLOOKUP(Tableau2[[#This Row],[PR]],'Taux sortant'!$I$9:$S$167,COLUMN(),0),"")</f>
        <v>14.64</v>
      </c>
      <c r="E6140" s="2">
        <f>IFERROR(VLOOKUP(Tableau2[[#This Row],[PR]],'Taux sortant'!$I$9:$S$167,COLUMN(),0),"")</f>
        <v>10.78</v>
      </c>
      <c r="F6140" s="2">
        <f>IFERROR(VLOOKUP(Tableau2[[#This Row],[PR]],'Taux sortant'!$I$9:$S$167,COLUMN(),0),"")</f>
        <v>8.1199999999999992</v>
      </c>
      <c r="G6140" s="2">
        <f>IFERROR(VLOOKUP(Tableau2[[#This Row],[PR]],'Taux sortant'!$I$9:$S$167,COLUMN(),0),"")</f>
        <v>6.83</v>
      </c>
      <c r="H6140" s="2">
        <f>IFERROR(VLOOKUP(Tableau2[[#This Row],[PR]],'Taux sortant'!$I$9:$S$167,COLUMN(),0),"")</f>
        <v>5.07</v>
      </c>
      <c r="I6140" s="2">
        <f>IFERROR(VLOOKUP(Tableau2[[#This Row],[PR]],'Taux sortant'!$I$9:$S$167,COLUMN(),0),"")</f>
        <v>4.43</v>
      </c>
      <c r="J6140" s="2">
        <f>IFERROR(VLOOKUP(Tableau2[[#This Row],[PR]],'Taux sortant'!$I$9:$S$167,COLUMN(),0),"")</f>
        <v>0</v>
      </c>
      <c r="K6140" s="2">
        <f>IFERROR(VLOOKUP(Tableau2[[#This Row],[PR]],'Taux sortant'!$I$9:$S$167,COLUMN(),0),"")</f>
        <v>0</v>
      </c>
      <c r="L6140" s="2" t="str">
        <f>IFERROR(VLOOKUP(Tableau2[[#This Row],[PR]],'Taux sortant'!$I$9:$S$167,COLUMN(),0),"")</f>
        <v/>
      </c>
    </row>
    <row r="6141" spans="1:12" x14ac:dyDescent="0.3">
      <c r="A6141" s="1" t="s">
        <v>2908</v>
      </c>
      <c r="B6141" s="1" t="s">
        <v>1570</v>
      </c>
      <c r="C6141" s="2">
        <f>IFERROR(VLOOKUP(Tableau2[[#This Row],[PR]],'Taux sortant'!$I$9:$S$167,COLUMN(),0),"")</f>
        <v>19.86</v>
      </c>
      <c r="D6141" s="2">
        <f>IFERROR(VLOOKUP(Tableau2[[#This Row],[PR]],'Taux sortant'!$I$9:$S$167,COLUMN(),0),"")</f>
        <v>14.64</v>
      </c>
      <c r="E6141" s="2">
        <f>IFERROR(VLOOKUP(Tableau2[[#This Row],[PR]],'Taux sortant'!$I$9:$S$167,COLUMN(),0),"")</f>
        <v>10.78</v>
      </c>
      <c r="F6141" s="2">
        <f>IFERROR(VLOOKUP(Tableau2[[#This Row],[PR]],'Taux sortant'!$I$9:$S$167,COLUMN(),0),"")</f>
        <v>8.1199999999999992</v>
      </c>
      <c r="G6141" s="2">
        <f>IFERROR(VLOOKUP(Tableau2[[#This Row],[PR]],'Taux sortant'!$I$9:$S$167,COLUMN(),0),"")</f>
        <v>6.83</v>
      </c>
      <c r="H6141" s="2">
        <f>IFERROR(VLOOKUP(Tableau2[[#This Row],[PR]],'Taux sortant'!$I$9:$S$167,COLUMN(),0),"")</f>
        <v>5.07</v>
      </c>
      <c r="I6141" s="2">
        <f>IFERROR(VLOOKUP(Tableau2[[#This Row],[PR]],'Taux sortant'!$I$9:$S$167,COLUMN(),0),"")</f>
        <v>4.43</v>
      </c>
      <c r="J6141" s="2">
        <f>IFERROR(VLOOKUP(Tableau2[[#This Row],[PR]],'Taux sortant'!$I$9:$S$167,COLUMN(),0),"")</f>
        <v>0</v>
      </c>
      <c r="K6141" s="2">
        <f>IFERROR(VLOOKUP(Tableau2[[#This Row],[PR]],'Taux sortant'!$I$9:$S$167,COLUMN(),0),"")</f>
        <v>0</v>
      </c>
      <c r="L6141" s="2" t="str">
        <f>IFERROR(VLOOKUP(Tableau2[[#This Row],[PR]],'Taux sortant'!$I$9:$S$167,COLUMN(),0),"")</f>
        <v/>
      </c>
    </row>
    <row r="6142" spans="1:12" x14ac:dyDescent="0.3">
      <c r="A6142" s="1" t="s">
        <v>2910</v>
      </c>
      <c r="B6142" s="1" t="s">
        <v>1570</v>
      </c>
      <c r="C6142" s="2">
        <f>IFERROR(VLOOKUP(Tableau2[[#This Row],[PR]],'Taux sortant'!$I$9:$S$167,COLUMN(),0),"")</f>
        <v>19.86</v>
      </c>
      <c r="D6142" s="2">
        <f>IFERROR(VLOOKUP(Tableau2[[#This Row],[PR]],'Taux sortant'!$I$9:$S$167,COLUMN(),0),"")</f>
        <v>14.64</v>
      </c>
      <c r="E6142" s="2">
        <f>IFERROR(VLOOKUP(Tableau2[[#This Row],[PR]],'Taux sortant'!$I$9:$S$167,COLUMN(),0),"")</f>
        <v>10.78</v>
      </c>
      <c r="F6142" s="2">
        <f>IFERROR(VLOOKUP(Tableau2[[#This Row],[PR]],'Taux sortant'!$I$9:$S$167,COLUMN(),0),"")</f>
        <v>8.1199999999999992</v>
      </c>
      <c r="G6142" s="2">
        <f>IFERROR(VLOOKUP(Tableau2[[#This Row],[PR]],'Taux sortant'!$I$9:$S$167,COLUMN(),0),"")</f>
        <v>6.83</v>
      </c>
      <c r="H6142" s="2">
        <f>IFERROR(VLOOKUP(Tableau2[[#This Row],[PR]],'Taux sortant'!$I$9:$S$167,COLUMN(),0),"")</f>
        <v>5.07</v>
      </c>
      <c r="I6142" s="2">
        <f>IFERROR(VLOOKUP(Tableau2[[#This Row],[PR]],'Taux sortant'!$I$9:$S$167,COLUMN(),0),"")</f>
        <v>4.43</v>
      </c>
      <c r="J6142" s="2">
        <f>IFERROR(VLOOKUP(Tableau2[[#This Row],[PR]],'Taux sortant'!$I$9:$S$167,COLUMN(),0),"")</f>
        <v>0</v>
      </c>
      <c r="K6142" s="2">
        <f>IFERROR(VLOOKUP(Tableau2[[#This Row],[PR]],'Taux sortant'!$I$9:$S$167,COLUMN(),0),"")</f>
        <v>0</v>
      </c>
      <c r="L6142" s="2" t="str">
        <f>IFERROR(VLOOKUP(Tableau2[[#This Row],[PR]],'Taux sortant'!$I$9:$S$167,COLUMN(),0),"")</f>
        <v/>
      </c>
    </row>
    <row r="6143" spans="1:12" x14ac:dyDescent="0.3">
      <c r="A6143" s="1" t="s">
        <v>2912</v>
      </c>
      <c r="B6143" s="1" t="s">
        <v>1572</v>
      </c>
      <c r="C6143" s="2">
        <f>IFERROR(VLOOKUP(Tableau2[[#This Row],[PR]],'Taux sortant'!$I$9:$S$167,COLUMN(),0),"")</f>
        <v>11.77</v>
      </c>
      <c r="D6143" s="2">
        <f>IFERROR(VLOOKUP(Tableau2[[#This Row],[PR]],'Taux sortant'!$I$9:$S$167,COLUMN(),0),"")</f>
        <v>9.3699999999999992</v>
      </c>
      <c r="E6143" s="2">
        <f>IFERROR(VLOOKUP(Tableau2[[#This Row],[PR]],'Taux sortant'!$I$9:$S$167,COLUMN(),0),"")</f>
        <v>6.64</v>
      </c>
      <c r="F6143" s="2">
        <f>IFERROR(VLOOKUP(Tableau2[[#This Row],[PR]],'Taux sortant'!$I$9:$S$167,COLUMN(),0),"")</f>
        <v>5.36</v>
      </c>
      <c r="G6143" s="2">
        <f>IFERROR(VLOOKUP(Tableau2[[#This Row],[PR]],'Taux sortant'!$I$9:$S$167,COLUMN(),0),"")</f>
        <v>4.43</v>
      </c>
      <c r="H6143" s="2">
        <f>IFERROR(VLOOKUP(Tableau2[[#This Row],[PR]],'Taux sortant'!$I$9:$S$167,COLUMN(),0),"")</f>
        <v>3.65</v>
      </c>
      <c r="I6143" s="2">
        <f>IFERROR(VLOOKUP(Tableau2[[#This Row],[PR]],'Taux sortant'!$I$9:$S$167,COLUMN(),0),"")</f>
        <v>3.13</v>
      </c>
      <c r="J6143" s="2">
        <f>IFERROR(VLOOKUP(Tableau2[[#This Row],[PR]],'Taux sortant'!$I$9:$S$167,COLUMN(),0),"")</f>
        <v>0</v>
      </c>
      <c r="K6143" s="2">
        <f>IFERROR(VLOOKUP(Tableau2[[#This Row],[PR]],'Taux sortant'!$I$9:$S$167,COLUMN(),0),"")</f>
        <v>0</v>
      </c>
      <c r="L6143" s="2" t="str">
        <f>IFERROR(VLOOKUP(Tableau2[[#This Row],[PR]],'Taux sortant'!$I$9:$S$167,COLUMN(),0),"")</f>
        <v/>
      </c>
    </row>
    <row r="6144" spans="1:12" x14ac:dyDescent="0.3">
      <c r="A6144" s="1" t="s">
        <v>2913</v>
      </c>
      <c r="B6144" s="1" t="s">
        <v>1549</v>
      </c>
      <c r="C6144" s="2">
        <f>IFERROR(VLOOKUP(Tableau2[[#This Row],[PR]],'Taux sortant'!$I$9:$S$167,COLUMN(),0),"")</f>
        <v>20.5</v>
      </c>
      <c r="D6144" s="2">
        <f>IFERROR(VLOOKUP(Tableau2[[#This Row],[PR]],'Taux sortant'!$I$9:$S$167,COLUMN(),0),"")</f>
        <v>15.85</v>
      </c>
      <c r="E6144" s="2">
        <f>IFERROR(VLOOKUP(Tableau2[[#This Row],[PR]],'Taux sortant'!$I$9:$S$167,COLUMN(),0),"")</f>
        <v>12.24</v>
      </c>
      <c r="F6144" s="2">
        <f>IFERROR(VLOOKUP(Tableau2[[#This Row],[PR]],'Taux sortant'!$I$9:$S$167,COLUMN(),0),"")</f>
        <v>9.4</v>
      </c>
      <c r="G6144" s="2">
        <f>IFERROR(VLOOKUP(Tableau2[[#This Row],[PR]],'Taux sortant'!$I$9:$S$167,COLUMN(),0),"")</f>
        <v>7.62</v>
      </c>
      <c r="H6144" s="2">
        <f>IFERROR(VLOOKUP(Tableau2[[#This Row],[PR]],'Taux sortant'!$I$9:$S$167,COLUMN(),0),"")</f>
        <v>6.35</v>
      </c>
      <c r="I6144" s="2">
        <f>IFERROR(VLOOKUP(Tableau2[[#This Row],[PR]],'Taux sortant'!$I$9:$S$167,COLUMN(),0),"")</f>
        <v>5.47</v>
      </c>
      <c r="J6144" s="2">
        <f>IFERROR(VLOOKUP(Tableau2[[#This Row],[PR]],'Taux sortant'!$I$9:$S$167,COLUMN(),0),"")</f>
        <v>0</v>
      </c>
      <c r="K6144" s="2">
        <f>IFERROR(VLOOKUP(Tableau2[[#This Row],[PR]],'Taux sortant'!$I$9:$S$167,COLUMN(),0),"")</f>
        <v>0</v>
      </c>
      <c r="L6144" s="2" t="str">
        <f>IFERROR(VLOOKUP(Tableau2[[#This Row],[PR]],'Taux sortant'!$I$9:$S$167,COLUMN(),0),"")</f>
        <v/>
      </c>
    </row>
    <row r="6145" spans="1:12" x14ac:dyDescent="0.3">
      <c r="A6145" s="1" t="s">
        <v>2915</v>
      </c>
      <c r="B6145" s="1" t="s">
        <v>1587</v>
      </c>
      <c r="C6145" s="2">
        <f>IFERROR(VLOOKUP(Tableau2[[#This Row],[PR]],'Taux sortant'!$I$9:$S$167,COLUMN(),0),"")</f>
        <v>20.91</v>
      </c>
      <c r="D6145" s="2">
        <f>IFERROR(VLOOKUP(Tableau2[[#This Row],[PR]],'Taux sortant'!$I$9:$S$167,COLUMN(),0),"")</f>
        <v>16.62</v>
      </c>
      <c r="E6145" s="2">
        <f>IFERROR(VLOOKUP(Tableau2[[#This Row],[PR]],'Taux sortant'!$I$9:$S$167,COLUMN(),0),"")</f>
        <v>12.11</v>
      </c>
      <c r="F6145" s="2">
        <f>IFERROR(VLOOKUP(Tableau2[[#This Row],[PR]],'Taux sortant'!$I$9:$S$167,COLUMN(),0),"")</f>
        <v>9.7100000000000009</v>
      </c>
      <c r="G6145" s="2">
        <f>IFERROR(VLOOKUP(Tableau2[[#This Row],[PR]],'Taux sortant'!$I$9:$S$167,COLUMN(),0),"")</f>
        <v>7</v>
      </c>
      <c r="H6145" s="2">
        <f>IFERROR(VLOOKUP(Tableau2[[#This Row],[PR]],'Taux sortant'!$I$9:$S$167,COLUMN(),0),"")</f>
        <v>4.8099999999999996</v>
      </c>
      <c r="I6145" s="2">
        <f>IFERROR(VLOOKUP(Tableau2[[#This Row],[PR]],'Taux sortant'!$I$9:$S$167,COLUMN(),0),"")</f>
        <v>4.1900000000000004</v>
      </c>
      <c r="J6145" s="2">
        <f>IFERROR(VLOOKUP(Tableau2[[#This Row],[PR]],'Taux sortant'!$I$9:$S$167,COLUMN(),0),"")</f>
        <v>0</v>
      </c>
      <c r="K6145" s="2">
        <f>IFERROR(VLOOKUP(Tableau2[[#This Row],[PR]],'Taux sortant'!$I$9:$S$167,COLUMN(),0),"")</f>
        <v>0</v>
      </c>
      <c r="L6145" s="2" t="str">
        <f>IFERROR(VLOOKUP(Tableau2[[#This Row],[PR]],'Taux sortant'!$I$9:$S$167,COLUMN(),0),"")</f>
        <v/>
      </c>
    </row>
    <row r="6146" spans="1:12" x14ac:dyDescent="0.3">
      <c r="A6146" s="1" t="s">
        <v>2916</v>
      </c>
      <c r="B6146" s="1" t="s">
        <v>1547</v>
      </c>
      <c r="C6146" s="2">
        <f>IFERROR(VLOOKUP(Tableau2[[#This Row],[PR]],'Taux sortant'!$I$9:$S$167,COLUMN(),0),"")</f>
        <v>8.85</v>
      </c>
      <c r="D6146" s="2">
        <f>IFERROR(VLOOKUP(Tableau2[[#This Row],[PR]],'Taux sortant'!$I$9:$S$167,COLUMN(),0),"")</f>
        <v>6.89</v>
      </c>
      <c r="E6146" s="2">
        <f>IFERROR(VLOOKUP(Tableau2[[#This Row],[PR]],'Taux sortant'!$I$9:$S$167,COLUMN(),0),"")</f>
        <v>4.7</v>
      </c>
      <c r="F6146" s="2">
        <f>IFERROR(VLOOKUP(Tableau2[[#This Row],[PR]],'Taux sortant'!$I$9:$S$167,COLUMN(),0),"")</f>
        <v>3.63</v>
      </c>
      <c r="G6146" s="2">
        <f>IFERROR(VLOOKUP(Tableau2[[#This Row],[PR]],'Taux sortant'!$I$9:$S$167,COLUMN(),0),"")</f>
        <v>2.93</v>
      </c>
      <c r="H6146" s="2">
        <f>IFERROR(VLOOKUP(Tableau2[[#This Row],[PR]],'Taux sortant'!$I$9:$S$167,COLUMN(),0),"")</f>
        <v>2.4900000000000002</v>
      </c>
      <c r="I6146" s="2">
        <f>IFERROR(VLOOKUP(Tableau2[[#This Row],[PR]],'Taux sortant'!$I$9:$S$167,COLUMN(),0),"")</f>
        <v>2.21</v>
      </c>
      <c r="J6146" s="2">
        <f>IFERROR(VLOOKUP(Tableau2[[#This Row],[PR]],'Taux sortant'!$I$9:$S$167,COLUMN(),0),"")</f>
        <v>0</v>
      </c>
      <c r="K6146" s="2">
        <f>IFERROR(VLOOKUP(Tableau2[[#This Row],[PR]],'Taux sortant'!$I$9:$S$167,COLUMN(),0),"")</f>
        <v>0</v>
      </c>
      <c r="L6146" s="2" t="str">
        <f>IFERROR(VLOOKUP(Tableau2[[#This Row],[PR]],'Taux sortant'!$I$9:$S$167,COLUMN(),0),"")</f>
        <v/>
      </c>
    </row>
    <row r="6147" spans="1:12" x14ac:dyDescent="0.3">
      <c r="A6147" s="1" t="s">
        <v>2918</v>
      </c>
      <c r="B6147" s="1" t="s">
        <v>1682</v>
      </c>
      <c r="C6147" s="2">
        <f>IFERROR(VLOOKUP(Tableau2[[#This Row],[PR]],'Taux sortant'!$I$9:$S$167,COLUMN(),0),"")</f>
        <v>9.59</v>
      </c>
      <c r="D6147" s="2">
        <f>IFERROR(VLOOKUP(Tableau2[[#This Row],[PR]],'Taux sortant'!$I$9:$S$167,COLUMN(),0),"")</f>
        <v>7.53</v>
      </c>
      <c r="E6147" s="2">
        <f>IFERROR(VLOOKUP(Tableau2[[#This Row],[PR]],'Taux sortant'!$I$9:$S$167,COLUMN(),0),"")</f>
        <v>5.2</v>
      </c>
      <c r="F6147" s="2">
        <f>IFERROR(VLOOKUP(Tableau2[[#This Row],[PR]],'Taux sortant'!$I$9:$S$167,COLUMN(),0),"")</f>
        <v>4.08</v>
      </c>
      <c r="G6147" s="2">
        <f>IFERROR(VLOOKUP(Tableau2[[#This Row],[PR]],'Taux sortant'!$I$9:$S$167,COLUMN(),0),"")</f>
        <v>3.34</v>
      </c>
      <c r="H6147" s="2">
        <f>IFERROR(VLOOKUP(Tableau2[[#This Row],[PR]],'Taux sortant'!$I$9:$S$167,COLUMN(),0),"")</f>
        <v>2.88</v>
      </c>
      <c r="I6147" s="2">
        <f>IFERROR(VLOOKUP(Tableau2[[#This Row],[PR]],'Taux sortant'!$I$9:$S$167,COLUMN(),0),"")</f>
        <v>2.59</v>
      </c>
      <c r="J6147" s="2">
        <f>IFERROR(VLOOKUP(Tableau2[[#This Row],[PR]],'Taux sortant'!$I$9:$S$167,COLUMN(),0),"")</f>
        <v>0</v>
      </c>
      <c r="K6147" s="2">
        <f>IFERROR(VLOOKUP(Tableau2[[#This Row],[PR]],'Taux sortant'!$I$9:$S$167,COLUMN(),0),"")</f>
        <v>0</v>
      </c>
      <c r="L6147" s="2" t="str">
        <f>IFERROR(VLOOKUP(Tableau2[[#This Row],[PR]],'Taux sortant'!$I$9:$S$167,COLUMN(),0),"")</f>
        <v/>
      </c>
    </row>
    <row r="6148" spans="1:12" x14ac:dyDescent="0.3">
      <c r="A6148" s="1" t="s">
        <v>2920</v>
      </c>
      <c r="B6148" s="1" t="s">
        <v>1559</v>
      </c>
      <c r="C6148" s="2">
        <f>IFERROR(VLOOKUP(Tableau2[[#This Row],[PR]],'Taux sortant'!$I$9:$S$167,COLUMN(),0),"")</f>
        <v>30.33</v>
      </c>
      <c r="D6148" s="2">
        <f>IFERROR(VLOOKUP(Tableau2[[#This Row],[PR]],'Taux sortant'!$I$9:$S$167,COLUMN(),0),"")</f>
        <v>27.8</v>
      </c>
      <c r="E6148" s="2">
        <f>IFERROR(VLOOKUP(Tableau2[[#This Row],[PR]],'Taux sortant'!$I$9:$S$167,COLUMN(),0),"")</f>
        <v>20.43</v>
      </c>
      <c r="F6148" s="2">
        <f>IFERROR(VLOOKUP(Tableau2[[#This Row],[PR]],'Taux sortant'!$I$9:$S$167,COLUMN(),0),"")</f>
        <v>15.78</v>
      </c>
      <c r="G6148" s="2">
        <f>IFERROR(VLOOKUP(Tableau2[[#This Row],[PR]],'Taux sortant'!$I$9:$S$167,COLUMN(),0),"")</f>
        <v>11.93</v>
      </c>
      <c r="H6148" s="2">
        <f>IFERROR(VLOOKUP(Tableau2[[#This Row],[PR]],'Taux sortant'!$I$9:$S$167,COLUMN(),0),"")</f>
        <v>7.97</v>
      </c>
      <c r="I6148" s="2">
        <f>IFERROR(VLOOKUP(Tableau2[[#This Row],[PR]],'Taux sortant'!$I$9:$S$167,COLUMN(),0),"")</f>
        <v>7.56</v>
      </c>
      <c r="J6148" s="2">
        <f>IFERROR(VLOOKUP(Tableau2[[#This Row],[PR]],'Taux sortant'!$I$9:$S$167,COLUMN(),0),"")</f>
        <v>0</v>
      </c>
      <c r="K6148" s="2">
        <f>IFERROR(VLOOKUP(Tableau2[[#This Row],[PR]],'Taux sortant'!$I$9:$S$167,COLUMN(),0),"")</f>
        <v>0</v>
      </c>
      <c r="L6148" s="2" t="str">
        <f>IFERROR(VLOOKUP(Tableau2[[#This Row],[PR]],'Taux sortant'!$I$9:$S$167,COLUMN(),0),"")</f>
        <v/>
      </c>
    </row>
    <row r="6149" spans="1:12" x14ac:dyDescent="0.3">
      <c r="A6149" s="1" t="s">
        <v>2922</v>
      </c>
      <c r="B6149" s="1" t="s">
        <v>1523</v>
      </c>
      <c r="C6149" s="2">
        <f>IFERROR(VLOOKUP(Tableau2[[#This Row],[PR]],'Taux sortant'!$I$9:$S$167,COLUMN(),0),"")</f>
        <v>20.91</v>
      </c>
      <c r="D6149" s="2">
        <f>IFERROR(VLOOKUP(Tableau2[[#This Row],[PR]],'Taux sortant'!$I$9:$S$167,COLUMN(),0),"")</f>
        <v>16.62</v>
      </c>
      <c r="E6149" s="2">
        <f>IFERROR(VLOOKUP(Tableau2[[#This Row],[PR]],'Taux sortant'!$I$9:$S$167,COLUMN(),0),"")</f>
        <v>12.11</v>
      </c>
      <c r="F6149" s="2">
        <f>IFERROR(VLOOKUP(Tableau2[[#This Row],[PR]],'Taux sortant'!$I$9:$S$167,COLUMN(),0),"")</f>
        <v>9.7100000000000009</v>
      </c>
      <c r="G6149" s="2">
        <f>IFERROR(VLOOKUP(Tableau2[[#This Row],[PR]],'Taux sortant'!$I$9:$S$167,COLUMN(),0),"")</f>
        <v>7</v>
      </c>
      <c r="H6149" s="2">
        <f>IFERROR(VLOOKUP(Tableau2[[#This Row],[PR]],'Taux sortant'!$I$9:$S$167,COLUMN(),0),"")</f>
        <v>4.8099999999999996</v>
      </c>
      <c r="I6149" s="2">
        <f>IFERROR(VLOOKUP(Tableau2[[#This Row],[PR]],'Taux sortant'!$I$9:$S$167,COLUMN(),0),"")</f>
        <v>4.1900000000000004</v>
      </c>
      <c r="J6149" s="2">
        <f>IFERROR(VLOOKUP(Tableau2[[#This Row],[PR]],'Taux sortant'!$I$9:$S$167,COLUMN(),0),"")</f>
        <v>0</v>
      </c>
      <c r="K6149" s="2">
        <f>IFERROR(VLOOKUP(Tableau2[[#This Row],[PR]],'Taux sortant'!$I$9:$S$167,COLUMN(),0),"")</f>
        <v>0</v>
      </c>
      <c r="L6149" s="2" t="str">
        <f>IFERROR(VLOOKUP(Tableau2[[#This Row],[PR]],'Taux sortant'!$I$9:$S$167,COLUMN(),0),"")</f>
        <v/>
      </c>
    </row>
    <row r="6150" spans="1:12" x14ac:dyDescent="0.3">
      <c r="A6150" s="1" t="s">
        <v>2924</v>
      </c>
      <c r="B6150" s="1" t="s">
        <v>1682</v>
      </c>
      <c r="C6150" s="2">
        <f>IFERROR(VLOOKUP(Tableau2[[#This Row],[PR]],'Taux sortant'!$I$9:$S$167,COLUMN(),0),"")</f>
        <v>9.59</v>
      </c>
      <c r="D6150" s="2">
        <f>IFERROR(VLOOKUP(Tableau2[[#This Row],[PR]],'Taux sortant'!$I$9:$S$167,COLUMN(),0),"")</f>
        <v>7.53</v>
      </c>
      <c r="E6150" s="2">
        <f>IFERROR(VLOOKUP(Tableau2[[#This Row],[PR]],'Taux sortant'!$I$9:$S$167,COLUMN(),0),"")</f>
        <v>5.2</v>
      </c>
      <c r="F6150" s="2">
        <f>IFERROR(VLOOKUP(Tableau2[[#This Row],[PR]],'Taux sortant'!$I$9:$S$167,COLUMN(),0),"")</f>
        <v>4.08</v>
      </c>
      <c r="G6150" s="2">
        <f>IFERROR(VLOOKUP(Tableau2[[#This Row],[PR]],'Taux sortant'!$I$9:$S$167,COLUMN(),0),"")</f>
        <v>3.34</v>
      </c>
      <c r="H6150" s="2">
        <f>IFERROR(VLOOKUP(Tableau2[[#This Row],[PR]],'Taux sortant'!$I$9:$S$167,COLUMN(),0),"")</f>
        <v>2.88</v>
      </c>
      <c r="I6150" s="2">
        <f>IFERROR(VLOOKUP(Tableau2[[#This Row],[PR]],'Taux sortant'!$I$9:$S$167,COLUMN(),0),"")</f>
        <v>2.59</v>
      </c>
      <c r="J6150" s="2">
        <f>IFERROR(VLOOKUP(Tableau2[[#This Row],[PR]],'Taux sortant'!$I$9:$S$167,COLUMN(),0),"")</f>
        <v>0</v>
      </c>
      <c r="K6150" s="2">
        <f>IFERROR(VLOOKUP(Tableau2[[#This Row],[PR]],'Taux sortant'!$I$9:$S$167,COLUMN(),0),"")</f>
        <v>0</v>
      </c>
      <c r="L6150" s="2" t="str">
        <f>IFERROR(VLOOKUP(Tableau2[[#This Row],[PR]],'Taux sortant'!$I$9:$S$167,COLUMN(),0),"")</f>
        <v/>
      </c>
    </row>
    <row r="6151" spans="1:12" x14ac:dyDescent="0.3">
      <c r="A6151" s="1" t="s">
        <v>2926</v>
      </c>
      <c r="B6151" s="1" t="s">
        <v>1566</v>
      </c>
      <c r="C6151" s="2" t="str">
        <f>IFERROR(VLOOKUP(Tableau2[[#This Row],[PR]],'Taux sortant'!$I$9:$S$167,COLUMN(),0),"")</f>
        <v/>
      </c>
      <c r="D6151" s="2" t="str">
        <f>IFERROR(VLOOKUP(Tableau2[[#This Row],[PR]],'Taux sortant'!$I$9:$S$167,COLUMN(),0),"")</f>
        <v/>
      </c>
      <c r="E6151" s="2" t="str">
        <f>IFERROR(VLOOKUP(Tableau2[[#This Row],[PR]],'Taux sortant'!$I$9:$S$167,COLUMN(),0),"")</f>
        <v/>
      </c>
      <c r="F6151" s="2" t="str">
        <f>IFERROR(VLOOKUP(Tableau2[[#This Row],[PR]],'Taux sortant'!$I$9:$S$167,COLUMN(),0),"")</f>
        <v/>
      </c>
      <c r="G6151" s="2" t="str">
        <f>IFERROR(VLOOKUP(Tableau2[[#This Row],[PR]],'Taux sortant'!$I$9:$S$167,COLUMN(),0),"")</f>
        <v/>
      </c>
      <c r="H6151" s="2" t="str">
        <f>IFERROR(VLOOKUP(Tableau2[[#This Row],[PR]],'Taux sortant'!$I$9:$S$167,COLUMN(),0),"")</f>
        <v/>
      </c>
      <c r="I6151" s="2" t="str">
        <f>IFERROR(VLOOKUP(Tableau2[[#This Row],[PR]],'Taux sortant'!$I$9:$S$167,COLUMN(),0),"")</f>
        <v/>
      </c>
      <c r="J6151" s="2" t="str">
        <f>IFERROR(VLOOKUP(Tableau2[[#This Row],[PR]],'Taux sortant'!$I$9:$S$167,COLUMN(),0),"")</f>
        <v/>
      </c>
      <c r="K6151" s="2" t="str">
        <f>IFERROR(VLOOKUP(Tableau2[[#This Row],[PR]],'Taux sortant'!$I$9:$S$167,COLUMN(),0),"")</f>
        <v/>
      </c>
      <c r="L6151" s="2" t="str">
        <f>IFERROR(VLOOKUP(Tableau2[[#This Row],[PR]],'Taux sortant'!$I$9:$S$167,COLUMN(),0),"")</f>
        <v/>
      </c>
    </row>
    <row r="6152" spans="1:12" x14ac:dyDescent="0.3">
      <c r="A6152" s="1" t="s">
        <v>2928</v>
      </c>
      <c r="B6152" s="1" t="s">
        <v>112</v>
      </c>
      <c r="C6152" s="2">
        <f>IFERROR(VLOOKUP(Tableau2[[#This Row],[PR]],'Taux sortant'!$I$9:$S$167,COLUMN(),0),"")</f>
        <v>19.39</v>
      </c>
      <c r="D6152" s="2">
        <f>IFERROR(VLOOKUP(Tableau2[[#This Row],[PR]],'Taux sortant'!$I$9:$S$167,COLUMN(),0),"")</f>
        <v>15.4</v>
      </c>
      <c r="E6152" s="2">
        <f>IFERROR(VLOOKUP(Tableau2[[#This Row],[PR]],'Taux sortant'!$I$9:$S$167,COLUMN(),0),"")</f>
        <v>11.05</v>
      </c>
      <c r="F6152" s="2">
        <f>IFERROR(VLOOKUP(Tableau2[[#This Row],[PR]],'Taux sortant'!$I$9:$S$167,COLUMN(),0),"")</f>
        <v>8.92</v>
      </c>
      <c r="G6152" s="2">
        <f>IFERROR(VLOOKUP(Tableau2[[#This Row],[PR]],'Taux sortant'!$I$9:$S$167,COLUMN(),0),"")</f>
        <v>7.15</v>
      </c>
      <c r="H6152" s="2">
        <f>IFERROR(VLOOKUP(Tableau2[[#This Row],[PR]],'Taux sortant'!$I$9:$S$167,COLUMN(),0),"")</f>
        <v>5.51</v>
      </c>
      <c r="I6152" s="2">
        <f>IFERROR(VLOOKUP(Tableau2[[#This Row],[PR]],'Taux sortant'!$I$9:$S$167,COLUMN(),0),"")</f>
        <v>4.75</v>
      </c>
      <c r="J6152" s="2">
        <f>IFERROR(VLOOKUP(Tableau2[[#This Row],[PR]],'Taux sortant'!$I$9:$S$167,COLUMN(),0),"")</f>
        <v>0</v>
      </c>
      <c r="K6152" s="2">
        <f>IFERROR(VLOOKUP(Tableau2[[#This Row],[PR]],'Taux sortant'!$I$9:$S$167,COLUMN(),0),"")</f>
        <v>0</v>
      </c>
      <c r="L6152" s="2" t="str">
        <f>IFERROR(VLOOKUP(Tableau2[[#This Row],[PR]],'Taux sortant'!$I$9:$S$167,COLUMN(),0),"")</f>
        <v/>
      </c>
    </row>
    <row r="6153" spans="1:12" x14ac:dyDescent="0.3">
      <c r="A6153" s="1" t="s">
        <v>2930</v>
      </c>
      <c r="B6153" s="1" t="s">
        <v>1533</v>
      </c>
      <c r="C6153" s="2">
        <f>IFERROR(VLOOKUP(Tableau2[[#This Row],[PR]],'Taux sortant'!$I$9:$S$167,COLUMN(),0),"")</f>
        <v>9.59</v>
      </c>
      <c r="D6153" s="2">
        <f>IFERROR(VLOOKUP(Tableau2[[#This Row],[PR]],'Taux sortant'!$I$9:$S$167,COLUMN(),0),"")</f>
        <v>7.53</v>
      </c>
      <c r="E6153" s="2">
        <f>IFERROR(VLOOKUP(Tableau2[[#This Row],[PR]],'Taux sortant'!$I$9:$S$167,COLUMN(),0),"")</f>
        <v>5.2</v>
      </c>
      <c r="F6153" s="2">
        <f>IFERROR(VLOOKUP(Tableau2[[#This Row],[PR]],'Taux sortant'!$I$9:$S$167,COLUMN(),0),"")</f>
        <v>4.08</v>
      </c>
      <c r="G6153" s="2">
        <f>IFERROR(VLOOKUP(Tableau2[[#This Row],[PR]],'Taux sortant'!$I$9:$S$167,COLUMN(),0),"")</f>
        <v>3.34</v>
      </c>
      <c r="H6153" s="2">
        <f>IFERROR(VLOOKUP(Tableau2[[#This Row],[PR]],'Taux sortant'!$I$9:$S$167,COLUMN(),0),"")</f>
        <v>2.88</v>
      </c>
      <c r="I6153" s="2">
        <f>IFERROR(VLOOKUP(Tableau2[[#This Row],[PR]],'Taux sortant'!$I$9:$S$167,COLUMN(),0),"")</f>
        <v>2.59</v>
      </c>
      <c r="J6153" s="2">
        <f>IFERROR(VLOOKUP(Tableau2[[#This Row],[PR]],'Taux sortant'!$I$9:$S$167,COLUMN(),0),"")</f>
        <v>0</v>
      </c>
      <c r="K6153" s="2">
        <f>IFERROR(VLOOKUP(Tableau2[[#This Row],[PR]],'Taux sortant'!$I$9:$S$167,COLUMN(),0),"")</f>
        <v>0</v>
      </c>
      <c r="L6153" s="2" t="str">
        <f>IFERROR(VLOOKUP(Tableau2[[#This Row],[PR]],'Taux sortant'!$I$9:$S$167,COLUMN(),0),"")</f>
        <v/>
      </c>
    </row>
    <row r="6154" spans="1:12" x14ac:dyDescent="0.3">
      <c r="A6154" s="1" t="s">
        <v>2932</v>
      </c>
      <c r="B6154" s="1" t="s">
        <v>1531</v>
      </c>
      <c r="C6154" s="2">
        <f>IFERROR(VLOOKUP(Tableau2[[#This Row],[PR]],'Taux sortant'!$I$9:$S$167,COLUMN(),0),"")</f>
        <v>9.59</v>
      </c>
      <c r="D6154" s="2">
        <f>IFERROR(VLOOKUP(Tableau2[[#This Row],[PR]],'Taux sortant'!$I$9:$S$167,COLUMN(),0),"")</f>
        <v>7.53</v>
      </c>
      <c r="E6154" s="2">
        <f>IFERROR(VLOOKUP(Tableau2[[#This Row],[PR]],'Taux sortant'!$I$9:$S$167,COLUMN(),0),"")</f>
        <v>5.2</v>
      </c>
      <c r="F6154" s="2">
        <f>IFERROR(VLOOKUP(Tableau2[[#This Row],[PR]],'Taux sortant'!$I$9:$S$167,COLUMN(),0),"")</f>
        <v>4.08</v>
      </c>
      <c r="G6154" s="2">
        <f>IFERROR(VLOOKUP(Tableau2[[#This Row],[PR]],'Taux sortant'!$I$9:$S$167,COLUMN(),0),"")</f>
        <v>3.34</v>
      </c>
      <c r="H6154" s="2">
        <f>IFERROR(VLOOKUP(Tableau2[[#This Row],[PR]],'Taux sortant'!$I$9:$S$167,COLUMN(),0),"")</f>
        <v>2.88</v>
      </c>
      <c r="I6154" s="2">
        <f>IFERROR(VLOOKUP(Tableau2[[#This Row],[PR]],'Taux sortant'!$I$9:$S$167,COLUMN(),0),"")</f>
        <v>2.59</v>
      </c>
      <c r="J6154" s="2">
        <f>IFERROR(VLOOKUP(Tableau2[[#This Row],[PR]],'Taux sortant'!$I$9:$S$167,COLUMN(),0),"")</f>
        <v>0</v>
      </c>
      <c r="K6154" s="2">
        <f>IFERROR(VLOOKUP(Tableau2[[#This Row],[PR]],'Taux sortant'!$I$9:$S$167,COLUMN(),0),"")</f>
        <v>0</v>
      </c>
      <c r="L6154" s="2" t="str">
        <f>IFERROR(VLOOKUP(Tableau2[[#This Row],[PR]],'Taux sortant'!$I$9:$S$167,COLUMN(),0),"")</f>
        <v/>
      </c>
    </row>
    <row r="6155" spans="1:12" x14ac:dyDescent="0.3">
      <c r="A6155" s="1" t="s">
        <v>2934</v>
      </c>
      <c r="B6155" s="1" t="s">
        <v>1549</v>
      </c>
      <c r="C6155" s="2">
        <f>IFERROR(VLOOKUP(Tableau2[[#This Row],[PR]],'Taux sortant'!$I$9:$S$167,COLUMN(),0),"")</f>
        <v>20.5</v>
      </c>
      <c r="D6155" s="2">
        <f>IFERROR(VLOOKUP(Tableau2[[#This Row],[PR]],'Taux sortant'!$I$9:$S$167,COLUMN(),0),"")</f>
        <v>15.85</v>
      </c>
      <c r="E6155" s="2">
        <f>IFERROR(VLOOKUP(Tableau2[[#This Row],[PR]],'Taux sortant'!$I$9:$S$167,COLUMN(),0),"")</f>
        <v>12.24</v>
      </c>
      <c r="F6155" s="2">
        <f>IFERROR(VLOOKUP(Tableau2[[#This Row],[PR]],'Taux sortant'!$I$9:$S$167,COLUMN(),0),"")</f>
        <v>9.4</v>
      </c>
      <c r="G6155" s="2">
        <f>IFERROR(VLOOKUP(Tableau2[[#This Row],[PR]],'Taux sortant'!$I$9:$S$167,COLUMN(),0),"")</f>
        <v>7.62</v>
      </c>
      <c r="H6155" s="2">
        <f>IFERROR(VLOOKUP(Tableau2[[#This Row],[PR]],'Taux sortant'!$I$9:$S$167,COLUMN(),0),"")</f>
        <v>6.35</v>
      </c>
      <c r="I6155" s="2">
        <f>IFERROR(VLOOKUP(Tableau2[[#This Row],[PR]],'Taux sortant'!$I$9:$S$167,COLUMN(),0),"")</f>
        <v>5.47</v>
      </c>
      <c r="J6155" s="2">
        <f>IFERROR(VLOOKUP(Tableau2[[#This Row],[PR]],'Taux sortant'!$I$9:$S$167,COLUMN(),0),"")</f>
        <v>0</v>
      </c>
      <c r="K6155" s="2">
        <f>IFERROR(VLOOKUP(Tableau2[[#This Row],[PR]],'Taux sortant'!$I$9:$S$167,COLUMN(),0),"")</f>
        <v>0</v>
      </c>
      <c r="L6155" s="2" t="str">
        <f>IFERROR(VLOOKUP(Tableau2[[#This Row],[PR]],'Taux sortant'!$I$9:$S$167,COLUMN(),0),"")</f>
        <v/>
      </c>
    </row>
    <row r="6156" spans="1:12" x14ac:dyDescent="0.3">
      <c r="A6156" s="1" t="s">
        <v>2936</v>
      </c>
      <c r="B6156" s="1" t="s">
        <v>1587</v>
      </c>
      <c r="C6156" s="2">
        <f>IFERROR(VLOOKUP(Tableau2[[#This Row],[PR]],'Taux sortant'!$I$9:$S$167,COLUMN(),0),"")</f>
        <v>20.91</v>
      </c>
      <c r="D6156" s="2">
        <f>IFERROR(VLOOKUP(Tableau2[[#This Row],[PR]],'Taux sortant'!$I$9:$S$167,COLUMN(),0),"")</f>
        <v>16.62</v>
      </c>
      <c r="E6156" s="2">
        <f>IFERROR(VLOOKUP(Tableau2[[#This Row],[PR]],'Taux sortant'!$I$9:$S$167,COLUMN(),0),"")</f>
        <v>12.11</v>
      </c>
      <c r="F6156" s="2">
        <f>IFERROR(VLOOKUP(Tableau2[[#This Row],[PR]],'Taux sortant'!$I$9:$S$167,COLUMN(),0),"")</f>
        <v>9.7100000000000009</v>
      </c>
      <c r="G6156" s="2">
        <f>IFERROR(VLOOKUP(Tableau2[[#This Row],[PR]],'Taux sortant'!$I$9:$S$167,COLUMN(),0),"")</f>
        <v>7</v>
      </c>
      <c r="H6156" s="2">
        <f>IFERROR(VLOOKUP(Tableau2[[#This Row],[PR]],'Taux sortant'!$I$9:$S$167,COLUMN(),0),"")</f>
        <v>4.8099999999999996</v>
      </c>
      <c r="I6156" s="2">
        <f>IFERROR(VLOOKUP(Tableau2[[#This Row],[PR]],'Taux sortant'!$I$9:$S$167,COLUMN(),0),"")</f>
        <v>4.1900000000000004</v>
      </c>
      <c r="J6156" s="2">
        <f>IFERROR(VLOOKUP(Tableau2[[#This Row],[PR]],'Taux sortant'!$I$9:$S$167,COLUMN(),0),"")</f>
        <v>0</v>
      </c>
      <c r="K6156" s="2">
        <f>IFERROR(VLOOKUP(Tableau2[[#This Row],[PR]],'Taux sortant'!$I$9:$S$167,COLUMN(),0),"")</f>
        <v>0</v>
      </c>
      <c r="L6156" s="2" t="str">
        <f>IFERROR(VLOOKUP(Tableau2[[#This Row],[PR]],'Taux sortant'!$I$9:$S$167,COLUMN(),0),"")</f>
        <v/>
      </c>
    </row>
    <row r="6157" spans="1:12" x14ac:dyDescent="0.3">
      <c r="A6157" s="1" t="s">
        <v>2937</v>
      </c>
      <c r="B6157" s="1" t="s">
        <v>1570</v>
      </c>
      <c r="C6157" s="2">
        <f>IFERROR(VLOOKUP(Tableau2[[#This Row],[PR]],'Taux sortant'!$I$9:$S$167,COLUMN(),0),"")</f>
        <v>19.86</v>
      </c>
      <c r="D6157" s="2">
        <f>IFERROR(VLOOKUP(Tableau2[[#This Row],[PR]],'Taux sortant'!$I$9:$S$167,COLUMN(),0),"")</f>
        <v>14.64</v>
      </c>
      <c r="E6157" s="2">
        <f>IFERROR(VLOOKUP(Tableau2[[#This Row],[PR]],'Taux sortant'!$I$9:$S$167,COLUMN(),0),"")</f>
        <v>10.78</v>
      </c>
      <c r="F6157" s="2">
        <f>IFERROR(VLOOKUP(Tableau2[[#This Row],[PR]],'Taux sortant'!$I$9:$S$167,COLUMN(),0),"")</f>
        <v>8.1199999999999992</v>
      </c>
      <c r="G6157" s="2">
        <f>IFERROR(VLOOKUP(Tableau2[[#This Row],[PR]],'Taux sortant'!$I$9:$S$167,COLUMN(),0),"")</f>
        <v>6.83</v>
      </c>
      <c r="H6157" s="2">
        <f>IFERROR(VLOOKUP(Tableau2[[#This Row],[PR]],'Taux sortant'!$I$9:$S$167,COLUMN(),0),"")</f>
        <v>5.07</v>
      </c>
      <c r="I6157" s="2">
        <f>IFERROR(VLOOKUP(Tableau2[[#This Row],[PR]],'Taux sortant'!$I$9:$S$167,COLUMN(),0),"")</f>
        <v>4.43</v>
      </c>
      <c r="J6157" s="2">
        <f>IFERROR(VLOOKUP(Tableau2[[#This Row],[PR]],'Taux sortant'!$I$9:$S$167,COLUMN(),0),"")</f>
        <v>0</v>
      </c>
      <c r="K6157" s="2">
        <f>IFERROR(VLOOKUP(Tableau2[[#This Row],[PR]],'Taux sortant'!$I$9:$S$167,COLUMN(),0),"")</f>
        <v>0</v>
      </c>
      <c r="L6157" s="2" t="str">
        <f>IFERROR(VLOOKUP(Tableau2[[#This Row],[PR]],'Taux sortant'!$I$9:$S$167,COLUMN(),0),"")</f>
        <v/>
      </c>
    </row>
    <row r="6158" spans="1:12" x14ac:dyDescent="0.3">
      <c r="A6158" s="1" t="s">
        <v>2939</v>
      </c>
      <c r="B6158" s="1" t="s">
        <v>1570</v>
      </c>
      <c r="C6158" s="2">
        <f>IFERROR(VLOOKUP(Tableau2[[#This Row],[PR]],'Taux sortant'!$I$9:$S$167,COLUMN(),0),"")</f>
        <v>19.86</v>
      </c>
      <c r="D6158" s="2">
        <f>IFERROR(VLOOKUP(Tableau2[[#This Row],[PR]],'Taux sortant'!$I$9:$S$167,COLUMN(),0),"")</f>
        <v>14.64</v>
      </c>
      <c r="E6158" s="2">
        <f>IFERROR(VLOOKUP(Tableau2[[#This Row],[PR]],'Taux sortant'!$I$9:$S$167,COLUMN(),0),"")</f>
        <v>10.78</v>
      </c>
      <c r="F6158" s="2">
        <f>IFERROR(VLOOKUP(Tableau2[[#This Row],[PR]],'Taux sortant'!$I$9:$S$167,COLUMN(),0),"")</f>
        <v>8.1199999999999992</v>
      </c>
      <c r="G6158" s="2">
        <f>IFERROR(VLOOKUP(Tableau2[[#This Row],[PR]],'Taux sortant'!$I$9:$S$167,COLUMN(),0),"")</f>
        <v>6.83</v>
      </c>
      <c r="H6158" s="2">
        <f>IFERROR(VLOOKUP(Tableau2[[#This Row],[PR]],'Taux sortant'!$I$9:$S$167,COLUMN(),0),"")</f>
        <v>5.07</v>
      </c>
      <c r="I6158" s="2">
        <f>IFERROR(VLOOKUP(Tableau2[[#This Row],[PR]],'Taux sortant'!$I$9:$S$167,COLUMN(),0),"")</f>
        <v>4.43</v>
      </c>
      <c r="J6158" s="2">
        <f>IFERROR(VLOOKUP(Tableau2[[#This Row],[PR]],'Taux sortant'!$I$9:$S$167,COLUMN(),0),"")</f>
        <v>0</v>
      </c>
      <c r="K6158" s="2">
        <f>IFERROR(VLOOKUP(Tableau2[[#This Row],[PR]],'Taux sortant'!$I$9:$S$167,COLUMN(),0),"")</f>
        <v>0</v>
      </c>
      <c r="L6158" s="2" t="str">
        <f>IFERROR(VLOOKUP(Tableau2[[#This Row],[PR]],'Taux sortant'!$I$9:$S$167,COLUMN(),0),"")</f>
        <v/>
      </c>
    </row>
    <row r="6159" spans="1:12" x14ac:dyDescent="0.3">
      <c r="A6159" s="1" t="s">
        <v>2940</v>
      </c>
      <c r="B6159" s="1" t="s">
        <v>1631</v>
      </c>
      <c r="C6159" s="2">
        <f>IFERROR(VLOOKUP(Tableau2[[#This Row],[PR]],'Taux sortant'!$I$9:$S$167,COLUMN(),0),"")</f>
        <v>10.29</v>
      </c>
      <c r="D6159" s="2">
        <f>IFERROR(VLOOKUP(Tableau2[[#This Row],[PR]],'Taux sortant'!$I$9:$S$167,COLUMN(),0),"")</f>
        <v>8.1199999999999992</v>
      </c>
      <c r="E6159" s="2">
        <f>IFERROR(VLOOKUP(Tableau2[[#This Row],[PR]],'Taux sortant'!$I$9:$S$167,COLUMN(),0),"")</f>
        <v>5.69</v>
      </c>
      <c r="F6159" s="2">
        <f>IFERROR(VLOOKUP(Tableau2[[#This Row],[PR]],'Taux sortant'!$I$9:$S$167,COLUMN(),0),"")</f>
        <v>4.5199999999999996</v>
      </c>
      <c r="G6159" s="2">
        <f>IFERROR(VLOOKUP(Tableau2[[#This Row],[PR]],'Taux sortant'!$I$9:$S$167,COLUMN(),0),"")</f>
        <v>3.74</v>
      </c>
      <c r="H6159" s="2">
        <f>IFERROR(VLOOKUP(Tableau2[[#This Row],[PR]],'Taux sortant'!$I$9:$S$167,COLUMN(),0),"")</f>
        <v>3.28</v>
      </c>
      <c r="I6159" s="2">
        <f>IFERROR(VLOOKUP(Tableau2[[#This Row],[PR]],'Taux sortant'!$I$9:$S$167,COLUMN(),0),"")</f>
        <v>2.99</v>
      </c>
      <c r="J6159" s="2">
        <f>IFERROR(VLOOKUP(Tableau2[[#This Row],[PR]],'Taux sortant'!$I$9:$S$167,COLUMN(),0),"")</f>
        <v>0</v>
      </c>
      <c r="K6159" s="2">
        <f>IFERROR(VLOOKUP(Tableau2[[#This Row],[PR]],'Taux sortant'!$I$9:$S$167,COLUMN(),0),"")</f>
        <v>0</v>
      </c>
      <c r="L6159" s="2" t="str">
        <f>IFERROR(VLOOKUP(Tableau2[[#This Row],[PR]],'Taux sortant'!$I$9:$S$167,COLUMN(),0),"")</f>
        <v/>
      </c>
    </row>
    <row r="6160" spans="1:12" x14ac:dyDescent="0.3">
      <c r="A6160" s="1" t="s">
        <v>2942</v>
      </c>
      <c r="B6160" s="1" t="s">
        <v>1631</v>
      </c>
      <c r="C6160" s="2">
        <f>IFERROR(VLOOKUP(Tableau2[[#This Row],[PR]],'Taux sortant'!$I$9:$S$167,COLUMN(),0),"")</f>
        <v>10.29</v>
      </c>
      <c r="D6160" s="2">
        <f>IFERROR(VLOOKUP(Tableau2[[#This Row],[PR]],'Taux sortant'!$I$9:$S$167,COLUMN(),0),"")</f>
        <v>8.1199999999999992</v>
      </c>
      <c r="E6160" s="2">
        <f>IFERROR(VLOOKUP(Tableau2[[#This Row],[PR]],'Taux sortant'!$I$9:$S$167,COLUMN(),0),"")</f>
        <v>5.69</v>
      </c>
      <c r="F6160" s="2">
        <f>IFERROR(VLOOKUP(Tableau2[[#This Row],[PR]],'Taux sortant'!$I$9:$S$167,COLUMN(),0),"")</f>
        <v>4.5199999999999996</v>
      </c>
      <c r="G6160" s="2">
        <f>IFERROR(VLOOKUP(Tableau2[[#This Row],[PR]],'Taux sortant'!$I$9:$S$167,COLUMN(),0),"")</f>
        <v>3.74</v>
      </c>
      <c r="H6160" s="2">
        <f>IFERROR(VLOOKUP(Tableau2[[#This Row],[PR]],'Taux sortant'!$I$9:$S$167,COLUMN(),0),"")</f>
        <v>3.28</v>
      </c>
      <c r="I6160" s="2">
        <f>IFERROR(VLOOKUP(Tableau2[[#This Row],[PR]],'Taux sortant'!$I$9:$S$167,COLUMN(),0),"")</f>
        <v>2.99</v>
      </c>
      <c r="J6160" s="2">
        <f>IFERROR(VLOOKUP(Tableau2[[#This Row],[PR]],'Taux sortant'!$I$9:$S$167,COLUMN(),0),"")</f>
        <v>0</v>
      </c>
      <c r="K6160" s="2">
        <f>IFERROR(VLOOKUP(Tableau2[[#This Row],[PR]],'Taux sortant'!$I$9:$S$167,COLUMN(),0),"")</f>
        <v>0</v>
      </c>
      <c r="L6160" s="2" t="str">
        <f>IFERROR(VLOOKUP(Tableau2[[#This Row],[PR]],'Taux sortant'!$I$9:$S$167,COLUMN(),0),"")</f>
        <v/>
      </c>
    </row>
    <row r="6161" spans="1:12" x14ac:dyDescent="0.3">
      <c r="A6161" s="1" t="s">
        <v>2944</v>
      </c>
      <c r="B6161" s="1" t="s">
        <v>1587</v>
      </c>
      <c r="C6161" s="2">
        <f>IFERROR(VLOOKUP(Tableau2[[#This Row],[PR]],'Taux sortant'!$I$9:$S$167,COLUMN(),0),"")</f>
        <v>20.91</v>
      </c>
      <c r="D6161" s="2">
        <f>IFERROR(VLOOKUP(Tableau2[[#This Row],[PR]],'Taux sortant'!$I$9:$S$167,COLUMN(),0),"")</f>
        <v>16.62</v>
      </c>
      <c r="E6161" s="2">
        <f>IFERROR(VLOOKUP(Tableau2[[#This Row],[PR]],'Taux sortant'!$I$9:$S$167,COLUMN(),0),"")</f>
        <v>12.11</v>
      </c>
      <c r="F6161" s="2">
        <f>IFERROR(VLOOKUP(Tableau2[[#This Row],[PR]],'Taux sortant'!$I$9:$S$167,COLUMN(),0),"")</f>
        <v>9.7100000000000009</v>
      </c>
      <c r="G6161" s="2">
        <f>IFERROR(VLOOKUP(Tableau2[[#This Row],[PR]],'Taux sortant'!$I$9:$S$167,COLUMN(),0),"")</f>
        <v>7</v>
      </c>
      <c r="H6161" s="2">
        <f>IFERROR(VLOOKUP(Tableau2[[#This Row],[PR]],'Taux sortant'!$I$9:$S$167,COLUMN(),0),"")</f>
        <v>4.8099999999999996</v>
      </c>
      <c r="I6161" s="2">
        <f>IFERROR(VLOOKUP(Tableau2[[#This Row],[PR]],'Taux sortant'!$I$9:$S$167,COLUMN(),0),"")</f>
        <v>4.1900000000000004</v>
      </c>
      <c r="J6161" s="2">
        <f>IFERROR(VLOOKUP(Tableau2[[#This Row],[PR]],'Taux sortant'!$I$9:$S$167,COLUMN(),0),"")</f>
        <v>0</v>
      </c>
      <c r="K6161" s="2">
        <f>IFERROR(VLOOKUP(Tableau2[[#This Row],[PR]],'Taux sortant'!$I$9:$S$167,COLUMN(),0),"")</f>
        <v>0</v>
      </c>
      <c r="L6161" s="2" t="str">
        <f>IFERROR(VLOOKUP(Tableau2[[#This Row],[PR]],'Taux sortant'!$I$9:$S$167,COLUMN(),0),"")</f>
        <v/>
      </c>
    </row>
    <row r="6162" spans="1:12" x14ac:dyDescent="0.3">
      <c r="A6162" s="1" t="s">
        <v>2946</v>
      </c>
      <c r="B6162" s="1" t="s">
        <v>1790</v>
      </c>
      <c r="C6162" s="2">
        <f>IFERROR(VLOOKUP(Tableau2[[#This Row],[PR]],'Taux sortant'!$I$9:$S$167,COLUMN(),0),"")</f>
        <v>20.27</v>
      </c>
      <c r="D6162" s="2">
        <f>IFERROR(VLOOKUP(Tableau2[[#This Row],[PR]],'Taux sortant'!$I$9:$S$167,COLUMN(),0),"")</f>
        <v>17.12</v>
      </c>
      <c r="E6162" s="2">
        <f>IFERROR(VLOOKUP(Tableau2[[#This Row],[PR]],'Taux sortant'!$I$9:$S$167,COLUMN(),0),"")</f>
        <v>13.15</v>
      </c>
      <c r="F6162" s="2">
        <f>IFERROR(VLOOKUP(Tableau2[[#This Row],[PR]],'Taux sortant'!$I$9:$S$167,COLUMN(),0),"")</f>
        <v>9.51</v>
      </c>
      <c r="G6162" s="2">
        <f>IFERROR(VLOOKUP(Tableau2[[#This Row],[PR]],'Taux sortant'!$I$9:$S$167,COLUMN(),0),"")</f>
        <v>6.45</v>
      </c>
      <c r="H6162" s="2">
        <f>IFERROR(VLOOKUP(Tableau2[[#This Row],[PR]],'Taux sortant'!$I$9:$S$167,COLUMN(),0),"")</f>
        <v>4.6399999999999997</v>
      </c>
      <c r="I6162" s="2">
        <f>IFERROR(VLOOKUP(Tableau2[[#This Row],[PR]],'Taux sortant'!$I$9:$S$167,COLUMN(),0),"")</f>
        <v>3.62</v>
      </c>
      <c r="J6162" s="2">
        <f>IFERROR(VLOOKUP(Tableau2[[#This Row],[PR]],'Taux sortant'!$I$9:$S$167,COLUMN(),0),"")</f>
        <v>0</v>
      </c>
      <c r="K6162" s="2">
        <f>IFERROR(VLOOKUP(Tableau2[[#This Row],[PR]],'Taux sortant'!$I$9:$S$167,COLUMN(),0),"")</f>
        <v>0</v>
      </c>
      <c r="L6162" s="2" t="str">
        <f>IFERROR(VLOOKUP(Tableau2[[#This Row],[PR]],'Taux sortant'!$I$9:$S$167,COLUMN(),0),"")</f>
        <v/>
      </c>
    </row>
    <row r="6163" spans="1:12" x14ac:dyDescent="0.3">
      <c r="A6163" s="1" t="s">
        <v>2948</v>
      </c>
      <c r="B6163" s="1" t="s">
        <v>1523</v>
      </c>
      <c r="C6163" s="2">
        <f>IFERROR(VLOOKUP(Tableau2[[#This Row],[PR]],'Taux sortant'!$I$9:$S$167,COLUMN(),0),"")</f>
        <v>20.91</v>
      </c>
      <c r="D6163" s="2">
        <f>IFERROR(VLOOKUP(Tableau2[[#This Row],[PR]],'Taux sortant'!$I$9:$S$167,COLUMN(),0),"")</f>
        <v>16.62</v>
      </c>
      <c r="E6163" s="2">
        <f>IFERROR(VLOOKUP(Tableau2[[#This Row],[PR]],'Taux sortant'!$I$9:$S$167,COLUMN(),0),"")</f>
        <v>12.11</v>
      </c>
      <c r="F6163" s="2">
        <f>IFERROR(VLOOKUP(Tableau2[[#This Row],[PR]],'Taux sortant'!$I$9:$S$167,COLUMN(),0),"")</f>
        <v>9.7100000000000009</v>
      </c>
      <c r="G6163" s="2">
        <f>IFERROR(VLOOKUP(Tableau2[[#This Row],[PR]],'Taux sortant'!$I$9:$S$167,COLUMN(),0),"")</f>
        <v>7</v>
      </c>
      <c r="H6163" s="2">
        <f>IFERROR(VLOOKUP(Tableau2[[#This Row],[PR]],'Taux sortant'!$I$9:$S$167,COLUMN(),0),"")</f>
        <v>4.8099999999999996</v>
      </c>
      <c r="I6163" s="2">
        <f>IFERROR(VLOOKUP(Tableau2[[#This Row],[PR]],'Taux sortant'!$I$9:$S$167,COLUMN(),0),"")</f>
        <v>4.1900000000000004</v>
      </c>
      <c r="J6163" s="2">
        <f>IFERROR(VLOOKUP(Tableau2[[#This Row],[PR]],'Taux sortant'!$I$9:$S$167,COLUMN(),0),"")</f>
        <v>0</v>
      </c>
      <c r="K6163" s="2">
        <f>IFERROR(VLOOKUP(Tableau2[[#This Row],[PR]],'Taux sortant'!$I$9:$S$167,COLUMN(),0),"")</f>
        <v>0</v>
      </c>
      <c r="L6163" s="2" t="str">
        <f>IFERROR(VLOOKUP(Tableau2[[#This Row],[PR]],'Taux sortant'!$I$9:$S$167,COLUMN(),0),"")</f>
        <v/>
      </c>
    </row>
    <row r="6164" spans="1:12" x14ac:dyDescent="0.3">
      <c r="A6164" s="1" t="s">
        <v>2950</v>
      </c>
      <c r="B6164" s="1" t="s">
        <v>1865</v>
      </c>
      <c r="C6164" s="2">
        <f>IFERROR(VLOOKUP(Tableau2[[#This Row],[PR]],'Taux sortant'!$I$9:$S$167,COLUMN(),0),"")</f>
        <v>18.14</v>
      </c>
      <c r="D6164" s="2">
        <f>IFERROR(VLOOKUP(Tableau2[[#This Row],[PR]],'Taux sortant'!$I$9:$S$167,COLUMN(),0),"")</f>
        <v>14.95</v>
      </c>
      <c r="E6164" s="2">
        <f>IFERROR(VLOOKUP(Tableau2[[#This Row],[PR]],'Taux sortant'!$I$9:$S$167,COLUMN(),0),"")</f>
        <v>11.82</v>
      </c>
      <c r="F6164" s="2">
        <f>IFERROR(VLOOKUP(Tableau2[[#This Row],[PR]],'Taux sortant'!$I$9:$S$167,COLUMN(),0),"")</f>
        <v>8.19</v>
      </c>
      <c r="G6164" s="2">
        <f>IFERROR(VLOOKUP(Tableau2[[#This Row],[PR]],'Taux sortant'!$I$9:$S$167,COLUMN(),0),"")</f>
        <v>5.73</v>
      </c>
      <c r="H6164" s="2">
        <f>IFERROR(VLOOKUP(Tableau2[[#This Row],[PR]],'Taux sortant'!$I$9:$S$167,COLUMN(),0),"")</f>
        <v>4.3</v>
      </c>
      <c r="I6164" s="2">
        <f>IFERROR(VLOOKUP(Tableau2[[#This Row],[PR]],'Taux sortant'!$I$9:$S$167,COLUMN(),0),"")</f>
        <v>3.94</v>
      </c>
      <c r="J6164" s="2">
        <f>IFERROR(VLOOKUP(Tableau2[[#This Row],[PR]],'Taux sortant'!$I$9:$S$167,COLUMN(),0),"")</f>
        <v>0</v>
      </c>
      <c r="K6164" s="2">
        <f>IFERROR(VLOOKUP(Tableau2[[#This Row],[PR]],'Taux sortant'!$I$9:$S$167,COLUMN(),0),"")</f>
        <v>0</v>
      </c>
      <c r="L6164" s="2" t="str">
        <f>IFERROR(VLOOKUP(Tableau2[[#This Row],[PR]],'Taux sortant'!$I$9:$S$167,COLUMN(),0),"")</f>
        <v/>
      </c>
    </row>
    <row r="6165" spans="1:12" x14ac:dyDescent="0.3">
      <c r="A6165" s="1" t="s">
        <v>2952</v>
      </c>
      <c r="B6165" s="1" t="s">
        <v>1523</v>
      </c>
      <c r="C6165" s="2">
        <f>IFERROR(VLOOKUP(Tableau2[[#This Row],[PR]],'Taux sortant'!$I$9:$S$167,COLUMN(),0),"")</f>
        <v>20.91</v>
      </c>
      <c r="D6165" s="2">
        <f>IFERROR(VLOOKUP(Tableau2[[#This Row],[PR]],'Taux sortant'!$I$9:$S$167,COLUMN(),0),"")</f>
        <v>16.62</v>
      </c>
      <c r="E6165" s="2">
        <f>IFERROR(VLOOKUP(Tableau2[[#This Row],[PR]],'Taux sortant'!$I$9:$S$167,COLUMN(),0),"")</f>
        <v>12.11</v>
      </c>
      <c r="F6165" s="2">
        <f>IFERROR(VLOOKUP(Tableau2[[#This Row],[PR]],'Taux sortant'!$I$9:$S$167,COLUMN(),0),"")</f>
        <v>9.7100000000000009</v>
      </c>
      <c r="G6165" s="2">
        <f>IFERROR(VLOOKUP(Tableau2[[#This Row],[PR]],'Taux sortant'!$I$9:$S$167,COLUMN(),0),"")</f>
        <v>7</v>
      </c>
      <c r="H6165" s="2">
        <f>IFERROR(VLOOKUP(Tableau2[[#This Row],[PR]],'Taux sortant'!$I$9:$S$167,COLUMN(),0),"")</f>
        <v>4.8099999999999996</v>
      </c>
      <c r="I6165" s="2">
        <f>IFERROR(VLOOKUP(Tableau2[[#This Row],[PR]],'Taux sortant'!$I$9:$S$167,COLUMN(),0),"")</f>
        <v>4.1900000000000004</v>
      </c>
      <c r="J6165" s="2">
        <f>IFERROR(VLOOKUP(Tableau2[[#This Row],[PR]],'Taux sortant'!$I$9:$S$167,COLUMN(),0),"")</f>
        <v>0</v>
      </c>
      <c r="K6165" s="2">
        <f>IFERROR(VLOOKUP(Tableau2[[#This Row],[PR]],'Taux sortant'!$I$9:$S$167,COLUMN(),0),"")</f>
        <v>0</v>
      </c>
      <c r="L6165" s="2" t="str">
        <f>IFERROR(VLOOKUP(Tableau2[[#This Row],[PR]],'Taux sortant'!$I$9:$S$167,COLUMN(),0),"")</f>
        <v/>
      </c>
    </row>
    <row r="6166" spans="1:12" x14ac:dyDescent="0.3">
      <c r="A6166" s="1" t="s">
        <v>2952</v>
      </c>
      <c r="B6166" s="1" t="s">
        <v>3113</v>
      </c>
      <c r="C6166" s="2">
        <f>IFERROR(VLOOKUP(Tableau2[[#This Row],[PR]],'Taux sortant'!$I$9:$S$167,COLUMN(),0),"")</f>
        <v>14.22</v>
      </c>
      <c r="D6166" s="2">
        <f>IFERROR(VLOOKUP(Tableau2[[#This Row],[PR]],'Taux sortant'!$I$9:$S$167,COLUMN(),0),"")</f>
        <v>11.82</v>
      </c>
      <c r="E6166" s="2">
        <f>IFERROR(VLOOKUP(Tableau2[[#This Row],[PR]],'Taux sortant'!$I$9:$S$167,COLUMN(),0),"")</f>
        <v>9.02</v>
      </c>
      <c r="F6166" s="2">
        <f>IFERROR(VLOOKUP(Tableau2[[#This Row],[PR]],'Taux sortant'!$I$9:$S$167,COLUMN(),0),"")</f>
        <v>7.68</v>
      </c>
      <c r="G6166" s="2">
        <f>IFERROR(VLOOKUP(Tableau2[[#This Row],[PR]],'Taux sortant'!$I$9:$S$167,COLUMN(),0),"")</f>
        <v>6.52</v>
      </c>
      <c r="H6166" s="2">
        <f>IFERROR(VLOOKUP(Tableau2[[#This Row],[PR]],'Taux sortant'!$I$9:$S$167,COLUMN(),0),"")</f>
        <v>5.54</v>
      </c>
      <c r="I6166" s="2">
        <f>IFERROR(VLOOKUP(Tableau2[[#This Row],[PR]],'Taux sortant'!$I$9:$S$167,COLUMN(),0),"")</f>
        <v>4.76</v>
      </c>
      <c r="J6166" s="2">
        <f>IFERROR(VLOOKUP(Tableau2[[#This Row],[PR]],'Taux sortant'!$I$9:$S$167,COLUMN(),0),"")</f>
        <v>0</v>
      </c>
      <c r="K6166" s="2">
        <f>IFERROR(VLOOKUP(Tableau2[[#This Row],[PR]],'Taux sortant'!$I$9:$S$167,COLUMN(),0),"")</f>
        <v>0</v>
      </c>
      <c r="L6166" s="2" t="str">
        <f>IFERROR(VLOOKUP(Tableau2[[#This Row],[PR]],'Taux sortant'!$I$9:$S$167,COLUMN(),0),"")</f>
        <v/>
      </c>
    </row>
    <row r="6167" spans="1:12" x14ac:dyDescent="0.3">
      <c r="A6167" s="1" t="s">
        <v>2954</v>
      </c>
      <c r="B6167" s="1" t="s">
        <v>1721</v>
      </c>
      <c r="C6167" s="2">
        <f>IFERROR(VLOOKUP(Tableau2[[#This Row],[PR]],'Taux sortant'!$I$9:$S$167,COLUMN(),0),"")</f>
        <v>17.96</v>
      </c>
      <c r="D6167" s="2">
        <f>IFERROR(VLOOKUP(Tableau2[[#This Row],[PR]],'Taux sortant'!$I$9:$S$167,COLUMN(),0),"")</f>
        <v>14.35</v>
      </c>
      <c r="E6167" s="2">
        <f>IFERROR(VLOOKUP(Tableau2[[#This Row],[PR]],'Taux sortant'!$I$9:$S$167,COLUMN(),0),"")</f>
        <v>9.93</v>
      </c>
      <c r="F6167" s="2">
        <f>IFERROR(VLOOKUP(Tableau2[[#This Row],[PR]],'Taux sortant'!$I$9:$S$167,COLUMN(),0),"")</f>
        <v>7.19</v>
      </c>
      <c r="G6167" s="2">
        <f>IFERROR(VLOOKUP(Tableau2[[#This Row],[PR]],'Taux sortant'!$I$9:$S$167,COLUMN(),0),"")</f>
        <v>5.49</v>
      </c>
      <c r="H6167" s="2">
        <f>IFERROR(VLOOKUP(Tableau2[[#This Row],[PR]],'Taux sortant'!$I$9:$S$167,COLUMN(),0),"")</f>
        <v>4.4400000000000004</v>
      </c>
      <c r="I6167" s="2">
        <f>IFERROR(VLOOKUP(Tableau2[[#This Row],[PR]],'Taux sortant'!$I$9:$S$167,COLUMN(),0),"")</f>
        <v>3.84</v>
      </c>
      <c r="J6167" s="2">
        <f>IFERROR(VLOOKUP(Tableau2[[#This Row],[PR]],'Taux sortant'!$I$9:$S$167,COLUMN(),0),"")</f>
        <v>0</v>
      </c>
      <c r="K6167" s="2">
        <f>IFERROR(VLOOKUP(Tableau2[[#This Row],[PR]],'Taux sortant'!$I$9:$S$167,COLUMN(),0),"")</f>
        <v>0</v>
      </c>
      <c r="L6167" s="2" t="str">
        <f>IFERROR(VLOOKUP(Tableau2[[#This Row],[PR]],'Taux sortant'!$I$9:$S$167,COLUMN(),0),"")</f>
        <v/>
      </c>
    </row>
    <row r="6168" spans="1:12" x14ac:dyDescent="0.3">
      <c r="A6168" s="1" t="s">
        <v>2956</v>
      </c>
      <c r="B6168" s="1" t="s">
        <v>1523</v>
      </c>
      <c r="C6168" s="2">
        <f>IFERROR(VLOOKUP(Tableau2[[#This Row],[PR]],'Taux sortant'!$I$9:$S$167,COLUMN(),0),"")</f>
        <v>20.91</v>
      </c>
      <c r="D6168" s="2">
        <f>IFERROR(VLOOKUP(Tableau2[[#This Row],[PR]],'Taux sortant'!$I$9:$S$167,COLUMN(),0),"")</f>
        <v>16.62</v>
      </c>
      <c r="E6168" s="2">
        <f>IFERROR(VLOOKUP(Tableau2[[#This Row],[PR]],'Taux sortant'!$I$9:$S$167,COLUMN(),0),"")</f>
        <v>12.11</v>
      </c>
      <c r="F6168" s="2">
        <f>IFERROR(VLOOKUP(Tableau2[[#This Row],[PR]],'Taux sortant'!$I$9:$S$167,COLUMN(),0),"")</f>
        <v>9.7100000000000009</v>
      </c>
      <c r="G6168" s="2">
        <f>IFERROR(VLOOKUP(Tableau2[[#This Row],[PR]],'Taux sortant'!$I$9:$S$167,COLUMN(),0),"")</f>
        <v>7</v>
      </c>
      <c r="H6168" s="2">
        <f>IFERROR(VLOOKUP(Tableau2[[#This Row],[PR]],'Taux sortant'!$I$9:$S$167,COLUMN(),0),"")</f>
        <v>4.8099999999999996</v>
      </c>
      <c r="I6168" s="2">
        <f>IFERROR(VLOOKUP(Tableau2[[#This Row],[PR]],'Taux sortant'!$I$9:$S$167,COLUMN(),0),"")</f>
        <v>4.1900000000000004</v>
      </c>
      <c r="J6168" s="2">
        <f>IFERROR(VLOOKUP(Tableau2[[#This Row],[PR]],'Taux sortant'!$I$9:$S$167,COLUMN(),0),"")</f>
        <v>0</v>
      </c>
      <c r="K6168" s="2">
        <f>IFERROR(VLOOKUP(Tableau2[[#This Row],[PR]],'Taux sortant'!$I$9:$S$167,COLUMN(),0),"")</f>
        <v>0</v>
      </c>
      <c r="L6168" s="2" t="str">
        <f>IFERROR(VLOOKUP(Tableau2[[#This Row],[PR]],'Taux sortant'!$I$9:$S$167,COLUMN(),0),"")</f>
        <v/>
      </c>
    </row>
    <row r="6169" spans="1:12" x14ac:dyDescent="0.3">
      <c r="A6169" s="1" t="s">
        <v>2958</v>
      </c>
      <c r="B6169" s="1" t="s">
        <v>1576</v>
      </c>
      <c r="C6169" s="2">
        <f>IFERROR(VLOOKUP(Tableau2[[#This Row],[PR]],'Taux sortant'!$I$9:$S$167,COLUMN(),0),"")</f>
        <v>20.7</v>
      </c>
      <c r="D6169" s="2">
        <f>IFERROR(VLOOKUP(Tableau2[[#This Row],[PR]],'Taux sortant'!$I$9:$S$167,COLUMN(),0),"")</f>
        <v>17.239999999999998</v>
      </c>
      <c r="E6169" s="2">
        <f>IFERROR(VLOOKUP(Tableau2[[#This Row],[PR]],'Taux sortant'!$I$9:$S$167,COLUMN(),0),"")</f>
        <v>13.32</v>
      </c>
      <c r="F6169" s="2">
        <f>IFERROR(VLOOKUP(Tableau2[[#This Row],[PR]],'Taux sortant'!$I$9:$S$167,COLUMN(),0),"")</f>
        <v>9.61</v>
      </c>
      <c r="G6169" s="2">
        <f>IFERROR(VLOOKUP(Tableau2[[#This Row],[PR]],'Taux sortant'!$I$9:$S$167,COLUMN(),0),"")</f>
        <v>6.81</v>
      </c>
      <c r="H6169" s="2">
        <f>IFERROR(VLOOKUP(Tableau2[[#This Row],[PR]],'Taux sortant'!$I$9:$S$167,COLUMN(),0),"")</f>
        <v>4.78</v>
      </c>
      <c r="I6169" s="2">
        <f>IFERROR(VLOOKUP(Tableau2[[#This Row],[PR]],'Taux sortant'!$I$9:$S$167,COLUMN(),0),"")</f>
        <v>3.7</v>
      </c>
      <c r="J6169" s="2">
        <f>IFERROR(VLOOKUP(Tableau2[[#This Row],[PR]],'Taux sortant'!$I$9:$S$167,COLUMN(),0),"")</f>
        <v>0</v>
      </c>
      <c r="K6169" s="2">
        <f>IFERROR(VLOOKUP(Tableau2[[#This Row],[PR]],'Taux sortant'!$I$9:$S$167,COLUMN(),0),"")</f>
        <v>0</v>
      </c>
      <c r="L6169" s="2" t="str">
        <f>IFERROR(VLOOKUP(Tableau2[[#This Row],[PR]],'Taux sortant'!$I$9:$S$167,COLUMN(),0),"")</f>
        <v/>
      </c>
    </row>
    <row r="6170" spans="1:12" x14ac:dyDescent="0.3">
      <c r="A6170" s="1" t="s">
        <v>2960</v>
      </c>
      <c r="B6170" s="1" t="s">
        <v>1533</v>
      </c>
      <c r="C6170" s="2">
        <f>IFERROR(VLOOKUP(Tableau2[[#This Row],[PR]],'Taux sortant'!$I$9:$S$167,COLUMN(),0),"")</f>
        <v>9.59</v>
      </c>
      <c r="D6170" s="2">
        <f>IFERROR(VLOOKUP(Tableau2[[#This Row],[PR]],'Taux sortant'!$I$9:$S$167,COLUMN(),0),"")</f>
        <v>7.53</v>
      </c>
      <c r="E6170" s="2">
        <f>IFERROR(VLOOKUP(Tableau2[[#This Row],[PR]],'Taux sortant'!$I$9:$S$167,COLUMN(),0),"")</f>
        <v>5.2</v>
      </c>
      <c r="F6170" s="2">
        <f>IFERROR(VLOOKUP(Tableau2[[#This Row],[PR]],'Taux sortant'!$I$9:$S$167,COLUMN(),0),"")</f>
        <v>4.08</v>
      </c>
      <c r="G6170" s="2">
        <f>IFERROR(VLOOKUP(Tableau2[[#This Row],[PR]],'Taux sortant'!$I$9:$S$167,COLUMN(),0),"")</f>
        <v>3.34</v>
      </c>
      <c r="H6170" s="2">
        <f>IFERROR(VLOOKUP(Tableau2[[#This Row],[PR]],'Taux sortant'!$I$9:$S$167,COLUMN(),0),"")</f>
        <v>2.88</v>
      </c>
      <c r="I6170" s="2">
        <f>IFERROR(VLOOKUP(Tableau2[[#This Row],[PR]],'Taux sortant'!$I$9:$S$167,COLUMN(),0),"")</f>
        <v>2.59</v>
      </c>
      <c r="J6170" s="2">
        <f>IFERROR(VLOOKUP(Tableau2[[#This Row],[PR]],'Taux sortant'!$I$9:$S$167,COLUMN(),0),"")</f>
        <v>0</v>
      </c>
      <c r="K6170" s="2">
        <f>IFERROR(VLOOKUP(Tableau2[[#This Row],[PR]],'Taux sortant'!$I$9:$S$167,COLUMN(),0),"")</f>
        <v>0</v>
      </c>
      <c r="L6170" s="2" t="str">
        <f>IFERROR(VLOOKUP(Tableau2[[#This Row],[PR]],'Taux sortant'!$I$9:$S$167,COLUMN(),0),"")</f>
        <v/>
      </c>
    </row>
    <row r="6171" spans="1:12" x14ac:dyDescent="0.3">
      <c r="A6171" s="1" t="s">
        <v>2962</v>
      </c>
      <c r="B6171" s="1" t="s">
        <v>1790</v>
      </c>
      <c r="C6171" s="2">
        <f>IFERROR(VLOOKUP(Tableau2[[#This Row],[PR]],'Taux sortant'!$I$9:$S$167,COLUMN(),0),"")</f>
        <v>20.27</v>
      </c>
      <c r="D6171" s="2">
        <f>IFERROR(VLOOKUP(Tableau2[[#This Row],[PR]],'Taux sortant'!$I$9:$S$167,COLUMN(),0),"")</f>
        <v>17.12</v>
      </c>
      <c r="E6171" s="2">
        <f>IFERROR(VLOOKUP(Tableau2[[#This Row],[PR]],'Taux sortant'!$I$9:$S$167,COLUMN(),0),"")</f>
        <v>13.15</v>
      </c>
      <c r="F6171" s="2">
        <f>IFERROR(VLOOKUP(Tableau2[[#This Row],[PR]],'Taux sortant'!$I$9:$S$167,COLUMN(),0),"")</f>
        <v>9.51</v>
      </c>
      <c r="G6171" s="2">
        <f>IFERROR(VLOOKUP(Tableau2[[#This Row],[PR]],'Taux sortant'!$I$9:$S$167,COLUMN(),0),"")</f>
        <v>6.45</v>
      </c>
      <c r="H6171" s="2">
        <f>IFERROR(VLOOKUP(Tableau2[[#This Row],[PR]],'Taux sortant'!$I$9:$S$167,COLUMN(),0),"")</f>
        <v>4.6399999999999997</v>
      </c>
      <c r="I6171" s="2">
        <f>IFERROR(VLOOKUP(Tableau2[[#This Row],[PR]],'Taux sortant'!$I$9:$S$167,COLUMN(),0),"")</f>
        <v>3.62</v>
      </c>
      <c r="J6171" s="2">
        <f>IFERROR(VLOOKUP(Tableau2[[#This Row],[PR]],'Taux sortant'!$I$9:$S$167,COLUMN(),0),"")</f>
        <v>0</v>
      </c>
      <c r="K6171" s="2">
        <f>IFERROR(VLOOKUP(Tableau2[[#This Row],[PR]],'Taux sortant'!$I$9:$S$167,COLUMN(),0),"")</f>
        <v>0</v>
      </c>
      <c r="L6171" s="2" t="str">
        <f>IFERROR(VLOOKUP(Tableau2[[#This Row],[PR]],'Taux sortant'!$I$9:$S$167,COLUMN(),0),"")</f>
        <v/>
      </c>
    </row>
    <row r="6172" spans="1:12" ht="25" x14ac:dyDescent="0.3">
      <c r="A6172" s="1" t="s">
        <v>2964</v>
      </c>
      <c r="B6172" s="1" t="s">
        <v>1587</v>
      </c>
      <c r="C6172" s="2">
        <f>IFERROR(VLOOKUP(Tableau2[[#This Row],[PR]],'Taux sortant'!$I$9:$S$167,COLUMN(),0),"")</f>
        <v>20.91</v>
      </c>
      <c r="D6172" s="2">
        <f>IFERROR(VLOOKUP(Tableau2[[#This Row],[PR]],'Taux sortant'!$I$9:$S$167,COLUMN(),0),"")</f>
        <v>16.62</v>
      </c>
      <c r="E6172" s="2">
        <f>IFERROR(VLOOKUP(Tableau2[[#This Row],[PR]],'Taux sortant'!$I$9:$S$167,COLUMN(),0),"")</f>
        <v>12.11</v>
      </c>
      <c r="F6172" s="2">
        <f>IFERROR(VLOOKUP(Tableau2[[#This Row],[PR]],'Taux sortant'!$I$9:$S$167,COLUMN(),0),"")</f>
        <v>9.7100000000000009</v>
      </c>
      <c r="G6172" s="2">
        <f>IFERROR(VLOOKUP(Tableau2[[#This Row],[PR]],'Taux sortant'!$I$9:$S$167,COLUMN(),0),"")</f>
        <v>7</v>
      </c>
      <c r="H6172" s="2">
        <f>IFERROR(VLOOKUP(Tableau2[[#This Row],[PR]],'Taux sortant'!$I$9:$S$167,COLUMN(),0),"")</f>
        <v>4.8099999999999996</v>
      </c>
      <c r="I6172" s="2">
        <f>IFERROR(VLOOKUP(Tableau2[[#This Row],[PR]],'Taux sortant'!$I$9:$S$167,COLUMN(),0),"")</f>
        <v>4.1900000000000004</v>
      </c>
      <c r="J6172" s="2">
        <f>IFERROR(VLOOKUP(Tableau2[[#This Row],[PR]],'Taux sortant'!$I$9:$S$167,COLUMN(),0),"")</f>
        <v>0</v>
      </c>
      <c r="K6172" s="2">
        <f>IFERROR(VLOOKUP(Tableau2[[#This Row],[PR]],'Taux sortant'!$I$9:$S$167,COLUMN(),0),"")</f>
        <v>0</v>
      </c>
      <c r="L6172" s="2" t="str">
        <f>IFERROR(VLOOKUP(Tableau2[[#This Row],[PR]],'Taux sortant'!$I$9:$S$167,COLUMN(),0),"")</f>
        <v/>
      </c>
    </row>
    <row r="6173" spans="1:12" x14ac:dyDescent="0.3">
      <c r="A6173" s="1" t="s">
        <v>2965</v>
      </c>
      <c r="B6173" s="1" t="s">
        <v>1540</v>
      </c>
      <c r="C6173" s="2">
        <f>IFERROR(VLOOKUP(Tableau2[[#This Row],[PR]],'Taux sortant'!$I$9:$S$167,COLUMN(),0),"")</f>
        <v>9.59</v>
      </c>
      <c r="D6173" s="2">
        <f>IFERROR(VLOOKUP(Tableau2[[#This Row],[PR]],'Taux sortant'!$I$9:$S$167,COLUMN(),0),"")</f>
        <v>7.53</v>
      </c>
      <c r="E6173" s="2">
        <f>IFERROR(VLOOKUP(Tableau2[[#This Row],[PR]],'Taux sortant'!$I$9:$S$167,COLUMN(),0),"")</f>
        <v>5.2</v>
      </c>
      <c r="F6173" s="2">
        <f>IFERROR(VLOOKUP(Tableau2[[#This Row],[PR]],'Taux sortant'!$I$9:$S$167,COLUMN(),0),"")</f>
        <v>4.08</v>
      </c>
      <c r="G6173" s="2">
        <f>IFERROR(VLOOKUP(Tableau2[[#This Row],[PR]],'Taux sortant'!$I$9:$S$167,COLUMN(),0),"")</f>
        <v>3.34</v>
      </c>
      <c r="H6173" s="2">
        <f>IFERROR(VLOOKUP(Tableau2[[#This Row],[PR]],'Taux sortant'!$I$9:$S$167,COLUMN(),0),"")</f>
        <v>2.88</v>
      </c>
      <c r="I6173" s="2">
        <f>IFERROR(VLOOKUP(Tableau2[[#This Row],[PR]],'Taux sortant'!$I$9:$S$167,COLUMN(),0),"")</f>
        <v>2.59</v>
      </c>
      <c r="J6173" s="2">
        <f>IFERROR(VLOOKUP(Tableau2[[#This Row],[PR]],'Taux sortant'!$I$9:$S$167,COLUMN(),0),"")</f>
        <v>0</v>
      </c>
      <c r="K6173" s="2">
        <f>IFERROR(VLOOKUP(Tableau2[[#This Row],[PR]],'Taux sortant'!$I$9:$S$167,COLUMN(),0),"")</f>
        <v>0</v>
      </c>
      <c r="L6173" s="2" t="str">
        <f>IFERROR(VLOOKUP(Tableau2[[#This Row],[PR]],'Taux sortant'!$I$9:$S$167,COLUMN(),0),"")</f>
        <v/>
      </c>
    </row>
    <row r="6174" spans="1:12" x14ac:dyDescent="0.3">
      <c r="A6174" s="1" t="s">
        <v>2967</v>
      </c>
      <c r="B6174" s="1" t="s">
        <v>1570</v>
      </c>
      <c r="C6174" s="2">
        <f>IFERROR(VLOOKUP(Tableau2[[#This Row],[PR]],'Taux sortant'!$I$9:$S$167,COLUMN(),0),"")</f>
        <v>19.86</v>
      </c>
      <c r="D6174" s="2">
        <f>IFERROR(VLOOKUP(Tableau2[[#This Row],[PR]],'Taux sortant'!$I$9:$S$167,COLUMN(),0),"")</f>
        <v>14.64</v>
      </c>
      <c r="E6174" s="2">
        <f>IFERROR(VLOOKUP(Tableau2[[#This Row],[PR]],'Taux sortant'!$I$9:$S$167,COLUMN(),0),"")</f>
        <v>10.78</v>
      </c>
      <c r="F6174" s="2">
        <f>IFERROR(VLOOKUP(Tableau2[[#This Row],[PR]],'Taux sortant'!$I$9:$S$167,COLUMN(),0),"")</f>
        <v>8.1199999999999992</v>
      </c>
      <c r="G6174" s="2">
        <f>IFERROR(VLOOKUP(Tableau2[[#This Row],[PR]],'Taux sortant'!$I$9:$S$167,COLUMN(),0),"")</f>
        <v>6.83</v>
      </c>
      <c r="H6174" s="2">
        <f>IFERROR(VLOOKUP(Tableau2[[#This Row],[PR]],'Taux sortant'!$I$9:$S$167,COLUMN(),0),"")</f>
        <v>5.07</v>
      </c>
      <c r="I6174" s="2">
        <f>IFERROR(VLOOKUP(Tableau2[[#This Row],[PR]],'Taux sortant'!$I$9:$S$167,COLUMN(),0),"")</f>
        <v>4.43</v>
      </c>
      <c r="J6174" s="2">
        <f>IFERROR(VLOOKUP(Tableau2[[#This Row],[PR]],'Taux sortant'!$I$9:$S$167,COLUMN(),0),"")</f>
        <v>0</v>
      </c>
      <c r="K6174" s="2">
        <f>IFERROR(VLOOKUP(Tableau2[[#This Row],[PR]],'Taux sortant'!$I$9:$S$167,COLUMN(),0),"")</f>
        <v>0</v>
      </c>
      <c r="L6174" s="2" t="str">
        <f>IFERROR(VLOOKUP(Tableau2[[#This Row],[PR]],'Taux sortant'!$I$9:$S$167,COLUMN(),0),"")</f>
        <v/>
      </c>
    </row>
    <row r="6175" spans="1:12" x14ac:dyDescent="0.3">
      <c r="A6175" s="1" t="s">
        <v>2969</v>
      </c>
      <c r="B6175" s="1" t="s">
        <v>1576</v>
      </c>
      <c r="C6175" s="2">
        <f>IFERROR(VLOOKUP(Tableau2[[#This Row],[PR]],'Taux sortant'!$I$9:$S$167,COLUMN(),0),"")</f>
        <v>20.7</v>
      </c>
      <c r="D6175" s="2">
        <f>IFERROR(VLOOKUP(Tableau2[[#This Row],[PR]],'Taux sortant'!$I$9:$S$167,COLUMN(),0),"")</f>
        <v>17.239999999999998</v>
      </c>
      <c r="E6175" s="2">
        <f>IFERROR(VLOOKUP(Tableau2[[#This Row],[PR]],'Taux sortant'!$I$9:$S$167,COLUMN(),0),"")</f>
        <v>13.32</v>
      </c>
      <c r="F6175" s="2">
        <f>IFERROR(VLOOKUP(Tableau2[[#This Row],[PR]],'Taux sortant'!$I$9:$S$167,COLUMN(),0),"")</f>
        <v>9.61</v>
      </c>
      <c r="G6175" s="2">
        <f>IFERROR(VLOOKUP(Tableau2[[#This Row],[PR]],'Taux sortant'!$I$9:$S$167,COLUMN(),0),"")</f>
        <v>6.81</v>
      </c>
      <c r="H6175" s="2">
        <f>IFERROR(VLOOKUP(Tableau2[[#This Row],[PR]],'Taux sortant'!$I$9:$S$167,COLUMN(),0),"")</f>
        <v>4.78</v>
      </c>
      <c r="I6175" s="2">
        <f>IFERROR(VLOOKUP(Tableau2[[#This Row],[PR]],'Taux sortant'!$I$9:$S$167,COLUMN(),0),"")</f>
        <v>3.7</v>
      </c>
      <c r="J6175" s="2">
        <f>IFERROR(VLOOKUP(Tableau2[[#This Row],[PR]],'Taux sortant'!$I$9:$S$167,COLUMN(),0),"")</f>
        <v>0</v>
      </c>
      <c r="K6175" s="2">
        <f>IFERROR(VLOOKUP(Tableau2[[#This Row],[PR]],'Taux sortant'!$I$9:$S$167,COLUMN(),0),"")</f>
        <v>0</v>
      </c>
      <c r="L6175" s="2" t="str">
        <f>IFERROR(VLOOKUP(Tableau2[[#This Row],[PR]],'Taux sortant'!$I$9:$S$167,COLUMN(),0),"")</f>
        <v/>
      </c>
    </row>
    <row r="6176" spans="1:12" x14ac:dyDescent="0.3">
      <c r="A6176" s="1" t="s">
        <v>2971</v>
      </c>
      <c r="B6176" s="1" t="s">
        <v>1587</v>
      </c>
      <c r="C6176" s="2">
        <f>IFERROR(VLOOKUP(Tableau2[[#This Row],[PR]],'Taux sortant'!$I$9:$S$167,COLUMN(),0),"")</f>
        <v>20.91</v>
      </c>
      <c r="D6176" s="2">
        <f>IFERROR(VLOOKUP(Tableau2[[#This Row],[PR]],'Taux sortant'!$I$9:$S$167,COLUMN(),0),"")</f>
        <v>16.62</v>
      </c>
      <c r="E6176" s="2">
        <f>IFERROR(VLOOKUP(Tableau2[[#This Row],[PR]],'Taux sortant'!$I$9:$S$167,COLUMN(),0),"")</f>
        <v>12.11</v>
      </c>
      <c r="F6176" s="2">
        <f>IFERROR(VLOOKUP(Tableau2[[#This Row],[PR]],'Taux sortant'!$I$9:$S$167,COLUMN(),0),"")</f>
        <v>9.7100000000000009</v>
      </c>
      <c r="G6176" s="2">
        <f>IFERROR(VLOOKUP(Tableau2[[#This Row],[PR]],'Taux sortant'!$I$9:$S$167,COLUMN(),0),"")</f>
        <v>7</v>
      </c>
      <c r="H6176" s="2">
        <f>IFERROR(VLOOKUP(Tableau2[[#This Row],[PR]],'Taux sortant'!$I$9:$S$167,COLUMN(),0),"")</f>
        <v>4.8099999999999996</v>
      </c>
      <c r="I6176" s="2">
        <f>IFERROR(VLOOKUP(Tableau2[[#This Row],[PR]],'Taux sortant'!$I$9:$S$167,COLUMN(),0),"")</f>
        <v>4.1900000000000004</v>
      </c>
      <c r="J6176" s="2">
        <f>IFERROR(VLOOKUP(Tableau2[[#This Row],[PR]],'Taux sortant'!$I$9:$S$167,COLUMN(),0),"")</f>
        <v>0</v>
      </c>
      <c r="K6176" s="2">
        <f>IFERROR(VLOOKUP(Tableau2[[#This Row],[PR]],'Taux sortant'!$I$9:$S$167,COLUMN(),0),"")</f>
        <v>0</v>
      </c>
      <c r="L6176" s="2" t="str">
        <f>IFERROR(VLOOKUP(Tableau2[[#This Row],[PR]],'Taux sortant'!$I$9:$S$167,COLUMN(),0),"")</f>
        <v/>
      </c>
    </row>
    <row r="6177" spans="1:12" x14ac:dyDescent="0.3">
      <c r="A6177" s="1" t="s">
        <v>1587</v>
      </c>
      <c r="B6177" s="1" t="s">
        <v>1587</v>
      </c>
      <c r="C6177" s="2">
        <f>IFERROR(VLOOKUP(Tableau2[[#This Row],[PR]],'Taux sortant'!$I$9:$S$167,COLUMN(),0),"")</f>
        <v>20.91</v>
      </c>
      <c r="D6177" s="2">
        <f>IFERROR(VLOOKUP(Tableau2[[#This Row],[PR]],'Taux sortant'!$I$9:$S$167,COLUMN(),0),"")</f>
        <v>16.62</v>
      </c>
      <c r="E6177" s="2">
        <f>IFERROR(VLOOKUP(Tableau2[[#This Row],[PR]],'Taux sortant'!$I$9:$S$167,COLUMN(),0),"")</f>
        <v>12.11</v>
      </c>
      <c r="F6177" s="2">
        <f>IFERROR(VLOOKUP(Tableau2[[#This Row],[PR]],'Taux sortant'!$I$9:$S$167,COLUMN(),0),"")</f>
        <v>9.7100000000000009</v>
      </c>
      <c r="G6177" s="2">
        <f>IFERROR(VLOOKUP(Tableau2[[#This Row],[PR]],'Taux sortant'!$I$9:$S$167,COLUMN(),0),"")</f>
        <v>7</v>
      </c>
      <c r="H6177" s="2">
        <f>IFERROR(VLOOKUP(Tableau2[[#This Row],[PR]],'Taux sortant'!$I$9:$S$167,COLUMN(),0),"")</f>
        <v>4.8099999999999996</v>
      </c>
      <c r="I6177" s="2">
        <f>IFERROR(VLOOKUP(Tableau2[[#This Row],[PR]],'Taux sortant'!$I$9:$S$167,COLUMN(),0),"")</f>
        <v>4.1900000000000004</v>
      </c>
      <c r="J6177" s="2">
        <f>IFERROR(VLOOKUP(Tableau2[[#This Row],[PR]],'Taux sortant'!$I$9:$S$167,COLUMN(),0),"")</f>
        <v>0</v>
      </c>
      <c r="K6177" s="2">
        <f>IFERROR(VLOOKUP(Tableau2[[#This Row],[PR]],'Taux sortant'!$I$9:$S$167,COLUMN(),0),"")</f>
        <v>0</v>
      </c>
      <c r="L6177" s="2" t="str">
        <f>IFERROR(VLOOKUP(Tableau2[[#This Row],[PR]],'Taux sortant'!$I$9:$S$167,COLUMN(),0),"")</f>
        <v/>
      </c>
    </row>
    <row r="6178" spans="1:12" x14ac:dyDescent="0.3">
      <c r="A6178" s="1" t="s">
        <v>2974</v>
      </c>
      <c r="B6178" s="1" t="s">
        <v>1682</v>
      </c>
      <c r="C6178" s="2">
        <f>IFERROR(VLOOKUP(Tableau2[[#This Row],[PR]],'Taux sortant'!$I$9:$S$167,COLUMN(),0),"")</f>
        <v>9.59</v>
      </c>
      <c r="D6178" s="2">
        <f>IFERROR(VLOOKUP(Tableau2[[#This Row],[PR]],'Taux sortant'!$I$9:$S$167,COLUMN(),0),"")</f>
        <v>7.53</v>
      </c>
      <c r="E6178" s="2">
        <f>IFERROR(VLOOKUP(Tableau2[[#This Row],[PR]],'Taux sortant'!$I$9:$S$167,COLUMN(),0),"")</f>
        <v>5.2</v>
      </c>
      <c r="F6178" s="2">
        <f>IFERROR(VLOOKUP(Tableau2[[#This Row],[PR]],'Taux sortant'!$I$9:$S$167,COLUMN(),0),"")</f>
        <v>4.08</v>
      </c>
      <c r="G6178" s="2">
        <f>IFERROR(VLOOKUP(Tableau2[[#This Row],[PR]],'Taux sortant'!$I$9:$S$167,COLUMN(),0),"")</f>
        <v>3.34</v>
      </c>
      <c r="H6178" s="2">
        <f>IFERROR(VLOOKUP(Tableau2[[#This Row],[PR]],'Taux sortant'!$I$9:$S$167,COLUMN(),0),"")</f>
        <v>2.88</v>
      </c>
      <c r="I6178" s="2">
        <f>IFERROR(VLOOKUP(Tableau2[[#This Row],[PR]],'Taux sortant'!$I$9:$S$167,COLUMN(),0),"")</f>
        <v>2.59</v>
      </c>
      <c r="J6178" s="2">
        <f>IFERROR(VLOOKUP(Tableau2[[#This Row],[PR]],'Taux sortant'!$I$9:$S$167,COLUMN(),0),"")</f>
        <v>0</v>
      </c>
      <c r="K6178" s="2">
        <f>IFERROR(VLOOKUP(Tableau2[[#This Row],[PR]],'Taux sortant'!$I$9:$S$167,COLUMN(),0),"")</f>
        <v>0</v>
      </c>
      <c r="L6178" s="2" t="str">
        <f>IFERROR(VLOOKUP(Tableau2[[#This Row],[PR]],'Taux sortant'!$I$9:$S$167,COLUMN(),0),"")</f>
        <v/>
      </c>
    </row>
    <row r="6179" spans="1:12" x14ac:dyDescent="0.3">
      <c r="A6179" s="1" t="s">
        <v>3881</v>
      </c>
      <c r="B6179" s="1" t="s">
        <v>3097</v>
      </c>
      <c r="C6179" s="2">
        <f>IFERROR(VLOOKUP(Tableau2[[#This Row],[PR]],'Taux sortant'!$I$9:$S$167,COLUMN(),0),"")</f>
        <v>15.23</v>
      </c>
      <c r="D6179" s="2">
        <f>IFERROR(VLOOKUP(Tableau2[[#This Row],[PR]],'Taux sortant'!$I$9:$S$167,COLUMN(),0),"")</f>
        <v>12.68</v>
      </c>
      <c r="E6179" s="2">
        <f>IFERROR(VLOOKUP(Tableau2[[#This Row],[PR]],'Taux sortant'!$I$9:$S$167,COLUMN(),0),"")</f>
        <v>9.76</v>
      </c>
      <c r="F6179" s="2">
        <f>IFERROR(VLOOKUP(Tableau2[[#This Row],[PR]],'Taux sortant'!$I$9:$S$167,COLUMN(),0),"")</f>
        <v>8.27</v>
      </c>
      <c r="G6179" s="2">
        <f>IFERROR(VLOOKUP(Tableau2[[#This Row],[PR]],'Taux sortant'!$I$9:$S$167,COLUMN(),0),"")</f>
        <v>7.07</v>
      </c>
      <c r="H6179" s="2">
        <f>IFERROR(VLOOKUP(Tableau2[[#This Row],[PR]],'Taux sortant'!$I$9:$S$167,COLUMN(),0),"")</f>
        <v>6.09</v>
      </c>
      <c r="I6179" s="2">
        <f>IFERROR(VLOOKUP(Tableau2[[#This Row],[PR]],'Taux sortant'!$I$9:$S$167,COLUMN(),0),"")</f>
        <v>5.31</v>
      </c>
      <c r="J6179" s="2">
        <f>IFERROR(VLOOKUP(Tableau2[[#This Row],[PR]],'Taux sortant'!$I$9:$S$167,COLUMN(),0),"")</f>
        <v>0</v>
      </c>
      <c r="K6179" s="2">
        <f>IFERROR(VLOOKUP(Tableau2[[#This Row],[PR]],'Taux sortant'!$I$9:$S$167,COLUMN(),0),"")</f>
        <v>0</v>
      </c>
      <c r="L6179" s="2" t="str">
        <f>IFERROR(VLOOKUP(Tableau2[[#This Row],[PR]],'Taux sortant'!$I$9:$S$167,COLUMN(),0),"")</f>
        <v/>
      </c>
    </row>
    <row r="6180" spans="1:12" x14ac:dyDescent="0.3">
      <c r="A6180" s="1" t="s">
        <v>2976</v>
      </c>
      <c r="B6180" s="1" t="s">
        <v>1790</v>
      </c>
      <c r="C6180" s="2">
        <f>IFERROR(VLOOKUP(Tableau2[[#This Row],[PR]],'Taux sortant'!$I$9:$S$167,COLUMN(),0),"")</f>
        <v>20.27</v>
      </c>
      <c r="D6180" s="2">
        <f>IFERROR(VLOOKUP(Tableau2[[#This Row],[PR]],'Taux sortant'!$I$9:$S$167,COLUMN(),0),"")</f>
        <v>17.12</v>
      </c>
      <c r="E6180" s="2">
        <f>IFERROR(VLOOKUP(Tableau2[[#This Row],[PR]],'Taux sortant'!$I$9:$S$167,COLUMN(),0),"")</f>
        <v>13.15</v>
      </c>
      <c r="F6180" s="2">
        <f>IFERROR(VLOOKUP(Tableau2[[#This Row],[PR]],'Taux sortant'!$I$9:$S$167,COLUMN(),0),"")</f>
        <v>9.51</v>
      </c>
      <c r="G6180" s="2">
        <f>IFERROR(VLOOKUP(Tableau2[[#This Row],[PR]],'Taux sortant'!$I$9:$S$167,COLUMN(),0),"")</f>
        <v>6.45</v>
      </c>
      <c r="H6180" s="2">
        <f>IFERROR(VLOOKUP(Tableau2[[#This Row],[PR]],'Taux sortant'!$I$9:$S$167,COLUMN(),0),"")</f>
        <v>4.6399999999999997</v>
      </c>
      <c r="I6180" s="2">
        <f>IFERROR(VLOOKUP(Tableau2[[#This Row],[PR]],'Taux sortant'!$I$9:$S$167,COLUMN(),0),"")</f>
        <v>3.62</v>
      </c>
      <c r="J6180" s="2">
        <f>IFERROR(VLOOKUP(Tableau2[[#This Row],[PR]],'Taux sortant'!$I$9:$S$167,COLUMN(),0),"")</f>
        <v>0</v>
      </c>
      <c r="K6180" s="2">
        <f>IFERROR(VLOOKUP(Tableau2[[#This Row],[PR]],'Taux sortant'!$I$9:$S$167,COLUMN(),0),"")</f>
        <v>0</v>
      </c>
      <c r="L6180" s="2" t="str">
        <f>IFERROR(VLOOKUP(Tableau2[[#This Row],[PR]],'Taux sortant'!$I$9:$S$167,COLUMN(),0),"")</f>
        <v/>
      </c>
    </row>
    <row r="6181" spans="1:12" x14ac:dyDescent="0.3">
      <c r="A6181" s="1" t="s">
        <v>3884</v>
      </c>
      <c r="B6181" s="1" t="s">
        <v>3078</v>
      </c>
      <c r="C6181" s="2">
        <f>IFERROR(VLOOKUP(Tableau2[[#This Row],[PR]],'Taux sortant'!$I$9:$S$167,COLUMN(),0),"")</f>
        <v>15.34</v>
      </c>
      <c r="D6181" s="2">
        <f>IFERROR(VLOOKUP(Tableau2[[#This Row],[PR]],'Taux sortant'!$I$9:$S$167,COLUMN(),0),"")</f>
        <v>12.85</v>
      </c>
      <c r="E6181" s="2">
        <f>IFERROR(VLOOKUP(Tableau2[[#This Row],[PR]],'Taux sortant'!$I$9:$S$167,COLUMN(),0),"")</f>
        <v>9.94</v>
      </c>
      <c r="F6181" s="2">
        <f>IFERROR(VLOOKUP(Tableau2[[#This Row],[PR]],'Taux sortant'!$I$9:$S$167,COLUMN(),0),"")</f>
        <v>8.5399999999999991</v>
      </c>
      <c r="G6181" s="2">
        <f>IFERROR(VLOOKUP(Tableau2[[#This Row],[PR]],'Taux sortant'!$I$9:$S$167,COLUMN(),0),"")</f>
        <v>7.34</v>
      </c>
      <c r="H6181" s="2">
        <f>IFERROR(VLOOKUP(Tableau2[[#This Row],[PR]],'Taux sortant'!$I$9:$S$167,COLUMN(),0),"")</f>
        <v>6.29</v>
      </c>
      <c r="I6181" s="2">
        <f>IFERROR(VLOOKUP(Tableau2[[#This Row],[PR]],'Taux sortant'!$I$9:$S$167,COLUMN(),0),"")</f>
        <v>5.49</v>
      </c>
      <c r="J6181" s="2">
        <f>IFERROR(VLOOKUP(Tableau2[[#This Row],[PR]],'Taux sortant'!$I$9:$S$167,COLUMN(),0),"")</f>
        <v>0</v>
      </c>
      <c r="K6181" s="2">
        <f>IFERROR(VLOOKUP(Tableau2[[#This Row],[PR]],'Taux sortant'!$I$9:$S$167,COLUMN(),0),"")</f>
        <v>0</v>
      </c>
      <c r="L6181" s="2" t="str">
        <f>IFERROR(VLOOKUP(Tableau2[[#This Row],[PR]],'Taux sortant'!$I$9:$S$167,COLUMN(),0),"")</f>
        <v/>
      </c>
    </row>
    <row r="6182" spans="1:12" x14ac:dyDescent="0.3">
      <c r="A6182" s="1" t="s">
        <v>2978</v>
      </c>
      <c r="B6182" s="1" t="s">
        <v>1865</v>
      </c>
      <c r="C6182" s="2">
        <f>IFERROR(VLOOKUP(Tableau2[[#This Row],[PR]],'Taux sortant'!$I$9:$S$167,COLUMN(),0),"")</f>
        <v>18.14</v>
      </c>
      <c r="D6182" s="2">
        <f>IFERROR(VLOOKUP(Tableau2[[#This Row],[PR]],'Taux sortant'!$I$9:$S$167,COLUMN(),0),"")</f>
        <v>14.95</v>
      </c>
      <c r="E6182" s="2">
        <f>IFERROR(VLOOKUP(Tableau2[[#This Row],[PR]],'Taux sortant'!$I$9:$S$167,COLUMN(),0),"")</f>
        <v>11.82</v>
      </c>
      <c r="F6182" s="2">
        <f>IFERROR(VLOOKUP(Tableau2[[#This Row],[PR]],'Taux sortant'!$I$9:$S$167,COLUMN(),0),"")</f>
        <v>8.19</v>
      </c>
      <c r="G6182" s="2">
        <f>IFERROR(VLOOKUP(Tableau2[[#This Row],[PR]],'Taux sortant'!$I$9:$S$167,COLUMN(),0),"")</f>
        <v>5.73</v>
      </c>
      <c r="H6182" s="2">
        <f>IFERROR(VLOOKUP(Tableau2[[#This Row],[PR]],'Taux sortant'!$I$9:$S$167,COLUMN(),0),"")</f>
        <v>4.3</v>
      </c>
      <c r="I6182" s="2">
        <f>IFERROR(VLOOKUP(Tableau2[[#This Row],[PR]],'Taux sortant'!$I$9:$S$167,COLUMN(),0),"")</f>
        <v>3.94</v>
      </c>
      <c r="J6182" s="2">
        <f>IFERROR(VLOOKUP(Tableau2[[#This Row],[PR]],'Taux sortant'!$I$9:$S$167,COLUMN(),0),"")</f>
        <v>0</v>
      </c>
      <c r="K6182" s="2">
        <f>IFERROR(VLOOKUP(Tableau2[[#This Row],[PR]],'Taux sortant'!$I$9:$S$167,COLUMN(),0),"")</f>
        <v>0</v>
      </c>
      <c r="L6182" s="2" t="str">
        <f>IFERROR(VLOOKUP(Tableau2[[#This Row],[PR]],'Taux sortant'!$I$9:$S$167,COLUMN(),0),"")</f>
        <v/>
      </c>
    </row>
    <row r="6183" spans="1:12" x14ac:dyDescent="0.3">
      <c r="A6183" s="1" t="s">
        <v>2980</v>
      </c>
      <c r="B6183" s="1" t="s">
        <v>1682</v>
      </c>
      <c r="C6183" s="2">
        <f>IFERROR(VLOOKUP(Tableau2[[#This Row],[PR]],'Taux sortant'!$I$9:$S$167,COLUMN(),0),"")</f>
        <v>9.59</v>
      </c>
      <c r="D6183" s="2">
        <f>IFERROR(VLOOKUP(Tableau2[[#This Row],[PR]],'Taux sortant'!$I$9:$S$167,COLUMN(),0),"")</f>
        <v>7.53</v>
      </c>
      <c r="E6183" s="2">
        <f>IFERROR(VLOOKUP(Tableau2[[#This Row],[PR]],'Taux sortant'!$I$9:$S$167,COLUMN(),0),"")</f>
        <v>5.2</v>
      </c>
      <c r="F6183" s="2">
        <f>IFERROR(VLOOKUP(Tableau2[[#This Row],[PR]],'Taux sortant'!$I$9:$S$167,COLUMN(),0),"")</f>
        <v>4.08</v>
      </c>
      <c r="G6183" s="2">
        <f>IFERROR(VLOOKUP(Tableau2[[#This Row],[PR]],'Taux sortant'!$I$9:$S$167,COLUMN(),0),"")</f>
        <v>3.34</v>
      </c>
      <c r="H6183" s="2">
        <f>IFERROR(VLOOKUP(Tableau2[[#This Row],[PR]],'Taux sortant'!$I$9:$S$167,COLUMN(),0),"")</f>
        <v>2.88</v>
      </c>
      <c r="I6183" s="2">
        <f>IFERROR(VLOOKUP(Tableau2[[#This Row],[PR]],'Taux sortant'!$I$9:$S$167,COLUMN(),0),"")</f>
        <v>2.59</v>
      </c>
      <c r="J6183" s="2">
        <f>IFERROR(VLOOKUP(Tableau2[[#This Row],[PR]],'Taux sortant'!$I$9:$S$167,COLUMN(),0),"")</f>
        <v>0</v>
      </c>
      <c r="K6183" s="2">
        <f>IFERROR(VLOOKUP(Tableau2[[#This Row],[PR]],'Taux sortant'!$I$9:$S$167,COLUMN(),0),"")</f>
        <v>0</v>
      </c>
      <c r="L6183" s="2" t="str">
        <f>IFERROR(VLOOKUP(Tableau2[[#This Row],[PR]],'Taux sortant'!$I$9:$S$167,COLUMN(),0),"")</f>
        <v/>
      </c>
    </row>
    <row r="6184" spans="1:12" x14ac:dyDescent="0.3">
      <c r="A6184" s="1" t="s">
        <v>2982</v>
      </c>
      <c r="B6184" s="1" t="s">
        <v>1547</v>
      </c>
      <c r="C6184" s="2">
        <f>IFERROR(VLOOKUP(Tableau2[[#This Row],[PR]],'Taux sortant'!$I$9:$S$167,COLUMN(),0),"")</f>
        <v>8.85</v>
      </c>
      <c r="D6184" s="2">
        <f>IFERROR(VLOOKUP(Tableau2[[#This Row],[PR]],'Taux sortant'!$I$9:$S$167,COLUMN(),0),"")</f>
        <v>6.89</v>
      </c>
      <c r="E6184" s="2">
        <f>IFERROR(VLOOKUP(Tableau2[[#This Row],[PR]],'Taux sortant'!$I$9:$S$167,COLUMN(),0),"")</f>
        <v>4.7</v>
      </c>
      <c r="F6184" s="2">
        <f>IFERROR(VLOOKUP(Tableau2[[#This Row],[PR]],'Taux sortant'!$I$9:$S$167,COLUMN(),0),"")</f>
        <v>3.63</v>
      </c>
      <c r="G6184" s="2">
        <f>IFERROR(VLOOKUP(Tableau2[[#This Row],[PR]],'Taux sortant'!$I$9:$S$167,COLUMN(),0),"")</f>
        <v>2.93</v>
      </c>
      <c r="H6184" s="2">
        <f>IFERROR(VLOOKUP(Tableau2[[#This Row],[PR]],'Taux sortant'!$I$9:$S$167,COLUMN(),0),"")</f>
        <v>2.4900000000000002</v>
      </c>
      <c r="I6184" s="2">
        <f>IFERROR(VLOOKUP(Tableau2[[#This Row],[PR]],'Taux sortant'!$I$9:$S$167,COLUMN(),0),"")</f>
        <v>2.21</v>
      </c>
      <c r="J6184" s="2">
        <f>IFERROR(VLOOKUP(Tableau2[[#This Row],[PR]],'Taux sortant'!$I$9:$S$167,COLUMN(),0),"")</f>
        <v>0</v>
      </c>
      <c r="K6184" s="2">
        <f>IFERROR(VLOOKUP(Tableau2[[#This Row],[PR]],'Taux sortant'!$I$9:$S$167,COLUMN(),0),"")</f>
        <v>0</v>
      </c>
      <c r="L6184" s="2" t="str">
        <f>IFERROR(VLOOKUP(Tableau2[[#This Row],[PR]],'Taux sortant'!$I$9:$S$167,COLUMN(),0),"")</f>
        <v/>
      </c>
    </row>
    <row r="6185" spans="1:12" x14ac:dyDescent="0.3">
      <c r="A6185" s="1" t="s">
        <v>2984</v>
      </c>
      <c r="B6185" s="1" t="s">
        <v>1557</v>
      </c>
      <c r="C6185" s="2">
        <f>IFERROR(VLOOKUP(Tableau2[[#This Row],[PR]],'Taux sortant'!$I$9:$S$167,COLUMN(),0),"")</f>
        <v>18.14</v>
      </c>
      <c r="D6185" s="2">
        <f>IFERROR(VLOOKUP(Tableau2[[#This Row],[PR]],'Taux sortant'!$I$9:$S$167,COLUMN(),0),"")</f>
        <v>14.95</v>
      </c>
      <c r="E6185" s="2">
        <f>IFERROR(VLOOKUP(Tableau2[[#This Row],[PR]],'Taux sortant'!$I$9:$S$167,COLUMN(),0),"")</f>
        <v>11.82</v>
      </c>
      <c r="F6185" s="2">
        <f>IFERROR(VLOOKUP(Tableau2[[#This Row],[PR]],'Taux sortant'!$I$9:$S$167,COLUMN(),0),"")</f>
        <v>8.19</v>
      </c>
      <c r="G6185" s="2">
        <f>IFERROR(VLOOKUP(Tableau2[[#This Row],[PR]],'Taux sortant'!$I$9:$S$167,COLUMN(),0),"")</f>
        <v>5.73</v>
      </c>
      <c r="H6185" s="2">
        <f>IFERROR(VLOOKUP(Tableau2[[#This Row],[PR]],'Taux sortant'!$I$9:$S$167,COLUMN(),0),"")</f>
        <v>4.3</v>
      </c>
      <c r="I6185" s="2">
        <f>IFERROR(VLOOKUP(Tableau2[[#This Row],[PR]],'Taux sortant'!$I$9:$S$167,COLUMN(),0),"")</f>
        <v>3.94</v>
      </c>
      <c r="J6185" s="2">
        <f>IFERROR(VLOOKUP(Tableau2[[#This Row],[PR]],'Taux sortant'!$I$9:$S$167,COLUMN(),0),"")</f>
        <v>0</v>
      </c>
      <c r="K6185" s="2">
        <f>IFERROR(VLOOKUP(Tableau2[[#This Row],[PR]],'Taux sortant'!$I$9:$S$167,COLUMN(),0),"")</f>
        <v>0</v>
      </c>
      <c r="L6185" s="2" t="str">
        <f>IFERROR(VLOOKUP(Tableau2[[#This Row],[PR]],'Taux sortant'!$I$9:$S$167,COLUMN(),0),"")</f>
        <v/>
      </c>
    </row>
    <row r="6186" spans="1:12" x14ac:dyDescent="0.3">
      <c r="A6186" s="1" t="s">
        <v>2986</v>
      </c>
      <c r="B6186" s="1" t="s">
        <v>1790</v>
      </c>
      <c r="C6186" s="2">
        <f>IFERROR(VLOOKUP(Tableau2[[#This Row],[PR]],'Taux sortant'!$I$9:$S$167,COLUMN(),0),"")</f>
        <v>20.27</v>
      </c>
      <c r="D6186" s="2">
        <f>IFERROR(VLOOKUP(Tableau2[[#This Row],[PR]],'Taux sortant'!$I$9:$S$167,COLUMN(),0),"")</f>
        <v>17.12</v>
      </c>
      <c r="E6186" s="2">
        <f>IFERROR(VLOOKUP(Tableau2[[#This Row],[PR]],'Taux sortant'!$I$9:$S$167,COLUMN(),0),"")</f>
        <v>13.15</v>
      </c>
      <c r="F6186" s="2">
        <f>IFERROR(VLOOKUP(Tableau2[[#This Row],[PR]],'Taux sortant'!$I$9:$S$167,COLUMN(),0),"")</f>
        <v>9.51</v>
      </c>
      <c r="G6186" s="2">
        <f>IFERROR(VLOOKUP(Tableau2[[#This Row],[PR]],'Taux sortant'!$I$9:$S$167,COLUMN(),0),"")</f>
        <v>6.45</v>
      </c>
      <c r="H6186" s="2">
        <f>IFERROR(VLOOKUP(Tableau2[[#This Row],[PR]],'Taux sortant'!$I$9:$S$167,COLUMN(),0),"")</f>
        <v>4.6399999999999997</v>
      </c>
      <c r="I6186" s="2">
        <f>IFERROR(VLOOKUP(Tableau2[[#This Row],[PR]],'Taux sortant'!$I$9:$S$167,COLUMN(),0),"")</f>
        <v>3.62</v>
      </c>
      <c r="J6186" s="2">
        <f>IFERROR(VLOOKUP(Tableau2[[#This Row],[PR]],'Taux sortant'!$I$9:$S$167,COLUMN(),0),"")</f>
        <v>0</v>
      </c>
      <c r="K6186" s="2">
        <f>IFERROR(VLOOKUP(Tableau2[[#This Row],[PR]],'Taux sortant'!$I$9:$S$167,COLUMN(),0),"")</f>
        <v>0</v>
      </c>
      <c r="L6186" s="2" t="str">
        <f>IFERROR(VLOOKUP(Tableau2[[#This Row],[PR]],'Taux sortant'!$I$9:$S$167,COLUMN(),0),"")</f>
        <v/>
      </c>
    </row>
    <row r="6187" spans="1:12" x14ac:dyDescent="0.3">
      <c r="A6187" s="1" t="s">
        <v>2988</v>
      </c>
      <c r="B6187" s="1" t="s">
        <v>1695</v>
      </c>
      <c r="C6187" s="2">
        <f>IFERROR(VLOOKUP(Tableau2[[#This Row],[PR]],'Taux sortant'!$I$9:$S$167,COLUMN(),0),"")</f>
        <v>9.59</v>
      </c>
      <c r="D6187" s="2">
        <f>IFERROR(VLOOKUP(Tableau2[[#This Row],[PR]],'Taux sortant'!$I$9:$S$167,COLUMN(),0),"")</f>
        <v>7.53</v>
      </c>
      <c r="E6187" s="2">
        <f>IFERROR(VLOOKUP(Tableau2[[#This Row],[PR]],'Taux sortant'!$I$9:$S$167,COLUMN(),0),"")</f>
        <v>5.2</v>
      </c>
      <c r="F6187" s="2">
        <f>IFERROR(VLOOKUP(Tableau2[[#This Row],[PR]],'Taux sortant'!$I$9:$S$167,COLUMN(),0),"")</f>
        <v>4.08</v>
      </c>
      <c r="G6187" s="2">
        <f>IFERROR(VLOOKUP(Tableau2[[#This Row],[PR]],'Taux sortant'!$I$9:$S$167,COLUMN(),0),"")</f>
        <v>3.34</v>
      </c>
      <c r="H6187" s="2">
        <f>IFERROR(VLOOKUP(Tableau2[[#This Row],[PR]],'Taux sortant'!$I$9:$S$167,COLUMN(),0),"")</f>
        <v>2.88</v>
      </c>
      <c r="I6187" s="2">
        <f>IFERROR(VLOOKUP(Tableau2[[#This Row],[PR]],'Taux sortant'!$I$9:$S$167,COLUMN(),0),"")</f>
        <v>2.59</v>
      </c>
      <c r="J6187" s="2">
        <f>IFERROR(VLOOKUP(Tableau2[[#This Row],[PR]],'Taux sortant'!$I$9:$S$167,COLUMN(),0),"")</f>
        <v>0</v>
      </c>
      <c r="K6187" s="2">
        <f>IFERROR(VLOOKUP(Tableau2[[#This Row],[PR]],'Taux sortant'!$I$9:$S$167,COLUMN(),0),"")</f>
        <v>0</v>
      </c>
      <c r="L6187" s="2" t="str">
        <f>IFERROR(VLOOKUP(Tableau2[[#This Row],[PR]],'Taux sortant'!$I$9:$S$167,COLUMN(),0),"")</f>
        <v/>
      </c>
    </row>
    <row r="6188" spans="1:12" x14ac:dyDescent="0.3">
      <c r="A6188" s="1" t="s">
        <v>2990</v>
      </c>
      <c r="B6188" s="1" t="s">
        <v>1816</v>
      </c>
      <c r="C6188" s="2">
        <f>IFERROR(VLOOKUP(Tableau2[[#This Row],[PR]],'Taux sortant'!$I$9:$S$167,COLUMN(),0),"")</f>
        <v>18.93</v>
      </c>
      <c r="D6188" s="2">
        <f>IFERROR(VLOOKUP(Tableau2[[#This Row],[PR]],'Taux sortant'!$I$9:$S$167,COLUMN(),0),"")</f>
        <v>14.85</v>
      </c>
      <c r="E6188" s="2">
        <f>IFERROR(VLOOKUP(Tableau2[[#This Row],[PR]],'Taux sortant'!$I$9:$S$167,COLUMN(),0),"")</f>
        <v>11.22</v>
      </c>
      <c r="F6188" s="2">
        <f>IFERROR(VLOOKUP(Tableau2[[#This Row],[PR]],'Taux sortant'!$I$9:$S$167,COLUMN(),0),"")</f>
        <v>8.25</v>
      </c>
      <c r="G6188" s="2">
        <f>IFERROR(VLOOKUP(Tableau2[[#This Row],[PR]],'Taux sortant'!$I$9:$S$167,COLUMN(),0),"")</f>
        <v>5.71</v>
      </c>
      <c r="H6188" s="2">
        <f>IFERROR(VLOOKUP(Tableau2[[#This Row],[PR]],'Taux sortant'!$I$9:$S$167,COLUMN(),0),"")</f>
        <v>4.21</v>
      </c>
      <c r="I6188" s="2">
        <f>IFERROR(VLOOKUP(Tableau2[[#This Row],[PR]],'Taux sortant'!$I$9:$S$167,COLUMN(),0),"")</f>
        <v>3.29</v>
      </c>
      <c r="J6188" s="2">
        <f>IFERROR(VLOOKUP(Tableau2[[#This Row],[PR]],'Taux sortant'!$I$9:$S$167,COLUMN(),0),"")</f>
        <v>0</v>
      </c>
      <c r="K6188" s="2">
        <f>IFERROR(VLOOKUP(Tableau2[[#This Row],[PR]],'Taux sortant'!$I$9:$S$167,COLUMN(),0),"")</f>
        <v>0</v>
      </c>
      <c r="L6188" s="2" t="str">
        <f>IFERROR(VLOOKUP(Tableau2[[#This Row],[PR]],'Taux sortant'!$I$9:$S$167,COLUMN(),0),"")</f>
        <v/>
      </c>
    </row>
    <row r="6189" spans="1:12" x14ac:dyDescent="0.3">
      <c r="A6189" s="1" t="s">
        <v>2992</v>
      </c>
      <c r="B6189" s="1" t="s">
        <v>112</v>
      </c>
      <c r="C6189" s="2">
        <f>IFERROR(VLOOKUP(Tableau2[[#This Row],[PR]],'Taux sortant'!$I$9:$S$167,COLUMN(),0),"")</f>
        <v>19.39</v>
      </c>
      <c r="D6189" s="2">
        <f>IFERROR(VLOOKUP(Tableau2[[#This Row],[PR]],'Taux sortant'!$I$9:$S$167,COLUMN(),0),"")</f>
        <v>15.4</v>
      </c>
      <c r="E6189" s="2">
        <f>IFERROR(VLOOKUP(Tableau2[[#This Row],[PR]],'Taux sortant'!$I$9:$S$167,COLUMN(),0),"")</f>
        <v>11.05</v>
      </c>
      <c r="F6189" s="2">
        <f>IFERROR(VLOOKUP(Tableau2[[#This Row],[PR]],'Taux sortant'!$I$9:$S$167,COLUMN(),0),"")</f>
        <v>8.92</v>
      </c>
      <c r="G6189" s="2">
        <f>IFERROR(VLOOKUP(Tableau2[[#This Row],[PR]],'Taux sortant'!$I$9:$S$167,COLUMN(),0),"")</f>
        <v>7.15</v>
      </c>
      <c r="H6189" s="2">
        <f>IFERROR(VLOOKUP(Tableau2[[#This Row],[PR]],'Taux sortant'!$I$9:$S$167,COLUMN(),0),"")</f>
        <v>5.51</v>
      </c>
      <c r="I6189" s="2">
        <f>IFERROR(VLOOKUP(Tableau2[[#This Row],[PR]],'Taux sortant'!$I$9:$S$167,COLUMN(),0),"")</f>
        <v>4.75</v>
      </c>
      <c r="J6189" s="2">
        <f>IFERROR(VLOOKUP(Tableau2[[#This Row],[PR]],'Taux sortant'!$I$9:$S$167,COLUMN(),0),"")</f>
        <v>0</v>
      </c>
      <c r="K6189" s="2">
        <f>IFERROR(VLOOKUP(Tableau2[[#This Row],[PR]],'Taux sortant'!$I$9:$S$167,COLUMN(),0),"")</f>
        <v>0</v>
      </c>
      <c r="L6189" s="2" t="str">
        <f>IFERROR(VLOOKUP(Tableau2[[#This Row],[PR]],'Taux sortant'!$I$9:$S$167,COLUMN(),0),"")</f>
        <v/>
      </c>
    </row>
    <row r="6190" spans="1:12" x14ac:dyDescent="0.3">
      <c r="A6190" s="1" t="s">
        <v>2994</v>
      </c>
      <c r="B6190" s="1" t="s">
        <v>1721</v>
      </c>
      <c r="C6190" s="2">
        <f>IFERROR(VLOOKUP(Tableau2[[#This Row],[PR]],'Taux sortant'!$I$9:$S$167,COLUMN(),0),"")</f>
        <v>17.96</v>
      </c>
      <c r="D6190" s="2">
        <f>IFERROR(VLOOKUP(Tableau2[[#This Row],[PR]],'Taux sortant'!$I$9:$S$167,COLUMN(),0),"")</f>
        <v>14.35</v>
      </c>
      <c r="E6190" s="2">
        <f>IFERROR(VLOOKUP(Tableau2[[#This Row],[PR]],'Taux sortant'!$I$9:$S$167,COLUMN(),0),"")</f>
        <v>9.93</v>
      </c>
      <c r="F6190" s="2">
        <f>IFERROR(VLOOKUP(Tableau2[[#This Row],[PR]],'Taux sortant'!$I$9:$S$167,COLUMN(),0),"")</f>
        <v>7.19</v>
      </c>
      <c r="G6190" s="2">
        <f>IFERROR(VLOOKUP(Tableau2[[#This Row],[PR]],'Taux sortant'!$I$9:$S$167,COLUMN(),0),"")</f>
        <v>5.49</v>
      </c>
      <c r="H6190" s="2">
        <f>IFERROR(VLOOKUP(Tableau2[[#This Row],[PR]],'Taux sortant'!$I$9:$S$167,COLUMN(),0),"")</f>
        <v>4.4400000000000004</v>
      </c>
      <c r="I6190" s="2">
        <f>IFERROR(VLOOKUP(Tableau2[[#This Row],[PR]],'Taux sortant'!$I$9:$S$167,COLUMN(),0),"")</f>
        <v>3.84</v>
      </c>
      <c r="J6190" s="2">
        <f>IFERROR(VLOOKUP(Tableau2[[#This Row],[PR]],'Taux sortant'!$I$9:$S$167,COLUMN(),0),"")</f>
        <v>0</v>
      </c>
      <c r="K6190" s="2">
        <f>IFERROR(VLOOKUP(Tableau2[[#This Row],[PR]],'Taux sortant'!$I$9:$S$167,COLUMN(),0),"")</f>
        <v>0</v>
      </c>
      <c r="L6190" s="2" t="str">
        <f>IFERROR(VLOOKUP(Tableau2[[#This Row],[PR]],'Taux sortant'!$I$9:$S$167,COLUMN(),0),"")</f>
        <v/>
      </c>
    </row>
    <row r="6191" spans="1:12" x14ac:dyDescent="0.3">
      <c r="A6191" s="1" t="s">
        <v>2995</v>
      </c>
      <c r="B6191" s="1" t="s">
        <v>1570</v>
      </c>
      <c r="C6191" s="2">
        <f>IFERROR(VLOOKUP(Tableau2[[#This Row],[PR]],'Taux sortant'!$I$9:$S$167,COLUMN(),0),"")</f>
        <v>19.86</v>
      </c>
      <c r="D6191" s="2">
        <f>IFERROR(VLOOKUP(Tableau2[[#This Row],[PR]],'Taux sortant'!$I$9:$S$167,COLUMN(),0),"")</f>
        <v>14.64</v>
      </c>
      <c r="E6191" s="2">
        <f>IFERROR(VLOOKUP(Tableau2[[#This Row],[PR]],'Taux sortant'!$I$9:$S$167,COLUMN(),0),"")</f>
        <v>10.78</v>
      </c>
      <c r="F6191" s="2">
        <f>IFERROR(VLOOKUP(Tableau2[[#This Row],[PR]],'Taux sortant'!$I$9:$S$167,COLUMN(),0),"")</f>
        <v>8.1199999999999992</v>
      </c>
      <c r="G6191" s="2">
        <f>IFERROR(VLOOKUP(Tableau2[[#This Row],[PR]],'Taux sortant'!$I$9:$S$167,COLUMN(),0),"")</f>
        <v>6.83</v>
      </c>
      <c r="H6191" s="2">
        <f>IFERROR(VLOOKUP(Tableau2[[#This Row],[PR]],'Taux sortant'!$I$9:$S$167,COLUMN(),0),"")</f>
        <v>5.07</v>
      </c>
      <c r="I6191" s="2">
        <f>IFERROR(VLOOKUP(Tableau2[[#This Row],[PR]],'Taux sortant'!$I$9:$S$167,COLUMN(),0),"")</f>
        <v>4.43</v>
      </c>
      <c r="J6191" s="2">
        <f>IFERROR(VLOOKUP(Tableau2[[#This Row],[PR]],'Taux sortant'!$I$9:$S$167,COLUMN(),0),"")</f>
        <v>0</v>
      </c>
      <c r="K6191" s="2">
        <f>IFERROR(VLOOKUP(Tableau2[[#This Row],[PR]],'Taux sortant'!$I$9:$S$167,COLUMN(),0),"")</f>
        <v>0</v>
      </c>
      <c r="L6191" s="2" t="str">
        <f>IFERROR(VLOOKUP(Tableau2[[#This Row],[PR]],'Taux sortant'!$I$9:$S$167,COLUMN(),0),"")</f>
        <v/>
      </c>
    </row>
    <row r="6192" spans="1:12" x14ac:dyDescent="0.3">
      <c r="A6192" s="1" t="s">
        <v>2997</v>
      </c>
      <c r="B6192" s="1" t="s">
        <v>1529</v>
      </c>
      <c r="C6192" s="2">
        <f>IFERROR(VLOOKUP(Tableau2[[#This Row],[PR]],'Taux sortant'!$I$9:$S$167,COLUMN(),0),"")</f>
        <v>8.85</v>
      </c>
      <c r="D6192" s="2">
        <f>IFERROR(VLOOKUP(Tableau2[[#This Row],[PR]],'Taux sortant'!$I$9:$S$167,COLUMN(),0),"")</f>
        <v>6.89</v>
      </c>
      <c r="E6192" s="2">
        <f>IFERROR(VLOOKUP(Tableau2[[#This Row],[PR]],'Taux sortant'!$I$9:$S$167,COLUMN(),0),"")</f>
        <v>4.7</v>
      </c>
      <c r="F6192" s="2">
        <f>IFERROR(VLOOKUP(Tableau2[[#This Row],[PR]],'Taux sortant'!$I$9:$S$167,COLUMN(),0),"")</f>
        <v>3.63</v>
      </c>
      <c r="G6192" s="2">
        <f>IFERROR(VLOOKUP(Tableau2[[#This Row],[PR]],'Taux sortant'!$I$9:$S$167,COLUMN(),0),"")</f>
        <v>2.93</v>
      </c>
      <c r="H6192" s="2">
        <f>IFERROR(VLOOKUP(Tableau2[[#This Row],[PR]],'Taux sortant'!$I$9:$S$167,COLUMN(),0),"")</f>
        <v>2.4900000000000002</v>
      </c>
      <c r="I6192" s="2">
        <f>IFERROR(VLOOKUP(Tableau2[[#This Row],[PR]],'Taux sortant'!$I$9:$S$167,COLUMN(),0),"")</f>
        <v>2.21</v>
      </c>
      <c r="J6192" s="2">
        <f>IFERROR(VLOOKUP(Tableau2[[#This Row],[PR]],'Taux sortant'!$I$9:$S$167,COLUMN(),0),"")</f>
        <v>0</v>
      </c>
      <c r="K6192" s="2">
        <f>IFERROR(VLOOKUP(Tableau2[[#This Row],[PR]],'Taux sortant'!$I$9:$S$167,COLUMN(),0),"")</f>
        <v>0</v>
      </c>
      <c r="L6192" s="2" t="str">
        <f>IFERROR(VLOOKUP(Tableau2[[#This Row],[PR]],'Taux sortant'!$I$9:$S$167,COLUMN(),0),"")</f>
        <v/>
      </c>
    </row>
    <row r="6193" spans="1:12" x14ac:dyDescent="0.3">
      <c r="A6193" s="1" t="s">
        <v>2999</v>
      </c>
      <c r="B6193" s="1" t="s">
        <v>1523</v>
      </c>
      <c r="C6193" s="2">
        <f>IFERROR(VLOOKUP(Tableau2[[#This Row],[PR]],'Taux sortant'!$I$9:$S$167,COLUMN(),0),"")</f>
        <v>20.91</v>
      </c>
      <c r="D6193" s="2">
        <f>IFERROR(VLOOKUP(Tableau2[[#This Row],[PR]],'Taux sortant'!$I$9:$S$167,COLUMN(),0),"")</f>
        <v>16.62</v>
      </c>
      <c r="E6193" s="2">
        <f>IFERROR(VLOOKUP(Tableau2[[#This Row],[PR]],'Taux sortant'!$I$9:$S$167,COLUMN(),0),"")</f>
        <v>12.11</v>
      </c>
      <c r="F6193" s="2">
        <f>IFERROR(VLOOKUP(Tableau2[[#This Row],[PR]],'Taux sortant'!$I$9:$S$167,COLUMN(),0),"")</f>
        <v>9.7100000000000009</v>
      </c>
      <c r="G6193" s="2">
        <f>IFERROR(VLOOKUP(Tableau2[[#This Row],[PR]],'Taux sortant'!$I$9:$S$167,COLUMN(),0),"")</f>
        <v>7</v>
      </c>
      <c r="H6193" s="2">
        <f>IFERROR(VLOOKUP(Tableau2[[#This Row],[PR]],'Taux sortant'!$I$9:$S$167,COLUMN(),0),"")</f>
        <v>4.8099999999999996</v>
      </c>
      <c r="I6193" s="2">
        <f>IFERROR(VLOOKUP(Tableau2[[#This Row],[PR]],'Taux sortant'!$I$9:$S$167,COLUMN(),0),"")</f>
        <v>4.1900000000000004</v>
      </c>
      <c r="J6193" s="2">
        <f>IFERROR(VLOOKUP(Tableau2[[#This Row],[PR]],'Taux sortant'!$I$9:$S$167,COLUMN(),0),"")</f>
        <v>0</v>
      </c>
      <c r="K6193" s="2">
        <f>IFERROR(VLOOKUP(Tableau2[[#This Row],[PR]],'Taux sortant'!$I$9:$S$167,COLUMN(),0),"")</f>
        <v>0</v>
      </c>
      <c r="L6193" s="2" t="str">
        <f>IFERROR(VLOOKUP(Tableau2[[#This Row],[PR]],'Taux sortant'!$I$9:$S$167,COLUMN(),0),"")</f>
        <v/>
      </c>
    </row>
    <row r="6194" spans="1:12" x14ac:dyDescent="0.3">
      <c r="A6194" s="1" t="s">
        <v>3001</v>
      </c>
      <c r="B6194" s="1" t="s">
        <v>1543</v>
      </c>
      <c r="C6194" s="2">
        <f>IFERROR(VLOOKUP(Tableau2[[#This Row],[PR]],'Taux sortant'!$I$9:$S$167,COLUMN(),0),"")</f>
        <v>23.63</v>
      </c>
      <c r="D6194" s="2">
        <f>IFERROR(VLOOKUP(Tableau2[[#This Row],[PR]],'Taux sortant'!$I$9:$S$167,COLUMN(),0),"")</f>
        <v>18.579999999999998</v>
      </c>
      <c r="E6194" s="2">
        <f>IFERROR(VLOOKUP(Tableau2[[#This Row],[PR]],'Taux sortant'!$I$9:$S$167,COLUMN(),0),"")</f>
        <v>13.97</v>
      </c>
      <c r="F6194" s="2">
        <f>IFERROR(VLOOKUP(Tableau2[[#This Row],[PR]],'Taux sortant'!$I$9:$S$167,COLUMN(),0),"")</f>
        <v>11.28</v>
      </c>
      <c r="G6194" s="2">
        <f>IFERROR(VLOOKUP(Tableau2[[#This Row],[PR]],'Taux sortant'!$I$9:$S$167,COLUMN(),0),"")</f>
        <v>8.2799999999999994</v>
      </c>
      <c r="H6194" s="2">
        <f>IFERROR(VLOOKUP(Tableau2[[#This Row],[PR]],'Taux sortant'!$I$9:$S$167,COLUMN(),0),"")</f>
        <v>6.16</v>
      </c>
      <c r="I6194" s="2">
        <f>IFERROR(VLOOKUP(Tableau2[[#This Row],[PR]],'Taux sortant'!$I$9:$S$167,COLUMN(),0),"")</f>
        <v>5.49</v>
      </c>
      <c r="J6194" s="2">
        <f>IFERROR(VLOOKUP(Tableau2[[#This Row],[PR]],'Taux sortant'!$I$9:$S$167,COLUMN(),0),"")</f>
        <v>0</v>
      </c>
      <c r="K6194" s="2">
        <f>IFERROR(VLOOKUP(Tableau2[[#This Row],[PR]],'Taux sortant'!$I$9:$S$167,COLUMN(),0),"")</f>
        <v>0</v>
      </c>
      <c r="L6194" s="2" t="str">
        <f>IFERROR(VLOOKUP(Tableau2[[#This Row],[PR]],'Taux sortant'!$I$9:$S$167,COLUMN(),0),"")</f>
        <v/>
      </c>
    </row>
    <row r="6195" spans="1:12" x14ac:dyDescent="0.3">
      <c r="A6195" s="1" t="s">
        <v>3003</v>
      </c>
      <c r="B6195" s="1" t="s">
        <v>1549</v>
      </c>
      <c r="C6195" s="2">
        <f>IFERROR(VLOOKUP(Tableau2[[#This Row],[PR]],'Taux sortant'!$I$9:$S$167,COLUMN(),0),"")</f>
        <v>20.5</v>
      </c>
      <c r="D6195" s="2">
        <f>IFERROR(VLOOKUP(Tableau2[[#This Row],[PR]],'Taux sortant'!$I$9:$S$167,COLUMN(),0),"")</f>
        <v>15.85</v>
      </c>
      <c r="E6195" s="2">
        <f>IFERROR(VLOOKUP(Tableau2[[#This Row],[PR]],'Taux sortant'!$I$9:$S$167,COLUMN(),0),"")</f>
        <v>12.24</v>
      </c>
      <c r="F6195" s="2">
        <f>IFERROR(VLOOKUP(Tableau2[[#This Row],[PR]],'Taux sortant'!$I$9:$S$167,COLUMN(),0),"")</f>
        <v>9.4</v>
      </c>
      <c r="G6195" s="2">
        <f>IFERROR(VLOOKUP(Tableau2[[#This Row],[PR]],'Taux sortant'!$I$9:$S$167,COLUMN(),0),"")</f>
        <v>7.62</v>
      </c>
      <c r="H6195" s="2">
        <f>IFERROR(VLOOKUP(Tableau2[[#This Row],[PR]],'Taux sortant'!$I$9:$S$167,COLUMN(),0),"")</f>
        <v>6.35</v>
      </c>
      <c r="I6195" s="2">
        <f>IFERROR(VLOOKUP(Tableau2[[#This Row],[PR]],'Taux sortant'!$I$9:$S$167,COLUMN(),0),"")</f>
        <v>5.47</v>
      </c>
      <c r="J6195" s="2">
        <f>IFERROR(VLOOKUP(Tableau2[[#This Row],[PR]],'Taux sortant'!$I$9:$S$167,COLUMN(),0),"")</f>
        <v>0</v>
      </c>
      <c r="K6195" s="2">
        <f>IFERROR(VLOOKUP(Tableau2[[#This Row],[PR]],'Taux sortant'!$I$9:$S$167,COLUMN(),0),"")</f>
        <v>0</v>
      </c>
      <c r="L6195" s="2" t="str">
        <f>IFERROR(VLOOKUP(Tableau2[[#This Row],[PR]],'Taux sortant'!$I$9:$S$167,COLUMN(),0),"")</f>
        <v/>
      </c>
    </row>
    <row r="6196" spans="1:12" x14ac:dyDescent="0.3">
      <c r="A6196" s="1" t="s">
        <v>3005</v>
      </c>
      <c r="B6196" s="1" t="s">
        <v>1533</v>
      </c>
      <c r="C6196" s="2">
        <f>IFERROR(VLOOKUP(Tableau2[[#This Row],[PR]],'Taux sortant'!$I$9:$S$167,COLUMN(),0),"")</f>
        <v>9.59</v>
      </c>
      <c r="D6196" s="2">
        <f>IFERROR(VLOOKUP(Tableau2[[#This Row],[PR]],'Taux sortant'!$I$9:$S$167,COLUMN(),0),"")</f>
        <v>7.53</v>
      </c>
      <c r="E6196" s="2">
        <f>IFERROR(VLOOKUP(Tableau2[[#This Row],[PR]],'Taux sortant'!$I$9:$S$167,COLUMN(),0),"")</f>
        <v>5.2</v>
      </c>
      <c r="F6196" s="2">
        <f>IFERROR(VLOOKUP(Tableau2[[#This Row],[PR]],'Taux sortant'!$I$9:$S$167,COLUMN(),0),"")</f>
        <v>4.08</v>
      </c>
      <c r="G6196" s="2">
        <f>IFERROR(VLOOKUP(Tableau2[[#This Row],[PR]],'Taux sortant'!$I$9:$S$167,COLUMN(),0),"")</f>
        <v>3.34</v>
      </c>
      <c r="H6196" s="2">
        <f>IFERROR(VLOOKUP(Tableau2[[#This Row],[PR]],'Taux sortant'!$I$9:$S$167,COLUMN(),0),"")</f>
        <v>2.88</v>
      </c>
      <c r="I6196" s="2">
        <f>IFERROR(VLOOKUP(Tableau2[[#This Row],[PR]],'Taux sortant'!$I$9:$S$167,COLUMN(),0),"")</f>
        <v>2.59</v>
      </c>
      <c r="J6196" s="2">
        <f>IFERROR(VLOOKUP(Tableau2[[#This Row],[PR]],'Taux sortant'!$I$9:$S$167,COLUMN(),0),"")</f>
        <v>0</v>
      </c>
      <c r="K6196" s="2">
        <f>IFERROR(VLOOKUP(Tableau2[[#This Row],[PR]],'Taux sortant'!$I$9:$S$167,COLUMN(),0),"")</f>
        <v>0</v>
      </c>
      <c r="L6196" s="2" t="str">
        <f>IFERROR(VLOOKUP(Tableau2[[#This Row],[PR]],'Taux sortant'!$I$9:$S$167,COLUMN(),0),"")</f>
        <v/>
      </c>
    </row>
    <row r="6197" spans="1:12" x14ac:dyDescent="0.3">
      <c r="A6197" s="1" t="s">
        <v>3007</v>
      </c>
      <c r="B6197" s="1" t="s">
        <v>1547</v>
      </c>
      <c r="C6197" s="2">
        <f>IFERROR(VLOOKUP(Tableau2[[#This Row],[PR]],'Taux sortant'!$I$9:$S$167,COLUMN(),0),"")</f>
        <v>8.85</v>
      </c>
      <c r="D6197" s="2">
        <f>IFERROR(VLOOKUP(Tableau2[[#This Row],[PR]],'Taux sortant'!$I$9:$S$167,COLUMN(),0),"")</f>
        <v>6.89</v>
      </c>
      <c r="E6197" s="2">
        <f>IFERROR(VLOOKUP(Tableau2[[#This Row],[PR]],'Taux sortant'!$I$9:$S$167,COLUMN(),0),"")</f>
        <v>4.7</v>
      </c>
      <c r="F6197" s="2">
        <f>IFERROR(VLOOKUP(Tableau2[[#This Row],[PR]],'Taux sortant'!$I$9:$S$167,COLUMN(),0),"")</f>
        <v>3.63</v>
      </c>
      <c r="G6197" s="2">
        <f>IFERROR(VLOOKUP(Tableau2[[#This Row],[PR]],'Taux sortant'!$I$9:$S$167,COLUMN(),0),"")</f>
        <v>2.93</v>
      </c>
      <c r="H6197" s="2">
        <f>IFERROR(VLOOKUP(Tableau2[[#This Row],[PR]],'Taux sortant'!$I$9:$S$167,COLUMN(),0),"")</f>
        <v>2.4900000000000002</v>
      </c>
      <c r="I6197" s="2">
        <f>IFERROR(VLOOKUP(Tableau2[[#This Row],[PR]],'Taux sortant'!$I$9:$S$167,COLUMN(),0),"")</f>
        <v>2.21</v>
      </c>
      <c r="J6197" s="2">
        <f>IFERROR(VLOOKUP(Tableau2[[#This Row],[PR]],'Taux sortant'!$I$9:$S$167,COLUMN(),0),"")</f>
        <v>0</v>
      </c>
      <c r="K6197" s="2">
        <f>IFERROR(VLOOKUP(Tableau2[[#This Row],[PR]],'Taux sortant'!$I$9:$S$167,COLUMN(),0),"")</f>
        <v>0</v>
      </c>
      <c r="L6197" s="2" t="str">
        <f>IFERROR(VLOOKUP(Tableau2[[#This Row],[PR]],'Taux sortant'!$I$9:$S$167,COLUMN(),0),"")</f>
        <v/>
      </c>
    </row>
    <row r="6198" spans="1:12" x14ac:dyDescent="0.3">
      <c r="A6198" s="1" t="s">
        <v>3887</v>
      </c>
      <c r="B6198" s="1" t="s">
        <v>3118</v>
      </c>
      <c r="C6198" s="2">
        <f>IFERROR(VLOOKUP(Tableau2[[#This Row],[PR]],'Taux sortant'!$I$9:$S$167,COLUMN(),0),"")</f>
        <v>15.34</v>
      </c>
      <c r="D6198" s="2">
        <f>IFERROR(VLOOKUP(Tableau2[[#This Row],[PR]],'Taux sortant'!$I$9:$S$167,COLUMN(),0),"")</f>
        <v>12.85</v>
      </c>
      <c r="E6198" s="2">
        <f>IFERROR(VLOOKUP(Tableau2[[#This Row],[PR]],'Taux sortant'!$I$9:$S$167,COLUMN(),0),"")</f>
        <v>9.94</v>
      </c>
      <c r="F6198" s="2">
        <f>IFERROR(VLOOKUP(Tableau2[[#This Row],[PR]],'Taux sortant'!$I$9:$S$167,COLUMN(),0),"")</f>
        <v>8.5399999999999991</v>
      </c>
      <c r="G6198" s="2">
        <f>IFERROR(VLOOKUP(Tableau2[[#This Row],[PR]],'Taux sortant'!$I$9:$S$167,COLUMN(),0),"")</f>
        <v>7.34</v>
      </c>
      <c r="H6198" s="2">
        <f>IFERROR(VLOOKUP(Tableau2[[#This Row],[PR]],'Taux sortant'!$I$9:$S$167,COLUMN(),0),"")</f>
        <v>6.29</v>
      </c>
      <c r="I6198" s="2">
        <f>IFERROR(VLOOKUP(Tableau2[[#This Row],[PR]],'Taux sortant'!$I$9:$S$167,COLUMN(),0),"")</f>
        <v>5.49</v>
      </c>
      <c r="J6198" s="2">
        <f>IFERROR(VLOOKUP(Tableau2[[#This Row],[PR]],'Taux sortant'!$I$9:$S$167,COLUMN(),0),"")</f>
        <v>0</v>
      </c>
      <c r="K6198" s="2">
        <f>IFERROR(VLOOKUP(Tableau2[[#This Row],[PR]],'Taux sortant'!$I$9:$S$167,COLUMN(),0),"")</f>
        <v>0</v>
      </c>
      <c r="L6198" s="2" t="str">
        <f>IFERROR(VLOOKUP(Tableau2[[#This Row],[PR]],'Taux sortant'!$I$9:$S$167,COLUMN(),0),"")</f>
        <v/>
      </c>
    </row>
    <row r="6199" spans="1:12" x14ac:dyDescent="0.3">
      <c r="A6199" s="1" t="s">
        <v>3009</v>
      </c>
      <c r="B6199" s="1" t="s">
        <v>1523</v>
      </c>
      <c r="C6199" s="2">
        <f>IFERROR(VLOOKUP(Tableau2[[#This Row],[PR]],'Taux sortant'!$I$9:$S$167,COLUMN(),0),"")</f>
        <v>20.91</v>
      </c>
      <c r="D6199" s="2">
        <f>IFERROR(VLOOKUP(Tableau2[[#This Row],[PR]],'Taux sortant'!$I$9:$S$167,COLUMN(),0),"")</f>
        <v>16.62</v>
      </c>
      <c r="E6199" s="2">
        <f>IFERROR(VLOOKUP(Tableau2[[#This Row],[PR]],'Taux sortant'!$I$9:$S$167,COLUMN(),0),"")</f>
        <v>12.11</v>
      </c>
      <c r="F6199" s="2">
        <f>IFERROR(VLOOKUP(Tableau2[[#This Row],[PR]],'Taux sortant'!$I$9:$S$167,COLUMN(),0),"")</f>
        <v>9.7100000000000009</v>
      </c>
      <c r="G6199" s="2">
        <f>IFERROR(VLOOKUP(Tableau2[[#This Row],[PR]],'Taux sortant'!$I$9:$S$167,COLUMN(),0),"")</f>
        <v>7</v>
      </c>
      <c r="H6199" s="2">
        <f>IFERROR(VLOOKUP(Tableau2[[#This Row],[PR]],'Taux sortant'!$I$9:$S$167,COLUMN(),0),"")</f>
        <v>4.8099999999999996</v>
      </c>
      <c r="I6199" s="2">
        <f>IFERROR(VLOOKUP(Tableau2[[#This Row],[PR]],'Taux sortant'!$I$9:$S$167,COLUMN(),0),"")</f>
        <v>4.1900000000000004</v>
      </c>
      <c r="J6199" s="2">
        <f>IFERROR(VLOOKUP(Tableau2[[#This Row],[PR]],'Taux sortant'!$I$9:$S$167,COLUMN(),0),"")</f>
        <v>0</v>
      </c>
      <c r="K6199" s="2">
        <f>IFERROR(VLOOKUP(Tableau2[[#This Row],[PR]],'Taux sortant'!$I$9:$S$167,COLUMN(),0),"")</f>
        <v>0</v>
      </c>
      <c r="L6199" s="2" t="str">
        <f>IFERROR(VLOOKUP(Tableau2[[#This Row],[PR]],'Taux sortant'!$I$9:$S$167,COLUMN(),0),"")</f>
        <v/>
      </c>
    </row>
    <row r="6200" spans="1:12" x14ac:dyDescent="0.3">
      <c r="A6200" s="1" t="s">
        <v>3011</v>
      </c>
      <c r="B6200" s="1" t="s">
        <v>1562</v>
      </c>
      <c r="C6200" s="2">
        <f>IFERROR(VLOOKUP(Tableau2[[#This Row],[PR]],'Taux sortant'!$I$9:$S$167,COLUMN(),0),"")</f>
        <v>19.39</v>
      </c>
      <c r="D6200" s="2">
        <f>IFERROR(VLOOKUP(Tableau2[[#This Row],[PR]],'Taux sortant'!$I$9:$S$167,COLUMN(),0),"")</f>
        <v>15.4</v>
      </c>
      <c r="E6200" s="2">
        <f>IFERROR(VLOOKUP(Tableau2[[#This Row],[PR]],'Taux sortant'!$I$9:$S$167,COLUMN(),0),"")</f>
        <v>11.05</v>
      </c>
      <c r="F6200" s="2">
        <f>IFERROR(VLOOKUP(Tableau2[[#This Row],[PR]],'Taux sortant'!$I$9:$S$167,COLUMN(),0),"")</f>
        <v>8.92</v>
      </c>
      <c r="G6200" s="2">
        <f>IFERROR(VLOOKUP(Tableau2[[#This Row],[PR]],'Taux sortant'!$I$9:$S$167,COLUMN(),0),"")</f>
        <v>7.15</v>
      </c>
      <c r="H6200" s="2">
        <f>IFERROR(VLOOKUP(Tableau2[[#This Row],[PR]],'Taux sortant'!$I$9:$S$167,COLUMN(),0),"")</f>
        <v>5.51</v>
      </c>
      <c r="I6200" s="2">
        <f>IFERROR(VLOOKUP(Tableau2[[#This Row],[PR]],'Taux sortant'!$I$9:$S$167,COLUMN(),0),"")</f>
        <v>4.75</v>
      </c>
      <c r="J6200" s="2">
        <f>IFERROR(VLOOKUP(Tableau2[[#This Row],[PR]],'Taux sortant'!$I$9:$S$167,COLUMN(),0),"")</f>
        <v>0</v>
      </c>
      <c r="K6200" s="2">
        <f>IFERROR(VLOOKUP(Tableau2[[#This Row],[PR]],'Taux sortant'!$I$9:$S$167,COLUMN(),0),"")</f>
        <v>0</v>
      </c>
      <c r="L6200" s="2" t="str">
        <f>IFERROR(VLOOKUP(Tableau2[[#This Row],[PR]],'Taux sortant'!$I$9:$S$167,COLUMN(),0),"")</f>
        <v/>
      </c>
    </row>
    <row r="6201" spans="1:12" x14ac:dyDescent="0.3">
      <c r="A6201" s="1" t="s">
        <v>3890</v>
      </c>
      <c r="B6201" s="1" t="s">
        <v>3113</v>
      </c>
      <c r="C6201" s="2">
        <f>IFERROR(VLOOKUP(Tableau2[[#This Row],[PR]],'Taux sortant'!$I$9:$S$167,COLUMN(),0),"")</f>
        <v>14.22</v>
      </c>
      <c r="D6201" s="2">
        <f>IFERROR(VLOOKUP(Tableau2[[#This Row],[PR]],'Taux sortant'!$I$9:$S$167,COLUMN(),0),"")</f>
        <v>11.82</v>
      </c>
      <c r="E6201" s="2">
        <f>IFERROR(VLOOKUP(Tableau2[[#This Row],[PR]],'Taux sortant'!$I$9:$S$167,COLUMN(),0),"")</f>
        <v>9.02</v>
      </c>
      <c r="F6201" s="2">
        <f>IFERROR(VLOOKUP(Tableau2[[#This Row],[PR]],'Taux sortant'!$I$9:$S$167,COLUMN(),0),"")</f>
        <v>7.68</v>
      </c>
      <c r="G6201" s="2">
        <f>IFERROR(VLOOKUP(Tableau2[[#This Row],[PR]],'Taux sortant'!$I$9:$S$167,COLUMN(),0),"")</f>
        <v>6.52</v>
      </c>
      <c r="H6201" s="2">
        <f>IFERROR(VLOOKUP(Tableau2[[#This Row],[PR]],'Taux sortant'!$I$9:$S$167,COLUMN(),0),"")</f>
        <v>5.54</v>
      </c>
      <c r="I6201" s="2">
        <f>IFERROR(VLOOKUP(Tableau2[[#This Row],[PR]],'Taux sortant'!$I$9:$S$167,COLUMN(),0),"")</f>
        <v>4.76</v>
      </c>
      <c r="J6201" s="2">
        <f>IFERROR(VLOOKUP(Tableau2[[#This Row],[PR]],'Taux sortant'!$I$9:$S$167,COLUMN(),0),"")</f>
        <v>0</v>
      </c>
      <c r="K6201" s="2">
        <f>IFERROR(VLOOKUP(Tableau2[[#This Row],[PR]],'Taux sortant'!$I$9:$S$167,COLUMN(),0),"")</f>
        <v>0</v>
      </c>
      <c r="L6201" s="2" t="str">
        <f>IFERROR(VLOOKUP(Tableau2[[#This Row],[PR]],'Taux sortant'!$I$9:$S$167,COLUMN(),0),"")</f>
        <v/>
      </c>
    </row>
    <row r="6202" spans="1:12" x14ac:dyDescent="0.3">
      <c r="A6202" s="1" t="s">
        <v>3013</v>
      </c>
      <c r="B6202" s="1" t="s">
        <v>1749</v>
      </c>
      <c r="C6202" s="2">
        <f>IFERROR(VLOOKUP(Tableau2[[#This Row],[PR]],'Taux sortant'!$I$9:$S$167,COLUMN(),0),"")</f>
        <v>9.59</v>
      </c>
      <c r="D6202" s="2">
        <f>IFERROR(VLOOKUP(Tableau2[[#This Row],[PR]],'Taux sortant'!$I$9:$S$167,COLUMN(),0),"")</f>
        <v>7.53</v>
      </c>
      <c r="E6202" s="2">
        <f>IFERROR(VLOOKUP(Tableau2[[#This Row],[PR]],'Taux sortant'!$I$9:$S$167,COLUMN(),0),"")</f>
        <v>5.2</v>
      </c>
      <c r="F6202" s="2">
        <f>IFERROR(VLOOKUP(Tableau2[[#This Row],[PR]],'Taux sortant'!$I$9:$S$167,COLUMN(),0),"")</f>
        <v>4.08</v>
      </c>
      <c r="G6202" s="2">
        <f>IFERROR(VLOOKUP(Tableau2[[#This Row],[PR]],'Taux sortant'!$I$9:$S$167,COLUMN(),0),"")</f>
        <v>3.34</v>
      </c>
      <c r="H6202" s="2">
        <f>IFERROR(VLOOKUP(Tableau2[[#This Row],[PR]],'Taux sortant'!$I$9:$S$167,COLUMN(),0),"")</f>
        <v>2.88</v>
      </c>
      <c r="I6202" s="2">
        <f>IFERROR(VLOOKUP(Tableau2[[#This Row],[PR]],'Taux sortant'!$I$9:$S$167,COLUMN(),0),"")</f>
        <v>2.59</v>
      </c>
      <c r="J6202" s="2">
        <f>IFERROR(VLOOKUP(Tableau2[[#This Row],[PR]],'Taux sortant'!$I$9:$S$167,COLUMN(),0),"")</f>
        <v>0</v>
      </c>
      <c r="K6202" s="2">
        <f>IFERROR(VLOOKUP(Tableau2[[#This Row],[PR]],'Taux sortant'!$I$9:$S$167,COLUMN(),0),"")</f>
        <v>0</v>
      </c>
      <c r="L6202" s="2" t="str">
        <f>IFERROR(VLOOKUP(Tableau2[[#This Row],[PR]],'Taux sortant'!$I$9:$S$167,COLUMN(),0),"")</f>
        <v/>
      </c>
    </row>
    <row r="6203" spans="1:12" x14ac:dyDescent="0.3">
      <c r="A6203" s="1" t="s">
        <v>3015</v>
      </c>
      <c r="B6203" s="1" t="s">
        <v>1523</v>
      </c>
      <c r="C6203" s="2">
        <f>IFERROR(VLOOKUP(Tableau2[[#This Row],[PR]],'Taux sortant'!$I$9:$S$167,COLUMN(),0),"")</f>
        <v>20.91</v>
      </c>
      <c r="D6203" s="2">
        <f>IFERROR(VLOOKUP(Tableau2[[#This Row],[PR]],'Taux sortant'!$I$9:$S$167,COLUMN(),0),"")</f>
        <v>16.62</v>
      </c>
      <c r="E6203" s="2">
        <f>IFERROR(VLOOKUP(Tableau2[[#This Row],[PR]],'Taux sortant'!$I$9:$S$167,COLUMN(),0),"")</f>
        <v>12.11</v>
      </c>
      <c r="F6203" s="2">
        <f>IFERROR(VLOOKUP(Tableau2[[#This Row],[PR]],'Taux sortant'!$I$9:$S$167,COLUMN(),0),"")</f>
        <v>9.7100000000000009</v>
      </c>
      <c r="G6203" s="2">
        <f>IFERROR(VLOOKUP(Tableau2[[#This Row],[PR]],'Taux sortant'!$I$9:$S$167,COLUMN(),0),"")</f>
        <v>7</v>
      </c>
      <c r="H6203" s="2">
        <f>IFERROR(VLOOKUP(Tableau2[[#This Row],[PR]],'Taux sortant'!$I$9:$S$167,COLUMN(),0),"")</f>
        <v>4.8099999999999996</v>
      </c>
      <c r="I6203" s="2">
        <f>IFERROR(VLOOKUP(Tableau2[[#This Row],[PR]],'Taux sortant'!$I$9:$S$167,COLUMN(),0),"")</f>
        <v>4.1900000000000004</v>
      </c>
      <c r="J6203" s="2">
        <f>IFERROR(VLOOKUP(Tableau2[[#This Row],[PR]],'Taux sortant'!$I$9:$S$167,COLUMN(),0),"")</f>
        <v>0</v>
      </c>
      <c r="K6203" s="2">
        <f>IFERROR(VLOOKUP(Tableau2[[#This Row],[PR]],'Taux sortant'!$I$9:$S$167,COLUMN(),0),"")</f>
        <v>0</v>
      </c>
      <c r="L6203" s="2" t="str">
        <f>IFERROR(VLOOKUP(Tableau2[[#This Row],[PR]],'Taux sortant'!$I$9:$S$167,COLUMN(),0),"")</f>
        <v/>
      </c>
    </row>
    <row r="6204" spans="1:12" x14ac:dyDescent="0.3">
      <c r="A6204" s="1" t="s">
        <v>3017</v>
      </c>
      <c r="B6204" s="1" t="s">
        <v>1816</v>
      </c>
      <c r="C6204" s="2">
        <f>IFERROR(VLOOKUP(Tableau2[[#This Row],[PR]],'Taux sortant'!$I$9:$S$167,COLUMN(),0),"")</f>
        <v>18.93</v>
      </c>
      <c r="D6204" s="2">
        <f>IFERROR(VLOOKUP(Tableau2[[#This Row],[PR]],'Taux sortant'!$I$9:$S$167,COLUMN(),0),"")</f>
        <v>14.85</v>
      </c>
      <c r="E6204" s="2">
        <f>IFERROR(VLOOKUP(Tableau2[[#This Row],[PR]],'Taux sortant'!$I$9:$S$167,COLUMN(),0),"")</f>
        <v>11.22</v>
      </c>
      <c r="F6204" s="2">
        <f>IFERROR(VLOOKUP(Tableau2[[#This Row],[PR]],'Taux sortant'!$I$9:$S$167,COLUMN(),0),"")</f>
        <v>8.25</v>
      </c>
      <c r="G6204" s="2">
        <f>IFERROR(VLOOKUP(Tableau2[[#This Row],[PR]],'Taux sortant'!$I$9:$S$167,COLUMN(),0),"")</f>
        <v>5.71</v>
      </c>
      <c r="H6204" s="2">
        <f>IFERROR(VLOOKUP(Tableau2[[#This Row],[PR]],'Taux sortant'!$I$9:$S$167,COLUMN(),0),"")</f>
        <v>4.21</v>
      </c>
      <c r="I6204" s="2">
        <f>IFERROR(VLOOKUP(Tableau2[[#This Row],[PR]],'Taux sortant'!$I$9:$S$167,COLUMN(),0),"")</f>
        <v>3.29</v>
      </c>
      <c r="J6204" s="2">
        <f>IFERROR(VLOOKUP(Tableau2[[#This Row],[PR]],'Taux sortant'!$I$9:$S$167,COLUMN(),0),"")</f>
        <v>0</v>
      </c>
      <c r="K6204" s="2">
        <f>IFERROR(VLOOKUP(Tableau2[[#This Row],[PR]],'Taux sortant'!$I$9:$S$167,COLUMN(),0),"")</f>
        <v>0</v>
      </c>
      <c r="L6204" s="2" t="str">
        <f>IFERROR(VLOOKUP(Tableau2[[#This Row],[PR]],'Taux sortant'!$I$9:$S$167,COLUMN(),0),"")</f>
        <v/>
      </c>
    </row>
    <row r="6205" spans="1:12" x14ac:dyDescent="0.3">
      <c r="A6205" s="1" t="s">
        <v>3019</v>
      </c>
      <c r="B6205" s="1" t="s">
        <v>1816</v>
      </c>
      <c r="C6205" s="2">
        <f>IFERROR(VLOOKUP(Tableau2[[#This Row],[PR]],'Taux sortant'!$I$9:$S$167,COLUMN(),0),"")</f>
        <v>18.93</v>
      </c>
      <c r="D6205" s="2">
        <f>IFERROR(VLOOKUP(Tableau2[[#This Row],[PR]],'Taux sortant'!$I$9:$S$167,COLUMN(),0),"")</f>
        <v>14.85</v>
      </c>
      <c r="E6205" s="2">
        <f>IFERROR(VLOOKUP(Tableau2[[#This Row],[PR]],'Taux sortant'!$I$9:$S$167,COLUMN(),0),"")</f>
        <v>11.22</v>
      </c>
      <c r="F6205" s="2">
        <f>IFERROR(VLOOKUP(Tableau2[[#This Row],[PR]],'Taux sortant'!$I$9:$S$167,COLUMN(),0),"")</f>
        <v>8.25</v>
      </c>
      <c r="G6205" s="2">
        <f>IFERROR(VLOOKUP(Tableau2[[#This Row],[PR]],'Taux sortant'!$I$9:$S$167,COLUMN(),0),"")</f>
        <v>5.71</v>
      </c>
      <c r="H6205" s="2">
        <f>IFERROR(VLOOKUP(Tableau2[[#This Row],[PR]],'Taux sortant'!$I$9:$S$167,COLUMN(),0),"")</f>
        <v>4.21</v>
      </c>
      <c r="I6205" s="2">
        <f>IFERROR(VLOOKUP(Tableau2[[#This Row],[PR]],'Taux sortant'!$I$9:$S$167,COLUMN(),0),"")</f>
        <v>3.29</v>
      </c>
      <c r="J6205" s="2">
        <f>IFERROR(VLOOKUP(Tableau2[[#This Row],[PR]],'Taux sortant'!$I$9:$S$167,COLUMN(),0),"")</f>
        <v>0</v>
      </c>
      <c r="K6205" s="2">
        <f>IFERROR(VLOOKUP(Tableau2[[#This Row],[PR]],'Taux sortant'!$I$9:$S$167,COLUMN(),0),"")</f>
        <v>0</v>
      </c>
      <c r="L6205" s="2" t="str">
        <f>IFERROR(VLOOKUP(Tableau2[[#This Row],[PR]],'Taux sortant'!$I$9:$S$167,COLUMN(),0),"")</f>
        <v/>
      </c>
    </row>
    <row r="6206" spans="1:12" x14ac:dyDescent="0.3">
      <c r="A6206" s="1" t="s">
        <v>3021</v>
      </c>
      <c r="B6206" s="1" t="s">
        <v>1682</v>
      </c>
      <c r="C6206" s="2">
        <f>IFERROR(VLOOKUP(Tableau2[[#This Row],[PR]],'Taux sortant'!$I$9:$S$167,COLUMN(),0),"")</f>
        <v>9.59</v>
      </c>
      <c r="D6206" s="2">
        <f>IFERROR(VLOOKUP(Tableau2[[#This Row],[PR]],'Taux sortant'!$I$9:$S$167,COLUMN(),0),"")</f>
        <v>7.53</v>
      </c>
      <c r="E6206" s="2">
        <f>IFERROR(VLOOKUP(Tableau2[[#This Row],[PR]],'Taux sortant'!$I$9:$S$167,COLUMN(),0),"")</f>
        <v>5.2</v>
      </c>
      <c r="F6206" s="2">
        <f>IFERROR(VLOOKUP(Tableau2[[#This Row],[PR]],'Taux sortant'!$I$9:$S$167,COLUMN(),0),"")</f>
        <v>4.08</v>
      </c>
      <c r="G6206" s="2">
        <f>IFERROR(VLOOKUP(Tableau2[[#This Row],[PR]],'Taux sortant'!$I$9:$S$167,COLUMN(),0),"")</f>
        <v>3.34</v>
      </c>
      <c r="H6206" s="2">
        <f>IFERROR(VLOOKUP(Tableau2[[#This Row],[PR]],'Taux sortant'!$I$9:$S$167,COLUMN(),0),"")</f>
        <v>2.88</v>
      </c>
      <c r="I6206" s="2">
        <f>IFERROR(VLOOKUP(Tableau2[[#This Row],[PR]],'Taux sortant'!$I$9:$S$167,COLUMN(),0),"")</f>
        <v>2.59</v>
      </c>
      <c r="J6206" s="2">
        <f>IFERROR(VLOOKUP(Tableau2[[#This Row],[PR]],'Taux sortant'!$I$9:$S$167,COLUMN(),0),"")</f>
        <v>0</v>
      </c>
      <c r="K6206" s="2">
        <f>IFERROR(VLOOKUP(Tableau2[[#This Row],[PR]],'Taux sortant'!$I$9:$S$167,COLUMN(),0),"")</f>
        <v>0</v>
      </c>
      <c r="L6206" s="2" t="str">
        <f>IFERROR(VLOOKUP(Tableau2[[#This Row],[PR]],'Taux sortant'!$I$9:$S$167,COLUMN(),0),"")</f>
        <v/>
      </c>
    </row>
    <row r="6207" spans="1:12" x14ac:dyDescent="0.3">
      <c r="A6207" s="1" t="s">
        <v>3023</v>
      </c>
      <c r="B6207" s="1" t="s">
        <v>1531</v>
      </c>
      <c r="C6207" s="2">
        <f>IFERROR(VLOOKUP(Tableau2[[#This Row],[PR]],'Taux sortant'!$I$9:$S$167,COLUMN(),0),"")</f>
        <v>9.59</v>
      </c>
      <c r="D6207" s="2">
        <f>IFERROR(VLOOKUP(Tableau2[[#This Row],[PR]],'Taux sortant'!$I$9:$S$167,COLUMN(),0),"")</f>
        <v>7.53</v>
      </c>
      <c r="E6207" s="2">
        <f>IFERROR(VLOOKUP(Tableau2[[#This Row],[PR]],'Taux sortant'!$I$9:$S$167,COLUMN(),0),"")</f>
        <v>5.2</v>
      </c>
      <c r="F6207" s="2">
        <f>IFERROR(VLOOKUP(Tableau2[[#This Row],[PR]],'Taux sortant'!$I$9:$S$167,COLUMN(),0),"")</f>
        <v>4.08</v>
      </c>
      <c r="G6207" s="2">
        <f>IFERROR(VLOOKUP(Tableau2[[#This Row],[PR]],'Taux sortant'!$I$9:$S$167,COLUMN(),0),"")</f>
        <v>3.34</v>
      </c>
      <c r="H6207" s="2">
        <f>IFERROR(VLOOKUP(Tableau2[[#This Row],[PR]],'Taux sortant'!$I$9:$S$167,COLUMN(),0),"")</f>
        <v>2.88</v>
      </c>
      <c r="I6207" s="2">
        <f>IFERROR(VLOOKUP(Tableau2[[#This Row],[PR]],'Taux sortant'!$I$9:$S$167,COLUMN(),0),"")</f>
        <v>2.59</v>
      </c>
      <c r="J6207" s="2">
        <f>IFERROR(VLOOKUP(Tableau2[[#This Row],[PR]],'Taux sortant'!$I$9:$S$167,COLUMN(),0),"")</f>
        <v>0</v>
      </c>
      <c r="K6207" s="2">
        <f>IFERROR(VLOOKUP(Tableau2[[#This Row],[PR]],'Taux sortant'!$I$9:$S$167,COLUMN(),0),"")</f>
        <v>0</v>
      </c>
      <c r="L6207" s="2" t="str">
        <f>IFERROR(VLOOKUP(Tableau2[[#This Row],[PR]],'Taux sortant'!$I$9:$S$167,COLUMN(),0),"")</f>
        <v/>
      </c>
    </row>
    <row r="6208" spans="1:12" x14ac:dyDescent="0.3">
      <c r="A6208" s="1" t="s">
        <v>3024</v>
      </c>
      <c r="B6208" s="1" t="s">
        <v>1682</v>
      </c>
      <c r="C6208" s="2">
        <f>IFERROR(VLOOKUP(Tableau2[[#This Row],[PR]],'Taux sortant'!$I$9:$S$167,COLUMN(),0),"")</f>
        <v>9.59</v>
      </c>
      <c r="D6208" s="2">
        <f>IFERROR(VLOOKUP(Tableau2[[#This Row],[PR]],'Taux sortant'!$I$9:$S$167,COLUMN(),0),"")</f>
        <v>7.53</v>
      </c>
      <c r="E6208" s="2">
        <f>IFERROR(VLOOKUP(Tableau2[[#This Row],[PR]],'Taux sortant'!$I$9:$S$167,COLUMN(),0),"")</f>
        <v>5.2</v>
      </c>
      <c r="F6208" s="2">
        <f>IFERROR(VLOOKUP(Tableau2[[#This Row],[PR]],'Taux sortant'!$I$9:$S$167,COLUMN(),0),"")</f>
        <v>4.08</v>
      </c>
      <c r="G6208" s="2">
        <f>IFERROR(VLOOKUP(Tableau2[[#This Row],[PR]],'Taux sortant'!$I$9:$S$167,COLUMN(),0),"")</f>
        <v>3.34</v>
      </c>
      <c r="H6208" s="2">
        <f>IFERROR(VLOOKUP(Tableau2[[#This Row],[PR]],'Taux sortant'!$I$9:$S$167,COLUMN(),0),"")</f>
        <v>2.88</v>
      </c>
      <c r="I6208" s="2">
        <f>IFERROR(VLOOKUP(Tableau2[[#This Row],[PR]],'Taux sortant'!$I$9:$S$167,COLUMN(),0),"")</f>
        <v>2.59</v>
      </c>
      <c r="J6208" s="2">
        <f>IFERROR(VLOOKUP(Tableau2[[#This Row],[PR]],'Taux sortant'!$I$9:$S$167,COLUMN(),0),"")</f>
        <v>0</v>
      </c>
      <c r="K6208" s="2">
        <f>IFERROR(VLOOKUP(Tableau2[[#This Row],[PR]],'Taux sortant'!$I$9:$S$167,COLUMN(),0),"")</f>
        <v>0</v>
      </c>
      <c r="L6208" s="2" t="str">
        <f>IFERROR(VLOOKUP(Tableau2[[#This Row],[PR]],'Taux sortant'!$I$9:$S$167,COLUMN(),0),"")</f>
        <v/>
      </c>
    </row>
    <row r="6209" spans="1:12" x14ac:dyDescent="0.3">
      <c r="A6209" s="1" t="s">
        <v>3026</v>
      </c>
      <c r="B6209" s="1" t="s">
        <v>1547</v>
      </c>
      <c r="C6209" s="2">
        <f>IFERROR(VLOOKUP(Tableau2[[#This Row],[PR]],'Taux sortant'!$I$9:$S$167,COLUMN(),0),"")</f>
        <v>8.85</v>
      </c>
      <c r="D6209" s="2">
        <f>IFERROR(VLOOKUP(Tableau2[[#This Row],[PR]],'Taux sortant'!$I$9:$S$167,COLUMN(),0),"")</f>
        <v>6.89</v>
      </c>
      <c r="E6209" s="2">
        <f>IFERROR(VLOOKUP(Tableau2[[#This Row],[PR]],'Taux sortant'!$I$9:$S$167,COLUMN(),0),"")</f>
        <v>4.7</v>
      </c>
      <c r="F6209" s="2">
        <f>IFERROR(VLOOKUP(Tableau2[[#This Row],[PR]],'Taux sortant'!$I$9:$S$167,COLUMN(),0),"")</f>
        <v>3.63</v>
      </c>
      <c r="G6209" s="2">
        <f>IFERROR(VLOOKUP(Tableau2[[#This Row],[PR]],'Taux sortant'!$I$9:$S$167,COLUMN(),0),"")</f>
        <v>2.93</v>
      </c>
      <c r="H6209" s="2">
        <f>IFERROR(VLOOKUP(Tableau2[[#This Row],[PR]],'Taux sortant'!$I$9:$S$167,COLUMN(),0),"")</f>
        <v>2.4900000000000002</v>
      </c>
      <c r="I6209" s="2">
        <f>IFERROR(VLOOKUP(Tableau2[[#This Row],[PR]],'Taux sortant'!$I$9:$S$167,COLUMN(),0),"")</f>
        <v>2.21</v>
      </c>
      <c r="J6209" s="2">
        <f>IFERROR(VLOOKUP(Tableau2[[#This Row],[PR]],'Taux sortant'!$I$9:$S$167,COLUMN(),0),"")</f>
        <v>0</v>
      </c>
      <c r="K6209" s="2">
        <f>IFERROR(VLOOKUP(Tableau2[[#This Row],[PR]],'Taux sortant'!$I$9:$S$167,COLUMN(),0),"")</f>
        <v>0</v>
      </c>
      <c r="L6209" s="2" t="str">
        <f>IFERROR(VLOOKUP(Tableau2[[#This Row],[PR]],'Taux sortant'!$I$9:$S$167,COLUMN(),0),"")</f>
        <v/>
      </c>
    </row>
    <row r="6210" spans="1:12" x14ac:dyDescent="0.3">
      <c r="A6210" s="1" t="s">
        <v>3028</v>
      </c>
      <c r="B6210" s="1" t="s">
        <v>1535</v>
      </c>
      <c r="C6210" s="2">
        <f>IFERROR(VLOOKUP(Tableau2[[#This Row],[PR]],'Taux sortant'!$I$9:$S$167,COLUMN(),0),"")</f>
        <v>32.31</v>
      </c>
      <c r="D6210" s="2">
        <f>IFERROR(VLOOKUP(Tableau2[[#This Row],[PR]],'Taux sortant'!$I$9:$S$167,COLUMN(),0),"")</f>
        <v>25.84</v>
      </c>
      <c r="E6210" s="2">
        <f>IFERROR(VLOOKUP(Tableau2[[#This Row],[PR]],'Taux sortant'!$I$9:$S$167,COLUMN(),0),"")</f>
        <v>18.78</v>
      </c>
      <c r="F6210" s="2">
        <f>IFERROR(VLOOKUP(Tableau2[[#This Row],[PR]],'Taux sortant'!$I$9:$S$167,COLUMN(),0),"")</f>
        <v>15.36</v>
      </c>
      <c r="G6210" s="2">
        <f>IFERROR(VLOOKUP(Tableau2[[#This Row],[PR]],'Taux sortant'!$I$9:$S$167,COLUMN(),0),"")</f>
        <v>12.71</v>
      </c>
      <c r="H6210" s="2">
        <f>IFERROR(VLOOKUP(Tableau2[[#This Row],[PR]],'Taux sortant'!$I$9:$S$167,COLUMN(),0),"")</f>
        <v>10.58</v>
      </c>
      <c r="I6210" s="2">
        <f>IFERROR(VLOOKUP(Tableau2[[#This Row],[PR]],'Taux sortant'!$I$9:$S$167,COLUMN(),0),"")</f>
        <v>9.08</v>
      </c>
      <c r="J6210" s="2">
        <f>IFERROR(VLOOKUP(Tableau2[[#This Row],[PR]],'Taux sortant'!$I$9:$S$167,COLUMN(),0),"")</f>
        <v>0</v>
      </c>
      <c r="K6210" s="2">
        <f>IFERROR(VLOOKUP(Tableau2[[#This Row],[PR]],'Taux sortant'!$I$9:$S$167,COLUMN(),0),"")</f>
        <v>0</v>
      </c>
      <c r="L6210" s="2" t="str">
        <f>IFERROR(VLOOKUP(Tableau2[[#This Row],[PR]],'Taux sortant'!$I$9:$S$167,COLUMN(),0),"")</f>
        <v/>
      </c>
    </row>
    <row r="6211" spans="1:12" x14ac:dyDescent="0.3">
      <c r="A6211" s="1" t="s">
        <v>3030</v>
      </c>
      <c r="B6211" s="1" t="s">
        <v>1521</v>
      </c>
      <c r="C6211" s="2">
        <f>IFERROR(VLOOKUP(Tableau2[[#This Row],[PR]],'Taux sortant'!$I$9:$S$167,COLUMN(),0),"")</f>
        <v>21.64</v>
      </c>
      <c r="D6211" s="2">
        <f>IFERROR(VLOOKUP(Tableau2[[#This Row],[PR]],'Taux sortant'!$I$9:$S$167,COLUMN(),0),"")</f>
        <v>17.57</v>
      </c>
      <c r="E6211" s="2">
        <f>IFERROR(VLOOKUP(Tableau2[[#This Row],[PR]],'Taux sortant'!$I$9:$S$167,COLUMN(),0),"")</f>
        <v>11.74</v>
      </c>
      <c r="F6211" s="2">
        <f>IFERROR(VLOOKUP(Tableau2[[#This Row],[PR]],'Taux sortant'!$I$9:$S$167,COLUMN(),0),"")</f>
        <v>9.3000000000000007</v>
      </c>
      <c r="G6211" s="2">
        <f>IFERROR(VLOOKUP(Tableau2[[#This Row],[PR]],'Taux sortant'!$I$9:$S$167,COLUMN(),0),"")</f>
        <v>7.56</v>
      </c>
      <c r="H6211" s="2">
        <f>IFERROR(VLOOKUP(Tableau2[[#This Row],[PR]],'Taux sortant'!$I$9:$S$167,COLUMN(),0),"")</f>
        <v>5.09</v>
      </c>
      <c r="I6211" s="2">
        <f>IFERROR(VLOOKUP(Tableau2[[#This Row],[PR]],'Taux sortant'!$I$9:$S$167,COLUMN(),0),"")</f>
        <v>4.7300000000000004</v>
      </c>
      <c r="J6211" s="2">
        <f>IFERROR(VLOOKUP(Tableau2[[#This Row],[PR]],'Taux sortant'!$I$9:$S$167,COLUMN(),0),"")</f>
        <v>0</v>
      </c>
      <c r="K6211" s="2">
        <f>IFERROR(VLOOKUP(Tableau2[[#This Row],[PR]],'Taux sortant'!$I$9:$S$167,COLUMN(),0),"")</f>
        <v>0</v>
      </c>
      <c r="L6211" s="2" t="str">
        <f>IFERROR(VLOOKUP(Tableau2[[#This Row],[PR]],'Taux sortant'!$I$9:$S$167,COLUMN(),0),"")</f>
        <v/>
      </c>
    </row>
    <row r="6212" spans="1:12" x14ac:dyDescent="0.3">
      <c r="A6212" s="1" t="s">
        <v>3032</v>
      </c>
      <c r="B6212" s="1" t="s">
        <v>1790</v>
      </c>
      <c r="C6212" s="2">
        <f>IFERROR(VLOOKUP(Tableau2[[#This Row],[PR]],'Taux sortant'!$I$9:$S$167,COLUMN(),0),"")</f>
        <v>20.27</v>
      </c>
      <c r="D6212" s="2">
        <f>IFERROR(VLOOKUP(Tableau2[[#This Row],[PR]],'Taux sortant'!$I$9:$S$167,COLUMN(),0),"")</f>
        <v>17.12</v>
      </c>
      <c r="E6212" s="2">
        <f>IFERROR(VLOOKUP(Tableau2[[#This Row],[PR]],'Taux sortant'!$I$9:$S$167,COLUMN(),0),"")</f>
        <v>13.15</v>
      </c>
      <c r="F6212" s="2">
        <f>IFERROR(VLOOKUP(Tableau2[[#This Row],[PR]],'Taux sortant'!$I$9:$S$167,COLUMN(),0),"")</f>
        <v>9.51</v>
      </c>
      <c r="G6212" s="2">
        <f>IFERROR(VLOOKUP(Tableau2[[#This Row],[PR]],'Taux sortant'!$I$9:$S$167,COLUMN(),0),"")</f>
        <v>6.45</v>
      </c>
      <c r="H6212" s="2">
        <f>IFERROR(VLOOKUP(Tableau2[[#This Row],[PR]],'Taux sortant'!$I$9:$S$167,COLUMN(),0),"")</f>
        <v>4.6399999999999997</v>
      </c>
      <c r="I6212" s="2">
        <f>IFERROR(VLOOKUP(Tableau2[[#This Row],[PR]],'Taux sortant'!$I$9:$S$167,COLUMN(),0),"")</f>
        <v>3.62</v>
      </c>
      <c r="J6212" s="2">
        <f>IFERROR(VLOOKUP(Tableau2[[#This Row],[PR]],'Taux sortant'!$I$9:$S$167,COLUMN(),0),"")</f>
        <v>0</v>
      </c>
      <c r="K6212" s="2">
        <f>IFERROR(VLOOKUP(Tableau2[[#This Row],[PR]],'Taux sortant'!$I$9:$S$167,COLUMN(),0),"")</f>
        <v>0</v>
      </c>
      <c r="L6212" s="2" t="str">
        <f>IFERROR(VLOOKUP(Tableau2[[#This Row],[PR]],'Taux sortant'!$I$9:$S$167,COLUMN(),0),"")</f>
        <v/>
      </c>
    </row>
    <row r="6213" spans="1:12" x14ac:dyDescent="0.3">
      <c r="A6213" s="1" t="s">
        <v>3034</v>
      </c>
      <c r="B6213" s="1" t="s">
        <v>1553</v>
      </c>
      <c r="C6213" s="2">
        <f>IFERROR(VLOOKUP(Tableau2[[#This Row],[PR]],'Taux sortant'!$I$9:$S$167,COLUMN(),0),"")</f>
        <v>21.88</v>
      </c>
      <c r="D6213" s="2">
        <f>IFERROR(VLOOKUP(Tableau2[[#This Row],[PR]],'Taux sortant'!$I$9:$S$167,COLUMN(),0),"")</f>
        <v>18.649999999999999</v>
      </c>
      <c r="E6213" s="2">
        <f>IFERROR(VLOOKUP(Tableau2[[#This Row],[PR]],'Taux sortant'!$I$9:$S$167,COLUMN(),0),"")</f>
        <v>14.65</v>
      </c>
      <c r="F6213" s="2">
        <f>IFERROR(VLOOKUP(Tableau2[[#This Row],[PR]],'Taux sortant'!$I$9:$S$167,COLUMN(),0),"")</f>
        <v>11.58</v>
      </c>
      <c r="G6213" s="2">
        <f>IFERROR(VLOOKUP(Tableau2[[#This Row],[PR]],'Taux sortant'!$I$9:$S$167,COLUMN(),0),"")</f>
        <v>8.49</v>
      </c>
      <c r="H6213" s="2">
        <f>IFERROR(VLOOKUP(Tableau2[[#This Row],[PR]],'Taux sortant'!$I$9:$S$167,COLUMN(),0),"")</f>
        <v>5.99</v>
      </c>
      <c r="I6213" s="2">
        <f>IFERROR(VLOOKUP(Tableau2[[#This Row],[PR]],'Taux sortant'!$I$9:$S$167,COLUMN(),0),"")</f>
        <v>4.2300000000000004</v>
      </c>
      <c r="J6213" s="2">
        <f>IFERROR(VLOOKUP(Tableau2[[#This Row],[PR]],'Taux sortant'!$I$9:$S$167,COLUMN(),0),"")</f>
        <v>0</v>
      </c>
      <c r="K6213" s="2">
        <f>IFERROR(VLOOKUP(Tableau2[[#This Row],[PR]],'Taux sortant'!$I$9:$S$167,COLUMN(),0),"")</f>
        <v>0</v>
      </c>
      <c r="L6213" s="2" t="str">
        <f>IFERROR(VLOOKUP(Tableau2[[#This Row],[PR]],'Taux sortant'!$I$9:$S$167,COLUMN(),0),"")</f>
        <v/>
      </c>
    </row>
    <row r="6214" spans="1:12" x14ac:dyDescent="0.3">
      <c r="A6214" s="1" t="s">
        <v>3036</v>
      </c>
      <c r="B6214" s="1" t="s">
        <v>1695</v>
      </c>
      <c r="C6214" s="2">
        <f>IFERROR(VLOOKUP(Tableau2[[#This Row],[PR]],'Taux sortant'!$I$9:$S$167,COLUMN(),0),"")</f>
        <v>9.59</v>
      </c>
      <c r="D6214" s="2">
        <f>IFERROR(VLOOKUP(Tableau2[[#This Row],[PR]],'Taux sortant'!$I$9:$S$167,COLUMN(),0),"")</f>
        <v>7.53</v>
      </c>
      <c r="E6214" s="2">
        <f>IFERROR(VLOOKUP(Tableau2[[#This Row],[PR]],'Taux sortant'!$I$9:$S$167,COLUMN(),0),"")</f>
        <v>5.2</v>
      </c>
      <c r="F6214" s="2">
        <f>IFERROR(VLOOKUP(Tableau2[[#This Row],[PR]],'Taux sortant'!$I$9:$S$167,COLUMN(),0),"")</f>
        <v>4.08</v>
      </c>
      <c r="G6214" s="2">
        <f>IFERROR(VLOOKUP(Tableau2[[#This Row],[PR]],'Taux sortant'!$I$9:$S$167,COLUMN(),0),"")</f>
        <v>3.34</v>
      </c>
      <c r="H6214" s="2">
        <f>IFERROR(VLOOKUP(Tableau2[[#This Row],[PR]],'Taux sortant'!$I$9:$S$167,COLUMN(),0),"")</f>
        <v>2.88</v>
      </c>
      <c r="I6214" s="2">
        <f>IFERROR(VLOOKUP(Tableau2[[#This Row],[PR]],'Taux sortant'!$I$9:$S$167,COLUMN(),0),"")</f>
        <v>2.59</v>
      </c>
      <c r="J6214" s="2">
        <f>IFERROR(VLOOKUP(Tableau2[[#This Row],[PR]],'Taux sortant'!$I$9:$S$167,COLUMN(),0),"")</f>
        <v>0</v>
      </c>
      <c r="K6214" s="2">
        <f>IFERROR(VLOOKUP(Tableau2[[#This Row],[PR]],'Taux sortant'!$I$9:$S$167,COLUMN(),0),"")</f>
        <v>0</v>
      </c>
      <c r="L6214" s="2" t="str">
        <f>IFERROR(VLOOKUP(Tableau2[[#This Row],[PR]],'Taux sortant'!$I$9:$S$167,COLUMN(),0),"")</f>
        <v/>
      </c>
    </row>
    <row r="6215" spans="1:12" x14ac:dyDescent="0.3">
      <c r="A6215" s="1" t="s">
        <v>6465</v>
      </c>
      <c r="B6215" s="1" t="s">
        <v>5891</v>
      </c>
      <c r="C6215" s="2">
        <f>IFERROR(VLOOKUP(Tableau2[[#This Row],[PR]],'Taux sortant'!$I$9:$S$167,COLUMN(),0),"")</f>
        <v>26.39</v>
      </c>
      <c r="D6215" s="2">
        <f>IFERROR(VLOOKUP(Tableau2[[#This Row],[PR]],'Taux sortant'!$I$9:$S$167,COLUMN(),0),"")</f>
        <v>23</v>
      </c>
      <c r="E6215" s="2">
        <f>IFERROR(VLOOKUP(Tableau2[[#This Row],[PR]],'Taux sortant'!$I$9:$S$167,COLUMN(),0),"")</f>
        <v>19.079999999999998</v>
      </c>
      <c r="F6215" s="2">
        <f>IFERROR(VLOOKUP(Tableau2[[#This Row],[PR]],'Taux sortant'!$I$9:$S$167,COLUMN(),0),"")</f>
        <v>17.13</v>
      </c>
      <c r="G6215" s="2">
        <f>IFERROR(VLOOKUP(Tableau2[[#This Row],[PR]],'Taux sortant'!$I$9:$S$167,COLUMN(),0),"")</f>
        <v>14.96</v>
      </c>
      <c r="H6215" s="2">
        <f>IFERROR(VLOOKUP(Tableau2[[#This Row],[PR]],'Taux sortant'!$I$9:$S$167,COLUMN(),0),"")</f>
        <v>12.83</v>
      </c>
      <c r="I6215" s="2">
        <f>IFERROR(VLOOKUP(Tableau2[[#This Row],[PR]],'Taux sortant'!$I$9:$S$167,COLUMN(),0),"")</f>
        <v>10.93</v>
      </c>
      <c r="J6215" s="2">
        <f>IFERROR(VLOOKUP(Tableau2[[#This Row],[PR]],'Taux sortant'!$I$9:$S$167,COLUMN(),0),"")</f>
        <v>0</v>
      </c>
      <c r="K6215" s="2">
        <f>IFERROR(VLOOKUP(Tableau2[[#This Row],[PR]],'Taux sortant'!$I$9:$S$167,COLUMN(),0),"")</f>
        <v>0</v>
      </c>
      <c r="L6215" s="2" t="str">
        <f>IFERROR(VLOOKUP(Tableau2[[#This Row],[PR]],'Taux sortant'!$I$9:$S$167,COLUMN(),0),"")</f>
        <v/>
      </c>
    </row>
    <row r="6216" spans="1:12" x14ac:dyDescent="0.3">
      <c r="A6216" s="1" t="s">
        <v>6466</v>
      </c>
      <c r="B6216" s="1" t="s">
        <v>3761</v>
      </c>
      <c r="C6216" s="2">
        <f>IFERROR(VLOOKUP(Tableau2[[#This Row],[PR]],'Taux sortant'!$I$9:$S$167,COLUMN(),0),"")</f>
        <v>36.270000000000003</v>
      </c>
      <c r="D6216" s="2">
        <f>IFERROR(VLOOKUP(Tableau2[[#This Row],[PR]],'Taux sortant'!$I$9:$S$167,COLUMN(),0),"")</f>
        <v>33.01</v>
      </c>
      <c r="E6216" s="2">
        <f>IFERROR(VLOOKUP(Tableau2[[#This Row],[PR]],'Taux sortant'!$I$9:$S$167,COLUMN(),0),"")</f>
        <v>28.57</v>
      </c>
      <c r="F6216" s="2">
        <f>IFERROR(VLOOKUP(Tableau2[[#This Row],[PR]],'Taux sortant'!$I$9:$S$167,COLUMN(),0),"")</f>
        <v>25.82</v>
      </c>
      <c r="G6216" s="2">
        <f>IFERROR(VLOOKUP(Tableau2[[#This Row],[PR]],'Taux sortant'!$I$9:$S$167,COLUMN(),0),"")</f>
        <v>22.99</v>
      </c>
      <c r="H6216" s="2">
        <f>IFERROR(VLOOKUP(Tableau2[[#This Row],[PR]],'Taux sortant'!$I$9:$S$167,COLUMN(),0),"")</f>
        <v>19.46</v>
      </c>
      <c r="I6216" s="2">
        <f>IFERROR(VLOOKUP(Tableau2[[#This Row],[PR]],'Taux sortant'!$I$9:$S$167,COLUMN(),0),"")</f>
        <v>16.46</v>
      </c>
      <c r="J6216" s="2">
        <f>IFERROR(VLOOKUP(Tableau2[[#This Row],[PR]],'Taux sortant'!$I$9:$S$167,COLUMN(),0),"")</f>
        <v>0</v>
      </c>
      <c r="K6216" s="2">
        <f>IFERROR(VLOOKUP(Tableau2[[#This Row],[PR]],'Taux sortant'!$I$9:$S$167,COLUMN(),0),"")</f>
        <v>0</v>
      </c>
      <c r="L6216" s="2" t="str">
        <f>IFERROR(VLOOKUP(Tableau2[[#This Row],[PR]],'Taux sortant'!$I$9:$S$167,COLUMN(),0),"")</f>
        <v/>
      </c>
    </row>
    <row r="6217" spans="1:12" x14ac:dyDescent="0.3">
      <c r="A6217" s="1" t="s">
        <v>5296</v>
      </c>
      <c r="B6217" s="1" t="s">
        <v>4234</v>
      </c>
      <c r="C6217" s="2">
        <f>IFERROR(VLOOKUP(Tableau2[[#This Row],[PR]],'Taux sortant'!$I$9:$S$167,COLUMN(),0),"")</f>
        <v>18.53</v>
      </c>
      <c r="D6217" s="2">
        <f>IFERROR(VLOOKUP(Tableau2[[#This Row],[PR]],'Taux sortant'!$I$9:$S$167,COLUMN(),0),"")</f>
        <v>15.84</v>
      </c>
      <c r="E6217" s="2">
        <f>IFERROR(VLOOKUP(Tableau2[[#This Row],[PR]],'Taux sortant'!$I$9:$S$167,COLUMN(),0),"")</f>
        <v>12.68</v>
      </c>
      <c r="F6217" s="2">
        <f>IFERROR(VLOOKUP(Tableau2[[#This Row],[PR]],'Taux sortant'!$I$9:$S$167,COLUMN(),0),"")</f>
        <v>11.12</v>
      </c>
      <c r="G6217" s="2">
        <f>IFERROR(VLOOKUP(Tableau2[[#This Row],[PR]],'Taux sortant'!$I$9:$S$167,COLUMN(),0),"")</f>
        <v>9.75</v>
      </c>
      <c r="H6217" s="2">
        <f>IFERROR(VLOOKUP(Tableau2[[#This Row],[PR]],'Taux sortant'!$I$9:$S$167,COLUMN(),0),"")</f>
        <v>8.5500000000000007</v>
      </c>
      <c r="I6217" s="2">
        <f>IFERROR(VLOOKUP(Tableau2[[#This Row],[PR]],'Taux sortant'!$I$9:$S$167,COLUMN(),0),"")</f>
        <v>7.57</v>
      </c>
      <c r="J6217" s="2">
        <f>IFERROR(VLOOKUP(Tableau2[[#This Row],[PR]],'Taux sortant'!$I$9:$S$167,COLUMN(),0),"")</f>
        <v>0</v>
      </c>
      <c r="K6217" s="2">
        <f>IFERROR(VLOOKUP(Tableau2[[#This Row],[PR]],'Taux sortant'!$I$9:$S$167,COLUMN(),0),"")</f>
        <v>0</v>
      </c>
      <c r="L6217" s="2" t="str">
        <f>IFERROR(VLOOKUP(Tableau2[[#This Row],[PR]],'Taux sortant'!$I$9:$S$167,COLUMN(),0),"")</f>
        <v/>
      </c>
    </row>
    <row r="6218" spans="1:12" x14ac:dyDescent="0.3">
      <c r="A6218" s="1" t="s">
        <v>3893</v>
      </c>
      <c r="B6218" s="1" t="s">
        <v>3137</v>
      </c>
      <c r="C6218" s="2">
        <f>IFERROR(VLOOKUP(Tableau2[[#This Row],[PR]],'Taux sortant'!$I$9:$S$167,COLUMN(),0),"")</f>
        <v>14.1</v>
      </c>
      <c r="D6218" s="2">
        <f>IFERROR(VLOOKUP(Tableau2[[#This Row],[PR]],'Taux sortant'!$I$9:$S$167,COLUMN(),0),"")</f>
        <v>11.63</v>
      </c>
      <c r="E6218" s="2">
        <f>IFERROR(VLOOKUP(Tableau2[[#This Row],[PR]],'Taux sortant'!$I$9:$S$167,COLUMN(),0),"")</f>
        <v>8.8000000000000007</v>
      </c>
      <c r="F6218" s="2">
        <f>IFERROR(VLOOKUP(Tableau2[[#This Row],[PR]],'Taux sortant'!$I$9:$S$167,COLUMN(),0),"")</f>
        <v>7.43</v>
      </c>
      <c r="G6218" s="2">
        <f>IFERROR(VLOOKUP(Tableau2[[#This Row],[PR]],'Taux sortant'!$I$9:$S$167,COLUMN(),0),"")</f>
        <v>6.26</v>
      </c>
      <c r="H6218" s="2">
        <f>IFERROR(VLOOKUP(Tableau2[[#This Row],[PR]],'Taux sortant'!$I$9:$S$167,COLUMN(),0),"")</f>
        <v>5.33</v>
      </c>
      <c r="I6218" s="2">
        <f>IFERROR(VLOOKUP(Tableau2[[#This Row],[PR]],'Taux sortant'!$I$9:$S$167,COLUMN(),0),"")</f>
        <v>4.58</v>
      </c>
      <c r="J6218" s="2">
        <f>IFERROR(VLOOKUP(Tableau2[[#This Row],[PR]],'Taux sortant'!$I$9:$S$167,COLUMN(),0),"")</f>
        <v>0</v>
      </c>
      <c r="K6218" s="2">
        <f>IFERROR(VLOOKUP(Tableau2[[#This Row],[PR]],'Taux sortant'!$I$9:$S$167,COLUMN(),0),"")</f>
        <v>0</v>
      </c>
      <c r="L6218" s="2" t="str">
        <f>IFERROR(VLOOKUP(Tableau2[[#This Row],[PR]],'Taux sortant'!$I$9:$S$167,COLUMN(),0),"")</f>
        <v/>
      </c>
    </row>
    <row r="6219" spans="1:12" x14ac:dyDescent="0.3">
      <c r="A6219" s="1" t="s">
        <v>6553</v>
      </c>
      <c r="B6219" s="1" t="s">
        <v>6554</v>
      </c>
      <c r="C6219" s="2" t="str">
        <f>IFERROR(VLOOKUP(Tableau2[[#This Row],[PR]],'Taux sortant'!$I$9:$S$167,COLUMN(),0),"")</f>
        <v/>
      </c>
      <c r="D6219" s="2" t="str">
        <f>IFERROR(VLOOKUP(Tableau2[[#This Row],[PR]],'Taux sortant'!$I$9:$S$167,COLUMN(),0),"")</f>
        <v/>
      </c>
      <c r="E6219" s="2" t="str">
        <f>IFERROR(VLOOKUP(Tableau2[[#This Row],[PR]],'Taux sortant'!$I$9:$S$167,COLUMN(),0),"")</f>
        <v/>
      </c>
      <c r="F6219" s="2" t="str">
        <f>IFERROR(VLOOKUP(Tableau2[[#This Row],[PR]],'Taux sortant'!$I$9:$S$167,COLUMN(),0),"")</f>
        <v/>
      </c>
      <c r="G6219" s="2" t="str">
        <f>IFERROR(VLOOKUP(Tableau2[[#This Row],[PR]],'Taux sortant'!$I$9:$S$167,COLUMN(),0),"")</f>
        <v/>
      </c>
      <c r="H6219" s="2" t="str">
        <f>IFERROR(VLOOKUP(Tableau2[[#This Row],[PR]],'Taux sortant'!$I$9:$S$167,COLUMN(),0),"")</f>
        <v/>
      </c>
      <c r="I6219" s="2" t="str">
        <f>IFERROR(VLOOKUP(Tableau2[[#This Row],[PR]],'Taux sortant'!$I$9:$S$167,COLUMN(),0),"")</f>
        <v/>
      </c>
      <c r="J6219" s="2" t="str">
        <f>IFERROR(VLOOKUP(Tableau2[[#This Row],[PR]],'Taux sortant'!$I$9:$S$167,COLUMN(),0),"")</f>
        <v/>
      </c>
      <c r="K6219" s="2" t="str">
        <f>IFERROR(VLOOKUP(Tableau2[[#This Row],[PR]],'Taux sortant'!$I$9:$S$167,COLUMN(),0),"")</f>
        <v/>
      </c>
      <c r="L6219" s="2" t="str">
        <f>IFERROR(VLOOKUP(Tableau2[[#This Row],[PR]],'Taux sortant'!$I$9:$S$167,COLUMN(),0),"")</f>
        <v/>
      </c>
    </row>
    <row r="6220" spans="1:12" x14ac:dyDescent="0.3">
      <c r="A6220" s="1" t="s">
        <v>1376</v>
      </c>
      <c r="B6220" s="1" t="s">
        <v>31</v>
      </c>
      <c r="C6220" s="2">
        <f>IFERROR(VLOOKUP(Tableau2[[#This Row],[PR]],'Taux sortant'!$I$9:$S$167,COLUMN(),0),"")</f>
        <v>17.95</v>
      </c>
      <c r="D6220" s="2">
        <f>IFERROR(VLOOKUP(Tableau2[[#This Row],[PR]],'Taux sortant'!$I$9:$S$167,COLUMN(),0),"")</f>
        <v>14.25</v>
      </c>
      <c r="E6220" s="2">
        <f>IFERROR(VLOOKUP(Tableau2[[#This Row],[PR]],'Taux sortant'!$I$9:$S$167,COLUMN(),0),"")</f>
        <v>10.85</v>
      </c>
      <c r="F6220" s="2">
        <f>IFERROR(VLOOKUP(Tableau2[[#This Row],[PR]],'Taux sortant'!$I$9:$S$167,COLUMN(),0),"")</f>
        <v>8.92</v>
      </c>
      <c r="G6220" s="2">
        <f>IFERROR(VLOOKUP(Tableau2[[#This Row],[PR]],'Taux sortant'!$I$9:$S$167,COLUMN(),0),"")</f>
        <v>6.44</v>
      </c>
      <c r="H6220" s="2">
        <f>IFERROR(VLOOKUP(Tableau2[[#This Row],[PR]],'Taux sortant'!$I$9:$S$167,COLUMN(),0),"")</f>
        <v>5.07</v>
      </c>
      <c r="I6220" s="2">
        <f>IFERROR(VLOOKUP(Tableau2[[#This Row],[PR]],'Taux sortant'!$I$9:$S$167,COLUMN(),0),"")</f>
        <v>4.2</v>
      </c>
      <c r="J6220" s="2">
        <f>IFERROR(VLOOKUP(Tableau2[[#This Row],[PR]],'Taux sortant'!$I$9:$S$167,COLUMN(),0),"")</f>
        <v>0</v>
      </c>
      <c r="K6220" s="2">
        <f>IFERROR(VLOOKUP(Tableau2[[#This Row],[PR]],'Taux sortant'!$I$9:$S$167,COLUMN(),0),"")</f>
        <v>0</v>
      </c>
      <c r="L6220" s="2" t="str">
        <f>IFERROR(VLOOKUP(Tableau2[[#This Row],[PR]],'Taux sortant'!$I$9:$S$167,COLUMN(),0),"")</f>
        <v/>
      </c>
    </row>
    <row r="6221" spans="1:12" x14ac:dyDescent="0.3">
      <c r="A6221" s="1" t="s">
        <v>5298</v>
      </c>
      <c r="B6221" s="1" t="s">
        <v>2160</v>
      </c>
      <c r="C6221" s="2">
        <f>IFERROR(VLOOKUP(Tableau2[[#This Row],[PR]],'Taux sortant'!$I$9:$S$167,COLUMN(),0),"")</f>
        <v>16.93</v>
      </c>
      <c r="D6221" s="2">
        <f>IFERROR(VLOOKUP(Tableau2[[#This Row],[PR]],'Taux sortant'!$I$9:$S$167,COLUMN(),0),"")</f>
        <v>14.32</v>
      </c>
      <c r="E6221" s="2">
        <f>IFERROR(VLOOKUP(Tableau2[[#This Row],[PR]],'Taux sortant'!$I$9:$S$167,COLUMN(),0),"")</f>
        <v>11.27</v>
      </c>
      <c r="F6221" s="2">
        <f>IFERROR(VLOOKUP(Tableau2[[#This Row],[PR]],'Taux sortant'!$I$9:$S$167,COLUMN(),0),"")</f>
        <v>9.77</v>
      </c>
      <c r="G6221" s="2">
        <f>IFERROR(VLOOKUP(Tableau2[[#This Row],[PR]],'Taux sortant'!$I$9:$S$167,COLUMN(),0),"")</f>
        <v>8.41</v>
      </c>
      <c r="H6221" s="2">
        <f>IFERROR(VLOOKUP(Tableau2[[#This Row],[PR]],'Taux sortant'!$I$9:$S$167,COLUMN(),0),"")</f>
        <v>7.25</v>
      </c>
      <c r="I6221" s="2">
        <f>IFERROR(VLOOKUP(Tableau2[[#This Row],[PR]],'Taux sortant'!$I$9:$S$167,COLUMN(),0),"")</f>
        <v>6.31</v>
      </c>
      <c r="J6221" s="2">
        <f>IFERROR(VLOOKUP(Tableau2[[#This Row],[PR]],'Taux sortant'!$I$9:$S$167,COLUMN(),0),"")</f>
        <v>0</v>
      </c>
      <c r="K6221" s="2">
        <f>IFERROR(VLOOKUP(Tableau2[[#This Row],[PR]],'Taux sortant'!$I$9:$S$167,COLUMN(),0),"")</f>
        <v>0</v>
      </c>
      <c r="L6221" s="2" t="str">
        <f>IFERROR(VLOOKUP(Tableau2[[#This Row],[PR]],'Taux sortant'!$I$9:$S$167,COLUMN(),0),"")</f>
        <v/>
      </c>
    </row>
    <row r="6222" spans="1:12" x14ac:dyDescent="0.3">
      <c r="A6222" s="1" t="s">
        <v>5830</v>
      </c>
      <c r="B6222" s="1" t="s">
        <v>5830</v>
      </c>
      <c r="C6222" s="2">
        <f>IFERROR(VLOOKUP(Tableau2[[#This Row],[PR]],'Taux sortant'!$I$9:$S$167,COLUMN(),0),"")</f>
        <v>27.44</v>
      </c>
      <c r="D6222" s="2">
        <f>IFERROR(VLOOKUP(Tableau2[[#This Row],[PR]],'Taux sortant'!$I$9:$S$167,COLUMN(),0),"")</f>
        <v>24.03</v>
      </c>
      <c r="E6222" s="2">
        <f>IFERROR(VLOOKUP(Tableau2[[#This Row],[PR]],'Taux sortant'!$I$9:$S$167,COLUMN(),0),"")</f>
        <v>20.059999999999999</v>
      </c>
      <c r="F6222" s="2">
        <f>IFERROR(VLOOKUP(Tableau2[[#This Row],[PR]],'Taux sortant'!$I$9:$S$167,COLUMN(),0),"")</f>
        <v>18.07</v>
      </c>
      <c r="G6222" s="2">
        <f>IFERROR(VLOOKUP(Tableau2[[#This Row],[PR]],'Taux sortant'!$I$9:$S$167,COLUMN(),0),"")</f>
        <v>15.88</v>
      </c>
      <c r="H6222" s="2">
        <f>IFERROR(VLOOKUP(Tableau2[[#This Row],[PR]],'Taux sortant'!$I$9:$S$167,COLUMN(),0),"")</f>
        <v>13.73</v>
      </c>
      <c r="I6222" s="2">
        <f>IFERROR(VLOOKUP(Tableau2[[#This Row],[PR]],'Taux sortant'!$I$9:$S$167,COLUMN(),0),"")</f>
        <v>11.82</v>
      </c>
      <c r="J6222" s="2">
        <f>IFERROR(VLOOKUP(Tableau2[[#This Row],[PR]],'Taux sortant'!$I$9:$S$167,COLUMN(),0),"")</f>
        <v>0</v>
      </c>
      <c r="K6222" s="2">
        <f>IFERROR(VLOOKUP(Tableau2[[#This Row],[PR]],'Taux sortant'!$I$9:$S$167,COLUMN(),0),"")</f>
        <v>0</v>
      </c>
      <c r="L6222" s="2" t="str">
        <f>IFERROR(VLOOKUP(Tableau2[[#This Row],[PR]],'Taux sortant'!$I$9:$S$167,COLUMN(),0),"")</f>
        <v/>
      </c>
    </row>
    <row r="6223" spans="1:12" x14ac:dyDescent="0.3">
      <c r="A6223" s="1" t="s">
        <v>6467</v>
      </c>
      <c r="B6223" s="1" t="s">
        <v>5830</v>
      </c>
      <c r="C6223" s="2">
        <f>IFERROR(VLOOKUP(Tableau2[[#This Row],[PR]],'Taux sortant'!$I$9:$S$167,COLUMN(),0),"")</f>
        <v>27.44</v>
      </c>
      <c r="D6223" s="2">
        <f>IFERROR(VLOOKUP(Tableau2[[#This Row],[PR]],'Taux sortant'!$I$9:$S$167,COLUMN(),0),"")</f>
        <v>24.03</v>
      </c>
      <c r="E6223" s="2">
        <f>IFERROR(VLOOKUP(Tableau2[[#This Row],[PR]],'Taux sortant'!$I$9:$S$167,COLUMN(),0),"")</f>
        <v>20.059999999999999</v>
      </c>
      <c r="F6223" s="2">
        <f>IFERROR(VLOOKUP(Tableau2[[#This Row],[PR]],'Taux sortant'!$I$9:$S$167,COLUMN(),0),"")</f>
        <v>18.07</v>
      </c>
      <c r="G6223" s="2">
        <f>IFERROR(VLOOKUP(Tableau2[[#This Row],[PR]],'Taux sortant'!$I$9:$S$167,COLUMN(),0),"")</f>
        <v>15.88</v>
      </c>
      <c r="H6223" s="2">
        <f>IFERROR(VLOOKUP(Tableau2[[#This Row],[PR]],'Taux sortant'!$I$9:$S$167,COLUMN(),0),"")</f>
        <v>13.73</v>
      </c>
      <c r="I6223" s="2">
        <f>IFERROR(VLOOKUP(Tableau2[[#This Row],[PR]],'Taux sortant'!$I$9:$S$167,COLUMN(),0),"")</f>
        <v>11.82</v>
      </c>
      <c r="J6223" s="2">
        <f>IFERROR(VLOOKUP(Tableau2[[#This Row],[PR]],'Taux sortant'!$I$9:$S$167,COLUMN(),0),"")</f>
        <v>0</v>
      </c>
      <c r="K6223" s="2">
        <f>IFERROR(VLOOKUP(Tableau2[[#This Row],[PR]],'Taux sortant'!$I$9:$S$167,COLUMN(),0),"")</f>
        <v>0</v>
      </c>
      <c r="L6223" s="2" t="str">
        <f>IFERROR(VLOOKUP(Tableau2[[#This Row],[PR]],'Taux sortant'!$I$9:$S$167,COLUMN(),0),"")</f>
        <v/>
      </c>
    </row>
    <row r="6224" spans="1:12" x14ac:dyDescent="0.3">
      <c r="A6224" s="1" t="s">
        <v>1379</v>
      </c>
      <c r="B6224" s="1" t="s">
        <v>28</v>
      </c>
      <c r="C6224" s="2">
        <f>IFERROR(VLOOKUP(Tableau2[[#This Row],[PR]],'Taux sortant'!$I$9:$S$167,COLUMN(),0),"")</f>
        <v>13.58</v>
      </c>
      <c r="D6224" s="2">
        <f>IFERROR(VLOOKUP(Tableau2[[#This Row],[PR]],'Taux sortant'!$I$9:$S$167,COLUMN(),0),"")</f>
        <v>10.97</v>
      </c>
      <c r="E6224" s="2">
        <f>IFERROR(VLOOKUP(Tableau2[[#This Row],[PR]],'Taux sortant'!$I$9:$S$167,COLUMN(),0),"")</f>
        <v>8.0500000000000007</v>
      </c>
      <c r="F6224" s="2">
        <f>IFERROR(VLOOKUP(Tableau2[[#This Row],[PR]],'Taux sortant'!$I$9:$S$167,COLUMN(),0),"")</f>
        <v>6.64</v>
      </c>
      <c r="G6224" s="2">
        <f>IFERROR(VLOOKUP(Tableau2[[#This Row],[PR]],'Taux sortant'!$I$9:$S$167,COLUMN(),0),"")</f>
        <v>5.59</v>
      </c>
      <c r="H6224" s="2">
        <f>IFERROR(VLOOKUP(Tableau2[[#This Row],[PR]],'Taux sortant'!$I$9:$S$167,COLUMN(),0),"")</f>
        <v>4.79</v>
      </c>
      <c r="I6224" s="2">
        <f>IFERROR(VLOOKUP(Tableau2[[#This Row],[PR]],'Taux sortant'!$I$9:$S$167,COLUMN(),0),"")</f>
        <v>4.2300000000000004</v>
      </c>
      <c r="J6224" s="2">
        <f>IFERROR(VLOOKUP(Tableau2[[#This Row],[PR]],'Taux sortant'!$I$9:$S$167,COLUMN(),0),"")</f>
        <v>0</v>
      </c>
      <c r="K6224" s="2">
        <f>IFERROR(VLOOKUP(Tableau2[[#This Row],[PR]],'Taux sortant'!$I$9:$S$167,COLUMN(),0),"")</f>
        <v>0</v>
      </c>
      <c r="L6224" s="2" t="str">
        <f>IFERROR(VLOOKUP(Tableau2[[#This Row],[PR]],'Taux sortant'!$I$9:$S$167,COLUMN(),0),"")</f>
        <v/>
      </c>
    </row>
    <row r="6225" spans="1:12" x14ac:dyDescent="0.3">
      <c r="A6225" s="1" t="s">
        <v>3895</v>
      </c>
      <c r="B6225" s="1" t="s">
        <v>3095</v>
      </c>
      <c r="C6225" s="2">
        <f>IFERROR(VLOOKUP(Tableau2[[#This Row],[PR]],'Taux sortant'!$I$9:$S$167,COLUMN(),0),"")</f>
        <v>15.5</v>
      </c>
      <c r="D6225" s="2">
        <f>IFERROR(VLOOKUP(Tableau2[[#This Row],[PR]],'Taux sortant'!$I$9:$S$167,COLUMN(),0),"")</f>
        <v>12.99</v>
      </c>
      <c r="E6225" s="2">
        <f>IFERROR(VLOOKUP(Tableau2[[#This Row],[PR]],'Taux sortant'!$I$9:$S$167,COLUMN(),0),"")</f>
        <v>10.07</v>
      </c>
      <c r="F6225" s="2">
        <f>IFERROR(VLOOKUP(Tableau2[[#This Row],[PR]],'Taux sortant'!$I$9:$S$167,COLUMN(),0),"")</f>
        <v>8.6</v>
      </c>
      <c r="G6225" s="2">
        <f>IFERROR(VLOOKUP(Tableau2[[#This Row],[PR]],'Taux sortant'!$I$9:$S$167,COLUMN(),0),"")</f>
        <v>7.36</v>
      </c>
      <c r="H6225" s="2">
        <f>IFERROR(VLOOKUP(Tableau2[[#This Row],[PR]],'Taux sortant'!$I$9:$S$167,COLUMN(),0),"")</f>
        <v>6.34</v>
      </c>
      <c r="I6225" s="2">
        <f>IFERROR(VLOOKUP(Tableau2[[#This Row],[PR]],'Taux sortant'!$I$9:$S$167,COLUMN(),0),"")</f>
        <v>5.51</v>
      </c>
      <c r="J6225" s="2">
        <f>IFERROR(VLOOKUP(Tableau2[[#This Row],[PR]],'Taux sortant'!$I$9:$S$167,COLUMN(),0),"")</f>
        <v>0</v>
      </c>
      <c r="K6225" s="2">
        <f>IFERROR(VLOOKUP(Tableau2[[#This Row],[PR]],'Taux sortant'!$I$9:$S$167,COLUMN(),0),"")</f>
        <v>0</v>
      </c>
      <c r="L6225" s="2" t="str">
        <f>IFERROR(VLOOKUP(Tableau2[[#This Row],[PR]],'Taux sortant'!$I$9:$S$167,COLUMN(),0),"")</f>
        <v/>
      </c>
    </row>
    <row r="6226" spans="1:12" x14ac:dyDescent="0.3">
      <c r="A6226" s="1" t="s">
        <v>5300</v>
      </c>
      <c r="B6226" s="1" t="s">
        <v>4138</v>
      </c>
      <c r="C6226" s="2" t="str">
        <f>IFERROR(VLOOKUP(Tableau2[[#This Row],[PR]],'Taux sortant'!$I$9:$S$167,COLUMN(),0),"")</f>
        <v/>
      </c>
      <c r="D6226" s="2" t="str">
        <f>IFERROR(VLOOKUP(Tableau2[[#This Row],[PR]],'Taux sortant'!$I$9:$S$167,COLUMN(),0),"")</f>
        <v/>
      </c>
      <c r="E6226" s="2" t="str">
        <f>IFERROR(VLOOKUP(Tableau2[[#This Row],[PR]],'Taux sortant'!$I$9:$S$167,COLUMN(),0),"")</f>
        <v/>
      </c>
      <c r="F6226" s="2" t="str">
        <f>IFERROR(VLOOKUP(Tableau2[[#This Row],[PR]],'Taux sortant'!$I$9:$S$167,COLUMN(),0),"")</f>
        <v/>
      </c>
      <c r="G6226" s="2" t="str">
        <f>IFERROR(VLOOKUP(Tableau2[[#This Row],[PR]],'Taux sortant'!$I$9:$S$167,COLUMN(),0),"")</f>
        <v/>
      </c>
      <c r="H6226" s="2" t="str">
        <f>IFERROR(VLOOKUP(Tableau2[[#This Row],[PR]],'Taux sortant'!$I$9:$S$167,COLUMN(),0),"")</f>
        <v/>
      </c>
      <c r="I6226" s="2" t="str">
        <f>IFERROR(VLOOKUP(Tableau2[[#This Row],[PR]],'Taux sortant'!$I$9:$S$167,COLUMN(),0),"")</f>
        <v/>
      </c>
      <c r="J6226" s="2" t="str">
        <f>IFERROR(VLOOKUP(Tableau2[[#This Row],[PR]],'Taux sortant'!$I$9:$S$167,COLUMN(),0),"")</f>
        <v/>
      </c>
      <c r="K6226" s="2" t="str">
        <f>IFERROR(VLOOKUP(Tableau2[[#This Row],[PR]],'Taux sortant'!$I$9:$S$167,COLUMN(),0),"")</f>
        <v/>
      </c>
      <c r="L6226" s="2" t="str">
        <f>IFERROR(VLOOKUP(Tableau2[[#This Row],[PR]],'Taux sortant'!$I$9:$S$167,COLUMN(),0),"")</f>
        <v/>
      </c>
    </row>
    <row r="6227" spans="1:12" x14ac:dyDescent="0.3">
      <c r="A6227" s="1" t="s">
        <v>5301</v>
      </c>
      <c r="B6227" s="1" t="s">
        <v>4138</v>
      </c>
      <c r="C6227" s="2" t="str">
        <f>IFERROR(VLOOKUP(Tableau2[[#This Row],[PR]],'Taux sortant'!$I$9:$S$167,COLUMN(),0),"")</f>
        <v/>
      </c>
      <c r="D6227" s="2" t="str">
        <f>IFERROR(VLOOKUP(Tableau2[[#This Row],[PR]],'Taux sortant'!$I$9:$S$167,COLUMN(),0),"")</f>
        <v/>
      </c>
      <c r="E6227" s="2" t="str">
        <f>IFERROR(VLOOKUP(Tableau2[[#This Row],[PR]],'Taux sortant'!$I$9:$S$167,COLUMN(),0),"")</f>
        <v/>
      </c>
      <c r="F6227" s="2" t="str">
        <f>IFERROR(VLOOKUP(Tableau2[[#This Row],[PR]],'Taux sortant'!$I$9:$S$167,COLUMN(),0),"")</f>
        <v/>
      </c>
      <c r="G6227" s="2" t="str">
        <f>IFERROR(VLOOKUP(Tableau2[[#This Row],[PR]],'Taux sortant'!$I$9:$S$167,COLUMN(),0),"")</f>
        <v/>
      </c>
      <c r="H6227" s="2" t="str">
        <f>IFERROR(VLOOKUP(Tableau2[[#This Row],[PR]],'Taux sortant'!$I$9:$S$167,COLUMN(),0),"")</f>
        <v/>
      </c>
      <c r="I6227" s="2" t="str">
        <f>IFERROR(VLOOKUP(Tableau2[[#This Row],[PR]],'Taux sortant'!$I$9:$S$167,COLUMN(),0),"")</f>
        <v/>
      </c>
      <c r="J6227" s="2" t="str">
        <f>IFERROR(VLOOKUP(Tableau2[[#This Row],[PR]],'Taux sortant'!$I$9:$S$167,COLUMN(),0),"")</f>
        <v/>
      </c>
      <c r="K6227" s="2" t="str">
        <f>IFERROR(VLOOKUP(Tableau2[[#This Row],[PR]],'Taux sortant'!$I$9:$S$167,COLUMN(),0),"")</f>
        <v/>
      </c>
      <c r="L6227" s="2" t="str">
        <f>IFERROR(VLOOKUP(Tableau2[[#This Row],[PR]],'Taux sortant'!$I$9:$S$167,COLUMN(),0),"")</f>
        <v/>
      </c>
    </row>
    <row r="6228" spans="1:12" x14ac:dyDescent="0.3">
      <c r="A6228" s="1" t="s">
        <v>3898</v>
      </c>
      <c r="B6228" s="1" t="s">
        <v>17</v>
      </c>
      <c r="C6228" s="2">
        <f>IFERROR(VLOOKUP(Tableau2[[#This Row],[PR]],'Taux sortant'!$I$9:$S$167,COLUMN(),0),"")</f>
        <v>15.12</v>
      </c>
      <c r="D6228" s="2">
        <f>IFERROR(VLOOKUP(Tableau2[[#This Row],[PR]],'Taux sortant'!$I$9:$S$167,COLUMN(),0),"")</f>
        <v>12.61</v>
      </c>
      <c r="E6228" s="2">
        <f>IFERROR(VLOOKUP(Tableau2[[#This Row],[PR]],'Taux sortant'!$I$9:$S$167,COLUMN(),0),"")</f>
        <v>9.7200000000000006</v>
      </c>
      <c r="F6228" s="2">
        <f>IFERROR(VLOOKUP(Tableau2[[#This Row],[PR]],'Taux sortant'!$I$9:$S$167,COLUMN(),0),"")</f>
        <v>8.27</v>
      </c>
      <c r="G6228" s="2">
        <f>IFERROR(VLOOKUP(Tableau2[[#This Row],[PR]],'Taux sortant'!$I$9:$S$167,COLUMN(),0),"")</f>
        <v>7.1</v>
      </c>
      <c r="H6228" s="2">
        <f>IFERROR(VLOOKUP(Tableau2[[#This Row],[PR]],'Taux sortant'!$I$9:$S$167,COLUMN(),0),"")</f>
        <v>6.12</v>
      </c>
      <c r="I6228" s="2">
        <f>IFERROR(VLOOKUP(Tableau2[[#This Row],[PR]],'Taux sortant'!$I$9:$S$167,COLUMN(),0),"")</f>
        <v>5.33</v>
      </c>
      <c r="J6228" s="2">
        <f>IFERROR(VLOOKUP(Tableau2[[#This Row],[PR]],'Taux sortant'!$I$9:$S$167,COLUMN(),0),"")</f>
        <v>0</v>
      </c>
      <c r="K6228" s="2">
        <f>IFERROR(VLOOKUP(Tableau2[[#This Row],[PR]],'Taux sortant'!$I$9:$S$167,COLUMN(),0),"")</f>
        <v>0</v>
      </c>
      <c r="L6228" s="2" t="str">
        <f>IFERROR(VLOOKUP(Tableau2[[#This Row],[PR]],'Taux sortant'!$I$9:$S$167,COLUMN(),0),"")</f>
        <v/>
      </c>
    </row>
    <row r="6229" spans="1:12" x14ac:dyDescent="0.3">
      <c r="A6229" s="1" t="s">
        <v>3901</v>
      </c>
      <c r="B6229" s="1" t="s">
        <v>3137</v>
      </c>
      <c r="C6229" s="2">
        <f>IFERROR(VLOOKUP(Tableau2[[#This Row],[PR]],'Taux sortant'!$I$9:$S$167,COLUMN(),0),"")</f>
        <v>14.1</v>
      </c>
      <c r="D6229" s="2">
        <f>IFERROR(VLOOKUP(Tableau2[[#This Row],[PR]],'Taux sortant'!$I$9:$S$167,COLUMN(),0),"")</f>
        <v>11.63</v>
      </c>
      <c r="E6229" s="2">
        <f>IFERROR(VLOOKUP(Tableau2[[#This Row],[PR]],'Taux sortant'!$I$9:$S$167,COLUMN(),0),"")</f>
        <v>8.8000000000000007</v>
      </c>
      <c r="F6229" s="2">
        <f>IFERROR(VLOOKUP(Tableau2[[#This Row],[PR]],'Taux sortant'!$I$9:$S$167,COLUMN(),0),"")</f>
        <v>7.43</v>
      </c>
      <c r="G6229" s="2">
        <f>IFERROR(VLOOKUP(Tableau2[[#This Row],[PR]],'Taux sortant'!$I$9:$S$167,COLUMN(),0),"")</f>
        <v>6.26</v>
      </c>
      <c r="H6229" s="2">
        <f>IFERROR(VLOOKUP(Tableau2[[#This Row],[PR]],'Taux sortant'!$I$9:$S$167,COLUMN(),0),"")</f>
        <v>5.33</v>
      </c>
      <c r="I6229" s="2">
        <f>IFERROR(VLOOKUP(Tableau2[[#This Row],[PR]],'Taux sortant'!$I$9:$S$167,COLUMN(),0),"")</f>
        <v>4.58</v>
      </c>
      <c r="J6229" s="2">
        <f>IFERROR(VLOOKUP(Tableau2[[#This Row],[PR]],'Taux sortant'!$I$9:$S$167,COLUMN(),0),"")</f>
        <v>0</v>
      </c>
      <c r="K6229" s="2">
        <f>IFERROR(VLOOKUP(Tableau2[[#This Row],[PR]],'Taux sortant'!$I$9:$S$167,COLUMN(),0),"")</f>
        <v>0</v>
      </c>
      <c r="L6229" s="2" t="str">
        <f>IFERROR(VLOOKUP(Tableau2[[#This Row],[PR]],'Taux sortant'!$I$9:$S$167,COLUMN(),0),"")</f>
        <v/>
      </c>
    </row>
    <row r="6230" spans="1:12" x14ac:dyDescent="0.3">
      <c r="A6230" s="1" t="s">
        <v>5302</v>
      </c>
      <c r="B6230" s="1" t="s">
        <v>4143</v>
      </c>
      <c r="C6230" s="2" t="str">
        <f>IFERROR(VLOOKUP(Tableau2[[#This Row],[PR]],'Taux sortant'!$I$9:$S$167,COLUMN(),0),"")</f>
        <v/>
      </c>
      <c r="D6230" s="2" t="str">
        <f>IFERROR(VLOOKUP(Tableau2[[#This Row],[PR]],'Taux sortant'!$I$9:$S$167,COLUMN(),0),"")</f>
        <v/>
      </c>
      <c r="E6230" s="2" t="str">
        <f>IFERROR(VLOOKUP(Tableau2[[#This Row],[PR]],'Taux sortant'!$I$9:$S$167,COLUMN(),0),"")</f>
        <v/>
      </c>
      <c r="F6230" s="2" t="str">
        <f>IFERROR(VLOOKUP(Tableau2[[#This Row],[PR]],'Taux sortant'!$I$9:$S$167,COLUMN(),0),"")</f>
        <v/>
      </c>
      <c r="G6230" s="2" t="str">
        <f>IFERROR(VLOOKUP(Tableau2[[#This Row],[PR]],'Taux sortant'!$I$9:$S$167,COLUMN(),0),"")</f>
        <v/>
      </c>
      <c r="H6230" s="2" t="str">
        <f>IFERROR(VLOOKUP(Tableau2[[#This Row],[PR]],'Taux sortant'!$I$9:$S$167,COLUMN(),0),"")</f>
        <v/>
      </c>
      <c r="I6230" s="2" t="str">
        <f>IFERROR(VLOOKUP(Tableau2[[#This Row],[PR]],'Taux sortant'!$I$9:$S$167,COLUMN(),0),"")</f>
        <v/>
      </c>
      <c r="J6230" s="2" t="str">
        <f>IFERROR(VLOOKUP(Tableau2[[#This Row],[PR]],'Taux sortant'!$I$9:$S$167,COLUMN(),0),"")</f>
        <v/>
      </c>
      <c r="K6230" s="2" t="str">
        <f>IFERROR(VLOOKUP(Tableau2[[#This Row],[PR]],'Taux sortant'!$I$9:$S$167,COLUMN(),0),"")</f>
        <v/>
      </c>
      <c r="L6230" s="2" t="str">
        <f>IFERROR(VLOOKUP(Tableau2[[#This Row],[PR]],'Taux sortant'!$I$9:$S$167,COLUMN(),0),"")</f>
        <v/>
      </c>
    </row>
    <row r="6231" spans="1:12" x14ac:dyDescent="0.3">
      <c r="A6231" s="1" t="s">
        <v>5304</v>
      </c>
      <c r="B6231" s="1" t="s">
        <v>4147</v>
      </c>
      <c r="C6231" s="2">
        <f>IFERROR(VLOOKUP(Tableau2[[#This Row],[PR]],'Taux sortant'!$I$9:$S$167,COLUMN(),0),"")</f>
        <v>16.62</v>
      </c>
      <c r="D6231" s="2">
        <f>IFERROR(VLOOKUP(Tableau2[[#This Row],[PR]],'Taux sortant'!$I$9:$S$167,COLUMN(),0),"")</f>
        <v>14.01</v>
      </c>
      <c r="E6231" s="2">
        <f>IFERROR(VLOOKUP(Tableau2[[#This Row],[PR]],'Taux sortant'!$I$9:$S$167,COLUMN(),0),"")</f>
        <v>10.98</v>
      </c>
      <c r="F6231" s="2">
        <f>IFERROR(VLOOKUP(Tableau2[[#This Row],[PR]],'Taux sortant'!$I$9:$S$167,COLUMN(),0),"")</f>
        <v>9.49</v>
      </c>
      <c r="G6231" s="2">
        <f>IFERROR(VLOOKUP(Tableau2[[#This Row],[PR]],'Taux sortant'!$I$9:$S$167,COLUMN(),0),"")</f>
        <v>8.1199999999999992</v>
      </c>
      <c r="H6231" s="2">
        <f>IFERROR(VLOOKUP(Tableau2[[#This Row],[PR]],'Taux sortant'!$I$9:$S$167,COLUMN(),0),"")</f>
        <v>6.99</v>
      </c>
      <c r="I6231" s="2">
        <f>IFERROR(VLOOKUP(Tableau2[[#This Row],[PR]],'Taux sortant'!$I$9:$S$167,COLUMN(),0),"")</f>
        <v>6.03</v>
      </c>
      <c r="J6231" s="2">
        <f>IFERROR(VLOOKUP(Tableau2[[#This Row],[PR]],'Taux sortant'!$I$9:$S$167,COLUMN(),0),"")</f>
        <v>2466.4499999999998</v>
      </c>
      <c r="K6231" s="2">
        <f>IFERROR(VLOOKUP(Tableau2[[#This Row],[PR]],'Taux sortant'!$I$9:$S$167,COLUMN(),0),"")</f>
        <v>0</v>
      </c>
      <c r="L6231" s="2" t="str">
        <f>IFERROR(VLOOKUP(Tableau2[[#This Row],[PR]],'Taux sortant'!$I$9:$S$167,COLUMN(),0),"")</f>
        <v/>
      </c>
    </row>
    <row r="6232" spans="1:12" x14ac:dyDescent="0.3">
      <c r="A6232" s="1" t="s">
        <v>1382</v>
      </c>
      <c r="B6232" s="1" t="s">
        <v>4132</v>
      </c>
      <c r="C6232" s="2">
        <f>IFERROR(VLOOKUP(Tableau2[[#This Row],[PR]],'Taux sortant'!$I$9:$S$167,COLUMN(),0),"")</f>
        <v>20.079999999999998</v>
      </c>
      <c r="D6232" s="2">
        <f>IFERROR(VLOOKUP(Tableau2[[#This Row],[PR]],'Taux sortant'!$I$9:$S$167,COLUMN(),0),"")</f>
        <v>17.18</v>
      </c>
      <c r="E6232" s="2">
        <f>IFERROR(VLOOKUP(Tableau2[[#This Row],[PR]],'Taux sortant'!$I$9:$S$167,COLUMN(),0),"")</f>
        <v>13.8</v>
      </c>
      <c r="F6232" s="2">
        <f>IFERROR(VLOOKUP(Tableau2[[#This Row],[PR]],'Taux sortant'!$I$9:$S$167,COLUMN(),0),"")</f>
        <v>12.12</v>
      </c>
      <c r="G6232" s="2">
        <f>IFERROR(VLOOKUP(Tableau2[[#This Row],[PR]],'Taux sortant'!$I$9:$S$167,COLUMN(),0),"")</f>
        <v>10.5</v>
      </c>
      <c r="H6232" s="2">
        <f>IFERROR(VLOOKUP(Tableau2[[#This Row],[PR]],'Taux sortant'!$I$9:$S$167,COLUMN(),0),"")</f>
        <v>9.0500000000000007</v>
      </c>
      <c r="I6232" s="2">
        <f>IFERROR(VLOOKUP(Tableau2[[#This Row],[PR]],'Taux sortant'!$I$9:$S$167,COLUMN(),0),"")</f>
        <v>7.85</v>
      </c>
      <c r="J6232" s="2">
        <f>IFERROR(VLOOKUP(Tableau2[[#This Row],[PR]],'Taux sortant'!$I$9:$S$167,COLUMN(),0),"")</f>
        <v>0</v>
      </c>
      <c r="K6232" s="2">
        <f>IFERROR(VLOOKUP(Tableau2[[#This Row],[PR]],'Taux sortant'!$I$9:$S$167,COLUMN(),0),"")</f>
        <v>0</v>
      </c>
      <c r="L6232" s="2" t="str">
        <f>IFERROR(VLOOKUP(Tableau2[[#This Row],[PR]],'Taux sortant'!$I$9:$S$167,COLUMN(),0),"")</f>
        <v/>
      </c>
    </row>
    <row r="6233" spans="1:12" x14ac:dyDescent="0.3">
      <c r="A6233" s="1" t="s">
        <v>1382</v>
      </c>
      <c r="B6233" s="1" t="s">
        <v>8</v>
      </c>
      <c r="C6233" s="2">
        <f>IFERROR(VLOOKUP(Tableau2[[#This Row],[PR]],'Taux sortant'!$I$9:$S$167,COLUMN(),0),"")</f>
        <v>30.77</v>
      </c>
      <c r="D6233" s="2">
        <f>IFERROR(VLOOKUP(Tableau2[[#This Row],[PR]],'Taux sortant'!$I$9:$S$167,COLUMN(),0),"")</f>
        <v>22.76</v>
      </c>
      <c r="E6233" s="2">
        <f>IFERROR(VLOOKUP(Tableau2[[#This Row],[PR]],'Taux sortant'!$I$9:$S$167,COLUMN(),0),"")</f>
        <v>16.43</v>
      </c>
      <c r="F6233" s="2">
        <f>IFERROR(VLOOKUP(Tableau2[[#This Row],[PR]],'Taux sortant'!$I$9:$S$167,COLUMN(),0),"")</f>
        <v>12.46</v>
      </c>
      <c r="G6233" s="2">
        <f>IFERROR(VLOOKUP(Tableau2[[#This Row],[PR]],'Taux sortant'!$I$9:$S$167,COLUMN(),0),"")</f>
        <v>7.96</v>
      </c>
      <c r="H6233" s="2">
        <f>IFERROR(VLOOKUP(Tableau2[[#This Row],[PR]],'Taux sortant'!$I$9:$S$167,COLUMN(),0),"")</f>
        <v>5.83</v>
      </c>
      <c r="I6233" s="2">
        <f>IFERROR(VLOOKUP(Tableau2[[#This Row],[PR]],'Taux sortant'!$I$9:$S$167,COLUMN(),0),"")</f>
        <v>4.59</v>
      </c>
      <c r="J6233" s="2">
        <f>IFERROR(VLOOKUP(Tableau2[[#This Row],[PR]],'Taux sortant'!$I$9:$S$167,COLUMN(),0),"")</f>
        <v>0</v>
      </c>
      <c r="K6233" s="2">
        <f>IFERROR(VLOOKUP(Tableau2[[#This Row],[PR]],'Taux sortant'!$I$9:$S$167,COLUMN(),0),"")</f>
        <v>0</v>
      </c>
      <c r="L6233" s="2" t="str">
        <f>IFERROR(VLOOKUP(Tableau2[[#This Row],[PR]],'Taux sortant'!$I$9:$S$167,COLUMN(),0),"")</f>
        <v/>
      </c>
    </row>
    <row r="6234" spans="1:12" x14ac:dyDescent="0.3">
      <c r="A6234" s="1" t="s">
        <v>1385</v>
      </c>
      <c r="B6234" s="1" t="s">
        <v>98</v>
      </c>
      <c r="C6234" s="2">
        <f>IFERROR(VLOOKUP(Tableau2[[#This Row],[PR]],'Taux sortant'!$I$9:$S$167,COLUMN(),0),"")</f>
        <v>16.73</v>
      </c>
      <c r="D6234" s="2">
        <f>IFERROR(VLOOKUP(Tableau2[[#This Row],[PR]],'Taux sortant'!$I$9:$S$167,COLUMN(),0),"")</f>
        <v>12.79</v>
      </c>
      <c r="E6234" s="2">
        <f>IFERROR(VLOOKUP(Tableau2[[#This Row],[PR]],'Taux sortant'!$I$9:$S$167,COLUMN(),0),"")</f>
        <v>9.3000000000000007</v>
      </c>
      <c r="F6234" s="2">
        <f>IFERROR(VLOOKUP(Tableau2[[#This Row],[PR]],'Taux sortant'!$I$9:$S$167,COLUMN(),0),"")</f>
        <v>7.66</v>
      </c>
      <c r="G6234" s="2">
        <f>IFERROR(VLOOKUP(Tableau2[[#This Row],[PR]],'Taux sortant'!$I$9:$S$167,COLUMN(),0),"")</f>
        <v>5.55</v>
      </c>
      <c r="H6234" s="2">
        <f>IFERROR(VLOOKUP(Tableau2[[#This Row],[PR]],'Taux sortant'!$I$9:$S$167,COLUMN(),0),"")</f>
        <v>4.54</v>
      </c>
      <c r="I6234" s="2">
        <f>IFERROR(VLOOKUP(Tableau2[[#This Row],[PR]],'Taux sortant'!$I$9:$S$167,COLUMN(),0),"")</f>
        <v>4.05</v>
      </c>
      <c r="J6234" s="2">
        <f>IFERROR(VLOOKUP(Tableau2[[#This Row],[PR]],'Taux sortant'!$I$9:$S$167,COLUMN(),0),"")</f>
        <v>0</v>
      </c>
      <c r="K6234" s="2">
        <f>IFERROR(VLOOKUP(Tableau2[[#This Row],[PR]],'Taux sortant'!$I$9:$S$167,COLUMN(),0),"")</f>
        <v>0</v>
      </c>
      <c r="L6234" s="2" t="str">
        <f>IFERROR(VLOOKUP(Tableau2[[#This Row],[PR]],'Taux sortant'!$I$9:$S$167,COLUMN(),0),"")</f>
        <v/>
      </c>
    </row>
    <row r="6235" spans="1:12" x14ac:dyDescent="0.3">
      <c r="A6235" s="1" t="s">
        <v>6468</v>
      </c>
      <c r="B6235" s="1" t="s">
        <v>5820</v>
      </c>
      <c r="C6235" s="2" t="str">
        <f>IFERROR(VLOOKUP(Tableau2[[#This Row],[PR]],'Taux sortant'!$I$9:$S$167,COLUMN(),0),"")</f>
        <v/>
      </c>
      <c r="D6235" s="2" t="str">
        <f>IFERROR(VLOOKUP(Tableau2[[#This Row],[PR]],'Taux sortant'!$I$9:$S$167,COLUMN(),0),"")</f>
        <v/>
      </c>
      <c r="E6235" s="2" t="str">
        <f>IFERROR(VLOOKUP(Tableau2[[#This Row],[PR]],'Taux sortant'!$I$9:$S$167,COLUMN(),0),"")</f>
        <v/>
      </c>
      <c r="F6235" s="2" t="str">
        <f>IFERROR(VLOOKUP(Tableau2[[#This Row],[PR]],'Taux sortant'!$I$9:$S$167,COLUMN(),0),"")</f>
        <v/>
      </c>
      <c r="G6235" s="2" t="str">
        <f>IFERROR(VLOOKUP(Tableau2[[#This Row],[PR]],'Taux sortant'!$I$9:$S$167,COLUMN(),0),"")</f>
        <v/>
      </c>
      <c r="H6235" s="2" t="str">
        <f>IFERROR(VLOOKUP(Tableau2[[#This Row],[PR]],'Taux sortant'!$I$9:$S$167,COLUMN(),0),"")</f>
        <v/>
      </c>
      <c r="I6235" s="2" t="str">
        <f>IFERROR(VLOOKUP(Tableau2[[#This Row],[PR]],'Taux sortant'!$I$9:$S$167,COLUMN(),0),"")</f>
        <v/>
      </c>
      <c r="J6235" s="2" t="str">
        <f>IFERROR(VLOOKUP(Tableau2[[#This Row],[PR]],'Taux sortant'!$I$9:$S$167,COLUMN(),0),"")</f>
        <v/>
      </c>
      <c r="K6235" s="2" t="str">
        <f>IFERROR(VLOOKUP(Tableau2[[#This Row],[PR]],'Taux sortant'!$I$9:$S$167,COLUMN(),0),"")</f>
        <v/>
      </c>
      <c r="L6235" s="2" t="str">
        <f>IFERROR(VLOOKUP(Tableau2[[#This Row],[PR]],'Taux sortant'!$I$9:$S$167,COLUMN(),0),"")</f>
        <v/>
      </c>
    </row>
    <row r="6236" spans="1:12" x14ac:dyDescent="0.3">
      <c r="A6236" s="1" t="s">
        <v>3037</v>
      </c>
      <c r="B6236" s="1" t="s">
        <v>1540</v>
      </c>
      <c r="C6236" s="2">
        <f>IFERROR(VLOOKUP(Tableau2[[#This Row],[PR]],'Taux sortant'!$I$9:$S$167,COLUMN(),0),"")</f>
        <v>9.59</v>
      </c>
      <c r="D6236" s="2">
        <f>IFERROR(VLOOKUP(Tableau2[[#This Row],[PR]],'Taux sortant'!$I$9:$S$167,COLUMN(),0),"")</f>
        <v>7.53</v>
      </c>
      <c r="E6236" s="2">
        <f>IFERROR(VLOOKUP(Tableau2[[#This Row],[PR]],'Taux sortant'!$I$9:$S$167,COLUMN(),0),"")</f>
        <v>5.2</v>
      </c>
      <c r="F6236" s="2">
        <f>IFERROR(VLOOKUP(Tableau2[[#This Row],[PR]],'Taux sortant'!$I$9:$S$167,COLUMN(),0),"")</f>
        <v>4.08</v>
      </c>
      <c r="G6236" s="2">
        <f>IFERROR(VLOOKUP(Tableau2[[#This Row],[PR]],'Taux sortant'!$I$9:$S$167,COLUMN(),0),"")</f>
        <v>3.34</v>
      </c>
      <c r="H6236" s="2">
        <f>IFERROR(VLOOKUP(Tableau2[[#This Row],[PR]],'Taux sortant'!$I$9:$S$167,COLUMN(),0),"")</f>
        <v>2.88</v>
      </c>
      <c r="I6236" s="2">
        <f>IFERROR(VLOOKUP(Tableau2[[#This Row],[PR]],'Taux sortant'!$I$9:$S$167,COLUMN(),0),"")</f>
        <v>2.59</v>
      </c>
      <c r="J6236" s="2">
        <f>IFERROR(VLOOKUP(Tableau2[[#This Row],[PR]],'Taux sortant'!$I$9:$S$167,COLUMN(),0),"")</f>
        <v>0</v>
      </c>
      <c r="K6236" s="2">
        <f>IFERROR(VLOOKUP(Tableau2[[#This Row],[PR]],'Taux sortant'!$I$9:$S$167,COLUMN(),0),"")</f>
        <v>0</v>
      </c>
      <c r="L6236" s="2" t="str">
        <f>IFERROR(VLOOKUP(Tableau2[[#This Row],[PR]],'Taux sortant'!$I$9:$S$167,COLUMN(),0),"")</f>
        <v/>
      </c>
    </row>
    <row r="6237" spans="1:12" x14ac:dyDescent="0.3">
      <c r="A6237" s="1" t="s">
        <v>3038</v>
      </c>
      <c r="B6237" s="1" t="s">
        <v>1540</v>
      </c>
      <c r="C6237" s="2">
        <f>IFERROR(VLOOKUP(Tableau2[[#This Row],[PR]],'Taux sortant'!$I$9:$S$167,COLUMN(),0),"")</f>
        <v>9.59</v>
      </c>
      <c r="D6237" s="2">
        <f>IFERROR(VLOOKUP(Tableau2[[#This Row],[PR]],'Taux sortant'!$I$9:$S$167,COLUMN(),0),"")</f>
        <v>7.53</v>
      </c>
      <c r="E6237" s="2">
        <f>IFERROR(VLOOKUP(Tableau2[[#This Row],[PR]],'Taux sortant'!$I$9:$S$167,COLUMN(),0),"")</f>
        <v>5.2</v>
      </c>
      <c r="F6237" s="2">
        <f>IFERROR(VLOOKUP(Tableau2[[#This Row],[PR]],'Taux sortant'!$I$9:$S$167,COLUMN(),0),"")</f>
        <v>4.08</v>
      </c>
      <c r="G6237" s="2">
        <f>IFERROR(VLOOKUP(Tableau2[[#This Row],[PR]],'Taux sortant'!$I$9:$S$167,COLUMN(),0),"")</f>
        <v>3.34</v>
      </c>
      <c r="H6237" s="2">
        <f>IFERROR(VLOOKUP(Tableau2[[#This Row],[PR]],'Taux sortant'!$I$9:$S$167,COLUMN(),0),"")</f>
        <v>2.88</v>
      </c>
      <c r="I6237" s="2">
        <f>IFERROR(VLOOKUP(Tableau2[[#This Row],[PR]],'Taux sortant'!$I$9:$S$167,COLUMN(),0),"")</f>
        <v>2.59</v>
      </c>
      <c r="J6237" s="2">
        <f>IFERROR(VLOOKUP(Tableau2[[#This Row],[PR]],'Taux sortant'!$I$9:$S$167,COLUMN(),0),"")</f>
        <v>0</v>
      </c>
      <c r="K6237" s="2">
        <f>IFERROR(VLOOKUP(Tableau2[[#This Row],[PR]],'Taux sortant'!$I$9:$S$167,COLUMN(),0),"")</f>
        <v>0</v>
      </c>
      <c r="L6237" s="2" t="str">
        <f>IFERROR(VLOOKUP(Tableau2[[#This Row],[PR]],'Taux sortant'!$I$9:$S$167,COLUMN(),0),"")</f>
        <v/>
      </c>
    </row>
    <row r="6238" spans="1:12" x14ac:dyDescent="0.3">
      <c r="A6238" s="1" t="s">
        <v>1388</v>
      </c>
      <c r="B6238" s="1" t="s">
        <v>105</v>
      </c>
      <c r="C6238" s="2">
        <f>IFERROR(VLOOKUP(Tableau2[[#This Row],[PR]],'Taux sortant'!$I$9:$S$167,COLUMN(),0),"")</f>
        <v>22.68</v>
      </c>
      <c r="D6238" s="2">
        <f>IFERROR(VLOOKUP(Tableau2[[#This Row],[PR]],'Taux sortant'!$I$9:$S$167,COLUMN(),0),"")</f>
        <v>19.600000000000001</v>
      </c>
      <c r="E6238" s="2">
        <f>IFERROR(VLOOKUP(Tableau2[[#This Row],[PR]],'Taux sortant'!$I$9:$S$167,COLUMN(),0),"")</f>
        <v>15.23</v>
      </c>
      <c r="F6238" s="2">
        <f>IFERROR(VLOOKUP(Tableau2[[#This Row],[PR]],'Taux sortant'!$I$9:$S$167,COLUMN(),0),"")</f>
        <v>11.98</v>
      </c>
      <c r="G6238" s="2">
        <f>IFERROR(VLOOKUP(Tableau2[[#This Row],[PR]],'Taux sortant'!$I$9:$S$167,COLUMN(),0),"")</f>
        <v>8.5399999999999991</v>
      </c>
      <c r="H6238" s="2">
        <f>IFERROR(VLOOKUP(Tableau2[[#This Row],[PR]],'Taux sortant'!$I$9:$S$167,COLUMN(),0),"")</f>
        <v>5.65</v>
      </c>
      <c r="I6238" s="2">
        <f>IFERROR(VLOOKUP(Tableau2[[#This Row],[PR]],'Taux sortant'!$I$9:$S$167,COLUMN(),0),"")</f>
        <v>4.07</v>
      </c>
      <c r="J6238" s="2">
        <f>IFERROR(VLOOKUP(Tableau2[[#This Row],[PR]],'Taux sortant'!$I$9:$S$167,COLUMN(),0),"")</f>
        <v>0</v>
      </c>
      <c r="K6238" s="2">
        <f>IFERROR(VLOOKUP(Tableau2[[#This Row],[PR]],'Taux sortant'!$I$9:$S$167,COLUMN(),0),"")</f>
        <v>0</v>
      </c>
      <c r="L6238" s="2" t="str">
        <f>IFERROR(VLOOKUP(Tableau2[[#This Row],[PR]],'Taux sortant'!$I$9:$S$167,COLUMN(),0),"")</f>
        <v/>
      </c>
    </row>
    <row r="6239" spans="1:12" x14ac:dyDescent="0.3">
      <c r="A6239" s="1" t="s">
        <v>1391</v>
      </c>
      <c r="B6239" s="1" t="s">
        <v>11</v>
      </c>
      <c r="C6239" s="2">
        <f>IFERROR(VLOOKUP(Tableau2[[#This Row],[PR]],'Taux sortant'!$I$9:$S$167,COLUMN(),0),"")</f>
        <v>24.25</v>
      </c>
      <c r="D6239" s="2">
        <f>IFERROR(VLOOKUP(Tableau2[[#This Row],[PR]],'Taux sortant'!$I$9:$S$167,COLUMN(),0),"")</f>
        <v>20.16</v>
      </c>
      <c r="E6239" s="2">
        <f>IFERROR(VLOOKUP(Tableau2[[#This Row],[PR]],'Taux sortant'!$I$9:$S$167,COLUMN(),0),"")</f>
        <v>14.11</v>
      </c>
      <c r="F6239" s="2">
        <f>IFERROR(VLOOKUP(Tableau2[[#This Row],[PR]],'Taux sortant'!$I$9:$S$167,COLUMN(),0),"")</f>
        <v>11.64</v>
      </c>
      <c r="G6239" s="2">
        <f>IFERROR(VLOOKUP(Tableau2[[#This Row],[PR]],'Taux sortant'!$I$9:$S$167,COLUMN(),0),"")</f>
        <v>9.73</v>
      </c>
      <c r="H6239" s="2">
        <f>IFERROR(VLOOKUP(Tableau2[[#This Row],[PR]],'Taux sortant'!$I$9:$S$167,COLUMN(),0),"")</f>
        <v>6.76</v>
      </c>
      <c r="I6239" s="2">
        <f>IFERROR(VLOOKUP(Tableau2[[#This Row],[PR]],'Taux sortant'!$I$9:$S$167,COLUMN(),0),"")</f>
        <v>6.23</v>
      </c>
      <c r="J6239" s="2">
        <f>IFERROR(VLOOKUP(Tableau2[[#This Row],[PR]],'Taux sortant'!$I$9:$S$167,COLUMN(),0),"")</f>
        <v>0</v>
      </c>
      <c r="K6239" s="2">
        <f>IFERROR(VLOOKUP(Tableau2[[#This Row],[PR]],'Taux sortant'!$I$9:$S$167,COLUMN(),0),"")</f>
        <v>0</v>
      </c>
      <c r="L6239" s="2" t="str">
        <f>IFERROR(VLOOKUP(Tableau2[[#This Row],[PR]],'Taux sortant'!$I$9:$S$167,COLUMN(),0),"")</f>
        <v/>
      </c>
    </row>
    <row r="6240" spans="1:12" x14ac:dyDescent="0.3">
      <c r="A6240" s="1" t="s">
        <v>3039</v>
      </c>
      <c r="B6240" s="1" t="s">
        <v>1572</v>
      </c>
      <c r="C6240" s="2">
        <f>IFERROR(VLOOKUP(Tableau2[[#This Row],[PR]],'Taux sortant'!$I$9:$S$167,COLUMN(),0),"")</f>
        <v>11.77</v>
      </c>
      <c r="D6240" s="2">
        <f>IFERROR(VLOOKUP(Tableau2[[#This Row],[PR]],'Taux sortant'!$I$9:$S$167,COLUMN(),0),"")</f>
        <v>9.3699999999999992</v>
      </c>
      <c r="E6240" s="2">
        <f>IFERROR(VLOOKUP(Tableau2[[#This Row],[PR]],'Taux sortant'!$I$9:$S$167,COLUMN(),0),"")</f>
        <v>6.64</v>
      </c>
      <c r="F6240" s="2">
        <f>IFERROR(VLOOKUP(Tableau2[[#This Row],[PR]],'Taux sortant'!$I$9:$S$167,COLUMN(),0),"")</f>
        <v>5.36</v>
      </c>
      <c r="G6240" s="2">
        <f>IFERROR(VLOOKUP(Tableau2[[#This Row],[PR]],'Taux sortant'!$I$9:$S$167,COLUMN(),0),"")</f>
        <v>4.43</v>
      </c>
      <c r="H6240" s="2">
        <f>IFERROR(VLOOKUP(Tableau2[[#This Row],[PR]],'Taux sortant'!$I$9:$S$167,COLUMN(),0),"")</f>
        <v>3.65</v>
      </c>
      <c r="I6240" s="2">
        <f>IFERROR(VLOOKUP(Tableau2[[#This Row],[PR]],'Taux sortant'!$I$9:$S$167,COLUMN(),0),"")</f>
        <v>3.13</v>
      </c>
      <c r="J6240" s="2">
        <f>IFERROR(VLOOKUP(Tableau2[[#This Row],[PR]],'Taux sortant'!$I$9:$S$167,COLUMN(),0),"")</f>
        <v>0</v>
      </c>
      <c r="K6240" s="2">
        <f>IFERROR(VLOOKUP(Tableau2[[#This Row],[PR]],'Taux sortant'!$I$9:$S$167,COLUMN(),0),"")</f>
        <v>0</v>
      </c>
      <c r="L6240" s="2" t="str">
        <f>IFERROR(VLOOKUP(Tableau2[[#This Row],[PR]],'Taux sortant'!$I$9:$S$167,COLUMN(),0),"")</f>
        <v/>
      </c>
    </row>
    <row r="6241" spans="1:12" x14ac:dyDescent="0.3">
      <c r="A6241" s="1" t="s">
        <v>3904</v>
      </c>
      <c r="B6241" s="1" t="s">
        <v>3113</v>
      </c>
      <c r="C6241" s="2">
        <f>IFERROR(VLOOKUP(Tableau2[[#This Row],[PR]],'Taux sortant'!$I$9:$S$167,COLUMN(),0),"")</f>
        <v>14.22</v>
      </c>
      <c r="D6241" s="2">
        <f>IFERROR(VLOOKUP(Tableau2[[#This Row],[PR]],'Taux sortant'!$I$9:$S$167,COLUMN(),0),"")</f>
        <v>11.82</v>
      </c>
      <c r="E6241" s="2">
        <f>IFERROR(VLOOKUP(Tableau2[[#This Row],[PR]],'Taux sortant'!$I$9:$S$167,COLUMN(),0),"")</f>
        <v>9.02</v>
      </c>
      <c r="F6241" s="2">
        <f>IFERROR(VLOOKUP(Tableau2[[#This Row],[PR]],'Taux sortant'!$I$9:$S$167,COLUMN(),0),"")</f>
        <v>7.68</v>
      </c>
      <c r="G6241" s="2">
        <f>IFERROR(VLOOKUP(Tableau2[[#This Row],[PR]],'Taux sortant'!$I$9:$S$167,COLUMN(),0),"")</f>
        <v>6.52</v>
      </c>
      <c r="H6241" s="2">
        <f>IFERROR(VLOOKUP(Tableau2[[#This Row],[PR]],'Taux sortant'!$I$9:$S$167,COLUMN(),0),"")</f>
        <v>5.54</v>
      </c>
      <c r="I6241" s="2">
        <f>IFERROR(VLOOKUP(Tableau2[[#This Row],[PR]],'Taux sortant'!$I$9:$S$167,COLUMN(),0),"")</f>
        <v>4.76</v>
      </c>
      <c r="J6241" s="2">
        <f>IFERROR(VLOOKUP(Tableau2[[#This Row],[PR]],'Taux sortant'!$I$9:$S$167,COLUMN(),0),"")</f>
        <v>0</v>
      </c>
      <c r="K6241" s="2">
        <f>IFERROR(VLOOKUP(Tableau2[[#This Row],[PR]],'Taux sortant'!$I$9:$S$167,COLUMN(),0),"")</f>
        <v>0</v>
      </c>
      <c r="L6241" s="2" t="str">
        <f>IFERROR(VLOOKUP(Tableau2[[#This Row],[PR]],'Taux sortant'!$I$9:$S$167,COLUMN(),0),"")</f>
        <v/>
      </c>
    </row>
    <row r="6242" spans="1:12" x14ac:dyDescent="0.3">
      <c r="A6242" s="1" t="s">
        <v>5307</v>
      </c>
      <c r="B6242" s="1" t="s">
        <v>4162</v>
      </c>
      <c r="C6242" s="2" t="str">
        <f>IFERROR(VLOOKUP(Tableau2[[#This Row],[PR]],'Taux sortant'!$I$9:$S$167,COLUMN(),0),"")</f>
        <v/>
      </c>
      <c r="D6242" s="2" t="str">
        <f>IFERROR(VLOOKUP(Tableau2[[#This Row],[PR]],'Taux sortant'!$I$9:$S$167,COLUMN(),0),"")</f>
        <v/>
      </c>
      <c r="E6242" s="2" t="str">
        <f>IFERROR(VLOOKUP(Tableau2[[#This Row],[PR]],'Taux sortant'!$I$9:$S$167,COLUMN(),0),"")</f>
        <v/>
      </c>
      <c r="F6242" s="2" t="str">
        <f>IFERROR(VLOOKUP(Tableau2[[#This Row],[PR]],'Taux sortant'!$I$9:$S$167,COLUMN(),0),"")</f>
        <v/>
      </c>
      <c r="G6242" s="2" t="str">
        <f>IFERROR(VLOOKUP(Tableau2[[#This Row],[PR]],'Taux sortant'!$I$9:$S$167,COLUMN(),0),"")</f>
        <v/>
      </c>
      <c r="H6242" s="2" t="str">
        <f>IFERROR(VLOOKUP(Tableau2[[#This Row],[PR]],'Taux sortant'!$I$9:$S$167,COLUMN(),0),"")</f>
        <v/>
      </c>
      <c r="I6242" s="2" t="str">
        <f>IFERROR(VLOOKUP(Tableau2[[#This Row],[PR]],'Taux sortant'!$I$9:$S$167,COLUMN(),0),"")</f>
        <v/>
      </c>
      <c r="J6242" s="2" t="str">
        <f>IFERROR(VLOOKUP(Tableau2[[#This Row],[PR]],'Taux sortant'!$I$9:$S$167,COLUMN(),0),"")</f>
        <v/>
      </c>
      <c r="K6242" s="2" t="str">
        <f>IFERROR(VLOOKUP(Tableau2[[#This Row],[PR]],'Taux sortant'!$I$9:$S$167,COLUMN(),0),"")</f>
        <v/>
      </c>
      <c r="L6242" s="2" t="str">
        <f>IFERROR(VLOOKUP(Tableau2[[#This Row],[PR]],'Taux sortant'!$I$9:$S$167,COLUMN(),0),"")</f>
        <v/>
      </c>
    </row>
    <row r="6243" spans="1:12" x14ac:dyDescent="0.3">
      <c r="A6243" s="1" t="s">
        <v>5309</v>
      </c>
      <c r="B6243" s="1" t="s">
        <v>4174</v>
      </c>
      <c r="C6243" s="2">
        <f>IFERROR(VLOOKUP(Tableau2[[#This Row],[PR]],'Taux sortant'!$I$9:$S$167,COLUMN(),0),"")</f>
        <v>18.22</v>
      </c>
      <c r="D6243" s="2">
        <f>IFERROR(VLOOKUP(Tableau2[[#This Row],[PR]],'Taux sortant'!$I$9:$S$167,COLUMN(),0),"")</f>
        <v>15.54</v>
      </c>
      <c r="E6243" s="2">
        <f>IFERROR(VLOOKUP(Tableau2[[#This Row],[PR]],'Taux sortant'!$I$9:$S$167,COLUMN(),0),"")</f>
        <v>12.42</v>
      </c>
      <c r="F6243" s="2">
        <f>IFERROR(VLOOKUP(Tableau2[[#This Row],[PR]],'Taux sortant'!$I$9:$S$167,COLUMN(),0),"")</f>
        <v>10.85</v>
      </c>
      <c r="G6243" s="2">
        <f>IFERROR(VLOOKUP(Tableau2[[#This Row],[PR]],'Taux sortant'!$I$9:$S$167,COLUMN(),0),"")</f>
        <v>9.4499999999999993</v>
      </c>
      <c r="H6243" s="2">
        <f>IFERROR(VLOOKUP(Tableau2[[#This Row],[PR]],'Taux sortant'!$I$9:$S$167,COLUMN(),0),"")</f>
        <v>8.27</v>
      </c>
      <c r="I6243" s="2">
        <f>IFERROR(VLOOKUP(Tableau2[[#This Row],[PR]],'Taux sortant'!$I$9:$S$167,COLUMN(),0),"")</f>
        <v>7.27</v>
      </c>
      <c r="J6243" s="2">
        <f>IFERROR(VLOOKUP(Tableau2[[#This Row],[PR]],'Taux sortant'!$I$9:$S$167,COLUMN(),0),"")</f>
        <v>0</v>
      </c>
      <c r="K6243" s="2">
        <f>IFERROR(VLOOKUP(Tableau2[[#This Row],[PR]],'Taux sortant'!$I$9:$S$167,COLUMN(),0),"")</f>
        <v>0</v>
      </c>
      <c r="L6243" s="2" t="str">
        <f>IFERROR(VLOOKUP(Tableau2[[#This Row],[PR]],'Taux sortant'!$I$9:$S$167,COLUMN(),0),"")</f>
        <v/>
      </c>
    </row>
    <row r="6244" spans="1:12" x14ac:dyDescent="0.3">
      <c r="A6244" s="1" t="s">
        <v>6469</v>
      </c>
      <c r="B6244" s="1" t="s">
        <v>5845</v>
      </c>
      <c r="C6244" s="2">
        <f>IFERROR(VLOOKUP(Tableau2[[#This Row],[PR]],'Taux sortant'!$I$9:$S$167,COLUMN(),0),"")</f>
        <v>36.74</v>
      </c>
      <c r="D6244" s="2">
        <f>IFERROR(VLOOKUP(Tableau2[[#This Row],[PR]],'Taux sortant'!$I$9:$S$167,COLUMN(),0),"")</f>
        <v>33.47</v>
      </c>
      <c r="E6244" s="2">
        <f>IFERROR(VLOOKUP(Tableau2[[#This Row],[PR]],'Taux sortant'!$I$9:$S$167,COLUMN(),0),"")</f>
        <v>28.88</v>
      </c>
      <c r="F6244" s="2">
        <f>IFERROR(VLOOKUP(Tableau2[[#This Row],[PR]],'Taux sortant'!$I$9:$S$167,COLUMN(),0),"")</f>
        <v>26.18</v>
      </c>
      <c r="G6244" s="2">
        <f>IFERROR(VLOOKUP(Tableau2[[#This Row],[PR]],'Taux sortant'!$I$9:$S$167,COLUMN(),0),"")</f>
        <v>23.09</v>
      </c>
      <c r="H6244" s="2">
        <f>IFERROR(VLOOKUP(Tableau2[[#This Row],[PR]],'Taux sortant'!$I$9:$S$167,COLUMN(),0),"")</f>
        <v>20.68</v>
      </c>
      <c r="I6244" s="2">
        <f>IFERROR(VLOOKUP(Tableau2[[#This Row],[PR]],'Taux sortant'!$I$9:$S$167,COLUMN(),0),"")</f>
        <v>18.53</v>
      </c>
      <c r="J6244" s="2">
        <f>IFERROR(VLOOKUP(Tableau2[[#This Row],[PR]],'Taux sortant'!$I$9:$S$167,COLUMN(),0),"")</f>
        <v>0</v>
      </c>
      <c r="K6244" s="2">
        <f>IFERROR(VLOOKUP(Tableau2[[#This Row],[PR]],'Taux sortant'!$I$9:$S$167,COLUMN(),0),"")</f>
        <v>0</v>
      </c>
      <c r="L6244" s="2" t="str">
        <f>IFERROR(VLOOKUP(Tableau2[[#This Row],[PR]],'Taux sortant'!$I$9:$S$167,COLUMN(),0),"")</f>
        <v/>
      </c>
    </row>
    <row r="6245" spans="1:12" x14ac:dyDescent="0.3">
      <c r="A6245" s="1" t="s">
        <v>1394</v>
      </c>
      <c r="B6245" s="1" t="s">
        <v>61</v>
      </c>
      <c r="C6245" s="2">
        <f>IFERROR(VLOOKUP(Tableau2[[#This Row],[PR]],'Taux sortant'!$I$9:$S$167,COLUMN(),0),"")</f>
        <v>12.63</v>
      </c>
      <c r="D6245" s="2">
        <f>IFERROR(VLOOKUP(Tableau2[[#This Row],[PR]],'Taux sortant'!$I$9:$S$167,COLUMN(),0),"")</f>
        <v>10.14</v>
      </c>
      <c r="E6245" s="2">
        <f>IFERROR(VLOOKUP(Tableau2[[#This Row],[PR]],'Taux sortant'!$I$9:$S$167,COLUMN(),0),"")</f>
        <v>7.31</v>
      </c>
      <c r="F6245" s="2">
        <f>IFERROR(VLOOKUP(Tableau2[[#This Row],[PR]],'Taux sortant'!$I$9:$S$167,COLUMN(),0),"")</f>
        <v>5.96</v>
      </c>
      <c r="G6245" s="2">
        <f>IFERROR(VLOOKUP(Tableau2[[#This Row],[PR]],'Taux sortant'!$I$9:$S$167,COLUMN(),0),"")</f>
        <v>4.9800000000000004</v>
      </c>
      <c r="H6245" s="2">
        <f>IFERROR(VLOOKUP(Tableau2[[#This Row],[PR]],'Taux sortant'!$I$9:$S$167,COLUMN(),0),"")</f>
        <v>4.2</v>
      </c>
      <c r="I6245" s="2">
        <f>IFERROR(VLOOKUP(Tableau2[[#This Row],[PR]],'Taux sortant'!$I$9:$S$167,COLUMN(),0),"")</f>
        <v>3.68</v>
      </c>
      <c r="J6245" s="2">
        <f>IFERROR(VLOOKUP(Tableau2[[#This Row],[PR]],'Taux sortant'!$I$9:$S$167,COLUMN(),0),"")</f>
        <v>0</v>
      </c>
      <c r="K6245" s="2">
        <f>IFERROR(VLOOKUP(Tableau2[[#This Row],[PR]],'Taux sortant'!$I$9:$S$167,COLUMN(),0),"")</f>
        <v>0</v>
      </c>
      <c r="L6245" s="2" t="str">
        <f>IFERROR(VLOOKUP(Tableau2[[#This Row],[PR]],'Taux sortant'!$I$9:$S$167,COLUMN(),0),"")</f>
        <v/>
      </c>
    </row>
    <row r="6246" spans="1:12" x14ac:dyDescent="0.3">
      <c r="A6246" s="1" t="s">
        <v>1394</v>
      </c>
      <c r="B6246" s="1" t="s">
        <v>3137</v>
      </c>
      <c r="C6246" s="2">
        <f>IFERROR(VLOOKUP(Tableau2[[#This Row],[PR]],'Taux sortant'!$I$9:$S$167,COLUMN(),0),"")</f>
        <v>14.1</v>
      </c>
      <c r="D6246" s="2">
        <f>IFERROR(VLOOKUP(Tableau2[[#This Row],[PR]],'Taux sortant'!$I$9:$S$167,COLUMN(),0),"")</f>
        <v>11.63</v>
      </c>
      <c r="E6246" s="2">
        <f>IFERROR(VLOOKUP(Tableau2[[#This Row],[PR]],'Taux sortant'!$I$9:$S$167,COLUMN(),0),"")</f>
        <v>8.8000000000000007</v>
      </c>
      <c r="F6246" s="2">
        <f>IFERROR(VLOOKUP(Tableau2[[#This Row],[PR]],'Taux sortant'!$I$9:$S$167,COLUMN(),0),"")</f>
        <v>7.43</v>
      </c>
      <c r="G6246" s="2">
        <f>IFERROR(VLOOKUP(Tableau2[[#This Row],[PR]],'Taux sortant'!$I$9:$S$167,COLUMN(),0),"")</f>
        <v>6.26</v>
      </c>
      <c r="H6246" s="2">
        <f>IFERROR(VLOOKUP(Tableau2[[#This Row],[PR]],'Taux sortant'!$I$9:$S$167,COLUMN(),0),"")</f>
        <v>5.33</v>
      </c>
      <c r="I6246" s="2">
        <f>IFERROR(VLOOKUP(Tableau2[[#This Row],[PR]],'Taux sortant'!$I$9:$S$167,COLUMN(),0),"")</f>
        <v>4.58</v>
      </c>
      <c r="J6246" s="2">
        <f>IFERROR(VLOOKUP(Tableau2[[#This Row],[PR]],'Taux sortant'!$I$9:$S$167,COLUMN(),0),"")</f>
        <v>0</v>
      </c>
      <c r="K6246" s="2">
        <f>IFERROR(VLOOKUP(Tableau2[[#This Row],[PR]],'Taux sortant'!$I$9:$S$167,COLUMN(),0),"")</f>
        <v>0</v>
      </c>
      <c r="L6246" s="2" t="str">
        <f>IFERROR(VLOOKUP(Tableau2[[#This Row],[PR]],'Taux sortant'!$I$9:$S$167,COLUMN(),0),"")</f>
        <v/>
      </c>
    </row>
    <row r="6247" spans="1:12" x14ac:dyDescent="0.3">
      <c r="A6247" s="1" t="s">
        <v>1397</v>
      </c>
      <c r="B6247" s="1" t="s">
        <v>87</v>
      </c>
      <c r="C6247" s="2">
        <f>IFERROR(VLOOKUP(Tableau2[[#This Row],[PR]],'Taux sortant'!$I$9:$S$167,COLUMN(),0),"")</f>
        <v>18.79</v>
      </c>
      <c r="D6247" s="2">
        <f>IFERROR(VLOOKUP(Tableau2[[#This Row],[PR]],'Taux sortant'!$I$9:$S$167,COLUMN(),0),"")</f>
        <v>15.99</v>
      </c>
      <c r="E6247" s="2">
        <f>IFERROR(VLOOKUP(Tableau2[[#This Row],[PR]],'Taux sortant'!$I$9:$S$167,COLUMN(),0),"")</f>
        <v>12.7</v>
      </c>
      <c r="F6247" s="2">
        <f>IFERROR(VLOOKUP(Tableau2[[#This Row],[PR]],'Taux sortant'!$I$9:$S$167,COLUMN(),0),"")</f>
        <v>11.07</v>
      </c>
      <c r="G6247" s="2">
        <f>IFERROR(VLOOKUP(Tableau2[[#This Row],[PR]],'Taux sortant'!$I$9:$S$167,COLUMN(),0),"")</f>
        <v>9.52</v>
      </c>
      <c r="H6247" s="2">
        <f>IFERROR(VLOOKUP(Tableau2[[#This Row],[PR]],'Taux sortant'!$I$9:$S$167,COLUMN(),0),"")</f>
        <v>8.1</v>
      </c>
      <c r="I6247" s="2">
        <f>IFERROR(VLOOKUP(Tableau2[[#This Row],[PR]],'Taux sortant'!$I$9:$S$167,COLUMN(),0),"")</f>
        <v>6.92</v>
      </c>
      <c r="J6247" s="2">
        <f>IFERROR(VLOOKUP(Tableau2[[#This Row],[PR]],'Taux sortant'!$I$9:$S$167,COLUMN(),0),"")</f>
        <v>0</v>
      </c>
      <c r="K6247" s="2">
        <f>IFERROR(VLOOKUP(Tableau2[[#This Row],[PR]],'Taux sortant'!$I$9:$S$167,COLUMN(),0),"")</f>
        <v>0</v>
      </c>
      <c r="L6247" s="2" t="str">
        <f>IFERROR(VLOOKUP(Tableau2[[#This Row],[PR]],'Taux sortant'!$I$9:$S$167,COLUMN(),0),"")</f>
        <v/>
      </c>
    </row>
    <row r="6248" spans="1:12" x14ac:dyDescent="0.3">
      <c r="A6248" s="1" t="s">
        <v>5311</v>
      </c>
      <c r="B6248" s="1" t="s">
        <v>1182</v>
      </c>
      <c r="C6248" s="2">
        <f>IFERROR(VLOOKUP(Tableau2[[#This Row],[PR]],'Taux sortant'!$I$9:$S$167,COLUMN(),0),"")</f>
        <v>22.64</v>
      </c>
      <c r="D6248" s="2">
        <f>IFERROR(VLOOKUP(Tableau2[[#This Row],[PR]],'Taux sortant'!$I$9:$S$167,COLUMN(),0),"")</f>
        <v>20.190000000000001</v>
      </c>
      <c r="E6248" s="2">
        <f>IFERROR(VLOOKUP(Tableau2[[#This Row],[PR]],'Taux sortant'!$I$9:$S$167,COLUMN(),0),"")</f>
        <v>16.53</v>
      </c>
      <c r="F6248" s="2">
        <f>IFERROR(VLOOKUP(Tableau2[[#This Row],[PR]],'Taux sortant'!$I$9:$S$167,COLUMN(),0),"")</f>
        <v>14.31</v>
      </c>
      <c r="G6248" s="2">
        <f>IFERROR(VLOOKUP(Tableau2[[#This Row],[PR]],'Taux sortant'!$I$9:$S$167,COLUMN(),0),"")</f>
        <v>12.45</v>
      </c>
      <c r="H6248" s="2">
        <f>IFERROR(VLOOKUP(Tableau2[[#This Row],[PR]],'Taux sortant'!$I$9:$S$167,COLUMN(),0),"")</f>
        <v>10.32</v>
      </c>
      <c r="I6248" s="2">
        <f>IFERROR(VLOOKUP(Tableau2[[#This Row],[PR]],'Taux sortant'!$I$9:$S$167,COLUMN(),0),"")</f>
        <v>8.83</v>
      </c>
      <c r="J6248" s="2">
        <f>IFERROR(VLOOKUP(Tableau2[[#This Row],[PR]],'Taux sortant'!$I$9:$S$167,COLUMN(),0),"")</f>
        <v>0</v>
      </c>
      <c r="K6248" s="2">
        <f>IFERROR(VLOOKUP(Tableau2[[#This Row],[PR]],'Taux sortant'!$I$9:$S$167,COLUMN(),0),"")</f>
        <v>0</v>
      </c>
      <c r="L6248" s="2" t="str">
        <f>IFERROR(VLOOKUP(Tableau2[[#This Row],[PR]],'Taux sortant'!$I$9:$S$167,COLUMN(),0),"")</f>
        <v/>
      </c>
    </row>
    <row r="6249" spans="1:12" x14ac:dyDescent="0.3">
      <c r="A6249" s="1" t="s">
        <v>5313</v>
      </c>
      <c r="B6249" s="1" t="s">
        <v>4143</v>
      </c>
      <c r="C6249" s="2" t="str">
        <f>IFERROR(VLOOKUP(Tableau2[[#This Row],[PR]],'Taux sortant'!$I$9:$S$167,COLUMN(),0),"")</f>
        <v/>
      </c>
      <c r="D6249" s="2" t="str">
        <f>IFERROR(VLOOKUP(Tableau2[[#This Row],[PR]],'Taux sortant'!$I$9:$S$167,COLUMN(),0),"")</f>
        <v/>
      </c>
      <c r="E6249" s="2" t="str">
        <f>IFERROR(VLOOKUP(Tableau2[[#This Row],[PR]],'Taux sortant'!$I$9:$S$167,COLUMN(),0),"")</f>
        <v/>
      </c>
      <c r="F6249" s="2" t="str">
        <f>IFERROR(VLOOKUP(Tableau2[[#This Row],[PR]],'Taux sortant'!$I$9:$S$167,COLUMN(),0),"")</f>
        <v/>
      </c>
      <c r="G6249" s="2" t="str">
        <f>IFERROR(VLOOKUP(Tableau2[[#This Row],[PR]],'Taux sortant'!$I$9:$S$167,COLUMN(),0),"")</f>
        <v/>
      </c>
      <c r="H6249" s="2" t="str">
        <f>IFERROR(VLOOKUP(Tableau2[[#This Row],[PR]],'Taux sortant'!$I$9:$S$167,COLUMN(),0),"")</f>
        <v/>
      </c>
      <c r="I6249" s="2" t="str">
        <f>IFERROR(VLOOKUP(Tableau2[[#This Row],[PR]],'Taux sortant'!$I$9:$S$167,COLUMN(),0),"")</f>
        <v/>
      </c>
      <c r="J6249" s="2" t="str">
        <f>IFERROR(VLOOKUP(Tableau2[[#This Row],[PR]],'Taux sortant'!$I$9:$S$167,COLUMN(),0),"")</f>
        <v/>
      </c>
      <c r="K6249" s="2" t="str">
        <f>IFERROR(VLOOKUP(Tableau2[[#This Row],[PR]],'Taux sortant'!$I$9:$S$167,COLUMN(),0),"")</f>
        <v/>
      </c>
      <c r="L6249" s="2" t="str">
        <f>IFERROR(VLOOKUP(Tableau2[[#This Row],[PR]],'Taux sortant'!$I$9:$S$167,COLUMN(),0),"")</f>
        <v/>
      </c>
    </row>
    <row r="6250" spans="1:12" x14ac:dyDescent="0.3">
      <c r="A6250" s="1" t="s">
        <v>3040</v>
      </c>
      <c r="B6250" s="1" t="s">
        <v>1638</v>
      </c>
      <c r="C6250" s="2">
        <f>IFERROR(VLOOKUP(Tableau2[[#This Row],[PR]],'Taux sortant'!$I$9:$S$167,COLUMN(),0),"")</f>
        <v>12.27</v>
      </c>
      <c r="D6250" s="2">
        <f>IFERROR(VLOOKUP(Tableau2[[#This Row],[PR]],'Taux sortant'!$I$9:$S$167,COLUMN(),0),"")</f>
        <v>9.8800000000000008</v>
      </c>
      <c r="E6250" s="2">
        <f>IFERROR(VLOOKUP(Tableau2[[#This Row],[PR]],'Taux sortant'!$I$9:$S$167,COLUMN(),0),"")</f>
        <v>7.16</v>
      </c>
      <c r="F6250" s="2">
        <f>IFERROR(VLOOKUP(Tableau2[[#This Row],[PR]],'Taux sortant'!$I$9:$S$167,COLUMN(),0),"")</f>
        <v>5.85</v>
      </c>
      <c r="G6250" s="2">
        <f>IFERROR(VLOOKUP(Tableau2[[#This Row],[PR]],'Taux sortant'!$I$9:$S$167,COLUMN(),0),"")</f>
        <v>4.97</v>
      </c>
      <c r="H6250" s="2">
        <f>IFERROR(VLOOKUP(Tableau2[[#This Row],[PR]],'Taux sortant'!$I$9:$S$167,COLUMN(),0),"")</f>
        <v>4.47</v>
      </c>
      <c r="I6250" s="2">
        <f>IFERROR(VLOOKUP(Tableau2[[#This Row],[PR]],'Taux sortant'!$I$9:$S$167,COLUMN(),0),"")</f>
        <v>4.1100000000000003</v>
      </c>
      <c r="J6250" s="2">
        <f>IFERROR(VLOOKUP(Tableau2[[#This Row],[PR]],'Taux sortant'!$I$9:$S$167,COLUMN(),0),"")</f>
        <v>0</v>
      </c>
      <c r="K6250" s="2">
        <f>IFERROR(VLOOKUP(Tableau2[[#This Row],[PR]],'Taux sortant'!$I$9:$S$167,COLUMN(),0),"")</f>
        <v>0</v>
      </c>
      <c r="L6250" s="2" t="str">
        <f>IFERROR(VLOOKUP(Tableau2[[#This Row],[PR]],'Taux sortant'!$I$9:$S$167,COLUMN(),0),"")</f>
        <v/>
      </c>
    </row>
    <row r="6251" spans="1:12" x14ac:dyDescent="0.3">
      <c r="A6251" s="1" t="s">
        <v>1400</v>
      </c>
      <c r="B6251" s="1" t="s">
        <v>15</v>
      </c>
      <c r="C6251" s="2">
        <f>IFERROR(VLOOKUP(Tableau2[[#This Row],[PR]],'Taux sortant'!$I$9:$S$167,COLUMN(),0),"")</f>
        <v>12.05</v>
      </c>
      <c r="D6251" s="2">
        <f>IFERROR(VLOOKUP(Tableau2[[#This Row],[PR]],'Taux sortant'!$I$9:$S$167,COLUMN(),0),"")</f>
        <v>9.57</v>
      </c>
      <c r="E6251" s="2">
        <f>IFERROR(VLOOKUP(Tableau2[[#This Row],[PR]],'Taux sortant'!$I$9:$S$167,COLUMN(),0),"")</f>
        <v>6.79</v>
      </c>
      <c r="F6251" s="2">
        <f>IFERROR(VLOOKUP(Tableau2[[#This Row],[PR]],'Taux sortant'!$I$9:$S$167,COLUMN(),0),"")</f>
        <v>5.47</v>
      </c>
      <c r="G6251" s="2">
        <f>IFERROR(VLOOKUP(Tableau2[[#This Row],[PR]],'Taux sortant'!$I$9:$S$167,COLUMN(),0),"")</f>
        <v>4.49</v>
      </c>
      <c r="H6251" s="2">
        <f>IFERROR(VLOOKUP(Tableau2[[#This Row],[PR]],'Taux sortant'!$I$9:$S$167,COLUMN(),0),"")</f>
        <v>3.66</v>
      </c>
      <c r="I6251" s="2">
        <f>IFERROR(VLOOKUP(Tableau2[[#This Row],[PR]],'Taux sortant'!$I$9:$S$167,COLUMN(),0),"")</f>
        <v>3.12</v>
      </c>
      <c r="J6251" s="2">
        <f>IFERROR(VLOOKUP(Tableau2[[#This Row],[PR]],'Taux sortant'!$I$9:$S$167,COLUMN(),0),"")</f>
        <v>0</v>
      </c>
      <c r="K6251" s="2">
        <f>IFERROR(VLOOKUP(Tableau2[[#This Row],[PR]],'Taux sortant'!$I$9:$S$167,COLUMN(),0),"")</f>
        <v>0</v>
      </c>
      <c r="L6251" s="2" t="str">
        <f>IFERROR(VLOOKUP(Tableau2[[#This Row],[PR]],'Taux sortant'!$I$9:$S$167,COLUMN(),0),"")</f>
        <v/>
      </c>
    </row>
    <row r="6252" spans="1:12" x14ac:dyDescent="0.3">
      <c r="A6252" s="1" t="s">
        <v>1403</v>
      </c>
      <c r="B6252" s="1" t="s">
        <v>17</v>
      </c>
      <c r="C6252" s="2">
        <f>IFERROR(VLOOKUP(Tableau2[[#This Row],[PR]],'Taux sortant'!$I$9:$S$167,COLUMN(),0),"")</f>
        <v>15.12</v>
      </c>
      <c r="D6252" s="2">
        <f>IFERROR(VLOOKUP(Tableau2[[#This Row],[PR]],'Taux sortant'!$I$9:$S$167,COLUMN(),0),"")</f>
        <v>12.61</v>
      </c>
      <c r="E6252" s="2">
        <f>IFERROR(VLOOKUP(Tableau2[[#This Row],[PR]],'Taux sortant'!$I$9:$S$167,COLUMN(),0),"")</f>
        <v>9.7200000000000006</v>
      </c>
      <c r="F6252" s="2">
        <f>IFERROR(VLOOKUP(Tableau2[[#This Row],[PR]],'Taux sortant'!$I$9:$S$167,COLUMN(),0),"")</f>
        <v>8.27</v>
      </c>
      <c r="G6252" s="2">
        <f>IFERROR(VLOOKUP(Tableau2[[#This Row],[PR]],'Taux sortant'!$I$9:$S$167,COLUMN(),0),"")</f>
        <v>7.1</v>
      </c>
      <c r="H6252" s="2">
        <f>IFERROR(VLOOKUP(Tableau2[[#This Row],[PR]],'Taux sortant'!$I$9:$S$167,COLUMN(),0),"")</f>
        <v>6.12</v>
      </c>
      <c r="I6252" s="2">
        <f>IFERROR(VLOOKUP(Tableau2[[#This Row],[PR]],'Taux sortant'!$I$9:$S$167,COLUMN(),0),"")</f>
        <v>5.33</v>
      </c>
      <c r="J6252" s="2">
        <f>IFERROR(VLOOKUP(Tableau2[[#This Row],[PR]],'Taux sortant'!$I$9:$S$167,COLUMN(),0),"")</f>
        <v>0</v>
      </c>
      <c r="K6252" s="2">
        <f>IFERROR(VLOOKUP(Tableau2[[#This Row],[PR]],'Taux sortant'!$I$9:$S$167,COLUMN(),0),"")</f>
        <v>0</v>
      </c>
      <c r="L6252" s="2" t="str">
        <f>IFERROR(VLOOKUP(Tableau2[[#This Row],[PR]],'Taux sortant'!$I$9:$S$167,COLUMN(),0),"")</f>
        <v/>
      </c>
    </row>
    <row r="6253" spans="1:12" x14ac:dyDescent="0.3">
      <c r="A6253" s="1" t="s">
        <v>6470</v>
      </c>
      <c r="B6253" s="1" t="s">
        <v>3761</v>
      </c>
      <c r="C6253" s="2">
        <f>IFERROR(VLOOKUP(Tableau2[[#This Row],[PR]],'Taux sortant'!$I$9:$S$167,COLUMN(),0),"")</f>
        <v>36.270000000000003</v>
      </c>
      <c r="D6253" s="2">
        <f>IFERROR(VLOOKUP(Tableau2[[#This Row],[PR]],'Taux sortant'!$I$9:$S$167,COLUMN(),0),"")</f>
        <v>33.01</v>
      </c>
      <c r="E6253" s="2">
        <f>IFERROR(VLOOKUP(Tableau2[[#This Row],[PR]],'Taux sortant'!$I$9:$S$167,COLUMN(),0),"")</f>
        <v>28.57</v>
      </c>
      <c r="F6253" s="2">
        <f>IFERROR(VLOOKUP(Tableau2[[#This Row],[PR]],'Taux sortant'!$I$9:$S$167,COLUMN(),0),"")</f>
        <v>25.82</v>
      </c>
      <c r="G6253" s="2">
        <f>IFERROR(VLOOKUP(Tableau2[[#This Row],[PR]],'Taux sortant'!$I$9:$S$167,COLUMN(),0),"")</f>
        <v>22.99</v>
      </c>
      <c r="H6253" s="2">
        <f>IFERROR(VLOOKUP(Tableau2[[#This Row],[PR]],'Taux sortant'!$I$9:$S$167,COLUMN(),0),"")</f>
        <v>19.46</v>
      </c>
      <c r="I6253" s="2">
        <f>IFERROR(VLOOKUP(Tableau2[[#This Row],[PR]],'Taux sortant'!$I$9:$S$167,COLUMN(),0),"")</f>
        <v>16.46</v>
      </c>
      <c r="J6253" s="2">
        <f>IFERROR(VLOOKUP(Tableau2[[#This Row],[PR]],'Taux sortant'!$I$9:$S$167,COLUMN(),0),"")</f>
        <v>0</v>
      </c>
      <c r="K6253" s="2">
        <f>IFERROR(VLOOKUP(Tableau2[[#This Row],[PR]],'Taux sortant'!$I$9:$S$167,COLUMN(),0),"")</f>
        <v>0</v>
      </c>
      <c r="L6253" s="2" t="str">
        <f>IFERROR(VLOOKUP(Tableau2[[#This Row],[PR]],'Taux sortant'!$I$9:$S$167,COLUMN(),0),"")</f>
        <v/>
      </c>
    </row>
    <row r="6254" spans="1:12" x14ac:dyDescent="0.3">
      <c r="A6254" s="1" t="s">
        <v>219</v>
      </c>
      <c r="B6254" s="1" t="s">
        <v>219</v>
      </c>
      <c r="C6254" s="2">
        <f>IFERROR(VLOOKUP(Tableau2[[#This Row],[PR]],'Taux sortant'!$I$9:$S$167,COLUMN(),0),"")</f>
        <v>12.63</v>
      </c>
      <c r="D6254" s="2">
        <f>IFERROR(VLOOKUP(Tableau2[[#This Row],[PR]],'Taux sortant'!$I$9:$S$167,COLUMN(),0),"")</f>
        <v>10.14</v>
      </c>
      <c r="E6254" s="2">
        <f>IFERROR(VLOOKUP(Tableau2[[#This Row],[PR]],'Taux sortant'!$I$9:$S$167,COLUMN(),0),"")</f>
        <v>7.31</v>
      </c>
      <c r="F6254" s="2">
        <f>IFERROR(VLOOKUP(Tableau2[[#This Row],[PR]],'Taux sortant'!$I$9:$S$167,COLUMN(),0),"")</f>
        <v>5.96</v>
      </c>
      <c r="G6254" s="2">
        <f>IFERROR(VLOOKUP(Tableau2[[#This Row],[PR]],'Taux sortant'!$I$9:$S$167,COLUMN(),0),"")</f>
        <v>4.9800000000000004</v>
      </c>
      <c r="H6254" s="2">
        <f>IFERROR(VLOOKUP(Tableau2[[#This Row],[PR]],'Taux sortant'!$I$9:$S$167,COLUMN(),0),"")</f>
        <v>4.2</v>
      </c>
      <c r="I6254" s="2">
        <f>IFERROR(VLOOKUP(Tableau2[[#This Row],[PR]],'Taux sortant'!$I$9:$S$167,COLUMN(),0),"")</f>
        <v>3.68</v>
      </c>
      <c r="J6254" s="2">
        <f>IFERROR(VLOOKUP(Tableau2[[#This Row],[PR]],'Taux sortant'!$I$9:$S$167,COLUMN(),0),"")</f>
        <v>0</v>
      </c>
      <c r="K6254" s="2">
        <f>IFERROR(VLOOKUP(Tableau2[[#This Row],[PR]],'Taux sortant'!$I$9:$S$167,COLUMN(),0),"")</f>
        <v>0</v>
      </c>
      <c r="L6254" s="2" t="str">
        <f>IFERROR(VLOOKUP(Tableau2[[#This Row],[PR]],'Taux sortant'!$I$9:$S$167,COLUMN(),0),"")</f>
        <v/>
      </c>
    </row>
    <row r="6255" spans="1:12" x14ac:dyDescent="0.3">
      <c r="A6255" s="1" t="s">
        <v>219</v>
      </c>
      <c r="B6255" s="1" t="s">
        <v>5351</v>
      </c>
      <c r="C6255" s="2">
        <f>IFERROR(VLOOKUP(Tableau2[[#This Row],[PR]],'Taux sortant'!$I$9:$S$167,COLUMN(),0),"")</f>
        <v>16.170000000000002</v>
      </c>
      <c r="D6255" s="2">
        <f>IFERROR(VLOOKUP(Tableau2[[#This Row],[PR]],'Taux sortant'!$I$9:$S$167,COLUMN(),0),"")</f>
        <v>13.54</v>
      </c>
      <c r="E6255" s="2">
        <f>IFERROR(VLOOKUP(Tableau2[[#This Row],[PR]],'Taux sortant'!$I$9:$S$167,COLUMN(),0),"")</f>
        <v>10.49</v>
      </c>
      <c r="F6255" s="2">
        <f>IFERROR(VLOOKUP(Tableau2[[#This Row],[PR]],'Taux sortant'!$I$9:$S$167,COLUMN(),0),"")</f>
        <v>8.9700000000000006</v>
      </c>
      <c r="G6255" s="2">
        <f>IFERROR(VLOOKUP(Tableau2[[#This Row],[PR]],'Taux sortant'!$I$9:$S$167,COLUMN(),0),"")</f>
        <v>7.62</v>
      </c>
      <c r="H6255" s="2">
        <f>IFERROR(VLOOKUP(Tableau2[[#This Row],[PR]],'Taux sortant'!$I$9:$S$167,COLUMN(),0),"")</f>
        <v>6.52</v>
      </c>
      <c r="I6255" s="2">
        <f>IFERROR(VLOOKUP(Tableau2[[#This Row],[PR]],'Taux sortant'!$I$9:$S$167,COLUMN(),0),"")</f>
        <v>5.64</v>
      </c>
      <c r="J6255" s="2">
        <f>IFERROR(VLOOKUP(Tableau2[[#This Row],[PR]],'Taux sortant'!$I$9:$S$167,COLUMN(),0),"")</f>
        <v>0</v>
      </c>
      <c r="K6255" s="2">
        <f>IFERROR(VLOOKUP(Tableau2[[#This Row],[PR]],'Taux sortant'!$I$9:$S$167,COLUMN(),0),"")</f>
        <v>0</v>
      </c>
      <c r="L6255" s="2" t="str">
        <f>IFERROR(VLOOKUP(Tableau2[[#This Row],[PR]],'Taux sortant'!$I$9:$S$167,COLUMN(),0),"")</f>
        <v/>
      </c>
    </row>
    <row r="6256" spans="1:12" x14ac:dyDescent="0.3">
      <c r="A6256" s="1" t="s">
        <v>3041</v>
      </c>
      <c r="B6256" s="1" t="s">
        <v>1638</v>
      </c>
      <c r="C6256" s="2">
        <f>IFERROR(VLOOKUP(Tableau2[[#This Row],[PR]],'Taux sortant'!$I$9:$S$167,COLUMN(),0),"")</f>
        <v>12.27</v>
      </c>
      <c r="D6256" s="2">
        <f>IFERROR(VLOOKUP(Tableau2[[#This Row],[PR]],'Taux sortant'!$I$9:$S$167,COLUMN(),0),"")</f>
        <v>9.8800000000000008</v>
      </c>
      <c r="E6256" s="2">
        <f>IFERROR(VLOOKUP(Tableau2[[#This Row],[PR]],'Taux sortant'!$I$9:$S$167,COLUMN(),0),"")</f>
        <v>7.16</v>
      </c>
      <c r="F6256" s="2">
        <f>IFERROR(VLOOKUP(Tableau2[[#This Row],[PR]],'Taux sortant'!$I$9:$S$167,COLUMN(),0),"")</f>
        <v>5.85</v>
      </c>
      <c r="G6256" s="2">
        <f>IFERROR(VLOOKUP(Tableau2[[#This Row],[PR]],'Taux sortant'!$I$9:$S$167,COLUMN(),0),"")</f>
        <v>4.97</v>
      </c>
      <c r="H6256" s="2">
        <f>IFERROR(VLOOKUP(Tableau2[[#This Row],[PR]],'Taux sortant'!$I$9:$S$167,COLUMN(),0),"")</f>
        <v>4.47</v>
      </c>
      <c r="I6256" s="2">
        <f>IFERROR(VLOOKUP(Tableau2[[#This Row],[PR]],'Taux sortant'!$I$9:$S$167,COLUMN(),0),"")</f>
        <v>4.1100000000000003</v>
      </c>
      <c r="J6256" s="2">
        <f>IFERROR(VLOOKUP(Tableau2[[#This Row],[PR]],'Taux sortant'!$I$9:$S$167,COLUMN(),0),"")</f>
        <v>0</v>
      </c>
      <c r="K6256" s="2">
        <f>IFERROR(VLOOKUP(Tableau2[[#This Row],[PR]],'Taux sortant'!$I$9:$S$167,COLUMN(),0),"")</f>
        <v>0</v>
      </c>
      <c r="L6256" s="2" t="str">
        <f>IFERROR(VLOOKUP(Tableau2[[#This Row],[PR]],'Taux sortant'!$I$9:$S$167,COLUMN(),0),"")</f>
        <v/>
      </c>
    </row>
    <row r="6257" spans="1:12" x14ac:dyDescent="0.3">
      <c r="A6257" s="1" t="s">
        <v>3909</v>
      </c>
      <c r="B6257" s="1" t="s">
        <v>3134</v>
      </c>
      <c r="C6257" s="2">
        <f>IFERROR(VLOOKUP(Tableau2[[#This Row],[PR]],'Taux sortant'!$I$9:$S$167,COLUMN(),0),"")</f>
        <v>15.34</v>
      </c>
      <c r="D6257" s="2">
        <f>IFERROR(VLOOKUP(Tableau2[[#This Row],[PR]],'Taux sortant'!$I$9:$S$167,COLUMN(),0),"")</f>
        <v>12.85</v>
      </c>
      <c r="E6257" s="2">
        <f>IFERROR(VLOOKUP(Tableau2[[#This Row],[PR]],'Taux sortant'!$I$9:$S$167,COLUMN(),0),"")</f>
        <v>9.94</v>
      </c>
      <c r="F6257" s="2">
        <f>IFERROR(VLOOKUP(Tableau2[[#This Row],[PR]],'Taux sortant'!$I$9:$S$167,COLUMN(),0),"")</f>
        <v>8.5399999999999991</v>
      </c>
      <c r="G6257" s="2">
        <f>IFERROR(VLOOKUP(Tableau2[[#This Row],[PR]],'Taux sortant'!$I$9:$S$167,COLUMN(),0),"")</f>
        <v>7.34</v>
      </c>
      <c r="H6257" s="2">
        <f>IFERROR(VLOOKUP(Tableau2[[#This Row],[PR]],'Taux sortant'!$I$9:$S$167,COLUMN(),0),"")</f>
        <v>6.29</v>
      </c>
      <c r="I6257" s="2">
        <f>IFERROR(VLOOKUP(Tableau2[[#This Row],[PR]],'Taux sortant'!$I$9:$S$167,COLUMN(),0),"")</f>
        <v>5.49</v>
      </c>
      <c r="J6257" s="2">
        <f>IFERROR(VLOOKUP(Tableau2[[#This Row],[PR]],'Taux sortant'!$I$9:$S$167,COLUMN(),0),"")</f>
        <v>0</v>
      </c>
      <c r="K6257" s="2">
        <f>IFERROR(VLOOKUP(Tableau2[[#This Row],[PR]],'Taux sortant'!$I$9:$S$167,COLUMN(),0),"")</f>
        <v>0</v>
      </c>
      <c r="L6257" s="2" t="str">
        <f>IFERROR(VLOOKUP(Tableau2[[#This Row],[PR]],'Taux sortant'!$I$9:$S$167,COLUMN(),0),"")</f>
        <v/>
      </c>
    </row>
    <row r="6258" spans="1:12" x14ac:dyDescent="0.3">
      <c r="A6258" s="1" t="s">
        <v>1408</v>
      </c>
      <c r="B6258" s="1" t="s">
        <v>8</v>
      </c>
      <c r="C6258" s="2">
        <f>IFERROR(VLOOKUP(Tableau2[[#This Row],[PR]],'Taux sortant'!$I$9:$S$167,COLUMN(),0),"")</f>
        <v>30.77</v>
      </c>
      <c r="D6258" s="2">
        <f>IFERROR(VLOOKUP(Tableau2[[#This Row],[PR]],'Taux sortant'!$I$9:$S$167,COLUMN(),0),"")</f>
        <v>22.76</v>
      </c>
      <c r="E6258" s="2">
        <f>IFERROR(VLOOKUP(Tableau2[[#This Row],[PR]],'Taux sortant'!$I$9:$S$167,COLUMN(),0),"")</f>
        <v>16.43</v>
      </c>
      <c r="F6258" s="2">
        <f>IFERROR(VLOOKUP(Tableau2[[#This Row],[PR]],'Taux sortant'!$I$9:$S$167,COLUMN(),0),"")</f>
        <v>12.46</v>
      </c>
      <c r="G6258" s="2">
        <f>IFERROR(VLOOKUP(Tableau2[[#This Row],[PR]],'Taux sortant'!$I$9:$S$167,COLUMN(),0),"")</f>
        <v>7.96</v>
      </c>
      <c r="H6258" s="2">
        <f>IFERROR(VLOOKUP(Tableau2[[#This Row],[PR]],'Taux sortant'!$I$9:$S$167,COLUMN(),0),"")</f>
        <v>5.83</v>
      </c>
      <c r="I6258" s="2">
        <f>IFERROR(VLOOKUP(Tableau2[[#This Row],[PR]],'Taux sortant'!$I$9:$S$167,COLUMN(),0),"")</f>
        <v>4.59</v>
      </c>
      <c r="J6258" s="2">
        <f>IFERROR(VLOOKUP(Tableau2[[#This Row],[PR]],'Taux sortant'!$I$9:$S$167,COLUMN(),0),"")</f>
        <v>0</v>
      </c>
      <c r="K6258" s="2">
        <f>IFERROR(VLOOKUP(Tableau2[[#This Row],[PR]],'Taux sortant'!$I$9:$S$167,COLUMN(),0),"")</f>
        <v>0</v>
      </c>
      <c r="L6258" s="2" t="str">
        <f>IFERROR(VLOOKUP(Tableau2[[#This Row],[PR]],'Taux sortant'!$I$9:$S$167,COLUMN(),0),"")</f>
        <v/>
      </c>
    </row>
    <row r="6259" spans="1:12" x14ac:dyDescent="0.3">
      <c r="A6259" s="1" t="s">
        <v>1408</v>
      </c>
      <c r="B6259" s="1" t="s">
        <v>5349</v>
      </c>
      <c r="C6259" s="2" t="str">
        <f>IFERROR(VLOOKUP(Tableau2[[#This Row],[PR]],'Taux sortant'!$I$9:$S$167,COLUMN(),0),"")</f>
        <v/>
      </c>
      <c r="D6259" s="2" t="str">
        <f>IFERROR(VLOOKUP(Tableau2[[#This Row],[PR]],'Taux sortant'!$I$9:$S$167,COLUMN(),0),"")</f>
        <v/>
      </c>
      <c r="E6259" s="2" t="str">
        <f>IFERROR(VLOOKUP(Tableau2[[#This Row],[PR]],'Taux sortant'!$I$9:$S$167,COLUMN(),0),"")</f>
        <v/>
      </c>
      <c r="F6259" s="2" t="str">
        <f>IFERROR(VLOOKUP(Tableau2[[#This Row],[PR]],'Taux sortant'!$I$9:$S$167,COLUMN(),0),"")</f>
        <v/>
      </c>
      <c r="G6259" s="2" t="str">
        <f>IFERROR(VLOOKUP(Tableau2[[#This Row],[PR]],'Taux sortant'!$I$9:$S$167,COLUMN(),0),"")</f>
        <v/>
      </c>
      <c r="H6259" s="2" t="str">
        <f>IFERROR(VLOOKUP(Tableau2[[#This Row],[PR]],'Taux sortant'!$I$9:$S$167,COLUMN(),0),"")</f>
        <v/>
      </c>
      <c r="I6259" s="2" t="str">
        <f>IFERROR(VLOOKUP(Tableau2[[#This Row],[PR]],'Taux sortant'!$I$9:$S$167,COLUMN(),0),"")</f>
        <v/>
      </c>
      <c r="J6259" s="2" t="str">
        <f>IFERROR(VLOOKUP(Tableau2[[#This Row],[PR]],'Taux sortant'!$I$9:$S$167,COLUMN(),0),"")</f>
        <v/>
      </c>
      <c r="K6259" s="2" t="str">
        <f>IFERROR(VLOOKUP(Tableau2[[#This Row],[PR]],'Taux sortant'!$I$9:$S$167,COLUMN(),0),"")</f>
        <v/>
      </c>
      <c r="L6259" s="2" t="str">
        <f>IFERROR(VLOOKUP(Tableau2[[#This Row],[PR]],'Taux sortant'!$I$9:$S$167,COLUMN(),0),"")</f>
        <v/>
      </c>
    </row>
    <row r="6260" spans="1:12" x14ac:dyDescent="0.3">
      <c r="A6260" s="1" t="s">
        <v>5697</v>
      </c>
      <c r="B6260" s="1" t="s">
        <v>5351</v>
      </c>
      <c r="C6260" s="2">
        <f>IFERROR(VLOOKUP(Tableau2[[#This Row],[PR]],'Taux sortant'!$I$9:$S$167,COLUMN(),0),"")</f>
        <v>16.170000000000002</v>
      </c>
      <c r="D6260" s="2">
        <f>IFERROR(VLOOKUP(Tableau2[[#This Row],[PR]],'Taux sortant'!$I$9:$S$167,COLUMN(),0),"")</f>
        <v>13.54</v>
      </c>
      <c r="E6260" s="2">
        <f>IFERROR(VLOOKUP(Tableau2[[#This Row],[PR]],'Taux sortant'!$I$9:$S$167,COLUMN(),0),"")</f>
        <v>10.49</v>
      </c>
      <c r="F6260" s="2">
        <f>IFERROR(VLOOKUP(Tableau2[[#This Row],[PR]],'Taux sortant'!$I$9:$S$167,COLUMN(),0),"")</f>
        <v>8.9700000000000006</v>
      </c>
      <c r="G6260" s="2">
        <f>IFERROR(VLOOKUP(Tableau2[[#This Row],[PR]],'Taux sortant'!$I$9:$S$167,COLUMN(),0),"")</f>
        <v>7.62</v>
      </c>
      <c r="H6260" s="2">
        <f>IFERROR(VLOOKUP(Tableau2[[#This Row],[PR]],'Taux sortant'!$I$9:$S$167,COLUMN(),0),"")</f>
        <v>6.52</v>
      </c>
      <c r="I6260" s="2">
        <f>IFERROR(VLOOKUP(Tableau2[[#This Row],[PR]],'Taux sortant'!$I$9:$S$167,COLUMN(),0),"")</f>
        <v>5.64</v>
      </c>
      <c r="J6260" s="2">
        <f>IFERROR(VLOOKUP(Tableau2[[#This Row],[PR]],'Taux sortant'!$I$9:$S$167,COLUMN(),0),"")</f>
        <v>0</v>
      </c>
      <c r="K6260" s="2">
        <f>IFERROR(VLOOKUP(Tableau2[[#This Row],[PR]],'Taux sortant'!$I$9:$S$167,COLUMN(),0),"")</f>
        <v>0</v>
      </c>
      <c r="L6260" s="2" t="str">
        <f>IFERROR(VLOOKUP(Tableau2[[#This Row],[PR]],'Taux sortant'!$I$9:$S$167,COLUMN(),0),"")</f>
        <v/>
      </c>
    </row>
    <row r="6261" spans="1:12" x14ac:dyDescent="0.3">
      <c r="A6261" s="1" t="s">
        <v>5315</v>
      </c>
      <c r="B6261" s="1" t="s">
        <v>4140</v>
      </c>
      <c r="C6261" s="2" t="str">
        <f>IFERROR(VLOOKUP(Tableau2[[#This Row],[PR]],'Taux sortant'!$I$9:$S$167,COLUMN(),0),"")</f>
        <v/>
      </c>
      <c r="D6261" s="2" t="str">
        <f>IFERROR(VLOOKUP(Tableau2[[#This Row],[PR]],'Taux sortant'!$I$9:$S$167,COLUMN(),0),"")</f>
        <v/>
      </c>
      <c r="E6261" s="2" t="str">
        <f>IFERROR(VLOOKUP(Tableau2[[#This Row],[PR]],'Taux sortant'!$I$9:$S$167,COLUMN(),0),"")</f>
        <v/>
      </c>
      <c r="F6261" s="2" t="str">
        <f>IFERROR(VLOOKUP(Tableau2[[#This Row],[PR]],'Taux sortant'!$I$9:$S$167,COLUMN(),0),"")</f>
        <v/>
      </c>
      <c r="G6261" s="2" t="str">
        <f>IFERROR(VLOOKUP(Tableau2[[#This Row],[PR]],'Taux sortant'!$I$9:$S$167,COLUMN(),0),"")</f>
        <v/>
      </c>
      <c r="H6261" s="2" t="str">
        <f>IFERROR(VLOOKUP(Tableau2[[#This Row],[PR]],'Taux sortant'!$I$9:$S$167,COLUMN(),0),"")</f>
        <v/>
      </c>
      <c r="I6261" s="2" t="str">
        <f>IFERROR(VLOOKUP(Tableau2[[#This Row],[PR]],'Taux sortant'!$I$9:$S$167,COLUMN(),0),"")</f>
        <v/>
      </c>
      <c r="J6261" s="2" t="str">
        <f>IFERROR(VLOOKUP(Tableau2[[#This Row],[PR]],'Taux sortant'!$I$9:$S$167,COLUMN(),0),"")</f>
        <v/>
      </c>
      <c r="K6261" s="2" t="str">
        <f>IFERROR(VLOOKUP(Tableau2[[#This Row],[PR]],'Taux sortant'!$I$9:$S$167,COLUMN(),0),"")</f>
        <v/>
      </c>
      <c r="L6261" s="2" t="str">
        <f>IFERROR(VLOOKUP(Tableau2[[#This Row],[PR]],'Taux sortant'!$I$9:$S$167,COLUMN(),0),"")</f>
        <v/>
      </c>
    </row>
    <row r="6262" spans="1:12" x14ac:dyDescent="0.3">
      <c r="A6262" s="1" t="s">
        <v>26</v>
      </c>
      <c r="B6262" s="1" t="s">
        <v>26</v>
      </c>
      <c r="C6262" s="2">
        <f>IFERROR(VLOOKUP(Tableau2[[#This Row],[PR]],'Taux sortant'!$I$9:$S$167,COLUMN(),0),"")</f>
        <v>20.07</v>
      </c>
      <c r="D6262" s="2">
        <f>IFERROR(VLOOKUP(Tableau2[[#This Row],[PR]],'Taux sortant'!$I$9:$S$167,COLUMN(),0),"")</f>
        <v>15.84</v>
      </c>
      <c r="E6262" s="2">
        <f>IFERROR(VLOOKUP(Tableau2[[#This Row],[PR]],'Taux sortant'!$I$9:$S$167,COLUMN(),0),"")</f>
        <v>11.78</v>
      </c>
      <c r="F6262" s="2">
        <f>IFERROR(VLOOKUP(Tableau2[[#This Row],[PR]],'Taux sortant'!$I$9:$S$167,COLUMN(),0),"")</f>
        <v>8.85</v>
      </c>
      <c r="G6262" s="2">
        <f>IFERROR(VLOOKUP(Tableau2[[#This Row],[PR]],'Taux sortant'!$I$9:$S$167,COLUMN(),0),"")</f>
        <v>6.72</v>
      </c>
      <c r="H6262" s="2">
        <f>IFERROR(VLOOKUP(Tableau2[[#This Row],[PR]],'Taux sortant'!$I$9:$S$167,COLUMN(),0),"")</f>
        <v>5.19</v>
      </c>
      <c r="I6262" s="2">
        <f>IFERROR(VLOOKUP(Tableau2[[#This Row],[PR]],'Taux sortant'!$I$9:$S$167,COLUMN(),0),"")</f>
        <v>4.37</v>
      </c>
      <c r="J6262" s="2">
        <f>IFERROR(VLOOKUP(Tableau2[[#This Row],[PR]],'Taux sortant'!$I$9:$S$167,COLUMN(),0),"")</f>
        <v>0</v>
      </c>
      <c r="K6262" s="2">
        <f>IFERROR(VLOOKUP(Tableau2[[#This Row],[PR]],'Taux sortant'!$I$9:$S$167,COLUMN(),0),"")</f>
        <v>0</v>
      </c>
      <c r="L6262" s="2" t="str">
        <f>IFERROR(VLOOKUP(Tableau2[[#This Row],[PR]],'Taux sortant'!$I$9:$S$167,COLUMN(),0),"")</f>
        <v/>
      </c>
    </row>
    <row r="6263" spans="1:12" x14ac:dyDescent="0.3">
      <c r="A6263" s="1" t="s">
        <v>1413</v>
      </c>
      <c r="B6263" s="1" t="s">
        <v>362</v>
      </c>
      <c r="C6263" s="2">
        <f>IFERROR(VLOOKUP(Tableau2[[#This Row],[PR]],'Taux sortant'!$I$9:$S$167,COLUMN(),0),"")</f>
        <v>61.91</v>
      </c>
      <c r="D6263" s="2">
        <f>IFERROR(VLOOKUP(Tableau2[[#This Row],[PR]],'Taux sortant'!$I$9:$S$167,COLUMN(),0),"")</f>
        <v>53.09</v>
      </c>
      <c r="E6263" s="2">
        <f>IFERROR(VLOOKUP(Tableau2[[#This Row],[PR]],'Taux sortant'!$I$9:$S$167,COLUMN(),0),"")</f>
        <v>45.4</v>
      </c>
      <c r="F6263" s="2">
        <f>IFERROR(VLOOKUP(Tableau2[[#This Row],[PR]],'Taux sortant'!$I$9:$S$167,COLUMN(),0),"")</f>
        <v>39.409999999999997</v>
      </c>
      <c r="G6263" s="2">
        <f>IFERROR(VLOOKUP(Tableau2[[#This Row],[PR]],'Taux sortant'!$I$9:$S$167,COLUMN(),0),"")</f>
        <v>28.25</v>
      </c>
      <c r="H6263" s="2">
        <f>IFERROR(VLOOKUP(Tableau2[[#This Row],[PR]],'Taux sortant'!$I$9:$S$167,COLUMN(),0),"")</f>
        <v>20.43</v>
      </c>
      <c r="I6263" s="2">
        <f>IFERROR(VLOOKUP(Tableau2[[#This Row],[PR]],'Taux sortant'!$I$9:$S$167,COLUMN(),0),"")</f>
        <v>19.690000000000001</v>
      </c>
      <c r="J6263" s="2">
        <f>IFERROR(VLOOKUP(Tableau2[[#This Row],[PR]],'Taux sortant'!$I$9:$S$167,COLUMN(),0),"")</f>
        <v>0</v>
      </c>
      <c r="K6263" s="2">
        <f>IFERROR(VLOOKUP(Tableau2[[#This Row],[PR]],'Taux sortant'!$I$9:$S$167,COLUMN(),0),"")</f>
        <v>0</v>
      </c>
      <c r="L6263" s="2" t="str">
        <f>IFERROR(VLOOKUP(Tableau2[[#This Row],[PR]],'Taux sortant'!$I$9:$S$167,COLUMN(),0),"")</f>
        <v/>
      </c>
    </row>
    <row r="6264" spans="1:12" x14ac:dyDescent="0.3">
      <c r="A6264" s="1" t="s">
        <v>1416</v>
      </c>
      <c r="B6264" s="1" t="s">
        <v>15</v>
      </c>
      <c r="C6264" s="2">
        <f>IFERROR(VLOOKUP(Tableau2[[#This Row],[PR]],'Taux sortant'!$I$9:$S$167,COLUMN(),0),"")</f>
        <v>12.05</v>
      </c>
      <c r="D6264" s="2">
        <f>IFERROR(VLOOKUP(Tableau2[[#This Row],[PR]],'Taux sortant'!$I$9:$S$167,COLUMN(),0),"")</f>
        <v>9.57</v>
      </c>
      <c r="E6264" s="2">
        <f>IFERROR(VLOOKUP(Tableau2[[#This Row],[PR]],'Taux sortant'!$I$9:$S$167,COLUMN(),0),"")</f>
        <v>6.79</v>
      </c>
      <c r="F6264" s="2">
        <f>IFERROR(VLOOKUP(Tableau2[[#This Row],[PR]],'Taux sortant'!$I$9:$S$167,COLUMN(),0),"")</f>
        <v>5.47</v>
      </c>
      <c r="G6264" s="2">
        <f>IFERROR(VLOOKUP(Tableau2[[#This Row],[PR]],'Taux sortant'!$I$9:$S$167,COLUMN(),0),"")</f>
        <v>4.49</v>
      </c>
      <c r="H6264" s="2">
        <f>IFERROR(VLOOKUP(Tableau2[[#This Row],[PR]],'Taux sortant'!$I$9:$S$167,COLUMN(),0),"")</f>
        <v>3.66</v>
      </c>
      <c r="I6264" s="2">
        <f>IFERROR(VLOOKUP(Tableau2[[#This Row],[PR]],'Taux sortant'!$I$9:$S$167,COLUMN(),0),"")</f>
        <v>3.12</v>
      </c>
      <c r="J6264" s="2">
        <f>IFERROR(VLOOKUP(Tableau2[[#This Row],[PR]],'Taux sortant'!$I$9:$S$167,COLUMN(),0),"")</f>
        <v>0</v>
      </c>
      <c r="K6264" s="2">
        <f>IFERROR(VLOOKUP(Tableau2[[#This Row],[PR]],'Taux sortant'!$I$9:$S$167,COLUMN(),0),"")</f>
        <v>0</v>
      </c>
      <c r="L6264" s="2" t="str">
        <f>IFERROR(VLOOKUP(Tableau2[[#This Row],[PR]],'Taux sortant'!$I$9:$S$167,COLUMN(),0),"")</f>
        <v/>
      </c>
    </row>
    <row r="6265" spans="1:12" x14ac:dyDescent="0.3">
      <c r="A6265" s="1" t="s">
        <v>1419</v>
      </c>
      <c r="B6265" s="1" t="s">
        <v>247</v>
      </c>
      <c r="C6265" s="2">
        <f>IFERROR(VLOOKUP(Tableau2[[#This Row],[PR]],'Taux sortant'!$I$9:$S$167,COLUMN(),0),"")</f>
        <v>39.42</v>
      </c>
      <c r="D6265" s="2">
        <f>IFERROR(VLOOKUP(Tableau2[[#This Row],[PR]],'Taux sortant'!$I$9:$S$167,COLUMN(),0),"")</f>
        <v>32.03</v>
      </c>
      <c r="E6265" s="2">
        <f>IFERROR(VLOOKUP(Tableau2[[#This Row],[PR]],'Taux sortant'!$I$9:$S$167,COLUMN(),0),"")</f>
        <v>24.86</v>
      </c>
      <c r="F6265" s="2">
        <f>IFERROR(VLOOKUP(Tableau2[[#This Row],[PR]],'Taux sortant'!$I$9:$S$167,COLUMN(),0),"")</f>
        <v>20.84</v>
      </c>
      <c r="G6265" s="2">
        <f>IFERROR(VLOOKUP(Tableau2[[#This Row],[PR]],'Taux sortant'!$I$9:$S$167,COLUMN(),0),"")</f>
        <v>16.22</v>
      </c>
      <c r="H6265" s="2">
        <f>IFERROR(VLOOKUP(Tableau2[[#This Row],[PR]],'Taux sortant'!$I$9:$S$167,COLUMN(),0),"")</f>
        <v>12.79</v>
      </c>
      <c r="I6265" s="2">
        <f>IFERROR(VLOOKUP(Tableau2[[#This Row],[PR]],'Taux sortant'!$I$9:$S$167,COLUMN(),0),"")</f>
        <v>12.02</v>
      </c>
      <c r="J6265" s="2">
        <f>IFERROR(VLOOKUP(Tableau2[[#This Row],[PR]],'Taux sortant'!$I$9:$S$167,COLUMN(),0),"")</f>
        <v>0</v>
      </c>
      <c r="K6265" s="2">
        <f>IFERROR(VLOOKUP(Tableau2[[#This Row],[PR]],'Taux sortant'!$I$9:$S$167,COLUMN(),0),"")</f>
        <v>0</v>
      </c>
      <c r="L6265" s="2" t="str">
        <f>IFERROR(VLOOKUP(Tableau2[[#This Row],[PR]],'Taux sortant'!$I$9:$S$167,COLUMN(),0),"")</f>
        <v/>
      </c>
    </row>
    <row r="6266" spans="1:12" x14ac:dyDescent="0.3">
      <c r="A6266" s="1" t="s">
        <v>6471</v>
      </c>
      <c r="B6266" s="1" t="s">
        <v>5816</v>
      </c>
      <c r="C6266" s="2" t="str">
        <f>IFERROR(VLOOKUP(Tableau2[[#This Row],[PR]],'Taux sortant'!$I$9:$S$167,COLUMN(),0),"")</f>
        <v/>
      </c>
      <c r="D6266" s="2" t="str">
        <f>IFERROR(VLOOKUP(Tableau2[[#This Row],[PR]],'Taux sortant'!$I$9:$S$167,COLUMN(),0),"")</f>
        <v/>
      </c>
      <c r="E6266" s="2" t="str">
        <f>IFERROR(VLOOKUP(Tableau2[[#This Row],[PR]],'Taux sortant'!$I$9:$S$167,COLUMN(),0),"")</f>
        <v/>
      </c>
      <c r="F6266" s="2" t="str">
        <f>IFERROR(VLOOKUP(Tableau2[[#This Row],[PR]],'Taux sortant'!$I$9:$S$167,COLUMN(),0),"")</f>
        <v/>
      </c>
      <c r="G6266" s="2" t="str">
        <f>IFERROR(VLOOKUP(Tableau2[[#This Row],[PR]],'Taux sortant'!$I$9:$S$167,COLUMN(),0),"")</f>
        <v/>
      </c>
      <c r="H6266" s="2" t="str">
        <f>IFERROR(VLOOKUP(Tableau2[[#This Row],[PR]],'Taux sortant'!$I$9:$S$167,COLUMN(),0),"")</f>
        <v/>
      </c>
      <c r="I6266" s="2" t="str">
        <f>IFERROR(VLOOKUP(Tableau2[[#This Row],[PR]],'Taux sortant'!$I$9:$S$167,COLUMN(),0),"")</f>
        <v/>
      </c>
      <c r="J6266" s="2" t="str">
        <f>IFERROR(VLOOKUP(Tableau2[[#This Row],[PR]],'Taux sortant'!$I$9:$S$167,COLUMN(),0),"")</f>
        <v/>
      </c>
      <c r="K6266" s="2" t="str">
        <f>IFERROR(VLOOKUP(Tableau2[[#This Row],[PR]],'Taux sortant'!$I$9:$S$167,COLUMN(),0),"")</f>
        <v/>
      </c>
      <c r="L6266" s="2" t="str">
        <f>IFERROR(VLOOKUP(Tableau2[[#This Row],[PR]],'Taux sortant'!$I$9:$S$167,COLUMN(),0),"")</f>
        <v/>
      </c>
    </row>
    <row r="6267" spans="1:12" x14ac:dyDescent="0.3">
      <c r="A6267" s="1" t="s">
        <v>1080</v>
      </c>
      <c r="B6267" s="1" t="s">
        <v>51</v>
      </c>
      <c r="C6267" s="2">
        <f>IFERROR(VLOOKUP(Tableau2[[#This Row],[PR]],'Taux sortant'!$I$9:$S$167,COLUMN(),0),"")</f>
        <v>14</v>
      </c>
      <c r="D6267" s="2">
        <f>IFERROR(VLOOKUP(Tableau2[[#This Row],[PR]],'Taux sortant'!$I$9:$S$167,COLUMN(),0),"")</f>
        <v>11.3</v>
      </c>
      <c r="E6267" s="2">
        <f>IFERROR(VLOOKUP(Tableau2[[#This Row],[PR]],'Taux sortant'!$I$9:$S$167,COLUMN(),0),"")</f>
        <v>8.23</v>
      </c>
      <c r="F6267" s="2">
        <f>IFERROR(VLOOKUP(Tableau2[[#This Row],[PR]],'Taux sortant'!$I$9:$S$167,COLUMN(),0),"")</f>
        <v>6.77</v>
      </c>
      <c r="G6267" s="2">
        <f>IFERROR(VLOOKUP(Tableau2[[#This Row],[PR]],'Taux sortant'!$I$9:$S$167,COLUMN(),0),"")</f>
        <v>5.71</v>
      </c>
      <c r="H6267" s="2">
        <f>IFERROR(VLOOKUP(Tableau2[[#This Row],[PR]],'Taux sortant'!$I$9:$S$167,COLUMN(),0),"")</f>
        <v>4.8099999999999996</v>
      </c>
      <c r="I6267" s="2">
        <f>IFERROR(VLOOKUP(Tableau2[[#This Row],[PR]],'Taux sortant'!$I$9:$S$167,COLUMN(),0),"")</f>
        <v>4.22</v>
      </c>
      <c r="J6267" s="2">
        <f>IFERROR(VLOOKUP(Tableau2[[#This Row],[PR]],'Taux sortant'!$I$9:$S$167,COLUMN(),0),"")</f>
        <v>0</v>
      </c>
      <c r="K6267" s="2">
        <f>IFERROR(VLOOKUP(Tableau2[[#This Row],[PR]],'Taux sortant'!$I$9:$S$167,COLUMN(),0),"")</f>
        <v>0</v>
      </c>
      <c r="L6267" s="2" t="str">
        <f>IFERROR(VLOOKUP(Tableau2[[#This Row],[PR]],'Taux sortant'!$I$9:$S$167,COLUMN(),0),"")</f>
        <v/>
      </c>
    </row>
    <row r="6268" spans="1:12" x14ac:dyDescent="0.3">
      <c r="A6268" s="1" t="s">
        <v>3912</v>
      </c>
      <c r="B6268" s="1" t="s">
        <v>3221</v>
      </c>
      <c r="C6268" s="2" t="str">
        <f>IFERROR(VLOOKUP(Tableau2[[#This Row],[PR]],'Taux sortant'!$I$9:$S$167,COLUMN(),0),"")</f>
        <v/>
      </c>
      <c r="D6268" s="2" t="str">
        <f>IFERROR(VLOOKUP(Tableau2[[#This Row],[PR]],'Taux sortant'!$I$9:$S$167,COLUMN(),0),"")</f>
        <v/>
      </c>
      <c r="E6268" s="2" t="str">
        <f>IFERROR(VLOOKUP(Tableau2[[#This Row],[PR]],'Taux sortant'!$I$9:$S$167,COLUMN(),0),"")</f>
        <v/>
      </c>
      <c r="F6268" s="2" t="str">
        <f>IFERROR(VLOOKUP(Tableau2[[#This Row],[PR]],'Taux sortant'!$I$9:$S$167,COLUMN(),0),"")</f>
        <v/>
      </c>
      <c r="G6268" s="2" t="str">
        <f>IFERROR(VLOOKUP(Tableau2[[#This Row],[PR]],'Taux sortant'!$I$9:$S$167,COLUMN(),0),"")</f>
        <v/>
      </c>
      <c r="H6268" s="2" t="str">
        <f>IFERROR(VLOOKUP(Tableau2[[#This Row],[PR]],'Taux sortant'!$I$9:$S$167,COLUMN(),0),"")</f>
        <v/>
      </c>
      <c r="I6268" s="2" t="str">
        <f>IFERROR(VLOOKUP(Tableau2[[#This Row],[PR]],'Taux sortant'!$I$9:$S$167,COLUMN(),0),"")</f>
        <v/>
      </c>
      <c r="J6268" s="2" t="str">
        <f>IFERROR(VLOOKUP(Tableau2[[#This Row],[PR]],'Taux sortant'!$I$9:$S$167,COLUMN(),0),"")</f>
        <v/>
      </c>
      <c r="K6268" s="2" t="str">
        <f>IFERROR(VLOOKUP(Tableau2[[#This Row],[PR]],'Taux sortant'!$I$9:$S$167,COLUMN(),0),"")</f>
        <v/>
      </c>
      <c r="L6268" s="2" t="str">
        <f>IFERROR(VLOOKUP(Tableau2[[#This Row],[PR]],'Taux sortant'!$I$9:$S$167,COLUMN(),0),"")</f>
        <v/>
      </c>
    </row>
    <row r="6269" spans="1:12" x14ac:dyDescent="0.3">
      <c r="A6269" s="1" t="s">
        <v>5699</v>
      </c>
      <c r="B6269" s="1" t="s">
        <v>5349</v>
      </c>
      <c r="C6269" s="2" t="str">
        <f>IFERROR(VLOOKUP(Tableau2[[#This Row],[PR]],'Taux sortant'!$I$9:$S$167,COLUMN(),0),"")</f>
        <v/>
      </c>
      <c r="D6269" s="2" t="str">
        <f>IFERROR(VLOOKUP(Tableau2[[#This Row],[PR]],'Taux sortant'!$I$9:$S$167,COLUMN(),0),"")</f>
        <v/>
      </c>
      <c r="E6269" s="2" t="str">
        <f>IFERROR(VLOOKUP(Tableau2[[#This Row],[PR]],'Taux sortant'!$I$9:$S$167,COLUMN(),0),"")</f>
        <v/>
      </c>
      <c r="F6269" s="2" t="str">
        <f>IFERROR(VLOOKUP(Tableau2[[#This Row],[PR]],'Taux sortant'!$I$9:$S$167,COLUMN(),0),"")</f>
        <v/>
      </c>
      <c r="G6269" s="2" t="str">
        <f>IFERROR(VLOOKUP(Tableau2[[#This Row],[PR]],'Taux sortant'!$I$9:$S$167,COLUMN(),0),"")</f>
        <v/>
      </c>
      <c r="H6269" s="2" t="str">
        <f>IFERROR(VLOOKUP(Tableau2[[#This Row],[PR]],'Taux sortant'!$I$9:$S$167,COLUMN(),0),"")</f>
        <v/>
      </c>
      <c r="I6269" s="2" t="str">
        <f>IFERROR(VLOOKUP(Tableau2[[#This Row],[PR]],'Taux sortant'!$I$9:$S$167,COLUMN(),0),"")</f>
        <v/>
      </c>
      <c r="J6269" s="2" t="str">
        <f>IFERROR(VLOOKUP(Tableau2[[#This Row],[PR]],'Taux sortant'!$I$9:$S$167,COLUMN(),0),"")</f>
        <v/>
      </c>
      <c r="K6269" s="2" t="str">
        <f>IFERROR(VLOOKUP(Tableau2[[#This Row],[PR]],'Taux sortant'!$I$9:$S$167,COLUMN(),0),"")</f>
        <v/>
      </c>
      <c r="L6269" s="2" t="str">
        <f>IFERROR(VLOOKUP(Tableau2[[#This Row],[PR]],'Taux sortant'!$I$9:$S$167,COLUMN(),0),"")</f>
        <v/>
      </c>
    </row>
    <row r="6270" spans="1:12" x14ac:dyDescent="0.3">
      <c r="A6270" s="1" t="s">
        <v>1083</v>
      </c>
      <c r="B6270" s="1" t="s">
        <v>58</v>
      </c>
      <c r="C6270" s="2">
        <f>IFERROR(VLOOKUP(Tableau2[[#This Row],[PR]],'Taux sortant'!$I$9:$S$167,COLUMN(),0),"")</f>
        <v>25.34</v>
      </c>
      <c r="D6270" s="2">
        <f>IFERROR(VLOOKUP(Tableau2[[#This Row],[PR]],'Taux sortant'!$I$9:$S$167,COLUMN(),0),"")</f>
        <v>21.62</v>
      </c>
      <c r="E6270" s="2">
        <f>IFERROR(VLOOKUP(Tableau2[[#This Row],[PR]],'Taux sortant'!$I$9:$S$167,COLUMN(),0),"")</f>
        <v>15.42</v>
      </c>
      <c r="F6270" s="2">
        <f>IFERROR(VLOOKUP(Tableau2[[#This Row],[PR]],'Taux sortant'!$I$9:$S$167,COLUMN(),0),"")</f>
        <v>12.6</v>
      </c>
      <c r="G6270" s="2">
        <f>IFERROR(VLOOKUP(Tableau2[[#This Row],[PR]],'Taux sortant'!$I$9:$S$167,COLUMN(),0),"")</f>
        <v>9.5500000000000007</v>
      </c>
      <c r="H6270" s="2">
        <f>IFERROR(VLOOKUP(Tableau2[[#This Row],[PR]],'Taux sortant'!$I$9:$S$167,COLUMN(),0),"")</f>
        <v>7.3</v>
      </c>
      <c r="I6270" s="2">
        <f>IFERROR(VLOOKUP(Tableau2[[#This Row],[PR]],'Taux sortant'!$I$9:$S$167,COLUMN(),0),"")</f>
        <v>6.61</v>
      </c>
      <c r="J6270" s="2">
        <f>IFERROR(VLOOKUP(Tableau2[[#This Row],[PR]],'Taux sortant'!$I$9:$S$167,COLUMN(),0),"")</f>
        <v>0</v>
      </c>
      <c r="K6270" s="2">
        <f>IFERROR(VLOOKUP(Tableau2[[#This Row],[PR]],'Taux sortant'!$I$9:$S$167,COLUMN(),0),"")</f>
        <v>0</v>
      </c>
      <c r="L6270" s="2" t="str">
        <f>IFERROR(VLOOKUP(Tableau2[[#This Row],[PR]],'Taux sortant'!$I$9:$S$167,COLUMN(),0),"")</f>
        <v/>
      </c>
    </row>
    <row r="6271" spans="1:12" x14ac:dyDescent="0.3">
      <c r="A6271" s="1" t="s">
        <v>1086</v>
      </c>
      <c r="B6271" s="1" t="s">
        <v>33</v>
      </c>
      <c r="C6271" s="2">
        <f>IFERROR(VLOOKUP(Tableau2[[#This Row],[PR]],'Taux sortant'!$I$9:$S$167,COLUMN(),0),"")</f>
        <v>28.13</v>
      </c>
      <c r="D6271" s="2">
        <f>IFERROR(VLOOKUP(Tableau2[[#This Row],[PR]],'Taux sortant'!$I$9:$S$167,COLUMN(),0),"")</f>
        <v>22.97</v>
      </c>
      <c r="E6271" s="2">
        <f>IFERROR(VLOOKUP(Tableau2[[#This Row],[PR]],'Taux sortant'!$I$9:$S$167,COLUMN(),0),"")</f>
        <v>17.190000000000001</v>
      </c>
      <c r="F6271" s="2">
        <f>IFERROR(VLOOKUP(Tableau2[[#This Row],[PR]],'Taux sortant'!$I$9:$S$167,COLUMN(),0),"")</f>
        <v>13.88</v>
      </c>
      <c r="G6271" s="2">
        <f>IFERROR(VLOOKUP(Tableau2[[#This Row],[PR]],'Taux sortant'!$I$9:$S$167,COLUMN(),0),"")</f>
        <v>10.89</v>
      </c>
      <c r="H6271" s="2">
        <f>IFERROR(VLOOKUP(Tableau2[[#This Row],[PR]],'Taux sortant'!$I$9:$S$167,COLUMN(),0),"")</f>
        <v>7.86</v>
      </c>
      <c r="I6271" s="2">
        <f>IFERROR(VLOOKUP(Tableau2[[#This Row],[PR]],'Taux sortant'!$I$9:$S$167,COLUMN(),0),"")</f>
        <v>7.14</v>
      </c>
      <c r="J6271" s="2">
        <f>IFERROR(VLOOKUP(Tableau2[[#This Row],[PR]],'Taux sortant'!$I$9:$S$167,COLUMN(),0),"")</f>
        <v>0</v>
      </c>
      <c r="K6271" s="2">
        <f>IFERROR(VLOOKUP(Tableau2[[#This Row],[PR]],'Taux sortant'!$I$9:$S$167,COLUMN(),0),"")</f>
        <v>0</v>
      </c>
      <c r="L6271" s="2" t="str">
        <f>IFERROR(VLOOKUP(Tableau2[[#This Row],[PR]],'Taux sortant'!$I$9:$S$167,COLUMN(),0),"")</f>
        <v/>
      </c>
    </row>
    <row r="6272" spans="1:12" x14ac:dyDescent="0.3">
      <c r="A6272" s="1" t="s">
        <v>1088</v>
      </c>
      <c r="B6272" s="1" t="s">
        <v>90</v>
      </c>
      <c r="C6272" s="2">
        <f>IFERROR(VLOOKUP(Tableau2[[#This Row],[PR]],'Taux sortant'!$I$9:$S$167,COLUMN(),0),"")</f>
        <v>32.090000000000003</v>
      </c>
      <c r="D6272" s="2">
        <f>IFERROR(VLOOKUP(Tableau2[[#This Row],[PR]],'Taux sortant'!$I$9:$S$167,COLUMN(),0),"")</f>
        <v>26.17</v>
      </c>
      <c r="E6272" s="2">
        <f>IFERROR(VLOOKUP(Tableau2[[#This Row],[PR]],'Taux sortant'!$I$9:$S$167,COLUMN(),0),"")</f>
        <v>20.67</v>
      </c>
      <c r="F6272" s="2">
        <f>IFERROR(VLOOKUP(Tableau2[[#This Row],[PR]],'Taux sortant'!$I$9:$S$167,COLUMN(),0),"")</f>
        <v>17.260000000000002</v>
      </c>
      <c r="G6272" s="2">
        <f>IFERROR(VLOOKUP(Tableau2[[#This Row],[PR]],'Taux sortant'!$I$9:$S$167,COLUMN(),0),"")</f>
        <v>12.15</v>
      </c>
      <c r="H6272" s="2">
        <f>IFERROR(VLOOKUP(Tableau2[[#This Row],[PR]],'Taux sortant'!$I$9:$S$167,COLUMN(),0),"")</f>
        <v>7.95</v>
      </c>
      <c r="I6272" s="2">
        <f>IFERROR(VLOOKUP(Tableau2[[#This Row],[PR]],'Taux sortant'!$I$9:$S$167,COLUMN(),0),"")</f>
        <v>7.21</v>
      </c>
      <c r="J6272" s="2">
        <f>IFERROR(VLOOKUP(Tableau2[[#This Row],[PR]],'Taux sortant'!$I$9:$S$167,COLUMN(),0),"")</f>
        <v>0</v>
      </c>
      <c r="K6272" s="2">
        <f>IFERROR(VLOOKUP(Tableau2[[#This Row],[PR]],'Taux sortant'!$I$9:$S$167,COLUMN(),0),"")</f>
        <v>0</v>
      </c>
      <c r="L6272" s="2" t="str">
        <f>IFERROR(VLOOKUP(Tableau2[[#This Row],[PR]],'Taux sortant'!$I$9:$S$167,COLUMN(),0),"")</f>
        <v/>
      </c>
    </row>
    <row r="6273" spans="1:12" x14ac:dyDescent="0.3">
      <c r="A6273" s="1" t="s">
        <v>1091</v>
      </c>
      <c r="B6273" s="1" t="s">
        <v>6</v>
      </c>
      <c r="C6273" s="2">
        <f>IFERROR(VLOOKUP(Tableau2[[#This Row],[PR]],'Taux sortant'!$I$9:$S$167,COLUMN(),0),"")</f>
        <v>25.34</v>
      </c>
      <c r="D6273" s="2">
        <f>IFERROR(VLOOKUP(Tableau2[[#This Row],[PR]],'Taux sortant'!$I$9:$S$167,COLUMN(),0),"")</f>
        <v>21.62</v>
      </c>
      <c r="E6273" s="2">
        <f>IFERROR(VLOOKUP(Tableau2[[#This Row],[PR]],'Taux sortant'!$I$9:$S$167,COLUMN(),0),"")</f>
        <v>15.42</v>
      </c>
      <c r="F6273" s="2">
        <f>IFERROR(VLOOKUP(Tableau2[[#This Row],[PR]],'Taux sortant'!$I$9:$S$167,COLUMN(),0),"")</f>
        <v>12.6</v>
      </c>
      <c r="G6273" s="2">
        <f>IFERROR(VLOOKUP(Tableau2[[#This Row],[PR]],'Taux sortant'!$I$9:$S$167,COLUMN(),0),"")</f>
        <v>9.5500000000000007</v>
      </c>
      <c r="H6273" s="2">
        <f>IFERROR(VLOOKUP(Tableau2[[#This Row],[PR]],'Taux sortant'!$I$9:$S$167,COLUMN(),0),"")</f>
        <v>7.3</v>
      </c>
      <c r="I6273" s="2">
        <f>IFERROR(VLOOKUP(Tableau2[[#This Row],[PR]],'Taux sortant'!$I$9:$S$167,COLUMN(),0),"")</f>
        <v>6.61</v>
      </c>
      <c r="J6273" s="2">
        <f>IFERROR(VLOOKUP(Tableau2[[#This Row],[PR]],'Taux sortant'!$I$9:$S$167,COLUMN(),0),"")</f>
        <v>0</v>
      </c>
      <c r="K6273" s="2">
        <f>IFERROR(VLOOKUP(Tableau2[[#This Row],[PR]],'Taux sortant'!$I$9:$S$167,COLUMN(),0),"")</f>
        <v>0</v>
      </c>
      <c r="L6273" s="2" t="str">
        <f>IFERROR(VLOOKUP(Tableau2[[#This Row],[PR]],'Taux sortant'!$I$9:$S$167,COLUMN(),0),"")</f>
        <v/>
      </c>
    </row>
    <row r="6274" spans="1:12" x14ac:dyDescent="0.3">
      <c r="A6274" s="1" t="s">
        <v>53</v>
      </c>
      <c r="B6274" s="1" t="s">
        <v>53</v>
      </c>
      <c r="C6274" s="2">
        <f>IFERROR(VLOOKUP(Tableau2[[#This Row],[PR]],'Taux sortant'!$I$9:$S$167,COLUMN(),0),"")</f>
        <v>28.13</v>
      </c>
      <c r="D6274" s="2">
        <f>IFERROR(VLOOKUP(Tableau2[[#This Row],[PR]],'Taux sortant'!$I$9:$S$167,COLUMN(),0),"")</f>
        <v>22.97</v>
      </c>
      <c r="E6274" s="2">
        <f>IFERROR(VLOOKUP(Tableau2[[#This Row],[PR]],'Taux sortant'!$I$9:$S$167,COLUMN(),0),"")</f>
        <v>17.190000000000001</v>
      </c>
      <c r="F6274" s="2">
        <f>IFERROR(VLOOKUP(Tableau2[[#This Row],[PR]],'Taux sortant'!$I$9:$S$167,COLUMN(),0),"")</f>
        <v>13.88</v>
      </c>
      <c r="G6274" s="2">
        <f>IFERROR(VLOOKUP(Tableau2[[#This Row],[PR]],'Taux sortant'!$I$9:$S$167,COLUMN(),0),"")</f>
        <v>10.89</v>
      </c>
      <c r="H6274" s="2">
        <f>IFERROR(VLOOKUP(Tableau2[[#This Row],[PR]],'Taux sortant'!$I$9:$S$167,COLUMN(),0),"")</f>
        <v>7.86</v>
      </c>
      <c r="I6274" s="2">
        <f>IFERROR(VLOOKUP(Tableau2[[#This Row],[PR]],'Taux sortant'!$I$9:$S$167,COLUMN(),0),"")</f>
        <v>7.14</v>
      </c>
      <c r="J6274" s="2">
        <f>IFERROR(VLOOKUP(Tableau2[[#This Row],[PR]],'Taux sortant'!$I$9:$S$167,COLUMN(),0),"")</f>
        <v>0</v>
      </c>
      <c r="K6274" s="2">
        <f>IFERROR(VLOOKUP(Tableau2[[#This Row],[PR]],'Taux sortant'!$I$9:$S$167,COLUMN(),0),"")</f>
        <v>0</v>
      </c>
      <c r="L6274" s="2" t="str">
        <f>IFERROR(VLOOKUP(Tableau2[[#This Row],[PR]],'Taux sortant'!$I$9:$S$167,COLUMN(),0),"")</f>
        <v/>
      </c>
    </row>
    <row r="6275" spans="1:12" x14ac:dyDescent="0.3">
      <c r="A6275" s="1" t="s">
        <v>5701</v>
      </c>
      <c r="B6275" s="1" t="s">
        <v>5351</v>
      </c>
      <c r="C6275" s="2">
        <f>IFERROR(VLOOKUP(Tableau2[[#This Row],[PR]],'Taux sortant'!$I$9:$S$167,COLUMN(),0),"")</f>
        <v>16.170000000000002</v>
      </c>
      <c r="D6275" s="2">
        <f>IFERROR(VLOOKUP(Tableau2[[#This Row],[PR]],'Taux sortant'!$I$9:$S$167,COLUMN(),0),"")</f>
        <v>13.54</v>
      </c>
      <c r="E6275" s="2">
        <f>IFERROR(VLOOKUP(Tableau2[[#This Row],[PR]],'Taux sortant'!$I$9:$S$167,COLUMN(),0),"")</f>
        <v>10.49</v>
      </c>
      <c r="F6275" s="2">
        <f>IFERROR(VLOOKUP(Tableau2[[#This Row],[PR]],'Taux sortant'!$I$9:$S$167,COLUMN(),0),"")</f>
        <v>8.9700000000000006</v>
      </c>
      <c r="G6275" s="2">
        <f>IFERROR(VLOOKUP(Tableau2[[#This Row],[PR]],'Taux sortant'!$I$9:$S$167,COLUMN(),0),"")</f>
        <v>7.62</v>
      </c>
      <c r="H6275" s="2">
        <f>IFERROR(VLOOKUP(Tableau2[[#This Row],[PR]],'Taux sortant'!$I$9:$S$167,COLUMN(),0),"")</f>
        <v>6.52</v>
      </c>
      <c r="I6275" s="2">
        <f>IFERROR(VLOOKUP(Tableau2[[#This Row],[PR]],'Taux sortant'!$I$9:$S$167,COLUMN(),0),"")</f>
        <v>5.64</v>
      </c>
      <c r="J6275" s="2">
        <f>IFERROR(VLOOKUP(Tableau2[[#This Row],[PR]],'Taux sortant'!$I$9:$S$167,COLUMN(),0),"")</f>
        <v>0</v>
      </c>
      <c r="K6275" s="2">
        <f>IFERROR(VLOOKUP(Tableau2[[#This Row],[PR]],'Taux sortant'!$I$9:$S$167,COLUMN(),0),"")</f>
        <v>0</v>
      </c>
      <c r="L6275" s="2" t="str">
        <f>IFERROR(VLOOKUP(Tableau2[[#This Row],[PR]],'Taux sortant'!$I$9:$S$167,COLUMN(),0),"")</f>
        <v/>
      </c>
    </row>
    <row r="6276" spans="1:12" x14ac:dyDescent="0.3">
      <c r="A6276" s="1" t="s">
        <v>5317</v>
      </c>
      <c r="B6276" s="1" t="s">
        <v>4140</v>
      </c>
      <c r="C6276" s="2" t="str">
        <f>IFERROR(VLOOKUP(Tableau2[[#This Row],[PR]],'Taux sortant'!$I$9:$S$167,COLUMN(),0),"")</f>
        <v/>
      </c>
      <c r="D6276" s="2" t="str">
        <f>IFERROR(VLOOKUP(Tableau2[[#This Row],[PR]],'Taux sortant'!$I$9:$S$167,COLUMN(),0),"")</f>
        <v/>
      </c>
      <c r="E6276" s="2" t="str">
        <f>IFERROR(VLOOKUP(Tableau2[[#This Row],[PR]],'Taux sortant'!$I$9:$S$167,COLUMN(),0),"")</f>
        <v/>
      </c>
      <c r="F6276" s="2" t="str">
        <f>IFERROR(VLOOKUP(Tableau2[[#This Row],[PR]],'Taux sortant'!$I$9:$S$167,COLUMN(),0),"")</f>
        <v/>
      </c>
      <c r="G6276" s="2" t="str">
        <f>IFERROR(VLOOKUP(Tableau2[[#This Row],[PR]],'Taux sortant'!$I$9:$S$167,COLUMN(),0),"")</f>
        <v/>
      </c>
      <c r="H6276" s="2" t="str">
        <f>IFERROR(VLOOKUP(Tableau2[[#This Row],[PR]],'Taux sortant'!$I$9:$S$167,COLUMN(),0),"")</f>
        <v/>
      </c>
      <c r="I6276" s="2" t="str">
        <f>IFERROR(VLOOKUP(Tableau2[[#This Row],[PR]],'Taux sortant'!$I$9:$S$167,COLUMN(),0),"")</f>
        <v/>
      </c>
      <c r="J6276" s="2" t="str">
        <f>IFERROR(VLOOKUP(Tableau2[[#This Row],[PR]],'Taux sortant'!$I$9:$S$167,COLUMN(),0),"")</f>
        <v/>
      </c>
      <c r="K6276" s="2" t="str">
        <f>IFERROR(VLOOKUP(Tableau2[[#This Row],[PR]],'Taux sortant'!$I$9:$S$167,COLUMN(),0),"")</f>
        <v/>
      </c>
      <c r="L6276" s="2" t="str">
        <f>IFERROR(VLOOKUP(Tableau2[[#This Row],[PR]],'Taux sortant'!$I$9:$S$167,COLUMN(),0),"")</f>
        <v/>
      </c>
    </row>
    <row r="6277" spans="1:12" x14ac:dyDescent="0.3">
      <c r="A6277" s="1" t="s">
        <v>3042</v>
      </c>
      <c r="B6277" s="1" t="s">
        <v>1566</v>
      </c>
      <c r="C6277" s="2" t="str">
        <f>IFERROR(VLOOKUP(Tableau2[[#This Row],[PR]],'Taux sortant'!$I$9:$S$167,COLUMN(),0),"")</f>
        <v/>
      </c>
      <c r="D6277" s="2" t="str">
        <f>IFERROR(VLOOKUP(Tableau2[[#This Row],[PR]],'Taux sortant'!$I$9:$S$167,COLUMN(),0),"")</f>
        <v/>
      </c>
      <c r="E6277" s="2" t="str">
        <f>IFERROR(VLOOKUP(Tableau2[[#This Row],[PR]],'Taux sortant'!$I$9:$S$167,COLUMN(),0),"")</f>
        <v/>
      </c>
      <c r="F6277" s="2" t="str">
        <f>IFERROR(VLOOKUP(Tableau2[[#This Row],[PR]],'Taux sortant'!$I$9:$S$167,COLUMN(),0),"")</f>
        <v/>
      </c>
      <c r="G6277" s="2" t="str">
        <f>IFERROR(VLOOKUP(Tableau2[[#This Row],[PR]],'Taux sortant'!$I$9:$S$167,COLUMN(),0),"")</f>
        <v/>
      </c>
      <c r="H6277" s="2" t="str">
        <f>IFERROR(VLOOKUP(Tableau2[[#This Row],[PR]],'Taux sortant'!$I$9:$S$167,COLUMN(),0),"")</f>
        <v/>
      </c>
      <c r="I6277" s="2" t="str">
        <f>IFERROR(VLOOKUP(Tableau2[[#This Row],[PR]],'Taux sortant'!$I$9:$S$167,COLUMN(),0),"")</f>
        <v/>
      </c>
      <c r="J6277" s="2" t="str">
        <f>IFERROR(VLOOKUP(Tableau2[[#This Row],[PR]],'Taux sortant'!$I$9:$S$167,COLUMN(),0),"")</f>
        <v/>
      </c>
      <c r="K6277" s="2" t="str">
        <f>IFERROR(VLOOKUP(Tableau2[[#This Row],[PR]],'Taux sortant'!$I$9:$S$167,COLUMN(),0),"")</f>
        <v/>
      </c>
      <c r="L6277" s="2" t="str">
        <f>IFERROR(VLOOKUP(Tableau2[[#This Row],[PR]],'Taux sortant'!$I$9:$S$167,COLUMN(),0),"")</f>
        <v/>
      </c>
    </row>
    <row r="6278" spans="1:12" x14ac:dyDescent="0.3">
      <c r="A6278" s="1" t="s">
        <v>3043</v>
      </c>
      <c r="B6278" s="1" t="s">
        <v>1549</v>
      </c>
      <c r="C6278" s="2">
        <f>IFERROR(VLOOKUP(Tableau2[[#This Row],[PR]],'Taux sortant'!$I$9:$S$167,COLUMN(),0),"")</f>
        <v>20.5</v>
      </c>
      <c r="D6278" s="2">
        <f>IFERROR(VLOOKUP(Tableau2[[#This Row],[PR]],'Taux sortant'!$I$9:$S$167,COLUMN(),0),"")</f>
        <v>15.85</v>
      </c>
      <c r="E6278" s="2">
        <f>IFERROR(VLOOKUP(Tableau2[[#This Row],[PR]],'Taux sortant'!$I$9:$S$167,COLUMN(),0),"")</f>
        <v>12.24</v>
      </c>
      <c r="F6278" s="2">
        <f>IFERROR(VLOOKUP(Tableau2[[#This Row],[PR]],'Taux sortant'!$I$9:$S$167,COLUMN(),0),"")</f>
        <v>9.4</v>
      </c>
      <c r="G6278" s="2">
        <f>IFERROR(VLOOKUP(Tableau2[[#This Row],[PR]],'Taux sortant'!$I$9:$S$167,COLUMN(),0),"")</f>
        <v>7.62</v>
      </c>
      <c r="H6278" s="2">
        <f>IFERROR(VLOOKUP(Tableau2[[#This Row],[PR]],'Taux sortant'!$I$9:$S$167,COLUMN(),0),"")</f>
        <v>6.35</v>
      </c>
      <c r="I6278" s="2">
        <f>IFERROR(VLOOKUP(Tableau2[[#This Row],[PR]],'Taux sortant'!$I$9:$S$167,COLUMN(),0),"")</f>
        <v>5.47</v>
      </c>
      <c r="J6278" s="2">
        <f>IFERROR(VLOOKUP(Tableau2[[#This Row],[PR]],'Taux sortant'!$I$9:$S$167,COLUMN(),0),"")</f>
        <v>0</v>
      </c>
      <c r="K6278" s="2">
        <f>IFERROR(VLOOKUP(Tableau2[[#This Row],[PR]],'Taux sortant'!$I$9:$S$167,COLUMN(),0),"")</f>
        <v>0</v>
      </c>
      <c r="L6278" s="2" t="str">
        <f>IFERROR(VLOOKUP(Tableau2[[#This Row],[PR]],'Taux sortant'!$I$9:$S$167,COLUMN(),0),"")</f>
        <v/>
      </c>
    </row>
    <row r="6279" spans="1:12" x14ac:dyDescent="0.3">
      <c r="A6279" s="1" t="s">
        <v>1096</v>
      </c>
      <c r="B6279" s="1" t="s">
        <v>53</v>
      </c>
      <c r="C6279" s="2">
        <f>IFERROR(VLOOKUP(Tableau2[[#This Row],[PR]],'Taux sortant'!$I$9:$S$167,COLUMN(),0),"")</f>
        <v>28.13</v>
      </c>
      <c r="D6279" s="2">
        <f>IFERROR(VLOOKUP(Tableau2[[#This Row],[PR]],'Taux sortant'!$I$9:$S$167,COLUMN(),0),"")</f>
        <v>22.97</v>
      </c>
      <c r="E6279" s="2">
        <f>IFERROR(VLOOKUP(Tableau2[[#This Row],[PR]],'Taux sortant'!$I$9:$S$167,COLUMN(),0),"")</f>
        <v>17.190000000000001</v>
      </c>
      <c r="F6279" s="2">
        <f>IFERROR(VLOOKUP(Tableau2[[#This Row],[PR]],'Taux sortant'!$I$9:$S$167,COLUMN(),0),"")</f>
        <v>13.88</v>
      </c>
      <c r="G6279" s="2">
        <f>IFERROR(VLOOKUP(Tableau2[[#This Row],[PR]],'Taux sortant'!$I$9:$S$167,COLUMN(),0),"")</f>
        <v>10.89</v>
      </c>
      <c r="H6279" s="2">
        <f>IFERROR(VLOOKUP(Tableau2[[#This Row],[PR]],'Taux sortant'!$I$9:$S$167,COLUMN(),0),"")</f>
        <v>7.86</v>
      </c>
      <c r="I6279" s="2">
        <f>IFERROR(VLOOKUP(Tableau2[[#This Row],[PR]],'Taux sortant'!$I$9:$S$167,COLUMN(),0),"")</f>
        <v>7.14</v>
      </c>
      <c r="J6279" s="2">
        <f>IFERROR(VLOOKUP(Tableau2[[#This Row],[PR]],'Taux sortant'!$I$9:$S$167,COLUMN(),0),"")</f>
        <v>0</v>
      </c>
      <c r="K6279" s="2">
        <f>IFERROR(VLOOKUP(Tableau2[[#This Row],[PR]],'Taux sortant'!$I$9:$S$167,COLUMN(),0),"")</f>
        <v>0</v>
      </c>
      <c r="L6279" s="2" t="str">
        <f>IFERROR(VLOOKUP(Tableau2[[#This Row],[PR]],'Taux sortant'!$I$9:$S$167,COLUMN(),0),"")</f>
        <v/>
      </c>
    </row>
    <row r="6280" spans="1:12" x14ac:dyDescent="0.3">
      <c r="A6280" s="1" t="s">
        <v>1099</v>
      </c>
      <c r="B6280" s="1" t="s">
        <v>46</v>
      </c>
      <c r="C6280" s="2" t="str">
        <f>IFERROR(VLOOKUP(Tableau2[[#This Row],[PR]],'Taux sortant'!$I$9:$S$167,COLUMN(),0),"")</f>
        <v/>
      </c>
      <c r="D6280" s="2" t="str">
        <f>IFERROR(VLOOKUP(Tableau2[[#This Row],[PR]],'Taux sortant'!$I$9:$S$167,COLUMN(),0),"")</f>
        <v/>
      </c>
      <c r="E6280" s="2" t="str">
        <f>IFERROR(VLOOKUP(Tableau2[[#This Row],[PR]],'Taux sortant'!$I$9:$S$167,COLUMN(),0),"")</f>
        <v/>
      </c>
      <c r="F6280" s="2" t="str">
        <f>IFERROR(VLOOKUP(Tableau2[[#This Row],[PR]],'Taux sortant'!$I$9:$S$167,COLUMN(),0),"")</f>
        <v/>
      </c>
      <c r="G6280" s="2" t="str">
        <f>IFERROR(VLOOKUP(Tableau2[[#This Row],[PR]],'Taux sortant'!$I$9:$S$167,COLUMN(),0),"")</f>
        <v/>
      </c>
      <c r="H6280" s="2" t="str">
        <f>IFERROR(VLOOKUP(Tableau2[[#This Row],[PR]],'Taux sortant'!$I$9:$S$167,COLUMN(),0),"")</f>
        <v/>
      </c>
      <c r="I6280" s="2" t="str">
        <f>IFERROR(VLOOKUP(Tableau2[[#This Row],[PR]],'Taux sortant'!$I$9:$S$167,COLUMN(),0),"")</f>
        <v/>
      </c>
      <c r="J6280" s="2" t="str">
        <f>IFERROR(VLOOKUP(Tableau2[[#This Row],[PR]],'Taux sortant'!$I$9:$S$167,COLUMN(),0),"")</f>
        <v/>
      </c>
      <c r="K6280" s="2" t="str">
        <f>IFERROR(VLOOKUP(Tableau2[[#This Row],[PR]],'Taux sortant'!$I$9:$S$167,COLUMN(),0),"")</f>
        <v/>
      </c>
      <c r="L6280" s="2" t="str">
        <f>IFERROR(VLOOKUP(Tableau2[[#This Row],[PR]],'Taux sortant'!$I$9:$S$167,COLUMN(),0),"")</f>
        <v/>
      </c>
    </row>
    <row r="6281" spans="1:12" x14ac:dyDescent="0.3">
      <c r="A6281" s="1" t="s">
        <v>5703</v>
      </c>
      <c r="B6281" s="1" t="s">
        <v>5356</v>
      </c>
      <c r="C6281" s="2">
        <f>IFERROR(VLOOKUP(Tableau2[[#This Row],[PR]],'Taux sortant'!$I$9:$S$167,COLUMN(),0),"")</f>
        <v>14.1</v>
      </c>
      <c r="D6281" s="2">
        <f>IFERROR(VLOOKUP(Tableau2[[#This Row],[PR]],'Taux sortant'!$I$9:$S$167,COLUMN(),0),"")</f>
        <v>12.41</v>
      </c>
      <c r="E6281" s="2">
        <f>IFERROR(VLOOKUP(Tableau2[[#This Row],[PR]],'Taux sortant'!$I$9:$S$167,COLUMN(),0),"")</f>
        <v>9.0299999999999994</v>
      </c>
      <c r="F6281" s="2">
        <f>IFERROR(VLOOKUP(Tableau2[[#This Row],[PR]],'Taux sortant'!$I$9:$S$167,COLUMN(),0),"")</f>
        <v>7.34</v>
      </c>
      <c r="G6281" s="2">
        <f>IFERROR(VLOOKUP(Tableau2[[#This Row],[PR]],'Taux sortant'!$I$9:$S$167,COLUMN(),0),"")</f>
        <v>6.12</v>
      </c>
      <c r="H6281" s="2">
        <f>IFERROR(VLOOKUP(Tableau2[[#This Row],[PR]],'Taux sortant'!$I$9:$S$167,COLUMN(),0),"")</f>
        <v>5.37</v>
      </c>
      <c r="I6281" s="2">
        <f>IFERROR(VLOOKUP(Tableau2[[#This Row],[PR]],'Taux sortant'!$I$9:$S$167,COLUMN(),0),"")</f>
        <v>4.6500000000000004</v>
      </c>
      <c r="J6281" s="2">
        <f>IFERROR(VLOOKUP(Tableau2[[#This Row],[PR]],'Taux sortant'!$I$9:$S$167,COLUMN(),0),"")</f>
        <v>0</v>
      </c>
      <c r="K6281" s="2">
        <f>IFERROR(VLOOKUP(Tableau2[[#This Row],[PR]],'Taux sortant'!$I$9:$S$167,COLUMN(),0),"")</f>
        <v>1585.65</v>
      </c>
      <c r="L6281" s="2" t="str">
        <f>IFERROR(VLOOKUP(Tableau2[[#This Row],[PR]],'Taux sortant'!$I$9:$S$167,COLUMN(),0),"")</f>
        <v/>
      </c>
    </row>
    <row r="6282" spans="1:12" x14ac:dyDescent="0.3">
      <c r="A6282" s="1" t="s">
        <v>3915</v>
      </c>
      <c r="B6282" s="1" t="s">
        <v>17</v>
      </c>
      <c r="C6282" s="2">
        <f>IFERROR(VLOOKUP(Tableau2[[#This Row],[PR]],'Taux sortant'!$I$9:$S$167,COLUMN(),0),"")</f>
        <v>15.12</v>
      </c>
      <c r="D6282" s="2">
        <f>IFERROR(VLOOKUP(Tableau2[[#This Row],[PR]],'Taux sortant'!$I$9:$S$167,COLUMN(),0),"")</f>
        <v>12.61</v>
      </c>
      <c r="E6282" s="2">
        <f>IFERROR(VLOOKUP(Tableau2[[#This Row],[PR]],'Taux sortant'!$I$9:$S$167,COLUMN(),0),"")</f>
        <v>9.7200000000000006</v>
      </c>
      <c r="F6282" s="2">
        <f>IFERROR(VLOOKUP(Tableau2[[#This Row],[PR]],'Taux sortant'!$I$9:$S$167,COLUMN(),0),"")</f>
        <v>8.27</v>
      </c>
      <c r="G6282" s="2">
        <f>IFERROR(VLOOKUP(Tableau2[[#This Row],[PR]],'Taux sortant'!$I$9:$S$167,COLUMN(),0),"")</f>
        <v>7.1</v>
      </c>
      <c r="H6282" s="2">
        <f>IFERROR(VLOOKUP(Tableau2[[#This Row],[PR]],'Taux sortant'!$I$9:$S$167,COLUMN(),0),"")</f>
        <v>6.12</v>
      </c>
      <c r="I6282" s="2">
        <f>IFERROR(VLOOKUP(Tableau2[[#This Row],[PR]],'Taux sortant'!$I$9:$S$167,COLUMN(),0),"")</f>
        <v>5.33</v>
      </c>
      <c r="J6282" s="2">
        <f>IFERROR(VLOOKUP(Tableau2[[#This Row],[PR]],'Taux sortant'!$I$9:$S$167,COLUMN(),0),"")</f>
        <v>0</v>
      </c>
      <c r="K6282" s="2">
        <f>IFERROR(VLOOKUP(Tableau2[[#This Row],[PR]],'Taux sortant'!$I$9:$S$167,COLUMN(),0),"")</f>
        <v>0</v>
      </c>
      <c r="L6282" s="2" t="str">
        <f>IFERROR(VLOOKUP(Tableau2[[#This Row],[PR]],'Taux sortant'!$I$9:$S$167,COLUMN(),0),"")</f>
        <v/>
      </c>
    </row>
    <row r="6283" spans="1:12" x14ac:dyDescent="0.3">
      <c r="A6283" s="1" t="s">
        <v>6472</v>
      </c>
      <c r="B6283" s="1" t="s">
        <v>5816</v>
      </c>
      <c r="C6283" s="2" t="str">
        <f>IFERROR(VLOOKUP(Tableau2[[#This Row],[PR]],'Taux sortant'!$I$9:$S$167,COLUMN(),0),"")</f>
        <v/>
      </c>
      <c r="D6283" s="2" t="str">
        <f>IFERROR(VLOOKUP(Tableau2[[#This Row],[PR]],'Taux sortant'!$I$9:$S$167,COLUMN(),0),"")</f>
        <v/>
      </c>
      <c r="E6283" s="2" t="str">
        <f>IFERROR(VLOOKUP(Tableau2[[#This Row],[PR]],'Taux sortant'!$I$9:$S$167,COLUMN(),0),"")</f>
        <v/>
      </c>
      <c r="F6283" s="2" t="str">
        <f>IFERROR(VLOOKUP(Tableau2[[#This Row],[PR]],'Taux sortant'!$I$9:$S$167,COLUMN(),0),"")</f>
        <v/>
      </c>
      <c r="G6283" s="2" t="str">
        <f>IFERROR(VLOOKUP(Tableau2[[#This Row],[PR]],'Taux sortant'!$I$9:$S$167,COLUMN(),0),"")</f>
        <v/>
      </c>
      <c r="H6283" s="2" t="str">
        <f>IFERROR(VLOOKUP(Tableau2[[#This Row],[PR]],'Taux sortant'!$I$9:$S$167,COLUMN(),0),"")</f>
        <v/>
      </c>
      <c r="I6283" s="2" t="str">
        <f>IFERROR(VLOOKUP(Tableau2[[#This Row],[PR]],'Taux sortant'!$I$9:$S$167,COLUMN(),0),"")</f>
        <v/>
      </c>
      <c r="J6283" s="2" t="str">
        <f>IFERROR(VLOOKUP(Tableau2[[#This Row],[PR]],'Taux sortant'!$I$9:$S$167,COLUMN(),0),"")</f>
        <v/>
      </c>
      <c r="K6283" s="2" t="str">
        <f>IFERROR(VLOOKUP(Tableau2[[#This Row],[PR]],'Taux sortant'!$I$9:$S$167,COLUMN(),0),"")</f>
        <v/>
      </c>
      <c r="L6283" s="2" t="str">
        <f>IFERROR(VLOOKUP(Tableau2[[#This Row],[PR]],'Taux sortant'!$I$9:$S$167,COLUMN(),0),"")</f>
        <v/>
      </c>
    </row>
    <row r="6284" spans="1:12" x14ac:dyDescent="0.3">
      <c r="A6284" s="1" t="s">
        <v>5356</v>
      </c>
      <c r="B6284" s="1" t="s">
        <v>5891</v>
      </c>
      <c r="C6284" s="2">
        <f>IFERROR(VLOOKUP(Tableau2[[#This Row],[PR]],'Taux sortant'!$I$9:$S$167,COLUMN(),0),"")</f>
        <v>26.39</v>
      </c>
      <c r="D6284" s="2">
        <f>IFERROR(VLOOKUP(Tableau2[[#This Row],[PR]],'Taux sortant'!$I$9:$S$167,COLUMN(),0),"")</f>
        <v>23</v>
      </c>
      <c r="E6284" s="2">
        <f>IFERROR(VLOOKUP(Tableau2[[#This Row],[PR]],'Taux sortant'!$I$9:$S$167,COLUMN(),0),"")</f>
        <v>19.079999999999998</v>
      </c>
      <c r="F6284" s="2">
        <f>IFERROR(VLOOKUP(Tableau2[[#This Row],[PR]],'Taux sortant'!$I$9:$S$167,COLUMN(),0),"")</f>
        <v>17.13</v>
      </c>
      <c r="G6284" s="2">
        <f>IFERROR(VLOOKUP(Tableau2[[#This Row],[PR]],'Taux sortant'!$I$9:$S$167,COLUMN(),0),"")</f>
        <v>14.96</v>
      </c>
      <c r="H6284" s="2">
        <f>IFERROR(VLOOKUP(Tableau2[[#This Row],[PR]],'Taux sortant'!$I$9:$S$167,COLUMN(),0),"")</f>
        <v>12.83</v>
      </c>
      <c r="I6284" s="2">
        <f>IFERROR(VLOOKUP(Tableau2[[#This Row],[PR]],'Taux sortant'!$I$9:$S$167,COLUMN(),0),"")</f>
        <v>10.93</v>
      </c>
      <c r="J6284" s="2">
        <f>IFERROR(VLOOKUP(Tableau2[[#This Row],[PR]],'Taux sortant'!$I$9:$S$167,COLUMN(),0),"")</f>
        <v>0</v>
      </c>
      <c r="K6284" s="2">
        <f>IFERROR(VLOOKUP(Tableau2[[#This Row],[PR]],'Taux sortant'!$I$9:$S$167,COLUMN(),0),"")</f>
        <v>0</v>
      </c>
      <c r="L6284" s="2" t="str">
        <f>IFERROR(VLOOKUP(Tableau2[[#This Row],[PR]],'Taux sortant'!$I$9:$S$167,COLUMN(),0),"")</f>
        <v/>
      </c>
    </row>
    <row r="6285" spans="1:12" x14ac:dyDescent="0.3">
      <c r="A6285" s="1" t="s">
        <v>5356</v>
      </c>
      <c r="B6285" s="1" t="s">
        <v>5356</v>
      </c>
      <c r="C6285" s="2">
        <f>IFERROR(VLOOKUP(Tableau2[[#This Row],[PR]],'Taux sortant'!$I$9:$S$167,COLUMN(),0),"")</f>
        <v>14.1</v>
      </c>
      <c r="D6285" s="2">
        <f>IFERROR(VLOOKUP(Tableau2[[#This Row],[PR]],'Taux sortant'!$I$9:$S$167,COLUMN(),0),"")</f>
        <v>12.41</v>
      </c>
      <c r="E6285" s="2">
        <f>IFERROR(VLOOKUP(Tableau2[[#This Row],[PR]],'Taux sortant'!$I$9:$S$167,COLUMN(),0),"")</f>
        <v>9.0299999999999994</v>
      </c>
      <c r="F6285" s="2">
        <f>IFERROR(VLOOKUP(Tableau2[[#This Row],[PR]],'Taux sortant'!$I$9:$S$167,COLUMN(),0),"")</f>
        <v>7.34</v>
      </c>
      <c r="G6285" s="2">
        <f>IFERROR(VLOOKUP(Tableau2[[#This Row],[PR]],'Taux sortant'!$I$9:$S$167,COLUMN(),0),"")</f>
        <v>6.12</v>
      </c>
      <c r="H6285" s="2">
        <f>IFERROR(VLOOKUP(Tableau2[[#This Row],[PR]],'Taux sortant'!$I$9:$S$167,COLUMN(),0),"")</f>
        <v>5.37</v>
      </c>
      <c r="I6285" s="2">
        <f>IFERROR(VLOOKUP(Tableau2[[#This Row],[PR]],'Taux sortant'!$I$9:$S$167,COLUMN(),0),"")</f>
        <v>4.6500000000000004</v>
      </c>
      <c r="J6285" s="2">
        <f>IFERROR(VLOOKUP(Tableau2[[#This Row],[PR]],'Taux sortant'!$I$9:$S$167,COLUMN(),0),"")</f>
        <v>0</v>
      </c>
      <c r="K6285" s="2">
        <f>IFERROR(VLOOKUP(Tableau2[[#This Row],[PR]],'Taux sortant'!$I$9:$S$167,COLUMN(),0),"")</f>
        <v>1585.65</v>
      </c>
      <c r="L6285" s="2" t="str">
        <f>IFERROR(VLOOKUP(Tableau2[[#This Row],[PR]],'Taux sortant'!$I$9:$S$167,COLUMN(),0),"")</f>
        <v/>
      </c>
    </row>
    <row r="6286" spans="1:12" x14ac:dyDescent="0.3">
      <c r="A6286" s="1" t="s">
        <v>1102</v>
      </c>
      <c r="B6286" s="1" t="s">
        <v>81</v>
      </c>
      <c r="C6286" s="2">
        <f>IFERROR(VLOOKUP(Tableau2[[#This Row],[PR]],'Taux sortant'!$I$9:$S$167,COLUMN(),0),"")</f>
        <v>21.64</v>
      </c>
      <c r="D6286" s="2">
        <f>IFERROR(VLOOKUP(Tableau2[[#This Row],[PR]],'Taux sortant'!$I$9:$S$167,COLUMN(),0),"")</f>
        <v>17.309999999999999</v>
      </c>
      <c r="E6286" s="2">
        <f>IFERROR(VLOOKUP(Tableau2[[#This Row],[PR]],'Taux sortant'!$I$9:$S$167,COLUMN(),0),"")</f>
        <v>12.45</v>
      </c>
      <c r="F6286" s="2">
        <f>IFERROR(VLOOKUP(Tableau2[[#This Row],[PR]],'Taux sortant'!$I$9:$S$167,COLUMN(),0),"")</f>
        <v>10.1</v>
      </c>
      <c r="G6286" s="2">
        <f>IFERROR(VLOOKUP(Tableau2[[#This Row],[PR]],'Taux sortant'!$I$9:$S$167,COLUMN(),0),"")</f>
        <v>8.23</v>
      </c>
      <c r="H6286" s="2">
        <f>IFERROR(VLOOKUP(Tableau2[[#This Row],[PR]],'Taux sortant'!$I$9:$S$167,COLUMN(),0),"")</f>
        <v>5.96</v>
      </c>
      <c r="I6286" s="2">
        <f>IFERROR(VLOOKUP(Tableau2[[#This Row],[PR]],'Taux sortant'!$I$9:$S$167,COLUMN(),0),"")</f>
        <v>5.44</v>
      </c>
      <c r="J6286" s="2">
        <f>IFERROR(VLOOKUP(Tableau2[[#This Row],[PR]],'Taux sortant'!$I$9:$S$167,COLUMN(),0),"")</f>
        <v>0</v>
      </c>
      <c r="K6286" s="2">
        <f>IFERROR(VLOOKUP(Tableau2[[#This Row],[PR]],'Taux sortant'!$I$9:$S$167,COLUMN(),0),"")</f>
        <v>0</v>
      </c>
      <c r="L6286" s="2" t="str">
        <f>IFERROR(VLOOKUP(Tableau2[[#This Row],[PR]],'Taux sortant'!$I$9:$S$167,COLUMN(),0),"")</f>
        <v/>
      </c>
    </row>
    <row r="6287" spans="1:12" x14ac:dyDescent="0.3">
      <c r="A6287" s="1" t="s">
        <v>3918</v>
      </c>
      <c r="B6287" s="1" t="s">
        <v>87</v>
      </c>
      <c r="C6287" s="2">
        <f>IFERROR(VLOOKUP(Tableau2[[#This Row],[PR]],'Taux sortant'!$I$9:$S$167,COLUMN(),0),"")</f>
        <v>18.79</v>
      </c>
      <c r="D6287" s="2">
        <f>IFERROR(VLOOKUP(Tableau2[[#This Row],[PR]],'Taux sortant'!$I$9:$S$167,COLUMN(),0),"")</f>
        <v>15.99</v>
      </c>
      <c r="E6287" s="2">
        <f>IFERROR(VLOOKUP(Tableau2[[#This Row],[PR]],'Taux sortant'!$I$9:$S$167,COLUMN(),0),"")</f>
        <v>12.7</v>
      </c>
      <c r="F6287" s="2">
        <f>IFERROR(VLOOKUP(Tableau2[[#This Row],[PR]],'Taux sortant'!$I$9:$S$167,COLUMN(),0),"")</f>
        <v>11.07</v>
      </c>
      <c r="G6287" s="2">
        <f>IFERROR(VLOOKUP(Tableau2[[#This Row],[PR]],'Taux sortant'!$I$9:$S$167,COLUMN(),0),"")</f>
        <v>9.52</v>
      </c>
      <c r="H6287" s="2">
        <f>IFERROR(VLOOKUP(Tableau2[[#This Row],[PR]],'Taux sortant'!$I$9:$S$167,COLUMN(),0),"")</f>
        <v>8.1</v>
      </c>
      <c r="I6287" s="2">
        <f>IFERROR(VLOOKUP(Tableau2[[#This Row],[PR]],'Taux sortant'!$I$9:$S$167,COLUMN(),0),"")</f>
        <v>6.92</v>
      </c>
      <c r="J6287" s="2">
        <f>IFERROR(VLOOKUP(Tableau2[[#This Row],[PR]],'Taux sortant'!$I$9:$S$167,COLUMN(),0),"")</f>
        <v>0</v>
      </c>
      <c r="K6287" s="2">
        <f>IFERROR(VLOOKUP(Tableau2[[#This Row],[PR]],'Taux sortant'!$I$9:$S$167,COLUMN(),0),"")</f>
        <v>0</v>
      </c>
      <c r="L6287" s="2" t="str">
        <f>IFERROR(VLOOKUP(Tableau2[[#This Row],[PR]],'Taux sortant'!$I$9:$S$167,COLUMN(),0),"")</f>
        <v/>
      </c>
    </row>
    <row r="6288" spans="1:12" x14ac:dyDescent="0.3">
      <c r="A6288" s="1" t="s">
        <v>3918</v>
      </c>
      <c r="B6288" s="1" t="s">
        <v>5820</v>
      </c>
      <c r="C6288" s="2" t="str">
        <f>IFERROR(VLOOKUP(Tableau2[[#This Row],[PR]],'Taux sortant'!$I$9:$S$167,COLUMN(),0),"")</f>
        <v/>
      </c>
      <c r="D6288" s="2" t="str">
        <f>IFERROR(VLOOKUP(Tableau2[[#This Row],[PR]],'Taux sortant'!$I$9:$S$167,COLUMN(),0),"")</f>
        <v/>
      </c>
      <c r="E6288" s="2" t="str">
        <f>IFERROR(VLOOKUP(Tableau2[[#This Row],[PR]],'Taux sortant'!$I$9:$S$167,COLUMN(),0),"")</f>
        <v/>
      </c>
      <c r="F6288" s="2" t="str">
        <f>IFERROR(VLOOKUP(Tableau2[[#This Row],[PR]],'Taux sortant'!$I$9:$S$167,COLUMN(),0),"")</f>
        <v/>
      </c>
      <c r="G6288" s="2" t="str">
        <f>IFERROR(VLOOKUP(Tableau2[[#This Row],[PR]],'Taux sortant'!$I$9:$S$167,COLUMN(),0),"")</f>
        <v/>
      </c>
      <c r="H6288" s="2" t="str">
        <f>IFERROR(VLOOKUP(Tableau2[[#This Row],[PR]],'Taux sortant'!$I$9:$S$167,COLUMN(),0),"")</f>
        <v/>
      </c>
      <c r="I6288" s="2" t="str">
        <f>IFERROR(VLOOKUP(Tableau2[[#This Row],[PR]],'Taux sortant'!$I$9:$S$167,COLUMN(),0),"")</f>
        <v/>
      </c>
      <c r="J6288" s="2" t="str">
        <f>IFERROR(VLOOKUP(Tableau2[[#This Row],[PR]],'Taux sortant'!$I$9:$S$167,COLUMN(),0),"")</f>
        <v/>
      </c>
      <c r="K6288" s="2" t="str">
        <f>IFERROR(VLOOKUP(Tableau2[[#This Row],[PR]],'Taux sortant'!$I$9:$S$167,COLUMN(),0),"")</f>
        <v/>
      </c>
      <c r="L6288" s="2" t="str">
        <f>IFERROR(VLOOKUP(Tableau2[[#This Row],[PR]],'Taux sortant'!$I$9:$S$167,COLUMN(),0),"")</f>
        <v/>
      </c>
    </row>
    <row r="6289" spans="1:12" x14ac:dyDescent="0.3">
      <c r="A6289" s="1" t="s">
        <v>3918</v>
      </c>
      <c r="B6289" s="1" t="s">
        <v>5349</v>
      </c>
      <c r="C6289" s="2" t="str">
        <f>IFERROR(VLOOKUP(Tableau2[[#This Row],[PR]],'Taux sortant'!$I$9:$S$167,COLUMN(),0),"")</f>
        <v/>
      </c>
      <c r="D6289" s="2" t="str">
        <f>IFERROR(VLOOKUP(Tableau2[[#This Row],[PR]],'Taux sortant'!$I$9:$S$167,COLUMN(),0),"")</f>
        <v/>
      </c>
      <c r="E6289" s="2" t="str">
        <f>IFERROR(VLOOKUP(Tableau2[[#This Row],[PR]],'Taux sortant'!$I$9:$S$167,COLUMN(),0),"")</f>
        <v/>
      </c>
      <c r="F6289" s="2" t="str">
        <f>IFERROR(VLOOKUP(Tableau2[[#This Row],[PR]],'Taux sortant'!$I$9:$S$167,COLUMN(),0),"")</f>
        <v/>
      </c>
      <c r="G6289" s="2" t="str">
        <f>IFERROR(VLOOKUP(Tableau2[[#This Row],[PR]],'Taux sortant'!$I$9:$S$167,COLUMN(),0),"")</f>
        <v/>
      </c>
      <c r="H6289" s="2" t="str">
        <f>IFERROR(VLOOKUP(Tableau2[[#This Row],[PR]],'Taux sortant'!$I$9:$S$167,COLUMN(),0),"")</f>
        <v/>
      </c>
      <c r="I6289" s="2" t="str">
        <f>IFERROR(VLOOKUP(Tableau2[[#This Row],[PR]],'Taux sortant'!$I$9:$S$167,COLUMN(),0),"")</f>
        <v/>
      </c>
      <c r="J6289" s="2" t="str">
        <f>IFERROR(VLOOKUP(Tableau2[[#This Row],[PR]],'Taux sortant'!$I$9:$S$167,COLUMN(),0),"")</f>
        <v/>
      </c>
      <c r="K6289" s="2" t="str">
        <f>IFERROR(VLOOKUP(Tableau2[[#This Row],[PR]],'Taux sortant'!$I$9:$S$167,COLUMN(),0),"")</f>
        <v/>
      </c>
      <c r="L6289" s="2" t="str">
        <f>IFERROR(VLOOKUP(Tableau2[[#This Row],[PR]],'Taux sortant'!$I$9:$S$167,COLUMN(),0),"")</f>
        <v/>
      </c>
    </row>
    <row r="6290" spans="1:12" x14ac:dyDescent="0.3">
      <c r="A6290" s="1" t="s">
        <v>3918</v>
      </c>
      <c r="B6290" s="1" t="s">
        <v>3086</v>
      </c>
      <c r="C6290" s="2">
        <f>IFERROR(VLOOKUP(Tableau2[[#This Row],[PR]],'Taux sortant'!$I$9:$S$167,COLUMN(),0),"")</f>
        <v>14.38</v>
      </c>
      <c r="D6290" s="2">
        <f>IFERROR(VLOOKUP(Tableau2[[#This Row],[PR]],'Taux sortant'!$I$9:$S$167,COLUMN(),0),"")</f>
        <v>11.96</v>
      </c>
      <c r="E6290" s="2">
        <f>IFERROR(VLOOKUP(Tableau2[[#This Row],[PR]],'Taux sortant'!$I$9:$S$167,COLUMN(),0),"")</f>
        <v>9.1199999999999992</v>
      </c>
      <c r="F6290" s="2">
        <f>IFERROR(VLOOKUP(Tableau2[[#This Row],[PR]],'Taux sortant'!$I$9:$S$167,COLUMN(),0),"")</f>
        <v>7.74</v>
      </c>
      <c r="G6290" s="2">
        <f>IFERROR(VLOOKUP(Tableau2[[#This Row],[PR]],'Taux sortant'!$I$9:$S$167,COLUMN(),0),"")</f>
        <v>6.58</v>
      </c>
      <c r="H6290" s="2">
        <f>IFERROR(VLOOKUP(Tableau2[[#This Row],[PR]],'Taux sortant'!$I$9:$S$167,COLUMN(),0),"")</f>
        <v>5.57</v>
      </c>
      <c r="I6290" s="2">
        <f>IFERROR(VLOOKUP(Tableau2[[#This Row],[PR]],'Taux sortant'!$I$9:$S$167,COLUMN(),0),"")</f>
        <v>4.78</v>
      </c>
      <c r="J6290" s="2">
        <f>IFERROR(VLOOKUP(Tableau2[[#This Row],[PR]],'Taux sortant'!$I$9:$S$167,COLUMN(),0),"")</f>
        <v>0</v>
      </c>
      <c r="K6290" s="2">
        <f>IFERROR(VLOOKUP(Tableau2[[#This Row],[PR]],'Taux sortant'!$I$9:$S$167,COLUMN(),0),"")</f>
        <v>0</v>
      </c>
      <c r="L6290" s="2" t="str">
        <f>IFERROR(VLOOKUP(Tableau2[[#This Row],[PR]],'Taux sortant'!$I$9:$S$167,COLUMN(),0),"")</f>
        <v/>
      </c>
    </row>
    <row r="6291" spans="1:12" x14ac:dyDescent="0.3">
      <c r="A6291" s="1" t="s">
        <v>5319</v>
      </c>
      <c r="B6291" s="1" t="s">
        <v>4194</v>
      </c>
      <c r="C6291" s="2">
        <f>IFERROR(VLOOKUP(Tableau2[[#This Row],[PR]],'Taux sortant'!$I$9:$S$167,COLUMN(),0),"")</f>
        <v>19.27</v>
      </c>
      <c r="D6291" s="2">
        <f>IFERROR(VLOOKUP(Tableau2[[#This Row],[PR]],'Taux sortant'!$I$9:$S$167,COLUMN(),0),"")</f>
        <v>16.54</v>
      </c>
      <c r="E6291" s="2">
        <f>IFERROR(VLOOKUP(Tableau2[[#This Row],[PR]],'Taux sortant'!$I$9:$S$167,COLUMN(),0),"")</f>
        <v>13.35</v>
      </c>
      <c r="F6291" s="2">
        <f>IFERROR(VLOOKUP(Tableau2[[#This Row],[PR]],'Taux sortant'!$I$9:$S$167,COLUMN(),0),"")</f>
        <v>11.77</v>
      </c>
      <c r="G6291" s="2">
        <f>IFERROR(VLOOKUP(Tableau2[[#This Row],[PR]],'Taux sortant'!$I$9:$S$167,COLUMN(),0),"")</f>
        <v>10.32</v>
      </c>
      <c r="H6291" s="2">
        <f>IFERROR(VLOOKUP(Tableau2[[#This Row],[PR]],'Taux sortant'!$I$9:$S$167,COLUMN(),0),"")</f>
        <v>9.14</v>
      </c>
      <c r="I6291" s="2">
        <f>IFERROR(VLOOKUP(Tableau2[[#This Row],[PR]],'Taux sortant'!$I$9:$S$167,COLUMN(),0),"")</f>
        <v>8.1199999999999992</v>
      </c>
      <c r="J6291" s="2">
        <f>IFERROR(VLOOKUP(Tableau2[[#This Row],[PR]],'Taux sortant'!$I$9:$S$167,COLUMN(),0),"")</f>
        <v>0</v>
      </c>
      <c r="K6291" s="2">
        <f>IFERROR(VLOOKUP(Tableau2[[#This Row],[PR]],'Taux sortant'!$I$9:$S$167,COLUMN(),0),"")</f>
        <v>0</v>
      </c>
      <c r="L6291" s="2" t="str">
        <f>IFERROR(VLOOKUP(Tableau2[[#This Row],[PR]],'Taux sortant'!$I$9:$S$167,COLUMN(),0),"")</f>
        <v/>
      </c>
    </row>
    <row r="6292" spans="1:12" x14ac:dyDescent="0.3">
      <c r="A6292" s="1" t="s">
        <v>5321</v>
      </c>
      <c r="B6292" s="1" t="s">
        <v>4194</v>
      </c>
      <c r="C6292" s="2">
        <f>IFERROR(VLOOKUP(Tableau2[[#This Row],[PR]],'Taux sortant'!$I$9:$S$167,COLUMN(),0),"")</f>
        <v>19.27</v>
      </c>
      <c r="D6292" s="2">
        <f>IFERROR(VLOOKUP(Tableau2[[#This Row],[PR]],'Taux sortant'!$I$9:$S$167,COLUMN(),0),"")</f>
        <v>16.54</v>
      </c>
      <c r="E6292" s="2">
        <f>IFERROR(VLOOKUP(Tableau2[[#This Row],[PR]],'Taux sortant'!$I$9:$S$167,COLUMN(),0),"")</f>
        <v>13.35</v>
      </c>
      <c r="F6292" s="2">
        <f>IFERROR(VLOOKUP(Tableau2[[#This Row],[PR]],'Taux sortant'!$I$9:$S$167,COLUMN(),0),"")</f>
        <v>11.77</v>
      </c>
      <c r="G6292" s="2">
        <f>IFERROR(VLOOKUP(Tableau2[[#This Row],[PR]],'Taux sortant'!$I$9:$S$167,COLUMN(),0),"")</f>
        <v>10.32</v>
      </c>
      <c r="H6292" s="2">
        <f>IFERROR(VLOOKUP(Tableau2[[#This Row],[PR]],'Taux sortant'!$I$9:$S$167,COLUMN(),0),"")</f>
        <v>9.14</v>
      </c>
      <c r="I6292" s="2">
        <f>IFERROR(VLOOKUP(Tableau2[[#This Row],[PR]],'Taux sortant'!$I$9:$S$167,COLUMN(),0),"")</f>
        <v>8.1199999999999992</v>
      </c>
      <c r="J6292" s="2">
        <f>IFERROR(VLOOKUP(Tableau2[[#This Row],[PR]],'Taux sortant'!$I$9:$S$167,COLUMN(),0),"")</f>
        <v>0</v>
      </c>
      <c r="K6292" s="2">
        <f>IFERROR(VLOOKUP(Tableau2[[#This Row],[PR]],'Taux sortant'!$I$9:$S$167,COLUMN(),0),"")</f>
        <v>0</v>
      </c>
      <c r="L6292" s="2" t="str">
        <f>IFERROR(VLOOKUP(Tableau2[[#This Row],[PR]],'Taux sortant'!$I$9:$S$167,COLUMN(),0),"")</f>
        <v/>
      </c>
    </row>
    <row r="6293" spans="1:12" x14ac:dyDescent="0.3">
      <c r="A6293" s="1" t="s">
        <v>5707</v>
      </c>
      <c r="B6293" s="1" t="s">
        <v>5356</v>
      </c>
      <c r="C6293" s="2">
        <f>IFERROR(VLOOKUP(Tableau2[[#This Row],[PR]],'Taux sortant'!$I$9:$S$167,COLUMN(),0),"")</f>
        <v>14.1</v>
      </c>
      <c r="D6293" s="2">
        <f>IFERROR(VLOOKUP(Tableau2[[#This Row],[PR]],'Taux sortant'!$I$9:$S$167,COLUMN(),0),"")</f>
        <v>12.41</v>
      </c>
      <c r="E6293" s="2">
        <f>IFERROR(VLOOKUP(Tableau2[[#This Row],[PR]],'Taux sortant'!$I$9:$S$167,COLUMN(),0),"")</f>
        <v>9.0299999999999994</v>
      </c>
      <c r="F6293" s="2">
        <f>IFERROR(VLOOKUP(Tableau2[[#This Row],[PR]],'Taux sortant'!$I$9:$S$167,COLUMN(),0),"")</f>
        <v>7.34</v>
      </c>
      <c r="G6293" s="2">
        <f>IFERROR(VLOOKUP(Tableau2[[#This Row],[PR]],'Taux sortant'!$I$9:$S$167,COLUMN(),0),"")</f>
        <v>6.12</v>
      </c>
      <c r="H6293" s="2">
        <f>IFERROR(VLOOKUP(Tableau2[[#This Row],[PR]],'Taux sortant'!$I$9:$S$167,COLUMN(),0),"")</f>
        <v>5.37</v>
      </c>
      <c r="I6293" s="2">
        <f>IFERROR(VLOOKUP(Tableau2[[#This Row],[PR]],'Taux sortant'!$I$9:$S$167,COLUMN(),0),"")</f>
        <v>4.6500000000000004</v>
      </c>
      <c r="J6293" s="2">
        <f>IFERROR(VLOOKUP(Tableau2[[#This Row],[PR]],'Taux sortant'!$I$9:$S$167,COLUMN(),0),"")</f>
        <v>0</v>
      </c>
      <c r="K6293" s="2">
        <f>IFERROR(VLOOKUP(Tableau2[[#This Row],[PR]],'Taux sortant'!$I$9:$S$167,COLUMN(),0),"")</f>
        <v>1585.65</v>
      </c>
      <c r="L6293" s="2" t="str">
        <f>IFERROR(VLOOKUP(Tableau2[[#This Row],[PR]],'Taux sortant'!$I$9:$S$167,COLUMN(),0),"")</f>
        <v/>
      </c>
    </row>
    <row r="6294" spans="1:12" x14ac:dyDescent="0.3">
      <c r="A6294" s="1" t="s">
        <v>5708</v>
      </c>
      <c r="B6294" s="1" t="s">
        <v>5356</v>
      </c>
      <c r="C6294" s="2">
        <f>IFERROR(VLOOKUP(Tableau2[[#This Row],[PR]],'Taux sortant'!$I$9:$S$167,COLUMN(),0),"")</f>
        <v>14.1</v>
      </c>
      <c r="D6294" s="2">
        <f>IFERROR(VLOOKUP(Tableau2[[#This Row],[PR]],'Taux sortant'!$I$9:$S$167,COLUMN(),0),"")</f>
        <v>12.41</v>
      </c>
      <c r="E6294" s="2">
        <f>IFERROR(VLOOKUP(Tableau2[[#This Row],[PR]],'Taux sortant'!$I$9:$S$167,COLUMN(),0),"")</f>
        <v>9.0299999999999994</v>
      </c>
      <c r="F6294" s="2">
        <f>IFERROR(VLOOKUP(Tableau2[[#This Row],[PR]],'Taux sortant'!$I$9:$S$167,COLUMN(),0),"")</f>
        <v>7.34</v>
      </c>
      <c r="G6294" s="2">
        <f>IFERROR(VLOOKUP(Tableau2[[#This Row],[PR]],'Taux sortant'!$I$9:$S$167,COLUMN(),0),"")</f>
        <v>6.12</v>
      </c>
      <c r="H6294" s="2">
        <f>IFERROR(VLOOKUP(Tableau2[[#This Row],[PR]],'Taux sortant'!$I$9:$S$167,COLUMN(),0),"")</f>
        <v>5.37</v>
      </c>
      <c r="I6294" s="2">
        <f>IFERROR(VLOOKUP(Tableau2[[#This Row],[PR]],'Taux sortant'!$I$9:$S$167,COLUMN(),0),"")</f>
        <v>4.6500000000000004</v>
      </c>
      <c r="J6294" s="2">
        <f>IFERROR(VLOOKUP(Tableau2[[#This Row],[PR]],'Taux sortant'!$I$9:$S$167,COLUMN(),0),"")</f>
        <v>0</v>
      </c>
      <c r="K6294" s="2">
        <f>IFERROR(VLOOKUP(Tableau2[[#This Row],[PR]],'Taux sortant'!$I$9:$S$167,COLUMN(),0),"")</f>
        <v>1585.65</v>
      </c>
      <c r="L6294" s="2" t="str">
        <f>IFERROR(VLOOKUP(Tableau2[[#This Row],[PR]],'Taux sortant'!$I$9:$S$167,COLUMN(),0),"")</f>
        <v/>
      </c>
    </row>
    <row r="6295" spans="1:12" x14ac:dyDescent="0.3">
      <c r="A6295" s="1" t="s">
        <v>1105</v>
      </c>
      <c r="B6295" s="1" t="s">
        <v>63</v>
      </c>
      <c r="C6295" s="2">
        <f>IFERROR(VLOOKUP(Tableau2[[#This Row],[PR]],'Taux sortant'!$I$9:$S$167,COLUMN(),0),"")</f>
        <v>13.04</v>
      </c>
      <c r="D6295" s="2">
        <f>IFERROR(VLOOKUP(Tableau2[[#This Row],[PR]],'Taux sortant'!$I$9:$S$167,COLUMN(),0),"")</f>
        <v>10.46</v>
      </c>
      <c r="E6295" s="2">
        <f>IFERROR(VLOOKUP(Tableau2[[#This Row],[PR]],'Taux sortant'!$I$9:$S$167,COLUMN(),0),"")</f>
        <v>7.52</v>
      </c>
      <c r="F6295" s="2">
        <f>IFERROR(VLOOKUP(Tableau2[[#This Row],[PR]],'Taux sortant'!$I$9:$S$167,COLUMN(),0),"")</f>
        <v>6.12</v>
      </c>
      <c r="G6295" s="2">
        <f>IFERROR(VLOOKUP(Tableau2[[#This Row],[PR]],'Taux sortant'!$I$9:$S$167,COLUMN(),0),"")</f>
        <v>5.09</v>
      </c>
      <c r="H6295" s="2">
        <f>IFERROR(VLOOKUP(Tableau2[[#This Row],[PR]],'Taux sortant'!$I$9:$S$167,COLUMN(),0),"")</f>
        <v>4.2300000000000004</v>
      </c>
      <c r="I6295" s="2">
        <f>IFERROR(VLOOKUP(Tableau2[[#This Row],[PR]],'Taux sortant'!$I$9:$S$167,COLUMN(),0),"")</f>
        <v>3.67</v>
      </c>
      <c r="J6295" s="2">
        <f>IFERROR(VLOOKUP(Tableau2[[#This Row],[PR]],'Taux sortant'!$I$9:$S$167,COLUMN(),0),"")</f>
        <v>0</v>
      </c>
      <c r="K6295" s="2">
        <f>IFERROR(VLOOKUP(Tableau2[[#This Row],[PR]],'Taux sortant'!$I$9:$S$167,COLUMN(),0),"")</f>
        <v>0</v>
      </c>
      <c r="L6295" s="2" t="str">
        <f>IFERROR(VLOOKUP(Tableau2[[#This Row],[PR]],'Taux sortant'!$I$9:$S$167,COLUMN(),0),"")</f>
        <v/>
      </c>
    </row>
    <row r="6296" spans="1:12" x14ac:dyDescent="0.3">
      <c r="A6296" s="1" t="s">
        <v>1108</v>
      </c>
      <c r="B6296" s="1" t="s">
        <v>37</v>
      </c>
      <c r="C6296" s="2">
        <f>IFERROR(VLOOKUP(Tableau2[[#This Row],[PR]],'Taux sortant'!$I$9:$S$167,COLUMN(),0),"")</f>
        <v>25.34</v>
      </c>
      <c r="D6296" s="2">
        <f>IFERROR(VLOOKUP(Tableau2[[#This Row],[PR]],'Taux sortant'!$I$9:$S$167,COLUMN(),0),"")</f>
        <v>21.62</v>
      </c>
      <c r="E6296" s="2">
        <f>IFERROR(VLOOKUP(Tableau2[[#This Row],[PR]],'Taux sortant'!$I$9:$S$167,COLUMN(),0),"")</f>
        <v>15.42</v>
      </c>
      <c r="F6296" s="2">
        <f>IFERROR(VLOOKUP(Tableau2[[#This Row],[PR]],'Taux sortant'!$I$9:$S$167,COLUMN(),0),"")</f>
        <v>12.6</v>
      </c>
      <c r="G6296" s="2">
        <f>IFERROR(VLOOKUP(Tableau2[[#This Row],[PR]],'Taux sortant'!$I$9:$S$167,COLUMN(),0),"")</f>
        <v>9.5500000000000007</v>
      </c>
      <c r="H6296" s="2">
        <f>IFERROR(VLOOKUP(Tableau2[[#This Row],[PR]],'Taux sortant'!$I$9:$S$167,COLUMN(),0),"")</f>
        <v>7.3</v>
      </c>
      <c r="I6296" s="2">
        <f>IFERROR(VLOOKUP(Tableau2[[#This Row],[PR]],'Taux sortant'!$I$9:$S$167,COLUMN(),0),"")</f>
        <v>6.61</v>
      </c>
      <c r="J6296" s="2">
        <f>IFERROR(VLOOKUP(Tableau2[[#This Row],[PR]],'Taux sortant'!$I$9:$S$167,COLUMN(),0),"")</f>
        <v>0</v>
      </c>
      <c r="K6296" s="2">
        <f>IFERROR(VLOOKUP(Tableau2[[#This Row],[PR]],'Taux sortant'!$I$9:$S$167,COLUMN(),0),"")</f>
        <v>0</v>
      </c>
      <c r="L6296" s="2" t="str">
        <f>IFERROR(VLOOKUP(Tableau2[[#This Row],[PR]],'Taux sortant'!$I$9:$S$167,COLUMN(),0),"")</f>
        <v/>
      </c>
    </row>
    <row r="6297" spans="1:12" x14ac:dyDescent="0.3">
      <c r="A6297" s="1" t="s">
        <v>1111</v>
      </c>
      <c r="B6297" s="1" t="s">
        <v>109</v>
      </c>
      <c r="C6297" s="2">
        <f>IFERROR(VLOOKUP(Tableau2[[#This Row],[PR]],'Taux sortant'!$I$9:$S$167,COLUMN(),0),"")</f>
        <v>23.78</v>
      </c>
      <c r="D6297" s="2">
        <f>IFERROR(VLOOKUP(Tableau2[[#This Row],[PR]],'Taux sortant'!$I$9:$S$167,COLUMN(),0),"")</f>
        <v>20.58</v>
      </c>
      <c r="E6297" s="2">
        <f>IFERROR(VLOOKUP(Tableau2[[#This Row],[PR]],'Taux sortant'!$I$9:$S$167,COLUMN(),0),"")</f>
        <v>16.13</v>
      </c>
      <c r="F6297" s="2">
        <f>IFERROR(VLOOKUP(Tableau2[[#This Row],[PR]],'Taux sortant'!$I$9:$S$167,COLUMN(),0),"")</f>
        <v>12.62</v>
      </c>
      <c r="G6297" s="2">
        <f>IFERROR(VLOOKUP(Tableau2[[#This Row],[PR]],'Taux sortant'!$I$9:$S$167,COLUMN(),0),"")</f>
        <v>9</v>
      </c>
      <c r="H6297" s="2">
        <f>IFERROR(VLOOKUP(Tableau2[[#This Row],[PR]],'Taux sortant'!$I$9:$S$167,COLUMN(),0),"")</f>
        <v>5.95</v>
      </c>
      <c r="I6297" s="2">
        <f>IFERROR(VLOOKUP(Tableau2[[#This Row],[PR]],'Taux sortant'!$I$9:$S$167,COLUMN(),0),"")</f>
        <v>4.28</v>
      </c>
      <c r="J6297" s="2">
        <f>IFERROR(VLOOKUP(Tableau2[[#This Row],[PR]],'Taux sortant'!$I$9:$S$167,COLUMN(),0),"")</f>
        <v>0</v>
      </c>
      <c r="K6297" s="2">
        <f>IFERROR(VLOOKUP(Tableau2[[#This Row],[PR]],'Taux sortant'!$I$9:$S$167,COLUMN(),0),"")</f>
        <v>0</v>
      </c>
      <c r="L6297" s="2" t="str">
        <f>IFERROR(VLOOKUP(Tableau2[[#This Row],[PR]],'Taux sortant'!$I$9:$S$167,COLUMN(),0),"")</f>
        <v/>
      </c>
    </row>
    <row r="6298" spans="1:12" x14ac:dyDescent="0.3">
      <c r="A6298" s="1" t="s">
        <v>3921</v>
      </c>
      <c r="B6298" s="1" t="s">
        <v>3134</v>
      </c>
      <c r="C6298" s="2">
        <f>IFERROR(VLOOKUP(Tableau2[[#This Row],[PR]],'Taux sortant'!$I$9:$S$167,COLUMN(),0),"")</f>
        <v>15.34</v>
      </c>
      <c r="D6298" s="2">
        <f>IFERROR(VLOOKUP(Tableau2[[#This Row],[PR]],'Taux sortant'!$I$9:$S$167,COLUMN(),0),"")</f>
        <v>12.85</v>
      </c>
      <c r="E6298" s="2">
        <f>IFERROR(VLOOKUP(Tableau2[[#This Row],[PR]],'Taux sortant'!$I$9:$S$167,COLUMN(),0),"")</f>
        <v>9.94</v>
      </c>
      <c r="F6298" s="2">
        <f>IFERROR(VLOOKUP(Tableau2[[#This Row],[PR]],'Taux sortant'!$I$9:$S$167,COLUMN(),0),"")</f>
        <v>8.5399999999999991</v>
      </c>
      <c r="G6298" s="2">
        <f>IFERROR(VLOOKUP(Tableau2[[#This Row],[PR]],'Taux sortant'!$I$9:$S$167,COLUMN(),0),"")</f>
        <v>7.34</v>
      </c>
      <c r="H6298" s="2">
        <f>IFERROR(VLOOKUP(Tableau2[[#This Row],[PR]],'Taux sortant'!$I$9:$S$167,COLUMN(),0),"")</f>
        <v>6.29</v>
      </c>
      <c r="I6298" s="2">
        <f>IFERROR(VLOOKUP(Tableau2[[#This Row],[PR]],'Taux sortant'!$I$9:$S$167,COLUMN(),0),"")</f>
        <v>5.49</v>
      </c>
      <c r="J6298" s="2">
        <f>IFERROR(VLOOKUP(Tableau2[[#This Row],[PR]],'Taux sortant'!$I$9:$S$167,COLUMN(),0),"")</f>
        <v>0</v>
      </c>
      <c r="K6298" s="2">
        <f>IFERROR(VLOOKUP(Tableau2[[#This Row],[PR]],'Taux sortant'!$I$9:$S$167,COLUMN(),0),"")</f>
        <v>0</v>
      </c>
      <c r="L6298" s="2" t="str">
        <f>IFERROR(VLOOKUP(Tableau2[[#This Row],[PR]],'Taux sortant'!$I$9:$S$167,COLUMN(),0),"")</f>
        <v/>
      </c>
    </row>
    <row r="6299" spans="1:12" x14ac:dyDescent="0.3">
      <c r="A6299" s="1" t="s">
        <v>5323</v>
      </c>
      <c r="B6299" s="1" t="s">
        <v>2160</v>
      </c>
      <c r="C6299" s="2">
        <f>IFERROR(VLOOKUP(Tableau2[[#This Row],[PR]],'Taux sortant'!$I$9:$S$167,COLUMN(),0),"")</f>
        <v>16.93</v>
      </c>
      <c r="D6299" s="2">
        <f>IFERROR(VLOOKUP(Tableau2[[#This Row],[PR]],'Taux sortant'!$I$9:$S$167,COLUMN(),0),"")</f>
        <v>14.32</v>
      </c>
      <c r="E6299" s="2">
        <f>IFERROR(VLOOKUP(Tableau2[[#This Row],[PR]],'Taux sortant'!$I$9:$S$167,COLUMN(),0),"")</f>
        <v>11.27</v>
      </c>
      <c r="F6299" s="2">
        <f>IFERROR(VLOOKUP(Tableau2[[#This Row],[PR]],'Taux sortant'!$I$9:$S$167,COLUMN(),0),"")</f>
        <v>9.77</v>
      </c>
      <c r="G6299" s="2">
        <f>IFERROR(VLOOKUP(Tableau2[[#This Row],[PR]],'Taux sortant'!$I$9:$S$167,COLUMN(),0),"")</f>
        <v>8.41</v>
      </c>
      <c r="H6299" s="2">
        <f>IFERROR(VLOOKUP(Tableau2[[#This Row],[PR]],'Taux sortant'!$I$9:$S$167,COLUMN(),0),"")</f>
        <v>7.25</v>
      </c>
      <c r="I6299" s="2">
        <f>IFERROR(VLOOKUP(Tableau2[[#This Row],[PR]],'Taux sortant'!$I$9:$S$167,COLUMN(),0),"")</f>
        <v>6.31</v>
      </c>
      <c r="J6299" s="2">
        <f>IFERROR(VLOOKUP(Tableau2[[#This Row],[PR]],'Taux sortant'!$I$9:$S$167,COLUMN(),0),"")</f>
        <v>0</v>
      </c>
      <c r="K6299" s="2">
        <f>IFERROR(VLOOKUP(Tableau2[[#This Row],[PR]],'Taux sortant'!$I$9:$S$167,COLUMN(),0),"")</f>
        <v>0</v>
      </c>
      <c r="L6299" s="2" t="str">
        <f>IFERROR(VLOOKUP(Tableau2[[#This Row],[PR]],'Taux sortant'!$I$9:$S$167,COLUMN(),0),"")</f>
        <v/>
      </c>
    </row>
    <row r="6300" spans="1:12" x14ac:dyDescent="0.3">
      <c r="A6300" s="1" t="s">
        <v>3923</v>
      </c>
      <c r="B6300" s="1" t="s">
        <v>4134</v>
      </c>
      <c r="C6300" s="2">
        <f>IFERROR(VLOOKUP(Tableau2[[#This Row],[PR]],'Taux sortant'!$I$9:$S$167,COLUMN(),0),"")</f>
        <v>18.260000000000002</v>
      </c>
      <c r="D6300" s="2">
        <f>IFERROR(VLOOKUP(Tableau2[[#This Row],[PR]],'Taux sortant'!$I$9:$S$167,COLUMN(),0),"")</f>
        <v>15.47</v>
      </c>
      <c r="E6300" s="2">
        <f>IFERROR(VLOOKUP(Tableau2[[#This Row],[PR]],'Taux sortant'!$I$9:$S$167,COLUMN(),0),"")</f>
        <v>12.23</v>
      </c>
      <c r="F6300" s="2">
        <f>IFERROR(VLOOKUP(Tableau2[[#This Row],[PR]],'Taux sortant'!$I$9:$S$167,COLUMN(),0),"")</f>
        <v>10.64</v>
      </c>
      <c r="G6300" s="2">
        <f>IFERROR(VLOOKUP(Tableau2[[#This Row],[PR]],'Taux sortant'!$I$9:$S$167,COLUMN(),0),"")</f>
        <v>9.09</v>
      </c>
      <c r="H6300" s="2">
        <f>IFERROR(VLOOKUP(Tableau2[[#This Row],[PR]],'Taux sortant'!$I$9:$S$167,COLUMN(),0),"")</f>
        <v>7.69</v>
      </c>
      <c r="I6300" s="2">
        <f>IFERROR(VLOOKUP(Tableau2[[#This Row],[PR]],'Taux sortant'!$I$9:$S$167,COLUMN(),0),"")</f>
        <v>6.52</v>
      </c>
      <c r="J6300" s="2">
        <f>IFERROR(VLOOKUP(Tableau2[[#This Row],[PR]],'Taux sortant'!$I$9:$S$167,COLUMN(),0),"")</f>
        <v>0</v>
      </c>
      <c r="K6300" s="2">
        <f>IFERROR(VLOOKUP(Tableau2[[#This Row],[PR]],'Taux sortant'!$I$9:$S$167,COLUMN(),0),"")</f>
        <v>0</v>
      </c>
      <c r="L6300" s="2" t="str">
        <f>IFERROR(VLOOKUP(Tableau2[[#This Row],[PR]],'Taux sortant'!$I$9:$S$167,COLUMN(),0),"")</f>
        <v/>
      </c>
    </row>
    <row r="6301" spans="1:12" x14ac:dyDescent="0.3">
      <c r="A6301" s="1" t="s">
        <v>3923</v>
      </c>
      <c r="B6301" s="1" t="s">
        <v>5820</v>
      </c>
      <c r="C6301" s="2" t="str">
        <f>IFERROR(VLOOKUP(Tableau2[[#This Row],[PR]],'Taux sortant'!$I$9:$S$167,COLUMN(),0),"")</f>
        <v/>
      </c>
      <c r="D6301" s="2" t="str">
        <f>IFERROR(VLOOKUP(Tableau2[[#This Row],[PR]],'Taux sortant'!$I$9:$S$167,COLUMN(),0),"")</f>
        <v/>
      </c>
      <c r="E6301" s="2" t="str">
        <f>IFERROR(VLOOKUP(Tableau2[[#This Row],[PR]],'Taux sortant'!$I$9:$S$167,COLUMN(),0),"")</f>
        <v/>
      </c>
      <c r="F6301" s="2" t="str">
        <f>IFERROR(VLOOKUP(Tableau2[[#This Row],[PR]],'Taux sortant'!$I$9:$S$167,COLUMN(),0),"")</f>
        <v/>
      </c>
      <c r="G6301" s="2" t="str">
        <f>IFERROR(VLOOKUP(Tableau2[[#This Row],[PR]],'Taux sortant'!$I$9:$S$167,COLUMN(),0),"")</f>
        <v/>
      </c>
      <c r="H6301" s="2" t="str">
        <f>IFERROR(VLOOKUP(Tableau2[[#This Row],[PR]],'Taux sortant'!$I$9:$S$167,COLUMN(),0),"")</f>
        <v/>
      </c>
      <c r="I6301" s="2" t="str">
        <f>IFERROR(VLOOKUP(Tableau2[[#This Row],[PR]],'Taux sortant'!$I$9:$S$167,COLUMN(),0),"")</f>
        <v/>
      </c>
      <c r="J6301" s="2" t="str">
        <f>IFERROR(VLOOKUP(Tableau2[[#This Row],[PR]],'Taux sortant'!$I$9:$S$167,COLUMN(),0),"")</f>
        <v/>
      </c>
      <c r="K6301" s="2" t="str">
        <f>IFERROR(VLOOKUP(Tableau2[[#This Row],[PR]],'Taux sortant'!$I$9:$S$167,COLUMN(),0),"")</f>
        <v/>
      </c>
      <c r="L6301" s="2" t="str">
        <f>IFERROR(VLOOKUP(Tableau2[[#This Row],[PR]],'Taux sortant'!$I$9:$S$167,COLUMN(),0),"")</f>
        <v/>
      </c>
    </row>
    <row r="6302" spans="1:12" x14ac:dyDescent="0.3">
      <c r="A6302" s="1" t="s">
        <v>3923</v>
      </c>
      <c r="B6302" s="1" t="s">
        <v>3164</v>
      </c>
      <c r="C6302" s="2">
        <f>IFERROR(VLOOKUP(Tableau2[[#This Row],[PR]],'Taux sortant'!$I$9:$S$167,COLUMN(),0),"")</f>
        <v>15.9</v>
      </c>
      <c r="D6302" s="2">
        <f>IFERROR(VLOOKUP(Tableau2[[#This Row],[PR]],'Taux sortant'!$I$9:$S$167,COLUMN(),0),"")</f>
        <v>13.36</v>
      </c>
      <c r="E6302" s="2">
        <f>IFERROR(VLOOKUP(Tableau2[[#This Row],[PR]],'Taux sortant'!$I$9:$S$167,COLUMN(),0),"")</f>
        <v>10.43</v>
      </c>
      <c r="F6302" s="2">
        <f>IFERROR(VLOOKUP(Tableau2[[#This Row],[PR]],'Taux sortant'!$I$9:$S$167,COLUMN(),0),"")</f>
        <v>8.9700000000000006</v>
      </c>
      <c r="G6302" s="2">
        <f>IFERROR(VLOOKUP(Tableau2[[#This Row],[PR]],'Taux sortant'!$I$9:$S$167,COLUMN(),0),"")</f>
        <v>7.72</v>
      </c>
      <c r="H6302" s="2">
        <f>IFERROR(VLOOKUP(Tableau2[[#This Row],[PR]],'Taux sortant'!$I$9:$S$167,COLUMN(),0),"")</f>
        <v>6.68</v>
      </c>
      <c r="I6302" s="2">
        <f>IFERROR(VLOOKUP(Tableau2[[#This Row],[PR]],'Taux sortant'!$I$9:$S$167,COLUMN(),0),"")</f>
        <v>5.85</v>
      </c>
      <c r="J6302" s="2">
        <f>IFERROR(VLOOKUP(Tableau2[[#This Row],[PR]],'Taux sortant'!$I$9:$S$167,COLUMN(),0),"")</f>
        <v>0</v>
      </c>
      <c r="K6302" s="2">
        <f>IFERROR(VLOOKUP(Tableau2[[#This Row],[PR]],'Taux sortant'!$I$9:$S$167,COLUMN(),0),"")</f>
        <v>0</v>
      </c>
      <c r="L6302" s="2" t="str">
        <f>IFERROR(VLOOKUP(Tableau2[[#This Row],[PR]],'Taux sortant'!$I$9:$S$167,COLUMN(),0),"")</f>
        <v/>
      </c>
    </row>
    <row r="6303" spans="1:12" x14ac:dyDescent="0.3">
      <c r="A6303" s="1" t="s">
        <v>5326</v>
      </c>
      <c r="B6303" s="1" t="s">
        <v>4145</v>
      </c>
      <c r="C6303" s="2">
        <f>IFERROR(VLOOKUP(Tableau2[[#This Row],[PR]],'Taux sortant'!$I$9:$S$167,COLUMN(),0),"")</f>
        <v>22.32</v>
      </c>
      <c r="D6303" s="2">
        <f>IFERROR(VLOOKUP(Tableau2[[#This Row],[PR]],'Taux sortant'!$I$9:$S$167,COLUMN(),0),"")</f>
        <v>19.86</v>
      </c>
      <c r="E6303" s="2">
        <f>IFERROR(VLOOKUP(Tableau2[[#This Row],[PR]],'Taux sortant'!$I$9:$S$167,COLUMN(),0),"")</f>
        <v>16.239999999999998</v>
      </c>
      <c r="F6303" s="2">
        <f>IFERROR(VLOOKUP(Tableau2[[#This Row],[PR]],'Taux sortant'!$I$9:$S$167,COLUMN(),0),"")</f>
        <v>14.04</v>
      </c>
      <c r="G6303" s="2">
        <f>IFERROR(VLOOKUP(Tableau2[[#This Row],[PR]],'Taux sortant'!$I$9:$S$167,COLUMN(),0),"")</f>
        <v>12.21</v>
      </c>
      <c r="H6303" s="2">
        <f>IFERROR(VLOOKUP(Tableau2[[#This Row],[PR]],'Taux sortant'!$I$9:$S$167,COLUMN(),0),"")</f>
        <v>10.16</v>
      </c>
      <c r="I6303" s="2">
        <f>IFERROR(VLOOKUP(Tableau2[[#This Row],[PR]],'Taux sortant'!$I$9:$S$167,COLUMN(),0),"")</f>
        <v>8.69</v>
      </c>
      <c r="J6303" s="2">
        <f>IFERROR(VLOOKUP(Tableau2[[#This Row],[PR]],'Taux sortant'!$I$9:$S$167,COLUMN(),0),"")</f>
        <v>0</v>
      </c>
      <c r="K6303" s="2">
        <f>IFERROR(VLOOKUP(Tableau2[[#This Row],[PR]],'Taux sortant'!$I$9:$S$167,COLUMN(),0),"")</f>
        <v>0</v>
      </c>
      <c r="L6303" s="2" t="str">
        <f>IFERROR(VLOOKUP(Tableau2[[#This Row],[PR]],'Taux sortant'!$I$9:$S$167,COLUMN(),0),"")</f>
        <v/>
      </c>
    </row>
    <row r="6304" spans="1:12" x14ac:dyDescent="0.3">
      <c r="A6304" s="1" t="s">
        <v>5710</v>
      </c>
      <c r="B6304" s="1" t="s">
        <v>6633</v>
      </c>
      <c r="C6304" s="2" t="str">
        <f>IFERROR(VLOOKUP(Tableau2[[#This Row],[PR]],'Taux sortant'!$I$9:$S$167,COLUMN(),0),"")</f>
        <v/>
      </c>
      <c r="D6304" s="2" t="str">
        <f>IFERROR(VLOOKUP(Tableau2[[#This Row],[PR]],'Taux sortant'!$I$9:$S$167,COLUMN(),0),"")</f>
        <v/>
      </c>
      <c r="E6304" s="2" t="str">
        <f>IFERROR(VLOOKUP(Tableau2[[#This Row],[PR]],'Taux sortant'!$I$9:$S$167,COLUMN(),0),"")</f>
        <v/>
      </c>
      <c r="F6304" s="2" t="str">
        <f>IFERROR(VLOOKUP(Tableau2[[#This Row],[PR]],'Taux sortant'!$I$9:$S$167,COLUMN(),0),"")</f>
        <v/>
      </c>
      <c r="G6304" s="2" t="str">
        <f>IFERROR(VLOOKUP(Tableau2[[#This Row],[PR]],'Taux sortant'!$I$9:$S$167,COLUMN(),0),"")</f>
        <v/>
      </c>
      <c r="H6304" s="2" t="str">
        <f>IFERROR(VLOOKUP(Tableau2[[#This Row],[PR]],'Taux sortant'!$I$9:$S$167,COLUMN(),0),"")</f>
        <v/>
      </c>
      <c r="I6304" s="2" t="str">
        <f>IFERROR(VLOOKUP(Tableau2[[#This Row],[PR]],'Taux sortant'!$I$9:$S$167,COLUMN(),0),"")</f>
        <v/>
      </c>
      <c r="J6304" s="2" t="str">
        <f>IFERROR(VLOOKUP(Tableau2[[#This Row],[PR]],'Taux sortant'!$I$9:$S$167,COLUMN(),0),"")</f>
        <v/>
      </c>
      <c r="K6304" s="2" t="str">
        <f>IFERROR(VLOOKUP(Tableau2[[#This Row],[PR]],'Taux sortant'!$I$9:$S$167,COLUMN(),0),"")</f>
        <v/>
      </c>
      <c r="L6304" s="2" t="str">
        <f>IFERROR(VLOOKUP(Tableau2[[#This Row],[PR]],'Taux sortant'!$I$9:$S$167,COLUMN(),0),"")</f>
        <v/>
      </c>
    </row>
    <row r="6305" spans="1:12" x14ac:dyDescent="0.3">
      <c r="A6305" s="1" t="s">
        <v>5710</v>
      </c>
      <c r="B6305" s="1" t="s">
        <v>5349</v>
      </c>
      <c r="C6305" s="2" t="str">
        <f>IFERROR(VLOOKUP(Tableau2[[#This Row],[PR]],'Taux sortant'!$I$9:$S$167,COLUMN(),0),"")</f>
        <v/>
      </c>
      <c r="D6305" s="2" t="str">
        <f>IFERROR(VLOOKUP(Tableau2[[#This Row],[PR]],'Taux sortant'!$I$9:$S$167,COLUMN(),0),"")</f>
        <v/>
      </c>
      <c r="E6305" s="2" t="str">
        <f>IFERROR(VLOOKUP(Tableau2[[#This Row],[PR]],'Taux sortant'!$I$9:$S$167,COLUMN(),0),"")</f>
        <v/>
      </c>
      <c r="F6305" s="2" t="str">
        <f>IFERROR(VLOOKUP(Tableau2[[#This Row],[PR]],'Taux sortant'!$I$9:$S$167,COLUMN(),0),"")</f>
        <v/>
      </c>
      <c r="G6305" s="2" t="str">
        <f>IFERROR(VLOOKUP(Tableau2[[#This Row],[PR]],'Taux sortant'!$I$9:$S$167,COLUMN(),0),"")</f>
        <v/>
      </c>
      <c r="H6305" s="2" t="str">
        <f>IFERROR(VLOOKUP(Tableau2[[#This Row],[PR]],'Taux sortant'!$I$9:$S$167,COLUMN(),0),"")</f>
        <v/>
      </c>
      <c r="I6305" s="2" t="str">
        <f>IFERROR(VLOOKUP(Tableau2[[#This Row],[PR]],'Taux sortant'!$I$9:$S$167,COLUMN(),0),"")</f>
        <v/>
      </c>
      <c r="J6305" s="2" t="str">
        <f>IFERROR(VLOOKUP(Tableau2[[#This Row],[PR]],'Taux sortant'!$I$9:$S$167,COLUMN(),0),"")</f>
        <v/>
      </c>
      <c r="K6305" s="2" t="str">
        <f>IFERROR(VLOOKUP(Tableau2[[#This Row],[PR]],'Taux sortant'!$I$9:$S$167,COLUMN(),0),"")</f>
        <v/>
      </c>
      <c r="L6305" s="2" t="str">
        <f>IFERROR(VLOOKUP(Tableau2[[#This Row],[PR]],'Taux sortant'!$I$9:$S$167,COLUMN(),0),"")</f>
        <v/>
      </c>
    </row>
    <row r="6306" spans="1:12" x14ac:dyDescent="0.3">
      <c r="A6306" s="1" t="s">
        <v>5712</v>
      </c>
      <c r="B6306" s="1" t="s">
        <v>5349</v>
      </c>
      <c r="C6306" s="2" t="str">
        <f>IFERROR(VLOOKUP(Tableau2[[#This Row],[PR]],'Taux sortant'!$I$9:$S$167,COLUMN(),0),"")</f>
        <v/>
      </c>
      <c r="D6306" s="2" t="str">
        <f>IFERROR(VLOOKUP(Tableau2[[#This Row],[PR]],'Taux sortant'!$I$9:$S$167,COLUMN(),0),"")</f>
        <v/>
      </c>
      <c r="E6306" s="2" t="str">
        <f>IFERROR(VLOOKUP(Tableau2[[#This Row],[PR]],'Taux sortant'!$I$9:$S$167,COLUMN(),0),"")</f>
        <v/>
      </c>
      <c r="F6306" s="2" t="str">
        <f>IFERROR(VLOOKUP(Tableau2[[#This Row],[PR]],'Taux sortant'!$I$9:$S$167,COLUMN(),0),"")</f>
        <v/>
      </c>
      <c r="G6306" s="2" t="str">
        <f>IFERROR(VLOOKUP(Tableau2[[#This Row],[PR]],'Taux sortant'!$I$9:$S$167,COLUMN(),0),"")</f>
        <v/>
      </c>
      <c r="H6306" s="2" t="str">
        <f>IFERROR(VLOOKUP(Tableau2[[#This Row],[PR]],'Taux sortant'!$I$9:$S$167,COLUMN(),0),"")</f>
        <v/>
      </c>
      <c r="I6306" s="2" t="str">
        <f>IFERROR(VLOOKUP(Tableau2[[#This Row],[PR]],'Taux sortant'!$I$9:$S$167,COLUMN(),0),"")</f>
        <v/>
      </c>
      <c r="J6306" s="2" t="str">
        <f>IFERROR(VLOOKUP(Tableau2[[#This Row],[PR]],'Taux sortant'!$I$9:$S$167,COLUMN(),0),"")</f>
        <v/>
      </c>
      <c r="K6306" s="2" t="str">
        <f>IFERROR(VLOOKUP(Tableau2[[#This Row],[PR]],'Taux sortant'!$I$9:$S$167,COLUMN(),0),"")</f>
        <v/>
      </c>
      <c r="L6306" s="2" t="str">
        <f>IFERROR(VLOOKUP(Tableau2[[#This Row],[PR]],'Taux sortant'!$I$9:$S$167,COLUMN(),0),"")</f>
        <v/>
      </c>
    </row>
    <row r="6307" spans="1:12" x14ac:dyDescent="0.3">
      <c r="A6307" s="1" t="s">
        <v>3095</v>
      </c>
      <c r="B6307" s="1" t="s">
        <v>3095</v>
      </c>
      <c r="C6307" s="2">
        <f>IFERROR(VLOOKUP(Tableau2[[#This Row],[PR]],'Taux sortant'!$I$9:$S$167,COLUMN(),0),"")</f>
        <v>15.5</v>
      </c>
      <c r="D6307" s="2">
        <f>IFERROR(VLOOKUP(Tableau2[[#This Row],[PR]],'Taux sortant'!$I$9:$S$167,COLUMN(),0),"")</f>
        <v>12.99</v>
      </c>
      <c r="E6307" s="2">
        <f>IFERROR(VLOOKUP(Tableau2[[#This Row],[PR]],'Taux sortant'!$I$9:$S$167,COLUMN(),0),"")</f>
        <v>10.07</v>
      </c>
      <c r="F6307" s="2">
        <f>IFERROR(VLOOKUP(Tableau2[[#This Row],[PR]],'Taux sortant'!$I$9:$S$167,COLUMN(),0),"")</f>
        <v>8.6</v>
      </c>
      <c r="G6307" s="2">
        <f>IFERROR(VLOOKUP(Tableau2[[#This Row],[PR]],'Taux sortant'!$I$9:$S$167,COLUMN(),0),"")</f>
        <v>7.36</v>
      </c>
      <c r="H6307" s="2">
        <f>IFERROR(VLOOKUP(Tableau2[[#This Row],[PR]],'Taux sortant'!$I$9:$S$167,COLUMN(),0),"")</f>
        <v>6.34</v>
      </c>
      <c r="I6307" s="2">
        <f>IFERROR(VLOOKUP(Tableau2[[#This Row],[PR]],'Taux sortant'!$I$9:$S$167,COLUMN(),0),"")</f>
        <v>5.51</v>
      </c>
      <c r="J6307" s="2">
        <f>IFERROR(VLOOKUP(Tableau2[[#This Row],[PR]],'Taux sortant'!$I$9:$S$167,COLUMN(),0),"")</f>
        <v>0</v>
      </c>
      <c r="K6307" s="2">
        <f>IFERROR(VLOOKUP(Tableau2[[#This Row],[PR]],'Taux sortant'!$I$9:$S$167,COLUMN(),0),"")</f>
        <v>0</v>
      </c>
      <c r="L6307" s="2" t="str">
        <f>IFERROR(VLOOKUP(Tableau2[[#This Row],[PR]],'Taux sortant'!$I$9:$S$167,COLUMN(),0),"")</f>
        <v/>
      </c>
    </row>
    <row r="6308" spans="1:12" x14ac:dyDescent="0.3">
      <c r="A6308" s="1" t="s">
        <v>3928</v>
      </c>
      <c r="B6308" s="1" t="s">
        <v>3095</v>
      </c>
      <c r="C6308" s="2">
        <f>IFERROR(VLOOKUP(Tableau2[[#This Row],[PR]],'Taux sortant'!$I$9:$S$167,COLUMN(),0),"")</f>
        <v>15.5</v>
      </c>
      <c r="D6308" s="2">
        <f>IFERROR(VLOOKUP(Tableau2[[#This Row],[PR]],'Taux sortant'!$I$9:$S$167,COLUMN(),0),"")</f>
        <v>12.99</v>
      </c>
      <c r="E6308" s="2">
        <f>IFERROR(VLOOKUP(Tableau2[[#This Row],[PR]],'Taux sortant'!$I$9:$S$167,COLUMN(),0),"")</f>
        <v>10.07</v>
      </c>
      <c r="F6308" s="2">
        <f>IFERROR(VLOOKUP(Tableau2[[#This Row],[PR]],'Taux sortant'!$I$9:$S$167,COLUMN(),0),"")</f>
        <v>8.6</v>
      </c>
      <c r="G6308" s="2">
        <f>IFERROR(VLOOKUP(Tableau2[[#This Row],[PR]],'Taux sortant'!$I$9:$S$167,COLUMN(),0),"")</f>
        <v>7.36</v>
      </c>
      <c r="H6308" s="2">
        <f>IFERROR(VLOOKUP(Tableau2[[#This Row],[PR]],'Taux sortant'!$I$9:$S$167,COLUMN(),0),"")</f>
        <v>6.34</v>
      </c>
      <c r="I6308" s="2">
        <f>IFERROR(VLOOKUP(Tableau2[[#This Row],[PR]],'Taux sortant'!$I$9:$S$167,COLUMN(),0),"")</f>
        <v>5.51</v>
      </c>
      <c r="J6308" s="2">
        <f>IFERROR(VLOOKUP(Tableau2[[#This Row],[PR]],'Taux sortant'!$I$9:$S$167,COLUMN(),0),"")</f>
        <v>0</v>
      </c>
      <c r="K6308" s="2">
        <f>IFERROR(VLOOKUP(Tableau2[[#This Row],[PR]],'Taux sortant'!$I$9:$S$167,COLUMN(),0),"")</f>
        <v>0</v>
      </c>
      <c r="L6308" s="2" t="str">
        <f>IFERROR(VLOOKUP(Tableau2[[#This Row],[PR]],'Taux sortant'!$I$9:$S$167,COLUMN(),0),"")</f>
        <v/>
      </c>
    </row>
    <row r="6309" spans="1:12" x14ac:dyDescent="0.3">
      <c r="A6309" s="1" t="s">
        <v>5328</v>
      </c>
      <c r="B6309" s="1" t="s">
        <v>2160</v>
      </c>
      <c r="C6309" s="2">
        <f>IFERROR(VLOOKUP(Tableau2[[#This Row],[PR]],'Taux sortant'!$I$9:$S$167,COLUMN(),0),"")</f>
        <v>16.93</v>
      </c>
      <c r="D6309" s="2">
        <f>IFERROR(VLOOKUP(Tableau2[[#This Row],[PR]],'Taux sortant'!$I$9:$S$167,COLUMN(),0),"")</f>
        <v>14.32</v>
      </c>
      <c r="E6309" s="2">
        <f>IFERROR(VLOOKUP(Tableau2[[#This Row],[PR]],'Taux sortant'!$I$9:$S$167,COLUMN(),0),"")</f>
        <v>11.27</v>
      </c>
      <c r="F6309" s="2">
        <f>IFERROR(VLOOKUP(Tableau2[[#This Row],[PR]],'Taux sortant'!$I$9:$S$167,COLUMN(),0),"")</f>
        <v>9.77</v>
      </c>
      <c r="G6309" s="2">
        <f>IFERROR(VLOOKUP(Tableau2[[#This Row],[PR]],'Taux sortant'!$I$9:$S$167,COLUMN(),0),"")</f>
        <v>8.41</v>
      </c>
      <c r="H6309" s="2">
        <f>IFERROR(VLOOKUP(Tableau2[[#This Row],[PR]],'Taux sortant'!$I$9:$S$167,COLUMN(),0),"")</f>
        <v>7.25</v>
      </c>
      <c r="I6309" s="2">
        <f>IFERROR(VLOOKUP(Tableau2[[#This Row],[PR]],'Taux sortant'!$I$9:$S$167,COLUMN(),0),"")</f>
        <v>6.31</v>
      </c>
      <c r="J6309" s="2">
        <f>IFERROR(VLOOKUP(Tableau2[[#This Row],[PR]],'Taux sortant'!$I$9:$S$167,COLUMN(),0),"")</f>
        <v>0</v>
      </c>
      <c r="K6309" s="2">
        <f>IFERROR(VLOOKUP(Tableau2[[#This Row],[PR]],'Taux sortant'!$I$9:$S$167,COLUMN(),0),"")</f>
        <v>0</v>
      </c>
      <c r="L6309" s="2" t="str">
        <f>IFERROR(VLOOKUP(Tableau2[[#This Row],[PR]],'Taux sortant'!$I$9:$S$167,COLUMN(),0),"")</f>
        <v/>
      </c>
    </row>
    <row r="6310" spans="1:12" x14ac:dyDescent="0.3">
      <c r="A6310" s="1" t="s">
        <v>3044</v>
      </c>
      <c r="B6310" s="1" t="s">
        <v>1518</v>
      </c>
      <c r="C6310" s="2">
        <f>IFERROR(VLOOKUP(Tableau2[[#This Row],[PR]],'Taux sortant'!$I$9:$S$167,COLUMN(),0),"")</f>
        <v>10.29</v>
      </c>
      <c r="D6310" s="2">
        <f>IFERROR(VLOOKUP(Tableau2[[#This Row],[PR]],'Taux sortant'!$I$9:$S$167,COLUMN(),0),"")</f>
        <v>8.1199999999999992</v>
      </c>
      <c r="E6310" s="2">
        <f>IFERROR(VLOOKUP(Tableau2[[#This Row],[PR]],'Taux sortant'!$I$9:$S$167,COLUMN(),0),"")</f>
        <v>5.69</v>
      </c>
      <c r="F6310" s="2">
        <f>IFERROR(VLOOKUP(Tableau2[[#This Row],[PR]],'Taux sortant'!$I$9:$S$167,COLUMN(),0),"")</f>
        <v>4.5199999999999996</v>
      </c>
      <c r="G6310" s="2">
        <f>IFERROR(VLOOKUP(Tableau2[[#This Row],[PR]],'Taux sortant'!$I$9:$S$167,COLUMN(),0),"")</f>
        <v>3.74</v>
      </c>
      <c r="H6310" s="2">
        <f>IFERROR(VLOOKUP(Tableau2[[#This Row],[PR]],'Taux sortant'!$I$9:$S$167,COLUMN(),0),"")</f>
        <v>3.28</v>
      </c>
      <c r="I6310" s="2">
        <f>IFERROR(VLOOKUP(Tableau2[[#This Row],[PR]],'Taux sortant'!$I$9:$S$167,COLUMN(),0),"")</f>
        <v>2.99</v>
      </c>
      <c r="J6310" s="2">
        <f>IFERROR(VLOOKUP(Tableau2[[#This Row],[PR]],'Taux sortant'!$I$9:$S$167,COLUMN(),0),"")</f>
        <v>0</v>
      </c>
      <c r="K6310" s="2">
        <f>IFERROR(VLOOKUP(Tableau2[[#This Row],[PR]],'Taux sortant'!$I$9:$S$167,COLUMN(),0),"")</f>
        <v>0</v>
      </c>
      <c r="L6310" s="2" t="str">
        <f>IFERROR(VLOOKUP(Tableau2[[#This Row],[PR]],'Taux sortant'!$I$9:$S$167,COLUMN(),0),"")</f>
        <v/>
      </c>
    </row>
    <row r="6311" spans="1:12" x14ac:dyDescent="0.3">
      <c r="A6311" s="1" t="s">
        <v>1114</v>
      </c>
      <c r="B6311" s="1" t="s">
        <v>51</v>
      </c>
      <c r="C6311" s="2">
        <f>IFERROR(VLOOKUP(Tableau2[[#This Row],[PR]],'Taux sortant'!$I$9:$S$167,COLUMN(),0),"")</f>
        <v>14</v>
      </c>
      <c r="D6311" s="2">
        <f>IFERROR(VLOOKUP(Tableau2[[#This Row],[PR]],'Taux sortant'!$I$9:$S$167,COLUMN(),0),"")</f>
        <v>11.3</v>
      </c>
      <c r="E6311" s="2">
        <f>IFERROR(VLOOKUP(Tableau2[[#This Row],[PR]],'Taux sortant'!$I$9:$S$167,COLUMN(),0),"")</f>
        <v>8.23</v>
      </c>
      <c r="F6311" s="2">
        <f>IFERROR(VLOOKUP(Tableau2[[#This Row],[PR]],'Taux sortant'!$I$9:$S$167,COLUMN(),0),"")</f>
        <v>6.77</v>
      </c>
      <c r="G6311" s="2">
        <f>IFERROR(VLOOKUP(Tableau2[[#This Row],[PR]],'Taux sortant'!$I$9:$S$167,COLUMN(),0),"")</f>
        <v>5.71</v>
      </c>
      <c r="H6311" s="2">
        <f>IFERROR(VLOOKUP(Tableau2[[#This Row],[PR]],'Taux sortant'!$I$9:$S$167,COLUMN(),0),"")</f>
        <v>4.8099999999999996</v>
      </c>
      <c r="I6311" s="2">
        <f>IFERROR(VLOOKUP(Tableau2[[#This Row],[PR]],'Taux sortant'!$I$9:$S$167,COLUMN(),0),"")</f>
        <v>4.22</v>
      </c>
      <c r="J6311" s="2">
        <f>IFERROR(VLOOKUP(Tableau2[[#This Row],[PR]],'Taux sortant'!$I$9:$S$167,COLUMN(),0),"")</f>
        <v>0</v>
      </c>
      <c r="K6311" s="2">
        <f>IFERROR(VLOOKUP(Tableau2[[#This Row],[PR]],'Taux sortant'!$I$9:$S$167,COLUMN(),0),"")</f>
        <v>0</v>
      </c>
      <c r="L6311" s="2" t="str">
        <f>IFERROR(VLOOKUP(Tableau2[[#This Row],[PR]],'Taux sortant'!$I$9:$S$167,COLUMN(),0),"")</f>
        <v/>
      </c>
    </row>
    <row r="6312" spans="1:12" x14ac:dyDescent="0.3">
      <c r="A6312" s="1" t="s">
        <v>3931</v>
      </c>
      <c r="B6312" s="1" t="s">
        <v>3211</v>
      </c>
      <c r="C6312" s="2">
        <f>IFERROR(VLOOKUP(Tableau2[[#This Row],[PR]],'Taux sortant'!$I$9:$S$167,COLUMN(),0),"")</f>
        <v>13.98</v>
      </c>
      <c r="D6312" s="2">
        <f>IFERROR(VLOOKUP(Tableau2[[#This Row],[PR]],'Taux sortant'!$I$9:$S$167,COLUMN(),0),"")</f>
        <v>11.58</v>
      </c>
      <c r="E6312" s="2">
        <f>IFERROR(VLOOKUP(Tableau2[[#This Row],[PR]],'Taux sortant'!$I$9:$S$167,COLUMN(),0),"")</f>
        <v>8.7799999999999994</v>
      </c>
      <c r="F6312" s="2">
        <f>IFERROR(VLOOKUP(Tableau2[[#This Row],[PR]],'Taux sortant'!$I$9:$S$167,COLUMN(),0),"")</f>
        <v>7.44</v>
      </c>
      <c r="G6312" s="2">
        <f>IFERROR(VLOOKUP(Tableau2[[#This Row],[PR]],'Taux sortant'!$I$9:$S$167,COLUMN(),0),"")</f>
        <v>6.29</v>
      </c>
      <c r="H6312" s="2">
        <f>IFERROR(VLOOKUP(Tableau2[[#This Row],[PR]],'Taux sortant'!$I$9:$S$167,COLUMN(),0),"")</f>
        <v>5.35</v>
      </c>
      <c r="I6312" s="2">
        <f>IFERROR(VLOOKUP(Tableau2[[#This Row],[PR]],'Taux sortant'!$I$9:$S$167,COLUMN(),0),"")</f>
        <v>4.6100000000000003</v>
      </c>
      <c r="J6312" s="2">
        <f>IFERROR(VLOOKUP(Tableau2[[#This Row],[PR]],'Taux sortant'!$I$9:$S$167,COLUMN(),0),"")</f>
        <v>0</v>
      </c>
      <c r="K6312" s="2">
        <f>IFERROR(VLOOKUP(Tableau2[[#This Row],[PR]],'Taux sortant'!$I$9:$S$167,COLUMN(),0),"")</f>
        <v>0</v>
      </c>
      <c r="L6312" s="2" t="str">
        <f>IFERROR(VLOOKUP(Tableau2[[#This Row],[PR]],'Taux sortant'!$I$9:$S$167,COLUMN(),0),"")</f>
        <v/>
      </c>
    </row>
    <row r="6313" spans="1:12" x14ac:dyDescent="0.3">
      <c r="A6313" s="1" t="s">
        <v>6555</v>
      </c>
      <c r="B6313" s="1" t="s">
        <v>6556</v>
      </c>
      <c r="C6313" s="2" t="str">
        <f>IFERROR(VLOOKUP(Tableau2[[#This Row],[PR]],'Taux sortant'!$I$9:$S$167,COLUMN(),0),"")</f>
        <v/>
      </c>
      <c r="D6313" s="2" t="str">
        <f>IFERROR(VLOOKUP(Tableau2[[#This Row],[PR]],'Taux sortant'!$I$9:$S$167,COLUMN(),0),"")</f>
        <v/>
      </c>
      <c r="E6313" s="2" t="str">
        <f>IFERROR(VLOOKUP(Tableau2[[#This Row],[PR]],'Taux sortant'!$I$9:$S$167,COLUMN(),0),"")</f>
        <v/>
      </c>
      <c r="F6313" s="2" t="str">
        <f>IFERROR(VLOOKUP(Tableau2[[#This Row],[PR]],'Taux sortant'!$I$9:$S$167,COLUMN(),0),"")</f>
        <v/>
      </c>
      <c r="G6313" s="2" t="str">
        <f>IFERROR(VLOOKUP(Tableau2[[#This Row],[PR]],'Taux sortant'!$I$9:$S$167,COLUMN(),0),"")</f>
        <v/>
      </c>
      <c r="H6313" s="2" t="str">
        <f>IFERROR(VLOOKUP(Tableau2[[#This Row],[PR]],'Taux sortant'!$I$9:$S$167,COLUMN(),0),"")</f>
        <v/>
      </c>
      <c r="I6313" s="2" t="str">
        <f>IFERROR(VLOOKUP(Tableau2[[#This Row],[PR]],'Taux sortant'!$I$9:$S$167,COLUMN(),0),"")</f>
        <v/>
      </c>
      <c r="J6313" s="2" t="str">
        <f>IFERROR(VLOOKUP(Tableau2[[#This Row],[PR]],'Taux sortant'!$I$9:$S$167,COLUMN(),0),"")</f>
        <v/>
      </c>
      <c r="K6313" s="2" t="str">
        <f>IFERROR(VLOOKUP(Tableau2[[#This Row],[PR]],'Taux sortant'!$I$9:$S$167,COLUMN(),0),"")</f>
        <v/>
      </c>
      <c r="L6313" s="2" t="str">
        <f>IFERROR(VLOOKUP(Tableau2[[#This Row],[PR]],'Taux sortant'!$I$9:$S$167,COLUMN(),0),"")</f>
        <v/>
      </c>
    </row>
    <row r="6314" spans="1:12" x14ac:dyDescent="0.3">
      <c r="A6314" s="1" t="s">
        <v>1117</v>
      </c>
      <c r="B6314" s="1" t="s">
        <v>15</v>
      </c>
      <c r="C6314" s="2">
        <f>IFERROR(VLOOKUP(Tableau2[[#This Row],[PR]],'Taux sortant'!$I$9:$S$167,COLUMN(),0),"")</f>
        <v>12.05</v>
      </c>
      <c r="D6314" s="2">
        <f>IFERROR(VLOOKUP(Tableau2[[#This Row],[PR]],'Taux sortant'!$I$9:$S$167,COLUMN(),0),"")</f>
        <v>9.57</v>
      </c>
      <c r="E6314" s="2">
        <f>IFERROR(VLOOKUP(Tableau2[[#This Row],[PR]],'Taux sortant'!$I$9:$S$167,COLUMN(),0),"")</f>
        <v>6.79</v>
      </c>
      <c r="F6314" s="2">
        <f>IFERROR(VLOOKUP(Tableau2[[#This Row],[PR]],'Taux sortant'!$I$9:$S$167,COLUMN(),0),"")</f>
        <v>5.47</v>
      </c>
      <c r="G6314" s="2">
        <f>IFERROR(VLOOKUP(Tableau2[[#This Row],[PR]],'Taux sortant'!$I$9:$S$167,COLUMN(),0),"")</f>
        <v>4.49</v>
      </c>
      <c r="H6314" s="2">
        <f>IFERROR(VLOOKUP(Tableau2[[#This Row],[PR]],'Taux sortant'!$I$9:$S$167,COLUMN(),0),"")</f>
        <v>3.66</v>
      </c>
      <c r="I6314" s="2">
        <f>IFERROR(VLOOKUP(Tableau2[[#This Row],[PR]],'Taux sortant'!$I$9:$S$167,COLUMN(),0),"")</f>
        <v>3.12</v>
      </c>
      <c r="J6314" s="2">
        <f>IFERROR(VLOOKUP(Tableau2[[#This Row],[PR]],'Taux sortant'!$I$9:$S$167,COLUMN(),0),"")</f>
        <v>0</v>
      </c>
      <c r="K6314" s="2">
        <f>IFERROR(VLOOKUP(Tableau2[[#This Row],[PR]],'Taux sortant'!$I$9:$S$167,COLUMN(),0),"")</f>
        <v>0</v>
      </c>
      <c r="L6314" s="2" t="str">
        <f>IFERROR(VLOOKUP(Tableau2[[#This Row],[PR]],'Taux sortant'!$I$9:$S$167,COLUMN(),0),"")</f>
        <v/>
      </c>
    </row>
    <row r="6315" spans="1:12" x14ac:dyDescent="0.3">
      <c r="A6315" s="1" t="s">
        <v>1120</v>
      </c>
      <c r="B6315" s="1" t="s">
        <v>161</v>
      </c>
      <c r="C6315" s="2">
        <f>IFERROR(VLOOKUP(Tableau2[[#This Row],[PR]],'Taux sortant'!$I$9:$S$167,COLUMN(),0),"")</f>
        <v>35.869999999999997</v>
      </c>
      <c r="D6315" s="2">
        <f>IFERROR(VLOOKUP(Tableau2[[#This Row],[PR]],'Taux sortant'!$I$9:$S$167,COLUMN(),0),"")</f>
        <v>28.1</v>
      </c>
      <c r="E6315" s="2">
        <f>IFERROR(VLOOKUP(Tableau2[[#This Row],[PR]],'Taux sortant'!$I$9:$S$167,COLUMN(),0),"")</f>
        <v>22.11</v>
      </c>
      <c r="F6315" s="2">
        <f>IFERROR(VLOOKUP(Tableau2[[#This Row],[PR]],'Taux sortant'!$I$9:$S$167,COLUMN(),0),"")</f>
        <v>17.46</v>
      </c>
      <c r="G6315" s="2">
        <f>IFERROR(VLOOKUP(Tableau2[[#This Row],[PR]],'Taux sortant'!$I$9:$S$167,COLUMN(),0),"")</f>
        <v>13.86</v>
      </c>
      <c r="H6315" s="2">
        <f>IFERROR(VLOOKUP(Tableau2[[#This Row],[PR]],'Taux sortant'!$I$9:$S$167,COLUMN(),0),"")</f>
        <v>10.67</v>
      </c>
      <c r="I6315" s="2">
        <f>IFERROR(VLOOKUP(Tableau2[[#This Row],[PR]],'Taux sortant'!$I$9:$S$167,COLUMN(),0),"")</f>
        <v>9.92</v>
      </c>
      <c r="J6315" s="2">
        <f>IFERROR(VLOOKUP(Tableau2[[#This Row],[PR]],'Taux sortant'!$I$9:$S$167,COLUMN(),0),"")</f>
        <v>0</v>
      </c>
      <c r="K6315" s="2">
        <f>IFERROR(VLOOKUP(Tableau2[[#This Row],[PR]],'Taux sortant'!$I$9:$S$167,COLUMN(),0),"")</f>
        <v>0</v>
      </c>
      <c r="L6315" s="2" t="str">
        <f>IFERROR(VLOOKUP(Tableau2[[#This Row],[PR]],'Taux sortant'!$I$9:$S$167,COLUMN(),0),"")</f>
        <v/>
      </c>
    </row>
    <row r="6316" spans="1:12" x14ac:dyDescent="0.3">
      <c r="A6316" s="1" t="s">
        <v>6473</v>
      </c>
      <c r="B6316" s="1" t="s">
        <v>5820</v>
      </c>
      <c r="C6316" s="2" t="str">
        <f>IFERROR(VLOOKUP(Tableau2[[#This Row],[PR]],'Taux sortant'!$I$9:$S$167,COLUMN(),0),"")</f>
        <v/>
      </c>
      <c r="D6316" s="2" t="str">
        <f>IFERROR(VLOOKUP(Tableau2[[#This Row],[PR]],'Taux sortant'!$I$9:$S$167,COLUMN(),0),"")</f>
        <v/>
      </c>
      <c r="E6316" s="2" t="str">
        <f>IFERROR(VLOOKUP(Tableau2[[#This Row],[PR]],'Taux sortant'!$I$9:$S$167,COLUMN(),0),"")</f>
        <v/>
      </c>
      <c r="F6316" s="2" t="str">
        <f>IFERROR(VLOOKUP(Tableau2[[#This Row],[PR]],'Taux sortant'!$I$9:$S$167,COLUMN(),0),"")</f>
        <v/>
      </c>
      <c r="G6316" s="2" t="str">
        <f>IFERROR(VLOOKUP(Tableau2[[#This Row],[PR]],'Taux sortant'!$I$9:$S$167,COLUMN(),0),"")</f>
        <v/>
      </c>
      <c r="H6316" s="2" t="str">
        <f>IFERROR(VLOOKUP(Tableau2[[#This Row],[PR]],'Taux sortant'!$I$9:$S$167,COLUMN(),0),"")</f>
        <v/>
      </c>
      <c r="I6316" s="2" t="str">
        <f>IFERROR(VLOOKUP(Tableau2[[#This Row],[PR]],'Taux sortant'!$I$9:$S$167,COLUMN(),0),"")</f>
        <v/>
      </c>
      <c r="J6316" s="2" t="str">
        <f>IFERROR(VLOOKUP(Tableau2[[#This Row],[PR]],'Taux sortant'!$I$9:$S$167,COLUMN(),0),"")</f>
        <v/>
      </c>
      <c r="K6316" s="2" t="str">
        <f>IFERROR(VLOOKUP(Tableau2[[#This Row],[PR]],'Taux sortant'!$I$9:$S$167,COLUMN(),0),"")</f>
        <v/>
      </c>
      <c r="L6316" s="2" t="str">
        <f>IFERROR(VLOOKUP(Tableau2[[#This Row],[PR]],'Taux sortant'!$I$9:$S$167,COLUMN(),0),"")</f>
        <v/>
      </c>
    </row>
    <row r="6317" spans="1:12" x14ac:dyDescent="0.3">
      <c r="A6317" s="1" t="s">
        <v>6474</v>
      </c>
      <c r="B6317" s="1" t="s">
        <v>5832</v>
      </c>
      <c r="C6317" s="2">
        <f>IFERROR(VLOOKUP(Tableau2[[#This Row],[PR]],'Taux sortant'!$I$9:$S$167,COLUMN(),0),"")</f>
        <v>31.17</v>
      </c>
      <c r="D6317" s="2">
        <f>IFERROR(VLOOKUP(Tableau2[[#This Row],[PR]],'Taux sortant'!$I$9:$S$167,COLUMN(),0),"")</f>
        <v>27.9</v>
      </c>
      <c r="E6317" s="2">
        <f>IFERROR(VLOOKUP(Tableau2[[#This Row],[PR]],'Taux sortant'!$I$9:$S$167,COLUMN(),0),"")</f>
        <v>24.1</v>
      </c>
      <c r="F6317" s="2">
        <f>IFERROR(VLOOKUP(Tableau2[[#This Row],[PR]],'Taux sortant'!$I$9:$S$167,COLUMN(),0),"")</f>
        <v>22.18</v>
      </c>
      <c r="G6317" s="2">
        <f>IFERROR(VLOOKUP(Tableau2[[#This Row],[PR]],'Taux sortant'!$I$9:$S$167,COLUMN(),0),"")</f>
        <v>19.97</v>
      </c>
      <c r="H6317" s="2">
        <f>IFERROR(VLOOKUP(Tableau2[[#This Row],[PR]],'Taux sortant'!$I$9:$S$167,COLUMN(),0),"")</f>
        <v>17.98</v>
      </c>
      <c r="I6317" s="2">
        <f>IFERROR(VLOOKUP(Tableau2[[#This Row],[PR]],'Taux sortant'!$I$9:$S$167,COLUMN(),0),"")</f>
        <v>16.45</v>
      </c>
      <c r="J6317" s="2">
        <f>IFERROR(VLOOKUP(Tableau2[[#This Row],[PR]],'Taux sortant'!$I$9:$S$167,COLUMN(),0),"")</f>
        <v>0</v>
      </c>
      <c r="K6317" s="2">
        <f>IFERROR(VLOOKUP(Tableau2[[#This Row],[PR]],'Taux sortant'!$I$9:$S$167,COLUMN(),0),"")</f>
        <v>0</v>
      </c>
      <c r="L6317" s="2" t="str">
        <f>IFERROR(VLOOKUP(Tableau2[[#This Row],[PR]],'Taux sortant'!$I$9:$S$167,COLUMN(),0),"")</f>
        <v/>
      </c>
    </row>
    <row r="6318" spans="1:12" x14ac:dyDescent="0.3">
      <c r="A6318" s="1" t="s">
        <v>6474</v>
      </c>
      <c r="B6318" s="1" t="s">
        <v>6593</v>
      </c>
      <c r="C6318" s="2" t="str">
        <f>IFERROR(VLOOKUP(Tableau2[[#This Row],[PR]],'Taux sortant'!$I$9:$S$167,COLUMN(),0),"")</f>
        <v/>
      </c>
      <c r="D6318" s="2" t="str">
        <f>IFERROR(VLOOKUP(Tableau2[[#This Row],[PR]],'Taux sortant'!$I$9:$S$167,COLUMN(),0),"")</f>
        <v/>
      </c>
      <c r="E6318" s="2" t="str">
        <f>IFERROR(VLOOKUP(Tableau2[[#This Row],[PR]],'Taux sortant'!$I$9:$S$167,COLUMN(),0),"")</f>
        <v/>
      </c>
      <c r="F6318" s="2" t="str">
        <f>IFERROR(VLOOKUP(Tableau2[[#This Row],[PR]],'Taux sortant'!$I$9:$S$167,COLUMN(),0),"")</f>
        <v/>
      </c>
      <c r="G6318" s="2" t="str">
        <f>IFERROR(VLOOKUP(Tableau2[[#This Row],[PR]],'Taux sortant'!$I$9:$S$167,COLUMN(),0),"")</f>
        <v/>
      </c>
      <c r="H6318" s="2" t="str">
        <f>IFERROR(VLOOKUP(Tableau2[[#This Row],[PR]],'Taux sortant'!$I$9:$S$167,COLUMN(),0),"")</f>
        <v/>
      </c>
      <c r="I6318" s="2" t="str">
        <f>IFERROR(VLOOKUP(Tableau2[[#This Row],[PR]],'Taux sortant'!$I$9:$S$167,COLUMN(),0),"")</f>
        <v/>
      </c>
      <c r="J6318" s="2" t="str">
        <f>IFERROR(VLOOKUP(Tableau2[[#This Row],[PR]],'Taux sortant'!$I$9:$S$167,COLUMN(),0),"")</f>
        <v/>
      </c>
      <c r="K6318" s="2" t="str">
        <f>IFERROR(VLOOKUP(Tableau2[[#This Row],[PR]],'Taux sortant'!$I$9:$S$167,COLUMN(),0),"")</f>
        <v/>
      </c>
      <c r="L6318" s="2" t="str">
        <f>IFERROR(VLOOKUP(Tableau2[[#This Row],[PR]],'Taux sortant'!$I$9:$S$167,COLUMN(),0),"")</f>
        <v/>
      </c>
    </row>
    <row r="6319" spans="1:12" x14ac:dyDescent="0.3">
      <c r="A6319" s="1" t="s">
        <v>1123</v>
      </c>
      <c r="B6319" s="1" t="s">
        <v>31</v>
      </c>
      <c r="C6319" s="2">
        <f>IFERROR(VLOOKUP(Tableau2[[#This Row],[PR]],'Taux sortant'!$I$9:$S$167,COLUMN(),0),"")</f>
        <v>17.95</v>
      </c>
      <c r="D6319" s="2">
        <f>IFERROR(VLOOKUP(Tableau2[[#This Row],[PR]],'Taux sortant'!$I$9:$S$167,COLUMN(),0),"")</f>
        <v>14.25</v>
      </c>
      <c r="E6319" s="2">
        <f>IFERROR(VLOOKUP(Tableau2[[#This Row],[PR]],'Taux sortant'!$I$9:$S$167,COLUMN(),0),"")</f>
        <v>10.85</v>
      </c>
      <c r="F6319" s="2">
        <f>IFERROR(VLOOKUP(Tableau2[[#This Row],[PR]],'Taux sortant'!$I$9:$S$167,COLUMN(),0),"")</f>
        <v>8.92</v>
      </c>
      <c r="G6319" s="2">
        <f>IFERROR(VLOOKUP(Tableau2[[#This Row],[PR]],'Taux sortant'!$I$9:$S$167,COLUMN(),0),"")</f>
        <v>6.44</v>
      </c>
      <c r="H6319" s="2">
        <f>IFERROR(VLOOKUP(Tableau2[[#This Row],[PR]],'Taux sortant'!$I$9:$S$167,COLUMN(),0),"")</f>
        <v>5.07</v>
      </c>
      <c r="I6319" s="2">
        <f>IFERROR(VLOOKUP(Tableau2[[#This Row],[PR]],'Taux sortant'!$I$9:$S$167,COLUMN(),0),"")</f>
        <v>4.2</v>
      </c>
      <c r="J6319" s="2">
        <f>IFERROR(VLOOKUP(Tableau2[[#This Row],[PR]],'Taux sortant'!$I$9:$S$167,COLUMN(),0),"")</f>
        <v>0</v>
      </c>
      <c r="K6319" s="2">
        <f>IFERROR(VLOOKUP(Tableau2[[#This Row],[PR]],'Taux sortant'!$I$9:$S$167,COLUMN(),0),"")</f>
        <v>0</v>
      </c>
      <c r="L6319" s="2" t="str">
        <f>IFERROR(VLOOKUP(Tableau2[[#This Row],[PR]],'Taux sortant'!$I$9:$S$167,COLUMN(),0),"")</f>
        <v/>
      </c>
    </row>
    <row r="6320" spans="1:12" x14ac:dyDescent="0.3">
      <c r="A6320" s="1" t="s">
        <v>4137</v>
      </c>
      <c r="B6320" s="1" t="s">
        <v>4137</v>
      </c>
      <c r="C6320" s="2">
        <f>IFERROR(VLOOKUP(Tableau2[[#This Row],[PR]],'Taux sortant'!$I$9:$S$167,COLUMN(),0),"")</f>
        <v>19.010000000000002</v>
      </c>
      <c r="D6320" s="2">
        <f>IFERROR(VLOOKUP(Tableau2[[#This Row],[PR]],'Taux sortant'!$I$9:$S$167,COLUMN(),0),"")</f>
        <v>16.18</v>
      </c>
      <c r="E6320" s="2">
        <f>IFERROR(VLOOKUP(Tableau2[[#This Row],[PR]],'Taux sortant'!$I$9:$S$167,COLUMN(),0),"")</f>
        <v>12.86</v>
      </c>
      <c r="F6320" s="2">
        <f>IFERROR(VLOOKUP(Tableau2[[#This Row],[PR]],'Taux sortant'!$I$9:$S$167,COLUMN(),0),"")</f>
        <v>11.2</v>
      </c>
      <c r="G6320" s="2">
        <f>IFERROR(VLOOKUP(Tableau2[[#This Row],[PR]],'Taux sortant'!$I$9:$S$167,COLUMN(),0),"")</f>
        <v>9.61</v>
      </c>
      <c r="H6320" s="2">
        <f>IFERROR(VLOOKUP(Tableau2[[#This Row],[PR]],'Taux sortant'!$I$9:$S$167,COLUMN(),0),"")</f>
        <v>8.19</v>
      </c>
      <c r="I6320" s="2">
        <f>IFERROR(VLOOKUP(Tableau2[[#This Row],[PR]],'Taux sortant'!$I$9:$S$167,COLUMN(),0),"")</f>
        <v>7.02</v>
      </c>
      <c r="J6320" s="2">
        <f>IFERROR(VLOOKUP(Tableau2[[#This Row],[PR]],'Taux sortant'!$I$9:$S$167,COLUMN(),0),"")</f>
        <v>0</v>
      </c>
      <c r="K6320" s="2">
        <f>IFERROR(VLOOKUP(Tableau2[[#This Row],[PR]],'Taux sortant'!$I$9:$S$167,COLUMN(),0),"")</f>
        <v>0</v>
      </c>
      <c r="L6320" s="2" t="str">
        <f>IFERROR(VLOOKUP(Tableau2[[#This Row],[PR]],'Taux sortant'!$I$9:$S$167,COLUMN(),0),"")</f>
        <v/>
      </c>
    </row>
    <row r="6321" spans="1:12" x14ac:dyDescent="0.3">
      <c r="A6321" s="1" t="s">
        <v>5331</v>
      </c>
      <c r="B6321" s="1" t="s">
        <v>4137</v>
      </c>
      <c r="C6321" s="2">
        <f>IFERROR(VLOOKUP(Tableau2[[#This Row],[PR]],'Taux sortant'!$I$9:$S$167,COLUMN(),0),"")</f>
        <v>19.010000000000002</v>
      </c>
      <c r="D6321" s="2">
        <f>IFERROR(VLOOKUP(Tableau2[[#This Row],[PR]],'Taux sortant'!$I$9:$S$167,COLUMN(),0),"")</f>
        <v>16.18</v>
      </c>
      <c r="E6321" s="2">
        <f>IFERROR(VLOOKUP(Tableau2[[#This Row],[PR]],'Taux sortant'!$I$9:$S$167,COLUMN(),0),"")</f>
        <v>12.86</v>
      </c>
      <c r="F6321" s="2">
        <f>IFERROR(VLOOKUP(Tableau2[[#This Row],[PR]],'Taux sortant'!$I$9:$S$167,COLUMN(),0),"")</f>
        <v>11.2</v>
      </c>
      <c r="G6321" s="2">
        <f>IFERROR(VLOOKUP(Tableau2[[#This Row],[PR]],'Taux sortant'!$I$9:$S$167,COLUMN(),0),"")</f>
        <v>9.61</v>
      </c>
      <c r="H6321" s="2">
        <f>IFERROR(VLOOKUP(Tableau2[[#This Row],[PR]],'Taux sortant'!$I$9:$S$167,COLUMN(),0),"")</f>
        <v>8.19</v>
      </c>
      <c r="I6321" s="2">
        <f>IFERROR(VLOOKUP(Tableau2[[#This Row],[PR]],'Taux sortant'!$I$9:$S$167,COLUMN(),0),"")</f>
        <v>7.02</v>
      </c>
      <c r="J6321" s="2">
        <f>IFERROR(VLOOKUP(Tableau2[[#This Row],[PR]],'Taux sortant'!$I$9:$S$167,COLUMN(),0),"")</f>
        <v>0</v>
      </c>
      <c r="K6321" s="2">
        <f>IFERROR(VLOOKUP(Tableau2[[#This Row],[PR]],'Taux sortant'!$I$9:$S$167,COLUMN(),0),"")</f>
        <v>0</v>
      </c>
      <c r="L6321" s="2" t="str">
        <f>IFERROR(VLOOKUP(Tableau2[[#This Row],[PR]],'Taux sortant'!$I$9:$S$167,COLUMN(),0),"")</f>
        <v/>
      </c>
    </row>
    <row r="6322" spans="1:12" x14ac:dyDescent="0.3">
      <c r="A6322" s="1" t="s">
        <v>5333</v>
      </c>
      <c r="B6322" s="1" t="s">
        <v>4137</v>
      </c>
      <c r="C6322" s="2">
        <f>IFERROR(VLOOKUP(Tableau2[[#This Row],[PR]],'Taux sortant'!$I$9:$S$167,COLUMN(),0),"")</f>
        <v>19.010000000000002</v>
      </c>
      <c r="D6322" s="2">
        <f>IFERROR(VLOOKUP(Tableau2[[#This Row],[PR]],'Taux sortant'!$I$9:$S$167,COLUMN(),0),"")</f>
        <v>16.18</v>
      </c>
      <c r="E6322" s="2">
        <f>IFERROR(VLOOKUP(Tableau2[[#This Row],[PR]],'Taux sortant'!$I$9:$S$167,COLUMN(),0),"")</f>
        <v>12.86</v>
      </c>
      <c r="F6322" s="2">
        <f>IFERROR(VLOOKUP(Tableau2[[#This Row],[PR]],'Taux sortant'!$I$9:$S$167,COLUMN(),0),"")</f>
        <v>11.2</v>
      </c>
      <c r="G6322" s="2">
        <f>IFERROR(VLOOKUP(Tableau2[[#This Row],[PR]],'Taux sortant'!$I$9:$S$167,COLUMN(),0),"")</f>
        <v>9.61</v>
      </c>
      <c r="H6322" s="2">
        <f>IFERROR(VLOOKUP(Tableau2[[#This Row],[PR]],'Taux sortant'!$I$9:$S$167,COLUMN(),0),"")</f>
        <v>8.19</v>
      </c>
      <c r="I6322" s="2">
        <f>IFERROR(VLOOKUP(Tableau2[[#This Row],[PR]],'Taux sortant'!$I$9:$S$167,COLUMN(),0),"")</f>
        <v>7.02</v>
      </c>
      <c r="J6322" s="2">
        <f>IFERROR(VLOOKUP(Tableau2[[#This Row],[PR]],'Taux sortant'!$I$9:$S$167,COLUMN(),0),"")</f>
        <v>0</v>
      </c>
      <c r="K6322" s="2">
        <f>IFERROR(VLOOKUP(Tableau2[[#This Row],[PR]],'Taux sortant'!$I$9:$S$167,COLUMN(),0),"")</f>
        <v>0</v>
      </c>
      <c r="L6322" s="2" t="str">
        <f>IFERROR(VLOOKUP(Tableau2[[#This Row],[PR]],'Taux sortant'!$I$9:$S$167,COLUMN(),0),"")</f>
        <v/>
      </c>
    </row>
    <row r="6323" spans="1:12" x14ac:dyDescent="0.3">
      <c r="A6323" s="1" t="s">
        <v>5335</v>
      </c>
      <c r="B6323" s="1" t="s">
        <v>4137</v>
      </c>
      <c r="C6323" s="2">
        <f>IFERROR(VLOOKUP(Tableau2[[#This Row],[PR]],'Taux sortant'!$I$9:$S$167,COLUMN(),0),"")</f>
        <v>19.010000000000002</v>
      </c>
      <c r="D6323" s="2">
        <f>IFERROR(VLOOKUP(Tableau2[[#This Row],[PR]],'Taux sortant'!$I$9:$S$167,COLUMN(),0),"")</f>
        <v>16.18</v>
      </c>
      <c r="E6323" s="2">
        <f>IFERROR(VLOOKUP(Tableau2[[#This Row],[PR]],'Taux sortant'!$I$9:$S$167,COLUMN(),0),"")</f>
        <v>12.86</v>
      </c>
      <c r="F6323" s="2">
        <f>IFERROR(VLOOKUP(Tableau2[[#This Row],[PR]],'Taux sortant'!$I$9:$S$167,COLUMN(),0),"")</f>
        <v>11.2</v>
      </c>
      <c r="G6323" s="2">
        <f>IFERROR(VLOOKUP(Tableau2[[#This Row],[PR]],'Taux sortant'!$I$9:$S$167,COLUMN(),0),"")</f>
        <v>9.61</v>
      </c>
      <c r="H6323" s="2">
        <f>IFERROR(VLOOKUP(Tableau2[[#This Row],[PR]],'Taux sortant'!$I$9:$S$167,COLUMN(),0),"")</f>
        <v>8.19</v>
      </c>
      <c r="I6323" s="2">
        <f>IFERROR(VLOOKUP(Tableau2[[#This Row],[PR]],'Taux sortant'!$I$9:$S$167,COLUMN(),0),"")</f>
        <v>7.02</v>
      </c>
      <c r="J6323" s="2">
        <f>IFERROR(VLOOKUP(Tableau2[[#This Row],[PR]],'Taux sortant'!$I$9:$S$167,COLUMN(),0),"")</f>
        <v>0</v>
      </c>
      <c r="K6323" s="2">
        <f>IFERROR(VLOOKUP(Tableau2[[#This Row],[PR]],'Taux sortant'!$I$9:$S$167,COLUMN(),0),"")</f>
        <v>0</v>
      </c>
      <c r="L6323" s="2" t="str">
        <f>IFERROR(VLOOKUP(Tableau2[[#This Row],[PR]],'Taux sortant'!$I$9:$S$167,COLUMN(),0),"")</f>
        <v/>
      </c>
    </row>
    <row r="6324" spans="1:12" x14ac:dyDescent="0.3">
      <c r="A6324" s="1" t="s">
        <v>5337</v>
      </c>
      <c r="B6324" s="1" t="s">
        <v>2160</v>
      </c>
      <c r="C6324" s="2">
        <f>IFERROR(VLOOKUP(Tableau2[[#This Row],[PR]],'Taux sortant'!$I$9:$S$167,COLUMN(),0),"")</f>
        <v>16.93</v>
      </c>
      <c r="D6324" s="2">
        <f>IFERROR(VLOOKUP(Tableau2[[#This Row],[PR]],'Taux sortant'!$I$9:$S$167,COLUMN(),0),"")</f>
        <v>14.32</v>
      </c>
      <c r="E6324" s="2">
        <f>IFERROR(VLOOKUP(Tableau2[[#This Row],[PR]],'Taux sortant'!$I$9:$S$167,COLUMN(),0),"")</f>
        <v>11.27</v>
      </c>
      <c r="F6324" s="2">
        <f>IFERROR(VLOOKUP(Tableau2[[#This Row],[PR]],'Taux sortant'!$I$9:$S$167,COLUMN(),0),"")</f>
        <v>9.77</v>
      </c>
      <c r="G6324" s="2">
        <f>IFERROR(VLOOKUP(Tableau2[[#This Row],[PR]],'Taux sortant'!$I$9:$S$167,COLUMN(),0),"")</f>
        <v>8.41</v>
      </c>
      <c r="H6324" s="2">
        <f>IFERROR(VLOOKUP(Tableau2[[#This Row],[PR]],'Taux sortant'!$I$9:$S$167,COLUMN(),0),"")</f>
        <v>7.25</v>
      </c>
      <c r="I6324" s="2">
        <f>IFERROR(VLOOKUP(Tableau2[[#This Row],[PR]],'Taux sortant'!$I$9:$S$167,COLUMN(),0),"")</f>
        <v>6.31</v>
      </c>
      <c r="J6324" s="2">
        <f>IFERROR(VLOOKUP(Tableau2[[#This Row],[PR]],'Taux sortant'!$I$9:$S$167,COLUMN(),0),"")</f>
        <v>0</v>
      </c>
      <c r="K6324" s="2">
        <f>IFERROR(VLOOKUP(Tableau2[[#This Row],[PR]],'Taux sortant'!$I$9:$S$167,COLUMN(),0),"")</f>
        <v>0</v>
      </c>
      <c r="L6324" s="2" t="str">
        <f>IFERROR(VLOOKUP(Tableau2[[#This Row],[PR]],'Taux sortant'!$I$9:$S$167,COLUMN(),0),"")</f>
        <v/>
      </c>
    </row>
    <row r="6325" spans="1:12" x14ac:dyDescent="0.3">
      <c r="A6325" s="1" t="s">
        <v>3934</v>
      </c>
      <c r="B6325" s="1" t="s">
        <v>3118</v>
      </c>
      <c r="C6325" s="2">
        <f>IFERROR(VLOOKUP(Tableau2[[#This Row],[PR]],'Taux sortant'!$I$9:$S$167,COLUMN(),0),"")</f>
        <v>15.34</v>
      </c>
      <c r="D6325" s="2">
        <f>IFERROR(VLOOKUP(Tableau2[[#This Row],[PR]],'Taux sortant'!$I$9:$S$167,COLUMN(),0),"")</f>
        <v>12.85</v>
      </c>
      <c r="E6325" s="2">
        <f>IFERROR(VLOOKUP(Tableau2[[#This Row],[PR]],'Taux sortant'!$I$9:$S$167,COLUMN(),0),"")</f>
        <v>9.94</v>
      </c>
      <c r="F6325" s="2">
        <f>IFERROR(VLOOKUP(Tableau2[[#This Row],[PR]],'Taux sortant'!$I$9:$S$167,COLUMN(),0),"")</f>
        <v>8.5399999999999991</v>
      </c>
      <c r="G6325" s="2">
        <f>IFERROR(VLOOKUP(Tableau2[[#This Row],[PR]],'Taux sortant'!$I$9:$S$167,COLUMN(),0),"")</f>
        <v>7.34</v>
      </c>
      <c r="H6325" s="2">
        <f>IFERROR(VLOOKUP(Tableau2[[#This Row],[PR]],'Taux sortant'!$I$9:$S$167,COLUMN(),0),"")</f>
        <v>6.29</v>
      </c>
      <c r="I6325" s="2">
        <f>IFERROR(VLOOKUP(Tableau2[[#This Row],[PR]],'Taux sortant'!$I$9:$S$167,COLUMN(),0),"")</f>
        <v>5.49</v>
      </c>
      <c r="J6325" s="2">
        <f>IFERROR(VLOOKUP(Tableau2[[#This Row],[PR]],'Taux sortant'!$I$9:$S$167,COLUMN(),0),"")</f>
        <v>0</v>
      </c>
      <c r="K6325" s="2">
        <f>IFERROR(VLOOKUP(Tableau2[[#This Row],[PR]],'Taux sortant'!$I$9:$S$167,COLUMN(),0),"")</f>
        <v>0</v>
      </c>
      <c r="L6325" s="2" t="str">
        <f>IFERROR(VLOOKUP(Tableau2[[#This Row],[PR]],'Taux sortant'!$I$9:$S$167,COLUMN(),0),"")</f>
        <v/>
      </c>
    </row>
    <row r="6326" spans="1:12" x14ac:dyDescent="0.3">
      <c r="A6326" s="1" t="s">
        <v>3045</v>
      </c>
      <c r="B6326" s="1" t="s">
        <v>1669</v>
      </c>
      <c r="C6326" s="2">
        <f>IFERROR(VLOOKUP(Tableau2[[#This Row],[PR]],'Taux sortant'!$I$9:$S$167,COLUMN(),0),"")</f>
        <v>23.63</v>
      </c>
      <c r="D6326" s="2">
        <f>IFERROR(VLOOKUP(Tableau2[[#This Row],[PR]],'Taux sortant'!$I$9:$S$167,COLUMN(),0),"")</f>
        <v>18.579999999999998</v>
      </c>
      <c r="E6326" s="2">
        <f>IFERROR(VLOOKUP(Tableau2[[#This Row],[PR]],'Taux sortant'!$I$9:$S$167,COLUMN(),0),"")</f>
        <v>13.97</v>
      </c>
      <c r="F6326" s="2">
        <f>IFERROR(VLOOKUP(Tableau2[[#This Row],[PR]],'Taux sortant'!$I$9:$S$167,COLUMN(),0),"")</f>
        <v>11.28</v>
      </c>
      <c r="G6326" s="2">
        <f>IFERROR(VLOOKUP(Tableau2[[#This Row],[PR]],'Taux sortant'!$I$9:$S$167,COLUMN(),0),"")</f>
        <v>8.2799999999999994</v>
      </c>
      <c r="H6326" s="2">
        <f>IFERROR(VLOOKUP(Tableau2[[#This Row],[PR]],'Taux sortant'!$I$9:$S$167,COLUMN(),0),"")</f>
        <v>6.16</v>
      </c>
      <c r="I6326" s="2">
        <f>IFERROR(VLOOKUP(Tableau2[[#This Row],[PR]],'Taux sortant'!$I$9:$S$167,COLUMN(),0),"")</f>
        <v>5.49</v>
      </c>
      <c r="J6326" s="2">
        <f>IFERROR(VLOOKUP(Tableau2[[#This Row],[PR]],'Taux sortant'!$I$9:$S$167,COLUMN(),0),"")</f>
        <v>0</v>
      </c>
      <c r="K6326" s="2">
        <f>IFERROR(VLOOKUP(Tableau2[[#This Row],[PR]],'Taux sortant'!$I$9:$S$167,COLUMN(),0),"")</f>
        <v>0</v>
      </c>
      <c r="L6326" s="2" t="str">
        <f>IFERROR(VLOOKUP(Tableau2[[#This Row],[PR]],'Taux sortant'!$I$9:$S$167,COLUMN(),0),"")</f>
        <v/>
      </c>
    </row>
    <row r="6327" spans="1:12" x14ac:dyDescent="0.3">
      <c r="A6327" s="1" t="s">
        <v>3046</v>
      </c>
      <c r="B6327" s="1" t="s">
        <v>112</v>
      </c>
      <c r="C6327" s="2">
        <f>IFERROR(VLOOKUP(Tableau2[[#This Row],[PR]],'Taux sortant'!$I$9:$S$167,COLUMN(),0),"")</f>
        <v>19.39</v>
      </c>
      <c r="D6327" s="2">
        <f>IFERROR(VLOOKUP(Tableau2[[#This Row],[PR]],'Taux sortant'!$I$9:$S$167,COLUMN(),0),"")</f>
        <v>15.4</v>
      </c>
      <c r="E6327" s="2">
        <f>IFERROR(VLOOKUP(Tableau2[[#This Row],[PR]],'Taux sortant'!$I$9:$S$167,COLUMN(),0),"")</f>
        <v>11.05</v>
      </c>
      <c r="F6327" s="2">
        <f>IFERROR(VLOOKUP(Tableau2[[#This Row],[PR]],'Taux sortant'!$I$9:$S$167,COLUMN(),0),"")</f>
        <v>8.92</v>
      </c>
      <c r="G6327" s="2">
        <f>IFERROR(VLOOKUP(Tableau2[[#This Row],[PR]],'Taux sortant'!$I$9:$S$167,COLUMN(),0),"")</f>
        <v>7.15</v>
      </c>
      <c r="H6327" s="2">
        <f>IFERROR(VLOOKUP(Tableau2[[#This Row],[PR]],'Taux sortant'!$I$9:$S$167,COLUMN(),0),"")</f>
        <v>5.51</v>
      </c>
      <c r="I6327" s="2">
        <f>IFERROR(VLOOKUP(Tableau2[[#This Row],[PR]],'Taux sortant'!$I$9:$S$167,COLUMN(),0),"")</f>
        <v>4.75</v>
      </c>
      <c r="J6327" s="2">
        <f>IFERROR(VLOOKUP(Tableau2[[#This Row],[PR]],'Taux sortant'!$I$9:$S$167,COLUMN(),0),"")</f>
        <v>0</v>
      </c>
      <c r="K6327" s="2">
        <f>IFERROR(VLOOKUP(Tableau2[[#This Row],[PR]],'Taux sortant'!$I$9:$S$167,COLUMN(),0),"")</f>
        <v>0</v>
      </c>
      <c r="L6327" s="2" t="str">
        <f>IFERROR(VLOOKUP(Tableau2[[#This Row],[PR]],'Taux sortant'!$I$9:$S$167,COLUMN(),0),"")</f>
        <v/>
      </c>
    </row>
    <row r="6328" spans="1:12" x14ac:dyDescent="0.3">
      <c r="A6328" s="1" t="s">
        <v>1126</v>
      </c>
      <c r="B6328" s="1" t="s">
        <v>102</v>
      </c>
      <c r="C6328" s="2">
        <f>IFERROR(VLOOKUP(Tableau2[[#This Row],[PR]],'Taux sortant'!$I$9:$S$167,COLUMN(),0),"")</f>
        <v>14.5</v>
      </c>
      <c r="D6328" s="2">
        <f>IFERROR(VLOOKUP(Tableau2[[#This Row],[PR]],'Taux sortant'!$I$9:$S$167,COLUMN(),0),"")</f>
        <v>11.83</v>
      </c>
      <c r="E6328" s="2">
        <f>IFERROR(VLOOKUP(Tableau2[[#This Row],[PR]],'Taux sortant'!$I$9:$S$167,COLUMN(),0),"")</f>
        <v>8.74</v>
      </c>
      <c r="F6328" s="2">
        <f>IFERROR(VLOOKUP(Tableau2[[#This Row],[PR]],'Taux sortant'!$I$9:$S$167,COLUMN(),0),"")</f>
        <v>7.26</v>
      </c>
      <c r="G6328" s="2">
        <f>IFERROR(VLOOKUP(Tableau2[[#This Row],[PR]],'Taux sortant'!$I$9:$S$167,COLUMN(),0),"")</f>
        <v>6.21</v>
      </c>
      <c r="H6328" s="2">
        <f>IFERROR(VLOOKUP(Tableau2[[#This Row],[PR]],'Taux sortant'!$I$9:$S$167,COLUMN(),0),"")</f>
        <v>5.33</v>
      </c>
      <c r="I6328" s="2">
        <f>IFERROR(VLOOKUP(Tableau2[[#This Row],[PR]],'Taux sortant'!$I$9:$S$167,COLUMN(),0),"")</f>
        <v>4.8</v>
      </c>
      <c r="J6328" s="2">
        <f>IFERROR(VLOOKUP(Tableau2[[#This Row],[PR]],'Taux sortant'!$I$9:$S$167,COLUMN(),0),"")</f>
        <v>0</v>
      </c>
      <c r="K6328" s="2">
        <f>IFERROR(VLOOKUP(Tableau2[[#This Row],[PR]],'Taux sortant'!$I$9:$S$167,COLUMN(),0),"")</f>
        <v>0</v>
      </c>
      <c r="L6328" s="2" t="str">
        <f>IFERROR(VLOOKUP(Tableau2[[#This Row],[PR]],'Taux sortant'!$I$9:$S$167,COLUMN(),0),"")</f>
        <v/>
      </c>
    </row>
    <row r="6329" spans="1:12" x14ac:dyDescent="0.3">
      <c r="A6329" s="1" t="s">
        <v>1129</v>
      </c>
      <c r="B6329" s="1" t="s">
        <v>8</v>
      </c>
      <c r="C6329" s="2">
        <f>IFERROR(VLOOKUP(Tableau2[[#This Row],[PR]],'Taux sortant'!$I$9:$S$167,COLUMN(),0),"")</f>
        <v>30.77</v>
      </c>
      <c r="D6329" s="2">
        <f>IFERROR(VLOOKUP(Tableau2[[#This Row],[PR]],'Taux sortant'!$I$9:$S$167,COLUMN(),0),"")</f>
        <v>22.76</v>
      </c>
      <c r="E6329" s="2">
        <f>IFERROR(VLOOKUP(Tableau2[[#This Row],[PR]],'Taux sortant'!$I$9:$S$167,COLUMN(),0),"")</f>
        <v>16.43</v>
      </c>
      <c r="F6329" s="2">
        <f>IFERROR(VLOOKUP(Tableau2[[#This Row],[PR]],'Taux sortant'!$I$9:$S$167,COLUMN(),0),"")</f>
        <v>12.46</v>
      </c>
      <c r="G6329" s="2">
        <f>IFERROR(VLOOKUP(Tableau2[[#This Row],[PR]],'Taux sortant'!$I$9:$S$167,COLUMN(),0),"")</f>
        <v>7.96</v>
      </c>
      <c r="H6329" s="2">
        <f>IFERROR(VLOOKUP(Tableau2[[#This Row],[PR]],'Taux sortant'!$I$9:$S$167,COLUMN(),0),"")</f>
        <v>5.83</v>
      </c>
      <c r="I6329" s="2">
        <f>IFERROR(VLOOKUP(Tableau2[[#This Row],[PR]],'Taux sortant'!$I$9:$S$167,COLUMN(),0),"")</f>
        <v>4.59</v>
      </c>
      <c r="J6329" s="2">
        <f>IFERROR(VLOOKUP(Tableau2[[#This Row],[PR]],'Taux sortant'!$I$9:$S$167,COLUMN(),0),"")</f>
        <v>0</v>
      </c>
      <c r="K6329" s="2">
        <f>IFERROR(VLOOKUP(Tableau2[[#This Row],[PR]],'Taux sortant'!$I$9:$S$167,COLUMN(),0),"")</f>
        <v>0</v>
      </c>
      <c r="L6329" s="2" t="str">
        <f>IFERROR(VLOOKUP(Tableau2[[#This Row],[PR]],'Taux sortant'!$I$9:$S$167,COLUMN(),0),"")</f>
        <v/>
      </c>
    </row>
    <row r="6330" spans="1:12" x14ac:dyDescent="0.3">
      <c r="A6330" s="1" t="s">
        <v>5339</v>
      </c>
      <c r="B6330" s="1" t="s">
        <v>4284</v>
      </c>
      <c r="C6330" s="2">
        <f>IFERROR(VLOOKUP(Tableau2[[#This Row],[PR]],'Taux sortant'!$I$9:$S$167,COLUMN(),0),"")</f>
        <v>25.1</v>
      </c>
      <c r="D6330" s="2">
        <f>IFERROR(VLOOKUP(Tableau2[[#This Row],[PR]],'Taux sortant'!$I$9:$S$167,COLUMN(),0),"")</f>
        <v>21.72</v>
      </c>
      <c r="E6330" s="2">
        <f>IFERROR(VLOOKUP(Tableau2[[#This Row],[PR]],'Taux sortant'!$I$9:$S$167,COLUMN(),0),"")</f>
        <v>17.420000000000002</v>
      </c>
      <c r="F6330" s="2">
        <f>IFERROR(VLOOKUP(Tableau2[[#This Row],[PR]],'Taux sortant'!$I$9:$S$167,COLUMN(),0),"")</f>
        <v>14.3</v>
      </c>
      <c r="G6330" s="2">
        <f>IFERROR(VLOOKUP(Tableau2[[#This Row],[PR]],'Taux sortant'!$I$9:$S$167,COLUMN(),0),"")</f>
        <v>12.48</v>
      </c>
      <c r="H6330" s="2">
        <f>IFERROR(VLOOKUP(Tableau2[[#This Row],[PR]],'Taux sortant'!$I$9:$S$167,COLUMN(),0),"")</f>
        <v>9.86</v>
      </c>
      <c r="I6330" s="2">
        <f>IFERROR(VLOOKUP(Tableau2[[#This Row],[PR]],'Taux sortant'!$I$9:$S$167,COLUMN(),0),"")</f>
        <v>8.82</v>
      </c>
      <c r="J6330" s="2">
        <f>IFERROR(VLOOKUP(Tableau2[[#This Row],[PR]],'Taux sortant'!$I$9:$S$167,COLUMN(),0),"")</f>
        <v>0</v>
      </c>
      <c r="K6330" s="2">
        <f>IFERROR(VLOOKUP(Tableau2[[#This Row],[PR]],'Taux sortant'!$I$9:$S$167,COLUMN(),0),"")</f>
        <v>0</v>
      </c>
      <c r="L6330" s="2" t="str">
        <f>IFERROR(VLOOKUP(Tableau2[[#This Row],[PR]],'Taux sortant'!$I$9:$S$167,COLUMN(),0),"")</f>
        <v/>
      </c>
    </row>
    <row r="6331" spans="1:12" x14ac:dyDescent="0.3">
      <c r="A6331" s="1" t="s">
        <v>5341</v>
      </c>
      <c r="B6331" s="1" t="s">
        <v>4147</v>
      </c>
      <c r="C6331" s="2">
        <f>IFERROR(VLOOKUP(Tableau2[[#This Row],[PR]],'Taux sortant'!$I$9:$S$167,COLUMN(),0),"")</f>
        <v>16.62</v>
      </c>
      <c r="D6331" s="2">
        <f>IFERROR(VLOOKUP(Tableau2[[#This Row],[PR]],'Taux sortant'!$I$9:$S$167,COLUMN(),0),"")</f>
        <v>14.01</v>
      </c>
      <c r="E6331" s="2">
        <f>IFERROR(VLOOKUP(Tableau2[[#This Row],[PR]],'Taux sortant'!$I$9:$S$167,COLUMN(),0),"")</f>
        <v>10.98</v>
      </c>
      <c r="F6331" s="2">
        <f>IFERROR(VLOOKUP(Tableau2[[#This Row],[PR]],'Taux sortant'!$I$9:$S$167,COLUMN(),0),"")</f>
        <v>9.49</v>
      </c>
      <c r="G6331" s="2">
        <f>IFERROR(VLOOKUP(Tableau2[[#This Row],[PR]],'Taux sortant'!$I$9:$S$167,COLUMN(),0),"")</f>
        <v>8.1199999999999992</v>
      </c>
      <c r="H6331" s="2">
        <f>IFERROR(VLOOKUP(Tableau2[[#This Row],[PR]],'Taux sortant'!$I$9:$S$167,COLUMN(),0),"")</f>
        <v>6.99</v>
      </c>
      <c r="I6331" s="2">
        <f>IFERROR(VLOOKUP(Tableau2[[#This Row],[PR]],'Taux sortant'!$I$9:$S$167,COLUMN(),0),"")</f>
        <v>6.03</v>
      </c>
      <c r="J6331" s="2">
        <f>IFERROR(VLOOKUP(Tableau2[[#This Row],[PR]],'Taux sortant'!$I$9:$S$167,COLUMN(),0),"")</f>
        <v>2466.4499999999998</v>
      </c>
      <c r="K6331" s="2">
        <f>IFERROR(VLOOKUP(Tableau2[[#This Row],[PR]],'Taux sortant'!$I$9:$S$167,COLUMN(),0),"")</f>
        <v>0</v>
      </c>
      <c r="L6331" s="2" t="str">
        <f>IFERROR(VLOOKUP(Tableau2[[#This Row],[PR]],'Taux sortant'!$I$9:$S$167,COLUMN(),0),"")</f>
        <v/>
      </c>
    </row>
    <row r="6332" spans="1:12" x14ac:dyDescent="0.3">
      <c r="A6332" s="1" t="s">
        <v>1132</v>
      </c>
      <c r="B6332" s="1" t="s">
        <v>105</v>
      </c>
      <c r="C6332" s="2">
        <f>IFERROR(VLOOKUP(Tableau2[[#This Row],[PR]],'Taux sortant'!$I$9:$S$167,COLUMN(),0),"")</f>
        <v>22.68</v>
      </c>
      <c r="D6332" s="2">
        <f>IFERROR(VLOOKUP(Tableau2[[#This Row],[PR]],'Taux sortant'!$I$9:$S$167,COLUMN(),0),"")</f>
        <v>19.600000000000001</v>
      </c>
      <c r="E6332" s="2">
        <f>IFERROR(VLOOKUP(Tableau2[[#This Row],[PR]],'Taux sortant'!$I$9:$S$167,COLUMN(),0),"")</f>
        <v>15.23</v>
      </c>
      <c r="F6332" s="2">
        <f>IFERROR(VLOOKUP(Tableau2[[#This Row],[PR]],'Taux sortant'!$I$9:$S$167,COLUMN(),0),"")</f>
        <v>11.98</v>
      </c>
      <c r="G6332" s="2">
        <f>IFERROR(VLOOKUP(Tableau2[[#This Row],[PR]],'Taux sortant'!$I$9:$S$167,COLUMN(),0),"")</f>
        <v>8.5399999999999991</v>
      </c>
      <c r="H6332" s="2">
        <f>IFERROR(VLOOKUP(Tableau2[[#This Row],[PR]],'Taux sortant'!$I$9:$S$167,COLUMN(),0),"")</f>
        <v>5.65</v>
      </c>
      <c r="I6332" s="2">
        <f>IFERROR(VLOOKUP(Tableau2[[#This Row],[PR]],'Taux sortant'!$I$9:$S$167,COLUMN(),0),"")</f>
        <v>4.07</v>
      </c>
      <c r="J6332" s="2">
        <f>IFERROR(VLOOKUP(Tableau2[[#This Row],[PR]],'Taux sortant'!$I$9:$S$167,COLUMN(),0),"")</f>
        <v>0</v>
      </c>
      <c r="K6332" s="2">
        <f>IFERROR(VLOOKUP(Tableau2[[#This Row],[PR]],'Taux sortant'!$I$9:$S$167,COLUMN(),0),"")</f>
        <v>0</v>
      </c>
      <c r="L6332" s="2" t="str">
        <f>IFERROR(VLOOKUP(Tableau2[[#This Row],[PR]],'Taux sortant'!$I$9:$S$167,COLUMN(),0),"")</f>
        <v/>
      </c>
    </row>
    <row r="6333" spans="1:12" x14ac:dyDescent="0.3">
      <c r="A6333" s="1" t="s">
        <v>5714</v>
      </c>
      <c r="B6333" s="1" t="s">
        <v>5351</v>
      </c>
      <c r="C6333" s="2">
        <f>IFERROR(VLOOKUP(Tableau2[[#This Row],[PR]],'Taux sortant'!$I$9:$S$167,COLUMN(),0),"")</f>
        <v>16.170000000000002</v>
      </c>
      <c r="D6333" s="2">
        <f>IFERROR(VLOOKUP(Tableau2[[#This Row],[PR]],'Taux sortant'!$I$9:$S$167,COLUMN(),0),"")</f>
        <v>13.54</v>
      </c>
      <c r="E6333" s="2">
        <f>IFERROR(VLOOKUP(Tableau2[[#This Row],[PR]],'Taux sortant'!$I$9:$S$167,COLUMN(),0),"")</f>
        <v>10.49</v>
      </c>
      <c r="F6333" s="2">
        <f>IFERROR(VLOOKUP(Tableau2[[#This Row],[PR]],'Taux sortant'!$I$9:$S$167,COLUMN(),0),"")</f>
        <v>8.9700000000000006</v>
      </c>
      <c r="G6333" s="2">
        <f>IFERROR(VLOOKUP(Tableau2[[#This Row],[PR]],'Taux sortant'!$I$9:$S$167,COLUMN(),0),"")</f>
        <v>7.62</v>
      </c>
      <c r="H6333" s="2">
        <f>IFERROR(VLOOKUP(Tableau2[[#This Row],[PR]],'Taux sortant'!$I$9:$S$167,COLUMN(),0),"")</f>
        <v>6.52</v>
      </c>
      <c r="I6333" s="2">
        <f>IFERROR(VLOOKUP(Tableau2[[#This Row],[PR]],'Taux sortant'!$I$9:$S$167,COLUMN(),0),"")</f>
        <v>5.64</v>
      </c>
      <c r="J6333" s="2">
        <f>IFERROR(VLOOKUP(Tableau2[[#This Row],[PR]],'Taux sortant'!$I$9:$S$167,COLUMN(),0),"")</f>
        <v>0</v>
      </c>
      <c r="K6333" s="2">
        <f>IFERROR(VLOOKUP(Tableau2[[#This Row],[PR]],'Taux sortant'!$I$9:$S$167,COLUMN(),0),"")</f>
        <v>0</v>
      </c>
      <c r="L6333" s="2" t="str">
        <f>IFERROR(VLOOKUP(Tableau2[[#This Row],[PR]],'Taux sortant'!$I$9:$S$167,COLUMN(),0),"")</f>
        <v/>
      </c>
    </row>
    <row r="6334" spans="1:12" x14ac:dyDescent="0.3">
      <c r="A6334" s="1" t="s">
        <v>5343</v>
      </c>
      <c r="B6334" s="1" t="s">
        <v>4140</v>
      </c>
      <c r="C6334" s="2" t="str">
        <f>IFERROR(VLOOKUP(Tableau2[[#This Row],[PR]],'Taux sortant'!$I$9:$S$167,COLUMN(),0),"")</f>
        <v/>
      </c>
      <c r="D6334" s="2" t="str">
        <f>IFERROR(VLOOKUP(Tableau2[[#This Row],[PR]],'Taux sortant'!$I$9:$S$167,COLUMN(),0),"")</f>
        <v/>
      </c>
      <c r="E6334" s="2" t="str">
        <f>IFERROR(VLOOKUP(Tableau2[[#This Row],[PR]],'Taux sortant'!$I$9:$S$167,COLUMN(),0),"")</f>
        <v/>
      </c>
      <c r="F6334" s="2" t="str">
        <f>IFERROR(VLOOKUP(Tableau2[[#This Row],[PR]],'Taux sortant'!$I$9:$S$167,COLUMN(),0),"")</f>
        <v/>
      </c>
      <c r="G6334" s="2" t="str">
        <f>IFERROR(VLOOKUP(Tableau2[[#This Row],[PR]],'Taux sortant'!$I$9:$S$167,COLUMN(),0),"")</f>
        <v/>
      </c>
      <c r="H6334" s="2" t="str">
        <f>IFERROR(VLOOKUP(Tableau2[[#This Row],[PR]],'Taux sortant'!$I$9:$S$167,COLUMN(),0),"")</f>
        <v/>
      </c>
      <c r="I6334" s="2" t="str">
        <f>IFERROR(VLOOKUP(Tableau2[[#This Row],[PR]],'Taux sortant'!$I$9:$S$167,COLUMN(),0),"")</f>
        <v/>
      </c>
      <c r="J6334" s="2" t="str">
        <f>IFERROR(VLOOKUP(Tableau2[[#This Row],[PR]],'Taux sortant'!$I$9:$S$167,COLUMN(),0),"")</f>
        <v/>
      </c>
      <c r="K6334" s="2" t="str">
        <f>IFERROR(VLOOKUP(Tableau2[[#This Row],[PR]],'Taux sortant'!$I$9:$S$167,COLUMN(),0),"")</f>
        <v/>
      </c>
      <c r="L6334" s="2" t="str">
        <f>IFERROR(VLOOKUP(Tableau2[[#This Row],[PR]],'Taux sortant'!$I$9:$S$167,COLUMN(),0),"")</f>
        <v/>
      </c>
    </row>
    <row r="6335" spans="1:12" x14ac:dyDescent="0.3">
      <c r="A6335" s="1" t="s">
        <v>5345</v>
      </c>
      <c r="B6335" s="1" t="s">
        <v>4140</v>
      </c>
      <c r="C6335" s="2" t="str">
        <f>IFERROR(VLOOKUP(Tableau2[[#This Row],[PR]],'Taux sortant'!$I$9:$S$167,COLUMN(),0),"")</f>
        <v/>
      </c>
      <c r="D6335" s="2" t="str">
        <f>IFERROR(VLOOKUP(Tableau2[[#This Row],[PR]],'Taux sortant'!$I$9:$S$167,COLUMN(),0),"")</f>
        <v/>
      </c>
      <c r="E6335" s="2" t="str">
        <f>IFERROR(VLOOKUP(Tableau2[[#This Row],[PR]],'Taux sortant'!$I$9:$S$167,COLUMN(),0),"")</f>
        <v/>
      </c>
      <c r="F6335" s="2" t="str">
        <f>IFERROR(VLOOKUP(Tableau2[[#This Row],[PR]],'Taux sortant'!$I$9:$S$167,COLUMN(),0),"")</f>
        <v/>
      </c>
      <c r="G6335" s="2" t="str">
        <f>IFERROR(VLOOKUP(Tableau2[[#This Row],[PR]],'Taux sortant'!$I$9:$S$167,COLUMN(),0),"")</f>
        <v/>
      </c>
      <c r="H6335" s="2" t="str">
        <f>IFERROR(VLOOKUP(Tableau2[[#This Row],[PR]],'Taux sortant'!$I$9:$S$167,COLUMN(),0),"")</f>
        <v/>
      </c>
      <c r="I6335" s="2" t="str">
        <f>IFERROR(VLOOKUP(Tableau2[[#This Row],[PR]],'Taux sortant'!$I$9:$S$167,COLUMN(),0),"")</f>
        <v/>
      </c>
      <c r="J6335" s="2" t="str">
        <f>IFERROR(VLOOKUP(Tableau2[[#This Row],[PR]],'Taux sortant'!$I$9:$S$167,COLUMN(),0),"")</f>
        <v/>
      </c>
      <c r="K6335" s="2" t="str">
        <f>IFERROR(VLOOKUP(Tableau2[[#This Row],[PR]],'Taux sortant'!$I$9:$S$167,COLUMN(),0),"")</f>
        <v/>
      </c>
      <c r="L6335" s="2" t="str">
        <f>IFERROR(VLOOKUP(Tableau2[[#This Row],[PR]],'Taux sortant'!$I$9:$S$167,COLUMN(),0),"")</f>
        <v/>
      </c>
    </row>
    <row r="6336" spans="1:12" x14ac:dyDescent="0.3">
      <c r="A6336" s="1" t="s">
        <v>3937</v>
      </c>
      <c r="B6336" s="1" t="s">
        <v>3097</v>
      </c>
      <c r="C6336" s="2">
        <f>IFERROR(VLOOKUP(Tableau2[[#This Row],[PR]],'Taux sortant'!$I$9:$S$167,COLUMN(),0),"")</f>
        <v>15.23</v>
      </c>
      <c r="D6336" s="2">
        <f>IFERROR(VLOOKUP(Tableau2[[#This Row],[PR]],'Taux sortant'!$I$9:$S$167,COLUMN(),0),"")</f>
        <v>12.68</v>
      </c>
      <c r="E6336" s="2">
        <f>IFERROR(VLOOKUP(Tableau2[[#This Row],[PR]],'Taux sortant'!$I$9:$S$167,COLUMN(),0),"")</f>
        <v>9.76</v>
      </c>
      <c r="F6336" s="2">
        <f>IFERROR(VLOOKUP(Tableau2[[#This Row],[PR]],'Taux sortant'!$I$9:$S$167,COLUMN(),0),"")</f>
        <v>8.27</v>
      </c>
      <c r="G6336" s="2">
        <f>IFERROR(VLOOKUP(Tableau2[[#This Row],[PR]],'Taux sortant'!$I$9:$S$167,COLUMN(),0),"")</f>
        <v>7.07</v>
      </c>
      <c r="H6336" s="2">
        <f>IFERROR(VLOOKUP(Tableau2[[#This Row],[PR]],'Taux sortant'!$I$9:$S$167,COLUMN(),0),"")</f>
        <v>6.09</v>
      </c>
      <c r="I6336" s="2">
        <f>IFERROR(VLOOKUP(Tableau2[[#This Row],[PR]],'Taux sortant'!$I$9:$S$167,COLUMN(),0),"")</f>
        <v>5.31</v>
      </c>
      <c r="J6336" s="2">
        <f>IFERROR(VLOOKUP(Tableau2[[#This Row],[PR]],'Taux sortant'!$I$9:$S$167,COLUMN(),0),"")</f>
        <v>0</v>
      </c>
      <c r="K6336" s="2">
        <f>IFERROR(VLOOKUP(Tableau2[[#This Row],[PR]],'Taux sortant'!$I$9:$S$167,COLUMN(),0),"")</f>
        <v>0</v>
      </c>
      <c r="L6336" s="2" t="str">
        <f>IFERROR(VLOOKUP(Tableau2[[#This Row],[PR]],'Taux sortant'!$I$9:$S$167,COLUMN(),0),"")</f>
        <v/>
      </c>
    </row>
    <row r="6337" spans="1:12" x14ac:dyDescent="0.3">
      <c r="A6337" s="1" t="s">
        <v>1135</v>
      </c>
      <c r="B6337" s="1" t="s">
        <v>161</v>
      </c>
      <c r="C6337" s="2">
        <f>IFERROR(VLOOKUP(Tableau2[[#This Row],[PR]],'Taux sortant'!$I$9:$S$167,COLUMN(),0),"")</f>
        <v>35.869999999999997</v>
      </c>
      <c r="D6337" s="2">
        <f>IFERROR(VLOOKUP(Tableau2[[#This Row],[PR]],'Taux sortant'!$I$9:$S$167,COLUMN(),0),"")</f>
        <v>28.1</v>
      </c>
      <c r="E6337" s="2">
        <f>IFERROR(VLOOKUP(Tableau2[[#This Row],[PR]],'Taux sortant'!$I$9:$S$167,COLUMN(),0),"")</f>
        <v>22.11</v>
      </c>
      <c r="F6337" s="2">
        <f>IFERROR(VLOOKUP(Tableau2[[#This Row],[PR]],'Taux sortant'!$I$9:$S$167,COLUMN(),0),"")</f>
        <v>17.46</v>
      </c>
      <c r="G6337" s="2">
        <f>IFERROR(VLOOKUP(Tableau2[[#This Row],[PR]],'Taux sortant'!$I$9:$S$167,COLUMN(),0),"")</f>
        <v>13.86</v>
      </c>
      <c r="H6337" s="2">
        <f>IFERROR(VLOOKUP(Tableau2[[#This Row],[PR]],'Taux sortant'!$I$9:$S$167,COLUMN(),0),"")</f>
        <v>10.67</v>
      </c>
      <c r="I6337" s="2">
        <f>IFERROR(VLOOKUP(Tableau2[[#This Row],[PR]],'Taux sortant'!$I$9:$S$167,COLUMN(),0),"")</f>
        <v>9.92</v>
      </c>
      <c r="J6337" s="2">
        <f>IFERROR(VLOOKUP(Tableau2[[#This Row],[PR]],'Taux sortant'!$I$9:$S$167,COLUMN(),0),"")</f>
        <v>0</v>
      </c>
      <c r="K6337" s="2">
        <f>IFERROR(VLOOKUP(Tableau2[[#This Row],[PR]],'Taux sortant'!$I$9:$S$167,COLUMN(),0),"")</f>
        <v>0</v>
      </c>
      <c r="L6337" s="2" t="str">
        <f>IFERROR(VLOOKUP(Tableau2[[#This Row],[PR]],'Taux sortant'!$I$9:$S$167,COLUMN(),0),"")</f>
        <v/>
      </c>
    </row>
    <row r="6338" spans="1:12" x14ac:dyDescent="0.3">
      <c r="A6338" s="1" t="s">
        <v>3047</v>
      </c>
      <c r="B6338" s="1" t="s">
        <v>1559</v>
      </c>
      <c r="C6338" s="2">
        <f>IFERROR(VLOOKUP(Tableau2[[#This Row],[PR]],'Taux sortant'!$I$9:$S$167,COLUMN(),0),"")</f>
        <v>30.33</v>
      </c>
      <c r="D6338" s="2">
        <f>IFERROR(VLOOKUP(Tableau2[[#This Row],[PR]],'Taux sortant'!$I$9:$S$167,COLUMN(),0),"")</f>
        <v>27.8</v>
      </c>
      <c r="E6338" s="2">
        <f>IFERROR(VLOOKUP(Tableau2[[#This Row],[PR]],'Taux sortant'!$I$9:$S$167,COLUMN(),0),"")</f>
        <v>20.43</v>
      </c>
      <c r="F6338" s="2">
        <f>IFERROR(VLOOKUP(Tableau2[[#This Row],[PR]],'Taux sortant'!$I$9:$S$167,COLUMN(),0),"")</f>
        <v>15.78</v>
      </c>
      <c r="G6338" s="2">
        <f>IFERROR(VLOOKUP(Tableau2[[#This Row],[PR]],'Taux sortant'!$I$9:$S$167,COLUMN(),0),"")</f>
        <v>11.93</v>
      </c>
      <c r="H6338" s="2">
        <f>IFERROR(VLOOKUP(Tableau2[[#This Row],[PR]],'Taux sortant'!$I$9:$S$167,COLUMN(),0),"")</f>
        <v>7.97</v>
      </c>
      <c r="I6338" s="2">
        <f>IFERROR(VLOOKUP(Tableau2[[#This Row],[PR]],'Taux sortant'!$I$9:$S$167,COLUMN(),0),"")</f>
        <v>7.56</v>
      </c>
      <c r="J6338" s="2">
        <f>IFERROR(VLOOKUP(Tableau2[[#This Row],[PR]],'Taux sortant'!$I$9:$S$167,COLUMN(),0),"")</f>
        <v>0</v>
      </c>
      <c r="K6338" s="2">
        <f>IFERROR(VLOOKUP(Tableau2[[#This Row],[PR]],'Taux sortant'!$I$9:$S$167,COLUMN(),0),"")</f>
        <v>0</v>
      </c>
      <c r="L6338" s="2" t="str">
        <f>IFERROR(VLOOKUP(Tableau2[[#This Row],[PR]],'Taux sortant'!$I$9:$S$167,COLUMN(),0),"")</f>
        <v/>
      </c>
    </row>
    <row r="6339" spans="1:12" x14ac:dyDescent="0.3">
      <c r="A6339" s="1" t="s">
        <v>3048</v>
      </c>
      <c r="B6339" s="1" t="s">
        <v>1566</v>
      </c>
      <c r="C6339" s="2" t="str">
        <f>IFERROR(VLOOKUP(Tableau2[[#This Row],[PR]],'Taux sortant'!$I$9:$S$167,COLUMN(),0),"")</f>
        <v/>
      </c>
      <c r="D6339" s="2" t="str">
        <f>IFERROR(VLOOKUP(Tableau2[[#This Row],[PR]],'Taux sortant'!$I$9:$S$167,COLUMN(),0),"")</f>
        <v/>
      </c>
      <c r="E6339" s="2" t="str">
        <f>IFERROR(VLOOKUP(Tableau2[[#This Row],[PR]],'Taux sortant'!$I$9:$S$167,COLUMN(),0),"")</f>
        <v/>
      </c>
      <c r="F6339" s="2" t="str">
        <f>IFERROR(VLOOKUP(Tableau2[[#This Row],[PR]],'Taux sortant'!$I$9:$S$167,COLUMN(),0),"")</f>
        <v/>
      </c>
      <c r="G6339" s="2" t="str">
        <f>IFERROR(VLOOKUP(Tableau2[[#This Row],[PR]],'Taux sortant'!$I$9:$S$167,COLUMN(),0),"")</f>
        <v/>
      </c>
      <c r="H6339" s="2" t="str">
        <f>IFERROR(VLOOKUP(Tableau2[[#This Row],[PR]],'Taux sortant'!$I$9:$S$167,COLUMN(),0),"")</f>
        <v/>
      </c>
      <c r="I6339" s="2" t="str">
        <f>IFERROR(VLOOKUP(Tableau2[[#This Row],[PR]],'Taux sortant'!$I$9:$S$167,COLUMN(),0),"")</f>
        <v/>
      </c>
      <c r="J6339" s="2" t="str">
        <f>IFERROR(VLOOKUP(Tableau2[[#This Row],[PR]],'Taux sortant'!$I$9:$S$167,COLUMN(),0),"")</f>
        <v/>
      </c>
      <c r="K6339" s="2" t="str">
        <f>IFERROR(VLOOKUP(Tableau2[[#This Row],[PR]],'Taux sortant'!$I$9:$S$167,COLUMN(),0),"")</f>
        <v/>
      </c>
      <c r="L6339" s="2" t="str">
        <f>IFERROR(VLOOKUP(Tableau2[[#This Row],[PR]],'Taux sortant'!$I$9:$S$167,COLUMN(),0),"")</f>
        <v/>
      </c>
    </row>
    <row r="6340" spans="1:12" x14ac:dyDescent="0.3">
      <c r="A6340" s="1" t="s">
        <v>3049</v>
      </c>
      <c r="B6340" s="1" t="s">
        <v>46</v>
      </c>
      <c r="C6340" s="2" t="str">
        <f>IFERROR(VLOOKUP(Tableau2[[#This Row],[PR]],'Taux sortant'!$I$9:$S$167,COLUMN(),0),"")</f>
        <v/>
      </c>
      <c r="D6340" s="2" t="str">
        <f>IFERROR(VLOOKUP(Tableau2[[#This Row],[PR]],'Taux sortant'!$I$9:$S$167,COLUMN(),0),"")</f>
        <v/>
      </c>
      <c r="E6340" s="2" t="str">
        <f>IFERROR(VLOOKUP(Tableau2[[#This Row],[PR]],'Taux sortant'!$I$9:$S$167,COLUMN(),0),"")</f>
        <v/>
      </c>
      <c r="F6340" s="2" t="str">
        <f>IFERROR(VLOOKUP(Tableau2[[#This Row],[PR]],'Taux sortant'!$I$9:$S$167,COLUMN(),0),"")</f>
        <v/>
      </c>
      <c r="G6340" s="2" t="str">
        <f>IFERROR(VLOOKUP(Tableau2[[#This Row],[PR]],'Taux sortant'!$I$9:$S$167,COLUMN(),0),"")</f>
        <v/>
      </c>
      <c r="H6340" s="2" t="str">
        <f>IFERROR(VLOOKUP(Tableau2[[#This Row],[PR]],'Taux sortant'!$I$9:$S$167,COLUMN(),0),"")</f>
        <v/>
      </c>
      <c r="I6340" s="2" t="str">
        <f>IFERROR(VLOOKUP(Tableau2[[#This Row],[PR]],'Taux sortant'!$I$9:$S$167,COLUMN(),0),"")</f>
        <v/>
      </c>
      <c r="J6340" s="2" t="str">
        <f>IFERROR(VLOOKUP(Tableau2[[#This Row],[PR]],'Taux sortant'!$I$9:$S$167,COLUMN(),0),"")</f>
        <v/>
      </c>
      <c r="K6340" s="2" t="str">
        <f>IFERROR(VLOOKUP(Tableau2[[#This Row],[PR]],'Taux sortant'!$I$9:$S$167,COLUMN(),0),"")</f>
        <v/>
      </c>
      <c r="L6340" s="2" t="str">
        <f>IFERROR(VLOOKUP(Tableau2[[#This Row],[PR]],'Taux sortant'!$I$9:$S$167,COLUMN(),0),"")</f>
        <v/>
      </c>
    </row>
    <row r="6341" spans="1:12" x14ac:dyDescent="0.3">
      <c r="A6341" s="1" t="s">
        <v>4222</v>
      </c>
      <c r="B6341" s="1" t="s">
        <v>4222</v>
      </c>
      <c r="C6341" s="2">
        <f>IFERROR(VLOOKUP(Tableau2[[#This Row],[PR]],'Taux sortant'!$I$9:$S$167,COLUMN(),0),"")</f>
        <v>16.93</v>
      </c>
      <c r="D6341" s="2">
        <f>IFERROR(VLOOKUP(Tableau2[[#This Row],[PR]],'Taux sortant'!$I$9:$S$167,COLUMN(),0),"")</f>
        <v>14.32</v>
      </c>
      <c r="E6341" s="2">
        <f>IFERROR(VLOOKUP(Tableau2[[#This Row],[PR]],'Taux sortant'!$I$9:$S$167,COLUMN(),0),"")</f>
        <v>11.27</v>
      </c>
      <c r="F6341" s="2">
        <f>IFERROR(VLOOKUP(Tableau2[[#This Row],[PR]],'Taux sortant'!$I$9:$S$167,COLUMN(),0),"")</f>
        <v>9.77</v>
      </c>
      <c r="G6341" s="2">
        <f>IFERROR(VLOOKUP(Tableau2[[#This Row],[PR]],'Taux sortant'!$I$9:$S$167,COLUMN(),0),"")</f>
        <v>8.41</v>
      </c>
      <c r="H6341" s="2">
        <f>IFERROR(VLOOKUP(Tableau2[[#This Row],[PR]],'Taux sortant'!$I$9:$S$167,COLUMN(),0),"")</f>
        <v>7.25</v>
      </c>
      <c r="I6341" s="2">
        <f>IFERROR(VLOOKUP(Tableau2[[#This Row],[PR]],'Taux sortant'!$I$9:$S$167,COLUMN(),0),"")</f>
        <v>6.31</v>
      </c>
      <c r="J6341" s="2">
        <f>IFERROR(VLOOKUP(Tableau2[[#This Row],[PR]],'Taux sortant'!$I$9:$S$167,COLUMN(),0),"")</f>
        <v>0</v>
      </c>
      <c r="K6341" s="2">
        <f>IFERROR(VLOOKUP(Tableau2[[#This Row],[PR]],'Taux sortant'!$I$9:$S$167,COLUMN(),0),"")</f>
        <v>0</v>
      </c>
      <c r="L6341" s="2" t="str">
        <f>IFERROR(VLOOKUP(Tableau2[[#This Row],[PR]],'Taux sortant'!$I$9:$S$167,COLUMN(),0),"")</f>
        <v/>
      </c>
    </row>
    <row r="6342" spans="1:12" x14ac:dyDescent="0.3">
      <c r="A6342" s="1" t="s">
        <v>1138</v>
      </c>
      <c r="B6342" s="1" t="s">
        <v>5</v>
      </c>
      <c r="C6342" s="2">
        <f>IFERROR(VLOOKUP(Tableau2[[#This Row],[PR]],'Taux sortant'!$I$9:$S$167,COLUMN(),0),"")</f>
        <v>11.64</v>
      </c>
      <c r="D6342" s="2">
        <f>IFERROR(VLOOKUP(Tableau2[[#This Row],[PR]],'Taux sortant'!$I$9:$S$167,COLUMN(),0),"")</f>
        <v>9.2799999999999994</v>
      </c>
      <c r="E6342" s="2">
        <f>IFERROR(VLOOKUP(Tableau2[[#This Row],[PR]],'Taux sortant'!$I$9:$S$167,COLUMN(),0),"")</f>
        <v>6.6</v>
      </c>
      <c r="F6342" s="2">
        <f>IFERROR(VLOOKUP(Tableau2[[#This Row],[PR]],'Taux sortant'!$I$9:$S$167,COLUMN(),0),"")</f>
        <v>5.3</v>
      </c>
      <c r="G6342" s="2">
        <f>IFERROR(VLOOKUP(Tableau2[[#This Row],[PR]],'Taux sortant'!$I$9:$S$167,COLUMN(),0),"")</f>
        <v>4.37</v>
      </c>
      <c r="H6342" s="2">
        <f>IFERROR(VLOOKUP(Tableau2[[#This Row],[PR]],'Taux sortant'!$I$9:$S$167,COLUMN(),0),"")</f>
        <v>3.62</v>
      </c>
      <c r="I6342" s="2">
        <f>IFERROR(VLOOKUP(Tableau2[[#This Row],[PR]],'Taux sortant'!$I$9:$S$167,COLUMN(),0),"")</f>
        <v>3.13</v>
      </c>
      <c r="J6342" s="2">
        <f>IFERROR(VLOOKUP(Tableau2[[#This Row],[PR]],'Taux sortant'!$I$9:$S$167,COLUMN(),0),"")</f>
        <v>0</v>
      </c>
      <c r="K6342" s="2">
        <f>IFERROR(VLOOKUP(Tableau2[[#This Row],[PR]],'Taux sortant'!$I$9:$S$167,COLUMN(),0),"")</f>
        <v>0</v>
      </c>
      <c r="L6342" s="2" t="str">
        <f>IFERROR(VLOOKUP(Tableau2[[#This Row],[PR]],'Taux sortant'!$I$9:$S$167,COLUMN(),0),"")</f>
        <v/>
      </c>
    </row>
    <row r="6343" spans="1:12" x14ac:dyDescent="0.3">
      <c r="A6343" s="1" t="s">
        <v>3949</v>
      </c>
      <c r="B6343" s="1" t="s">
        <v>3084</v>
      </c>
      <c r="C6343" s="2">
        <f>IFERROR(VLOOKUP(Tableau2[[#This Row],[PR]],'Taux sortant'!$I$9:$S$167,COLUMN(),0),"")</f>
        <v>15.12</v>
      </c>
      <c r="D6343" s="2">
        <f>IFERROR(VLOOKUP(Tableau2[[#This Row],[PR]],'Taux sortant'!$I$9:$S$167,COLUMN(),0),"")</f>
        <v>12.61</v>
      </c>
      <c r="E6343" s="2">
        <f>IFERROR(VLOOKUP(Tableau2[[#This Row],[PR]],'Taux sortant'!$I$9:$S$167,COLUMN(),0),"")</f>
        <v>9.7200000000000006</v>
      </c>
      <c r="F6343" s="2">
        <f>IFERROR(VLOOKUP(Tableau2[[#This Row],[PR]],'Taux sortant'!$I$9:$S$167,COLUMN(),0),"")</f>
        <v>8.27</v>
      </c>
      <c r="G6343" s="2">
        <f>IFERROR(VLOOKUP(Tableau2[[#This Row],[PR]],'Taux sortant'!$I$9:$S$167,COLUMN(),0),"")</f>
        <v>7.1</v>
      </c>
      <c r="H6343" s="2">
        <f>IFERROR(VLOOKUP(Tableau2[[#This Row],[PR]],'Taux sortant'!$I$9:$S$167,COLUMN(),0),"")</f>
        <v>6.12</v>
      </c>
      <c r="I6343" s="2">
        <f>IFERROR(VLOOKUP(Tableau2[[#This Row],[PR]],'Taux sortant'!$I$9:$S$167,COLUMN(),0),"")</f>
        <v>5.33</v>
      </c>
      <c r="J6343" s="2">
        <f>IFERROR(VLOOKUP(Tableau2[[#This Row],[PR]],'Taux sortant'!$I$9:$S$167,COLUMN(),0),"")</f>
        <v>0</v>
      </c>
      <c r="K6343" s="2">
        <f>IFERROR(VLOOKUP(Tableau2[[#This Row],[PR]],'Taux sortant'!$I$9:$S$167,COLUMN(),0),"")</f>
        <v>0</v>
      </c>
      <c r="L6343" s="2" t="str">
        <f>IFERROR(VLOOKUP(Tableau2[[#This Row],[PR]],'Taux sortant'!$I$9:$S$167,COLUMN(),0),"")</f>
        <v/>
      </c>
    </row>
    <row r="6344" spans="1:12" x14ac:dyDescent="0.3">
      <c r="A6344" s="1" t="s">
        <v>3940</v>
      </c>
      <c r="B6344" s="1" t="s">
        <v>3084</v>
      </c>
      <c r="C6344" s="2">
        <f>IFERROR(VLOOKUP(Tableau2[[#This Row],[PR]],'Taux sortant'!$I$9:$S$167,COLUMN(),0),"")</f>
        <v>15.12</v>
      </c>
      <c r="D6344" s="2">
        <f>IFERROR(VLOOKUP(Tableau2[[#This Row],[PR]],'Taux sortant'!$I$9:$S$167,COLUMN(),0),"")</f>
        <v>12.61</v>
      </c>
      <c r="E6344" s="2">
        <f>IFERROR(VLOOKUP(Tableau2[[#This Row],[PR]],'Taux sortant'!$I$9:$S$167,COLUMN(),0),"")</f>
        <v>9.7200000000000006</v>
      </c>
      <c r="F6344" s="2">
        <f>IFERROR(VLOOKUP(Tableau2[[#This Row],[PR]],'Taux sortant'!$I$9:$S$167,COLUMN(),0),"")</f>
        <v>8.27</v>
      </c>
      <c r="G6344" s="2">
        <f>IFERROR(VLOOKUP(Tableau2[[#This Row],[PR]],'Taux sortant'!$I$9:$S$167,COLUMN(),0),"")</f>
        <v>7.1</v>
      </c>
      <c r="H6344" s="2">
        <f>IFERROR(VLOOKUP(Tableau2[[#This Row],[PR]],'Taux sortant'!$I$9:$S$167,COLUMN(),0),"")</f>
        <v>6.12</v>
      </c>
      <c r="I6344" s="2">
        <f>IFERROR(VLOOKUP(Tableau2[[#This Row],[PR]],'Taux sortant'!$I$9:$S$167,COLUMN(),0),"")</f>
        <v>5.33</v>
      </c>
      <c r="J6344" s="2">
        <f>IFERROR(VLOOKUP(Tableau2[[#This Row],[PR]],'Taux sortant'!$I$9:$S$167,COLUMN(),0),"")</f>
        <v>0</v>
      </c>
      <c r="K6344" s="2">
        <f>IFERROR(VLOOKUP(Tableau2[[#This Row],[PR]],'Taux sortant'!$I$9:$S$167,COLUMN(),0),"")</f>
        <v>0</v>
      </c>
      <c r="L6344" s="2" t="str">
        <f>IFERROR(VLOOKUP(Tableau2[[#This Row],[PR]],'Taux sortant'!$I$9:$S$167,COLUMN(),0),"")</f>
        <v/>
      </c>
    </row>
    <row r="6345" spans="1:12" x14ac:dyDescent="0.3">
      <c r="A6345" s="1" t="s">
        <v>3943</v>
      </c>
      <c r="B6345" s="1" t="s">
        <v>3084</v>
      </c>
      <c r="C6345" s="2">
        <f>IFERROR(VLOOKUP(Tableau2[[#This Row],[PR]],'Taux sortant'!$I$9:$S$167,COLUMN(),0),"")</f>
        <v>15.12</v>
      </c>
      <c r="D6345" s="2">
        <f>IFERROR(VLOOKUP(Tableau2[[#This Row],[PR]],'Taux sortant'!$I$9:$S$167,COLUMN(),0),"")</f>
        <v>12.61</v>
      </c>
      <c r="E6345" s="2">
        <f>IFERROR(VLOOKUP(Tableau2[[#This Row],[PR]],'Taux sortant'!$I$9:$S$167,COLUMN(),0),"")</f>
        <v>9.7200000000000006</v>
      </c>
      <c r="F6345" s="2">
        <f>IFERROR(VLOOKUP(Tableau2[[#This Row],[PR]],'Taux sortant'!$I$9:$S$167,COLUMN(),0),"")</f>
        <v>8.27</v>
      </c>
      <c r="G6345" s="2">
        <f>IFERROR(VLOOKUP(Tableau2[[#This Row],[PR]],'Taux sortant'!$I$9:$S$167,COLUMN(),0),"")</f>
        <v>7.1</v>
      </c>
      <c r="H6345" s="2">
        <f>IFERROR(VLOOKUP(Tableau2[[#This Row],[PR]],'Taux sortant'!$I$9:$S$167,COLUMN(),0),"")</f>
        <v>6.12</v>
      </c>
      <c r="I6345" s="2">
        <f>IFERROR(VLOOKUP(Tableau2[[#This Row],[PR]],'Taux sortant'!$I$9:$S$167,COLUMN(),0),"")</f>
        <v>5.33</v>
      </c>
      <c r="J6345" s="2">
        <f>IFERROR(VLOOKUP(Tableau2[[#This Row],[PR]],'Taux sortant'!$I$9:$S$167,COLUMN(),0),"")</f>
        <v>0</v>
      </c>
      <c r="K6345" s="2">
        <f>IFERROR(VLOOKUP(Tableau2[[#This Row],[PR]],'Taux sortant'!$I$9:$S$167,COLUMN(),0),"")</f>
        <v>0</v>
      </c>
      <c r="L6345" s="2" t="str">
        <f>IFERROR(VLOOKUP(Tableau2[[#This Row],[PR]],'Taux sortant'!$I$9:$S$167,COLUMN(),0),"")</f>
        <v/>
      </c>
    </row>
    <row r="6346" spans="1:12" x14ac:dyDescent="0.3">
      <c r="A6346" s="1" t="s">
        <v>5716</v>
      </c>
      <c r="B6346" s="1" t="s">
        <v>5356</v>
      </c>
      <c r="C6346" s="2">
        <f>IFERROR(VLOOKUP(Tableau2[[#This Row],[PR]],'Taux sortant'!$I$9:$S$167,COLUMN(),0),"")</f>
        <v>14.1</v>
      </c>
      <c r="D6346" s="2">
        <f>IFERROR(VLOOKUP(Tableau2[[#This Row],[PR]],'Taux sortant'!$I$9:$S$167,COLUMN(),0),"")</f>
        <v>12.41</v>
      </c>
      <c r="E6346" s="2">
        <f>IFERROR(VLOOKUP(Tableau2[[#This Row],[PR]],'Taux sortant'!$I$9:$S$167,COLUMN(),0),"")</f>
        <v>9.0299999999999994</v>
      </c>
      <c r="F6346" s="2">
        <f>IFERROR(VLOOKUP(Tableau2[[#This Row],[PR]],'Taux sortant'!$I$9:$S$167,COLUMN(),0),"")</f>
        <v>7.34</v>
      </c>
      <c r="G6346" s="2">
        <f>IFERROR(VLOOKUP(Tableau2[[#This Row],[PR]],'Taux sortant'!$I$9:$S$167,COLUMN(),0),"")</f>
        <v>6.12</v>
      </c>
      <c r="H6346" s="2">
        <f>IFERROR(VLOOKUP(Tableau2[[#This Row],[PR]],'Taux sortant'!$I$9:$S$167,COLUMN(),0),"")</f>
        <v>5.37</v>
      </c>
      <c r="I6346" s="2">
        <f>IFERROR(VLOOKUP(Tableau2[[#This Row],[PR]],'Taux sortant'!$I$9:$S$167,COLUMN(),0),"")</f>
        <v>4.6500000000000004</v>
      </c>
      <c r="J6346" s="2">
        <f>IFERROR(VLOOKUP(Tableau2[[#This Row],[PR]],'Taux sortant'!$I$9:$S$167,COLUMN(),0),"")</f>
        <v>0</v>
      </c>
      <c r="K6346" s="2">
        <f>IFERROR(VLOOKUP(Tableau2[[#This Row],[PR]],'Taux sortant'!$I$9:$S$167,COLUMN(),0),"")</f>
        <v>1585.65</v>
      </c>
      <c r="L6346" s="2" t="str">
        <f>IFERROR(VLOOKUP(Tableau2[[#This Row],[PR]],'Taux sortant'!$I$9:$S$167,COLUMN(),0),"")</f>
        <v/>
      </c>
    </row>
    <row r="6347" spans="1:12" x14ac:dyDescent="0.3">
      <c r="A6347" s="1" t="s">
        <v>6475</v>
      </c>
      <c r="B6347" s="1" t="s">
        <v>5832</v>
      </c>
      <c r="C6347" s="2">
        <f>IFERROR(VLOOKUP(Tableau2[[#This Row],[PR]],'Taux sortant'!$I$9:$S$167,COLUMN(),0),"")</f>
        <v>31.17</v>
      </c>
      <c r="D6347" s="2">
        <f>IFERROR(VLOOKUP(Tableau2[[#This Row],[PR]],'Taux sortant'!$I$9:$S$167,COLUMN(),0),"")</f>
        <v>27.9</v>
      </c>
      <c r="E6347" s="2">
        <f>IFERROR(VLOOKUP(Tableau2[[#This Row],[PR]],'Taux sortant'!$I$9:$S$167,COLUMN(),0),"")</f>
        <v>24.1</v>
      </c>
      <c r="F6347" s="2">
        <f>IFERROR(VLOOKUP(Tableau2[[#This Row],[PR]],'Taux sortant'!$I$9:$S$167,COLUMN(),0),"")</f>
        <v>22.18</v>
      </c>
      <c r="G6347" s="2">
        <f>IFERROR(VLOOKUP(Tableau2[[#This Row],[PR]],'Taux sortant'!$I$9:$S$167,COLUMN(),0),"")</f>
        <v>19.97</v>
      </c>
      <c r="H6347" s="2">
        <f>IFERROR(VLOOKUP(Tableau2[[#This Row],[PR]],'Taux sortant'!$I$9:$S$167,COLUMN(),0),"")</f>
        <v>17.98</v>
      </c>
      <c r="I6347" s="2">
        <f>IFERROR(VLOOKUP(Tableau2[[#This Row],[PR]],'Taux sortant'!$I$9:$S$167,COLUMN(),0),"")</f>
        <v>16.45</v>
      </c>
      <c r="J6347" s="2">
        <f>IFERROR(VLOOKUP(Tableau2[[#This Row],[PR]],'Taux sortant'!$I$9:$S$167,COLUMN(),0),"")</f>
        <v>0</v>
      </c>
      <c r="K6347" s="2">
        <f>IFERROR(VLOOKUP(Tableau2[[#This Row],[PR]],'Taux sortant'!$I$9:$S$167,COLUMN(),0),"")</f>
        <v>0</v>
      </c>
      <c r="L6347" s="2" t="str">
        <f>IFERROR(VLOOKUP(Tableau2[[#This Row],[PR]],'Taux sortant'!$I$9:$S$167,COLUMN(),0),"")</f>
        <v/>
      </c>
    </row>
    <row r="6348" spans="1:12" x14ac:dyDescent="0.3">
      <c r="A6348" s="1" t="s">
        <v>3946</v>
      </c>
      <c r="B6348" s="1" t="s">
        <v>3211</v>
      </c>
      <c r="C6348" s="2">
        <f>IFERROR(VLOOKUP(Tableau2[[#This Row],[PR]],'Taux sortant'!$I$9:$S$167,COLUMN(),0),"")</f>
        <v>13.98</v>
      </c>
      <c r="D6348" s="2">
        <f>IFERROR(VLOOKUP(Tableau2[[#This Row],[PR]],'Taux sortant'!$I$9:$S$167,COLUMN(),0),"")</f>
        <v>11.58</v>
      </c>
      <c r="E6348" s="2">
        <f>IFERROR(VLOOKUP(Tableau2[[#This Row],[PR]],'Taux sortant'!$I$9:$S$167,COLUMN(),0),"")</f>
        <v>8.7799999999999994</v>
      </c>
      <c r="F6348" s="2">
        <f>IFERROR(VLOOKUP(Tableau2[[#This Row],[PR]],'Taux sortant'!$I$9:$S$167,COLUMN(),0),"")</f>
        <v>7.44</v>
      </c>
      <c r="G6348" s="2">
        <f>IFERROR(VLOOKUP(Tableau2[[#This Row],[PR]],'Taux sortant'!$I$9:$S$167,COLUMN(),0),"")</f>
        <v>6.29</v>
      </c>
      <c r="H6348" s="2">
        <f>IFERROR(VLOOKUP(Tableau2[[#This Row],[PR]],'Taux sortant'!$I$9:$S$167,COLUMN(),0),"")</f>
        <v>5.35</v>
      </c>
      <c r="I6348" s="2">
        <f>IFERROR(VLOOKUP(Tableau2[[#This Row],[PR]],'Taux sortant'!$I$9:$S$167,COLUMN(),0),"")</f>
        <v>4.6100000000000003</v>
      </c>
      <c r="J6348" s="2">
        <f>IFERROR(VLOOKUP(Tableau2[[#This Row],[PR]],'Taux sortant'!$I$9:$S$167,COLUMN(),0),"")</f>
        <v>0</v>
      </c>
      <c r="K6348" s="2">
        <f>IFERROR(VLOOKUP(Tableau2[[#This Row],[PR]],'Taux sortant'!$I$9:$S$167,COLUMN(),0),"")</f>
        <v>0</v>
      </c>
      <c r="L6348" s="2" t="str">
        <f>IFERROR(VLOOKUP(Tableau2[[#This Row],[PR]],'Taux sortant'!$I$9:$S$167,COLUMN(),0),"")</f>
        <v/>
      </c>
    </row>
    <row r="6349" spans="1:12" x14ac:dyDescent="0.3">
      <c r="A6349" s="1" t="s">
        <v>5718</v>
      </c>
      <c r="B6349" s="1" t="s">
        <v>5351</v>
      </c>
      <c r="C6349" s="2">
        <f>IFERROR(VLOOKUP(Tableau2[[#This Row],[PR]],'Taux sortant'!$I$9:$S$167,COLUMN(),0),"")</f>
        <v>16.170000000000002</v>
      </c>
      <c r="D6349" s="2">
        <f>IFERROR(VLOOKUP(Tableau2[[#This Row],[PR]],'Taux sortant'!$I$9:$S$167,COLUMN(),0),"")</f>
        <v>13.54</v>
      </c>
      <c r="E6349" s="2">
        <f>IFERROR(VLOOKUP(Tableau2[[#This Row],[PR]],'Taux sortant'!$I$9:$S$167,COLUMN(),0),"")</f>
        <v>10.49</v>
      </c>
      <c r="F6349" s="2">
        <f>IFERROR(VLOOKUP(Tableau2[[#This Row],[PR]],'Taux sortant'!$I$9:$S$167,COLUMN(),0),"")</f>
        <v>8.9700000000000006</v>
      </c>
      <c r="G6349" s="2">
        <f>IFERROR(VLOOKUP(Tableau2[[#This Row],[PR]],'Taux sortant'!$I$9:$S$167,COLUMN(),0),"")</f>
        <v>7.62</v>
      </c>
      <c r="H6349" s="2">
        <f>IFERROR(VLOOKUP(Tableau2[[#This Row],[PR]],'Taux sortant'!$I$9:$S$167,COLUMN(),0),"")</f>
        <v>6.52</v>
      </c>
      <c r="I6349" s="2">
        <f>IFERROR(VLOOKUP(Tableau2[[#This Row],[PR]],'Taux sortant'!$I$9:$S$167,COLUMN(),0),"")</f>
        <v>5.64</v>
      </c>
      <c r="J6349" s="2">
        <f>IFERROR(VLOOKUP(Tableau2[[#This Row],[PR]],'Taux sortant'!$I$9:$S$167,COLUMN(),0),"")</f>
        <v>0</v>
      </c>
      <c r="K6349" s="2">
        <f>IFERROR(VLOOKUP(Tableau2[[#This Row],[PR]],'Taux sortant'!$I$9:$S$167,COLUMN(),0),"")</f>
        <v>0</v>
      </c>
      <c r="L6349" s="2" t="str">
        <f>IFERROR(VLOOKUP(Tableau2[[#This Row],[PR]],'Taux sortant'!$I$9:$S$167,COLUMN(),0),"")</f>
        <v/>
      </c>
    </row>
    <row r="6350" spans="1:12" x14ac:dyDescent="0.3">
      <c r="A6350" s="1" t="s">
        <v>1141</v>
      </c>
      <c r="B6350" s="1" t="s">
        <v>87</v>
      </c>
      <c r="C6350" s="2">
        <f>IFERROR(VLOOKUP(Tableau2[[#This Row],[PR]],'Taux sortant'!$I$9:$S$167,COLUMN(),0),"")</f>
        <v>18.79</v>
      </c>
      <c r="D6350" s="2">
        <f>IFERROR(VLOOKUP(Tableau2[[#This Row],[PR]],'Taux sortant'!$I$9:$S$167,COLUMN(),0),"")</f>
        <v>15.99</v>
      </c>
      <c r="E6350" s="2">
        <f>IFERROR(VLOOKUP(Tableau2[[#This Row],[PR]],'Taux sortant'!$I$9:$S$167,COLUMN(),0),"")</f>
        <v>12.7</v>
      </c>
      <c r="F6350" s="2">
        <f>IFERROR(VLOOKUP(Tableau2[[#This Row],[PR]],'Taux sortant'!$I$9:$S$167,COLUMN(),0),"")</f>
        <v>11.07</v>
      </c>
      <c r="G6350" s="2">
        <f>IFERROR(VLOOKUP(Tableau2[[#This Row],[PR]],'Taux sortant'!$I$9:$S$167,COLUMN(),0),"")</f>
        <v>9.52</v>
      </c>
      <c r="H6350" s="2">
        <f>IFERROR(VLOOKUP(Tableau2[[#This Row],[PR]],'Taux sortant'!$I$9:$S$167,COLUMN(),0),"")</f>
        <v>8.1</v>
      </c>
      <c r="I6350" s="2">
        <f>IFERROR(VLOOKUP(Tableau2[[#This Row],[PR]],'Taux sortant'!$I$9:$S$167,COLUMN(),0),"")</f>
        <v>6.92</v>
      </c>
      <c r="J6350" s="2">
        <f>IFERROR(VLOOKUP(Tableau2[[#This Row],[PR]],'Taux sortant'!$I$9:$S$167,COLUMN(),0),"")</f>
        <v>0</v>
      </c>
      <c r="K6350" s="2">
        <f>IFERROR(VLOOKUP(Tableau2[[#This Row],[PR]],'Taux sortant'!$I$9:$S$167,COLUMN(),0),"")</f>
        <v>0</v>
      </c>
      <c r="L6350" s="2" t="str">
        <f>IFERROR(VLOOKUP(Tableau2[[#This Row],[PR]],'Taux sortant'!$I$9:$S$167,COLUMN(),0),"")</f>
        <v/>
      </c>
    </row>
    <row r="6351" spans="1:12" x14ac:dyDescent="0.3">
      <c r="A6351" s="1" t="s">
        <v>3050</v>
      </c>
      <c r="B6351" s="1" t="s">
        <v>1566</v>
      </c>
      <c r="C6351" s="2" t="str">
        <f>IFERROR(VLOOKUP(Tableau2[[#This Row],[PR]],'Taux sortant'!$I$9:$S$167,COLUMN(),0),"")</f>
        <v/>
      </c>
      <c r="D6351" s="2" t="str">
        <f>IFERROR(VLOOKUP(Tableau2[[#This Row],[PR]],'Taux sortant'!$I$9:$S$167,COLUMN(),0),"")</f>
        <v/>
      </c>
      <c r="E6351" s="2" t="str">
        <f>IFERROR(VLOOKUP(Tableau2[[#This Row],[PR]],'Taux sortant'!$I$9:$S$167,COLUMN(),0),"")</f>
        <v/>
      </c>
      <c r="F6351" s="2" t="str">
        <f>IFERROR(VLOOKUP(Tableau2[[#This Row],[PR]],'Taux sortant'!$I$9:$S$167,COLUMN(),0),"")</f>
        <v/>
      </c>
      <c r="G6351" s="2" t="str">
        <f>IFERROR(VLOOKUP(Tableau2[[#This Row],[PR]],'Taux sortant'!$I$9:$S$167,COLUMN(),0),"")</f>
        <v/>
      </c>
      <c r="H6351" s="2" t="str">
        <f>IFERROR(VLOOKUP(Tableau2[[#This Row],[PR]],'Taux sortant'!$I$9:$S$167,COLUMN(),0),"")</f>
        <v/>
      </c>
      <c r="I6351" s="2" t="str">
        <f>IFERROR(VLOOKUP(Tableau2[[#This Row],[PR]],'Taux sortant'!$I$9:$S$167,COLUMN(),0),"")</f>
        <v/>
      </c>
      <c r="J6351" s="2" t="str">
        <f>IFERROR(VLOOKUP(Tableau2[[#This Row],[PR]],'Taux sortant'!$I$9:$S$167,COLUMN(),0),"")</f>
        <v/>
      </c>
      <c r="K6351" s="2" t="str">
        <f>IFERROR(VLOOKUP(Tableau2[[#This Row],[PR]],'Taux sortant'!$I$9:$S$167,COLUMN(),0),"")</f>
        <v/>
      </c>
      <c r="L6351" s="2" t="str">
        <f>IFERROR(VLOOKUP(Tableau2[[#This Row],[PR]],'Taux sortant'!$I$9:$S$167,COLUMN(),0),"")</f>
        <v/>
      </c>
    </row>
    <row r="6352" spans="1:12" x14ac:dyDescent="0.3">
      <c r="A6352" s="1" t="s">
        <v>1144</v>
      </c>
      <c r="B6352" s="1" t="s">
        <v>69</v>
      </c>
      <c r="C6352" s="2">
        <f>IFERROR(VLOOKUP(Tableau2[[#This Row],[PR]],'Taux sortant'!$I$9:$S$167,COLUMN(),0),"")</f>
        <v>23.78</v>
      </c>
      <c r="D6352" s="2">
        <f>IFERROR(VLOOKUP(Tableau2[[#This Row],[PR]],'Taux sortant'!$I$9:$S$167,COLUMN(),0),"")</f>
        <v>20.58</v>
      </c>
      <c r="E6352" s="2">
        <f>IFERROR(VLOOKUP(Tableau2[[#This Row],[PR]],'Taux sortant'!$I$9:$S$167,COLUMN(),0),"")</f>
        <v>16.13</v>
      </c>
      <c r="F6352" s="2">
        <f>IFERROR(VLOOKUP(Tableau2[[#This Row],[PR]],'Taux sortant'!$I$9:$S$167,COLUMN(),0),"")</f>
        <v>12.62</v>
      </c>
      <c r="G6352" s="2">
        <f>IFERROR(VLOOKUP(Tableau2[[#This Row],[PR]],'Taux sortant'!$I$9:$S$167,COLUMN(),0),"")</f>
        <v>9</v>
      </c>
      <c r="H6352" s="2">
        <f>IFERROR(VLOOKUP(Tableau2[[#This Row],[PR]],'Taux sortant'!$I$9:$S$167,COLUMN(),0),"")</f>
        <v>5.95</v>
      </c>
      <c r="I6352" s="2">
        <f>IFERROR(VLOOKUP(Tableau2[[#This Row],[PR]],'Taux sortant'!$I$9:$S$167,COLUMN(),0),"")</f>
        <v>4.28</v>
      </c>
      <c r="J6352" s="2">
        <f>IFERROR(VLOOKUP(Tableau2[[#This Row],[PR]],'Taux sortant'!$I$9:$S$167,COLUMN(),0),"")</f>
        <v>0</v>
      </c>
      <c r="K6352" s="2">
        <f>IFERROR(VLOOKUP(Tableau2[[#This Row],[PR]],'Taux sortant'!$I$9:$S$167,COLUMN(),0),"")</f>
        <v>0</v>
      </c>
      <c r="L6352" s="2" t="str">
        <f>IFERROR(VLOOKUP(Tableau2[[#This Row],[PR]],'Taux sortant'!$I$9:$S$167,COLUMN(),0),"")</f>
        <v/>
      </c>
    </row>
    <row r="6353" spans="1:12" x14ac:dyDescent="0.3">
      <c r="A6353" s="1" t="s">
        <v>1147</v>
      </c>
      <c r="B6353" s="1" t="s">
        <v>23</v>
      </c>
      <c r="C6353" s="2">
        <f>IFERROR(VLOOKUP(Tableau2[[#This Row],[PR]],'Taux sortant'!$I$9:$S$167,COLUMN(),0),"")</f>
        <v>13.58</v>
      </c>
      <c r="D6353" s="2">
        <f>IFERROR(VLOOKUP(Tableau2[[#This Row],[PR]],'Taux sortant'!$I$9:$S$167,COLUMN(),0),"")</f>
        <v>10.97</v>
      </c>
      <c r="E6353" s="2">
        <f>IFERROR(VLOOKUP(Tableau2[[#This Row],[PR]],'Taux sortant'!$I$9:$S$167,COLUMN(),0),"")</f>
        <v>8.0500000000000007</v>
      </c>
      <c r="F6353" s="2">
        <f>IFERROR(VLOOKUP(Tableau2[[#This Row],[PR]],'Taux sortant'!$I$9:$S$167,COLUMN(),0),"")</f>
        <v>6.64</v>
      </c>
      <c r="G6353" s="2">
        <f>IFERROR(VLOOKUP(Tableau2[[#This Row],[PR]],'Taux sortant'!$I$9:$S$167,COLUMN(),0),"")</f>
        <v>5.59</v>
      </c>
      <c r="H6353" s="2">
        <f>IFERROR(VLOOKUP(Tableau2[[#This Row],[PR]],'Taux sortant'!$I$9:$S$167,COLUMN(),0),"")</f>
        <v>4.79</v>
      </c>
      <c r="I6353" s="2">
        <f>IFERROR(VLOOKUP(Tableau2[[#This Row],[PR]],'Taux sortant'!$I$9:$S$167,COLUMN(),0),"")</f>
        <v>4.2300000000000004</v>
      </c>
      <c r="J6353" s="2">
        <f>IFERROR(VLOOKUP(Tableau2[[#This Row],[PR]],'Taux sortant'!$I$9:$S$167,COLUMN(),0),"")</f>
        <v>0</v>
      </c>
      <c r="K6353" s="2">
        <f>IFERROR(VLOOKUP(Tableau2[[#This Row],[PR]],'Taux sortant'!$I$9:$S$167,COLUMN(),0),"")</f>
        <v>0</v>
      </c>
      <c r="L6353" s="2" t="str">
        <f>IFERROR(VLOOKUP(Tableau2[[#This Row],[PR]],'Taux sortant'!$I$9:$S$167,COLUMN(),0),"")</f>
        <v/>
      </c>
    </row>
    <row r="6354" spans="1:12" x14ac:dyDescent="0.3">
      <c r="A6354" s="1" t="s">
        <v>1150</v>
      </c>
      <c r="B6354" s="1" t="s">
        <v>90</v>
      </c>
      <c r="C6354" s="2">
        <f>IFERROR(VLOOKUP(Tableau2[[#This Row],[PR]],'Taux sortant'!$I$9:$S$167,COLUMN(),0),"")</f>
        <v>32.090000000000003</v>
      </c>
      <c r="D6354" s="2">
        <f>IFERROR(VLOOKUP(Tableau2[[#This Row],[PR]],'Taux sortant'!$I$9:$S$167,COLUMN(),0),"")</f>
        <v>26.17</v>
      </c>
      <c r="E6354" s="2">
        <f>IFERROR(VLOOKUP(Tableau2[[#This Row],[PR]],'Taux sortant'!$I$9:$S$167,COLUMN(),0),"")</f>
        <v>20.67</v>
      </c>
      <c r="F6354" s="2">
        <f>IFERROR(VLOOKUP(Tableau2[[#This Row],[PR]],'Taux sortant'!$I$9:$S$167,COLUMN(),0),"")</f>
        <v>17.260000000000002</v>
      </c>
      <c r="G6354" s="2">
        <f>IFERROR(VLOOKUP(Tableau2[[#This Row],[PR]],'Taux sortant'!$I$9:$S$167,COLUMN(),0),"")</f>
        <v>12.15</v>
      </c>
      <c r="H6354" s="2">
        <f>IFERROR(VLOOKUP(Tableau2[[#This Row],[PR]],'Taux sortant'!$I$9:$S$167,COLUMN(),0),"")</f>
        <v>7.95</v>
      </c>
      <c r="I6354" s="2">
        <f>IFERROR(VLOOKUP(Tableau2[[#This Row],[PR]],'Taux sortant'!$I$9:$S$167,COLUMN(),0),"")</f>
        <v>7.21</v>
      </c>
      <c r="J6354" s="2">
        <f>IFERROR(VLOOKUP(Tableau2[[#This Row],[PR]],'Taux sortant'!$I$9:$S$167,COLUMN(),0),"")</f>
        <v>0</v>
      </c>
      <c r="K6354" s="2">
        <f>IFERROR(VLOOKUP(Tableau2[[#This Row],[PR]],'Taux sortant'!$I$9:$S$167,COLUMN(),0),"")</f>
        <v>0</v>
      </c>
      <c r="L6354" s="2" t="str">
        <f>IFERROR(VLOOKUP(Tableau2[[#This Row],[PR]],'Taux sortant'!$I$9:$S$167,COLUMN(),0),"")</f>
        <v/>
      </c>
    </row>
    <row r="6355" spans="1:12" x14ac:dyDescent="0.3">
      <c r="A6355" s="1" t="s">
        <v>1153</v>
      </c>
      <c r="B6355" s="1" t="s">
        <v>33</v>
      </c>
      <c r="C6355" s="2">
        <f>IFERROR(VLOOKUP(Tableau2[[#This Row],[PR]],'Taux sortant'!$I$9:$S$167,COLUMN(),0),"")</f>
        <v>28.13</v>
      </c>
      <c r="D6355" s="2">
        <f>IFERROR(VLOOKUP(Tableau2[[#This Row],[PR]],'Taux sortant'!$I$9:$S$167,COLUMN(),0),"")</f>
        <v>22.97</v>
      </c>
      <c r="E6355" s="2">
        <f>IFERROR(VLOOKUP(Tableau2[[#This Row],[PR]],'Taux sortant'!$I$9:$S$167,COLUMN(),0),"")</f>
        <v>17.190000000000001</v>
      </c>
      <c r="F6355" s="2">
        <f>IFERROR(VLOOKUP(Tableau2[[#This Row],[PR]],'Taux sortant'!$I$9:$S$167,COLUMN(),0),"")</f>
        <v>13.88</v>
      </c>
      <c r="G6355" s="2">
        <f>IFERROR(VLOOKUP(Tableau2[[#This Row],[PR]],'Taux sortant'!$I$9:$S$167,COLUMN(),0),"")</f>
        <v>10.89</v>
      </c>
      <c r="H6355" s="2">
        <f>IFERROR(VLOOKUP(Tableau2[[#This Row],[PR]],'Taux sortant'!$I$9:$S$167,COLUMN(),0),"")</f>
        <v>7.86</v>
      </c>
      <c r="I6355" s="2">
        <f>IFERROR(VLOOKUP(Tableau2[[#This Row],[PR]],'Taux sortant'!$I$9:$S$167,COLUMN(),0),"")</f>
        <v>7.14</v>
      </c>
      <c r="J6355" s="2">
        <f>IFERROR(VLOOKUP(Tableau2[[#This Row],[PR]],'Taux sortant'!$I$9:$S$167,COLUMN(),0),"")</f>
        <v>0</v>
      </c>
      <c r="K6355" s="2">
        <f>IFERROR(VLOOKUP(Tableau2[[#This Row],[PR]],'Taux sortant'!$I$9:$S$167,COLUMN(),0),"")</f>
        <v>0</v>
      </c>
      <c r="L6355" s="2" t="str">
        <f>IFERROR(VLOOKUP(Tableau2[[#This Row],[PR]],'Taux sortant'!$I$9:$S$167,COLUMN(),0),"")</f>
        <v/>
      </c>
    </row>
    <row r="6356" spans="1:12" x14ac:dyDescent="0.3">
      <c r="A6356" s="1" t="s">
        <v>3051</v>
      </c>
      <c r="B6356" s="1" t="s">
        <v>1559</v>
      </c>
      <c r="C6356" s="2">
        <f>IFERROR(VLOOKUP(Tableau2[[#This Row],[PR]],'Taux sortant'!$I$9:$S$167,COLUMN(),0),"")</f>
        <v>30.33</v>
      </c>
      <c r="D6356" s="2">
        <f>IFERROR(VLOOKUP(Tableau2[[#This Row],[PR]],'Taux sortant'!$I$9:$S$167,COLUMN(),0),"")</f>
        <v>27.8</v>
      </c>
      <c r="E6356" s="2">
        <f>IFERROR(VLOOKUP(Tableau2[[#This Row],[PR]],'Taux sortant'!$I$9:$S$167,COLUMN(),0),"")</f>
        <v>20.43</v>
      </c>
      <c r="F6356" s="2">
        <f>IFERROR(VLOOKUP(Tableau2[[#This Row],[PR]],'Taux sortant'!$I$9:$S$167,COLUMN(),0),"")</f>
        <v>15.78</v>
      </c>
      <c r="G6356" s="2">
        <f>IFERROR(VLOOKUP(Tableau2[[#This Row],[PR]],'Taux sortant'!$I$9:$S$167,COLUMN(),0),"")</f>
        <v>11.93</v>
      </c>
      <c r="H6356" s="2">
        <f>IFERROR(VLOOKUP(Tableau2[[#This Row],[PR]],'Taux sortant'!$I$9:$S$167,COLUMN(),0),"")</f>
        <v>7.97</v>
      </c>
      <c r="I6356" s="2">
        <f>IFERROR(VLOOKUP(Tableau2[[#This Row],[PR]],'Taux sortant'!$I$9:$S$167,COLUMN(),0),"")</f>
        <v>7.56</v>
      </c>
      <c r="J6356" s="2">
        <f>IFERROR(VLOOKUP(Tableau2[[#This Row],[PR]],'Taux sortant'!$I$9:$S$167,COLUMN(),0),"")</f>
        <v>0</v>
      </c>
      <c r="K6356" s="2">
        <f>IFERROR(VLOOKUP(Tableau2[[#This Row],[PR]],'Taux sortant'!$I$9:$S$167,COLUMN(),0),"")</f>
        <v>0</v>
      </c>
      <c r="L6356" s="2" t="str">
        <f>IFERROR(VLOOKUP(Tableau2[[#This Row],[PR]],'Taux sortant'!$I$9:$S$167,COLUMN(),0),"")</f>
        <v/>
      </c>
    </row>
    <row r="6357" spans="1:12" x14ac:dyDescent="0.3">
      <c r="A6357" s="1" t="s">
        <v>3951</v>
      </c>
      <c r="B6357" s="1" t="s">
        <v>3127</v>
      </c>
      <c r="C6357" s="2" t="str">
        <f>IFERROR(VLOOKUP(Tableau2[[#This Row],[PR]],'Taux sortant'!$I$9:$S$167,COLUMN(),0),"")</f>
        <v/>
      </c>
      <c r="D6357" s="2" t="str">
        <f>IFERROR(VLOOKUP(Tableau2[[#This Row],[PR]],'Taux sortant'!$I$9:$S$167,COLUMN(),0),"")</f>
        <v/>
      </c>
      <c r="E6357" s="2" t="str">
        <f>IFERROR(VLOOKUP(Tableau2[[#This Row],[PR]],'Taux sortant'!$I$9:$S$167,COLUMN(),0),"")</f>
        <v/>
      </c>
      <c r="F6357" s="2" t="str">
        <f>IFERROR(VLOOKUP(Tableau2[[#This Row],[PR]],'Taux sortant'!$I$9:$S$167,COLUMN(),0),"")</f>
        <v/>
      </c>
      <c r="G6357" s="2" t="str">
        <f>IFERROR(VLOOKUP(Tableau2[[#This Row],[PR]],'Taux sortant'!$I$9:$S$167,COLUMN(),0),"")</f>
        <v/>
      </c>
      <c r="H6357" s="2" t="str">
        <f>IFERROR(VLOOKUP(Tableau2[[#This Row],[PR]],'Taux sortant'!$I$9:$S$167,COLUMN(),0),"")</f>
        <v/>
      </c>
      <c r="I6357" s="2" t="str">
        <f>IFERROR(VLOOKUP(Tableau2[[#This Row],[PR]],'Taux sortant'!$I$9:$S$167,COLUMN(),0),"")</f>
        <v/>
      </c>
      <c r="J6357" s="2" t="str">
        <f>IFERROR(VLOOKUP(Tableau2[[#This Row],[PR]],'Taux sortant'!$I$9:$S$167,COLUMN(),0),"")</f>
        <v/>
      </c>
      <c r="K6357" s="2" t="str">
        <f>IFERROR(VLOOKUP(Tableau2[[#This Row],[PR]],'Taux sortant'!$I$9:$S$167,COLUMN(),0),"")</f>
        <v/>
      </c>
      <c r="L6357" s="2" t="str">
        <f>IFERROR(VLOOKUP(Tableau2[[#This Row],[PR]],'Taux sortant'!$I$9:$S$167,COLUMN(),0),"")</f>
        <v/>
      </c>
    </row>
    <row r="6358" spans="1:12" x14ac:dyDescent="0.3">
      <c r="A6358" s="1" t="s">
        <v>3953</v>
      </c>
      <c r="B6358" s="1" t="s">
        <v>3127</v>
      </c>
      <c r="C6358" s="2" t="str">
        <f>IFERROR(VLOOKUP(Tableau2[[#This Row],[PR]],'Taux sortant'!$I$9:$S$167,COLUMN(),0),"")</f>
        <v/>
      </c>
      <c r="D6358" s="2" t="str">
        <f>IFERROR(VLOOKUP(Tableau2[[#This Row],[PR]],'Taux sortant'!$I$9:$S$167,COLUMN(),0),"")</f>
        <v/>
      </c>
      <c r="E6358" s="2" t="str">
        <f>IFERROR(VLOOKUP(Tableau2[[#This Row],[PR]],'Taux sortant'!$I$9:$S$167,COLUMN(),0),"")</f>
        <v/>
      </c>
      <c r="F6358" s="2" t="str">
        <f>IFERROR(VLOOKUP(Tableau2[[#This Row],[PR]],'Taux sortant'!$I$9:$S$167,COLUMN(),0),"")</f>
        <v/>
      </c>
      <c r="G6358" s="2" t="str">
        <f>IFERROR(VLOOKUP(Tableau2[[#This Row],[PR]],'Taux sortant'!$I$9:$S$167,COLUMN(),0),"")</f>
        <v/>
      </c>
      <c r="H6358" s="2" t="str">
        <f>IFERROR(VLOOKUP(Tableau2[[#This Row],[PR]],'Taux sortant'!$I$9:$S$167,COLUMN(),0),"")</f>
        <v/>
      </c>
      <c r="I6358" s="2" t="str">
        <f>IFERROR(VLOOKUP(Tableau2[[#This Row],[PR]],'Taux sortant'!$I$9:$S$167,COLUMN(),0),"")</f>
        <v/>
      </c>
      <c r="J6358" s="2" t="str">
        <f>IFERROR(VLOOKUP(Tableau2[[#This Row],[PR]],'Taux sortant'!$I$9:$S$167,COLUMN(),0),"")</f>
        <v/>
      </c>
      <c r="K6358" s="2" t="str">
        <f>IFERROR(VLOOKUP(Tableau2[[#This Row],[PR]],'Taux sortant'!$I$9:$S$167,COLUMN(),0),"")</f>
        <v/>
      </c>
      <c r="L6358" s="2" t="str">
        <f>IFERROR(VLOOKUP(Tableau2[[#This Row],[PR]],'Taux sortant'!$I$9:$S$167,COLUMN(),0),"")</f>
        <v/>
      </c>
    </row>
    <row r="6359" spans="1:12" x14ac:dyDescent="0.3">
      <c r="A6359" s="1" t="s">
        <v>6476</v>
      </c>
      <c r="B6359" s="1" t="s">
        <v>5816</v>
      </c>
      <c r="C6359" s="2" t="str">
        <f>IFERROR(VLOOKUP(Tableau2[[#This Row],[PR]],'Taux sortant'!$I$9:$S$167,COLUMN(),0),"")</f>
        <v/>
      </c>
      <c r="D6359" s="2" t="str">
        <f>IFERROR(VLOOKUP(Tableau2[[#This Row],[PR]],'Taux sortant'!$I$9:$S$167,COLUMN(),0),"")</f>
        <v/>
      </c>
      <c r="E6359" s="2" t="str">
        <f>IFERROR(VLOOKUP(Tableau2[[#This Row],[PR]],'Taux sortant'!$I$9:$S$167,COLUMN(),0),"")</f>
        <v/>
      </c>
      <c r="F6359" s="2" t="str">
        <f>IFERROR(VLOOKUP(Tableau2[[#This Row],[PR]],'Taux sortant'!$I$9:$S$167,COLUMN(),0),"")</f>
        <v/>
      </c>
      <c r="G6359" s="2" t="str">
        <f>IFERROR(VLOOKUP(Tableau2[[#This Row],[PR]],'Taux sortant'!$I$9:$S$167,COLUMN(),0),"")</f>
        <v/>
      </c>
      <c r="H6359" s="2" t="str">
        <f>IFERROR(VLOOKUP(Tableau2[[#This Row],[PR]],'Taux sortant'!$I$9:$S$167,COLUMN(),0),"")</f>
        <v/>
      </c>
      <c r="I6359" s="2" t="str">
        <f>IFERROR(VLOOKUP(Tableau2[[#This Row],[PR]],'Taux sortant'!$I$9:$S$167,COLUMN(),0),"")</f>
        <v/>
      </c>
      <c r="J6359" s="2" t="str">
        <f>IFERROR(VLOOKUP(Tableau2[[#This Row],[PR]],'Taux sortant'!$I$9:$S$167,COLUMN(),0),"")</f>
        <v/>
      </c>
      <c r="K6359" s="2" t="str">
        <f>IFERROR(VLOOKUP(Tableau2[[#This Row],[PR]],'Taux sortant'!$I$9:$S$167,COLUMN(),0),"")</f>
        <v/>
      </c>
      <c r="L6359" s="2" t="str">
        <f>IFERROR(VLOOKUP(Tableau2[[#This Row],[PR]],'Taux sortant'!$I$9:$S$167,COLUMN(),0),"")</f>
        <v/>
      </c>
    </row>
    <row r="6360" spans="1:12" x14ac:dyDescent="0.3">
      <c r="A6360" s="1" t="s">
        <v>5720</v>
      </c>
      <c r="B6360" s="1" t="s">
        <v>5349</v>
      </c>
      <c r="C6360" s="2" t="str">
        <f>IFERROR(VLOOKUP(Tableau2[[#This Row],[PR]],'Taux sortant'!$I$9:$S$167,COLUMN(),0),"")</f>
        <v/>
      </c>
      <c r="D6360" s="2" t="str">
        <f>IFERROR(VLOOKUP(Tableau2[[#This Row],[PR]],'Taux sortant'!$I$9:$S$167,COLUMN(),0),"")</f>
        <v/>
      </c>
      <c r="E6360" s="2" t="str">
        <f>IFERROR(VLOOKUP(Tableau2[[#This Row],[PR]],'Taux sortant'!$I$9:$S$167,COLUMN(),0),"")</f>
        <v/>
      </c>
      <c r="F6360" s="2" t="str">
        <f>IFERROR(VLOOKUP(Tableau2[[#This Row],[PR]],'Taux sortant'!$I$9:$S$167,COLUMN(),0),"")</f>
        <v/>
      </c>
      <c r="G6360" s="2" t="str">
        <f>IFERROR(VLOOKUP(Tableau2[[#This Row],[PR]],'Taux sortant'!$I$9:$S$167,COLUMN(),0),"")</f>
        <v/>
      </c>
      <c r="H6360" s="2" t="str">
        <f>IFERROR(VLOOKUP(Tableau2[[#This Row],[PR]],'Taux sortant'!$I$9:$S$167,COLUMN(),0),"")</f>
        <v/>
      </c>
      <c r="I6360" s="2" t="str">
        <f>IFERROR(VLOOKUP(Tableau2[[#This Row],[PR]],'Taux sortant'!$I$9:$S$167,COLUMN(),0),"")</f>
        <v/>
      </c>
      <c r="J6360" s="2" t="str">
        <f>IFERROR(VLOOKUP(Tableau2[[#This Row],[PR]],'Taux sortant'!$I$9:$S$167,COLUMN(),0),"")</f>
        <v/>
      </c>
      <c r="K6360" s="2" t="str">
        <f>IFERROR(VLOOKUP(Tableau2[[#This Row],[PR]],'Taux sortant'!$I$9:$S$167,COLUMN(),0),"")</f>
        <v/>
      </c>
      <c r="L6360" s="2" t="str">
        <f>IFERROR(VLOOKUP(Tableau2[[#This Row],[PR]],'Taux sortant'!$I$9:$S$167,COLUMN(),0),"")</f>
        <v/>
      </c>
    </row>
    <row r="6361" spans="1:12" x14ac:dyDescent="0.3">
      <c r="A6361" s="1" t="s">
        <v>5101</v>
      </c>
      <c r="B6361" s="1" t="s">
        <v>87</v>
      </c>
      <c r="C6361" s="2">
        <f>IFERROR(VLOOKUP(Tableau2[[#This Row],[PR]],'Taux sortant'!$I$9:$S$167,COLUMN(),0),"")</f>
        <v>18.79</v>
      </c>
      <c r="D6361" s="2">
        <f>IFERROR(VLOOKUP(Tableau2[[#This Row],[PR]],'Taux sortant'!$I$9:$S$167,COLUMN(),0),"")</f>
        <v>15.99</v>
      </c>
      <c r="E6361" s="2">
        <f>IFERROR(VLOOKUP(Tableau2[[#This Row],[PR]],'Taux sortant'!$I$9:$S$167,COLUMN(),0),"")</f>
        <v>12.7</v>
      </c>
      <c r="F6361" s="2">
        <f>IFERROR(VLOOKUP(Tableau2[[#This Row],[PR]],'Taux sortant'!$I$9:$S$167,COLUMN(),0),"")</f>
        <v>11.07</v>
      </c>
      <c r="G6361" s="2">
        <f>IFERROR(VLOOKUP(Tableau2[[#This Row],[PR]],'Taux sortant'!$I$9:$S$167,COLUMN(),0),"")</f>
        <v>9.52</v>
      </c>
      <c r="H6361" s="2">
        <f>IFERROR(VLOOKUP(Tableau2[[#This Row],[PR]],'Taux sortant'!$I$9:$S$167,COLUMN(),0),"")</f>
        <v>8.1</v>
      </c>
      <c r="I6361" s="2">
        <f>IFERROR(VLOOKUP(Tableau2[[#This Row],[PR]],'Taux sortant'!$I$9:$S$167,COLUMN(),0),"")</f>
        <v>6.92</v>
      </c>
      <c r="J6361" s="2">
        <f>IFERROR(VLOOKUP(Tableau2[[#This Row],[PR]],'Taux sortant'!$I$9:$S$167,COLUMN(),0),"")</f>
        <v>0</v>
      </c>
      <c r="K6361" s="2">
        <f>IFERROR(VLOOKUP(Tableau2[[#This Row],[PR]],'Taux sortant'!$I$9:$S$167,COLUMN(),0),"")</f>
        <v>0</v>
      </c>
      <c r="L6361" s="2" t="str">
        <f>IFERROR(VLOOKUP(Tableau2[[#This Row],[PR]],'Taux sortant'!$I$9:$S$167,COLUMN(),0),"")</f>
        <v/>
      </c>
    </row>
    <row r="6362" spans="1:12" x14ac:dyDescent="0.3">
      <c r="A6362" s="1" t="s">
        <v>5104</v>
      </c>
      <c r="B6362" s="1" t="s">
        <v>4147</v>
      </c>
      <c r="C6362" s="2">
        <f>IFERROR(VLOOKUP(Tableau2[[#This Row],[PR]],'Taux sortant'!$I$9:$S$167,COLUMN(),0),"")</f>
        <v>16.62</v>
      </c>
      <c r="D6362" s="2">
        <f>IFERROR(VLOOKUP(Tableau2[[#This Row],[PR]],'Taux sortant'!$I$9:$S$167,COLUMN(),0),"")</f>
        <v>14.01</v>
      </c>
      <c r="E6362" s="2">
        <f>IFERROR(VLOOKUP(Tableau2[[#This Row],[PR]],'Taux sortant'!$I$9:$S$167,COLUMN(),0),"")</f>
        <v>10.98</v>
      </c>
      <c r="F6362" s="2">
        <f>IFERROR(VLOOKUP(Tableau2[[#This Row],[PR]],'Taux sortant'!$I$9:$S$167,COLUMN(),0),"")</f>
        <v>9.49</v>
      </c>
      <c r="G6362" s="2">
        <f>IFERROR(VLOOKUP(Tableau2[[#This Row],[PR]],'Taux sortant'!$I$9:$S$167,COLUMN(),0),"")</f>
        <v>8.1199999999999992</v>
      </c>
      <c r="H6362" s="2">
        <f>IFERROR(VLOOKUP(Tableau2[[#This Row],[PR]],'Taux sortant'!$I$9:$S$167,COLUMN(),0),"")</f>
        <v>6.99</v>
      </c>
      <c r="I6362" s="2">
        <f>IFERROR(VLOOKUP(Tableau2[[#This Row],[PR]],'Taux sortant'!$I$9:$S$167,COLUMN(),0),"")</f>
        <v>6.03</v>
      </c>
      <c r="J6362" s="2">
        <f>IFERROR(VLOOKUP(Tableau2[[#This Row],[PR]],'Taux sortant'!$I$9:$S$167,COLUMN(),0),"")</f>
        <v>2466.4499999999998</v>
      </c>
      <c r="K6362" s="2">
        <f>IFERROR(VLOOKUP(Tableau2[[#This Row],[PR]],'Taux sortant'!$I$9:$S$167,COLUMN(),0),"")</f>
        <v>0</v>
      </c>
      <c r="L6362" s="2" t="str">
        <f>IFERROR(VLOOKUP(Tableau2[[#This Row],[PR]],'Taux sortant'!$I$9:$S$167,COLUMN(),0),"")</f>
        <v/>
      </c>
    </row>
    <row r="6363" spans="1:12" x14ac:dyDescent="0.3">
      <c r="A6363" s="1" t="s">
        <v>1156</v>
      </c>
      <c r="B6363" s="1" t="s">
        <v>15</v>
      </c>
      <c r="C6363" s="2">
        <f>IFERROR(VLOOKUP(Tableau2[[#This Row],[PR]],'Taux sortant'!$I$9:$S$167,COLUMN(),0),"")</f>
        <v>12.05</v>
      </c>
      <c r="D6363" s="2">
        <f>IFERROR(VLOOKUP(Tableau2[[#This Row],[PR]],'Taux sortant'!$I$9:$S$167,COLUMN(),0),"")</f>
        <v>9.57</v>
      </c>
      <c r="E6363" s="2">
        <f>IFERROR(VLOOKUP(Tableau2[[#This Row],[PR]],'Taux sortant'!$I$9:$S$167,COLUMN(),0),"")</f>
        <v>6.79</v>
      </c>
      <c r="F6363" s="2">
        <f>IFERROR(VLOOKUP(Tableau2[[#This Row],[PR]],'Taux sortant'!$I$9:$S$167,COLUMN(),0),"")</f>
        <v>5.47</v>
      </c>
      <c r="G6363" s="2">
        <f>IFERROR(VLOOKUP(Tableau2[[#This Row],[PR]],'Taux sortant'!$I$9:$S$167,COLUMN(),0),"")</f>
        <v>4.49</v>
      </c>
      <c r="H6363" s="2">
        <f>IFERROR(VLOOKUP(Tableau2[[#This Row],[PR]],'Taux sortant'!$I$9:$S$167,COLUMN(),0),"")</f>
        <v>3.66</v>
      </c>
      <c r="I6363" s="2">
        <f>IFERROR(VLOOKUP(Tableau2[[#This Row],[PR]],'Taux sortant'!$I$9:$S$167,COLUMN(),0),"")</f>
        <v>3.12</v>
      </c>
      <c r="J6363" s="2">
        <f>IFERROR(VLOOKUP(Tableau2[[#This Row],[PR]],'Taux sortant'!$I$9:$S$167,COLUMN(),0),"")</f>
        <v>0</v>
      </c>
      <c r="K6363" s="2">
        <f>IFERROR(VLOOKUP(Tableau2[[#This Row],[PR]],'Taux sortant'!$I$9:$S$167,COLUMN(),0),"")</f>
        <v>0</v>
      </c>
      <c r="L6363" s="2" t="str">
        <f>IFERROR(VLOOKUP(Tableau2[[#This Row],[PR]],'Taux sortant'!$I$9:$S$167,COLUMN(),0),"")</f>
        <v/>
      </c>
    </row>
    <row r="6364" spans="1:12" x14ac:dyDescent="0.3">
      <c r="A6364" s="1" t="s">
        <v>5107</v>
      </c>
      <c r="B6364" s="1" t="s">
        <v>5820</v>
      </c>
      <c r="C6364" s="2" t="str">
        <f>IFERROR(VLOOKUP(Tableau2[[#This Row],[PR]],'Taux sortant'!$I$9:$S$167,COLUMN(),0),"")</f>
        <v/>
      </c>
      <c r="D6364" s="2" t="str">
        <f>IFERROR(VLOOKUP(Tableau2[[#This Row],[PR]],'Taux sortant'!$I$9:$S$167,COLUMN(),0),"")</f>
        <v/>
      </c>
      <c r="E6364" s="2" t="str">
        <f>IFERROR(VLOOKUP(Tableau2[[#This Row],[PR]],'Taux sortant'!$I$9:$S$167,COLUMN(),0),"")</f>
        <v/>
      </c>
      <c r="F6364" s="2" t="str">
        <f>IFERROR(VLOOKUP(Tableau2[[#This Row],[PR]],'Taux sortant'!$I$9:$S$167,COLUMN(),0),"")</f>
        <v/>
      </c>
      <c r="G6364" s="2" t="str">
        <f>IFERROR(VLOOKUP(Tableau2[[#This Row],[PR]],'Taux sortant'!$I$9:$S$167,COLUMN(),0),"")</f>
        <v/>
      </c>
      <c r="H6364" s="2" t="str">
        <f>IFERROR(VLOOKUP(Tableau2[[#This Row],[PR]],'Taux sortant'!$I$9:$S$167,COLUMN(),0),"")</f>
        <v/>
      </c>
      <c r="I6364" s="2" t="str">
        <f>IFERROR(VLOOKUP(Tableau2[[#This Row],[PR]],'Taux sortant'!$I$9:$S$167,COLUMN(),0),"")</f>
        <v/>
      </c>
      <c r="J6364" s="2" t="str">
        <f>IFERROR(VLOOKUP(Tableau2[[#This Row],[PR]],'Taux sortant'!$I$9:$S$167,COLUMN(),0),"")</f>
        <v/>
      </c>
      <c r="K6364" s="2" t="str">
        <f>IFERROR(VLOOKUP(Tableau2[[#This Row],[PR]],'Taux sortant'!$I$9:$S$167,COLUMN(),0),"")</f>
        <v/>
      </c>
      <c r="L6364" s="2" t="str">
        <f>IFERROR(VLOOKUP(Tableau2[[#This Row],[PR]],'Taux sortant'!$I$9:$S$167,COLUMN(),0),"")</f>
        <v/>
      </c>
    </row>
    <row r="6365" spans="1:12" x14ac:dyDescent="0.3">
      <c r="A6365" s="1" t="s">
        <v>5107</v>
      </c>
      <c r="B6365" s="1" t="s">
        <v>4132</v>
      </c>
      <c r="C6365" s="2">
        <f>IFERROR(VLOOKUP(Tableau2[[#This Row],[PR]],'Taux sortant'!$I$9:$S$167,COLUMN(),0),"")</f>
        <v>20.079999999999998</v>
      </c>
      <c r="D6365" s="2">
        <f>IFERROR(VLOOKUP(Tableau2[[#This Row],[PR]],'Taux sortant'!$I$9:$S$167,COLUMN(),0),"")</f>
        <v>17.18</v>
      </c>
      <c r="E6365" s="2">
        <f>IFERROR(VLOOKUP(Tableau2[[#This Row],[PR]],'Taux sortant'!$I$9:$S$167,COLUMN(),0),"")</f>
        <v>13.8</v>
      </c>
      <c r="F6365" s="2">
        <f>IFERROR(VLOOKUP(Tableau2[[#This Row],[PR]],'Taux sortant'!$I$9:$S$167,COLUMN(),0),"")</f>
        <v>12.12</v>
      </c>
      <c r="G6365" s="2">
        <f>IFERROR(VLOOKUP(Tableau2[[#This Row],[PR]],'Taux sortant'!$I$9:$S$167,COLUMN(),0),"")</f>
        <v>10.5</v>
      </c>
      <c r="H6365" s="2">
        <f>IFERROR(VLOOKUP(Tableau2[[#This Row],[PR]],'Taux sortant'!$I$9:$S$167,COLUMN(),0),"")</f>
        <v>9.0500000000000007</v>
      </c>
      <c r="I6365" s="2">
        <f>IFERROR(VLOOKUP(Tableau2[[#This Row],[PR]],'Taux sortant'!$I$9:$S$167,COLUMN(),0),"")</f>
        <v>7.85</v>
      </c>
      <c r="J6365" s="2">
        <f>IFERROR(VLOOKUP(Tableau2[[#This Row],[PR]],'Taux sortant'!$I$9:$S$167,COLUMN(),0),"")</f>
        <v>0</v>
      </c>
      <c r="K6365" s="2">
        <f>IFERROR(VLOOKUP(Tableau2[[#This Row],[PR]],'Taux sortant'!$I$9:$S$167,COLUMN(),0),"")</f>
        <v>0</v>
      </c>
      <c r="L6365" s="2" t="str">
        <f>IFERROR(VLOOKUP(Tableau2[[#This Row],[PR]],'Taux sortant'!$I$9:$S$167,COLUMN(),0),"")</f>
        <v/>
      </c>
    </row>
    <row r="6366" spans="1:12" x14ac:dyDescent="0.3">
      <c r="A6366" s="1" t="s">
        <v>6477</v>
      </c>
      <c r="B6366" s="1" t="s">
        <v>5816</v>
      </c>
      <c r="C6366" s="2" t="str">
        <f>IFERROR(VLOOKUP(Tableau2[[#This Row],[PR]],'Taux sortant'!$I$9:$S$167,COLUMN(),0),"")</f>
        <v/>
      </c>
      <c r="D6366" s="2" t="str">
        <f>IFERROR(VLOOKUP(Tableau2[[#This Row],[PR]],'Taux sortant'!$I$9:$S$167,COLUMN(),0),"")</f>
        <v/>
      </c>
      <c r="E6366" s="2" t="str">
        <f>IFERROR(VLOOKUP(Tableau2[[#This Row],[PR]],'Taux sortant'!$I$9:$S$167,COLUMN(),0),"")</f>
        <v/>
      </c>
      <c r="F6366" s="2" t="str">
        <f>IFERROR(VLOOKUP(Tableau2[[#This Row],[PR]],'Taux sortant'!$I$9:$S$167,COLUMN(),0),"")</f>
        <v/>
      </c>
      <c r="G6366" s="2" t="str">
        <f>IFERROR(VLOOKUP(Tableau2[[#This Row],[PR]],'Taux sortant'!$I$9:$S$167,COLUMN(),0),"")</f>
        <v/>
      </c>
      <c r="H6366" s="2" t="str">
        <f>IFERROR(VLOOKUP(Tableau2[[#This Row],[PR]],'Taux sortant'!$I$9:$S$167,COLUMN(),0),"")</f>
        <v/>
      </c>
      <c r="I6366" s="2" t="str">
        <f>IFERROR(VLOOKUP(Tableau2[[#This Row],[PR]],'Taux sortant'!$I$9:$S$167,COLUMN(),0),"")</f>
        <v/>
      </c>
      <c r="J6366" s="2" t="str">
        <f>IFERROR(VLOOKUP(Tableau2[[#This Row],[PR]],'Taux sortant'!$I$9:$S$167,COLUMN(),0),"")</f>
        <v/>
      </c>
      <c r="K6366" s="2" t="str">
        <f>IFERROR(VLOOKUP(Tableau2[[#This Row],[PR]],'Taux sortant'!$I$9:$S$167,COLUMN(),0),"")</f>
        <v/>
      </c>
      <c r="L6366" s="2" t="str">
        <f>IFERROR(VLOOKUP(Tableau2[[#This Row],[PR]],'Taux sortant'!$I$9:$S$167,COLUMN(),0),"")</f>
        <v/>
      </c>
    </row>
    <row r="6367" spans="1:12" x14ac:dyDescent="0.3">
      <c r="A6367" s="1" t="s">
        <v>5109</v>
      </c>
      <c r="B6367" s="1" t="s">
        <v>4132</v>
      </c>
      <c r="C6367" s="2">
        <f>IFERROR(VLOOKUP(Tableau2[[#This Row],[PR]],'Taux sortant'!$I$9:$S$167,COLUMN(),0),"")</f>
        <v>20.079999999999998</v>
      </c>
      <c r="D6367" s="2">
        <f>IFERROR(VLOOKUP(Tableau2[[#This Row],[PR]],'Taux sortant'!$I$9:$S$167,COLUMN(),0),"")</f>
        <v>17.18</v>
      </c>
      <c r="E6367" s="2">
        <f>IFERROR(VLOOKUP(Tableau2[[#This Row],[PR]],'Taux sortant'!$I$9:$S$167,COLUMN(),0),"")</f>
        <v>13.8</v>
      </c>
      <c r="F6367" s="2">
        <f>IFERROR(VLOOKUP(Tableau2[[#This Row],[PR]],'Taux sortant'!$I$9:$S$167,COLUMN(),0),"")</f>
        <v>12.12</v>
      </c>
      <c r="G6367" s="2">
        <f>IFERROR(VLOOKUP(Tableau2[[#This Row],[PR]],'Taux sortant'!$I$9:$S$167,COLUMN(),0),"")</f>
        <v>10.5</v>
      </c>
      <c r="H6367" s="2">
        <f>IFERROR(VLOOKUP(Tableau2[[#This Row],[PR]],'Taux sortant'!$I$9:$S$167,COLUMN(),0),"")</f>
        <v>9.0500000000000007</v>
      </c>
      <c r="I6367" s="2">
        <f>IFERROR(VLOOKUP(Tableau2[[#This Row],[PR]],'Taux sortant'!$I$9:$S$167,COLUMN(),0),"")</f>
        <v>7.85</v>
      </c>
      <c r="J6367" s="2">
        <f>IFERROR(VLOOKUP(Tableau2[[#This Row],[PR]],'Taux sortant'!$I$9:$S$167,COLUMN(),0),"")</f>
        <v>0</v>
      </c>
      <c r="K6367" s="2">
        <f>IFERROR(VLOOKUP(Tableau2[[#This Row],[PR]],'Taux sortant'!$I$9:$S$167,COLUMN(),0),"")</f>
        <v>0</v>
      </c>
      <c r="L6367" s="2" t="str">
        <f>IFERROR(VLOOKUP(Tableau2[[#This Row],[PR]],'Taux sortant'!$I$9:$S$167,COLUMN(),0),"")</f>
        <v/>
      </c>
    </row>
    <row r="6368" spans="1:12" x14ac:dyDescent="0.3">
      <c r="A6368" s="1" t="s">
        <v>1159</v>
      </c>
      <c r="B6368" s="1" t="s">
        <v>41</v>
      </c>
      <c r="C6368" s="2">
        <f>IFERROR(VLOOKUP(Tableau2[[#This Row],[PR]],'Taux sortant'!$I$9:$S$167,COLUMN(),0),"")</f>
        <v>49.81</v>
      </c>
      <c r="D6368" s="2">
        <f>IFERROR(VLOOKUP(Tableau2[[#This Row],[PR]],'Taux sortant'!$I$9:$S$167,COLUMN(),0),"")</f>
        <v>45.27</v>
      </c>
      <c r="E6368" s="2">
        <f>IFERROR(VLOOKUP(Tableau2[[#This Row],[PR]],'Taux sortant'!$I$9:$S$167,COLUMN(),0),"")</f>
        <v>34.64</v>
      </c>
      <c r="F6368" s="2">
        <f>IFERROR(VLOOKUP(Tableau2[[#This Row],[PR]],'Taux sortant'!$I$9:$S$167,COLUMN(),0),"")</f>
        <v>29.4</v>
      </c>
      <c r="G6368" s="2">
        <f>IFERROR(VLOOKUP(Tableau2[[#This Row],[PR]],'Taux sortant'!$I$9:$S$167,COLUMN(),0),"")</f>
        <v>24.47</v>
      </c>
      <c r="H6368" s="2">
        <f>IFERROR(VLOOKUP(Tableau2[[#This Row],[PR]],'Taux sortant'!$I$9:$S$167,COLUMN(),0),"")</f>
        <v>15.63</v>
      </c>
      <c r="I6368" s="2">
        <f>IFERROR(VLOOKUP(Tableau2[[#This Row],[PR]],'Taux sortant'!$I$9:$S$167,COLUMN(),0),"")</f>
        <v>14.81</v>
      </c>
      <c r="J6368" s="2">
        <f>IFERROR(VLOOKUP(Tableau2[[#This Row],[PR]],'Taux sortant'!$I$9:$S$167,COLUMN(),0),"")</f>
        <v>0</v>
      </c>
      <c r="K6368" s="2">
        <f>IFERROR(VLOOKUP(Tableau2[[#This Row],[PR]],'Taux sortant'!$I$9:$S$167,COLUMN(),0),"")</f>
        <v>0</v>
      </c>
      <c r="L6368" s="2" t="str">
        <f>IFERROR(VLOOKUP(Tableau2[[#This Row],[PR]],'Taux sortant'!$I$9:$S$167,COLUMN(),0),"")</f>
        <v/>
      </c>
    </row>
    <row r="6369" spans="1:12" x14ac:dyDescent="0.3">
      <c r="A6369" s="1" t="s">
        <v>3052</v>
      </c>
      <c r="B6369" s="1" t="s">
        <v>1547</v>
      </c>
      <c r="C6369" s="2">
        <f>IFERROR(VLOOKUP(Tableau2[[#This Row],[PR]],'Taux sortant'!$I$9:$S$167,COLUMN(),0),"")</f>
        <v>8.85</v>
      </c>
      <c r="D6369" s="2">
        <f>IFERROR(VLOOKUP(Tableau2[[#This Row],[PR]],'Taux sortant'!$I$9:$S$167,COLUMN(),0),"")</f>
        <v>6.89</v>
      </c>
      <c r="E6369" s="2">
        <f>IFERROR(VLOOKUP(Tableau2[[#This Row],[PR]],'Taux sortant'!$I$9:$S$167,COLUMN(),0),"")</f>
        <v>4.7</v>
      </c>
      <c r="F6369" s="2">
        <f>IFERROR(VLOOKUP(Tableau2[[#This Row],[PR]],'Taux sortant'!$I$9:$S$167,COLUMN(),0),"")</f>
        <v>3.63</v>
      </c>
      <c r="G6369" s="2">
        <f>IFERROR(VLOOKUP(Tableau2[[#This Row],[PR]],'Taux sortant'!$I$9:$S$167,COLUMN(),0),"")</f>
        <v>2.93</v>
      </c>
      <c r="H6369" s="2">
        <f>IFERROR(VLOOKUP(Tableau2[[#This Row],[PR]],'Taux sortant'!$I$9:$S$167,COLUMN(),0),"")</f>
        <v>2.4900000000000002</v>
      </c>
      <c r="I6369" s="2">
        <f>IFERROR(VLOOKUP(Tableau2[[#This Row],[PR]],'Taux sortant'!$I$9:$S$167,COLUMN(),0),"")</f>
        <v>2.21</v>
      </c>
      <c r="J6369" s="2">
        <f>IFERROR(VLOOKUP(Tableau2[[#This Row],[PR]],'Taux sortant'!$I$9:$S$167,COLUMN(),0),"")</f>
        <v>0</v>
      </c>
      <c r="K6369" s="2">
        <f>IFERROR(VLOOKUP(Tableau2[[#This Row],[PR]],'Taux sortant'!$I$9:$S$167,COLUMN(),0),"")</f>
        <v>0</v>
      </c>
      <c r="L6369" s="2" t="str">
        <f>IFERROR(VLOOKUP(Tableau2[[#This Row],[PR]],'Taux sortant'!$I$9:$S$167,COLUMN(),0),"")</f>
        <v/>
      </c>
    </row>
    <row r="6370" spans="1:12" x14ac:dyDescent="0.3">
      <c r="A6370" s="1" t="s">
        <v>5111</v>
      </c>
      <c r="B6370" s="1" t="s">
        <v>4140</v>
      </c>
      <c r="C6370" s="2" t="str">
        <f>IFERROR(VLOOKUP(Tableau2[[#This Row],[PR]],'Taux sortant'!$I$9:$S$167,COLUMN(),0),"")</f>
        <v/>
      </c>
      <c r="D6370" s="2" t="str">
        <f>IFERROR(VLOOKUP(Tableau2[[#This Row],[PR]],'Taux sortant'!$I$9:$S$167,COLUMN(),0),"")</f>
        <v/>
      </c>
      <c r="E6370" s="2" t="str">
        <f>IFERROR(VLOOKUP(Tableau2[[#This Row],[PR]],'Taux sortant'!$I$9:$S$167,COLUMN(),0),"")</f>
        <v/>
      </c>
      <c r="F6370" s="2" t="str">
        <f>IFERROR(VLOOKUP(Tableau2[[#This Row],[PR]],'Taux sortant'!$I$9:$S$167,COLUMN(),0),"")</f>
        <v/>
      </c>
      <c r="G6370" s="2" t="str">
        <f>IFERROR(VLOOKUP(Tableau2[[#This Row],[PR]],'Taux sortant'!$I$9:$S$167,COLUMN(),0),"")</f>
        <v/>
      </c>
      <c r="H6370" s="2" t="str">
        <f>IFERROR(VLOOKUP(Tableau2[[#This Row],[PR]],'Taux sortant'!$I$9:$S$167,COLUMN(),0),"")</f>
        <v/>
      </c>
      <c r="I6370" s="2" t="str">
        <f>IFERROR(VLOOKUP(Tableau2[[#This Row],[PR]],'Taux sortant'!$I$9:$S$167,COLUMN(),0),"")</f>
        <v/>
      </c>
      <c r="J6370" s="2" t="str">
        <f>IFERROR(VLOOKUP(Tableau2[[#This Row],[PR]],'Taux sortant'!$I$9:$S$167,COLUMN(),0),"")</f>
        <v/>
      </c>
      <c r="K6370" s="2" t="str">
        <f>IFERROR(VLOOKUP(Tableau2[[#This Row],[PR]],'Taux sortant'!$I$9:$S$167,COLUMN(),0),"")</f>
        <v/>
      </c>
      <c r="L6370" s="2" t="str">
        <f>IFERROR(VLOOKUP(Tableau2[[#This Row],[PR]],'Taux sortant'!$I$9:$S$167,COLUMN(),0),"")</f>
        <v/>
      </c>
    </row>
    <row r="6371" spans="1:12" x14ac:dyDescent="0.3">
      <c r="A6371" s="1" t="s">
        <v>3053</v>
      </c>
      <c r="B6371" s="1" t="s">
        <v>1547</v>
      </c>
      <c r="C6371" s="2">
        <f>IFERROR(VLOOKUP(Tableau2[[#This Row],[PR]],'Taux sortant'!$I$9:$S$167,COLUMN(),0),"")</f>
        <v>8.85</v>
      </c>
      <c r="D6371" s="2">
        <f>IFERROR(VLOOKUP(Tableau2[[#This Row],[PR]],'Taux sortant'!$I$9:$S$167,COLUMN(),0),"")</f>
        <v>6.89</v>
      </c>
      <c r="E6371" s="2">
        <f>IFERROR(VLOOKUP(Tableau2[[#This Row],[PR]],'Taux sortant'!$I$9:$S$167,COLUMN(),0),"")</f>
        <v>4.7</v>
      </c>
      <c r="F6371" s="2">
        <f>IFERROR(VLOOKUP(Tableau2[[#This Row],[PR]],'Taux sortant'!$I$9:$S$167,COLUMN(),0),"")</f>
        <v>3.63</v>
      </c>
      <c r="G6371" s="2">
        <f>IFERROR(VLOOKUP(Tableau2[[#This Row],[PR]],'Taux sortant'!$I$9:$S$167,COLUMN(),0),"")</f>
        <v>2.93</v>
      </c>
      <c r="H6371" s="2">
        <f>IFERROR(VLOOKUP(Tableau2[[#This Row],[PR]],'Taux sortant'!$I$9:$S$167,COLUMN(),0),"")</f>
        <v>2.4900000000000002</v>
      </c>
      <c r="I6371" s="2">
        <f>IFERROR(VLOOKUP(Tableau2[[#This Row],[PR]],'Taux sortant'!$I$9:$S$167,COLUMN(),0),"")</f>
        <v>2.21</v>
      </c>
      <c r="J6371" s="2">
        <f>IFERROR(VLOOKUP(Tableau2[[#This Row],[PR]],'Taux sortant'!$I$9:$S$167,COLUMN(),0),"")</f>
        <v>0</v>
      </c>
      <c r="K6371" s="2">
        <f>IFERROR(VLOOKUP(Tableau2[[#This Row],[PR]],'Taux sortant'!$I$9:$S$167,COLUMN(),0),"")</f>
        <v>0</v>
      </c>
      <c r="L6371" s="2" t="str">
        <f>IFERROR(VLOOKUP(Tableau2[[#This Row],[PR]],'Taux sortant'!$I$9:$S$167,COLUMN(),0),"")</f>
        <v/>
      </c>
    </row>
    <row r="6372" spans="1:12" x14ac:dyDescent="0.3">
      <c r="A6372" s="1" t="s">
        <v>6478</v>
      </c>
      <c r="B6372" s="1" t="s">
        <v>5832</v>
      </c>
      <c r="C6372" s="2">
        <f>IFERROR(VLOOKUP(Tableau2[[#This Row],[PR]],'Taux sortant'!$I$9:$S$167,COLUMN(),0),"")</f>
        <v>31.17</v>
      </c>
      <c r="D6372" s="2">
        <f>IFERROR(VLOOKUP(Tableau2[[#This Row],[PR]],'Taux sortant'!$I$9:$S$167,COLUMN(),0),"")</f>
        <v>27.9</v>
      </c>
      <c r="E6372" s="2">
        <f>IFERROR(VLOOKUP(Tableau2[[#This Row],[PR]],'Taux sortant'!$I$9:$S$167,COLUMN(),0),"")</f>
        <v>24.1</v>
      </c>
      <c r="F6372" s="2">
        <f>IFERROR(VLOOKUP(Tableau2[[#This Row],[PR]],'Taux sortant'!$I$9:$S$167,COLUMN(),0),"")</f>
        <v>22.18</v>
      </c>
      <c r="G6372" s="2">
        <f>IFERROR(VLOOKUP(Tableau2[[#This Row],[PR]],'Taux sortant'!$I$9:$S$167,COLUMN(),0),"")</f>
        <v>19.97</v>
      </c>
      <c r="H6372" s="2">
        <f>IFERROR(VLOOKUP(Tableau2[[#This Row],[PR]],'Taux sortant'!$I$9:$S$167,COLUMN(),0),"")</f>
        <v>17.98</v>
      </c>
      <c r="I6372" s="2">
        <f>IFERROR(VLOOKUP(Tableau2[[#This Row],[PR]],'Taux sortant'!$I$9:$S$167,COLUMN(),0),"")</f>
        <v>16.45</v>
      </c>
      <c r="J6372" s="2">
        <f>IFERROR(VLOOKUP(Tableau2[[#This Row],[PR]],'Taux sortant'!$I$9:$S$167,COLUMN(),0),"")</f>
        <v>0</v>
      </c>
      <c r="K6372" s="2">
        <f>IFERROR(VLOOKUP(Tableau2[[#This Row],[PR]],'Taux sortant'!$I$9:$S$167,COLUMN(),0),"")</f>
        <v>0</v>
      </c>
      <c r="L6372" s="2" t="str">
        <f>IFERROR(VLOOKUP(Tableau2[[#This Row],[PR]],'Taux sortant'!$I$9:$S$167,COLUMN(),0),"")</f>
        <v/>
      </c>
    </row>
    <row r="6373" spans="1:12" x14ac:dyDescent="0.3">
      <c r="A6373" s="1" t="s">
        <v>6479</v>
      </c>
      <c r="B6373" s="1" t="s">
        <v>5844</v>
      </c>
      <c r="C6373" s="2" t="str">
        <f>IFERROR(VLOOKUP(Tableau2[[#This Row],[PR]],'Taux sortant'!$I$9:$S$167,COLUMN(),0),"")</f>
        <v/>
      </c>
      <c r="D6373" s="2" t="str">
        <f>IFERROR(VLOOKUP(Tableau2[[#This Row],[PR]],'Taux sortant'!$I$9:$S$167,COLUMN(),0),"")</f>
        <v/>
      </c>
      <c r="E6373" s="2" t="str">
        <f>IFERROR(VLOOKUP(Tableau2[[#This Row],[PR]],'Taux sortant'!$I$9:$S$167,COLUMN(),0),"")</f>
        <v/>
      </c>
      <c r="F6373" s="2" t="str">
        <f>IFERROR(VLOOKUP(Tableau2[[#This Row],[PR]],'Taux sortant'!$I$9:$S$167,COLUMN(),0),"")</f>
        <v/>
      </c>
      <c r="G6373" s="2" t="str">
        <f>IFERROR(VLOOKUP(Tableau2[[#This Row],[PR]],'Taux sortant'!$I$9:$S$167,COLUMN(),0),"")</f>
        <v/>
      </c>
      <c r="H6373" s="2" t="str">
        <f>IFERROR(VLOOKUP(Tableau2[[#This Row],[PR]],'Taux sortant'!$I$9:$S$167,COLUMN(),0),"")</f>
        <v/>
      </c>
      <c r="I6373" s="2" t="str">
        <f>IFERROR(VLOOKUP(Tableau2[[#This Row],[PR]],'Taux sortant'!$I$9:$S$167,COLUMN(),0),"")</f>
        <v/>
      </c>
      <c r="J6373" s="2" t="str">
        <f>IFERROR(VLOOKUP(Tableau2[[#This Row],[PR]],'Taux sortant'!$I$9:$S$167,COLUMN(),0),"")</f>
        <v/>
      </c>
      <c r="K6373" s="2" t="str">
        <f>IFERROR(VLOOKUP(Tableau2[[#This Row],[PR]],'Taux sortant'!$I$9:$S$167,COLUMN(),0),"")</f>
        <v/>
      </c>
      <c r="L6373" s="2" t="str">
        <f>IFERROR(VLOOKUP(Tableau2[[#This Row],[PR]],'Taux sortant'!$I$9:$S$167,COLUMN(),0),"")</f>
        <v/>
      </c>
    </row>
    <row r="6374" spans="1:12" x14ac:dyDescent="0.3">
      <c r="A6374" s="1" t="s">
        <v>3054</v>
      </c>
      <c r="B6374" s="1" t="s">
        <v>46</v>
      </c>
      <c r="C6374" s="2" t="str">
        <f>IFERROR(VLOOKUP(Tableau2[[#This Row],[PR]],'Taux sortant'!$I$9:$S$167,COLUMN(),0),"")</f>
        <v/>
      </c>
      <c r="D6374" s="2" t="str">
        <f>IFERROR(VLOOKUP(Tableau2[[#This Row],[PR]],'Taux sortant'!$I$9:$S$167,COLUMN(),0),"")</f>
        <v/>
      </c>
      <c r="E6374" s="2" t="str">
        <f>IFERROR(VLOOKUP(Tableau2[[#This Row],[PR]],'Taux sortant'!$I$9:$S$167,COLUMN(),0),"")</f>
        <v/>
      </c>
      <c r="F6374" s="2" t="str">
        <f>IFERROR(VLOOKUP(Tableau2[[#This Row],[PR]],'Taux sortant'!$I$9:$S$167,COLUMN(),0),"")</f>
        <v/>
      </c>
      <c r="G6374" s="2" t="str">
        <f>IFERROR(VLOOKUP(Tableau2[[#This Row],[PR]],'Taux sortant'!$I$9:$S$167,COLUMN(),0),"")</f>
        <v/>
      </c>
      <c r="H6374" s="2" t="str">
        <f>IFERROR(VLOOKUP(Tableau2[[#This Row],[PR]],'Taux sortant'!$I$9:$S$167,COLUMN(),0),"")</f>
        <v/>
      </c>
      <c r="I6374" s="2" t="str">
        <f>IFERROR(VLOOKUP(Tableau2[[#This Row],[PR]],'Taux sortant'!$I$9:$S$167,COLUMN(),0),"")</f>
        <v/>
      </c>
      <c r="J6374" s="2" t="str">
        <f>IFERROR(VLOOKUP(Tableau2[[#This Row],[PR]],'Taux sortant'!$I$9:$S$167,COLUMN(),0),"")</f>
        <v/>
      </c>
      <c r="K6374" s="2" t="str">
        <f>IFERROR(VLOOKUP(Tableau2[[#This Row],[PR]],'Taux sortant'!$I$9:$S$167,COLUMN(),0),"")</f>
        <v/>
      </c>
      <c r="L6374" s="2" t="str">
        <f>IFERROR(VLOOKUP(Tableau2[[#This Row],[PR]],'Taux sortant'!$I$9:$S$167,COLUMN(),0),"")</f>
        <v/>
      </c>
    </row>
    <row r="6375" spans="1:12" x14ac:dyDescent="0.3">
      <c r="A6375" s="1" t="s">
        <v>3055</v>
      </c>
      <c r="B6375" s="1" t="s">
        <v>1572</v>
      </c>
      <c r="C6375" s="2">
        <f>IFERROR(VLOOKUP(Tableau2[[#This Row],[PR]],'Taux sortant'!$I$9:$S$167,COLUMN(),0),"")</f>
        <v>11.77</v>
      </c>
      <c r="D6375" s="2">
        <f>IFERROR(VLOOKUP(Tableau2[[#This Row],[PR]],'Taux sortant'!$I$9:$S$167,COLUMN(),0),"")</f>
        <v>9.3699999999999992</v>
      </c>
      <c r="E6375" s="2">
        <f>IFERROR(VLOOKUP(Tableau2[[#This Row],[PR]],'Taux sortant'!$I$9:$S$167,COLUMN(),0),"")</f>
        <v>6.64</v>
      </c>
      <c r="F6375" s="2">
        <f>IFERROR(VLOOKUP(Tableau2[[#This Row],[PR]],'Taux sortant'!$I$9:$S$167,COLUMN(),0),"")</f>
        <v>5.36</v>
      </c>
      <c r="G6375" s="2">
        <f>IFERROR(VLOOKUP(Tableau2[[#This Row],[PR]],'Taux sortant'!$I$9:$S$167,COLUMN(),0),"")</f>
        <v>4.43</v>
      </c>
      <c r="H6375" s="2">
        <f>IFERROR(VLOOKUP(Tableau2[[#This Row],[PR]],'Taux sortant'!$I$9:$S$167,COLUMN(),0),"")</f>
        <v>3.65</v>
      </c>
      <c r="I6375" s="2">
        <f>IFERROR(VLOOKUP(Tableau2[[#This Row],[PR]],'Taux sortant'!$I$9:$S$167,COLUMN(),0),"")</f>
        <v>3.13</v>
      </c>
      <c r="J6375" s="2">
        <f>IFERROR(VLOOKUP(Tableau2[[#This Row],[PR]],'Taux sortant'!$I$9:$S$167,COLUMN(),0),"")</f>
        <v>0</v>
      </c>
      <c r="K6375" s="2">
        <f>IFERROR(VLOOKUP(Tableau2[[#This Row],[PR]],'Taux sortant'!$I$9:$S$167,COLUMN(),0),"")</f>
        <v>0</v>
      </c>
      <c r="L6375" s="2" t="str">
        <f>IFERROR(VLOOKUP(Tableau2[[#This Row],[PR]],'Taux sortant'!$I$9:$S$167,COLUMN(),0),"")</f>
        <v/>
      </c>
    </row>
    <row r="6376" spans="1:12" x14ac:dyDescent="0.3">
      <c r="A6376" s="1" t="s">
        <v>1162</v>
      </c>
      <c r="B6376" s="1" t="s">
        <v>26</v>
      </c>
      <c r="C6376" s="2">
        <f>IFERROR(VLOOKUP(Tableau2[[#This Row],[PR]],'Taux sortant'!$I$9:$S$167,COLUMN(),0),"")</f>
        <v>20.07</v>
      </c>
      <c r="D6376" s="2">
        <f>IFERROR(VLOOKUP(Tableau2[[#This Row],[PR]],'Taux sortant'!$I$9:$S$167,COLUMN(),0),"")</f>
        <v>15.84</v>
      </c>
      <c r="E6376" s="2">
        <f>IFERROR(VLOOKUP(Tableau2[[#This Row],[PR]],'Taux sortant'!$I$9:$S$167,COLUMN(),0),"")</f>
        <v>11.78</v>
      </c>
      <c r="F6376" s="2">
        <f>IFERROR(VLOOKUP(Tableau2[[#This Row],[PR]],'Taux sortant'!$I$9:$S$167,COLUMN(),0),"")</f>
        <v>8.85</v>
      </c>
      <c r="G6376" s="2">
        <f>IFERROR(VLOOKUP(Tableau2[[#This Row],[PR]],'Taux sortant'!$I$9:$S$167,COLUMN(),0),"")</f>
        <v>6.72</v>
      </c>
      <c r="H6376" s="2">
        <f>IFERROR(VLOOKUP(Tableau2[[#This Row],[PR]],'Taux sortant'!$I$9:$S$167,COLUMN(),0),"")</f>
        <v>5.19</v>
      </c>
      <c r="I6376" s="2">
        <f>IFERROR(VLOOKUP(Tableau2[[#This Row],[PR]],'Taux sortant'!$I$9:$S$167,COLUMN(),0),"")</f>
        <v>4.37</v>
      </c>
      <c r="J6376" s="2">
        <f>IFERROR(VLOOKUP(Tableau2[[#This Row],[PR]],'Taux sortant'!$I$9:$S$167,COLUMN(),0),"")</f>
        <v>0</v>
      </c>
      <c r="K6376" s="2">
        <f>IFERROR(VLOOKUP(Tableau2[[#This Row],[PR]],'Taux sortant'!$I$9:$S$167,COLUMN(),0),"")</f>
        <v>0</v>
      </c>
      <c r="L6376" s="2" t="str">
        <f>IFERROR(VLOOKUP(Tableau2[[#This Row],[PR]],'Taux sortant'!$I$9:$S$167,COLUMN(),0),"")</f>
        <v/>
      </c>
    </row>
    <row r="6377" spans="1:12" x14ac:dyDescent="0.3">
      <c r="A6377" s="1" t="s">
        <v>1165</v>
      </c>
      <c r="B6377" s="1" t="s">
        <v>134</v>
      </c>
      <c r="C6377" s="2">
        <f>IFERROR(VLOOKUP(Tableau2[[#This Row],[PR]],'Taux sortant'!$I$9:$S$167,COLUMN(),0),"")</f>
        <v>20.07</v>
      </c>
      <c r="D6377" s="2">
        <f>IFERROR(VLOOKUP(Tableau2[[#This Row],[PR]],'Taux sortant'!$I$9:$S$167,COLUMN(),0),"")</f>
        <v>15.84</v>
      </c>
      <c r="E6377" s="2">
        <f>IFERROR(VLOOKUP(Tableau2[[#This Row],[PR]],'Taux sortant'!$I$9:$S$167,COLUMN(),0),"")</f>
        <v>11.78</v>
      </c>
      <c r="F6377" s="2">
        <f>IFERROR(VLOOKUP(Tableau2[[#This Row],[PR]],'Taux sortant'!$I$9:$S$167,COLUMN(),0),"")</f>
        <v>8.85</v>
      </c>
      <c r="G6377" s="2">
        <f>IFERROR(VLOOKUP(Tableau2[[#This Row],[PR]],'Taux sortant'!$I$9:$S$167,COLUMN(),0),"")</f>
        <v>6.72</v>
      </c>
      <c r="H6377" s="2">
        <f>IFERROR(VLOOKUP(Tableau2[[#This Row],[PR]],'Taux sortant'!$I$9:$S$167,COLUMN(),0),"")</f>
        <v>5.19</v>
      </c>
      <c r="I6377" s="2">
        <f>IFERROR(VLOOKUP(Tableau2[[#This Row],[PR]],'Taux sortant'!$I$9:$S$167,COLUMN(),0),"")</f>
        <v>4.37</v>
      </c>
      <c r="J6377" s="2">
        <f>IFERROR(VLOOKUP(Tableau2[[#This Row],[PR]],'Taux sortant'!$I$9:$S$167,COLUMN(),0),"")</f>
        <v>0</v>
      </c>
      <c r="K6377" s="2">
        <f>IFERROR(VLOOKUP(Tableau2[[#This Row],[PR]],'Taux sortant'!$I$9:$S$167,COLUMN(),0),"")</f>
        <v>0</v>
      </c>
      <c r="L6377" s="2" t="str">
        <f>IFERROR(VLOOKUP(Tableau2[[#This Row],[PR]],'Taux sortant'!$I$9:$S$167,COLUMN(),0),"")</f>
        <v/>
      </c>
    </row>
    <row r="6378" spans="1:12" x14ac:dyDescent="0.3">
      <c r="A6378" s="1" t="s">
        <v>6480</v>
      </c>
      <c r="B6378" s="1" t="s">
        <v>5888</v>
      </c>
      <c r="C6378" s="2">
        <f>IFERROR(VLOOKUP(Tableau2[[#This Row],[PR]],'Taux sortant'!$I$9:$S$167,COLUMN(),0),"")</f>
        <v>34.56</v>
      </c>
      <c r="D6378" s="2">
        <f>IFERROR(VLOOKUP(Tableau2[[#This Row],[PR]],'Taux sortant'!$I$9:$S$167,COLUMN(),0),"")</f>
        <v>30.52</v>
      </c>
      <c r="E6378" s="2">
        <f>IFERROR(VLOOKUP(Tableau2[[#This Row],[PR]],'Taux sortant'!$I$9:$S$167,COLUMN(),0),"")</f>
        <v>26.32</v>
      </c>
      <c r="F6378" s="2">
        <f>IFERROR(VLOOKUP(Tableau2[[#This Row],[PR]],'Taux sortant'!$I$9:$S$167,COLUMN(),0),"")</f>
        <v>23.84</v>
      </c>
      <c r="G6378" s="2">
        <f>IFERROR(VLOOKUP(Tableau2[[#This Row],[PR]],'Taux sortant'!$I$9:$S$167,COLUMN(),0),"")</f>
        <v>21.18</v>
      </c>
      <c r="H6378" s="2">
        <f>IFERROR(VLOOKUP(Tableau2[[#This Row],[PR]],'Taux sortant'!$I$9:$S$167,COLUMN(),0),"")</f>
        <v>17.91</v>
      </c>
      <c r="I6378" s="2">
        <f>IFERROR(VLOOKUP(Tableau2[[#This Row],[PR]],'Taux sortant'!$I$9:$S$167,COLUMN(),0),"")</f>
        <v>15.17</v>
      </c>
      <c r="J6378" s="2">
        <f>IFERROR(VLOOKUP(Tableau2[[#This Row],[PR]],'Taux sortant'!$I$9:$S$167,COLUMN(),0),"")</f>
        <v>0</v>
      </c>
      <c r="K6378" s="2">
        <f>IFERROR(VLOOKUP(Tableau2[[#This Row],[PR]],'Taux sortant'!$I$9:$S$167,COLUMN(),0),"")</f>
        <v>0</v>
      </c>
      <c r="L6378" s="2" t="str">
        <f>IFERROR(VLOOKUP(Tableau2[[#This Row],[PR]],'Taux sortant'!$I$9:$S$167,COLUMN(),0),"")</f>
        <v/>
      </c>
    </row>
    <row r="6379" spans="1:12" x14ac:dyDescent="0.3">
      <c r="A6379" s="1" t="s">
        <v>3955</v>
      </c>
      <c r="B6379" s="1" t="s">
        <v>3100</v>
      </c>
      <c r="C6379" s="2" t="str">
        <f>IFERROR(VLOOKUP(Tableau2[[#This Row],[PR]],'Taux sortant'!$I$9:$S$167,COLUMN(),0),"")</f>
        <v/>
      </c>
      <c r="D6379" s="2" t="str">
        <f>IFERROR(VLOOKUP(Tableau2[[#This Row],[PR]],'Taux sortant'!$I$9:$S$167,COLUMN(),0),"")</f>
        <v/>
      </c>
      <c r="E6379" s="2" t="str">
        <f>IFERROR(VLOOKUP(Tableau2[[#This Row],[PR]],'Taux sortant'!$I$9:$S$167,COLUMN(),0),"")</f>
        <v/>
      </c>
      <c r="F6379" s="2" t="str">
        <f>IFERROR(VLOOKUP(Tableau2[[#This Row],[PR]],'Taux sortant'!$I$9:$S$167,COLUMN(),0),"")</f>
        <v/>
      </c>
      <c r="G6379" s="2" t="str">
        <f>IFERROR(VLOOKUP(Tableau2[[#This Row],[PR]],'Taux sortant'!$I$9:$S$167,COLUMN(),0),"")</f>
        <v/>
      </c>
      <c r="H6379" s="2" t="str">
        <f>IFERROR(VLOOKUP(Tableau2[[#This Row],[PR]],'Taux sortant'!$I$9:$S$167,COLUMN(),0),"")</f>
        <v/>
      </c>
      <c r="I6379" s="2" t="str">
        <f>IFERROR(VLOOKUP(Tableau2[[#This Row],[PR]],'Taux sortant'!$I$9:$S$167,COLUMN(),0),"")</f>
        <v/>
      </c>
      <c r="J6379" s="2" t="str">
        <f>IFERROR(VLOOKUP(Tableau2[[#This Row],[PR]],'Taux sortant'!$I$9:$S$167,COLUMN(),0),"")</f>
        <v/>
      </c>
      <c r="K6379" s="2" t="str">
        <f>IFERROR(VLOOKUP(Tableau2[[#This Row],[PR]],'Taux sortant'!$I$9:$S$167,COLUMN(),0),"")</f>
        <v/>
      </c>
      <c r="L6379" s="2" t="str">
        <f>IFERROR(VLOOKUP(Tableau2[[#This Row],[PR]],'Taux sortant'!$I$9:$S$167,COLUMN(),0),"")</f>
        <v/>
      </c>
    </row>
    <row r="6380" spans="1:12" x14ac:dyDescent="0.3">
      <c r="A6380" s="1" t="s">
        <v>5114</v>
      </c>
      <c r="B6380" s="1" t="s">
        <v>1182</v>
      </c>
      <c r="C6380" s="2">
        <f>IFERROR(VLOOKUP(Tableau2[[#This Row],[PR]],'Taux sortant'!$I$9:$S$167,COLUMN(),0),"")</f>
        <v>22.64</v>
      </c>
      <c r="D6380" s="2">
        <f>IFERROR(VLOOKUP(Tableau2[[#This Row],[PR]],'Taux sortant'!$I$9:$S$167,COLUMN(),0),"")</f>
        <v>20.190000000000001</v>
      </c>
      <c r="E6380" s="2">
        <f>IFERROR(VLOOKUP(Tableau2[[#This Row],[PR]],'Taux sortant'!$I$9:$S$167,COLUMN(),0),"")</f>
        <v>16.53</v>
      </c>
      <c r="F6380" s="2">
        <f>IFERROR(VLOOKUP(Tableau2[[#This Row],[PR]],'Taux sortant'!$I$9:$S$167,COLUMN(),0),"")</f>
        <v>14.31</v>
      </c>
      <c r="G6380" s="2">
        <f>IFERROR(VLOOKUP(Tableau2[[#This Row],[PR]],'Taux sortant'!$I$9:$S$167,COLUMN(),0),"")</f>
        <v>12.45</v>
      </c>
      <c r="H6380" s="2">
        <f>IFERROR(VLOOKUP(Tableau2[[#This Row],[PR]],'Taux sortant'!$I$9:$S$167,COLUMN(),0),"")</f>
        <v>10.32</v>
      </c>
      <c r="I6380" s="2">
        <f>IFERROR(VLOOKUP(Tableau2[[#This Row],[PR]],'Taux sortant'!$I$9:$S$167,COLUMN(),0),"")</f>
        <v>8.83</v>
      </c>
      <c r="J6380" s="2">
        <f>IFERROR(VLOOKUP(Tableau2[[#This Row],[PR]],'Taux sortant'!$I$9:$S$167,COLUMN(),0),"")</f>
        <v>0</v>
      </c>
      <c r="K6380" s="2">
        <f>IFERROR(VLOOKUP(Tableau2[[#This Row],[PR]],'Taux sortant'!$I$9:$S$167,COLUMN(),0),"")</f>
        <v>0</v>
      </c>
      <c r="L6380" s="2" t="str">
        <f>IFERROR(VLOOKUP(Tableau2[[#This Row],[PR]],'Taux sortant'!$I$9:$S$167,COLUMN(),0),"")</f>
        <v/>
      </c>
    </row>
    <row r="6381" spans="1:12" x14ac:dyDescent="0.3">
      <c r="A6381" s="1" t="s">
        <v>3958</v>
      </c>
      <c r="B6381" s="1" t="s">
        <v>3115</v>
      </c>
      <c r="C6381" s="2">
        <f>IFERROR(VLOOKUP(Tableau2[[#This Row],[PR]],'Taux sortant'!$I$9:$S$167,COLUMN(),0),"")</f>
        <v>16.05</v>
      </c>
      <c r="D6381" s="2">
        <f>IFERROR(VLOOKUP(Tableau2[[#This Row],[PR]],'Taux sortant'!$I$9:$S$167,COLUMN(),0),"")</f>
        <v>13.51</v>
      </c>
      <c r="E6381" s="2">
        <f>IFERROR(VLOOKUP(Tableau2[[#This Row],[PR]],'Taux sortant'!$I$9:$S$167,COLUMN(),0),"")</f>
        <v>10.52</v>
      </c>
      <c r="F6381" s="2">
        <f>IFERROR(VLOOKUP(Tableau2[[#This Row],[PR]],'Taux sortant'!$I$9:$S$167,COLUMN(),0),"")</f>
        <v>9.0500000000000007</v>
      </c>
      <c r="G6381" s="2">
        <f>IFERROR(VLOOKUP(Tableau2[[#This Row],[PR]],'Taux sortant'!$I$9:$S$167,COLUMN(),0),"")</f>
        <v>7.8</v>
      </c>
      <c r="H6381" s="2">
        <f>IFERROR(VLOOKUP(Tableau2[[#This Row],[PR]],'Taux sortant'!$I$9:$S$167,COLUMN(),0),"")</f>
        <v>6.76</v>
      </c>
      <c r="I6381" s="2">
        <f>IFERROR(VLOOKUP(Tableau2[[#This Row],[PR]],'Taux sortant'!$I$9:$S$167,COLUMN(),0),"")</f>
        <v>5.92</v>
      </c>
      <c r="J6381" s="2">
        <f>IFERROR(VLOOKUP(Tableau2[[#This Row],[PR]],'Taux sortant'!$I$9:$S$167,COLUMN(),0),"")</f>
        <v>0</v>
      </c>
      <c r="K6381" s="2">
        <f>IFERROR(VLOOKUP(Tableau2[[#This Row],[PR]],'Taux sortant'!$I$9:$S$167,COLUMN(),0),"")</f>
        <v>0</v>
      </c>
      <c r="L6381" s="2" t="str">
        <f>IFERROR(VLOOKUP(Tableau2[[#This Row],[PR]],'Taux sortant'!$I$9:$S$167,COLUMN(),0),"")</f>
        <v/>
      </c>
    </row>
    <row r="6382" spans="1:12" x14ac:dyDescent="0.3">
      <c r="A6382" s="1" t="s">
        <v>5117</v>
      </c>
      <c r="B6382" s="1" t="s">
        <v>4134</v>
      </c>
      <c r="C6382" s="2">
        <f>IFERROR(VLOOKUP(Tableau2[[#This Row],[PR]],'Taux sortant'!$I$9:$S$167,COLUMN(),0),"")</f>
        <v>18.260000000000002</v>
      </c>
      <c r="D6382" s="2">
        <f>IFERROR(VLOOKUP(Tableau2[[#This Row],[PR]],'Taux sortant'!$I$9:$S$167,COLUMN(),0),"")</f>
        <v>15.47</v>
      </c>
      <c r="E6382" s="2">
        <f>IFERROR(VLOOKUP(Tableau2[[#This Row],[PR]],'Taux sortant'!$I$9:$S$167,COLUMN(),0),"")</f>
        <v>12.23</v>
      </c>
      <c r="F6382" s="2">
        <f>IFERROR(VLOOKUP(Tableau2[[#This Row],[PR]],'Taux sortant'!$I$9:$S$167,COLUMN(),0),"")</f>
        <v>10.64</v>
      </c>
      <c r="G6382" s="2">
        <f>IFERROR(VLOOKUP(Tableau2[[#This Row],[PR]],'Taux sortant'!$I$9:$S$167,COLUMN(),0),"")</f>
        <v>9.09</v>
      </c>
      <c r="H6382" s="2">
        <f>IFERROR(VLOOKUP(Tableau2[[#This Row],[PR]],'Taux sortant'!$I$9:$S$167,COLUMN(),0),"")</f>
        <v>7.69</v>
      </c>
      <c r="I6382" s="2">
        <f>IFERROR(VLOOKUP(Tableau2[[#This Row],[PR]],'Taux sortant'!$I$9:$S$167,COLUMN(),0),"")</f>
        <v>6.52</v>
      </c>
      <c r="J6382" s="2">
        <f>IFERROR(VLOOKUP(Tableau2[[#This Row],[PR]],'Taux sortant'!$I$9:$S$167,COLUMN(),0),"")</f>
        <v>0</v>
      </c>
      <c r="K6382" s="2">
        <f>IFERROR(VLOOKUP(Tableau2[[#This Row],[PR]],'Taux sortant'!$I$9:$S$167,COLUMN(),0),"")</f>
        <v>0</v>
      </c>
      <c r="L6382" s="2" t="str">
        <f>IFERROR(VLOOKUP(Tableau2[[#This Row],[PR]],'Taux sortant'!$I$9:$S$167,COLUMN(),0),"")</f>
        <v/>
      </c>
    </row>
    <row r="6383" spans="1:12" x14ac:dyDescent="0.3">
      <c r="A6383" s="1" t="s">
        <v>5120</v>
      </c>
      <c r="B6383" s="1" t="s">
        <v>4174</v>
      </c>
      <c r="C6383" s="2">
        <f>IFERROR(VLOOKUP(Tableau2[[#This Row],[PR]],'Taux sortant'!$I$9:$S$167,COLUMN(),0),"")</f>
        <v>18.22</v>
      </c>
      <c r="D6383" s="2">
        <f>IFERROR(VLOOKUP(Tableau2[[#This Row],[PR]],'Taux sortant'!$I$9:$S$167,COLUMN(),0),"")</f>
        <v>15.54</v>
      </c>
      <c r="E6383" s="2">
        <f>IFERROR(VLOOKUP(Tableau2[[#This Row],[PR]],'Taux sortant'!$I$9:$S$167,COLUMN(),0),"")</f>
        <v>12.42</v>
      </c>
      <c r="F6383" s="2">
        <f>IFERROR(VLOOKUP(Tableau2[[#This Row],[PR]],'Taux sortant'!$I$9:$S$167,COLUMN(),0),"")</f>
        <v>10.85</v>
      </c>
      <c r="G6383" s="2">
        <f>IFERROR(VLOOKUP(Tableau2[[#This Row],[PR]],'Taux sortant'!$I$9:$S$167,COLUMN(),0),"")</f>
        <v>9.4499999999999993</v>
      </c>
      <c r="H6383" s="2">
        <f>IFERROR(VLOOKUP(Tableau2[[#This Row],[PR]],'Taux sortant'!$I$9:$S$167,COLUMN(),0),"")</f>
        <v>8.27</v>
      </c>
      <c r="I6383" s="2">
        <f>IFERROR(VLOOKUP(Tableau2[[#This Row],[PR]],'Taux sortant'!$I$9:$S$167,COLUMN(),0),"")</f>
        <v>7.27</v>
      </c>
      <c r="J6383" s="2">
        <f>IFERROR(VLOOKUP(Tableau2[[#This Row],[PR]],'Taux sortant'!$I$9:$S$167,COLUMN(),0),"")</f>
        <v>0</v>
      </c>
      <c r="K6383" s="2">
        <f>IFERROR(VLOOKUP(Tableau2[[#This Row],[PR]],'Taux sortant'!$I$9:$S$167,COLUMN(),0),"")</f>
        <v>0</v>
      </c>
      <c r="L6383" s="2" t="str">
        <f>IFERROR(VLOOKUP(Tableau2[[#This Row],[PR]],'Taux sortant'!$I$9:$S$167,COLUMN(),0),"")</f>
        <v/>
      </c>
    </row>
    <row r="6384" spans="1:12" x14ac:dyDescent="0.3">
      <c r="A6384" s="1" t="s">
        <v>6557</v>
      </c>
      <c r="B6384" s="1" t="s">
        <v>6558</v>
      </c>
      <c r="C6384" s="2" t="str">
        <f>IFERROR(VLOOKUP(Tableau2[[#This Row],[PR]],'Taux sortant'!$I$9:$S$167,COLUMN(),0),"")</f>
        <v/>
      </c>
      <c r="D6384" s="2" t="str">
        <f>IFERROR(VLOOKUP(Tableau2[[#This Row],[PR]],'Taux sortant'!$I$9:$S$167,COLUMN(),0),"")</f>
        <v/>
      </c>
      <c r="E6384" s="2" t="str">
        <f>IFERROR(VLOOKUP(Tableau2[[#This Row],[PR]],'Taux sortant'!$I$9:$S$167,COLUMN(),0),"")</f>
        <v/>
      </c>
      <c r="F6384" s="2" t="str">
        <f>IFERROR(VLOOKUP(Tableau2[[#This Row],[PR]],'Taux sortant'!$I$9:$S$167,COLUMN(),0),"")</f>
        <v/>
      </c>
      <c r="G6384" s="2" t="str">
        <f>IFERROR(VLOOKUP(Tableau2[[#This Row],[PR]],'Taux sortant'!$I$9:$S$167,COLUMN(),0),"")</f>
        <v/>
      </c>
      <c r="H6384" s="2" t="str">
        <f>IFERROR(VLOOKUP(Tableau2[[#This Row],[PR]],'Taux sortant'!$I$9:$S$167,COLUMN(),0),"")</f>
        <v/>
      </c>
      <c r="I6384" s="2" t="str">
        <f>IFERROR(VLOOKUP(Tableau2[[#This Row],[PR]],'Taux sortant'!$I$9:$S$167,COLUMN(),0),"")</f>
        <v/>
      </c>
      <c r="J6384" s="2" t="str">
        <f>IFERROR(VLOOKUP(Tableau2[[#This Row],[PR]],'Taux sortant'!$I$9:$S$167,COLUMN(),0),"")</f>
        <v/>
      </c>
      <c r="K6384" s="2" t="str">
        <f>IFERROR(VLOOKUP(Tableau2[[#This Row],[PR]],'Taux sortant'!$I$9:$S$167,COLUMN(),0),"")</f>
        <v/>
      </c>
      <c r="L6384" s="2" t="str">
        <f>IFERROR(VLOOKUP(Tableau2[[#This Row],[PR]],'Taux sortant'!$I$9:$S$167,COLUMN(),0),"")</f>
        <v/>
      </c>
    </row>
    <row r="6385" spans="1:12" x14ac:dyDescent="0.3">
      <c r="A6385" s="1" t="s">
        <v>5123</v>
      </c>
      <c r="B6385" s="1" t="s">
        <v>4140</v>
      </c>
      <c r="C6385" s="2" t="str">
        <f>IFERROR(VLOOKUP(Tableau2[[#This Row],[PR]],'Taux sortant'!$I$9:$S$167,COLUMN(),0),"")</f>
        <v/>
      </c>
      <c r="D6385" s="2" t="str">
        <f>IFERROR(VLOOKUP(Tableau2[[#This Row],[PR]],'Taux sortant'!$I$9:$S$167,COLUMN(),0),"")</f>
        <v/>
      </c>
      <c r="E6385" s="2" t="str">
        <f>IFERROR(VLOOKUP(Tableau2[[#This Row],[PR]],'Taux sortant'!$I$9:$S$167,COLUMN(),0),"")</f>
        <v/>
      </c>
      <c r="F6385" s="2" t="str">
        <f>IFERROR(VLOOKUP(Tableau2[[#This Row],[PR]],'Taux sortant'!$I$9:$S$167,COLUMN(),0),"")</f>
        <v/>
      </c>
      <c r="G6385" s="2" t="str">
        <f>IFERROR(VLOOKUP(Tableau2[[#This Row],[PR]],'Taux sortant'!$I$9:$S$167,COLUMN(),0),"")</f>
        <v/>
      </c>
      <c r="H6385" s="2" t="str">
        <f>IFERROR(VLOOKUP(Tableau2[[#This Row],[PR]],'Taux sortant'!$I$9:$S$167,COLUMN(),0),"")</f>
        <v/>
      </c>
      <c r="I6385" s="2" t="str">
        <f>IFERROR(VLOOKUP(Tableau2[[#This Row],[PR]],'Taux sortant'!$I$9:$S$167,COLUMN(),0),"")</f>
        <v/>
      </c>
      <c r="J6385" s="2" t="str">
        <f>IFERROR(VLOOKUP(Tableau2[[#This Row],[PR]],'Taux sortant'!$I$9:$S$167,COLUMN(),0),"")</f>
        <v/>
      </c>
      <c r="K6385" s="2" t="str">
        <f>IFERROR(VLOOKUP(Tableau2[[#This Row],[PR]],'Taux sortant'!$I$9:$S$167,COLUMN(),0),"")</f>
        <v/>
      </c>
      <c r="L6385" s="2" t="str">
        <f>IFERROR(VLOOKUP(Tableau2[[#This Row],[PR]],'Taux sortant'!$I$9:$S$167,COLUMN(),0),"")</f>
        <v/>
      </c>
    </row>
    <row r="6386" spans="1:12" x14ac:dyDescent="0.3">
      <c r="A6386" s="1" t="s">
        <v>1168</v>
      </c>
      <c r="B6386" s="1" t="s">
        <v>26</v>
      </c>
      <c r="C6386" s="2">
        <f>IFERROR(VLOOKUP(Tableau2[[#This Row],[PR]],'Taux sortant'!$I$9:$S$167,COLUMN(),0),"")</f>
        <v>20.07</v>
      </c>
      <c r="D6386" s="2">
        <f>IFERROR(VLOOKUP(Tableau2[[#This Row],[PR]],'Taux sortant'!$I$9:$S$167,COLUMN(),0),"")</f>
        <v>15.84</v>
      </c>
      <c r="E6386" s="2">
        <f>IFERROR(VLOOKUP(Tableau2[[#This Row],[PR]],'Taux sortant'!$I$9:$S$167,COLUMN(),0),"")</f>
        <v>11.78</v>
      </c>
      <c r="F6386" s="2">
        <f>IFERROR(VLOOKUP(Tableau2[[#This Row],[PR]],'Taux sortant'!$I$9:$S$167,COLUMN(),0),"")</f>
        <v>8.85</v>
      </c>
      <c r="G6386" s="2">
        <f>IFERROR(VLOOKUP(Tableau2[[#This Row],[PR]],'Taux sortant'!$I$9:$S$167,COLUMN(),0),"")</f>
        <v>6.72</v>
      </c>
      <c r="H6386" s="2">
        <f>IFERROR(VLOOKUP(Tableau2[[#This Row],[PR]],'Taux sortant'!$I$9:$S$167,COLUMN(),0),"")</f>
        <v>5.19</v>
      </c>
      <c r="I6386" s="2">
        <f>IFERROR(VLOOKUP(Tableau2[[#This Row],[PR]],'Taux sortant'!$I$9:$S$167,COLUMN(),0),"")</f>
        <v>4.37</v>
      </c>
      <c r="J6386" s="2">
        <f>IFERROR(VLOOKUP(Tableau2[[#This Row],[PR]],'Taux sortant'!$I$9:$S$167,COLUMN(),0),"")</f>
        <v>0</v>
      </c>
      <c r="K6386" s="2">
        <f>IFERROR(VLOOKUP(Tableau2[[#This Row],[PR]],'Taux sortant'!$I$9:$S$167,COLUMN(),0),"")</f>
        <v>0</v>
      </c>
      <c r="L6386" s="2" t="str">
        <f>IFERROR(VLOOKUP(Tableau2[[#This Row],[PR]],'Taux sortant'!$I$9:$S$167,COLUMN(),0),"")</f>
        <v/>
      </c>
    </row>
    <row r="6387" spans="1:12" x14ac:dyDescent="0.3">
      <c r="A6387" s="1" t="s">
        <v>1171</v>
      </c>
      <c r="B6387" s="1" t="s">
        <v>90</v>
      </c>
      <c r="C6387" s="2">
        <f>IFERROR(VLOOKUP(Tableau2[[#This Row],[PR]],'Taux sortant'!$I$9:$S$167,COLUMN(),0),"")</f>
        <v>32.090000000000003</v>
      </c>
      <c r="D6387" s="2">
        <f>IFERROR(VLOOKUP(Tableau2[[#This Row],[PR]],'Taux sortant'!$I$9:$S$167,COLUMN(),0),"")</f>
        <v>26.17</v>
      </c>
      <c r="E6387" s="2">
        <f>IFERROR(VLOOKUP(Tableau2[[#This Row],[PR]],'Taux sortant'!$I$9:$S$167,COLUMN(),0),"")</f>
        <v>20.67</v>
      </c>
      <c r="F6387" s="2">
        <f>IFERROR(VLOOKUP(Tableau2[[#This Row],[PR]],'Taux sortant'!$I$9:$S$167,COLUMN(),0),"")</f>
        <v>17.260000000000002</v>
      </c>
      <c r="G6387" s="2">
        <f>IFERROR(VLOOKUP(Tableau2[[#This Row],[PR]],'Taux sortant'!$I$9:$S$167,COLUMN(),0),"")</f>
        <v>12.15</v>
      </c>
      <c r="H6387" s="2">
        <f>IFERROR(VLOOKUP(Tableau2[[#This Row],[PR]],'Taux sortant'!$I$9:$S$167,COLUMN(),0),"")</f>
        <v>7.95</v>
      </c>
      <c r="I6387" s="2">
        <f>IFERROR(VLOOKUP(Tableau2[[#This Row],[PR]],'Taux sortant'!$I$9:$S$167,COLUMN(),0),"")</f>
        <v>7.21</v>
      </c>
      <c r="J6387" s="2">
        <f>IFERROR(VLOOKUP(Tableau2[[#This Row],[PR]],'Taux sortant'!$I$9:$S$167,COLUMN(),0),"")</f>
        <v>0</v>
      </c>
      <c r="K6387" s="2">
        <f>IFERROR(VLOOKUP(Tableau2[[#This Row],[PR]],'Taux sortant'!$I$9:$S$167,COLUMN(),0),"")</f>
        <v>0</v>
      </c>
      <c r="L6387" s="2" t="str">
        <f>IFERROR(VLOOKUP(Tableau2[[#This Row],[PR]],'Taux sortant'!$I$9:$S$167,COLUMN(),0),"")</f>
        <v/>
      </c>
    </row>
    <row r="6388" spans="1:12" x14ac:dyDescent="0.3">
      <c r="A6388" s="1" t="s">
        <v>1618</v>
      </c>
      <c r="B6388" s="1" t="s">
        <v>1618</v>
      </c>
      <c r="C6388" s="2">
        <f>IFERROR(VLOOKUP(Tableau2[[#This Row],[PR]],'Taux sortant'!$I$9:$S$167,COLUMN(),0),"")</f>
        <v>20.91</v>
      </c>
      <c r="D6388" s="2">
        <f>IFERROR(VLOOKUP(Tableau2[[#This Row],[PR]],'Taux sortant'!$I$9:$S$167,COLUMN(),0),"")</f>
        <v>16.62</v>
      </c>
      <c r="E6388" s="2">
        <f>IFERROR(VLOOKUP(Tableau2[[#This Row],[PR]],'Taux sortant'!$I$9:$S$167,COLUMN(),0),"")</f>
        <v>12.11</v>
      </c>
      <c r="F6388" s="2">
        <f>IFERROR(VLOOKUP(Tableau2[[#This Row],[PR]],'Taux sortant'!$I$9:$S$167,COLUMN(),0),"")</f>
        <v>9.7100000000000009</v>
      </c>
      <c r="G6388" s="2">
        <f>IFERROR(VLOOKUP(Tableau2[[#This Row],[PR]],'Taux sortant'!$I$9:$S$167,COLUMN(),0),"")</f>
        <v>7</v>
      </c>
      <c r="H6388" s="2">
        <f>IFERROR(VLOOKUP(Tableau2[[#This Row],[PR]],'Taux sortant'!$I$9:$S$167,COLUMN(),0),"")</f>
        <v>4.8099999999999996</v>
      </c>
      <c r="I6388" s="2">
        <f>IFERROR(VLOOKUP(Tableau2[[#This Row],[PR]],'Taux sortant'!$I$9:$S$167,COLUMN(),0),"")</f>
        <v>4.1900000000000004</v>
      </c>
      <c r="J6388" s="2">
        <f>IFERROR(VLOOKUP(Tableau2[[#This Row],[PR]],'Taux sortant'!$I$9:$S$167,COLUMN(),0),"")</f>
        <v>0</v>
      </c>
      <c r="K6388" s="2">
        <f>IFERROR(VLOOKUP(Tableau2[[#This Row],[PR]],'Taux sortant'!$I$9:$S$167,COLUMN(),0),"")</f>
        <v>0</v>
      </c>
      <c r="L6388" s="2" t="str">
        <f>IFERROR(VLOOKUP(Tableau2[[#This Row],[PR]],'Taux sortant'!$I$9:$S$167,COLUMN(),0),"")</f>
        <v/>
      </c>
    </row>
    <row r="6389" spans="1:12" x14ac:dyDescent="0.3">
      <c r="A6389" s="1" t="s">
        <v>1174</v>
      </c>
      <c r="B6389" s="1" t="s">
        <v>8</v>
      </c>
      <c r="C6389" s="2">
        <f>IFERROR(VLOOKUP(Tableau2[[#This Row],[PR]],'Taux sortant'!$I$9:$S$167,COLUMN(),0),"")</f>
        <v>30.77</v>
      </c>
      <c r="D6389" s="2">
        <f>IFERROR(VLOOKUP(Tableau2[[#This Row],[PR]],'Taux sortant'!$I$9:$S$167,COLUMN(),0),"")</f>
        <v>22.76</v>
      </c>
      <c r="E6389" s="2">
        <f>IFERROR(VLOOKUP(Tableau2[[#This Row],[PR]],'Taux sortant'!$I$9:$S$167,COLUMN(),0),"")</f>
        <v>16.43</v>
      </c>
      <c r="F6389" s="2">
        <f>IFERROR(VLOOKUP(Tableau2[[#This Row],[PR]],'Taux sortant'!$I$9:$S$167,COLUMN(),0),"")</f>
        <v>12.46</v>
      </c>
      <c r="G6389" s="2">
        <f>IFERROR(VLOOKUP(Tableau2[[#This Row],[PR]],'Taux sortant'!$I$9:$S$167,COLUMN(),0),"")</f>
        <v>7.96</v>
      </c>
      <c r="H6389" s="2">
        <f>IFERROR(VLOOKUP(Tableau2[[#This Row],[PR]],'Taux sortant'!$I$9:$S$167,COLUMN(),0),"")</f>
        <v>5.83</v>
      </c>
      <c r="I6389" s="2">
        <f>IFERROR(VLOOKUP(Tableau2[[#This Row],[PR]],'Taux sortant'!$I$9:$S$167,COLUMN(),0),"")</f>
        <v>4.59</v>
      </c>
      <c r="J6389" s="2">
        <f>IFERROR(VLOOKUP(Tableau2[[#This Row],[PR]],'Taux sortant'!$I$9:$S$167,COLUMN(),0),"")</f>
        <v>0</v>
      </c>
      <c r="K6389" s="2">
        <f>IFERROR(VLOOKUP(Tableau2[[#This Row],[PR]],'Taux sortant'!$I$9:$S$167,COLUMN(),0),"")</f>
        <v>0</v>
      </c>
      <c r="L6389" s="2" t="str">
        <f>IFERROR(VLOOKUP(Tableau2[[#This Row],[PR]],'Taux sortant'!$I$9:$S$167,COLUMN(),0),"")</f>
        <v/>
      </c>
    </row>
    <row r="6390" spans="1:12" x14ac:dyDescent="0.3">
      <c r="A6390" s="1" t="s">
        <v>3961</v>
      </c>
      <c r="B6390" s="1" t="s">
        <v>3093</v>
      </c>
      <c r="C6390" s="2">
        <f>IFERROR(VLOOKUP(Tableau2[[#This Row],[PR]],'Taux sortant'!$I$9:$S$167,COLUMN(),0),"")</f>
        <v>15.12</v>
      </c>
      <c r="D6390" s="2">
        <f>IFERROR(VLOOKUP(Tableau2[[#This Row],[PR]],'Taux sortant'!$I$9:$S$167,COLUMN(),0),"")</f>
        <v>12.61</v>
      </c>
      <c r="E6390" s="2">
        <f>IFERROR(VLOOKUP(Tableau2[[#This Row],[PR]],'Taux sortant'!$I$9:$S$167,COLUMN(),0),"")</f>
        <v>9.7200000000000006</v>
      </c>
      <c r="F6390" s="2">
        <f>IFERROR(VLOOKUP(Tableau2[[#This Row],[PR]],'Taux sortant'!$I$9:$S$167,COLUMN(),0),"")</f>
        <v>8.27</v>
      </c>
      <c r="G6390" s="2">
        <f>IFERROR(VLOOKUP(Tableau2[[#This Row],[PR]],'Taux sortant'!$I$9:$S$167,COLUMN(),0),"")</f>
        <v>7.1</v>
      </c>
      <c r="H6390" s="2">
        <f>IFERROR(VLOOKUP(Tableau2[[#This Row],[PR]],'Taux sortant'!$I$9:$S$167,COLUMN(),0),"")</f>
        <v>6.12</v>
      </c>
      <c r="I6390" s="2">
        <f>IFERROR(VLOOKUP(Tableau2[[#This Row],[PR]],'Taux sortant'!$I$9:$S$167,COLUMN(),0),"")</f>
        <v>5.33</v>
      </c>
      <c r="J6390" s="2">
        <f>IFERROR(VLOOKUP(Tableau2[[#This Row],[PR]],'Taux sortant'!$I$9:$S$167,COLUMN(),0),"")</f>
        <v>0</v>
      </c>
      <c r="K6390" s="2">
        <f>IFERROR(VLOOKUP(Tableau2[[#This Row],[PR]],'Taux sortant'!$I$9:$S$167,COLUMN(),0),"")</f>
        <v>0</v>
      </c>
      <c r="L6390" s="2" t="str">
        <f>IFERROR(VLOOKUP(Tableau2[[#This Row],[PR]],'Taux sortant'!$I$9:$S$167,COLUMN(),0),"")</f>
        <v/>
      </c>
    </row>
    <row r="6391" spans="1:12" x14ac:dyDescent="0.3">
      <c r="A6391" s="1" t="s">
        <v>5126</v>
      </c>
      <c r="B6391" s="1" t="s">
        <v>1182</v>
      </c>
      <c r="C6391" s="2">
        <f>IFERROR(VLOOKUP(Tableau2[[#This Row],[PR]],'Taux sortant'!$I$9:$S$167,COLUMN(),0),"")</f>
        <v>22.64</v>
      </c>
      <c r="D6391" s="2">
        <f>IFERROR(VLOOKUP(Tableau2[[#This Row],[PR]],'Taux sortant'!$I$9:$S$167,COLUMN(),0),"")</f>
        <v>20.190000000000001</v>
      </c>
      <c r="E6391" s="2">
        <f>IFERROR(VLOOKUP(Tableau2[[#This Row],[PR]],'Taux sortant'!$I$9:$S$167,COLUMN(),0),"")</f>
        <v>16.53</v>
      </c>
      <c r="F6391" s="2">
        <f>IFERROR(VLOOKUP(Tableau2[[#This Row],[PR]],'Taux sortant'!$I$9:$S$167,COLUMN(),0),"")</f>
        <v>14.31</v>
      </c>
      <c r="G6391" s="2">
        <f>IFERROR(VLOOKUP(Tableau2[[#This Row],[PR]],'Taux sortant'!$I$9:$S$167,COLUMN(),0),"")</f>
        <v>12.45</v>
      </c>
      <c r="H6391" s="2">
        <f>IFERROR(VLOOKUP(Tableau2[[#This Row],[PR]],'Taux sortant'!$I$9:$S$167,COLUMN(),0),"")</f>
        <v>10.32</v>
      </c>
      <c r="I6391" s="2">
        <f>IFERROR(VLOOKUP(Tableau2[[#This Row],[PR]],'Taux sortant'!$I$9:$S$167,COLUMN(),0),"")</f>
        <v>8.83</v>
      </c>
      <c r="J6391" s="2">
        <f>IFERROR(VLOOKUP(Tableau2[[#This Row],[PR]],'Taux sortant'!$I$9:$S$167,COLUMN(),0),"")</f>
        <v>0</v>
      </c>
      <c r="K6391" s="2">
        <f>IFERROR(VLOOKUP(Tableau2[[#This Row],[PR]],'Taux sortant'!$I$9:$S$167,COLUMN(),0),"")</f>
        <v>0</v>
      </c>
      <c r="L6391" s="2" t="str">
        <f>IFERROR(VLOOKUP(Tableau2[[#This Row],[PR]],'Taux sortant'!$I$9:$S$167,COLUMN(),0),"")</f>
        <v/>
      </c>
    </row>
    <row r="6392" spans="1:12" x14ac:dyDescent="0.3">
      <c r="A6392" s="1" t="s">
        <v>6559</v>
      </c>
      <c r="B6392" s="1" t="s">
        <v>6560</v>
      </c>
      <c r="C6392" s="2" t="str">
        <f>IFERROR(VLOOKUP(Tableau2[[#This Row],[PR]],'Taux sortant'!$I$9:$S$167,COLUMN(),0),"")</f>
        <v/>
      </c>
      <c r="D6392" s="2" t="str">
        <f>IFERROR(VLOOKUP(Tableau2[[#This Row],[PR]],'Taux sortant'!$I$9:$S$167,COLUMN(),0),"")</f>
        <v/>
      </c>
      <c r="E6392" s="2" t="str">
        <f>IFERROR(VLOOKUP(Tableau2[[#This Row],[PR]],'Taux sortant'!$I$9:$S$167,COLUMN(),0),"")</f>
        <v/>
      </c>
      <c r="F6392" s="2" t="str">
        <f>IFERROR(VLOOKUP(Tableau2[[#This Row],[PR]],'Taux sortant'!$I$9:$S$167,COLUMN(),0),"")</f>
        <v/>
      </c>
      <c r="G6392" s="2" t="str">
        <f>IFERROR(VLOOKUP(Tableau2[[#This Row],[PR]],'Taux sortant'!$I$9:$S$167,COLUMN(),0),"")</f>
        <v/>
      </c>
      <c r="H6392" s="2" t="str">
        <f>IFERROR(VLOOKUP(Tableau2[[#This Row],[PR]],'Taux sortant'!$I$9:$S$167,COLUMN(),0),"")</f>
        <v/>
      </c>
      <c r="I6392" s="2" t="str">
        <f>IFERROR(VLOOKUP(Tableau2[[#This Row],[PR]],'Taux sortant'!$I$9:$S$167,COLUMN(),0),"")</f>
        <v/>
      </c>
      <c r="J6392" s="2" t="str">
        <f>IFERROR(VLOOKUP(Tableau2[[#This Row],[PR]],'Taux sortant'!$I$9:$S$167,COLUMN(),0),"")</f>
        <v/>
      </c>
      <c r="K6392" s="2" t="str">
        <f>IFERROR(VLOOKUP(Tableau2[[#This Row],[PR]],'Taux sortant'!$I$9:$S$167,COLUMN(),0),"")</f>
        <v/>
      </c>
      <c r="L6392" s="2" t="str">
        <f>IFERROR(VLOOKUP(Tableau2[[#This Row],[PR]],'Taux sortant'!$I$9:$S$167,COLUMN(),0),"")</f>
        <v/>
      </c>
    </row>
    <row r="6393" spans="1:12" x14ac:dyDescent="0.3">
      <c r="A6393" s="1" t="s">
        <v>5128</v>
      </c>
      <c r="B6393" s="1" t="s">
        <v>4162</v>
      </c>
      <c r="C6393" s="2" t="str">
        <f>IFERROR(VLOOKUP(Tableau2[[#This Row],[PR]],'Taux sortant'!$I$9:$S$167,COLUMN(),0),"")</f>
        <v/>
      </c>
      <c r="D6393" s="2" t="str">
        <f>IFERROR(VLOOKUP(Tableau2[[#This Row],[PR]],'Taux sortant'!$I$9:$S$167,COLUMN(),0),"")</f>
        <v/>
      </c>
      <c r="E6393" s="2" t="str">
        <f>IFERROR(VLOOKUP(Tableau2[[#This Row],[PR]],'Taux sortant'!$I$9:$S$167,COLUMN(),0),"")</f>
        <v/>
      </c>
      <c r="F6393" s="2" t="str">
        <f>IFERROR(VLOOKUP(Tableau2[[#This Row],[PR]],'Taux sortant'!$I$9:$S$167,COLUMN(),0),"")</f>
        <v/>
      </c>
      <c r="G6393" s="2" t="str">
        <f>IFERROR(VLOOKUP(Tableau2[[#This Row],[PR]],'Taux sortant'!$I$9:$S$167,COLUMN(),0),"")</f>
        <v/>
      </c>
      <c r="H6393" s="2" t="str">
        <f>IFERROR(VLOOKUP(Tableau2[[#This Row],[PR]],'Taux sortant'!$I$9:$S$167,COLUMN(),0),"")</f>
        <v/>
      </c>
      <c r="I6393" s="2" t="str">
        <f>IFERROR(VLOOKUP(Tableau2[[#This Row],[PR]],'Taux sortant'!$I$9:$S$167,COLUMN(),0),"")</f>
        <v/>
      </c>
      <c r="J6393" s="2" t="str">
        <f>IFERROR(VLOOKUP(Tableau2[[#This Row],[PR]],'Taux sortant'!$I$9:$S$167,COLUMN(),0),"")</f>
        <v/>
      </c>
      <c r="K6393" s="2" t="str">
        <f>IFERROR(VLOOKUP(Tableau2[[#This Row],[PR]],'Taux sortant'!$I$9:$S$167,COLUMN(),0),"")</f>
        <v/>
      </c>
      <c r="L6393" s="2" t="str">
        <f>IFERROR(VLOOKUP(Tableau2[[#This Row],[PR]],'Taux sortant'!$I$9:$S$167,COLUMN(),0),"")</f>
        <v/>
      </c>
    </row>
    <row r="6394" spans="1:12" x14ac:dyDescent="0.3">
      <c r="A6394" s="1" t="s">
        <v>5130</v>
      </c>
      <c r="B6394" s="1" t="s">
        <v>2160</v>
      </c>
      <c r="C6394" s="2">
        <f>IFERROR(VLOOKUP(Tableau2[[#This Row],[PR]],'Taux sortant'!$I$9:$S$167,COLUMN(),0),"")</f>
        <v>16.93</v>
      </c>
      <c r="D6394" s="2">
        <f>IFERROR(VLOOKUP(Tableau2[[#This Row],[PR]],'Taux sortant'!$I$9:$S$167,COLUMN(),0),"")</f>
        <v>14.32</v>
      </c>
      <c r="E6394" s="2">
        <f>IFERROR(VLOOKUP(Tableau2[[#This Row],[PR]],'Taux sortant'!$I$9:$S$167,COLUMN(),0),"")</f>
        <v>11.27</v>
      </c>
      <c r="F6394" s="2">
        <f>IFERROR(VLOOKUP(Tableau2[[#This Row],[PR]],'Taux sortant'!$I$9:$S$167,COLUMN(),0),"")</f>
        <v>9.77</v>
      </c>
      <c r="G6394" s="2">
        <f>IFERROR(VLOOKUP(Tableau2[[#This Row],[PR]],'Taux sortant'!$I$9:$S$167,COLUMN(),0),"")</f>
        <v>8.41</v>
      </c>
      <c r="H6394" s="2">
        <f>IFERROR(VLOOKUP(Tableau2[[#This Row],[PR]],'Taux sortant'!$I$9:$S$167,COLUMN(),0),"")</f>
        <v>7.25</v>
      </c>
      <c r="I6394" s="2">
        <f>IFERROR(VLOOKUP(Tableau2[[#This Row],[PR]],'Taux sortant'!$I$9:$S$167,COLUMN(),0),"")</f>
        <v>6.31</v>
      </c>
      <c r="J6394" s="2">
        <f>IFERROR(VLOOKUP(Tableau2[[#This Row],[PR]],'Taux sortant'!$I$9:$S$167,COLUMN(),0),"")</f>
        <v>0</v>
      </c>
      <c r="K6394" s="2">
        <f>IFERROR(VLOOKUP(Tableau2[[#This Row],[PR]],'Taux sortant'!$I$9:$S$167,COLUMN(),0),"")</f>
        <v>0</v>
      </c>
      <c r="L6394" s="2" t="str">
        <f>IFERROR(VLOOKUP(Tableau2[[#This Row],[PR]],'Taux sortant'!$I$9:$S$167,COLUMN(),0),"")</f>
        <v/>
      </c>
    </row>
    <row r="6395" spans="1:12" x14ac:dyDescent="0.3">
      <c r="A6395" s="1" t="s">
        <v>6481</v>
      </c>
      <c r="B6395" s="1" t="s">
        <v>5820</v>
      </c>
      <c r="C6395" s="2" t="str">
        <f>IFERROR(VLOOKUP(Tableau2[[#This Row],[PR]],'Taux sortant'!$I$9:$S$167,COLUMN(),0),"")</f>
        <v/>
      </c>
      <c r="D6395" s="2" t="str">
        <f>IFERROR(VLOOKUP(Tableau2[[#This Row],[PR]],'Taux sortant'!$I$9:$S$167,COLUMN(),0),"")</f>
        <v/>
      </c>
      <c r="E6395" s="2" t="str">
        <f>IFERROR(VLOOKUP(Tableau2[[#This Row],[PR]],'Taux sortant'!$I$9:$S$167,COLUMN(),0),"")</f>
        <v/>
      </c>
      <c r="F6395" s="2" t="str">
        <f>IFERROR(VLOOKUP(Tableau2[[#This Row],[PR]],'Taux sortant'!$I$9:$S$167,COLUMN(),0),"")</f>
        <v/>
      </c>
      <c r="G6395" s="2" t="str">
        <f>IFERROR(VLOOKUP(Tableau2[[#This Row],[PR]],'Taux sortant'!$I$9:$S$167,COLUMN(),0),"")</f>
        <v/>
      </c>
      <c r="H6395" s="2" t="str">
        <f>IFERROR(VLOOKUP(Tableau2[[#This Row],[PR]],'Taux sortant'!$I$9:$S$167,COLUMN(),0),"")</f>
        <v/>
      </c>
      <c r="I6395" s="2" t="str">
        <f>IFERROR(VLOOKUP(Tableau2[[#This Row],[PR]],'Taux sortant'!$I$9:$S$167,COLUMN(),0),"")</f>
        <v/>
      </c>
      <c r="J6395" s="2" t="str">
        <f>IFERROR(VLOOKUP(Tableau2[[#This Row],[PR]],'Taux sortant'!$I$9:$S$167,COLUMN(),0),"")</f>
        <v/>
      </c>
      <c r="K6395" s="2" t="str">
        <f>IFERROR(VLOOKUP(Tableau2[[#This Row],[PR]],'Taux sortant'!$I$9:$S$167,COLUMN(),0),"")</f>
        <v/>
      </c>
      <c r="L6395" s="2" t="str">
        <f>IFERROR(VLOOKUP(Tableau2[[#This Row],[PR]],'Taux sortant'!$I$9:$S$167,COLUMN(),0),"")</f>
        <v/>
      </c>
    </row>
    <row r="6396" spans="1:12" x14ac:dyDescent="0.3">
      <c r="A6396" s="1" t="s">
        <v>1177</v>
      </c>
      <c r="B6396" s="1" t="s">
        <v>105</v>
      </c>
      <c r="C6396" s="2">
        <f>IFERROR(VLOOKUP(Tableau2[[#This Row],[PR]],'Taux sortant'!$I$9:$S$167,COLUMN(),0),"")</f>
        <v>22.68</v>
      </c>
      <c r="D6396" s="2">
        <f>IFERROR(VLOOKUP(Tableau2[[#This Row],[PR]],'Taux sortant'!$I$9:$S$167,COLUMN(),0),"")</f>
        <v>19.600000000000001</v>
      </c>
      <c r="E6396" s="2">
        <f>IFERROR(VLOOKUP(Tableau2[[#This Row],[PR]],'Taux sortant'!$I$9:$S$167,COLUMN(),0),"")</f>
        <v>15.23</v>
      </c>
      <c r="F6396" s="2">
        <f>IFERROR(VLOOKUP(Tableau2[[#This Row],[PR]],'Taux sortant'!$I$9:$S$167,COLUMN(),0),"")</f>
        <v>11.98</v>
      </c>
      <c r="G6396" s="2">
        <f>IFERROR(VLOOKUP(Tableau2[[#This Row],[PR]],'Taux sortant'!$I$9:$S$167,COLUMN(),0),"")</f>
        <v>8.5399999999999991</v>
      </c>
      <c r="H6396" s="2">
        <f>IFERROR(VLOOKUP(Tableau2[[#This Row],[PR]],'Taux sortant'!$I$9:$S$167,COLUMN(),0),"")</f>
        <v>5.65</v>
      </c>
      <c r="I6396" s="2">
        <f>IFERROR(VLOOKUP(Tableau2[[#This Row],[PR]],'Taux sortant'!$I$9:$S$167,COLUMN(),0),"")</f>
        <v>4.07</v>
      </c>
      <c r="J6396" s="2">
        <f>IFERROR(VLOOKUP(Tableau2[[#This Row],[PR]],'Taux sortant'!$I$9:$S$167,COLUMN(),0),"")</f>
        <v>0</v>
      </c>
      <c r="K6396" s="2">
        <f>IFERROR(VLOOKUP(Tableau2[[#This Row],[PR]],'Taux sortant'!$I$9:$S$167,COLUMN(),0),"")</f>
        <v>0</v>
      </c>
      <c r="L6396" s="2" t="str">
        <f>IFERROR(VLOOKUP(Tableau2[[#This Row],[PR]],'Taux sortant'!$I$9:$S$167,COLUMN(),0),"")</f>
        <v/>
      </c>
    </row>
    <row r="6397" spans="1:12" x14ac:dyDescent="0.3">
      <c r="A6397" s="1" t="s">
        <v>1180</v>
      </c>
      <c r="B6397" s="1" t="s">
        <v>26</v>
      </c>
      <c r="C6397" s="2">
        <f>IFERROR(VLOOKUP(Tableau2[[#This Row],[PR]],'Taux sortant'!$I$9:$S$167,COLUMN(),0),"")</f>
        <v>20.07</v>
      </c>
      <c r="D6397" s="2">
        <f>IFERROR(VLOOKUP(Tableau2[[#This Row],[PR]],'Taux sortant'!$I$9:$S$167,COLUMN(),0),"")</f>
        <v>15.84</v>
      </c>
      <c r="E6397" s="2">
        <f>IFERROR(VLOOKUP(Tableau2[[#This Row],[PR]],'Taux sortant'!$I$9:$S$167,COLUMN(),0),"")</f>
        <v>11.78</v>
      </c>
      <c r="F6397" s="2">
        <f>IFERROR(VLOOKUP(Tableau2[[#This Row],[PR]],'Taux sortant'!$I$9:$S$167,COLUMN(),0),"")</f>
        <v>8.85</v>
      </c>
      <c r="G6397" s="2">
        <f>IFERROR(VLOOKUP(Tableau2[[#This Row],[PR]],'Taux sortant'!$I$9:$S$167,COLUMN(),0),"")</f>
        <v>6.72</v>
      </c>
      <c r="H6397" s="2">
        <f>IFERROR(VLOOKUP(Tableau2[[#This Row],[PR]],'Taux sortant'!$I$9:$S$167,COLUMN(),0),"")</f>
        <v>5.19</v>
      </c>
      <c r="I6397" s="2">
        <f>IFERROR(VLOOKUP(Tableau2[[#This Row],[PR]],'Taux sortant'!$I$9:$S$167,COLUMN(),0),"")</f>
        <v>4.37</v>
      </c>
      <c r="J6397" s="2">
        <f>IFERROR(VLOOKUP(Tableau2[[#This Row],[PR]],'Taux sortant'!$I$9:$S$167,COLUMN(),0),"")</f>
        <v>0</v>
      </c>
      <c r="K6397" s="2">
        <f>IFERROR(VLOOKUP(Tableau2[[#This Row],[PR]],'Taux sortant'!$I$9:$S$167,COLUMN(),0),"")</f>
        <v>0</v>
      </c>
      <c r="L6397" s="2" t="str">
        <f>IFERROR(VLOOKUP(Tableau2[[#This Row],[PR]],'Taux sortant'!$I$9:$S$167,COLUMN(),0),"")</f>
        <v/>
      </c>
    </row>
    <row r="6398" spans="1:12" x14ac:dyDescent="0.3">
      <c r="A6398" s="1" t="s">
        <v>1183</v>
      </c>
      <c r="B6398" s="1" t="s">
        <v>33</v>
      </c>
      <c r="C6398" s="2">
        <f>IFERROR(VLOOKUP(Tableau2[[#This Row],[PR]],'Taux sortant'!$I$9:$S$167,COLUMN(),0),"")</f>
        <v>28.13</v>
      </c>
      <c r="D6398" s="2">
        <f>IFERROR(VLOOKUP(Tableau2[[#This Row],[PR]],'Taux sortant'!$I$9:$S$167,COLUMN(),0),"")</f>
        <v>22.97</v>
      </c>
      <c r="E6398" s="2">
        <f>IFERROR(VLOOKUP(Tableau2[[#This Row],[PR]],'Taux sortant'!$I$9:$S$167,COLUMN(),0),"")</f>
        <v>17.190000000000001</v>
      </c>
      <c r="F6398" s="2">
        <f>IFERROR(VLOOKUP(Tableau2[[#This Row],[PR]],'Taux sortant'!$I$9:$S$167,COLUMN(),0),"")</f>
        <v>13.88</v>
      </c>
      <c r="G6398" s="2">
        <f>IFERROR(VLOOKUP(Tableau2[[#This Row],[PR]],'Taux sortant'!$I$9:$S$167,COLUMN(),0),"")</f>
        <v>10.89</v>
      </c>
      <c r="H6398" s="2">
        <f>IFERROR(VLOOKUP(Tableau2[[#This Row],[PR]],'Taux sortant'!$I$9:$S$167,COLUMN(),0),"")</f>
        <v>7.86</v>
      </c>
      <c r="I6398" s="2">
        <f>IFERROR(VLOOKUP(Tableau2[[#This Row],[PR]],'Taux sortant'!$I$9:$S$167,COLUMN(),0),"")</f>
        <v>7.14</v>
      </c>
      <c r="J6398" s="2">
        <f>IFERROR(VLOOKUP(Tableau2[[#This Row],[PR]],'Taux sortant'!$I$9:$S$167,COLUMN(),0),"")</f>
        <v>0</v>
      </c>
      <c r="K6398" s="2">
        <f>IFERROR(VLOOKUP(Tableau2[[#This Row],[PR]],'Taux sortant'!$I$9:$S$167,COLUMN(),0),"")</f>
        <v>0</v>
      </c>
      <c r="L6398" s="2" t="str">
        <f>IFERROR(VLOOKUP(Tableau2[[#This Row],[PR]],'Taux sortant'!$I$9:$S$167,COLUMN(),0),"")</f>
        <v/>
      </c>
    </row>
    <row r="6399" spans="1:12" x14ac:dyDescent="0.3">
      <c r="A6399" s="1" t="s">
        <v>6482</v>
      </c>
      <c r="B6399" s="1" t="s">
        <v>5842</v>
      </c>
      <c r="C6399" s="2">
        <f>IFERROR(VLOOKUP(Tableau2[[#This Row],[PR]],'Taux sortant'!$I$9:$S$167,COLUMN(),0),"")</f>
        <v>34.979999999999997</v>
      </c>
      <c r="D6399" s="2">
        <f>IFERROR(VLOOKUP(Tableau2[[#This Row],[PR]],'Taux sortant'!$I$9:$S$167,COLUMN(),0),"")</f>
        <v>31.16</v>
      </c>
      <c r="E6399" s="2">
        <f>IFERROR(VLOOKUP(Tableau2[[#This Row],[PR]],'Taux sortant'!$I$9:$S$167,COLUMN(),0),"")</f>
        <v>26.49</v>
      </c>
      <c r="F6399" s="2">
        <f>IFERROR(VLOOKUP(Tableau2[[#This Row],[PR]],'Taux sortant'!$I$9:$S$167,COLUMN(),0),"")</f>
        <v>24.22</v>
      </c>
      <c r="G6399" s="2">
        <f>IFERROR(VLOOKUP(Tableau2[[#This Row],[PR]],'Taux sortant'!$I$9:$S$167,COLUMN(),0),"")</f>
        <v>21.78</v>
      </c>
      <c r="H6399" s="2">
        <f>IFERROR(VLOOKUP(Tableau2[[#This Row],[PR]],'Taux sortant'!$I$9:$S$167,COLUMN(),0),"")</f>
        <v>19.420000000000002</v>
      </c>
      <c r="I6399" s="2">
        <f>IFERROR(VLOOKUP(Tableau2[[#This Row],[PR]],'Taux sortant'!$I$9:$S$167,COLUMN(),0),"")</f>
        <v>17.87</v>
      </c>
      <c r="J6399" s="2">
        <f>IFERROR(VLOOKUP(Tableau2[[#This Row],[PR]],'Taux sortant'!$I$9:$S$167,COLUMN(),0),"")</f>
        <v>0</v>
      </c>
      <c r="K6399" s="2">
        <f>IFERROR(VLOOKUP(Tableau2[[#This Row],[PR]],'Taux sortant'!$I$9:$S$167,COLUMN(),0),"")</f>
        <v>0</v>
      </c>
      <c r="L6399" s="2" t="str">
        <f>IFERROR(VLOOKUP(Tableau2[[#This Row],[PR]],'Taux sortant'!$I$9:$S$167,COLUMN(),0),"")</f>
        <v/>
      </c>
    </row>
    <row r="6400" spans="1:12" x14ac:dyDescent="0.3">
      <c r="A6400" s="1" t="s">
        <v>1186</v>
      </c>
      <c r="B6400" s="1" t="s">
        <v>15</v>
      </c>
      <c r="C6400" s="2">
        <f>IFERROR(VLOOKUP(Tableau2[[#This Row],[PR]],'Taux sortant'!$I$9:$S$167,COLUMN(),0),"")</f>
        <v>12.05</v>
      </c>
      <c r="D6400" s="2">
        <f>IFERROR(VLOOKUP(Tableau2[[#This Row],[PR]],'Taux sortant'!$I$9:$S$167,COLUMN(),0),"")</f>
        <v>9.57</v>
      </c>
      <c r="E6400" s="2">
        <f>IFERROR(VLOOKUP(Tableau2[[#This Row],[PR]],'Taux sortant'!$I$9:$S$167,COLUMN(),0),"")</f>
        <v>6.79</v>
      </c>
      <c r="F6400" s="2">
        <f>IFERROR(VLOOKUP(Tableau2[[#This Row],[PR]],'Taux sortant'!$I$9:$S$167,COLUMN(),0),"")</f>
        <v>5.47</v>
      </c>
      <c r="G6400" s="2">
        <f>IFERROR(VLOOKUP(Tableau2[[#This Row],[PR]],'Taux sortant'!$I$9:$S$167,COLUMN(),0),"")</f>
        <v>4.49</v>
      </c>
      <c r="H6400" s="2">
        <f>IFERROR(VLOOKUP(Tableau2[[#This Row],[PR]],'Taux sortant'!$I$9:$S$167,COLUMN(),0),"")</f>
        <v>3.66</v>
      </c>
      <c r="I6400" s="2">
        <f>IFERROR(VLOOKUP(Tableau2[[#This Row],[PR]],'Taux sortant'!$I$9:$S$167,COLUMN(),0),"")</f>
        <v>3.12</v>
      </c>
      <c r="J6400" s="2">
        <f>IFERROR(VLOOKUP(Tableau2[[#This Row],[PR]],'Taux sortant'!$I$9:$S$167,COLUMN(),0),"")</f>
        <v>0</v>
      </c>
      <c r="K6400" s="2">
        <f>IFERROR(VLOOKUP(Tableau2[[#This Row],[PR]],'Taux sortant'!$I$9:$S$167,COLUMN(),0),"")</f>
        <v>0</v>
      </c>
      <c r="L6400" s="2" t="str">
        <f>IFERROR(VLOOKUP(Tableau2[[#This Row],[PR]],'Taux sortant'!$I$9:$S$167,COLUMN(),0),"")</f>
        <v/>
      </c>
    </row>
    <row r="6401" spans="1:12" x14ac:dyDescent="0.3">
      <c r="A6401" s="1" t="s">
        <v>1189</v>
      </c>
      <c r="B6401" s="1" t="s">
        <v>92</v>
      </c>
      <c r="C6401" s="2">
        <f>IFERROR(VLOOKUP(Tableau2[[#This Row],[PR]],'Taux sortant'!$I$9:$S$167,COLUMN(),0),"")</f>
        <v>32.090000000000003</v>
      </c>
      <c r="D6401" s="2">
        <f>IFERROR(VLOOKUP(Tableau2[[#This Row],[PR]],'Taux sortant'!$I$9:$S$167,COLUMN(),0),"")</f>
        <v>26.17</v>
      </c>
      <c r="E6401" s="2">
        <f>IFERROR(VLOOKUP(Tableau2[[#This Row],[PR]],'Taux sortant'!$I$9:$S$167,COLUMN(),0),"")</f>
        <v>20.67</v>
      </c>
      <c r="F6401" s="2">
        <f>IFERROR(VLOOKUP(Tableau2[[#This Row],[PR]],'Taux sortant'!$I$9:$S$167,COLUMN(),0),"")</f>
        <v>17.260000000000002</v>
      </c>
      <c r="G6401" s="2">
        <f>IFERROR(VLOOKUP(Tableau2[[#This Row],[PR]],'Taux sortant'!$I$9:$S$167,COLUMN(),0),"")</f>
        <v>12.15</v>
      </c>
      <c r="H6401" s="2">
        <f>IFERROR(VLOOKUP(Tableau2[[#This Row],[PR]],'Taux sortant'!$I$9:$S$167,COLUMN(),0),"")</f>
        <v>7.95</v>
      </c>
      <c r="I6401" s="2">
        <f>IFERROR(VLOOKUP(Tableau2[[#This Row],[PR]],'Taux sortant'!$I$9:$S$167,COLUMN(),0),"")</f>
        <v>7.21</v>
      </c>
      <c r="J6401" s="2">
        <f>IFERROR(VLOOKUP(Tableau2[[#This Row],[PR]],'Taux sortant'!$I$9:$S$167,COLUMN(),0),"")</f>
        <v>0</v>
      </c>
      <c r="K6401" s="2">
        <f>IFERROR(VLOOKUP(Tableau2[[#This Row],[PR]],'Taux sortant'!$I$9:$S$167,COLUMN(),0),"")</f>
        <v>0</v>
      </c>
      <c r="L6401" s="2" t="str">
        <f>IFERROR(VLOOKUP(Tableau2[[#This Row],[PR]],'Taux sortant'!$I$9:$S$167,COLUMN(),0),"")</f>
        <v/>
      </c>
    </row>
    <row r="6402" spans="1:12" x14ac:dyDescent="0.3">
      <c r="A6402" s="1" t="s">
        <v>1192</v>
      </c>
      <c r="B6402" s="1" t="s">
        <v>51</v>
      </c>
      <c r="C6402" s="2">
        <f>IFERROR(VLOOKUP(Tableau2[[#This Row],[PR]],'Taux sortant'!$I$9:$S$167,COLUMN(),0),"")</f>
        <v>14</v>
      </c>
      <c r="D6402" s="2">
        <f>IFERROR(VLOOKUP(Tableau2[[#This Row],[PR]],'Taux sortant'!$I$9:$S$167,COLUMN(),0),"")</f>
        <v>11.3</v>
      </c>
      <c r="E6402" s="2">
        <f>IFERROR(VLOOKUP(Tableau2[[#This Row],[PR]],'Taux sortant'!$I$9:$S$167,COLUMN(),0),"")</f>
        <v>8.23</v>
      </c>
      <c r="F6402" s="2">
        <f>IFERROR(VLOOKUP(Tableau2[[#This Row],[PR]],'Taux sortant'!$I$9:$S$167,COLUMN(),0),"")</f>
        <v>6.77</v>
      </c>
      <c r="G6402" s="2">
        <f>IFERROR(VLOOKUP(Tableau2[[#This Row],[PR]],'Taux sortant'!$I$9:$S$167,COLUMN(),0),"")</f>
        <v>5.71</v>
      </c>
      <c r="H6402" s="2">
        <f>IFERROR(VLOOKUP(Tableau2[[#This Row],[PR]],'Taux sortant'!$I$9:$S$167,COLUMN(),0),"")</f>
        <v>4.8099999999999996</v>
      </c>
      <c r="I6402" s="2">
        <f>IFERROR(VLOOKUP(Tableau2[[#This Row],[PR]],'Taux sortant'!$I$9:$S$167,COLUMN(),0),"")</f>
        <v>4.22</v>
      </c>
      <c r="J6402" s="2">
        <f>IFERROR(VLOOKUP(Tableau2[[#This Row],[PR]],'Taux sortant'!$I$9:$S$167,COLUMN(),0),"")</f>
        <v>0</v>
      </c>
      <c r="K6402" s="2">
        <f>IFERROR(VLOOKUP(Tableau2[[#This Row],[PR]],'Taux sortant'!$I$9:$S$167,COLUMN(),0),"")</f>
        <v>0</v>
      </c>
      <c r="L6402" s="2" t="str">
        <f>IFERROR(VLOOKUP(Tableau2[[#This Row],[PR]],'Taux sortant'!$I$9:$S$167,COLUMN(),0),"")</f>
        <v/>
      </c>
    </row>
    <row r="6403" spans="1:12" x14ac:dyDescent="0.3">
      <c r="A6403" s="1" t="s">
        <v>1195</v>
      </c>
      <c r="B6403" s="1" t="s">
        <v>28</v>
      </c>
      <c r="C6403" s="2">
        <f>IFERROR(VLOOKUP(Tableau2[[#This Row],[PR]],'Taux sortant'!$I$9:$S$167,COLUMN(),0),"")</f>
        <v>13.58</v>
      </c>
      <c r="D6403" s="2">
        <f>IFERROR(VLOOKUP(Tableau2[[#This Row],[PR]],'Taux sortant'!$I$9:$S$167,COLUMN(),0),"")</f>
        <v>10.97</v>
      </c>
      <c r="E6403" s="2">
        <f>IFERROR(VLOOKUP(Tableau2[[#This Row],[PR]],'Taux sortant'!$I$9:$S$167,COLUMN(),0),"")</f>
        <v>8.0500000000000007</v>
      </c>
      <c r="F6403" s="2">
        <f>IFERROR(VLOOKUP(Tableau2[[#This Row],[PR]],'Taux sortant'!$I$9:$S$167,COLUMN(),0),"")</f>
        <v>6.64</v>
      </c>
      <c r="G6403" s="2">
        <f>IFERROR(VLOOKUP(Tableau2[[#This Row],[PR]],'Taux sortant'!$I$9:$S$167,COLUMN(),0),"")</f>
        <v>5.59</v>
      </c>
      <c r="H6403" s="2">
        <f>IFERROR(VLOOKUP(Tableau2[[#This Row],[PR]],'Taux sortant'!$I$9:$S$167,COLUMN(),0),"")</f>
        <v>4.79</v>
      </c>
      <c r="I6403" s="2">
        <f>IFERROR(VLOOKUP(Tableau2[[#This Row],[PR]],'Taux sortant'!$I$9:$S$167,COLUMN(),0),"")</f>
        <v>4.2300000000000004</v>
      </c>
      <c r="J6403" s="2">
        <f>IFERROR(VLOOKUP(Tableau2[[#This Row],[PR]],'Taux sortant'!$I$9:$S$167,COLUMN(),0),"")</f>
        <v>0</v>
      </c>
      <c r="K6403" s="2">
        <f>IFERROR(VLOOKUP(Tableau2[[#This Row],[PR]],'Taux sortant'!$I$9:$S$167,COLUMN(),0),"")</f>
        <v>0</v>
      </c>
      <c r="L6403" s="2" t="str">
        <f>IFERROR(VLOOKUP(Tableau2[[#This Row],[PR]],'Taux sortant'!$I$9:$S$167,COLUMN(),0),"")</f>
        <v/>
      </c>
    </row>
    <row r="6404" spans="1:12" x14ac:dyDescent="0.3">
      <c r="A6404" s="1" t="s">
        <v>3964</v>
      </c>
      <c r="B6404" s="1" t="s">
        <v>3105</v>
      </c>
      <c r="C6404" s="2">
        <f>IFERROR(VLOOKUP(Tableau2[[#This Row],[PR]],'Taux sortant'!$I$9:$S$167,COLUMN(),0),"")</f>
        <v>12.93</v>
      </c>
      <c r="D6404" s="2">
        <f>IFERROR(VLOOKUP(Tableau2[[#This Row],[PR]],'Taux sortant'!$I$9:$S$167,COLUMN(),0),"")</f>
        <v>10.59</v>
      </c>
      <c r="E6404" s="2">
        <f>IFERROR(VLOOKUP(Tableau2[[#This Row],[PR]],'Taux sortant'!$I$9:$S$167,COLUMN(),0),"")</f>
        <v>7.91</v>
      </c>
      <c r="F6404" s="2">
        <f>IFERROR(VLOOKUP(Tableau2[[#This Row],[PR]],'Taux sortant'!$I$9:$S$167,COLUMN(),0),"")</f>
        <v>6.66</v>
      </c>
      <c r="G6404" s="2">
        <f>IFERROR(VLOOKUP(Tableau2[[#This Row],[PR]],'Taux sortant'!$I$9:$S$167,COLUMN(),0),"")</f>
        <v>5.64</v>
      </c>
      <c r="H6404" s="2">
        <f>IFERROR(VLOOKUP(Tableau2[[#This Row],[PR]],'Taux sortant'!$I$9:$S$167,COLUMN(),0),"")</f>
        <v>4.78</v>
      </c>
      <c r="I6404" s="2">
        <f>IFERROR(VLOOKUP(Tableau2[[#This Row],[PR]],'Taux sortant'!$I$9:$S$167,COLUMN(),0),"")</f>
        <v>4.1500000000000004</v>
      </c>
      <c r="J6404" s="2">
        <f>IFERROR(VLOOKUP(Tableau2[[#This Row],[PR]],'Taux sortant'!$I$9:$S$167,COLUMN(),0),"")</f>
        <v>0</v>
      </c>
      <c r="K6404" s="2">
        <f>IFERROR(VLOOKUP(Tableau2[[#This Row],[PR]],'Taux sortant'!$I$9:$S$167,COLUMN(),0),"")</f>
        <v>0</v>
      </c>
      <c r="L6404" s="2" t="str">
        <f>IFERROR(VLOOKUP(Tableau2[[#This Row],[PR]],'Taux sortant'!$I$9:$S$167,COLUMN(),0),"")</f>
        <v/>
      </c>
    </row>
    <row r="6405" spans="1:12" x14ac:dyDescent="0.3">
      <c r="A6405" s="1" t="s">
        <v>5132</v>
      </c>
      <c r="B6405" s="1" t="s">
        <v>4153</v>
      </c>
      <c r="C6405" s="2" t="str">
        <f>IFERROR(VLOOKUP(Tableau2[[#This Row],[PR]],'Taux sortant'!$I$9:$S$167,COLUMN(),0),"")</f>
        <v/>
      </c>
      <c r="D6405" s="2" t="str">
        <f>IFERROR(VLOOKUP(Tableau2[[#This Row],[PR]],'Taux sortant'!$I$9:$S$167,COLUMN(),0),"")</f>
        <v/>
      </c>
      <c r="E6405" s="2" t="str">
        <f>IFERROR(VLOOKUP(Tableau2[[#This Row],[PR]],'Taux sortant'!$I$9:$S$167,COLUMN(),0),"")</f>
        <v/>
      </c>
      <c r="F6405" s="2" t="str">
        <f>IFERROR(VLOOKUP(Tableau2[[#This Row],[PR]],'Taux sortant'!$I$9:$S$167,COLUMN(),0),"")</f>
        <v/>
      </c>
      <c r="G6405" s="2" t="str">
        <f>IFERROR(VLOOKUP(Tableau2[[#This Row],[PR]],'Taux sortant'!$I$9:$S$167,COLUMN(),0),"")</f>
        <v/>
      </c>
      <c r="H6405" s="2" t="str">
        <f>IFERROR(VLOOKUP(Tableau2[[#This Row],[PR]],'Taux sortant'!$I$9:$S$167,COLUMN(),0),"")</f>
        <v/>
      </c>
      <c r="I6405" s="2" t="str">
        <f>IFERROR(VLOOKUP(Tableau2[[#This Row],[PR]],'Taux sortant'!$I$9:$S$167,COLUMN(),0),"")</f>
        <v/>
      </c>
      <c r="J6405" s="2" t="str">
        <f>IFERROR(VLOOKUP(Tableau2[[#This Row],[PR]],'Taux sortant'!$I$9:$S$167,COLUMN(),0),"")</f>
        <v/>
      </c>
      <c r="K6405" s="2" t="str">
        <f>IFERROR(VLOOKUP(Tableau2[[#This Row],[PR]],'Taux sortant'!$I$9:$S$167,COLUMN(),0),"")</f>
        <v/>
      </c>
      <c r="L6405" s="2" t="str">
        <f>IFERROR(VLOOKUP(Tableau2[[#This Row],[PR]],'Taux sortant'!$I$9:$S$167,COLUMN(),0),"")</f>
        <v/>
      </c>
    </row>
    <row r="6406" spans="1:12" x14ac:dyDescent="0.3">
      <c r="A6406" s="1" t="s">
        <v>5135</v>
      </c>
      <c r="B6406" s="1" t="s">
        <v>87</v>
      </c>
      <c r="C6406" s="2">
        <f>IFERROR(VLOOKUP(Tableau2[[#This Row],[PR]],'Taux sortant'!$I$9:$S$167,COLUMN(),0),"")</f>
        <v>18.79</v>
      </c>
      <c r="D6406" s="2">
        <f>IFERROR(VLOOKUP(Tableau2[[#This Row],[PR]],'Taux sortant'!$I$9:$S$167,COLUMN(),0),"")</f>
        <v>15.99</v>
      </c>
      <c r="E6406" s="2">
        <f>IFERROR(VLOOKUP(Tableau2[[#This Row],[PR]],'Taux sortant'!$I$9:$S$167,COLUMN(),0),"")</f>
        <v>12.7</v>
      </c>
      <c r="F6406" s="2">
        <f>IFERROR(VLOOKUP(Tableau2[[#This Row],[PR]],'Taux sortant'!$I$9:$S$167,COLUMN(),0),"")</f>
        <v>11.07</v>
      </c>
      <c r="G6406" s="2">
        <f>IFERROR(VLOOKUP(Tableau2[[#This Row],[PR]],'Taux sortant'!$I$9:$S$167,COLUMN(),0),"")</f>
        <v>9.52</v>
      </c>
      <c r="H6406" s="2">
        <f>IFERROR(VLOOKUP(Tableau2[[#This Row],[PR]],'Taux sortant'!$I$9:$S$167,COLUMN(),0),"")</f>
        <v>8.1</v>
      </c>
      <c r="I6406" s="2">
        <f>IFERROR(VLOOKUP(Tableau2[[#This Row],[PR]],'Taux sortant'!$I$9:$S$167,COLUMN(),0),"")</f>
        <v>6.92</v>
      </c>
      <c r="J6406" s="2">
        <f>IFERROR(VLOOKUP(Tableau2[[#This Row],[PR]],'Taux sortant'!$I$9:$S$167,COLUMN(),0),"")</f>
        <v>0</v>
      </c>
      <c r="K6406" s="2">
        <f>IFERROR(VLOOKUP(Tableau2[[#This Row],[PR]],'Taux sortant'!$I$9:$S$167,COLUMN(),0),"")</f>
        <v>0</v>
      </c>
      <c r="L6406" s="2" t="str">
        <f>IFERROR(VLOOKUP(Tableau2[[#This Row],[PR]],'Taux sortant'!$I$9:$S$167,COLUMN(),0),"")</f>
        <v/>
      </c>
    </row>
    <row r="6407" spans="1:12" x14ac:dyDescent="0.3">
      <c r="A6407" s="1" t="s">
        <v>6483</v>
      </c>
      <c r="B6407" s="1" t="s">
        <v>2203</v>
      </c>
      <c r="C6407" s="2">
        <f>IFERROR(VLOOKUP(Tableau2[[#This Row],[PR]],'Taux sortant'!$I$9:$S$167,COLUMN(),0),"")</f>
        <v>27.96</v>
      </c>
      <c r="D6407" s="2">
        <f>IFERROR(VLOOKUP(Tableau2[[#This Row],[PR]],'Taux sortant'!$I$9:$S$167,COLUMN(),0),"")</f>
        <v>24.55</v>
      </c>
      <c r="E6407" s="2">
        <f>IFERROR(VLOOKUP(Tableau2[[#This Row],[PR]],'Taux sortant'!$I$9:$S$167,COLUMN(),0),"")</f>
        <v>20.54</v>
      </c>
      <c r="F6407" s="2">
        <f>IFERROR(VLOOKUP(Tableau2[[#This Row],[PR]],'Taux sortant'!$I$9:$S$167,COLUMN(),0),"")</f>
        <v>18.54</v>
      </c>
      <c r="G6407" s="2">
        <f>IFERROR(VLOOKUP(Tableau2[[#This Row],[PR]],'Taux sortant'!$I$9:$S$167,COLUMN(),0),"")</f>
        <v>16.350000000000001</v>
      </c>
      <c r="H6407" s="2">
        <f>IFERROR(VLOOKUP(Tableau2[[#This Row],[PR]],'Taux sortant'!$I$9:$S$167,COLUMN(),0),"")</f>
        <v>14.17</v>
      </c>
      <c r="I6407" s="2">
        <f>IFERROR(VLOOKUP(Tableau2[[#This Row],[PR]],'Taux sortant'!$I$9:$S$167,COLUMN(),0),"")</f>
        <v>12.23</v>
      </c>
      <c r="J6407" s="2">
        <f>IFERROR(VLOOKUP(Tableau2[[#This Row],[PR]],'Taux sortant'!$I$9:$S$167,COLUMN(),0),"")</f>
        <v>0</v>
      </c>
      <c r="K6407" s="2">
        <f>IFERROR(VLOOKUP(Tableau2[[#This Row],[PR]],'Taux sortant'!$I$9:$S$167,COLUMN(),0),"")</f>
        <v>0</v>
      </c>
      <c r="L6407" s="2" t="str">
        <f>IFERROR(VLOOKUP(Tableau2[[#This Row],[PR]],'Taux sortant'!$I$9:$S$167,COLUMN(),0),"")</f>
        <v/>
      </c>
    </row>
    <row r="6408" spans="1:12" x14ac:dyDescent="0.3">
      <c r="A6408" s="1" t="s">
        <v>1198</v>
      </c>
      <c r="B6408" s="1" t="s">
        <v>41</v>
      </c>
      <c r="C6408" s="2">
        <f>IFERROR(VLOOKUP(Tableau2[[#This Row],[PR]],'Taux sortant'!$I$9:$S$167,COLUMN(),0),"")</f>
        <v>49.81</v>
      </c>
      <c r="D6408" s="2">
        <f>IFERROR(VLOOKUP(Tableau2[[#This Row],[PR]],'Taux sortant'!$I$9:$S$167,COLUMN(),0),"")</f>
        <v>45.27</v>
      </c>
      <c r="E6408" s="2">
        <f>IFERROR(VLOOKUP(Tableau2[[#This Row],[PR]],'Taux sortant'!$I$9:$S$167,COLUMN(),0),"")</f>
        <v>34.64</v>
      </c>
      <c r="F6408" s="2">
        <f>IFERROR(VLOOKUP(Tableau2[[#This Row],[PR]],'Taux sortant'!$I$9:$S$167,COLUMN(),0),"")</f>
        <v>29.4</v>
      </c>
      <c r="G6408" s="2">
        <f>IFERROR(VLOOKUP(Tableau2[[#This Row],[PR]],'Taux sortant'!$I$9:$S$167,COLUMN(),0),"")</f>
        <v>24.47</v>
      </c>
      <c r="H6408" s="2">
        <f>IFERROR(VLOOKUP(Tableau2[[#This Row],[PR]],'Taux sortant'!$I$9:$S$167,COLUMN(),0),"")</f>
        <v>15.63</v>
      </c>
      <c r="I6408" s="2">
        <f>IFERROR(VLOOKUP(Tableau2[[#This Row],[PR]],'Taux sortant'!$I$9:$S$167,COLUMN(),0),"")</f>
        <v>14.81</v>
      </c>
      <c r="J6408" s="2">
        <f>IFERROR(VLOOKUP(Tableau2[[#This Row],[PR]],'Taux sortant'!$I$9:$S$167,COLUMN(),0),"")</f>
        <v>0</v>
      </c>
      <c r="K6408" s="2">
        <f>IFERROR(VLOOKUP(Tableau2[[#This Row],[PR]],'Taux sortant'!$I$9:$S$167,COLUMN(),0),"")</f>
        <v>0</v>
      </c>
      <c r="L6408" s="2" t="str">
        <f>IFERROR(VLOOKUP(Tableau2[[#This Row],[PR]],'Taux sortant'!$I$9:$S$167,COLUMN(),0),"")</f>
        <v/>
      </c>
    </row>
    <row r="6409" spans="1:12" x14ac:dyDescent="0.3">
      <c r="A6409" s="1" t="s">
        <v>1200</v>
      </c>
      <c r="B6409" s="1" t="s">
        <v>58</v>
      </c>
      <c r="C6409" s="2">
        <f>IFERROR(VLOOKUP(Tableau2[[#This Row],[PR]],'Taux sortant'!$I$9:$S$167,COLUMN(),0),"")</f>
        <v>25.34</v>
      </c>
      <c r="D6409" s="2">
        <f>IFERROR(VLOOKUP(Tableau2[[#This Row],[PR]],'Taux sortant'!$I$9:$S$167,COLUMN(),0),"")</f>
        <v>21.62</v>
      </c>
      <c r="E6409" s="2">
        <f>IFERROR(VLOOKUP(Tableau2[[#This Row],[PR]],'Taux sortant'!$I$9:$S$167,COLUMN(),0),"")</f>
        <v>15.42</v>
      </c>
      <c r="F6409" s="2">
        <f>IFERROR(VLOOKUP(Tableau2[[#This Row],[PR]],'Taux sortant'!$I$9:$S$167,COLUMN(),0),"")</f>
        <v>12.6</v>
      </c>
      <c r="G6409" s="2">
        <f>IFERROR(VLOOKUP(Tableau2[[#This Row],[PR]],'Taux sortant'!$I$9:$S$167,COLUMN(),0),"")</f>
        <v>9.5500000000000007</v>
      </c>
      <c r="H6409" s="2">
        <f>IFERROR(VLOOKUP(Tableau2[[#This Row],[PR]],'Taux sortant'!$I$9:$S$167,COLUMN(),0),"")</f>
        <v>7.3</v>
      </c>
      <c r="I6409" s="2">
        <f>IFERROR(VLOOKUP(Tableau2[[#This Row],[PR]],'Taux sortant'!$I$9:$S$167,COLUMN(),0),"")</f>
        <v>6.61</v>
      </c>
      <c r="J6409" s="2">
        <f>IFERROR(VLOOKUP(Tableau2[[#This Row],[PR]],'Taux sortant'!$I$9:$S$167,COLUMN(),0),"")</f>
        <v>0</v>
      </c>
      <c r="K6409" s="2">
        <f>IFERROR(VLOOKUP(Tableau2[[#This Row],[PR]],'Taux sortant'!$I$9:$S$167,COLUMN(),0),"")</f>
        <v>0</v>
      </c>
      <c r="L6409" s="2" t="str">
        <f>IFERROR(VLOOKUP(Tableau2[[#This Row],[PR]],'Taux sortant'!$I$9:$S$167,COLUMN(),0),"")</f>
        <v/>
      </c>
    </row>
    <row r="6410" spans="1:12" x14ac:dyDescent="0.3">
      <c r="A6410" s="1" t="s">
        <v>3056</v>
      </c>
      <c r="B6410" s="1" t="s">
        <v>1521</v>
      </c>
      <c r="C6410" s="2">
        <f>IFERROR(VLOOKUP(Tableau2[[#This Row],[PR]],'Taux sortant'!$I$9:$S$167,COLUMN(),0),"")</f>
        <v>21.64</v>
      </c>
      <c r="D6410" s="2">
        <f>IFERROR(VLOOKUP(Tableau2[[#This Row],[PR]],'Taux sortant'!$I$9:$S$167,COLUMN(),0),"")</f>
        <v>17.57</v>
      </c>
      <c r="E6410" s="2">
        <f>IFERROR(VLOOKUP(Tableau2[[#This Row],[PR]],'Taux sortant'!$I$9:$S$167,COLUMN(),0),"")</f>
        <v>11.74</v>
      </c>
      <c r="F6410" s="2">
        <f>IFERROR(VLOOKUP(Tableau2[[#This Row],[PR]],'Taux sortant'!$I$9:$S$167,COLUMN(),0),"")</f>
        <v>9.3000000000000007</v>
      </c>
      <c r="G6410" s="2">
        <f>IFERROR(VLOOKUP(Tableau2[[#This Row],[PR]],'Taux sortant'!$I$9:$S$167,COLUMN(),0),"")</f>
        <v>7.56</v>
      </c>
      <c r="H6410" s="2">
        <f>IFERROR(VLOOKUP(Tableau2[[#This Row],[PR]],'Taux sortant'!$I$9:$S$167,COLUMN(),0),"")</f>
        <v>5.09</v>
      </c>
      <c r="I6410" s="2">
        <f>IFERROR(VLOOKUP(Tableau2[[#This Row],[PR]],'Taux sortant'!$I$9:$S$167,COLUMN(),0),"")</f>
        <v>4.7300000000000004</v>
      </c>
      <c r="J6410" s="2">
        <f>IFERROR(VLOOKUP(Tableau2[[#This Row],[PR]],'Taux sortant'!$I$9:$S$167,COLUMN(),0),"")</f>
        <v>0</v>
      </c>
      <c r="K6410" s="2">
        <f>IFERROR(VLOOKUP(Tableau2[[#This Row],[PR]],'Taux sortant'!$I$9:$S$167,COLUMN(),0),"")</f>
        <v>0</v>
      </c>
      <c r="L6410" s="2" t="str">
        <f>IFERROR(VLOOKUP(Tableau2[[#This Row],[PR]],'Taux sortant'!$I$9:$S$167,COLUMN(),0),"")</f>
        <v/>
      </c>
    </row>
    <row r="6411" spans="1:12" x14ac:dyDescent="0.3">
      <c r="A6411" s="1" t="s">
        <v>1203</v>
      </c>
      <c r="B6411" s="1" t="s">
        <v>31</v>
      </c>
      <c r="C6411" s="2">
        <f>IFERROR(VLOOKUP(Tableau2[[#This Row],[PR]],'Taux sortant'!$I$9:$S$167,COLUMN(),0),"")</f>
        <v>17.95</v>
      </c>
      <c r="D6411" s="2">
        <f>IFERROR(VLOOKUP(Tableau2[[#This Row],[PR]],'Taux sortant'!$I$9:$S$167,COLUMN(),0),"")</f>
        <v>14.25</v>
      </c>
      <c r="E6411" s="2">
        <f>IFERROR(VLOOKUP(Tableau2[[#This Row],[PR]],'Taux sortant'!$I$9:$S$167,COLUMN(),0),"")</f>
        <v>10.85</v>
      </c>
      <c r="F6411" s="2">
        <f>IFERROR(VLOOKUP(Tableau2[[#This Row],[PR]],'Taux sortant'!$I$9:$S$167,COLUMN(),0),"")</f>
        <v>8.92</v>
      </c>
      <c r="G6411" s="2">
        <f>IFERROR(VLOOKUP(Tableau2[[#This Row],[PR]],'Taux sortant'!$I$9:$S$167,COLUMN(),0),"")</f>
        <v>6.44</v>
      </c>
      <c r="H6411" s="2">
        <f>IFERROR(VLOOKUP(Tableau2[[#This Row],[PR]],'Taux sortant'!$I$9:$S$167,COLUMN(),0),"")</f>
        <v>5.07</v>
      </c>
      <c r="I6411" s="2">
        <f>IFERROR(VLOOKUP(Tableau2[[#This Row],[PR]],'Taux sortant'!$I$9:$S$167,COLUMN(),0),"")</f>
        <v>4.2</v>
      </c>
      <c r="J6411" s="2">
        <f>IFERROR(VLOOKUP(Tableau2[[#This Row],[PR]],'Taux sortant'!$I$9:$S$167,COLUMN(),0),"")</f>
        <v>0</v>
      </c>
      <c r="K6411" s="2">
        <f>IFERROR(VLOOKUP(Tableau2[[#This Row],[PR]],'Taux sortant'!$I$9:$S$167,COLUMN(),0),"")</f>
        <v>0</v>
      </c>
      <c r="L6411" s="2" t="str">
        <f>IFERROR(VLOOKUP(Tableau2[[#This Row],[PR]],'Taux sortant'!$I$9:$S$167,COLUMN(),0),"")</f>
        <v/>
      </c>
    </row>
    <row r="6412" spans="1:12" x14ac:dyDescent="0.3">
      <c r="A6412" s="1" t="s">
        <v>6484</v>
      </c>
      <c r="B6412" s="1" t="s">
        <v>5820</v>
      </c>
      <c r="C6412" s="2" t="str">
        <f>IFERROR(VLOOKUP(Tableau2[[#This Row],[PR]],'Taux sortant'!$I$9:$S$167,COLUMN(),0),"")</f>
        <v/>
      </c>
      <c r="D6412" s="2" t="str">
        <f>IFERROR(VLOOKUP(Tableau2[[#This Row],[PR]],'Taux sortant'!$I$9:$S$167,COLUMN(),0),"")</f>
        <v/>
      </c>
      <c r="E6412" s="2" t="str">
        <f>IFERROR(VLOOKUP(Tableau2[[#This Row],[PR]],'Taux sortant'!$I$9:$S$167,COLUMN(),0),"")</f>
        <v/>
      </c>
      <c r="F6412" s="2" t="str">
        <f>IFERROR(VLOOKUP(Tableau2[[#This Row],[PR]],'Taux sortant'!$I$9:$S$167,COLUMN(),0),"")</f>
        <v/>
      </c>
      <c r="G6412" s="2" t="str">
        <f>IFERROR(VLOOKUP(Tableau2[[#This Row],[PR]],'Taux sortant'!$I$9:$S$167,COLUMN(),0),"")</f>
        <v/>
      </c>
      <c r="H6412" s="2" t="str">
        <f>IFERROR(VLOOKUP(Tableau2[[#This Row],[PR]],'Taux sortant'!$I$9:$S$167,COLUMN(),0),"")</f>
        <v/>
      </c>
      <c r="I6412" s="2" t="str">
        <f>IFERROR(VLOOKUP(Tableau2[[#This Row],[PR]],'Taux sortant'!$I$9:$S$167,COLUMN(),0),"")</f>
        <v/>
      </c>
      <c r="J6412" s="2" t="str">
        <f>IFERROR(VLOOKUP(Tableau2[[#This Row],[PR]],'Taux sortant'!$I$9:$S$167,COLUMN(),0),"")</f>
        <v/>
      </c>
      <c r="K6412" s="2" t="str">
        <f>IFERROR(VLOOKUP(Tableau2[[#This Row],[PR]],'Taux sortant'!$I$9:$S$167,COLUMN(),0),"")</f>
        <v/>
      </c>
      <c r="L6412" s="2" t="str">
        <f>IFERROR(VLOOKUP(Tableau2[[#This Row],[PR]],'Taux sortant'!$I$9:$S$167,COLUMN(),0),"")</f>
        <v/>
      </c>
    </row>
    <row r="6413" spans="1:12" x14ac:dyDescent="0.3">
      <c r="A6413" s="1" t="s">
        <v>3057</v>
      </c>
      <c r="B6413" s="1" t="s">
        <v>112</v>
      </c>
      <c r="C6413" s="2">
        <f>IFERROR(VLOOKUP(Tableau2[[#This Row],[PR]],'Taux sortant'!$I$9:$S$167,COLUMN(),0),"")</f>
        <v>19.39</v>
      </c>
      <c r="D6413" s="2">
        <f>IFERROR(VLOOKUP(Tableau2[[#This Row],[PR]],'Taux sortant'!$I$9:$S$167,COLUMN(),0),"")</f>
        <v>15.4</v>
      </c>
      <c r="E6413" s="2">
        <f>IFERROR(VLOOKUP(Tableau2[[#This Row],[PR]],'Taux sortant'!$I$9:$S$167,COLUMN(),0),"")</f>
        <v>11.05</v>
      </c>
      <c r="F6413" s="2">
        <f>IFERROR(VLOOKUP(Tableau2[[#This Row],[PR]],'Taux sortant'!$I$9:$S$167,COLUMN(),0),"")</f>
        <v>8.92</v>
      </c>
      <c r="G6413" s="2">
        <f>IFERROR(VLOOKUP(Tableau2[[#This Row],[PR]],'Taux sortant'!$I$9:$S$167,COLUMN(),0),"")</f>
        <v>7.15</v>
      </c>
      <c r="H6413" s="2">
        <f>IFERROR(VLOOKUP(Tableau2[[#This Row],[PR]],'Taux sortant'!$I$9:$S$167,COLUMN(),0),"")</f>
        <v>5.51</v>
      </c>
      <c r="I6413" s="2">
        <f>IFERROR(VLOOKUP(Tableau2[[#This Row],[PR]],'Taux sortant'!$I$9:$S$167,COLUMN(),0),"")</f>
        <v>4.75</v>
      </c>
      <c r="J6413" s="2">
        <f>IFERROR(VLOOKUP(Tableau2[[#This Row],[PR]],'Taux sortant'!$I$9:$S$167,COLUMN(),0),"")</f>
        <v>0</v>
      </c>
      <c r="K6413" s="2">
        <f>IFERROR(VLOOKUP(Tableau2[[#This Row],[PR]],'Taux sortant'!$I$9:$S$167,COLUMN(),0),"")</f>
        <v>0</v>
      </c>
      <c r="L6413" s="2" t="str">
        <f>IFERROR(VLOOKUP(Tableau2[[#This Row],[PR]],'Taux sortant'!$I$9:$S$167,COLUMN(),0),"")</f>
        <v/>
      </c>
    </row>
    <row r="6414" spans="1:12" x14ac:dyDescent="0.3">
      <c r="A6414" s="1" t="s">
        <v>5138</v>
      </c>
      <c r="B6414" s="1" t="s">
        <v>4150</v>
      </c>
      <c r="C6414" s="2">
        <f>IFERROR(VLOOKUP(Tableau2[[#This Row],[PR]],'Taux sortant'!$I$9:$S$167,COLUMN(),0),"")</f>
        <v>19.84</v>
      </c>
      <c r="D6414" s="2">
        <f>IFERROR(VLOOKUP(Tableau2[[#This Row],[PR]],'Taux sortant'!$I$9:$S$167,COLUMN(),0),"")</f>
        <v>16.989999999999998</v>
      </c>
      <c r="E6414" s="2">
        <f>IFERROR(VLOOKUP(Tableau2[[#This Row],[PR]],'Taux sortant'!$I$9:$S$167,COLUMN(),0),"")</f>
        <v>13.65</v>
      </c>
      <c r="F6414" s="2">
        <f>IFERROR(VLOOKUP(Tableau2[[#This Row],[PR]],'Taux sortant'!$I$9:$S$167,COLUMN(),0),"")</f>
        <v>11.98</v>
      </c>
      <c r="G6414" s="2">
        <f>IFERROR(VLOOKUP(Tableau2[[#This Row],[PR]],'Taux sortant'!$I$9:$S$167,COLUMN(),0),"")</f>
        <v>10.41</v>
      </c>
      <c r="H6414" s="2">
        <f>IFERROR(VLOOKUP(Tableau2[[#This Row],[PR]],'Taux sortant'!$I$9:$S$167,COLUMN(),0),"")</f>
        <v>8.9600000000000009</v>
      </c>
      <c r="I6414" s="2">
        <f>IFERROR(VLOOKUP(Tableau2[[#This Row],[PR]],'Taux sortant'!$I$9:$S$167,COLUMN(),0),"")</f>
        <v>7.76</v>
      </c>
      <c r="J6414" s="2">
        <f>IFERROR(VLOOKUP(Tableau2[[#This Row],[PR]],'Taux sortant'!$I$9:$S$167,COLUMN(),0),"")</f>
        <v>0</v>
      </c>
      <c r="K6414" s="2">
        <f>IFERROR(VLOOKUP(Tableau2[[#This Row],[PR]],'Taux sortant'!$I$9:$S$167,COLUMN(),0),"")</f>
        <v>0</v>
      </c>
      <c r="L6414" s="2" t="str">
        <f>IFERROR(VLOOKUP(Tableau2[[#This Row],[PR]],'Taux sortant'!$I$9:$S$167,COLUMN(),0),"")</f>
        <v/>
      </c>
    </row>
    <row r="6415" spans="1:12" x14ac:dyDescent="0.3">
      <c r="A6415" s="1" t="s">
        <v>3966</v>
      </c>
      <c r="B6415" s="1" t="s">
        <v>3164</v>
      </c>
      <c r="C6415" s="2">
        <f>IFERROR(VLOOKUP(Tableau2[[#This Row],[PR]],'Taux sortant'!$I$9:$S$167,COLUMN(),0),"")</f>
        <v>15.9</v>
      </c>
      <c r="D6415" s="2">
        <f>IFERROR(VLOOKUP(Tableau2[[#This Row],[PR]],'Taux sortant'!$I$9:$S$167,COLUMN(),0),"")</f>
        <v>13.36</v>
      </c>
      <c r="E6415" s="2">
        <f>IFERROR(VLOOKUP(Tableau2[[#This Row],[PR]],'Taux sortant'!$I$9:$S$167,COLUMN(),0),"")</f>
        <v>10.43</v>
      </c>
      <c r="F6415" s="2">
        <f>IFERROR(VLOOKUP(Tableau2[[#This Row],[PR]],'Taux sortant'!$I$9:$S$167,COLUMN(),0),"")</f>
        <v>8.9700000000000006</v>
      </c>
      <c r="G6415" s="2">
        <f>IFERROR(VLOOKUP(Tableau2[[#This Row],[PR]],'Taux sortant'!$I$9:$S$167,COLUMN(),0),"")</f>
        <v>7.72</v>
      </c>
      <c r="H6415" s="2">
        <f>IFERROR(VLOOKUP(Tableau2[[#This Row],[PR]],'Taux sortant'!$I$9:$S$167,COLUMN(),0),"")</f>
        <v>6.68</v>
      </c>
      <c r="I6415" s="2">
        <f>IFERROR(VLOOKUP(Tableau2[[#This Row],[PR]],'Taux sortant'!$I$9:$S$167,COLUMN(),0),"")</f>
        <v>5.85</v>
      </c>
      <c r="J6415" s="2">
        <f>IFERROR(VLOOKUP(Tableau2[[#This Row],[PR]],'Taux sortant'!$I$9:$S$167,COLUMN(),0),"")</f>
        <v>0</v>
      </c>
      <c r="K6415" s="2">
        <f>IFERROR(VLOOKUP(Tableau2[[#This Row],[PR]],'Taux sortant'!$I$9:$S$167,COLUMN(),0),"")</f>
        <v>0</v>
      </c>
      <c r="L6415" s="2" t="str">
        <f>IFERROR(VLOOKUP(Tableau2[[#This Row],[PR]],'Taux sortant'!$I$9:$S$167,COLUMN(),0),"")</f>
        <v/>
      </c>
    </row>
    <row r="6416" spans="1:12" x14ac:dyDescent="0.3">
      <c r="A6416" s="1" t="s">
        <v>5140</v>
      </c>
      <c r="B6416" s="1" t="s">
        <v>4162</v>
      </c>
      <c r="C6416" s="2" t="str">
        <f>IFERROR(VLOOKUP(Tableau2[[#This Row],[PR]],'Taux sortant'!$I$9:$S$167,COLUMN(),0),"")</f>
        <v/>
      </c>
      <c r="D6416" s="2" t="str">
        <f>IFERROR(VLOOKUP(Tableau2[[#This Row],[PR]],'Taux sortant'!$I$9:$S$167,COLUMN(),0),"")</f>
        <v/>
      </c>
      <c r="E6416" s="2" t="str">
        <f>IFERROR(VLOOKUP(Tableau2[[#This Row],[PR]],'Taux sortant'!$I$9:$S$167,COLUMN(),0),"")</f>
        <v/>
      </c>
      <c r="F6416" s="2" t="str">
        <f>IFERROR(VLOOKUP(Tableau2[[#This Row],[PR]],'Taux sortant'!$I$9:$S$167,COLUMN(),0),"")</f>
        <v/>
      </c>
      <c r="G6416" s="2" t="str">
        <f>IFERROR(VLOOKUP(Tableau2[[#This Row],[PR]],'Taux sortant'!$I$9:$S$167,COLUMN(),0),"")</f>
        <v/>
      </c>
      <c r="H6416" s="2" t="str">
        <f>IFERROR(VLOOKUP(Tableau2[[#This Row],[PR]],'Taux sortant'!$I$9:$S$167,COLUMN(),0),"")</f>
        <v/>
      </c>
      <c r="I6416" s="2" t="str">
        <f>IFERROR(VLOOKUP(Tableau2[[#This Row],[PR]],'Taux sortant'!$I$9:$S$167,COLUMN(),0),"")</f>
        <v/>
      </c>
      <c r="J6416" s="2" t="str">
        <f>IFERROR(VLOOKUP(Tableau2[[#This Row],[PR]],'Taux sortant'!$I$9:$S$167,COLUMN(),0),"")</f>
        <v/>
      </c>
      <c r="K6416" s="2" t="str">
        <f>IFERROR(VLOOKUP(Tableau2[[#This Row],[PR]],'Taux sortant'!$I$9:$S$167,COLUMN(),0),"")</f>
        <v/>
      </c>
      <c r="L6416" s="2" t="str">
        <f>IFERROR(VLOOKUP(Tableau2[[#This Row],[PR]],'Taux sortant'!$I$9:$S$167,COLUMN(),0),"")</f>
        <v/>
      </c>
    </row>
    <row r="6417" spans="1:12" x14ac:dyDescent="0.3">
      <c r="A6417" s="1" t="s">
        <v>5143</v>
      </c>
      <c r="B6417" s="1" t="s">
        <v>4162</v>
      </c>
      <c r="C6417" s="2" t="str">
        <f>IFERROR(VLOOKUP(Tableau2[[#This Row],[PR]],'Taux sortant'!$I$9:$S$167,COLUMN(),0),"")</f>
        <v/>
      </c>
      <c r="D6417" s="2" t="str">
        <f>IFERROR(VLOOKUP(Tableau2[[#This Row],[PR]],'Taux sortant'!$I$9:$S$167,COLUMN(),0),"")</f>
        <v/>
      </c>
      <c r="E6417" s="2" t="str">
        <f>IFERROR(VLOOKUP(Tableau2[[#This Row],[PR]],'Taux sortant'!$I$9:$S$167,COLUMN(),0),"")</f>
        <v/>
      </c>
      <c r="F6417" s="2" t="str">
        <f>IFERROR(VLOOKUP(Tableau2[[#This Row],[PR]],'Taux sortant'!$I$9:$S$167,COLUMN(),0),"")</f>
        <v/>
      </c>
      <c r="G6417" s="2" t="str">
        <f>IFERROR(VLOOKUP(Tableau2[[#This Row],[PR]],'Taux sortant'!$I$9:$S$167,COLUMN(),0),"")</f>
        <v/>
      </c>
      <c r="H6417" s="2" t="str">
        <f>IFERROR(VLOOKUP(Tableau2[[#This Row],[PR]],'Taux sortant'!$I$9:$S$167,COLUMN(),0),"")</f>
        <v/>
      </c>
      <c r="I6417" s="2" t="str">
        <f>IFERROR(VLOOKUP(Tableau2[[#This Row],[PR]],'Taux sortant'!$I$9:$S$167,COLUMN(),0),"")</f>
        <v/>
      </c>
      <c r="J6417" s="2" t="str">
        <f>IFERROR(VLOOKUP(Tableau2[[#This Row],[PR]],'Taux sortant'!$I$9:$S$167,COLUMN(),0),"")</f>
        <v/>
      </c>
      <c r="K6417" s="2" t="str">
        <f>IFERROR(VLOOKUP(Tableau2[[#This Row],[PR]],'Taux sortant'!$I$9:$S$167,COLUMN(),0),"")</f>
        <v/>
      </c>
      <c r="L6417" s="2" t="str">
        <f>IFERROR(VLOOKUP(Tableau2[[#This Row],[PR]],'Taux sortant'!$I$9:$S$167,COLUMN(),0),"")</f>
        <v/>
      </c>
    </row>
    <row r="6418" spans="1:12" x14ac:dyDescent="0.3">
      <c r="A6418" s="1" t="s">
        <v>5145</v>
      </c>
      <c r="B6418" s="1" t="s">
        <v>4162</v>
      </c>
      <c r="C6418" s="2" t="str">
        <f>IFERROR(VLOOKUP(Tableau2[[#This Row],[PR]],'Taux sortant'!$I$9:$S$167,COLUMN(),0),"")</f>
        <v/>
      </c>
      <c r="D6418" s="2" t="str">
        <f>IFERROR(VLOOKUP(Tableau2[[#This Row],[PR]],'Taux sortant'!$I$9:$S$167,COLUMN(),0),"")</f>
        <v/>
      </c>
      <c r="E6418" s="2" t="str">
        <f>IFERROR(VLOOKUP(Tableau2[[#This Row],[PR]],'Taux sortant'!$I$9:$S$167,COLUMN(),0),"")</f>
        <v/>
      </c>
      <c r="F6418" s="2" t="str">
        <f>IFERROR(VLOOKUP(Tableau2[[#This Row],[PR]],'Taux sortant'!$I$9:$S$167,COLUMN(),0),"")</f>
        <v/>
      </c>
      <c r="G6418" s="2" t="str">
        <f>IFERROR(VLOOKUP(Tableau2[[#This Row],[PR]],'Taux sortant'!$I$9:$S$167,COLUMN(),0),"")</f>
        <v/>
      </c>
      <c r="H6418" s="2" t="str">
        <f>IFERROR(VLOOKUP(Tableau2[[#This Row],[PR]],'Taux sortant'!$I$9:$S$167,COLUMN(),0),"")</f>
        <v/>
      </c>
      <c r="I6418" s="2" t="str">
        <f>IFERROR(VLOOKUP(Tableau2[[#This Row],[PR]],'Taux sortant'!$I$9:$S$167,COLUMN(),0),"")</f>
        <v/>
      </c>
      <c r="J6418" s="2" t="str">
        <f>IFERROR(VLOOKUP(Tableau2[[#This Row],[PR]],'Taux sortant'!$I$9:$S$167,COLUMN(),0),"")</f>
        <v/>
      </c>
      <c r="K6418" s="2" t="str">
        <f>IFERROR(VLOOKUP(Tableau2[[#This Row],[PR]],'Taux sortant'!$I$9:$S$167,COLUMN(),0),"")</f>
        <v/>
      </c>
      <c r="L6418" s="2" t="str">
        <f>IFERROR(VLOOKUP(Tableau2[[#This Row],[PR]],'Taux sortant'!$I$9:$S$167,COLUMN(),0),"")</f>
        <v/>
      </c>
    </row>
    <row r="6419" spans="1:12" x14ac:dyDescent="0.3">
      <c r="A6419" s="1" t="s">
        <v>5722</v>
      </c>
      <c r="B6419" s="1" t="s">
        <v>5362</v>
      </c>
      <c r="C6419" s="2" t="str">
        <f>IFERROR(VLOOKUP(Tableau2[[#This Row],[PR]],'Taux sortant'!$I$9:$S$167,COLUMN(),0),"")</f>
        <v/>
      </c>
      <c r="D6419" s="2" t="str">
        <f>IFERROR(VLOOKUP(Tableau2[[#This Row],[PR]],'Taux sortant'!$I$9:$S$167,COLUMN(),0),"")</f>
        <v/>
      </c>
      <c r="E6419" s="2" t="str">
        <f>IFERROR(VLOOKUP(Tableau2[[#This Row],[PR]],'Taux sortant'!$I$9:$S$167,COLUMN(),0),"")</f>
        <v/>
      </c>
      <c r="F6419" s="2" t="str">
        <f>IFERROR(VLOOKUP(Tableau2[[#This Row],[PR]],'Taux sortant'!$I$9:$S$167,COLUMN(),0),"")</f>
        <v/>
      </c>
      <c r="G6419" s="2" t="str">
        <f>IFERROR(VLOOKUP(Tableau2[[#This Row],[PR]],'Taux sortant'!$I$9:$S$167,COLUMN(),0),"")</f>
        <v/>
      </c>
      <c r="H6419" s="2" t="str">
        <f>IFERROR(VLOOKUP(Tableau2[[#This Row],[PR]],'Taux sortant'!$I$9:$S$167,COLUMN(),0),"")</f>
        <v/>
      </c>
      <c r="I6419" s="2" t="str">
        <f>IFERROR(VLOOKUP(Tableau2[[#This Row],[PR]],'Taux sortant'!$I$9:$S$167,COLUMN(),0),"")</f>
        <v/>
      </c>
      <c r="J6419" s="2" t="str">
        <f>IFERROR(VLOOKUP(Tableau2[[#This Row],[PR]],'Taux sortant'!$I$9:$S$167,COLUMN(),0),"")</f>
        <v/>
      </c>
      <c r="K6419" s="2" t="str">
        <f>IFERROR(VLOOKUP(Tableau2[[#This Row],[PR]],'Taux sortant'!$I$9:$S$167,COLUMN(),0),"")</f>
        <v/>
      </c>
      <c r="L6419" s="2" t="str">
        <f>IFERROR(VLOOKUP(Tableau2[[#This Row],[PR]],'Taux sortant'!$I$9:$S$167,COLUMN(),0),"")</f>
        <v/>
      </c>
    </row>
    <row r="6420" spans="1:12" x14ac:dyDescent="0.3">
      <c r="A6420" s="1" t="s">
        <v>5724</v>
      </c>
      <c r="B6420" s="1" t="s">
        <v>5362</v>
      </c>
      <c r="C6420" s="2" t="str">
        <f>IFERROR(VLOOKUP(Tableau2[[#This Row],[PR]],'Taux sortant'!$I$9:$S$167,COLUMN(),0),"")</f>
        <v/>
      </c>
      <c r="D6420" s="2" t="str">
        <f>IFERROR(VLOOKUP(Tableau2[[#This Row],[PR]],'Taux sortant'!$I$9:$S$167,COLUMN(),0),"")</f>
        <v/>
      </c>
      <c r="E6420" s="2" t="str">
        <f>IFERROR(VLOOKUP(Tableau2[[#This Row],[PR]],'Taux sortant'!$I$9:$S$167,COLUMN(),0),"")</f>
        <v/>
      </c>
      <c r="F6420" s="2" t="str">
        <f>IFERROR(VLOOKUP(Tableau2[[#This Row],[PR]],'Taux sortant'!$I$9:$S$167,COLUMN(),0),"")</f>
        <v/>
      </c>
      <c r="G6420" s="2" t="str">
        <f>IFERROR(VLOOKUP(Tableau2[[#This Row],[PR]],'Taux sortant'!$I$9:$S$167,COLUMN(),0),"")</f>
        <v/>
      </c>
      <c r="H6420" s="2" t="str">
        <f>IFERROR(VLOOKUP(Tableau2[[#This Row],[PR]],'Taux sortant'!$I$9:$S$167,COLUMN(),0),"")</f>
        <v/>
      </c>
      <c r="I6420" s="2" t="str">
        <f>IFERROR(VLOOKUP(Tableau2[[#This Row],[PR]],'Taux sortant'!$I$9:$S$167,COLUMN(),0),"")</f>
        <v/>
      </c>
      <c r="J6420" s="2" t="str">
        <f>IFERROR(VLOOKUP(Tableau2[[#This Row],[PR]],'Taux sortant'!$I$9:$S$167,COLUMN(),0),"")</f>
        <v/>
      </c>
      <c r="K6420" s="2" t="str">
        <f>IFERROR(VLOOKUP(Tableau2[[#This Row],[PR]],'Taux sortant'!$I$9:$S$167,COLUMN(),0),"")</f>
        <v/>
      </c>
      <c r="L6420" s="2" t="str">
        <f>IFERROR(VLOOKUP(Tableau2[[#This Row],[PR]],'Taux sortant'!$I$9:$S$167,COLUMN(),0),"")</f>
        <v/>
      </c>
    </row>
    <row r="6421" spans="1:12" x14ac:dyDescent="0.3">
      <c r="A6421" s="1" t="s">
        <v>1206</v>
      </c>
      <c r="B6421" s="1" t="s">
        <v>134</v>
      </c>
      <c r="C6421" s="2">
        <f>IFERROR(VLOOKUP(Tableau2[[#This Row],[PR]],'Taux sortant'!$I$9:$S$167,COLUMN(),0),"")</f>
        <v>20.07</v>
      </c>
      <c r="D6421" s="2">
        <f>IFERROR(VLOOKUP(Tableau2[[#This Row],[PR]],'Taux sortant'!$I$9:$S$167,COLUMN(),0),"")</f>
        <v>15.84</v>
      </c>
      <c r="E6421" s="2">
        <f>IFERROR(VLOOKUP(Tableau2[[#This Row],[PR]],'Taux sortant'!$I$9:$S$167,COLUMN(),0),"")</f>
        <v>11.78</v>
      </c>
      <c r="F6421" s="2">
        <f>IFERROR(VLOOKUP(Tableau2[[#This Row],[PR]],'Taux sortant'!$I$9:$S$167,COLUMN(),0),"")</f>
        <v>8.85</v>
      </c>
      <c r="G6421" s="2">
        <f>IFERROR(VLOOKUP(Tableau2[[#This Row],[PR]],'Taux sortant'!$I$9:$S$167,COLUMN(),0),"")</f>
        <v>6.72</v>
      </c>
      <c r="H6421" s="2">
        <f>IFERROR(VLOOKUP(Tableau2[[#This Row],[PR]],'Taux sortant'!$I$9:$S$167,COLUMN(),0),"")</f>
        <v>5.19</v>
      </c>
      <c r="I6421" s="2">
        <f>IFERROR(VLOOKUP(Tableau2[[#This Row],[PR]],'Taux sortant'!$I$9:$S$167,COLUMN(),0),"")</f>
        <v>4.37</v>
      </c>
      <c r="J6421" s="2">
        <f>IFERROR(VLOOKUP(Tableau2[[#This Row],[PR]],'Taux sortant'!$I$9:$S$167,COLUMN(),0),"")</f>
        <v>0</v>
      </c>
      <c r="K6421" s="2">
        <f>IFERROR(VLOOKUP(Tableau2[[#This Row],[PR]],'Taux sortant'!$I$9:$S$167,COLUMN(),0),"")</f>
        <v>0</v>
      </c>
      <c r="L6421" s="2" t="str">
        <f>IFERROR(VLOOKUP(Tableau2[[#This Row],[PR]],'Taux sortant'!$I$9:$S$167,COLUMN(),0),"")</f>
        <v/>
      </c>
    </row>
    <row r="6422" spans="1:12" x14ac:dyDescent="0.3">
      <c r="A6422" s="1" t="s">
        <v>1209</v>
      </c>
      <c r="B6422" s="1" t="s">
        <v>33</v>
      </c>
      <c r="C6422" s="2">
        <f>IFERROR(VLOOKUP(Tableau2[[#This Row],[PR]],'Taux sortant'!$I$9:$S$167,COLUMN(),0),"")</f>
        <v>28.13</v>
      </c>
      <c r="D6422" s="2">
        <f>IFERROR(VLOOKUP(Tableau2[[#This Row],[PR]],'Taux sortant'!$I$9:$S$167,COLUMN(),0),"")</f>
        <v>22.97</v>
      </c>
      <c r="E6422" s="2">
        <f>IFERROR(VLOOKUP(Tableau2[[#This Row],[PR]],'Taux sortant'!$I$9:$S$167,COLUMN(),0),"")</f>
        <v>17.190000000000001</v>
      </c>
      <c r="F6422" s="2">
        <f>IFERROR(VLOOKUP(Tableau2[[#This Row],[PR]],'Taux sortant'!$I$9:$S$167,COLUMN(),0),"")</f>
        <v>13.88</v>
      </c>
      <c r="G6422" s="2">
        <f>IFERROR(VLOOKUP(Tableau2[[#This Row],[PR]],'Taux sortant'!$I$9:$S$167,COLUMN(),0),"")</f>
        <v>10.89</v>
      </c>
      <c r="H6422" s="2">
        <f>IFERROR(VLOOKUP(Tableau2[[#This Row],[PR]],'Taux sortant'!$I$9:$S$167,COLUMN(),0),"")</f>
        <v>7.86</v>
      </c>
      <c r="I6422" s="2">
        <f>IFERROR(VLOOKUP(Tableau2[[#This Row],[PR]],'Taux sortant'!$I$9:$S$167,COLUMN(),0),"")</f>
        <v>7.14</v>
      </c>
      <c r="J6422" s="2">
        <f>IFERROR(VLOOKUP(Tableau2[[#This Row],[PR]],'Taux sortant'!$I$9:$S$167,COLUMN(),0),"")</f>
        <v>0</v>
      </c>
      <c r="K6422" s="2">
        <f>IFERROR(VLOOKUP(Tableau2[[#This Row],[PR]],'Taux sortant'!$I$9:$S$167,COLUMN(),0),"")</f>
        <v>0</v>
      </c>
      <c r="L6422" s="2" t="str">
        <f>IFERROR(VLOOKUP(Tableau2[[#This Row],[PR]],'Taux sortant'!$I$9:$S$167,COLUMN(),0),"")</f>
        <v/>
      </c>
    </row>
    <row r="6423" spans="1:12" x14ac:dyDescent="0.3">
      <c r="A6423" s="1" t="s">
        <v>3969</v>
      </c>
      <c r="B6423" s="1" t="s">
        <v>3105</v>
      </c>
      <c r="C6423" s="2">
        <f>IFERROR(VLOOKUP(Tableau2[[#This Row],[PR]],'Taux sortant'!$I$9:$S$167,COLUMN(),0),"")</f>
        <v>12.93</v>
      </c>
      <c r="D6423" s="2">
        <f>IFERROR(VLOOKUP(Tableau2[[#This Row],[PR]],'Taux sortant'!$I$9:$S$167,COLUMN(),0),"")</f>
        <v>10.59</v>
      </c>
      <c r="E6423" s="2">
        <f>IFERROR(VLOOKUP(Tableau2[[#This Row],[PR]],'Taux sortant'!$I$9:$S$167,COLUMN(),0),"")</f>
        <v>7.91</v>
      </c>
      <c r="F6423" s="2">
        <f>IFERROR(VLOOKUP(Tableau2[[#This Row],[PR]],'Taux sortant'!$I$9:$S$167,COLUMN(),0),"")</f>
        <v>6.66</v>
      </c>
      <c r="G6423" s="2">
        <f>IFERROR(VLOOKUP(Tableau2[[#This Row],[PR]],'Taux sortant'!$I$9:$S$167,COLUMN(),0),"")</f>
        <v>5.64</v>
      </c>
      <c r="H6423" s="2">
        <f>IFERROR(VLOOKUP(Tableau2[[#This Row],[PR]],'Taux sortant'!$I$9:$S$167,COLUMN(),0),"")</f>
        <v>4.78</v>
      </c>
      <c r="I6423" s="2">
        <f>IFERROR(VLOOKUP(Tableau2[[#This Row],[PR]],'Taux sortant'!$I$9:$S$167,COLUMN(),0),"")</f>
        <v>4.1500000000000004</v>
      </c>
      <c r="J6423" s="2">
        <f>IFERROR(VLOOKUP(Tableau2[[#This Row],[PR]],'Taux sortant'!$I$9:$S$167,COLUMN(),0),"")</f>
        <v>0</v>
      </c>
      <c r="K6423" s="2">
        <f>IFERROR(VLOOKUP(Tableau2[[#This Row],[PR]],'Taux sortant'!$I$9:$S$167,COLUMN(),0),"")</f>
        <v>0</v>
      </c>
      <c r="L6423" s="2" t="str">
        <f>IFERROR(VLOOKUP(Tableau2[[#This Row],[PR]],'Taux sortant'!$I$9:$S$167,COLUMN(),0),"")</f>
        <v/>
      </c>
    </row>
    <row r="6424" spans="1:12" x14ac:dyDescent="0.3">
      <c r="A6424" s="1" t="s">
        <v>3972</v>
      </c>
      <c r="B6424" s="1" t="s">
        <v>3118</v>
      </c>
      <c r="C6424" s="2">
        <f>IFERROR(VLOOKUP(Tableau2[[#This Row],[PR]],'Taux sortant'!$I$9:$S$167,COLUMN(),0),"")</f>
        <v>15.34</v>
      </c>
      <c r="D6424" s="2">
        <f>IFERROR(VLOOKUP(Tableau2[[#This Row],[PR]],'Taux sortant'!$I$9:$S$167,COLUMN(),0),"")</f>
        <v>12.85</v>
      </c>
      <c r="E6424" s="2">
        <f>IFERROR(VLOOKUP(Tableau2[[#This Row],[PR]],'Taux sortant'!$I$9:$S$167,COLUMN(),0),"")</f>
        <v>9.94</v>
      </c>
      <c r="F6424" s="2">
        <f>IFERROR(VLOOKUP(Tableau2[[#This Row],[PR]],'Taux sortant'!$I$9:$S$167,COLUMN(),0),"")</f>
        <v>8.5399999999999991</v>
      </c>
      <c r="G6424" s="2">
        <f>IFERROR(VLOOKUP(Tableau2[[#This Row],[PR]],'Taux sortant'!$I$9:$S$167,COLUMN(),0),"")</f>
        <v>7.34</v>
      </c>
      <c r="H6424" s="2">
        <f>IFERROR(VLOOKUP(Tableau2[[#This Row],[PR]],'Taux sortant'!$I$9:$S$167,COLUMN(),0),"")</f>
        <v>6.29</v>
      </c>
      <c r="I6424" s="2">
        <f>IFERROR(VLOOKUP(Tableau2[[#This Row],[PR]],'Taux sortant'!$I$9:$S$167,COLUMN(),0),"")</f>
        <v>5.49</v>
      </c>
      <c r="J6424" s="2">
        <f>IFERROR(VLOOKUP(Tableau2[[#This Row],[PR]],'Taux sortant'!$I$9:$S$167,COLUMN(),0),"")</f>
        <v>0</v>
      </c>
      <c r="K6424" s="2">
        <f>IFERROR(VLOOKUP(Tableau2[[#This Row],[PR]],'Taux sortant'!$I$9:$S$167,COLUMN(),0),"")</f>
        <v>0</v>
      </c>
      <c r="L6424" s="2" t="str">
        <f>IFERROR(VLOOKUP(Tableau2[[#This Row],[PR]],'Taux sortant'!$I$9:$S$167,COLUMN(),0),"")</f>
        <v/>
      </c>
    </row>
    <row r="6425" spans="1:12" x14ac:dyDescent="0.3">
      <c r="A6425" s="1" t="s">
        <v>1212</v>
      </c>
      <c r="B6425" s="1" t="s">
        <v>17</v>
      </c>
      <c r="C6425" s="2">
        <f>IFERROR(VLOOKUP(Tableau2[[#This Row],[PR]],'Taux sortant'!$I$9:$S$167,COLUMN(),0),"")</f>
        <v>15.12</v>
      </c>
      <c r="D6425" s="2">
        <f>IFERROR(VLOOKUP(Tableau2[[#This Row],[PR]],'Taux sortant'!$I$9:$S$167,COLUMN(),0),"")</f>
        <v>12.61</v>
      </c>
      <c r="E6425" s="2">
        <f>IFERROR(VLOOKUP(Tableau2[[#This Row],[PR]],'Taux sortant'!$I$9:$S$167,COLUMN(),0),"")</f>
        <v>9.7200000000000006</v>
      </c>
      <c r="F6425" s="2">
        <f>IFERROR(VLOOKUP(Tableau2[[#This Row],[PR]],'Taux sortant'!$I$9:$S$167,COLUMN(),0),"")</f>
        <v>8.27</v>
      </c>
      <c r="G6425" s="2">
        <f>IFERROR(VLOOKUP(Tableau2[[#This Row],[PR]],'Taux sortant'!$I$9:$S$167,COLUMN(),0),"")</f>
        <v>7.1</v>
      </c>
      <c r="H6425" s="2">
        <f>IFERROR(VLOOKUP(Tableau2[[#This Row],[PR]],'Taux sortant'!$I$9:$S$167,COLUMN(),0),"")</f>
        <v>6.12</v>
      </c>
      <c r="I6425" s="2">
        <f>IFERROR(VLOOKUP(Tableau2[[#This Row],[PR]],'Taux sortant'!$I$9:$S$167,COLUMN(),0),"")</f>
        <v>5.33</v>
      </c>
      <c r="J6425" s="2">
        <f>IFERROR(VLOOKUP(Tableau2[[#This Row],[PR]],'Taux sortant'!$I$9:$S$167,COLUMN(),0),"")</f>
        <v>0</v>
      </c>
      <c r="K6425" s="2">
        <f>IFERROR(VLOOKUP(Tableau2[[#This Row],[PR]],'Taux sortant'!$I$9:$S$167,COLUMN(),0),"")</f>
        <v>0</v>
      </c>
      <c r="L6425" s="2" t="str">
        <f>IFERROR(VLOOKUP(Tableau2[[#This Row],[PR]],'Taux sortant'!$I$9:$S$167,COLUMN(),0),"")</f>
        <v/>
      </c>
    </row>
    <row r="6426" spans="1:12" x14ac:dyDescent="0.3">
      <c r="A6426" s="1" t="s">
        <v>6485</v>
      </c>
      <c r="B6426" s="1" t="s">
        <v>5838</v>
      </c>
      <c r="C6426" s="2" t="str">
        <f>IFERROR(VLOOKUP(Tableau2[[#This Row],[PR]],'Taux sortant'!$I$9:$S$167,COLUMN(),0),"")</f>
        <v/>
      </c>
      <c r="D6426" s="2" t="str">
        <f>IFERROR(VLOOKUP(Tableau2[[#This Row],[PR]],'Taux sortant'!$I$9:$S$167,COLUMN(),0),"")</f>
        <v/>
      </c>
      <c r="E6426" s="2" t="str">
        <f>IFERROR(VLOOKUP(Tableau2[[#This Row],[PR]],'Taux sortant'!$I$9:$S$167,COLUMN(),0),"")</f>
        <v/>
      </c>
      <c r="F6426" s="2" t="str">
        <f>IFERROR(VLOOKUP(Tableau2[[#This Row],[PR]],'Taux sortant'!$I$9:$S$167,COLUMN(),0),"")</f>
        <v/>
      </c>
      <c r="G6426" s="2" t="str">
        <f>IFERROR(VLOOKUP(Tableau2[[#This Row],[PR]],'Taux sortant'!$I$9:$S$167,COLUMN(),0),"")</f>
        <v/>
      </c>
      <c r="H6426" s="2" t="str">
        <f>IFERROR(VLOOKUP(Tableau2[[#This Row],[PR]],'Taux sortant'!$I$9:$S$167,COLUMN(),0),"")</f>
        <v/>
      </c>
      <c r="I6426" s="2" t="str">
        <f>IFERROR(VLOOKUP(Tableau2[[#This Row],[PR]],'Taux sortant'!$I$9:$S$167,COLUMN(),0),"")</f>
        <v/>
      </c>
      <c r="J6426" s="2" t="str">
        <f>IFERROR(VLOOKUP(Tableau2[[#This Row],[PR]],'Taux sortant'!$I$9:$S$167,COLUMN(),0),"")</f>
        <v/>
      </c>
      <c r="K6426" s="2" t="str">
        <f>IFERROR(VLOOKUP(Tableau2[[#This Row],[PR]],'Taux sortant'!$I$9:$S$167,COLUMN(),0),"")</f>
        <v/>
      </c>
      <c r="L6426" s="2" t="str">
        <f>IFERROR(VLOOKUP(Tableau2[[#This Row],[PR]],'Taux sortant'!$I$9:$S$167,COLUMN(),0),"")</f>
        <v/>
      </c>
    </row>
    <row r="6427" spans="1:12" x14ac:dyDescent="0.3">
      <c r="A6427" s="1" t="s">
        <v>6486</v>
      </c>
      <c r="B6427" s="1" t="s">
        <v>5845</v>
      </c>
      <c r="C6427" s="2">
        <f>IFERROR(VLOOKUP(Tableau2[[#This Row],[PR]],'Taux sortant'!$I$9:$S$167,COLUMN(),0),"")</f>
        <v>36.74</v>
      </c>
      <c r="D6427" s="2">
        <f>IFERROR(VLOOKUP(Tableau2[[#This Row],[PR]],'Taux sortant'!$I$9:$S$167,COLUMN(),0),"")</f>
        <v>33.47</v>
      </c>
      <c r="E6427" s="2">
        <f>IFERROR(VLOOKUP(Tableau2[[#This Row],[PR]],'Taux sortant'!$I$9:$S$167,COLUMN(),0),"")</f>
        <v>28.88</v>
      </c>
      <c r="F6427" s="2">
        <f>IFERROR(VLOOKUP(Tableau2[[#This Row],[PR]],'Taux sortant'!$I$9:$S$167,COLUMN(),0),"")</f>
        <v>26.18</v>
      </c>
      <c r="G6427" s="2">
        <f>IFERROR(VLOOKUP(Tableau2[[#This Row],[PR]],'Taux sortant'!$I$9:$S$167,COLUMN(),0),"")</f>
        <v>23.09</v>
      </c>
      <c r="H6427" s="2">
        <f>IFERROR(VLOOKUP(Tableau2[[#This Row],[PR]],'Taux sortant'!$I$9:$S$167,COLUMN(),0),"")</f>
        <v>20.68</v>
      </c>
      <c r="I6427" s="2">
        <f>IFERROR(VLOOKUP(Tableau2[[#This Row],[PR]],'Taux sortant'!$I$9:$S$167,COLUMN(),0),"")</f>
        <v>18.53</v>
      </c>
      <c r="J6427" s="2">
        <f>IFERROR(VLOOKUP(Tableau2[[#This Row],[PR]],'Taux sortant'!$I$9:$S$167,COLUMN(),0),"")</f>
        <v>0</v>
      </c>
      <c r="K6427" s="2">
        <f>IFERROR(VLOOKUP(Tableau2[[#This Row],[PR]],'Taux sortant'!$I$9:$S$167,COLUMN(),0),"")</f>
        <v>0</v>
      </c>
      <c r="L6427" s="2" t="str">
        <f>IFERROR(VLOOKUP(Tableau2[[#This Row],[PR]],'Taux sortant'!$I$9:$S$167,COLUMN(),0),"")</f>
        <v/>
      </c>
    </row>
    <row r="6428" spans="1:12" x14ac:dyDescent="0.3">
      <c r="A6428" s="1" t="s">
        <v>6487</v>
      </c>
      <c r="B6428" s="1" t="s">
        <v>5815</v>
      </c>
      <c r="C6428" s="2">
        <f>IFERROR(VLOOKUP(Tableau2[[#This Row],[PR]],'Taux sortant'!$I$9:$S$167,COLUMN(),0),"")</f>
        <v>29.89</v>
      </c>
      <c r="D6428" s="2">
        <f>IFERROR(VLOOKUP(Tableau2[[#This Row],[PR]],'Taux sortant'!$I$9:$S$167,COLUMN(),0),"")</f>
        <v>27.05</v>
      </c>
      <c r="E6428" s="2">
        <f>IFERROR(VLOOKUP(Tableau2[[#This Row],[PR]],'Taux sortant'!$I$9:$S$167,COLUMN(),0),"")</f>
        <v>23.76</v>
      </c>
      <c r="F6428" s="2">
        <f>IFERROR(VLOOKUP(Tableau2[[#This Row],[PR]],'Taux sortant'!$I$9:$S$167,COLUMN(),0),"")</f>
        <v>22.11</v>
      </c>
      <c r="G6428" s="2">
        <f>IFERROR(VLOOKUP(Tableau2[[#This Row],[PR]],'Taux sortant'!$I$9:$S$167,COLUMN(),0),"")</f>
        <v>20.05</v>
      </c>
      <c r="H6428" s="2">
        <f>IFERROR(VLOOKUP(Tableau2[[#This Row],[PR]],'Taux sortant'!$I$9:$S$167,COLUMN(),0),"")</f>
        <v>17.09</v>
      </c>
      <c r="I6428" s="2">
        <f>IFERROR(VLOOKUP(Tableau2[[#This Row],[PR]],'Taux sortant'!$I$9:$S$167,COLUMN(),0),"")</f>
        <v>15.56</v>
      </c>
      <c r="J6428" s="2">
        <f>IFERROR(VLOOKUP(Tableau2[[#This Row],[PR]],'Taux sortant'!$I$9:$S$167,COLUMN(),0),"")</f>
        <v>0</v>
      </c>
      <c r="K6428" s="2">
        <f>IFERROR(VLOOKUP(Tableau2[[#This Row],[PR]],'Taux sortant'!$I$9:$S$167,COLUMN(),0),"")</f>
        <v>0</v>
      </c>
      <c r="L6428" s="2" t="str">
        <f>IFERROR(VLOOKUP(Tableau2[[#This Row],[PR]],'Taux sortant'!$I$9:$S$167,COLUMN(),0),"")</f>
        <v/>
      </c>
    </row>
    <row r="6429" spans="1:12" x14ac:dyDescent="0.3">
      <c r="A6429" s="1" t="s">
        <v>3975</v>
      </c>
      <c r="B6429" s="1" t="s">
        <v>3107</v>
      </c>
      <c r="C6429" s="2" t="str">
        <f>IFERROR(VLOOKUP(Tableau2[[#This Row],[PR]],'Taux sortant'!$I$9:$S$167,COLUMN(),0),"")</f>
        <v/>
      </c>
      <c r="D6429" s="2" t="str">
        <f>IFERROR(VLOOKUP(Tableau2[[#This Row],[PR]],'Taux sortant'!$I$9:$S$167,COLUMN(),0),"")</f>
        <v/>
      </c>
      <c r="E6429" s="2" t="str">
        <f>IFERROR(VLOOKUP(Tableau2[[#This Row],[PR]],'Taux sortant'!$I$9:$S$167,COLUMN(),0),"")</f>
        <v/>
      </c>
      <c r="F6429" s="2" t="str">
        <f>IFERROR(VLOOKUP(Tableau2[[#This Row],[PR]],'Taux sortant'!$I$9:$S$167,COLUMN(),0),"")</f>
        <v/>
      </c>
      <c r="G6429" s="2" t="str">
        <f>IFERROR(VLOOKUP(Tableau2[[#This Row],[PR]],'Taux sortant'!$I$9:$S$167,COLUMN(),0),"")</f>
        <v/>
      </c>
      <c r="H6429" s="2" t="str">
        <f>IFERROR(VLOOKUP(Tableau2[[#This Row],[PR]],'Taux sortant'!$I$9:$S$167,COLUMN(),0),"")</f>
        <v/>
      </c>
      <c r="I6429" s="2" t="str">
        <f>IFERROR(VLOOKUP(Tableau2[[#This Row],[PR]],'Taux sortant'!$I$9:$S$167,COLUMN(),0),"")</f>
        <v/>
      </c>
      <c r="J6429" s="2" t="str">
        <f>IFERROR(VLOOKUP(Tableau2[[#This Row],[PR]],'Taux sortant'!$I$9:$S$167,COLUMN(),0),"")</f>
        <v/>
      </c>
      <c r="K6429" s="2" t="str">
        <f>IFERROR(VLOOKUP(Tableau2[[#This Row],[PR]],'Taux sortant'!$I$9:$S$167,COLUMN(),0),"")</f>
        <v/>
      </c>
      <c r="L6429" s="2" t="str">
        <f>IFERROR(VLOOKUP(Tableau2[[#This Row],[PR]],'Taux sortant'!$I$9:$S$167,COLUMN(),0),"")</f>
        <v/>
      </c>
    </row>
    <row r="6430" spans="1:12" x14ac:dyDescent="0.3">
      <c r="A6430" s="1" t="s">
        <v>5148</v>
      </c>
      <c r="B6430" s="1" t="s">
        <v>4147</v>
      </c>
      <c r="C6430" s="2">
        <f>IFERROR(VLOOKUP(Tableau2[[#This Row],[PR]],'Taux sortant'!$I$9:$S$167,COLUMN(),0),"")</f>
        <v>16.62</v>
      </c>
      <c r="D6430" s="2">
        <f>IFERROR(VLOOKUP(Tableau2[[#This Row],[PR]],'Taux sortant'!$I$9:$S$167,COLUMN(),0),"")</f>
        <v>14.01</v>
      </c>
      <c r="E6430" s="2">
        <f>IFERROR(VLOOKUP(Tableau2[[#This Row],[PR]],'Taux sortant'!$I$9:$S$167,COLUMN(),0),"")</f>
        <v>10.98</v>
      </c>
      <c r="F6430" s="2">
        <f>IFERROR(VLOOKUP(Tableau2[[#This Row],[PR]],'Taux sortant'!$I$9:$S$167,COLUMN(),0),"")</f>
        <v>9.49</v>
      </c>
      <c r="G6430" s="2">
        <f>IFERROR(VLOOKUP(Tableau2[[#This Row],[PR]],'Taux sortant'!$I$9:$S$167,COLUMN(),0),"")</f>
        <v>8.1199999999999992</v>
      </c>
      <c r="H6430" s="2">
        <f>IFERROR(VLOOKUP(Tableau2[[#This Row],[PR]],'Taux sortant'!$I$9:$S$167,COLUMN(),0),"")</f>
        <v>6.99</v>
      </c>
      <c r="I6430" s="2">
        <f>IFERROR(VLOOKUP(Tableau2[[#This Row],[PR]],'Taux sortant'!$I$9:$S$167,COLUMN(),0),"")</f>
        <v>6.03</v>
      </c>
      <c r="J6430" s="2">
        <f>IFERROR(VLOOKUP(Tableau2[[#This Row],[PR]],'Taux sortant'!$I$9:$S$167,COLUMN(),0),"")</f>
        <v>2466.4499999999998</v>
      </c>
      <c r="K6430" s="2">
        <f>IFERROR(VLOOKUP(Tableau2[[#This Row],[PR]],'Taux sortant'!$I$9:$S$167,COLUMN(),0),"")</f>
        <v>0</v>
      </c>
      <c r="L6430" s="2" t="str">
        <f>IFERROR(VLOOKUP(Tableau2[[#This Row],[PR]],'Taux sortant'!$I$9:$S$167,COLUMN(),0),"")</f>
        <v/>
      </c>
    </row>
    <row r="6431" spans="1:12" x14ac:dyDescent="0.3">
      <c r="A6431" s="1" t="s">
        <v>161</v>
      </c>
      <c r="B6431" s="1" t="s">
        <v>161</v>
      </c>
      <c r="C6431" s="2">
        <f>IFERROR(VLOOKUP(Tableau2[[#This Row],[PR]],'Taux sortant'!$I$9:$S$167,COLUMN(),0),"")</f>
        <v>35.869999999999997</v>
      </c>
      <c r="D6431" s="2">
        <f>IFERROR(VLOOKUP(Tableau2[[#This Row],[PR]],'Taux sortant'!$I$9:$S$167,COLUMN(),0),"")</f>
        <v>28.1</v>
      </c>
      <c r="E6431" s="2">
        <f>IFERROR(VLOOKUP(Tableau2[[#This Row],[PR]],'Taux sortant'!$I$9:$S$167,COLUMN(),0),"")</f>
        <v>22.11</v>
      </c>
      <c r="F6431" s="2">
        <f>IFERROR(VLOOKUP(Tableau2[[#This Row],[PR]],'Taux sortant'!$I$9:$S$167,COLUMN(),0),"")</f>
        <v>17.46</v>
      </c>
      <c r="G6431" s="2">
        <f>IFERROR(VLOOKUP(Tableau2[[#This Row],[PR]],'Taux sortant'!$I$9:$S$167,COLUMN(),0),"")</f>
        <v>13.86</v>
      </c>
      <c r="H6431" s="2">
        <f>IFERROR(VLOOKUP(Tableau2[[#This Row],[PR]],'Taux sortant'!$I$9:$S$167,COLUMN(),0),"")</f>
        <v>10.67</v>
      </c>
      <c r="I6431" s="2">
        <f>IFERROR(VLOOKUP(Tableau2[[#This Row],[PR]],'Taux sortant'!$I$9:$S$167,COLUMN(),0),"")</f>
        <v>9.92</v>
      </c>
      <c r="J6431" s="2">
        <f>IFERROR(VLOOKUP(Tableau2[[#This Row],[PR]],'Taux sortant'!$I$9:$S$167,COLUMN(),0),"")</f>
        <v>0</v>
      </c>
      <c r="K6431" s="2">
        <f>IFERROR(VLOOKUP(Tableau2[[#This Row],[PR]],'Taux sortant'!$I$9:$S$167,COLUMN(),0),"")</f>
        <v>0</v>
      </c>
      <c r="L6431" s="2" t="str">
        <f>IFERROR(VLOOKUP(Tableau2[[#This Row],[PR]],'Taux sortant'!$I$9:$S$167,COLUMN(),0),"")</f>
        <v/>
      </c>
    </row>
    <row r="6432" spans="1:12" x14ac:dyDescent="0.3">
      <c r="A6432" s="1" t="s">
        <v>3058</v>
      </c>
      <c r="B6432" s="1" t="s">
        <v>1526</v>
      </c>
      <c r="C6432" s="2">
        <f>IFERROR(VLOOKUP(Tableau2[[#This Row],[PR]],'Taux sortant'!$I$9:$S$167,COLUMN(),0),"")</f>
        <v>9.59</v>
      </c>
      <c r="D6432" s="2">
        <f>IFERROR(VLOOKUP(Tableau2[[#This Row],[PR]],'Taux sortant'!$I$9:$S$167,COLUMN(),0),"")</f>
        <v>7.53</v>
      </c>
      <c r="E6432" s="2">
        <f>IFERROR(VLOOKUP(Tableau2[[#This Row],[PR]],'Taux sortant'!$I$9:$S$167,COLUMN(),0),"")</f>
        <v>5.2</v>
      </c>
      <c r="F6432" s="2">
        <f>IFERROR(VLOOKUP(Tableau2[[#This Row],[PR]],'Taux sortant'!$I$9:$S$167,COLUMN(),0),"")</f>
        <v>4.08</v>
      </c>
      <c r="G6432" s="2">
        <f>IFERROR(VLOOKUP(Tableau2[[#This Row],[PR]],'Taux sortant'!$I$9:$S$167,COLUMN(),0),"")</f>
        <v>3.34</v>
      </c>
      <c r="H6432" s="2">
        <f>IFERROR(VLOOKUP(Tableau2[[#This Row],[PR]],'Taux sortant'!$I$9:$S$167,COLUMN(),0),"")</f>
        <v>2.88</v>
      </c>
      <c r="I6432" s="2">
        <f>IFERROR(VLOOKUP(Tableau2[[#This Row],[PR]],'Taux sortant'!$I$9:$S$167,COLUMN(),0),"")</f>
        <v>2.59</v>
      </c>
      <c r="J6432" s="2">
        <f>IFERROR(VLOOKUP(Tableau2[[#This Row],[PR]],'Taux sortant'!$I$9:$S$167,COLUMN(),0),"")</f>
        <v>0</v>
      </c>
      <c r="K6432" s="2">
        <f>IFERROR(VLOOKUP(Tableau2[[#This Row],[PR]],'Taux sortant'!$I$9:$S$167,COLUMN(),0),"")</f>
        <v>0</v>
      </c>
      <c r="L6432" s="2" t="str">
        <f>IFERROR(VLOOKUP(Tableau2[[#This Row],[PR]],'Taux sortant'!$I$9:$S$167,COLUMN(),0),"")</f>
        <v/>
      </c>
    </row>
    <row r="6433" spans="1:12" x14ac:dyDescent="0.3">
      <c r="A6433" s="1" t="s">
        <v>3978</v>
      </c>
      <c r="B6433" s="1" t="s">
        <v>3105</v>
      </c>
      <c r="C6433" s="2">
        <f>IFERROR(VLOOKUP(Tableau2[[#This Row],[PR]],'Taux sortant'!$I$9:$S$167,COLUMN(),0),"")</f>
        <v>12.93</v>
      </c>
      <c r="D6433" s="2">
        <f>IFERROR(VLOOKUP(Tableau2[[#This Row],[PR]],'Taux sortant'!$I$9:$S$167,COLUMN(),0),"")</f>
        <v>10.59</v>
      </c>
      <c r="E6433" s="2">
        <f>IFERROR(VLOOKUP(Tableau2[[#This Row],[PR]],'Taux sortant'!$I$9:$S$167,COLUMN(),0),"")</f>
        <v>7.91</v>
      </c>
      <c r="F6433" s="2">
        <f>IFERROR(VLOOKUP(Tableau2[[#This Row],[PR]],'Taux sortant'!$I$9:$S$167,COLUMN(),0),"")</f>
        <v>6.66</v>
      </c>
      <c r="G6433" s="2">
        <f>IFERROR(VLOOKUP(Tableau2[[#This Row],[PR]],'Taux sortant'!$I$9:$S$167,COLUMN(),0),"")</f>
        <v>5.64</v>
      </c>
      <c r="H6433" s="2">
        <f>IFERROR(VLOOKUP(Tableau2[[#This Row],[PR]],'Taux sortant'!$I$9:$S$167,COLUMN(),0),"")</f>
        <v>4.78</v>
      </c>
      <c r="I6433" s="2">
        <f>IFERROR(VLOOKUP(Tableau2[[#This Row],[PR]],'Taux sortant'!$I$9:$S$167,COLUMN(),0),"")</f>
        <v>4.1500000000000004</v>
      </c>
      <c r="J6433" s="2">
        <f>IFERROR(VLOOKUP(Tableau2[[#This Row],[PR]],'Taux sortant'!$I$9:$S$167,COLUMN(),0),"")</f>
        <v>0</v>
      </c>
      <c r="K6433" s="2">
        <f>IFERROR(VLOOKUP(Tableau2[[#This Row],[PR]],'Taux sortant'!$I$9:$S$167,COLUMN(),0),"")</f>
        <v>0</v>
      </c>
      <c r="L6433" s="2" t="str">
        <f>IFERROR(VLOOKUP(Tableau2[[#This Row],[PR]],'Taux sortant'!$I$9:$S$167,COLUMN(),0),"")</f>
        <v/>
      </c>
    </row>
    <row r="6434" spans="1:12" x14ac:dyDescent="0.3">
      <c r="A6434" s="1" t="s">
        <v>3980</v>
      </c>
      <c r="B6434" s="1" t="s">
        <v>3095</v>
      </c>
      <c r="C6434" s="2">
        <f>IFERROR(VLOOKUP(Tableau2[[#This Row],[PR]],'Taux sortant'!$I$9:$S$167,COLUMN(),0),"")</f>
        <v>15.5</v>
      </c>
      <c r="D6434" s="2">
        <f>IFERROR(VLOOKUP(Tableau2[[#This Row],[PR]],'Taux sortant'!$I$9:$S$167,COLUMN(),0),"")</f>
        <v>12.99</v>
      </c>
      <c r="E6434" s="2">
        <f>IFERROR(VLOOKUP(Tableau2[[#This Row],[PR]],'Taux sortant'!$I$9:$S$167,COLUMN(),0),"")</f>
        <v>10.07</v>
      </c>
      <c r="F6434" s="2">
        <f>IFERROR(VLOOKUP(Tableau2[[#This Row],[PR]],'Taux sortant'!$I$9:$S$167,COLUMN(),0),"")</f>
        <v>8.6</v>
      </c>
      <c r="G6434" s="2">
        <f>IFERROR(VLOOKUP(Tableau2[[#This Row],[PR]],'Taux sortant'!$I$9:$S$167,COLUMN(),0),"")</f>
        <v>7.36</v>
      </c>
      <c r="H6434" s="2">
        <f>IFERROR(VLOOKUP(Tableau2[[#This Row],[PR]],'Taux sortant'!$I$9:$S$167,COLUMN(),0),"")</f>
        <v>6.34</v>
      </c>
      <c r="I6434" s="2">
        <f>IFERROR(VLOOKUP(Tableau2[[#This Row],[PR]],'Taux sortant'!$I$9:$S$167,COLUMN(),0),"")</f>
        <v>5.51</v>
      </c>
      <c r="J6434" s="2">
        <f>IFERROR(VLOOKUP(Tableau2[[#This Row],[PR]],'Taux sortant'!$I$9:$S$167,COLUMN(),0),"")</f>
        <v>0</v>
      </c>
      <c r="K6434" s="2">
        <f>IFERROR(VLOOKUP(Tableau2[[#This Row],[PR]],'Taux sortant'!$I$9:$S$167,COLUMN(),0),"")</f>
        <v>0</v>
      </c>
      <c r="L6434" s="2" t="str">
        <f>IFERROR(VLOOKUP(Tableau2[[#This Row],[PR]],'Taux sortant'!$I$9:$S$167,COLUMN(),0),"")</f>
        <v/>
      </c>
    </row>
    <row r="6435" spans="1:12" x14ac:dyDescent="0.3">
      <c r="A6435" s="1" t="s">
        <v>1216</v>
      </c>
      <c r="B6435" s="1" t="s">
        <v>4150</v>
      </c>
      <c r="C6435" s="2">
        <f>IFERROR(VLOOKUP(Tableau2[[#This Row],[PR]],'Taux sortant'!$I$9:$S$167,COLUMN(),0),"")</f>
        <v>19.84</v>
      </c>
      <c r="D6435" s="2">
        <f>IFERROR(VLOOKUP(Tableau2[[#This Row],[PR]],'Taux sortant'!$I$9:$S$167,COLUMN(),0),"")</f>
        <v>16.989999999999998</v>
      </c>
      <c r="E6435" s="2">
        <f>IFERROR(VLOOKUP(Tableau2[[#This Row],[PR]],'Taux sortant'!$I$9:$S$167,COLUMN(),0),"")</f>
        <v>13.65</v>
      </c>
      <c r="F6435" s="2">
        <f>IFERROR(VLOOKUP(Tableau2[[#This Row],[PR]],'Taux sortant'!$I$9:$S$167,COLUMN(),0),"")</f>
        <v>11.98</v>
      </c>
      <c r="G6435" s="2">
        <f>IFERROR(VLOOKUP(Tableau2[[#This Row],[PR]],'Taux sortant'!$I$9:$S$167,COLUMN(),0),"")</f>
        <v>10.41</v>
      </c>
      <c r="H6435" s="2">
        <f>IFERROR(VLOOKUP(Tableau2[[#This Row],[PR]],'Taux sortant'!$I$9:$S$167,COLUMN(),0),"")</f>
        <v>8.9600000000000009</v>
      </c>
      <c r="I6435" s="2">
        <f>IFERROR(VLOOKUP(Tableau2[[#This Row],[PR]],'Taux sortant'!$I$9:$S$167,COLUMN(),0),"")</f>
        <v>7.76</v>
      </c>
      <c r="J6435" s="2">
        <f>IFERROR(VLOOKUP(Tableau2[[#This Row],[PR]],'Taux sortant'!$I$9:$S$167,COLUMN(),0),"")</f>
        <v>0</v>
      </c>
      <c r="K6435" s="2">
        <f>IFERROR(VLOOKUP(Tableau2[[#This Row],[PR]],'Taux sortant'!$I$9:$S$167,COLUMN(),0),"")</f>
        <v>0</v>
      </c>
      <c r="L6435" s="2" t="str">
        <f>IFERROR(VLOOKUP(Tableau2[[#This Row],[PR]],'Taux sortant'!$I$9:$S$167,COLUMN(),0),"")</f>
        <v/>
      </c>
    </row>
    <row r="6436" spans="1:12" x14ac:dyDescent="0.3">
      <c r="A6436" s="1" t="s">
        <v>1216</v>
      </c>
      <c r="B6436" s="1" t="s">
        <v>69</v>
      </c>
      <c r="C6436" s="2">
        <f>IFERROR(VLOOKUP(Tableau2[[#This Row],[PR]],'Taux sortant'!$I$9:$S$167,COLUMN(),0),"")</f>
        <v>23.78</v>
      </c>
      <c r="D6436" s="2">
        <f>IFERROR(VLOOKUP(Tableau2[[#This Row],[PR]],'Taux sortant'!$I$9:$S$167,COLUMN(),0),"")</f>
        <v>20.58</v>
      </c>
      <c r="E6436" s="2">
        <f>IFERROR(VLOOKUP(Tableau2[[#This Row],[PR]],'Taux sortant'!$I$9:$S$167,COLUMN(),0),"")</f>
        <v>16.13</v>
      </c>
      <c r="F6436" s="2">
        <f>IFERROR(VLOOKUP(Tableau2[[#This Row],[PR]],'Taux sortant'!$I$9:$S$167,COLUMN(),0),"")</f>
        <v>12.62</v>
      </c>
      <c r="G6436" s="2">
        <f>IFERROR(VLOOKUP(Tableau2[[#This Row],[PR]],'Taux sortant'!$I$9:$S$167,COLUMN(),0),"")</f>
        <v>9</v>
      </c>
      <c r="H6436" s="2">
        <f>IFERROR(VLOOKUP(Tableau2[[#This Row],[PR]],'Taux sortant'!$I$9:$S$167,COLUMN(),0),"")</f>
        <v>5.95</v>
      </c>
      <c r="I6436" s="2">
        <f>IFERROR(VLOOKUP(Tableau2[[#This Row],[PR]],'Taux sortant'!$I$9:$S$167,COLUMN(),0),"")</f>
        <v>4.28</v>
      </c>
      <c r="J6436" s="2">
        <f>IFERROR(VLOOKUP(Tableau2[[#This Row],[PR]],'Taux sortant'!$I$9:$S$167,COLUMN(),0),"")</f>
        <v>0</v>
      </c>
      <c r="K6436" s="2">
        <f>IFERROR(VLOOKUP(Tableau2[[#This Row],[PR]],'Taux sortant'!$I$9:$S$167,COLUMN(),0),"")</f>
        <v>0</v>
      </c>
      <c r="L6436" s="2" t="str">
        <f>IFERROR(VLOOKUP(Tableau2[[#This Row],[PR]],'Taux sortant'!$I$9:$S$167,COLUMN(),0),"")</f>
        <v/>
      </c>
    </row>
    <row r="6437" spans="1:12" x14ac:dyDescent="0.3">
      <c r="A6437" s="1" t="s">
        <v>6488</v>
      </c>
      <c r="B6437" s="1" t="s">
        <v>5816</v>
      </c>
      <c r="C6437" s="2" t="str">
        <f>IFERROR(VLOOKUP(Tableau2[[#This Row],[PR]],'Taux sortant'!$I$9:$S$167,COLUMN(),0),"")</f>
        <v/>
      </c>
      <c r="D6437" s="2" t="str">
        <f>IFERROR(VLOOKUP(Tableau2[[#This Row],[PR]],'Taux sortant'!$I$9:$S$167,COLUMN(),0),"")</f>
        <v/>
      </c>
      <c r="E6437" s="2" t="str">
        <f>IFERROR(VLOOKUP(Tableau2[[#This Row],[PR]],'Taux sortant'!$I$9:$S$167,COLUMN(),0),"")</f>
        <v/>
      </c>
      <c r="F6437" s="2" t="str">
        <f>IFERROR(VLOOKUP(Tableau2[[#This Row],[PR]],'Taux sortant'!$I$9:$S$167,COLUMN(),0),"")</f>
        <v/>
      </c>
      <c r="G6437" s="2" t="str">
        <f>IFERROR(VLOOKUP(Tableau2[[#This Row],[PR]],'Taux sortant'!$I$9:$S$167,COLUMN(),0),"")</f>
        <v/>
      </c>
      <c r="H6437" s="2" t="str">
        <f>IFERROR(VLOOKUP(Tableau2[[#This Row],[PR]],'Taux sortant'!$I$9:$S$167,COLUMN(),0),"")</f>
        <v/>
      </c>
      <c r="I6437" s="2" t="str">
        <f>IFERROR(VLOOKUP(Tableau2[[#This Row],[PR]],'Taux sortant'!$I$9:$S$167,COLUMN(),0),"")</f>
        <v/>
      </c>
      <c r="J6437" s="2" t="str">
        <f>IFERROR(VLOOKUP(Tableau2[[#This Row],[PR]],'Taux sortant'!$I$9:$S$167,COLUMN(),0),"")</f>
        <v/>
      </c>
      <c r="K6437" s="2" t="str">
        <f>IFERROR(VLOOKUP(Tableau2[[#This Row],[PR]],'Taux sortant'!$I$9:$S$167,COLUMN(),0),"")</f>
        <v/>
      </c>
      <c r="L6437" s="2" t="str">
        <f>IFERROR(VLOOKUP(Tableau2[[#This Row],[PR]],'Taux sortant'!$I$9:$S$167,COLUMN(),0),"")</f>
        <v/>
      </c>
    </row>
    <row r="6438" spans="1:12" x14ac:dyDescent="0.3">
      <c r="A6438" s="1" t="s">
        <v>1219</v>
      </c>
      <c r="B6438" s="1" t="s">
        <v>58</v>
      </c>
      <c r="C6438" s="2">
        <f>IFERROR(VLOOKUP(Tableau2[[#This Row],[PR]],'Taux sortant'!$I$9:$S$167,COLUMN(),0),"")</f>
        <v>25.34</v>
      </c>
      <c r="D6438" s="2">
        <f>IFERROR(VLOOKUP(Tableau2[[#This Row],[PR]],'Taux sortant'!$I$9:$S$167,COLUMN(),0),"")</f>
        <v>21.62</v>
      </c>
      <c r="E6438" s="2">
        <f>IFERROR(VLOOKUP(Tableau2[[#This Row],[PR]],'Taux sortant'!$I$9:$S$167,COLUMN(),0),"")</f>
        <v>15.42</v>
      </c>
      <c r="F6438" s="2">
        <f>IFERROR(VLOOKUP(Tableau2[[#This Row],[PR]],'Taux sortant'!$I$9:$S$167,COLUMN(),0),"")</f>
        <v>12.6</v>
      </c>
      <c r="G6438" s="2">
        <f>IFERROR(VLOOKUP(Tableau2[[#This Row],[PR]],'Taux sortant'!$I$9:$S$167,COLUMN(),0),"")</f>
        <v>9.5500000000000007</v>
      </c>
      <c r="H6438" s="2">
        <f>IFERROR(VLOOKUP(Tableau2[[#This Row],[PR]],'Taux sortant'!$I$9:$S$167,COLUMN(),0),"")</f>
        <v>7.3</v>
      </c>
      <c r="I6438" s="2">
        <f>IFERROR(VLOOKUP(Tableau2[[#This Row],[PR]],'Taux sortant'!$I$9:$S$167,COLUMN(),0),"")</f>
        <v>6.61</v>
      </c>
      <c r="J6438" s="2">
        <f>IFERROR(VLOOKUP(Tableau2[[#This Row],[PR]],'Taux sortant'!$I$9:$S$167,COLUMN(),0),"")</f>
        <v>0</v>
      </c>
      <c r="K6438" s="2">
        <f>IFERROR(VLOOKUP(Tableau2[[#This Row],[PR]],'Taux sortant'!$I$9:$S$167,COLUMN(),0),"")</f>
        <v>0</v>
      </c>
      <c r="L6438" s="2" t="str">
        <f>IFERROR(VLOOKUP(Tableau2[[#This Row],[PR]],'Taux sortant'!$I$9:$S$167,COLUMN(),0),"")</f>
        <v/>
      </c>
    </row>
    <row r="6439" spans="1:12" x14ac:dyDescent="0.3">
      <c r="A6439" s="1" t="s">
        <v>1222</v>
      </c>
      <c r="B6439" s="1" t="s">
        <v>105</v>
      </c>
      <c r="C6439" s="2">
        <f>IFERROR(VLOOKUP(Tableau2[[#This Row],[PR]],'Taux sortant'!$I$9:$S$167,COLUMN(),0),"")</f>
        <v>22.68</v>
      </c>
      <c r="D6439" s="2">
        <f>IFERROR(VLOOKUP(Tableau2[[#This Row],[PR]],'Taux sortant'!$I$9:$S$167,COLUMN(),0),"")</f>
        <v>19.600000000000001</v>
      </c>
      <c r="E6439" s="2">
        <f>IFERROR(VLOOKUP(Tableau2[[#This Row],[PR]],'Taux sortant'!$I$9:$S$167,COLUMN(),0),"")</f>
        <v>15.23</v>
      </c>
      <c r="F6439" s="2">
        <f>IFERROR(VLOOKUP(Tableau2[[#This Row],[PR]],'Taux sortant'!$I$9:$S$167,COLUMN(),0),"")</f>
        <v>11.98</v>
      </c>
      <c r="G6439" s="2">
        <f>IFERROR(VLOOKUP(Tableau2[[#This Row],[PR]],'Taux sortant'!$I$9:$S$167,COLUMN(),0),"")</f>
        <v>8.5399999999999991</v>
      </c>
      <c r="H6439" s="2">
        <f>IFERROR(VLOOKUP(Tableau2[[#This Row],[PR]],'Taux sortant'!$I$9:$S$167,COLUMN(),0),"")</f>
        <v>5.65</v>
      </c>
      <c r="I6439" s="2">
        <f>IFERROR(VLOOKUP(Tableau2[[#This Row],[PR]],'Taux sortant'!$I$9:$S$167,COLUMN(),0),"")</f>
        <v>4.07</v>
      </c>
      <c r="J6439" s="2">
        <f>IFERROR(VLOOKUP(Tableau2[[#This Row],[PR]],'Taux sortant'!$I$9:$S$167,COLUMN(),0),"")</f>
        <v>0</v>
      </c>
      <c r="K6439" s="2">
        <f>IFERROR(VLOOKUP(Tableau2[[#This Row],[PR]],'Taux sortant'!$I$9:$S$167,COLUMN(),0),"")</f>
        <v>0</v>
      </c>
      <c r="L6439" s="2" t="str">
        <f>IFERROR(VLOOKUP(Tableau2[[#This Row],[PR]],'Taux sortant'!$I$9:$S$167,COLUMN(),0),"")</f>
        <v/>
      </c>
    </row>
    <row r="6440" spans="1:12" x14ac:dyDescent="0.3">
      <c r="A6440" s="1" t="s">
        <v>3983</v>
      </c>
      <c r="B6440" s="1" t="s">
        <v>3105</v>
      </c>
      <c r="C6440" s="2">
        <f>IFERROR(VLOOKUP(Tableau2[[#This Row],[PR]],'Taux sortant'!$I$9:$S$167,COLUMN(),0),"")</f>
        <v>12.93</v>
      </c>
      <c r="D6440" s="2">
        <f>IFERROR(VLOOKUP(Tableau2[[#This Row],[PR]],'Taux sortant'!$I$9:$S$167,COLUMN(),0),"")</f>
        <v>10.59</v>
      </c>
      <c r="E6440" s="2">
        <f>IFERROR(VLOOKUP(Tableau2[[#This Row],[PR]],'Taux sortant'!$I$9:$S$167,COLUMN(),0),"")</f>
        <v>7.91</v>
      </c>
      <c r="F6440" s="2">
        <f>IFERROR(VLOOKUP(Tableau2[[#This Row],[PR]],'Taux sortant'!$I$9:$S$167,COLUMN(),0),"")</f>
        <v>6.66</v>
      </c>
      <c r="G6440" s="2">
        <f>IFERROR(VLOOKUP(Tableau2[[#This Row],[PR]],'Taux sortant'!$I$9:$S$167,COLUMN(),0),"")</f>
        <v>5.64</v>
      </c>
      <c r="H6440" s="2">
        <f>IFERROR(VLOOKUP(Tableau2[[#This Row],[PR]],'Taux sortant'!$I$9:$S$167,COLUMN(),0),"")</f>
        <v>4.78</v>
      </c>
      <c r="I6440" s="2">
        <f>IFERROR(VLOOKUP(Tableau2[[#This Row],[PR]],'Taux sortant'!$I$9:$S$167,COLUMN(),0),"")</f>
        <v>4.1500000000000004</v>
      </c>
      <c r="J6440" s="2">
        <f>IFERROR(VLOOKUP(Tableau2[[#This Row],[PR]],'Taux sortant'!$I$9:$S$167,COLUMN(),0),"")</f>
        <v>0</v>
      </c>
      <c r="K6440" s="2">
        <f>IFERROR(VLOOKUP(Tableau2[[#This Row],[PR]],'Taux sortant'!$I$9:$S$167,COLUMN(),0),"")</f>
        <v>0</v>
      </c>
      <c r="L6440" s="2" t="str">
        <f>IFERROR(VLOOKUP(Tableau2[[#This Row],[PR]],'Taux sortant'!$I$9:$S$167,COLUMN(),0),"")</f>
        <v/>
      </c>
    </row>
    <row r="6441" spans="1:12" x14ac:dyDescent="0.3">
      <c r="A6441" s="1" t="s">
        <v>1225</v>
      </c>
      <c r="B6441" s="1" t="s">
        <v>21</v>
      </c>
      <c r="C6441" s="2">
        <f>IFERROR(VLOOKUP(Tableau2[[#This Row],[PR]],'Taux sortant'!$I$9:$S$167,COLUMN(),0),"")</f>
        <v>20.25</v>
      </c>
      <c r="D6441" s="2">
        <f>IFERROR(VLOOKUP(Tableau2[[#This Row],[PR]],'Taux sortant'!$I$9:$S$167,COLUMN(),0),"")</f>
        <v>16.2</v>
      </c>
      <c r="E6441" s="2">
        <f>IFERROR(VLOOKUP(Tableau2[[#This Row],[PR]],'Taux sortant'!$I$9:$S$167,COLUMN(),0),"")</f>
        <v>11.68</v>
      </c>
      <c r="F6441" s="2">
        <f>IFERROR(VLOOKUP(Tableau2[[#This Row],[PR]],'Taux sortant'!$I$9:$S$167,COLUMN(),0),"")</f>
        <v>9.25</v>
      </c>
      <c r="G6441" s="2">
        <f>IFERROR(VLOOKUP(Tableau2[[#This Row],[PR]],'Taux sortant'!$I$9:$S$167,COLUMN(),0),"")</f>
        <v>7.08</v>
      </c>
      <c r="H6441" s="2">
        <f>IFERROR(VLOOKUP(Tableau2[[#This Row],[PR]],'Taux sortant'!$I$9:$S$167,COLUMN(),0),"")</f>
        <v>5.36</v>
      </c>
      <c r="I6441" s="2">
        <f>IFERROR(VLOOKUP(Tableau2[[#This Row],[PR]],'Taux sortant'!$I$9:$S$167,COLUMN(),0),"")</f>
        <v>4.8499999999999996</v>
      </c>
      <c r="J6441" s="2">
        <f>IFERROR(VLOOKUP(Tableau2[[#This Row],[PR]],'Taux sortant'!$I$9:$S$167,COLUMN(),0),"")</f>
        <v>0</v>
      </c>
      <c r="K6441" s="2">
        <f>IFERROR(VLOOKUP(Tableau2[[#This Row],[PR]],'Taux sortant'!$I$9:$S$167,COLUMN(),0),"")</f>
        <v>0</v>
      </c>
      <c r="L6441" s="2" t="str">
        <f>IFERROR(VLOOKUP(Tableau2[[#This Row],[PR]],'Taux sortant'!$I$9:$S$167,COLUMN(),0),"")</f>
        <v/>
      </c>
    </row>
    <row r="6442" spans="1:12" x14ac:dyDescent="0.3">
      <c r="A6442" s="1" t="s">
        <v>3059</v>
      </c>
      <c r="B6442" s="1" t="s">
        <v>1540</v>
      </c>
      <c r="C6442" s="2">
        <f>IFERROR(VLOOKUP(Tableau2[[#This Row],[PR]],'Taux sortant'!$I$9:$S$167,COLUMN(),0),"")</f>
        <v>9.59</v>
      </c>
      <c r="D6442" s="2">
        <f>IFERROR(VLOOKUP(Tableau2[[#This Row],[PR]],'Taux sortant'!$I$9:$S$167,COLUMN(),0),"")</f>
        <v>7.53</v>
      </c>
      <c r="E6442" s="2">
        <f>IFERROR(VLOOKUP(Tableau2[[#This Row],[PR]],'Taux sortant'!$I$9:$S$167,COLUMN(),0),"")</f>
        <v>5.2</v>
      </c>
      <c r="F6442" s="2">
        <f>IFERROR(VLOOKUP(Tableau2[[#This Row],[PR]],'Taux sortant'!$I$9:$S$167,COLUMN(),0),"")</f>
        <v>4.08</v>
      </c>
      <c r="G6442" s="2">
        <f>IFERROR(VLOOKUP(Tableau2[[#This Row],[PR]],'Taux sortant'!$I$9:$S$167,COLUMN(),0),"")</f>
        <v>3.34</v>
      </c>
      <c r="H6442" s="2">
        <f>IFERROR(VLOOKUP(Tableau2[[#This Row],[PR]],'Taux sortant'!$I$9:$S$167,COLUMN(),0),"")</f>
        <v>2.88</v>
      </c>
      <c r="I6442" s="2">
        <f>IFERROR(VLOOKUP(Tableau2[[#This Row],[PR]],'Taux sortant'!$I$9:$S$167,COLUMN(),0),"")</f>
        <v>2.59</v>
      </c>
      <c r="J6442" s="2">
        <f>IFERROR(VLOOKUP(Tableau2[[#This Row],[PR]],'Taux sortant'!$I$9:$S$167,COLUMN(),0),"")</f>
        <v>0</v>
      </c>
      <c r="K6442" s="2">
        <f>IFERROR(VLOOKUP(Tableau2[[#This Row],[PR]],'Taux sortant'!$I$9:$S$167,COLUMN(),0),"")</f>
        <v>0</v>
      </c>
      <c r="L6442" s="2" t="str">
        <f>IFERROR(VLOOKUP(Tableau2[[#This Row],[PR]],'Taux sortant'!$I$9:$S$167,COLUMN(),0),"")</f>
        <v/>
      </c>
    </row>
    <row r="6443" spans="1:12" x14ac:dyDescent="0.3">
      <c r="A6443" s="1" t="s">
        <v>6489</v>
      </c>
      <c r="B6443" s="1" t="s">
        <v>5825</v>
      </c>
      <c r="C6443" s="2">
        <f>IFERROR(VLOOKUP(Tableau2[[#This Row],[PR]],'Taux sortant'!$I$9:$S$167,COLUMN(),0),"")</f>
        <v>26.39</v>
      </c>
      <c r="D6443" s="2">
        <f>IFERROR(VLOOKUP(Tableau2[[#This Row],[PR]],'Taux sortant'!$I$9:$S$167,COLUMN(),0),"")</f>
        <v>23</v>
      </c>
      <c r="E6443" s="2">
        <f>IFERROR(VLOOKUP(Tableau2[[#This Row],[PR]],'Taux sortant'!$I$9:$S$167,COLUMN(),0),"")</f>
        <v>19.079999999999998</v>
      </c>
      <c r="F6443" s="2">
        <f>IFERROR(VLOOKUP(Tableau2[[#This Row],[PR]],'Taux sortant'!$I$9:$S$167,COLUMN(),0),"")</f>
        <v>17.13</v>
      </c>
      <c r="G6443" s="2">
        <f>IFERROR(VLOOKUP(Tableau2[[#This Row],[PR]],'Taux sortant'!$I$9:$S$167,COLUMN(),0),"")</f>
        <v>14.96</v>
      </c>
      <c r="H6443" s="2">
        <f>IFERROR(VLOOKUP(Tableau2[[#This Row],[PR]],'Taux sortant'!$I$9:$S$167,COLUMN(),0),"")</f>
        <v>12.83</v>
      </c>
      <c r="I6443" s="2">
        <f>IFERROR(VLOOKUP(Tableau2[[#This Row],[PR]],'Taux sortant'!$I$9:$S$167,COLUMN(),0),"")</f>
        <v>10.93</v>
      </c>
      <c r="J6443" s="2">
        <f>IFERROR(VLOOKUP(Tableau2[[#This Row],[PR]],'Taux sortant'!$I$9:$S$167,COLUMN(),0),"")</f>
        <v>0</v>
      </c>
      <c r="K6443" s="2">
        <f>IFERROR(VLOOKUP(Tableau2[[#This Row],[PR]],'Taux sortant'!$I$9:$S$167,COLUMN(),0),"")</f>
        <v>0</v>
      </c>
      <c r="L6443" s="2" t="str">
        <f>IFERROR(VLOOKUP(Tableau2[[#This Row],[PR]],'Taux sortant'!$I$9:$S$167,COLUMN(),0),"")</f>
        <v/>
      </c>
    </row>
    <row r="6444" spans="1:12" x14ac:dyDescent="0.3">
      <c r="A6444" s="1" t="s">
        <v>5153</v>
      </c>
      <c r="B6444" s="1" t="s">
        <v>2160</v>
      </c>
      <c r="C6444" s="2">
        <f>IFERROR(VLOOKUP(Tableau2[[#This Row],[PR]],'Taux sortant'!$I$9:$S$167,COLUMN(),0),"")</f>
        <v>16.93</v>
      </c>
      <c r="D6444" s="2">
        <f>IFERROR(VLOOKUP(Tableau2[[#This Row],[PR]],'Taux sortant'!$I$9:$S$167,COLUMN(),0),"")</f>
        <v>14.32</v>
      </c>
      <c r="E6444" s="2">
        <f>IFERROR(VLOOKUP(Tableau2[[#This Row],[PR]],'Taux sortant'!$I$9:$S$167,COLUMN(),0),"")</f>
        <v>11.27</v>
      </c>
      <c r="F6444" s="2">
        <f>IFERROR(VLOOKUP(Tableau2[[#This Row],[PR]],'Taux sortant'!$I$9:$S$167,COLUMN(),0),"")</f>
        <v>9.77</v>
      </c>
      <c r="G6444" s="2">
        <f>IFERROR(VLOOKUP(Tableau2[[#This Row],[PR]],'Taux sortant'!$I$9:$S$167,COLUMN(),0),"")</f>
        <v>8.41</v>
      </c>
      <c r="H6444" s="2">
        <f>IFERROR(VLOOKUP(Tableau2[[#This Row],[PR]],'Taux sortant'!$I$9:$S$167,COLUMN(),0),"")</f>
        <v>7.25</v>
      </c>
      <c r="I6444" s="2">
        <f>IFERROR(VLOOKUP(Tableau2[[#This Row],[PR]],'Taux sortant'!$I$9:$S$167,COLUMN(),0),"")</f>
        <v>6.31</v>
      </c>
      <c r="J6444" s="2">
        <f>IFERROR(VLOOKUP(Tableau2[[#This Row],[PR]],'Taux sortant'!$I$9:$S$167,COLUMN(),0),"")</f>
        <v>0</v>
      </c>
      <c r="K6444" s="2">
        <f>IFERROR(VLOOKUP(Tableau2[[#This Row],[PR]],'Taux sortant'!$I$9:$S$167,COLUMN(),0),"")</f>
        <v>0</v>
      </c>
      <c r="L6444" s="2" t="str">
        <f>IFERROR(VLOOKUP(Tableau2[[#This Row],[PR]],'Taux sortant'!$I$9:$S$167,COLUMN(),0),"")</f>
        <v/>
      </c>
    </row>
    <row r="6445" spans="1:12" x14ac:dyDescent="0.3">
      <c r="A6445" s="1" t="s">
        <v>6490</v>
      </c>
      <c r="B6445" s="1" t="s">
        <v>5816</v>
      </c>
      <c r="C6445" s="2" t="str">
        <f>IFERROR(VLOOKUP(Tableau2[[#This Row],[PR]],'Taux sortant'!$I$9:$S$167,COLUMN(),0),"")</f>
        <v/>
      </c>
      <c r="D6445" s="2" t="str">
        <f>IFERROR(VLOOKUP(Tableau2[[#This Row],[PR]],'Taux sortant'!$I$9:$S$167,COLUMN(),0),"")</f>
        <v/>
      </c>
      <c r="E6445" s="2" t="str">
        <f>IFERROR(VLOOKUP(Tableau2[[#This Row],[PR]],'Taux sortant'!$I$9:$S$167,COLUMN(),0),"")</f>
        <v/>
      </c>
      <c r="F6445" s="2" t="str">
        <f>IFERROR(VLOOKUP(Tableau2[[#This Row],[PR]],'Taux sortant'!$I$9:$S$167,COLUMN(),0),"")</f>
        <v/>
      </c>
      <c r="G6445" s="2" t="str">
        <f>IFERROR(VLOOKUP(Tableau2[[#This Row],[PR]],'Taux sortant'!$I$9:$S$167,COLUMN(),0),"")</f>
        <v/>
      </c>
      <c r="H6445" s="2" t="str">
        <f>IFERROR(VLOOKUP(Tableau2[[#This Row],[PR]],'Taux sortant'!$I$9:$S$167,COLUMN(),0),"")</f>
        <v/>
      </c>
      <c r="I6445" s="2" t="str">
        <f>IFERROR(VLOOKUP(Tableau2[[#This Row],[PR]],'Taux sortant'!$I$9:$S$167,COLUMN(),0),"")</f>
        <v/>
      </c>
      <c r="J6445" s="2" t="str">
        <f>IFERROR(VLOOKUP(Tableau2[[#This Row],[PR]],'Taux sortant'!$I$9:$S$167,COLUMN(),0),"")</f>
        <v/>
      </c>
      <c r="K6445" s="2" t="str">
        <f>IFERROR(VLOOKUP(Tableau2[[#This Row],[PR]],'Taux sortant'!$I$9:$S$167,COLUMN(),0),"")</f>
        <v/>
      </c>
      <c r="L6445" s="2" t="str">
        <f>IFERROR(VLOOKUP(Tableau2[[#This Row],[PR]],'Taux sortant'!$I$9:$S$167,COLUMN(),0),"")</f>
        <v/>
      </c>
    </row>
    <row r="6446" spans="1:12" x14ac:dyDescent="0.3">
      <c r="A6446" s="1" t="s">
        <v>6491</v>
      </c>
      <c r="B6446" s="1" t="s">
        <v>5835</v>
      </c>
      <c r="C6446" s="2" t="str">
        <f>IFERROR(VLOOKUP(Tableau2[[#This Row],[PR]],'Taux sortant'!$I$9:$S$167,COLUMN(),0),"")</f>
        <v/>
      </c>
      <c r="D6446" s="2" t="str">
        <f>IFERROR(VLOOKUP(Tableau2[[#This Row],[PR]],'Taux sortant'!$I$9:$S$167,COLUMN(),0),"")</f>
        <v/>
      </c>
      <c r="E6446" s="2" t="str">
        <f>IFERROR(VLOOKUP(Tableau2[[#This Row],[PR]],'Taux sortant'!$I$9:$S$167,COLUMN(),0),"")</f>
        <v/>
      </c>
      <c r="F6446" s="2" t="str">
        <f>IFERROR(VLOOKUP(Tableau2[[#This Row],[PR]],'Taux sortant'!$I$9:$S$167,COLUMN(),0),"")</f>
        <v/>
      </c>
      <c r="G6446" s="2" t="str">
        <f>IFERROR(VLOOKUP(Tableau2[[#This Row],[PR]],'Taux sortant'!$I$9:$S$167,COLUMN(),0),"")</f>
        <v/>
      </c>
      <c r="H6446" s="2" t="str">
        <f>IFERROR(VLOOKUP(Tableau2[[#This Row],[PR]],'Taux sortant'!$I$9:$S$167,COLUMN(),0),"")</f>
        <v/>
      </c>
      <c r="I6446" s="2" t="str">
        <f>IFERROR(VLOOKUP(Tableau2[[#This Row],[PR]],'Taux sortant'!$I$9:$S$167,COLUMN(),0),"")</f>
        <v/>
      </c>
      <c r="J6446" s="2" t="str">
        <f>IFERROR(VLOOKUP(Tableau2[[#This Row],[PR]],'Taux sortant'!$I$9:$S$167,COLUMN(),0),"")</f>
        <v/>
      </c>
      <c r="K6446" s="2" t="str">
        <f>IFERROR(VLOOKUP(Tableau2[[#This Row],[PR]],'Taux sortant'!$I$9:$S$167,COLUMN(),0),"")</f>
        <v/>
      </c>
      <c r="L6446" s="2" t="str">
        <f>IFERROR(VLOOKUP(Tableau2[[#This Row],[PR]],'Taux sortant'!$I$9:$S$167,COLUMN(),0),"")</f>
        <v/>
      </c>
    </row>
    <row r="6447" spans="1:12" x14ac:dyDescent="0.3">
      <c r="A6447" s="1" t="s">
        <v>5156</v>
      </c>
      <c r="B6447" s="1" t="s">
        <v>4143</v>
      </c>
      <c r="C6447" s="2" t="str">
        <f>IFERROR(VLOOKUP(Tableau2[[#This Row],[PR]],'Taux sortant'!$I$9:$S$167,COLUMN(),0),"")</f>
        <v/>
      </c>
      <c r="D6447" s="2" t="str">
        <f>IFERROR(VLOOKUP(Tableau2[[#This Row],[PR]],'Taux sortant'!$I$9:$S$167,COLUMN(),0),"")</f>
        <v/>
      </c>
      <c r="E6447" s="2" t="str">
        <f>IFERROR(VLOOKUP(Tableau2[[#This Row],[PR]],'Taux sortant'!$I$9:$S$167,COLUMN(),0),"")</f>
        <v/>
      </c>
      <c r="F6447" s="2" t="str">
        <f>IFERROR(VLOOKUP(Tableau2[[#This Row],[PR]],'Taux sortant'!$I$9:$S$167,COLUMN(),0),"")</f>
        <v/>
      </c>
      <c r="G6447" s="2" t="str">
        <f>IFERROR(VLOOKUP(Tableau2[[#This Row],[PR]],'Taux sortant'!$I$9:$S$167,COLUMN(),0),"")</f>
        <v/>
      </c>
      <c r="H6447" s="2" t="str">
        <f>IFERROR(VLOOKUP(Tableau2[[#This Row],[PR]],'Taux sortant'!$I$9:$S$167,COLUMN(),0),"")</f>
        <v/>
      </c>
      <c r="I6447" s="2" t="str">
        <f>IFERROR(VLOOKUP(Tableau2[[#This Row],[PR]],'Taux sortant'!$I$9:$S$167,COLUMN(),0),"")</f>
        <v/>
      </c>
      <c r="J6447" s="2" t="str">
        <f>IFERROR(VLOOKUP(Tableau2[[#This Row],[PR]],'Taux sortant'!$I$9:$S$167,COLUMN(),0),"")</f>
        <v/>
      </c>
      <c r="K6447" s="2" t="str">
        <f>IFERROR(VLOOKUP(Tableau2[[#This Row],[PR]],'Taux sortant'!$I$9:$S$167,COLUMN(),0),"")</f>
        <v/>
      </c>
      <c r="L6447" s="2" t="str">
        <f>IFERROR(VLOOKUP(Tableau2[[#This Row],[PR]],'Taux sortant'!$I$9:$S$167,COLUMN(),0),"")</f>
        <v/>
      </c>
    </row>
    <row r="6448" spans="1:12" x14ac:dyDescent="0.3">
      <c r="A6448" s="1" t="s">
        <v>6492</v>
      </c>
      <c r="B6448" s="1" t="s">
        <v>5835</v>
      </c>
      <c r="C6448" s="2" t="str">
        <f>IFERROR(VLOOKUP(Tableau2[[#This Row],[PR]],'Taux sortant'!$I$9:$S$167,COLUMN(),0),"")</f>
        <v/>
      </c>
      <c r="D6448" s="2" t="str">
        <f>IFERROR(VLOOKUP(Tableau2[[#This Row],[PR]],'Taux sortant'!$I$9:$S$167,COLUMN(),0),"")</f>
        <v/>
      </c>
      <c r="E6448" s="2" t="str">
        <f>IFERROR(VLOOKUP(Tableau2[[#This Row],[PR]],'Taux sortant'!$I$9:$S$167,COLUMN(),0),"")</f>
        <v/>
      </c>
      <c r="F6448" s="2" t="str">
        <f>IFERROR(VLOOKUP(Tableau2[[#This Row],[PR]],'Taux sortant'!$I$9:$S$167,COLUMN(),0),"")</f>
        <v/>
      </c>
      <c r="G6448" s="2" t="str">
        <f>IFERROR(VLOOKUP(Tableau2[[#This Row],[PR]],'Taux sortant'!$I$9:$S$167,COLUMN(),0),"")</f>
        <v/>
      </c>
      <c r="H6448" s="2" t="str">
        <f>IFERROR(VLOOKUP(Tableau2[[#This Row],[PR]],'Taux sortant'!$I$9:$S$167,COLUMN(),0),"")</f>
        <v/>
      </c>
      <c r="I6448" s="2" t="str">
        <f>IFERROR(VLOOKUP(Tableau2[[#This Row],[PR]],'Taux sortant'!$I$9:$S$167,COLUMN(),0),"")</f>
        <v/>
      </c>
      <c r="J6448" s="2" t="str">
        <f>IFERROR(VLOOKUP(Tableau2[[#This Row],[PR]],'Taux sortant'!$I$9:$S$167,COLUMN(),0),"")</f>
        <v/>
      </c>
      <c r="K6448" s="2" t="str">
        <f>IFERROR(VLOOKUP(Tableau2[[#This Row],[PR]],'Taux sortant'!$I$9:$S$167,COLUMN(),0),"")</f>
        <v/>
      </c>
      <c r="L6448" s="2" t="str">
        <f>IFERROR(VLOOKUP(Tableau2[[#This Row],[PR]],'Taux sortant'!$I$9:$S$167,COLUMN(),0),"")</f>
        <v/>
      </c>
    </row>
    <row r="6449" spans="1:12" x14ac:dyDescent="0.3">
      <c r="A6449" s="1" t="s">
        <v>5159</v>
      </c>
      <c r="B6449" s="1" t="s">
        <v>3580</v>
      </c>
      <c r="C6449" s="2">
        <f>IFERROR(VLOOKUP(Tableau2[[#This Row],[PR]],'Taux sortant'!$I$9:$S$167,COLUMN(),0),"")</f>
        <v>18.79</v>
      </c>
      <c r="D6449" s="2">
        <f>IFERROR(VLOOKUP(Tableau2[[#This Row],[PR]],'Taux sortant'!$I$9:$S$167,COLUMN(),0),"")</f>
        <v>15.99</v>
      </c>
      <c r="E6449" s="2">
        <f>IFERROR(VLOOKUP(Tableau2[[#This Row],[PR]],'Taux sortant'!$I$9:$S$167,COLUMN(),0),"")</f>
        <v>12.7</v>
      </c>
      <c r="F6449" s="2">
        <f>IFERROR(VLOOKUP(Tableau2[[#This Row],[PR]],'Taux sortant'!$I$9:$S$167,COLUMN(),0),"")</f>
        <v>11.07</v>
      </c>
      <c r="G6449" s="2">
        <f>IFERROR(VLOOKUP(Tableau2[[#This Row],[PR]],'Taux sortant'!$I$9:$S$167,COLUMN(),0),"")</f>
        <v>9.52</v>
      </c>
      <c r="H6449" s="2">
        <f>IFERROR(VLOOKUP(Tableau2[[#This Row],[PR]],'Taux sortant'!$I$9:$S$167,COLUMN(),0),"")</f>
        <v>8.1</v>
      </c>
      <c r="I6449" s="2">
        <f>IFERROR(VLOOKUP(Tableau2[[#This Row],[PR]],'Taux sortant'!$I$9:$S$167,COLUMN(),0),"")</f>
        <v>6.92</v>
      </c>
      <c r="J6449" s="2">
        <f>IFERROR(VLOOKUP(Tableau2[[#This Row],[PR]],'Taux sortant'!$I$9:$S$167,COLUMN(),0),"")</f>
        <v>0</v>
      </c>
      <c r="K6449" s="2">
        <f>IFERROR(VLOOKUP(Tableau2[[#This Row],[PR]],'Taux sortant'!$I$9:$S$167,COLUMN(),0),"")</f>
        <v>0</v>
      </c>
      <c r="L6449" s="2" t="str">
        <f>IFERROR(VLOOKUP(Tableau2[[#This Row],[PR]],'Taux sortant'!$I$9:$S$167,COLUMN(),0),"")</f>
        <v/>
      </c>
    </row>
    <row r="6450" spans="1:12" x14ac:dyDescent="0.3">
      <c r="A6450" s="1" t="s">
        <v>15</v>
      </c>
      <c r="B6450" s="1" t="s">
        <v>15</v>
      </c>
      <c r="C6450" s="2">
        <f>IFERROR(VLOOKUP(Tableau2[[#This Row],[PR]],'Taux sortant'!$I$9:$S$167,COLUMN(),0),"")</f>
        <v>12.05</v>
      </c>
      <c r="D6450" s="2">
        <f>IFERROR(VLOOKUP(Tableau2[[#This Row],[PR]],'Taux sortant'!$I$9:$S$167,COLUMN(),0),"")</f>
        <v>9.57</v>
      </c>
      <c r="E6450" s="2">
        <f>IFERROR(VLOOKUP(Tableau2[[#This Row],[PR]],'Taux sortant'!$I$9:$S$167,COLUMN(),0),"")</f>
        <v>6.79</v>
      </c>
      <c r="F6450" s="2">
        <f>IFERROR(VLOOKUP(Tableau2[[#This Row],[PR]],'Taux sortant'!$I$9:$S$167,COLUMN(),0),"")</f>
        <v>5.47</v>
      </c>
      <c r="G6450" s="2">
        <f>IFERROR(VLOOKUP(Tableau2[[#This Row],[PR]],'Taux sortant'!$I$9:$S$167,COLUMN(),0),"")</f>
        <v>4.49</v>
      </c>
      <c r="H6450" s="2">
        <f>IFERROR(VLOOKUP(Tableau2[[#This Row],[PR]],'Taux sortant'!$I$9:$S$167,COLUMN(),0),"")</f>
        <v>3.66</v>
      </c>
      <c r="I6450" s="2">
        <f>IFERROR(VLOOKUP(Tableau2[[#This Row],[PR]],'Taux sortant'!$I$9:$S$167,COLUMN(),0),"")</f>
        <v>3.12</v>
      </c>
      <c r="J6450" s="2">
        <f>IFERROR(VLOOKUP(Tableau2[[#This Row],[PR]],'Taux sortant'!$I$9:$S$167,COLUMN(),0),"")</f>
        <v>0</v>
      </c>
      <c r="K6450" s="2">
        <f>IFERROR(VLOOKUP(Tableau2[[#This Row],[PR]],'Taux sortant'!$I$9:$S$167,COLUMN(),0),"")</f>
        <v>0</v>
      </c>
      <c r="L6450" s="2" t="str">
        <f>IFERROR(VLOOKUP(Tableau2[[#This Row],[PR]],'Taux sortant'!$I$9:$S$167,COLUMN(),0),"")</f>
        <v/>
      </c>
    </row>
    <row r="6451" spans="1:12" x14ac:dyDescent="0.3">
      <c r="A6451" s="1" t="s">
        <v>1230</v>
      </c>
      <c r="B6451" s="1" t="s">
        <v>6</v>
      </c>
      <c r="C6451" s="2">
        <f>IFERROR(VLOOKUP(Tableau2[[#This Row],[PR]],'Taux sortant'!$I$9:$S$167,COLUMN(),0),"")</f>
        <v>25.34</v>
      </c>
      <c r="D6451" s="2">
        <f>IFERROR(VLOOKUP(Tableau2[[#This Row],[PR]],'Taux sortant'!$I$9:$S$167,COLUMN(),0),"")</f>
        <v>21.62</v>
      </c>
      <c r="E6451" s="2">
        <f>IFERROR(VLOOKUP(Tableau2[[#This Row],[PR]],'Taux sortant'!$I$9:$S$167,COLUMN(),0),"")</f>
        <v>15.42</v>
      </c>
      <c r="F6451" s="2">
        <f>IFERROR(VLOOKUP(Tableau2[[#This Row],[PR]],'Taux sortant'!$I$9:$S$167,COLUMN(),0),"")</f>
        <v>12.6</v>
      </c>
      <c r="G6451" s="2">
        <f>IFERROR(VLOOKUP(Tableau2[[#This Row],[PR]],'Taux sortant'!$I$9:$S$167,COLUMN(),0),"")</f>
        <v>9.5500000000000007</v>
      </c>
      <c r="H6451" s="2">
        <f>IFERROR(VLOOKUP(Tableau2[[#This Row],[PR]],'Taux sortant'!$I$9:$S$167,COLUMN(),0),"")</f>
        <v>7.3</v>
      </c>
      <c r="I6451" s="2">
        <f>IFERROR(VLOOKUP(Tableau2[[#This Row],[PR]],'Taux sortant'!$I$9:$S$167,COLUMN(),0),"")</f>
        <v>6.61</v>
      </c>
      <c r="J6451" s="2">
        <f>IFERROR(VLOOKUP(Tableau2[[#This Row],[PR]],'Taux sortant'!$I$9:$S$167,COLUMN(),0),"")</f>
        <v>0</v>
      </c>
      <c r="K6451" s="2">
        <f>IFERROR(VLOOKUP(Tableau2[[#This Row],[PR]],'Taux sortant'!$I$9:$S$167,COLUMN(),0),"")</f>
        <v>0</v>
      </c>
      <c r="L6451" s="2" t="str">
        <f>IFERROR(VLOOKUP(Tableau2[[#This Row],[PR]],'Taux sortant'!$I$9:$S$167,COLUMN(),0),"")</f>
        <v/>
      </c>
    </row>
    <row r="6452" spans="1:12" x14ac:dyDescent="0.3">
      <c r="A6452" s="1" t="s">
        <v>3986</v>
      </c>
      <c r="B6452" s="1" t="s">
        <v>3086</v>
      </c>
      <c r="C6452" s="2">
        <f>IFERROR(VLOOKUP(Tableau2[[#This Row],[PR]],'Taux sortant'!$I$9:$S$167,COLUMN(),0),"")</f>
        <v>14.38</v>
      </c>
      <c r="D6452" s="2">
        <f>IFERROR(VLOOKUP(Tableau2[[#This Row],[PR]],'Taux sortant'!$I$9:$S$167,COLUMN(),0),"")</f>
        <v>11.96</v>
      </c>
      <c r="E6452" s="2">
        <f>IFERROR(VLOOKUP(Tableau2[[#This Row],[PR]],'Taux sortant'!$I$9:$S$167,COLUMN(),0),"")</f>
        <v>9.1199999999999992</v>
      </c>
      <c r="F6452" s="2">
        <f>IFERROR(VLOOKUP(Tableau2[[#This Row],[PR]],'Taux sortant'!$I$9:$S$167,COLUMN(),0),"")</f>
        <v>7.74</v>
      </c>
      <c r="G6452" s="2">
        <f>IFERROR(VLOOKUP(Tableau2[[#This Row],[PR]],'Taux sortant'!$I$9:$S$167,COLUMN(),0),"")</f>
        <v>6.58</v>
      </c>
      <c r="H6452" s="2">
        <f>IFERROR(VLOOKUP(Tableau2[[#This Row],[PR]],'Taux sortant'!$I$9:$S$167,COLUMN(),0),"")</f>
        <v>5.57</v>
      </c>
      <c r="I6452" s="2">
        <f>IFERROR(VLOOKUP(Tableau2[[#This Row],[PR]],'Taux sortant'!$I$9:$S$167,COLUMN(),0),"")</f>
        <v>4.78</v>
      </c>
      <c r="J6452" s="2">
        <f>IFERROR(VLOOKUP(Tableau2[[#This Row],[PR]],'Taux sortant'!$I$9:$S$167,COLUMN(),0),"")</f>
        <v>0</v>
      </c>
      <c r="K6452" s="2">
        <f>IFERROR(VLOOKUP(Tableau2[[#This Row],[PR]],'Taux sortant'!$I$9:$S$167,COLUMN(),0),"")</f>
        <v>0</v>
      </c>
      <c r="L6452" s="2" t="str">
        <f>IFERROR(VLOOKUP(Tableau2[[#This Row],[PR]],'Taux sortant'!$I$9:$S$167,COLUMN(),0),"")</f>
        <v/>
      </c>
    </row>
    <row r="6453" spans="1:12" x14ac:dyDescent="0.3">
      <c r="A6453" s="1" t="s">
        <v>6493</v>
      </c>
      <c r="B6453" s="1" t="s">
        <v>5818</v>
      </c>
      <c r="C6453" s="2">
        <f>IFERROR(VLOOKUP(Tableau2[[#This Row],[PR]],'Taux sortant'!$I$9:$S$167,COLUMN(),0),"")</f>
        <v>37.01</v>
      </c>
      <c r="D6453" s="2">
        <f>IFERROR(VLOOKUP(Tableau2[[#This Row],[PR]],'Taux sortant'!$I$9:$S$167,COLUMN(),0),"")</f>
        <v>32.270000000000003</v>
      </c>
      <c r="E6453" s="2">
        <f>IFERROR(VLOOKUP(Tableau2[[#This Row],[PR]],'Taux sortant'!$I$9:$S$167,COLUMN(),0),"")</f>
        <v>27.48</v>
      </c>
      <c r="F6453" s="2">
        <f>IFERROR(VLOOKUP(Tableau2[[#This Row],[PR]],'Taux sortant'!$I$9:$S$167,COLUMN(),0),"")</f>
        <v>25.08</v>
      </c>
      <c r="G6453" s="2">
        <f>IFERROR(VLOOKUP(Tableau2[[#This Row],[PR]],'Taux sortant'!$I$9:$S$167,COLUMN(),0),"")</f>
        <v>22.19</v>
      </c>
      <c r="H6453" s="2">
        <f>IFERROR(VLOOKUP(Tableau2[[#This Row],[PR]],'Taux sortant'!$I$9:$S$167,COLUMN(),0),"")</f>
        <v>19.739999999999998</v>
      </c>
      <c r="I6453" s="2">
        <f>IFERROR(VLOOKUP(Tableau2[[#This Row],[PR]],'Taux sortant'!$I$9:$S$167,COLUMN(),0),"")</f>
        <v>17.21</v>
      </c>
      <c r="J6453" s="2">
        <f>IFERROR(VLOOKUP(Tableau2[[#This Row],[PR]],'Taux sortant'!$I$9:$S$167,COLUMN(),0),"")</f>
        <v>0</v>
      </c>
      <c r="K6453" s="2">
        <f>IFERROR(VLOOKUP(Tableau2[[#This Row],[PR]],'Taux sortant'!$I$9:$S$167,COLUMN(),0),"")</f>
        <v>0</v>
      </c>
      <c r="L6453" s="2" t="str">
        <f>IFERROR(VLOOKUP(Tableau2[[#This Row],[PR]],'Taux sortant'!$I$9:$S$167,COLUMN(),0),"")</f>
        <v/>
      </c>
    </row>
    <row r="6454" spans="1:12" x14ac:dyDescent="0.3">
      <c r="A6454" s="1" t="s">
        <v>1233</v>
      </c>
      <c r="B6454" s="1" t="s">
        <v>8</v>
      </c>
      <c r="C6454" s="2">
        <f>IFERROR(VLOOKUP(Tableau2[[#This Row],[PR]],'Taux sortant'!$I$9:$S$167,COLUMN(),0),"")</f>
        <v>30.77</v>
      </c>
      <c r="D6454" s="2">
        <f>IFERROR(VLOOKUP(Tableau2[[#This Row],[PR]],'Taux sortant'!$I$9:$S$167,COLUMN(),0),"")</f>
        <v>22.76</v>
      </c>
      <c r="E6454" s="2">
        <f>IFERROR(VLOOKUP(Tableau2[[#This Row],[PR]],'Taux sortant'!$I$9:$S$167,COLUMN(),0),"")</f>
        <v>16.43</v>
      </c>
      <c r="F6454" s="2">
        <f>IFERROR(VLOOKUP(Tableau2[[#This Row],[PR]],'Taux sortant'!$I$9:$S$167,COLUMN(),0),"")</f>
        <v>12.46</v>
      </c>
      <c r="G6454" s="2">
        <f>IFERROR(VLOOKUP(Tableau2[[#This Row],[PR]],'Taux sortant'!$I$9:$S$167,COLUMN(),0),"")</f>
        <v>7.96</v>
      </c>
      <c r="H6454" s="2">
        <f>IFERROR(VLOOKUP(Tableau2[[#This Row],[PR]],'Taux sortant'!$I$9:$S$167,COLUMN(),0),"")</f>
        <v>5.83</v>
      </c>
      <c r="I6454" s="2">
        <f>IFERROR(VLOOKUP(Tableau2[[#This Row],[PR]],'Taux sortant'!$I$9:$S$167,COLUMN(),0),"")</f>
        <v>4.59</v>
      </c>
      <c r="J6454" s="2">
        <f>IFERROR(VLOOKUP(Tableau2[[#This Row],[PR]],'Taux sortant'!$I$9:$S$167,COLUMN(),0),"")</f>
        <v>0</v>
      </c>
      <c r="K6454" s="2">
        <f>IFERROR(VLOOKUP(Tableau2[[#This Row],[PR]],'Taux sortant'!$I$9:$S$167,COLUMN(),0),"")</f>
        <v>0</v>
      </c>
      <c r="L6454" s="2" t="str">
        <f>IFERROR(VLOOKUP(Tableau2[[#This Row],[PR]],'Taux sortant'!$I$9:$S$167,COLUMN(),0),"")</f>
        <v/>
      </c>
    </row>
    <row r="6455" spans="1:12" x14ac:dyDescent="0.3">
      <c r="A6455" s="1" t="s">
        <v>1236</v>
      </c>
      <c r="B6455" s="1" t="s">
        <v>63</v>
      </c>
      <c r="C6455" s="2">
        <f>IFERROR(VLOOKUP(Tableau2[[#This Row],[PR]],'Taux sortant'!$I$9:$S$167,COLUMN(),0),"")</f>
        <v>13.04</v>
      </c>
      <c r="D6455" s="2">
        <f>IFERROR(VLOOKUP(Tableau2[[#This Row],[PR]],'Taux sortant'!$I$9:$S$167,COLUMN(),0),"")</f>
        <v>10.46</v>
      </c>
      <c r="E6455" s="2">
        <f>IFERROR(VLOOKUP(Tableau2[[#This Row],[PR]],'Taux sortant'!$I$9:$S$167,COLUMN(),0),"")</f>
        <v>7.52</v>
      </c>
      <c r="F6455" s="2">
        <f>IFERROR(VLOOKUP(Tableau2[[#This Row],[PR]],'Taux sortant'!$I$9:$S$167,COLUMN(),0),"")</f>
        <v>6.12</v>
      </c>
      <c r="G6455" s="2">
        <f>IFERROR(VLOOKUP(Tableau2[[#This Row],[PR]],'Taux sortant'!$I$9:$S$167,COLUMN(),0),"")</f>
        <v>5.09</v>
      </c>
      <c r="H6455" s="2">
        <f>IFERROR(VLOOKUP(Tableau2[[#This Row],[PR]],'Taux sortant'!$I$9:$S$167,COLUMN(),0),"")</f>
        <v>4.2300000000000004</v>
      </c>
      <c r="I6455" s="2">
        <f>IFERROR(VLOOKUP(Tableau2[[#This Row],[PR]],'Taux sortant'!$I$9:$S$167,COLUMN(),0),"")</f>
        <v>3.67</v>
      </c>
      <c r="J6455" s="2">
        <f>IFERROR(VLOOKUP(Tableau2[[#This Row],[PR]],'Taux sortant'!$I$9:$S$167,COLUMN(),0),"")</f>
        <v>0</v>
      </c>
      <c r="K6455" s="2">
        <f>IFERROR(VLOOKUP(Tableau2[[#This Row],[PR]],'Taux sortant'!$I$9:$S$167,COLUMN(),0),"")</f>
        <v>0</v>
      </c>
      <c r="L6455" s="2" t="str">
        <f>IFERROR(VLOOKUP(Tableau2[[#This Row],[PR]],'Taux sortant'!$I$9:$S$167,COLUMN(),0),"")</f>
        <v/>
      </c>
    </row>
    <row r="6456" spans="1:12" x14ac:dyDescent="0.3">
      <c r="A6456" s="1" t="s">
        <v>3060</v>
      </c>
      <c r="B6456" s="1" t="s">
        <v>1595</v>
      </c>
      <c r="C6456" s="2">
        <f>IFERROR(VLOOKUP(Tableau2[[#This Row],[PR]],'Taux sortant'!$I$9:$S$167,COLUMN(),0),"")</f>
        <v>32.31</v>
      </c>
      <c r="D6456" s="2">
        <f>IFERROR(VLOOKUP(Tableau2[[#This Row],[PR]],'Taux sortant'!$I$9:$S$167,COLUMN(),0),"")</f>
        <v>25.84</v>
      </c>
      <c r="E6456" s="2">
        <f>IFERROR(VLOOKUP(Tableau2[[#This Row],[PR]],'Taux sortant'!$I$9:$S$167,COLUMN(),0),"")</f>
        <v>18.78</v>
      </c>
      <c r="F6456" s="2">
        <f>IFERROR(VLOOKUP(Tableau2[[#This Row],[PR]],'Taux sortant'!$I$9:$S$167,COLUMN(),0),"")</f>
        <v>15.36</v>
      </c>
      <c r="G6456" s="2">
        <f>IFERROR(VLOOKUP(Tableau2[[#This Row],[PR]],'Taux sortant'!$I$9:$S$167,COLUMN(),0),"")</f>
        <v>12.71</v>
      </c>
      <c r="H6456" s="2">
        <f>IFERROR(VLOOKUP(Tableau2[[#This Row],[PR]],'Taux sortant'!$I$9:$S$167,COLUMN(),0),"")</f>
        <v>10.58</v>
      </c>
      <c r="I6456" s="2">
        <f>IFERROR(VLOOKUP(Tableau2[[#This Row],[PR]],'Taux sortant'!$I$9:$S$167,COLUMN(),0),"")</f>
        <v>9.08</v>
      </c>
      <c r="J6456" s="2">
        <f>IFERROR(VLOOKUP(Tableau2[[#This Row],[PR]],'Taux sortant'!$I$9:$S$167,COLUMN(),0),"")</f>
        <v>0</v>
      </c>
      <c r="K6456" s="2">
        <f>IFERROR(VLOOKUP(Tableau2[[#This Row],[PR]],'Taux sortant'!$I$9:$S$167,COLUMN(),0),"")</f>
        <v>0</v>
      </c>
      <c r="L6456" s="2" t="str">
        <f>IFERROR(VLOOKUP(Tableau2[[#This Row],[PR]],'Taux sortant'!$I$9:$S$167,COLUMN(),0),"")</f>
        <v/>
      </c>
    </row>
    <row r="6457" spans="1:12" x14ac:dyDescent="0.3">
      <c r="A6457" s="1" t="s">
        <v>3061</v>
      </c>
      <c r="B6457" s="1" t="s">
        <v>1523</v>
      </c>
      <c r="C6457" s="2">
        <f>IFERROR(VLOOKUP(Tableau2[[#This Row],[PR]],'Taux sortant'!$I$9:$S$167,COLUMN(),0),"")</f>
        <v>20.91</v>
      </c>
      <c r="D6457" s="2">
        <f>IFERROR(VLOOKUP(Tableau2[[#This Row],[PR]],'Taux sortant'!$I$9:$S$167,COLUMN(),0),"")</f>
        <v>16.62</v>
      </c>
      <c r="E6457" s="2">
        <f>IFERROR(VLOOKUP(Tableau2[[#This Row],[PR]],'Taux sortant'!$I$9:$S$167,COLUMN(),0),"")</f>
        <v>12.11</v>
      </c>
      <c r="F6457" s="2">
        <f>IFERROR(VLOOKUP(Tableau2[[#This Row],[PR]],'Taux sortant'!$I$9:$S$167,COLUMN(),0),"")</f>
        <v>9.7100000000000009</v>
      </c>
      <c r="G6457" s="2">
        <f>IFERROR(VLOOKUP(Tableau2[[#This Row],[PR]],'Taux sortant'!$I$9:$S$167,COLUMN(),0),"")</f>
        <v>7</v>
      </c>
      <c r="H6457" s="2">
        <f>IFERROR(VLOOKUP(Tableau2[[#This Row],[PR]],'Taux sortant'!$I$9:$S$167,COLUMN(),0),"")</f>
        <v>4.8099999999999996</v>
      </c>
      <c r="I6457" s="2">
        <f>IFERROR(VLOOKUP(Tableau2[[#This Row],[PR]],'Taux sortant'!$I$9:$S$167,COLUMN(),0),"")</f>
        <v>4.1900000000000004</v>
      </c>
      <c r="J6457" s="2">
        <f>IFERROR(VLOOKUP(Tableau2[[#This Row],[PR]],'Taux sortant'!$I$9:$S$167,COLUMN(),0),"")</f>
        <v>0</v>
      </c>
      <c r="K6457" s="2">
        <f>IFERROR(VLOOKUP(Tableau2[[#This Row],[PR]],'Taux sortant'!$I$9:$S$167,COLUMN(),0),"")</f>
        <v>0</v>
      </c>
      <c r="L6457" s="2" t="str">
        <f>IFERROR(VLOOKUP(Tableau2[[#This Row],[PR]],'Taux sortant'!$I$9:$S$167,COLUMN(),0),"")</f>
        <v/>
      </c>
    </row>
    <row r="6458" spans="1:12" x14ac:dyDescent="0.3">
      <c r="A6458" s="1" t="s">
        <v>1239</v>
      </c>
      <c r="B6458" s="1" t="s">
        <v>43</v>
      </c>
      <c r="C6458" s="2">
        <f>IFERROR(VLOOKUP(Tableau2[[#This Row],[PR]],'Taux sortant'!$I$9:$S$167,COLUMN(),0),"")</f>
        <v>13.58</v>
      </c>
      <c r="D6458" s="2">
        <f>IFERROR(VLOOKUP(Tableau2[[#This Row],[PR]],'Taux sortant'!$I$9:$S$167,COLUMN(),0),"")</f>
        <v>10.97</v>
      </c>
      <c r="E6458" s="2">
        <f>IFERROR(VLOOKUP(Tableau2[[#This Row],[PR]],'Taux sortant'!$I$9:$S$167,COLUMN(),0),"")</f>
        <v>8.0500000000000007</v>
      </c>
      <c r="F6458" s="2">
        <f>IFERROR(VLOOKUP(Tableau2[[#This Row],[PR]],'Taux sortant'!$I$9:$S$167,COLUMN(),0),"")</f>
        <v>6.64</v>
      </c>
      <c r="G6458" s="2">
        <f>IFERROR(VLOOKUP(Tableau2[[#This Row],[PR]],'Taux sortant'!$I$9:$S$167,COLUMN(),0),"")</f>
        <v>5.59</v>
      </c>
      <c r="H6458" s="2">
        <f>IFERROR(VLOOKUP(Tableau2[[#This Row],[PR]],'Taux sortant'!$I$9:$S$167,COLUMN(),0),"")</f>
        <v>4.79</v>
      </c>
      <c r="I6458" s="2">
        <f>IFERROR(VLOOKUP(Tableau2[[#This Row],[PR]],'Taux sortant'!$I$9:$S$167,COLUMN(),0),"")</f>
        <v>4.2300000000000004</v>
      </c>
      <c r="J6458" s="2">
        <f>IFERROR(VLOOKUP(Tableau2[[#This Row],[PR]],'Taux sortant'!$I$9:$S$167,COLUMN(),0),"")</f>
        <v>0</v>
      </c>
      <c r="K6458" s="2">
        <f>IFERROR(VLOOKUP(Tableau2[[#This Row],[PR]],'Taux sortant'!$I$9:$S$167,COLUMN(),0),"")</f>
        <v>0</v>
      </c>
      <c r="L6458" s="2" t="str">
        <f>IFERROR(VLOOKUP(Tableau2[[#This Row],[PR]],'Taux sortant'!$I$9:$S$167,COLUMN(),0),"")</f>
        <v/>
      </c>
    </row>
    <row r="6459" spans="1:12" x14ac:dyDescent="0.3">
      <c r="A6459" s="1" t="s">
        <v>3118</v>
      </c>
      <c r="B6459" s="1" t="s">
        <v>4155</v>
      </c>
      <c r="C6459" s="2">
        <f>IFERROR(VLOOKUP(Tableau2[[#This Row],[PR]],'Taux sortant'!$I$9:$S$167,COLUMN(),0),"")</f>
        <v>17.46</v>
      </c>
      <c r="D6459" s="2">
        <f>IFERROR(VLOOKUP(Tableau2[[#This Row],[PR]],'Taux sortant'!$I$9:$S$167,COLUMN(),0),"")</f>
        <v>14.82</v>
      </c>
      <c r="E6459" s="2">
        <f>IFERROR(VLOOKUP(Tableau2[[#This Row],[PR]],'Taux sortant'!$I$9:$S$167,COLUMN(),0),"")</f>
        <v>11.74</v>
      </c>
      <c r="F6459" s="2">
        <f>IFERROR(VLOOKUP(Tableau2[[#This Row],[PR]],'Taux sortant'!$I$9:$S$167,COLUMN(),0),"")</f>
        <v>10.210000000000001</v>
      </c>
      <c r="G6459" s="2">
        <f>IFERROR(VLOOKUP(Tableau2[[#This Row],[PR]],'Taux sortant'!$I$9:$S$167,COLUMN(),0),"")</f>
        <v>8.84</v>
      </c>
      <c r="H6459" s="2">
        <f>IFERROR(VLOOKUP(Tableau2[[#This Row],[PR]],'Taux sortant'!$I$9:$S$167,COLUMN(),0),"")</f>
        <v>7.69</v>
      </c>
      <c r="I6459" s="2">
        <f>IFERROR(VLOOKUP(Tableau2[[#This Row],[PR]],'Taux sortant'!$I$9:$S$167,COLUMN(),0),"")</f>
        <v>6.75</v>
      </c>
      <c r="J6459" s="2">
        <f>IFERROR(VLOOKUP(Tableau2[[#This Row],[PR]],'Taux sortant'!$I$9:$S$167,COLUMN(),0),"")</f>
        <v>0</v>
      </c>
      <c r="K6459" s="2">
        <f>IFERROR(VLOOKUP(Tableau2[[#This Row],[PR]],'Taux sortant'!$I$9:$S$167,COLUMN(),0),"")</f>
        <v>0</v>
      </c>
      <c r="L6459" s="2" t="str">
        <f>IFERROR(VLOOKUP(Tableau2[[#This Row],[PR]],'Taux sortant'!$I$9:$S$167,COLUMN(),0),"")</f>
        <v/>
      </c>
    </row>
    <row r="6460" spans="1:12" x14ac:dyDescent="0.3">
      <c r="A6460" s="1" t="s">
        <v>3118</v>
      </c>
      <c r="B6460" s="1" t="s">
        <v>5349</v>
      </c>
      <c r="C6460" s="2" t="str">
        <f>IFERROR(VLOOKUP(Tableau2[[#This Row],[PR]],'Taux sortant'!$I$9:$S$167,COLUMN(),0),"")</f>
        <v/>
      </c>
      <c r="D6460" s="2" t="str">
        <f>IFERROR(VLOOKUP(Tableau2[[#This Row],[PR]],'Taux sortant'!$I$9:$S$167,COLUMN(),0),"")</f>
        <v/>
      </c>
      <c r="E6460" s="2" t="str">
        <f>IFERROR(VLOOKUP(Tableau2[[#This Row],[PR]],'Taux sortant'!$I$9:$S$167,COLUMN(),0),"")</f>
        <v/>
      </c>
      <c r="F6460" s="2" t="str">
        <f>IFERROR(VLOOKUP(Tableau2[[#This Row],[PR]],'Taux sortant'!$I$9:$S$167,COLUMN(),0),"")</f>
        <v/>
      </c>
      <c r="G6460" s="2" t="str">
        <f>IFERROR(VLOOKUP(Tableau2[[#This Row],[PR]],'Taux sortant'!$I$9:$S$167,COLUMN(),0),"")</f>
        <v/>
      </c>
      <c r="H6460" s="2" t="str">
        <f>IFERROR(VLOOKUP(Tableau2[[#This Row],[PR]],'Taux sortant'!$I$9:$S$167,COLUMN(),0),"")</f>
        <v/>
      </c>
      <c r="I6460" s="2" t="str">
        <f>IFERROR(VLOOKUP(Tableau2[[#This Row],[PR]],'Taux sortant'!$I$9:$S$167,COLUMN(),0),"")</f>
        <v/>
      </c>
      <c r="J6460" s="2" t="str">
        <f>IFERROR(VLOOKUP(Tableau2[[#This Row],[PR]],'Taux sortant'!$I$9:$S$167,COLUMN(),0),"")</f>
        <v/>
      </c>
      <c r="K6460" s="2" t="str">
        <f>IFERROR(VLOOKUP(Tableau2[[#This Row],[PR]],'Taux sortant'!$I$9:$S$167,COLUMN(),0),"")</f>
        <v/>
      </c>
      <c r="L6460" s="2" t="str">
        <f>IFERROR(VLOOKUP(Tableau2[[#This Row],[PR]],'Taux sortant'!$I$9:$S$167,COLUMN(),0),"")</f>
        <v/>
      </c>
    </row>
    <row r="6461" spans="1:12" x14ac:dyDescent="0.3">
      <c r="A6461" s="1" t="s">
        <v>3989</v>
      </c>
      <c r="B6461" s="1" t="s">
        <v>3118</v>
      </c>
      <c r="C6461" s="2">
        <f>IFERROR(VLOOKUP(Tableau2[[#This Row],[PR]],'Taux sortant'!$I$9:$S$167,COLUMN(),0),"")</f>
        <v>15.34</v>
      </c>
      <c r="D6461" s="2">
        <f>IFERROR(VLOOKUP(Tableau2[[#This Row],[PR]],'Taux sortant'!$I$9:$S$167,COLUMN(),0),"")</f>
        <v>12.85</v>
      </c>
      <c r="E6461" s="2">
        <f>IFERROR(VLOOKUP(Tableau2[[#This Row],[PR]],'Taux sortant'!$I$9:$S$167,COLUMN(),0),"")</f>
        <v>9.94</v>
      </c>
      <c r="F6461" s="2">
        <f>IFERROR(VLOOKUP(Tableau2[[#This Row],[PR]],'Taux sortant'!$I$9:$S$167,COLUMN(),0),"")</f>
        <v>8.5399999999999991</v>
      </c>
      <c r="G6461" s="2">
        <f>IFERROR(VLOOKUP(Tableau2[[#This Row],[PR]],'Taux sortant'!$I$9:$S$167,COLUMN(),0),"")</f>
        <v>7.34</v>
      </c>
      <c r="H6461" s="2">
        <f>IFERROR(VLOOKUP(Tableau2[[#This Row],[PR]],'Taux sortant'!$I$9:$S$167,COLUMN(),0),"")</f>
        <v>6.29</v>
      </c>
      <c r="I6461" s="2">
        <f>IFERROR(VLOOKUP(Tableau2[[#This Row],[PR]],'Taux sortant'!$I$9:$S$167,COLUMN(),0),"")</f>
        <v>5.49</v>
      </c>
      <c r="J6461" s="2">
        <f>IFERROR(VLOOKUP(Tableau2[[#This Row],[PR]],'Taux sortant'!$I$9:$S$167,COLUMN(),0),"")</f>
        <v>0</v>
      </c>
      <c r="K6461" s="2">
        <f>IFERROR(VLOOKUP(Tableau2[[#This Row],[PR]],'Taux sortant'!$I$9:$S$167,COLUMN(),0),"")</f>
        <v>0</v>
      </c>
      <c r="L6461" s="2" t="str">
        <f>IFERROR(VLOOKUP(Tableau2[[#This Row],[PR]],'Taux sortant'!$I$9:$S$167,COLUMN(),0),"")</f>
        <v/>
      </c>
    </row>
    <row r="6462" spans="1:12" x14ac:dyDescent="0.3">
      <c r="A6462" s="1" t="s">
        <v>5727</v>
      </c>
      <c r="B6462" s="1" t="s">
        <v>5349</v>
      </c>
      <c r="C6462" s="2" t="str">
        <f>IFERROR(VLOOKUP(Tableau2[[#This Row],[PR]],'Taux sortant'!$I$9:$S$167,COLUMN(),0),"")</f>
        <v/>
      </c>
      <c r="D6462" s="2" t="str">
        <f>IFERROR(VLOOKUP(Tableau2[[#This Row],[PR]],'Taux sortant'!$I$9:$S$167,COLUMN(),0),"")</f>
        <v/>
      </c>
      <c r="E6462" s="2" t="str">
        <f>IFERROR(VLOOKUP(Tableau2[[#This Row],[PR]],'Taux sortant'!$I$9:$S$167,COLUMN(),0),"")</f>
        <v/>
      </c>
      <c r="F6462" s="2" t="str">
        <f>IFERROR(VLOOKUP(Tableau2[[#This Row],[PR]],'Taux sortant'!$I$9:$S$167,COLUMN(),0),"")</f>
        <v/>
      </c>
      <c r="G6462" s="2" t="str">
        <f>IFERROR(VLOOKUP(Tableau2[[#This Row],[PR]],'Taux sortant'!$I$9:$S$167,COLUMN(),0),"")</f>
        <v/>
      </c>
      <c r="H6462" s="2" t="str">
        <f>IFERROR(VLOOKUP(Tableau2[[#This Row],[PR]],'Taux sortant'!$I$9:$S$167,COLUMN(),0),"")</f>
        <v/>
      </c>
      <c r="I6462" s="2" t="str">
        <f>IFERROR(VLOOKUP(Tableau2[[#This Row],[PR]],'Taux sortant'!$I$9:$S$167,COLUMN(),0),"")</f>
        <v/>
      </c>
      <c r="J6462" s="2" t="str">
        <f>IFERROR(VLOOKUP(Tableau2[[#This Row],[PR]],'Taux sortant'!$I$9:$S$167,COLUMN(),0),"")</f>
        <v/>
      </c>
      <c r="K6462" s="2" t="str">
        <f>IFERROR(VLOOKUP(Tableau2[[#This Row],[PR]],'Taux sortant'!$I$9:$S$167,COLUMN(),0),"")</f>
        <v/>
      </c>
      <c r="L6462" s="2" t="str">
        <f>IFERROR(VLOOKUP(Tableau2[[#This Row],[PR]],'Taux sortant'!$I$9:$S$167,COLUMN(),0),"")</f>
        <v/>
      </c>
    </row>
    <row r="6463" spans="1:12" x14ac:dyDescent="0.3">
      <c r="A6463" s="1" t="s">
        <v>3992</v>
      </c>
      <c r="B6463" s="1" t="s">
        <v>3118</v>
      </c>
      <c r="C6463" s="2">
        <f>IFERROR(VLOOKUP(Tableau2[[#This Row],[PR]],'Taux sortant'!$I$9:$S$167,COLUMN(),0),"")</f>
        <v>15.34</v>
      </c>
      <c r="D6463" s="2">
        <f>IFERROR(VLOOKUP(Tableau2[[#This Row],[PR]],'Taux sortant'!$I$9:$S$167,COLUMN(),0),"")</f>
        <v>12.85</v>
      </c>
      <c r="E6463" s="2">
        <f>IFERROR(VLOOKUP(Tableau2[[#This Row],[PR]],'Taux sortant'!$I$9:$S$167,COLUMN(),0),"")</f>
        <v>9.94</v>
      </c>
      <c r="F6463" s="2">
        <f>IFERROR(VLOOKUP(Tableau2[[#This Row],[PR]],'Taux sortant'!$I$9:$S$167,COLUMN(),0),"")</f>
        <v>8.5399999999999991</v>
      </c>
      <c r="G6463" s="2">
        <f>IFERROR(VLOOKUP(Tableau2[[#This Row],[PR]],'Taux sortant'!$I$9:$S$167,COLUMN(),0),"")</f>
        <v>7.34</v>
      </c>
      <c r="H6463" s="2">
        <f>IFERROR(VLOOKUP(Tableau2[[#This Row],[PR]],'Taux sortant'!$I$9:$S$167,COLUMN(),0),"")</f>
        <v>6.29</v>
      </c>
      <c r="I6463" s="2">
        <f>IFERROR(VLOOKUP(Tableau2[[#This Row],[PR]],'Taux sortant'!$I$9:$S$167,COLUMN(),0),"")</f>
        <v>5.49</v>
      </c>
      <c r="J6463" s="2">
        <f>IFERROR(VLOOKUP(Tableau2[[#This Row],[PR]],'Taux sortant'!$I$9:$S$167,COLUMN(),0),"")</f>
        <v>0</v>
      </c>
      <c r="K6463" s="2">
        <f>IFERROR(VLOOKUP(Tableau2[[#This Row],[PR]],'Taux sortant'!$I$9:$S$167,COLUMN(),0),"")</f>
        <v>0</v>
      </c>
      <c r="L6463" s="2" t="str">
        <f>IFERROR(VLOOKUP(Tableau2[[#This Row],[PR]],'Taux sortant'!$I$9:$S$167,COLUMN(),0),"")</f>
        <v/>
      </c>
    </row>
    <row r="6464" spans="1:12" x14ac:dyDescent="0.3">
      <c r="A6464" s="1" t="s">
        <v>3995</v>
      </c>
      <c r="B6464" s="1" t="s">
        <v>17</v>
      </c>
      <c r="C6464" s="2">
        <f>IFERROR(VLOOKUP(Tableau2[[#This Row],[PR]],'Taux sortant'!$I$9:$S$167,COLUMN(),0),"")</f>
        <v>15.12</v>
      </c>
      <c r="D6464" s="2">
        <f>IFERROR(VLOOKUP(Tableau2[[#This Row],[PR]],'Taux sortant'!$I$9:$S$167,COLUMN(),0),"")</f>
        <v>12.61</v>
      </c>
      <c r="E6464" s="2">
        <f>IFERROR(VLOOKUP(Tableau2[[#This Row],[PR]],'Taux sortant'!$I$9:$S$167,COLUMN(),0),"")</f>
        <v>9.7200000000000006</v>
      </c>
      <c r="F6464" s="2">
        <f>IFERROR(VLOOKUP(Tableau2[[#This Row],[PR]],'Taux sortant'!$I$9:$S$167,COLUMN(),0),"")</f>
        <v>8.27</v>
      </c>
      <c r="G6464" s="2">
        <f>IFERROR(VLOOKUP(Tableau2[[#This Row],[PR]],'Taux sortant'!$I$9:$S$167,COLUMN(),0),"")</f>
        <v>7.1</v>
      </c>
      <c r="H6464" s="2">
        <f>IFERROR(VLOOKUP(Tableau2[[#This Row],[PR]],'Taux sortant'!$I$9:$S$167,COLUMN(),0),"")</f>
        <v>6.12</v>
      </c>
      <c r="I6464" s="2">
        <f>IFERROR(VLOOKUP(Tableau2[[#This Row],[PR]],'Taux sortant'!$I$9:$S$167,COLUMN(),0),"")</f>
        <v>5.33</v>
      </c>
      <c r="J6464" s="2">
        <f>IFERROR(VLOOKUP(Tableau2[[#This Row],[PR]],'Taux sortant'!$I$9:$S$167,COLUMN(),0),"")</f>
        <v>0</v>
      </c>
      <c r="K6464" s="2">
        <f>IFERROR(VLOOKUP(Tableau2[[#This Row],[PR]],'Taux sortant'!$I$9:$S$167,COLUMN(),0),"")</f>
        <v>0</v>
      </c>
      <c r="L6464" s="2" t="str">
        <f>IFERROR(VLOOKUP(Tableau2[[#This Row],[PR]],'Taux sortant'!$I$9:$S$167,COLUMN(),0),"")</f>
        <v/>
      </c>
    </row>
    <row r="6465" spans="1:12" x14ac:dyDescent="0.3">
      <c r="A6465" s="1" t="s">
        <v>3062</v>
      </c>
      <c r="B6465" s="1" t="s">
        <v>1695</v>
      </c>
      <c r="C6465" s="2">
        <f>IFERROR(VLOOKUP(Tableau2[[#This Row],[PR]],'Taux sortant'!$I$9:$S$167,COLUMN(),0),"")</f>
        <v>9.59</v>
      </c>
      <c r="D6465" s="2">
        <f>IFERROR(VLOOKUP(Tableau2[[#This Row],[PR]],'Taux sortant'!$I$9:$S$167,COLUMN(),0),"")</f>
        <v>7.53</v>
      </c>
      <c r="E6465" s="2">
        <f>IFERROR(VLOOKUP(Tableau2[[#This Row],[PR]],'Taux sortant'!$I$9:$S$167,COLUMN(),0),"")</f>
        <v>5.2</v>
      </c>
      <c r="F6465" s="2">
        <f>IFERROR(VLOOKUP(Tableau2[[#This Row],[PR]],'Taux sortant'!$I$9:$S$167,COLUMN(),0),"")</f>
        <v>4.08</v>
      </c>
      <c r="G6465" s="2">
        <f>IFERROR(VLOOKUP(Tableau2[[#This Row],[PR]],'Taux sortant'!$I$9:$S$167,COLUMN(),0),"")</f>
        <v>3.34</v>
      </c>
      <c r="H6465" s="2">
        <f>IFERROR(VLOOKUP(Tableau2[[#This Row],[PR]],'Taux sortant'!$I$9:$S$167,COLUMN(),0),"")</f>
        <v>2.88</v>
      </c>
      <c r="I6465" s="2">
        <f>IFERROR(VLOOKUP(Tableau2[[#This Row],[PR]],'Taux sortant'!$I$9:$S$167,COLUMN(),0),"")</f>
        <v>2.59</v>
      </c>
      <c r="J6465" s="2">
        <f>IFERROR(VLOOKUP(Tableau2[[#This Row],[PR]],'Taux sortant'!$I$9:$S$167,COLUMN(),0),"")</f>
        <v>0</v>
      </c>
      <c r="K6465" s="2">
        <f>IFERROR(VLOOKUP(Tableau2[[#This Row],[PR]],'Taux sortant'!$I$9:$S$167,COLUMN(),0),"")</f>
        <v>0</v>
      </c>
      <c r="L6465" s="2" t="str">
        <f>IFERROR(VLOOKUP(Tableau2[[#This Row],[PR]],'Taux sortant'!$I$9:$S$167,COLUMN(),0),"")</f>
        <v/>
      </c>
    </row>
    <row r="6466" spans="1:12" x14ac:dyDescent="0.3">
      <c r="A6466" s="1" t="s">
        <v>3062</v>
      </c>
      <c r="B6466" s="1" t="s">
        <v>3080</v>
      </c>
      <c r="C6466" s="2">
        <f>IFERROR(VLOOKUP(Tableau2[[#This Row],[PR]],'Taux sortant'!$I$9:$S$167,COLUMN(),0),"")</f>
        <v>14.55</v>
      </c>
      <c r="D6466" s="2">
        <f>IFERROR(VLOOKUP(Tableau2[[#This Row],[PR]],'Taux sortant'!$I$9:$S$167,COLUMN(),0),"")</f>
        <v>12.11</v>
      </c>
      <c r="E6466" s="2">
        <f>IFERROR(VLOOKUP(Tableau2[[#This Row],[PR]],'Taux sortant'!$I$9:$S$167,COLUMN(),0),"")</f>
        <v>9.24</v>
      </c>
      <c r="F6466" s="2">
        <f>IFERROR(VLOOKUP(Tableau2[[#This Row],[PR]],'Taux sortant'!$I$9:$S$167,COLUMN(),0),"")</f>
        <v>7.86</v>
      </c>
      <c r="G6466" s="2">
        <f>IFERROR(VLOOKUP(Tableau2[[#This Row],[PR]],'Taux sortant'!$I$9:$S$167,COLUMN(),0),"")</f>
        <v>6.7</v>
      </c>
      <c r="H6466" s="2">
        <f>IFERROR(VLOOKUP(Tableau2[[#This Row],[PR]],'Taux sortant'!$I$9:$S$167,COLUMN(),0),"")</f>
        <v>5.73</v>
      </c>
      <c r="I6466" s="2">
        <f>IFERROR(VLOOKUP(Tableau2[[#This Row],[PR]],'Taux sortant'!$I$9:$S$167,COLUMN(),0),"")</f>
        <v>4.97</v>
      </c>
      <c r="J6466" s="2">
        <f>IFERROR(VLOOKUP(Tableau2[[#This Row],[PR]],'Taux sortant'!$I$9:$S$167,COLUMN(),0),"")</f>
        <v>0</v>
      </c>
      <c r="K6466" s="2">
        <f>IFERROR(VLOOKUP(Tableau2[[#This Row],[PR]],'Taux sortant'!$I$9:$S$167,COLUMN(),0),"")</f>
        <v>0</v>
      </c>
      <c r="L6466" s="2" t="str">
        <f>IFERROR(VLOOKUP(Tableau2[[#This Row],[PR]],'Taux sortant'!$I$9:$S$167,COLUMN(),0),"")</f>
        <v/>
      </c>
    </row>
    <row r="6467" spans="1:12" x14ac:dyDescent="0.3">
      <c r="A6467" s="1" t="s">
        <v>4000</v>
      </c>
      <c r="B6467" s="1" t="s">
        <v>3080</v>
      </c>
      <c r="C6467" s="2">
        <f>IFERROR(VLOOKUP(Tableau2[[#This Row],[PR]],'Taux sortant'!$I$9:$S$167,COLUMN(),0),"")</f>
        <v>14.55</v>
      </c>
      <c r="D6467" s="2">
        <f>IFERROR(VLOOKUP(Tableau2[[#This Row],[PR]],'Taux sortant'!$I$9:$S$167,COLUMN(),0),"")</f>
        <v>12.11</v>
      </c>
      <c r="E6467" s="2">
        <f>IFERROR(VLOOKUP(Tableau2[[#This Row],[PR]],'Taux sortant'!$I$9:$S$167,COLUMN(),0),"")</f>
        <v>9.24</v>
      </c>
      <c r="F6467" s="2">
        <f>IFERROR(VLOOKUP(Tableau2[[#This Row],[PR]],'Taux sortant'!$I$9:$S$167,COLUMN(),0),"")</f>
        <v>7.86</v>
      </c>
      <c r="G6467" s="2">
        <f>IFERROR(VLOOKUP(Tableau2[[#This Row],[PR]],'Taux sortant'!$I$9:$S$167,COLUMN(),0),"")</f>
        <v>6.7</v>
      </c>
      <c r="H6467" s="2">
        <f>IFERROR(VLOOKUP(Tableau2[[#This Row],[PR]],'Taux sortant'!$I$9:$S$167,COLUMN(),0),"")</f>
        <v>5.73</v>
      </c>
      <c r="I6467" s="2">
        <f>IFERROR(VLOOKUP(Tableau2[[#This Row],[PR]],'Taux sortant'!$I$9:$S$167,COLUMN(),0),"")</f>
        <v>4.97</v>
      </c>
      <c r="J6467" s="2">
        <f>IFERROR(VLOOKUP(Tableau2[[#This Row],[PR]],'Taux sortant'!$I$9:$S$167,COLUMN(),0),"")</f>
        <v>0</v>
      </c>
      <c r="K6467" s="2">
        <f>IFERROR(VLOOKUP(Tableau2[[#This Row],[PR]],'Taux sortant'!$I$9:$S$167,COLUMN(),0),"")</f>
        <v>0</v>
      </c>
      <c r="L6467" s="2" t="str">
        <f>IFERROR(VLOOKUP(Tableau2[[#This Row],[PR]],'Taux sortant'!$I$9:$S$167,COLUMN(),0),"")</f>
        <v/>
      </c>
    </row>
    <row r="6468" spans="1:12" x14ac:dyDescent="0.3">
      <c r="A6468" s="1" t="s">
        <v>5164</v>
      </c>
      <c r="B6468" s="1" t="s">
        <v>4143</v>
      </c>
      <c r="C6468" s="2" t="str">
        <f>IFERROR(VLOOKUP(Tableau2[[#This Row],[PR]],'Taux sortant'!$I$9:$S$167,COLUMN(),0),"")</f>
        <v/>
      </c>
      <c r="D6468" s="2" t="str">
        <f>IFERROR(VLOOKUP(Tableau2[[#This Row],[PR]],'Taux sortant'!$I$9:$S$167,COLUMN(),0),"")</f>
        <v/>
      </c>
      <c r="E6468" s="2" t="str">
        <f>IFERROR(VLOOKUP(Tableau2[[#This Row],[PR]],'Taux sortant'!$I$9:$S$167,COLUMN(),0),"")</f>
        <v/>
      </c>
      <c r="F6468" s="2" t="str">
        <f>IFERROR(VLOOKUP(Tableau2[[#This Row],[PR]],'Taux sortant'!$I$9:$S$167,COLUMN(),0),"")</f>
        <v/>
      </c>
      <c r="G6468" s="2" t="str">
        <f>IFERROR(VLOOKUP(Tableau2[[#This Row],[PR]],'Taux sortant'!$I$9:$S$167,COLUMN(),0),"")</f>
        <v/>
      </c>
      <c r="H6468" s="2" t="str">
        <f>IFERROR(VLOOKUP(Tableau2[[#This Row],[PR]],'Taux sortant'!$I$9:$S$167,COLUMN(),0),"")</f>
        <v/>
      </c>
      <c r="I6468" s="2" t="str">
        <f>IFERROR(VLOOKUP(Tableau2[[#This Row],[PR]],'Taux sortant'!$I$9:$S$167,COLUMN(),0),"")</f>
        <v/>
      </c>
      <c r="J6468" s="2" t="str">
        <f>IFERROR(VLOOKUP(Tableau2[[#This Row],[PR]],'Taux sortant'!$I$9:$S$167,COLUMN(),0),"")</f>
        <v/>
      </c>
      <c r="K6468" s="2" t="str">
        <f>IFERROR(VLOOKUP(Tableau2[[#This Row],[PR]],'Taux sortant'!$I$9:$S$167,COLUMN(),0),"")</f>
        <v/>
      </c>
      <c r="L6468" s="2" t="str">
        <f>IFERROR(VLOOKUP(Tableau2[[#This Row],[PR]],'Taux sortant'!$I$9:$S$167,COLUMN(),0),"")</f>
        <v/>
      </c>
    </row>
    <row r="6469" spans="1:12" x14ac:dyDescent="0.3">
      <c r="A6469" s="1" t="s">
        <v>6561</v>
      </c>
      <c r="B6469" s="1" t="s">
        <v>6540</v>
      </c>
      <c r="C6469" s="2" t="str">
        <f>IFERROR(VLOOKUP(Tableau2[[#This Row],[PR]],'Taux sortant'!$I$9:$S$167,COLUMN(),0),"")</f>
        <v/>
      </c>
      <c r="D6469" s="2" t="str">
        <f>IFERROR(VLOOKUP(Tableau2[[#This Row],[PR]],'Taux sortant'!$I$9:$S$167,COLUMN(),0),"")</f>
        <v/>
      </c>
      <c r="E6469" s="2" t="str">
        <f>IFERROR(VLOOKUP(Tableau2[[#This Row],[PR]],'Taux sortant'!$I$9:$S$167,COLUMN(),0),"")</f>
        <v/>
      </c>
      <c r="F6469" s="2" t="str">
        <f>IFERROR(VLOOKUP(Tableau2[[#This Row],[PR]],'Taux sortant'!$I$9:$S$167,COLUMN(),0),"")</f>
        <v/>
      </c>
      <c r="G6469" s="2" t="str">
        <f>IFERROR(VLOOKUP(Tableau2[[#This Row],[PR]],'Taux sortant'!$I$9:$S$167,COLUMN(),0),"")</f>
        <v/>
      </c>
      <c r="H6469" s="2" t="str">
        <f>IFERROR(VLOOKUP(Tableau2[[#This Row],[PR]],'Taux sortant'!$I$9:$S$167,COLUMN(),0),"")</f>
        <v/>
      </c>
      <c r="I6469" s="2" t="str">
        <f>IFERROR(VLOOKUP(Tableau2[[#This Row],[PR]],'Taux sortant'!$I$9:$S$167,COLUMN(),0),"")</f>
        <v/>
      </c>
      <c r="J6469" s="2" t="str">
        <f>IFERROR(VLOOKUP(Tableau2[[#This Row],[PR]],'Taux sortant'!$I$9:$S$167,COLUMN(),0),"")</f>
        <v/>
      </c>
      <c r="K6469" s="2" t="str">
        <f>IFERROR(VLOOKUP(Tableau2[[#This Row],[PR]],'Taux sortant'!$I$9:$S$167,COLUMN(),0),"")</f>
        <v/>
      </c>
      <c r="L6469" s="2" t="str">
        <f>IFERROR(VLOOKUP(Tableau2[[#This Row],[PR]],'Taux sortant'!$I$9:$S$167,COLUMN(),0),"")</f>
        <v/>
      </c>
    </row>
    <row r="6470" spans="1:12" x14ac:dyDescent="0.3">
      <c r="A6470" s="1" t="s">
        <v>5729</v>
      </c>
      <c r="B6470" s="1" t="s">
        <v>5356</v>
      </c>
      <c r="C6470" s="2">
        <f>IFERROR(VLOOKUP(Tableau2[[#This Row],[PR]],'Taux sortant'!$I$9:$S$167,COLUMN(),0),"")</f>
        <v>14.1</v>
      </c>
      <c r="D6470" s="2">
        <f>IFERROR(VLOOKUP(Tableau2[[#This Row],[PR]],'Taux sortant'!$I$9:$S$167,COLUMN(),0),"")</f>
        <v>12.41</v>
      </c>
      <c r="E6470" s="2">
        <f>IFERROR(VLOOKUP(Tableau2[[#This Row],[PR]],'Taux sortant'!$I$9:$S$167,COLUMN(),0),"")</f>
        <v>9.0299999999999994</v>
      </c>
      <c r="F6470" s="2">
        <f>IFERROR(VLOOKUP(Tableau2[[#This Row],[PR]],'Taux sortant'!$I$9:$S$167,COLUMN(),0),"")</f>
        <v>7.34</v>
      </c>
      <c r="G6470" s="2">
        <f>IFERROR(VLOOKUP(Tableau2[[#This Row],[PR]],'Taux sortant'!$I$9:$S$167,COLUMN(),0),"")</f>
        <v>6.12</v>
      </c>
      <c r="H6470" s="2">
        <f>IFERROR(VLOOKUP(Tableau2[[#This Row],[PR]],'Taux sortant'!$I$9:$S$167,COLUMN(),0),"")</f>
        <v>5.37</v>
      </c>
      <c r="I6470" s="2">
        <f>IFERROR(VLOOKUP(Tableau2[[#This Row],[PR]],'Taux sortant'!$I$9:$S$167,COLUMN(),0),"")</f>
        <v>4.6500000000000004</v>
      </c>
      <c r="J6470" s="2">
        <f>IFERROR(VLOOKUP(Tableau2[[#This Row],[PR]],'Taux sortant'!$I$9:$S$167,COLUMN(),0),"")</f>
        <v>0</v>
      </c>
      <c r="K6470" s="2">
        <f>IFERROR(VLOOKUP(Tableau2[[#This Row],[PR]],'Taux sortant'!$I$9:$S$167,COLUMN(),0),"")</f>
        <v>1585.65</v>
      </c>
      <c r="L6470" s="2" t="str">
        <f>IFERROR(VLOOKUP(Tableau2[[#This Row],[PR]],'Taux sortant'!$I$9:$S$167,COLUMN(),0),"")</f>
        <v/>
      </c>
    </row>
    <row r="6471" spans="1:12" x14ac:dyDescent="0.3">
      <c r="A6471" s="1" t="s">
        <v>6494</v>
      </c>
      <c r="B6471" s="1" t="s">
        <v>5816</v>
      </c>
      <c r="C6471" s="2" t="str">
        <f>IFERROR(VLOOKUP(Tableau2[[#This Row],[PR]],'Taux sortant'!$I$9:$S$167,COLUMN(),0),"")</f>
        <v/>
      </c>
      <c r="D6471" s="2" t="str">
        <f>IFERROR(VLOOKUP(Tableau2[[#This Row],[PR]],'Taux sortant'!$I$9:$S$167,COLUMN(),0),"")</f>
        <v/>
      </c>
      <c r="E6471" s="2" t="str">
        <f>IFERROR(VLOOKUP(Tableau2[[#This Row],[PR]],'Taux sortant'!$I$9:$S$167,COLUMN(),0),"")</f>
        <v/>
      </c>
      <c r="F6471" s="2" t="str">
        <f>IFERROR(VLOOKUP(Tableau2[[#This Row],[PR]],'Taux sortant'!$I$9:$S$167,COLUMN(),0),"")</f>
        <v/>
      </c>
      <c r="G6471" s="2" t="str">
        <f>IFERROR(VLOOKUP(Tableau2[[#This Row],[PR]],'Taux sortant'!$I$9:$S$167,COLUMN(),0),"")</f>
        <v/>
      </c>
      <c r="H6471" s="2" t="str">
        <f>IFERROR(VLOOKUP(Tableau2[[#This Row],[PR]],'Taux sortant'!$I$9:$S$167,COLUMN(),0),"")</f>
        <v/>
      </c>
      <c r="I6471" s="2" t="str">
        <f>IFERROR(VLOOKUP(Tableau2[[#This Row],[PR]],'Taux sortant'!$I$9:$S$167,COLUMN(),0),"")</f>
        <v/>
      </c>
      <c r="J6471" s="2" t="str">
        <f>IFERROR(VLOOKUP(Tableau2[[#This Row],[PR]],'Taux sortant'!$I$9:$S$167,COLUMN(),0),"")</f>
        <v/>
      </c>
      <c r="K6471" s="2" t="str">
        <f>IFERROR(VLOOKUP(Tableau2[[#This Row],[PR]],'Taux sortant'!$I$9:$S$167,COLUMN(),0),"")</f>
        <v/>
      </c>
      <c r="L6471" s="2" t="str">
        <f>IFERROR(VLOOKUP(Tableau2[[#This Row],[PR]],'Taux sortant'!$I$9:$S$167,COLUMN(),0),"")</f>
        <v/>
      </c>
    </row>
    <row r="6472" spans="1:12" x14ac:dyDescent="0.3">
      <c r="A6472" s="1" t="s">
        <v>4003</v>
      </c>
      <c r="B6472" s="1" t="s">
        <v>3113</v>
      </c>
      <c r="C6472" s="2">
        <f>IFERROR(VLOOKUP(Tableau2[[#This Row],[PR]],'Taux sortant'!$I$9:$S$167,COLUMN(),0),"")</f>
        <v>14.22</v>
      </c>
      <c r="D6472" s="2">
        <f>IFERROR(VLOOKUP(Tableau2[[#This Row],[PR]],'Taux sortant'!$I$9:$S$167,COLUMN(),0),"")</f>
        <v>11.82</v>
      </c>
      <c r="E6472" s="2">
        <f>IFERROR(VLOOKUP(Tableau2[[#This Row],[PR]],'Taux sortant'!$I$9:$S$167,COLUMN(),0),"")</f>
        <v>9.02</v>
      </c>
      <c r="F6472" s="2">
        <f>IFERROR(VLOOKUP(Tableau2[[#This Row],[PR]],'Taux sortant'!$I$9:$S$167,COLUMN(),0),"")</f>
        <v>7.68</v>
      </c>
      <c r="G6472" s="2">
        <f>IFERROR(VLOOKUP(Tableau2[[#This Row],[PR]],'Taux sortant'!$I$9:$S$167,COLUMN(),0),"")</f>
        <v>6.52</v>
      </c>
      <c r="H6472" s="2">
        <f>IFERROR(VLOOKUP(Tableau2[[#This Row],[PR]],'Taux sortant'!$I$9:$S$167,COLUMN(),0),"")</f>
        <v>5.54</v>
      </c>
      <c r="I6472" s="2">
        <f>IFERROR(VLOOKUP(Tableau2[[#This Row],[PR]],'Taux sortant'!$I$9:$S$167,COLUMN(),0),"")</f>
        <v>4.76</v>
      </c>
      <c r="J6472" s="2">
        <f>IFERROR(VLOOKUP(Tableau2[[#This Row],[PR]],'Taux sortant'!$I$9:$S$167,COLUMN(),0),"")</f>
        <v>0</v>
      </c>
      <c r="K6472" s="2">
        <f>IFERROR(VLOOKUP(Tableau2[[#This Row],[PR]],'Taux sortant'!$I$9:$S$167,COLUMN(),0),"")</f>
        <v>0</v>
      </c>
      <c r="L6472" s="2" t="str">
        <f>IFERROR(VLOOKUP(Tableau2[[#This Row],[PR]],'Taux sortant'!$I$9:$S$167,COLUMN(),0),"")</f>
        <v/>
      </c>
    </row>
    <row r="6473" spans="1:12" x14ac:dyDescent="0.3">
      <c r="A6473" s="1" t="s">
        <v>5166</v>
      </c>
      <c r="B6473" s="1" t="s">
        <v>3580</v>
      </c>
      <c r="C6473" s="2">
        <f>IFERROR(VLOOKUP(Tableau2[[#This Row],[PR]],'Taux sortant'!$I$9:$S$167,COLUMN(),0),"")</f>
        <v>18.79</v>
      </c>
      <c r="D6473" s="2">
        <f>IFERROR(VLOOKUP(Tableau2[[#This Row],[PR]],'Taux sortant'!$I$9:$S$167,COLUMN(),0),"")</f>
        <v>15.99</v>
      </c>
      <c r="E6473" s="2">
        <f>IFERROR(VLOOKUP(Tableau2[[#This Row],[PR]],'Taux sortant'!$I$9:$S$167,COLUMN(),0),"")</f>
        <v>12.7</v>
      </c>
      <c r="F6473" s="2">
        <f>IFERROR(VLOOKUP(Tableau2[[#This Row],[PR]],'Taux sortant'!$I$9:$S$167,COLUMN(),0),"")</f>
        <v>11.07</v>
      </c>
      <c r="G6473" s="2">
        <f>IFERROR(VLOOKUP(Tableau2[[#This Row],[PR]],'Taux sortant'!$I$9:$S$167,COLUMN(),0),"")</f>
        <v>9.52</v>
      </c>
      <c r="H6473" s="2">
        <f>IFERROR(VLOOKUP(Tableau2[[#This Row],[PR]],'Taux sortant'!$I$9:$S$167,COLUMN(),0),"")</f>
        <v>8.1</v>
      </c>
      <c r="I6473" s="2">
        <f>IFERROR(VLOOKUP(Tableau2[[#This Row],[PR]],'Taux sortant'!$I$9:$S$167,COLUMN(),0),"")</f>
        <v>6.92</v>
      </c>
      <c r="J6473" s="2">
        <f>IFERROR(VLOOKUP(Tableau2[[#This Row],[PR]],'Taux sortant'!$I$9:$S$167,COLUMN(),0),"")</f>
        <v>0</v>
      </c>
      <c r="K6473" s="2">
        <f>IFERROR(VLOOKUP(Tableau2[[#This Row],[PR]],'Taux sortant'!$I$9:$S$167,COLUMN(),0),"")</f>
        <v>0</v>
      </c>
      <c r="L6473" s="2" t="str">
        <f>IFERROR(VLOOKUP(Tableau2[[#This Row],[PR]],'Taux sortant'!$I$9:$S$167,COLUMN(),0),"")</f>
        <v/>
      </c>
    </row>
    <row r="6474" spans="1:12" x14ac:dyDescent="0.3">
      <c r="A6474" s="1" t="s">
        <v>3063</v>
      </c>
      <c r="B6474" s="1" t="s">
        <v>1540</v>
      </c>
      <c r="C6474" s="2">
        <f>IFERROR(VLOOKUP(Tableau2[[#This Row],[PR]],'Taux sortant'!$I$9:$S$167,COLUMN(),0),"")</f>
        <v>9.59</v>
      </c>
      <c r="D6474" s="2">
        <f>IFERROR(VLOOKUP(Tableau2[[#This Row],[PR]],'Taux sortant'!$I$9:$S$167,COLUMN(),0),"")</f>
        <v>7.53</v>
      </c>
      <c r="E6474" s="2">
        <f>IFERROR(VLOOKUP(Tableau2[[#This Row],[PR]],'Taux sortant'!$I$9:$S$167,COLUMN(),0),"")</f>
        <v>5.2</v>
      </c>
      <c r="F6474" s="2">
        <f>IFERROR(VLOOKUP(Tableau2[[#This Row],[PR]],'Taux sortant'!$I$9:$S$167,COLUMN(),0),"")</f>
        <v>4.08</v>
      </c>
      <c r="G6474" s="2">
        <f>IFERROR(VLOOKUP(Tableau2[[#This Row],[PR]],'Taux sortant'!$I$9:$S$167,COLUMN(),0),"")</f>
        <v>3.34</v>
      </c>
      <c r="H6474" s="2">
        <f>IFERROR(VLOOKUP(Tableau2[[#This Row],[PR]],'Taux sortant'!$I$9:$S$167,COLUMN(),0),"")</f>
        <v>2.88</v>
      </c>
      <c r="I6474" s="2">
        <f>IFERROR(VLOOKUP(Tableau2[[#This Row],[PR]],'Taux sortant'!$I$9:$S$167,COLUMN(),0),"")</f>
        <v>2.59</v>
      </c>
      <c r="J6474" s="2">
        <f>IFERROR(VLOOKUP(Tableau2[[#This Row],[PR]],'Taux sortant'!$I$9:$S$167,COLUMN(),0),"")</f>
        <v>0</v>
      </c>
      <c r="K6474" s="2">
        <f>IFERROR(VLOOKUP(Tableau2[[#This Row],[PR]],'Taux sortant'!$I$9:$S$167,COLUMN(),0),"")</f>
        <v>0</v>
      </c>
      <c r="L6474" s="2" t="str">
        <f>IFERROR(VLOOKUP(Tableau2[[#This Row],[PR]],'Taux sortant'!$I$9:$S$167,COLUMN(),0),"")</f>
        <v/>
      </c>
    </row>
    <row r="6475" spans="1:12" x14ac:dyDescent="0.3">
      <c r="A6475" s="1" t="s">
        <v>1242</v>
      </c>
      <c r="B6475" s="1" t="s">
        <v>8</v>
      </c>
      <c r="C6475" s="2">
        <f>IFERROR(VLOOKUP(Tableau2[[#This Row],[PR]],'Taux sortant'!$I$9:$S$167,COLUMN(),0),"")</f>
        <v>30.77</v>
      </c>
      <c r="D6475" s="2">
        <f>IFERROR(VLOOKUP(Tableau2[[#This Row],[PR]],'Taux sortant'!$I$9:$S$167,COLUMN(),0),"")</f>
        <v>22.76</v>
      </c>
      <c r="E6475" s="2">
        <f>IFERROR(VLOOKUP(Tableau2[[#This Row],[PR]],'Taux sortant'!$I$9:$S$167,COLUMN(),0),"")</f>
        <v>16.43</v>
      </c>
      <c r="F6475" s="2">
        <f>IFERROR(VLOOKUP(Tableau2[[#This Row],[PR]],'Taux sortant'!$I$9:$S$167,COLUMN(),0),"")</f>
        <v>12.46</v>
      </c>
      <c r="G6475" s="2">
        <f>IFERROR(VLOOKUP(Tableau2[[#This Row],[PR]],'Taux sortant'!$I$9:$S$167,COLUMN(),0),"")</f>
        <v>7.96</v>
      </c>
      <c r="H6475" s="2">
        <f>IFERROR(VLOOKUP(Tableau2[[#This Row],[PR]],'Taux sortant'!$I$9:$S$167,COLUMN(),0),"")</f>
        <v>5.83</v>
      </c>
      <c r="I6475" s="2">
        <f>IFERROR(VLOOKUP(Tableau2[[#This Row],[PR]],'Taux sortant'!$I$9:$S$167,COLUMN(),0),"")</f>
        <v>4.59</v>
      </c>
      <c r="J6475" s="2">
        <f>IFERROR(VLOOKUP(Tableau2[[#This Row],[PR]],'Taux sortant'!$I$9:$S$167,COLUMN(),0),"")</f>
        <v>0</v>
      </c>
      <c r="K6475" s="2">
        <f>IFERROR(VLOOKUP(Tableau2[[#This Row],[PR]],'Taux sortant'!$I$9:$S$167,COLUMN(),0),"")</f>
        <v>0</v>
      </c>
      <c r="L6475" s="2" t="str">
        <f>IFERROR(VLOOKUP(Tableau2[[#This Row],[PR]],'Taux sortant'!$I$9:$S$167,COLUMN(),0),"")</f>
        <v/>
      </c>
    </row>
    <row r="6476" spans="1:12" x14ac:dyDescent="0.3">
      <c r="A6476" s="1" t="s">
        <v>1245</v>
      </c>
      <c r="B6476" s="1" t="s">
        <v>2160</v>
      </c>
      <c r="C6476" s="2">
        <f>IFERROR(VLOOKUP(Tableau2[[#This Row],[PR]],'Taux sortant'!$I$9:$S$167,COLUMN(),0),"")</f>
        <v>16.93</v>
      </c>
      <c r="D6476" s="2">
        <f>IFERROR(VLOOKUP(Tableau2[[#This Row],[PR]],'Taux sortant'!$I$9:$S$167,COLUMN(),0),"")</f>
        <v>14.32</v>
      </c>
      <c r="E6476" s="2">
        <f>IFERROR(VLOOKUP(Tableau2[[#This Row],[PR]],'Taux sortant'!$I$9:$S$167,COLUMN(),0),"")</f>
        <v>11.27</v>
      </c>
      <c r="F6476" s="2">
        <f>IFERROR(VLOOKUP(Tableau2[[#This Row],[PR]],'Taux sortant'!$I$9:$S$167,COLUMN(),0),"")</f>
        <v>9.77</v>
      </c>
      <c r="G6476" s="2">
        <f>IFERROR(VLOOKUP(Tableau2[[#This Row],[PR]],'Taux sortant'!$I$9:$S$167,COLUMN(),0),"")</f>
        <v>8.41</v>
      </c>
      <c r="H6476" s="2">
        <f>IFERROR(VLOOKUP(Tableau2[[#This Row],[PR]],'Taux sortant'!$I$9:$S$167,COLUMN(),0),"")</f>
        <v>7.25</v>
      </c>
      <c r="I6476" s="2">
        <f>IFERROR(VLOOKUP(Tableau2[[#This Row],[PR]],'Taux sortant'!$I$9:$S$167,COLUMN(),0),"")</f>
        <v>6.31</v>
      </c>
      <c r="J6476" s="2">
        <f>IFERROR(VLOOKUP(Tableau2[[#This Row],[PR]],'Taux sortant'!$I$9:$S$167,COLUMN(),0),"")</f>
        <v>0</v>
      </c>
      <c r="K6476" s="2">
        <f>IFERROR(VLOOKUP(Tableau2[[#This Row],[PR]],'Taux sortant'!$I$9:$S$167,COLUMN(),0),"")</f>
        <v>0</v>
      </c>
      <c r="L6476" s="2" t="str">
        <f>IFERROR(VLOOKUP(Tableau2[[#This Row],[PR]],'Taux sortant'!$I$9:$S$167,COLUMN(),0),"")</f>
        <v/>
      </c>
    </row>
    <row r="6477" spans="1:12" x14ac:dyDescent="0.3">
      <c r="A6477" s="1" t="s">
        <v>1245</v>
      </c>
      <c r="B6477" s="1" t="s">
        <v>8</v>
      </c>
      <c r="C6477" s="2">
        <f>IFERROR(VLOOKUP(Tableau2[[#This Row],[PR]],'Taux sortant'!$I$9:$S$167,COLUMN(),0),"")</f>
        <v>30.77</v>
      </c>
      <c r="D6477" s="2">
        <f>IFERROR(VLOOKUP(Tableau2[[#This Row],[PR]],'Taux sortant'!$I$9:$S$167,COLUMN(),0),"")</f>
        <v>22.76</v>
      </c>
      <c r="E6477" s="2">
        <f>IFERROR(VLOOKUP(Tableau2[[#This Row],[PR]],'Taux sortant'!$I$9:$S$167,COLUMN(),0),"")</f>
        <v>16.43</v>
      </c>
      <c r="F6477" s="2">
        <f>IFERROR(VLOOKUP(Tableau2[[#This Row],[PR]],'Taux sortant'!$I$9:$S$167,COLUMN(),0),"")</f>
        <v>12.46</v>
      </c>
      <c r="G6477" s="2">
        <f>IFERROR(VLOOKUP(Tableau2[[#This Row],[PR]],'Taux sortant'!$I$9:$S$167,COLUMN(),0),"")</f>
        <v>7.96</v>
      </c>
      <c r="H6477" s="2">
        <f>IFERROR(VLOOKUP(Tableau2[[#This Row],[PR]],'Taux sortant'!$I$9:$S$167,COLUMN(),0),"")</f>
        <v>5.83</v>
      </c>
      <c r="I6477" s="2">
        <f>IFERROR(VLOOKUP(Tableau2[[#This Row],[PR]],'Taux sortant'!$I$9:$S$167,COLUMN(),0),"")</f>
        <v>4.59</v>
      </c>
      <c r="J6477" s="2">
        <f>IFERROR(VLOOKUP(Tableau2[[#This Row],[PR]],'Taux sortant'!$I$9:$S$167,COLUMN(),0),"")</f>
        <v>0</v>
      </c>
      <c r="K6477" s="2">
        <f>IFERROR(VLOOKUP(Tableau2[[#This Row],[PR]],'Taux sortant'!$I$9:$S$167,COLUMN(),0),"")</f>
        <v>0</v>
      </c>
      <c r="L6477" s="2" t="str">
        <f>IFERROR(VLOOKUP(Tableau2[[#This Row],[PR]],'Taux sortant'!$I$9:$S$167,COLUMN(),0),"")</f>
        <v/>
      </c>
    </row>
    <row r="6478" spans="1:12" x14ac:dyDescent="0.3">
      <c r="A6478" s="1" t="s">
        <v>1245</v>
      </c>
      <c r="B6478" s="1" t="s">
        <v>3118</v>
      </c>
      <c r="C6478" s="2">
        <f>IFERROR(VLOOKUP(Tableau2[[#This Row],[PR]],'Taux sortant'!$I$9:$S$167,COLUMN(),0),"")</f>
        <v>15.34</v>
      </c>
      <c r="D6478" s="2">
        <f>IFERROR(VLOOKUP(Tableau2[[#This Row],[PR]],'Taux sortant'!$I$9:$S$167,COLUMN(),0),"")</f>
        <v>12.85</v>
      </c>
      <c r="E6478" s="2">
        <f>IFERROR(VLOOKUP(Tableau2[[#This Row],[PR]],'Taux sortant'!$I$9:$S$167,COLUMN(),0),"")</f>
        <v>9.94</v>
      </c>
      <c r="F6478" s="2">
        <f>IFERROR(VLOOKUP(Tableau2[[#This Row],[PR]],'Taux sortant'!$I$9:$S$167,COLUMN(),0),"")</f>
        <v>8.5399999999999991</v>
      </c>
      <c r="G6478" s="2">
        <f>IFERROR(VLOOKUP(Tableau2[[#This Row],[PR]],'Taux sortant'!$I$9:$S$167,COLUMN(),0),"")</f>
        <v>7.34</v>
      </c>
      <c r="H6478" s="2">
        <f>IFERROR(VLOOKUP(Tableau2[[#This Row],[PR]],'Taux sortant'!$I$9:$S$167,COLUMN(),0),"")</f>
        <v>6.29</v>
      </c>
      <c r="I6478" s="2">
        <f>IFERROR(VLOOKUP(Tableau2[[#This Row],[PR]],'Taux sortant'!$I$9:$S$167,COLUMN(),0),"")</f>
        <v>5.49</v>
      </c>
      <c r="J6478" s="2">
        <f>IFERROR(VLOOKUP(Tableau2[[#This Row],[PR]],'Taux sortant'!$I$9:$S$167,COLUMN(),0),"")</f>
        <v>0</v>
      </c>
      <c r="K6478" s="2">
        <f>IFERROR(VLOOKUP(Tableau2[[#This Row],[PR]],'Taux sortant'!$I$9:$S$167,COLUMN(),0),"")</f>
        <v>0</v>
      </c>
      <c r="L6478" s="2" t="str">
        <f>IFERROR(VLOOKUP(Tableau2[[#This Row],[PR]],'Taux sortant'!$I$9:$S$167,COLUMN(),0),"")</f>
        <v/>
      </c>
    </row>
    <row r="6479" spans="1:12" x14ac:dyDescent="0.3">
      <c r="A6479" s="1" t="s">
        <v>5818</v>
      </c>
      <c r="B6479" s="1" t="s">
        <v>5818</v>
      </c>
      <c r="C6479" s="2">
        <f>IFERROR(VLOOKUP(Tableau2[[#This Row],[PR]],'Taux sortant'!$I$9:$S$167,COLUMN(),0),"")</f>
        <v>37.01</v>
      </c>
      <c r="D6479" s="2">
        <f>IFERROR(VLOOKUP(Tableau2[[#This Row],[PR]],'Taux sortant'!$I$9:$S$167,COLUMN(),0),"")</f>
        <v>32.270000000000003</v>
      </c>
      <c r="E6479" s="2">
        <f>IFERROR(VLOOKUP(Tableau2[[#This Row],[PR]],'Taux sortant'!$I$9:$S$167,COLUMN(),0),"")</f>
        <v>27.48</v>
      </c>
      <c r="F6479" s="2">
        <f>IFERROR(VLOOKUP(Tableau2[[#This Row],[PR]],'Taux sortant'!$I$9:$S$167,COLUMN(),0),"")</f>
        <v>25.08</v>
      </c>
      <c r="G6479" s="2">
        <f>IFERROR(VLOOKUP(Tableau2[[#This Row],[PR]],'Taux sortant'!$I$9:$S$167,COLUMN(),0),"")</f>
        <v>22.19</v>
      </c>
      <c r="H6479" s="2">
        <f>IFERROR(VLOOKUP(Tableau2[[#This Row],[PR]],'Taux sortant'!$I$9:$S$167,COLUMN(),0),"")</f>
        <v>19.739999999999998</v>
      </c>
      <c r="I6479" s="2">
        <f>IFERROR(VLOOKUP(Tableau2[[#This Row],[PR]],'Taux sortant'!$I$9:$S$167,COLUMN(),0),"")</f>
        <v>17.21</v>
      </c>
      <c r="J6479" s="2">
        <f>IFERROR(VLOOKUP(Tableau2[[#This Row],[PR]],'Taux sortant'!$I$9:$S$167,COLUMN(),0),"")</f>
        <v>0</v>
      </c>
      <c r="K6479" s="2">
        <f>IFERROR(VLOOKUP(Tableau2[[#This Row],[PR]],'Taux sortant'!$I$9:$S$167,COLUMN(),0),"")</f>
        <v>0</v>
      </c>
      <c r="L6479" s="2" t="str">
        <f>IFERROR(VLOOKUP(Tableau2[[#This Row],[PR]],'Taux sortant'!$I$9:$S$167,COLUMN(),0),"")</f>
        <v/>
      </c>
    </row>
    <row r="6480" spans="1:12" x14ac:dyDescent="0.3">
      <c r="A6480" s="1" t="s">
        <v>3064</v>
      </c>
      <c r="B6480" s="1" t="s">
        <v>1618</v>
      </c>
      <c r="C6480" s="2">
        <f>IFERROR(VLOOKUP(Tableau2[[#This Row],[PR]],'Taux sortant'!$I$9:$S$167,COLUMN(),0),"")</f>
        <v>20.91</v>
      </c>
      <c r="D6480" s="2">
        <f>IFERROR(VLOOKUP(Tableau2[[#This Row],[PR]],'Taux sortant'!$I$9:$S$167,COLUMN(),0),"")</f>
        <v>16.62</v>
      </c>
      <c r="E6480" s="2">
        <f>IFERROR(VLOOKUP(Tableau2[[#This Row],[PR]],'Taux sortant'!$I$9:$S$167,COLUMN(),0),"")</f>
        <v>12.11</v>
      </c>
      <c r="F6480" s="2">
        <f>IFERROR(VLOOKUP(Tableau2[[#This Row],[PR]],'Taux sortant'!$I$9:$S$167,COLUMN(),0),"")</f>
        <v>9.7100000000000009</v>
      </c>
      <c r="G6480" s="2">
        <f>IFERROR(VLOOKUP(Tableau2[[#This Row],[PR]],'Taux sortant'!$I$9:$S$167,COLUMN(),0),"")</f>
        <v>7</v>
      </c>
      <c r="H6480" s="2">
        <f>IFERROR(VLOOKUP(Tableau2[[#This Row],[PR]],'Taux sortant'!$I$9:$S$167,COLUMN(),0),"")</f>
        <v>4.8099999999999996</v>
      </c>
      <c r="I6480" s="2">
        <f>IFERROR(VLOOKUP(Tableau2[[#This Row],[PR]],'Taux sortant'!$I$9:$S$167,COLUMN(),0),"")</f>
        <v>4.1900000000000004</v>
      </c>
      <c r="J6480" s="2">
        <f>IFERROR(VLOOKUP(Tableau2[[#This Row],[PR]],'Taux sortant'!$I$9:$S$167,COLUMN(),0),"")</f>
        <v>0</v>
      </c>
      <c r="K6480" s="2">
        <f>IFERROR(VLOOKUP(Tableau2[[#This Row],[PR]],'Taux sortant'!$I$9:$S$167,COLUMN(),0),"")</f>
        <v>0</v>
      </c>
      <c r="L6480" s="2" t="str">
        <f>IFERROR(VLOOKUP(Tableau2[[#This Row],[PR]],'Taux sortant'!$I$9:$S$167,COLUMN(),0),"")</f>
        <v/>
      </c>
    </row>
    <row r="6481" spans="1:12" x14ac:dyDescent="0.3">
      <c r="A6481" s="1" t="s">
        <v>6495</v>
      </c>
      <c r="B6481" s="1" t="s">
        <v>5816</v>
      </c>
      <c r="C6481" s="2" t="str">
        <f>IFERROR(VLOOKUP(Tableau2[[#This Row],[PR]],'Taux sortant'!$I$9:$S$167,COLUMN(),0),"")</f>
        <v/>
      </c>
      <c r="D6481" s="2" t="str">
        <f>IFERROR(VLOOKUP(Tableau2[[#This Row],[PR]],'Taux sortant'!$I$9:$S$167,COLUMN(),0),"")</f>
        <v/>
      </c>
      <c r="E6481" s="2" t="str">
        <f>IFERROR(VLOOKUP(Tableau2[[#This Row],[PR]],'Taux sortant'!$I$9:$S$167,COLUMN(),0),"")</f>
        <v/>
      </c>
      <c r="F6481" s="2" t="str">
        <f>IFERROR(VLOOKUP(Tableau2[[#This Row],[PR]],'Taux sortant'!$I$9:$S$167,COLUMN(),0),"")</f>
        <v/>
      </c>
      <c r="G6481" s="2" t="str">
        <f>IFERROR(VLOOKUP(Tableau2[[#This Row],[PR]],'Taux sortant'!$I$9:$S$167,COLUMN(),0),"")</f>
        <v/>
      </c>
      <c r="H6481" s="2" t="str">
        <f>IFERROR(VLOOKUP(Tableau2[[#This Row],[PR]],'Taux sortant'!$I$9:$S$167,COLUMN(),0),"")</f>
        <v/>
      </c>
      <c r="I6481" s="2" t="str">
        <f>IFERROR(VLOOKUP(Tableau2[[#This Row],[PR]],'Taux sortant'!$I$9:$S$167,COLUMN(),0),"")</f>
        <v/>
      </c>
      <c r="J6481" s="2" t="str">
        <f>IFERROR(VLOOKUP(Tableau2[[#This Row],[PR]],'Taux sortant'!$I$9:$S$167,COLUMN(),0),"")</f>
        <v/>
      </c>
      <c r="K6481" s="2" t="str">
        <f>IFERROR(VLOOKUP(Tableau2[[#This Row],[PR]],'Taux sortant'!$I$9:$S$167,COLUMN(),0),"")</f>
        <v/>
      </c>
      <c r="L6481" s="2" t="str">
        <f>IFERROR(VLOOKUP(Tableau2[[#This Row],[PR]],'Taux sortant'!$I$9:$S$167,COLUMN(),0),"")</f>
        <v/>
      </c>
    </row>
    <row r="6482" spans="1:12" x14ac:dyDescent="0.3">
      <c r="A6482" s="1" t="s">
        <v>6496</v>
      </c>
      <c r="B6482" s="1" t="s">
        <v>5820</v>
      </c>
      <c r="C6482" s="2" t="str">
        <f>IFERROR(VLOOKUP(Tableau2[[#This Row],[PR]],'Taux sortant'!$I$9:$S$167,COLUMN(),0),"")</f>
        <v/>
      </c>
      <c r="D6482" s="2" t="str">
        <f>IFERROR(VLOOKUP(Tableau2[[#This Row],[PR]],'Taux sortant'!$I$9:$S$167,COLUMN(),0),"")</f>
        <v/>
      </c>
      <c r="E6482" s="2" t="str">
        <f>IFERROR(VLOOKUP(Tableau2[[#This Row],[PR]],'Taux sortant'!$I$9:$S$167,COLUMN(),0),"")</f>
        <v/>
      </c>
      <c r="F6482" s="2" t="str">
        <f>IFERROR(VLOOKUP(Tableau2[[#This Row],[PR]],'Taux sortant'!$I$9:$S$167,COLUMN(),0),"")</f>
        <v/>
      </c>
      <c r="G6482" s="2" t="str">
        <f>IFERROR(VLOOKUP(Tableau2[[#This Row],[PR]],'Taux sortant'!$I$9:$S$167,COLUMN(),0),"")</f>
        <v/>
      </c>
      <c r="H6482" s="2" t="str">
        <f>IFERROR(VLOOKUP(Tableau2[[#This Row],[PR]],'Taux sortant'!$I$9:$S$167,COLUMN(),0),"")</f>
        <v/>
      </c>
      <c r="I6482" s="2" t="str">
        <f>IFERROR(VLOOKUP(Tableau2[[#This Row],[PR]],'Taux sortant'!$I$9:$S$167,COLUMN(),0),"")</f>
        <v/>
      </c>
      <c r="J6482" s="2" t="str">
        <f>IFERROR(VLOOKUP(Tableau2[[#This Row],[PR]],'Taux sortant'!$I$9:$S$167,COLUMN(),0),"")</f>
        <v/>
      </c>
      <c r="K6482" s="2" t="str">
        <f>IFERROR(VLOOKUP(Tableau2[[#This Row],[PR]],'Taux sortant'!$I$9:$S$167,COLUMN(),0),"")</f>
        <v/>
      </c>
      <c r="L6482" s="2" t="str">
        <f>IFERROR(VLOOKUP(Tableau2[[#This Row],[PR]],'Taux sortant'!$I$9:$S$167,COLUMN(),0),"")</f>
        <v/>
      </c>
    </row>
    <row r="6483" spans="1:12" x14ac:dyDescent="0.3">
      <c r="A6483" s="1" t="s">
        <v>6497</v>
      </c>
      <c r="B6483" s="1" t="s">
        <v>5820</v>
      </c>
      <c r="C6483" s="2" t="str">
        <f>IFERROR(VLOOKUP(Tableau2[[#This Row],[PR]],'Taux sortant'!$I$9:$S$167,COLUMN(),0),"")</f>
        <v/>
      </c>
      <c r="D6483" s="2" t="str">
        <f>IFERROR(VLOOKUP(Tableau2[[#This Row],[PR]],'Taux sortant'!$I$9:$S$167,COLUMN(),0),"")</f>
        <v/>
      </c>
      <c r="E6483" s="2" t="str">
        <f>IFERROR(VLOOKUP(Tableau2[[#This Row],[PR]],'Taux sortant'!$I$9:$S$167,COLUMN(),0),"")</f>
        <v/>
      </c>
      <c r="F6483" s="2" t="str">
        <f>IFERROR(VLOOKUP(Tableau2[[#This Row],[PR]],'Taux sortant'!$I$9:$S$167,COLUMN(),0),"")</f>
        <v/>
      </c>
      <c r="G6483" s="2" t="str">
        <f>IFERROR(VLOOKUP(Tableau2[[#This Row],[PR]],'Taux sortant'!$I$9:$S$167,COLUMN(),0),"")</f>
        <v/>
      </c>
      <c r="H6483" s="2" t="str">
        <f>IFERROR(VLOOKUP(Tableau2[[#This Row],[PR]],'Taux sortant'!$I$9:$S$167,COLUMN(),0),"")</f>
        <v/>
      </c>
      <c r="I6483" s="2" t="str">
        <f>IFERROR(VLOOKUP(Tableau2[[#This Row],[PR]],'Taux sortant'!$I$9:$S$167,COLUMN(),0),"")</f>
        <v/>
      </c>
      <c r="J6483" s="2" t="str">
        <f>IFERROR(VLOOKUP(Tableau2[[#This Row],[PR]],'Taux sortant'!$I$9:$S$167,COLUMN(),0),"")</f>
        <v/>
      </c>
      <c r="K6483" s="2" t="str">
        <f>IFERROR(VLOOKUP(Tableau2[[#This Row],[PR]],'Taux sortant'!$I$9:$S$167,COLUMN(),0),"")</f>
        <v/>
      </c>
      <c r="L6483" s="2" t="str">
        <f>IFERROR(VLOOKUP(Tableau2[[#This Row],[PR]],'Taux sortant'!$I$9:$S$167,COLUMN(),0),"")</f>
        <v/>
      </c>
    </row>
    <row r="6484" spans="1:12" x14ac:dyDescent="0.3">
      <c r="A6484" s="1" t="s">
        <v>6498</v>
      </c>
      <c r="B6484" s="1" t="s">
        <v>4049</v>
      </c>
      <c r="C6484" s="2">
        <f>IFERROR(VLOOKUP(Tableau2[[#This Row],[PR]],'Taux sortant'!$I$9:$S$167,COLUMN(),0),"")</f>
        <v>29.48</v>
      </c>
      <c r="D6484" s="2">
        <f>IFERROR(VLOOKUP(Tableau2[[#This Row],[PR]],'Taux sortant'!$I$9:$S$167,COLUMN(),0),"")</f>
        <v>25.96</v>
      </c>
      <c r="E6484" s="2">
        <f>IFERROR(VLOOKUP(Tableau2[[#This Row],[PR]],'Taux sortant'!$I$9:$S$167,COLUMN(),0),"")</f>
        <v>21.9</v>
      </c>
      <c r="F6484" s="2">
        <f>IFERROR(VLOOKUP(Tableau2[[#This Row],[PR]],'Taux sortant'!$I$9:$S$167,COLUMN(),0),"")</f>
        <v>19.86</v>
      </c>
      <c r="G6484" s="2">
        <f>IFERROR(VLOOKUP(Tableau2[[#This Row],[PR]],'Taux sortant'!$I$9:$S$167,COLUMN(),0),"")</f>
        <v>17.54</v>
      </c>
      <c r="H6484" s="2">
        <f>IFERROR(VLOOKUP(Tableau2[[#This Row],[PR]],'Taux sortant'!$I$9:$S$167,COLUMN(),0),"")</f>
        <v>15.33</v>
      </c>
      <c r="I6484" s="2">
        <f>IFERROR(VLOOKUP(Tableau2[[#This Row],[PR]],'Taux sortant'!$I$9:$S$167,COLUMN(),0),"")</f>
        <v>13.28</v>
      </c>
      <c r="J6484" s="2">
        <f>IFERROR(VLOOKUP(Tableau2[[#This Row],[PR]],'Taux sortant'!$I$9:$S$167,COLUMN(),0),"")</f>
        <v>0</v>
      </c>
      <c r="K6484" s="2">
        <f>IFERROR(VLOOKUP(Tableau2[[#This Row],[PR]],'Taux sortant'!$I$9:$S$167,COLUMN(),0),"")</f>
        <v>0</v>
      </c>
      <c r="L6484" s="2" t="str">
        <f>IFERROR(VLOOKUP(Tableau2[[#This Row],[PR]],'Taux sortant'!$I$9:$S$167,COLUMN(),0),"")</f>
        <v/>
      </c>
    </row>
    <row r="6485" spans="1:12" x14ac:dyDescent="0.3">
      <c r="A6485" s="1" t="s">
        <v>3065</v>
      </c>
      <c r="B6485" s="1" t="s">
        <v>1526</v>
      </c>
      <c r="C6485" s="2">
        <f>IFERROR(VLOOKUP(Tableau2[[#This Row],[PR]],'Taux sortant'!$I$9:$S$167,COLUMN(),0),"")</f>
        <v>9.59</v>
      </c>
      <c r="D6485" s="2">
        <f>IFERROR(VLOOKUP(Tableau2[[#This Row],[PR]],'Taux sortant'!$I$9:$S$167,COLUMN(),0),"")</f>
        <v>7.53</v>
      </c>
      <c r="E6485" s="2">
        <f>IFERROR(VLOOKUP(Tableau2[[#This Row],[PR]],'Taux sortant'!$I$9:$S$167,COLUMN(),0),"")</f>
        <v>5.2</v>
      </c>
      <c r="F6485" s="2">
        <f>IFERROR(VLOOKUP(Tableau2[[#This Row],[PR]],'Taux sortant'!$I$9:$S$167,COLUMN(),0),"")</f>
        <v>4.08</v>
      </c>
      <c r="G6485" s="2">
        <f>IFERROR(VLOOKUP(Tableau2[[#This Row],[PR]],'Taux sortant'!$I$9:$S$167,COLUMN(),0),"")</f>
        <v>3.34</v>
      </c>
      <c r="H6485" s="2">
        <f>IFERROR(VLOOKUP(Tableau2[[#This Row],[PR]],'Taux sortant'!$I$9:$S$167,COLUMN(),0),"")</f>
        <v>2.88</v>
      </c>
      <c r="I6485" s="2">
        <f>IFERROR(VLOOKUP(Tableau2[[#This Row],[PR]],'Taux sortant'!$I$9:$S$167,COLUMN(),0),"")</f>
        <v>2.59</v>
      </c>
      <c r="J6485" s="2">
        <f>IFERROR(VLOOKUP(Tableau2[[#This Row],[PR]],'Taux sortant'!$I$9:$S$167,COLUMN(),0),"")</f>
        <v>0</v>
      </c>
      <c r="K6485" s="2">
        <f>IFERROR(VLOOKUP(Tableau2[[#This Row],[PR]],'Taux sortant'!$I$9:$S$167,COLUMN(),0),"")</f>
        <v>0</v>
      </c>
      <c r="L6485" s="2" t="str">
        <f>IFERROR(VLOOKUP(Tableau2[[#This Row],[PR]],'Taux sortant'!$I$9:$S$167,COLUMN(),0),"")</f>
        <v/>
      </c>
    </row>
    <row r="6486" spans="1:12" x14ac:dyDescent="0.3">
      <c r="A6486" s="1" t="s">
        <v>3066</v>
      </c>
      <c r="B6486" s="1" t="s">
        <v>1549</v>
      </c>
      <c r="C6486" s="2">
        <f>IFERROR(VLOOKUP(Tableau2[[#This Row],[PR]],'Taux sortant'!$I$9:$S$167,COLUMN(),0),"")</f>
        <v>20.5</v>
      </c>
      <c r="D6486" s="2">
        <f>IFERROR(VLOOKUP(Tableau2[[#This Row],[PR]],'Taux sortant'!$I$9:$S$167,COLUMN(),0),"")</f>
        <v>15.85</v>
      </c>
      <c r="E6486" s="2">
        <f>IFERROR(VLOOKUP(Tableau2[[#This Row],[PR]],'Taux sortant'!$I$9:$S$167,COLUMN(),0),"")</f>
        <v>12.24</v>
      </c>
      <c r="F6486" s="2">
        <f>IFERROR(VLOOKUP(Tableau2[[#This Row],[PR]],'Taux sortant'!$I$9:$S$167,COLUMN(),0),"")</f>
        <v>9.4</v>
      </c>
      <c r="G6486" s="2">
        <f>IFERROR(VLOOKUP(Tableau2[[#This Row],[PR]],'Taux sortant'!$I$9:$S$167,COLUMN(),0),"")</f>
        <v>7.62</v>
      </c>
      <c r="H6486" s="2">
        <f>IFERROR(VLOOKUP(Tableau2[[#This Row],[PR]],'Taux sortant'!$I$9:$S$167,COLUMN(),0),"")</f>
        <v>6.35</v>
      </c>
      <c r="I6486" s="2">
        <f>IFERROR(VLOOKUP(Tableau2[[#This Row],[PR]],'Taux sortant'!$I$9:$S$167,COLUMN(),0),"")</f>
        <v>5.47</v>
      </c>
      <c r="J6486" s="2">
        <f>IFERROR(VLOOKUP(Tableau2[[#This Row],[PR]],'Taux sortant'!$I$9:$S$167,COLUMN(),0),"")</f>
        <v>0</v>
      </c>
      <c r="K6486" s="2">
        <f>IFERROR(VLOOKUP(Tableau2[[#This Row],[PR]],'Taux sortant'!$I$9:$S$167,COLUMN(),0),"")</f>
        <v>0</v>
      </c>
      <c r="L6486" s="2" t="str">
        <f>IFERROR(VLOOKUP(Tableau2[[#This Row],[PR]],'Taux sortant'!$I$9:$S$167,COLUMN(),0),"")</f>
        <v/>
      </c>
    </row>
    <row r="6487" spans="1:12" x14ac:dyDescent="0.3">
      <c r="A6487" s="1" t="s">
        <v>1682</v>
      </c>
      <c r="B6487" s="1" t="s">
        <v>1682</v>
      </c>
      <c r="C6487" s="2">
        <f>IFERROR(VLOOKUP(Tableau2[[#This Row],[PR]],'Taux sortant'!$I$9:$S$167,COLUMN(),0),"")</f>
        <v>9.59</v>
      </c>
      <c r="D6487" s="2">
        <f>IFERROR(VLOOKUP(Tableau2[[#This Row],[PR]],'Taux sortant'!$I$9:$S$167,COLUMN(),0),"")</f>
        <v>7.53</v>
      </c>
      <c r="E6487" s="2">
        <f>IFERROR(VLOOKUP(Tableau2[[#This Row],[PR]],'Taux sortant'!$I$9:$S$167,COLUMN(),0),"")</f>
        <v>5.2</v>
      </c>
      <c r="F6487" s="2">
        <f>IFERROR(VLOOKUP(Tableau2[[#This Row],[PR]],'Taux sortant'!$I$9:$S$167,COLUMN(),0),"")</f>
        <v>4.08</v>
      </c>
      <c r="G6487" s="2">
        <f>IFERROR(VLOOKUP(Tableau2[[#This Row],[PR]],'Taux sortant'!$I$9:$S$167,COLUMN(),0),"")</f>
        <v>3.34</v>
      </c>
      <c r="H6487" s="2">
        <f>IFERROR(VLOOKUP(Tableau2[[#This Row],[PR]],'Taux sortant'!$I$9:$S$167,COLUMN(),0),"")</f>
        <v>2.88</v>
      </c>
      <c r="I6487" s="2">
        <f>IFERROR(VLOOKUP(Tableau2[[#This Row],[PR]],'Taux sortant'!$I$9:$S$167,COLUMN(),0),"")</f>
        <v>2.59</v>
      </c>
      <c r="J6487" s="2">
        <f>IFERROR(VLOOKUP(Tableau2[[#This Row],[PR]],'Taux sortant'!$I$9:$S$167,COLUMN(),0),"")</f>
        <v>0</v>
      </c>
      <c r="K6487" s="2">
        <f>IFERROR(VLOOKUP(Tableau2[[#This Row],[PR]],'Taux sortant'!$I$9:$S$167,COLUMN(),0),"")</f>
        <v>0</v>
      </c>
      <c r="L6487" s="2" t="str">
        <f>IFERROR(VLOOKUP(Tableau2[[#This Row],[PR]],'Taux sortant'!$I$9:$S$167,COLUMN(),0),"")</f>
        <v/>
      </c>
    </row>
    <row r="6488" spans="1:12" x14ac:dyDescent="0.3">
      <c r="A6488" s="1" t="s">
        <v>3067</v>
      </c>
      <c r="B6488" s="1" t="s">
        <v>1682</v>
      </c>
      <c r="C6488" s="2">
        <f>IFERROR(VLOOKUP(Tableau2[[#This Row],[PR]],'Taux sortant'!$I$9:$S$167,COLUMN(),0),"")</f>
        <v>9.59</v>
      </c>
      <c r="D6488" s="2">
        <f>IFERROR(VLOOKUP(Tableau2[[#This Row],[PR]],'Taux sortant'!$I$9:$S$167,COLUMN(),0),"")</f>
        <v>7.53</v>
      </c>
      <c r="E6488" s="2">
        <f>IFERROR(VLOOKUP(Tableau2[[#This Row],[PR]],'Taux sortant'!$I$9:$S$167,COLUMN(),0),"")</f>
        <v>5.2</v>
      </c>
      <c r="F6488" s="2">
        <f>IFERROR(VLOOKUP(Tableau2[[#This Row],[PR]],'Taux sortant'!$I$9:$S$167,COLUMN(),0),"")</f>
        <v>4.08</v>
      </c>
      <c r="G6488" s="2">
        <f>IFERROR(VLOOKUP(Tableau2[[#This Row],[PR]],'Taux sortant'!$I$9:$S$167,COLUMN(),0),"")</f>
        <v>3.34</v>
      </c>
      <c r="H6488" s="2">
        <f>IFERROR(VLOOKUP(Tableau2[[#This Row],[PR]],'Taux sortant'!$I$9:$S$167,COLUMN(),0),"")</f>
        <v>2.88</v>
      </c>
      <c r="I6488" s="2">
        <f>IFERROR(VLOOKUP(Tableau2[[#This Row],[PR]],'Taux sortant'!$I$9:$S$167,COLUMN(),0),"")</f>
        <v>2.59</v>
      </c>
      <c r="J6488" s="2">
        <f>IFERROR(VLOOKUP(Tableau2[[#This Row],[PR]],'Taux sortant'!$I$9:$S$167,COLUMN(),0),"")</f>
        <v>0</v>
      </c>
      <c r="K6488" s="2">
        <f>IFERROR(VLOOKUP(Tableau2[[#This Row],[PR]],'Taux sortant'!$I$9:$S$167,COLUMN(),0),"")</f>
        <v>0</v>
      </c>
      <c r="L6488" s="2" t="str">
        <f>IFERROR(VLOOKUP(Tableau2[[#This Row],[PR]],'Taux sortant'!$I$9:$S$167,COLUMN(),0),"")</f>
        <v/>
      </c>
    </row>
    <row r="6489" spans="1:12" x14ac:dyDescent="0.3">
      <c r="A6489" s="1" t="s">
        <v>3068</v>
      </c>
      <c r="B6489" s="1" t="s">
        <v>1531</v>
      </c>
      <c r="C6489" s="2">
        <f>IFERROR(VLOOKUP(Tableau2[[#This Row],[PR]],'Taux sortant'!$I$9:$S$167,COLUMN(),0),"")</f>
        <v>9.59</v>
      </c>
      <c r="D6489" s="2">
        <f>IFERROR(VLOOKUP(Tableau2[[#This Row],[PR]],'Taux sortant'!$I$9:$S$167,COLUMN(),0),"")</f>
        <v>7.53</v>
      </c>
      <c r="E6489" s="2">
        <f>IFERROR(VLOOKUP(Tableau2[[#This Row],[PR]],'Taux sortant'!$I$9:$S$167,COLUMN(),0),"")</f>
        <v>5.2</v>
      </c>
      <c r="F6489" s="2">
        <f>IFERROR(VLOOKUP(Tableau2[[#This Row],[PR]],'Taux sortant'!$I$9:$S$167,COLUMN(),0),"")</f>
        <v>4.08</v>
      </c>
      <c r="G6489" s="2">
        <f>IFERROR(VLOOKUP(Tableau2[[#This Row],[PR]],'Taux sortant'!$I$9:$S$167,COLUMN(),0),"")</f>
        <v>3.34</v>
      </c>
      <c r="H6489" s="2">
        <f>IFERROR(VLOOKUP(Tableau2[[#This Row],[PR]],'Taux sortant'!$I$9:$S$167,COLUMN(),0),"")</f>
        <v>2.88</v>
      </c>
      <c r="I6489" s="2">
        <f>IFERROR(VLOOKUP(Tableau2[[#This Row],[PR]],'Taux sortant'!$I$9:$S$167,COLUMN(),0),"")</f>
        <v>2.59</v>
      </c>
      <c r="J6489" s="2">
        <f>IFERROR(VLOOKUP(Tableau2[[#This Row],[PR]],'Taux sortant'!$I$9:$S$167,COLUMN(),0),"")</f>
        <v>0</v>
      </c>
      <c r="K6489" s="2">
        <f>IFERROR(VLOOKUP(Tableau2[[#This Row],[PR]],'Taux sortant'!$I$9:$S$167,COLUMN(),0),"")</f>
        <v>0</v>
      </c>
      <c r="L6489" s="2" t="str">
        <f>IFERROR(VLOOKUP(Tableau2[[#This Row],[PR]],'Taux sortant'!$I$9:$S$167,COLUMN(),0),"")</f>
        <v/>
      </c>
    </row>
    <row r="6490" spans="1:12" x14ac:dyDescent="0.3">
      <c r="A6490" s="1" t="s">
        <v>4008</v>
      </c>
      <c r="B6490" s="1" t="s">
        <v>4132</v>
      </c>
      <c r="C6490" s="2">
        <f>IFERROR(VLOOKUP(Tableau2[[#This Row],[PR]],'Taux sortant'!$I$9:$S$167,COLUMN(),0),"")</f>
        <v>20.079999999999998</v>
      </c>
      <c r="D6490" s="2">
        <f>IFERROR(VLOOKUP(Tableau2[[#This Row],[PR]],'Taux sortant'!$I$9:$S$167,COLUMN(),0),"")</f>
        <v>17.18</v>
      </c>
      <c r="E6490" s="2">
        <f>IFERROR(VLOOKUP(Tableau2[[#This Row],[PR]],'Taux sortant'!$I$9:$S$167,COLUMN(),0),"")</f>
        <v>13.8</v>
      </c>
      <c r="F6490" s="2">
        <f>IFERROR(VLOOKUP(Tableau2[[#This Row],[PR]],'Taux sortant'!$I$9:$S$167,COLUMN(),0),"")</f>
        <v>12.12</v>
      </c>
      <c r="G6490" s="2">
        <f>IFERROR(VLOOKUP(Tableau2[[#This Row],[PR]],'Taux sortant'!$I$9:$S$167,COLUMN(),0),"")</f>
        <v>10.5</v>
      </c>
      <c r="H6490" s="2">
        <f>IFERROR(VLOOKUP(Tableau2[[#This Row],[PR]],'Taux sortant'!$I$9:$S$167,COLUMN(),0),"")</f>
        <v>9.0500000000000007</v>
      </c>
      <c r="I6490" s="2">
        <f>IFERROR(VLOOKUP(Tableau2[[#This Row],[PR]],'Taux sortant'!$I$9:$S$167,COLUMN(),0),"")</f>
        <v>7.85</v>
      </c>
      <c r="J6490" s="2">
        <f>IFERROR(VLOOKUP(Tableau2[[#This Row],[PR]],'Taux sortant'!$I$9:$S$167,COLUMN(),0),"")</f>
        <v>0</v>
      </c>
      <c r="K6490" s="2">
        <f>IFERROR(VLOOKUP(Tableau2[[#This Row],[PR]],'Taux sortant'!$I$9:$S$167,COLUMN(),0),"")</f>
        <v>0</v>
      </c>
      <c r="L6490" s="2" t="str">
        <f>IFERROR(VLOOKUP(Tableau2[[#This Row],[PR]],'Taux sortant'!$I$9:$S$167,COLUMN(),0),"")</f>
        <v/>
      </c>
    </row>
    <row r="6491" spans="1:12" x14ac:dyDescent="0.3">
      <c r="A6491" s="1" t="s">
        <v>4008</v>
      </c>
      <c r="B6491" s="1" t="s">
        <v>3134</v>
      </c>
      <c r="C6491" s="2">
        <f>IFERROR(VLOOKUP(Tableau2[[#This Row],[PR]],'Taux sortant'!$I$9:$S$167,COLUMN(),0),"")</f>
        <v>15.34</v>
      </c>
      <c r="D6491" s="2">
        <f>IFERROR(VLOOKUP(Tableau2[[#This Row],[PR]],'Taux sortant'!$I$9:$S$167,COLUMN(),0),"")</f>
        <v>12.85</v>
      </c>
      <c r="E6491" s="2">
        <f>IFERROR(VLOOKUP(Tableau2[[#This Row],[PR]],'Taux sortant'!$I$9:$S$167,COLUMN(),0),"")</f>
        <v>9.94</v>
      </c>
      <c r="F6491" s="2">
        <f>IFERROR(VLOOKUP(Tableau2[[#This Row],[PR]],'Taux sortant'!$I$9:$S$167,COLUMN(),0),"")</f>
        <v>8.5399999999999991</v>
      </c>
      <c r="G6491" s="2">
        <f>IFERROR(VLOOKUP(Tableau2[[#This Row],[PR]],'Taux sortant'!$I$9:$S$167,COLUMN(),0),"")</f>
        <v>7.34</v>
      </c>
      <c r="H6491" s="2">
        <f>IFERROR(VLOOKUP(Tableau2[[#This Row],[PR]],'Taux sortant'!$I$9:$S$167,COLUMN(),0),"")</f>
        <v>6.29</v>
      </c>
      <c r="I6491" s="2">
        <f>IFERROR(VLOOKUP(Tableau2[[#This Row],[PR]],'Taux sortant'!$I$9:$S$167,COLUMN(),0),"")</f>
        <v>5.49</v>
      </c>
      <c r="J6491" s="2">
        <f>IFERROR(VLOOKUP(Tableau2[[#This Row],[PR]],'Taux sortant'!$I$9:$S$167,COLUMN(),0),"")</f>
        <v>0</v>
      </c>
      <c r="K6491" s="2">
        <f>IFERROR(VLOOKUP(Tableau2[[#This Row],[PR]],'Taux sortant'!$I$9:$S$167,COLUMN(),0),"")</f>
        <v>0</v>
      </c>
      <c r="L6491" s="2" t="str">
        <f>IFERROR(VLOOKUP(Tableau2[[#This Row],[PR]],'Taux sortant'!$I$9:$S$167,COLUMN(),0),"")</f>
        <v/>
      </c>
    </row>
    <row r="6492" spans="1:12" x14ac:dyDescent="0.3">
      <c r="A6492" s="1" t="s">
        <v>4011</v>
      </c>
      <c r="B6492" s="1" t="s">
        <v>3164</v>
      </c>
      <c r="C6492" s="2">
        <f>IFERROR(VLOOKUP(Tableau2[[#This Row],[PR]],'Taux sortant'!$I$9:$S$167,COLUMN(),0),"")</f>
        <v>15.9</v>
      </c>
      <c r="D6492" s="2">
        <f>IFERROR(VLOOKUP(Tableau2[[#This Row],[PR]],'Taux sortant'!$I$9:$S$167,COLUMN(),0),"")</f>
        <v>13.36</v>
      </c>
      <c r="E6492" s="2">
        <f>IFERROR(VLOOKUP(Tableau2[[#This Row],[PR]],'Taux sortant'!$I$9:$S$167,COLUMN(),0),"")</f>
        <v>10.43</v>
      </c>
      <c r="F6492" s="2">
        <f>IFERROR(VLOOKUP(Tableau2[[#This Row],[PR]],'Taux sortant'!$I$9:$S$167,COLUMN(),0),"")</f>
        <v>8.9700000000000006</v>
      </c>
      <c r="G6492" s="2">
        <f>IFERROR(VLOOKUP(Tableau2[[#This Row],[PR]],'Taux sortant'!$I$9:$S$167,COLUMN(),0),"")</f>
        <v>7.72</v>
      </c>
      <c r="H6492" s="2">
        <f>IFERROR(VLOOKUP(Tableau2[[#This Row],[PR]],'Taux sortant'!$I$9:$S$167,COLUMN(),0),"")</f>
        <v>6.68</v>
      </c>
      <c r="I6492" s="2">
        <f>IFERROR(VLOOKUP(Tableau2[[#This Row],[PR]],'Taux sortant'!$I$9:$S$167,COLUMN(),0),"")</f>
        <v>5.85</v>
      </c>
      <c r="J6492" s="2">
        <f>IFERROR(VLOOKUP(Tableau2[[#This Row],[PR]],'Taux sortant'!$I$9:$S$167,COLUMN(),0),"")</f>
        <v>0</v>
      </c>
      <c r="K6492" s="2">
        <f>IFERROR(VLOOKUP(Tableau2[[#This Row],[PR]],'Taux sortant'!$I$9:$S$167,COLUMN(),0),"")</f>
        <v>0</v>
      </c>
      <c r="L6492" s="2" t="str">
        <f>IFERROR(VLOOKUP(Tableau2[[#This Row],[PR]],'Taux sortant'!$I$9:$S$167,COLUMN(),0),"")</f>
        <v/>
      </c>
    </row>
    <row r="6493" spans="1:12" x14ac:dyDescent="0.3">
      <c r="A6493" s="1" t="s">
        <v>1248</v>
      </c>
      <c r="B6493" s="1" t="s">
        <v>33</v>
      </c>
      <c r="C6493" s="2">
        <f>IFERROR(VLOOKUP(Tableau2[[#This Row],[PR]],'Taux sortant'!$I$9:$S$167,COLUMN(),0),"")</f>
        <v>28.13</v>
      </c>
      <c r="D6493" s="2">
        <f>IFERROR(VLOOKUP(Tableau2[[#This Row],[PR]],'Taux sortant'!$I$9:$S$167,COLUMN(),0),"")</f>
        <v>22.97</v>
      </c>
      <c r="E6493" s="2">
        <f>IFERROR(VLOOKUP(Tableau2[[#This Row],[PR]],'Taux sortant'!$I$9:$S$167,COLUMN(),0),"")</f>
        <v>17.190000000000001</v>
      </c>
      <c r="F6493" s="2">
        <f>IFERROR(VLOOKUP(Tableau2[[#This Row],[PR]],'Taux sortant'!$I$9:$S$167,COLUMN(),0),"")</f>
        <v>13.88</v>
      </c>
      <c r="G6493" s="2">
        <f>IFERROR(VLOOKUP(Tableau2[[#This Row],[PR]],'Taux sortant'!$I$9:$S$167,COLUMN(),0),"")</f>
        <v>10.89</v>
      </c>
      <c r="H6493" s="2">
        <f>IFERROR(VLOOKUP(Tableau2[[#This Row],[PR]],'Taux sortant'!$I$9:$S$167,COLUMN(),0),"")</f>
        <v>7.86</v>
      </c>
      <c r="I6493" s="2">
        <f>IFERROR(VLOOKUP(Tableau2[[#This Row],[PR]],'Taux sortant'!$I$9:$S$167,COLUMN(),0),"")</f>
        <v>7.14</v>
      </c>
      <c r="J6493" s="2">
        <f>IFERROR(VLOOKUP(Tableau2[[#This Row],[PR]],'Taux sortant'!$I$9:$S$167,COLUMN(),0),"")</f>
        <v>0</v>
      </c>
      <c r="K6493" s="2">
        <f>IFERROR(VLOOKUP(Tableau2[[#This Row],[PR]],'Taux sortant'!$I$9:$S$167,COLUMN(),0),"")</f>
        <v>0</v>
      </c>
      <c r="L6493" s="2" t="str">
        <f>IFERROR(VLOOKUP(Tableau2[[#This Row],[PR]],'Taux sortant'!$I$9:$S$167,COLUMN(),0),"")</f>
        <v/>
      </c>
    </row>
    <row r="6494" spans="1:12" x14ac:dyDescent="0.3">
      <c r="A6494" s="1" t="s">
        <v>5173</v>
      </c>
      <c r="B6494" s="1" t="s">
        <v>440</v>
      </c>
      <c r="C6494" s="2">
        <f>IFERROR(VLOOKUP(Tableau2[[#This Row],[PR]],'Taux sortant'!$I$9:$S$167,COLUMN(),0),"")</f>
        <v>26.92</v>
      </c>
      <c r="D6494" s="2">
        <f>IFERROR(VLOOKUP(Tableau2[[#This Row],[PR]],'Taux sortant'!$I$9:$S$167,COLUMN(),0),"")</f>
        <v>23.53</v>
      </c>
      <c r="E6494" s="2">
        <f>IFERROR(VLOOKUP(Tableau2[[#This Row],[PR]],'Taux sortant'!$I$9:$S$167,COLUMN(),0),"")</f>
        <v>19.57</v>
      </c>
      <c r="F6494" s="2">
        <f>IFERROR(VLOOKUP(Tableau2[[#This Row],[PR]],'Taux sortant'!$I$9:$S$167,COLUMN(),0),"")</f>
        <v>17.600000000000001</v>
      </c>
      <c r="G6494" s="2">
        <f>IFERROR(VLOOKUP(Tableau2[[#This Row],[PR]],'Taux sortant'!$I$9:$S$167,COLUMN(),0),"")</f>
        <v>15.43</v>
      </c>
      <c r="H6494" s="2">
        <f>IFERROR(VLOOKUP(Tableau2[[#This Row],[PR]],'Taux sortant'!$I$9:$S$167,COLUMN(),0),"")</f>
        <v>13.28</v>
      </c>
      <c r="I6494" s="2">
        <f>IFERROR(VLOOKUP(Tableau2[[#This Row],[PR]],'Taux sortant'!$I$9:$S$167,COLUMN(),0),"")</f>
        <v>11.37</v>
      </c>
      <c r="J6494" s="2">
        <f>IFERROR(VLOOKUP(Tableau2[[#This Row],[PR]],'Taux sortant'!$I$9:$S$167,COLUMN(),0),"")</f>
        <v>0</v>
      </c>
      <c r="K6494" s="2">
        <f>IFERROR(VLOOKUP(Tableau2[[#This Row],[PR]],'Taux sortant'!$I$9:$S$167,COLUMN(),0),"")</f>
        <v>0</v>
      </c>
      <c r="L6494" s="2" t="str">
        <f>IFERROR(VLOOKUP(Tableau2[[#This Row],[PR]],'Taux sortant'!$I$9:$S$167,COLUMN(),0),"")</f>
        <v/>
      </c>
    </row>
    <row r="6495" spans="1:12" x14ac:dyDescent="0.3">
      <c r="A6495" s="1" t="s">
        <v>5173</v>
      </c>
      <c r="B6495" s="1" t="s">
        <v>4140</v>
      </c>
      <c r="C6495" s="2" t="str">
        <f>IFERROR(VLOOKUP(Tableau2[[#This Row],[PR]],'Taux sortant'!$I$9:$S$167,COLUMN(),0),"")</f>
        <v/>
      </c>
      <c r="D6495" s="2" t="str">
        <f>IFERROR(VLOOKUP(Tableau2[[#This Row],[PR]],'Taux sortant'!$I$9:$S$167,COLUMN(),0),"")</f>
        <v/>
      </c>
      <c r="E6495" s="2" t="str">
        <f>IFERROR(VLOOKUP(Tableau2[[#This Row],[PR]],'Taux sortant'!$I$9:$S$167,COLUMN(),0),"")</f>
        <v/>
      </c>
      <c r="F6495" s="2" t="str">
        <f>IFERROR(VLOOKUP(Tableau2[[#This Row],[PR]],'Taux sortant'!$I$9:$S$167,COLUMN(),0),"")</f>
        <v/>
      </c>
      <c r="G6495" s="2" t="str">
        <f>IFERROR(VLOOKUP(Tableau2[[#This Row],[PR]],'Taux sortant'!$I$9:$S$167,COLUMN(),0),"")</f>
        <v/>
      </c>
      <c r="H6495" s="2" t="str">
        <f>IFERROR(VLOOKUP(Tableau2[[#This Row],[PR]],'Taux sortant'!$I$9:$S$167,COLUMN(),0),"")</f>
        <v/>
      </c>
      <c r="I6495" s="2" t="str">
        <f>IFERROR(VLOOKUP(Tableau2[[#This Row],[PR]],'Taux sortant'!$I$9:$S$167,COLUMN(),0),"")</f>
        <v/>
      </c>
      <c r="J6495" s="2" t="str">
        <f>IFERROR(VLOOKUP(Tableau2[[#This Row],[PR]],'Taux sortant'!$I$9:$S$167,COLUMN(),0),"")</f>
        <v/>
      </c>
      <c r="K6495" s="2" t="str">
        <f>IFERROR(VLOOKUP(Tableau2[[#This Row],[PR]],'Taux sortant'!$I$9:$S$167,COLUMN(),0),"")</f>
        <v/>
      </c>
      <c r="L6495" s="2" t="str">
        <f>IFERROR(VLOOKUP(Tableau2[[#This Row],[PR]],'Taux sortant'!$I$9:$S$167,COLUMN(),0),"")</f>
        <v/>
      </c>
    </row>
    <row r="6496" spans="1:12" x14ac:dyDescent="0.3">
      <c r="A6496" s="1" t="s">
        <v>4014</v>
      </c>
      <c r="B6496" s="1" t="s">
        <v>3118</v>
      </c>
      <c r="C6496" s="2">
        <f>IFERROR(VLOOKUP(Tableau2[[#This Row],[PR]],'Taux sortant'!$I$9:$S$167,COLUMN(),0),"")</f>
        <v>15.34</v>
      </c>
      <c r="D6496" s="2">
        <f>IFERROR(VLOOKUP(Tableau2[[#This Row],[PR]],'Taux sortant'!$I$9:$S$167,COLUMN(),0),"")</f>
        <v>12.85</v>
      </c>
      <c r="E6496" s="2">
        <f>IFERROR(VLOOKUP(Tableau2[[#This Row],[PR]],'Taux sortant'!$I$9:$S$167,COLUMN(),0),"")</f>
        <v>9.94</v>
      </c>
      <c r="F6496" s="2">
        <f>IFERROR(VLOOKUP(Tableau2[[#This Row],[PR]],'Taux sortant'!$I$9:$S$167,COLUMN(),0),"")</f>
        <v>8.5399999999999991</v>
      </c>
      <c r="G6496" s="2">
        <f>IFERROR(VLOOKUP(Tableau2[[#This Row],[PR]],'Taux sortant'!$I$9:$S$167,COLUMN(),0),"")</f>
        <v>7.34</v>
      </c>
      <c r="H6496" s="2">
        <f>IFERROR(VLOOKUP(Tableau2[[#This Row],[PR]],'Taux sortant'!$I$9:$S$167,COLUMN(),0),"")</f>
        <v>6.29</v>
      </c>
      <c r="I6496" s="2">
        <f>IFERROR(VLOOKUP(Tableau2[[#This Row],[PR]],'Taux sortant'!$I$9:$S$167,COLUMN(),0),"")</f>
        <v>5.49</v>
      </c>
      <c r="J6496" s="2">
        <f>IFERROR(VLOOKUP(Tableau2[[#This Row],[PR]],'Taux sortant'!$I$9:$S$167,COLUMN(),0),"")</f>
        <v>0</v>
      </c>
      <c r="K6496" s="2">
        <f>IFERROR(VLOOKUP(Tableau2[[#This Row],[PR]],'Taux sortant'!$I$9:$S$167,COLUMN(),0),"")</f>
        <v>0</v>
      </c>
      <c r="L6496" s="2" t="str">
        <f>IFERROR(VLOOKUP(Tableau2[[#This Row],[PR]],'Taux sortant'!$I$9:$S$167,COLUMN(),0),"")</f>
        <v/>
      </c>
    </row>
    <row r="6497" spans="1:12" x14ac:dyDescent="0.3">
      <c r="A6497" s="1" t="s">
        <v>6499</v>
      </c>
      <c r="B6497" s="1" t="s">
        <v>5820</v>
      </c>
      <c r="C6497" s="2" t="str">
        <f>IFERROR(VLOOKUP(Tableau2[[#This Row],[PR]],'Taux sortant'!$I$9:$S$167,COLUMN(),0),"")</f>
        <v/>
      </c>
      <c r="D6497" s="2" t="str">
        <f>IFERROR(VLOOKUP(Tableau2[[#This Row],[PR]],'Taux sortant'!$I$9:$S$167,COLUMN(),0),"")</f>
        <v/>
      </c>
      <c r="E6497" s="2" t="str">
        <f>IFERROR(VLOOKUP(Tableau2[[#This Row],[PR]],'Taux sortant'!$I$9:$S$167,COLUMN(),0),"")</f>
        <v/>
      </c>
      <c r="F6497" s="2" t="str">
        <f>IFERROR(VLOOKUP(Tableau2[[#This Row],[PR]],'Taux sortant'!$I$9:$S$167,COLUMN(),0),"")</f>
        <v/>
      </c>
      <c r="G6497" s="2" t="str">
        <f>IFERROR(VLOOKUP(Tableau2[[#This Row],[PR]],'Taux sortant'!$I$9:$S$167,COLUMN(),0),"")</f>
        <v/>
      </c>
      <c r="H6497" s="2" t="str">
        <f>IFERROR(VLOOKUP(Tableau2[[#This Row],[PR]],'Taux sortant'!$I$9:$S$167,COLUMN(),0),"")</f>
        <v/>
      </c>
      <c r="I6497" s="2" t="str">
        <f>IFERROR(VLOOKUP(Tableau2[[#This Row],[PR]],'Taux sortant'!$I$9:$S$167,COLUMN(),0),"")</f>
        <v/>
      </c>
      <c r="J6497" s="2" t="str">
        <f>IFERROR(VLOOKUP(Tableau2[[#This Row],[PR]],'Taux sortant'!$I$9:$S$167,COLUMN(),0),"")</f>
        <v/>
      </c>
      <c r="K6497" s="2" t="str">
        <f>IFERROR(VLOOKUP(Tableau2[[#This Row],[PR]],'Taux sortant'!$I$9:$S$167,COLUMN(),0),"")</f>
        <v/>
      </c>
      <c r="L6497" s="2" t="str">
        <f>IFERROR(VLOOKUP(Tableau2[[#This Row],[PR]],'Taux sortant'!$I$9:$S$167,COLUMN(),0),"")</f>
        <v/>
      </c>
    </row>
    <row r="6498" spans="1:12" x14ac:dyDescent="0.3">
      <c r="A6498" s="1" t="s">
        <v>1251</v>
      </c>
      <c r="B6498" s="1" t="s">
        <v>4234</v>
      </c>
      <c r="C6498" s="2">
        <f>IFERROR(VLOOKUP(Tableau2[[#This Row],[PR]],'Taux sortant'!$I$9:$S$167,COLUMN(),0),"")</f>
        <v>18.53</v>
      </c>
      <c r="D6498" s="2">
        <f>IFERROR(VLOOKUP(Tableau2[[#This Row],[PR]],'Taux sortant'!$I$9:$S$167,COLUMN(),0),"")</f>
        <v>15.84</v>
      </c>
      <c r="E6498" s="2">
        <f>IFERROR(VLOOKUP(Tableau2[[#This Row],[PR]],'Taux sortant'!$I$9:$S$167,COLUMN(),0),"")</f>
        <v>12.68</v>
      </c>
      <c r="F6498" s="2">
        <f>IFERROR(VLOOKUP(Tableau2[[#This Row],[PR]],'Taux sortant'!$I$9:$S$167,COLUMN(),0),"")</f>
        <v>11.12</v>
      </c>
      <c r="G6498" s="2">
        <f>IFERROR(VLOOKUP(Tableau2[[#This Row],[PR]],'Taux sortant'!$I$9:$S$167,COLUMN(),0),"")</f>
        <v>9.75</v>
      </c>
      <c r="H6498" s="2">
        <f>IFERROR(VLOOKUP(Tableau2[[#This Row],[PR]],'Taux sortant'!$I$9:$S$167,COLUMN(),0),"")</f>
        <v>8.5500000000000007</v>
      </c>
      <c r="I6498" s="2">
        <f>IFERROR(VLOOKUP(Tableau2[[#This Row],[PR]],'Taux sortant'!$I$9:$S$167,COLUMN(),0),"")</f>
        <v>7.57</v>
      </c>
      <c r="J6498" s="2">
        <f>IFERROR(VLOOKUP(Tableau2[[#This Row],[PR]],'Taux sortant'!$I$9:$S$167,COLUMN(),0),"")</f>
        <v>0</v>
      </c>
      <c r="K6498" s="2">
        <f>IFERROR(VLOOKUP(Tableau2[[#This Row],[PR]],'Taux sortant'!$I$9:$S$167,COLUMN(),0),"")</f>
        <v>0</v>
      </c>
      <c r="L6498" s="2" t="str">
        <f>IFERROR(VLOOKUP(Tableau2[[#This Row],[PR]],'Taux sortant'!$I$9:$S$167,COLUMN(),0),"")</f>
        <v/>
      </c>
    </row>
    <row r="6499" spans="1:12" x14ac:dyDescent="0.3">
      <c r="A6499" s="1" t="s">
        <v>1251</v>
      </c>
      <c r="B6499" s="1" t="s">
        <v>61</v>
      </c>
      <c r="C6499" s="2">
        <f>IFERROR(VLOOKUP(Tableau2[[#This Row],[PR]],'Taux sortant'!$I$9:$S$167,COLUMN(),0),"")</f>
        <v>12.63</v>
      </c>
      <c r="D6499" s="2">
        <f>IFERROR(VLOOKUP(Tableau2[[#This Row],[PR]],'Taux sortant'!$I$9:$S$167,COLUMN(),0),"")</f>
        <v>10.14</v>
      </c>
      <c r="E6499" s="2">
        <f>IFERROR(VLOOKUP(Tableau2[[#This Row],[PR]],'Taux sortant'!$I$9:$S$167,COLUMN(),0),"")</f>
        <v>7.31</v>
      </c>
      <c r="F6499" s="2">
        <f>IFERROR(VLOOKUP(Tableau2[[#This Row],[PR]],'Taux sortant'!$I$9:$S$167,COLUMN(),0),"")</f>
        <v>5.96</v>
      </c>
      <c r="G6499" s="2">
        <f>IFERROR(VLOOKUP(Tableau2[[#This Row],[PR]],'Taux sortant'!$I$9:$S$167,COLUMN(),0),"")</f>
        <v>4.9800000000000004</v>
      </c>
      <c r="H6499" s="2">
        <f>IFERROR(VLOOKUP(Tableau2[[#This Row],[PR]],'Taux sortant'!$I$9:$S$167,COLUMN(),0),"")</f>
        <v>4.2</v>
      </c>
      <c r="I6499" s="2">
        <f>IFERROR(VLOOKUP(Tableau2[[#This Row],[PR]],'Taux sortant'!$I$9:$S$167,COLUMN(),0),"")</f>
        <v>3.68</v>
      </c>
      <c r="J6499" s="2">
        <f>IFERROR(VLOOKUP(Tableau2[[#This Row],[PR]],'Taux sortant'!$I$9:$S$167,COLUMN(),0),"")</f>
        <v>0</v>
      </c>
      <c r="K6499" s="2">
        <f>IFERROR(VLOOKUP(Tableau2[[#This Row],[PR]],'Taux sortant'!$I$9:$S$167,COLUMN(),0),"")</f>
        <v>0</v>
      </c>
      <c r="L6499" s="2" t="str">
        <f>IFERROR(VLOOKUP(Tableau2[[#This Row],[PR]],'Taux sortant'!$I$9:$S$167,COLUMN(),0),"")</f>
        <v/>
      </c>
    </row>
    <row r="6500" spans="1:12" x14ac:dyDescent="0.3">
      <c r="A6500" s="1" t="s">
        <v>4017</v>
      </c>
      <c r="B6500" s="1" t="s">
        <v>3078</v>
      </c>
      <c r="C6500" s="2">
        <f>IFERROR(VLOOKUP(Tableau2[[#This Row],[PR]],'Taux sortant'!$I$9:$S$167,COLUMN(),0),"")</f>
        <v>15.34</v>
      </c>
      <c r="D6500" s="2">
        <f>IFERROR(VLOOKUP(Tableau2[[#This Row],[PR]],'Taux sortant'!$I$9:$S$167,COLUMN(),0),"")</f>
        <v>12.85</v>
      </c>
      <c r="E6500" s="2">
        <f>IFERROR(VLOOKUP(Tableau2[[#This Row],[PR]],'Taux sortant'!$I$9:$S$167,COLUMN(),0),"")</f>
        <v>9.94</v>
      </c>
      <c r="F6500" s="2">
        <f>IFERROR(VLOOKUP(Tableau2[[#This Row],[PR]],'Taux sortant'!$I$9:$S$167,COLUMN(),0),"")</f>
        <v>8.5399999999999991</v>
      </c>
      <c r="G6500" s="2">
        <f>IFERROR(VLOOKUP(Tableau2[[#This Row],[PR]],'Taux sortant'!$I$9:$S$167,COLUMN(),0),"")</f>
        <v>7.34</v>
      </c>
      <c r="H6500" s="2">
        <f>IFERROR(VLOOKUP(Tableau2[[#This Row],[PR]],'Taux sortant'!$I$9:$S$167,COLUMN(),0),"")</f>
        <v>6.29</v>
      </c>
      <c r="I6500" s="2">
        <f>IFERROR(VLOOKUP(Tableau2[[#This Row],[PR]],'Taux sortant'!$I$9:$S$167,COLUMN(),0),"")</f>
        <v>5.49</v>
      </c>
      <c r="J6500" s="2">
        <f>IFERROR(VLOOKUP(Tableau2[[#This Row],[PR]],'Taux sortant'!$I$9:$S$167,COLUMN(),0),"")</f>
        <v>0</v>
      </c>
      <c r="K6500" s="2">
        <f>IFERROR(VLOOKUP(Tableau2[[#This Row],[PR]],'Taux sortant'!$I$9:$S$167,COLUMN(),0),"")</f>
        <v>0</v>
      </c>
      <c r="L6500" s="2" t="str">
        <f>IFERROR(VLOOKUP(Tableau2[[#This Row],[PR]],'Taux sortant'!$I$9:$S$167,COLUMN(),0),"")</f>
        <v/>
      </c>
    </row>
    <row r="6501" spans="1:12" x14ac:dyDescent="0.3">
      <c r="A6501" s="1" t="s">
        <v>5178</v>
      </c>
      <c r="B6501" s="1" t="s">
        <v>4162</v>
      </c>
      <c r="C6501" s="2" t="str">
        <f>IFERROR(VLOOKUP(Tableau2[[#This Row],[PR]],'Taux sortant'!$I$9:$S$167,COLUMN(),0),"")</f>
        <v/>
      </c>
      <c r="D6501" s="2" t="str">
        <f>IFERROR(VLOOKUP(Tableau2[[#This Row],[PR]],'Taux sortant'!$I$9:$S$167,COLUMN(),0),"")</f>
        <v/>
      </c>
      <c r="E6501" s="2" t="str">
        <f>IFERROR(VLOOKUP(Tableau2[[#This Row],[PR]],'Taux sortant'!$I$9:$S$167,COLUMN(),0),"")</f>
        <v/>
      </c>
      <c r="F6501" s="2" t="str">
        <f>IFERROR(VLOOKUP(Tableau2[[#This Row],[PR]],'Taux sortant'!$I$9:$S$167,COLUMN(),0),"")</f>
        <v/>
      </c>
      <c r="G6501" s="2" t="str">
        <f>IFERROR(VLOOKUP(Tableau2[[#This Row],[PR]],'Taux sortant'!$I$9:$S$167,COLUMN(),0),"")</f>
        <v/>
      </c>
      <c r="H6501" s="2" t="str">
        <f>IFERROR(VLOOKUP(Tableau2[[#This Row],[PR]],'Taux sortant'!$I$9:$S$167,COLUMN(),0),"")</f>
        <v/>
      </c>
      <c r="I6501" s="2" t="str">
        <f>IFERROR(VLOOKUP(Tableau2[[#This Row],[PR]],'Taux sortant'!$I$9:$S$167,COLUMN(),0),"")</f>
        <v/>
      </c>
      <c r="J6501" s="2" t="str">
        <f>IFERROR(VLOOKUP(Tableau2[[#This Row],[PR]],'Taux sortant'!$I$9:$S$167,COLUMN(),0),"")</f>
        <v/>
      </c>
      <c r="K6501" s="2" t="str">
        <f>IFERROR(VLOOKUP(Tableau2[[#This Row],[PR]],'Taux sortant'!$I$9:$S$167,COLUMN(),0),"")</f>
        <v/>
      </c>
      <c r="L6501" s="2" t="str">
        <f>IFERROR(VLOOKUP(Tableau2[[#This Row],[PR]],'Taux sortant'!$I$9:$S$167,COLUMN(),0),"")</f>
        <v/>
      </c>
    </row>
    <row r="6502" spans="1:12" x14ac:dyDescent="0.3">
      <c r="A6502" s="1" t="s">
        <v>4169</v>
      </c>
      <c r="B6502" s="1" t="s">
        <v>4169</v>
      </c>
      <c r="C6502" s="2">
        <f>IFERROR(VLOOKUP(Tableau2[[#This Row],[PR]],'Taux sortant'!$I$9:$S$167,COLUMN(),0),"")</f>
        <v>15.83</v>
      </c>
      <c r="D6502" s="2">
        <f>IFERROR(VLOOKUP(Tableau2[[#This Row],[PR]],'Taux sortant'!$I$9:$S$167,COLUMN(),0),"")</f>
        <v>13.3</v>
      </c>
      <c r="E6502" s="2">
        <f>IFERROR(VLOOKUP(Tableau2[[#This Row],[PR]],'Taux sortant'!$I$9:$S$167,COLUMN(),0),"")</f>
        <v>10.32</v>
      </c>
      <c r="F6502" s="2">
        <f>IFERROR(VLOOKUP(Tableau2[[#This Row],[PR]],'Taux sortant'!$I$9:$S$167,COLUMN(),0),"")</f>
        <v>8.84</v>
      </c>
      <c r="G6502" s="2">
        <f>IFERROR(VLOOKUP(Tableau2[[#This Row],[PR]],'Taux sortant'!$I$9:$S$167,COLUMN(),0),"")</f>
        <v>7.55</v>
      </c>
      <c r="H6502" s="2">
        <f>IFERROR(VLOOKUP(Tableau2[[#This Row],[PR]],'Taux sortant'!$I$9:$S$167,COLUMN(),0),"")</f>
        <v>6.43</v>
      </c>
      <c r="I6502" s="2">
        <f>IFERROR(VLOOKUP(Tableau2[[#This Row],[PR]],'Taux sortant'!$I$9:$S$167,COLUMN(),0),"")</f>
        <v>5.52</v>
      </c>
      <c r="J6502" s="2">
        <f>IFERROR(VLOOKUP(Tableau2[[#This Row],[PR]],'Taux sortant'!$I$9:$S$167,COLUMN(),0),"")</f>
        <v>0</v>
      </c>
      <c r="K6502" s="2">
        <f>IFERROR(VLOOKUP(Tableau2[[#This Row],[PR]],'Taux sortant'!$I$9:$S$167,COLUMN(),0),"")</f>
        <v>0</v>
      </c>
      <c r="L6502" s="2" t="str">
        <f>IFERROR(VLOOKUP(Tableau2[[#This Row],[PR]],'Taux sortant'!$I$9:$S$167,COLUMN(),0),"")</f>
        <v/>
      </c>
    </row>
    <row r="6503" spans="1:12" x14ac:dyDescent="0.3">
      <c r="A6503" s="1" t="s">
        <v>5183</v>
      </c>
      <c r="B6503" s="1" t="s">
        <v>4169</v>
      </c>
      <c r="C6503" s="2">
        <f>IFERROR(VLOOKUP(Tableau2[[#This Row],[PR]],'Taux sortant'!$I$9:$S$167,COLUMN(),0),"")</f>
        <v>15.83</v>
      </c>
      <c r="D6503" s="2">
        <f>IFERROR(VLOOKUP(Tableau2[[#This Row],[PR]],'Taux sortant'!$I$9:$S$167,COLUMN(),0),"")</f>
        <v>13.3</v>
      </c>
      <c r="E6503" s="2">
        <f>IFERROR(VLOOKUP(Tableau2[[#This Row],[PR]],'Taux sortant'!$I$9:$S$167,COLUMN(),0),"")</f>
        <v>10.32</v>
      </c>
      <c r="F6503" s="2">
        <f>IFERROR(VLOOKUP(Tableau2[[#This Row],[PR]],'Taux sortant'!$I$9:$S$167,COLUMN(),0),"")</f>
        <v>8.84</v>
      </c>
      <c r="G6503" s="2">
        <f>IFERROR(VLOOKUP(Tableau2[[#This Row],[PR]],'Taux sortant'!$I$9:$S$167,COLUMN(),0),"")</f>
        <v>7.55</v>
      </c>
      <c r="H6503" s="2">
        <f>IFERROR(VLOOKUP(Tableau2[[#This Row],[PR]],'Taux sortant'!$I$9:$S$167,COLUMN(),0),"")</f>
        <v>6.43</v>
      </c>
      <c r="I6503" s="2">
        <f>IFERROR(VLOOKUP(Tableau2[[#This Row],[PR]],'Taux sortant'!$I$9:$S$167,COLUMN(),0),"")</f>
        <v>5.52</v>
      </c>
      <c r="J6503" s="2">
        <f>IFERROR(VLOOKUP(Tableau2[[#This Row],[PR]],'Taux sortant'!$I$9:$S$167,COLUMN(),0),"")</f>
        <v>0</v>
      </c>
      <c r="K6503" s="2">
        <f>IFERROR(VLOOKUP(Tableau2[[#This Row],[PR]],'Taux sortant'!$I$9:$S$167,COLUMN(),0),"")</f>
        <v>0</v>
      </c>
      <c r="L6503" s="2" t="str">
        <f>IFERROR(VLOOKUP(Tableau2[[#This Row],[PR]],'Taux sortant'!$I$9:$S$167,COLUMN(),0),"")</f>
        <v/>
      </c>
    </row>
    <row r="6504" spans="1:12" x14ac:dyDescent="0.3">
      <c r="A6504" s="1" t="s">
        <v>5731</v>
      </c>
      <c r="B6504" s="1" t="s">
        <v>5356</v>
      </c>
      <c r="C6504" s="2">
        <f>IFERROR(VLOOKUP(Tableau2[[#This Row],[PR]],'Taux sortant'!$I$9:$S$167,COLUMN(),0),"")</f>
        <v>14.1</v>
      </c>
      <c r="D6504" s="2">
        <f>IFERROR(VLOOKUP(Tableau2[[#This Row],[PR]],'Taux sortant'!$I$9:$S$167,COLUMN(),0),"")</f>
        <v>12.41</v>
      </c>
      <c r="E6504" s="2">
        <f>IFERROR(VLOOKUP(Tableau2[[#This Row],[PR]],'Taux sortant'!$I$9:$S$167,COLUMN(),0),"")</f>
        <v>9.0299999999999994</v>
      </c>
      <c r="F6504" s="2">
        <f>IFERROR(VLOOKUP(Tableau2[[#This Row],[PR]],'Taux sortant'!$I$9:$S$167,COLUMN(),0),"")</f>
        <v>7.34</v>
      </c>
      <c r="G6504" s="2">
        <f>IFERROR(VLOOKUP(Tableau2[[#This Row],[PR]],'Taux sortant'!$I$9:$S$167,COLUMN(),0),"")</f>
        <v>6.12</v>
      </c>
      <c r="H6504" s="2">
        <f>IFERROR(VLOOKUP(Tableau2[[#This Row],[PR]],'Taux sortant'!$I$9:$S$167,COLUMN(),0),"")</f>
        <v>5.37</v>
      </c>
      <c r="I6504" s="2">
        <f>IFERROR(VLOOKUP(Tableau2[[#This Row],[PR]],'Taux sortant'!$I$9:$S$167,COLUMN(),0),"")</f>
        <v>4.6500000000000004</v>
      </c>
      <c r="J6504" s="2">
        <f>IFERROR(VLOOKUP(Tableau2[[#This Row],[PR]],'Taux sortant'!$I$9:$S$167,COLUMN(),0),"")</f>
        <v>0</v>
      </c>
      <c r="K6504" s="2">
        <f>IFERROR(VLOOKUP(Tableau2[[#This Row],[PR]],'Taux sortant'!$I$9:$S$167,COLUMN(),0),"")</f>
        <v>1585.65</v>
      </c>
      <c r="L6504" s="2" t="str">
        <f>IFERROR(VLOOKUP(Tableau2[[#This Row],[PR]],'Taux sortant'!$I$9:$S$167,COLUMN(),0),"")</f>
        <v/>
      </c>
    </row>
    <row r="6505" spans="1:12" x14ac:dyDescent="0.3">
      <c r="A6505" s="1" t="s">
        <v>6671</v>
      </c>
      <c r="B6505" s="1" t="s">
        <v>6633</v>
      </c>
      <c r="C6505" s="2" t="str">
        <f>IFERROR(VLOOKUP(Tableau2[[#This Row],[PR]],'Taux sortant'!$I$9:$S$167,COLUMN(),0),"")</f>
        <v/>
      </c>
      <c r="D6505" s="2" t="str">
        <f>IFERROR(VLOOKUP(Tableau2[[#This Row],[PR]],'Taux sortant'!$I$9:$S$167,COLUMN(),0),"")</f>
        <v/>
      </c>
      <c r="E6505" s="2" t="str">
        <f>IFERROR(VLOOKUP(Tableau2[[#This Row],[PR]],'Taux sortant'!$I$9:$S$167,COLUMN(),0),"")</f>
        <v/>
      </c>
      <c r="F6505" s="2" t="str">
        <f>IFERROR(VLOOKUP(Tableau2[[#This Row],[PR]],'Taux sortant'!$I$9:$S$167,COLUMN(),0),"")</f>
        <v/>
      </c>
      <c r="G6505" s="2" t="str">
        <f>IFERROR(VLOOKUP(Tableau2[[#This Row],[PR]],'Taux sortant'!$I$9:$S$167,COLUMN(),0),"")</f>
        <v/>
      </c>
      <c r="H6505" s="2" t="str">
        <f>IFERROR(VLOOKUP(Tableau2[[#This Row],[PR]],'Taux sortant'!$I$9:$S$167,COLUMN(),0),"")</f>
        <v/>
      </c>
      <c r="I6505" s="2" t="str">
        <f>IFERROR(VLOOKUP(Tableau2[[#This Row],[PR]],'Taux sortant'!$I$9:$S$167,COLUMN(),0),"")</f>
        <v/>
      </c>
      <c r="J6505" s="2" t="str">
        <f>IFERROR(VLOOKUP(Tableau2[[#This Row],[PR]],'Taux sortant'!$I$9:$S$167,COLUMN(),0),"")</f>
        <v/>
      </c>
      <c r="K6505" s="2" t="str">
        <f>IFERROR(VLOOKUP(Tableau2[[#This Row],[PR]],'Taux sortant'!$I$9:$S$167,COLUMN(),0),"")</f>
        <v/>
      </c>
      <c r="L6505" s="2" t="str">
        <f>IFERROR(VLOOKUP(Tableau2[[#This Row],[PR]],'Taux sortant'!$I$9:$S$167,COLUMN(),0),"")</f>
        <v/>
      </c>
    </row>
    <row r="6506" spans="1:12" x14ac:dyDescent="0.3">
      <c r="A6506" s="1" t="s">
        <v>5186</v>
      </c>
      <c r="B6506" s="1" t="s">
        <v>4147</v>
      </c>
      <c r="C6506" s="2">
        <f>IFERROR(VLOOKUP(Tableau2[[#This Row],[PR]],'Taux sortant'!$I$9:$S$167,COLUMN(),0),"")</f>
        <v>16.62</v>
      </c>
      <c r="D6506" s="2">
        <f>IFERROR(VLOOKUP(Tableau2[[#This Row],[PR]],'Taux sortant'!$I$9:$S$167,COLUMN(),0),"")</f>
        <v>14.01</v>
      </c>
      <c r="E6506" s="2">
        <f>IFERROR(VLOOKUP(Tableau2[[#This Row],[PR]],'Taux sortant'!$I$9:$S$167,COLUMN(),0),"")</f>
        <v>10.98</v>
      </c>
      <c r="F6506" s="2">
        <f>IFERROR(VLOOKUP(Tableau2[[#This Row],[PR]],'Taux sortant'!$I$9:$S$167,COLUMN(),0),"")</f>
        <v>9.49</v>
      </c>
      <c r="G6506" s="2">
        <f>IFERROR(VLOOKUP(Tableau2[[#This Row],[PR]],'Taux sortant'!$I$9:$S$167,COLUMN(),0),"")</f>
        <v>8.1199999999999992</v>
      </c>
      <c r="H6506" s="2">
        <f>IFERROR(VLOOKUP(Tableau2[[#This Row],[PR]],'Taux sortant'!$I$9:$S$167,COLUMN(),0),"")</f>
        <v>6.99</v>
      </c>
      <c r="I6506" s="2">
        <f>IFERROR(VLOOKUP(Tableau2[[#This Row],[PR]],'Taux sortant'!$I$9:$S$167,COLUMN(),0),"")</f>
        <v>6.03</v>
      </c>
      <c r="J6506" s="2">
        <f>IFERROR(VLOOKUP(Tableau2[[#This Row],[PR]],'Taux sortant'!$I$9:$S$167,COLUMN(),0),"")</f>
        <v>2466.4499999999998</v>
      </c>
      <c r="K6506" s="2">
        <f>IFERROR(VLOOKUP(Tableau2[[#This Row],[PR]],'Taux sortant'!$I$9:$S$167,COLUMN(),0),"")</f>
        <v>0</v>
      </c>
      <c r="L6506" s="2" t="str">
        <f>IFERROR(VLOOKUP(Tableau2[[#This Row],[PR]],'Taux sortant'!$I$9:$S$167,COLUMN(),0),"")</f>
        <v/>
      </c>
    </row>
    <row r="6507" spans="1:12" x14ac:dyDescent="0.3">
      <c r="A6507" s="1" t="s">
        <v>1254</v>
      </c>
      <c r="B6507" s="1" t="s">
        <v>161</v>
      </c>
      <c r="C6507" s="2">
        <f>IFERROR(VLOOKUP(Tableau2[[#This Row],[PR]],'Taux sortant'!$I$9:$S$167,COLUMN(),0),"")</f>
        <v>35.869999999999997</v>
      </c>
      <c r="D6507" s="2">
        <f>IFERROR(VLOOKUP(Tableau2[[#This Row],[PR]],'Taux sortant'!$I$9:$S$167,COLUMN(),0),"")</f>
        <v>28.1</v>
      </c>
      <c r="E6507" s="2">
        <f>IFERROR(VLOOKUP(Tableau2[[#This Row],[PR]],'Taux sortant'!$I$9:$S$167,COLUMN(),0),"")</f>
        <v>22.11</v>
      </c>
      <c r="F6507" s="2">
        <f>IFERROR(VLOOKUP(Tableau2[[#This Row],[PR]],'Taux sortant'!$I$9:$S$167,COLUMN(),0),"")</f>
        <v>17.46</v>
      </c>
      <c r="G6507" s="2">
        <f>IFERROR(VLOOKUP(Tableau2[[#This Row],[PR]],'Taux sortant'!$I$9:$S$167,COLUMN(),0),"")</f>
        <v>13.86</v>
      </c>
      <c r="H6507" s="2">
        <f>IFERROR(VLOOKUP(Tableau2[[#This Row],[PR]],'Taux sortant'!$I$9:$S$167,COLUMN(),0),"")</f>
        <v>10.67</v>
      </c>
      <c r="I6507" s="2">
        <f>IFERROR(VLOOKUP(Tableau2[[#This Row],[PR]],'Taux sortant'!$I$9:$S$167,COLUMN(),0),"")</f>
        <v>9.92</v>
      </c>
      <c r="J6507" s="2">
        <f>IFERROR(VLOOKUP(Tableau2[[#This Row],[PR]],'Taux sortant'!$I$9:$S$167,COLUMN(),0),"")</f>
        <v>0</v>
      </c>
      <c r="K6507" s="2">
        <f>IFERROR(VLOOKUP(Tableau2[[#This Row],[PR]],'Taux sortant'!$I$9:$S$167,COLUMN(),0),"")</f>
        <v>0</v>
      </c>
      <c r="L6507" s="2" t="str">
        <f>IFERROR(VLOOKUP(Tableau2[[#This Row],[PR]],'Taux sortant'!$I$9:$S$167,COLUMN(),0),"")</f>
        <v/>
      </c>
    </row>
    <row r="6508" spans="1:12" x14ac:dyDescent="0.3">
      <c r="A6508" s="1" t="s">
        <v>1257</v>
      </c>
      <c r="B6508" s="1" t="s">
        <v>3580</v>
      </c>
      <c r="C6508" s="2">
        <f>IFERROR(VLOOKUP(Tableau2[[#This Row],[PR]],'Taux sortant'!$I$9:$S$167,COLUMN(),0),"")</f>
        <v>18.79</v>
      </c>
      <c r="D6508" s="2">
        <f>IFERROR(VLOOKUP(Tableau2[[#This Row],[PR]],'Taux sortant'!$I$9:$S$167,COLUMN(),0),"")</f>
        <v>15.99</v>
      </c>
      <c r="E6508" s="2">
        <f>IFERROR(VLOOKUP(Tableau2[[#This Row],[PR]],'Taux sortant'!$I$9:$S$167,COLUMN(),0),"")</f>
        <v>12.7</v>
      </c>
      <c r="F6508" s="2">
        <f>IFERROR(VLOOKUP(Tableau2[[#This Row],[PR]],'Taux sortant'!$I$9:$S$167,COLUMN(),0),"")</f>
        <v>11.07</v>
      </c>
      <c r="G6508" s="2">
        <f>IFERROR(VLOOKUP(Tableau2[[#This Row],[PR]],'Taux sortant'!$I$9:$S$167,COLUMN(),0),"")</f>
        <v>9.52</v>
      </c>
      <c r="H6508" s="2">
        <f>IFERROR(VLOOKUP(Tableau2[[#This Row],[PR]],'Taux sortant'!$I$9:$S$167,COLUMN(),0),"")</f>
        <v>8.1</v>
      </c>
      <c r="I6508" s="2">
        <f>IFERROR(VLOOKUP(Tableau2[[#This Row],[PR]],'Taux sortant'!$I$9:$S$167,COLUMN(),0),"")</f>
        <v>6.92</v>
      </c>
      <c r="J6508" s="2">
        <f>IFERROR(VLOOKUP(Tableau2[[#This Row],[PR]],'Taux sortant'!$I$9:$S$167,COLUMN(),0),"")</f>
        <v>0</v>
      </c>
      <c r="K6508" s="2">
        <f>IFERROR(VLOOKUP(Tableau2[[#This Row],[PR]],'Taux sortant'!$I$9:$S$167,COLUMN(),0),"")</f>
        <v>0</v>
      </c>
      <c r="L6508" s="2" t="str">
        <f>IFERROR(VLOOKUP(Tableau2[[#This Row],[PR]],'Taux sortant'!$I$9:$S$167,COLUMN(),0),"")</f>
        <v/>
      </c>
    </row>
    <row r="6509" spans="1:12" x14ac:dyDescent="0.3">
      <c r="A6509" s="1" t="s">
        <v>1257</v>
      </c>
      <c r="B6509" s="1" t="s">
        <v>134</v>
      </c>
      <c r="C6509" s="2">
        <f>IFERROR(VLOOKUP(Tableau2[[#This Row],[PR]],'Taux sortant'!$I$9:$S$167,COLUMN(),0),"")</f>
        <v>20.07</v>
      </c>
      <c r="D6509" s="2">
        <f>IFERROR(VLOOKUP(Tableau2[[#This Row],[PR]],'Taux sortant'!$I$9:$S$167,COLUMN(),0),"")</f>
        <v>15.84</v>
      </c>
      <c r="E6509" s="2">
        <f>IFERROR(VLOOKUP(Tableau2[[#This Row],[PR]],'Taux sortant'!$I$9:$S$167,COLUMN(),0),"")</f>
        <v>11.78</v>
      </c>
      <c r="F6509" s="2">
        <f>IFERROR(VLOOKUP(Tableau2[[#This Row],[PR]],'Taux sortant'!$I$9:$S$167,COLUMN(),0),"")</f>
        <v>8.85</v>
      </c>
      <c r="G6509" s="2">
        <f>IFERROR(VLOOKUP(Tableau2[[#This Row],[PR]],'Taux sortant'!$I$9:$S$167,COLUMN(),0),"")</f>
        <v>6.72</v>
      </c>
      <c r="H6509" s="2">
        <f>IFERROR(VLOOKUP(Tableau2[[#This Row],[PR]],'Taux sortant'!$I$9:$S$167,COLUMN(),0),"")</f>
        <v>5.19</v>
      </c>
      <c r="I6509" s="2">
        <f>IFERROR(VLOOKUP(Tableau2[[#This Row],[PR]],'Taux sortant'!$I$9:$S$167,COLUMN(),0),"")</f>
        <v>4.37</v>
      </c>
      <c r="J6509" s="2">
        <f>IFERROR(VLOOKUP(Tableau2[[#This Row],[PR]],'Taux sortant'!$I$9:$S$167,COLUMN(),0),"")</f>
        <v>0</v>
      </c>
      <c r="K6509" s="2">
        <f>IFERROR(VLOOKUP(Tableau2[[#This Row],[PR]],'Taux sortant'!$I$9:$S$167,COLUMN(),0),"")</f>
        <v>0</v>
      </c>
      <c r="L6509" s="2" t="str">
        <f>IFERROR(VLOOKUP(Tableau2[[#This Row],[PR]],'Taux sortant'!$I$9:$S$167,COLUMN(),0),"")</f>
        <v/>
      </c>
    </row>
    <row r="6510" spans="1:12" x14ac:dyDescent="0.3">
      <c r="A6510" s="1" t="s">
        <v>1260</v>
      </c>
      <c r="B6510" s="1" t="s">
        <v>53</v>
      </c>
      <c r="C6510" s="2">
        <f>IFERROR(VLOOKUP(Tableau2[[#This Row],[PR]],'Taux sortant'!$I$9:$S$167,COLUMN(),0),"")</f>
        <v>28.13</v>
      </c>
      <c r="D6510" s="2">
        <f>IFERROR(VLOOKUP(Tableau2[[#This Row],[PR]],'Taux sortant'!$I$9:$S$167,COLUMN(),0),"")</f>
        <v>22.97</v>
      </c>
      <c r="E6510" s="2">
        <f>IFERROR(VLOOKUP(Tableau2[[#This Row],[PR]],'Taux sortant'!$I$9:$S$167,COLUMN(),0),"")</f>
        <v>17.190000000000001</v>
      </c>
      <c r="F6510" s="2">
        <f>IFERROR(VLOOKUP(Tableau2[[#This Row],[PR]],'Taux sortant'!$I$9:$S$167,COLUMN(),0),"")</f>
        <v>13.88</v>
      </c>
      <c r="G6510" s="2">
        <f>IFERROR(VLOOKUP(Tableau2[[#This Row],[PR]],'Taux sortant'!$I$9:$S$167,COLUMN(),0),"")</f>
        <v>10.89</v>
      </c>
      <c r="H6510" s="2">
        <f>IFERROR(VLOOKUP(Tableau2[[#This Row],[PR]],'Taux sortant'!$I$9:$S$167,COLUMN(),0),"")</f>
        <v>7.86</v>
      </c>
      <c r="I6510" s="2">
        <f>IFERROR(VLOOKUP(Tableau2[[#This Row],[PR]],'Taux sortant'!$I$9:$S$167,COLUMN(),0),"")</f>
        <v>7.14</v>
      </c>
      <c r="J6510" s="2">
        <f>IFERROR(VLOOKUP(Tableau2[[#This Row],[PR]],'Taux sortant'!$I$9:$S$167,COLUMN(),0),"")</f>
        <v>0</v>
      </c>
      <c r="K6510" s="2">
        <f>IFERROR(VLOOKUP(Tableau2[[#This Row],[PR]],'Taux sortant'!$I$9:$S$167,COLUMN(),0),"")</f>
        <v>0</v>
      </c>
      <c r="L6510" s="2" t="str">
        <f>IFERROR(VLOOKUP(Tableau2[[#This Row],[PR]],'Taux sortant'!$I$9:$S$167,COLUMN(),0),"")</f>
        <v/>
      </c>
    </row>
    <row r="6511" spans="1:12" x14ac:dyDescent="0.3">
      <c r="A6511" s="1" t="s">
        <v>4020</v>
      </c>
      <c r="B6511" s="1" t="s">
        <v>3164</v>
      </c>
      <c r="C6511" s="2">
        <f>IFERROR(VLOOKUP(Tableau2[[#This Row],[PR]],'Taux sortant'!$I$9:$S$167,COLUMN(),0),"")</f>
        <v>15.9</v>
      </c>
      <c r="D6511" s="2">
        <f>IFERROR(VLOOKUP(Tableau2[[#This Row],[PR]],'Taux sortant'!$I$9:$S$167,COLUMN(),0),"")</f>
        <v>13.36</v>
      </c>
      <c r="E6511" s="2">
        <f>IFERROR(VLOOKUP(Tableau2[[#This Row],[PR]],'Taux sortant'!$I$9:$S$167,COLUMN(),0),"")</f>
        <v>10.43</v>
      </c>
      <c r="F6511" s="2">
        <f>IFERROR(VLOOKUP(Tableau2[[#This Row],[PR]],'Taux sortant'!$I$9:$S$167,COLUMN(),0),"")</f>
        <v>8.9700000000000006</v>
      </c>
      <c r="G6511" s="2">
        <f>IFERROR(VLOOKUP(Tableau2[[#This Row],[PR]],'Taux sortant'!$I$9:$S$167,COLUMN(),0),"")</f>
        <v>7.72</v>
      </c>
      <c r="H6511" s="2">
        <f>IFERROR(VLOOKUP(Tableau2[[#This Row],[PR]],'Taux sortant'!$I$9:$S$167,COLUMN(),0),"")</f>
        <v>6.68</v>
      </c>
      <c r="I6511" s="2">
        <f>IFERROR(VLOOKUP(Tableau2[[#This Row],[PR]],'Taux sortant'!$I$9:$S$167,COLUMN(),0),"")</f>
        <v>5.85</v>
      </c>
      <c r="J6511" s="2">
        <f>IFERROR(VLOOKUP(Tableau2[[#This Row],[PR]],'Taux sortant'!$I$9:$S$167,COLUMN(),0),"")</f>
        <v>0</v>
      </c>
      <c r="K6511" s="2">
        <f>IFERROR(VLOOKUP(Tableau2[[#This Row],[PR]],'Taux sortant'!$I$9:$S$167,COLUMN(),0),"")</f>
        <v>0</v>
      </c>
      <c r="L6511" s="2" t="str">
        <f>IFERROR(VLOOKUP(Tableau2[[#This Row],[PR]],'Taux sortant'!$I$9:$S$167,COLUMN(),0),"")</f>
        <v/>
      </c>
    </row>
    <row r="6512" spans="1:12" x14ac:dyDescent="0.3">
      <c r="A6512" s="1" t="s">
        <v>1263</v>
      </c>
      <c r="B6512" s="1" t="s">
        <v>23</v>
      </c>
      <c r="C6512" s="2">
        <f>IFERROR(VLOOKUP(Tableau2[[#This Row],[PR]],'Taux sortant'!$I$9:$S$167,COLUMN(),0),"")</f>
        <v>13.58</v>
      </c>
      <c r="D6512" s="2">
        <f>IFERROR(VLOOKUP(Tableau2[[#This Row],[PR]],'Taux sortant'!$I$9:$S$167,COLUMN(),0),"")</f>
        <v>10.97</v>
      </c>
      <c r="E6512" s="2">
        <f>IFERROR(VLOOKUP(Tableau2[[#This Row],[PR]],'Taux sortant'!$I$9:$S$167,COLUMN(),0),"")</f>
        <v>8.0500000000000007</v>
      </c>
      <c r="F6512" s="2">
        <f>IFERROR(VLOOKUP(Tableau2[[#This Row],[PR]],'Taux sortant'!$I$9:$S$167,COLUMN(),0),"")</f>
        <v>6.64</v>
      </c>
      <c r="G6512" s="2">
        <f>IFERROR(VLOOKUP(Tableau2[[#This Row],[PR]],'Taux sortant'!$I$9:$S$167,COLUMN(),0),"")</f>
        <v>5.59</v>
      </c>
      <c r="H6512" s="2">
        <f>IFERROR(VLOOKUP(Tableau2[[#This Row],[PR]],'Taux sortant'!$I$9:$S$167,COLUMN(),0),"")</f>
        <v>4.79</v>
      </c>
      <c r="I6512" s="2">
        <f>IFERROR(VLOOKUP(Tableau2[[#This Row],[PR]],'Taux sortant'!$I$9:$S$167,COLUMN(),0),"")</f>
        <v>4.2300000000000004</v>
      </c>
      <c r="J6512" s="2">
        <f>IFERROR(VLOOKUP(Tableau2[[#This Row],[PR]],'Taux sortant'!$I$9:$S$167,COLUMN(),0),"")</f>
        <v>0</v>
      </c>
      <c r="K6512" s="2">
        <f>IFERROR(VLOOKUP(Tableau2[[#This Row],[PR]],'Taux sortant'!$I$9:$S$167,COLUMN(),0),"")</f>
        <v>0</v>
      </c>
      <c r="L6512" s="2" t="str">
        <f>IFERROR(VLOOKUP(Tableau2[[#This Row],[PR]],'Taux sortant'!$I$9:$S$167,COLUMN(),0),"")</f>
        <v/>
      </c>
    </row>
    <row r="6513" spans="1:12" x14ac:dyDescent="0.3">
      <c r="A6513" s="1" t="s">
        <v>6500</v>
      </c>
      <c r="B6513" s="1" t="s">
        <v>5815</v>
      </c>
      <c r="C6513" s="2">
        <f>IFERROR(VLOOKUP(Tableau2[[#This Row],[PR]],'Taux sortant'!$I$9:$S$167,COLUMN(),0),"")</f>
        <v>29.89</v>
      </c>
      <c r="D6513" s="2">
        <f>IFERROR(VLOOKUP(Tableau2[[#This Row],[PR]],'Taux sortant'!$I$9:$S$167,COLUMN(),0),"")</f>
        <v>27.05</v>
      </c>
      <c r="E6513" s="2">
        <f>IFERROR(VLOOKUP(Tableau2[[#This Row],[PR]],'Taux sortant'!$I$9:$S$167,COLUMN(),0),"")</f>
        <v>23.76</v>
      </c>
      <c r="F6513" s="2">
        <f>IFERROR(VLOOKUP(Tableau2[[#This Row],[PR]],'Taux sortant'!$I$9:$S$167,COLUMN(),0),"")</f>
        <v>22.11</v>
      </c>
      <c r="G6513" s="2">
        <f>IFERROR(VLOOKUP(Tableau2[[#This Row],[PR]],'Taux sortant'!$I$9:$S$167,COLUMN(),0),"")</f>
        <v>20.05</v>
      </c>
      <c r="H6513" s="2">
        <f>IFERROR(VLOOKUP(Tableau2[[#This Row],[PR]],'Taux sortant'!$I$9:$S$167,COLUMN(),0),"")</f>
        <v>17.09</v>
      </c>
      <c r="I6513" s="2">
        <f>IFERROR(VLOOKUP(Tableau2[[#This Row],[PR]],'Taux sortant'!$I$9:$S$167,COLUMN(),0),"")</f>
        <v>15.56</v>
      </c>
      <c r="J6513" s="2">
        <f>IFERROR(VLOOKUP(Tableau2[[#This Row],[PR]],'Taux sortant'!$I$9:$S$167,COLUMN(),0),"")</f>
        <v>0</v>
      </c>
      <c r="K6513" s="2">
        <f>IFERROR(VLOOKUP(Tableau2[[#This Row],[PR]],'Taux sortant'!$I$9:$S$167,COLUMN(),0),"")</f>
        <v>0</v>
      </c>
      <c r="L6513" s="2" t="str">
        <f>IFERROR(VLOOKUP(Tableau2[[#This Row],[PR]],'Taux sortant'!$I$9:$S$167,COLUMN(),0),"")</f>
        <v/>
      </c>
    </row>
    <row r="6514" spans="1:12" x14ac:dyDescent="0.3">
      <c r="A6514" s="1" t="s">
        <v>4021</v>
      </c>
      <c r="B6514" s="1" t="s">
        <v>3137</v>
      </c>
      <c r="C6514" s="2">
        <f>IFERROR(VLOOKUP(Tableau2[[#This Row],[PR]],'Taux sortant'!$I$9:$S$167,COLUMN(),0),"")</f>
        <v>14.1</v>
      </c>
      <c r="D6514" s="2">
        <f>IFERROR(VLOOKUP(Tableau2[[#This Row],[PR]],'Taux sortant'!$I$9:$S$167,COLUMN(),0),"")</f>
        <v>11.63</v>
      </c>
      <c r="E6514" s="2">
        <f>IFERROR(VLOOKUP(Tableau2[[#This Row],[PR]],'Taux sortant'!$I$9:$S$167,COLUMN(),0),"")</f>
        <v>8.8000000000000007</v>
      </c>
      <c r="F6514" s="2">
        <f>IFERROR(VLOOKUP(Tableau2[[#This Row],[PR]],'Taux sortant'!$I$9:$S$167,COLUMN(),0),"")</f>
        <v>7.43</v>
      </c>
      <c r="G6514" s="2">
        <f>IFERROR(VLOOKUP(Tableau2[[#This Row],[PR]],'Taux sortant'!$I$9:$S$167,COLUMN(),0),"")</f>
        <v>6.26</v>
      </c>
      <c r="H6514" s="2">
        <f>IFERROR(VLOOKUP(Tableau2[[#This Row],[PR]],'Taux sortant'!$I$9:$S$167,COLUMN(),0),"")</f>
        <v>5.33</v>
      </c>
      <c r="I6514" s="2">
        <f>IFERROR(VLOOKUP(Tableau2[[#This Row],[PR]],'Taux sortant'!$I$9:$S$167,COLUMN(),0),"")</f>
        <v>4.58</v>
      </c>
      <c r="J6514" s="2">
        <f>IFERROR(VLOOKUP(Tableau2[[#This Row],[PR]],'Taux sortant'!$I$9:$S$167,COLUMN(),0),"")</f>
        <v>0</v>
      </c>
      <c r="K6514" s="2">
        <f>IFERROR(VLOOKUP(Tableau2[[#This Row],[PR]],'Taux sortant'!$I$9:$S$167,COLUMN(),0),"")</f>
        <v>0</v>
      </c>
      <c r="L6514" s="2" t="str">
        <f>IFERROR(VLOOKUP(Tableau2[[#This Row],[PR]],'Taux sortant'!$I$9:$S$167,COLUMN(),0),"")</f>
        <v/>
      </c>
    </row>
    <row r="6515" spans="1:12" x14ac:dyDescent="0.3">
      <c r="A6515" s="1" t="s">
        <v>5191</v>
      </c>
      <c r="B6515" s="1" t="s">
        <v>4145</v>
      </c>
      <c r="C6515" s="2">
        <f>IFERROR(VLOOKUP(Tableau2[[#This Row],[PR]],'Taux sortant'!$I$9:$S$167,COLUMN(),0),"")</f>
        <v>22.32</v>
      </c>
      <c r="D6515" s="2">
        <f>IFERROR(VLOOKUP(Tableau2[[#This Row],[PR]],'Taux sortant'!$I$9:$S$167,COLUMN(),0),"")</f>
        <v>19.86</v>
      </c>
      <c r="E6515" s="2">
        <f>IFERROR(VLOOKUP(Tableau2[[#This Row],[PR]],'Taux sortant'!$I$9:$S$167,COLUMN(),0),"")</f>
        <v>16.239999999999998</v>
      </c>
      <c r="F6515" s="2">
        <f>IFERROR(VLOOKUP(Tableau2[[#This Row],[PR]],'Taux sortant'!$I$9:$S$167,COLUMN(),0),"")</f>
        <v>14.04</v>
      </c>
      <c r="G6515" s="2">
        <f>IFERROR(VLOOKUP(Tableau2[[#This Row],[PR]],'Taux sortant'!$I$9:$S$167,COLUMN(),0),"")</f>
        <v>12.21</v>
      </c>
      <c r="H6515" s="2">
        <f>IFERROR(VLOOKUP(Tableau2[[#This Row],[PR]],'Taux sortant'!$I$9:$S$167,COLUMN(),0),"")</f>
        <v>10.16</v>
      </c>
      <c r="I6515" s="2">
        <f>IFERROR(VLOOKUP(Tableau2[[#This Row],[PR]],'Taux sortant'!$I$9:$S$167,COLUMN(),0),"")</f>
        <v>8.69</v>
      </c>
      <c r="J6515" s="2">
        <f>IFERROR(VLOOKUP(Tableau2[[#This Row],[PR]],'Taux sortant'!$I$9:$S$167,COLUMN(),0),"")</f>
        <v>0</v>
      </c>
      <c r="K6515" s="2">
        <f>IFERROR(VLOOKUP(Tableau2[[#This Row],[PR]],'Taux sortant'!$I$9:$S$167,COLUMN(),0),"")</f>
        <v>0</v>
      </c>
      <c r="L6515" s="2" t="str">
        <f>IFERROR(VLOOKUP(Tableau2[[#This Row],[PR]],'Taux sortant'!$I$9:$S$167,COLUMN(),0),"")</f>
        <v/>
      </c>
    </row>
    <row r="6516" spans="1:12" x14ac:dyDescent="0.3">
      <c r="A6516" s="1" t="s">
        <v>1266</v>
      </c>
      <c r="B6516" s="1" t="s">
        <v>8</v>
      </c>
      <c r="C6516" s="2">
        <f>IFERROR(VLOOKUP(Tableau2[[#This Row],[PR]],'Taux sortant'!$I$9:$S$167,COLUMN(),0),"")</f>
        <v>30.77</v>
      </c>
      <c r="D6516" s="2">
        <f>IFERROR(VLOOKUP(Tableau2[[#This Row],[PR]],'Taux sortant'!$I$9:$S$167,COLUMN(),0),"")</f>
        <v>22.76</v>
      </c>
      <c r="E6516" s="2">
        <f>IFERROR(VLOOKUP(Tableau2[[#This Row],[PR]],'Taux sortant'!$I$9:$S$167,COLUMN(),0),"")</f>
        <v>16.43</v>
      </c>
      <c r="F6516" s="2">
        <f>IFERROR(VLOOKUP(Tableau2[[#This Row],[PR]],'Taux sortant'!$I$9:$S$167,COLUMN(),0),"")</f>
        <v>12.46</v>
      </c>
      <c r="G6516" s="2">
        <f>IFERROR(VLOOKUP(Tableau2[[#This Row],[PR]],'Taux sortant'!$I$9:$S$167,COLUMN(),0),"")</f>
        <v>7.96</v>
      </c>
      <c r="H6516" s="2">
        <f>IFERROR(VLOOKUP(Tableau2[[#This Row],[PR]],'Taux sortant'!$I$9:$S$167,COLUMN(),0),"")</f>
        <v>5.83</v>
      </c>
      <c r="I6516" s="2">
        <f>IFERROR(VLOOKUP(Tableau2[[#This Row],[PR]],'Taux sortant'!$I$9:$S$167,COLUMN(),0),"")</f>
        <v>4.59</v>
      </c>
      <c r="J6516" s="2">
        <f>IFERROR(VLOOKUP(Tableau2[[#This Row],[PR]],'Taux sortant'!$I$9:$S$167,COLUMN(),0),"")</f>
        <v>0</v>
      </c>
      <c r="K6516" s="2">
        <f>IFERROR(VLOOKUP(Tableau2[[#This Row],[PR]],'Taux sortant'!$I$9:$S$167,COLUMN(),0),"")</f>
        <v>0</v>
      </c>
      <c r="L6516" s="2" t="str">
        <f>IFERROR(VLOOKUP(Tableau2[[#This Row],[PR]],'Taux sortant'!$I$9:$S$167,COLUMN(),0),"")</f>
        <v/>
      </c>
    </row>
    <row r="6517" spans="1:12" x14ac:dyDescent="0.3">
      <c r="A6517" s="1" t="s">
        <v>4024</v>
      </c>
      <c r="B6517" s="1" t="s">
        <v>3093</v>
      </c>
      <c r="C6517" s="2">
        <f>IFERROR(VLOOKUP(Tableau2[[#This Row],[PR]],'Taux sortant'!$I$9:$S$167,COLUMN(),0),"")</f>
        <v>15.12</v>
      </c>
      <c r="D6517" s="2">
        <f>IFERROR(VLOOKUP(Tableau2[[#This Row],[PR]],'Taux sortant'!$I$9:$S$167,COLUMN(),0),"")</f>
        <v>12.61</v>
      </c>
      <c r="E6517" s="2">
        <f>IFERROR(VLOOKUP(Tableau2[[#This Row],[PR]],'Taux sortant'!$I$9:$S$167,COLUMN(),0),"")</f>
        <v>9.7200000000000006</v>
      </c>
      <c r="F6517" s="2">
        <f>IFERROR(VLOOKUP(Tableau2[[#This Row],[PR]],'Taux sortant'!$I$9:$S$167,COLUMN(),0),"")</f>
        <v>8.27</v>
      </c>
      <c r="G6517" s="2">
        <f>IFERROR(VLOOKUP(Tableau2[[#This Row],[PR]],'Taux sortant'!$I$9:$S$167,COLUMN(),0),"")</f>
        <v>7.1</v>
      </c>
      <c r="H6517" s="2">
        <f>IFERROR(VLOOKUP(Tableau2[[#This Row],[PR]],'Taux sortant'!$I$9:$S$167,COLUMN(),0),"")</f>
        <v>6.12</v>
      </c>
      <c r="I6517" s="2">
        <f>IFERROR(VLOOKUP(Tableau2[[#This Row],[PR]],'Taux sortant'!$I$9:$S$167,COLUMN(),0),"")</f>
        <v>5.33</v>
      </c>
      <c r="J6517" s="2">
        <f>IFERROR(VLOOKUP(Tableau2[[#This Row],[PR]],'Taux sortant'!$I$9:$S$167,COLUMN(),0),"")</f>
        <v>0</v>
      </c>
      <c r="K6517" s="2">
        <f>IFERROR(VLOOKUP(Tableau2[[#This Row],[PR]],'Taux sortant'!$I$9:$S$167,COLUMN(),0),"")</f>
        <v>0</v>
      </c>
      <c r="L6517" s="2" t="str">
        <f>IFERROR(VLOOKUP(Tableau2[[#This Row],[PR]],'Taux sortant'!$I$9:$S$167,COLUMN(),0),"")</f>
        <v/>
      </c>
    </row>
    <row r="6518" spans="1:12" x14ac:dyDescent="0.3">
      <c r="A6518" s="1" t="s">
        <v>6501</v>
      </c>
      <c r="B6518" s="1" t="s">
        <v>5816</v>
      </c>
      <c r="C6518" s="2" t="str">
        <f>IFERROR(VLOOKUP(Tableau2[[#This Row],[PR]],'Taux sortant'!$I$9:$S$167,COLUMN(),0),"")</f>
        <v/>
      </c>
      <c r="D6518" s="2" t="str">
        <f>IFERROR(VLOOKUP(Tableau2[[#This Row],[PR]],'Taux sortant'!$I$9:$S$167,COLUMN(),0),"")</f>
        <v/>
      </c>
      <c r="E6518" s="2" t="str">
        <f>IFERROR(VLOOKUP(Tableau2[[#This Row],[PR]],'Taux sortant'!$I$9:$S$167,COLUMN(),0),"")</f>
        <v/>
      </c>
      <c r="F6518" s="2" t="str">
        <f>IFERROR(VLOOKUP(Tableau2[[#This Row],[PR]],'Taux sortant'!$I$9:$S$167,COLUMN(),0),"")</f>
        <v/>
      </c>
      <c r="G6518" s="2" t="str">
        <f>IFERROR(VLOOKUP(Tableau2[[#This Row],[PR]],'Taux sortant'!$I$9:$S$167,COLUMN(),0),"")</f>
        <v/>
      </c>
      <c r="H6518" s="2" t="str">
        <f>IFERROR(VLOOKUP(Tableau2[[#This Row],[PR]],'Taux sortant'!$I$9:$S$167,COLUMN(),0),"")</f>
        <v/>
      </c>
      <c r="I6518" s="2" t="str">
        <f>IFERROR(VLOOKUP(Tableau2[[#This Row],[PR]],'Taux sortant'!$I$9:$S$167,COLUMN(),0),"")</f>
        <v/>
      </c>
      <c r="J6518" s="2" t="str">
        <f>IFERROR(VLOOKUP(Tableau2[[#This Row],[PR]],'Taux sortant'!$I$9:$S$167,COLUMN(),0),"")</f>
        <v/>
      </c>
      <c r="K6518" s="2" t="str">
        <f>IFERROR(VLOOKUP(Tableau2[[#This Row],[PR]],'Taux sortant'!$I$9:$S$167,COLUMN(),0),"")</f>
        <v/>
      </c>
      <c r="L6518" s="2" t="str">
        <f>IFERROR(VLOOKUP(Tableau2[[#This Row],[PR]],'Taux sortant'!$I$9:$S$167,COLUMN(),0),"")</f>
        <v/>
      </c>
    </row>
    <row r="6519" spans="1:12" x14ac:dyDescent="0.3">
      <c r="A6519" s="1" t="s">
        <v>6502</v>
      </c>
      <c r="B6519" s="1" t="s">
        <v>6247</v>
      </c>
      <c r="C6519" s="2">
        <f>IFERROR(VLOOKUP(Tableau2[[#This Row],[PR]],'Taux sortant'!$I$9:$S$167,COLUMN(),0),"")</f>
        <v>43.03</v>
      </c>
      <c r="D6519" s="2">
        <f>IFERROR(VLOOKUP(Tableau2[[#This Row],[PR]],'Taux sortant'!$I$9:$S$167,COLUMN(),0),"")</f>
        <v>32.39</v>
      </c>
      <c r="E6519" s="2">
        <f>IFERROR(VLOOKUP(Tableau2[[#This Row],[PR]],'Taux sortant'!$I$9:$S$167,COLUMN(),0),"")</f>
        <v>25.93</v>
      </c>
      <c r="F6519" s="2">
        <f>IFERROR(VLOOKUP(Tableau2[[#This Row],[PR]],'Taux sortant'!$I$9:$S$167,COLUMN(),0),"")</f>
        <v>22.94</v>
      </c>
      <c r="G6519" s="2">
        <f>IFERROR(VLOOKUP(Tableau2[[#This Row],[PR]],'Taux sortant'!$I$9:$S$167,COLUMN(),0),"")</f>
        <v>20.21</v>
      </c>
      <c r="H6519" s="2">
        <f>IFERROR(VLOOKUP(Tableau2[[#This Row],[PR]],'Taux sortant'!$I$9:$S$167,COLUMN(),0),"")</f>
        <v>18.399999999999999</v>
      </c>
      <c r="I6519" s="2">
        <f>IFERROR(VLOOKUP(Tableau2[[#This Row],[PR]],'Taux sortant'!$I$9:$S$167,COLUMN(),0),"")</f>
        <v>14.6</v>
      </c>
      <c r="J6519" s="2">
        <f>IFERROR(VLOOKUP(Tableau2[[#This Row],[PR]],'Taux sortant'!$I$9:$S$167,COLUMN(),0),"")</f>
        <v>0</v>
      </c>
      <c r="K6519" s="2">
        <f>IFERROR(VLOOKUP(Tableau2[[#This Row],[PR]],'Taux sortant'!$I$9:$S$167,COLUMN(),0),"")</f>
        <v>5133.5</v>
      </c>
      <c r="L6519" s="2" t="str">
        <f>IFERROR(VLOOKUP(Tableau2[[#This Row],[PR]],'Taux sortant'!$I$9:$S$167,COLUMN(),0),"")</f>
        <v/>
      </c>
    </row>
    <row r="6520" spans="1:12" x14ac:dyDescent="0.3">
      <c r="A6520" s="1" t="s">
        <v>5733</v>
      </c>
      <c r="B6520" s="1" t="s">
        <v>5356</v>
      </c>
      <c r="C6520" s="2">
        <f>IFERROR(VLOOKUP(Tableau2[[#This Row],[PR]],'Taux sortant'!$I$9:$S$167,COLUMN(),0),"")</f>
        <v>14.1</v>
      </c>
      <c r="D6520" s="2">
        <f>IFERROR(VLOOKUP(Tableau2[[#This Row],[PR]],'Taux sortant'!$I$9:$S$167,COLUMN(),0),"")</f>
        <v>12.41</v>
      </c>
      <c r="E6520" s="2">
        <f>IFERROR(VLOOKUP(Tableau2[[#This Row],[PR]],'Taux sortant'!$I$9:$S$167,COLUMN(),0),"")</f>
        <v>9.0299999999999994</v>
      </c>
      <c r="F6520" s="2">
        <f>IFERROR(VLOOKUP(Tableau2[[#This Row],[PR]],'Taux sortant'!$I$9:$S$167,COLUMN(),0),"")</f>
        <v>7.34</v>
      </c>
      <c r="G6520" s="2">
        <f>IFERROR(VLOOKUP(Tableau2[[#This Row],[PR]],'Taux sortant'!$I$9:$S$167,COLUMN(),0),"")</f>
        <v>6.12</v>
      </c>
      <c r="H6520" s="2">
        <f>IFERROR(VLOOKUP(Tableau2[[#This Row],[PR]],'Taux sortant'!$I$9:$S$167,COLUMN(),0),"")</f>
        <v>5.37</v>
      </c>
      <c r="I6520" s="2">
        <f>IFERROR(VLOOKUP(Tableau2[[#This Row],[PR]],'Taux sortant'!$I$9:$S$167,COLUMN(),0),"")</f>
        <v>4.6500000000000004</v>
      </c>
      <c r="J6520" s="2">
        <f>IFERROR(VLOOKUP(Tableau2[[#This Row],[PR]],'Taux sortant'!$I$9:$S$167,COLUMN(),0),"")</f>
        <v>0</v>
      </c>
      <c r="K6520" s="2">
        <f>IFERROR(VLOOKUP(Tableau2[[#This Row],[PR]],'Taux sortant'!$I$9:$S$167,COLUMN(),0),"")</f>
        <v>1585.65</v>
      </c>
      <c r="L6520" s="2" t="str">
        <f>IFERROR(VLOOKUP(Tableau2[[#This Row],[PR]],'Taux sortant'!$I$9:$S$167,COLUMN(),0),"")</f>
        <v/>
      </c>
    </row>
    <row r="6521" spans="1:12" x14ac:dyDescent="0.3">
      <c r="A6521" s="1" t="s">
        <v>1269</v>
      </c>
      <c r="B6521" s="1" t="s">
        <v>63</v>
      </c>
      <c r="C6521" s="2">
        <f>IFERROR(VLOOKUP(Tableau2[[#This Row],[PR]],'Taux sortant'!$I$9:$S$167,COLUMN(),0),"")</f>
        <v>13.04</v>
      </c>
      <c r="D6521" s="2">
        <f>IFERROR(VLOOKUP(Tableau2[[#This Row],[PR]],'Taux sortant'!$I$9:$S$167,COLUMN(),0),"")</f>
        <v>10.46</v>
      </c>
      <c r="E6521" s="2">
        <f>IFERROR(VLOOKUP(Tableau2[[#This Row],[PR]],'Taux sortant'!$I$9:$S$167,COLUMN(),0),"")</f>
        <v>7.52</v>
      </c>
      <c r="F6521" s="2">
        <f>IFERROR(VLOOKUP(Tableau2[[#This Row],[PR]],'Taux sortant'!$I$9:$S$167,COLUMN(),0),"")</f>
        <v>6.12</v>
      </c>
      <c r="G6521" s="2">
        <f>IFERROR(VLOOKUP(Tableau2[[#This Row],[PR]],'Taux sortant'!$I$9:$S$167,COLUMN(),0),"")</f>
        <v>5.09</v>
      </c>
      <c r="H6521" s="2">
        <f>IFERROR(VLOOKUP(Tableau2[[#This Row],[PR]],'Taux sortant'!$I$9:$S$167,COLUMN(),0),"")</f>
        <v>4.2300000000000004</v>
      </c>
      <c r="I6521" s="2">
        <f>IFERROR(VLOOKUP(Tableau2[[#This Row],[PR]],'Taux sortant'!$I$9:$S$167,COLUMN(),0),"")</f>
        <v>3.67</v>
      </c>
      <c r="J6521" s="2">
        <f>IFERROR(VLOOKUP(Tableau2[[#This Row],[PR]],'Taux sortant'!$I$9:$S$167,COLUMN(),0),"")</f>
        <v>0</v>
      </c>
      <c r="K6521" s="2">
        <f>IFERROR(VLOOKUP(Tableau2[[#This Row],[PR]],'Taux sortant'!$I$9:$S$167,COLUMN(),0),"")</f>
        <v>0</v>
      </c>
      <c r="L6521" s="2" t="str">
        <f>IFERROR(VLOOKUP(Tableau2[[#This Row],[PR]],'Taux sortant'!$I$9:$S$167,COLUMN(),0),"")</f>
        <v/>
      </c>
    </row>
    <row r="6522" spans="1:12" x14ac:dyDescent="0.3">
      <c r="A6522" s="1" t="s">
        <v>1272</v>
      </c>
      <c r="B6522" s="1" t="s">
        <v>6</v>
      </c>
      <c r="C6522" s="2">
        <f>IFERROR(VLOOKUP(Tableau2[[#This Row],[PR]],'Taux sortant'!$I$9:$S$167,COLUMN(),0),"")</f>
        <v>25.34</v>
      </c>
      <c r="D6522" s="2">
        <f>IFERROR(VLOOKUP(Tableau2[[#This Row],[PR]],'Taux sortant'!$I$9:$S$167,COLUMN(),0),"")</f>
        <v>21.62</v>
      </c>
      <c r="E6522" s="2">
        <f>IFERROR(VLOOKUP(Tableau2[[#This Row],[PR]],'Taux sortant'!$I$9:$S$167,COLUMN(),0),"")</f>
        <v>15.42</v>
      </c>
      <c r="F6522" s="2">
        <f>IFERROR(VLOOKUP(Tableau2[[#This Row],[PR]],'Taux sortant'!$I$9:$S$167,COLUMN(),0),"")</f>
        <v>12.6</v>
      </c>
      <c r="G6522" s="2">
        <f>IFERROR(VLOOKUP(Tableau2[[#This Row],[PR]],'Taux sortant'!$I$9:$S$167,COLUMN(),0),"")</f>
        <v>9.5500000000000007</v>
      </c>
      <c r="H6522" s="2">
        <f>IFERROR(VLOOKUP(Tableau2[[#This Row],[PR]],'Taux sortant'!$I$9:$S$167,COLUMN(),0),"")</f>
        <v>7.3</v>
      </c>
      <c r="I6522" s="2">
        <f>IFERROR(VLOOKUP(Tableau2[[#This Row],[PR]],'Taux sortant'!$I$9:$S$167,COLUMN(),0),"")</f>
        <v>6.61</v>
      </c>
      <c r="J6522" s="2">
        <f>IFERROR(VLOOKUP(Tableau2[[#This Row],[PR]],'Taux sortant'!$I$9:$S$167,COLUMN(),0),"")</f>
        <v>0</v>
      </c>
      <c r="K6522" s="2">
        <f>IFERROR(VLOOKUP(Tableau2[[#This Row],[PR]],'Taux sortant'!$I$9:$S$167,COLUMN(),0),"")</f>
        <v>0</v>
      </c>
      <c r="L6522" s="2" t="str">
        <f>IFERROR(VLOOKUP(Tableau2[[#This Row],[PR]],'Taux sortant'!$I$9:$S$167,COLUMN(),0),"")</f>
        <v/>
      </c>
    </row>
    <row r="6523" spans="1:12" x14ac:dyDescent="0.3">
      <c r="A6523" s="1" t="s">
        <v>1275</v>
      </c>
      <c r="B6523" s="1" t="s">
        <v>6</v>
      </c>
      <c r="C6523" s="2">
        <f>IFERROR(VLOOKUP(Tableau2[[#This Row],[PR]],'Taux sortant'!$I$9:$S$167,COLUMN(),0),"")</f>
        <v>25.34</v>
      </c>
      <c r="D6523" s="2">
        <f>IFERROR(VLOOKUP(Tableau2[[#This Row],[PR]],'Taux sortant'!$I$9:$S$167,COLUMN(),0),"")</f>
        <v>21.62</v>
      </c>
      <c r="E6523" s="2">
        <f>IFERROR(VLOOKUP(Tableau2[[#This Row],[PR]],'Taux sortant'!$I$9:$S$167,COLUMN(),0),"")</f>
        <v>15.42</v>
      </c>
      <c r="F6523" s="2">
        <f>IFERROR(VLOOKUP(Tableau2[[#This Row],[PR]],'Taux sortant'!$I$9:$S$167,COLUMN(),0),"")</f>
        <v>12.6</v>
      </c>
      <c r="G6523" s="2">
        <f>IFERROR(VLOOKUP(Tableau2[[#This Row],[PR]],'Taux sortant'!$I$9:$S$167,COLUMN(),0),"")</f>
        <v>9.5500000000000007</v>
      </c>
      <c r="H6523" s="2">
        <f>IFERROR(VLOOKUP(Tableau2[[#This Row],[PR]],'Taux sortant'!$I$9:$S$167,COLUMN(),0),"")</f>
        <v>7.3</v>
      </c>
      <c r="I6523" s="2">
        <f>IFERROR(VLOOKUP(Tableau2[[#This Row],[PR]],'Taux sortant'!$I$9:$S$167,COLUMN(),0),"")</f>
        <v>6.61</v>
      </c>
      <c r="J6523" s="2">
        <f>IFERROR(VLOOKUP(Tableau2[[#This Row],[PR]],'Taux sortant'!$I$9:$S$167,COLUMN(),0),"")</f>
        <v>0</v>
      </c>
      <c r="K6523" s="2">
        <f>IFERROR(VLOOKUP(Tableau2[[#This Row],[PR]],'Taux sortant'!$I$9:$S$167,COLUMN(),0),"")</f>
        <v>0</v>
      </c>
      <c r="L6523" s="2" t="str">
        <f>IFERROR(VLOOKUP(Tableau2[[#This Row],[PR]],'Taux sortant'!$I$9:$S$167,COLUMN(),0),"")</f>
        <v/>
      </c>
    </row>
    <row r="6524" spans="1:12" x14ac:dyDescent="0.3">
      <c r="A6524" s="1" t="s">
        <v>5735</v>
      </c>
      <c r="B6524" s="1" t="s">
        <v>5349</v>
      </c>
      <c r="C6524" s="2" t="str">
        <f>IFERROR(VLOOKUP(Tableau2[[#This Row],[PR]],'Taux sortant'!$I$9:$S$167,COLUMN(),0),"")</f>
        <v/>
      </c>
      <c r="D6524" s="2" t="str">
        <f>IFERROR(VLOOKUP(Tableau2[[#This Row],[PR]],'Taux sortant'!$I$9:$S$167,COLUMN(),0),"")</f>
        <v/>
      </c>
      <c r="E6524" s="2" t="str">
        <f>IFERROR(VLOOKUP(Tableau2[[#This Row],[PR]],'Taux sortant'!$I$9:$S$167,COLUMN(),0),"")</f>
        <v/>
      </c>
      <c r="F6524" s="2" t="str">
        <f>IFERROR(VLOOKUP(Tableau2[[#This Row],[PR]],'Taux sortant'!$I$9:$S$167,COLUMN(),0),"")</f>
        <v/>
      </c>
      <c r="G6524" s="2" t="str">
        <f>IFERROR(VLOOKUP(Tableau2[[#This Row],[PR]],'Taux sortant'!$I$9:$S$167,COLUMN(),0),"")</f>
        <v/>
      </c>
      <c r="H6524" s="2" t="str">
        <f>IFERROR(VLOOKUP(Tableau2[[#This Row],[PR]],'Taux sortant'!$I$9:$S$167,COLUMN(),0),"")</f>
        <v/>
      </c>
      <c r="I6524" s="2" t="str">
        <f>IFERROR(VLOOKUP(Tableau2[[#This Row],[PR]],'Taux sortant'!$I$9:$S$167,COLUMN(),0),"")</f>
        <v/>
      </c>
      <c r="J6524" s="2" t="str">
        <f>IFERROR(VLOOKUP(Tableau2[[#This Row],[PR]],'Taux sortant'!$I$9:$S$167,COLUMN(),0),"")</f>
        <v/>
      </c>
      <c r="K6524" s="2" t="str">
        <f>IFERROR(VLOOKUP(Tableau2[[#This Row],[PR]],'Taux sortant'!$I$9:$S$167,COLUMN(),0),"")</f>
        <v/>
      </c>
      <c r="L6524" s="2" t="str">
        <f>IFERROR(VLOOKUP(Tableau2[[#This Row],[PR]],'Taux sortant'!$I$9:$S$167,COLUMN(),0),"")</f>
        <v/>
      </c>
    </row>
    <row r="6525" spans="1:12" x14ac:dyDescent="0.3">
      <c r="A6525" s="1" t="s">
        <v>1278</v>
      </c>
      <c r="B6525" s="1" t="s">
        <v>6</v>
      </c>
      <c r="C6525" s="2">
        <f>IFERROR(VLOOKUP(Tableau2[[#This Row],[PR]],'Taux sortant'!$I$9:$S$167,COLUMN(),0),"")</f>
        <v>25.34</v>
      </c>
      <c r="D6525" s="2">
        <f>IFERROR(VLOOKUP(Tableau2[[#This Row],[PR]],'Taux sortant'!$I$9:$S$167,COLUMN(),0),"")</f>
        <v>21.62</v>
      </c>
      <c r="E6525" s="2">
        <f>IFERROR(VLOOKUP(Tableau2[[#This Row],[PR]],'Taux sortant'!$I$9:$S$167,COLUMN(),0),"")</f>
        <v>15.42</v>
      </c>
      <c r="F6525" s="2">
        <f>IFERROR(VLOOKUP(Tableau2[[#This Row],[PR]],'Taux sortant'!$I$9:$S$167,COLUMN(),0),"")</f>
        <v>12.6</v>
      </c>
      <c r="G6525" s="2">
        <f>IFERROR(VLOOKUP(Tableau2[[#This Row],[PR]],'Taux sortant'!$I$9:$S$167,COLUMN(),0),"")</f>
        <v>9.5500000000000007</v>
      </c>
      <c r="H6525" s="2">
        <f>IFERROR(VLOOKUP(Tableau2[[#This Row],[PR]],'Taux sortant'!$I$9:$S$167,COLUMN(),0),"")</f>
        <v>7.3</v>
      </c>
      <c r="I6525" s="2">
        <f>IFERROR(VLOOKUP(Tableau2[[#This Row],[PR]],'Taux sortant'!$I$9:$S$167,COLUMN(),0),"")</f>
        <v>6.61</v>
      </c>
      <c r="J6525" s="2">
        <f>IFERROR(VLOOKUP(Tableau2[[#This Row],[PR]],'Taux sortant'!$I$9:$S$167,COLUMN(),0),"")</f>
        <v>0</v>
      </c>
      <c r="K6525" s="2">
        <f>IFERROR(VLOOKUP(Tableau2[[#This Row],[PR]],'Taux sortant'!$I$9:$S$167,COLUMN(),0),"")</f>
        <v>0</v>
      </c>
      <c r="L6525" s="2" t="str">
        <f>IFERROR(VLOOKUP(Tableau2[[#This Row],[PR]],'Taux sortant'!$I$9:$S$167,COLUMN(),0),"")</f>
        <v/>
      </c>
    </row>
    <row r="6526" spans="1:12" x14ac:dyDescent="0.3">
      <c r="A6526" s="1" t="s">
        <v>3069</v>
      </c>
      <c r="B6526" s="1" t="s">
        <v>1540</v>
      </c>
      <c r="C6526" s="2">
        <f>IFERROR(VLOOKUP(Tableau2[[#This Row],[PR]],'Taux sortant'!$I$9:$S$167,COLUMN(),0),"")</f>
        <v>9.59</v>
      </c>
      <c r="D6526" s="2">
        <f>IFERROR(VLOOKUP(Tableau2[[#This Row],[PR]],'Taux sortant'!$I$9:$S$167,COLUMN(),0),"")</f>
        <v>7.53</v>
      </c>
      <c r="E6526" s="2">
        <f>IFERROR(VLOOKUP(Tableau2[[#This Row],[PR]],'Taux sortant'!$I$9:$S$167,COLUMN(),0),"")</f>
        <v>5.2</v>
      </c>
      <c r="F6526" s="2">
        <f>IFERROR(VLOOKUP(Tableau2[[#This Row],[PR]],'Taux sortant'!$I$9:$S$167,COLUMN(),0),"")</f>
        <v>4.08</v>
      </c>
      <c r="G6526" s="2">
        <f>IFERROR(VLOOKUP(Tableau2[[#This Row],[PR]],'Taux sortant'!$I$9:$S$167,COLUMN(),0),"")</f>
        <v>3.34</v>
      </c>
      <c r="H6526" s="2">
        <f>IFERROR(VLOOKUP(Tableau2[[#This Row],[PR]],'Taux sortant'!$I$9:$S$167,COLUMN(),0),"")</f>
        <v>2.88</v>
      </c>
      <c r="I6526" s="2">
        <f>IFERROR(VLOOKUP(Tableau2[[#This Row],[PR]],'Taux sortant'!$I$9:$S$167,COLUMN(),0),"")</f>
        <v>2.59</v>
      </c>
      <c r="J6526" s="2">
        <f>IFERROR(VLOOKUP(Tableau2[[#This Row],[PR]],'Taux sortant'!$I$9:$S$167,COLUMN(),0),"")</f>
        <v>0</v>
      </c>
      <c r="K6526" s="2">
        <f>IFERROR(VLOOKUP(Tableau2[[#This Row],[PR]],'Taux sortant'!$I$9:$S$167,COLUMN(),0),"")</f>
        <v>0</v>
      </c>
      <c r="L6526" s="2" t="str">
        <f>IFERROR(VLOOKUP(Tableau2[[#This Row],[PR]],'Taux sortant'!$I$9:$S$167,COLUMN(),0),"")</f>
        <v/>
      </c>
    </row>
    <row r="6527" spans="1:12" x14ac:dyDescent="0.3">
      <c r="A6527" s="1" t="s">
        <v>3070</v>
      </c>
      <c r="B6527" s="1" t="s">
        <v>46</v>
      </c>
      <c r="C6527" s="2" t="str">
        <f>IFERROR(VLOOKUP(Tableau2[[#This Row],[PR]],'Taux sortant'!$I$9:$S$167,COLUMN(),0),"")</f>
        <v/>
      </c>
      <c r="D6527" s="2" t="str">
        <f>IFERROR(VLOOKUP(Tableau2[[#This Row],[PR]],'Taux sortant'!$I$9:$S$167,COLUMN(),0),"")</f>
        <v/>
      </c>
      <c r="E6527" s="2" t="str">
        <f>IFERROR(VLOOKUP(Tableau2[[#This Row],[PR]],'Taux sortant'!$I$9:$S$167,COLUMN(),0),"")</f>
        <v/>
      </c>
      <c r="F6527" s="2" t="str">
        <f>IFERROR(VLOOKUP(Tableau2[[#This Row],[PR]],'Taux sortant'!$I$9:$S$167,COLUMN(),0),"")</f>
        <v/>
      </c>
      <c r="G6527" s="2" t="str">
        <f>IFERROR(VLOOKUP(Tableau2[[#This Row],[PR]],'Taux sortant'!$I$9:$S$167,COLUMN(),0),"")</f>
        <v/>
      </c>
      <c r="H6527" s="2" t="str">
        <f>IFERROR(VLOOKUP(Tableau2[[#This Row],[PR]],'Taux sortant'!$I$9:$S$167,COLUMN(),0),"")</f>
        <v/>
      </c>
      <c r="I6527" s="2" t="str">
        <f>IFERROR(VLOOKUP(Tableau2[[#This Row],[PR]],'Taux sortant'!$I$9:$S$167,COLUMN(),0),"")</f>
        <v/>
      </c>
      <c r="J6527" s="2" t="str">
        <f>IFERROR(VLOOKUP(Tableau2[[#This Row],[PR]],'Taux sortant'!$I$9:$S$167,COLUMN(),0),"")</f>
        <v/>
      </c>
      <c r="K6527" s="2" t="str">
        <f>IFERROR(VLOOKUP(Tableau2[[#This Row],[PR]],'Taux sortant'!$I$9:$S$167,COLUMN(),0),"")</f>
        <v/>
      </c>
      <c r="L6527" s="2" t="str">
        <f>IFERROR(VLOOKUP(Tableau2[[#This Row],[PR]],'Taux sortant'!$I$9:$S$167,COLUMN(),0),"")</f>
        <v/>
      </c>
    </row>
    <row r="6528" spans="1:12" x14ac:dyDescent="0.3">
      <c r="A6528" s="1" t="s">
        <v>4027</v>
      </c>
      <c r="B6528" s="1" t="s">
        <v>3082</v>
      </c>
      <c r="C6528" s="2">
        <f>IFERROR(VLOOKUP(Tableau2[[#This Row],[PR]],'Taux sortant'!$I$9:$S$167,COLUMN(),0),"")</f>
        <v>15.9</v>
      </c>
      <c r="D6528" s="2">
        <f>IFERROR(VLOOKUP(Tableau2[[#This Row],[PR]],'Taux sortant'!$I$9:$S$167,COLUMN(),0),"")</f>
        <v>13.36</v>
      </c>
      <c r="E6528" s="2">
        <f>IFERROR(VLOOKUP(Tableau2[[#This Row],[PR]],'Taux sortant'!$I$9:$S$167,COLUMN(),0),"")</f>
        <v>10.43</v>
      </c>
      <c r="F6528" s="2">
        <f>IFERROR(VLOOKUP(Tableau2[[#This Row],[PR]],'Taux sortant'!$I$9:$S$167,COLUMN(),0),"")</f>
        <v>8.9700000000000006</v>
      </c>
      <c r="G6528" s="2">
        <f>IFERROR(VLOOKUP(Tableau2[[#This Row],[PR]],'Taux sortant'!$I$9:$S$167,COLUMN(),0),"")</f>
        <v>7.72</v>
      </c>
      <c r="H6528" s="2">
        <f>IFERROR(VLOOKUP(Tableau2[[#This Row],[PR]],'Taux sortant'!$I$9:$S$167,COLUMN(),0),"")</f>
        <v>6.68</v>
      </c>
      <c r="I6528" s="2">
        <f>IFERROR(VLOOKUP(Tableau2[[#This Row],[PR]],'Taux sortant'!$I$9:$S$167,COLUMN(),0),"")</f>
        <v>5.85</v>
      </c>
      <c r="J6528" s="2">
        <f>IFERROR(VLOOKUP(Tableau2[[#This Row],[PR]],'Taux sortant'!$I$9:$S$167,COLUMN(),0),"")</f>
        <v>0</v>
      </c>
      <c r="K6528" s="2">
        <f>IFERROR(VLOOKUP(Tableau2[[#This Row],[PR]],'Taux sortant'!$I$9:$S$167,COLUMN(),0),"")</f>
        <v>0</v>
      </c>
      <c r="L6528" s="2" t="str">
        <f>IFERROR(VLOOKUP(Tableau2[[#This Row],[PR]],'Taux sortant'!$I$9:$S$167,COLUMN(),0),"")</f>
        <v/>
      </c>
    </row>
    <row r="6529" spans="1:12" x14ac:dyDescent="0.3">
      <c r="A6529" s="1" t="s">
        <v>1281</v>
      </c>
      <c r="B6529" s="1" t="s">
        <v>4169</v>
      </c>
      <c r="C6529" s="2">
        <f>IFERROR(VLOOKUP(Tableau2[[#This Row],[PR]],'Taux sortant'!$I$9:$S$167,COLUMN(),0),"")</f>
        <v>15.83</v>
      </c>
      <c r="D6529" s="2">
        <f>IFERROR(VLOOKUP(Tableau2[[#This Row],[PR]],'Taux sortant'!$I$9:$S$167,COLUMN(),0),"")</f>
        <v>13.3</v>
      </c>
      <c r="E6529" s="2">
        <f>IFERROR(VLOOKUP(Tableau2[[#This Row],[PR]],'Taux sortant'!$I$9:$S$167,COLUMN(),0),"")</f>
        <v>10.32</v>
      </c>
      <c r="F6529" s="2">
        <f>IFERROR(VLOOKUP(Tableau2[[#This Row],[PR]],'Taux sortant'!$I$9:$S$167,COLUMN(),0),"")</f>
        <v>8.84</v>
      </c>
      <c r="G6529" s="2">
        <f>IFERROR(VLOOKUP(Tableau2[[#This Row],[PR]],'Taux sortant'!$I$9:$S$167,COLUMN(),0),"")</f>
        <v>7.55</v>
      </c>
      <c r="H6529" s="2">
        <f>IFERROR(VLOOKUP(Tableau2[[#This Row],[PR]],'Taux sortant'!$I$9:$S$167,COLUMN(),0),"")</f>
        <v>6.43</v>
      </c>
      <c r="I6529" s="2">
        <f>IFERROR(VLOOKUP(Tableau2[[#This Row],[PR]],'Taux sortant'!$I$9:$S$167,COLUMN(),0),"")</f>
        <v>5.52</v>
      </c>
      <c r="J6529" s="2">
        <f>IFERROR(VLOOKUP(Tableau2[[#This Row],[PR]],'Taux sortant'!$I$9:$S$167,COLUMN(),0),"")</f>
        <v>0</v>
      </c>
      <c r="K6529" s="2">
        <f>IFERROR(VLOOKUP(Tableau2[[#This Row],[PR]],'Taux sortant'!$I$9:$S$167,COLUMN(),0),"")</f>
        <v>0</v>
      </c>
      <c r="L6529" s="2" t="str">
        <f>IFERROR(VLOOKUP(Tableau2[[#This Row],[PR]],'Taux sortant'!$I$9:$S$167,COLUMN(),0),"")</f>
        <v/>
      </c>
    </row>
    <row r="6530" spans="1:12" x14ac:dyDescent="0.3">
      <c r="A6530" s="1" t="s">
        <v>1281</v>
      </c>
      <c r="B6530" s="1" t="s">
        <v>5356</v>
      </c>
      <c r="C6530" s="2">
        <f>IFERROR(VLOOKUP(Tableau2[[#This Row],[PR]],'Taux sortant'!$I$9:$S$167,COLUMN(),0),"")</f>
        <v>14.1</v>
      </c>
      <c r="D6530" s="2">
        <f>IFERROR(VLOOKUP(Tableau2[[#This Row],[PR]],'Taux sortant'!$I$9:$S$167,COLUMN(),0),"")</f>
        <v>12.41</v>
      </c>
      <c r="E6530" s="2">
        <f>IFERROR(VLOOKUP(Tableau2[[#This Row],[PR]],'Taux sortant'!$I$9:$S$167,COLUMN(),0),"")</f>
        <v>9.0299999999999994</v>
      </c>
      <c r="F6530" s="2">
        <f>IFERROR(VLOOKUP(Tableau2[[#This Row],[PR]],'Taux sortant'!$I$9:$S$167,COLUMN(),0),"")</f>
        <v>7.34</v>
      </c>
      <c r="G6530" s="2">
        <f>IFERROR(VLOOKUP(Tableau2[[#This Row],[PR]],'Taux sortant'!$I$9:$S$167,COLUMN(),0),"")</f>
        <v>6.12</v>
      </c>
      <c r="H6530" s="2">
        <f>IFERROR(VLOOKUP(Tableau2[[#This Row],[PR]],'Taux sortant'!$I$9:$S$167,COLUMN(),0),"")</f>
        <v>5.37</v>
      </c>
      <c r="I6530" s="2">
        <f>IFERROR(VLOOKUP(Tableau2[[#This Row],[PR]],'Taux sortant'!$I$9:$S$167,COLUMN(),0),"")</f>
        <v>4.6500000000000004</v>
      </c>
      <c r="J6530" s="2">
        <f>IFERROR(VLOOKUP(Tableau2[[#This Row],[PR]],'Taux sortant'!$I$9:$S$167,COLUMN(),0),"")</f>
        <v>0</v>
      </c>
      <c r="K6530" s="2">
        <f>IFERROR(VLOOKUP(Tableau2[[#This Row],[PR]],'Taux sortant'!$I$9:$S$167,COLUMN(),0),"")</f>
        <v>1585.65</v>
      </c>
      <c r="L6530" s="2" t="str">
        <f>IFERROR(VLOOKUP(Tableau2[[#This Row],[PR]],'Taux sortant'!$I$9:$S$167,COLUMN(),0),"")</f>
        <v/>
      </c>
    </row>
    <row r="6531" spans="1:12" x14ac:dyDescent="0.3">
      <c r="A6531" s="1" t="s">
        <v>1281</v>
      </c>
      <c r="B6531" s="1" t="s">
        <v>102</v>
      </c>
      <c r="C6531" s="2">
        <f>IFERROR(VLOOKUP(Tableau2[[#This Row],[PR]],'Taux sortant'!$I$9:$S$167,COLUMN(),0),"")</f>
        <v>14.5</v>
      </c>
      <c r="D6531" s="2">
        <f>IFERROR(VLOOKUP(Tableau2[[#This Row],[PR]],'Taux sortant'!$I$9:$S$167,COLUMN(),0),"")</f>
        <v>11.83</v>
      </c>
      <c r="E6531" s="2">
        <f>IFERROR(VLOOKUP(Tableau2[[#This Row],[PR]],'Taux sortant'!$I$9:$S$167,COLUMN(),0),"")</f>
        <v>8.74</v>
      </c>
      <c r="F6531" s="2">
        <f>IFERROR(VLOOKUP(Tableau2[[#This Row],[PR]],'Taux sortant'!$I$9:$S$167,COLUMN(),0),"")</f>
        <v>7.26</v>
      </c>
      <c r="G6531" s="2">
        <f>IFERROR(VLOOKUP(Tableau2[[#This Row],[PR]],'Taux sortant'!$I$9:$S$167,COLUMN(),0),"")</f>
        <v>6.21</v>
      </c>
      <c r="H6531" s="2">
        <f>IFERROR(VLOOKUP(Tableau2[[#This Row],[PR]],'Taux sortant'!$I$9:$S$167,COLUMN(),0),"")</f>
        <v>5.33</v>
      </c>
      <c r="I6531" s="2">
        <f>IFERROR(VLOOKUP(Tableau2[[#This Row],[PR]],'Taux sortant'!$I$9:$S$167,COLUMN(),0),"")</f>
        <v>4.8</v>
      </c>
      <c r="J6531" s="2">
        <f>IFERROR(VLOOKUP(Tableau2[[#This Row],[PR]],'Taux sortant'!$I$9:$S$167,COLUMN(),0),"")</f>
        <v>0</v>
      </c>
      <c r="K6531" s="2">
        <f>IFERROR(VLOOKUP(Tableau2[[#This Row],[PR]],'Taux sortant'!$I$9:$S$167,COLUMN(),0),"")</f>
        <v>0</v>
      </c>
      <c r="L6531" s="2" t="str">
        <f>IFERROR(VLOOKUP(Tableau2[[#This Row],[PR]],'Taux sortant'!$I$9:$S$167,COLUMN(),0),"")</f>
        <v/>
      </c>
    </row>
    <row r="6532" spans="1:12" x14ac:dyDescent="0.3">
      <c r="A6532" s="1" t="s">
        <v>5738</v>
      </c>
      <c r="B6532" s="1" t="s">
        <v>5356</v>
      </c>
      <c r="C6532" s="2">
        <f>IFERROR(VLOOKUP(Tableau2[[#This Row],[PR]],'Taux sortant'!$I$9:$S$167,COLUMN(),0),"")</f>
        <v>14.1</v>
      </c>
      <c r="D6532" s="2">
        <f>IFERROR(VLOOKUP(Tableau2[[#This Row],[PR]],'Taux sortant'!$I$9:$S$167,COLUMN(),0),"")</f>
        <v>12.41</v>
      </c>
      <c r="E6532" s="2">
        <f>IFERROR(VLOOKUP(Tableau2[[#This Row],[PR]],'Taux sortant'!$I$9:$S$167,COLUMN(),0),"")</f>
        <v>9.0299999999999994</v>
      </c>
      <c r="F6532" s="2">
        <f>IFERROR(VLOOKUP(Tableau2[[#This Row],[PR]],'Taux sortant'!$I$9:$S$167,COLUMN(),0),"")</f>
        <v>7.34</v>
      </c>
      <c r="G6532" s="2">
        <f>IFERROR(VLOOKUP(Tableau2[[#This Row],[PR]],'Taux sortant'!$I$9:$S$167,COLUMN(),0),"")</f>
        <v>6.12</v>
      </c>
      <c r="H6532" s="2">
        <f>IFERROR(VLOOKUP(Tableau2[[#This Row],[PR]],'Taux sortant'!$I$9:$S$167,COLUMN(),0),"")</f>
        <v>5.37</v>
      </c>
      <c r="I6532" s="2">
        <f>IFERROR(VLOOKUP(Tableau2[[#This Row],[PR]],'Taux sortant'!$I$9:$S$167,COLUMN(),0),"")</f>
        <v>4.6500000000000004</v>
      </c>
      <c r="J6532" s="2">
        <f>IFERROR(VLOOKUP(Tableau2[[#This Row],[PR]],'Taux sortant'!$I$9:$S$167,COLUMN(),0),"")</f>
        <v>0</v>
      </c>
      <c r="K6532" s="2">
        <f>IFERROR(VLOOKUP(Tableau2[[#This Row],[PR]],'Taux sortant'!$I$9:$S$167,COLUMN(),0),"")</f>
        <v>1585.65</v>
      </c>
      <c r="L6532" s="2" t="str">
        <f>IFERROR(VLOOKUP(Tableau2[[#This Row],[PR]],'Taux sortant'!$I$9:$S$167,COLUMN(),0),"")</f>
        <v/>
      </c>
    </row>
    <row r="6533" spans="1:12" x14ac:dyDescent="0.3">
      <c r="A6533" s="1" t="s">
        <v>5740</v>
      </c>
      <c r="B6533" s="1" t="s">
        <v>5351</v>
      </c>
      <c r="C6533" s="2">
        <f>IFERROR(VLOOKUP(Tableau2[[#This Row],[PR]],'Taux sortant'!$I$9:$S$167,COLUMN(),0),"")</f>
        <v>16.170000000000002</v>
      </c>
      <c r="D6533" s="2">
        <f>IFERROR(VLOOKUP(Tableau2[[#This Row],[PR]],'Taux sortant'!$I$9:$S$167,COLUMN(),0),"")</f>
        <v>13.54</v>
      </c>
      <c r="E6533" s="2">
        <f>IFERROR(VLOOKUP(Tableau2[[#This Row],[PR]],'Taux sortant'!$I$9:$S$167,COLUMN(),0),"")</f>
        <v>10.49</v>
      </c>
      <c r="F6533" s="2">
        <f>IFERROR(VLOOKUP(Tableau2[[#This Row],[PR]],'Taux sortant'!$I$9:$S$167,COLUMN(),0),"")</f>
        <v>8.9700000000000006</v>
      </c>
      <c r="G6533" s="2">
        <f>IFERROR(VLOOKUP(Tableau2[[#This Row],[PR]],'Taux sortant'!$I$9:$S$167,COLUMN(),0),"")</f>
        <v>7.62</v>
      </c>
      <c r="H6533" s="2">
        <f>IFERROR(VLOOKUP(Tableau2[[#This Row],[PR]],'Taux sortant'!$I$9:$S$167,COLUMN(),0),"")</f>
        <v>6.52</v>
      </c>
      <c r="I6533" s="2">
        <f>IFERROR(VLOOKUP(Tableau2[[#This Row],[PR]],'Taux sortant'!$I$9:$S$167,COLUMN(),0),"")</f>
        <v>5.64</v>
      </c>
      <c r="J6533" s="2">
        <f>IFERROR(VLOOKUP(Tableau2[[#This Row],[PR]],'Taux sortant'!$I$9:$S$167,COLUMN(),0),"")</f>
        <v>0</v>
      </c>
      <c r="K6533" s="2">
        <f>IFERROR(VLOOKUP(Tableau2[[#This Row],[PR]],'Taux sortant'!$I$9:$S$167,COLUMN(),0),"")</f>
        <v>0</v>
      </c>
      <c r="L6533" s="2" t="str">
        <f>IFERROR(VLOOKUP(Tableau2[[#This Row],[PR]],'Taux sortant'!$I$9:$S$167,COLUMN(),0),"")</f>
        <v/>
      </c>
    </row>
    <row r="6534" spans="1:12" x14ac:dyDescent="0.3">
      <c r="A6534" s="1" t="s">
        <v>5742</v>
      </c>
      <c r="B6534" s="1" t="s">
        <v>5349</v>
      </c>
      <c r="C6534" s="2" t="str">
        <f>IFERROR(VLOOKUP(Tableau2[[#This Row],[PR]],'Taux sortant'!$I$9:$S$167,COLUMN(),0),"")</f>
        <v/>
      </c>
      <c r="D6534" s="2" t="str">
        <f>IFERROR(VLOOKUP(Tableau2[[#This Row],[PR]],'Taux sortant'!$I$9:$S$167,COLUMN(),0),"")</f>
        <v/>
      </c>
      <c r="E6534" s="2" t="str">
        <f>IFERROR(VLOOKUP(Tableau2[[#This Row],[PR]],'Taux sortant'!$I$9:$S$167,COLUMN(),0),"")</f>
        <v/>
      </c>
      <c r="F6534" s="2" t="str">
        <f>IFERROR(VLOOKUP(Tableau2[[#This Row],[PR]],'Taux sortant'!$I$9:$S$167,COLUMN(),0),"")</f>
        <v/>
      </c>
      <c r="G6534" s="2" t="str">
        <f>IFERROR(VLOOKUP(Tableau2[[#This Row],[PR]],'Taux sortant'!$I$9:$S$167,COLUMN(),0),"")</f>
        <v/>
      </c>
      <c r="H6534" s="2" t="str">
        <f>IFERROR(VLOOKUP(Tableau2[[#This Row],[PR]],'Taux sortant'!$I$9:$S$167,COLUMN(),0),"")</f>
        <v/>
      </c>
      <c r="I6534" s="2" t="str">
        <f>IFERROR(VLOOKUP(Tableau2[[#This Row],[PR]],'Taux sortant'!$I$9:$S$167,COLUMN(),0),"")</f>
        <v/>
      </c>
      <c r="J6534" s="2" t="str">
        <f>IFERROR(VLOOKUP(Tableau2[[#This Row],[PR]],'Taux sortant'!$I$9:$S$167,COLUMN(),0),"")</f>
        <v/>
      </c>
      <c r="K6534" s="2" t="str">
        <f>IFERROR(VLOOKUP(Tableau2[[#This Row],[PR]],'Taux sortant'!$I$9:$S$167,COLUMN(),0),"")</f>
        <v/>
      </c>
      <c r="L6534" s="2" t="str">
        <f>IFERROR(VLOOKUP(Tableau2[[#This Row],[PR]],'Taux sortant'!$I$9:$S$167,COLUMN(),0),"")</f>
        <v/>
      </c>
    </row>
    <row r="6535" spans="1:12" x14ac:dyDescent="0.3">
      <c r="A6535" s="1" t="s">
        <v>5744</v>
      </c>
      <c r="B6535" s="1" t="s">
        <v>5362</v>
      </c>
      <c r="C6535" s="2" t="str">
        <f>IFERROR(VLOOKUP(Tableau2[[#This Row],[PR]],'Taux sortant'!$I$9:$S$167,COLUMN(),0),"")</f>
        <v/>
      </c>
      <c r="D6535" s="2" t="str">
        <f>IFERROR(VLOOKUP(Tableau2[[#This Row],[PR]],'Taux sortant'!$I$9:$S$167,COLUMN(),0),"")</f>
        <v/>
      </c>
      <c r="E6535" s="2" t="str">
        <f>IFERROR(VLOOKUP(Tableau2[[#This Row],[PR]],'Taux sortant'!$I$9:$S$167,COLUMN(),0),"")</f>
        <v/>
      </c>
      <c r="F6535" s="2" t="str">
        <f>IFERROR(VLOOKUP(Tableau2[[#This Row],[PR]],'Taux sortant'!$I$9:$S$167,COLUMN(),0),"")</f>
        <v/>
      </c>
      <c r="G6535" s="2" t="str">
        <f>IFERROR(VLOOKUP(Tableau2[[#This Row],[PR]],'Taux sortant'!$I$9:$S$167,COLUMN(),0),"")</f>
        <v/>
      </c>
      <c r="H6535" s="2" t="str">
        <f>IFERROR(VLOOKUP(Tableau2[[#This Row],[PR]],'Taux sortant'!$I$9:$S$167,COLUMN(),0),"")</f>
        <v/>
      </c>
      <c r="I6535" s="2" t="str">
        <f>IFERROR(VLOOKUP(Tableau2[[#This Row],[PR]],'Taux sortant'!$I$9:$S$167,COLUMN(),0),"")</f>
        <v/>
      </c>
      <c r="J6535" s="2" t="str">
        <f>IFERROR(VLOOKUP(Tableau2[[#This Row],[PR]],'Taux sortant'!$I$9:$S$167,COLUMN(),0),"")</f>
        <v/>
      </c>
      <c r="K6535" s="2" t="str">
        <f>IFERROR(VLOOKUP(Tableau2[[#This Row],[PR]],'Taux sortant'!$I$9:$S$167,COLUMN(),0),"")</f>
        <v/>
      </c>
      <c r="L6535" s="2" t="str">
        <f>IFERROR(VLOOKUP(Tableau2[[#This Row],[PR]],'Taux sortant'!$I$9:$S$167,COLUMN(),0),"")</f>
        <v/>
      </c>
    </row>
    <row r="6536" spans="1:12" x14ac:dyDescent="0.3">
      <c r="A6536" s="1" t="s">
        <v>1284</v>
      </c>
      <c r="B6536" s="1" t="s">
        <v>15</v>
      </c>
      <c r="C6536" s="2">
        <f>IFERROR(VLOOKUP(Tableau2[[#This Row],[PR]],'Taux sortant'!$I$9:$S$167,COLUMN(),0),"")</f>
        <v>12.05</v>
      </c>
      <c r="D6536" s="2">
        <f>IFERROR(VLOOKUP(Tableau2[[#This Row],[PR]],'Taux sortant'!$I$9:$S$167,COLUMN(),0),"")</f>
        <v>9.57</v>
      </c>
      <c r="E6536" s="2">
        <f>IFERROR(VLOOKUP(Tableau2[[#This Row],[PR]],'Taux sortant'!$I$9:$S$167,COLUMN(),0),"")</f>
        <v>6.79</v>
      </c>
      <c r="F6536" s="2">
        <f>IFERROR(VLOOKUP(Tableau2[[#This Row],[PR]],'Taux sortant'!$I$9:$S$167,COLUMN(),0),"")</f>
        <v>5.47</v>
      </c>
      <c r="G6536" s="2">
        <f>IFERROR(VLOOKUP(Tableau2[[#This Row],[PR]],'Taux sortant'!$I$9:$S$167,COLUMN(),0),"")</f>
        <v>4.49</v>
      </c>
      <c r="H6536" s="2">
        <f>IFERROR(VLOOKUP(Tableau2[[#This Row],[PR]],'Taux sortant'!$I$9:$S$167,COLUMN(),0),"")</f>
        <v>3.66</v>
      </c>
      <c r="I6536" s="2">
        <f>IFERROR(VLOOKUP(Tableau2[[#This Row],[PR]],'Taux sortant'!$I$9:$S$167,COLUMN(),0),"")</f>
        <v>3.12</v>
      </c>
      <c r="J6536" s="2">
        <f>IFERROR(VLOOKUP(Tableau2[[#This Row],[PR]],'Taux sortant'!$I$9:$S$167,COLUMN(),0),"")</f>
        <v>0</v>
      </c>
      <c r="K6536" s="2">
        <f>IFERROR(VLOOKUP(Tableau2[[#This Row],[PR]],'Taux sortant'!$I$9:$S$167,COLUMN(),0),"")</f>
        <v>0</v>
      </c>
      <c r="L6536" s="2" t="str">
        <f>IFERROR(VLOOKUP(Tableau2[[#This Row],[PR]],'Taux sortant'!$I$9:$S$167,COLUMN(),0),"")</f>
        <v/>
      </c>
    </row>
    <row r="6537" spans="1:12" x14ac:dyDescent="0.3">
      <c r="A6537" s="1" t="s">
        <v>4030</v>
      </c>
      <c r="B6537" s="1" t="s">
        <v>3095</v>
      </c>
      <c r="C6537" s="2">
        <f>IFERROR(VLOOKUP(Tableau2[[#This Row],[PR]],'Taux sortant'!$I$9:$S$167,COLUMN(),0),"")</f>
        <v>15.5</v>
      </c>
      <c r="D6537" s="2">
        <f>IFERROR(VLOOKUP(Tableau2[[#This Row],[PR]],'Taux sortant'!$I$9:$S$167,COLUMN(),0),"")</f>
        <v>12.99</v>
      </c>
      <c r="E6537" s="2">
        <f>IFERROR(VLOOKUP(Tableau2[[#This Row],[PR]],'Taux sortant'!$I$9:$S$167,COLUMN(),0),"")</f>
        <v>10.07</v>
      </c>
      <c r="F6537" s="2">
        <f>IFERROR(VLOOKUP(Tableau2[[#This Row],[PR]],'Taux sortant'!$I$9:$S$167,COLUMN(),0),"")</f>
        <v>8.6</v>
      </c>
      <c r="G6537" s="2">
        <f>IFERROR(VLOOKUP(Tableau2[[#This Row],[PR]],'Taux sortant'!$I$9:$S$167,COLUMN(),0),"")</f>
        <v>7.36</v>
      </c>
      <c r="H6537" s="2">
        <f>IFERROR(VLOOKUP(Tableau2[[#This Row],[PR]],'Taux sortant'!$I$9:$S$167,COLUMN(),0),"")</f>
        <v>6.34</v>
      </c>
      <c r="I6537" s="2">
        <f>IFERROR(VLOOKUP(Tableau2[[#This Row],[PR]],'Taux sortant'!$I$9:$S$167,COLUMN(),0),"")</f>
        <v>5.51</v>
      </c>
      <c r="J6537" s="2">
        <f>IFERROR(VLOOKUP(Tableau2[[#This Row],[PR]],'Taux sortant'!$I$9:$S$167,COLUMN(),0),"")</f>
        <v>0</v>
      </c>
      <c r="K6537" s="2">
        <f>IFERROR(VLOOKUP(Tableau2[[#This Row],[PR]],'Taux sortant'!$I$9:$S$167,COLUMN(),0),"")</f>
        <v>0</v>
      </c>
      <c r="L6537" s="2" t="str">
        <f>IFERROR(VLOOKUP(Tableau2[[#This Row],[PR]],'Taux sortant'!$I$9:$S$167,COLUMN(),0),"")</f>
        <v/>
      </c>
    </row>
    <row r="6538" spans="1:12" x14ac:dyDescent="0.3">
      <c r="A6538" s="1" t="s">
        <v>4033</v>
      </c>
      <c r="B6538" s="1" t="s">
        <v>3082</v>
      </c>
      <c r="C6538" s="2">
        <f>IFERROR(VLOOKUP(Tableau2[[#This Row],[PR]],'Taux sortant'!$I$9:$S$167,COLUMN(),0),"")</f>
        <v>15.9</v>
      </c>
      <c r="D6538" s="2">
        <f>IFERROR(VLOOKUP(Tableau2[[#This Row],[PR]],'Taux sortant'!$I$9:$S$167,COLUMN(),0),"")</f>
        <v>13.36</v>
      </c>
      <c r="E6538" s="2">
        <f>IFERROR(VLOOKUP(Tableau2[[#This Row],[PR]],'Taux sortant'!$I$9:$S$167,COLUMN(),0),"")</f>
        <v>10.43</v>
      </c>
      <c r="F6538" s="2">
        <f>IFERROR(VLOOKUP(Tableau2[[#This Row],[PR]],'Taux sortant'!$I$9:$S$167,COLUMN(),0),"")</f>
        <v>8.9700000000000006</v>
      </c>
      <c r="G6538" s="2">
        <f>IFERROR(VLOOKUP(Tableau2[[#This Row],[PR]],'Taux sortant'!$I$9:$S$167,COLUMN(),0),"")</f>
        <v>7.72</v>
      </c>
      <c r="H6538" s="2">
        <f>IFERROR(VLOOKUP(Tableau2[[#This Row],[PR]],'Taux sortant'!$I$9:$S$167,COLUMN(),0),"")</f>
        <v>6.68</v>
      </c>
      <c r="I6538" s="2">
        <f>IFERROR(VLOOKUP(Tableau2[[#This Row],[PR]],'Taux sortant'!$I$9:$S$167,COLUMN(),0),"")</f>
        <v>5.85</v>
      </c>
      <c r="J6538" s="2">
        <f>IFERROR(VLOOKUP(Tableau2[[#This Row],[PR]],'Taux sortant'!$I$9:$S$167,COLUMN(),0),"")</f>
        <v>0</v>
      </c>
      <c r="K6538" s="2">
        <f>IFERROR(VLOOKUP(Tableau2[[#This Row],[PR]],'Taux sortant'!$I$9:$S$167,COLUMN(),0),"")</f>
        <v>0</v>
      </c>
      <c r="L6538" s="2" t="str">
        <f>IFERROR(VLOOKUP(Tableau2[[#This Row],[PR]],'Taux sortant'!$I$9:$S$167,COLUMN(),0),"")</f>
        <v/>
      </c>
    </row>
    <row r="6539" spans="1:12" x14ac:dyDescent="0.3">
      <c r="A6539" s="1" t="s">
        <v>4036</v>
      </c>
      <c r="B6539" s="1" t="s">
        <v>3076</v>
      </c>
      <c r="C6539" s="2">
        <f>IFERROR(VLOOKUP(Tableau2[[#This Row],[PR]],'Taux sortant'!$I$9:$S$167,COLUMN(),0),"")</f>
        <v>14.68</v>
      </c>
      <c r="D6539" s="2">
        <f>IFERROR(VLOOKUP(Tableau2[[#This Row],[PR]],'Taux sortant'!$I$9:$S$167,COLUMN(),0),"")</f>
        <v>12.17</v>
      </c>
      <c r="E6539" s="2">
        <f>IFERROR(VLOOKUP(Tableau2[[#This Row],[PR]],'Taux sortant'!$I$9:$S$167,COLUMN(),0),"")</f>
        <v>9.26</v>
      </c>
      <c r="F6539" s="2">
        <f>IFERROR(VLOOKUP(Tableau2[[#This Row],[PR]],'Taux sortant'!$I$9:$S$167,COLUMN(),0),"")</f>
        <v>7.85</v>
      </c>
      <c r="G6539" s="2">
        <f>IFERROR(VLOOKUP(Tableau2[[#This Row],[PR]],'Taux sortant'!$I$9:$S$167,COLUMN(),0),"")</f>
        <v>6.68</v>
      </c>
      <c r="H6539" s="2">
        <f>IFERROR(VLOOKUP(Tableau2[[#This Row],[PR]],'Taux sortant'!$I$9:$S$167,COLUMN(),0),"")</f>
        <v>5.72</v>
      </c>
      <c r="I6539" s="2">
        <f>IFERROR(VLOOKUP(Tableau2[[#This Row],[PR]],'Taux sortant'!$I$9:$S$167,COLUMN(),0),"")</f>
        <v>4.96</v>
      </c>
      <c r="J6539" s="2">
        <f>IFERROR(VLOOKUP(Tableau2[[#This Row],[PR]],'Taux sortant'!$I$9:$S$167,COLUMN(),0),"")</f>
        <v>0</v>
      </c>
      <c r="K6539" s="2">
        <f>IFERROR(VLOOKUP(Tableau2[[#This Row],[PR]],'Taux sortant'!$I$9:$S$167,COLUMN(),0),"")</f>
        <v>0</v>
      </c>
      <c r="L6539" s="2" t="str">
        <f>IFERROR(VLOOKUP(Tableau2[[#This Row],[PR]],'Taux sortant'!$I$9:$S$167,COLUMN(),0),"")</f>
        <v/>
      </c>
    </row>
    <row r="6540" spans="1:12" x14ac:dyDescent="0.3">
      <c r="A6540" s="1" t="s">
        <v>5196</v>
      </c>
      <c r="B6540" s="1" t="s">
        <v>4174</v>
      </c>
      <c r="C6540" s="2">
        <f>IFERROR(VLOOKUP(Tableau2[[#This Row],[PR]],'Taux sortant'!$I$9:$S$167,COLUMN(),0),"")</f>
        <v>18.22</v>
      </c>
      <c r="D6540" s="2">
        <f>IFERROR(VLOOKUP(Tableau2[[#This Row],[PR]],'Taux sortant'!$I$9:$S$167,COLUMN(),0),"")</f>
        <v>15.54</v>
      </c>
      <c r="E6540" s="2">
        <f>IFERROR(VLOOKUP(Tableau2[[#This Row],[PR]],'Taux sortant'!$I$9:$S$167,COLUMN(),0),"")</f>
        <v>12.42</v>
      </c>
      <c r="F6540" s="2">
        <f>IFERROR(VLOOKUP(Tableau2[[#This Row],[PR]],'Taux sortant'!$I$9:$S$167,COLUMN(),0),"")</f>
        <v>10.85</v>
      </c>
      <c r="G6540" s="2">
        <f>IFERROR(VLOOKUP(Tableau2[[#This Row],[PR]],'Taux sortant'!$I$9:$S$167,COLUMN(),0),"")</f>
        <v>9.4499999999999993</v>
      </c>
      <c r="H6540" s="2">
        <f>IFERROR(VLOOKUP(Tableau2[[#This Row],[PR]],'Taux sortant'!$I$9:$S$167,COLUMN(),0),"")</f>
        <v>8.27</v>
      </c>
      <c r="I6540" s="2">
        <f>IFERROR(VLOOKUP(Tableau2[[#This Row],[PR]],'Taux sortant'!$I$9:$S$167,COLUMN(),0),"")</f>
        <v>7.27</v>
      </c>
      <c r="J6540" s="2">
        <f>IFERROR(VLOOKUP(Tableau2[[#This Row],[PR]],'Taux sortant'!$I$9:$S$167,COLUMN(),0),"")</f>
        <v>0</v>
      </c>
      <c r="K6540" s="2">
        <f>IFERROR(VLOOKUP(Tableau2[[#This Row],[PR]],'Taux sortant'!$I$9:$S$167,COLUMN(),0),"")</f>
        <v>0</v>
      </c>
      <c r="L6540" s="2" t="str">
        <f>IFERROR(VLOOKUP(Tableau2[[#This Row],[PR]],'Taux sortant'!$I$9:$S$167,COLUMN(),0),"")</f>
        <v/>
      </c>
    </row>
    <row r="6541" spans="1:12" x14ac:dyDescent="0.3">
      <c r="A6541" s="1" t="s">
        <v>4039</v>
      </c>
      <c r="B6541" s="1" t="s">
        <v>17</v>
      </c>
      <c r="C6541" s="2">
        <f>IFERROR(VLOOKUP(Tableau2[[#This Row],[PR]],'Taux sortant'!$I$9:$S$167,COLUMN(),0),"")</f>
        <v>15.12</v>
      </c>
      <c r="D6541" s="2">
        <f>IFERROR(VLOOKUP(Tableau2[[#This Row],[PR]],'Taux sortant'!$I$9:$S$167,COLUMN(),0),"")</f>
        <v>12.61</v>
      </c>
      <c r="E6541" s="2">
        <f>IFERROR(VLOOKUP(Tableau2[[#This Row],[PR]],'Taux sortant'!$I$9:$S$167,COLUMN(),0),"")</f>
        <v>9.7200000000000006</v>
      </c>
      <c r="F6541" s="2">
        <f>IFERROR(VLOOKUP(Tableau2[[#This Row],[PR]],'Taux sortant'!$I$9:$S$167,COLUMN(),0),"")</f>
        <v>8.27</v>
      </c>
      <c r="G6541" s="2">
        <f>IFERROR(VLOOKUP(Tableau2[[#This Row],[PR]],'Taux sortant'!$I$9:$S$167,COLUMN(),0),"")</f>
        <v>7.1</v>
      </c>
      <c r="H6541" s="2">
        <f>IFERROR(VLOOKUP(Tableau2[[#This Row],[PR]],'Taux sortant'!$I$9:$S$167,COLUMN(),0),"")</f>
        <v>6.12</v>
      </c>
      <c r="I6541" s="2">
        <f>IFERROR(VLOOKUP(Tableau2[[#This Row],[PR]],'Taux sortant'!$I$9:$S$167,COLUMN(),0),"")</f>
        <v>5.33</v>
      </c>
      <c r="J6541" s="2">
        <f>IFERROR(VLOOKUP(Tableau2[[#This Row],[PR]],'Taux sortant'!$I$9:$S$167,COLUMN(),0),"")</f>
        <v>0</v>
      </c>
      <c r="K6541" s="2">
        <f>IFERROR(VLOOKUP(Tableau2[[#This Row],[PR]],'Taux sortant'!$I$9:$S$167,COLUMN(),0),"")</f>
        <v>0</v>
      </c>
      <c r="L6541" s="2" t="str">
        <f>IFERROR(VLOOKUP(Tableau2[[#This Row],[PR]],'Taux sortant'!$I$9:$S$167,COLUMN(),0),"")</f>
        <v/>
      </c>
    </row>
    <row r="6542" spans="1:12" x14ac:dyDescent="0.3">
      <c r="A6542" s="1" t="s">
        <v>4041</v>
      </c>
      <c r="B6542" s="1" t="s">
        <v>3093</v>
      </c>
      <c r="C6542" s="2">
        <f>IFERROR(VLOOKUP(Tableau2[[#This Row],[PR]],'Taux sortant'!$I$9:$S$167,COLUMN(),0),"")</f>
        <v>15.12</v>
      </c>
      <c r="D6542" s="2">
        <f>IFERROR(VLOOKUP(Tableau2[[#This Row],[PR]],'Taux sortant'!$I$9:$S$167,COLUMN(),0),"")</f>
        <v>12.61</v>
      </c>
      <c r="E6542" s="2">
        <f>IFERROR(VLOOKUP(Tableau2[[#This Row],[PR]],'Taux sortant'!$I$9:$S$167,COLUMN(),0),"")</f>
        <v>9.7200000000000006</v>
      </c>
      <c r="F6542" s="2">
        <f>IFERROR(VLOOKUP(Tableau2[[#This Row],[PR]],'Taux sortant'!$I$9:$S$167,COLUMN(),0),"")</f>
        <v>8.27</v>
      </c>
      <c r="G6542" s="2">
        <f>IFERROR(VLOOKUP(Tableau2[[#This Row],[PR]],'Taux sortant'!$I$9:$S$167,COLUMN(),0),"")</f>
        <v>7.1</v>
      </c>
      <c r="H6542" s="2">
        <f>IFERROR(VLOOKUP(Tableau2[[#This Row],[PR]],'Taux sortant'!$I$9:$S$167,COLUMN(),0),"")</f>
        <v>6.12</v>
      </c>
      <c r="I6542" s="2">
        <f>IFERROR(VLOOKUP(Tableau2[[#This Row],[PR]],'Taux sortant'!$I$9:$S$167,COLUMN(),0),"")</f>
        <v>5.33</v>
      </c>
      <c r="J6542" s="2">
        <f>IFERROR(VLOOKUP(Tableau2[[#This Row],[PR]],'Taux sortant'!$I$9:$S$167,COLUMN(),0),"")</f>
        <v>0</v>
      </c>
      <c r="K6542" s="2">
        <f>IFERROR(VLOOKUP(Tableau2[[#This Row],[PR]],'Taux sortant'!$I$9:$S$167,COLUMN(),0),"")</f>
        <v>0</v>
      </c>
      <c r="L6542" s="2" t="str">
        <f>IFERROR(VLOOKUP(Tableau2[[#This Row],[PR]],'Taux sortant'!$I$9:$S$167,COLUMN(),0),"")</f>
        <v/>
      </c>
    </row>
    <row r="6543" spans="1:12" x14ac:dyDescent="0.3">
      <c r="A6543" s="1" t="s">
        <v>1287</v>
      </c>
      <c r="B6543" s="1" t="s">
        <v>81</v>
      </c>
      <c r="C6543" s="2">
        <f>IFERROR(VLOOKUP(Tableau2[[#This Row],[PR]],'Taux sortant'!$I$9:$S$167,COLUMN(),0),"")</f>
        <v>21.64</v>
      </c>
      <c r="D6543" s="2">
        <f>IFERROR(VLOOKUP(Tableau2[[#This Row],[PR]],'Taux sortant'!$I$9:$S$167,COLUMN(),0),"")</f>
        <v>17.309999999999999</v>
      </c>
      <c r="E6543" s="2">
        <f>IFERROR(VLOOKUP(Tableau2[[#This Row],[PR]],'Taux sortant'!$I$9:$S$167,COLUMN(),0),"")</f>
        <v>12.45</v>
      </c>
      <c r="F6543" s="2">
        <f>IFERROR(VLOOKUP(Tableau2[[#This Row],[PR]],'Taux sortant'!$I$9:$S$167,COLUMN(),0),"")</f>
        <v>10.1</v>
      </c>
      <c r="G6543" s="2">
        <f>IFERROR(VLOOKUP(Tableau2[[#This Row],[PR]],'Taux sortant'!$I$9:$S$167,COLUMN(),0),"")</f>
        <v>8.23</v>
      </c>
      <c r="H6543" s="2">
        <f>IFERROR(VLOOKUP(Tableau2[[#This Row],[PR]],'Taux sortant'!$I$9:$S$167,COLUMN(),0),"")</f>
        <v>5.96</v>
      </c>
      <c r="I6543" s="2">
        <f>IFERROR(VLOOKUP(Tableau2[[#This Row],[PR]],'Taux sortant'!$I$9:$S$167,COLUMN(),0),"")</f>
        <v>5.44</v>
      </c>
      <c r="J6543" s="2">
        <f>IFERROR(VLOOKUP(Tableau2[[#This Row],[PR]],'Taux sortant'!$I$9:$S$167,COLUMN(),0),"")</f>
        <v>0</v>
      </c>
      <c r="K6543" s="2">
        <f>IFERROR(VLOOKUP(Tableau2[[#This Row],[PR]],'Taux sortant'!$I$9:$S$167,COLUMN(),0),"")</f>
        <v>0</v>
      </c>
      <c r="L6543" s="2" t="str">
        <f>IFERROR(VLOOKUP(Tableau2[[#This Row],[PR]],'Taux sortant'!$I$9:$S$167,COLUMN(),0),"")</f>
        <v/>
      </c>
    </row>
    <row r="6544" spans="1:12" x14ac:dyDescent="0.3">
      <c r="A6544" s="1" t="s">
        <v>5198</v>
      </c>
      <c r="B6544" s="1" t="s">
        <v>4134</v>
      </c>
      <c r="C6544" s="2">
        <f>IFERROR(VLOOKUP(Tableau2[[#This Row],[PR]],'Taux sortant'!$I$9:$S$167,COLUMN(),0),"")</f>
        <v>18.260000000000002</v>
      </c>
      <c r="D6544" s="2">
        <f>IFERROR(VLOOKUP(Tableau2[[#This Row],[PR]],'Taux sortant'!$I$9:$S$167,COLUMN(),0),"")</f>
        <v>15.47</v>
      </c>
      <c r="E6544" s="2">
        <f>IFERROR(VLOOKUP(Tableau2[[#This Row],[PR]],'Taux sortant'!$I$9:$S$167,COLUMN(),0),"")</f>
        <v>12.23</v>
      </c>
      <c r="F6544" s="2">
        <f>IFERROR(VLOOKUP(Tableau2[[#This Row],[PR]],'Taux sortant'!$I$9:$S$167,COLUMN(),0),"")</f>
        <v>10.64</v>
      </c>
      <c r="G6544" s="2">
        <f>IFERROR(VLOOKUP(Tableau2[[#This Row],[PR]],'Taux sortant'!$I$9:$S$167,COLUMN(),0),"")</f>
        <v>9.09</v>
      </c>
      <c r="H6544" s="2">
        <f>IFERROR(VLOOKUP(Tableau2[[#This Row],[PR]],'Taux sortant'!$I$9:$S$167,COLUMN(),0),"")</f>
        <v>7.69</v>
      </c>
      <c r="I6544" s="2">
        <f>IFERROR(VLOOKUP(Tableau2[[#This Row],[PR]],'Taux sortant'!$I$9:$S$167,COLUMN(),0),"")</f>
        <v>6.52</v>
      </c>
      <c r="J6544" s="2">
        <f>IFERROR(VLOOKUP(Tableau2[[#This Row],[PR]],'Taux sortant'!$I$9:$S$167,COLUMN(),0),"")</f>
        <v>0</v>
      </c>
      <c r="K6544" s="2">
        <f>IFERROR(VLOOKUP(Tableau2[[#This Row],[PR]],'Taux sortant'!$I$9:$S$167,COLUMN(),0),"")</f>
        <v>0</v>
      </c>
      <c r="L6544" s="2" t="str">
        <f>IFERROR(VLOOKUP(Tableau2[[#This Row],[PR]],'Taux sortant'!$I$9:$S$167,COLUMN(),0),"")</f>
        <v/>
      </c>
    </row>
    <row r="6545" spans="1:12" x14ac:dyDescent="0.3">
      <c r="A6545" s="1" t="s">
        <v>4044</v>
      </c>
      <c r="B6545" s="1" t="s">
        <v>3107</v>
      </c>
      <c r="C6545" s="2" t="str">
        <f>IFERROR(VLOOKUP(Tableau2[[#This Row],[PR]],'Taux sortant'!$I$9:$S$167,COLUMN(),0),"")</f>
        <v/>
      </c>
      <c r="D6545" s="2" t="str">
        <f>IFERROR(VLOOKUP(Tableau2[[#This Row],[PR]],'Taux sortant'!$I$9:$S$167,COLUMN(),0),"")</f>
        <v/>
      </c>
      <c r="E6545" s="2" t="str">
        <f>IFERROR(VLOOKUP(Tableau2[[#This Row],[PR]],'Taux sortant'!$I$9:$S$167,COLUMN(),0),"")</f>
        <v/>
      </c>
      <c r="F6545" s="2" t="str">
        <f>IFERROR(VLOOKUP(Tableau2[[#This Row],[PR]],'Taux sortant'!$I$9:$S$167,COLUMN(),0),"")</f>
        <v/>
      </c>
      <c r="G6545" s="2" t="str">
        <f>IFERROR(VLOOKUP(Tableau2[[#This Row],[PR]],'Taux sortant'!$I$9:$S$167,COLUMN(),0),"")</f>
        <v/>
      </c>
      <c r="H6545" s="2" t="str">
        <f>IFERROR(VLOOKUP(Tableau2[[#This Row],[PR]],'Taux sortant'!$I$9:$S$167,COLUMN(),0),"")</f>
        <v/>
      </c>
      <c r="I6545" s="2" t="str">
        <f>IFERROR(VLOOKUP(Tableau2[[#This Row],[PR]],'Taux sortant'!$I$9:$S$167,COLUMN(),0),"")</f>
        <v/>
      </c>
      <c r="J6545" s="2" t="str">
        <f>IFERROR(VLOOKUP(Tableau2[[#This Row],[PR]],'Taux sortant'!$I$9:$S$167,COLUMN(),0),"")</f>
        <v/>
      </c>
      <c r="K6545" s="2" t="str">
        <f>IFERROR(VLOOKUP(Tableau2[[#This Row],[PR]],'Taux sortant'!$I$9:$S$167,COLUMN(),0),"")</f>
        <v/>
      </c>
      <c r="L6545" s="2" t="str">
        <f>IFERROR(VLOOKUP(Tableau2[[#This Row],[PR]],'Taux sortant'!$I$9:$S$167,COLUMN(),0),"")</f>
        <v/>
      </c>
    </row>
    <row r="6546" spans="1:12" x14ac:dyDescent="0.3">
      <c r="A6546" s="1" t="s">
        <v>4047</v>
      </c>
      <c r="B6546" s="1" t="s">
        <v>3164</v>
      </c>
      <c r="C6546" s="2">
        <f>IFERROR(VLOOKUP(Tableau2[[#This Row],[PR]],'Taux sortant'!$I$9:$S$167,COLUMN(),0),"")</f>
        <v>15.9</v>
      </c>
      <c r="D6546" s="2">
        <f>IFERROR(VLOOKUP(Tableau2[[#This Row],[PR]],'Taux sortant'!$I$9:$S$167,COLUMN(),0),"")</f>
        <v>13.36</v>
      </c>
      <c r="E6546" s="2">
        <f>IFERROR(VLOOKUP(Tableau2[[#This Row],[PR]],'Taux sortant'!$I$9:$S$167,COLUMN(),0),"")</f>
        <v>10.43</v>
      </c>
      <c r="F6546" s="2">
        <f>IFERROR(VLOOKUP(Tableau2[[#This Row],[PR]],'Taux sortant'!$I$9:$S$167,COLUMN(),0),"")</f>
        <v>8.9700000000000006</v>
      </c>
      <c r="G6546" s="2">
        <f>IFERROR(VLOOKUP(Tableau2[[#This Row],[PR]],'Taux sortant'!$I$9:$S$167,COLUMN(),0),"")</f>
        <v>7.72</v>
      </c>
      <c r="H6546" s="2">
        <f>IFERROR(VLOOKUP(Tableau2[[#This Row],[PR]],'Taux sortant'!$I$9:$S$167,COLUMN(),0),"")</f>
        <v>6.68</v>
      </c>
      <c r="I6546" s="2">
        <f>IFERROR(VLOOKUP(Tableau2[[#This Row],[PR]],'Taux sortant'!$I$9:$S$167,COLUMN(),0),"")</f>
        <v>5.85</v>
      </c>
      <c r="J6546" s="2">
        <f>IFERROR(VLOOKUP(Tableau2[[#This Row],[PR]],'Taux sortant'!$I$9:$S$167,COLUMN(),0),"")</f>
        <v>0</v>
      </c>
      <c r="K6546" s="2">
        <f>IFERROR(VLOOKUP(Tableau2[[#This Row],[PR]],'Taux sortant'!$I$9:$S$167,COLUMN(),0),"")</f>
        <v>0</v>
      </c>
      <c r="L6546" s="2" t="str">
        <f>IFERROR(VLOOKUP(Tableau2[[#This Row],[PR]],'Taux sortant'!$I$9:$S$167,COLUMN(),0),"")</f>
        <v/>
      </c>
    </row>
    <row r="6547" spans="1:12" x14ac:dyDescent="0.3">
      <c r="A6547" s="1" t="s">
        <v>4050</v>
      </c>
      <c r="B6547" s="1" t="s">
        <v>3127</v>
      </c>
      <c r="C6547" s="2" t="str">
        <f>IFERROR(VLOOKUP(Tableau2[[#This Row],[PR]],'Taux sortant'!$I$9:$S$167,COLUMN(),0),"")</f>
        <v/>
      </c>
      <c r="D6547" s="2" t="str">
        <f>IFERROR(VLOOKUP(Tableau2[[#This Row],[PR]],'Taux sortant'!$I$9:$S$167,COLUMN(),0),"")</f>
        <v/>
      </c>
      <c r="E6547" s="2" t="str">
        <f>IFERROR(VLOOKUP(Tableau2[[#This Row],[PR]],'Taux sortant'!$I$9:$S$167,COLUMN(),0),"")</f>
        <v/>
      </c>
      <c r="F6547" s="2" t="str">
        <f>IFERROR(VLOOKUP(Tableau2[[#This Row],[PR]],'Taux sortant'!$I$9:$S$167,COLUMN(),0),"")</f>
        <v/>
      </c>
      <c r="G6547" s="2" t="str">
        <f>IFERROR(VLOOKUP(Tableau2[[#This Row],[PR]],'Taux sortant'!$I$9:$S$167,COLUMN(),0),"")</f>
        <v/>
      </c>
      <c r="H6547" s="2" t="str">
        <f>IFERROR(VLOOKUP(Tableau2[[#This Row],[PR]],'Taux sortant'!$I$9:$S$167,COLUMN(),0),"")</f>
        <v/>
      </c>
      <c r="I6547" s="2" t="str">
        <f>IFERROR(VLOOKUP(Tableau2[[#This Row],[PR]],'Taux sortant'!$I$9:$S$167,COLUMN(),0),"")</f>
        <v/>
      </c>
      <c r="J6547" s="2" t="str">
        <f>IFERROR(VLOOKUP(Tableau2[[#This Row],[PR]],'Taux sortant'!$I$9:$S$167,COLUMN(),0),"")</f>
        <v/>
      </c>
      <c r="K6547" s="2" t="str">
        <f>IFERROR(VLOOKUP(Tableau2[[#This Row],[PR]],'Taux sortant'!$I$9:$S$167,COLUMN(),0),"")</f>
        <v/>
      </c>
      <c r="L6547" s="2" t="str">
        <f>IFERROR(VLOOKUP(Tableau2[[#This Row],[PR]],'Taux sortant'!$I$9:$S$167,COLUMN(),0),"")</f>
        <v/>
      </c>
    </row>
    <row r="6548" spans="1:12" x14ac:dyDescent="0.3">
      <c r="A6548" s="1" t="s">
        <v>5200</v>
      </c>
      <c r="B6548" s="1" t="s">
        <v>4150</v>
      </c>
      <c r="C6548" s="2">
        <f>IFERROR(VLOOKUP(Tableau2[[#This Row],[PR]],'Taux sortant'!$I$9:$S$167,COLUMN(),0),"")</f>
        <v>19.84</v>
      </c>
      <c r="D6548" s="2">
        <f>IFERROR(VLOOKUP(Tableau2[[#This Row],[PR]],'Taux sortant'!$I$9:$S$167,COLUMN(),0),"")</f>
        <v>16.989999999999998</v>
      </c>
      <c r="E6548" s="2">
        <f>IFERROR(VLOOKUP(Tableau2[[#This Row],[PR]],'Taux sortant'!$I$9:$S$167,COLUMN(),0),"")</f>
        <v>13.65</v>
      </c>
      <c r="F6548" s="2">
        <f>IFERROR(VLOOKUP(Tableau2[[#This Row],[PR]],'Taux sortant'!$I$9:$S$167,COLUMN(),0),"")</f>
        <v>11.98</v>
      </c>
      <c r="G6548" s="2">
        <f>IFERROR(VLOOKUP(Tableau2[[#This Row],[PR]],'Taux sortant'!$I$9:$S$167,COLUMN(),0),"")</f>
        <v>10.41</v>
      </c>
      <c r="H6548" s="2">
        <f>IFERROR(VLOOKUP(Tableau2[[#This Row],[PR]],'Taux sortant'!$I$9:$S$167,COLUMN(),0),"")</f>
        <v>8.9600000000000009</v>
      </c>
      <c r="I6548" s="2">
        <f>IFERROR(VLOOKUP(Tableau2[[#This Row],[PR]],'Taux sortant'!$I$9:$S$167,COLUMN(),0),"")</f>
        <v>7.76</v>
      </c>
      <c r="J6548" s="2">
        <f>IFERROR(VLOOKUP(Tableau2[[#This Row],[PR]],'Taux sortant'!$I$9:$S$167,COLUMN(),0),"")</f>
        <v>0</v>
      </c>
      <c r="K6548" s="2">
        <f>IFERROR(VLOOKUP(Tableau2[[#This Row],[PR]],'Taux sortant'!$I$9:$S$167,COLUMN(),0),"")</f>
        <v>0</v>
      </c>
      <c r="L6548" s="2" t="str">
        <f>IFERROR(VLOOKUP(Tableau2[[#This Row],[PR]],'Taux sortant'!$I$9:$S$167,COLUMN(),0),"")</f>
        <v/>
      </c>
    </row>
    <row r="6549" spans="1:12" x14ac:dyDescent="0.3">
      <c r="A6549" s="1" t="s">
        <v>5203</v>
      </c>
      <c r="B6549" s="1" t="s">
        <v>1182</v>
      </c>
      <c r="C6549" s="2">
        <f>IFERROR(VLOOKUP(Tableau2[[#This Row],[PR]],'Taux sortant'!$I$9:$S$167,COLUMN(),0),"")</f>
        <v>22.64</v>
      </c>
      <c r="D6549" s="2">
        <f>IFERROR(VLOOKUP(Tableau2[[#This Row],[PR]],'Taux sortant'!$I$9:$S$167,COLUMN(),0),"")</f>
        <v>20.190000000000001</v>
      </c>
      <c r="E6549" s="2">
        <f>IFERROR(VLOOKUP(Tableau2[[#This Row],[PR]],'Taux sortant'!$I$9:$S$167,COLUMN(),0),"")</f>
        <v>16.53</v>
      </c>
      <c r="F6549" s="2">
        <f>IFERROR(VLOOKUP(Tableau2[[#This Row],[PR]],'Taux sortant'!$I$9:$S$167,COLUMN(),0),"")</f>
        <v>14.31</v>
      </c>
      <c r="G6549" s="2">
        <f>IFERROR(VLOOKUP(Tableau2[[#This Row],[PR]],'Taux sortant'!$I$9:$S$167,COLUMN(),0),"")</f>
        <v>12.45</v>
      </c>
      <c r="H6549" s="2">
        <f>IFERROR(VLOOKUP(Tableau2[[#This Row],[PR]],'Taux sortant'!$I$9:$S$167,COLUMN(),0),"")</f>
        <v>10.32</v>
      </c>
      <c r="I6549" s="2">
        <f>IFERROR(VLOOKUP(Tableau2[[#This Row],[PR]],'Taux sortant'!$I$9:$S$167,COLUMN(),0),"")</f>
        <v>8.83</v>
      </c>
      <c r="J6549" s="2">
        <f>IFERROR(VLOOKUP(Tableau2[[#This Row],[PR]],'Taux sortant'!$I$9:$S$167,COLUMN(),0),"")</f>
        <v>0</v>
      </c>
      <c r="K6549" s="2">
        <f>IFERROR(VLOOKUP(Tableau2[[#This Row],[PR]],'Taux sortant'!$I$9:$S$167,COLUMN(),0),"")</f>
        <v>0</v>
      </c>
      <c r="L6549" s="2" t="str">
        <f>IFERROR(VLOOKUP(Tableau2[[#This Row],[PR]],'Taux sortant'!$I$9:$S$167,COLUMN(),0),"")</f>
        <v/>
      </c>
    </row>
    <row r="6550" spans="1:12" x14ac:dyDescent="0.3">
      <c r="A6550" s="1" t="s">
        <v>4053</v>
      </c>
      <c r="B6550" s="1" t="s">
        <v>3137</v>
      </c>
      <c r="C6550" s="2">
        <f>IFERROR(VLOOKUP(Tableau2[[#This Row],[PR]],'Taux sortant'!$I$9:$S$167,COLUMN(),0),"")</f>
        <v>14.1</v>
      </c>
      <c r="D6550" s="2">
        <f>IFERROR(VLOOKUP(Tableau2[[#This Row],[PR]],'Taux sortant'!$I$9:$S$167,COLUMN(),0),"")</f>
        <v>11.63</v>
      </c>
      <c r="E6550" s="2">
        <f>IFERROR(VLOOKUP(Tableau2[[#This Row],[PR]],'Taux sortant'!$I$9:$S$167,COLUMN(),0),"")</f>
        <v>8.8000000000000007</v>
      </c>
      <c r="F6550" s="2">
        <f>IFERROR(VLOOKUP(Tableau2[[#This Row],[PR]],'Taux sortant'!$I$9:$S$167,COLUMN(),0),"")</f>
        <v>7.43</v>
      </c>
      <c r="G6550" s="2">
        <f>IFERROR(VLOOKUP(Tableau2[[#This Row],[PR]],'Taux sortant'!$I$9:$S$167,COLUMN(),0),"")</f>
        <v>6.26</v>
      </c>
      <c r="H6550" s="2">
        <f>IFERROR(VLOOKUP(Tableau2[[#This Row],[PR]],'Taux sortant'!$I$9:$S$167,COLUMN(),0),"")</f>
        <v>5.33</v>
      </c>
      <c r="I6550" s="2">
        <f>IFERROR(VLOOKUP(Tableau2[[#This Row],[PR]],'Taux sortant'!$I$9:$S$167,COLUMN(),0),"")</f>
        <v>4.58</v>
      </c>
      <c r="J6550" s="2">
        <f>IFERROR(VLOOKUP(Tableau2[[#This Row],[PR]],'Taux sortant'!$I$9:$S$167,COLUMN(),0),"")</f>
        <v>0</v>
      </c>
      <c r="K6550" s="2">
        <f>IFERROR(VLOOKUP(Tableau2[[#This Row],[PR]],'Taux sortant'!$I$9:$S$167,COLUMN(),0),"")</f>
        <v>0</v>
      </c>
      <c r="L6550" s="2" t="str">
        <f>IFERROR(VLOOKUP(Tableau2[[#This Row],[PR]],'Taux sortant'!$I$9:$S$167,COLUMN(),0),"")</f>
        <v/>
      </c>
    </row>
    <row r="6551" spans="1:12" x14ac:dyDescent="0.3">
      <c r="A6551" s="1" t="s">
        <v>4056</v>
      </c>
      <c r="B6551" s="1" t="s">
        <v>3082</v>
      </c>
      <c r="C6551" s="2">
        <f>IFERROR(VLOOKUP(Tableau2[[#This Row],[PR]],'Taux sortant'!$I$9:$S$167,COLUMN(),0),"")</f>
        <v>15.9</v>
      </c>
      <c r="D6551" s="2">
        <f>IFERROR(VLOOKUP(Tableau2[[#This Row],[PR]],'Taux sortant'!$I$9:$S$167,COLUMN(),0),"")</f>
        <v>13.36</v>
      </c>
      <c r="E6551" s="2">
        <f>IFERROR(VLOOKUP(Tableau2[[#This Row],[PR]],'Taux sortant'!$I$9:$S$167,COLUMN(),0),"")</f>
        <v>10.43</v>
      </c>
      <c r="F6551" s="2">
        <f>IFERROR(VLOOKUP(Tableau2[[#This Row],[PR]],'Taux sortant'!$I$9:$S$167,COLUMN(),0),"")</f>
        <v>8.9700000000000006</v>
      </c>
      <c r="G6551" s="2">
        <f>IFERROR(VLOOKUP(Tableau2[[#This Row],[PR]],'Taux sortant'!$I$9:$S$167,COLUMN(),0),"")</f>
        <v>7.72</v>
      </c>
      <c r="H6551" s="2">
        <f>IFERROR(VLOOKUP(Tableau2[[#This Row],[PR]],'Taux sortant'!$I$9:$S$167,COLUMN(),0),"")</f>
        <v>6.68</v>
      </c>
      <c r="I6551" s="2">
        <f>IFERROR(VLOOKUP(Tableau2[[#This Row],[PR]],'Taux sortant'!$I$9:$S$167,COLUMN(),0),"")</f>
        <v>5.85</v>
      </c>
      <c r="J6551" s="2">
        <f>IFERROR(VLOOKUP(Tableau2[[#This Row],[PR]],'Taux sortant'!$I$9:$S$167,COLUMN(),0),"")</f>
        <v>0</v>
      </c>
      <c r="K6551" s="2">
        <f>IFERROR(VLOOKUP(Tableau2[[#This Row],[PR]],'Taux sortant'!$I$9:$S$167,COLUMN(),0),"")</f>
        <v>0</v>
      </c>
      <c r="L6551" s="2" t="str">
        <f>IFERROR(VLOOKUP(Tableau2[[#This Row],[PR]],'Taux sortant'!$I$9:$S$167,COLUMN(),0),"")</f>
        <v/>
      </c>
    </row>
    <row r="6552" spans="1:12" x14ac:dyDescent="0.3">
      <c r="A6552" s="1" t="s">
        <v>4057</v>
      </c>
      <c r="B6552" s="1" t="s">
        <v>3107</v>
      </c>
      <c r="C6552" s="2" t="str">
        <f>IFERROR(VLOOKUP(Tableau2[[#This Row],[PR]],'Taux sortant'!$I$9:$S$167,COLUMN(),0),"")</f>
        <v/>
      </c>
      <c r="D6552" s="2" t="str">
        <f>IFERROR(VLOOKUP(Tableau2[[#This Row],[PR]],'Taux sortant'!$I$9:$S$167,COLUMN(),0),"")</f>
        <v/>
      </c>
      <c r="E6552" s="2" t="str">
        <f>IFERROR(VLOOKUP(Tableau2[[#This Row],[PR]],'Taux sortant'!$I$9:$S$167,COLUMN(),0),"")</f>
        <v/>
      </c>
      <c r="F6552" s="2" t="str">
        <f>IFERROR(VLOOKUP(Tableau2[[#This Row],[PR]],'Taux sortant'!$I$9:$S$167,COLUMN(),0),"")</f>
        <v/>
      </c>
      <c r="G6552" s="2" t="str">
        <f>IFERROR(VLOOKUP(Tableau2[[#This Row],[PR]],'Taux sortant'!$I$9:$S$167,COLUMN(),0),"")</f>
        <v/>
      </c>
      <c r="H6552" s="2" t="str">
        <f>IFERROR(VLOOKUP(Tableau2[[#This Row],[PR]],'Taux sortant'!$I$9:$S$167,COLUMN(),0),"")</f>
        <v/>
      </c>
      <c r="I6552" s="2" t="str">
        <f>IFERROR(VLOOKUP(Tableau2[[#This Row],[PR]],'Taux sortant'!$I$9:$S$167,COLUMN(),0),"")</f>
        <v/>
      </c>
      <c r="J6552" s="2" t="str">
        <f>IFERROR(VLOOKUP(Tableau2[[#This Row],[PR]],'Taux sortant'!$I$9:$S$167,COLUMN(),0),"")</f>
        <v/>
      </c>
      <c r="K6552" s="2" t="str">
        <f>IFERROR(VLOOKUP(Tableau2[[#This Row],[PR]],'Taux sortant'!$I$9:$S$167,COLUMN(),0),"")</f>
        <v/>
      </c>
      <c r="L6552" s="2" t="str">
        <f>IFERROR(VLOOKUP(Tableau2[[#This Row],[PR]],'Taux sortant'!$I$9:$S$167,COLUMN(),0),"")</f>
        <v/>
      </c>
    </row>
    <row r="6553" spans="1:12" x14ac:dyDescent="0.3">
      <c r="A6553" s="1" t="s">
        <v>4058</v>
      </c>
      <c r="B6553" s="1" t="s">
        <v>3164</v>
      </c>
      <c r="C6553" s="2">
        <f>IFERROR(VLOOKUP(Tableau2[[#This Row],[PR]],'Taux sortant'!$I$9:$S$167,COLUMN(),0),"")</f>
        <v>15.9</v>
      </c>
      <c r="D6553" s="2">
        <f>IFERROR(VLOOKUP(Tableau2[[#This Row],[PR]],'Taux sortant'!$I$9:$S$167,COLUMN(),0),"")</f>
        <v>13.36</v>
      </c>
      <c r="E6553" s="2">
        <f>IFERROR(VLOOKUP(Tableau2[[#This Row],[PR]],'Taux sortant'!$I$9:$S$167,COLUMN(),0),"")</f>
        <v>10.43</v>
      </c>
      <c r="F6553" s="2">
        <f>IFERROR(VLOOKUP(Tableau2[[#This Row],[PR]],'Taux sortant'!$I$9:$S$167,COLUMN(),0),"")</f>
        <v>8.9700000000000006</v>
      </c>
      <c r="G6553" s="2">
        <f>IFERROR(VLOOKUP(Tableau2[[#This Row],[PR]],'Taux sortant'!$I$9:$S$167,COLUMN(),0),"")</f>
        <v>7.72</v>
      </c>
      <c r="H6553" s="2">
        <f>IFERROR(VLOOKUP(Tableau2[[#This Row],[PR]],'Taux sortant'!$I$9:$S$167,COLUMN(),0),"")</f>
        <v>6.68</v>
      </c>
      <c r="I6553" s="2">
        <f>IFERROR(VLOOKUP(Tableau2[[#This Row],[PR]],'Taux sortant'!$I$9:$S$167,COLUMN(),0),"")</f>
        <v>5.85</v>
      </c>
      <c r="J6553" s="2">
        <f>IFERROR(VLOOKUP(Tableau2[[#This Row],[PR]],'Taux sortant'!$I$9:$S$167,COLUMN(),0),"")</f>
        <v>0</v>
      </c>
      <c r="K6553" s="2">
        <f>IFERROR(VLOOKUP(Tableau2[[#This Row],[PR]],'Taux sortant'!$I$9:$S$167,COLUMN(),0),"")</f>
        <v>0</v>
      </c>
      <c r="L6553" s="2" t="str">
        <f>IFERROR(VLOOKUP(Tableau2[[#This Row],[PR]],'Taux sortant'!$I$9:$S$167,COLUMN(),0),"")</f>
        <v/>
      </c>
    </row>
    <row r="6554" spans="1:12" x14ac:dyDescent="0.3">
      <c r="A6554" s="1" t="s">
        <v>5205</v>
      </c>
      <c r="B6554" s="1" t="s">
        <v>4222</v>
      </c>
      <c r="C6554" s="2">
        <f>IFERROR(VLOOKUP(Tableau2[[#This Row],[PR]],'Taux sortant'!$I$9:$S$167,COLUMN(),0),"")</f>
        <v>16.93</v>
      </c>
      <c r="D6554" s="2">
        <f>IFERROR(VLOOKUP(Tableau2[[#This Row],[PR]],'Taux sortant'!$I$9:$S$167,COLUMN(),0),"")</f>
        <v>14.32</v>
      </c>
      <c r="E6554" s="2">
        <f>IFERROR(VLOOKUP(Tableau2[[#This Row],[PR]],'Taux sortant'!$I$9:$S$167,COLUMN(),0),"")</f>
        <v>11.27</v>
      </c>
      <c r="F6554" s="2">
        <f>IFERROR(VLOOKUP(Tableau2[[#This Row],[PR]],'Taux sortant'!$I$9:$S$167,COLUMN(),0),"")</f>
        <v>9.77</v>
      </c>
      <c r="G6554" s="2">
        <f>IFERROR(VLOOKUP(Tableau2[[#This Row],[PR]],'Taux sortant'!$I$9:$S$167,COLUMN(),0),"")</f>
        <v>8.41</v>
      </c>
      <c r="H6554" s="2">
        <f>IFERROR(VLOOKUP(Tableau2[[#This Row],[PR]],'Taux sortant'!$I$9:$S$167,COLUMN(),0),"")</f>
        <v>7.25</v>
      </c>
      <c r="I6554" s="2">
        <f>IFERROR(VLOOKUP(Tableau2[[#This Row],[PR]],'Taux sortant'!$I$9:$S$167,COLUMN(),0),"")</f>
        <v>6.31</v>
      </c>
      <c r="J6554" s="2">
        <f>IFERROR(VLOOKUP(Tableau2[[#This Row],[PR]],'Taux sortant'!$I$9:$S$167,COLUMN(),0),"")</f>
        <v>0</v>
      </c>
      <c r="K6554" s="2">
        <f>IFERROR(VLOOKUP(Tableau2[[#This Row],[PR]],'Taux sortant'!$I$9:$S$167,COLUMN(),0),"")</f>
        <v>0</v>
      </c>
      <c r="L6554" s="2" t="str">
        <f>IFERROR(VLOOKUP(Tableau2[[#This Row],[PR]],'Taux sortant'!$I$9:$S$167,COLUMN(),0),"")</f>
        <v/>
      </c>
    </row>
    <row r="6555" spans="1:12" x14ac:dyDescent="0.3">
      <c r="A6555" s="1" t="s">
        <v>6503</v>
      </c>
      <c r="B6555" s="1" t="s">
        <v>5825</v>
      </c>
      <c r="C6555" s="2">
        <f>IFERROR(VLOOKUP(Tableau2[[#This Row],[PR]],'Taux sortant'!$I$9:$S$167,COLUMN(),0),"")</f>
        <v>26.39</v>
      </c>
      <c r="D6555" s="2">
        <f>IFERROR(VLOOKUP(Tableau2[[#This Row],[PR]],'Taux sortant'!$I$9:$S$167,COLUMN(),0),"")</f>
        <v>23</v>
      </c>
      <c r="E6555" s="2">
        <f>IFERROR(VLOOKUP(Tableau2[[#This Row],[PR]],'Taux sortant'!$I$9:$S$167,COLUMN(),0),"")</f>
        <v>19.079999999999998</v>
      </c>
      <c r="F6555" s="2">
        <f>IFERROR(VLOOKUP(Tableau2[[#This Row],[PR]],'Taux sortant'!$I$9:$S$167,COLUMN(),0),"")</f>
        <v>17.13</v>
      </c>
      <c r="G6555" s="2">
        <f>IFERROR(VLOOKUP(Tableau2[[#This Row],[PR]],'Taux sortant'!$I$9:$S$167,COLUMN(),0),"")</f>
        <v>14.96</v>
      </c>
      <c r="H6555" s="2">
        <f>IFERROR(VLOOKUP(Tableau2[[#This Row],[PR]],'Taux sortant'!$I$9:$S$167,COLUMN(),0),"")</f>
        <v>12.83</v>
      </c>
      <c r="I6555" s="2">
        <f>IFERROR(VLOOKUP(Tableau2[[#This Row],[PR]],'Taux sortant'!$I$9:$S$167,COLUMN(),0),"")</f>
        <v>10.93</v>
      </c>
      <c r="J6555" s="2">
        <f>IFERROR(VLOOKUP(Tableau2[[#This Row],[PR]],'Taux sortant'!$I$9:$S$167,COLUMN(),0),"")</f>
        <v>0</v>
      </c>
      <c r="K6555" s="2">
        <f>IFERROR(VLOOKUP(Tableau2[[#This Row],[PR]],'Taux sortant'!$I$9:$S$167,COLUMN(),0),"")</f>
        <v>0</v>
      </c>
      <c r="L6555" s="2" t="str">
        <f>IFERROR(VLOOKUP(Tableau2[[#This Row],[PR]],'Taux sortant'!$I$9:$S$167,COLUMN(),0),"")</f>
        <v/>
      </c>
    </row>
    <row r="6556" spans="1:12" x14ac:dyDescent="0.3">
      <c r="A6556" s="1" t="s">
        <v>4059</v>
      </c>
      <c r="B6556" s="1" t="s">
        <v>3211</v>
      </c>
      <c r="C6556" s="2">
        <f>IFERROR(VLOOKUP(Tableau2[[#This Row],[PR]],'Taux sortant'!$I$9:$S$167,COLUMN(),0),"")</f>
        <v>13.98</v>
      </c>
      <c r="D6556" s="2">
        <f>IFERROR(VLOOKUP(Tableau2[[#This Row],[PR]],'Taux sortant'!$I$9:$S$167,COLUMN(),0),"")</f>
        <v>11.58</v>
      </c>
      <c r="E6556" s="2">
        <f>IFERROR(VLOOKUP(Tableau2[[#This Row],[PR]],'Taux sortant'!$I$9:$S$167,COLUMN(),0),"")</f>
        <v>8.7799999999999994</v>
      </c>
      <c r="F6556" s="2">
        <f>IFERROR(VLOOKUP(Tableau2[[#This Row],[PR]],'Taux sortant'!$I$9:$S$167,COLUMN(),0),"")</f>
        <v>7.44</v>
      </c>
      <c r="G6556" s="2">
        <f>IFERROR(VLOOKUP(Tableau2[[#This Row],[PR]],'Taux sortant'!$I$9:$S$167,COLUMN(),0),"")</f>
        <v>6.29</v>
      </c>
      <c r="H6556" s="2">
        <f>IFERROR(VLOOKUP(Tableau2[[#This Row],[PR]],'Taux sortant'!$I$9:$S$167,COLUMN(),0),"")</f>
        <v>5.35</v>
      </c>
      <c r="I6556" s="2">
        <f>IFERROR(VLOOKUP(Tableau2[[#This Row],[PR]],'Taux sortant'!$I$9:$S$167,COLUMN(),0),"")</f>
        <v>4.6100000000000003</v>
      </c>
      <c r="J6556" s="2">
        <f>IFERROR(VLOOKUP(Tableau2[[#This Row],[PR]],'Taux sortant'!$I$9:$S$167,COLUMN(),0),"")</f>
        <v>0</v>
      </c>
      <c r="K6556" s="2">
        <f>IFERROR(VLOOKUP(Tableau2[[#This Row],[PR]],'Taux sortant'!$I$9:$S$167,COLUMN(),0),"")</f>
        <v>0</v>
      </c>
      <c r="L6556" s="2" t="str">
        <f>IFERROR(VLOOKUP(Tableau2[[#This Row],[PR]],'Taux sortant'!$I$9:$S$167,COLUMN(),0),"")</f>
        <v/>
      </c>
    </row>
    <row r="6557" spans="1:12" x14ac:dyDescent="0.3">
      <c r="A6557" s="1" t="s">
        <v>5208</v>
      </c>
      <c r="B6557" s="1" t="s">
        <v>4150</v>
      </c>
      <c r="C6557" s="2">
        <f>IFERROR(VLOOKUP(Tableau2[[#This Row],[PR]],'Taux sortant'!$I$9:$S$167,COLUMN(),0),"")</f>
        <v>19.84</v>
      </c>
      <c r="D6557" s="2">
        <f>IFERROR(VLOOKUP(Tableau2[[#This Row],[PR]],'Taux sortant'!$I$9:$S$167,COLUMN(),0),"")</f>
        <v>16.989999999999998</v>
      </c>
      <c r="E6557" s="2">
        <f>IFERROR(VLOOKUP(Tableau2[[#This Row],[PR]],'Taux sortant'!$I$9:$S$167,COLUMN(),0),"")</f>
        <v>13.65</v>
      </c>
      <c r="F6557" s="2">
        <f>IFERROR(VLOOKUP(Tableau2[[#This Row],[PR]],'Taux sortant'!$I$9:$S$167,COLUMN(),0),"")</f>
        <v>11.98</v>
      </c>
      <c r="G6557" s="2">
        <f>IFERROR(VLOOKUP(Tableau2[[#This Row],[PR]],'Taux sortant'!$I$9:$S$167,COLUMN(),0),"")</f>
        <v>10.41</v>
      </c>
      <c r="H6557" s="2">
        <f>IFERROR(VLOOKUP(Tableau2[[#This Row],[PR]],'Taux sortant'!$I$9:$S$167,COLUMN(),0),"")</f>
        <v>8.9600000000000009</v>
      </c>
      <c r="I6557" s="2">
        <f>IFERROR(VLOOKUP(Tableau2[[#This Row],[PR]],'Taux sortant'!$I$9:$S$167,COLUMN(),0),"")</f>
        <v>7.76</v>
      </c>
      <c r="J6557" s="2">
        <f>IFERROR(VLOOKUP(Tableau2[[#This Row],[PR]],'Taux sortant'!$I$9:$S$167,COLUMN(),0),"")</f>
        <v>0</v>
      </c>
      <c r="K6557" s="2">
        <f>IFERROR(VLOOKUP(Tableau2[[#This Row],[PR]],'Taux sortant'!$I$9:$S$167,COLUMN(),0),"")</f>
        <v>0</v>
      </c>
      <c r="L6557" s="2" t="str">
        <f>IFERROR(VLOOKUP(Tableau2[[#This Row],[PR]],'Taux sortant'!$I$9:$S$167,COLUMN(),0),"")</f>
        <v/>
      </c>
    </row>
    <row r="6558" spans="1:12" x14ac:dyDescent="0.3">
      <c r="A6558" s="1" t="s">
        <v>6504</v>
      </c>
      <c r="B6558" s="1" t="s">
        <v>5835</v>
      </c>
      <c r="C6558" s="2" t="str">
        <f>IFERROR(VLOOKUP(Tableau2[[#This Row],[PR]],'Taux sortant'!$I$9:$S$167,COLUMN(),0),"")</f>
        <v/>
      </c>
      <c r="D6558" s="2" t="str">
        <f>IFERROR(VLOOKUP(Tableau2[[#This Row],[PR]],'Taux sortant'!$I$9:$S$167,COLUMN(),0),"")</f>
        <v/>
      </c>
      <c r="E6558" s="2" t="str">
        <f>IFERROR(VLOOKUP(Tableau2[[#This Row],[PR]],'Taux sortant'!$I$9:$S$167,COLUMN(),0),"")</f>
        <v/>
      </c>
      <c r="F6558" s="2" t="str">
        <f>IFERROR(VLOOKUP(Tableau2[[#This Row],[PR]],'Taux sortant'!$I$9:$S$167,COLUMN(),0),"")</f>
        <v/>
      </c>
      <c r="G6558" s="2" t="str">
        <f>IFERROR(VLOOKUP(Tableau2[[#This Row],[PR]],'Taux sortant'!$I$9:$S$167,COLUMN(),0),"")</f>
        <v/>
      </c>
      <c r="H6558" s="2" t="str">
        <f>IFERROR(VLOOKUP(Tableau2[[#This Row],[PR]],'Taux sortant'!$I$9:$S$167,COLUMN(),0),"")</f>
        <v/>
      </c>
      <c r="I6558" s="2" t="str">
        <f>IFERROR(VLOOKUP(Tableau2[[#This Row],[PR]],'Taux sortant'!$I$9:$S$167,COLUMN(),0),"")</f>
        <v/>
      </c>
      <c r="J6558" s="2" t="str">
        <f>IFERROR(VLOOKUP(Tableau2[[#This Row],[PR]],'Taux sortant'!$I$9:$S$167,COLUMN(),0),"")</f>
        <v/>
      </c>
      <c r="K6558" s="2" t="str">
        <f>IFERROR(VLOOKUP(Tableau2[[#This Row],[PR]],'Taux sortant'!$I$9:$S$167,COLUMN(),0),"")</f>
        <v/>
      </c>
      <c r="L6558" s="2" t="str">
        <f>IFERROR(VLOOKUP(Tableau2[[#This Row],[PR]],'Taux sortant'!$I$9:$S$167,COLUMN(),0),"")</f>
        <v/>
      </c>
    </row>
    <row r="6559" spans="1:12" x14ac:dyDescent="0.3">
      <c r="A6559" s="1" t="s">
        <v>4060</v>
      </c>
      <c r="B6559" s="1" t="s">
        <v>3127</v>
      </c>
      <c r="C6559" s="2" t="str">
        <f>IFERROR(VLOOKUP(Tableau2[[#This Row],[PR]],'Taux sortant'!$I$9:$S$167,COLUMN(),0),"")</f>
        <v/>
      </c>
      <c r="D6559" s="2" t="str">
        <f>IFERROR(VLOOKUP(Tableau2[[#This Row],[PR]],'Taux sortant'!$I$9:$S$167,COLUMN(),0),"")</f>
        <v/>
      </c>
      <c r="E6559" s="2" t="str">
        <f>IFERROR(VLOOKUP(Tableau2[[#This Row],[PR]],'Taux sortant'!$I$9:$S$167,COLUMN(),0),"")</f>
        <v/>
      </c>
      <c r="F6559" s="2" t="str">
        <f>IFERROR(VLOOKUP(Tableau2[[#This Row],[PR]],'Taux sortant'!$I$9:$S$167,COLUMN(),0),"")</f>
        <v/>
      </c>
      <c r="G6559" s="2" t="str">
        <f>IFERROR(VLOOKUP(Tableau2[[#This Row],[PR]],'Taux sortant'!$I$9:$S$167,COLUMN(),0),"")</f>
        <v/>
      </c>
      <c r="H6559" s="2" t="str">
        <f>IFERROR(VLOOKUP(Tableau2[[#This Row],[PR]],'Taux sortant'!$I$9:$S$167,COLUMN(),0),"")</f>
        <v/>
      </c>
      <c r="I6559" s="2" t="str">
        <f>IFERROR(VLOOKUP(Tableau2[[#This Row],[PR]],'Taux sortant'!$I$9:$S$167,COLUMN(),0),"")</f>
        <v/>
      </c>
      <c r="J6559" s="2" t="str">
        <f>IFERROR(VLOOKUP(Tableau2[[#This Row],[PR]],'Taux sortant'!$I$9:$S$167,COLUMN(),0),"")</f>
        <v/>
      </c>
      <c r="K6559" s="2" t="str">
        <f>IFERROR(VLOOKUP(Tableau2[[#This Row],[PR]],'Taux sortant'!$I$9:$S$167,COLUMN(),0),"")</f>
        <v/>
      </c>
      <c r="L6559" s="2" t="str">
        <f>IFERROR(VLOOKUP(Tableau2[[#This Row],[PR]],'Taux sortant'!$I$9:$S$167,COLUMN(),0),"")</f>
        <v/>
      </c>
    </row>
    <row r="6560" spans="1:12" x14ac:dyDescent="0.3">
      <c r="A6560" s="1" t="s">
        <v>6505</v>
      </c>
      <c r="B6560" s="1" t="s">
        <v>5815</v>
      </c>
      <c r="C6560" s="2">
        <f>IFERROR(VLOOKUP(Tableau2[[#This Row],[PR]],'Taux sortant'!$I$9:$S$167,COLUMN(),0),"")</f>
        <v>29.89</v>
      </c>
      <c r="D6560" s="2">
        <f>IFERROR(VLOOKUP(Tableau2[[#This Row],[PR]],'Taux sortant'!$I$9:$S$167,COLUMN(),0),"")</f>
        <v>27.05</v>
      </c>
      <c r="E6560" s="2">
        <f>IFERROR(VLOOKUP(Tableau2[[#This Row],[PR]],'Taux sortant'!$I$9:$S$167,COLUMN(),0),"")</f>
        <v>23.76</v>
      </c>
      <c r="F6560" s="2">
        <f>IFERROR(VLOOKUP(Tableau2[[#This Row],[PR]],'Taux sortant'!$I$9:$S$167,COLUMN(),0),"")</f>
        <v>22.11</v>
      </c>
      <c r="G6560" s="2">
        <f>IFERROR(VLOOKUP(Tableau2[[#This Row],[PR]],'Taux sortant'!$I$9:$S$167,COLUMN(),0),"")</f>
        <v>20.05</v>
      </c>
      <c r="H6560" s="2">
        <f>IFERROR(VLOOKUP(Tableau2[[#This Row],[PR]],'Taux sortant'!$I$9:$S$167,COLUMN(),0),"")</f>
        <v>17.09</v>
      </c>
      <c r="I6560" s="2">
        <f>IFERROR(VLOOKUP(Tableau2[[#This Row],[PR]],'Taux sortant'!$I$9:$S$167,COLUMN(),0),"")</f>
        <v>15.56</v>
      </c>
      <c r="J6560" s="2">
        <f>IFERROR(VLOOKUP(Tableau2[[#This Row],[PR]],'Taux sortant'!$I$9:$S$167,COLUMN(),0),"")</f>
        <v>0</v>
      </c>
      <c r="K6560" s="2">
        <f>IFERROR(VLOOKUP(Tableau2[[#This Row],[PR]],'Taux sortant'!$I$9:$S$167,COLUMN(),0),"")</f>
        <v>0</v>
      </c>
      <c r="L6560" s="2" t="str">
        <f>IFERROR(VLOOKUP(Tableau2[[#This Row],[PR]],'Taux sortant'!$I$9:$S$167,COLUMN(),0),"")</f>
        <v/>
      </c>
    </row>
    <row r="6561" spans="1:12" x14ac:dyDescent="0.3">
      <c r="A6561" s="1" t="s">
        <v>5211</v>
      </c>
      <c r="B6561" s="1" t="s">
        <v>4138</v>
      </c>
      <c r="C6561" s="2" t="str">
        <f>IFERROR(VLOOKUP(Tableau2[[#This Row],[PR]],'Taux sortant'!$I$9:$S$167,COLUMN(),0),"")</f>
        <v/>
      </c>
      <c r="D6561" s="2" t="str">
        <f>IFERROR(VLOOKUP(Tableau2[[#This Row],[PR]],'Taux sortant'!$I$9:$S$167,COLUMN(),0),"")</f>
        <v/>
      </c>
      <c r="E6561" s="2" t="str">
        <f>IFERROR(VLOOKUP(Tableau2[[#This Row],[PR]],'Taux sortant'!$I$9:$S$167,COLUMN(),0),"")</f>
        <v/>
      </c>
      <c r="F6561" s="2" t="str">
        <f>IFERROR(VLOOKUP(Tableau2[[#This Row],[PR]],'Taux sortant'!$I$9:$S$167,COLUMN(),0),"")</f>
        <v/>
      </c>
      <c r="G6561" s="2" t="str">
        <f>IFERROR(VLOOKUP(Tableau2[[#This Row],[PR]],'Taux sortant'!$I$9:$S$167,COLUMN(),0),"")</f>
        <v/>
      </c>
      <c r="H6561" s="2" t="str">
        <f>IFERROR(VLOOKUP(Tableau2[[#This Row],[PR]],'Taux sortant'!$I$9:$S$167,COLUMN(),0),"")</f>
        <v/>
      </c>
      <c r="I6561" s="2" t="str">
        <f>IFERROR(VLOOKUP(Tableau2[[#This Row],[PR]],'Taux sortant'!$I$9:$S$167,COLUMN(),0),"")</f>
        <v/>
      </c>
      <c r="J6561" s="2" t="str">
        <f>IFERROR(VLOOKUP(Tableau2[[#This Row],[PR]],'Taux sortant'!$I$9:$S$167,COLUMN(),0),"")</f>
        <v/>
      </c>
      <c r="K6561" s="2" t="str">
        <f>IFERROR(VLOOKUP(Tableau2[[#This Row],[PR]],'Taux sortant'!$I$9:$S$167,COLUMN(),0),"")</f>
        <v/>
      </c>
      <c r="L6561" s="2" t="str">
        <f>IFERROR(VLOOKUP(Tableau2[[#This Row],[PR]],'Taux sortant'!$I$9:$S$167,COLUMN(),0),"")</f>
        <v/>
      </c>
    </row>
    <row r="6562" spans="1:12" x14ac:dyDescent="0.3">
      <c r="A6562" s="1" t="s">
        <v>4061</v>
      </c>
      <c r="B6562" s="1" t="s">
        <v>17</v>
      </c>
      <c r="C6562" s="2">
        <f>IFERROR(VLOOKUP(Tableau2[[#This Row],[PR]],'Taux sortant'!$I$9:$S$167,COLUMN(),0),"")</f>
        <v>15.12</v>
      </c>
      <c r="D6562" s="2">
        <f>IFERROR(VLOOKUP(Tableau2[[#This Row],[PR]],'Taux sortant'!$I$9:$S$167,COLUMN(),0),"")</f>
        <v>12.61</v>
      </c>
      <c r="E6562" s="2">
        <f>IFERROR(VLOOKUP(Tableau2[[#This Row],[PR]],'Taux sortant'!$I$9:$S$167,COLUMN(),0),"")</f>
        <v>9.7200000000000006</v>
      </c>
      <c r="F6562" s="2">
        <f>IFERROR(VLOOKUP(Tableau2[[#This Row],[PR]],'Taux sortant'!$I$9:$S$167,COLUMN(),0),"")</f>
        <v>8.27</v>
      </c>
      <c r="G6562" s="2">
        <f>IFERROR(VLOOKUP(Tableau2[[#This Row],[PR]],'Taux sortant'!$I$9:$S$167,COLUMN(),0),"")</f>
        <v>7.1</v>
      </c>
      <c r="H6562" s="2">
        <f>IFERROR(VLOOKUP(Tableau2[[#This Row],[PR]],'Taux sortant'!$I$9:$S$167,COLUMN(),0),"")</f>
        <v>6.12</v>
      </c>
      <c r="I6562" s="2">
        <f>IFERROR(VLOOKUP(Tableau2[[#This Row],[PR]],'Taux sortant'!$I$9:$S$167,COLUMN(),0),"")</f>
        <v>5.33</v>
      </c>
      <c r="J6562" s="2">
        <f>IFERROR(VLOOKUP(Tableau2[[#This Row],[PR]],'Taux sortant'!$I$9:$S$167,COLUMN(),0),"")</f>
        <v>0</v>
      </c>
      <c r="K6562" s="2">
        <f>IFERROR(VLOOKUP(Tableau2[[#This Row],[PR]],'Taux sortant'!$I$9:$S$167,COLUMN(),0),"")</f>
        <v>0</v>
      </c>
      <c r="L6562" s="2" t="str">
        <f>IFERROR(VLOOKUP(Tableau2[[#This Row],[PR]],'Taux sortant'!$I$9:$S$167,COLUMN(),0),"")</f>
        <v/>
      </c>
    </row>
    <row r="6563" spans="1:12" x14ac:dyDescent="0.3">
      <c r="A6563" s="1" t="s">
        <v>4062</v>
      </c>
      <c r="B6563" s="1" t="s">
        <v>3211</v>
      </c>
      <c r="C6563" s="2">
        <f>IFERROR(VLOOKUP(Tableau2[[#This Row],[PR]],'Taux sortant'!$I$9:$S$167,COLUMN(),0),"")</f>
        <v>13.98</v>
      </c>
      <c r="D6563" s="2">
        <f>IFERROR(VLOOKUP(Tableau2[[#This Row],[PR]],'Taux sortant'!$I$9:$S$167,COLUMN(),0),"")</f>
        <v>11.58</v>
      </c>
      <c r="E6563" s="2">
        <f>IFERROR(VLOOKUP(Tableau2[[#This Row],[PR]],'Taux sortant'!$I$9:$S$167,COLUMN(),0),"")</f>
        <v>8.7799999999999994</v>
      </c>
      <c r="F6563" s="2">
        <f>IFERROR(VLOOKUP(Tableau2[[#This Row],[PR]],'Taux sortant'!$I$9:$S$167,COLUMN(),0),"")</f>
        <v>7.44</v>
      </c>
      <c r="G6563" s="2">
        <f>IFERROR(VLOOKUP(Tableau2[[#This Row],[PR]],'Taux sortant'!$I$9:$S$167,COLUMN(),0),"")</f>
        <v>6.29</v>
      </c>
      <c r="H6563" s="2">
        <f>IFERROR(VLOOKUP(Tableau2[[#This Row],[PR]],'Taux sortant'!$I$9:$S$167,COLUMN(),0),"")</f>
        <v>5.35</v>
      </c>
      <c r="I6563" s="2">
        <f>IFERROR(VLOOKUP(Tableau2[[#This Row],[PR]],'Taux sortant'!$I$9:$S$167,COLUMN(),0),"")</f>
        <v>4.6100000000000003</v>
      </c>
      <c r="J6563" s="2">
        <f>IFERROR(VLOOKUP(Tableau2[[#This Row],[PR]],'Taux sortant'!$I$9:$S$167,COLUMN(),0),"")</f>
        <v>0</v>
      </c>
      <c r="K6563" s="2">
        <f>IFERROR(VLOOKUP(Tableau2[[#This Row],[PR]],'Taux sortant'!$I$9:$S$167,COLUMN(),0),"")</f>
        <v>0</v>
      </c>
      <c r="L6563" s="2" t="str">
        <f>IFERROR(VLOOKUP(Tableau2[[#This Row],[PR]],'Taux sortant'!$I$9:$S$167,COLUMN(),0),"")</f>
        <v/>
      </c>
    </row>
    <row r="6564" spans="1:12" x14ac:dyDescent="0.3">
      <c r="A6564" s="1" t="s">
        <v>4063</v>
      </c>
      <c r="B6564" s="1" t="s">
        <v>3105</v>
      </c>
      <c r="C6564" s="2">
        <f>IFERROR(VLOOKUP(Tableau2[[#This Row],[PR]],'Taux sortant'!$I$9:$S$167,COLUMN(),0),"")</f>
        <v>12.93</v>
      </c>
      <c r="D6564" s="2">
        <f>IFERROR(VLOOKUP(Tableau2[[#This Row],[PR]],'Taux sortant'!$I$9:$S$167,COLUMN(),0),"")</f>
        <v>10.59</v>
      </c>
      <c r="E6564" s="2">
        <f>IFERROR(VLOOKUP(Tableau2[[#This Row],[PR]],'Taux sortant'!$I$9:$S$167,COLUMN(),0),"")</f>
        <v>7.91</v>
      </c>
      <c r="F6564" s="2">
        <f>IFERROR(VLOOKUP(Tableau2[[#This Row],[PR]],'Taux sortant'!$I$9:$S$167,COLUMN(),0),"")</f>
        <v>6.66</v>
      </c>
      <c r="G6564" s="2">
        <f>IFERROR(VLOOKUP(Tableau2[[#This Row],[PR]],'Taux sortant'!$I$9:$S$167,COLUMN(),0),"")</f>
        <v>5.64</v>
      </c>
      <c r="H6564" s="2">
        <f>IFERROR(VLOOKUP(Tableau2[[#This Row],[PR]],'Taux sortant'!$I$9:$S$167,COLUMN(),0),"")</f>
        <v>4.78</v>
      </c>
      <c r="I6564" s="2">
        <f>IFERROR(VLOOKUP(Tableau2[[#This Row],[PR]],'Taux sortant'!$I$9:$S$167,COLUMN(),0),"")</f>
        <v>4.1500000000000004</v>
      </c>
      <c r="J6564" s="2">
        <f>IFERROR(VLOOKUP(Tableau2[[#This Row],[PR]],'Taux sortant'!$I$9:$S$167,COLUMN(),0),"")</f>
        <v>0</v>
      </c>
      <c r="K6564" s="2">
        <f>IFERROR(VLOOKUP(Tableau2[[#This Row],[PR]],'Taux sortant'!$I$9:$S$167,COLUMN(),0),"")</f>
        <v>0</v>
      </c>
      <c r="L6564" s="2" t="str">
        <f>IFERROR(VLOOKUP(Tableau2[[#This Row],[PR]],'Taux sortant'!$I$9:$S$167,COLUMN(),0),"")</f>
        <v/>
      </c>
    </row>
    <row r="6565" spans="1:12" x14ac:dyDescent="0.3">
      <c r="A6565" s="1" t="s">
        <v>4064</v>
      </c>
      <c r="B6565" s="1" t="s">
        <v>17</v>
      </c>
      <c r="C6565" s="2">
        <f>IFERROR(VLOOKUP(Tableau2[[#This Row],[PR]],'Taux sortant'!$I$9:$S$167,COLUMN(),0),"")</f>
        <v>15.12</v>
      </c>
      <c r="D6565" s="2">
        <f>IFERROR(VLOOKUP(Tableau2[[#This Row],[PR]],'Taux sortant'!$I$9:$S$167,COLUMN(),0),"")</f>
        <v>12.61</v>
      </c>
      <c r="E6565" s="2">
        <f>IFERROR(VLOOKUP(Tableau2[[#This Row],[PR]],'Taux sortant'!$I$9:$S$167,COLUMN(),0),"")</f>
        <v>9.7200000000000006</v>
      </c>
      <c r="F6565" s="2">
        <f>IFERROR(VLOOKUP(Tableau2[[#This Row],[PR]],'Taux sortant'!$I$9:$S$167,COLUMN(),0),"")</f>
        <v>8.27</v>
      </c>
      <c r="G6565" s="2">
        <f>IFERROR(VLOOKUP(Tableau2[[#This Row],[PR]],'Taux sortant'!$I$9:$S$167,COLUMN(),0),"")</f>
        <v>7.1</v>
      </c>
      <c r="H6565" s="2">
        <f>IFERROR(VLOOKUP(Tableau2[[#This Row],[PR]],'Taux sortant'!$I$9:$S$167,COLUMN(),0),"")</f>
        <v>6.12</v>
      </c>
      <c r="I6565" s="2">
        <f>IFERROR(VLOOKUP(Tableau2[[#This Row],[PR]],'Taux sortant'!$I$9:$S$167,COLUMN(),0),"")</f>
        <v>5.33</v>
      </c>
      <c r="J6565" s="2">
        <f>IFERROR(VLOOKUP(Tableau2[[#This Row],[PR]],'Taux sortant'!$I$9:$S$167,COLUMN(),0),"")</f>
        <v>0</v>
      </c>
      <c r="K6565" s="2">
        <f>IFERROR(VLOOKUP(Tableau2[[#This Row],[PR]],'Taux sortant'!$I$9:$S$167,COLUMN(),0),"")</f>
        <v>0</v>
      </c>
      <c r="L6565" s="2" t="str">
        <f>IFERROR(VLOOKUP(Tableau2[[#This Row],[PR]],'Taux sortant'!$I$9:$S$167,COLUMN(),0),"")</f>
        <v/>
      </c>
    </row>
    <row r="6566" spans="1:12" x14ac:dyDescent="0.3">
      <c r="A6566" s="1" t="s">
        <v>5214</v>
      </c>
      <c r="B6566" s="1" t="s">
        <v>4174</v>
      </c>
      <c r="C6566" s="2">
        <f>IFERROR(VLOOKUP(Tableau2[[#This Row],[PR]],'Taux sortant'!$I$9:$S$167,COLUMN(),0),"")</f>
        <v>18.22</v>
      </c>
      <c r="D6566" s="2">
        <f>IFERROR(VLOOKUP(Tableau2[[#This Row],[PR]],'Taux sortant'!$I$9:$S$167,COLUMN(),0),"")</f>
        <v>15.54</v>
      </c>
      <c r="E6566" s="2">
        <f>IFERROR(VLOOKUP(Tableau2[[#This Row],[PR]],'Taux sortant'!$I$9:$S$167,COLUMN(),0),"")</f>
        <v>12.42</v>
      </c>
      <c r="F6566" s="2">
        <f>IFERROR(VLOOKUP(Tableau2[[#This Row],[PR]],'Taux sortant'!$I$9:$S$167,COLUMN(),0),"")</f>
        <v>10.85</v>
      </c>
      <c r="G6566" s="2">
        <f>IFERROR(VLOOKUP(Tableau2[[#This Row],[PR]],'Taux sortant'!$I$9:$S$167,COLUMN(),0),"")</f>
        <v>9.4499999999999993</v>
      </c>
      <c r="H6566" s="2">
        <f>IFERROR(VLOOKUP(Tableau2[[#This Row],[PR]],'Taux sortant'!$I$9:$S$167,COLUMN(),0),"")</f>
        <v>8.27</v>
      </c>
      <c r="I6566" s="2">
        <f>IFERROR(VLOOKUP(Tableau2[[#This Row],[PR]],'Taux sortant'!$I$9:$S$167,COLUMN(),0),"")</f>
        <v>7.27</v>
      </c>
      <c r="J6566" s="2">
        <f>IFERROR(VLOOKUP(Tableau2[[#This Row],[PR]],'Taux sortant'!$I$9:$S$167,COLUMN(),0),"")</f>
        <v>0</v>
      </c>
      <c r="K6566" s="2">
        <f>IFERROR(VLOOKUP(Tableau2[[#This Row],[PR]],'Taux sortant'!$I$9:$S$167,COLUMN(),0),"")</f>
        <v>0</v>
      </c>
      <c r="L6566" s="2" t="str">
        <f>IFERROR(VLOOKUP(Tableau2[[#This Row],[PR]],'Taux sortant'!$I$9:$S$167,COLUMN(),0),"")</f>
        <v/>
      </c>
    </row>
    <row r="6567" spans="1:12" x14ac:dyDescent="0.3">
      <c r="A6567" s="1" t="s">
        <v>4065</v>
      </c>
      <c r="B6567" s="1" t="s">
        <v>3115</v>
      </c>
      <c r="C6567" s="2">
        <f>IFERROR(VLOOKUP(Tableau2[[#This Row],[PR]],'Taux sortant'!$I$9:$S$167,COLUMN(),0),"")</f>
        <v>16.05</v>
      </c>
      <c r="D6567" s="2">
        <f>IFERROR(VLOOKUP(Tableau2[[#This Row],[PR]],'Taux sortant'!$I$9:$S$167,COLUMN(),0),"")</f>
        <v>13.51</v>
      </c>
      <c r="E6567" s="2">
        <f>IFERROR(VLOOKUP(Tableau2[[#This Row],[PR]],'Taux sortant'!$I$9:$S$167,COLUMN(),0),"")</f>
        <v>10.52</v>
      </c>
      <c r="F6567" s="2">
        <f>IFERROR(VLOOKUP(Tableau2[[#This Row],[PR]],'Taux sortant'!$I$9:$S$167,COLUMN(),0),"")</f>
        <v>9.0500000000000007</v>
      </c>
      <c r="G6567" s="2">
        <f>IFERROR(VLOOKUP(Tableau2[[#This Row],[PR]],'Taux sortant'!$I$9:$S$167,COLUMN(),0),"")</f>
        <v>7.8</v>
      </c>
      <c r="H6567" s="2">
        <f>IFERROR(VLOOKUP(Tableau2[[#This Row],[PR]],'Taux sortant'!$I$9:$S$167,COLUMN(),0),"")</f>
        <v>6.76</v>
      </c>
      <c r="I6567" s="2">
        <f>IFERROR(VLOOKUP(Tableau2[[#This Row],[PR]],'Taux sortant'!$I$9:$S$167,COLUMN(),0),"")</f>
        <v>5.92</v>
      </c>
      <c r="J6567" s="2">
        <f>IFERROR(VLOOKUP(Tableau2[[#This Row],[PR]],'Taux sortant'!$I$9:$S$167,COLUMN(),0),"")</f>
        <v>0</v>
      </c>
      <c r="K6567" s="2">
        <f>IFERROR(VLOOKUP(Tableau2[[#This Row],[PR]],'Taux sortant'!$I$9:$S$167,COLUMN(),0),"")</f>
        <v>0</v>
      </c>
      <c r="L6567" s="2" t="str">
        <f>IFERROR(VLOOKUP(Tableau2[[#This Row],[PR]],'Taux sortant'!$I$9:$S$167,COLUMN(),0),"")</f>
        <v/>
      </c>
    </row>
    <row r="6568" spans="1:12" x14ac:dyDescent="0.3">
      <c r="A6568" s="1" t="s">
        <v>4066</v>
      </c>
      <c r="B6568" s="1" t="s">
        <v>3086</v>
      </c>
      <c r="C6568" s="2">
        <f>IFERROR(VLOOKUP(Tableau2[[#This Row],[PR]],'Taux sortant'!$I$9:$S$167,COLUMN(),0),"")</f>
        <v>14.38</v>
      </c>
      <c r="D6568" s="2">
        <f>IFERROR(VLOOKUP(Tableau2[[#This Row],[PR]],'Taux sortant'!$I$9:$S$167,COLUMN(),0),"")</f>
        <v>11.96</v>
      </c>
      <c r="E6568" s="2">
        <f>IFERROR(VLOOKUP(Tableau2[[#This Row],[PR]],'Taux sortant'!$I$9:$S$167,COLUMN(),0),"")</f>
        <v>9.1199999999999992</v>
      </c>
      <c r="F6568" s="2">
        <f>IFERROR(VLOOKUP(Tableau2[[#This Row],[PR]],'Taux sortant'!$I$9:$S$167,COLUMN(),0),"")</f>
        <v>7.74</v>
      </c>
      <c r="G6568" s="2">
        <f>IFERROR(VLOOKUP(Tableau2[[#This Row],[PR]],'Taux sortant'!$I$9:$S$167,COLUMN(),0),"")</f>
        <v>6.58</v>
      </c>
      <c r="H6568" s="2">
        <f>IFERROR(VLOOKUP(Tableau2[[#This Row],[PR]],'Taux sortant'!$I$9:$S$167,COLUMN(),0),"")</f>
        <v>5.57</v>
      </c>
      <c r="I6568" s="2">
        <f>IFERROR(VLOOKUP(Tableau2[[#This Row],[PR]],'Taux sortant'!$I$9:$S$167,COLUMN(),0),"")</f>
        <v>4.78</v>
      </c>
      <c r="J6568" s="2">
        <f>IFERROR(VLOOKUP(Tableau2[[#This Row],[PR]],'Taux sortant'!$I$9:$S$167,COLUMN(),0),"")</f>
        <v>0</v>
      </c>
      <c r="K6568" s="2">
        <f>IFERROR(VLOOKUP(Tableau2[[#This Row],[PR]],'Taux sortant'!$I$9:$S$167,COLUMN(),0),"")</f>
        <v>0</v>
      </c>
      <c r="L6568" s="2" t="str">
        <f>IFERROR(VLOOKUP(Tableau2[[#This Row],[PR]],'Taux sortant'!$I$9:$S$167,COLUMN(),0),"")</f>
        <v/>
      </c>
    </row>
    <row r="6569" spans="1:12" x14ac:dyDescent="0.3">
      <c r="A6569" s="1" t="s">
        <v>4067</v>
      </c>
      <c r="B6569" s="1" t="s">
        <v>3115</v>
      </c>
      <c r="C6569" s="2">
        <f>IFERROR(VLOOKUP(Tableau2[[#This Row],[PR]],'Taux sortant'!$I$9:$S$167,COLUMN(),0),"")</f>
        <v>16.05</v>
      </c>
      <c r="D6569" s="2">
        <f>IFERROR(VLOOKUP(Tableau2[[#This Row],[PR]],'Taux sortant'!$I$9:$S$167,COLUMN(),0),"")</f>
        <v>13.51</v>
      </c>
      <c r="E6569" s="2">
        <f>IFERROR(VLOOKUP(Tableau2[[#This Row],[PR]],'Taux sortant'!$I$9:$S$167,COLUMN(),0),"")</f>
        <v>10.52</v>
      </c>
      <c r="F6569" s="2">
        <f>IFERROR(VLOOKUP(Tableau2[[#This Row],[PR]],'Taux sortant'!$I$9:$S$167,COLUMN(),0),"")</f>
        <v>9.0500000000000007</v>
      </c>
      <c r="G6569" s="2">
        <f>IFERROR(VLOOKUP(Tableau2[[#This Row],[PR]],'Taux sortant'!$I$9:$S$167,COLUMN(),0),"")</f>
        <v>7.8</v>
      </c>
      <c r="H6569" s="2">
        <f>IFERROR(VLOOKUP(Tableau2[[#This Row],[PR]],'Taux sortant'!$I$9:$S$167,COLUMN(),0),"")</f>
        <v>6.76</v>
      </c>
      <c r="I6569" s="2">
        <f>IFERROR(VLOOKUP(Tableau2[[#This Row],[PR]],'Taux sortant'!$I$9:$S$167,COLUMN(),0),"")</f>
        <v>5.92</v>
      </c>
      <c r="J6569" s="2">
        <f>IFERROR(VLOOKUP(Tableau2[[#This Row],[PR]],'Taux sortant'!$I$9:$S$167,COLUMN(),0),"")</f>
        <v>0</v>
      </c>
      <c r="K6569" s="2">
        <f>IFERROR(VLOOKUP(Tableau2[[#This Row],[PR]],'Taux sortant'!$I$9:$S$167,COLUMN(),0),"")</f>
        <v>0</v>
      </c>
      <c r="L6569" s="2" t="str">
        <f>IFERROR(VLOOKUP(Tableau2[[#This Row],[PR]],'Taux sortant'!$I$9:$S$167,COLUMN(),0),"")</f>
        <v/>
      </c>
    </row>
    <row r="6570" spans="1:12" x14ac:dyDescent="0.3">
      <c r="A6570" s="1" t="s">
        <v>5217</v>
      </c>
      <c r="B6570" s="1" t="s">
        <v>4140</v>
      </c>
      <c r="C6570" s="2" t="str">
        <f>IFERROR(VLOOKUP(Tableau2[[#This Row],[PR]],'Taux sortant'!$I$9:$S$167,COLUMN(),0),"")</f>
        <v/>
      </c>
      <c r="D6570" s="2" t="str">
        <f>IFERROR(VLOOKUP(Tableau2[[#This Row],[PR]],'Taux sortant'!$I$9:$S$167,COLUMN(),0),"")</f>
        <v/>
      </c>
      <c r="E6570" s="2" t="str">
        <f>IFERROR(VLOOKUP(Tableau2[[#This Row],[PR]],'Taux sortant'!$I$9:$S$167,COLUMN(),0),"")</f>
        <v/>
      </c>
      <c r="F6570" s="2" t="str">
        <f>IFERROR(VLOOKUP(Tableau2[[#This Row],[PR]],'Taux sortant'!$I$9:$S$167,COLUMN(),0),"")</f>
        <v/>
      </c>
      <c r="G6570" s="2" t="str">
        <f>IFERROR(VLOOKUP(Tableau2[[#This Row],[PR]],'Taux sortant'!$I$9:$S$167,COLUMN(),0),"")</f>
        <v/>
      </c>
      <c r="H6570" s="2" t="str">
        <f>IFERROR(VLOOKUP(Tableau2[[#This Row],[PR]],'Taux sortant'!$I$9:$S$167,COLUMN(),0),"")</f>
        <v/>
      </c>
      <c r="I6570" s="2" t="str">
        <f>IFERROR(VLOOKUP(Tableau2[[#This Row],[PR]],'Taux sortant'!$I$9:$S$167,COLUMN(),0),"")</f>
        <v/>
      </c>
      <c r="J6570" s="2" t="str">
        <f>IFERROR(VLOOKUP(Tableau2[[#This Row],[PR]],'Taux sortant'!$I$9:$S$167,COLUMN(),0),"")</f>
        <v/>
      </c>
      <c r="K6570" s="2" t="str">
        <f>IFERROR(VLOOKUP(Tableau2[[#This Row],[PR]],'Taux sortant'!$I$9:$S$167,COLUMN(),0),"")</f>
        <v/>
      </c>
      <c r="L6570" s="2" t="str">
        <f>IFERROR(VLOOKUP(Tableau2[[#This Row],[PR]],'Taux sortant'!$I$9:$S$167,COLUMN(),0),"")</f>
        <v/>
      </c>
    </row>
    <row r="6571" spans="1:12" x14ac:dyDescent="0.3">
      <c r="A6571" s="1" t="s">
        <v>5220</v>
      </c>
      <c r="B6571" s="1" t="s">
        <v>4140</v>
      </c>
      <c r="C6571" s="2" t="str">
        <f>IFERROR(VLOOKUP(Tableau2[[#This Row],[PR]],'Taux sortant'!$I$9:$S$167,COLUMN(),0),"")</f>
        <v/>
      </c>
      <c r="D6571" s="2" t="str">
        <f>IFERROR(VLOOKUP(Tableau2[[#This Row],[PR]],'Taux sortant'!$I$9:$S$167,COLUMN(),0),"")</f>
        <v/>
      </c>
      <c r="E6571" s="2" t="str">
        <f>IFERROR(VLOOKUP(Tableau2[[#This Row],[PR]],'Taux sortant'!$I$9:$S$167,COLUMN(),0),"")</f>
        <v/>
      </c>
      <c r="F6571" s="2" t="str">
        <f>IFERROR(VLOOKUP(Tableau2[[#This Row],[PR]],'Taux sortant'!$I$9:$S$167,COLUMN(),0),"")</f>
        <v/>
      </c>
      <c r="G6571" s="2" t="str">
        <f>IFERROR(VLOOKUP(Tableau2[[#This Row],[PR]],'Taux sortant'!$I$9:$S$167,COLUMN(),0),"")</f>
        <v/>
      </c>
      <c r="H6571" s="2" t="str">
        <f>IFERROR(VLOOKUP(Tableau2[[#This Row],[PR]],'Taux sortant'!$I$9:$S$167,COLUMN(),0),"")</f>
        <v/>
      </c>
      <c r="I6571" s="2" t="str">
        <f>IFERROR(VLOOKUP(Tableau2[[#This Row],[PR]],'Taux sortant'!$I$9:$S$167,COLUMN(),0),"")</f>
        <v/>
      </c>
      <c r="J6571" s="2" t="str">
        <f>IFERROR(VLOOKUP(Tableau2[[#This Row],[PR]],'Taux sortant'!$I$9:$S$167,COLUMN(),0),"")</f>
        <v/>
      </c>
      <c r="K6571" s="2" t="str">
        <f>IFERROR(VLOOKUP(Tableau2[[#This Row],[PR]],'Taux sortant'!$I$9:$S$167,COLUMN(),0),"")</f>
        <v/>
      </c>
      <c r="L6571" s="2" t="str">
        <f>IFERROR(VLOOKUP(Tableau2[[#This Row],[PR]],'Taux sortant'!$I$9:$S$167,COLUMN(),0),"")</f>
        <v/>
      </c>
    </row>
    <row r="6572" spans="1:12" x14ac:dyDescent="0.3">
      <c r="A6572" s="1" t="s">
        <v>4068</v>
      </c>
      <c r="B6572" s="1" t="s">
        <v>3115</v>
      </c>
      <c r="C6572" s="2">
        <f>IFERROR(VLOOKUP(Tableau2[[#This Row],[PR]],'Taux sortant'!$I$9:$S$167,COLUMN(),0),"")</f>
        <v>16.05</v>
      </c>
      <c r="D6572" s="2">
        <f>IFERROR(VLOOKUP(Tableau2[[#This Row],[PR]],'Taux sortant'!$I$9:$S$167,COLUMN(),0),"")</f>
        <v>13.51</v>
      </c>
      <c r="E6572" s="2">
        <f>IFERROR(VLOOKUP(Tableau2[[#This Row],[PR]],'Taux sortant'!$I$9:$S$167,COLUMN(),0),"")</f>
        <v>10.52</v>
      </c>
      <c r="F6572" s="2">
        <f>IFERROR(VLOOKUP(Tableau2[[#This Row],[PR]],'Taux sortant'!$I$9:$S$167,COLUMN(),0),"")</f>
        <v>9.0500000000000007</v>
      </c>
      <c r="G6572" s="2">
        <f>IFERROR(VLOOKUP(Tableau2[[#This Row],[PR]],'Taux sortant'!$I$9:$S$167,COLUMN(),0),"")</f>
        <v>7.8</v>
      </c>
      <c r="H6572" s="2">
        <f>IFERROR(VLOOKUP(Tableau2[[#This Row],[PR]],'Taux sortant'!$I$9:$S$167,COLUMN(),0),"")</f>
        <v>6.76</v>
      </c>
      <c r="I6572" s="2">
        <f>IFERROR(VLOOKUP(Tableau2[[#This Row],[PR]],'Taux sortant'!$I$9:$S$167,COLUMN(),0),"")</f>
        <v>5.92</v>
      </c>
      <c r="J6572" s="2">
        <f>IFERROR(VLOOKUP(Tableau2[[#This Row],[PR]],'Taux sortant'!$I$9:$S$167,COLUMN(),0),"")</f>
        <v>0</v>
      </c>
      <c r="K6572" s="2">
        <f>IFERROR(VLOOKUP(Tableau2[[#This Row],[PR]],'Taux sortant'!$I$9:$S$167,COLUMN(),0),"")</f>
        <v>0</v>
      </c>
      <c r="L6572" s="2" t="str">
        <f>IFERROR(VLOOKUP(Tableau2[[#This Row],[PR]],'Taux sortant'!$I$9:$S$167,COLUMN(),0),"")</f>
        <v/>
      </c>
    </row>
    <row r="6573" spans="1:12" x14ac:dyDescent="0.3">
      <c r="A6573" s="1" t="s">
        <v>4069</v>
      </c>
      <c r="B6573" s="1" t="s">
        <v>3115</v>
      </c>
      <c r="C6573" s="2">
        <f>IFERROR(VLOOKUP(Tableau2[[#This Row],[PR]],'Taux sortant'!$I$9:$S$167,COLUMN(),0),"")</f>
        <v>16.05</v>
      </c>
      <c r="D6573" s="2">
        <f>IFERROR(VLOOKUP(Tableau2[[#This Row],[PR]],'Taux sortant'!$I$9:$S$167,COLUMN(),0),"")</f>
        <v>13.51</v>
      </c>
      <c r="E6573" s="2">
        <f>IFERROR(VLOOKUP(Tableau2[[#This Row],[PR]],'Taux sortant'!$I$9:$S$167,COLUMN(),0),"")</f>
        <v>10.52</v>
      </c>
      <c r="F6573" s="2">
        <f>IFERROR(VLOOKUP(Tableau2[[#This Row],[PR]],'Taux sortant'!$I$9:$S$167,COLUMN(),0),"")</f>
        <v>9.0500000000000007</v>
      </c>
      <c r="G6573" s="2">
        <f>IFERROR(VLOOKUP(Tableau2[[#This Row],[PR]],'Taux sortant'!$I$9:$S$167,COLUMN(),0),"")</f>
        <v>7.8</v>
      </c>
      <c r="H6573" s="2">
        <f>IFERROR(VLOOKUP(Tableau2[[#This Row],[PR]],'Taux sortant'!$I$9:$S$167,COLUMN(),0),"")</f>
        <v>6.76</v>
      </c>
      <c r="I6573" s="2">
        <f>IFERROR(VLOOKUP(Tableau2[[#This Row],[PR]],'Taux sortant'!$I$9:$S$167,COLUMN(),0),"")</f>
        <v>5.92</v>
      </c>
      <c r="J6573" s="2">
        <f>IFERROR(VLOOKUP(Tableau2[[#This Row],[PR]],'Taux sortant'!$I$9:$S$167,COLUMN(),0),"")</f>
        <v>0</v>
      </c>
      <c r="K6573" s="2">
        <f>IFERROR(VLOOKUP(Tableau2[[#This Row],[PR]],'Taux sortant'!$I$9:$S$167,COLUMN(),0),"")</f>
        <v>0</v>
      </c>
      <c r="L6573" s="2" t="str">
        <f>IFERROR(VLOOKUP(Tableau2[[#This Row],[PR]],'Taux sortant'!$I$9:$S$167,COLUMN(),0),"")</f>
        <v/>
      </c>
    </row>
    <row r="6574" spans="1:12" x14ac:dyDescent="0.3">
      <c r="A6574" s="1" t="s">
        <v>5222</v>
      </c>
      <c r="B6574" s="1" t="s">
        <v>4284</v>
      </c>
      <c r="C6574" s="2">
        <f>IFERROR(VLOOKUP(Tableau2[[#This Row],[PR]],'Taux sortant'!$I$9:$S$167,COLUMN(),0),"")</f>
        <v>25.1</v>
      </c>
      <c r="D6574" s="2">
        <f>IFERROR(VLOOKUP(Tableau2[[#This Row],[PR]],'Taux sortant'!$I$9:$S$167,COLUMN(),0),"")</f>
        <v>21.72</v>
      </c>
      <c r="E6574" s="2">
        <f>IFERROR(VLOOKUP(Tableau2[[#This Row],[PR]],'Taux sortant'!$I$9:$S$167,COLUMN(),0),"")</f>
        <v>17.420000000000002</v>
      </c>
      <c r="F6574" s="2">
        <f>IFERROR(VLOOKUP(Tableau2[[#This Row],[PR]],'Taux sortant'!$I$9:$S$167,COLUMN(),0),"")</f>
        <v>14.3</v>
      </c>
      <c r="G6574" s="2">
        <f>IFERROR(VLOOKUP(Tableau2[[#This Row],[PR]],'Taux sortant'!$I$9:$S$167,COLUMN(),0),"")</f>
        <v>12.48</v>
      </c>
      <c r="H6574" s="2">
        <f>IFERROR(VLOOKUP(Tableau2[[#This Row],[PR]],'Taux sortant'!$I$9:$S$167,COLUMN(),0),"")</f>
        <v>9.86</v>
      </c>
      <c r="I6574" s="2">
        <f>IFERROR(VLOOKUP(Tableau2[[#This Row],[PR]],'Taux sortant'!$I$9:$S$167,COLUMN(),0),"")</f>
        <v>8.82</v>
      </c>
      <c r="J6574" s="2">
        <f>IFERROR(VLOOKUP(Tableau2[[#This Row],[PR]],'Taux sortant'!$I$9:$S$167,COLUMN(),0),"")</f>
        <v>0</v>
      </c>
      <c r="K6574" s="2">
        <f>IFERROR(VLOOKUP(Tableau2[[#This Row],[PR]],'Taux sortant'!$I$9:$S$167,COLUMN(),0),"")</f>
        <v>0</v>
      </c>
      <c r="L6574" s="2" t="str">
        <f>IFERROR(VLOOKUP(Tableau2[[#This Row],[PR]],'Taux sortant'!$I$9:$S$167,COLUMN(),0),"")</f>
        <v/>
      </c>
    </row>
    <row r="6575" spans="1:12" x14ac:dyDescent="0.3">
      <c r="A6575" s="1" t="s">
        <v>5225</v>
      </c>
      <c r="B6575" s="1" t="s">
        <v>4162</v>
      </c>
      <c r="C6575" s="2" t="str">
        <f>IFERROR(VLOOKUP(Tableau2[[#This Row],[PR]],'Taux sortant'!$I$9:$S$167,COLUMN(),0),"")</f>
        <v/>
      </c>
      <c r="D6575" s="2" t="str">
        <f>IFERROR(VLOOKUP(Tableau2[[#This Row],[PR]],'Taux sortant'!$I$9:$S$167,COLUMN(),0),"")</f>
        <v/>
      </c>
      <c r="E6575" s="2" t="str">
        <f>IFERROR(VLOOKUP(Tableau2[[#This Row],[PR]],'Taux sortant'!$I$9:$S$167,COLUMN(),0),"")</f>
        <v/>
      </c>
      <c r="F6575" s="2" t="str">
        <f>IFERROR(VLOOKUP(Tableau2[[#This Row],[PR]],'Taux sortant'!$I$9:$S$167,COLUMN(),0),"")</f>
        <v/>
      </c>
      <c r="G6575" s="2" t="str">
        <f>IFERROR(VLOOKUP(Tableau2[[#This Row],[PR]],'Taux sortant'!$I$9:$S$167,COLUMN(),0),"")</f>
        <v/>
      </c>
      <c r="H6575" s="2" t="str">
        <f>IFERROR(VLOOKUP(Tableau2[[#This Row],[PR]],'Taux sortant'!$I$9:$S$167,COLUMN(),0),"")</f>
        <v/>
      </c>
      <c r="I6575" s="2" t="str">
        <f>IFERROR(VLOOKUP(Tableau2[[#This Row],[PR]],'Taux sortant'!$I$9:$S$167,COLUMN(),0),"")</f>
        <v/>
      </c>
      <c r="J6575" s="2" t="str">
        <f>IFERROR(VLOOKUP(Tableau2[[#This Row],[PR]],'Taux sortant'!$I$9:$S$167,COLUMN(),0),"")</f>
        <v/>
      </c>
      <c r="K6575" s="2" t="str">
        <f>IFERROR(VLOOKUP(Tableau2[[#This Row],[PR]],'Taux sortant'!$I$9:$S$167,COLUMN(),0),"")</f>
        <v/>
      </c>
      <c r="L6575" s="2" t="str">
        <f>IFERROR(VLOOKUP(Tableau2[[#This Row],[PR]],'Taux sortant'!$I$9:$S$167,COLUMN(),0),"")</f>
        <v/>
      </c>
    </row>
    <row r="6576" spans="1:12" x14ac:dyDescent="0.3">
      <c r="A6576" s="1" t="s">
        <v>4070</v>
      </c>
      <c r="B6576" s="1" t="s">
        <v>3082</v>
      </c>
      <c r="C6576" s="2">
        <f>IFERROR(VLOOKUP(Tableau2[[#This Row],[PR]],'Taux sortant'!$I$9:$S$167,COLUMN(),0),"")</f>
        <v>15.9</v>
      </c>
      <c r="D6576" s="2">
        <f>IFERROR(VLOOKUP(Tableau2[[#This Row],[PR]],'Taux sortant'!$I$9:$S$167,COLUMN(),0),"")</f>
        <v>13.36</v>
      </c>
      <c r="E6576" s="2">
        <f>IFERROR(VLOOKUP(Tableau2[[#This Row],[PR]],'Taux sortant'!$I$9:$S$167,COLUMN(),0),"")</f>
        <v>10.43</v>
      </c>
      <c r="F6576" s="2">
        <f>IFERROR(VLOOKUP(Tableau2[[#This Row],[PR]],'Taux sortant'!$I$9:$S$167,COLUMN(),0),"")</f>
        <v>8.9700000000000006</v>
      </c>
      <c r="G6576" s="2">
        <f>IFERROR(VLOOKUP(Tableau2[[#This Row],[PR]],'Taux sortant'!$I$9:$S$167,COLUMN(),0),"")</f>
        <v>7.72</v>
      </c>
      <c r="H6576" s="2">
        <f>IFERROR(VLOOKUP(Tableau2[[#This Row],[PR]],'Taux sortant'!$I$9:$S$167,COLUMN(),0),"")</f>
        <v>6.68</v>
      </c>
      <c r="I6576" s="2">
        <f>IFERROR(VLOOKUP(Tableau2[[#This Row],[PR]],'Taux sortant'!$I$9:$S$167,COLUMN(),0),"")</f>
        <v>5.85</v>
      </c>
      <c r="J6576" s="2">
        <f>IFERROR(VLOOKUP(Tableau2[[#This Row],[PR]],'Taux sortant'!$I$9:$S$167,COLUMN(),0),"")</f>
        <v>0</v>
      </c>
      <c r="K6576" s="2">
        <f>IFERROR(VLOOKUP(Tableau2[[#This Row],[PR]],'Taux sortant'!$I$9:$S$167,COLUMN(),0),"")</f>
        <v>0</v>
      </c>
      <c r="L6576" s="2" t="str">
        <f>IFERROR(VLOOKUP(Tableau2[[#This Row],[PR]],'Taux sortant'!$I$9:$S$167,COLUMN(),0),"")</f>
        <v/>
      </c>
    </row>
    <row r="6577" spans="1:12" x14ac:dyDescent="0.3">
      <c r="A6577" s="1" t="s">
        <v>5228</v>
      </c>
      <c r="B6577" s="1" t="s">
        <v>4138</v>
      </c>
      <c r="C6577" s="2" t="str">
        <f>IFERROR(VLOOKUP(Tableau2[[#This Row],[PR]],'Taux sortant'!$I$9:$S$167,COLUMN(),0),"")</f>
        <v/>
      </c>
      <c r="D6577" s="2" t="str">
        <f>IFERROR(VLOOKUP(Tableau2[[#This Row],[PR]],'Taux sortant'!$I$9:$S$167,COLUMN(),0),"")</f>
        <v/>
      </c>
      <c r="E6577" s="2" t="str">
        <f>IFERROR(VLOOKUP(Tableau2[[#This Row],[PR]],'Taux sortant'!$I$9:$S$167,COLUMN(),0),"")</f>
        <v/>
      </c>
      <c r="F6577" s="2" t="str">
        <f>IFERROR(VLOOKUP(Tableau2[[#This Row],[PR]],'Taux sortant'!$I$9:$S$167,COLUMN(),0),"")</f>
        <v/>
      </c>
      <c r="G6577" s="2" t="str">
        <f>IFERROR(VLOOKUP(Tableau2[[#This Row],[PR]],'Taux sortant'!$I$9:$S$167,COLUMN(),0),"")</f>
        <v/>
      </c>
      <c r="H6577" s="2" t="str">
        <f>IFERROR(VLOOKUP(Tableau2[[#This Row],[PR]],'Taux sortant'!$I$9:$S$167,COLUMN(),0),"")</f>
        <v/>
      </c>
      <c r="I6577" s="2" t="str">
        <f>IFERROR(VLOOKUP(Tableau2[[#This Row],[PR]],'Taux sortant'!$I$9:$S$167,COLUMN(),0),"")</f>
        <v/>
      </c>
      <c r="J6577" s="2" t="str">
        <f>IFERROR(VLOOKUP(Tableau2[[#This Row],[PR]],'Taux sortant'!$I$9:$S$167,COLUMN(),0),"")</f>
        <v/>
      </c>
      <c r="K6577" s="2" t="str">
        <f>IFERROR(VLOOKUP(Tableau2[[#This Row],[PR]],'Taux sortant'!$I$9:$S$167,COLUMN(),0),"")</f>
        <v/>
      </c>
      <c r="L6577" s="2" t="str">
        <f>IFERROR(VLOOKUP(Tableau2[[#This Row],[PR]],'Taux sortant'!$I$9:$S$167,COLUMN(),0),"")</f>
        <v/>
      </c>
    </row>
    <row r="6578" spans="1:12" x14ac:dyDescent="0.3">
      <c r="A6578" s="1" t="s">
        <v>5231</v>
      </c>
      <c r="B6578" s="1" t="s">
        <v>4174</v>
      </c>
      <c r="C6578" s="2">
        <f>IFERROR(VLOOKUP(Tableau2[[#This Row],[PR]],'Taux sortant'!$I$9:$S$167,COLUMN(),0),"")</f>
        <v>18.22</v>
      </c>
      <c r="D6578" s="2">
        <f>IFERROR(VLOOKUP(Tableau2[[#This Row],[PR]],'Taux sortant'!$I$9:$S$167,COLUMN(),0),"")</f>
        <v>15.54</v>
      </c>
      <c r="E6578" s="2">
        <f>IFERROR(VLOOKUP(Tableau2[[#This Row],[PR]],'Taux sortant'!$I$9:$S$167,COLUMN(),0),"")</f>
        <v>12.42</v>
      </c>
      <c r="F6578" s="2">
        <f>IFERROR(VLOOKUP(Tableau2[[#This Row],[PR]],'Taux sortant'!$I$9:$S$167,COLUMN(),0),"")</f>
        <v>10.85</v>
      </c>
      <c r="G6578" s="2">
        <f>IFERROR(VLOOKUP(Tableau2[[#This Row],[PR]],'Taux sortant'!$I$9:$S$167,COLUMN(),0),"")</f>
        <v>9.4499999999999993</v>
      </c>
      <c r="H6578" s="2">
        <f>IFERROR(VLOOKUP(Tableau2[[#This Row],[PR]],'Taux sortant'!$I$9:$S$167,COLUMN(),0),"")</f>
        <v>8.27</v>
      </c>
      <c r="I6578" s="2">
        <f>IFERROR(VLOOKUP(Tableau2[[#This Row],[PR]],'Taux sortant'!$I$9:$S$167,COLUMN(),0),"")</f>
        <v>7.27</v>
      </c>
      <c r="J6578" s="2">
        <f>IFERROR(VLOOKUP(Tableau2[[#This Row],[PR]],'Taux sortant'!$I$9:$S$167,COLUMN(),0),"")</f>
        <v>0</v>
      </c>
      <c r="K6578" s="2">
        <f>IFERROR(VLOOKUP(Tableau2[[#This Row],[PR]],'Taux sortant'!$I$9:$S$167,COLUMN(),0),"")</f>
        <v>0</v>
      </c>
      <c r="L6578" s="2" t="str">
        <f>IFERROR(VLOOKUP(Tableau2[[#This Row],[PR]],'Taux sortant'!$I$9:$S$167,COLUMN(),0),"")</f>
        <v/>
      </c>
    </row>
    <row r="6579" spans="1:12" x14ac:dyDescent="0.3">
      <c r="A6579" s="1" t="s">
        <v>5233</v>
      </c>
      <c r="B6579" s="1" t="s">
        <v>1182</v>
      </c>
      <c r="C6579" s="2">
        <f>IFERROR(VLOOKUP(Tableau2[[#This Row],[PR]],'Taux sortant'!$I$9:$S$167,COLUMN(),0),"")</f>
        <v>22.64</v>
      </c>
      <c r="D6579" s="2">
        <f>IFERROR(VLOOKUP(Tableau2[[#This Row],[PR]],'Taux sortant'!$I$9:$S$167,COLUMN(),0),"")</f>
        <v>20.190000000000001</v>
      </c>
      <c r="E6579" s="2">
        <f>IFERROR(VLOOKUP(Tableau2[[#This Row],[PR]],'Taux sortant'!$I$9:$S$167,COLUMN(),0),"")</f>
        <v>16.53</v>
      </c>
      <c r="F6579" s="2">
        <f>IFERROR(VLOOKUP(Tableau2[[#This Row],[PR]],'Taux sortant'!$I$9:$S$167,COLUMN(),0),"")</f>
        <v>14.31</v>
      </c>
      <c r="G6579" s="2">
        <f>IFERROR(VLOOKUP(Tableau2[[#This Row],[PR]],'Taux sortant'!$I$9:$S$167,COLUMN(),0),"")</f>
        <v>12.45</v>
      </c>
      <c r="H6579" s="2">
        <f>IFERROR(VLOOKUP(Tableau2[[#This Row],[PR]],'Taux sortant'!$I$9:$S$167,COLUMN(),0),"")</f>
        <v>10.32</v>
      </c>
      <c r="I6579" s="2">
        <f>IFERROR(VLOOKUP(Tableau2[[#This Row],[PR]],'Taux sortant'!$I$9:$S$167,COLUMN(),0),"")</f>
        <v>8.83</v>
      </c>
      <c r="J6579" s="2">
        <f>IFERROR(VLOOKUP(Tableau2[[#This Row],[PR]],'Taux sortant'!$I$9:$S$167,COLUMN(),0),"")</f>
        <v>0</v>
      </c>
      <c r="K6579" s="2">
        <f>IFERROR(VLOOKUP(Tableau2[[#This Row],[PR]],'Taux sortant'!$I$9:$S$167,COLUMN(),0),"")</f>
        <v>0</v>
      </c>
      <c r="L6579" s="2" t="str">
        <f>IFERROR(VLOOKUP(Tableau2[[#This Row],[PR]],'Taux sortant'!$I$9:$S$167,COLUMN(),0),"")</f>
        <v/>
      </c>
    </row>
    <row r="6580" spans="1:12" x14ac:dyDescent="0.3">
      <c r="A6580" s="1" t="s">
        <v>5235</v>
      </c>
      <c r="B6580" s="1" t="s">
        <v>4138</v>
      </c>
      <c r="C6580" s="2" t="str">
        <f>IFERROR(VLOOKUP(Tableau2[[#This Row],[PR]],'Taux sortant'!$I$9:$S$167,COLUMN(),0),"")</f>
        <v/>
      </c>
      <c r="D6580" s="2" t="str">
        <f>IFERROR(VLOOKUP(Tableau2[[#This Row],[PR]],'Taux sortant'!$I$9:$S$167,COLUMN(),0),"")</f>
        <v/>
      </c>
      <c r="E6580" s="2" t="str">
        <f>IFERROR(VLOOKUP(Tableau2[[#This Row],[PR]],'Taux sortant'!$I$9:$S$167,COLUMN(),0),"")</f>
        <v/>
      </c>
      <c r="F6580" s="2" t="str">
        <f>IFERROR(VLOOKUP(Tableau2[[#This Row],[PR]],'Taux sortant'!$I$9:$S$167,COLUMN(),0),"")</f>
        <v/>
      </c>
      <c r="G6580" s="2" t="str">
        <f>IFERROR(VLOOKUP(Tableau2[[#This Row],[PR]],'Taux sortant'!$I$9:$S$167,COLUMN(),0),"")</f>
        <v/>
      </c>
      <c r="H6580" s="2" t="str">
        <f>IFERROR(VLOOKUP(Tableau2[[#This Row],[PR]],'Taux sortant'!$I$9:$S$167,COLUMN(),0),"")</f>
        <v/>
      </c>
      <c r="I6580" s="2" t="str">
        <f>IFERROR(VLOOKUP(Tableau2[[#This Row],[PR]],'Taux sortant'!$I$9:$S$167,COLUMN(),0),"")</f>
        <v/>
      </c>
      <c r="J6580" s="2" t="str">
        <f>IFERROR(VLOOKUP(Tableau2[[#This Row],[PR]],'Taux sortant'!$I$9:$S$167,COLUMN(),0),"")</f>
        <v/>
      </c>
      <c r="K6580" s="2" t="str">
        <f>IFERROR(VLOOKUP(Tableau2[[#This Row],[PR]],'Taux sortant'!$I$9:$S$167,COLUMN(),0),"")</f>
        <v/>
      </c>
      <c r="L6580" s="2" t="str">
        <f>IFERROR(VLOOKUP(Tableau2[[#This Row],[PR]],'Taux sortant'!$I$9:$S$167,COLUMN(),0),"")</f>
        <v/>
      </c>
    </row>
    <row r="6581" spans="1:12" x14ac:dyDescent="0.3">
      <c r="A6581" s="1" t="s">
        <v>4071</v>
      </c>
      <c r="B6581" s="1" t="s">
        <v>3097</v>
      </c>
      <c r="C6581" s="2">
        <f>IFERROR(VLOOKUP(Tableau2[[#This Row],[PR]],'Taux sortant'!$I$9:$S$167,COLUMN(),0),"")</f>
        <v>15.23</v>
      </c>
      <c r="D6581" s="2">
        <f>IFERROR(VLOOKUP(Tableau2[[#This Row],[PR]],'Taux sortant'!$I$9:$S$167,COLUMN(),0),"")</f>
        <v>12.68</v>
      </c>
      <c r="E6581" s="2">
        <f>IFERROR(VLOOKUP(Tableau2[[#This Row],[PR]],'Taux sortant'!$I$9:$S$167,COLUMN(),0),"")</f>
        <v>9.76</v>
      </c>
      <c r="F6581" s="2">
        <f>IFERROR(VLOOKUP(Tableau2[[#This Row],[PR]],'Taux sortant'!$I$9:$S$167,COLUMN(),0),"")</f>
        <v>8.27</v>
      </c>
      <c r="G6581" s="2">
        <f>IFERROR(VLOOKUP(Tableau2[[#This Row],[PR]],'Taux sortant'!$I$9:$S$167,COLUMN(),0),"")</f>
        <v>7.07</v>
      </c>
      <c r="H6581" s="2">
        <f>IFERROR(VLOOKUP(Tableau2[[#This Row],[PR]],'Taux sortant'!$I$9:$S$167,COLUMN(),0),"")</f>
        <v>6.09</v>
      </c>
      <c r="I6581" s="2">
        <f>IFERROR(VLOOKUP(Tableau2[[#This Row],[PR]],'Taux sortant'!$I$9:$S$167,COLUMN(),0),"")</f>
        <v>5.31</v>
      </c>
      <c r="J6581" s="2">
        <f>IFERROR(VLOOKUP(Tableau2[[#This Row],[PR]],'Taux sortant'!$I$9:$S$167,COLUMN(),0),"")</f>
        <v>0</v>
      </c>
      <c r="K6581" s="2">
        <f>IFERROR(VLOOKUP(Tableau2[[#This Row],[PR]],'Taux sortant'!$I$9:$S$167,COLUMN(),0),"")</f>
        <v>0</v>
      </c>
      <c r="L6581" s="2" t="str">
        <f>IFERROR(VLOOKUP(Tableau2[[#This Row],[PR]],'Taux sortant'!$I$9:$S$167,COLUMN(),0),"")</f>
        <v/>
      </c>
    </row>
    <row r="6582" spans="1:12" x14ac:dyDescent="0.3">
      <c r="A6582" s="1" t="s">
        <v>4072</v>
      </c>
      <c r="B6582" s="1" t="s">
        <v>3107</v>
      </c>
      <c r="C6582" s="2" t="str">
        <f>IFERROR(VLOOKUP(Tableau2[[#This Row],[PR]],'Taux sortant'!$I$9:$S$167,COLUMN(),0),"")</f>
        <v/>
      </c>
      <c r="D6582" s="2" t="str">
        <f>IFERROR(VLOOKUP(Tableau2[[#This Row],[PR]],'Taux sortant'!$I$9:$S$167,COLUMN(),0),"")</f>
        <v/>
      </c>
      <c r="E6582" s="2" t="str">
        <f>IFERROR(VLOOKUP(Tableau2[[#This Row],[PR]],'Taux sortant'!$I$9:$S$167,COLUMN(),0),"")</f>
        <v/>
      </c>
      <c r="F6582" s="2" t="str">
        <f>IFERROR(VLOOKUP(Tableau2[[#This Row],[PR]],'Taux sortant'!$I$9:$S$167,COLUMN(),0),"")</f>
        <v/>
      </c>
      <c r="G6582" s="2" t="str">
        <f>IFERROR(VLOOKUP(Tableau2[[#This Row],[PR]],'Taux sortant'!$I$9:$S$167,COLUMN(),0),"")</f>
        <v/>
      </c>
      <c r="H6582" s="2" t="str">
        <f>IFERROR(VLOOKUP(Tableau2[[#This Row],[PR]],'Taux sortant'!$I$9:$S$167,COLUMN(),0),"")</f>
        <v/>
      </c>
      <c r="I6582" s="2" t="str">
        <f>IFERROR(VLOOKUP(Tableau2[[#This Row],[PR]],'Taux sortant'!$I$9:$S$167,COLUMN(),0),"")</f>
        <v/>
      </c>
      <c r="J6582" s="2" t="str">
        <f>IFERROR(VLOOKUP(Tableau2[[#This Row],[PR]],'Taux sortant'!$I$9:$S$167,COLUMN(),0),"")</f>
        <v/>
      </c>
      <c r="K6582" s="2" t="str">
        <f>IFERROR(VLOOKUP(Tableau2[[#This Row],[PR]],'Taux sortant'!$I$9:$S$167,COLUMN(),0),"")</f>
        <v/>
      </c>
      <c r="L6582" s="2" t="str">
        <f>IFERROR(VLOOKUP(Tableau2[[#This Row],[PR]],'Taux sortant'!$I$9:$S$167,COLUMN(),0),"")</f>
        <v/>
      </c>
    </row>
    <row r="6583" spans="1:12" x14ac:dyDescent="0.3">
      <c r="A6583" s="1" t="s">
        <v>4073</v>
      </c>
      <c r="B6583" s="1" t="s">
        <v>3107</v>
      </c>
      <c r="C6583" s="2" t="str">
        <f>IFERROR(VLOOKUP(Tableau2[[#This Row],[PR]],'Taux sortant'!$I$9:$S$167,COLUMN(),0),"")</f>
        <v/>
      </c>
      <c r="D6583" s="2" t="str">
        <f>IFERROR(VLOOKUP(Tableau2[[#This Row],[PR]],'Taux sortant'!$I$9:$S$167,COLUMN(),0),"")</f>
        <v/>
      </c>
      <c r="E6583" s="2" t="str">
        <f>IFERROR(VLOOKUP(Tableau2[[#This Row],[PR]],'Taux sortant'!$I$9:$S$167,COLUMN(),0),"")</f>
        <v/>
      </c>
      <c r="F6583" s="2" t="str">
        <f>IFERROR(VLOOKUP(Tableau2[[#This Row],[PR]],'Taux sortant'!$I$9:$S$167,COLUMN(),0),"")</f>
        <v/>
      </c>
      <c r="G6583" s="2" t="str">
        <f>IFERROR(VLOOKUP(Tableau2[[#This Row],[PR]],'Taux sortant'!$I$9:$S$167,COLUMN(),0),"")</f>
        <v/>
      </c>
      <c r="H6583" s="2" t="str">
        <f>IFERROR(VLOOKUP(Tableau2[[#This Row],[PR]],'Taux sortant'!$I$9:$S$167,COLUMN(),0),"")</f>
        <v/>
      </c>
      <c r="I6583" s="2" t="str">
        <f>IFERROR(VLOOKUP(Tableau2[[#This Row],[PR]],'Taux sortant'!$I$9:$S$167,COLUMN(),0),"")</f>
        <v/>
      </c>
      <c r="J6583" s="2" t="str">
        <f>IFERROR(VLOOKUP(Tableau2[[#This Row],[PR]],'Taux sortant'!$I$9:$S$167,COLUMN(),0),"")</f>
        <v/>
      </c>
      <c r="K6583" s="2" t="str">
        <f>IFERROR(VLOOKUP(Tableau2[[#This Row],[PR]],'Taux sortant'!$I$9:$S$167,COLUMN(),0),"")</f>
        <v/>
      </c>
      <c r="L6583" s="2" t="str">
        <f>IFERROR(VLOOKUP(Tableau2[[#This Row],[PR]],'Taux sortant'!$I$9:$S$167,COLUMN(),0),"")</f>
        <v/>
      </c>
    </row>
    <row r="6584" spans="1:12" x14ac:dyDescent="0.3">
      <c r="A6584" s="1" t="s">
        <v>4073</v>
      </c>
      <c r="B6584" s="1" t="s">
        <v>4147</v>
      </c>
      <c r="C6584" s="2">
        <f>IFERROR(VLOOKUP(Tableau2[[#This Row],[PR]],'Taux sortant'!$I$9:$S$167,COLUMN(),0),"")</f>
        <v>16.62</v>
      </c>
      <c r="D6584" s="2">
        <f>IFERROR(VLOOKUP(Tableau2[[#This Row],[PR]],'Taux sortant'!$I$9:$S$167,COLUMN(),0),"")</f>
        <v>14.01</v>
      </c>
      <c r="E6584" s="2">
        <f>IFERROR(VLOOKUP(Tableau2[[#This Row],[PR]],'Taux sortant'!$I$9:$S$167,COLUMN(),0),"")</f>
        <v>10.98</v>
      </c>
      <c r="F6584" s="2">
        <f>IFERROR(VLOOKUP(Tableau2[[#This Row],[PR]],'Taux sortant'!$I$9:$S$167,COLUMN(),0),"")</f>
        <v>9.49</v>
      </c>
      <c r="G6584" s="2">
        <f>IFERROR(VLOOKUP(Tableau2[[#This Row],[PR]],'Taux sortant'!$I$9:$S$167,COLUMN(),0),"")</f>
        <v>8.1199999999999992</v>
      </c>
      <c r="H6584" s="2">
        <f>IFERROR(VLOOKUP(Tableau2[[#This Row],[PR]],'Taux sortant'!$I$9:$S$167,COLUMN(),0),"")</f>
        <v>6.99</v>
      </c>
      <c r="I6584" s="2">
        <f>IFERROR(VLOOKUP(Tableau2[[#This Row],[PR]],'Taux sortant'!$I$9:$S$167,COLUMN(),0),"")</f>
        <v>6.03</v>
      </c>
      <c r="J6584" s="2">
        <f>IFERROR(VLOOKUP(Tableau2[[#This Row],[PR]],'Taux sortant'!$I$9:$S$167,COLUMN(),0),"")</f>
        <v>2466.4499999999998</v>
      </c>
      <c r="K6584" s="2">
        <f>IFERROR(VLOOKUP(Tableau2[[#This Row],[PR]],'Taux sortant'!$I$9:$S$167,COLUMN(),0),"")</f>
        <v>0</v>
      </c>
      <c r="L6584" s="2" t="str">
        <f>IFERROR(VLOOKUP(Tableau2[[#This Row],[PR]],'Taux sortant'!$I$9:$S$167,COLUMN(),0),"")</f>
        <v/>
      </c>
    </row>
    <row r="6585" spans="1:12" x14ac:dyDescent="0.3">
      <c r="A6585" s="1" t="s">
        <v>5240</v>
      </c>
      <c r="B6585" s="1" t="s">
        <v>4143</v>
      </c>
      <c r="C6585" s="2" t="str">
        <f>IFERROR(VLOOKUP(Tableau2[[#This Row],[PR]],'Taux sortant'!$I$9:$S$167,COLUMN(),0),"")</f>
        <v/>
      </c>
      <c r="D6585" s="2" t="str">
        <f>IFERROR(VLOOKUP(Tableau2[[#This Row],[PR]],'Taux sortant'!$I$9:$S$167,COLUMN(),0),"")</f>
        <v/>
      </c>
      <c r="E6585" s="2" t="str">
        <f>IFERROR(VLOOKUP(Tableau2[[#This Row],[PR]],'Taux sortant'!$I$9:$S$167,COLUMN(),0),"")</f>
        <v/>
      </c>
      <c r="F6585" s="2" t="str">
        <f>IFERROR(VLOOKUP(Tableau2[[#This Row],[PR]],'Taux sortant'!$I$9:$S$167,COLUMN(),0),"")</f>
        <v/>
      </c>
      <c r="G6585" s="2" t="str">
        <f>IFERROR(VLOOKUP(Tableau2[[#This Row],[PR]],'Taux sortant'!$I$9:$S$167,COLUMN(),0),"")</f>
        <v/>
      </c>
      <c r="H6585" s="2" t="str">
        <f>IFERROR(VLOOKUP(Tableau2[[#This Row],[PR]],'Taux sortant'!$I$9:$S$167,COLUMN(),0),"")</f>
        <v/>
      </c>
      <c r="I6585" s="2" t="str">
        <f>IFERROR(VLOOKUP(Tableau2[[#This Row],[PR]],'Taux sortant'!$I$9:$S$167,COLUMN(),0),"")</f>
        <v/>
      </c>
      <c r="J6585" s="2" t="str">
        <f>IFERROR(VLOOKUP(Tableau2[[#This Row],[PR]],'Taux sortant'!$I$9:$S$167,COLUMN(),0),"")</f>
        <v/>
      </c>
      <c r="K6585" s="2" t="str">
        <f>IFERROR(VLOOKUP(Tableau2[[#This Row],[PR]],'Taux sortant'!$I$9:$S$167,COLUMN(),0),"")</f>
        <v/>
      </c>
      <c r="L6585" s="2" t="str">
        <f>IFERROR(VLOOKUP(Tableau2[[#This Row],[PR]],'Taux sortant'!$I$9:$S$167,COLUMN(),0),"")</f>
        <v/>
      </c>
    </row>
    <row r="6586" spans="1:12" x14ac:dyDescent="0.3">
      <c r="A6586" s="1" t="s">
        <v>5243</v>
      </c>
      <c r="B6586" s="1" t="s">
        <v>4155</v>
      </c>
      <c r="C6586" s="2">
        <f>IFERROR(VLOOKUP(Tableau2[[#This Row],[PR]],'Taux sortant'!$I$9:$S$167,COLUMN(),0),"")</f>
        <v>17.46</v>
      </c>
      <c r="D6586" s="2">
        <f>IFERROR(VLOOKUP(Tableau2[[#This Row],[PR]],'Taux sortant'!$I$9:$S$167,COLUMN(),0),"")</f>
        <v>14.82</v>
      </c>
      <c r="E6586" s="2">
        <f>IFERROR(VLOOKUP(Tableau2[[#This Row],[PR]],'Taux sortant'!$I$9:$S$167,COLUMN(),0),"")</f>
        <v>11.74</v>
      </c>
      <c r="F6586" s="2">
        <f>IFERROR(VLOOKUP(Tableau2[[#This Row],[PR]],'Taux sortant'!$I$9:$S$167,COLUMN(),0),"")</f>
        <v>10.210000000000001</v>
      </c>
      <c r="G6586" s="2">
        <f>IFERROR(VLOOKUP(Tableau2[[#This Row],[PR]],'Taux sortant'!$I$9:$S$167,COLUMN(),0),"")</f>
        <v>8.84</v>
      </c>
      <c r="H6586" s="2">
        <f>IFERROR(VLOOKUP(Tableau2[[#This Row],[PR]],'Taux sortant'!$I$9:$S$167,COLUMN(),0),"")</f>
        <v>7.69</v>
      </c>
      <c r="I6586" s="2">
        <f>IFERROR(VLOOKUP(Tableau2[[#This Row],[PR]],'Taux sortant'!$I$9:$S$167,COLUMN(),0),"")</f>
        <v>6.75</v>
      </c>
      <c r="J6586" s="2">
        <f>IFERROR(VLOOKUP(Tableau2[[#This Row],[PR]],'Taux sortant'!$I$9:$S$167,COLUMN(),0),"")</f>
        <v>0</v>
      </c>
      <c r="K6586" s="2">
        <f>IFERROR(VLOOKUP(Tableau2[[#This Row],[PR]],'Taux sortant'!$I$9:$S$167,COLUMN(),0),"")</f>
        <v>0</v>
      </c>
      <c r="L6586" s="2" t="str">
        <f>IFERROR(VLOOKUP(Tableau2[[#This Row],[PR]],'Taux sortant'!$I$9:$S$167,COLUMN(),0),"")</f>
        <v/>
      </c>
    </row>
    <row r="6587" spans="1:12" x14ac:dyDescent="0.3">
      <c r="A6587" s="1" t="s">
        <v>5246</v>
      </c>
      <c r="B6587" s="1" t="s">
        <v>4138</v>
      </c>
      <c r="C6587" s="2" t="str">
        <f>IFERROR(VLOOKUP(Tableau2[[#This Row],[PR]],'Taux sortant'!$I$9:$S$167,COLUMN(),0),"")</f>
        <v/>
      </c>
      <c r="D6587" s="2" t="str">
        <f>IFERROR(VLOOKUP(Tableau2[[#This Row],[PR]],'Taux sortant'!$I$9:$S$167,COLUMN(),0),"")</f>
        <v/>
      </c>
      <c r="E6587" s="2" t="str">
        <f>IFERROR(VLOOKUP(Tableau2[[#This Row],[PR]],'Taux sortant'!$I$9:$S$167,COLUMN(),0),"")</f>
        <v/>
      </c>
      <c r="F6587" s="2" t="str">
        <f>IFERROR(VLOOKUP(Tableau2[[#This Row],[PR]],'Taux sortant'!$I$9:$S$167,COLUMN(),0),"")</f>
        <v/>
      </c>
      <c r="G6587" s="2" t="str">
        <f>IFERROR(VLOOKUP(Tableau2[[#This Row],[PR]],'Taux sortant'!$I$9:$S$167,COLUMN(),0),"")</f>
        <v/>
      </c>
      <c r="H6587" s="2" t="str">
        <f>IFERROR(VLOOKUP(Tableau2[[#This Row],[PR]],'Taux sortant'!$I$9:$S$167,COLUMN(),0),"")</f>
        <v/>
      </c>
      <c r="I6587" s="2" t="str">
        <f>IFERROR(VLOOKUP(Tableau2[[#This Row],[PR]],'Taux sortant'!$I$9:$S$167,COLUMN(),0),"")</f>
        <v/>
      </c>
      <c r="J6587" s="2" t="str">
        <f>IFERROR(VLOOKUP(Tableau2[[#This Row],[PR]],'Taux sortant'!$I$9:$S$167,COLUMN(),0),"")</f>
        <v/>
      </c>
      <c r="K6587" s="2" t="str">
        <f>IFERROR(VLOOKUP(Tableau2[[#This Row],[PR]],'Taux sortant'!$I$9:$S$167,COLUMN(),0),"")</f>
        <v/>
      </c>
      <c r="L6587" s="2" t="str">
        <f>IFERROR(VLOOKUP(Tableau2[[#This Row],[PR]],'Taux sortant'!$I$9:$S$167,COLUMN(),0),"")</f>
        <v/>
      </c>
    </row>
    <row r="6588" spans="1:12" x14ac:dyDescent="0.3">
      <c r="A6588" s="1" t="s">
        <v>5248</v>
      </c>
      <c r="B6588" s="1" t="s">
        <v>4147</v>
      </c>
      <c r="C6588" s="2">
        <f>IFERROR(VLOOKUP(Tableau2[[#This Row],[PR]],'Taux sortant'!$I$9:$S$167,COLUMN(),0),"")</f>
        <v>16.62</v>
      </c>
      <c r="D6588" s="2">
        <f>IFERROR(VLOOKUP(Tableau2[[#This Row],[PR]],'Taux sortant'!$I$9:$S$167,COLUMN(),0),"")</f>
        <v>14.01</v>
      </c>
      <c r="E6588" s="2">
        <f>IFERROR(VLOOKUP(Tableau2[[#This Row],[PR]],'Taux sortant'!$I$9:$S$167,COLUMN(),0),"")</f>
        <v>10.98</v>
      </c>
      <c r="F6588" s="2">
        <f>IFERROR(VLOOKUP(Tableau2[[#This Row],[PR]],'Taux sortant'!$I$9:$S$167,COLUMN(),0),"")</f>
        <v>9.49</v>
      </c>
      <c r="G6588" s="2">
        <f>IFERROR(VLOOKUP(Tableau2[[#This Row],[PR]],'Taux sortant'!$I$9:$S$167,COLUMN(),0),"")</f>
        <v>8.1199999999999992</v>
      </c>
      <c r="H6588" s="2">
        <f>IFERROR(VLOOKUP(Tableau2[[#This Row],[PR]],'Taux sortant'!$I$9:$S$167,COLUMN(),0),"")</f>
        <v>6.99</v>
      </c>
      <c r="I6588" s="2">
        <f>IFERROR(VLOOKUP(Tableau2[[#This Row],[PR]],'Taux sortant'!$I$9:$S$167,COLUMN(),0),"")</f>
        <v>6.03</v>
      </c>
      <c r="J6588" s="2">
        <f>IFERROR(VLOOKUP(Tableau2[[#This Row],[PR]],'Taux sortant'!$I$9:$S$167,COLUMN(),0),"")</f>
        <v>2466.4499999999998</v>
      </c>
      <c r="K6588" s="2">
        <f>IFERROR(VLOOKUP(Tableau2[[#This Row],[PR]],'Taux sortant'!$I$9:$S$167,COLUMN(),0),"")</f>
        <v>0</v>
      </c>
      <c r="L6588" s="2" t="str">
        <f>IFERROR(VLOOKUP(Tableau2[[#This Row],[PR]],'Taux sortant'!$I$9:$S$167,COLUMN(),0),"")</f>
        <v/>
      </c>
    </row>
    <row r="6589" spans="1:12" x14ac:dyDescent="0.3">
      <c r="A6589" s="1" t="s">
        <v>4074</v>
      </c>
      <c r="B6589" s="1" t="s">
        <v>3118</v>
      </c>
      <c r="C6589" s="2">
        <f>IFERROR(VLOOKUP(Tableau2[[#This Row],[PR]],'Taux sortant'!$I$9:$S$167,COLUMN(),0),"")</f>
        <v>15.34</v>
      </c>
      <c r="D6589" s="2">
        <f>IFERROR(VLOOKUP(Tableau2[[#This Row],[PR]],'Taux sortant'!$I$9:$S$167,COLUMN(),0),"")</f>
        <v>12.85</v>
      </c>
      <c r="E6589" s="2">
        <f>IFERROR(VLOOKUP(Tableau2[[#This Row],[PR]],'Taux sortant'!$I$9:$S$167,COLUMN(),0),"")</f>
        <v>9.94</v>
      </c>
      <c r="F6589" s="2">
        <f>IFERROR(VLOOKUP(Tableau2[[#This Row],[PR]],'Taux sortant'!$I$9:$S$167,COLUMN(),0),"")</f>
        <v>8.5399999999999991</v>
      </c>
      <c r="G6589" s="2">
        <f>IFERROR(VLOOKUP(Tableau2[[#This Row],[PR]],'Taux sortant'!$I$9:$S$167,COLUMN(),0),"")</f>
        <v>7.34</v>
      </c>
      <c r="H6589" s="2">
        <f>IFERROR(VLOOKUP(Tableau2[[#This Row],[PR]],'Taux sortant'!$I$9:$S$167,COLUMN(),0),"")</f>
        <v>6.29</v>
      </c>
      <c r="I6589" s="2">
        <f>IFERROR(VLOOKUP(Tableau2[[#This Row],[PR]],'Taux sortant'!$I$9:$S$167,COLUMN(),0),"")</f>
        <v>5.49</v>
      </c>
      <c r="J6589" s="2">
        <f>IFERROR(VLOOKUP(Tableau2[[#This Row],[PR]],'Taux sortant'!$I$9:$S$167,COLUMN(),0),"")</f>
        <v>0</v>
      </c>
      <c r="K6589" s="2">
        <f>IFERROR(VLOOKUP(Tableau2[[#This Row],[PR]],'Taux sortant'!$I$9:$S$167,COLUMN(),0),"")</f>
        <v>0</v>
      </c>
      <c r="L6589" s="2" t="str">
        <f>IFERROR(VLOOKUP(Tableau2[[#This Row],[PR]],'Taux sortant'!$I$9:$S$167,COLUMN(),0),"")</f>
        <v/>
      </c>
    </row>
    <row r="6590" spans="1:12" x14ac:dyDescent="0.3">
      <c r="A6590" s="1" t="s">
        <v>5250</v>
      </c>
      <c r="B6590" s="1" t="s">
        <v>87</v>
      </c>
      <c r="C6590" s="2">
        <f>IFERROR(VLOOKUP(Tableau2[[#This Row],[PR]],'Taux sortant'!$I$9:$S$167,COLUMN(),0),"")</f>
        <v>18.79</v>
      </c>
      <c r="D6590" s="2">
        <f>IFERROR(VLOOKUP(Tableau2[[#This Row],[PR]],'Taux sortant'!$I$9:$S$167,COLUMN(),0),"")</f>
        <v>15.99</v>
      </c>
      <c r="E6590" s="2">
        <f>IFERROR(VLOOKUP(Tableau2[[#This Row],[PR]],'Taux sortant'!$I$9:$S$167,COLUMN(),0),"")</f>
        <v>12.7</v>
      </c>
      <c r="F6590" s="2">
        <f>IFERROR(VLOOKUP(Tableau2[[#This Row],[PR]],'Taux sortant'!$I$9:$S$167,COLUMN(),0),"")</f>
        <v>11.07</v>
      </c>
      <c r="G6590" s="2">
        <f>IFERROR(VLOOKUP(Tableau2[[#This Row],[PR]],'Taux sortant'!$I$9:$S$167,COLUMN(),0),"")</f>
        <v>9.52</v>
      </c>
      <c r="H6590" s="2">
        <f>IFERROR(VLOOKUP(Tableau2[[#This Row],[PR]],'Taux sortant'!$I$9:$S$167,COLUMN(),0),"")</f>
        <v>8.1</v>
      </c>
      <c r="I6590" s="2">
        <f>IFERROR(VLOOKUP(Tableau2[[#This Row],[PR]],'Taux sortant'!$I$9:$S$167,COLUMN(),0),"")</f>
        <v>6.92</v>
      </c>
      <c r="J6590" s="2">
        <f>IFERROR(VLOOKUP(Tableau2[[#This Row],[PR]],'Taux sortant'!$I$9:$S$167,COLUMN(),0),"")</f>
        <v>0</v>
      </c>
      <c r="K6590" s="2">
        <f>IFERROR(VLOOKUP(Tableau2[[#This Row],[PR]],'Taux sortant'!$I$9:$S$167,COLUMN(),0),"")</f>
        <v>0</v>
      </c>
      <c r="L6590" s="2" t="str">
        <f>IFERROR(VLOOKUP(Tableau2[[#This Row],[PR]],'Taux sortant'!$I$9:$S$167,COLUMN(),0),"")</f>
        <v/>
      </c>
    </row>
    <row r="6591" spans="1:12" x14ac:dyDescent="0.3">
      <c r="A6591" s="1" t="s">
        <v>5252</v>
      </c>
      <c r="B6591" s="1" t="s">
        <v>1182</v>
      </c>
      <c r="C6591" s="2">
        <f>IFERROR(VLOOKUP(Tableau2[[#This Row],[PR]],'Taux sortant'!$I$9:$S$167,COLUMN(),0),"")</f>
        <v>22.64</v>
      </c>
      <c r="D6591" s="2">
        <f>IFERROR(VLOOKUP(Tableau2[[#This Row],[PR]],'Taux sortant'!$I$9:$S$167,COLUMN(),0),"")</f>
        <v>20.190000000000001</v>
      </c>
      <c r="E6591" s="2">
        <f>IFERROR(VLOOKUP(Tableau2[[#This Row],[PR]],'Taux sortant'!$I$9:$S$167,COLUMN(),0),"")</f>
        <v>16.53</v>
      </c>
      <c r="F6591" s="2">
        <f>IFERROR(VLOOKUP(Tableau2[[#This Row],[PR]],'Taux sortant'!$I$9:$S$167,COLUMN(),0),"")</f>
        <v>14.31</v>
      </c>
      <c r="G6591" s="2">
        <f>IFERROR(VLOOKUP(Tableau2[[#This Row],[PR]],'Taux sortant'!$I$9:$S$167,COLUMN(),0),"")</f>
        <v>12.45</v>
      </c>
      <c r="H6591" s="2">
        <f>IFERROR(VLOOKUP(Tableau2[[#This Row],[PR]],'Taux sortant'!$I$9:$S$167,COLUMN(),0),"")</f>
        <v>10.32</v>
      </c>
      <c r="I6591" s="2">
        <f>IFERROR(VLOOKUP(Tableau2[[#This Row],[PR]],'Taux sortant'!$I$9:$S$167,COLUMN(),0),"")</f>
        <v>8.83</v>
      </c>
      <c r="J6591" s="2">
        <f>IFERROR(VLOOKUP(Tableau2[[#This Row],[PR]],'Taux sortant'!$I$9:$S$167,COLUMN(),0),"")</f>
        <v>0</v>
      </c>
      <c r="K6591" s="2">
        <f>IFERROR(VLOOKUP(Tableau2[[#This Row],[PR]],'Taux sortant'!$I$9:$S$167,COLUMN(),0),"")</f>
        <v>0</v>
      </c>
      <c r="L6591" s="2" t="str">
        <f>IFERROR(VLOOKUP(Tableau2[[#This Row],[PR]],'Taux sortant'!$I$9:$S$167,COLUMN(),0),"")</f>
        <v/>
      </c>
    </row>
    <row r="6592" spans="1:12" x14ac:dyDescent="0.3">
      <c r="A6592" s="1" t="s">
        <v>4075</v>
      </c>
      <c r="B6592" s="1" t="s">
        <v>17</v>
      </c>
      <c r="C6592" s="2">
        <f>IFERROR(VLOOKUP(Tableau2[[#This Row],[PR]],'Taux sortant'!$I$9:$S$167,COLUMN(),0),"")</f>
        <v>15.12</v>
      </c>
      <c r="D6592" s="2">
        <f>IFERROR(VLOOKUP(Tableau2[[#This Row],[PR]],'Taux sortant'!$I$9:$S$167,COLUMN(),0),"")</f>
        <v>12.61</v>
      </c>
      <c r="E6592" s="2">
        <f>IFERROR(VLOOKUP(Tableau2[[#This Row],[PR]],'Taux sortant'!$I$9:$S$167,COLUMN(),0),"")</f>
        <v>9.7200000000000006</v>
      </c>
      <c r="F6592" s="2">
        <f>IFERROR(VLOOKUP(Tableau2[[#This Row],[PR]],'Taux sortant'!$I$9:$S$167,COLUMN(),0),"")</f>
        <v>8.27</v>
      </c>
      <c r="G6592" s="2">
        <f>IFERROR(VLOOKUP(Tableau2[[#This Row],[PR]],'Taux sortant'!$I$9:$S$167,COLUMN(),0),"")</f>
        <v>7.1</v>
      </c>
      <c r="H6592" s="2">
        <f>IFERROR(VLOOKUP(Tableau2[[#This Row],[PR]],'Taux sortant'!$I$9:$S$167,COLUMN(),0),"")</f>
        <v>6.12</v>
      </c>
      <c r="I6592" s="2">
        <f>IFERROR(VLOOKUP(Tableau2[[#This Row],[PR]],'Taux sortant'!$I$9:$S$167,COLUMN(),0),"")</f>
        <v>5.33</v>
      </c>
      <c r="J6592" s="2">
        <f>IFERROR(VLOOKUP(Tableau2[[#This Row],[PR]],'Taux sortant'!$I$9:$S$167,COLUMN(),0),"")</f>
        <v>0</v>
      </c>
      <c r="K6592" s="2">
        <f>IFERROR(VLOOKUP(Tableau2[[#This Row],[PR]],'Taux sortant'!$I$9:$S$167,COLUMN(),0),"")</f>
        <v>0</v>
      </c>
      <c r="L6592" s="2" t="str">
        <f>IFERROR(VLOOKUP(Tableau2[[#This Row],[PR]],'Taux sortant'!$I$9:$S$167,COLUMN(),0),"")</f>
        <v/>
      </c>
    </row>
    <row r="6593" spans="1:12" x14ac:dyDescent="0.3">
      <c r="A6593" s="1" t="s">
        <v>4076</v>
      </c>
      <c r="B6593" s="1" t="s">
        <v>3095</v>
      </c>
      <c r="C6593" s="2">
        <f>IFERROR(VLOOKUP(Tableau2[[#This Row],[PR]],'Taux sortant'!$I$9:$S$167,COLUMN(),0),"")</f>
        <v>15.5</v>
      </c>
      <c r="D6593" s="2">
        <f>IFERROR(VLOOKUP(Tableau2[[#This Row],[PR]],'Taux sortant'!$I$9:$S$167,COLUMN(),0),"")</f>
        <v>12.99</v>
      </c>
      <c r="E6593" s="2">
        <f>IFERROR(VLOOKUP(Tableau2[[#This Row],[PR]],'Taux sortant'!$I$9:$S$167,COLUMN(),0),"")</f>
        <v>10.07</v>
      </c>
      <c r="F6593" s="2">
        <f>IFERROR(VLOOKUP(Tableau2[[#This Row],[PR]],'Taux sortant'!$I$9:$S$167,COLUMN(),0),"")</f>
        <v>8.6</v>
      </c>
      <c r="G6593" s="2">
        <f>IFERROR(VLOOKUP(Tableau2[[#This Row],[PR]],'Taux sortant'!$I$9:$S$167,COLUMN(),0),"")</f>
        <v>7.36</v>
      </c>
      <c r="H6593" s="2">
        <f>IFERROR(VLOOKUP(Tableau2[[#This Row],[PR]],'Taux sortant'!$I$9:$S$167,COLUMN(),0),"")</f>
        <v>6.34</v>
      </c>
      <c r="I6593" s="2">
        <f>IFERROR(VLOOKUP(Tableau2[[#This Row],[PR]],'Taux sortant'!$I$9:$S$167,COLUMN(),0),"")</f>
        <v>5.51</v>
      </c>
      <c r="J6593" s="2">
        <f>IFERROR(VLOOKUP(Tableau2[[#This Row],[PR]],'Taux sortant'!$I$9:$S$167,COLUMN(),0),"")</f>
        <v>0</v>
      </c>
      <c r="K6593" s="2">
        <f>IFERROR(VLOOKUP(Tableau2[[#This Row],[PR]],'Taux sortant'!$I$9:$S$167,COLUMN(),0),"")</f>
        <v>0</v>
      </c>
      <c r="L6593" s="2" t="str">
        <f>IFERROR(VLOOKUP(Tableau2[[#This Row],[PR]],'Taux sortant'!$I$9:$S$167,COLUMN(),0),"")</f>
        <v/>
      </c>
    </row>
    <row r="6594" spans="1:12" x14ac:dyDescent="0.3">
      <c r="A6594" s="1" t="s">
        <v>1290</v>
      </c>
      <c r="B6594" s="1" t="s">
        <v>41</v>
      </c>
      <c r="C6594" s="2">
        <f>IFERROR(VLOOKUP(Tableau2[[#This Row],[PR]],'Taux sortant'!$I$9:$S$167,COLUMN(),0),"")</f>
        <v>49.81</v>
      </c>
      <c r="D6594" s="2">
        <f>IFERROR(VLOOKUP(Tableau2[[#This Row],[PR]],'Taux sortant'!$I$9:$S$167,COLUMN(),0),"")</f>
        <v>45.27</v>
      </c>
      <c r="E6594" s="2">
        <f>IFERROR(VLOOKUP(Tableau2[[#This Row],[PR]],'Taux sortant'!$I$9:$S$167,COLUMN(),0),"")</f>
        <v>34.64</v>
      </c>
      <c r="F6594" s="2">
        <f>IFERROR(VLOOKUP(Tableau2[[#This Row],[PR]],'Taux sortant'!$I$9:$S$167,COLUMN(),0),"")</f>
        <v>29.4</v>
      </c>
      <c r="G6594" s="2">
        <f>IFERROR(VLOOKUP(Tableau2[[#This Row],[PR]],'Taux sortant'!$I$9:$S$167,COLUMN(),0),"")</f>
        <v>24.47</v>
      </c>
      <c r="H6594" s="2">
        <f>IFERROR(VLOOKUP(Tableau2[[#This Row],[PR]],'Taux sortant'!$I$9:$S$167,COLUMN(),0),"")</f>
        <v>15.63</v>
      </c>
      <c r="I6594" s="2">
        <f>IFERROR(VLOOKUP(Tableau2[[#This Row],[PR]],'Taux sortant'!$I$9:$S$167,COLUMN(),0),"")</f>
        <v>14.81</v>
      </c>
      <c r="J6594" s="2">
        <f>IFERROR(VLOOKUP(Tableau2[[#This Row],[PR]],'Taux sortant'!$I$9:$S$167,COLUMN(),0),"")</f>
        <v>0</v>
      </c>
      <c r="K6594" s="2">
        <f>IFERROR(VLOOKUP(Tableau2[[#This Row],[PR]],'Taux sortant'!$I$9:$S$167,COLUMN(),0),"")</f>
        <v>0</v>
      </c>
      <c r="L6594" s="2" t="str">
        <f>IFERROR(VLOOKUP(Tableau2[[#This Row],[PR]],'Taux sortant'!$I$9:$S$167,COLUMN(),0),"")</f>
        <v/>
      </c>
    </row>
    <row r="6595" spans="1:12" x14ac:dyDescent="0.3">
      <c r="A6595" s="1" t="s">
        <v>4077</v>
      </c>
      <c r="B6595" s="1" t="s">
        <v>3164</v>
      </c>
      <c r="C6595" s="2">
        <f>IFERROR(VLOOKUP(Tableau2[[#This Row],[PR]],'Taux sortant'!$I$9:$S$167,COLUMN(),0),"")</f>
        <v>15.9</v>
      </c>
      <c r="D6595" s="2">
        <f>IFERROR(VLOOKUP(Tableau2[[#This Row],[PR]],'Taux sortant'!$I$9:$S$167,COLUMN(),0),"")</f>
        <v>13.36</v>
      </c>
      <c r="E6595" s="2">
        <f>IFERROR(VLOOKUP(Tableau2[[#This Row],[PR]],'Taux sortant'!$I$9:$S$167,COLUMN(),0),"")</f>
        <v>10.43</v>
      </c>
      <c r="F6595" s="2">
        <f>IFERROR(VLOOKUP(Tableau2[[#This Row],[PR]],'Taux sortant'!$I$9:$S$167,COLUMN(),0),"")</f>
        <v>8.9700000000000006</v>
      </c>
      <c r="G6595" s="2">
        <f>IFERROR(VLOOKUP(Tableau2[[#This Row],[PR]],'Taux sortant'!$I$9:$S$167,COLUMN(),0),"")</f>
        <v>7.72</v>
      </c>
      <c r="H6595" s="2">
        <f>IFERROR(VLOOKUP(Tableau2[[#This Row],[PR]],'Taux sortant'!$I$9:$S$167,COLUMN(),0),"")</f>
        <v>6.68</v>
      </c>
      <c r="I6595" s="2">
        <f>IFERROR(VLOOKUP(Tableau2[[#This Row],[PR]],'Taux sortant'!$I$9:$S$167,COLUMN(),0),"")</f>
        <v>5.85</v>
      </c>
      <c r="J6595" s="2">
        <f>IFERROR(VLOOKUP(Tableau2[[#This Row],[PR]],'Taux sortant'!$I$9:$S$167,COLUMN(),0),"")</f>
        <v>0</v>
      </c>
      <c r="K6595" s="2">
        <f>IFERROR(VLOOKUP(Tableau2[[#This Row],[PR]],'Taux sortant'!$I$9:$S$167,COLUMN(),0),"")</f>
        <v>0</v>
      </c>
      <c r="L6595" s="2" t="str">
        <f>IFERROR(VLOOKUP(Tableau2[[#This Row],[PR]],'Taux sortant'!$I$9:$S$167,COLUMN(),0),"")</f>
        <v/>
      </c>
    </row>
    <row r="6596" spans="1:12" x14ac:dyDescent="0.3">
      <c r="A6596" s="1" t="s">
        <v>3071</v>
      </c>
      <c r="B6596" s="1" t="s">
        <v>1533</v>
      </c>
      <c r="C6596" s="2">
        <f>IFERROR(VLOOKUP(Tableau2[[#This Row],[PR]],'Taux sortant'!$I$9:$S$167,COLUMN(),0),"")</f>
        <v>9.59</v>
      </c>
      <c r="D6596" s="2">
        <f>IFERROR(VLOOKUP(Tableau2[[#This Row],[PR]],'Taux sortant'!$I$9:$S$167,COLUMN(),0),"")</f>
        <v>7.53</v>
      </c>
      <c r="E6596" s="2">
        <f>IFERROR(VLOOKUP(Tableau2[[#This Row],[PR]],'Taux sortant'!$I$9:$S$167,COLUMN(),0),"")</f>
        <v>5.2</v>
      </c>
      <c r="F6596" s="2">
        <f>IFERROR(VLOOKUP(Tableau2[[#This Row],[PR]],'Taux sortant'!$I$9:$S$167,COLUMN(),0),"")</f>
        <v>4.08</v>
      </c>
      <c r="G6596" s="2">
        <f>IFERROR(VLOOKUP(Tableau2[[#This Row],[PR]],'Taux sortant'!$I$9:$S$167,COLUMN(),0),"")</f>
        <v>3.34</v>
      </c>
      <c r="H6596" s="2">
        <f>IFERROR(VLOOKUP(Tableau2[[#This Row],[PR]],'Taux sortant'!$I$9:$S$167,COLUMN(),0),"")</f>
        <v>2.88</v>
      </c>
      <c r="I6596" s="2">
        <f>IFERROR(VLOOKUP(Tableau2[[#This Row],[PR]],'Taux sortant'!$I$9:$S$167,COLUMN(),0),"")</f>
        <v>2.59</v>
      </c>
      <c r="J6596" s="2">
        <f>IFERROR(VLOOKUP(Tableau2[[#This Row],[PR]],'Taux sortant'!$I$9:$S$167,COLUMN(),0),"")</f>
        <v>0</v>
      </c>
      <c r="K6596" s="2">
        <f>IFERROR(VLOOKUP(Tableau2[[#This Row],[PR]],'Taux sortant'!$I$9:$S$167,COLUMN(),0),"")</f>
        <v>0</v>
      </c>
      <c r="L6596" s="2" t="str">
        <f>IFERROR(VLOOKUP(Tableau2[[#This Row],[PR]],'Taux sortant'!$I$9:$S$167,COLUMN(),0),"")</f>
        <v/>
      </c>
    </row>
    <row r="6597" spans="1:12" x14ac:dyDescent="0.3">
      <c r="A6597" s="1" t="s">
        <v>5746</v>
      </c>
      <c r="B6597" s="1" t="s">
        <v>5356</v>
      </c>
      <c r="C6597" s="2">
        <f>IFERROR(VLOOKUP(Tableau2[[#This Row],[PR]],'Taux sortant'!$I$9:$S$167,COLUMN(),0),"")</f>
        <v>14.1</v>
      </c>
      <c r="D6597" s="2">
        <f>IFERROR(VLOOKUP(Tableau2[[#This Row],[PR]],'Taux sortant'!$I$9:$S$167,COLUMN(),0),"")</f>
        <v>12.41</v>
      </c>
      <c r="E6597" s="2">
        <f>IFERROR(VLOOKUP(Tableau2[[#This Row],[PR]],'Taux sortant'!$I$9:$S$167,COLUMN(),0),"")</f>
        <v>9.0299999999999994</v>
      </c>
      <c r="F6597" s="2">
        <f>IFERROR(VLOOKUP(Tableau2[[#This Row],[PR]],'Taux sortant'!$I$9:$S$167,COLUMN(),0),"")</f>
        <v>7.34</v>
      </c>
      <c r="G6597" s="2">
        <f>IFERROR(VLOOKUP(Tableau2[[#This Row],[PR]],'Taux sortant'!$I$9:$S$167,COLUMN(),0),"")</f>
        <v>6.12</v>
      </c>
      <c r="H6597" s="2">
        <f>IFERROR(VLOOKUP(Tableau2[[#This Row],[PR]],'Taux sortant'!$I$9:$S$167,COLUMN(),0),"")</f>
        <v>5.37</v>
      </c>
      <c r="I6597" s="2">
        <f>IFERROR(VLOOKUP(Tableau2[[#This Row],[PR]],'Taux sortant'!$I$9:$S$167,COLUMN(),0),"")</f>
        <v>4.6500000000000004</v>
      </c>
      <c r="J6597" s="2">
        <f>IFERROR(VLOOKUP(Tableau2[[#This Row],[PR]],'Taux sortant'!$I$9:$S$167,COLUMN(),0),"")</f>
        <v>0</v>
      </c>
      <c r="K6597" s="2">
        <f>IFERROR(VLOOKUP(Tableau2[[#This Row],[PR]],'Taux sortant'!$I$9:$S$167,COLUMN(),0),"")</f>
        <v>1585.65</v>
      </c>
      <c r="L6597" s="2" t="str">
        <f>IFERROR(VLOOKUP(Tableau2[[#This Row],[PR]],'Taux sortant'!$I$9:$S$167,COLUMN(),0),"")</f>
        <v/>
      </c>
    </row>
    <row r="6598" spans="1:12" x14ac:dyDescent="0.3">
      <c r="A6598" s="1" t="s">
        <v>5254</v>
      </c>
      <c r="B6598" s="1" t="s">
        <v>4138</v>
      </c>
      <c r="C6598" s="2" t="str">
        <f>IFERROR(VLOOKUP(Tableau2[[#This Row],[PR]],'Taux sortant'!$I$9:$S$167,COLUMN(),0),"")</f>
        <v/>
      </c>
      <c r="D6598" s="2" t="str">
        <f>IFERROR(VLOOKUP(Tableau2[[#This Row],[PR]],'Taux sortant'!$I$9:$S$167,COLUMN(),0),"")</f>
        <v/>
      </c>
      <c r="E6598" s="2" t="str">
        <f>IFERROR(VLOOKUP(Tableau2[[#This Row],[PR]],'Taux sortant'!$I$9:$S$167,COLUMN(),0),"")</f>
        <v/>
      </c>
      <c r="F6598" s="2" t="str">
        <f>IFERROR(VLOOKUP(Tableau2[[#This Row],[PR]],'Taux sortant'!$I$9:$S$167,COLUMN(),0),"")</f>
        <v/>
      </c>
      <c r="G6598" s="2" t="str">
        <f>IFERROR(VLOOKUP(Tableau2[[#This Row],[PR]],'Taux sortant'!$I$9:$S$167,COLUMN(),0),"")</f>
        <v/>
      </c>
      <c r="H6598" s="2" t="str">
        <f>IFERROR(VLOOKUP(Tableau2[[#This Row],[PR]],'Taux sortant'!$I$9:$S$167,COLUMN(),0),"")</f>
        <v/>
      </c>
      <c r="I6598" s="2" t="str">
        <f>IFERROR(VLOOKUP(Tableau2[[#This Row],[PR]],'Taux sortant'!$I$9:$S$167,COLUMN(),0),"")</f>
        <v/>
      </c>
      <c r="J6598" s="2" t="str">
        <f>IFERROR(VLOOKUP(Tableau2[[#This Row],[PR]],'Taux sortant'!$I$9:$S$167,COLUMN(),0),"")</f>
        <v/>
      </c>
      <c r="K6598" s="2" t="str">
        <f>IFERROR(VLOOKUP(Tableau2[[#This Row],[PR]],'Taux sortant'!$I$9:$S$167,COLUMN(),0),"")</f>
        <v/>
      </c>
      <c r="L6598" s="2" t="str">
        <f>IFERROR(VLOOKUP(Tableau2[[#This Row],[PR]],'Taux sortant'!$I$9:$S$167,COLUMN(),0),"")</f>
        <v/>
      </c>
    </row>
    <row r="6599" spans="1:12" x14ac:dyDescent="0.3">
      <c r="A6599" s="1" t="s">
        <v>4078</v>
      </c>
      <c r="B6599" s="1" t="s">
        <v>3095</v>
      </c>
      <c r="C6599" s="2">
        <f>IFERROR(VLOOKUP(Tableau2[[#This Row],[PR]],'Taux sortant'!$I$9:$S$167,COLUMN(),0),"")</f>
        <v>15.5</v>
      </c>
      <c r="D6599" s="2">
        <f>IFERROR(VLOOKUP(Tableau2[[#This Row],[PR]],'Taux sortant'!$I$9:$S$167,COLUMN(),0),"")</f>
        <v>12.99</v>
      </c>
      <c r="E6599" s="2">
        <f>IFERROR(VLOOKUP(Tableau2[[#This Row],[PR]],'Taux sortant'!$I$9:$S$167,COLUMN(),0),"")</f>
        <v>10.07</v>
      </c>
      <c r="F6599" s="2">
        <f>IFERROR(VLOOKUP(Tableau2[[#This Row],[PR]],'Taux sortant'!$I$9:$S$167,COLUMN(),0),"")</f>
        <v>8.6</v>
      </c>
      <c r="G6599" s="2">
        <f>IFERROR(VLOOKUP(Tableau2[[#This Row],[PR]],'Taux sortant'!$I$9:$S$167,COLUMN(),0),"")</f>
        <v>7.36</v>
      </c>
      <c r="H6599" s="2">
        <f>IFERROR(VLOOKUP(Tableau2[[#This Row],[PR]],'Taux sortant'!$I$9:$S$167,COLUMN(),0),"")</f>
        <v>6.34</v>
      </c>
      <c r="I6599" s="2">
        <f>IFERROR(VLOOKUP(Tableau2[[#This Row],[PR]],'Taux sortant'!$I$9:$S$167,COLUMN(),0),"")</f>
        <v>5.51</v>
      </c>
      <c r="J6599" s="2">
        <f>IFERROR(VLOOKUP(Tableau2[[#This Row],[PR]],'Taux sortant'!$I$9:$S$167,COLUMN(),0),"")</f>
        <v>0</v>
      </c>
      <c r="K6599" s="2">
        <f>IFERROR(VLOOKUP(Tableau2[[#This Row],[PR]],'Taux sortant'!$I$9:$S$167,COLUMN(),0),"")</f>
        <v>0</v>
      </c>
      <c r="L6599" s="2" t="str">
        <f>IFERROR(VLOOKUP(Tableau2[[#This Row],[PR]],'Taux sortant'!$I$9:$S$167,COLUMN(),0),"")</f>
        <v/>
      </c>
    </row>
    <row r="6600" spans="1:12" x14ac:dyDescent="0.3">
      <c r="A6600" s="1" t="s">
        <v>1293</v>
      </c>
      <c r="B6600" s="1" t="s">
        <v>63</v>
      </c>
      <c r="C6600" s="2">
        <f>IFERROR(VLOOKUP(Tableau2[[#This Row],[PR]],'Taux sortant'!$I$9:$S$167,COLUMN(),0),"")</f>
        <v>13.04</v>
      </c>
      <c r="D6600" s="2">
        <f>IFERROR(VLOOKUP(Tableau2[[#This Row],[PR]],'Taux sortant'!$I$9:$S$167,COLUMN(),0),"")</f>
        <v>10.46</v>
      </c>
      <c r="E6600" s="2">
        <f>IFERROR(VLOOKUP(Tableau2[[#This Row],[PR]],'Taux sortant'!$I$9:$S$167,COLUMN(),0),"")</f>
        <v>7.52</v>
      </c>
      <c r="F6600" s="2">
        <f>IFERROR(VLOOKUP(Tableau2[[#This Row],[PR]],'Taux sortant'!$I$9:$S$167,COLUMN(),0),"")</f>
        <v>6.12</v>
      </c>
      <c r="G6600" s="2">
        <f>IFERROR(VLOOKUP(Tableau2[[#This Row],[PR]],'Taux sortant'!$I$9:$S$167,COLUMN(),0),"")</f>
        <v>5.09</v>
      </c>
      <c r="H6600" s="2">
        <f>IFERROR(VLOOKUP(Tableau2[[#This Row],[PR]],'Taux sortant'!$I$9:$S$167,COLUMN(),0),"")</f>
        <v>4.2300000000000004</v>
      </c>
      <c r="I6600" s="2">
        <f>IFERROR(VLOOKUP(Tableau2[[#This Row],[PR]],'Taux sortant'!$I$9:$S$167,COLUMN(),0),"")</f>
        <v>3.67</v>
      </c>
      <c r="J6600" s="2">
        <f>IFERROR(VLOOKUP(Tableau2[[#This Row],[PR]],'Taux sortant'!$I$9:$S$167,COLUMN(),0),"")</f>
        <v>0</v>
      </c>
      <c r="K6600" s="2">
        <f>IFERROR(VLOOKUP(Tableau2[[#This Row],[PR]],'Taux sortant'!$I$9:$S$167,COLUMN(),0),"")</f>
        <v>0</v>
      </c>
      <c r="L6600" s="2" t="str">
        <f>IFERROR(VLOOKUP(Tableau2[[#This Row],[PR]],'Taux sortant'!$I$9:$S$167,COLUMN(),0),"")</f>
        <v/>
      </c>
    </row>
    <row r="6601" spans="1:12" x14ac:dyDescent="0.3">
      <c r="A6601" s="1" t="s">
        <v>1296</v>
      </c>
      <c r="B6601" s="1" t="s">
        <v>3115</v>
      </c>
      <c r="C6601" s="2">
        <f>IFERROR(VLOOKUP(Tableau2[[#This Row],[PR]],'Taux sortant'!$I$9:$S$167,COLUMN(),0),"")</f>
        <v>16.05</v>
      </c>
      <c r="D6601" s="2">
        <f>IFERROR(VLOOKUP(Tableau2[[#This Row],[PR]],'Taux sortant'!$I$9:$S$167,COLUMN(),0),"")</f>
        <v>13.51</v>
      </c>
      <c r="E6601" s="2">
        <f>IFERROR(VLOOKUP(Tableau2[[#This Row],[PR]],'Taux sortant'!$I$9:$S$167,COLUMN(),0),"")</f>
        <v>10.52</v>
      </c>
      <c r="F6601" s="2">
        <f>IFERROR(VLOOKUP(Tableau2[[#This Row],[PR]],'Taux sortant'!$I$9:$S$167,COLUMN(),0),"")</f>
        <v>9.0500000000000007</v>
      </c>
      <c r="G6601" s="2">
        <f>IFERROR(VLOOKUP(Tableau2[[#This Row],[PR]],'Taux sortant'!$I$9:$S$167,COLUMN(),0),"")</f>
        <v>7.8</v>
      </c>
      <c r="H6601" s="2">
        <f>IFERROR(VLOOKUP(Tableau2[[#This Row],[PR]],'Taux sortant'!$I$9:$S$167,COLUMN(),0),"")</f>
        <v>6.76</v>
      </c>
      <c r="I6601" s="2">
        <f>IFERROR(VLOOKUP(Tableau2[[#This Row],[PR]],'Taux sortant'!$I$9:$S$167,COLUMN(),0),"")</f>
        <v>5.92</v>
      </c>
      <c r="J6601" s="2">
        <f>IFERROR(VLOOKUP(Tableau2[[#This Row],[PR]],'Taux sortant'!$I$9:$S$167,COLUMN(),0),"")</f>
        <v>0</v>
      </c>
      <c r="K6601" s="2">
        <f>IFERROR(VLOOKUP(Tableau2[[#This Row],[PR]],'Taux sortant'!$I$9:$S$167,COLUMN(),0),"")</f>
        <v>0</v>
      </c>
      <c r="L6601" s="2" t="str">
        <f>IFERROR(VLOOKUP(Tableau2[[#This Row],[PR]],'Taux sortant'!$I$9:$S$167,COLUMN(),0),"")</f>
        <v/>
      </c>
    </row>
    <row r="6602" spans="1:12" x14ac:dyDescent="0.3">
      <c r="A6602" s="1" t="s">
        <v>1296</v>
      </c>
      <c r="B6602" s="1" t="s">
        <v>109</v>
      </c>
      <c r="C6602" s="2">
        <f>IFERROR(VLOOKUP(Tableau2[[#This Row],[PR]],'Taux sortant'!$I$9:$S$167,COLUMN(),0),"")</f>
        <v>23.78</v>
      </c>
      <c r="D6602" s="2">
        <f>IFERROR(VLOOKUP(Tableau2[[#This Row],[PR]],'Taux sortant'!$I$9:$S$167,COLUMN(),0),"")</f>
        <v>20.58</v>
      </c>
      <c r="E6602" s="2">
        <f>IFERROR(VLOOKUP(Tableau2[[#This Row],[PR]],'Taux sortant'!$I$9:$S$167,COLUMN(),0),"")</f>
        <v>16.13</v>
      </c>
      <c r="F6602" s="2">
        <f>IFERROR(VLOOKUP(Tableau2[[#This Row],[PR]],'Taux sortant'!$I$9:$S$167,COLUMN(),0),"")</f>
        <v>12.62</v>
      </c>
      <c r="G6602" s="2">
        <f>IFERROR(VLOOKUP(Tableau2[[#This Row],[PR]],'Taux sortant'!$I$9:$S$167,COLUMN(),0),"")</f>
        <v>9</v>
      </c>
      <c r="H6602" s="2">
        <f>IFERROR(VLOOKUP(Tableau2[[#This Row],[PR]],'Taux sortant'!$I$9:$S$167,COLUMN(),0),"")</f>
        <v>5.95</v>
      </c>
      <c r="I6602" s="2">
        <f>IFERROR(VLOOKUP(Tableau2[[#This Row],[PR]],'Taux sortant'!$I$9:$S$167,COLUMN(),0),"")</f>
        <v>4.28</v>
      </c>
      <c r="J6602" s="2">
        <f>IFERROR(VLOOKUP(Tableau2[[#This Row],[PR]],'Taux sortant'!$I$9:$S$167,COLUMN(),0),"")</f>
        <v>0</v>
      </c>
      <c r="K6602" s="2">
        <f>IFERROR(VLOOKUP(Tableau2[[#This Row],[PR]],'Taux sortant'!$I$9:$S$167,COLUMN(),0),"")</f>
        <v>0</v>
      </c>
      <c r="L6602" s="2" t="str">
        <f>IFERROR(VLOOKUP(Tableau2[[#This Row],[PR]],'Taux sortant'!$I$9:$S$167,COLUMN(),0),"")</f>
        <v/>
      </c>
    </row>
    <row r="6603" spans="1:12" x14ac:dyDescent="0.3">
      <c r="A6603" s="1" t="s">
        <v>1299</v>
      </c>
      <c r="B6603" s="1" t="s">
        <v>6</v>
      </c>
      <c r="C6603" s="2">
        <f>IFERROR(VLOOKUP(Tableau2[[#This Row],[PR]],'Taux sortant'!$I$9:$S$167,COLUMN(),0),"")</f>
        <v>25.34</v>
      </c>
      <c r="D6603" s="2">
        <f>IFERROR(VLOOKUP(Tableau2[[#This Row],[PR]],'Taux sortant'!$I$9:$S$167,COLUMN(),0),"")</f>
        <v>21.62</v>
      </c>
      <c r="E6603" s="2">
        <f>IFERROR(VLOOKUP(Tableau2[[#This Row],[PR]],'Taux sortant'!$I$9:$S$167,COLUMN(),0),"")</f>
        <v>15.42</v>
      </c>
      <c r="F6603" s="2">
        <f>IFERROR(VLOOKUP(Tableau2[[#This Row],[PR]],'Taux sortant'!$I$9:$S$167,COLUMN(),0),"")</f>
        <v>12.6</v>
      </c>
      <c r="G6603" s="2">
        <f>IFERROR(VLOOKUP(Tableau2[[#This Row],[PR]],'Taux sortant'!$I$9:$S$167,COLUMN(),0),"")</f>
        <v>9.5500000000000007</v>
      </c>
      <c r="H6603" s="2">
        <f>IFERROR(VLOOKUP(Tableau2[[#This Row],[PR]],'Taux sortant'!$I$9:$S$167,COLUMN(),0),"")</f>
        <v>7.3</v>
      </c>
      <c r="I6603" s="2">
        <f>IFERROR(VLOOKUP(Tableau2[[#This Row],[PR]],'Taux sortant'!$I$9:$S$167,COLUMN(),0),"")</f>
        <v>6.61</v>
      </c>
      <c r="J6603" s="2">
        <f>IFERROR(VLOOKUP(Tableau2[[#This Row],[PR]],'Taux sortant'!$I$9:$S$167,COLUMN(),0),"")</f>
        <v>0</v>
      </c>
      <c r="K6603" s="2">
        <f>IFERROR(VLOOKUP(Tableau2[[#This Row],[PR]],'Taux sortant'!$I$9:$S$167,COLUMN(),0),"")</f>
        <v>0</v>
      </c>
      <c r="L6603" s="2" t="str">
        <f>IFERROR(VLOOKUP(Tableau2[[#This Row],[PR]],'Taux sortant'!$I$9:$S$167,COLUMN(),0),"")</f>
        <v/>
      </c>
    </row>
    <row r="6604" spans="1:12" x14ac:dyDescent="0.3">
      <c r="A6604" s="1" t="s">
        <v>1302</v>
      </c>
      <c r="B6604" s="1" t="s">
        <v>63</v>
      </c>
      <c r="C6604" s="2">
        <f>IFERROR(VLOOKUP(Tableau2[[#This Row],[PR]],'Taux sortant'!$I$9:$S$167,COLUMN(),0),"")</f>
        <v>13.04</v>
      </c>
      <c r="D6604" s="2">
        <f>IFERROR(VLOOKUP(Tableau2[[#This Row],[PR]],'Taux sortant'!$I$9:$S$167,COLUMN(),0),"")</f>
        <v>10.46</v>
      </c>
      <c r="E6604" s="2">
        <f>IFERROR(VLOOKUP(Tableau2[[#This Row],[PR]],'Taux sortant'!$I$9:$S$167,COLUMN(),0),"")</f>
        <v>7.52</v>
      </c>
      <c r="F6604" s="2">
        <f>IFERROR(VLOOKUP(Tableau2[[#This Row],[PR]],'Taux sortant'!$I$9:$S$167,COLUMN(),0),"")</f>
        <v>6.12</v>
      </c>
      <c r="G6604" s="2">
        <f>IFERROR(VLOOKUP(Tableau2[[#This Row],[PR]],'Taux sortant'!$I$9:$S$167,COLUMN(),0),"")</f>
        <v>5.09</v>
      </c>
      <c r="H6604" s="2">
        <f>IFERROR(VLOOKUP(Tableau2[[#This Row],[PR]],'Taux sortant'!$I$9:$S$167,COLUMN(),0),"")</f>
        <v>4.2300000000000004</v>
      </c>
      <c r="I6604" s="2">
        <f>IFERROR(VLOOKUP(Tableau2[[#This Row],[PR]],'Taux sortant'!$I$9:$S$167,COLUMN(),0),"")</f>
        <v>3.67</v>
      </c>
      <c r="J6604" s="2">
        <f>IFERROR(VLOOKUP(Tableau2[[#This Row],[PR]],'Taux sortant'!$I$9:$S$167,COLUMN(),0),"")</f>
        <v>0</v>
      </c>
      <c r="K6604" s="2">
        <f>IFERROR(VLOOKUP(Tableau2[[#This Row],[PR]],'Taux sortant'!$I$9:$S$167,COLUMN(),0),"")</f>
        <v>0</v>
      </c>
      <c r="L6604" s="2" t="str">
        <f>IFERROR(VLOOKUP(Tableau2[[#This Row],[PR]],'Taux sortant'!$I$9:$S$167,COLUMN(),0),"")</f>
        <v/>
      </c>
    </row>
    <row r="6605" spans="1:12" x14ac:dyDescent="0.3">
      <c r="A6605" s="1" t="s">
        <v>3072</v>
      </c>
      <c r="B6605" s="1" t="s">
        <v>1587</v>
      </c>
      <c r="C6605" s="2">
        <f>IFERROR(VLOOKUP(Tableau2[[#This Row],[PR]],'Taux sortant'!$I$9:$S$167,COLUMN(),0),"")</f>
        <v>20.91</v>
      </c>
      <c r="D6605" s="2">
        <f>IFERROR(VLOOKUP(Tableau2[[#This Row],[PR]],'Taux sortant'!$I$9:$S$167,COLUMN(),0),"")</f>
        <v>16.62</v>
      </c>
      <c r="E6605" s="2">
        <f>IFERROR(VLOOKUP(Tableau2[[#This Row],[PR]],'Taux sortant'!$I$9:$S$167,COLUMN(),0),"")</f>
        <v>12.11</v>
      </c>
      <c r="F6605" s="2">
        <f>IFERROR(VLOOKUP(Tableau2[[#This Row],[PR]],'Taux sortant'!$I$9:$S$167,COLUMN(),0),"")</f>
        <v>9.7100000000000009</v>
      </c>
      <c r="G6605" s="2">
        <f>IFERROR(VLOOKUP(Tableau2[[#This Row],[PR]],'Taux sortant'!$I$9:$S$167,COLUMN(),0),"")</f>
        <v>7</v>
      </c>
      <c r="H6605" s="2">
        <f>IFERROR(VLOOKUP(Tableau2[[#This Row],[PR]],'Taux sortant'!$I$9:$S$167,COLUMN(),0),"")</f>
        <v>4.8099999999999996</v>
      </c>
      <c r="I6605" s="2">
        <f>IFERROR(VLOOKUP(Tableau2[[#This Row],[PR]],'Taux sortant'!$I$9:$S$167,COLUMN(),0),"")</f>
        <v>4.1900000000000004</v>
      </c>
      <c r="J6605" s="2">
        <f>IFERROR(VLOOKUP(Tableau2[[#This Row],[PR]],'Taux sortant'!$I$9:$S$167,COLUMN(),0),"")</f>
        <v>0</v>
      </c>
      <c r="K6605" s="2">
        <f>IFERROR(VLOOKUP(Tableau2[[#This Row],[PR]],'Taux sortant'!$I$9:$S$167,COLUMN(),0),"")</f>
        <v>0</v>
      </c>
      <c r="L6605" s="2" t="str">
        <f>IFERROR(VLOOKUP(Tableau2[[#This Row],[PR]],'Taux sortant'!$I$9:$S$167,COLUMN(),0),"")</f>
        <v/>
      </c>
    </row>
    <row r="6606" spans="1:12" x14ac:dyDescent="0.3">
      <c r="A6606" s="1" t="s">
        <v>3073</v>
      </c>
      <c r="B6606" s="1" t="s">
        <v>1553</v>
      </c>
      <c r="C6606" s="2">
        <f>IFERROR(VLOOKUP(Tableau2[[#This Row],[PR]],'Taux sortant'!$I$9:$S$167,COLUMN(),0),"")</f>
        <v>21.88</v>
      </c>
      <c r="D6606" s="2">
        <f>IFERROR(VLOOKUP(Tableau2[[#This Row],[PR]],'Taux sortant'!$I$9:$S$167,COLUMN(),0),"")</f>
        <v>18.649999999999999</v>
      </c>
      <c r="E6606" s="2">
        <f>IFERROR(VLOOKUP(Tableau2[[#This Row],[PR]],'Taux sortant'!$I$9:$S$167,COLUMN(),0),"")</f>
        <v>14.65</v>
      </c>
      <c r="F6606" s="2">
        <f>IFERROR(VLOOKUP(Tableau2[[#This Row],[PR]],'Taux sortant'!$I$9:$S$167,COLUMN(),0),"")</f>
        <v>11.58</v>
      </c>
      <c r="G6606" s="2">
        <f>IFERROR(VLOOKUP(Tableau2[[#This Row],[PR]],'Taux sortant'!$I$9:$S$167,COLUMN(),0),"")</f>
        <v>8.49</v>
      </c>
      <c r="H6606" s="2">
        <f>IFERROR(VLOOKUP(Tableau2[[#This Row],[PR]],'Taux sortant'!$I$9:$S$167,COLUMN(),0),"")</f>
        <v>5.99</v>
      </c>
      <c r="I6606" s="2">
        <f>IFERROR(VLOOKUP(Tableau2[[#This Row],[PR]],'Taux sortant'!$I$9:$S$167,COLUMN(),0),"")</f>
        <v>4.2300000000000004</v>
      </c>
      <c r="J6606" s="2">
        <f>IFERROR(VLOOKUP(Tableau2[[#This Row],[PR]],'Taux sortant'!$I$9:$S$167,COLUMN(),0),"")</f>
        <v>0</v>
      </c>
      <c r="K6606" s="2">
        <f>IFERROR(VLOOKUP(Tableau2[[#This Row],[PR]],'Taux sortant'!$I$9:$S$167,COLUMN(),0),"")</f>
        <v>0</v>
      </c>
      <c r="L6606" s="2" t="str">
        <f>IFERROR(VLOOKUP(Tableau2[[#This Row],[PR]],'Taux sortant'!$I$9:$S$167,COLUMN(),0),"")</f>
        <v/>
      </c>
    </row>
    <row r="6607" spans="1:12" x14ac:dyDescent="0.3">
      <c r="A6607" s="1" t="s">
        <v>3074</v>
      </c>
      <c r="B6607" s="1" t="s">
        <v>1572</v>
      </c>
      <c r="C6607" s="2">
        <f>IFERROR(VLOOKUP(Tableau2[[#This Row],[PR]],'Taux sortant'!$I$9:$S$167,COLUMN(),0),"")</f>
        <v>11.77</v>
      </c>
      <c r="D6607" s="2">
        <f>IFERROR(VLOOKUP(Tableau2[[#This Row],[PR]],'Taux sortant'!$I$9:$S$167,COLUMN(),0),"")</f>
        <v>9.3699999999999992</v>
      </c>
      <c r="E6607" s="2">
        <f>IFERROR(VLOOKUP(Tableau2[[#This Row],[PR]],'Taux sortant'!$I$9:$S$167,COLUMN(),0),"")</f>
        <v>6.64</v>
      </c>
      <c r="F6607" s="2">
        <f>IFERROR(VLOOKUP(Tableau2[[#This Row],[PR]],'Taux sortant'!$I$9:$S$167,COLUMN(),0),"")</f>
        <v>5.36</v>
      </c>
      <c r="G6607" s="2">
        <f>IFERROR(VLOOKUP(Tableau2[[#This Row],[PR]],'Taux sortant'!$I$9:$S$167,COLUMN(),0),"")</f>
        <v>4.43</v>
      </c>
      <c r="H6607" s="2">
        <f>IFERROR(VLOOKUP(Tableau2[[#This Row],[PR]],'Taux sortant'!$I$9:$S$167,COLUMN(),0),"")</f>
        <v>3.65</v>
      </c>
      <c r="I6607" s="2">
        <f>IFERROR(VLOOKUP(Tableau2[[#This Row],[PR]],'Taux sortant'!$I$9:$S$167,COLUMN(),0),"")</f>
        <v>3.13</v>
      </c>
      <c r="J6607" s="2">
        <f>IFERROR(VLOOKUP(Tableau2[[#This Row],[PR]],'Taux sortant'!$I$9:$S$167,COLUMN(),0),"")</f>
        <v>0</v>
      </c>
      <c r="K6607" s="2">
        <f>IFERROR(VLOOKUP(Tableau2[[#This Row],[PR]],'Taux sortant'!$I$9:$S$167,COLUMN(),0),"")</f>
        <v>0</v>
      </c>
      <c r="L6607" s="2" t="str">
        <f>IFERROR(VLOOKUP(Tableau2[[#This Row],[PR]],'Taux sortant'!$I$9:$S$167,COLUMN(),0),"")</f>
        <v/>
      </c>
    </row>
    <row r="6608" spans="1:12" x14ac:dyDescent="0.3">
      <c r="A6608" s="1" t="s">
        <v>2905</v>
      </c>
      <c r="B6608" s="1" t="s">
        <v>1570</v>
      </c>
      <c r="C6608" s="2">
        <f>IFERROR(VLOOKUP(Tableau2[[#This Row],[PR]],'Taux sortant'!$I$9:$S$167,COLUMN(),0),"")</f>
        <v>19.86</v>
      </c>
      <c r="D6608" s="2">
        <f>IFERROR(VLOOKUP(Tableau2[[#This Row],[PR]],'Taux sortant'!$I$9:$S$167,COLUMN(),0),"")</f>
        <v>14.64</v>
      </c>
      <c r="E6608" s="2">
        <f>IFERROR(VLOOKUP(Tableau2[[#This Row],[PR]],'Taux sortant'!$I$9:$S$167,COLUMN(),0),"")</f>
        <v>10.78</v>
      </c>
      <c r="F6608" s="2">
        <f>IFERROR(VLOOKUP(Tableau2[[#This Row],[PR]],'Taux sortant'!$I$9:$S$167,COLUMN(),0),"")</f>
        <v>8.1199999999999992</v>
      </c>
      <c r="G6608" s="2">
        <f>IFERROR(VLOOKUP(Tableau2[[#This Row],[PR]],'Taux sortant'!$I$9:$S$167,COLUMN(),0),"")</f>
        <v>6.83</v>
      </c>
      <c r="H6608" s="2">
        <f>IFERROR(VLOOKUP(Tableau2[[#This Row],[PR]],'Taux sortant'!$I$9:$S$167,COLUMN(),0),"")</f>
        <v>5.07</v>
      </c>
      <c r="I6608" s="2">
        <f>IFERROR(VLOOKUP(Tableau2[[#This Row],[PR]],'Taux sortant'!$I$9:$S$167,COLUMN(),0),"")</f>
        <v>4.43</v>
      </c>
      <c r="J6608" s="2">
        <f>IFERROR(VLOOKUP(Tableau2[[#This Row],[PR]],'Taux sortant'!$I$9:$S$167,COLUMN(),0),"")</f>
        <v>0</v>
      </c>
      <c r="K6608" s="2">
        <f>IFERROR(VLOOKUP(Tableau2[[#This Row],[PR]],'Taux sortant'!$I$9:$S$167,COLUMN(),0),"")</f>
        <v>0</v>
      </c>
      <c r="L6608" s="2" t="str">
        <f>IFERROR(VLOOKUP(Tableau2[[#This Row],[PR]],'Taux sortant'!$I$9:$S$167,COLUMN(),0),"")</f>
        <v/>
      </c>
    </row>
    <row r="6609" spans="1:12" x14ac:dyDescent="0.3">
      <c r="A6609" s="1" t="s">
        <v>1305</v>
      </c>
      <c r="B6609" s="1" t="s">
        <v>53</v>
      </c>
      <c r="C6609" s="2">
        <f>IFERROR(VLOOKUP(Tableau2[[#This Row],[PR]],'Taux sortant'!$I$9:$S$167,COLUMN(),0),"")</f>
        <v>28.13</v>
      </c>
      <c r="D6609" s="2">
        <f>IFERROR(VLOOKUP(Tableau2[[#This Row],[PR]],'Taux sortant'!$I$9:$S$167,COLUMN(),0),"")</f>
        <v>22.97</v>
      </c>
      <c r="E6609" s="2">
        <f>IFERROR(VLOOKUP(Tableau2[[#This Row],[PR]],'Taux sortant'!$I$9:$S$167,COLUMN(),0),"")</f>
        <v>17.190000000000001</v>
      </c>
      <c r="F6609" s="2">
        <f>IFERROR(VLOOKUP(Tableau2[[#This Row],[PR]],'Taux sortant'!$I$9:$S$167,COLUMN(),0),"")</f>
        <v>13.88</v>
      </c>
      <c r="G6609" s="2">
        <f>IFERROR(VLOOKUP(Tableau2[[#This Row],[PR]],'Taux sortant'!$I$9:$S$167,COLUMN(),0),"")</f>
        <v>10.89</v>
      </c>
      <c r="H6609" s="2">
        <f>IFERROR(VLOOKUP(Tableau2[[#This Row],[PR]],'Taux sortant'!$I$9:$S$167,COLUMN(),0),"")</f>
        <v>7.86</v>
      </c>
      <c r="I6609" s="2">
        <f>IFERROR(VLOOKUP(Tableau2[[#This Row],[PR]],'Taux sortant'!$I$9:$S$167,COLUMN(),0),"")</f>
        <v>7.14</v>
      </c>
      <c r="J6609" s="2">
        <f>IFERROR(VLOOKUP(Tableau2[[#This Row],[PR]],'Taux sortant'!$I$9:$S$167,COLUMN(),0),"")</f>
        <v>0</v>
      </c>
      <c r="K6609" s="2">
        <f>IFERROR(VLOOKUP(Tableau2[[#This Row],[PR]],'Taux sortant'!$I$9:$S$167,COLUMN(),0),"")</f>
        <v>0</v>
      </c>
      <c r="L6609" s="2" t="str">
        <f>IFERROR(VLOOKUP(Tableau2[[#This Row],[PR]],'Taux sortant'!$I$9:$S$167,COLUMN(),0),"")</f>
        <v/>
      </c>
    </row>
    <row r="6610" spans="1:12" x14ac:dyDescent="0.3">
      <c r="A6610" s="1" t="s">
        <v>4079</v>
      </c>
      <c r="B6610" s="1" t="s">
        <v>3118</v>
      </c>
      <c r="C6610" s="2">
        <f>IFERROR(VLOOKUP(Tableau2[[#This Row],[PR]],'Taux sortant'!$I$9:$S$167,COLUMN(),0),"")</f>
        <v>15.34</v>
      </c>
      <c r="D6610" s="2">
        <f>IFERROR(VLOOKUP(Tableau2[[#This Row],[PR]],'Taux sortant'!$I$9:$S$167,COLUMN(),0),"")</f>
        <v>12.85</v>
      </c>
      <c r="E6610" s="2">
        <f>IFERROR(VLOOKUP(Tableau2[[#This Row],[PR]],'Taux sortant'!$I$9:$S$167,COLUMN(),0),"")</f>
        <v>9.94</v>
      </c>
      <c r="F6610" s="2">
        <f>IFERROR(VLOOKUP(Tableau2[[#This Row],[PR]],'Taux sortant'!$I$9:$S$167,COLUMN(),0),"")</f>
        <v>8.5399999999999991</v>
      </c>
      <c r="G6610" s="2">
        <f>IFERROR(VLOOKUP(Tableau2[[#This Row],[PR]],'Taux sortant'!$I$9:$S$167,COLUMN(),0),"")</f>
        <v>7.34</v>
      </c>
      <c r="H6610" s="2">
        <f>IFERROR(VLOOKUP(Tableau2[[#This Row],[PR]],'Taux sortant'!$I$9:$S$167,COLUMN(),0),"")</f>
        <v>6.29</v>
      </c>
      <c r="I6610" s="2">
        <f>IFERROR(VLOOKUP(Tableau2[[#This Row],[PR]],'Taux sortant'!$I$9:$S$167,COLUMN(),0),"")</f>
        <v>5.49</v>
      </c>
      <c r="J6610" s="2">
        <f>IFERROR(VLOOKUP(Tableau2[[#This Row],[PR]],'Taux sortant'!$I$9:$S$167,COLUMN(),0),"")</f>
        <v>0</v>
      </c>
      <c r="K6610" s="2">
        <f>IFERROR(VLOOKUP(Tableau2[[#This Row],[PR]],'Taux sortant'!$I$9:$S$167,COLUMN(),0),"")</f>
        <v>0</v>
      </c>
      <c r="L6610" s="2" t="str">
        <f>IFERROR(VLOOKUP(Tableau2[[#This Row],[PR]],'Taux sortant'!$I$9:$S$167,COLUMN(),0),"")</f>
        <v/>
      </c>
    </row>
    <row r="6611" spans="1:12" x14ac:dyDescent="0.3">
      <c r="A6611" s="1" t="s">
        <v>1308</v>
      </c>
      <c r="B6611" s="1" t="s">
        <v>247</v>
      </c>
      <c r="C6611" s="2">
        <f>IFERROR(VLOOKUP(Tableau2[[#This Row],[PR]],'Taux sortant'!$I$9:$S$167,COLUMN(),0),"")</f>
        <v>39.42</v>
      </c>
      <c r="D6611" s="2">
        <f>IFERROR(VLOOKUP(Tableau2[[#This Row],[PR]],'Taux sortant'!$I$9:$S$167,COLUMN(),0),"")</f>
        <v>32.03</v>
      </c>
      <c r="E6611" s="2">
        <f>IFERROR(VLOOKUP(Tableau2[[#This Row],[PR]],'Taux sortant'!$I$9:$S$167,COLUMN(),0),"")</f>
        <v>24.86</v>
      </c>
      <c r="F6611" s="2">
        <f>IFERROR(VLOOKUP(Tableau2[[#This Row],[PR]],'Taux sortant'!$I$9:$S$167,COLUMN(),0),"")</f>
        <v>20.84</v>
      </c>
      <c r="G6611" s="2">
        <f>IFERROR(VLOOKUP(Tableau2[[#This Row],[PR]],'Taux sortant'!$I$9:$S$167,COLUMN(),0),"")</f>
        <v>16.22</v>
      </c>
      <c r="H6611" s="2">
        <f>IFERROR(VLOOKUP(Tableau2[[#This Row],[PR]],'Taux sortant'!$I$9:$S$167,COLUMN(),0),"")</f>
        <v>12.79</v>
      </c>
      <c r="I6611" s="2">
        <f>IFERROR(VLOOKUP(Tableau2[[#This Row],[PR]],'Taux sortant'!$I$9:$S$167,COLUMN(),0),"")</f>
        <v>12.02</v>
      </c>
      <c r="J6611" s="2">
        <f>IFERROR(VLOOKUP(Tableau2[[#This Row],[PR]],'Taux sortant'!$I$9:$S$167,COLUMN(),0),"")</f>
        <v>0</v>
      </c>
      <c r="K6611" s="2">
        <f>IFERROR(VLOOKUP(Tableau2[[#This Row],[PR]],'Taux sortant'!$I$9:$S$167,COLUMN(),0),"")</f>
        <v>0</v>
      </c>
      <c r="L6611" s="2" t="str">
        <f>IFERROR(VLOOKUP(Tableau2[[#This Row],[PR]],'Taux sortant'!$I$9:$S$167,COLUMN(),0),"")</f>
        <v/>
      </c>
    </row>
    <row r="6612" spans="1:12" x14ac:dyDescent="0.3">
      <c r="A6612" s="1" t="s">
        <v>4080</v>
      </c>
      <c r="B6612" s="1" t="s">
        <v>3164</v>
      </c>
      <c r="C6612" s="2">
        <f>IFERROR(VLOOKUP(Tableau2[[#This Row],[PR]],'Taux sortant'!$I$9:$S$167,COLUMN(),0),"")</f>
        <v>15.9</v>
      </c>
      <c r="D6612" s="2">
        <f>IFERROR(VLOOKUP(Tableau2[[#This Row],[PR]],'Taux sortant'!$I$9:$S$167,COLUMN(),0),"")</f>
        <v>13.36</v>
      </c>
      <c r="E6612" s="2">
        <f>IFERROR(VLOOKUP(Tableau2[[#This Row],[PR]],'Taux sortant'!$I$9:$S$167,COLUMN(),0),"")</f>
        <v>10.43</v>
      </c>
      <c r="F6612" s="2">
        <f>IFERROR(VLOOKUP(Tableau2[[#This Row],[PR]],'Taux sortant'!$I$9:$S$167,COLUMN(),0),"")</f>
        <v>8.9700000000000006</v>
      </c>
      <c r="G6612" s="2">
        <f>IFERROR(VLOOKUP(Tableau2[[#This Row],[PR]],'Taux sortant'!$I$9:$S$167,COLUMN(),0),"")</f>
        <v>7.72</v>
      </c>
      <c r="H6612" s="2">
        <f>IFERROR(VLOOKUP(Tableau2[[#This Row],[PR]],'Taux sortant'!$I$9:$S$167,COLUMN(),0),"")</f>
        <v>6.68</v>
      </c>
      <c r="I6612" s="2">
        <f>IFERROR(VLOOKUP(Tableau2[[#This Row],[PR]],'Taux sortant'!$I$9:$S$167,COLUMN(),0),"")</f>
        <v>5.85</v>
      </c>
      <c r="J6612" s="2">
        <f>IFERROR(VLOOKUP(Tableau2[[#This Row],[PR]],'Taux sortant'!$I$9:$S$167,COLUMN(),0),"")</f>
        <v>0</v>
      </c>
      <c r="K6612" s="2">
        <f>IFERROR(VLOOKUP(Tableau2[[#This Row],[PR]],'Taux sortant'!$I$9:$S$167,COLUMN(),0),"")</f>
        <v>0</v>
      </c>
      <c r="L6612" s="2" t="str">
        <f>IFERROR(VLOOKUP(Tableau2[[#This Row],[PR]],'Taux sortant'!$I$9:$S$167,COLUMN(),0),"")</f>
        <v/>
      </c>
    </row>
    <row r="6613" spans="1:12" x14ac:dyDescent="0.3">
      <c r="A6613" s="1" t="s">
        <v>2914</v>
      </c>
      <c r="B6613" s="1" t="s">
        <v>1535</v>
      </c>
      <c r="C6613" s="2">
        <f>IFERROR(VLOOKUP(Tableau2[[#This Row],[PR]],'Taux sortant'!$I$9:$S$167,COLUMN(),0),"")</f>
        <v>32.31</v>
      </c>
      <c r="D6613" s="2">
        <f>IFERROR(VLOOKUP(Tableau2[[#This Row],[PR]],'Taux sortant'!$I$9:$S$167,COLUMN(),0),"")</f>
        <v>25.84</v>
      </c>
      <c r="E6613" s="2">
        <f>IFERROR(VLOOKUP(Tableau2[[#This Row],[PR]],'Taux sortant'!$I$9:$S$167,COLUMN(),0),"")</f>
        <v>18.78</v>
      </c>
      <c r="F6613" s="2">
        <f>IFERROR(VLOOKUP(Tableau2[[#This Row],[PR]],'Taux sortant'!$I$9:$S$167,COLUMN(),0),"")</f>
        <v>15.36</v>
      </c>
      <c r="G6613" s="2">
        <f>IFERROR(VLOOKUP(Tableau2[[#This Row],[PR]],'Taux sortant'!$I$9:$S$167,COLUMN(),0),"")</f>
        <v>12.71</v>
      </c>
      <c r="H6613" s="2">
        <f>IFERROR(VLOOKUP(Tableau2[[#This Row],[PR]],'Taux sortant'!$I$9:$S$167,COLUMN(),0),"")</f>
        <v>10.58</v>
      </c>
      <c r="I6613" s="2">
        <f>IFERROR(VLOOKUP(Tableau2[[#This Row],[PR]],'Taux sortant'!$I$9:$S$167,COLUMN(),0),"")</f>
        <v>9.08</v>
      </c>
      <c r="J6613" s="2">
        <f>IFERROR(VLOOKUP(Tableau2[[#This Row],[PR]],'Taux sortant'!$I$9:$S$167,COLUMN(),0),"")</f>
        <v>0</v>
      </c>
      <c r="K6613" s="2">
        <f>IFERROR(VLOOKUP(Tableau2[[#This Row],[PR]],'Taux sortant'!$I$9:$S$167,COLUMN(),0),"")</f>
        <v>0</v>
      </c>
      <c r="L6613" s="2" t="str">
        <f>IFERROR(VLOOKUP(Tableau2[[#This Row],[PR]],'Taux sortant'!$I$9:$S$167,COLUMN(),0),"")</f>
        <v/>
      </c>
    </row>
    <row r="6614" spans="1:12" x14ac:dyDescent="0.3">
      <c r="A6614" s="1" t="s">
        <v>1566</v>
      </c>
      <c r="B6614" s="1" t="s">
        <v>1566</v>
      </c>
      <c r="C6614" s="2" t="str">
        <f>IFERROR(VLOOKUP(Tableau2[[#This Row],[PR]],'Taux sortant'!$I$9:$S$167,COLUMN(),0),"")</f>
        <v/>
      </c>
      <c r="D6614" s="2" t="str">
        <f>IFERROR(VLOOKUP(Tableau2[[#This Row],[PR]],'Taux sortant'!$I$9:$S$167,COLUMN(),0),"")</f>
        <v/>
      </c>
      <c r="E6614" s="2" t="str">
        <f>IFERROR(VLOOKUP(Tableau2[[#This Row],[PR]],'Taux sortant'!$I$9:$S$167,COLUMN(),0),"")</f>
        <v/>
      </c>
      <c r="F6614" s="2" t="str">
        <f>IFERROR(VLOOKUP(Tableau2[[#This Row],[PR]],'Taux sortant'!$I$9:$S$167,COLUMN(),0),"")</f>
        <v/>
      </c>
      <c r="G6614" s="2" t="str">
        <f>IFERROR(VLOOKUP(Tableau2[[#This Row],[PR]],'Taux sortant'!$I$9:$S$167,COLUMN(),0),"")</f>
        <v/>
      </c>
      <c r="H6614" s="2" t="str">
        <f>IFERROR(VLOOKUP(Tableau2[[#This Row],[PR]],'Taux sortant'!$I$9:$S$167,COLUMN(),0),"")</f>
        <v/>
      </c>
      <c r="I6614" s="2" t="str">
        <f>IFERROR(VLOOKUP(Tableau2[[#This Row],[PR]],'Taux sortant'!$I$9:$S$167,COLUMN(),0),"")</f>
        <v/>
      </c>
      <c r="J6614" s="2" t="str">
        <f>IFERROR(VLOOKUP(Tableau2[[#This Row],[PR]],'Taux sortant'!$I$9:$S$167,COLUMN(),0),"")</f>
        <v/>
      </c>
      <c r="K6614" s="2" t="str">
        <f>IFERROR(VLOOKUP(Tableau2[[#This Row],[PR]],'Taux sortant'!$I$9:$S$167,COLUMN(),0),"")</f>
        <v/>
      </c>
      <c r="L6614" s="2" t="str">
        <f>IFERROR(VLOOKUP(Tableau2[[#This Row],[PR]],'Taux sortant'!$I$9:$S$167,COLUMN(),0),"")</f>
        <v/>
      </c>
    </row>
    <row r="6615" spans="1:12" x14ac:dyDescent="0.3">
      <c r="A6615" s="1" t="s">
        <v>2907</v>
      </c>
      <c r="B6615" s="1" t="s">
        <v>1576</v>
      </c>
      <c r="C6615" s="2">
        <f>IFERROR(VLOOKUP(Tableau2[[#This Row],[PR]],'Taux sortant'!$I$9:$S$167,COLUMN(),0),"")</f>
        <v>20.7</v>
      </c>
      <c r="D6615" s="2">
        <f>IFERROR(VLOOKUP(Tableau2[[#This Row],[PR]],'Taux sortant'!$I$9:$S$167,COLUMN(),0),"")</f>
        <v>17.239999999999998</v>
      </c>
      <c r="E6615" s="2">
        <f>IFERROR(VLOOKUP(Tableau2[[#This Row],[PR]],'Taux sortant'!$I$9:$S$167,COLUMN(),0),"")</f>
        <v>13.32</v>
      </c>
      <c r="F6615" s="2">
        <f>IFERROR(VLOOKUP(Tableau2[[#This Row],[PR]],'Taux sortant'!$I$9:$S$167,COLUMN(),0),"")</f>
        <v>9.61</v>
      </c>
      <c r="G6615" s="2">
        <f>IFERROR(VLOOKUP(Tableau2[[#This Row],[PR]],'Taux sortant'!$I$9:$S$167,COLUMN(),0),"")</f>
        <v>6.81</v>
      </c>
      <c r="H6615" s="2">
        <f>IFERROR(VLOOKUP(Tableau2[[#This Row],[PR]],'Taux sortant'!$I$9:$S$167,COLUMN(),0),"")</f>
        <v>4.78</v>
      </c>
      <c r="I6615" s="2">
        <f>IFERROR(VLOOKUP(Tableau2[[#This Row],[PR]],'Taux sortant'!$I$9:$S$167,COLUMN(),0),"")</f>
        <v>3.7</v>
      </c>
      <c r="J6615" s="2">
        <f>IFERROR(VLOOKUP(Tableau2[[#This Row],[PR]],'Taux sortant'!$I$9:$S$167,COLUMN(),0),"")</f>
        <v>0</v>
      </c>
      <c r="K6615" s="2">
        <f>IFERROR(VLOOKUP(Tableau2[[#This Row],[PR]],'Taux sortant'!$I$9:$S$167,COLUMN(),0),"")</f>
        <v>0</v>
      </c>
      <c r="L6615" s="2" t="str">
        <f>IFERROR(VLOOKUP(Tableau2[[#This Row],[PR]],'Taux sortant'!$I$9:$S$167,COLUMN(),0),"")</f>
        <v/>
      </c>
    </row>
    <row r="6616" spans="1:12" x14ac:dyDescent="0.3">
      <c r="A6616" s="1" t="s">
        <v>2909</v>
      </c>
      <c r="B6616" s="1" t="s">
        <v>1521</v>
      </c>
      <c r="C6616" s="2">
        <f>IFERROR(VLOOKUP(Tableau2[[#This Row],[PR]],'Taux sortant'!$I$9:$S$167,COLUMN(),0),"")</f>
        <v>21.64</v>
      </c>
      <c r="D6616" s="2">
        <f>IFERROR(VLOOKUP(Tableau2[[#This Row],[PR]],'Taux sortant'!$I$9:$S$167,COLUMN(),0),"")</f>
        <v>17.57</v>
      </c>
      <c r="E6616" s="2">
        <f>IFERROR(VLOOKUP(Tableau2[[#This Row],[PR]],'Taux sortant'!$I$9:$S$167,COLUMN(),0),"")</f>
        <v>11.74</v>
      </c>
      <c r="F6616" s="2">
        <f>IFERROR(VLOOKUP(Tableau2[[#This Row],[PR]],'Taux sortant'!$I$9:$S$167,COLUMN(),0),"")</f>
        <v>9.3000000000000007</v>
      </c>
      <c r="G6616" s="2">
        <f>IFERROR(VLOOKUP(Tableau2[[#This Row],[PR]],'Taux sortant'!$I$9:$S$167,COLUMN(),0),"")</f>
        <v>7.56</v>
      </c>
      <c r="H6616" s="2">
        <f>IFERROR(VLOOKUP(Tableau2[[#This Row],[PR]],'Taux sortant'!$I$9:$S$167,COLUMN(),0),"")</f>
        <v>5.09</v>
      </c>
      <c r="I6616" s="2">
        <f>IFERROR(VLOOKUP(Tableau2[[#This Row],[PR]],'Taux sortant'!$I$9:$S$167,COLUMN(),0),"")</f>
        <v>4.7300000000000004</v>
      </c>
      <c r="J6616" s="2">
        <f>IFERROR(VLOOKUP(Tableau2[[#This Row],[PR]],'Taux sortant'!$I$9:$S$167,COLUMN(),0),"")</f>
        <v>0</v>
      </c>
      <c r="K6616" s="2">
        <f>IFERROR(VLOOKUP(Tableau2[[#This Row],[PR]],'Taux sortant'!$I$9:$S$167,COLUMN(),0),"")</f>
        <v>0</v>
      </c>
      <c r="L6616" s="2" t="str">
        <f>IFERROR(VLOOKUP(Tableau2[[#This Row],[PR]],'Taux sortant'!$I$9:$S$167,COLUMN(),0),"")</f>
        <v/>
      </c>
    </row>
    <row r="6617" spans="1:12" x14ac:dyDescent="0.3">
      <c r="A6617" s="1" t="s">
        <v>2911</v>
      </c>
      <c r="B6617" s="1" t="s">
        <v>1576</v>
      </c>
      <c r="C6617" s="2">
        <f>IFERROR(VLOOKUP(Tableau2[[#This Row],[PR]],'Taux sortant'!$I$9:$S$167,COLUMN(),0),"")</f>
        <v>20.7</v>
      </c>
      <c r="D6617" s="2">
        <f>IFERROR(VLOOKUP(Tableau2[[#This Row],[PR]],'Taux sortant'!$I$9:$S$167,COLUMN(),0),"")</f>
        <v>17.239999999999998</v>
      </c>
      <c r="E6617" s="2">
        <f>IFERROR(VLOOKUP(Tableau2[[#This Row],[PR]],'Taux sortant'!$I$9:$S$167,COLUMN(),0),"")</f>
        <v>13.32</v>
      </c>
      <c r="F6617" s="2">
        <f>IFERROR(VLOOKUP(Tableau2[[#This Row],[PR]],'Taux sortant'!$I$9:$S$167,COLUMN(),0),"")</f>
        <v>9.61</v>
      </c>
      <c r="G6617" s="2">
        <f>IFERROR(VLOOKUP(Tableau2[[#This Row],[PR]],'Taux sortant'!$I$9:$S$167,COLUMN(),0),"")</f>
        <v>6.81</v>
      </c>
      <c r="H6617" s="2">
        <f>IFERROR(VLOOKUP(Tableau2[[#This Row],[PR]],'Taux sortant'!$I$9:$S$167,COLUMN(),0),"")</f>
        <v>4.78</v>
      </c>
      <c r="I6617" s="2">
        <f>IFERROR(VLOOKUP(Tableau2[[#This Row],[PR]],'Taux sortant'!$I$9:$S$167,COLUMN(),0),"")</f>
        <v>3.7</v>
      </c>
      <c r="J6617" s="2">
        <f>IFERROR(VLOOKUP(Tableau2[[#This Row],[PR]],'Taux sortant'!$I$9:$S$167,COLUMN(),0),"")</f>
        <v>0</v>
      </c>
      <c r="K6617" s="2">
        <f>IFERROR(VLOOKUP(Tableau2[[#This Row],[PR]],'Taux sortant'!$I$9:$S$167,COLUMN(),0),"")</f>
        <v>0</v>
      </c>
      <c r="L6617" s="2" t="str">
        <f>IFERROR(VLOOKUP(Tableau2[[#This Row],[PR]],'Taux sortant'!$I$9:$S$167,COLUMN(),0),"")</f>
        <v/>
      </c>
    </row>
    <row r="6618" spans="1:12" x14ac:dyDescent="0.3">
      <c r="A6618" s="1" t="s">
        <v>1521</v>
      </c>
      <c r="B6618" s="1" t="s">
        <v>1521</v>
      </c>
      <c r="C6618" s="2">
        <f>IFERROR(VLOOKUP(Tableau2[[#This Row],[PR]],'Taux sortant'!$I$9:$S$167,COLUMN(),0),"")</f>
        <v>21.64</v>
      </c>
      <c r="D6618" s="2">
        <f>IFERROR(VLOOKUP(Tableau2[[#This Row],[PR]],'Taux sortant'!$I$9:$S$167,COLUMN(),0),"")</f>
        <v>17.57</v>
      </c>
      <c r="E6618" s="2">
        <f>IFERROR(VLOOKUP(Tableau2[[#This Row],[PR]],'Taux sortant'!$I$9:$S$167,COLUMN(),0),"")</f>
        <v>11.74</v>
      </c>
      <c r="F6618" s="2">
        <f>IFERROR(VLOOKUP(Tableau2[[#This Row],[PR]],'Taux sortant'!$I$9:$S$167,COLUMN(),0),"")</f>
        <v>9.3000000000000007</v>
      </c>
      <c r="G6618" s="2">
        <f>IFERROR(VLOOKUP(Tableau2[[#This Row],[PR]],'Taux sortant'!$I$9:$S$167,COLUMN(),0),"")</f>
        <v>7.56</v>
      </c>
      <c r="H6618" s="2">
        <f>IFERROR(VLOOKUP(Tableau2[[#This Row],[PR]],'Taux sortant'!$I$9:$S$167,COLUMN(),0),"")</f>
        <v>5.09</v>
      </c>
      <c r="I6618" s="2">
        <f>IFERROR(VLOOKUP(Tableau2[[#This Row],[PR]],'Taux sortant'!$I$9:$S$167,COLUMN(),0),"")</f>
        <v>4.7300000000000004</v>
      </c>
      <c r="J6618" s="2">
        <f>IFERROR(VLOOKUP(Tableau2[[#This Row],[PR]],'Taux sortant'!$I$9:$S$167,COLUMN(),0),"")</f>
        <v>0</v>
      </c>
      <c r="K6618" s="2">
        <f>IFERROR(VLOOKUP(Tableau2[[#This Row],[PR]],'Taux sortant'!$I$9:$S$167,COLUMN(),0),"")</f>
        <v>0</v>
      </c>
      <c r="L6618" s="2" t="str">
        <f>IFERROR(VLOOKUP(Tableau2[[#This Row],[PR]],'Taux sortant'!$I$9:$S$167,COLUMN(),0),"")</f>
        <v/>
      </c>
    </row>
    <row r="6619" spans="1:12" x14ac:dyDescent="0.3">
      <c r="A6619" s="1" t="s">
        <v>4081</v>
      </c>
      <c r="B6619" s="1" t="s">
        <v>3078</v>
      </c>
      <c r="C6619" s="2">
        <f>IFERROR(VLOOKUP(Tableau2[[#This Row],[PR]],'Taux sortant'!$I$9:$S$167,COLUMN(),0),"")</f>
        <v>15.34</v>
      </c>
      <c r="D6619" s="2">
        <f>IFERROR(VLOOKUP(Tableau2[[#This Row],[PR]],'Taux sortant'!$I$9:$S$167,COLUMN(),0),"")</f>
        <v>12.85</v>
      </c>
      <c r="E6619" s="2">
        <f>IFERROR(VLOOKUP(Tableau2[[#This Row],[PR]],'Taux sortant'!$I$9:$S$167,COLUMN(),0),"")</f>
        <v>9.94</v>
      </c>
      <c r="F6619" s="2">
        <f>IFERROR(VLOOKUP(Tableau2[[#This Row],[PR]],'Taux sortant'!$I$9:$S$167,COLUMN(),0),"")</f>
        <v>8.5399999999999991</v>
      </c>
      <c r="G6619" s="2">
        <f>IFERROR(VLOOKUP(Tableau2[[#This Row],[PR]],'Taux sortant'!$I$9:$S$167,COLUMN(),0),"")</f>
        <v>7.34</v>
      </c>
      <c r="H6619" s="2">
        <f>IFERROR(VLOOKUP(Tableau2[[#This Row],[PR]],'Taux sortant'!$I$9:$S$167,COLUMN(),0),"")</f>
        <v>6.29</v>
      </c>
      <c r="I6619" s="2">
        <f>IFERROR(VLOOKUP(Tableau2[[#This Row],[PR]],'Taux sortant'!$I$9:$S$167,COLUMN(),0),"")</f>
        <v>5.49</v>
      </c>
      <c r="J6619" s="2">
        <f>IFERROR(VLOOKUP(Tableau2[[#This Row],[PR]],'Taux sortant'!$I$9:$S$167,COLUMN(),0),"")</f>
        <v>0</v>
      </c>
      <c r="K6619" s="2">
        <f>IFERROR(VLOOKUP(Tableau2[[#This Row],[PR]],'Taux sortant'!$I$9:$S$167,COLUMN(),0),"")</f>
        <v>0</v>
      </c>
      <c r="L6619" s="2" t="str">
        <f>IFERROR(VLOOKUP(Tableau2[[#This Row],[PR]],'Taux sortant'!$I$9:$S$167,COLUMN(),0),"")</f>
        <v/>
      </c>
    </row>
    <row r="6620" spans="1:12" x14ac:dyDescent="0.3">
      <c r="A6620" s="1" t="s">
        <v>1311</v>
      </c>
      <c r="B6620" s="1" t="s">
        <v>161</v>
      </c>
      <c r="C6620" s="2">
        <f>IFERROR(VLOOKUP(Tableau2[[#This Row],[PR]],'Taux sortant'!$I$9:$S$167,COLUMN(),0),"")</f>
        <v>35.869999999999997</v>
      </c>
      <c r="D6620" s="2">
        <f>IFERROR(VLOOKUP(Tableau2[[#This Row],[PR]],'Taux sortant'!$I$9:$S$167,COLUMN(),0),"")</f>
        <v>28.1</v>
      </c>
      <c r="E6620" s="2">
        <f>IFERROR(VLOOKUP(Tableau2[[#This Row],[PR]],'Taux sortant'!$I$9:$S$167,COLUMN(),0),"")</f>
        <v>22.11</v>
      </c>
      <c r="F6620" s="2">
        <f>IFERROR(VLOOKUP(Tableau2[[#This Row],[PR]],'Taux sortant'!$I$9:$S$167,COLUMN(),0),"")</f>
        <v>17.46</v>
      </c>
      <c r="G6620" s="2">
        <f>IFERROR(VLOOKUP(Tableau2[[#This Row],[PR]],'Taux sortant'!$I$9:$S$167,COLUMN(),0),"")</f>
        <v>13.86</v>
      </c>
      <c r="H6620" s="2">
        <f>IFERROR(VLOOKUP(Tableau2[[#This Row],[PR]],'Taux sortant'!$I$9:$S$167,COLUMN(),0),"")</f>
        <v>10.67</v>
      </c>
      <c r="I6620" s="2">
        <f>IFERROR(VLOOKUP(Tableau2[[#This Row],[PR]],'Taux sortant'!$I$9:$S$167,COLUMN(),0),"")</f>
        <v>9.92</v>
      </c>
      <c r="J6620" s="2">
        <f>IFERROR(VLOOKUP(Tableau2[[#This Row],[PR]],'Taux sortant'!$I$9:$S$167,COLUMN(),0),"")</f>
        <v>0</v>
      </c>
      <c r="K6620" s="2">
        <f>IFERROR(VLOOKUP(Tableau2[[#This Row],[PR]],'Taux sortant'!$I$9:$S$167,COLUMN(),0),"")</f>
        <v>0</v>
      </c>
      <c r="L6620" s="2" t="str">
        <f>IFERROR(VLOOKUP(Tableau2[[#This Row],[PR]],'Taux sortant'!$I$9:$S$167,COLUMN(),0),"")</f>
        <v/>
      </c>
    </row>
    <row r="6621" spans="1:12" x14ac:dyDescent="0.3">
      <c r="A6621" s="1" t="s">
        <v>2917</v>
      </c>
      <c r="B6621" s="1" t="s">
        <v>1553</v>
      </c>
      <c r="C6621" s="2">
        <f>IFERROR(VLOOKUP(Tableau2[[#This Row],[PR]],'Taux sortant'!$I$9:$S$167,COLUMN(),0),"")</f>
        <v>21.88</v>
      </c>
      <c r="D6621" s="2">
        <f>IFERROR(VLOOKUP(Tableau2[[#This Row],[PR]],'Taux sortant'!$I$9:$S$167,COLUMN(),0),"")</f>
        <v>18.649999999999999</v>
      </c>
      <c r="E6621" s="2">
        <f>IFERROR(VLOOKUP(Tableau2[[#This Row],[PR]],'Taux sortant'!$I$9:$S$167,COLUMN(),0),"")</f>
        <v>14.65</v>
      </c>
      <c r="F6621" s="2">
        <f>IFERROR(VLOOKUP(Tableau2[[#This Row],[PR]],'Taux sortant'!$I$9:$S$167,COLUMN(),0),"")</f>
        <v>11.58</v>
      </c>
      <c r="G6621" s="2">
        <f>IFERROR(VLOOKUP(Tableau2[[#This Row],[PR]],'Taux sortant'!$I$9:$S$167,COLUMN(),0),"")</f>
        <v>8.49</v>
      </c>
      <c r="H6621" s="2">
        <f>IFERROR(VLOOKUP(Tableau2[[#This Row],[PR]],'Taux sortant'!$I$9:$S$167,COLUMN(),0),"")</f>
        <v>5.99</v>
      </c>
      <c r="I6621" s="2">
        <f>IFERROR(VLOOKUP(Tableau2[[#This Row],[PR]],'Taux sortant'!$I$9:$S$167,COLUMN(),0),"")</f>
        <v>4.2300000000000004</v>
      </c>
      <c r="J6621" s="2">
        <f>IFERROR(VLOOKUP(Tableau2[[#This Row],[PR]],'Taux sortant'!$I$9:$S$167,COLUMN(),0),"")</f>
        <v>0</v>
      </c>
      <c r="K6621" s="2">
        <f>IFERROR(VLOOKUP(Tableau2[[#This Row],[PR]],'Taux sortant'!$I$9:$S$167,COLUMN(),0),"")</f>
        <v>0</v>
      </c>
      <c r="L6621" s="2" t="str">
        <f>IFERROR(VLOOKUP(Tableau2[[#This Row],[PR]],'Taux sortant'!$I$9:$S$167,COLUMN(),0),"")</f>
        <v/>
      </c>
    </row>
    <row r="6622" spans="1:12" x14ac:dyDescent="0.3">
      <c r="A6622" s="1" t="s">
        <v>2919</v>
      </c>
      <c r="B6622" s="1" t="s">
        <v>1576</v>
      </c>
      <c r="C6622" s="2">
        <f>IFERROR(VLOOKUP(Tableau2[[#This Row],[PR]],'Taux sortant'!$I$9:$S$167,COLUMN(),0),"")</f>
        <v>20.7</v>
      </c>
      <c r="D6622" s="2">
        <f>IFERROR(VLOOKUP(Tableau2[[#This Row],[PR]],'Taux sortant'!$I$9:$S$167,COLUMN(),0),"")</f>
        <v>17.239999999999998</v>
      </c>
      <c r="E6622" s="2">
        <f>IFERROR(VLOOKUP(Tableau2[[#This Row],[PR]],'Taux sortant'!$I$9:$S$167,COLUMN(),0),"")</f>
        <v>13.32</v>
      </c>
      <c r="F6622" s="2">
        <f>IFERROR(VLOOKUP(Tableau2[[#This Row],[PR]],'Taux sortant'!$I$9:$S$167,COLUMN(),0),"")</f>
        <v>9.61</v>
      </c>
      <c r="G6622" s="2">
        <f>IFERROR(VLOOKUP(Tableau2[[#This Row],[PR]],'Taux sortant'!$I$9:$S$167,COLUMN(),0),"")</f>
        <v>6.81</v>
      </c>
      <c r="H6622" s="2">
        <f>IFERROR(VLOOKUP(Tableau2[[#This Row],[PR]],'Taux sortant'!$I$9:$S$167,COLUMN(),0),"")</f>
        <v>4.78</v>
      </c>
      <c r="I6622" s="2">
        <f>IFERROR(VLOOKUP(Tableau2[[#This Row],[PR]],'Taux sortant'!$I$9:$S$167,COLUMN(),0),"")</f>
        <v>3.7</v>
      </c>
      <c r="J6622" s="2">
        <f>IFERROR(VLOOKUP(Tableau2[[#This Row],[PR]],'Taux sortant'!$I$9:$S$167,COLUMN(),0),"")</f>
        <v>0</v>
      </c>
      <c r="K6622" s="2">
        <f>IFERROR(VLOOKUP(Tableau2[[#This Row],[PR]],'Taux sortant'!$I$9:$S$167,COLUMN(),0),"")</f>
        <v>0</v>
      </c>
      <c r="L6622" s="2" t="str">
        <f>IFERROR(VLOOKUP(Tableau2[[#This Row],[PR]],'Taux sortant'!$I$9:$S$167,COLUMN(),0),"")</f>
        <v/>
      </c>
    </row>
    <row r="6623" spans="1:12" x14ac:dyDescent="0.3">
      <c r="A6623" s="1" t="s">
        <v>2921</v>
      </c>
      <c r="B6623" s="1" t="s">
        <v>1559</v>
      </c>
      <c r="C6623" s="2">
        <f>IFERROR(VLOOKUP(Tableau2[[#This Row],[PR]],'Taux sortant'!$I$9:$S$167,COLUMN(),0),"")</f>
        <v>30.33</v>
      </c>
      <c r="D6623" s="2">
        <f>IFERROR(VLOOKUP(Tableau2[[#This Row],[PR]],'Taux sortant'!$I$9:$S$167,COLUMN(),0),"")</f>
        <v>27.8</v>
      </c>
      <c r="E6623" s="2">
        <f>IFERROR(VLOOKUP(Tableau2[[#This Row],[PR]],'Taux sortant'!$I$9:$S$167,COLUMN(),0),"")</f>
        <v>20.43</v>
      </c>
      <c r="F6623" s="2">
        <f>IFERROR(VLOOKUP(Tableau2[[#This Row],[PR]],'Taux sortant'!$I$9:$S$167,COLUMN(),0),"")</f>
        <v>15.78</v>
      </c>
      <c r="G6623" s="2">
        <f>IFERROR(VLOOKUP(Tableau2[[#This Row],[PR]],'Taux sortant'!$I$9:$S$167,COLUMN(),0),"")</f>
        <v>11.93</v>
      </c>
      <c r="H6623" s="2">
        <f>IFERROR(VLOOKUP(Tableau2[[#This Row],[PR]],'Taux sortant'!$I$9:$S$167,COLUMN(),0),"")</f>
        <v>7.97</v>
      </c>
      <c r="I6623" s="2">
        <f>IFERROR(VLOOKUP(Tableau2[[#This Row],[PR]],'Taux sortant'!$I$9:$S$167,COLUMN(),0),"")</f>
        <v>7.56</v>
      </c>
      <c r="J6623" s="2">
        <f>IFERROR(VLOOKUP(Tableau2[[#This Row],[PR]],'Taux sortant'!$I$9:$S$167,COLUMN(),0),"")</f>
        <v>0</v>
      </c>
      <c r="K6623" s="2">
        <f>IFERROR(VLOOKUP(Tableau2[[#This Row],[PR]],'Taux sortant'!$I$9:$S$167,COLUMN(),0),"")</f>
        <v>0</v>
      </c>
      <c r="L6623" s="2" t="str">
        <f>IFERROR(VLOOKUP(Tableau2[[#This Row],[PR]],'Taux sortant'!$I$9:$S$167,COLUMN(),0),"")</f>
        <v/>
      </c>
    </row>
    <row r="6624" spans="1:12" x14ac:dyDescent="0.3">
      <c r="A6624" s="1" t="s">
        <v>2923</v>
      </c>
      <c r="B6624" s="1" t="s">
        <v>1638</v>
      </c>
      <c r="C6624" s="2">
        <f>IFERROR(VLOOKUP(Tableau2[[#This Row],[PR]],'Taux sortant'!$I$9:$S$167,COLUMN(),0),"")</f>
        <v>12.27</v>
      </c>
      <c r="D6624" s="2">
        <f>IFERROR(VLOOKUP(Tableau2[[#This Row],[PR]],'Taux sortant'!$I$9:$S$167,COLUMN(),0),"")</f>
        <v>9.8800000000000008</v>
      </c>
      <c r="E6624" s="2">
        <f>IFERROR(VLOOKUP(Tableau2[[#This Row],[PR]],'Taux sortant'!$I$9:$S$167,COLUMN(),0),"")</f>
        <v>7.16</v>
      </c>
      <c r="F6624" s="2">
        <f>IFERROR(VLOOKUP(Tableau2[[#This Row],[PR]],'Taux sortant'!$I$9:$S$167,COLUMN(),0),"")</f>
        <v>5.85</v>
      </c>
      <c r="G6624" s="2">
        <f>IFERROR(VLOOKUP(Tableau2[[#This Row],[PR]],'Taux sortant'!$I$9:$S$167,COLUMN(),0),"")</f>
        <v>4.97</v>
      </c>
      <c r="H6624" s="2">
        <f>IFERROR(VLOOKUP(Tableau2[[#This Row],[PR]],'Taux sortant'!$I$9:$S$167,COLUMN(),0),"")</f>
        <v>4.47</v>
      </c>
      <c r="I6624" s="2">
        <f>IFERROR(VLOOKUP(Tableau2[[#This Row],[PR]],'Taux sortant'!$I$9:$S$167,COLUMN(),0),"")</f>
        <v>4.1100000000000003</v>
      </c>
      <c r="J6624" s="2">
        <f>IFERROR(VLOOKUP(Tableau2[[#This Row],[PR]],'Taux sortant'!$I$9:$S$167,COLUMN(),0),"")</f>
        <v>0</v>
      </c>
      <c r="K6624" s="2">
        <f>IFERROR(VLOOKUP(Tableau2[[#This Row],[PR]],'Taux sortant'!$I$9:$S$167,COLUMN(),0),"")</f>
        <v>0</v>
      </c>
      <c r="L6624" s="2" t="str">
        <f>IFERROR(VLOOKUP(Tableau2[[#This Row],[PR]],'Taux sortant'!$I$9:$S$167,COLUMN(),0),"")</f>
        <v/>
      </c>
    </row>
    <row r="6625" spans="1:12" x14ac:dyDescent="0.3">
      <c r="A6625" s="1" t="s">
        <v>1313</v>
      </c>
      <c r="B6625" s="1" t="s">
        <v>247</v>
      </c>
      <c r="C6625" s="2">
        <f>IFERROR(VLOOKUP(Tableau2[[#This Row],[PR]],'Taux sortant'!$I$9:$S$167,COLUMN(),0),"")</f>
        <v>39.42</v>
      </c>
      <c r="D6625" s="2">
        <f>IFERROR(VLOOKUP(Tableau2[[#This Row],[PR]],'Taux sortant'!$I$9:$S$167,COLUMN(),0),"")</f>
        <v>32.03</v>
      </c>
      <c r="E6625" s="2">
        <f>IFERROR(VLOOKUP(Tableau2[[#This Row],[PR]],'Taux sortant'!$I$9:$S$167,COLUMN(),0),"")</f>
        <v>24.86</v>
      </c>
      <c r="F6625" s="2">
        <f>IFERROR(VLOOKUP(Tableau2[[#This Row],[PR]],'Taux sortant'!$I$9:$S$167,COLUMN(),0),"")</f>
        <v>20.84</v>
      </c>
      <c r="G6625" s="2">
        <f>IFERROR(VLOOKUP(Tableau2[[#This Row],[PR]],'Taux sortant'!$I$9:$S$167,COLUMN(),0),"")</f>
        <v>16.22</v>
      </c>
      <c r="H6625" s="2">
        <f>IFERROR(VLOOKUP(Tableau2[[#This Row],[PR]],'Taux sortant'!$I$9:$S$167,COLUMN(),0),"")</f>
        <v>12.79</v>
      </c>
      <c r="I6625" s="2">
        <f>IFERROR(VLOOKUP(Tableau2[[#This Row],[PR]],'Taux sortant'!$I$9:$S$167,COLUMN(),0),"")</f>
        <v>12.02</v>
      </c>
      <c r="J6625" s="2">
        <f>IFERROR(VLOOKUP(Tableau2[[#This Row],[PR]],'Taux sortant'!$I$9:$S$167,COLUMN(),0),"")</f>
        <v>0</v>
      </c>
      <c r="K6625" s="2">
        <f>IFERROR(VLOOKUP(Tableau2[[#This Row],[PR]],'Taux sortant'!$I$9:$S$167,COLUMN(),0),"")</f>
        <v>0</v>
      </c>
      <c r="L6625" s="2" t="str">
        <f>IFERROR(VLOOKUP(Tableau2[[#This Row],[PR]],'Taux sortant'!$I$9:$S$167,COLUMN(),0),"")</f>
        <v/>
      </c>
    </row>
    <row r="6626" spans="1:12" x14ac:dyDescent="0.3">
      <c r="A6626" s="1" t="s">
        <v>2925</v>
      </c>
      <c r="B6626" s="1" t="s">
        <v>1566</v>
      </c>
      <c r="C6626" s="2" t="str">
        <f>IFERROR(VLOOKUP(Tableau2[[#This Row],[PR]],'Taux sortant'!$I$9:$S$167,COLUMN(),0),"")</f>
        <v/>
      </c>
      <c r="D6626" s="2" t="str">
        <f>IFERROR(VLOOKUP(Tableau2[[#This Row],[PR]],'Taux sortant'!$I$9:$S$167,COLUMN(),0),"")</f>
        <v/>
      </c>
      <c r="E6626" s="2" t="str">
        <f>IFERROR(VLOOKUP(Tableau2[[#This Row],[PR]],'Taux sortant'!$I$9:$S$167,COLUMN(),0),"")</f>
        <v/>
      </c>
      <c r="F6626" s="2" t="str">
        <f>IFERROR(VLOOKUP(Tableau2[[#This Row],[PR]],'Taux sortant'!$I$9:$S$167,COLUMN(),0),"")</f>
        <v/>
      </c>
      <c r="G6626" s="2" t="str">
        <f>IFERROR(VLOOKUP(Tableau2[[#This Row],[PR]],'Taux sortant'!$I$9:$S$167,COLUMN(),0),"")</f>
        <v/>
      </c>
      <c r="H6626" s="2" t="str">
        <f>IFERROR(VLOOKUP(Tableau2[[#This Row],[PR]],'Taux sortant'!$I$9:$S$167,COLUMN(),0),"")</f>
        <v/>
      </c>
      <c r="I6626" s="2" t="str">
        <f>IFERROR(VLOOKUP(Tableau2[[#This Row],[PR]],'Taux sortant'!$I$9:$S$167,COLUMN(),0),"")</f>
        <v/>
      </c>
      <c r="J6626" s="2" t="str">
        <f>IFERROR(VLOOKUP(Tableau2[[#This Row],[PR]],'Taux sortant'!$I$9:$S$167,COLUMN(),0),"")</f>
        <v/>
      </c>
      <c r="K6626" s="2" t="str">
        <f>IFERROR(VLOOKUP(Tableau2[[#This Row],[PR]],'Taux sortant'!$I$9:$S$167,COLUMN(),0),"")</f>
        <v/>
      </c>
      <c r="L6626" s="2" t="str">
        <f>IFERROR(VLOOKUP(Tableau2[[#This Row],[PR]],'Taux sortant'!$I$9:$S$167,COLUMN(),0),"")</f>
        <v/>
      </c>
    </row>
    <row r="6627" spans="1:12" x14ac:dyDescent="0.3">
      <c r="A6627" s="1" t="s">
        <v>2927</v>
      </c>
      <c r="B6627" s="1" t="s">
        <v>1559</v>
      </c>
      <c r="C6627" s="2">
        <f>IFERROR(VLOOKUP(Tableau2[[#This Row],[PR]],'Taux sortant'!$I$9:$S$167,COLUMN(),0),"")</f>
        <v>30.33</v>
      </c>
      <c r="D6627" s="2">
        <f>IFERROR(VLOOKUP(Tableau2[[#This Row],[PR]],'Taux sortant'!$I$9:$S$167,COLUMN(),0),"")</f>
        <v>27.8</v>
      </c>
      <c r="E6627" s="2">
        <f>IFERROR(VLOOKUP(Tableau2[[#This Row],[PR]],'Taux sortant'!$I$9:$S$167,COLUMN(),0),"")</f>
        <v>20.43</v>
      </c>
      <c r="F6627" s="2">
        <f>IFERROR(VLOOKUP(Tableau2[[#This Row],[PR]],'Taux sortant'!$I$9:$S$167,COLUMN(),0),"")</f>
        <v>15.78</v>
      </c>
      <c r="G6627" s="2">
        <f>IFERROR(VLOOKUP(Tableau2[[#This Row],[PR]],'Taux sortant'!$I$9:$S$167,COLUMN(),0),"")</f>
        <v>11.93</v>
      </c>
      <c r="H6627" s="2">
        <f>IFERROR(VLOOKUP(Tableau2[[#This Row],[PR]],'Taux sortant'!$I$9:$S$167,COLUMN(),0),"")</f>
        <v>7.97</v>
      </c>
      <c r="I6627" s="2">
        <f>IFERROR(VLOOKUP(Tableau2[[#This Row],[PR]],'Taux sortant'!$I$9:$S$167,COLUMN(),0),"")</f>
        <v>7.56</v>
      </c>
      <c r="J6627" s="2">
        <f>IFERROR(VLOOKUP(Tableau2[[#This Row],[PR]],'Taux sortant'!$I$9:$S$167,COLUMN(),0),"")</f>
        <v>0</v>
      </c>
      <c r="K6627" s="2">
        <f>IFERROR(VLOOKUP(Tableau2[[#This Row],[PR]],'Taux sortant'!$I$9:$S$167,COLUMN(),0),"")</f>
        <v>0</v>
      </c>
      <c r="L6627" s="2" t="str">
        <f>IFERROR(VLOOKUP(Tableau2[[#This Row],[PR]],'Taux sortant'!$I$9:$S$167,COLUMN(),0),"")</f>
        <v/>
      </c>
    </row>
    <row r="6628" spans="1:12" x14ac:dyDescent="0.3">
      <c r="A6628" s="1" t="s">
        <v>1315</v>
      </c>
      <c r="B6628" s="1" t="s">
        <v>53</v>
      </c>
      <c r="C6628" s="2">
        <f>IFERROR(VLOOKUP(Tableau2[[#This Row],[PR]],'Taux sortant'!$I$9:$S$167,COLUMN(),0),"")</f>
        <v>28.13</v>
      </c>
      <c r="D6628" s="2">
        <f>IFERROR(VLOOKUP(Tableau2[[#This Row],[PR]],'Taux sortant'!$I$9:$S$167,COLUMN(),0),"")</f>
        <v>22.97</v>
      </c>
      <c r="E6628" s="2">
        <f>IFERROR(VLOOKUP(Tableau2[[#This Row],[PR]],'Taux sortant'!$I$9:$S$167,COLUMN(),0),"")</f>
        <v>17.190000000000001</v>
      </c>
      <c r="F6628" s="2">
        <f>IFERROR(VLOOKUP(Tableau2[[#This Row],[PR]],'Taux sortant'!$I$9:$S$167,COLUMN(),0),"")</f>
        <v>13.88</v>
      </c>
      <c r="G6628" s="2">
        <f>IFERROR(VLOOKUP(Tableau2[[#This Row],[PR]],'Taux sortant'!$I$9:$S$167,COLUMN(),0),"")</f>
        <v>10.89</v>
      </c>
      <c r="H6628" s="2">
        <f>IFERROR(VLOOKUP(Tableau2[[#This Row],[PR]],'Taux sortant'!$I$9:$S$167,COLUMN(),0),"")</f>
        <v>7.86</v>
      </c>
      <c r="I6628" s="2">
        <f>IFERROR(VLOOKUP(Tableau2[[#This Row],[PR]],'Taux sortant'!$I$9:$S$167,COLUMN(),0),"")</f>
        <v>7.14</v>
      </c>
      <c r="J6628" s="2">
        <f>IFERROR(VLOOKUP(Tableau2[[#This Row],[PR]],'Taux sortant'!$I$9:$S$167,COLUMN(),0),"")</f>
        <v>0</v>
      </c>
      <c r="K6628" s="2">
        <f>IFERROR(VLOOKUP(Tableau2[[#This Row],[PR]],'Taux sortant'!$I$9:$S$167,COLUMN(),0),"")</f>
        <v>0</v>
      </c>
      <c r="L6628" s="2" t="str">
        <f>IFERROR(VLOOKUP(Tableau2[[#This Row],[PR]],'Taux sortant'!$I$9:$S$167,COLUMN(),0),"")</f>
        <v/>
      </c>
    </row>
    <row r="6629" spans="1:12" x14ac:dyDescent="0.3">
      <c r="A6629" s="1" t="s">
        <v>2929</v>
      </c>
      <c r="B6629" s="1" t="s">
        <v>1543</v>
      </c>
      <c r="C6629" s="2">
        <f>IFERROR(VLOOKUP(Tableau2[[#This Row],[PR]],'Taux sortant'!$I$9:$S$167,COLUMN(),0),"")</f>
        <v>23.63</v>
      </c>
      <c r="D6629" s="2">
        <f>IFERROR(VLOOKUP(Tableau2[[#This Row],[PR]],'Taux sortant'!$I$9:$S$167,COLUMN(),0),"")</f>
        <v>18.579999999999998</v>
      </c>
      <c r="E6629" s="2">
        <f>IFERROR(VLOOKUP(Tableau2[[#This Row],[PR]],'Taux sortant'!$I$9:$S$167,COLUMN(),0),"")</f>
        <v>13.97</v>
      </c>
      <c r="F6629" s="2">
        <f>IFERROR(VLOOKUP(Tableau2[[#This Row],[PR]],'Taux sortant'!$I$9:$S$167,COLUMN(),0),"")</f>
        <v>11.28</v>
      </c>
      <c r="G6629" s="2">
        <f>IFERROR(VLOOKUP(Tableau2[[#This Row],[PR]],'Taux sortant'!$I$9:$S$167,COLUMN(),0),"")</f>
        <v>8.2799999999999994</v>
      </c>
      <c r="H6629" s="2">
        <f>IFERROR(VLOOKUP(Tableau2[[#This Row],[PR]],'Taux sortant'!$I$9:$S$167,COLUMN(),0),"")</f>
        <v>6.16</v>
      </c>
      <c r="I6629" s="2">
        <f>IFERROR(VLOOKUP(Tableau2[[#This Row],[PR]],'Taux sortant'!$I$9:$S$167,COLUMN(),0),"")</f>
        <v>5.49</v>
      </c>
      <c r="J6629" s="2">
        <f>IFERROR(VLOOKUP(Tableau2[[#This Row],[PR]],'Taux sortant'!$I$9:$S$167,COLUMN(),0),"")</f>
        <v>0</v>
      </c>
      <c r="K6629" s="2">
        <f>IFERROR(VLOOKUP(Tableau2[[#This Row],[PR]],'Taux sortant'!$I$9:$S$167,COLUMN(),0),"")</f>
        <v>0</v>
      </c>
      <c r="L6629" s="2" t="str">
        <f>IFERROR(VLOOKUP(Tableau2[[#This Row],[PR]],'Taux sortant'!$I$9:$S$167,COLUMN(),0),"")</f>
        <v/>
      </c>
    </row>
    <row r="6630" spans="1:12" x14ac:dyDescent="0.3">
      <c r="A6630" s="1" t="s">
        <v>2931</v>
      </c>
      <c r="B6630" s="1" t="s">
        <v>1543</v>
      </c>
      <c r="C6630" s="2">
        <f>IFERROR(VLOOKUP(Tableau2[[#This Row],[PR]],'Taux sortant'!$I$9:$S$167,COLUMN(),0),"")</f>
        <v>23.63</v>
      </c>
      <c r="D6630" s="2">
        <f>IFERROR(VLOOKUP(Tableau2[[#This Row],[PR]],'Taux sortant'!$I$9:$S$167,COLUMN(),0),"")</f>
        <v>18.579999999999998</v>
      </c>
      <c r="E6630" s="2">
        <f>IFERROR(VLOOKUP(Tableau2[[#This Row],[PR]],'Taux sortant'!$I$9:$S$167,COLUMN(),0),"")</f>
        <v>13.97</v>
      </c>
      <c r="F6630" s="2">
        <f>IFERROR(VLOOKUP(Tableau2[[#This Row],[PR]],'Taux sortant'!$I$9:$S$167,COLUMN(),0),"")</f>
        <v>11.28</v>
      </c>
      <c r="G6630" s="2">
        <f>IFERROR(VLOOKUP(Tableau2[[#This Row],[PR]],'Taux sortant'!$I$9:$S$167,COLUMN(),0),"")</f>
        <v>8.2799999999999994</v>
      </c>
      <c r="H6630" s="2">
        <f>IFERROR(VLOOKUP(Tableau2[[#This Row],[PR]],'Taux sortant'!$I$9:$S$167,COLUMN(),0),"")</f>
        <v>6.16</v>
      </c>
      <c r="I6630" s="2">
        <f>IFERROR(VLOOKUP(Tableau2[[#This Row],[PR]],'Taux sortant'!$I$9:$S$167,COLUMN(),0),"")</f>
        <v>5.49</v>
      </c>
      <c r="J6630" s="2">
        <f>IFERROR(VLOOKUP(Tableau2[[#This Row],[PR]],'Taux sortant'!$I$9:$S$167,COLUMN(),0),"")</f>
        <v>0</v>
      </c>
      <c r="K6630" s="2">
        <f>IFERROR(VLOOKUP(Tableau2[[#This Row],[PR]],'Taux sortant'!$I$9:$S$167,COLUMN(),0),"")</f>
        <v>0</v>
      </c>
      <c r="L6630" s="2" t="str">
        <f>IFERROR(VLOOKUP(Tableau2[[#This Row],[PR]],'Taux sortant'!$I$9:$S$167,COLUMN(),0),"")</f>
        <v/>
      </c>
    </row>
    <row r="6631" spans="1:12" x14ac:dyDescent="0.3">
      <c r="A6631" s="1" t="s">
        <v>2933</v>
      </c>
      <c r="B6631" s="1" t="s">
        <v>1518</v>
      </c>
      <c r="C6631" s="2">
        <f>IFERROR(VLOOKUP(Tableau2[[#This Row],[PR]],'Taux sortant'!$I$9:$S$167,COLUMN(),0),"")</f>
        <v>10.29</v>
      </c>
      <c r="D6631" s="2">
        <f>IFERROR(VLOOKUP(Tableau2[[#This Row],[PR]],'Taux sortant'!$I$9:$S$167,COLUMN(),0),"")</f>
        <v>8.1199999999999992</v>
      </c>
      <c r="E6631" s="2">
        <f>IFERROR(VLOOKUP(Tableau2[[#This Row],[PR]],'Taux sortant'!$I$9:$S$167,COLUMN(),0),"")</f>
        <v>5.69</v>
      </c>
      <c r="F6631" s="2">
        <f>IFERROR(VLOOKUP(Tableau2[[#This Row],[PR]],'Taux sortant'!$I$9:$S$167,COLUMN(),0),"")</f>
        <v>4.5199999999999996</v>
      </c>
      <c r="G6631" s="2">
        <f>IFERROR(VLOOKUP(Tableau2[[#This Row],[PR]],'Taux sortant'!$I$9:$S$167,COLUMN(),0),"")</f>
        <v>3.74</v>
      </c>
      <c r="H6631" s="2">
        <f>IFERROR(VLOOKUP(Tableau2[[#This Row],[PR]],'Taux sortant'!$I$9:$S$167,COLUMN(),0),"")</f>
        <v>3.28</v>
      </c>
      <c r="I6631" s="2">
        <f>IFERROR(VLOOKUP(Tableau2[[#This Row],[PR]],'Taux sortant'!$I$9:$S$167,COLUMN(),0),"")</f>
        <v>2.99</v>
      </c>
      <c r="J6631" s="2">
        <f>IFERROR(VLOOKUP(Tableau2[[#This Row],[PR]],'Taux sortant'!$I$9:$S$167,COLUMN(),0),"")</f>
        <v>0</v>
      </c>
      <c r="K6631" s="2">
        <f>IFERROR(VLOOKUP(Tableau2[[#This Row],[PR]],'Taux sortant'!$I$9:$S$167,COLUMN(),0),"")</f>
        <v>0</v>
      </c>
      <c r="L6631" s="2" t="str">
        <f>IFERROR(VLOOKUP(Tableau2[[#This Row],[PR]],'Taux sortant'!$I$9:$S$167,COLUMN(),0),"")</f>
        <v/>
      </c>
    </row>
    <row r="6632" spans="1:12" x14ac:dyDescent="0.3">
      <c r="A6632" s="1" t="s">
        <v>2935</v>
      </c>
      <c r="B6632" s="1" t="s">
        <v>1587</v>
      </c>
      <c r="C6632" s="2">
        <f>IFERROR(VLOOKUP(Tableau2[[#This Row],[PR]],'Taux sortant'!$I$9:$S$167,COLUMN(),0),"")</f>
        <v>20.91</v>
      </c>
      <c r="D6632" s="2">
        <f>IFERROR(VLOOKUP(Tableau2[[#This Row],[PR]],'Taux sortant'!$I$9:$S$167,COLUMN(),0),"")</f>
        <v>16.62</v>
      </c>
      <c r="E6632" s="2">
        <f>IFERROR(VLOOKUP(Tableau2[[#This Row],[PR]],'Taux sortant'!$I$9:$S$167,COLUMN(),0),"")</f>
        <v>12.11</v>
      </c>
      <c r="F6632" s="2">
        <f>IFERROR(VLOOKUP(Tableau2[[#This Row],[PR]],'Taux sortant'!$I$9:$S$167,COLUMN(),0),"")</f>
        <v>9.7100000000000009</v>
      </c>
      <c r="G6632" s="2">
        <f>IFERROR(VLOOKUP(Tableau2[[#This Row],[PR]],'Taux sortant'!$I$9:$S$167,COLUMN(),0),"")</f>
        <v>7</v>
      </c>
      <c r="H6632" s="2">
        <f>IFERROR(VLOOKUP(Tableau2[[#This Row],[PR]],'Taux sortant'!$I$9:$S$167,COLUMN(),0),"")</f>
        <v>4.8099999999999996</v>
      </c>
      <c r="I6632" s="2">
        <f>IFERROR(VLOOKUP(Tableau2[[#This Row],[PR]],'Taux sortant'!$I$9:$S$167,COLUMN(),0),"")</f>
        <v>4.1900000000000004</v>
      </c>
      <c r="J6632" s="2">
        <f>IFERROR(VLOOKUP(Tableau2[[#This Row],[PR]],'Taux sortant'!$I$9:$S$167,COLUMN(),0),"")</f>
        <v>0</v>
      </c>
      <c r="K6632" s="2">
        <f>IFERROR(VLOOKUP(Tableau2[[#This Row],[PR]],'Taux sortant'!$I$9:$S$167,COLUMN(),0),"")</f>
        <v>0</v>
      </c>
      <c r="L6632" s="2" t="str">
        <f>IFERROR(VLOOKUP(Tableau2[[#This Row],[PR]],'Taux sortant'!$I$9:$S$167,COLUMN(),0),"")</f>
        <v/>
      </c>
    </row>
    <row r="6633" spans="1:12" x14ac:dyDescent="0.3">
      <c r="A6633" s="1" t="s">
        <v>5256</v>
      </c>
      <c r="B6633" s="1" t="s">
        <v>4169</v>
      </c>
      <c r="C6633" s="2">
        <f>IFERROR(VLOOKUP(Tableau2[[#This Row],[PR]],'Taux sortant'!$I$9:$S$167,COLUMN(),0),"")</f>
        <v>15.83</v>
      </c>
      <c r="D6633" s="2">
        <f>IFERROR(VLOOKUP(Tableau2[[#This Row],[PR]],'Taux sortant'!$I$9:$S$167,COLUMN(),0),"")</f>
        <v>13.3</v>
      </c>
      <c r="E6633" s="2">
        <f>IFERROR(VLOOKUP(Tableau2[[#This Row],[PR]],'Taux sortant'!$I$9:$S$167,COLUMN(),0),"")</f>
        <v>10.32</v>
      </c>
      <c r="F6633" s="2">
        <f>IFERROR(VLOOKUP(Tableau2[[#This Row],[PR]],'Taux sortant'!$I$9:$S$167,COLUMN(),0),"")</f>
        <v>8.84</v>
      </c>
      <c r="G6633" s="2">
        <f>IFERROR(VLOOKUP(Tableau2[[#This Row],[PR]],'Taux sortant'!$I$9:$S$167,COLUMN(),0),"")</f>
        <v>7.55</v>
      </c>
      <c r="H6633" s="2">
        <f>IFERROR(VLOOKUP(Tableau2[[#This Row],[PR]],'Taux sortant'!$I$9:$S$167,COLUMN(),0),"")</f>
        <v>6.43</v>
      </c>
      <c r="I6633" s="2">
        <f>IFERROR(VLOOKUP(Tableau2[[#This Row],[PR]],'Taux sortant'!$I$9:$S$167,COLUMN(),0),"")</f>
        <v>5.52</v>
      </c>
      <c r="J6633" s="2">
        <f>IFERROR(VLOOKUP(Tableau2[[#This Row],[PR]],'Taux sortant'!$I$9:$S$167,COLUMN(),0),"")</f>
        <v>0</v>
      </c>
      <c r="K6633" s="2">
        <f>IFERROR(VLOOKUP(Tableau2[[#This Row],[PR]],'Taux sortant'!$I$9:$S$167,COLUMN(),0),"")</f>
        <v>0</v>
      </c>
      <c r="L6633" s="2" t="str">
        <f>IFERROR(VLOOKUP(Tableau2[[#This Row],[PR]],'Taux sortant'!$I$9:$S$167,COLUMN(),0),"")</f>
        <v/>
      </c>
    </row>
    <row r="6634" spans="1:12" x14ac:dyDescent="0.3">
      <c r="A6634" s="1" t="s">
        <v>1318</v>
      </c>
      <c r="B6634" s="1" t="s">
        <v>53</v>
      </c>
      <c r="C6634" s="2">
        <f>IFERROR(VLOOKUP(Tableau2[[#This Row],[PR]],'Taux sortant'!$I$9:$S$167,COLUMN(),0),"")</f>
        <v>28.13</v>
      </c>
      <c r="D6634" s="2">
        <f>IFERROR(VLOOKUP(Tableau2[[#This Row],[PR]],'Taux sortant'!$I$9:$S$167,COLUMN(),0),"")</f>
        <v>22.97</v>
      </c>
      <c r="E6634" s="2">
        <f>IFERROR(VLOOKUP(Tableau2[[#This Row],[PR]],'Taux sortant'!$I$9:$S$167,COLUMN(),0),"")</f>
        <v>17.190000000000001</v>
      </c>
      <c r="F6634" s="2">
        <f>IFERROR(VLOOKUP(Tableau2[[#This Row],[PR]],'Taux sortant'!$I$9:$S$167,COLUMN(),0),"")</f>
        <v>13.88</v>
      </c>
      <c r="G6634" s="2">
        <f>IFERROR(VLOOKUP(Tableau2[[#This Row],[PR]],'Taux sortant'!$I$9:$S$167,COLUMN(),0),"")</f>
        <v>10.89</v>
      </c>
      <c r="H6634" s="2">
        <f>IFERROR(VLOOKUP(Tableau2[[#This Row],[PR]],'Taux sortant'!$I$9:$S$167,COLUMN(),0),"")</f>
        <v>7.86</v>
      </c>
      <c r="I6634" s="2">
        <f>IFERROR(VLOOKUP(Tableau2[[#This Row],[PR]],'Taux sortant'!$I$9:$S$167,COLUMN(),0),"")</f>
        <v>7.14</v>
      </c>
      <c r="J6634" s="2">
        <f>IFERROR(VLOOKUP(Tableau2[[#This Row],[PR]],'Taux sortant'!$I$9:$S$167,COLUMN(),0),"")</f>
        <v>0</v>
      </c>
      <c r="K6634" s="2">
        <f>IFERROR(VLOOKUP(Tableau2[[#This Row],[PR]],'Taux sortant'!$I$9:$S$167,COLUMN(),0),"")</f>
        <v>0</v>
      </c>
      <c r="L6634" s="2" t="str">
        <f>IFERROR(VLOOKUP(Tableau2[[#This Row],[PR]],'Taux sortant'!$I$9:$S$167,COLUMN(),0),"")</f>
        <v/>
      </c>
    </row>
    <row r="6635" spans="1:12" x14ac:dyDescent="0.3">
      <c r="A6635" s="1" t="s">
        <v>6506</v>
      </c>
      <c r="B6635" s="1" t="s">
        <v>5816</v>
      </c>
      <c r="C6635" s="2" t="str">
        <f>IFERROR(VLOOKUP(Tableau2[[#This Row],[PR]],'Taux sortant'!$I$9:$S$167,COLUMN(),0),"")</f>
        <v/>
      </c>
      <c r="D6635" s="2" t="str">
        <f>IFERROR(VLOOKUP(Tableau2[[#This Row],[PR]],'Taux sortant'!$I$9:$S$167,COLUMN(),0),"")</f>
        <v/>
      </c>
      <c r="E6635" s="2" t="str">
        <f>IFERROR(VLOOKUP(Tableau2[[#This Row],[PR]],'Taux sortant'!$I$9:$S$167,COLUMN(),0),"")</f>
        <v/>
      </c>
      <c r="F6635" s="2" t="str">
        <f>IFERROR(VLOOKUP(Tableau2[[#This Row],[PR]],'Taux sortant'!$I$9:$S$167,COLUMN(),0),"")</f>
        <v/>
      </c>
      <c r="G6635" s="2" t="str">
        <f>IFERROR(VLOOKUP(Tableau2[[#This Row],[PR]],'Taux sortant'!$I$9:$S$167,COLUMN(),0),"")</f>
        <v/>
      </c>
      <c r="H6635" s="2" t="str">
        <f>IFERROR(VLOOKUP(Tableau2[[#This Row],[PR]],'Taux sortant'!$I$9:$S$167,COLUMN(),0),"")</f>
        <v/>
      </c>
      <c r="I6635" s="2" t="str">
        <f>IFERROR(VLOOKUP(Tableau2[[#This Row],[PR]],'Taux sortant'!$I$9:$S$167,COLUMN(),0),"")</f>
        <v/>
      </c>
      <c r="J6635" s="2" t="str">
        <f>IFERROR(VLOOKUP(Tableau2[[#This Row],[PR]],'Taux sortant'!$I$9:$S$167,COLUMN(),0),"")</f>
        <v/>
      </c>
      <c r="K6635" s="2" t="str">
        <f>IFERROR(VLOOKUP(Tableau2[[#This Row],[PR]],'Taux sortant'!$I$9:$S$167,COLUMN(),0),"")</f>
        <v/>
      </c>
      <c r="L6635" s="2" t="str">
        <f>IFERROR(VLOOKUP(Tableau2[[#This Row],[PR]],'Taux sortant'!$I$9:$S$167,COLUMN(),0),"")</f>
        <v/>
      </c>
    </row>
    <row r="6636" spans="1:12" x14ac:dyDescent="0.3">
      <c r="A6636" s="1" t="s">
        <v>1557</v>
      </c>
      <c r="B6636" s="1" t="s">
        <v>5816</v>
      </c>
      <c r="C6636" s="2" t="str">
        <f>IFERROR(VLOOKUP(Tableau2[[#This Row],[PR]],'Taux sortant'!$I$9:$S$167,COLUMN(),0),"")</f>
        <v/>
      </c>
      <c r="D6636" s="2" t="str">
        <f>IFERROR(VLOOKUP(Tableau2[[#This Row],[PR]],'Taux sortant'!$I$9:$S$167,COLUMN(),0),"")</f>
        <v/>
      </c>
      <c r="E6636" s="2" t="str">
        <f>IFERROR(VLOOKUP(Tableau2[[#This Row],[PR]],'Taux sortant'!$I$9:$S$167,COLUMN(),0),"")</f>
        <v/>
      </c>
      <c r="F6636" s="2" t="str">
        <f>IFERROR(VLOOKUP(Tableau2[[#This Row],[PR]],'Taux sortant'!$I$9:$S$167,COLUMN(),0),"")</f>
        <v/>
      </c>
      <c r="G6636" s="2" t="str">
        <f>IFERROR(VLOOKUP(Tableau2[[#This Row],[PR]],'Taux sortant'!$I$9:$S$167,COLUMN(),0),"")</f>
        <v/>
      </c>
      <c r="H6636" s="2" t="str">
        <f>IFERROR(VLOOKUP(Tableau2[[#This Row],[PR]],'Taux sortant'!$I$9:$S$167,COLUMN(),0),"")</f>
        <v/>
      </c>
      <c r="I6636" s="2" t="str">
        <f>IFERROR(VLOOKUP(Tableau2[[#This Row],[PR]],'Taux sortant'!$I$9:$S$167,COLUMN(),0),"")</f>
        <v/>
      </c>
      <c r="J6636" s="2" t="str">
        <f>IFERROR(VLOOKUP(Tableau2[[#This Row],[PR]],'Taux sortant'!$I$9:$S$167,COLUMN(),0),"")</f>
        <v/>
      </c>
      <c r="K6636" s="2" t="str">
        <f>IFERROR(VLOOKUP(Tableau2[[#This Row],[PR]],'Taux sortant'!$I$9:$S$167,COLUMN(),0),"")</f>
        <v/>
      </c>
      <c r="L6636" s="2" t="str">
        <f>IFERROR(VLOOKUP(Tableau2[[#This Row],[PR]],'Taux sortant'!$I$9:$S$167,COLUMN(),0),"")</f>
        <v/>
      </c>
    </row>
    <row r="6637" spans="1:12" x14ac:dyDescent="0.3">
      <c r="A6637" s="1" t="s">
        <v>1557</v>
      </c>
      <c r="B6637" s="1" t="s">
        <v>1557</v>
      </c>
      <c r="C6637" s="2">
        <f>IFERROR(VLOOKUP(Tableau2[[#This Row],[PR]],'Taux sortant'!$I$9:$S$167,COLUMN(),0),"")</f>
        <v>18.14</v>
      </c>
      <c r="D6637" s="2">
        <f>IFERROR(VLOOKUP(Tableau2[[#This Row],[PR]],'Taux sortant'!$I$9:$S$167,COLUMN(),0),"")</f>
        <v>14.95</v>
      </c>
      <c r="E6637" s="2">
        <f>IFERROR(VLOOKUP(Tableau2[[#This Row],[PR]],'Taux sortant'!$I$9:$S$167,COLUMN(),0),"")</f>
        <v>11.82</v>
      </c>
      <c r="F6637" s="2">
        <f>IFERROR(VLOOKUP(Tableau2[[#This Row],[PR]],'Taux sortant'!$I$9:$S$167,COLUMN(),0),"")</f>
        <v>8.19</v>
      </c>
      <c r="G6637" s="2">
        <f>IFERROR(VLOOKUP(Tableau2[[#This Row],[PR]],'Taux sortant'!$I$9:$S$167,COLUMN(),0),"")</f>
        <v>5.73</v>
      </c>
      <c r="H6637" s="2">
        <f>IFERROR(VLOOKUP(Tableau2[[#This Row],[PR]],'Taux sortant'!$I$9:$S$167,COLUMN(),0),"")</f>
        <v>4.3</v>
      </c>
      <c r="I6637" s="2">
        <f>IFERROR(VLOOKUP(Tableau2[[#This Row],[PR]],'Taux sortant'!$I$9:$S$167,COLUMN(),0),"")</f>
        <v>3.94</v>
      </c>
      <c r="J6637" s="2">
        <f>IFERROR(VLOOKUP(Tableau2[[#This Row],[PR]],'Taux sortant'!$I$9:$S$167,COLUMN(),0),"")</f>
        <v>0</v>
      </c>
      <c r="K6637" s="2">
        <f>IFERROR(VLOOKUP(Tableau2[[#This Row],[PR]],'Taux sortant'!$I$9:$S$167,COLUMN(),0),"")</f>
        <v>0</v>
      </c>
      <c r="L6637" s="2" t="str">
        <f>IFERROR(VLOOKUP(Tableau2[[#This Row],[PR]],'Taux sortant'!$I$9:$S$167,COLUMN(),0),"")</f>
        <v/>
      </c>
    </row>
    <row r="6638" spans="1:12" x14ac:dyDescent="0.3">
      <c r="A6638" s="1" t="s">
        <v>2938</v>
      </c>
      <c r="B6638" s="1" t="s">
        <v>1682</v>
      </c>
      <c r="C6638" s="2">
        <f>IFERROR(VLOOKUP(Tableau2[[#This Row],[PR]],'Taux sortant'!$I$9:$S$167,COLUMN(),0),"")</f>
        <v>9.59</v>
      </c>
      <c r="D6638" s="2">
        <f>IFERROR(VLOOKUP(Tableau2[[#This Row],[PR]],'Taux sortant'!$I$9:$S$167,COLUMN(),0),"")</f>
        <v>7.53</v>
      </c>
      <c r="E6638" s="2">
        <f>IFERROR(VLOOKUP(Tableau2[[#This Row],[PR]],'Taux sortant'!$I$9:$S$167,COLUMN(),0),"")</f>
        <v>5.2</v>
      </c>
      <c r="F6638" s="2">
        <f>IFERROR(VLOOKUP(Tableau2[[#This Row],[PR]],'Taux sortant'!$I$9:$S$167,COLUMN(),0),"")</f>
        <v>4.08</v>
      </c>
      <c r="G6638" s="2">
        <f>IFERROR(VLOOKUP(Tableau2[[#This Row],[PR]],'Taux sortant'!$I$9:$S$167,COLUMN(),0),"")</f>
        <v>3.34</v>
      </c>
      <c r="H6638" s="2">
        <f>IFERROR(VLOOKUP(Tableau2[[#This Row],[PR]],'Taux sortant'!$I$9:$S$167,COLUMN(),0),"")</f>
        <v>2.88</v>
      </c>
      <c r="I6638" s="2">
        <f>IFERROR(VLOOKUP(Tableau2[[#This Row],[PR]],'Taux sortant'!$I$9:$S$167,COLUMN(),0),"")</f>
        <v>2.59</v>
      </c>
      <c r="J6638" s="2">
        <f>IFERROR(VLOOKUP(Tableau2[[#This Row],[PR]],'Taux sortant'!$I$9:$S$167,COLUMN(),0),"")</f>
        <v>0</v>
      </c>
      <c r="K6638" s="2">
        <f>IFERROR(VLOOKUP(Tableau2[[#This Row],[PR]],'Taux sortant'!$I$9:$S$167,COLUMN(),0),"")</f>
        <v>0</v>
      </c>
      <c r="L6638" s="2" t="str">
        <f>IFERROR(VLOOKUP(Tableau2[[#This Row],[PR]],'Taux sortant'!$I$9:$S$167,COLUMN(),0),"")</f>
        <v/>
      </c>
    </row>
    <row r="6639" spans="1:12" x14ac:dyDescent="0.3">
      <c r="A6639" s="1" t="s">
        <v>1321</v>
      </c>
      <c r="B6639" s="1" t="s">
        <v>26</v>
      </c>
      <c r="C6639" s="2">
        <f>IFERROR(VLOOKUP(Tableau2[[#This Row],[PR]],'Taux sortant'!$I$9:$S$167,COLUMN(),0),"")</f>
        <v>20.07</v>
      </c>
      <c r="D6639" s="2">
        <f>IFERROR(VLOOKUP(Tableau2[[#This Row],[PR]],'Taux sortant'!$I$9:$S$167,COLUMN(),0),"")</f>
        <v>15.84</v>
      </c>
      <c r="E6639" s="2">
        <f>IFERROR(VLOOKUP(Tableau2[[#This Row],[PR]],'Taux sortant'!$I$9:$S$167,COLUMN(),0),"")</f>
        <v>11.78</v>
      </c>
      <c r="F6639" s="2">
        <f>IFERROR(VLOOKUP(Tableau2[[#This Row],[PR]],'Taux sortant'!$I$9:$S$167,COLUMN(),0),"")</f>
        <v>8.85</v>
      </c>
      <c r="G6639" s="2">
        <f>IFERROR(VLOOKUP(Tableau2[[#This Row],[PR]],'Taux sortant'!$I$9:$S$167,COLUMN(),0),"")</f>
        <v>6.72</v>
      </c>
      <c r="H6639" s="2">
        <f>IFERROR(VLOOKUP(Tableau2[[#This Row],[PR]],'Taux sortant'!$I$9:$S$167,COLUMN(),0),"")</f>
        <v>5.19</v>
      </c>
      <c r="I6639" s="2">
        <f>IFERROR(VLOOKUP(Tableau2[[#This Row],[PR]],'Taux sortant'!$I$9:$S$167,COLUMN(),0),"")</f>
        <v>4.37</v>
      </c>
      <c r="J6639" s="2">
        <f>IFERROR(VLOOKUP(Tableau2[[#This Row],[PR]],'Taux sortant'!$I$9:$S$167,COLUMN(),0),"")</f>
        <v>0</v>
      </c>
      <c r="K6639" s="2">
        <f>IFERROR(VLOOKUP(Tableau2[[#This Row],[PR]],'Taux sortant'!$I$9:$S$167,COLUMN(),0),"")</f>
        <v>0</v>
      </c>
      <c r="L6639" s="2" t="str">
        <f>IFERROR(VLOOKUP(Tableau2[[#This Row],[PR]],'Taux sortant'!$I$9:$S$167,COLUMN(),0),"")</f>
        <v/>
      </c>
    </row>
    <row r="6640" spans="1:12" x14ac:dyDescent="0.3">
      <c r="A6640" s="1" t="s">
        <v>6672</v>
      </c>
      <c r="B6640" s="1" t="s">
        <v>6633</v>
      </c>
      <c r="C6640" s="2" t="str">
        <f>IFERROR(VLOOKUP(Tableau2[[#This Row],[PR]],'Taux sortant'!$I$9:$S$167,COLUMN(),0),"")</f>
        <v/>
      </c>
      <c r="D6640" s="2" t="str">
        <f>IFERROR(VLOOKUP(Tableau2[[#This Row],[PR]],'Taux sortant'!$I$9:$S$167,COLUMN(),0),"")</f>
        <v/>
      </c>
      <c r="E6640" s="2" t="str">
        <f>IFERROR(VLOOKUP(Tableau2[[#This Row],[PR]],'Taux sortant'!$I$9:$S$167,COLUMN(),0),"")</f>
        <v/>
      </c>
      <c r="F6640" s="2" t="str">
        <f>IFERROR(VLOOKUP(Tableau2[[#This Row],[PR]],'Taux sortant'!$I$9:$S$167,COLUMN(),0),"")</f>
        <v/>
      </c>
      <c r="G6640" s="2" t="str">
        <f>IFERROR(VLOOKUP(Tableau2[[#This Row],[PR]],'Taux sortant'!$I$9:$S$167,COLUMN(),0),"")</f>
        <v/>
      </c>
      <c r="H6640" s="2" t="str">
        <f>IFERROR(VLOOKUP(Tableau2[[#This Row],[PR]],'Taux sortant'!$I$9:$S$167,COLUMN(),0),"")</f>
        <v/>
      </c>
      <c r="I6640" s="2" t="str">
        <f>IFERROR(VLOOKUP(Tableau2[[#This Row],[PR]],'Taux sortant'!$I$9:$S$167,COLUMN(),0),"")</f>
        <v/>
      </c>
      <c r="J6640" s="2" t="str">
        <f>IFERROR(VLOOKUP(Tableau2[[#This Row],[PR]],'Taux sortant'!$I$9:$S$167,COLUMN(),0),"")</f>
        <v/>
      </c>
      <c r="K6640" s="2" t="str">
        <f>IFERROR(VLOOKUP(Tableau2[[#This Row],[PR]],'Taux sortant'!$I$9:$S$167,COLUMN(),0),"")</f>
        <v/>
      </c>
      <c r="L6640" s="2" t="str">
        <f>IFERROR(VLOOKUP(Tableau2[[#This Row],[PR]],'Taux sortant'!$I$9:$S$167,COLUMN(),0),"")</f>
        <v/>
      </c>
    </row>
    <row r="6641" spans="1:12" x14ac:dyDescent="0.3">
      <c r="A6641" s="1" t="s">
        <v>1324</v>
      </c>
      <c r="B6641" s="1" t="s">
        <v>15</v>
      </c>
      <c r="C6641" s="2">
        <f>IFERROR(VLOOKUP(Tableau2[[#This Row],[PR]],'Taux sortant'!$I$9:$S$167,COLUMN(),0),"")</f>
        <v>12.05</v>
      </c>
      <c r="D6641" s="2">
        <f>IFERROR(VLOOKUP(Tableau2[[#This Row],[PR]],'Taux sortant'!$I$9:$S$167,COLUMN(),0),"")</f>
        <v>9.57</v>
      </c>
      <c r="E6641" s="2">
        <f>IFERROR(VLOOKUP(Tableau2[[#This Row],[PR]],'Taux sortant'!$I$9:$S$167,COLUMN(),0),"")</f>
        <v>6.79</v>
      </c>
      <c r="F6641" s="2">
        <f>IFERROR(VLOOKUP(Tableau2[[#This Row],[PR]],'Taux sortant'!$I$9:$S$167,COLUMN(),0),"")</f>
        <v>5.47</v>
      </c>
      <c r="G6641" s="2">
        <f>IFERROR(VLOOKUP(Tableau2[[#This Row],[PR]],'Taux sortant'!$I$9:$S$167,COLUMN(),0),"")</f>
        <v>4.49</v>
      </c>
      <c r="H6641" s="2">
        <f>IFERROR(VLOOKUP(Tableau2[[#This Row],[PR]],'Taux sortant'!$I$9:$S$167,COLUMN(),0),"")</f>
        <v>3.66</v>
      </c>
      <c r="I6641" s="2">
        <f>IFERROR(VLOOKUP(Tableau2[[#This Row],[PR]],'Taux sortant'!$I$9:$S$167,COLUMN(),0),"")</f>
        <v>3.12</v>
      </c>
      <c r="J6641" s="2">
        <f>IFERROR(VLOOKUP(Tableau2[[#This Row],[PR]],'Taux sortant'!$I$9:$S$167,COLUMN(),0),"")</f>
        <v>0</v>
      </c>
      <c r="K6641" s="2">
        <f>IFERROR(VLOOKUP(Tableau2[[#This Row],[PR]],'Taux sortant'!$I$9:$S$167,COLUMN(),0),"")</f>
        <v>0</v>
      </c>
      <c r="L6641" s="2" t="str">
        <f>IFERROR(VLOOKUP(Tableau2[[#This Row],[PR]],'Taux sortant'!$I$9:$S$167,COLUMN(),0),"")</f>
        <v/>
      </c>
    </row>
    <row r="6642" spans="1:12" x14ac:dyDescent="0.3">
      <c r="A6642" s="1" t="s">
        <v>1327</v>
      </c>
      <c r="B6642" s="1" t="s">
        <v>23</v>
      </c>
      <c r="C6642" s="2">
        <f>IFERROR(VLOOKUP(Tableau2[[#This Row],[PR]],'Taux sortant'!$I$9:$S$167,COLUMN(),0),"")</f>
        <v>13.58</v>
      </c>
      <c r="D6642" s="2">
        <f>IFERROR(VLOOKUP(Tableau2[[#This Row],[PR]],'Taux sortant'!$I$9:$S$167,COLUMN(),0),"")</f>
        <v>10.97</v>
      </c>
      <c r="E6642" s="2">
        <f>IFERROR(VLOOKUP(Tableau2[[#This Row],[PR]],'Taux sortant'!$I$9:$S$167,COLUMN(),0),"")</f>
        <v>8.0500000000000007</v>
      </c>
      <c r="F6642" s="2">
        <f>IFERROR(VLOOKUP(Tableau2[[#This Row],[PR]],'Taux sortant'!$I$9:$S$167,COLUMN(),0),"")</f>
        <v>6.64</v>
      </c>
      <c r="G6642" s="2">
        <f>IFERROR(VLOOKUP(Tableau2[[#This Row],[PR]],'Taux sortant'!$I$9:$S$167,COLUMN(),0),"")</f>
        <v>5.59</v>
      </c>
      <c r="H6642" s="2">
        <f>IFERROR(VLOOKUP(Tableau2[[#This Row],[PR]],'Taux sortant'!$I$9:$S$167,COLUMN(),0),"")</f>
        <v>4.79</v>
      </c>
      <c r="I6642" s="2">
        <f>IFERROR(VLOOKUP(Tableau2[[#This Row],[PR]],'Taux sortant'!$I$9:$S$167,COLUMN(),0),"")</f>
        <v>4.2300000000000004</v>
      </c>
      <c r="J6642" s="2">
        <f>IFERROR(VLOOKUP(Tableau2[[#This Row],[PR]],'Taux sortant'!$I$9:$S$167,COLUMN(),0),"")</f>
        <v>0</v>
      </c>
      <c r="K6642" s="2">
        <f>IFERROR(VLOOKUP(Tableau2[[#This Row],[PR]],'Taux sortant'!$I$9:$S$167,COLUMN(),0),"")</f>
        <v>0</v>
      </c>
      <c r="L6642" s="2" t="str">
        <f>IFERROR(VLOOKUP(Tableau2[[#This Row],[PR]],'Taux sortant'!$I$9:$S$167,COLUMN(),0),"")</f>
        <v/>
      </c>
    </row>
    <row r="6643" spans="1:12" x14ac:dyDescent="0.3">
      <c r="A6643" s="1" t="s">
        <v>1330</v>
      </c>
      <c r="B6643" s="1" t="s">
        <v>1572</v>
      </c>
      <c r="C6643" s="2">
        <f>IFERROR(VLOOKUP(Tableau2[[#This Row],[PR]],'Taux sortant'!$I$9:$S$167,COLUMN(),0),"")</f>
        <v>11.77</v>
      </c>
      <c r="D6643" s="2">
        <f>IFERROR(VLOOKUP(Tableau2[[#This Row],[PR]],'Taux sortant'!$I$9:$S$167,COLUMN(),0),"")</f>
        <v>9.3699999999999992</v>
      </c>
      <c r="E6643" s="2">
        <f>IFERROR(VLOOKUP(Tableau2[[#This Row],[PR]],'Taux sortant'!$I$9:$S$167,COLUMN(),0),"")</f>
        <v>6.64</v>
      </c>
      <c r="F6643" s="2">
        <f>IFERROR(VLOOKUP(Tableau2[[#This Row],[PR]],'Taux sortant'!$I$9:$S$167,COLUMN(),0),"")</f>
        <v>5.36</v>
      </c>
      <c r="G6643" s="2">
        <f>IFERROR(VLOOKUP(Tableau2[[#This Row],[PR]],'Taux sortant'!$I$9:$S$167,COLUMN(),0),"")</f>
        <v>4.43</v>
      </c>
      <c r="H6643" s="2">
        <f>IFERROR(VLOOKUP(Tableau2[[#This Row],[PR]],'Taux sortant'!$I$9:$S$167,COLUMN(),0),"")</f>
        <v>3.65</v>
      </c>
      <c r="I6643" s="2">
        <f>IFERROR(VLOOKUP(Tableau2[[#This Row],[PR]],'Taux sortant'!$I$9:$S$167,COLUMN(),0),"")</f>
        <v>3.13</v>
      </c>
      <c r="J6643" s="2">
        <f>IFERROR(VLOOKUP(Tableau2[[#This Row],[PR]],'Taux sortant'!$I$9:$S$167,COLUMN(),0),"")</f>
        <v>0</v>
      </c>
      <c r="K6643" s="2">
        <f>IFERROR(VLOOKUP(Tableau2[[#This Row],[PR]],'Taux sortant'!$I$9:$S$167,COLUMN(),0),"")</f>
        <v>0</v>
      </c>
      <c r="L6643" s="2" t="str">
        <f>IFERROR(VLOOKUP(Tableau2[[#This Row],[PR]],'Taux sortant'!$I$9:$S$167,COLUMN(),0),"")</f>
        <v/>
      </c>
    </row>
    <row r="6644" spans="1:12" x14ac:dyDescent="0.3">
      <c r="A6644" s="1" t="s">
        <v>1330</v>
      </c>
      <c r="B6644" s="1" t="s">
        <v>98</v>
      </c>
      <c r="C6644" s="2">
        <f>IFERROR(VLOOKUP(Tableau2[[#This Row],[PR]],'Taux sortant'!$I$9:$S$167,COLUMN(),0),"")</f>
        <v>16.73</v>
      </c>
      <c r="D6644" s="2">
        <f>IFERROR(VLOOKUP(Tableau2[[#This Row],[PR]],'Taux sortant'!$I$9:$S$167,COLUMN(),0),"")</f>
        <v>12.79</v>
      </c>
      <c r="E6644" s="2">
        <f>IFERROR(VLOOKUP(Tableau2[[#This Row],[PR]],'Taux sortant'!$I$9:$S$167,COLUMN(),0),"")</f>
        <v>9.3000000000000007</v>
      </c>
      <c r="F6644" s="2">
        <f>IFERROR(VLOOKUP(Tableau2[[#This Row],[PR]],'Taux sortant'!$I$9:$S$167,COLUMN(),0),"")</f>
        <v>7.66</v>
      </c>
      <c r="G6644" s="2">
        <f>IFERROR(VLOOKUP(Tableau2[[#This Row],[PR]],'Taux sortant'!$I$9:$S$167,COLUMN(),0),"")</f>
        <v>5.55</v>
      </c>
      <c r="H6644" s="2">
        <f>IFERROR(VLOOKUP(Tableau2[[#This Row],[PR]],'Taux sortant'!$I$9:$S$167,COLUMN(),0),"")</f>
        <v>4.54</v>
      </c>
      <c r="I6644" s="2">
        <f>IFERROR(VLOOKUP(Tableau2[[#This Row],[PR]],'Taux sortant'!$I$9:$S$167,COLUMN(),0),"")</f>
        <v>4.05</v>
      </c>
      <c r="J6644" s="2">
        <f>IFERROR(VLOOKUP(Tableau2[[#This Row],[PR]],'Taux sortant'!$I$9:$S$167,COLUMN(),0),"")</f>
        <v>0</v>
      </c>
      <c r="K6644" s="2">
        <f>IFERROR(VLOOKUP(Tableau2[[#This Row],[PR]],'Taux sortant'!$I$9:$S$167,COLUMN(),0),"")</f>
        <v>0</v>
      </c>
      <c r="L6644" s="2" t="str">
        <f>IFERROR(VLOOKUP(Tableau2[[#This Row],[PR]],'Taux sortant'!$I$9:$S$167,COLUMN(),0),"")</f>
        <v/>
      </c>
    </row>
    <row r="6645" spans="1:12" x14ac:dyDescent="0.3">
      <c r="A6645" s="1" t="s">
        <v>1333</v>
      </c>
      <c r="B6645" s="1" t="s">
        <v>85</v>
      </c>
      <c r="C6645" s="2">
        <f>IFERROR(VLOOKUP(Tableau2[[#This Row],[PR]],'Taux sortant'!$I$9:$S$167,COLUMN(),0),"")</f>
        <v>21.64</v>
      </c>
      <c r="D6645" s="2">
        <f>IFERROR(VLOOKUP(Tableau2[[#This Row],[PR]],'Taux sortant'!$I$9:$S$167,COLUMN(),0),"")</f>
        <v>17.309999999999999</v>
      </c>
      <c r="E6645" s="2">
        <f>IFERROR(VLOOKUP(Tableau2[[#This Row],[PR]],'Taux sortant'!$I$9:$S$167,COLUMN(),0),"")</f>
        <v>12.45</v>
      </c>
      <c r="F6645" s="2">
        <f>IFERROR(VLOOKUP(Tableau2[[#This Row],[PR]],'Taux sortant'!$I$9:$S$167,COLUMN(),0),"")</f>
        <v>10.1</v>
      </c>
      <c r="G6645" s="2">
        <f>IFERROR(VLOOKUP(Tableau2[[#This Row],[PR]],'Taux sortant'!$I$9:$S$167,COLUMN(),0),"")</f>
        <v>8.23</v>
      </c>
      <c r="H6645" s="2">
        <f>IFERROR(VLOOKUP(Tableau2[[#This Row],[PR]],'Taux sortant'!$I$9:$S$167,COLUMN(),0),"")</f>
        <v>5.96</v>
      </c>
      <c r="I6645" s="2">
        <f>IFERROR(VLOOKUP(Tableau2[[#This Row],[PR]],'Taux sortant'!$I$9:$S$167,COLUMN(),0),"")</f>
        <v>5.44</v>
      </c>
      <c r="J6645" s="2">
        <f>IFERROR(VLOOKUP(Tableau2[[#This Row],[PR]],'Taux sortant'!$I$9:$S$167,COLUMN(),0),"")</f>
        <v>0</v>
      </c>
      <c r="K6645" s="2">
        <f>IFERROR(VLOOKUP(Tableau2[[#This Row],[PR]],'Taux sortant'!$I$9:$S$167,COLUMN(),0),"")</f>
        <v>0</v>
      </c>
      <c r="L6645" s="2" t="str">
        <f>IFERROR(VLOOKUP(Tableau2[[#This Row],[PR]],'Taux sortant'!$I$9:$S$167,COLUMN(),0),"")</f>
        <v/>
      </c>
    </row>
    <row r="6646" spans="1:12" x14ac:dyDescent="0.3">
      <c r="A6646" s="1" t="s">
        <v>1336</v>
      </c>
      <c r="B6646" s="1" t="s">
        <v>6</v>
      </c>
      <c r="C6646" s="2">
        <f>IFERROR(VLOOKUP(Tableau2[[#This Row],[PR]],'Taux sortant'!$I$9:$S$167,COLUMN(),0),"")</f>
        <v>25.34</v>
      </c>
      <c r="D6646" s="2">
        <f>IFERROR(VLOOKUP(Tableau2[[#This Row],[PR]],'Taux sortant'!$I$9:$S$167,COLUMN(),0),"")</f>
        <v>21.62</v>
      </c>
      <c r="E6646" s="2">
        <f>IFERROR(VLOOKUP(Tableau2[[#This Row],[PR]],'Taux sortant'!$I$9:$S$167,COLUMN(),0),"")</f>
        <v>15.42</v>
      </c>
      <c r="F6646" s="2">
        <f>IFERROR(VLOOKUP(Tableau2[[#This Row],[PR]],'Taux sortant'!$I$9:$S$167,COLUMN(),0),"")</f>
        <v>12.6</v>
      </c>
      <c r="G6646" s="2">
        <f>IFERROR(VLOOKUP(Tableau2[[#This Row],[PR]],'Taux sortant'!$I$9:$S$167,COLUMN(),0),"")</f>
        <v>9.5500000000000007</v>
      </c>
      <c r="H6646" s="2">
        <f>IFERROR(VLOOKUP(Tableau2[[#This Row],[PR]],'Taux sortant'!$I$9:$S$167,COLUMN(),0),"")</f>
        <v>7.3</v>
      </c>
      <c r="I6646" s="2">
        <f>IFERROR(VLOOKUP(Tableau2[[#This Row],[PR]],'Taux sortant'!$I$9:$S$167,COLUMN(),0),"")</f>
        <v>6.61</v>
      </c>
      <c r="J6646" s="2">
        <f>IFERROR(VLOOKUP(Tableau2[[#This Row],[PR]],'Taux sortant'!$I$9:$S$167,COLUMN(),0),"")</f>
        <v>0</v>
      </c>
      <c r="K6646" s="2">
        <f>IFERROR(VLOOKUP(Tableau2[[#This Row],[PR]],'Taux sortant'!$I$9:$S$167,COLUMN(),0),"")</f>
        <v>0</v>
      </c>
      <c r="L6646" s="2" t="str">
        <f>IFERROR(VLOOKUP(Tableau2[[#This Row],[PR]],'Taux sortant'!$I$9:$S$167,COLUMN(),0),"")</f>
        <v/>
      </c>
    </row>
    <row r="6647" spans="1:12" x14ac:dyDescent="0.3">
      <c r="A6647" s="1" t="s">
        <v>2941</v>
      </c>
      <c r="B6647" s="1" t="s">
        <v>1631</v>
      </c>
      <c r="C6647" s="2">
        <f>IFERROR(VLOOKUP(Tableau2[[#This Row],[PR]],'Taux sortant'!$I$9:$S$167,COLUMN(),0),"")</f>
        <v>10.29</v>
      </c>
      <c r="D6647" s="2">
        <f>IFERROR(VLOOKUP(Tableau2[[#This Row],[PR]],'Taux sortant'!$I$9:$S$167,COLUMN(),0),"")</f>
        <v>8.1199999999999992</v>
      </c>
      <c r="E6647" s="2">
        <f>IFERROR(VLOOKUP(Tableau2[[#This Row],[PR]],'Taux sortant'!$I$9:$S$167,COLUMN(),0),"")</f>
        <v>5.69</v>
      </c>
      <c r="F6647" s="2">
        <f>IFERROR(VLOOKUP(Tableau2[[#This Row],[PR]],'Taux sortant'!$I$9:$S$167,COLUMN(),0),"")</f>
        <v>4.5199999999999996</v>
      </c>
      <c r="G6647" s="2">
        <f>IFERROR(VLOOKUP(Tableau2[[#This Row],[PR]],'Taux sortant'!$I$9:$S$167,COLUMN(),0),"")</f>
        <v>3.74</v>
      </c>
      <c r="H6647" s="2">
        <f>IFERROR(VLOOKUP(Tableau2[[#This Row],[PR]],'Taux sortant'!$I$9:$S$167,COLUMN(),0),"")</f>
        <v>3.28</v>
      </c>
      <c r="I6647" s="2">
        <f>IFERROR(VLOOKUP(Tableau2[[#This Row],[PR]],'Taux sortant'!$I$9:$S$167,COLUMN(),0),"")</f>
        <v>2.99</v>
      </c>
      <c r="J6647" s="2">
        <f>IFERROR(VLOOKUP(Tableau2[[#This Row],[PR]],'Taux sortant'!$I$9:$S$167,COLUMN(),0),"")</f>
        <v>0</v>
      </c>
      <c r="K6647" s="2">
        <f>IFERROR(VLOOKUP(Tableau2[[#This Row],[PR]],'Taux sortant'!$I$9:$S$167,COLUMN(),0),"")</f>
        <v>0</v>
      </c>
      <c r="L6647" s="2" t="str">
        <f>IFERROR(VLOOKUP(Tableau2[[#This Row],[PR]],'Taux sortant'!$I$9:$S$167,COLUMN(),0),"")</f>
        <v/>
      </c>
    </row>
    <row r="6648" spans="1:12" x14ac:dyDescent="0.3">
      <c r="A6648" s="1" t="s">
        <v>1339</v>
      </c>
      <c r="B6648" s="1" t="s">
        <v>26</v>
      </c>
      <c r="C6648" s="2">
        <f>IFERROR(VLOOKUP(Tableau2[[#This Row],[PR]],'Taux sortant'!$I$9:$S$167,COLUMN(),0),"")</f>
        <v>20.07</v>
      </c>
      <c r="D6648" s="2">
        <f>IFERROR(VLOOKUP(Tableau2[[#This Row],[PR]],'Taux sortant'!$I$9:$S$167,COLUMN(),0),"")</f>
        <v>15.84</v>
      </c>
      <c r="E6648" s="2">
        <f>IFERROR(VLOOKUP(Tableau2[[#This Row],[PR]],'Taux sortant'!$I$9:$S$167,COLUMN(),0),"")</f>
        <v>11.78</v>
      </c>
      <c r="F6648" s="2">
        <f>IFERROR(VLOOKUP(Tableau2[[#This Row],[PR]],'Taux sortant'!$I$9:$S$167,COLUMN(),0),"")</f>
        <v>8.85</v>
      </c>
      <c r="G6648" s="2">
        <f>IFERROR(VLOOKUP(Tableau2[[#This Row],[PR]],'Taux sortant'!$I$9:$S$167,COLUMN(),0),"")</f>
        <v>6.72</v>
      </c>
      <c r="H6648" s="2">
        <f>IFERROR(VLOOKUP(Tableau2[[#This Row],[PR]],'Taux sortant'!$I$9:$S$167,COLUMN(),0),"")</f>
        <v>5.19</v>
      </c>
      <c r="I6648" s="2">
        <f>IFERROR(VLOOKUP(Tableau2[[#This Row],[PR]],'Taux sortant'!$I$9:$S$167,COLUMN(),0),"")</f>
        <v>4.37</v>
      </c>
      <c r="J6648" s="2">
        <f>IFERROR(VLOOKUP(Tableau2[[#This Row],[PR]],'Taux sortant'!$I$9:$S$167,COLUMN(),0),"")</f>
        <v>0</v>
      </c>
      <c r="K6648" s="2">
        <f>IFERROR(VLOOKUP(Tableau2[[#This Row],[PR]],'Taux sortant'!$I$9:$S$167,COLUMN(),0),"")</f>
        <v>0</v>
      </c>
      <c r="L6648" s="2" t="str">
        <f>IFERROR(VLOOKUP(Tableau2[[#This Row],[PR]],'Taux sortant'!$I$9:$S$167,COLUMN(),0),"")</f>
        <v/>
      </c>
    </row>
    <row r="6649" spans="1:12" x14ac:dyDescent="0.3">
      <c r="A6649" s="1" t="s">
        <v>1342</v>
      </c>
      <c r="B6649" s="1" t="s">
        <v>98</v>
      </c>
      <c r="C6649" s="2">
        <f>IFERROR(VLOOKUP(Tableau2[[#This Row],[PR]],'Taux sortant'!$I$9:$S$167,COLUMN(),0),"")</f>
        <v>16.73</v>
      </c>
      <c r="D6649" s="2">
        <f>IFERROR(VLOOKUP(Tableau2[[#This Row],[PR]],'Taux sortant'!$I$9:$S$167,COLUMN(),0),"")</f>
        <v>12.79</v>
      </c>
      <c r="E6649" s="2">
        <f>IFERROR(VLOOKUP(Tableau2[[#This Row],[PR]],'Taux sortant'!$I$9:$S$167,COLUMN(),0),"")</f>
        <v>9.3000000000000007</v>
      </c>
      <c r="F6649" s="2">
        <f>IFERROR(VLOOKUP(Tableau2[[#This Row],[PR]],'Taux sortant'!$I$9:$S$167,COLUMN(),0),"")</f>
        <v>7.66</v>
      </c>
      <c r="G6649" s="2">
        <f>IFERROR(VLOOKUP(Tableau2[[#This Row],[PR]],'Taux sortant'!$I$9:$S$167,COLUMN(),0),"")</f>
        <v>5.55</v>
      </c>
      <c r="H6649" s="2">
        <f>IFERROR(VLOOKUP(Tableau2[[#This Row],[PR]],'Taux sortant'!$I$9:$S$167,COLUMN(),0),"")</f>
        <v>4.54</v>
      </c>
      <c r="I6649" s="2">
        <f>IFERROR(VLOOKUP(Tableau2[[#This Row],[PR]],'Taux sortant'!$I$9:$S$167,COLUMN(),0),"")</f>
        <v>4.05</v>
      </c>
      <c r="J6649" s="2">
        <f>IFERROR(VLOOKUP(Tableau2[[#This Row],[PR]],'Taux sortant'!$I$9:$S$167,COLUMN(),0),"")</f>
        <v>0</v>
      </c>
      <c r="K6649" s="2">
        <f>IFERROR(VLOOKUP(Tableau2[[#This Row],[PR]],'Taux sortant'!$I$9:$S$167,COLUMN(),0),"")</f>
        <v>0</v>
      </c>
      <c r="L6649" s="2" t="str">
        <f>IFERROR(VLOOKUP(Tableau2[[#This Row],[PR]],'Taux sortant'!$I$9:$S$167,COLUMN(),0),"")</f>
        <v/>
      </c>
    </row>
    <row r="6650" spans="1:12" x14ac:dyDescent="0.3">
      <c r="A6650" s="1" t="s">
        <v>1345</v>
      </c>
      <c r="B6650" s="1" t="s">
        <v>58</v>
      </c>
      <c r="C6650" s="2">
        <f>IFERROR(VLOOKUP(Tableau2[[#This Row],[PR]],'Taux sortant'!$I$9:$S$167,COLUMN(),0),"")</f>
        <v>25.34</v>
      </c>
      <c r="D6650" s="2">
        <f>IFERROR(VLOOKUP(Tableau2[[#This Row],[PR]],'Taux sortant'!$I$9:$S$167,COLUMN(),0),"")</f>
        <v>21.62</v>
      </c>
      <c r="E6650" s="2">
        <f>IFERROR(VLOOKUP(Tableau2[[#This Row],[PR]],'Taux sortant'!$I$9:$S$167,COLUMN(),0),"")</f>
        <v>15.42</v>
      </c>
      <c r="F6650" s="2">
        <f>IFERROR(VLOOKUP(Tableau2[[#This Row],[PR]],'Taux sortant'!$I$9:$S$167,COLUMN(),0),"")</f>
        <v>12.6</v>
      </c>
      <c r="G6650" s="2">
        <f>IFERROR(VLOOKUP(Tableau2[[#This Row],[PR]],'Taux sortant'!$I$9:$S$167,COLUMN(),0),"")</f>
        <v>9.5500000000000007</v>
      </c>
      <c r="H6650" s="2">
        <f>IFERROR(VLOOKUP(Tableau2[[#This Row],[PR]],'Taux sortant'!$I$9:$S$167,COLUMN(),0),"")</f>
        <v>7.3</v>
      </c>
      <c r="I6650" s="2">
        <f>IFERROR(VLOOKUP(Tableau2[[#This Row],[PR]],'Taux sortant'!$I$9:$S$167,COLUMN(),0),"")</f>
        <v>6.61</v>
      </c>
      <c r="J6650" s="2">
        <f>IFERROR(VLOOKUP(Tableau2[[#This Row],[PR]],'Taux sortant'!$I$9:$S$167,COLUMN(),0),"")</f>
        <v>0</v>
      </c>
      <c r="K6650" s="2">
        <f>IFERROR(VLOOKUP(Tableau2[[#This Row],[PR]],'Taux sortant'!$I$9:$S$167,COLUMN(),0),"")</f>
        <v>0</v>
      </c>
      <c r="L6650" s="2" t="str">
        <f>IFERROR(VLOOKUP(Tableau2[[#This Row],[PR]],'Taux sortant'!$I$9:$S$167,COLUMN(),0),"")</f>
        <v/>
      </c>
    </row>
    <row r="6651" spans="1:12" x14ac:dyDescent="0.3">
      <c r="A6651" s="1" t="s">
        <v>2943</v>
      </c>
      <c r="B6651" s="1" t="s">
        <v>1566</v>
      </c>
      <c r="C6651" s="2" t="str">
        <f>IFERROR(VLOOKUP(Tableau2[[#This Row],[PR]],'Taux sortant'!$I$9:$S$167,COLUMN(),0),"")</f>
        <v/>
      </c>
      <c r="D6651" s="2" t="str">
        <f>IFERROR(VLOOKUP(Tableau2[[#This Row],[PR]],'Taux sortant'!$I$9:$S$167,COLUMN(),0),"")</f>
        <v/>
      </c>
      <c r="E6651" s="2" t="str">
        <f>IFERROR(VLOOKUP(Tableau2[[#This Row],[PR]],'Taux sortant'!$I$9:$S$167,COLUMN(),0),"")</f>
        <v/>
      </c>
      <c r="F6651" s="2" t="str">
        <f>IFERROR(VLOOKUP(Tableau2[[#This Row],[PR]],'Taux sortant'!$I$9:$S$167,COLUMN(),0),"")</f>
        <v/>
      </c>
      <c r="G6651" s="2" t="str">
        <f>IFERROR(VLOOKUP(Tableau2[[#This Row],[PR]],'Taux sortant'!$I$9:$S$167,COLUMN(),0),"")</f>
        <v/>
      </c>
      <c r="H6651" s="2" t="str">
        <f>IFERROR(VLOOKUP(Tableau2[[#This Row],[PR]],'Taux sortant'!$I$9:$S$167,COLUMN(),0),"")</f>
        <v/>
      </c>
      <c r="I6651" s="2" t="str">
        <f>IFERROR(VLOOKUP(Tableau2[[#This Row],[PR]],'Taux sortant'!$I$9:$S$167,COLUMN(),0),"")</f>
        <v/>
      </c>
      <c r="J6651" s="2" t="str">
        <f>IFERROR(VLOOKUP(Tableau2[[#This Row],[PR]],'Taux sortant'!$I$9:$S$167,COLUMN(),0),"")</f>
        <v/>
      </c>
      <c r="K6651" s="2" t="str">
        <f>IFERROR(VLOOKUP(Tableau2[[#This Row],[PR]],'Taux sortant'!$I$9:$S$167,COLUMN(),0),"")</f>
        <v/>
      </c>
      <c r="L6651" s="2" t="str">
        <f>IFERROR(VLOOKUP(Tableau2[[#This Row],[PR]],'Taux sortant'!$I$9:$S$167,COLUMN(),0),"")</f>
        <v/>
      </c>
    </row>
    <row r="6652" spans="1:12" x14ac:dyDescent="0.3">
      <c r="A6652" s="1" t="s">
        <v>2945</v>
      </c>
      <c r="B6652" s="1" t="s">
        <v>1790</v>
      </c>
      <c r="C6652" s="2">
        <f>IFERROR(VLOOKUP(Tableau2[[#This Row],[PR]],'Taux sortant'!$I$9:$S$167,COLUMN(),0),"")</f>
        <v>20.27</v>
      </c>
      <c r="D6652" s="2">
        <f>IFERROR(VLOOKUP(Tableau2[[#This Row],[PR]],'Taux sortant'!$I$9:$S$167,COLUMN(),0),"")</f>
        <v>17.12</v>
      </c>
      <c r="E6652" s="2">
        <f>IFERROR(VLOOKUP(Tableau2[[#This Row],[PR]],'Taux sortant'!$I$9:$S$167,COLUMN(),0),"")</f>
        <v>13.15</v>
      </c>
      <c r="F6652" s="2">
        <f>IFERROR(VLOOKUP(Tableau2[[#This Row],[PR]],'Taux sortant'!$I$9:$S$167,COLUMN(),0),"")</f>
        <v>9.51</v>
      </c>
      <c r="G6652" s="2">
        <f>IFERROR(VLOOKUP(Tableau2[[#This Row],[PR]],'Taux sortant'!$I$9:$S$167,COLUMN(),0),"")</f>
        <v>6.45</v>
      </c>
      <c r="H6652" s="2">
        <f>IFERROR(VLOOKUP(Tableau2[[#This Row],[PR]],'Taux sortant'!$I$9:$S$167,COLUMN(),0),"")</f>
        <v>4.6399999999999997</v>
      </c>
      <c r="I6652" s="2">
        <f>IFERROR(VLOOKUP(Tableau2[[#This Row],[PR]],'Taux sortant'!$I$9:$S$167,COLUMN(),0),"")</f>
        <v>3.62</v>
      </c>
      <c r="J6652" s="2">
        <f>IFERROR(VLOOKUP(Tableau2[[#This Row],[PR]],'Taux sortant'!$I$9:$S$167,COLUMN(),0),"")</f>
        <v>0</v>
      </c>
      <c r="K6652" s="2">
        <f>IFERROR(VLOOKUP(Tableau2[[#This Row],[PR]],'Taux sortant'!$I$9:$S$167,COLUMN(),0),"")</f>
        <v>0</v>
      </c>
      <c r="L6652" s="2" t="str">
        <f>IFERROR(VLOOKUP(Tableau2[[#This Row],[PR]],'Taux sortant'!$I$9:$S$167,COLUMN(),0),"")</f>
        <v/>
      </c>
    </row>
    <row r="6653" spans="1:12" x14ac:dyDescent="0.3">
      <c r="A6653" s="1" t="s">
        <v>2947</v>
      </c>
      <c r="B6653" s="1" t="s">
        <v>1547</v>
      </c>
      <c r="C6653" s="2">
        <f>IFERROR(VLOOKUP(Tableau2[[#This Row],[PR]],'Taux sortant'!$I$9:$S$167,COLUMN(),0),"")</f>
        <v>8.85</v>
      </c>
      <c r="D6653" s="2">
        <f>IFERROR(VLOOKUP(Tableau2[[#This Row],[PR]],'Taux sortant'!$I$9:$S$167,COLUMN(),0),"")</f>
        <v>6.89</v>
      </c>
      <c r="E6653" s="2">
        <f>IFERROR(VLOOKUP(Tableau2[[#This Row],[PR]],'Taux sortant'!$I$9:$S$167,COLUMN(),0),"")</f>
        <v>4.7</v>
      </c>
      <c r="F6653" s="2">
        <f>IFERROR(VLOOKUP(Tableau2[[#This Row],[PR]],'Taux sortant'!$I$9:$S$167,COLUMN(),0),"")</f>
        <v>3.63</v>
      </c>
      <c r="G6653" s="2">
        <f>IFERROR(VLOOKUP(Tableau2[[#This Row],[PR]],'Taux sortant'!$I$9:$S$167,COLUMN(),0),"")</f>
        <v>2.93</v>
      </c>
      <c r="H6653" s="2">
        <f>IFERROR(VLOOKUP(Tableau2[[#This Row],[PR]],'Taux sortant'!$I$9:$S$167,COLUMN(),0),"")</f>
        <v>2.4900000000000002</v>
      </c>
      <c r="I6653" s="2">
        <f>IFERROR(VLOOKUP(Tableau2[[#This Row],[PR]],'Taux sortant'!$I$9:$S$167,COLUMN(),0),"")</f>
        <v>2.21</v>
      </c>
      <c r="J6653" s="2">
        <f>IFERROR(VLOOKUP(Tableau2[[#This Row],[PR]],'Taux sortant'!$I$9:$S$167,COLUMN(),0),"")</f>
        <v>0</v>
      </c>
      <c r="K6653" s="2">
        <f>IFERROR(VLOOKUP(Tableau2[[#This Row],[PR]],'Taux sortant'!$I$9:$S$167,COLUMN(),0),"")</f>
        <v>0</v>
      </c>
      <c r="L6653" s="2" t="str">
        <f>IFERROR(VLOOKUP(Tableau2[[#This Row],[PR]],'Taux sortant'!$I$9:$S$167,COLUMN(),0),"")</f>
        <v/>
      </c>
    </row>
    <row r="6654" spans="1:12" x14ac:dyDescent="0.3">
      <c r="A6654" s="1" t="s">
        <v>2949</v>
      </c>
      <c r="B6654" s="1" t="s">
        <v>1547</v>
      </c>
      <c r="C6654" s="2">
        <f>IFERROR(VLOOKUP(Tableau2[[#This Row],[PR]],'Taux sortant'!$I$9:$S$167,COLUMN(),0),"")</f>
        <v>8.85</v>
      </c>
      <c r="D6654" s="2">
        <f>IFERROR(VLOOKUP(Tableau2[[#This Row],[PR]],'Taux sortant'!$I$9:$S$167,COLUMN(),0),"")</f>
        <v>6.89</v>
      </c>
      <c r="E6654" s="2">
        <f>IFERROR(VLOOKUP(Tableau2[[#This Row],[PR]],'Taux sortant'!$I$9:$S$167,COLUMN(),0),"")</f>
        <v>4.7</v>
      </c>
      <c r="F6654" s="2">
        <f>IFERROR(VLOOKUP(Tableau2[[#This Row],[PR]],'Taux sortant'!$I$9:$S$167,COLUMN(),0),"")</f>
        <v>3.63</v>
      </c>
      <c r="G6654" s="2">
        <f>IFERROR(VLOOKUP(Tableau2[[#This Row],[PR]],'Taux sortant'!$I$9:$S$167,COLUMN(),0),"")</f>
        <v>2.93</v>
      </c>
      <c r="H6654" s="2">
        <f>IFERROR(VLOOKUP(Tableau2[[#This Row],[PR]],'Taux sortant'!$I$9:$S$167,COLUMN(),0),"")</f>
        <v>2.4900000000000002</v>
      </c>
      <c r="I6654" s="2">
        <f>IFERROR(VLOOKUP(Tableau2[[#This Row],[PR]],'Taux sortant'!$I$9:$S$167,COLUMN(),0),"")</f>
        <v>2.21</v>
      </c>
      <c r="J6654" s="2">
        <f>IFERROR(VLOOKUP(Tableau2[[#This Row],[PR]],'Taux sortant'!$I$9:$S$167,COLUMN(),0),"")</f>
        <v>0</v>
      </c>
      <c r="K6654" s="2">
        <f>IFERROR(VLOOKUP(Tableau2[[#This Row],[PR]],'Taux sortant'!$I$9:$S$167,COLUMN(),0),"")</f>
        <v>0</v>
      </c>
      <c r="L6654" s="2" t="str">
        <f>IFERROR(VLOOKUP(Tableau2[[#This Row],[PR]],'Taux sortant'!$I$9:$S$167,COLUMN(),0),"")</f>
        <v/>
      </c>
    </row>
    <row r="6655" spans="1:12" x14ac:dyDescent="0.3">
      <c r="A6655" s="1" t="s">
        <v>2951</v>
      </c>
      <c r="B6655" s="1" t="s">
        <v>1547</v>
      </c>
      <c r="C6655" s="2">
        <f>IFERROR(VLOOKUP(Tableau2[[#This Row],[PR]],'Taux sortant'!$I$9:$S$167,COLUMN(),0),"")</f>
        <v>8.85</v>
      </c>
      <c r="D6655" s="2">
        <f>IFERROR(VLOOKUP(Tableau2[[#This Row],[PR]],'Taux sortant'!$I$9:$S$167,COLUMN(),0),"")</f>
        <v>6.89</v>
      </c>
      <c r="E6655" s="2">
        <f>IFERROR(VLOOKUP(Tableau2[[#This Row],[PR]],'Taux sortant'!$I$9:$S$167,COLUMN(),0),"")</f>
        <v>4.7</v>
      </c>
      <c r="F6655" s="2">
        <f>IFERROR(VLOOKUP(Tableau2[[#This Row],[PR]],'Taux sortant'!$I$9:$S$167,COLUMN(),0),"")</f>
        <v>3.63</v>
      </c>
      <c r="G6655" s="2">
        <f>IFERROR(VLOOKUP(Tableau2[[#This Row],[PR]],'Taux sortant'!$I$9:$S$167,COLUMN(),0),"")</f>
        <v>2.93</v>
      </c>
      <c r="H6655" s="2">
        <f>IFERROR(VLOOKUP(Tableau2[[#This Row],[PR]],'Taux sortant'!$I$9:$S$167,COLUMN(),0),"")</f>
        <v>2.4900000000000002</v>
      </c>
      <c r="I6655" s="2">
        <f>IFERROR(VLOOKUP(Tableau2[[#This Row],[PR]],'Taux sortant'!$I$9:$S$167,COLUMN(),0),"")</f>
        <v>2.21</v>
      </c>
      <c r="J6655" s="2">
        <f>IFERROR(VLOOKUP(Tableau2[[#This Row],[PR]],'Taux sortant'!$I$9:$S$167,COLUMN(),0),"")</f>
        <v>0</v>
      </c>
      <c r="K6655" s="2">
        <f>IFERROR(VLOOKUP(Tableau2[[#This Row],[PR]],'Taux sortant'!$I$9:$S$167,COLUMN(),0),"")</f>
        <v>0</v>
      </c>
      <c r="L6655" s="2" t="str">
        <f>IFERROR(VLOOKUP(Tableau2[[#This Row],[PR]],'Taux sortant'!$I$9:$S$167,COLUMN(),0),"")</f>
        <v/>
      </c>
    </row>
    <row r="6656" spans="1:12" x14ac:dyDescent="0.3">
      <c r="A6656" s="1" t="s">
        <v>1348</v>
      </c>
      <c r="B6656" s="1" t="s">
        <v>87</v>
      </c>
      <c r="C6656" s="2">
        <f>IFERROR(VLOOKUP(Tableau2[[#This Row],[PR]],'Taux sortant'!$I$9:$S$167,COLUMN(),0),"")</f>
        <v>18.79</v>
      </c>
      <c r="D6656" s="2">
        <f>IFERROR(VLOOKUP(Tableau2[[#This Row],[PR]],'Taux sortant'!$I$9:$S$167,COLUMN(),0),"")</f>
        <v>15.99</v>
      </c>
      <c r="E6656" s="2">
        <f>IFERROR(VLOOKUP(Tableau2[[#This Row],[PR]],'Taux sortant'!$I$9:$S$167,COLUMN(),0),"")</f>
        <v>12.7</v>
      </c>
      <c r="F6656" s="2">
        <f>IFERROR(VLOOKUP(Tableau2[[#This Row],[PR]],'Taux sortant'!$I$9:$S$167,COLUMN(),0),"")</f>
        <v>11.07</v>
      </c>
      <c r="G6656" s="2">
        <f>IFERROR(VLOOKUP(Tableau2[[#This Row],[PR]],'Taux sortant'!$I$9:$S$167,COLUMN(),0),"")</f>
        <v>9.52</v>
      </c>
      <c r="H6656" s="2">
        <f>IFERROR(VLOOKUP(Tableau2[[#This Row],[PR]],'Taux sortant'!$I$9:$S$167,COLUMN(),0),"")</f>
        <v>8.1</v>
      </c>
      <c r="I6656" s="2">
        <f>IFERROR(VLOOKUP(Tableau2[[#This Row],[PR]],'Taux sortant'!$I$9:$S$167,COLUMN(),0),"")</f>
        <v>6.92</v>
      </c>
      <c r="J6656" s="2">
        <f>IFERROR(VLOOKUP(Tableau2[[#This Row],[PR]],'Taux sortant'!$I$9:$S$167,COLUMN(),0),"")</f>
        <v>0</v>
      </c>
      <c r="K6656" s="2">
        <f>IFERROR(VLOOKUP(Tableau2[[#This Row],[PR]],'Taux sortant'!$I$9:$S$167,COLUMN(),0),"")</f>
        <v>0</v>
      </c>
      <c r="L6656" s="2" t="str">
        <f>IFERROR(VLOOKUP(Tableau2[[#This Row],[PR]],'Taux sortant'!$I$9:$S$167,COLUMN(),0),"")</f>
        <v/>
      </c>
    </row>
    <row r="6657" spans="1:12" x14ac:dyDescent="0.3">
      <c r="A6657" s="1" t="s">
        <v>1348</v>
      </c>
      <c r="B6657" s="1" t="s">
        <v>15</v>
      </c>
      <c r="C6657" s="2">
        <f>IFERROR(VLOOKUP(Tableau2[[#This Row],[PR]],'Taux sortant'!$I$9:$S$167,COLUMN(),0),"")</f>
        <v>12.05</v>
      </c>
      <c r="D6657" s="2">
        <f>IFERROR(VLOOKUP(Tableau2[[#This Row],[PR]],'Taux sortant'!$I$9:$S$167,COLUMN(),0),"")</f>
        <v>9.57</v>
      </c>
      <c r="E6657" s="2">
        <f>IFERROR(VLOOKUP(Tableau2[[#This Row],[PR]],'Taux sortant'!$I$9:$S$167,COLUMN(),0),"")</f>
        <v>6.79</v>
      </c>
      <c r="F6657" s="2">
        <f>IFERROR(VLOOKUP(Tableau2[[#This Row],[PR]],'Taux sortant'!$I$9:$S$167,COLUMN(),0),"")</f>
        <v>5.47</v>
      </c>
      <c r="G6657" s="2">
        <f>IFERROR(VLOOKUP(Tableau2[[#This Row],[PR]],'Taux sortant'!$I$9:$S$167,COLUMN(),0),"")</f>
        <v>4.49</v>
      </c>
      <c r="H6657" s="2">
        <f>IFERROR(VLOOKUP(Tableau2[[#This Row],[PR]],'Taux sortant'!$I$9:$S$167,COLUMN(),0),"")</f>
        <v>3.66</v>
      </c>
      <c r="I6657" s="2">
        <f>IFERROR(VLOOKUP(Tableau2[[#This Row],[PR]],'Taux sortant'!$I$9:$S$167,COLUMN(),0),"")</f>
        <v>3.12</v>
      </c>
      <c r="J6657" s="2">
        <f>IFERROR(VLOOKUP(Tableau2[[#This Row],[PR]],'Taux sortant'!$I$9:$S$167,COLUMN(),0),"")</f>
        <v>0</v>
      </c>
      <c r="K6657" s="2">
        <f>IFERROR(VLOOKUP(Tableau2[[#This Row],[PR]],'Taux sortant'!$I$9:$S$167,COLUMN(),0),"")</f>
        <v>0</v>
      </c>
      <c r="L6657" s="2" t="str">
        <f>IFERROR(VLOOKUP(Tableau2[[#This Row],[PR]],'Taux sortant'!$I$9:$S$167,COLUMN(),0),"")</f>
        <v/>
      </c>
    </row>
    <row r="6658" spans="1:12" x14ac:dyDescent="0.3">
      <c r="A6658" s="1" t="s">
        <v>2953</v>
      </c>
      <c r="B6658" s="1" t="s">
        <v>1576</v>
      </c>
      <c r="C6658" s="2">
        <f>IFERROR(VLOOKUP(Tableau2[[#This Row],[PR]],'Taux sortant'!$I$9:$S$167,COLUMN(),0),"")</f>
        <v>20.7</v>
      </c>
      <c r="D6658" s="2">
        <f>IFERROR(VLOOKUP(Tableau2[[#This Row],[PR]],'Taux sortant'!$I$9:$S$167,COLUMN(),0),"")</f>
        <v>17.239999999999998</v>
      </c>
      <c r="E6658" s="2">
        <f>IFERROR(VLOOKUP(Tableau2[[#This Row],[PR]],'Taux sortant'!$I$9:$S$167,COLUMN(),0),"")</f>
        <v>13.32</v>
      </c>
      <c r="F6658" s="2">
        <f>IFERROR(VLOOKUP(Tableau2[[#This Row],[PR]],'Taux sortant'!$I$9:$S$167,COLUMN(),0),"")</f>
        <v>9.61</v>
      </c>
      <c r="G6658" s="2">
        <f>IFERROR(VLOOKUP(Tableau2[[#This Row],[PR]],'Taux sortant'!$I$9:$S$167,COLUMN(),0),"")</f>
        <v>6.81</v>
      </c>
      <c r="H6658" s="2">
        <f>IFERROR(VLOOKUP(Tableau2[[#This Row],[PR]],'Taux sortant'!$I$9:$S$167,COLUMN(),0),"")</f>
        <v>4.78</v>
      </c>
      <c r="I6658" s="2">
        <f>IFERROR(VLOOKUP(Tableau2[[#This Row],[PR]],'Taux sortant'!$I$9:$S$167,COLUMN(),0),"")</f>
        <v>3.7</v>
      </c>
      <c r="J6658" s="2">
        <f>IFERROR(VLOOKUP(Tableau2[[#This Row],[PR]],'Taux sortant'!$I$9:$S$167,COLUMN(),0),"")</f>
        <v>0</v>
      </c>
      <c r="K6658" s="2">
        <f>IFERROR(VLOOKUP(Tableau2[[#This Row],[PR]],'Taux sortant'!$I$9:$S$167,COLUMN(),0),"")</f>
        <v>0</v>
      </c>
      <c r="L6658" s="2" t="str">
        <f>IFERROR(VLOOKUP(Tableau2[[#This Row],[PR]],'Taux sortant'!$I$9:$S$167,COLUMN(),0),"")</f>
        <v/>
      </c>
    </row>
    <row r="6659" spans="1:12" x14ac:dyDescent="0.3">
      <c r="A6659" s="1" t="s">
        <v>2955</v>
      </c>
      <c r="B6659" s="1" t="s">
        <v>1749</v>
      </c>
      <c r="C6659" s="2">
        <f>IFERROR(VLOOKUP(Tableau2[[#This Row],[PR]],'Taux sortant'!$I$9:$S$167,COLUMN(),0),"")</f>
        <v>9.59</v>
      </c>
      <c r="D6659" s="2">
        <f>IFERROR(VLOOKUP(Tableau2[[#This Row],[PR]],'Taux sortant'!$I$9:$S$167,COLUMN(),0),"")</f>
        <v>7.53</v>
      </c>
      <c r="E6659" s="2">
        <f>IFERROR(VLOOKUP(Tableau2[[#This Row],[PR]],'Taux sortant'!$I$9:$S$167,COLUMN(),0),"")</f>
        <v>5.2</v>
      </c>
      <c r="F6659" s="2">
        <f>IFERROR(VLOOKUP(Tableau2[[#This Row],[PR]],'Taux sortant'!$I$9:$S$167,COLUMN(),0),"")</f>
        <v>4.08</v>
      </c>
      <c r="G6659" s="2">
        <f>IFERROR(VLOOKUP(Tableau2[[#This Row],[PR]],'Taux sortant'!$I$9:$S$167,COLUMN(),0),"")</f>
        <v>3.34</v>
      </c>
      <c r="H6659" s="2">
        <f>IFERROR(VLOOKUP(Tableau2[[#This Row],[PR]],'Taux sortant'!$I$9:$S$167,COLUMN(),0),"")</f>
        <v>2.88</v>
      </c>
      <c r="I6659" s="2">
        <f>IFERROR(VLOOKUP(Tableau2[[#This Row],[PR]],'Taux sortant'!$I$9:$S$167,COLUMN(),0),"")</f>
        <v>2.59</v>
      </c>
      <c r="J6659" s="2">
        <f>IFERROR(VLOOKUP(Tableau2[[#This Row],[PR]],'Taux sortant'!$I$9:$S$167,COLUMN(),0),"")</f>
        <v>0</v>
      </c>
      <c r="K6659" s="2">
        <f>IFERROR(VLOOKUP(Tableau2[[#This Row],[PR]],'Taux sortant'!$I$9:$S$167,COLUMN(),0),"")</f>
        <v>0</v>
      </c>
      <c r="L6659" s="2" t="str">
        <f>IFERROR(VLOOKUP(Tableau2[[#This Row],[PR]],'Taux sortant'!$I$9:$S$167,COLUMN(),0),"")</f>
        <v/>
      </c>
    </row>
    <row r="6660" spans="1:12" x14ac:dyDescent="0.3">
      <c r="A6660" s="1" t="s">
        <v>2957</v>
      </c>
      <c r="B6660" s="1" t="s">
        <v>1521</v>
      </c>
      <c r="C6660" s="2">
        <f>IFERROR(VLOOKUP(Tableau2[[#This Row],[PR]],'Taux sortant'!$I$9:$S$167,COLUMN(),0),"")</f>
        <v>21.64</v>
      </c>
      <c r="D6660" s="2">
        <f>IFERROR(VLOOKUP(Tableau2[[#This Row],[PR]],'Taux sortant'!$I$9:$S$167,COLUMN(),0),"")</f>
        <v>17.57</v>
      </c>
      <c r="E6660" s="2">
        <f>IFERROR(VLOOKUP(Tableau2[[#This Row],[PR]],'Taux sortant'!$I$9:$S$167,COLUMN(),0),"")</f>
        <v>11.74</v>
      </c>
      <c r="F6660" s="2">
        <f>IFERROR(VLOOKUP(Tableau2[[#This Row],[PR]],'Taux sortant'!$I$9:$S$167,COLUMN(),0),"")</f>
        <v>9.3000000000000007</v>
      </c>
      <c r="G6660" s="2">
        <f>IFERROR(VLOOKUP(Tableau2[[#This Row],[PR]],'Taux sortant'!$I$9:$S$167,COLUMN(),0),"")</f>
        <v>7.56</v>
      </c>
      <c r="H6660" s="2">
        <f>IFERROR(VLOOKUP(Tableau2[[#This Row],[PR]],'Taux sortant'!$I$9:$S$167,COLUMN(),0),"")</f>
        <v>5.09</v>
      </c>
      <c r="I6660" s="2">
        <f>IFERROR(VLOOKUP(Tableau2[[#This Row],[PR]],'Taux sortant'!$I$9:$S$167,COLUMN(),0),"")</f>
        <v>4.7300000000000004</v>
      </c>
      <c r="J6660" s="2">
        <f>IFERROR(VLOOKUP(Tableau2[[#This Row],[PR]],'Taux sortant'!$I$9:$S$167,COLUMN(),0),"")</f>
        <v>0</v>
      </c>
      <c r="K6660" s="2">
        <f>IFERROR(VLOOKUP(Tableau2[[#This Row],[PR]],'Taux sortant'!$I$9:$S$167,COLUMN(),0),"")</f>
        <v>0</v>
      </c>
      <c r="L6660" s="2" t="str">
        <f>IFERROR(VLOOKUP(Tableau2[[#This Row],[PR]],'Taux sortant'!$I$9:$S$167,COLUMN(),0),"")</f>
        <v/>
      </c>
    </row>
    <row r="6661" spans="1:12" x14ac:dyDescent="0.3">
      <c r="A6661" s="1" t="s">
        <v>2959</v>
      </c>
      <c r="B6661" s="1" t="s">
        <v>1631</v>
      </c>
      <c r="C6661" s="2">
        <f>IFERROR(VLOOKUP(Tableau2[[#This Row],[PR]],'Taux sortant'!$I$9:$S$167,COLUMN(),0),"")</f>
        <v>10.29</v>
      </c>
      <c r="D6661" s="2">
        <f>IFERROR(VLOOKUP(Tableau2[[#This Row],[PR]],'Taux sortant'!$I$9:$S$167,COLUMN(),0),"")</f>
        <v>8.1199999999999992</v>
      </c>
      <c r="E6661" s="2">
        <f>IFERROR(VLOOKUP(Tableau2[[#This Row],[PR]],'Taux sortant'!$I$9:$S$167,COLUMN(),0),"")</f>
        <v>5.69</v>
      </c>
      <c r="F6661" s="2">
        <f>IFERROR(VLOOKUP(Tableau2[[#This Row],[PR]],'Taux sortant'!$I$9:$S$167,COLUMN(),0),"")</f>
        <v>4.5199999999999996</v>
      </c>
      <c r="G6661" s="2">
        <f>IFERROR(VLOOKUP(Tableau2[[#This Row],[PR]],'Taux sortant'!$I$9:$S$167,COLUMN(),0),"")</f>
        <v>3.74</v>
      </c>
      <c r="H6661" s="2">
        <f>IFERROR(VLOOKUP(Tableau2[[#This Row],[PR]],'Taux sortant'!$I$9:$S$167,COLUMN(),0),"")</f>
        <v>3.28</v>
      </c>
      <c r="I6661" s="2">
        <f>IFERROR(VLOOKUP(Tableau2[[#This Row],[PR]],'Taux sortant'!$I$9:$S$167,COLUMN(),0),"")</f>
        <v>2.99</v>
      </c>
      <c r="J6661" s="2">
        <f>IFERROR(VLOOKUP(Tableau2[[#This Row],[PR]],'Taux sortant'!$I$9:$S$167,COLUMN(),0),"")</f>
        <v>0</v>
      </c>
      <c r="K6661" s="2">
        <f>IFERROR(VLOOKUP(Tableau2[[#This Row],[PR]],'Taux sortant'!$I$9:$S$167,COLUMN(),0),"")</f>
        <v>0</v>
      </c>
      <c r="L6661" s="2" t="str">
        <f>IFERROR(VLOOKUP(Tableau2[[#This Row],[PR]],'Taux sortant'!$I$9:$S$167,COLUMN(),0),"")</f>
        <v/>
      </c>
    </row>
    <row r="6662" spans="1:12" x14ac:dyDescent="0.3">
      <c r="A6662" s="1" t="s">
        <v>2961</v>
      </c>
      <c r="B6662" s="1" t="s">
        <v>1547</v>
      </c>
      <c r="C6662" s="2">
        <f>IFERROR(VLOOKUP(Tableau2[[#This Row],[PR]],'Taux sortant'!$I$9:$S$167,COLUMN(),0),"")</f>
        <v>8.85</v>
      </c>
      <c r="D6662" s="2">
        <f>IFERROR(VLOOKUP(Tableau2[[#This Row],[PR]],'Taux sortant'!$I$9:$S$167,COLUMN(),0),"")</f>
        <v>6.89</v>
      </c>
      <c r="E6662" s="2">
        <f>IFERROR(VLOOKUP(Tableau2[[#This Row],[PR]],'Taux sortant'!$I$9:$S$167,COLUMN(),0),"")</f>
        <v>4.7</v>
      </c>
      <c r="F6662" s="2">
        <f>IFERROR(VLOOKUP(Tableau2[[#This Row],[PR]],'Taux sortant'!$I$9:$S$167,COLUMN(),0),"")</f>
        <v>3.63</v>
      </c>
      <c r="G6662" s="2">
        <f>IFERROR(VLOOKUP(Tableau2[[#This Row],[PR]],'Taux sortant'!$I$9:$S$167,COLUMN(),0),"")</f>
        <v>2.93</v>
      </c>
      <c r="H6662" s="2">
        <f>IFERROR(VLOOKUP(Tableau2[[#This Row],[PR]],'Taux sortant'!$I$9:$S$167,COLUMN(),0),"")</f>
        <v>2.4900000000000002</v>
      </c>
      <c r="I6662" s="2">
        <f>IFERROR(VLOOKUP(Tableau2[[#This Row],[PR]],'Taux sortant'!$I$9:$S$167,COLUMN(),0),"")</f>
        <v>2.21</v>
      </c>
      <c r="J6662" s="2">
        <f>IFERROR(VLOOKUP(Tableau2[[#This Row],[PR]],'Taux sortant'!$I$9:$S$167,COLUMN(),0),"")</f>
        <v>0</v>
      </c>
      <c r="K6662" s="2">
        <f>IFERROR(VLOOKUP(Tableau2[[#This Row],[PR]],'Taux sortant'!$I$9:$S$167,COLUMN(),0),"")</f>
        <v>0</v>
      </c>
      <c r="L6662" s="2" t="str">
        <f>IFERROR(VLOOKUP(Tableau2[[#This Row],[PR]],'Taux sortant'!$I$9:$S$167,COLUMN(),0),"")</f>
        <v/>
      </c>
    </row>
    <row r="6663" spans="1:12" x14ac:dyDescent="0.3">
      <c r="A6663" s="1" t="s">
        <v>1351</v>
      </c>
      <c r="B6663" s="1" t="s">
        <v>265</v>
      </c>
      <c r="C6663" s="2">
        <f>IFERROR(VLOOKUP(Tableau2[[#This Row],[PR]],'Taux sortant'!$I$9:$S$167,COLUMN(),0),"")</f>
        <v>62.47</v>
      </c>
      <c r="D6663" s="2">
        <f>IFERROR(VLOOKUP(Tableau2[[#This Row],[PR]],'Taux sortant'!$I$9:$S$167,COLUMN(),0),"")</f>
        <v>53.48</v>
      </c>
      <c r="E6663" s="2">
        <f>IFERROR(VLOOKUP(Tableau2[[#This Row],[PR]],'Taux sortant'!$I$9:$S$167,COLUMN(),0),"")</f>
        <v>45.59</v>
      </c>
      <c r="F6663" s="2">
        <f>IFERROR(VLOOKUP(Tableau2[[#This Row],[PR]],'Taux sortant'!$I$9:$S$167,COLUMN(),0),"")</f>
        <v>39.54</v>
      </c>
      <c r="G6663" s="2">
        <f>IFERROR(VLOOKUP(Tableau2[[#This Row],[PR]],'Taux sortant'!$I$9:$S$167,COLUMN(),0),"")</f>
        <v>28.33</v>
      </c>
      <c r="H6663" s="2">
        <f>IFERROR(VLOOKUP(Tableau2[[#This Row],[PR]],'Taux sortant'!$I$9:$S$167,COLUMN(),0),"")</f>
        <v>20.420000000000002</v>
      </c>
      <c r="I6663" s="2">
        <f>IFERROR(VLOOKUP(Tableau2[[#This Row],[PR]],'Taux sortant'!$I$9:$S$167,COLUMN(),0),"")</f>
        <v>19.600000000000001</v>
      </c>
      <c r="J6663" s="2">
        <f>IFERROR(VLOOKUP(Tableau2[[#This Row],[PR]],'Taux sortant'!$I$9:$S$167,COLUMN(),0),"")</f>
        <v>0</v>
      </c>
      <c r="K6663" s="2">
        <f>IFERROR(VLOOKUP(Tableau2[[#This Row],[PR]],'Taux sortant'!$I$9:$S$167,COLUMN(),0),"")</f>
        <v>0</v>
      </c>
      <c r="L6663" s="2" t="str">
        <f>IFERROR(VLOOKUP(Tableau2[[#This Row],[PR]],'Taux sortant'!$I$9:$S$167,COLUMN(),0),"")</f>
        <v/>
      </c>
    </row>
    <row r="6664" spans="1:12" x14ac:dyDescent="0.3">
      <c r="A6664" s="1" t="s">
        <v>1354</v>
      </c>
      <c r="B6664" s="1" t="s">
        <v>33</v>
      </c>
      <c r="C6664" s="2">
        <f>IFERROR(VLOOKUP(Tableau2[[#This Row],[PR]],'Taux sortant'!$I$9:$S$167,COLUMN(),0),"")</f>
        <v>28.13</v>
      </c>
      <c r="D6664" s="2">
        <f>IFERROR(VLOOKUP(Tableau2[[#This Row],[PR]],'Taux sortant'!$I$9:$S$167,COLUMN(),0),"")</f>
        <v>22.97</v>
      </c>
      <c r="E6664" s="2">
        <f>IFERROR(VLOOKUP(Tableau2[[#This Row],[PR]],'Taux sortant'!$I$9:$S$167,COLUMN(),0),"")</f>
        <v>17.190000000000001</v>
      </c>
      <c r="F6664" s="2">
        <f>IFERROR(VLOOKUP(Tableau2[[#This Row],[PR]],'Taux sortant'!$I$9:$S$167,COLUMN(),0),"")</f>
        <v>13.88</v>
      </c>
      <c r="G6664" s="2">
        <f>IFERROR(VLOOKUP(Tableau2[[#This Row],[PR]],'Taux sortant'!$I$9:$S$167,COLUMN(),0),"")</f>
        <v>10.89</v>
      </c>
      <c r="H6664" s="2">
        <f>IFERROR(VLOOKUP(Tableau2[[#This Row],[PR]],'Taux sortant'!$I$9:$S$167,COLUMN(),0),"")</f>
        <v>7.86</v>
      </c>
      <c r="I6664" s="2">
        <f>IFERROR(VLOOKUP(Tableau2[[#This Row],[PR]],'Taux sortant'!$I$9:$S$167,COLUMN(),0),"")</f>
        <v>7.14</v>
      </c>
      <c r="J6664" s="2">
        <f>IFERROR(VLOOKUP(Tableau2[[#This Row],[PR]],'Taux sortant'!$I$9:$S$167,COLUMN(),0),"")</f>
        <v>0</v>
      </c>
      <c r="K6664" s="2">
        <f>IFERROR(VLOOKUP(Tableau2[[#This Row],[PR]],'Taux sortant'!$I$9:$S$167,COLUMN(),0),"")</f>
        <v>0</v>
      </c>
      <c r="L6664" s="2" t="str">
        <f>IFERROR(VLOOKUP(Tableau2[[#This Row],[PR]],'Taux sortant'!$I$9:$S$167,COLUMN(),0),"")</f>
        <v/>
      </c>
    </row>
    <row r="6665" spans="1:12" x14ac:dyDescent="0.3">
      <c r="A6665" s="1" t="s">
        <v>1356</v>
      </c>
      <c r="B6665" s="1" t="s">
        <v>6673</v>
      </c>
      <c r="C6665" s="2" t="str">
        <f>IFERROR(VLOOKUP(Tableau2[[#This Row],[PR]],'Taux sortant'!$I$9:$S$167,COLUMN(),0),"")</f>
        <v/>
      </c>
      <c r="D6665" s="2" t="str">
        <f>IFERROR(VLOOKUP(Tableau2[[#This Row],[PR]],'Taux sortant'!$I$9:$S$167,COLUMN(),0),"")</f>
        <v/>
      </c>
      <c r="E6665" s="2" t="str">
        <f>IFERROR(VLOOKUP(Tableau2[[#This Row],[PR]],'Taux sortant'!$I$9:$S$167,COLUMN(),0),"")</f>
        <v/>
      </c>
      <c r="F6665" s="2" t="str">
        <f>IFERROR(VLOOKUP(Tableau2[[#This Row],[PR]],'Taux sortant'!$I$9:$S$167,COLUMN(),0),"")</f>
        <v/>
      </c>
      <c r="G6665" s="2" t="str">
        <f>IFERROR(VLOOKUP(Tableau2[[#This Row],[PR]],'Taux sortant'!$I$9:$S$167,COLUMN(),0),"")</f>
        <v/>
      </c>
      <c r="H6665" s="2" t="str">
        <f>IFERROR(VLOOKUP(Tableau2[[#This Row],[PR]],'Taux sortant'!$I$9:$S$167,COLUMN(),0),"")</f>
        <v/>
      </c>
      <c r="I6665" s="2" t="str">
        <f>IFERROR(VLOOKUP(Tableau2[[#This Row],[PR]],'Taux sortant'!$I$9:$S$167,COLUMN(),0),"")</f>
        <v/>
      </c>
      <c r="J6665" s="2" t="str">
        <f>IFERROR(VLOOKUP(Tableau2[[#This Row],[PR]],'Taux sortant'!$I$9:$S$167,COLUMN(),0),"")</f>
        <v/>
      </c>
      <c r="K6665" s="2" t="str">
        <f>IFERROR(VLOOKUP(Tableau2[[#This Row],[PR]],'Taux sortant'!$I$9:$S$167,COLUMN(),0),"")</f>
        <v/>
      </c>
      <c r="L6665" s="2" t="str">
        <f>IFERROR(VLOOKUP(Tableau2[[#This Row],[PR]],'Taux sortant'!$I$9:$S$167,COLUMN(),0),"")</f>
        <v/>
      </c>
    </row>
    <row r="6666" spans="1:12" x14ac:dyDescent="0.3">
      <c r="A6666" s="1" t="s">
        <v>1356</v>
      </c>
      <c r="B6666" s="1" t="s">
        <v>73</v>
      </c>
      <c r="C6666" s="2">
        <f>IFERROR(VLOOKUP(Tableau2[[#This Row],[PR]],'Taux sortant'!$I$9:$S$167,COLUMN(),0),"")</f>
        <v>18.93</v>
      </c>
      <c r="D6666" s="2">
        <f>IFERROR(VLOOKUP(Tableau2[[#This Row],[PR]],'Taux sortant'!$I$9:$S$167,COLUMN(),0),"")</f>
        <v>14.7</v>
      </c>
      <c r="E6666" s="2">
        <f>IFERROR(VLOOKUP(Tableau2[[#This Row],[PR]],'Taux sortant'!$I$9:$S$167,COLUMN(),0),"")</f>
        <v>10.55</v>
      </c>
      <c r="F6666" s="2">
        <f>IFERROR(VLOOKUP(Tableau2[[#This Row],[PR]],'Taux sortant'!$I$9:$S$167,COLUMN(),0),"")</f>
        <v>8.69</v>
      </c>
      <c r="G6666" s="2">
        <f>IFERROR(VLOOKUP(Tableau2[[#This Row],[PR]],'Taux sortant'!$I$9:$S$167,COLUMN(),0),"")</f>
        <v>6.98</v>
      </c>
      <c r="H6666" s="2">
        <f>IFERROR(VLOOKUP(Tableau2[[#This Row],[PR]],'Taux sortant'!$I$9:$S$167,COLUMN(),0),"")</f>
        <v>5.4</v>
      </c>
      <c r="I6666" s="2">
        <f>IFERROR(VLOOKUP(Tableau2[[#This Row],[PR]],'Taux sortant'!$I$9:$S$167,COLUMN(),0),"")</f>
        <v>4.87</v>
      </c>
      <c r="J6666" s="2">
        <f>IFERROR(VLOOKUP(Tableau2[[#This Row],[PR]],'Taux sortant'!$I$9:$S$167,COLUMN(),0),"")</f>
        <v>0</v>
      </c>
      <c r="K6666" s="2">
        <f>IFERROR(VLOOKUP(Tableau2[[#This Row],[PR]],'Taux sortant'!$I$9:$S$167,COLUMN(),0),"")</f>
        <v>0</v>
      </c>
      <c r="L6666" s="2" t="str">
        <f>IFERROR(VLOOKUP(Tableau2[[#This Row],[PR]],'Taux sortant'!$I$9:$S$167,COLUMN(),0),"")</f>
        <v/>
      </c>
    </row>
    <row r="6667" spans="1:12" x14ac:dyDescent="0.3">
      <c r="A6667" s="1" t="s">
        <v>5748</v>
      </c>
      <c r="B6667" s="1" t="s">
        <v>5349</v>
      </c>
      <c r="C6667" s="2" t="str">
        <f>IFERROR(VLOOKUP(Tableau2[[#This Row],[PR]],'Taux sortant'!$I$9:$S$167,COLUMN(),0),"")</f>
        <v/>
      </c>
      <c r="D6667" s="2" t="str">
        <f>IFERROR(VLOOKUP(Tableau2[[#This Row],[PR]],'Taux sortant'!$I$9:$S$167,COLUMN(),0),"")</f>
        <v/>
      </c>
      <c r="E6667" s="2" t="str">
        <f>IFERROR(VLOOKUP(Tableau2[[#This Row],[PR]],'Taux sortant'!$I$9:$S$167,COLUMN(),0),"")</f>
        <v/>
      </c>
      <c r="F6667" s="2" t="str">
        <f>IFERROR(VLOOKUP(Tableau2[[#This Row],[PR]],'Taux sortant'!$I$9:$S$167,COLUMN(),0),"")</f>
        <v/>
      </c>
      <c r="G6667" s="2" t="str">
        <f>IFERROR(VLOOKUP(Tableau2[[#This Row],[PR]],'Taux sortant'!$I$9:$S$167,COLUMN(),0),"")</f>
        <v/>
      </c>
      <c r="H6667" s="2" t="str">
        <f>IFERROR(VLOOKUP(Tableau2[[#This Row],[PR]],'Taux sortant'!$I$9:$S$167,COLUMN(),0),"")</f>
        <v/>
      </c>
      <c r="I6667" s="2" t="str">
        <f>IFERROR(VLOOKUP(Tableau2[[#This Row],[PR]],'Taux sortant'!$I$9:$S$167,COLUMN(),0),"")</f>
        <v/>
      </c>
      <c r="J6667" s="2" t="str">
        <f>IFERROR(VLOOKUP(Tableau2[[#This Row],[PR]],'Taux sortant'!$I$9:$S$167,COLUMN(),0),"")</f>
        <v/>
      </c>
      <c r="K6667" s="2" t="str">
        <f>IFERROR(VLOOKUP(Tableau2[[#This Row],[PR]],'Taux sortant'!$I$9:$S$167,COLUMN(),0),"")</f>
        <v/>
      </c>
      <c r="L6667" s="2" t="str">
        <f>IFERROR(VLOOKUP(Tableau2[[#This Row],[PR]],'Taux sortant'!$I$9:$S$167,COLUMN(),0),"")</f>
        <v/>
      </c>
    </row>
    <row r="6668" spans="1:12" x14ac:dyDescent="0.3">
      <c r="A6668" s="1" t="s">
        <v>5259</v>
      </c>
      <c r="B6668" s="1" t="s">
        <v>4134</v>
      </c>
      <c r="C6668" s="2">
        <f>IFERROR(VLOOKUP(Tableau2[[#This Row],[PR]],'Taux sortant'!$I$9:$S$167,COLUMN(),0),"")</f>
        <v>18.260000000000002</v>
      </c>
      <c r="D6668" s="2">
        <f>IFERROR(VLOOKUP(Tableau2[[#This Row],[PR]],'Taux sortant'!$I$9:$S$167,COLUMN(),0),"")</f>
        <v>15.47</v>
      </c>
      <c r="E6668" s="2">
        <f>IFERROR(VLOOKUP(Tableau2[[#This Row],[PR]],'Taux sortant'!$I$9:$S$167,COLUMN(),0),"")</f>
        <v>12.23</v>
      </c>
      <c r="F6668" s="2">
        <f>IFERROR(VLOOKUP(Tableau2[[#This Row],[PR]],'Taux sortant'!$I$9:$S$167,COLUMN(),0),"")</f>
        <v>10.64</v>
      </c>
      <c r="G6668" s="2">
        <f>IFERROR(VLOOKUP(Tableau2[[#This Row],[PR]],'Taux sortant'!$I$9:$S$167,COLUMN(),0),"")</f>
        <v>9.09</v>
      </c>
      <c r="H6668" s="2">
        <f>IFERROR(VLOOKUP(Tableau2[[#This Row],[PR]],'Taux sortant'!$I$9:$S$167,COLUMN(),0),"")</f>
        <v>7.69</v>
      </c>
      <c r="I6668" s="2">
        <f>IFERROR(VLOOKUP(Tableau2[[#This Row],[PR]],'Taux sortant'!$I$9:$S$167,COLUMN(),0),"")</f>
        <v>6.52</v>
      </c>
      <c r="J6668" s="2">
        <f>IFERROR(VLOOKUP(Tableau2[[#This Row],[PR]],'Taux sortant'!$I$9:$S$167,COLUMN(),0),"")</f>
        <v>0</v>
      </c>
      <c r="K6668" s="2">
        <f>IFERROR(VLOOKUP(Tableau2[[#This Row],[PR]],'Taux sortant'!$I$9:$S$167,COLUMN(),0),"")</f>
        <v>0</v>
      </c>
      <c r="L6668" s="2" t="str">
        <f>IFERROR(VLOOKUP(Tableau2[[#This Row],[PR]],'Taux sortant'!$I$9:$S$167,COLUMN(),0),"")</f>
        <v/>
      </c>
    </row>
    <row r="6669" spans="1:12" x14ac:dyDescent="0.3">
      <c r="A6669" s="1" t="s">
        <v>5750</v>
      </c>
      <c r="B6669" s="1" t="s">
        <v>5349</v>
      </c>
      <c r="C6669" s="2" t="str">
        <f>IFERROR(VLOOKUP(Tableau2[[#This Row],[PR]],'Taux sortant'!$I$9:$S$167,COLUMN(),0),"")</f>
        <v/>
      </c>
      <c r="D6669" s="2" t="str">
        <f>IFERROR(VLOOKUP(Tableau2[[#This Row],[PR]],'Taux sortant'!$I$9:$S$167,COLUMN(),0),"")</f>
        <v/>
      </c>
      <c r="E6669" s="2" t="str">
        <f>IFERROR(VLOOKUP(Tableau2[[#This Row],[PR]],'Taux sortant'!$I$9:$S$167,COLUMN(),0),"")</f>
        <v/>
      </c>
      <c r="F6669" s="2" t="str">
        <f>IFERROR(VLOOKUP(Tableau2[[#This Row],[PR]],'Taux sortant'!$I$9:$S$167,COLUMN(),0),"")</f>
        <v/>
      </c>
      <c r="G6669" s="2" t="str">
        <f>IFERROR(VLOOKUP(Tableau2[[#This Row],[PR]],'Taux sortant'!$I$9:$S$167,COLUMN(),0),"")</f>
        <v/>
      </c>
      <c r="H6669" s="2" t="str">
        <f>IFERROR(VLOOKUP(Tableau2[[#This Row],[PR]],'Taux sortant'!$I$9:$S$167,COLUMN(),0),"")</f>
        <v/>
      </c>
      <c r="I6669" s="2" t="str">
        <f>IFERROR(VLOOKUP(Tableau2[[#This Row],[PR]],'Taux sortant'!$I$9:$S$167,COLUMN(),0),"")</f>
        <v/>
      </c>
      <c r="J6669" s="2" t="str">
        <f>IFERROR(VLOOKUP(Tableau2[[#This Row],[PR]],'Taux sortant'!$I$9:$S$167,COLUMN(),0),"")</f>
        <v/>
      </c>
      <c r="K6669" s="2" t="str">
        <f>IFERROR(VLOOKUP(Tableau2[[#This Row],[PR]],'Taux sortant'!$I$9:$S$167,COLUMN(),0),"")</f>
        <v/>
      </c>
      <c r="L6669" s="2" t="str">
        <f>IFERROR(VLOOKUP(Tableau2[[#This Row],[PR]],'Taux sortant'!$I$9:$S$167,COLUMN(),0),"")</f>
        <v/>
      </c>
    </row>
    <row r="6670" spans="1:12" x14ac:dyDescent="0.3">
      <c r="A6670" s="1" t="s">
        <v>1359</v>
      </c>
      <c r="B6670" s="1" t="s">
        <v>31</v>
      </c>
      <c r="C6670" s="2">
        <f>IFERROR(VLOOKUP(Tableau2[[#This Row],[PR]],'Taux sortant'!$I$9:$S$167,COLUMN(),0),"")</f>
        <v>17.95</v>
      </c>
      <c r="D6670" s="2">
        <f>IFERROR(VLOOKUP(Tableau2[[#This Row],[PR]],'Taux sortant'!$I$9:$S$167,COLUMN(),0),"")</f>
        <v>14.25</v>
      </c>
      <c r="E6670" s="2">
        <f>IFERROR(VLOOKUP(Tableau2[[#This Row],[PR]],'Taux sortant'!$I$9:$S$167,COLUMN(),0),"")</f>
        <v>10.85</v>
      </c>
      <c r="F6670" s="2">
        <f>IFERROR(VLOOKUP(Tableau2[[#This Row],[PR]],'Taux sortant'!$I$9:$S$167,COLUMN(),0),"")</f>
        <v>8.92</v>
      </c>
      <c r="G6670" s="2">
        <f>IFERROR(VLOOKUP(Tableau2[[#This Row],[PR]],'Taux sortant'!$I$9:$S$167,COLUMN(),0),"")</f>
        <v>6.44</v>
      </c>
      <c r="H6670" s="2">
        <f>IFERROR(VLOOKUP(Tableau2[[#This Row],[PR]],'Taux sortant'!$I$9:$S$167,COLUMN(),0),"")</f>
        <v>5.07</v>
      </c>
      <c r="I6670" s="2">
        <f>IFERROR(VLOOKUP(Tableau2[[#This Row],[PR]],'Taux sortant'!$I$9:$S$167,COLUMN(),0),"")</f>
        <v>4.2</v>
      </c>
      <c r="J6670" s="2">
        <f>IFERROR(VLOOKUP(Tableau2[[#This Row],[PR]],'Taux sortant'!$I$9:$S$167,COLUMN(),0),"")</f>
        <v>0</v>
      </c>
      <c r="K6670" s="2">
        <f>IFERROR(VLOOKUP(Tableau2[[#This Row],[PR]],'Taux sortant'!$I$9:$S$167,COLUMN(),0),"")</f>
        <v>0</v>
      </c>
      <c r="L6670" s="2" t="str">
        <f>IFERROR(VLOOKUP(Tableau2[[#This Row],[PR]],'Taux sortant'!$I$9:$S$167,COLUMN(),0),"")</f>
        <v/>
      </c>
    </row>
    <row r="6671" spans="1:12" x14ac:dyDescent="0.3">
      <c r="A6671" s="1" t="s">
        <v>4082</v>
      </c>
      <c r="B6671" s="1" t="s">
        <v>3109</v>
      </c>
      <c r="C6671" s="2">
        <f>IFERROR(VLOOKUP(Tableau2[[#This Row],[PR]],'Taux sortant'!$I$9:$S$167,COLUMN(),0),"")</f>
        <v>12.34</v>
      </c>
      <c r="D6671" s="2">
        <f>IFERROR(VLOOKUP(Tableau2[[#This Row],[PR]],'Taux sortant'!$I$9:$S$167,COLUMN(),0),"")</f>
        <v>10.06</v>
      </c>
      <c r="E6671" s="2">
        <f>IFERROR(VLOOKUP(Tableau2[[#This Row],[PR]],'Taux sortant'!$I$9:$S$167,COLUMN(),0),"")</f>
        <v>7.45</v>
      </c>
      <c r="F6671" s="2">
        <f>IFERROR(VLOOKUP(Tableau2[[#This Row],[PR]],'Taux sortant'!$I$9:$S$167,COLUMN(),0),"")</f>
        <v>6.22</v>
      </c>
      <c r="G6671" s="2">
        <f>IFERROR(VLOOKUP(Tableau2[[#This Row],[PR]],'Taux sortant'!$I$9:$S$167,COLUMN(),0),"")</f>
        <v>5.23</v>
      </c>
      <c r="H6671" s="2">
        <f>IFERROR(VLOOKUP(Tableau2[[#This Row],[PR]],'Taux sortant'!$I$9:$S$167,COLUMN(),0),"")</f>
        <v>4.43</v>
      </c>
      <c r="I6671" s="2">
        <f>IFERROR(VLOOKUP(Tableau2[[#This Row],[PR]],'Taux sortant'!$I$9:$S$167,COLUMN(),0),"")</f>
        <v>3.8</v>
      </c>
      <c r="J6671" s="2">
        <f>IFERROR(VLOOKUP(Tableau2[[#This Row],[PR]],'Taux sortant'!$I$9:$S$167,COLUMN(),0),"")</f>
        <v>0</v>
      </c>
      <c r="K6671" s="2">
        <f>IFERROR(VLOOKUP(Tableau2[[#This Row],[PR]],'Taux sortant'!$I$9:$S$167,COLUMN(),0),"")</f>
        <v>0</v>
      </c>
      <c r="L6671" s="2" t="str">
        <f>IFERROR(VLOOKUP(Tableau2[[#This Row],[PR]],'Taux sortant'!$I$9:$S$167,COLUMN(),0),"")</f>
        <v/>
      </c>
    </row>
    <row r="6672" spans="1:12" x14ac:dyDescent="0.3">
      <c r="A6672" s="1" t="s">
        <v>2963</v>
      </c>
      <c r="B6672" s="1" t="s">
        <v>1618</v>
      </c>
      <c r="C6672" s="2">
        <f>IFERROR(VLOOKUP(Tableau2[[#This Row],[PR]],'Taux sortant'!$I$9:$S$167,COLUMN(),0),"")</f>
        <v>20.91</v>
      </c>
      <c r="D6672" s="2">
        <f>IFERROR(VLOOKUP(Tableau2[[#This Row],[PR]],'Taux sortant'!$I$9:$S$167,COLUMN(),0),"")</f>
        <v>16.62</v>
      </c>
      <c r="E6672" s="2">
        <f>IFERROR(VLOOKUP(Tableau2[[#This Row],[PR]],'Taux sortant'!$I$9:$S$167,COLUMN(),0),"")</f>
        <v>12.11</v>
      </c>
      <c r="F6672" s="2">
        <f>IFERROR(VLOOKUP(Tableau2[[#This Row],[PR]],'Taux sortant'!$I$9:$S$167,COLUMN(),0),"")</f>
        <v>9.7100000000000009</v>
      </c>
      <c r="G6672" s="2">
        <f>IFERROR(VLOOKUP(Tableau2[[#This Row],[PR]],'Taux sortant'!$I$9:$S$167,COLUMN(),0),"")</f>
        <v>7</v>
      </c>
      <c r="H6672" s="2">
        <f>IFERROR(VLOOKUP(Tableau2[[#This Row],[PR]],'Taux sortant'!$I$9:$S$167,COLUMN(),0),"")</f>
        <v>4.8099999999999996</v>
      </c>
      <c r="I6672" s="2">
        <f>IFERROR(VLOOKUP(Tableau2[[#This Row],[PR]],'Taux sortant'!$I$9:$S$167,COLUMN(),0),"")</f>
        <v>4.1900000000000004</v>
      </c>
      <c r="J6672" s="2">
        <f>IFERROR(VLOOKUP(Tableau2[[#This Row],[PR]],'Taux sortant'!$I$9:$S$167,COLUMN(),0),"")</f>
        <v>0</v>
      </c>
      <c r="K6672" s="2">
        <f>IFERROR(VLOOKUP(Tableau2[[#This Row],[PR]],'Taux sortant'!$I$9:$S$167,COLUMN(),0),"")</f>
        <v>0</v>
      </c>
      <c r="L6672" s="2" t="str">
        <f>IFERROR(VLOOKUP(Tableau2[[#This Row],[PR]],'Taux sortant'!$I$9:$S$167,COLUMN(),0),"")</f>
        <v/>
      </c>
    </row>
    <row r="6673" spans="1:12" x14ac:dyDescent="0.3">
      <c r="A6673" s="1" t="s">
        <v>1362</v>
      </c>
      <c r="B6673" s="1" t="s">
        <v>41</v>
      </c>
      <c r="C6673" s="2">
        <f>IFERROR(VLOOKUP(Tableau2[[#This Row],[PR]],'Taux sortant'!$I$9:$S$167,COLUMN(),0),"")</f>
        <v>49.81</v>
      </c>
      <c r="D6673" s="2">
        <f>IFERROR(VLOOKUP(Tableau2[[#This Row],[PR]],'Taux sortant'!$I$9:$S$167,COLUMN(),0),"")</f>
        <v>45.27</v>
      </c>
      <c r="E6673" s="2">
        <f>IFERROR(VLOOKUP(Tableau2[[#This Row],[PR]],'Taux sortant'!$I$9:$S$167,COLUMN(),0),"")</f>
        <v>34.64</v>
      </c>
      <c r="F6673" s="2">
        <f>IFERROR(VLOOKUP(Tableau2[[#This Row],[PR]],'Taux sortant'!$I$9:$S$167,COLUMN(),0),"")</f>
        <v>29.4</v>
      </c>
      <c r="G6673" s="2">
        <f>IFERROR(VLOOKUP(Tableau2[[#This Row],[PR]],'Taux sortant'!$I$9:$S$167,COLUMN(),0),"")</f>
        <v>24.47</v>
      </c>
      <c r="H6673" s="2">
        <f>IFERROR(VLOOKUP(Tableau2[[#This Row],[PR]],'Taux sortant'!$I$9:$S$167,COLUMN(),0),"")</f>
        <v>15.63</v>
      </c>
      <c r="I6673" s="2">
        <f>IFERROR(VLOOKUP(Tableau2[[#This Row],[PR]],'Taux sortant'!$I$9:$S$167,COLUMN(),0),"")</f>
        <v>14.81</v>
      </c>
      <c r="J6673" s="2">
        <f>IFERROR(VLOOKUP(Tableau2[[#This Row],[PR]],'Taux sortant'!$I$9:$S$167,COLUMN(),0),"")</f>
        <v>0</v>
      </c>
      <c r="K6673" s="2">
        <f>IFERROR(VLOOKUP(Tableau2[[#This Row],[PR]],'Taux sortant'!$I$9:$S$167,COLUMN(),0),"")</f>
        <v>0</v>
      </c>
      <c r="L6673" s="2" t="str">
        <f>IFERROR(VLOOKUP(Tableau2[[#This Row],[PR]],'Taux sortant'!$I$9:$S$167,COLUMN(),0),"")</f>
        <v/>
      </c>
    </row>
    <row r="6674" spans="1:12" x14ac:dyDescent="0.3">
      <c r="A6674" s="1" t="s">
        <v>4083</v>
      </c>
      <c r="B6674" s="1" t="s">
        <v>17</v>
      </c>
      <c r="C6674" s="2">
        <f>IFERROR(VLOOKUP(Tableau2[[#This Row],[PR]],'Taux sortant'!$I$9:$S$167,COLUMN(),0),"")</f>
        <v>15.12</v>
      </c>
      <c r="D6674" s="2">
        <f>IFERROR(VLOOKUP(Tableau2[[#This Row],[PR]],'Taux sortant'!$I$9:$S$167,COLUMN(),0),"")</f>
        <v>12.61</v>
      </c>
      <c r="E6674" s="2">
        <f>IFERROR(VLOOKUP(Tableau2[[#This Row],[PR]],'Taux sortant'!$I$9:$S$167,COLUMN(),0),"")</f>
        <v>9.7200000000000006</v>
      </c>
      <c r="F6674" s="2">
        <f>IFERROR(VLOOKUP(Tableau2[[#This Row],[PR]],'Taux sortant'!$I$9:$S$167,COLUMN(),0),"")</f>
        <v>8.27</v>
      </c>
      <c r="G6674" s="2">
        <f>IFERROR(VLOOKUP(Tableau2[[#This Row],[PR]],'Taux sortant'!$I$9:$S$167,COLUMN(),0),"")</f>
        <v>7.1</v>
      </c>
      <c r="H6674" s="2">
        <f>IFERROR(VLOOKUP(Tableau2[[#This Row],[PR]],'Taux sortant'!$I$9:$S$167,COLUMN(),0),"")</f>
        <v>6.12</v>
      </c>
      <c r="I6674" s="2">
        <f>IFERROR(VLOOKUP(Tableau2[[#This Row],[PR]],'Taux sortant'!$I$9:$S$167,COLUMN(),0),"")</f>
        <v>5.33</v>
      </c>
      <c r="J6674" s="2">
        <f>IFERROR(VLOOKUP(Tableau2[[#This Row],[PR]],'Taux sortant'!$I$9:$S$167,COLUMN(),0),"")</f>
        <v>0</v>
      </c>
      <c r="K6674" s="2">
        <f>IFERROR(VLOOKUP(Tableau2[[#This Row],[PR]],'Taux sortant'!$I$9:$S$167,COLUMN(),0),"")</f>
        <v>0</v>
      </c>
      <c r="L6674" s="2" t="str">
        <f>IFERROR(VLOOKUP(Tableau2[[#This Row],[PR]],'Taux sortant'!$I$9:$S$167,COLUMN(),0),"")</f>
        <v/>
      </c>
    </row>
    <row r="6675" spans="1:12" x14ac:dyDescent="0.3">
      <c r="A6675" s="1" t="s">
        <v>4083</v>
      </c>
      <c r="B6675" s="1" t="s">
        <v>5815</v>
      </c>
      <c r="C6675" s="2">
        <f>IFERROR(VLOOKUP(Tableau2[[#This Row],[PR]],'Taux sortant'!$I$9:$S$167,COLUMN(),0),"")</f>
        <v>29.89</v>
      </c>
      <c r="D6675" s="2">
        <f>IFERROR(VLOOKUP(Tableau2[[#This Row],[PR]],'Taux sortant'!$I$9:$S$167,COLUMN(),0),"")</f>
        <v>27.05</v>
      </c>
      <c r="E6675" s="2">
        <f>IFERROR(VLOOKUP(Tableau2[[#This Row],[PR]],'Taux sortant'!$I$9:$S$167,COLUMN(),0),"")</f>
        <v>23.76</v>
      </c>
      <c r="F6675" s="2">
        <f>IFERROR(VLOOKUP(Tableau2[[#This Row],[PR]],'Taux sortant'!$I$9:$S$167,COLUMN(),0),"")</f>
        <v>22.11</v>
      </c>
      <c r="G6675" s="2">
        <f>IFERROR(VLOOKUP(Tableau2[[#This Row],[PR]],'Taux sortant'!$I$9:$S$167,COLUMN(),0),"")</f>
        <v>20.05</v>
      </c>
      <c r="H6675" s="2">
        <f>IFERROR(VLOOKUP(Tableau2[[#This Row],[PR]],'Taux sortant'!$I$9:$S$167,COLUMN(),0),"")</f>
        <v>17.09</v>
      </c>
      <c r="I6675" s="2">
        <f>IFERROR(VLOOKUP(Tableau2[[#This Row],[PR]],'Taux sortant'!$I$9:$S$167,COLUMN(),0),"")</f>
        <v>15.56</v>
      </c>
      <c r="J6675" s="2">
        <f>IFERROR(VLOOKUP(Tableau2[[#This Row],[PR]],'Taux sortant'!$I$9:$S$167,COLUMN(),0),"")</f>
        <v>0</v>
      </c>
      <c r="K6675" s="2">
        <f>IFERROR(VLOOKUP(Tableau2[[#This Row],[PR]],'Taux sortant'!$I$9:$S$167,COLUMN(),0),"")</f>
        <v>0</v>
      </c>
      <c r="L6675" s="2" t="str">
        <f>IFERROR(VLOOKUP(Tableau2[[#This Row],[PR]],'Taux sortant'!$I$9:$S$167,COLUMN(),0),"")</f>
        <v/>
      </c>
    </row>
    <row r="6676" spans="1:12" x14ac:dyDescent="0.3">
      <c r="A6676" s="1" t="s">
        <v>4083</v>
      </c>
      <c r="B6676" s="1" t="s">
        <v>6646</v>
      </c>
      <c r="C6676" s="2">
        <f>IFERROR(VLOOKUP(Tableau2[[#This Row],[PR]],'Taux sortant'!$I$9:$S$167,COLUMN(),0),"")</f>
        <v>9.59</v>
      </c>
      <c r="D6676" s="2">
        <f>IFERROR(VLOOKUP(Tableau2[[#This Row],[PR]],'Taux sortant'!$I$9:$S$167,COLUMN(),0),"")</f>
        <v>7.53</v>
      </c>
      <c r="E6676" s="2">
        <f>IFERROR(VLOOKUP(Tableau2[[#This Row],[PR]],'Taux sortant'!$I$9:$S$167,COLUMN(),0),"")</f>
        <v>5.2</v>
      </c>
      <c r="F6676" s="2">
        <f>IFERROR(VLOOKUP(Tableau2[[#This Row],[PR]],'Taux sortant'!$I$9:$S$167,COLUMN(),0),"")</f>
        <v>4.08</v>
      </c>
      <c r="G6676" s="2">
        <f>IFERROR(VLOOKUP(Tableau2[[#This Row],[PR]],'Taux sortant'!$I$9:$S$167,COLUMN(),0),"")</f>
        <v>3.34</v>
      </c>
      <c r="H6676" s="2">
        <f>IFERROR(VLOOKUP(Tableau2[[#This Row],[PR]],'Taux sortant'!$I$9:$S$167,COLUMN(),0),"")</f>
        <v>2.88</v>
      </c>
      <c r="I6676" s="2">
        <f>IFERROR(VLOOKUP(Tableau2[[#This Row],[PR]],'Taux sortant'!$I$9:$S$167,COLUMN(),0),"")</f>
        <v>2.59</v>
      </c>
      <c r="J6676" s="2">
        <f>IFERROR(VLOOKUP(Tableau2[[#This Row],[PR]],'Taux sortant'!$I$9:$S$167,COLUMN(),0),"")</f>
        <v>0</v>
      </c>
      <c r="K6676" s="2">
        <f>IFERROR(VLOOKUP(Tableau2[[#This Row],[PR]],'Taux sortant'!$I$9:$S$167,COLUMN(),0),"")</f>
        <v>0</v>
      </c>
      <c r="L6676" s="2" t="str">
        <f>IFERROR(VLOOKUP(Tableau2[[#This Row],[PR]],'Taux sortant'!$I$9:$S$167,COLUMN(),0),"")</f>
        <v/>
      </c>
    </row>
    <row r="6677" spans="1:12" x14ac:dyDescent="0.3">
      <c r="A6677" s="1" t="s">
        <v>4083</v>
      </c>
      <c r="B6677" s="1" t="s">
        <v>5356</v>
      </c>
      <c r="C6677" s="2">
        <f>IFERROR(VLOOKUP(Tableau2[[#This Row],[PR]],'Taux sortant'!$I$9:$S$167,COLUMN(),0),"")</f>
        <v>14.1</v>
      </c>
      <c r="D6677" s="2">
        <f>IFERROR(VLOOKUP(Tableau2[[#This Row],[PR]],'Taux sortant'!$I$9:$S$167,COLUMN(),0),"")</f>
        <v>12.41</v>
      </c>
      <c r="E6677" s="2">
        <f>IFERROR(VLOOKUP(Tableau2[[#This Row],[PR]],'Taux sortant'!$I$9:$S$167,COLUMN(),0),"")</f>
        <v>9.0299999999999994</v>
      </c>
      <c r="F6677" s="2">
        <f>IFERROR(VLOOKUP(Tableau2[[#This Row],[PR]],'Taux sortant'!$I$9:$S$167,COLUMN(),0),"")</f>
        <v>7.34</v>
      </c>
      <c r="G6677" s="2">
        <f>IFERROR(VLOOKUP(Tableau2[[#This Row],[PR]],'Taux sortant'!$I$9:$S$167,COLUMN(),0),"")</f>
        <v>6.12</v>
      </c>
      <c r="H6677" s="2">
        <f>IFERROR(VLOOKUP(Tableau2[[#This Row],[PR]],'Taux sortant'!$I$9:$S$167,COLUMN(),0),"")</f>
        <v>5.37</v>
      </c>
      <c r="I6677" s="2">
        <f>IFERROR(VLOOKUP(Tableau2[[#This Row],[PR]],'Taux sortant'!$I$9:$S$167,COLUMN(),0),"")</f>
        <v>4.6500000000000004</v>
      </c>
      <c r="J6677" s="2">
        <f>IFERROR(VLOOKUP(Tableau2[[#This Row],[PR]],'Taux sortant'!$I$9:$S$167,COLUMN(),0),"")</f>
        <v>0</v>
      </c>
      <c r="K6677" s="2">
        <f>IFERROR(VLOOKUP(Tableau2[[#This Row],[PR]],'Taux sortant'!$I$9:$S$167,COLUMN(),0),"")</f>
        <v>1585.65</v>
      </c>
      <c r="L6677" s="2" t="str">
        <f>IFERROR(VLOOKUP(Tableau2[[#This Row],[PR]],'Taux sortant'!$I$9:$S$167,COLUMN(),0),"")</f>
        <v/>
      </c>
    </row>
    <row r="6678" spans="1:12" x14ac:dyDescent="0.3">
      <c r="A6678" s="1" t="s">
        <v>5261</v>
      </c>
      <c r="B6678" s="1" t="s">
        <v>4150</v>
      </c>
      <c r="C6678" s="2">
        <f>IFERROR(VLOOKUP(Tableau2[[#This Row],[PR]],'Taux sortant'!$I$9:$S$167,COLUMN(),0),"")</f>
        <v>19.84</v>
      </c>
      <c r="D6678" s="2">
        <f>IFERROR(VLOOKUP(Tableau2[[#This Row],[PR]],'Taux sortant'!$I$9:$S$167,COLUMN(),0),"")</f>
        <v>16.989999999999998</v>
      </c>
      <c r="E6678" s="2">
        <f>IFERROR(VLOOKUP(Tableau2[[#This Row],[PR]],'Taux sortant'!$I$9:$S$167,COLUMN(),0),"")</f>
        <v>13.65</v>
      </c>
      <c r="F6678" s="2">
        <f>IFERROR(VLOOKUP(Tableau2[[#This Row],[PR]],'Taux sortant'!$I$9:$S$167,COLUMN(),0),"")</f>
        <v>11.98</v>
      </c>
      <c r="G6678" s="2">
        <f>IFERROR(VLOOKUP(Tableau2[[#This Row],[PR]],'Taux sortant'!$I$9:$S$167,COLUMN(),0),"")</f>
        <v>10.41</v>
      </c>
      <c r="H6678" s="2">
        <f>IFERROR(VLOOKUP(Tableau2[[#This Row],[PR]],'Taux sortant'!$I$9:$S$167,COLUMN(),0),"")</f>
        <v>8.9600000000000009</v>
      </c>
      <c r="I6678" s="2">
        <f>IFERROR(VLOOKUP(Tableau2[[#This Row],[PR]],'Taux sortant'!$I$9:$S$167,COLUMN(),0),"")</f>
        <v>7.76</v>
      </c>
      <c r="J6678" s="2">
        <f>IFERROR(VLOOKUP(Tableau2[[#This Row],[PR]],'Taux sortant'!$I$9:$S$167,COLUMN(),0),"")</f>
        <v>0</v>
      </c>
      <c r="K6678" s="2">
        <f>IFERROR(VLOOKUP(Tableau2[[#This Row],[PR]],'Taux sortant'!$I$9:$S$167,COLUMN(),0),"")</f>
        <v>0</v>
      </c>
      <c r="L6678" s="2" t="str">
        <f>IFERROR(VLOOKUP(Tableau2[[#This Row],[PR]],'Taux sortant'!$I$9:$S$167,COLUMN(),0),"")</f>
        <v/>
      </c>
    </row>
    <row r="6679" spans="1:12" x14ac:dyDescent="0.3">
      <c r="A6679" s="1" t="s">
        <v>5262</v>
      </c>
      <c r="B6679" s="1" t="s">
        <v>4132</v>
      </c>
      <c r="C6679" s="2">
        <f>IFERROR(VLOOKUP(Tableau2[[#This Row],[PR]],'Taux sortant'!$I$9:$S$167,COLUMN(),0),"")</f>
        <v>20.079999999999998</v>
      </c>
      <c r="D6679" s="2">
        <f>IFERROR(VLOOKUP(Tableau2[[#This Row],[PR]],'Taux sortant'!$I$9:$S$167,COLUMN(),0),"")</f>
        <v>17.18</v>
      </c>
      <c r="E6679" s="2">
        <f>IFERROR(VLOOKUP(Tableau2[[#This Row],[PR]],'Taux sortant'!$I$9:$S$167,COLUMN(),0),"")</f>
        <v>13.8</v>
      </c>
      <c r="F6679" s="2">
        <f>IFERROR(VLOOKUP(Tableau2[[#This Row],[PR]],'Taux sortant'!$I$9:$S$167,COLUMN(),0),"")</f>
        <v>12.12</v>
      </c>
      <c r="G6679" s="2">
        <f>IFERROR(VLOOKUP(Tableau2[[#This Row],[PR]],'Taux sortant'!$I$9:$S$167,COLUMN(),0),"")</f>
        <v>10.5</v>
      </c>
      <c r="H6679" s="2">
        <f>IFERROR(VLOOKUP(Tableau2[[#This Row],[PR]],'Taux sortant'!$I$9:$S$167,COLUMN(),0),"")</f>
        <v>9.0500000000000007</v>
      </c>
      <c r="I6679" s="2">
        <f>IFERROR(VLOOKUP(Tableau2[[#This Row],[PR]],'Taux sortant'!$I$9:$S$167,COLUMN(),0),"")</f>
        <v>7.85</v>
      </c>
      <c r="J6679" s="2">
        <f>IFERROR(VLOOKUP(Tableau2[[#This Row],[PR]],'Taux sortant'!$I$9:$S$167,COLUMN(),0),"")</f>
        <v>0</v>
      </c>
      <c r="K6679" s="2">
        <f>IFERROR(VLOOKUP(Tableau2[[#This Row],[PR]],'Taux sortant'!$I$9:$S$167,COLUMN(),0),"")</f>
        <v>0</v>
      </c>
      <c r="L6679" s="2" t="str">
        <f>IFERROR(VLOOKUP(Tableau2[[#This Row],[PR]],'Taux sortant'!$I$9:$S$167,COLUMN(),0),"")</f>
        <v/>
      </c>
    </row>
    <row r="6680" spans="1:12" x14ac:dyDescent="0.3">
      <c r="A6680" s="1" t="s">
        <v>4084</v>
      </c>
      <c r="B6680" s="1" t="s">
        <v>17</v>
      </c>
      <c r="C6680" s="2">
        <f>IFERROR(VLOOKUP(Tableau2[[#This Row],[PR]],'Taux sortant'!$I$9:$S$167,COLUMN(),0),"")</f>
        <v>15.12</v>
      </c>
      <c r="D6680" s="2">
        <f>IFERROR(VLOOKUP(Tableau2[[#This Row],[PR]],'Taux sortant'!$I$9:$S$167,COLUMN(),0),"")</f>
        <v>12.61</v>
      </c>
      <c r="E6680" s="2">
        <f>IFERROR(VLOOKUP(Tableau2[[#This Row],[PR]],'Taux sortant'!$I$9:$S$167,COLUMN(),0),"")</f>
        <v>9.7200000000000006</v>
      </c>
      <c r="F6680" s="2">
        <f>IFERROR(VLOOKUP(Tableau2[[#This Row],[PR]],'Taux sortant'!$I$9:$S$167,COLUMN(),0),"")</f>
        <v>8.27</v>
      </c>
      <c r="G6680" s="2">
        <f>IFERROR(VLOOKUP(Tableau2[[#This Row],[PR]],'Taux sortant'!$I$9:$S$167,COLUMN(),0),"")</f>
        <v>7.1</v>
      </c>
      <c r="H6680" s="2">
        <f>IFERROR(VLOOKUP(Tableau2[[#This Row],[PR]],'Taux sortant'!$I$9:$S$167,COLUMN(),0),"")</f>
        <v>6.12</v>
      </c>
      <c r="I6680" s="2">
        <f>IFERROR(VLOOKUP(Tableau2[[#This Row],[PR]],'Taux sortant'!$I$9:$S$167,COLUMN(),0),"")</f>
        <v>5.33</v>
      </c>
      <c r="J6680" s="2">
        <f>IFERROR(VLOOKUP(Tableau2[[#This Row],[PR]],'Taux sortant'!$I$9:$S$167,COLUMN(),0),"")</f>
        <v>0</v>
      </c>
      <c r="K6680" s="2">
        <f>IFERROR(VLOOKUP(Tableau2[[#This Row],[PR]],'Taux sortant'!$I$9:$S$167,COLUMN(),0),"")</f>
        <v>0</v>
      </c>
      <c r="L6680" s="2" t="str">
        <f>IFERROR(VLOOKUP(Tableau2[[#This Row],[PR]],'Taux sortant'!$I$9:$S$167,COLUMN(),0),"")</f>
        <v/>
      </c>
    </row>
    <row r="6681" spans="1:12" x14ac:dyDescent="0.3">
      <c r="A6681" s="1" t="s">
        <v>6507</v>
      </c>
      <c r="B6681" s="1" t="s">
        <v>5816</v>
      </c>
      <c r="C6681" s="2" t="str">
        <f>IFERROR(VLOOKUP(Tableau2[[#This Row],[PR]],'Taux sortant'!$I$9:$S$167,COLUMN(),0),"")</f>
        <v/>
      </c>
      <c r="D6681" s="2" t="str">
        <f>IFERROR(VLOOKUP(Tableau2[[#This Row],[PR]],'Taux sortant'!$I$9:$S$167,COLUMN(),0),"")</f>
        <v/>
      </c>
      <c r="E6681" s="2" t="str">
        <f>IFERROR(VLOOKUP(Tableau2[[#This Row],[PR]],'Taux sortant'!$I$9:$S$167,COLUMN(),0),"")</f>
        <v/>
      </c>
      <c r="F6681" s="2" t="str">
        <f>IFERROR(VLOOKUP(Tableau2[[#This Row],[PR]],'Taux sortant'!$I$9:$S$167,COLUMN(),0),"")</f>
        <v/>
      </c>
      <c r="G6681" s="2" t="str">
        <f>IFERROR(VLOOKUP(Tableau2[[#This Row],[PR]],'Taux sortant'!$I$9:$S$167,COLUMN(),0),"")</f>
        <v/>
      </c>
      <c r="H6681" s="2" t="str">
        <f>IFERROR(VLOOKUP(Tableau2[[#This Row],[PR]],'Taux sortant'!$I$9:$S$167,COLUMN(),0),"")</f>
        <v/>
      </c>
      <c r="I6681" s="2" t="str">
        <f>IFERROR(VLOOKUP(Tableau2[[#This Row],[PR]],'Taux sortant'!$I$9:$S$167,COLUMN(),0),"")</f>
        <v/>
      </c>
      <c r="J6681" s="2" t="str">
        <f>IFERROR(VLOOKUP(Tableau2[[#This Row],[PR]],'Taux sortant'!$I$9:$S$167,COLUMN(),0),"")</f>
        <v/>
      </c>
      <c r="K6681" s="2" t="str">
        <f>IFERROR(VLOOKUP(Tableau2[[#This Row],[PR]],'Taux sortant'!$I$9:$S$167,COLUMN(),0),"")</f>
        <v/>
      </c>
      <c r="L6681" s="2" t="str">
        <f>IFERROR(VLOOKUP(Tableau2[[#This Row],[PR]],'Taux sortant'!$I$9:$S$167,COLUMN(),0),"")</f>
        <v/>
      </c>
    </row>
    <row r="6682" spans="1:12" x14ac:dyDescent="0.3">
      <c r="A6682" s="1" t="s">
        <v>1365</v>
      </c>
      <c r="B6682" s="1" t="s">
        <v>3580</v>
      </c>
      <c r="C6682" s="2">
        <f>IFERROR(VLOOKUP(Tableau2[[#This Row],[PR]],'Taux sortant'!$I$9:$S$167,COLUMN(),0),"")</f>
        <v>18.79</v>
      </c>
      <c r="D6682" s="2">
        <f>IFERROR(VLOOKUP(Tableau2[[#This Row],[PR]],'Taux sortant'!$I$9:$S$167,COLUMN(),0),"")</f>
        <v>15.99</v>
      </c>
      <c r="E6682" s="2">
        <f>IFERROR(VLOOKUP(Tableau2[[#This Row],[PR]],'Taux sortant'!$I$9:$S$167,COLUMN(),0),"")</f>
        <v>12.7</v>
      </c>
      <c r="F6682" s="2">
        <f>IFERROR(VLOOKUP(Tableau2[[#This Row],[PR]],'Taux sortant'!$I$9:$S$167,COLUMN(),0),"")</f>
        <v>11.07</v>
      </c>
      <c r="G6682" s="2">
        <f>IFERROR(VLOOKUP(Tableau2[[#This Row],[PR]],'Taux sortant'!$I$9:$S$167,COLUMN(),0),"")</f>
        <v>9.52</v>
      </c>
      <c r="H6682" s="2">
        <f>IFERROR(VLOOKUP(Tableau2[[#This Row],[PR]],'Taux sortant'!$I$9:$S$167,COLUMN(),0),"")</f>
        <v>8.1</v>
      </c>
      <c r="I6682" s="2">
        <f>IFERROR(VLOOKUP(Tableau2[[#This Row],[PR]],'Taux sortant'!$I$9:$S$167,COLUMN(),0),"")</f>
        <v>6.92</v>
      </c>
      <c r="J6682" s="2">
        <f>IFERROR(VLOOKUP(Tableau2[[#This Row],[PR]],'Taux sortant'!$I$9:$S$167,COLUMN(),0),"")</f>
        <v>0</v>
      </c>
      <c r="K6682" s="2">
        <f>IFERROR(VLOOKUP(Tableau2[[#This Row],[PR]],'Taux sortant'!$I$9:$S$167,COLUMN(),0),"")</f>
        <v>0</v>
      </c>
      <c r="L6682" s="2" t="str">
        <f>IFERROR(VLOOKUP(Tableau2[[#This Row],[PR]],'Taux sortant'!$I$9:$S$167,COLUMN(),0),"")</f>
        <v/>
      </c>
    </row>
    <row r="6683" spans="1:12" x14ac:dyDescent="0.3">
      <c r="A6683" s="1" t="s">
        <v>1365</v>
      </c>
      <c r="B6683" s="1" t="s">
        <v>58</v>
      </c>
      <c r="C6683" s="2">
        <f>IFERROR(VLOOKUP(Tableau2[[#This Row],[PR]],'Taux sortant'!$I$9:$S$167,COLUMN(),0),"")</f>
        <v>25.34</v>
      </c>
      <c r="D6683" s="2">
        <f>IFERROR(VLOOKUP(Tableau2[[#This Row],[PR]],'Taux sortant'!$I$9:$S$167,COLUMN(),0),"")</f>
        <v>21.62</v>
      </c>
      <c r="E6683" s="2">
        <f>IFERROR(VLOOKUP(Tableau2[[#This Row],[PR]],'Taux sortant'!$I$9:$S$167,COLUMN(),0),"")</f>
        <v>15.42</v>
      </c>
      <c r="F6683" s="2">
        <f>IFERROR(VLOOKUP(Tableau2[[#This Row],[PR]],'Taux sortant'!$I$9:$S$167,COLUMN(),0),"")</f>
        <v>12.6</v>
      </c>
      <c r="G6683" s="2">
        <f>IFERROR(VLOOKUP(Tableau2[[#This Row],[PR]],'Taux sortant'!$I$9:$S$167,COLUMN(),0),"")</f>
        <v>9.5500000000000007</v>
      </c>
      <c r="H6683" s="2">
        <f>IFERROR(VLOOKUP(Tableau2[[#This Row],[PR]],'Taux sortant'!$I$9:$S$167,COLUMN(),0),"")</f>
        <v>7.3</v>
      </c>
      <c r="I6683" s="2">
        <f>IFERROR(VLOOKUP(Tableau2[[#This Row],[PR]],'Taux sortant'!$I$9:$S$167,COLUMN(),0),"")</f>
        <v>6.61</v>
      </c>
      <c r="J6683" s="2">
        <f>IFERROR(VLOOKUP(Tableau2[[#This Row],[PR]],'Taux sortant'!$I$9:$S$167,COLUMN(),0),"")</f>
        <v>0</v>
      </c>
      <c r="K6683" s="2">
        <f>IFERROR(VLOOKUP(Tableau2[[#This Row],[PR]],'Taux sortant'!$I$9:$S$167,COLUMN(),0),"")</f>
        <v>0</v>
      </c>
      <c r="L6683" s="2" t="str">
        <f>IFERROR(VLOOKUP(Tableau2[[#This Row],[PR]],'Taux sortant'!$I$9:$S$167,COLUMN(),0),"")</f>
        <v/>
      </c>
    </row>
    <row r="6684" spans="1:12" x14ac:dyDescent="0.3">
      <c r="A6684" s="1" t="s">
        <v>5265</v>
      </c>
      <c r="B6684" s="1" t="s">
        <v>4137</v>
      </c>
      <c r="C6684" s="2">
        <f>IFERROR(VLOOKUP(Tableau2[[#This Row],[PR]],'Taux sortant'!$I$9:$S$167,COLUMN(),0),"")</f>
        <v>19.010000000000002</v>
      </c>
      <c r="D6684" s="2">
        <f>IFERROR(VLOOKUP(Tableau2[[#This Row],[PR]],'Taux sortant'!$I$9:$S$167,COLUMN(),0),"")</f>
        <v>16.18</v>
      </c>
      <c r="E6684" s="2">
        <f>IFERROR(VLOOKUP(Tableau2[[#This Row],[PR]],'Taux sortant'!$I$9:$S$167,COLUMN(),0),"")</f>
        <v>12.86</v>
      </c>
      <c r="F6684" s="2">
        <f>IFERROR(VLOOKUP(Tableau2[[#This Row],[PR]],'Taux sortant'!$I$9:$S$167,COLUMN(),0),"")</f>
        <v>11.2</v>
      </c>
      <c r="G6684" s="2">
        <f>IFERROR(VLOOKUP(Tableau2[[#This Row],[PR]],'Taux sortant'!$I$9:$S$167,COLUMN(),0),"")</f>
        <v>9.61</v>
      </c>
      <c r="H6684" s="2">
        <f>IFERROR(VLOOKUP(Tableau2[[#This Row],[PR]],'Taux sortant'!$I$9:$S$167,COLUMN(),0),"")</f>
        <v>8.19</v>
      </c>
      <c r="I6684" s="2">
        <f>IFERROR(VLOOKUP(Tableau2[[#This Row],[PR]],'Taux sortant'!$I$9:$S$167,COLUMN(),0),"")</f>
        <v>7.02</v>
      </c>
      <c r="J6684" s="2">
        <f>IFERROR(VLOOKUP(Tableau2[[#This Row],[PR]],'Taux sortant'!$I$9:$S$167,COLUMN(),0),"")</f>
        <v>0</v>
      </c>
      <c r="K6684" s="2">
        <f>IFERROR(VLOOKUP(Tableau2[[#This Row],[PR]],'Taux sortant'!$I$9:$S$167,COLUMN(),0),"")</f>
        <v>0</v>
      </c>
      <c r="L6684" s="2" t="str">
        <f>IFERROR(VLOOKUP(Tableau2[[#This Row],[PR]],'Taux sortant'!$I$9:$S$167,COLUMN(),0),"")</f>
        <v/>
      </c>
    </row>
    <row r="6685" spans="1:12" x14ac:dyDescent="0.3">
      <c r="A6685" s="1" t="s">
        <v>5267</v>
      </c>
      <c r="B6685" s="1" t="s">
        <v>4137</v>
      </c>
      <c r="C6685" s="2">
        <f>IFERROR(VLOOKUP(Tableau2[[#This Row],[PR]],'Taux sortant'!$I$9:$S$167,COLUMN(),0),"")</f>
        <v>19.010000000000002</v>
      </c>
      <c r="D6685" s="2">
        <f>IFERROR(VLOOKUP(Tableau2[[#This Row],[PR]],'Taux sortant'!$I$9:$S$167,COLUMN(),0),"")</f>
        <v>16.18</v>
      </c>
      <c r="E6685" s="2">
        <f>IFERROR(VLOOKUP(Tableau2[[#This Row],[PR]],'Taux sortant'!$I$9:$S$167,COLUMN(),0),"")</f>
        <v>12.86</v>
      </c>
      <c r="F6685" s="2">
        <f>IFERROR(VLOOKUP(Tableau2[[#This Row],[PR]],'Taux sortant'!$I$9:$S$167,COLUMN(),0),"")</f>
        <v>11.2</v>
      </c>
      <c r="G6685" s="2">
        <f>IFERROR(VLOOKUP(Tableau2[[#This Row],[PR]],'Taux sortant'!$I$9:$S$167,COLUMN(),0),"")</f>
        <v>9.61</v>
      </c>
      <c r="H6685" s="2">
        <f>IFERROR(VLOOKUP(Tableau2[[#This Row],[PR]],'Taux sortant'!$I$9:$S$167,COLUMN(),0),"")</f>
        <v>8.19</v>
      </c>
      <c r="I6685" s="2">
        <f>IFERROR(VLOOKUP(Tableau2[[#This Row],[PR]],'Taux sortant'!$I$9:$S$167,COLUMN(),0),"")</f>
        <v>7.02</v>
      </c>
      <c r="J6685" s="2">
        <f>IFERROR(VLOOKUP(Tableau2[[#This Row],[PR]],'Taux sortant'!$I$9:$S$167,COLUMN(),0),"")</f>
        <v>0</v>
      </c>
      <c r="K6685" s="2">
        <f>IFERROR(VLOOKUP(Tableau2[[#This Row],[PR]],'Taux sortant'!$I$9:$S$167,COLUMN(),0),"")</f>
        <v>0</v>
      </c>
      <c r="L6685" s="2" t="str">
        <f>IFERROR(VLOOKUP(Tableau2[[#This Row],[PR]],'Taux sortant'!$I$9:$S$167,COLUMN(),0),"")</f>
        <v/>
      </c>
    </row>
    <row r="6686" spans="1:12" x14ac:dyDescent="0.3">
      <c r="A6686" s="1" t="s">
        <v>5269</v>
      </c>
      <c r="B6686" s="1" t="s">
        <v>3580</v>
      </c>
      <c r="C6686" s="2">
        <f>IFERROR(VLOOKUP(Tableau2[[#This Row],[PR]],'Taux sortant'!$I$9:$S$167,COLUMN(),0),"")</f>
        <v>18.79</v>
      </c>
      <c r="D6686" s="2">
        <f>IFERROR(VLOOKUP(Tableau2[[#This Row],[PR]],'Taux sortant'!$I$9:$S$167,COLUMN(),0),"")</f>
        <v>15.99</v>
      </c>
      <c r="E6686" s="2">
        <f>IFERROR(VLOOKUP(Tableau2[[#This Row],[PR]],'Taux sortant'!$I$9:$S$167,COLUMN(),0),"")</f>
        <v>12.7</v>
      </c>
      <c r="F6686" s="2">
        <f>IFERROR(VLOOKUP(Tableau2[[#This Row],[PR]],'Taux sortant'!$I$9:$S$167,COLUMN(),0),"")</f>
        <v>11.07</v>
      </c>
      <c r="G6686" s="2">
        <f>IFERROR(VLOOKUP(Tableau2[[#This Row],[PR]],'Taux sortant'!$I$9:$S$167,COLUMN(),0),"")</f>
        <v>9.52</v>
      </c>
      <c r="H6686" s="2">
        <f>IFERROR(VLOOKUP(Tableau2[[#This Row],[PR]],'Taux sortant'!$I$9:$S$167,COLUMN(),0),"")</f>
        <v>8.1</v>
      </c>
      <c r="I6686" s="2">
        <f>IFERROR(VLOOKUP(Tableau2[[#This Row],[PR]],'Taux sortant'!$I$9:$S$167,COLUMN(),0),"")</f>
        <v>6.92</v>
      </c>
      <c r="J6686" s="2">
        <f>IFERROR(VLOOKUP(Tableau2[[#This Row],[PR]],'Taux sortant'!$I$9:$S$167,COLUMN(),0),"")</f>
        <v>0</v>
      </c>
      <c r="K6686" s="2">
        <f>IFERROR(VLOOKUP(Tableau2[[#This Row],[PR]],'Taux sortant'!$I$9:$S$167,COLUMN(),0),"")</f>
        <v>0</v>
      </c>
      <c r="L6686" s="2" t="str">
        <f>IFERROR(VLOOKUP(Tableau2[[#This Row],[PR]],'Taux sortant'!$I$9:$S$167,COLUMN(),0),"")</f>
        <v/>
      </c>
    </row>
    <row r="6687" spans="1:12" x14ac:dyDescent="0.3">
      <c r="A6687" s="1" t="s">
        <v>5752</v>
      </c>
      <c r="B6687" s="1" t="s">
        <v>5356</v>
      </c>
      <c r="C6687" s="2">
        <f>IFERROR(VLOOKUP(Tableau2[[#This Row],[PR]],'Taux sortant'!$I$9:$S$167,COLUMN(),0),"")</f>
        <v>14.1</v>
      </c>
      <c r="D6687" s="2">
        <f>IFERROR(VLOOKUP(Tableau2[[#This Row],[PR]],'Taux sortant'!$I$9:$S$167,COLUMN(),0),"")</f>
        <v>12.41</v>
      </c>
      <c r="E6687" s="2">
        <f>IFERROR(VLOOKUP(Tableau2[[#This Row],[PR]],'Taux sortant'!$I$9:$S$167,COLUMN(),0),"")</f>
        <v>9.0299999999999994</v>
      </c>
      <c r="F6687" s="2">
        <f>IFERROR(VLOOKUP(Tableau2[[#This Row],[PR]],'Taux sortant'!$I$9:$S$167,COLUMN(),0),"")</f>
        <v>7.34</v>
      </c>
      <c r="G6687" s="2">
        <f>IFERROR(VLOOKUP(Tableau2[[#This Row],[PR]],'Taux sortant'!$I$9:$S$167,COLUMN(),0),"")</f>
        <v>6.12</v>
      </c>
      <c r="H6687" s="2">
        <f>IFERROR(VLOOKUP(Tableau2[[#This Row],[PR]],'Taux sortant'!$I$9:$S$167,COLUMN(),0),"")</f>
        <v>5.37</v>
      </c>
      <c r="I6687" s="2">
        <f>IFERROR(VLOOKUP(Tableau2[[#This Row],[PR]],'Taux sortant'!$I$9:$S$167,COLUMN(),0),"")</f>
        <v>4.6500000000000004</v>
      </c>
      <c r="J6687" s="2">
        <f>IFERROR(VLOOKUP(Tableau2[[#This Row],[PR]],'Taux sortant'!$I$9:$S$167,COLUMN(),0),"")</f>
        <v>0</v>
      </c>
      <c r="K6687" s="2">
        <f>IFERROR(VLOOKUP(Tableau2[[#This Row],[PR]],'Taux sortant'!$I$9:$S$167,COLUMN(),0),"")</f>
        <v>1585.65</v>
      </c>
      <c r="L6687" s="2" t="str">
        <f>IFERROR(VLOOKUP(Tableau2[[#This Row],[PR]],'Taux sortant'!$I$9:$S$167,COLUMN(),0),"")</f>
        <v/>
      </c>
    </row>
    <row r="6688" spans="1:12" x14ac:dyDescent="0.3">
      <c r="A6688" s="1" t="s">
        <v>1531</v>
      </c>
      <c r="B6688" s="1" t="s">
        <v>1531</v>
      </c>
      <c r="C6688" s="2">
        <f>IFERROR(VLOOKUP(Tableau2[[#This Row],[PR]],'Taux sortant'!$I$9:$S$167,COLUMN(),0),"")</f>
        <v>9.59</v>
      </c>
      <c r="D6688" s="2">
        <f>IFERROR(VLOOKUP(Tableau2[[#This Row],[PR]],'Taux sortant'!$I$9:$S$167,COLUMN(),0),"")</f>
        <v>7.53</v>
      </c>
      <c r="E6688" s="2">
        <f>IFERROR(VLOOKUP(Tableau2[[#This Row],[PR]],'Taux sortant'!$I$9:$S$167,COLUMN(),0),"")</f>
        <v>5.2</v>
      </c>
      <c r="F6688" s="2">
        <f>IFERROR(VLOOKUP(Tableau2[[#This Row],[PR]],'Taux sortant'!$I$9:$S$167,COLUMN(),0),"")</f>
        <v>4.08</v>
      </c>
      <c r="G6688" s="2">
        <f>IFERROR(VLOOKUP(Tableau2[[#This Row],[PR]],'Taux sortant'!$I$9:$S$167,COLUMN(),0),"")</f>
        <v>3.34</v>
      </c>
      <c r="H6688" s="2">
        <f>IFERROR(VLOOKUP(Tableau2[[#This Row],[PR]],'Taux sortant'!$I$9:$S$167,COLUMN(),0),"")</f>
        <v>2.88</v>
      </c>
      <c r="I6688" s="2">
        <f>IFERROR(VLOOKUP(Tableau2[[#This Row],[PR]],'Taux sortant'!$I$9:$S$167,COLUMN(),0),"")</f>
        <v>2.59</v>
      </c>
      <c r="J6688" s="2">
        <f>IFERROR(VLOOKUP(Tableau2[[#This Row],[PR]],'Taux sortant'!$I$9:$S$167,COLUMN(),0),"")</f>
        <v>0</v>
      </c>
      <c r="K6688" s="2">
        <f>IFERROR(VLOOKUP(Tableau2[[#This Row],[PR]],'Taux sortant'!$I$9:$S$167,COLUMN(),0),"")</f>
        <v>0</v>
      </c>
      <c r="L6688" s="2" t="str">
        <f>IFERROR(VLOOKUP(Tableau2[[#This Row],[PR]],'Taux sortant'!$I$9:$S$167,COLUMN(),0),"")</f>
        <v/>
      </c>
    </row>
    <row r="6689" spans="1:12" x14ac:dyDescent="0.3">
      <c r="A6689" s="1" t="s">
        <v>1368</v>
      </c>
      <c r="B6689" s="1" t="s">
        <v>17</v>
      </c>
      <c r="C6689" s="2">
        <f>IFERROR(VLOOKUP(Tableau2[[#This Row],[PR]],'Taux sortant'!$I$9:$S$167,COLUMN(),0),"")</f>
        <v>15.12</v>
      </c>
      <c r="D6689" s="2">
        <f>IFERROR(VLOOKUP(Tableau2[[#This Row],[PR]],'Taux sortant'!$I$9:$S$167,COLUMN(),0),"")</f>
        <v>12.61</v>
      </c>
      <c r="E6689" s="2">
        <f>IFERROR(VLOOKUP(Tableau2[[#This Row],[PR]],'Taux sortant'!$I$9:$S$167,COLUMN(),0),"")</f>
        <v>9.7200000000000006</v>
      </c>
      <c r="F6689" s="2">
        <f>IFERROR(VLOOKUP(Tableau2[[#This Row],[PR]],'Taux sortant'!$I$9:$S$167,COLUMN(),0),"")</f>
        <v>8.27</v>
      </c>
      <c r="G6689" s="2">
        <f>IFERROR(VLOOKUP(Tableau2[[#This Row],[PR]],'Taux sortant'!$I$9:$S$167,COLUMN(),0),"")</f>
        <v>7.1</v>
      </c>
      <c r="H6689" s="2">
        <f>IFERROR(VLOOKUP(Tableau2[[#This Row],[PR]],'Taux sortant'!$I$9:$S$167,COLUMN(),0),"")</f>
        <v>6.12</v>
      </c>
      <c r="I6689" s="2">
        <f>IFERROR(VLOOKUP(Tableau2[[#This Row],[PR]],'Taux sortant'!$I$9:$S$167,COLUMN(),0),"")</f>
        <v>5.33</v>
      </c>
      <c r="J6689" s="2">
        <f>IFERROR(VLOOKUP(Tableau2[[#This Row],[PR]],'Taux sortant'!$I$9:$S$167,COLUMN(),0),"")</f>
        <v>0</v>
      </c>
      <c r="K6689" s="2">
        <f>IFERROR(VLOOKUP(Tableau2[[#This Row],[PR]],'Taux sortant'!$I$9:$S$167,COLUMN(),0),"")</f>
        <v>0</v>
      </c>
      <c r="L6689" s="2" t="str">
        <f>IFERROR(VLOOKUP(Tableau2[[#This Row],[PR]],'Taux sortant'!$I$9:$S$167,COLUMN(),0),"")</f>
        <v/>
      </c>
    </row>
    <row r="6690" spans="1:12" x14ac:dyDescent="0.3">
      <c r="A6690" s="1" t="s">
        <v>6508</v>
      </c>
      <c r="B6690" s="1" t="s">
        <v>5816</v>
      </c>
      <c r="C6690" s="2" t="str">
        <f>IFERROR(VLOOKUP(Tableau2[[#This Row],[PR]],'Taux sortant'!$I$9:$S$167,COLUMN(),0),"")</f>
        <v/>
      </c>
      <c r="D6690" s="2" t="str">
        <f>IFERROR(VLOOKUP(Tableau2[[#This Row],[PR]],'Taux sortant'!$I$9:$S$167,COLUMN(),0),"")</f>
        <v/>
      </c>
      <c r="E6690" s="2" t="str">
        <f>IFERROR(VLOOKUP(Tableau2[[#This Row],[PR]],'Taux sortant'!$I$9:$S$167,COLUMN(),0),"")</f>
        <v/>
      </c>
      <c r="F6690" s="2" t="str">
        <f>IFERROR(VLOOKUP(Tableau2[[#This Row],[PR]],'Taux sortant'!$I$9:$S$167,COLUMN(),0),"")</f>
        <v/>
      </c>
      <c r="G6690" s="2" t="str">
        <f>IFERROR(VLOOKUP(Tableau2[[#This Row],[PR]],'Taux sortant'!$I$9:$S$167,COLUMN(),0),"")</f>
        <v/>
      </c>
      <c r="H6690" s="2" t="str">
        <f>IFERROR(VLOOKUP(Tableau2[[#This Row],[PR]],'Taux sortant'!$I$9:$S$167,COLUMN(),0),"")</f>
        <v/>
      </c>
      <c r="I6690" s="2" t="str">
        <f>IFERROR(VLOOKUP(Tableau2[[#This Row],[PR]],'Taux sortant'!$I$9:$S$167,COLUMN(),0),"")</f>
        <v/>
      </c>
      <c r="J6690" s="2" t="str">
        <f>IFERROR(VLOOKUP(Tableau2[[#This Row],[PR]],'Taux sortant'!$I$9:$S$167,COLUMN(),0),"")</f>
        <v/>
      </c>
      <c r="K6690" s="2" t="str">
        <f>IFERROR(VLOOKUP(Tableau2[[#This Row],[PR]],'Taux sortant'!$I$9:$S$167,COLUMN(),0),"")</f>
        <v/>
      </c>
      <c r="L6690" s="2" t="str">
        <f>IFERROR(VLOOKUP(Tableau2[[#This Row],[PR]],'Taux sortant'!$I$9:$S$167,COLUMN(),0),"")</f>
        <v/>
      </c>
    </row>
    <row r="6691" spans="1:12" x14ac:dyDescent="0.3">
      <c r="A6691" s="1" t="s">
        <v>2966</v>
      </c>
      <c r="B6691" s="1" t="s">
        <v>1816</v>
      </c>
      <c r="C6691" s="2">
        <f>IFERROR(VLOOKUP(Tableau2[[#This Row],[PR]],'Taux sortant'!$I$9:$S$167,COLUMN(),0),"")</f>
        <v>18.93</v>
      </c>
      <c r="D6691" s="2">
        <f>IFERROR(VLOOKUP(Tableau2[[#This Row],[PR]],'Taux sortant'!$I$9:$S$167,COLUMN(),0),"")</f>
        <v>14.85</v>
      </c>
      <c r="E6691" s="2">
        <f>IFERROR(VLOOKUP(Tableau2[[#This Row],[PR]],'Taux sortant'!$I$9:$S$167,COLUMN(),0),"")</f>
        <v>11.22</v>
      </c>
      <c r="F6691" s="2">
        <f>IFERROR(VLOOKUP(Tableau2[[#This Row],[PR]],'Taux sortant'!$I$9:$S$167,COLUMN(),0),"")</f>
        <v>8.25</v>
      </c>
      <c r="G6691" s="2">
        <f>IFERROR(VLOOKUP(Tableau2[[#This Row],[PR]],'Taux sortant'!$I$9:$S$167,COLUMN(),0),"")</f>
        <v>5.71</v>
      </c>
      <c r="H6691" s="2">
        <f>IFERROR(VLOOKUP(Tableau2[[#This Row],[PR]],'Taux sortant'!$I$9:$S$167,COLUMN(),0),"")</f>
        <v>4.21</v>
      </c>
      <c r="I6691" s="2">
        <f>IFERROR(VLOOKUP(Tableau2[[#This Row],[PR]],'Taux sortant'!$I$9:$S$167,COLUMN(),0),"")</f>
        <v>3.29</v>
      </c>
      <c r="J6691" s="2">
        <f>IFERROR(VLOOKUP(Tableau2[[#This Row],[PR]],'Taux sortant'!$I$9:$S$167,COLUMN(),0),"")</f>
        <v>0</v>
      </c>
      <c r="K6691" s="2">
        <f>IFERROR(VLOOKUP(Tableau2[[#This Row],[PR]],'Taux sortant'!$I$9:$S$167,COLUMN(),0),"")</f>
        <v>0</v>
      </c>
      <c r="L6691" s="2" t="str">
        <f>IFERROR(VLOOKUP(Tableau2[[#This Row],[PR]],'Taux sortant'!$I$9:$S$167,COLUMN(),0),"")</f>
        <v/>
      </c>
    </row>
    <row r="6692" spans="1:12" x14ac:dyDescent="0.3">
      <c r="A6692" s="1" t="s">
        <v>2968</v>
      </c>
      <c r="B6692" s="1" t="s">
        <v>1572</v>
      </c>
      <c r="C6692" s="2">
        <f>IFERROR(VLOOKUP(Tableau2[[#This Row],[PR]],'Taux sortant'!$I$9:$S$167,COLUMN(),0),"")</f>
        <v>11.77</v>
      </c>
      <c r="D6692" s="2">
        <f>IFERROR(VLOOKUP(Tableau2[[#This Row],[PR]],'Taux sortant'!$I$9:$S$167,COLUMN(),0),"")</f>
        <v>9.3699999999999992</v>
      </c>
      <c r="E6692" s="2">
        <f>IFERROR(VLOOKUP(Tableau2[[#This Row],[PR]],'Taux sortant'!$I$9:$S$167,COLUMN(),0),"")</f>
        <v>6.64</v>
      </c>
      <c r="F6692" s="2">
        <f>IFERROR(VLOOKUP(Tableau2[[#This Row],[PR]],'Taux sortant'!$I$9:$S$167,COLUMN(),0),"")</f>
        <v>5.36</v>
      </c>
      <c r="G6692" s="2">
        <f>IFERROR(VLOOKUP(Tableau2[[#This Row],[PR]],'Taux sortant'!$I$9:$S$167,COLUMN(),0),"")</f>
        <v>4.43</v>
      </c>
      <c r="H6692" s="2">
        <f>IFERROR(VLOOKUP(Tableau2[[#This Row],[PR]],'Taux sortant'!$I$9:$S$167,COLUMN(),0),"")</f>
        <v>3.65</v>
      </c>
      <c r="I6692" s="2">
        <f>IFERROR(VLOOKUP(Tableau2[[#This Row],[PR]],'Taux sortant'!$I$9:$S$167,COLUMN(),0),"")</f>
        <v>3.13</v>
      </c>
      <c r="J6692" s="2">
        <f>IFERROR(VLOOKUP(Tableau2[[#This Row],[PR]],'Taux sortant'!$I$9:$S$167,COLUMN(),0),"")</f>
        <v>0</v>
      </c>
      <c r="K6692" s="2">
        <f>IFERROR(VLOOKUP(Tableau2[[#This Row],[PR]],'Taux sortant'!$I$9:$S$167,COLUMN(),0),"")</f>
        <v>0</v>
      </c>
      <c r="L6692" s="2" t="str">
        <f>IFERROR(VLOOKUP(Tableau2[[#This Row],[PR]],'Taux sortant'!$I$9:$S$167,COLUMN(),0),"")</f>
        <v/>
      </c>
    </row>
    <row r="6693" spans="1:12" x14ac:dyDescent="0.3">
      <c r="A6693" s="1" t="s">
        <v>5754</v>
      </c>
      <c r="B6693" s="1" t="s">
        <v>5351</v>
      </c>
      <c r="C6693" s="2">
        <f>IFERROR(VLOOKUP(Tableau2[[#This Row],[PR]],'Taux sortant'!$I$9:$S$167,COLUMN(),0),"")</f>
        <v>16.170000000000002</v>
      </c>
      <c r="D6693" s="2">
        <f>IFERROR(VLOOKUP(Tableau2[[#This Row],[PR]],'Taux sortant'!$I$9:$S$167,COLUMN(),0),"")</f>
        <v>13.54</v>
      </c>
      <c r="E6693" s="2">
        <f>IFERROR(VLOOKUP(Tableau2[[#This Row],[PR]],'Taux sortant'!$I$9:$S$167,COLUMN(),0),"")</f>
        <v>10.49</v>
      </c>
      <c r="F6693" s="2">
        <f>IFERROR(VLOOKUP(Tableau2[[#This Row],[PR]],'Taux sortant'!$I$9:$S$167,COLUMN(),0),"")</f>
        <v>8.9700000000000006</v>
      </c>
      <c r="G6693" s="2">
        <f>IFERROR(VLOOKUP(Tableau2[[#This Row],[PR]],'Taux sortant'!$I$9:$S$167,COLUMN(),0),"")</f>
        <v>7.62</v>
      </c>
      <c r="H6693" s="2">
        <f>IFERROR(VLOOKUP(Tableau2[[#This Row],[PR]],'Taux sortant'!$I$9:$S$167,COLUMN(),0),"")</f>
        <v>6.52</v>
      </c>
      <c r="I6693" s="2">
        <f>IFERROR(VLOOKUP(Tableau2[[#This Row],[PR]],'Taux sortant'!$I$9:$S$167,COLUMN(),0),"")</f>
        <v>5.64</v>
      </c>
      <c r="J6693" s="2">
        <f>IFERROR(VLOOKUP(Tableau2[[#This Row],[PR]],'Taux sortant'!$I$9:$S$167,COLUMN(),0),"")</f>
        <v>0</v>
      </c>
      <c r="K6693" s="2">
        <f>IFERROR(VLOOKUP(Tableau2[[#This Row],[PR]],'Taux sortant'!$I$9:$S$167,COLUMN(),0),"")</f>
        <v>0</v>
      </c>
      <c r="L6693" s="2" t="str">
        <f>IFERROR(VLOOKUP(Tableau2[[#This Row],[PR]],'Taux sortant'!$I$9:$S$167,COLUMN(),0),"")</f>
        <v/>
      </c>
    </row>
    <row r="6694" spans="1:12" x14ac:dyDescent="0.3">
      <c r="A6694" s="1" t="s">
        <v>4085</v>
      </c>
      <c r="B6694" s="1" t="s">
        <v>3078</v>
      </c>
      <c r="C6694" s="2">
        <f>IFERROR(VLOOKUP(Tableau2[[#This Row],[PR]],'Taux sortant'!$I$9:$S$167,COLUMN(),0),"")</f>
        <v>15.34</v>
      </c>
      <c r="D6694" s="2">
        <f>IFERROR(VLOOKUP(Tableau2[[#This Row],[PR]],'Taux sortant'!$I$9:$S$167,COLUMN(),0),"")</f>
        <v>12.85</v>
      </c>
      <c r="E6694" s="2">
        <f>IFERROR(VLOOKUP(Tableau2[[#This Row],[PR]],'Taux sortant'!$I$9:$S$167,COLUMN(),0),"")</f>
        <v>9.94</v>
      </c>
      <c r="F6694" s="2">
        <f>IFERROR(VLOOKUP(Tableau2[[#This Row],[PR]],'Taux sortant'!$I$9:$S$167,COLUMN(),0),"")</f>
        <v>8.5399999999999991</v>
      </c>
      <c r="G6694" s="2">
        <f>IFERROR(VLOOKUP(Tableau2[[#This Row],[PR]],'Taux sortant'!$I$9:$S$167,COLUMN(),0),"")</f>
        <v>7.34</v>
      </c>
      <c r="H6694" s="2">
        <f>IFERROR(VLOOKUP(Tableau2[[#This Row],[PR]],'Taux sortant'!$I$9:$S$167,COLUMN(),0),"")</f>
        <v>6.29</v>
      </c>
      <c r="I6694" s="2">
        <f>IFERROR(VLOOKUP(Tableau2[[#This Row],[PR]],'Taux sortant'!$I$9:$S$167,COLUMN(),0),"")</f>
        <v>5.49</v>
      </c>
      <c r="J6694" s="2">
        <f>IFERROR(VLOOKUP(Tableau2[[#This Row],[PR]],'Taux sortant'!$I$9:$S$167,COLUMN(),0),"")</f>
        <v>0</v>
      </c>
      <c r="K6694" s="2">
        <f>IFERROR(VLOOKUP(Tableau2[[#This Row],[PR]],'Taux sortant'!$I$9:$S$167,COLUMN(),0),"")</f>
        <v>0</v>
      </c>
      <c r="L6694" s="2" t="str">
        <f>IFERROR(VLOOKUP(Tableau2[[#This Row],[PR]],'Taux sortant'!$I$9:$S$167,COLUMN(),0),"")</f>
        <v/>
      </c>
    </row>
    <row r="6695" spans="1:12" x14ac:dyDescent="0.3">
      <c r="A6695" s="1" t="s">
        <v>5270</v>
      </c>
      <c r="B6695" s="1" t="s">
        <v>1182</v>
      </c>
      <c r="C6695" s="2">
        <f>IFERROR(VLOOKUP(Tableau2[[#This Row],[PR]],'Taux sortant'!$I$9:$S$167,COLUMN(),0),"")</f>
        <v>22.64</v>
      </c>
      <c r="D6695" s="2">
        <f>IFERROR(VLOOKUP(Tableau2[[#This Row],[PR]],'Taux sortant'!$I$9:$S$167,COLUMN(),0),"")</f>
        <v>20.190000000000001</v>
      </c>
      <c r="E6695" s="2">
        <f>IFERROR(VLOOKUP(Tableau2[[#This Row],[PR]],'Taux sortant'!$I$9:$S$167,COLUMN(),0),"")</f>
        <v>16.53</v>
      </c>
      <c r="F6695" s="2">
        <f>IFERROR(VLOOKUP(Tableau2[[#This Row],[PR]],'Taux sortant'!$I$9:$S$167,COLUMN(),0),"")</f>
        <v>14.31</v>
      </c>
      <c r="G6695" s="2">
        <f>IFERROR(VLOOKUP(Tableau2[[#This Row],[PR]],'Taux sortant'!$I$9:$S$167,COLUMN(),0),"")</f>
        <v>12.45</v>
      </c>
      <c r="H6695" s="2">
        <f>IFERROR(VLOOKUP(Tableau2[[#This Row],[PR]],'Taux sortant'!$I$9:$S$167,COLUMN(),0),"")</f>
        <v>10.32</v>
      </c>
      <c r="I6695" s="2">
        <f>IFERROR(VLOOKUP(Tableau2[[#This Row],[PR]],'Taux sortant'!$I$9:$S$167,COLUMN(),0),"")</f>
        <v>8.83</v>
      </c>
      <c r="J6695" s="2">
        <f>IFERROR(VLOOKUP(Tableau2[[#This Row],[PR]],'Taux sortant'!$I$9:$S$167,COLUMN(),0),"")</f>
        <v>0</v>
      </c>
      <c r="K6695" s="2">
        <f>IFERROR(VLOOKUP(Tableau2[[#This Row],[PR]],'Taux sortant'!$I$9:$S$167,COLUMN(),0),"")</f>
        <v>0</v>
      </c>
      <c r="L6695" s="2" t="str">
        <f>IFERROR(VLOOKUP(Tableau2[[#This Row],[PR]],'Taux sortant'!$I$9:$S$167,COLUMN(),0),"")</f>
        <v/>
      </c>
    </row>
    <row r="6696" spans="1:12" x14ac:dyDescent="0.3">
      <c r="A6696" s="1" t="s">
        <v>2970</v>
      </c>
      <c r="B6696" s="1" t="s">
        <v>1547</v>
      </c>
      <c r="C6696" s="2">
        <f>IFERROR(VLOOKUP(Tableau2[[#This Row],[PR]],'Taux sortant'!$I$9:$S$167,COLUMN(),0),"")</f>
        <v>8.85</v>
      </c>
      <c r="D6696" s="2">
        <f>IFERROR(VLOOKUP(Tableau2[[#This Row],[PR]],'Taux sortant'!$I$9:$S$167,COLUMN(),0),"")</f>
        <v>6.89</v>
      </c>
      <c r="E6696" s="2">
        <f>IFERROR(VLOOKUP(Tableau2[[#This Row],[PR]],'Taux sortant'!$I$9:$S$167,COLUMN(),0),"")</f>
        <v>4.7</v>
      </c>
      <c r="F6696" s="2">
        <f>IFERROR(VLOOKUP(Tableau2[[#This Row],[PR]],'Taux sortant'!$I$9:$S$167,COLUMN(),0),"")</f>
        <v>3.63</v>
      </c>
      <c r="G6696" s="2">
        <f>IFERROR(VLOOKUP(Tableau2[[#This Row],[PR]],'Taux sortant'!$I$9:$S$167,COLUMN(),0),"")</f>
        <v>2.93</v>
      </c>
      <c r="H6696" s="2">
        <f>IFERROR(VLOOKUP(Tableau2[[#This Row],[PR]],'Taux sortant'!$I$9:$S$167,COLUMN(),0),"")</f>
        <v>2.4900000000000002</v>
      </c>
      <c r="I6696" s="2">
        <f>IFERROR(VLOOKUP(Tableau2[[#This Row],[PR]],'Taux sortant'!$I$9:$S$167,COLUMN(),0),"")</f>
        <v>2.21</v>
      </c>
      <c r="J6696" s="2">
        <f>IFERROR(VLOOKUP(Tableau2[[#This Row],[PR]],'Taux sortant'!$I$9:$S$167,COLUMN(),0),"")</f>
        <v>0</v>
      </c>
      <c r="K6696" s="2">
        <f>IFERROR(VLOOKUP(Tableau2[[#This Row],[PR]],'Taux sortant'!$I$9:$S$167,COLUMN(),0),"")</f>
        <v>0</v>
      </c>
      <c r="L6696" s="2" t="str">
        <f>IFERROR(VLOOKUP(Tableau2[[#This Row],[PR]],'Taux sortant'!$I$9:$S$167,COLUMN(),0),"")</f>
        <v/>
      </c>
    </row>
    <row r="6697" spans="1:12" x14ac:dyDescent="0.3">
      <c r="A6697" s="1" t="s">
        <v>2972</v>
      </c>
      <c r="B6697" s="1" t="s">
        <v>1559</v>
      </c>
      <c r="C6697" s="2">
        <f>IFERROR(VLOOKUP(Tableau2[[#This Row],[PR]],'Taux sortant'!$I$9:$S$167,COLUMN(),0),"")</f>
        <v>30.33</v>
      </c>
      <c r="D6697" s="2">
        <f>IFERROR(VLOOKUP(Tableau2[[#This Row],[PR]],'Taux sortant'!$I$9:$S$167,COLUMN(),0),"")</f>
        <v>27.8</v>
      </c>
      <c r="E6697" s="2">
        <f>IFERROR(VLOOKUP(Tableau2[[#This Row],[PR]],'Taux sortant'!$I$9:$S$167,COLUMN(),0),"")</f>
        <v>20.43</v>
      </c>
      <c r="F6697" s="2">
        <f>IFERROR(VLOOKUP(Tableau2[[#This Row],[PR]],'Taux sortant'!$I$9:$S$167,COLUMN(),0),"")</f>
        <v>15.78</v>
      </c>
      <c r="G6697" s="2">
        <f>IFERROR(VLOOKUP(Tableau2[[#This Row],[PR]],'Taux sortant'!$I$9:$S$167,COLUMN(),0),"")</f>
        <v>11.93</v>
      </c>
      <c r="H6697" s="2">
        <f>IFERROR(VLOOKUP(Tableau2[[#This Row],[PR]],'Taux sortant'!$I$9:$S$167,COLUMN(),0),"")</f>
        <v>7.97</v>
      </c>
      <c r="I6697" s="2">
        <f>IFERROR(VLOOKUP(Tableau2[[#This Row],[PR]],'Taux sortant'!$I$9:$S$167,COLUMN(),0),"")</f>
        <v>7.56</v>
      </c>
      <c r="J6697" s="2">
        <f>IFERROR(VLOOKUP(Tableau2[[#This Row],[PR]],'Taux sortant'!$I$9:$S$167,COLUMN(),0),"")</f>
        <v>0</v>
      </c>
      <c r="K6697" s="2">
        <f>IFERROR(VLOOKUP(Tableau2[[#This Row],[PR]],'Taux sortant'!$I$9:$S$167,COLUMN(),0),"")</f>
        <v>0</v>
      </c>
      <c r="L6697" s="2" t="str">
        <f>IFERROR(VLOOKUP(Tableau2[[#This Row],[PR]],'Taux sortant'!$I$9:$S$167,COLUMN(),0),"")</f>
        <v/>
      </c>
    </row>
    <row r="6698" spans="1:12" x14ac:dyDescent="0.3">
      <c r="A6698" s="1" t="s">
        <v>2973</v>
      </c>
      <c r="B6698" s="1" t="s">
        <v>1559</v>
      </c>
      <c r="C6698" s="2">
        <f>IFERROR(VLOOKUP(Tableau2[[#This Row],[PR]],'Taux sortant'!$I$9:$S$167,COLUMN(),0),"")</f>
        <v>30.33</v>
      </c>
      <c r="D6698" s="2">
        <f>IFERROR(VLOOKUP(Tableau2[[#This Row],[PR]],'Taux sortant'!$I$9:$S$167,COLUMN(),0),"")</f>
        <v>27.8</v>
      </c>
      <c r="E6698" s="2">
        <f>IFERROR(VLOOKUP(Tableau2[[#This Row],[PR]],'Taux sortant'!$I$9:$S$167,COLUMN(),0),"")</f>
        <v>20.43</v>
      </c>
      <c r="F6698" s="2">
        <f>IFERROR(VLOOKUP(Tableau2[[#This Row],[PR]],'Taux sortant'!$I$9:$S$167,COLUMN(),0),"")</f>
        <v>15.78</v>
      </c>
      <c r="G6698" s="2">
        <f>IFERROR(VLOOKUP(Tableau2[[#This Row],[PR]],'Taux sortant'!$I$9:$S$167,COLUMN(),0),"")</f>
        <v>11.93</v>
      </c>
      <c r="H6698" s="2">
        <f>IFERROR(VLOOKUP(Tableau2[[#This Row],[PR]],'Taux sortant'!$I$9:$S$167,COLUMN(),0),"")</f>
        <v>7.97</v>
      </c>
      <c r="I6698" s="2">
        <f>IFERROR(VLOOKUP(Tableau2[[#This Row],[PR]],'Taux sortant'!$I$9:$S$167,COLUMN(),0),"")</f>
        <v>7.56</v>
      </c>
      <c r="J6698" s="2">
        <f>IFERROR(VLOOKUP(Tableau2[[#This Row],[PR]],'Taux sortant'!$I$9:$S$167,COLUMN(),0),"")</f>
        <v>0</v>
      </c>
      <c r="K6698" s="2">
        <f>IFERROR(VLOOKUP(Tableau2[[#This Row],[PR]],'Taux sortant'!$I$9:$S$167,COLUMN(),0),"")</f>
        <v>0</v>
      </c>
      <c r="L6698" s="2" t="str">
        <f>IFERROR(VLOOKUP(Tableau2[[#This Row],[PR]],'Taux sortant'!$I$9:$S$167,COLUMN(),0),"")</f>
        <v/>
      </c>
    </row>
    <row r="6699" spans="1:12" x14ac:dyDescent="0.3">
      <c r="A6699" s="1" t="s">
        <v>2975</v>
      </c>
      <c r="B6699" s="1" t="s">
        <v>1566</v>
      </c>
      <c r="C6699" s="2" t="str">
        <f>IFERROR(VLOOKUP(Tableau2[[#This Row],[PR]],'Taux sortant'!$I$9:$S$167,COLUMN(),0),"")</f>
        <v/>
      </c>
      <c r="D6699" s="2" t="str">
        <f>IFERROR(VLOOKUP(Tableau2[[#This Row],[PR]],'Taux sortant'!$I$9:$S$167,COLUMN(),0),"")</f>
        <v/>
      </c>
      <c r="E6699" s="2" t="str">
        <f>IFERROR(VLOOKUP(Tableau2[[#This Row],[PR]],'Taux sortant'!$I$9:$S$167,COLUMN(),0),"")</f>
        <v/>
      </c>
      <c r="F6699" s="2" t="str">
        <f>IFERROR(VLOOKUP(Tableau2[[#This Row],[PR]],'Taux sortant'!$I$9:$S$167,COLUMN(),0),"")</f>
        <v/>
      </c>
      <c r="G6699" s="2" t="str">
        <f>IFERROR(VLOOKUP(Tableau2[[#This Row],[PR]],'Taux sortant'!$I$9:$S$167,COLUMN(),0),"")</f>
        <v/>
      </c>
      <c r="H6699" s="2" t="str">
        <f>IFERROR(VLOOKUP(Tableau2[[#This Row],[PR]],'Taux sortant'!$I$9:$S$167,COLUMN(),0),"")</f>
        <v/>
      </c>
      <c r="I6699" s="2" t="str">
        <f>IFERROR(VLOOKUP(Tableau2[[#This Row],[PR]],'Taux sortant'!$I$9:$S$167,COLUMN(),0),"")</f>
        <v/>
      </c>
      <c r="J6699" s="2" t="str">
        <f>IFERROR(VLOOKUP(Tableau2[[#This Row],[PR]],'Taux sortant'!$I$9:$S$167,COLUMN(),0),"")</f>
        <v/>
      </c>
      <c r="K6699" s="2" t="str">
        <f>IFERROR(VLOOKUP(Tableau2[[#This Row],[PR]],'Taux sortant'!$I$9:$S$167,COLUMN(),0),"")</f>
        <v/>
      </c>
      <c r="L6699" s="2" t="str">
        <f>IFERROR(VLOOKUP(Tableau2[[#This Row],[PR]],'Taux sortant'!$I$9:$S$167,COLUMN(),0),"")</f>
        <v/>
      </c>
    </row>
    <row r="6700" spans="1:12" x14ac:dyDescent="0.3">
      <c r="A6700" s="1" t="s">
        <v>2977</v>
      </c>
      <c r="B6700" s="1" t="s">
        <v>1572</v>
      </c>
      <c r="C6700" s="2">
        <f>IFERROR(VLOOKUP(Tableau2[[#This Row],[PR]],'Taux sortant'!$I$9:$S$167,COLUMN(),0),"")</f>
        <v>11.77</v>
      </c>
      <c r="D6700" s="2">
        <f>IFERROR(VLOOKUP(Tableau2[[#This Row],[PR]],'Taux sortant'!$I$9:$S$167,COLUMN(),0),"")</f>
        <v>9.3699999999999992</v>
      </c>
      <c r="E6700" s="2">
        <f>IFERROR(VLOOKUP(Tableau2[[#This Row],[PR]],'Taux sortant'!$I$9:$S$167,COLUMN(),0),"")</f>
        <v>6.64</v>
      </c>
      <c r="F6700" s="2">
        <f>IFERROR(VLOOKUP(Tableau2[[#This Row],[PR]],'Taux sortant'!$I$9:$S$167,COLUMN(),0),"")</f>
        <v>5.36</v>
      </c>
      <c r="G6700" s="2">
        <f>IFERROR(VLOOKUP(Tableau2[[#This Row],[PR]],'Taux sortant'!$I$9:$S$167,COLUMN(),0),"")</f>
        <v>4.43</v>
      </c>
      <c r="H6700" s="2">
        <f>IFERROR(VLOOKUP(Tableau2[[#This Row],[PR]],'Taux sortant'!$I$9:$S$167,COLUMN(),0),"")</f>
        <v>3.65</v>
      </c>
      <c r="I6700" s="2">
        <f>IFERROR(VLOOKUP(Tableau2[[#This Row],[PR]],'Taux sortant'!$I$9:$S$167,COLUMN(),0),"")</f>
        <v>3.13</v>
      </c>
      <c r="J6700" s="2">
        <f>IFERROR(VLOOKUP(Tableau2[[#This Row],[PR]],'Taux sortant'!$I$9:$S$167,COLUMN(),0),"")</f>
        <v>0</v>
      </c>
      <c r="K6700" s="2">
        <f>IFERROR(VLOOKUP(Tableau2[[#This Row],[PR]],'Taux sortant'!$I$9:$S$167,COLUMN(),0),"")</f>
        <v>0</v>
      </c>
      <c r="L6700" s="2" t="str">
        <f>IFERROR(VLOOKUP(Tableau2[[#This Row],[PR]],'Taux sortant'!$I$9:$S$167,COLUMN(),0),"")</f>
        <v/>
      </c>
    </row>
    <row r="6701" spans="1:12" x14ac:dyDescent="0.3">
      <c r="A6701" s="1" t="s">
        <v>2979</v>
      </c>
      <c r="B6701" s="1" t="s">
        <v>1587</v>
      </c>
      <c r="C6701" s="2">
        <f>IFERROR(VLOOKUP(Tableau2[[#This Row],[PR]],'Taux sortant'!$I$9:$S$167,COLUMN(),0),"")</f>
        <v>20.91</v>
      </c>
      <c r="D6701" s="2">
        <f>IFERROR(VLOOKUP(Tableau2[[#This Row],[PR]],'Taux sortant'!$I$9:$S$167,COLUMN(),0),"")</f>
        <v>16.62</v>
      </c>
      <c r="E6701" s="2">
        <f>IFERROR(VLOOKUP(Tableau2[[#This Row],[PR]],'Taux sortant'!$I$9:$S$167,COLUMN(),0),"")</f>
        <v>12.11</v>
      </c>
      <c r="F6701" s="2">
        <f>IFERROR(VLOOKUP(Tableau2[[#This Row],[PR]],'Taux sortant'!$I$9:$S$167,COLUMN(),0),"")</f>
        <v>9.7100000000000009</v>
      </c>
      <c r="G6701" s="2">
        <f>IFERROR(VLOOKUP(Tableau2[[#This Row],[PR]],'Taux sortant'!$I$9:$S$167,COLUMN(),0),"")</f>
        <v>7</v>
      </c>
      <c r="H6701" s="2">
        <f>IFERROR(VLOOKUP(Tableau2[[#This Row],[PR]],'Taux sortant'!$I$9:$S$167,COLUMN(),0),"")</f>
        <v>4.8099999999999996</v>
      </c>
      <c r="I6701" s="2">
        <f>IFERROR(VLOOKUP(Tableau2[[#This Row],[PR]],'Taux sortant'!$I$9:$S$167,COLUMN(),0),"")</f>
        <v>4.1900000000000004</v>
      </c>
      <c r="J6701" s="2">
        <f>IFERROR(VLOOKUP(Tableau2[[#This Row],[PR]],'Taux sortant'!$I$9:$S$167,COLUMN(),0),"")</f>
        <v>0</v>
      </c>
      <c r="K6701" s="2">
        <f>IFERROR(VLOOKUP(Tableau2[[#This Row],[PR]],'Taux sortant'!$I$9:$S$167,COLUMN(),0),"")</f>
        <v>0</v>
      </c>
      <c r="L6701" s="2" t="str">
        <f>IFERROR(VLOOKUP(Tableau2[[#This Row],[PR]],'Taux sortant'!$I$9:$S$167,COLUMN(),0),"")</f>
        <v/>
      </c>
    </row>
    <row r="6702" spans="1:12" x14ac:dyDescent="0.3">
      <c r="A6702" s="1" t="s">
        <v>2981</v>
      </c>
      <c r="B6702" s="1" t="s">
        <v>1547</v>
      </c>
      <c r="C6702" s="2">
        <f>IFERROR(VLOOKUP(Tableau2[[#This Row],[PR]],'Taux sortant'!$I$9:$S$167,COLUMN(),0),"")</f>
        <v>8.85</v>
      </c>
      <c r="D6702" s="2">
        <f>IFERROR(VLOOKUP(Tableau2[[#This Row],[PR]],'Taux sortant'!$I$9:$S$167,COLUMN(),0),"")</f>
        <v>6.89</v>
      </c>
      <c r="E6702" s="2">
        <f>IFERROR(VLOOKUP(Tableau2[[#This Row],[PR]],'Taux sortant'!$I$9:$S$167,COLUMN(),0),"")</f>
        <v>4.7</v>
      </c>
      <c r="F6702" s="2">
        <f>IFERROR(VLOOKUP(Tableau2[[#This Row],[PR]],'Taux sortant'!$I$9:$S$167,COLUMN(),0),"")</f>
        <v>3.63</v>
      </c>
      <c r="G6702" s="2">
        <f>IFERROR(VLOOKUP(Tableau2[[#This Row],[PR]],'Taux sortant'!$I$9:$S$167,COLUMN(),0),"")</f>
        <v>2.93</v>
      </c>
      <c r="H6702" s="2">
        <f>IFERROR(VLOOKUP(Tableau2[[#This Row],[PR]],'Taux sortant'!$I$9:$S$167,COLUMN(),0),"")</f>
        <v>2.4900000000000002</v>
      </c>
      <c r="I6702" s="2">
        <f>IFERROR(VLOOKUP(Tableau2[[#This Row],[PR]],'Taux sortant'!$I$9:$S$167,COLUMN(),0),"")</f>
        <v>2.21</v>
      </c>
      <c r="J6702" s="2">
        <f>IFERROR(VLOOKUP(Tableau2[[#This Row],[PR]],'Taux sortant'!$I$9:$S$167,COLUMN(),0),"")</f>
        <v>0</v>
      </c>
      <c r="K6702" s="2">
        <f>IFERROR(VLOOKUP(Tableau2[[#This Row],[PR]],'Taux sortant'!$I$9:$S$167,COLUMN(),0),"")</f>
        <v>0</v>
      </c>
      <c r="L6702" s="2" t="str">
        <f>IFERROR(VLOOKUP(Tableau2[[#This Row],[PR]],'Taux sortant'!$I$9:$S$167,COLUMN(),0),"")</f>
        <v/>
      </c>
    </row>
    <row r="6703" spans="1:12" x14ac:dyDescent="0.3">
      <c r="A6703" s="1" t="s">
        <v>2983</v>
      </c>
      <c r="B6703" s="1" t="s">
        <v>1682</v>
      </c>
      <c r="C6703" s="2">
        <f>IFERROR(VLOOKUP(Tableau2[[#This Row],[PR]],'Taux sortant'!$I$9:$S$167,COLUMN(),0),"")</f>
        <v>9.59</v>
      </c>
      <c r="D6703" s="2">
        <f>IFERROR(VLOOKUP(Tableau2[[#This Row],[PR]],'Taux sortant'!$I$9:$S$167,COLUMN(),0),"")</f>
        <v>7.53</v>
      </c>
      <c r="E6703" s="2">
        <f>IFERROR(VLOOKUP(Tableau2[[#This Row],[PR]],'Taux sortant'!$I$9:$S$167,COLUMN(),0),"")</f>
        <v>5.2</v>
      </c>
      <c r="F6703" s="2">
        <f>IFERROR(VLOOKUP(Tableau2[[#This Row],[PR]],'Taux sortant'!$I$9:$S$167,COLUMN(),0),"")</f>
        <v>4.08</v>
      </c>
      <c r="G6703" s="2">
        <f>IFERROR(VLOOKUP(Tableau2[[#This Row],[PR]],'Taux sortant'!$I$9:$S$167,COLUMN(),0),"")</f>
        <v>3.34</v>
      </c>
      <c r="H6703" s="2">
        <f>IFERROR(VLOOKUP(Tableau2[[#This Row],[PR]],'Taux sortant'!$I$9:$S$167,COLUMN(),0),"")</f>
        <v>2.88</v>
      </c>
      <c r="I6703" s="2">
        <f>IFERROR(VLOOKUP(Tableau2[[#This Row],[PR]],'Taux sortant'!$I$9:$S$167,COLUMN(),0),"")</f>
        <v>2.59</v>
      </c>
      <c r="J6703" s="2">
        <f>IFERROR(VLOOKUP(Tableau2[[#This Row],[PR]],'Taux sortant'!$I$9:$S$167,COLUMN(),0),"")</f>
        <v>0</v>
      </c>
      <c r="K6703" s="2">
        <f>IFERROR(VLOOKUP(Tableau2[[#This Row],[PR]],'Taux sortant'!$I$9:$S$167,COLUMN(),0),"")</f>
        <v>0</v>
      </c>
      <c r="L6703" s="2" t="str">
        <f>IFERROR(VLOOKUP(Tableau2[[#This Row],[PR]],'Taux sortant'!$I$9:$S$167,COLUMN(),0),"")</f>
        <v/>
      </c>
    </row>
    <row r="6704" spans="1:12" x14ac:dyDescent="0.3">
      <c r="A6704" s="1" t="s">
        <v>1371</v>
      </c>
      <c r="B6704" s="1" t="s">
        <v>28</v>
      </c>
      <c r="C6704" s="2">
        <f>IFERROR(VLOOKUP(Tableau2[[#This Row],[PR]],'Taux sortant'!$I$9:$S$167,COLUMN(),0),"")</f>
        <v>13.58</v>
      </c>
      <c r="D6704" s="2">
        <f>IFERROR(VLOOKUP(Tableau2[[#This Row],[PR]],'Taux sortant'!$I$9:$S$167,COLUMN(),0),"")</f>
        <v>10.97</v>
      </c>
      <c r="E6704" s="2">
        <f>IFERROR(VLOOKUP(Tableau2[[#This Row],[PR]],'Taux sortant'!$I$9:$S$167,COLUMN(),0),"")</f>
        <v>8.0500000000000007</v>
      </c>
      <c r="F6704" s="2">
        <f>IFERROR(VLOOKUP(Tableau2[[#This Row],[PR]],'Taux sortant'!$I$9:$S$167,COLUMN(),0),"")</f>
        <v>6.64</v>
      </c>
      <c r="G6704" s="2">
        <f>IFERROR(VLOOKUP(Tableau2[[#This Row],[PR]],'Taux sortant'!$I$9:$S$167,COLUMN(),0),"")</f>
        <v>5.59</v>
      </c>
      <c r="H6704" s="2">
        <f>IFERROR(VLOOKUP(Tableau2[[#This Row],[PR]],'Taux sortant'!$I$9:$S$167,COLUMN(),0),"")</f>
        <v>4.79</v>
      </c>
      <c r="I6704" s="2">
        <f>IFERROR(VLOOKUP(Tableau2[[#This Row],[PR]],'Taux sortant'!$I$9:$S$167,COLUMN(),0),"")</f>
        <v>4.2300000000000004</v>
      </c>
      <c r="J6704" s="2">
        <f>IFERROR(VLOOKUP(Tableau2[[#This Row],[PR]],'Taux sortant'!$I$9:$S$167,COLUMN(),0),"")</f>
        <v>0</v>
      </c>
      <c r="K6704" s="2">
        <f>IFERROR(VLOOKUP(Tableau2[[#This Row],[PR]],'Taux sortant'!$I$9:$S$167,COLUMN(),0),"")</f>
        <v>0</v>
      </c>
      <c r="L6704" s="2" t="str">
        <f>IFERROR(VLOOKUP(Tableau2[[#This Row],[PR]],'Taux sortant'!$I$9:$S$167,COLUMN(),0),"")</f>
        <v/>
      </c>
    </row>
    <row r="6705" spans="1:12" x14ac:dyDescent="0.3">
      <c r="A6705" s="1" t="s">
        <v>1374</v>
      </c>
      <c r="B6705" s="1" t="s">
        <v>28</v>
      </c>
      <c r="C6705" s="2">
        <f>IFERROR(VLOOKUP(Tableau2[[#This Row],[PR]],'Taux sortant'!$I$9:$S$167,COLUMN(),0),"")</f>
        <v>13.58</v>
      </c>
      <c r="D6705" s="2">
        <f>IFERROR(VLOOKUP(Tableau2[[#This Row],[PR]],'Taux sortant'!$I$9:$S$167,COLUMN(),0),"")</f>
        <v>10.97</v>
      </c>
      <c r="E6705" s="2">
        <f>IFERROR(VLOOKUP(Tableau2[[#This Row],[PR]],'Taux sortant'!$I$9:$S$167,COLUMN(),0),"")</f>
        <v>8.0500000000000007</v>
      </c>
      <c r="F6705" s="2">
        <f>IFERROR(VLOOKUP(Tableau2[[#This Row],[PR]],'Taux sortant'!$I$9:$S$167,COLUMN(),0),"")</f>
        <v>6.64</v>
      </c>
      <c r="G6705" s="2">
        <f>IFERROR(VLOOKUP(Tableau2[[#This Row],[PR]],'Taux sortant'!$I$9:$S$167,COLUMN(),0),"")</f>
        <v>5.59</v>
      </c>
      <c r="H6705" s="2">
        <f>IFERROR(VLOOKUP(Tableau2[[#This Row],[PR]],'Taux sortant'!$I$9:$S$167,COLUMN(),0),"")</f>
        <v>4.79</v>
      </c>
      <c r="I6705" s="2">
        <f>IFERROR(VLOOKUP(Tableau2[[#This Row],[PR]],'Taux sortant'!$I$9:$S$167,COLUMN(),0),"")</f>
        <v>4.2300000000000004</v>
      </c>
      <c r="J6705" s="2">
        <f>IFERROR(VLOOKUP(Tableau2[[#This Row],[PR]],'Taux sortant'!$I$9:$S$167,COLUMN(),0),"")</f>
        <v>0</v>
      </c>
      <c r="K6705" s="2">
        <f>IFERROR(VLOOKUP(Tableau2[[#This Row],[PR]],'Taux sortant'!$I$9:$S$167,COLUMN(),0),"")</f>
        <v>0</v>
      </c>
      <c r="L6705" s="2" t="str">
        <f>IFERROR(VLOOKUP(Tableau2[[#This Row],[PR]],'Taux sortant'!$I$9:$S$167,COLUMN(),0),"")</f>
        <v/>
      </c>
    </row>
    <row r="6706" spans="1:12" x14ac:dyDescent="0.3">
      <c r="A6706" s="1" t="s">
        <v>1377</v>
      </c>
      <c r="B6706" s="1" t="s">
        <v>61</v>
      </c>
      <c r="C6706" s="2">
        <f>IFERROR(VLOOKUP(Tableau2[[#This Row],[PR]],'Taux sortant'!$I$9:$S$167,COLUMN(),0),"")</f>
        <v>12.63</v>
      </c>
      <c r="D6706" s="2">
        <f>IFERROR(VLOOKUP(Tableau2[[#This Row],[PR]],'Taux sortant'!$I$9:$S$167,COLUMN(),0),"")</f>
        <v>10.14</v>
      </c>
      <c r="E6706" s="2">
        <f>IFERROR(VLOOKUP(Tableau2[[#This Row],[PR]],'Taux sortant'!$I$9:$S$167,COLUMN(),0),"")</f>
        <v>7.31</v>
      </c>
      <c r="F6706" s="2">
        <f>IFERROR(VLOOKUP(Tableau2[[#This Row],[PR]],'Taux sortant'!$I$9:$S$167,COLUMN(),0),"")</f>
        <v>5.96</v>
      </c>
      <c r="G6706" s="2">
        <f>IFERROR(VLOOKUP(Tableau2[[#This Row],[PR]],'Taux sortant'!$I$9:$S$167,COLUMN(),0),"")</f>
        <v>4.9800000000000004</v>
      </c>
      <c r="H6706" s="2">
        <f>IFERROR(VLOOKUP(Tableau2[[#This Row],[PR]],'Taux sortant'!$I$9:$S$167,COLUMN(),0),"")</f>
        <v>4.2</v>
      </c>
      <c r="I6706" s="2">
        <f>IFERROR(VLOOKUP(Tableau2[[#This Row],[PR]],'Taux sortant'!$I$9:$S$167,COLUMN(),0),"")</f>
        <v>3.68</v>
      </c>
      <c r="J6706" s="2">
        <f>IFERROR(VLOOKUP(Tableau2[[#This Row],[PR]],'Taux sortant'!$I$9:$S$167,COLUMN(),0),"")</f>
        <v>0</v>
      </c>
      <c r="K6706" s="2">
        <f>IFERROR(VLOOKUP(Tableau2[[#This Row],[PR]],'Taux sortant'!$I$9:$S$167,COLUMN(),0),"")</f>
        <v>0</v>
      </c>
      <c r="L6706" s="2" t="str">
        <f>IFERROR(VLOOKUP(Tableau2[[#This Row],[PR]],'Taux sortant'!$I$9:$S$167,COLUMN(),0),"")</f>
        <v/>
      </c>
    </row>
    <row r="6707" spans="1:12" x14ac:dyDescent="0.3">
      <c r="A6707" s="1" t="s">
        <v>6562</v>
      </c>
      <c r="B6707" s="1" t="s">
        <v>6563</v>
      </c>
      <c r="C6707" s="2" t="str">
        <f>IFERROR(VLOOKUP(Tableau2[[#This Row],[PR]],'Taux sortant'!$I$9:$S$167,COLUMN(),0),"")</f>
        <v/>
      </c>
      <c r="D6707" s="2" t="str">
        <f>IFERROR(VLOOKUP(Tableau2[[#This Row],[PR]],'Taux sortant'!$I$9:$S$167,COLUMN(),0),"")</f>
        <v/>
      </c>
      <c r="E6707" s="2" t="str">
        <f>IFERROR(VLOOKUP(Tableau2[[#This Row],[PR]],'Taux sortant'!$I$9:$S$167,COLUMN(),0),"")</f>
        <v/>
      </c>
      <c r="F6707" s="2" t="str">
        <f>IFERROR(VLOOKUP(Tableau2[[#This Row],[PR]],'Taux sortant'!$I$9:$S$167,COLUMN(),0),"")</f>
        <v/>
      </c>
      <c r="G6707" s="2" t="str">
        <f>IFERROR(VLOOKUP(Tableau2[[#This Row],[PR]],'Taux sortant'!$I$9:$S$167,COLUMN(),0),"")</f>
        <v/>
      </c>
      <c r="H6707" s="2" t="str">
        <f>IFERROR(VLOOKUP(Tableau2[[#This Row],[PR]],'Taux sortant'!$I$9:$S$167,COLUMN(),0),"")</f>
        <v/>
      </c>
      <c r="I6707" s="2" t="str">
        <f>IFERROR(VLOOKUP(Tableau2[[#This Row],[PR]],'Taux sortant'!$I$9:$S$167,COLUMN(),0),"")</f>
        <v/>
      </c>
      <c r="J6707" s="2" t="str">
        <f>IFERROR(VLOOKUP(Tableau2[[#This Row],[PR]],'Taux sortant'!$I$9:$S$167,COLUMN(),0),"")</f>
        <v/>
      </c>
      <c r="K6707" s="2" t="str">
        <f>IFERROR(VLOOKUP(Tableau2[[#This Row],[PR]],'Taux sortant'!$I$9:$S$167,COLUMN(),0),"")</f>
        <v/>
      </c>
      <c r="L6707" s="2" t="str">
        <f>IFERROR(VLOOKUP(Tableau2[[#This Row],[PR]],'Taux sortant'!$I$9:$S$167,COLUMN(),0),"")</f>
        <v/>
      </c>
    </row>
    <row r="6708" spans="1:12" x14ac:dyDescent="0.3">
      <c r="A6708" s="1" t="s">
        <v>1380</v>
      </c>
      <c r="B6708" s="1" t="s">
        <v>28</v>
      </c>
      <c r="C6708" s="2">
        <f>IFERROR(VLOOKUP(Tableau2[[#This Row],[PR]],'Taux sortant'!$I$9:$S$167,COLUMN(),0),"")</f>
        <v>13.58</v>
      </c>
      <c r="D6708" s="2">
        <f>IFERROR(VLOOKUP(Tableau2[[#This Row],[PR]],'Taux sortant'!$I$9:$S$167,COLUMN(),0),"")</f>
        <v>10.97</v>
      </c>
      <c r="E6708" s="2">
        <f>IFERROR(VLOOKUP(Tableau2[[#This Row],[PR]],'Taux sortant'!$I$9:$S$167,COLUMN(),0),"")</f>
        <v>8.0500000000000007</v>
      </c>
      <c r="F6708" s="2">
        <f>IFERROR(VLOOKUP(Tableau2[[#This Row],[PR]],'Taux sortant'!$I$9:$S$167,COLUMN(),0),"")</f>
        <v>6.64</v>
      </c>
      <c r="G6708" s="2">
        <f>IFERROR(VLOOKUP(Tableau2[[#This Row],[PR]],'Taux sortant'!$I$9:$S$167,COLUMN(),0),"")</f>
        <v>5.59</v>
      </c>
      <c r="H6708" s="2">
        <f>IFERROR(VLOOKUP(Tableau2[[#This Row],[PR]],'Taux sortant'!$I$9:$S$167,COLUMN(),0),"")</f>
        <v>4.79</v>
      </c>
      <c r="I6708" s="2">
        <f>IFERROR(VLOOKUP(Tableau2[[#This Row],[PR]],'Taux sortant'!$I$9:$S$167,COLUMN(),0),"")</f>
        <v>4.2300000000000004</v>
      </c>
      <c r="J6708" s="2">
        <f>IFERROR(VLOOKUP(Tableau2[[#This Row],[PR]],'Taux sortant'!$I$9:$S$167,COLUMN(),0),"")</f>
        <v>0</v>
      </c>
      <c r="K6708" s="2">
        <f>IFERROR(VLOOKUP(Tableau2[[#This Row],[PR]],'Taux sortant'!$I$9:$S$167,COLUMN(),0),"")</f>
        <v>0</v>
      </c>
      <c r="L6708" s="2" t="str">
        <f>IFERROR(VLOOKUP(Tableau2[[#This Row],[PR]],'Taux sortant'!$I$9:$S$167,COLUMN(),0),"")</f>
        <v/>
      </c>
    </row>
    <row r="6709" spans="1:12" x14ac:dyDescent="0.3">
      <c r="A6709" s="1" t="s">
        <v>6509</v>
      </c>
      <c r="B6709" s="1" t="s">
        <v>5816</v>
      </c>
      <c r="C6709" s="2" t="str">
        <f>IFERROR(VLOOKUP(Tableau2[[#This Row],[PR]],'Taux sortant'!$I$9:$S$167,COLUMN(),0),"")</f>
        <v/>
      </c>
      <c r="D6709" s="2" t="str">
        <f>IFERROR(VLOOKUP(Tableau2[[#This Row],[PR]],'Taux sortant'!$I$9:$S$167,COLUMN(),0),"")</f>
        <v/>
      </c>
      <c r="E6709" s="2" t="str">
        <f>IFERROR(VLOOKUP(Tableau2[[#This Row],[PR]],'Taux sortant'!$I$9:$S$167,COLUMN(),0),"")</f>
        <v/>
      </c>
      <c r="F6709" s="2" t="str">
        <f>IFERROR(VLOOKUP(Tableau2[[#This Row],[PR]],'Taux sortant'!$I$9:$S$167,COLUMN(),0),"")</f>
        <v/>
      </c>
      <c r="G6709" s="2" t="str">
        <f>IFERROR(VLOOKUP(Tableau2[[#This Row],[PR]],'Taux sortant'!$I$9:$S$167,COLUMN(),0),"")</f>
        <v/>
      </c>
      <c r="H6709" s="2" t="str">
        <f>IFERROR(VLOOKUP(Tableau2[[#This Row],[PR]],'Taux sortant'!$I$9:$S$167,COLUMN(),0),"")</f>
        <v/>
      </c>
      <c r="I6709" s="2" t="str">
        <f>IFERROR(VLOOKUP(Tableau2[[#This Row],[PR]],'Taux sortant'!$I$9:$S$167,COLUMN(),0),"")</f>
        <v/>
      </c>
      <c r="J6709" s="2" t="str">
        <f>IFERROR(VLOOKUP(Tableau2[[#This Row],[PR]],'Taux sortant'!$I$9:$S$167,COLUMN(),0),"")</f>
        <v/>
      </c>
      <c r="K6709" s="2" t="str">
        <f>IFERROR(VLOOKUP(Tableau2[[#This Row],[PR]],'Taux sortant'!$I$9:$S$167,COLUMN(),0),"")</f>
        <v/>
      </c>
      <c r="L6709" s="2" t="str">
        <f>IFERROR(VLOOKUP(Tableau2[[#This Row],[PR]],'Taux sortant'!$I$9:$S$167,COLUMN(),0),"")</f>
        <v/>
      </c>
    </row>
    <row r="6710" spans="1:12" x14ac:dyDescent="0.3">
      <c r="A6710" s="1" t="s">
        <v>1383</v>
      </c>
      <c r="B6710" s="1" t="s">
        <v>161</v>
      </c>
      <c r="C6710" s="2">
        <f>IFERROR(VLOOKUP(Tableau2[[#This Row],[PR]],'Taux sortant'!$I$9:$S$167,COLUMN(),0),"")</f>
        <v>35.869999999999997</v>
      </c>
      <c r="D6710" s="2">
        <f>IFERROR(VLOOKUP(Tableau2[[#This Row],[PR]],'Taux sortant'!$I$9:$S$167,COLUMN(),0),"")</f>
        <v>28.1</v>
      </c>
      <c r="E6710" s="2">
        <f>IFERROR(VLOOKUP(Tableau2[[#This Row],[PR]],'Taux sortant'!$I$9:$S$167,COLUMN(),0),"")</f>
        <v>22.11</v>
      </c>
      <c r="F6710" s="2">
        <f>IFERROR(VLOOKUP(Tableau2[[#This Row],[PR]],'Taux sortant'!$I$9:$S$167,COLUMN(),0),"")</f>
        <v>17.46</v>
      </c>
      <c r="G6710" s="2">
        <f>IFERROR(VLOOKUP(Tableau2[[#This Row],[PR]],'Taux sortant'!$I$9:$S$167,COLUMN(),0),"")</f>
        <v>13.86</v>
      </c>
      <c r="H6710" s="2">
        <f>IFERROR(VLOOKUP(Tableau2[[#This Row],[PR]],'Taux sortant'!$I$9:$S$167,COLUMN(),0),"")</f>
        <v>10.67</v>
      </c>
      <c r="I6710" s="2">
        <f>IFERROR(VLOOKUP(Tableau2[[#This Row],[PR]],'Taux sortant'!$I$9:$S$167,COLUMN(),0),"")</f>
        <v>9.92</v>
      </c>
      <c r="J6710" s="2">
        <f>IFERROR(VLOOKUP(Tableau2[[#This Row],[PR]],'Taux sortant'!$I$9:$S$167,COLUMN(),0),"")</f>
        <v>0</v>
      </c>
      <c r="K6710" s="2">
        <f>IFERROR(VLOOKUP(Tableau2[[#This Row],[PR]],'Taux sortant'!$I$9:$S$167,COLUMN(),0),"")</f>
        <v>0</v>
      </c>
      <c r="L6710" s="2" t="str">
        <f>IFERROR(VLOOKUP(Tableau2[[#This Row],[PR]],'Taux sortant'!$I$9:$S$167,COLUMN(),0),"")</f>
        <v/>
      </c>
    </row>
    <row r="6711" spans="1:12" x14ac:dyDescent="0.3">
      <c r="A6711" s="1" t="s">
        <v>1386</v>
      </c>
      <c r="B6711" s="1" t="s">
        <v>23</v>
      </c>
      <c r="C6711" s="2">
        <f>IFERROR(VLOOKUP(Tableau2[[#This Row],[PR]],'Taux sortant'!$I$9:$S$167,COLUMN(),0),"")</f>
        <v>13.58</v>
      </c>
      <c r="D6711" s="2">
        <f>IFERROR(VLOOKUP(Tableau2[[#This Row],[PR]],'Taux sortant'!$I$9:$S$167,COLUMN(),0),"")</f>
        <v>10.97</v>
      </c>
      <c r="E6711" s="2">
        <f>IFERROR(VLOOKUP(Tableau2[[#This Row],[PR]],'Taux sortant'!$I$9:$S$167,COLUMN(),0),"")</f>
        <v>8.0500000000000007</v>
      </c>
      <c r="F6711" s="2">
        <f>IFERROR(VLOOKUP(Tableau2[[#This Row],[PR]],'Taux sortant'!$I$9:$S$167,COLUMN(),0),"")</f>
        <v>6.64</v>
      </c>
      <c r="G6711" s="2">
        <f>IFERROR(VLOOKUP(Tableau2[[#This Row],[PR]],'Taux sortant'!$I$9:$S$167,COLUMN(),0),"")</f>
        <v>5.59</v>
      </c>
      <c r="H6711" s="2">
        <f>IFERROR(VLOOKUP(Tableau2[[#This Row],[PR]],'Taux sortant'!$I$9:$S$167,COLUMN(),0),"")</f>
        <v>4.79</v>
      </c>
      <c r="I6711" s="2">
        <f>IFERROR(VLOOKUP(Tableau2[[#This Row],[PR]],'Taux sortant'!$I$9:$S$167,COLUMN(),0),"")</f>
        <v>4.2300000000000004</v>
      </c>
      <c r="J6711" s="2">
        <f>IFERROR(VLOOKUP(Tableau2[[#This Row],[PR]],'Taux sortant'!$I$9:$S$167,COLUMN(),0),"")</f>
        <v>0</v>
      </c>
      <c r="K6711" s="2">
        <f>IFERROR(VLOOKUP(Tableau2[[#This Row],[PR]],'Taux sortant'!$I$9:$S$167,COLUMN(),0),"")</f>
        <v>0</v>
      </c>
      <c r="L6711" s="2" t="str">
        <f>IFERROR(VLOOKUP(Tableau2[[#This Row],[PR]],'Taux sortant'!$I$9:$S$167,COLUMN(),0),"")</f>
        <v/>
      </c>
    </row>
    <row r="6712" spans="1:12" x14ac:dyDescent="0.3">
      <c r="A6712" s="1" t="s">
        <v>5272</v>
      </c>
      <c r="B6712" s="1" t="s">
        <v>4194</v>
      </c>
      <c r="C6712" s="2">
        <f>IFERROR(VLOOKUP(Tableau2[[#This Row],[PR]],'Taux sortant'!$I$9:$S$167,COLUMN(),0),"")</f>
        <v>19.27</v>
      </c>
      <c r="D6712" s="2">
        <f>IFERROR(VLOOKUP(Tableau2[[#This Row],[PR]],'Taux sortant'!$I$9:$S$167,COLUMN(),0),"")</f>
        <v>16.54</v>
      </c>
      <c r="E6712" s="2">
        <f>IFERROR(VLOOKUP(Tableau2[[#This Row],[PR]],'Taux sortant'!$I$9:$S$167,COLUMN(),0),"")</f>
        <v>13.35</v>
      </c>
      <c r="F6712" s="2">
        <f>IFERROR(VLOOKUP(Tableau2[[#This Row],[PR]],'Taux sortant'!$I$9:$S$167,COLUMN(),0),"")</f>
        <v>11.77</v>
      </c>
      <c r="G6712" s="2">
        <f>IFERROR(VLOOKUP(Tableau2[[#This Row],[PR]],'Taux sortant'!$I$9:$S$167,COLUMN(),0),"")</f>
        <v>10.32</v>
      </c>
      <c r="H6712" s="2">
        <f>IFERROR(VLOOKUP(Tableau2[[#This Row],[PR]],'Taux sortant'!$I$9:$S$167,COLUMN(),0),"")</f>
        <v>9.14</v>
      </c>
      <c r="I6712" s="2">
        <f>IFERROR(VLOOKUP(Tableau2[[#This Row],[PR]],'Taux sortant'!$I$9:$S$167,COLUMN(),0),"")</f>
        <v>8.1199999999999992</v>
      </c>
      <c r="J6712" s="2">
        <f>IFERROR(VLOOKUP(Tableau2[[#This Row],[PR]],'Taux sortant'!$I$9:$S$167,COLUMN(),0),"")</f>
        <v>0</v>
      </c>
      <c r="K6712" s="2">
        <f>IFERROR(VLOOKUP(Tableau2[[#This Row],[PR]],'Taux sortant'!$I$9:$S$167,COLUMN(),0),"")</f>
        <v>0</v>
      </c>
      <c r="L6712" s="2" t="str">
        <f>IFERROR(VLOOKUP(Tableau2[[#This Row],[PR]],'Taux sortant'!$I$9:$S$167,COLUMN(),0),"")</f>
        <v/>
      </c>
    </row>
    <row r="6713" spans="1:12" x14ac:dyDescent="0.3">
      <c r="A6713" s="1" t="s">
        <v>4086</v>
      </c>
      <c r="B6713" s="1" t="s">
        <v>3211</v>
      </c>
      <c r="C6713" s="2">
        <f>IFERROR(VLOOKUP(Tableau2[[#This Row],[PR]],'Taux sortant'!$I$9:$S$167,COLUMN(),0),"")</f>
        <v>13.98</v>
      </c>
      <c r="D6713" s="2">
        <f>IFERROR(VLOOKUP(Tableau2[[#This Row],[PR]],'Taux sortant'!$I$9:$S$167,COLUMN(),0),"")</f>
        <v>11.58</v>
      </c>
      <c r="E6713" s="2">
        <f>IFERROR(VLOOKUP(Tableau2[[#This Row],[PR]],'Taux sortant'!$I$9:$S$167,COLUMN(),0),"")</f>
        <v>8.7799999999999994</v>
      </c>
      <c r="F6713" s="2">
        <f>IFERROR(VLOOKUP(Tableau2[[#This Row],[PR]],'Taux sortant'!$I$9:$S$167,COLUMN(),0),"")</f>
        <v>7.44</v>
      </c>
      <c r="G6713" s="2">
        <f>IFERROR(VLOOKUP(Tableau2[[#This Row],[PR]],'Taux sortant'!$I$9:$S$167,COLUMN(),0),"")</f>
        <v>6.29</v>
      </c>
      <c r="H6713" s="2">
        <f>IFERROR(VLOOKUP(Tableau2[[#This Row],[PR]],'Taux sortant'!$I$9:$S$167,COLUMN(),0),"")</f>
        <v>5.35</v>
      </c>
      <c r="I6713" s="2">
        <f>IFERROR(VLOOKUP(Tableau2[[#This Row],[PR]],'Taux sortant'!$I$9:$S$167,COLUMN(),0),"")</f>
        <v>4.6100000000000003</v>
      </c>
      <c r="J6713" s="2">
        <f>IFERROR(VLOOKUP(Tableau2[[#This Row],[PR]],'Taux sortant'!$I$9:$S$167,COLUMN(),0),"")</f>
        <v>0</v>
      </c>
      <c r="K6713" s="2">
        <f>IFERROR(VLOOKUP(Tableau2[[#This Row],[PR]],'Taux sortant'!$I$9:$S$167,COLUMN(),0),"")</f>
        <v>0</v>
      </c>
      <c r="L6713" s="2" t="str">
        <f>IFERROR(VLOOKUP(Tableau2[[#This Row],[PR]],'Taux sortant'!$I$9:$S$167,COLUMN(),0),"")</f>
        <v/>
      </c>
    </row>
    <row r="6714" spans="1:12" x14ac:dyDescent="0.3">
      <c r="A6714" s="1" t="s">
        <v>6510</v>
      </c>
      <c r="B6714" s="1" t="s">
        <v>5835</v>
      </c>
      <c r="C6714" s="2" t="str">
        <f>IFERROR(VLOOKUP(Tableau2[[#This Row],[PR]],'Taux sortant'!$I$9:$S$167,COLUMN(),0),"")</f>
        <v/>
      </c>
      <c r="D6714" s="2" t="str">
        <f>IFERROR(VLOOKUP(Tableau2[[#This Row],[PR]],'Taux sortant'!$I$9:$S$167,COLUMN(),0),"")</f>
        <v/>
      </c>
      <c r="E6714" s="2" t="str">
        <f>IFERROR(VLOOKUP(Tableau2[[#This Row],[PR]],'Taux sortant'!$I$9:$S$167,COLUMN(),0),"")</f>
        <v/>
      </c>
      <c r="F6714" s="2" t="str">
        <f>IFERROR(VLOOKUP(Tableau2[[#This Row],[PR]],'Taux sortant'!$I$9:$S$167,COLUMN(),0),"")</f>
        <v/>
      </c>
      <c r="G6714" s="2" t="str">
        <f>IFERROR(VLOOKUP(Tableau2[[#This Row],[PR]],'Taux sortant'!$I$9:$S$167,COLUMN(),0),"")</f>
        <v/>
      </c>
      <c r="H6714" s="2" t="str">
        <f>IFERROR(VLOOKUP(Tableau2[[#This Row],[PR]],'Taux sortant'!$I$9:$S$167,COLUMN(),0),"")</f>
        <v/>
      </c>
      <c r="I6714" s="2" t="str">
        <f>IFERROR(VLOOKUP(Tableau2[[#This Row],[PR]],'Taux sortant'!$I$9:$S$167,COLUMN(),0),"")</f>
        <v/>
      </c>
      <c r="J6714" s="2" t="str">
        <f>IFERROR(VLOOKUP(Tableau2[[#This Row],[PR]],'Taux sortant'!$I$9:$S$167,COLUMN(),0),"")</f>
        <v/>
      </c>
      <c r="K6714" s="2" t="str">
        <f>IFERROR(VLOOKUP(Tableau2[[#This Row],[PR]],'Taux sortant'!$I$9:$S$167,COLUMN(),0),"")</f>
        <v/>
      </c>
      <c r="L6714" s="2" t="str">
        <f>IFERROR(VLOOKUP(Tableau2[[#This Row],[PR]],'Taux sortant'!$I$9:$S$167,COLUMN(),0),"")</f>
        <v/>
      </c>
    </row>
    <row r="6715" spans="1:12" x14ac:dyDescent="0.3">
      <c r="A6715" s="1" t="s">
        <v>1389</v>
      </c>
      <c r="B6715" s="1" t="s">
        <v>265</v>
      </c>
      <c r="C6715" s="2">
        <f>IFERROR(VLOOKUP(Tableau2[[#This Row],[PR]],'Taux sortant'!$I$9:$S$167,COLUMN(),0),"")</f>
        <v>62.47</v>
      </c>
      <c r="D6715" s="2">
        <f>IFERROR(VLOOKUP(Tableau2[[#This Row],[PR]],'Taux sortant'!$I$9:$S$167,COLUMN(),0),"")</f>
        <v>53.48</v>
      </c>
      <c r="E6715" s="2">
        <f>IFERROR(VLOOKUP(Tableau2[[#This Row],[PR]],'Taux sortant'!$I$9:$S$167,COLUMN(),0),"")</f>
        <v>45.59</v>
      </c>
      <c r="F6715" s="2">
        <f>IFERROR(VLOOKUP(Tableau2[[#This Row],[PR]],'Taux sortant'!$I$9:$S$167,COLUMN(),0),"")</f>
        <v>39.54</v>
      </c>
      <c r="G6715" s="2">
        <f>IFERROR(VLOOKUP(Tableau2[[#This Row],[PR]],'Taux sortant'!$I$9:$S$167,COLUMN(),0),"")</f>
        <v>28.33</v>
      </c>
      <c r="H6715" s="2">
        <f>IFERROR(VLOOKUP(Tableau2[[#This Row],[PR]],'Taux sortant'!$I$9:$S$167,COLUMN(),0),"")</f>
        <v>20.420000000000002</v>
      </c>
      <c r="I6715" s="2">
        <f>IFERROR(VLOOKUP(Tableau2[[#This Row],[PR]],'Taux sortant'!$I$9:$S$167,COLUMN(),0),"")</f>
        <v>19.600000000000001</v>
      </c>
      <c r="J6715" s="2">
        <f>IFERROR(VLOOKUP(Tableau2[[#This Row],[PR]],'Taux sortant'!$I$9:$S$167,COLUMN(),0),"")</f>
        <v>0</v>
      </c>
      <c r="K6715" s="2">
        <f>IFERROR(VLOOKUP(Tableau2[[#This Row],[PR]],'Taux sortant'!$I$9:$S$167,COLUMN(),0),"")</f>
        <v>0</v>
      </c>
      <c r="L6715" s="2" t="str">
        <f>IFERROR(VLOOKUP(Tableau2[[#This Row],[PR]],'Taux sortant'!$I$9:$S$167,COLUMN(),0),"")</f>
        <v/>
      </c>
    </row>
    <row r="6716" spans="1:12" x14ac:dyDescent="0.3">
      <c r="A6716" s="1" t="s">
        <v>6511</v>
      </c>
      <c r="B6716" s="1" t="s">
        <v>6247</v>
      </c>
      <c r="C6716" s="2">
        <f>IFERROR(VLOOKUP(Tableau2[[#This Row],[PR]],'Taux sortant'!$I$9:$S$167,COLUMN(),0),"")</f>
        <v>43.03</v>
      </c>
      <c r="D6716" s="2">
        <f>IFERROR(VLOOKUP(Tableau2[[#This Row],[PR]],'Taux sortant'!$I$9:$S$167,COLUMN(),0),"")</f>
        <v>32.39</v>
      </c>
      <c r="E6716" s="2">
        <f>IFERROR(VLOOKUP(Tableau2[[#This Row],[PR]],'Taux sortant'!$I$9:$S$167,COLUMN(),0),"")</f>
        <v>25.93</v>
      </c>
      <c r="F6716" s="2">
        <f>IFERROR(VLOOKUP(Tableau2[[#This Row],[PR]],'Taux sortant'!$I$9:$S$167,COLUMN(),0),"")</f>
        <v>22.94</v>
      </c>
      <c r="G6716" s="2">
        <f>IFERROR(VLOOKUP(Tableau2[[#This Row],[PR]],'Taux sortant'!$I$9:$S$167,COLUMN(),0),"")</f>
        <v>20.21</v>
      </c>
      <c r="H6716" s="2">
        <f>IFERROR(VLOOKUP(Tableau2[[#This Row],[PR]],'Taux sortant'!$I$9:$S$167,COLUMN(),0),"")</f>
        <v>18.399999999999999</v>
      </c>
      <c r="I6716" s="2">
        <f>IFERROR(VLOOKUP(Tableau2[[#This Row],[PR]],'Taux sortant'!$I$9:$S$167,COLUMN(),0),"")</f>
        <v>14.6</v>
      </c>
      <c r="J6716" s="2">
        <f>IFERROR(VLOOKUP(Tableau2[[#This Row],[PR]],'Taux sortant'!$I$9:$S$167,COLUMN(),0),"")</f>
        <v>0</v>
      </c>
      <c r="K6716" s="2">
        <f>IFERROR(VLOOKUP(Tableau2[[#This Row],[PR]],'Taux sortant'!$I$9:$S$167,COLUMN(),0),"")</f>
        <v>5133.5</v>
      </c>
      <c r="L6716" s="2" t="str">
        <f>IFERROR(VLOOKUP(Tableau2[[#This Row],[PR]],'Taux sortant'!$I$9:$S$167,COLUMN(),0),"")</f>
        <v/>
      </c>
    </row>
    <row r="6717" spans="1:12" x14ac:dyDescent="0.3">
      <c r="A6717" s="1" t="s">
        <v>5274</v>
      </c>
      <c r="B6717" s="1" t="s">
        <v>4132</v>
      </c>
      <c r="C6717" s="2">
        <f>IFERROR(VLOOKUP(Tableau2[[#This Row],[PR]],'Taux sortant'!$I$9:$S$167,COLUMN(),0),"")</f>
        <v>20.079999999999998</v>
      </c>
      <c r="D6717" s="2">
        <f>IFERROR(VLOOKUP(Tableau2[[#This Row],[PR]],'Taux sortant'!$I$9:$S$167,COLUMN(),0),"")</f>
        <v>17.18</v>
      </c>
      <c r="E6717" s="2">
        <f>IFERROR(VLOOKUP(Tableau2[[#This Row],[PR]],'Taux sortant'!$I$9:$S$167,COLUMN(),0),"")</f>
        <v>13.8</v>
      </c>
      <c r="F6717" s="2">
        <f>IFERROR(VLOOKUP(Tableau2[[#This Row],[PR]],'Taux sortant'!$I$9:$S$167,COLUMN(),0),"")</f>
        <v>12.12</v>
      </c>
      <c r="G6717" s="2">
        <f>IFERROR(VLOOKUP(Tableau2[[#This Row],[PR]],'Taux sortant'!$I$9:$S$167,COLUMN(),0),"")</f>
        <v>10.5</v>
      </c>
      <c r="H6717" s="2">
        <f>IFERROR(VLOOKUP(Tableau2[[#This Row],[PR]],'Taux sortant'!$I$9:$S$167,COLUMN(),0),"")</f>
        <v>9.0500000000000007</v>
      </c>
      <c r="I6717" s="2">
        <f>IFERROR(VLOOKUP(Tableau2[[#This Row],[PR]],'Taux sortant'!$I$9:$S$167,COLUMN(),0),"")</f>
        <v>7.85</v>
      </c>
      <c r="J6717" s="2">
        <f>IFERROR(VLOOKUP(Tableau2[[#This Row],[PR]],'Taux sortant'!$I$9:$S$167,COLUMN(),0),"")</f>
        <v>0</v>
      </c>
      <c r="K6717" s="2">
        <f>IFERROR(VLOOKUP(Tableau2[[#This Row],[PR]],'Taux sortant'!$I$9:$S$167,COLUMN(),0),"")</f>
        <v>0</v>
      </c>
      <c r="L6717" s="2" t="str">
        <f>IFERROR(VLOOKUP(Tableau2[[#This Row],[PR]],'Taux sortant'!$I$9:$S$167,COLUMN(),0),"")</f>
        <v/>
      </c>
    </row>
    <row r="6718" spans="1:12" x14ac:dyDescent="0.3">
      <c r="A6718" s="1" t="s">
        <v>5276</v>
      </c>
      <c r="B6718" s="1" t="s">
        <v>4140</v>
      </c>
      <c r="C6718" s="2" t="str">
        <f>IFERROR(VLOOKUP(Tableau2[[#This Row],[PR]],'Taux sortant'!$I$9:$S$167,COLUMN(),0),"")</f>
        <v/>
      </c>
      <c r="D6718" s="2" t="str">
        <f>IFERROR(VLOOKUP(Tableau2[[#This Row],[PR]],'Taux sortant'!$I$9:$S$167,COLUMN(),0),"")</f>
        <v/>
      </c>
      <c r="E6718" s="2" t="str">
        <f>IFERROR(VLOOKUP(Tableau2[[#This Row],[PR]],'Taux sortant'!$I$9:$S$167,COLUMN(),0),"")</f>
        <v/>
      </c>
      <c r="F6718" s="2" t="str">
        <f>IFERROR(VLOOKUP(Tableau2[[#This Row],[PR]],'Taux sortant'!$I$9:$S$167,COLUMN(),0),"")</f>
        <v/>
      </c>
      <c r="G6718" s="2" t="str">
        <f>IFERROR(VLOOKUP(Tableau2[[#This Row],[PR]],'Taux sortant'!$I$9:$S$167,COLUMN(),0),"")</f>
        <v/>
      </c>
      <c r="H6718" s="2" t="str">
        <f>IFERROR(VLOOKUP(Tableau2[[#This Row],[PR]],'Taux sortant'!$I$9:$S$167,COLUMN(),0),"")</f>
        <v/>
      </c>
      <c r="I6718" s="2" t="str">
        <f>IFERROR(VLOOKUP(Tableau2[[#This Row],[PR]],'Taux sortant'!$I$9:$S$167,COLUMN(),0),"")</f>
        <v/>
      </c>
      <c r="J6718" s="2" t="str">
        <f>IFERROR(VLOOKUP(Tableau2[[#This Row],[PR]],'Taux sortant'!$I$9:$S$167,COLUMN(),0),"")</f>
        <v/>
      </c>
      <c r="K6718" s="2" t="str">
        <f>IFERROR(VLOOKUP(Tableau2[[#This Row],[PR]],'Taux sortant'!$I$9:$S$167,COLUMN(),0),"")</f>
        <v/>
      </c>
      <c r="L6718" s="2" t="str">
        <f>IFERROR(VLOOKUP(Tableau2[[#This Row],[PR]],'Taux sortant'!$I$9:$S$167,COLUMN(),0),"")</f>
        <v/>
      </c>
    </row>
    <row r="6719" spans="1:12" x14ac:dyDescent="0.3">
      <c r="A6719" s="1" t="s">
        <v>1392</v>
      </c>
      <c r="B6719" s="1" t="s">
        <v>53</v>
      </c>
      <c r="C6719" s="2">
        <f>IFERROR(VLOOKUP(Tableau2[[#This Row],[PR]],'Taux sortant'!$I$9:$S$167,COLUMN(),0),"")</f>
        <v>28.13</v>
      </c>
      <c r="D6719" s="2">
        <f>IFERROR(VLOOKUP(Tableau2[[#This Row],[PR]],'Taux sortant'!$I$9:$S$167,COLUMN(),0),"")</f>
        <v>22.97</v>
      </c>
      <c r="E6719" s="2">
        <f>IFERROR(VLOOKUP(Tableau2[[#This Row],[PR]],'Taux sortant'!$I$9:$S$167,COLUMN(),0),"")</f>
        <v>17.190000000000001</v>
      </c>
      <c r="F6719" s="2">
        <f>IFERROR(VLOOKUP(Tableau2[[#This Row],[PR]],'Taux sortant'!$I$9:$S$167,COLUMN(),0),"")</f>
        <v>13.88</v>
      </c>
      <c r="G6719" s="2">
        <f>IFERROR(VLOOKUP(Tableau2[[#This Row],[PR]],'Taux sortant'!$I$9:$S$167,COLUMN(),0),"")</f>
        <v>10.89</v>
      </c>
      <c r="H6719" s="2">
        <f>IFERROR(VLOOKUP(Tableau2[[#This Row],[PR]],'Taux sortant'!$I$9:$S$167,COLUMN(),0),"")</f>
        <v>7.86</v>
      </c>
      <c r="I6719" s="2">
        <f>IFERROR(VLOOKUP(Tableau2[[#This Row],[PR]],'Taux sortant'!$I$9:$S$167,COLUMN(),0),"")</f>
        <v>7.14</v>
      </c>
      <c r="J6719" s="2">
        <f>IFERROR(VLOOKUP(Tableau2[[#This Row],[PR]],'Taux sortant'!$I$9:$S$167,COLUMN(),0),"")</f>
        <v>0</v>
      </c>
      <c r="K6719" s="2">
        <f>IFERROR(VLOOKUP(Tableau2[[#This Row],[PR]],'Taux sortant'!$I$9:$S$167,COLUMN(),0),"")</f>
        <v>0</v>
      </c>
      <c r="L6719" s="2" t="str">
        <f>IFERROR(VLOOKUP(Tableau2[[#This Row],[PR]],'Taux sortant'!$I$9:$S$167,COLUMN(),0),"")</f>
        <v/>
      </c>
    </row>
    <row r="6720" spans="1:12" x14ac:dyDescent="0.3">
      <c r="A6720" s="1" t="s">
        <v>1395</v>
      </c>
      <c r="B6720" s="1" t="s">
        <v>51</v>
      </c>
      <c r="C6720" s="2">
        <f>IFERROR(VLOOKUP(Tableau2[[#This Row],[PR]],'Taux sortant'!$I$9:$S$167,COLUMN(),0),"")</f>
        <v>14</v>
      </c>
      <c r="D6720" s="2">
        <f>IFERROR(VLOOKUP(Tableau2[[#This Row],[PR]],'Taux sortant'!$I$9:$S$167,COLUMN(),0),"")</f>
        <v>11.3</v>
      </c>
      <c r="E6720" s="2">
        <f>IFERROR(VLOOKUP(Tableau2[[#This Row],[PR]],'Taux sortant'!$I$9:$S$167,COLUMN(),0),"")</f>
        <v>8.23</v>
      </c>
      <c r="F6720" s="2">
        <f>IFERROR(VLOOKUP(Tableau2[[#This Row],[PR]],'Taux sortant'!$I$9:$S$167,COLUMN(),0),"")</f>
        <v>6.77</v>
      </c>
      <c r="G6720" s="2">
        <f>IFERROR(VLOOKUP(Tableau2[[#This Row],[PR]],'Taux sortant'!$I$9:$S$167,COLUMN(),0),"")</f>
        <v>5.71</v>
      </c>
      <c r="H6720" s="2">
        <f>IFERROR(VLOOKUP(Tableau2[[#This Row],[PR]],'Taux sortant'!$I$9:$S$167,COLUMN(),0),"")</f>
        <v>4.8099999999999996</v>
      </c>
      <c r="I6720" s="2">
        <f>IFERROR(VLOOKUP(Tableau2[[#This Row],[PR]],'Taux sortant'!$I$9:$S$167,COLUMN(),0),"")</f>
        <v>4.22</v>
      </c>
      <c r="J6720" s="2">
        <f>IFERROR(VLOOKUP(Tableau2[[#This Row],[PR]],'Taux sortant'!$I$9:$S$167,COLUMN(),0),"")</f>
        <v>0</v>
      </c>
      <c r="K6720" s="2">
        <f>IFERROR(VLOOKUP(Tableau2[[#This Row],[PR]],'Taux sortant'!$I$9:$S$167,COLUMN(),0),"")</f>
        <v>0</v>
      </c>
      <c r="L6720" s="2" t="str">
        <f>IFERROR(VLOOKUP(Tableau2[[#This Row],[PR]],'Taux sortant'!$I$9:$S$167,COLUMN(),0),"")</f>
        <v/>
      </c>
    </row>
    <row r="6721" spans="1:12" x14ac:dyDescent="0.3">
      <c r="A6721" s="1" t="s">
        <v>1398</v>
      </c>
      <c r="B6721" s="1" t="s">
        <v>28</v>
      </c>
      <c r="C6721" s="2">
        <f>IFERROR(VLOOKUP(Tableau2[[#This Row],[PR]],'Taux sortant'!$I$9:$S$167,COLUMN(),0),"")</f>
        <v>13.58</v>
      </c>
      <c r="D6721" s="2">
        <f>IFERROR(VLOOKUP(Tableau2[[#This Row],[PR]],'Taux sortant'!$I$9:$S$167,COLUMN(),0),"")</f>
        <v>10.97</v>
      </c>
      <c r="E6721" s="2">
        <f>IFERROR(VLOOKUP(Tableau2[[#This Row],[PR]],'Taux sortant'!$I$9:$S$167,COLUMN(),0),"")</f>
        <v>8.0500000000000007</v>
      </c>
      <c r="F6721" s="2">
        <f>IFERROR(VLOOKUP(Tableau2[[#This Row],[PR]],'Taux sortant'!$I$9:$S$167,COLUMN(),0),"")</f>
        <v>6.64</v>
      </c>
      <c r="G6721" s="2">
        <f>IFERROR(VLOOKUP(Tableau2[[#This Row],[PR]],'Taux sortant'!$I$9:$S$167,COLUMN(),0),"")</f>
        <v>5.59</v>
      </c>
      <c r="H6721" s="2">
        <f>IFERROR(VLOOKUP(Tableau2[[#This Row],[PR]],'Taux sortant'!$I$9:$S$167,COLUMN(),0),"")</f>
        <v>4.79</v>
      </c>
      <c r="I6721" s="2">
        <f>IFERROR(VLOOKUP(Tableau2[[#This Row],[PR]],'Taux sortant'!$I$9:$S$167,COLUMN(),0),"")</f>
        <v>4.2300000000000004</v>
      </c>
      <c r="J6721" s="2">
        <f>IFERROR(VLOOKUP(Tableau2[[#This Row],[PR]],'Taux sortant'!$I$9:$S$167,COLUMN(),0),"")</f>
        <v>0</v>
      </c>
      <c r="K6721" s="2">
        <f>IFERROR(VLOOKUP(Tableau2[[#This Row],[PR]],'Taux sortant'!$I$9:$S$167,COLUMN(),0),"")</f>
        <v>0</v>
      </c>
      <c r="L6721" s="2" t="str">
        <f>IFERROR(VLOOKUP(Tableau2[[#This Row],[PR]],'Taux sortant'!$I$9:$S$167,COLUMN(),0),"")</f>
        <v/>
      </c>
    </row>
    <row r="6722" spans="1:12" x14ac:dyDescent="0.3">
      <c r="A6722" s="1" t="s">
        <v>2985</v>
      </c>
      <c r="B6722" s="1" t="s">
        <v>1521</v>
      </c>
      <c r="C6722" s="2">
        <f>IFERROR(VLOOKUP(Tableau2[[#This Row],[PR]],'Taux sortant'!$I$9:$S$167,COLUMN(),0),"")</f>
        <v>21.64</v>
      </c>
      <c r="D6722" s="2">
        <f>IFERROR(VLOOKUP(Tableau2[[#This Row],[PR]],'Taux sortant'!$I$9:$S$167,COLUMN(),0),"")</f>
        <v>17.57</v>
      </c>
      <c r="E6722" s="2">
        <f>IFERROR(VLOOKUP(Tableau2[[#This Row],[PR]],'Taux sortant'!$I$9:$S$167,COLUMN(),0),"")</f>
        <v>11.74</v>
      </c>
      <c r="F6722" s="2">
        <f>IFERROR(VLOOKUP(Tableau2[[#This Row],[PR]],'Taux sortant'!$I$9:$S$167,COLUMN(),0),"")</f>
        <v>9.3000000000000007</v>
      </c>
      <c r="G6722" s="2">
        <f>IFERROR(VLOOKUP(Tableau2[[#This Row],[PR]],'Taux sortant'!$I$9:$S$167,COLUMN(),0),"")</f>
        <v>7.56</v>
      </c>
      <c r="H6722" s="2">
        <f>IFERROR(VLOOKUP(Tableau2[[#This Row],[PR]],'Taux sortant'!$I$9:$S$167,COLUMN(),0),"")</f>
        <v>5.09</v>
      </c>
      <c r="I6722" s="2">
        <f>IFERROR(VLOOKUP(Tableau2[[#This Row],[PR]],'Taux sortant'!$I$9:$S$167,COLUMN(),0),"")</f>
        <v>4.7300000000000004</v>
      </c>
      <c r="J6722" s="2">
        <f>IFERROR(VLOOKUP(Tableau2[[#This Row],[PR]],'Taux sortant'!$I$9:$S$167,COLUMN(),0),"")</f>
        <v>0</v>
      </c>
      <c r="K6722" s="2">
        <f>IFERROR(VLOOKUP(Tableau2[[#This Row],[PR]],'Taux sortant'!$I$9:$S$167,COLUMN(),0),"")</f>
        <v>0</v>
      </c>
      <c r="L6722" s="2" t="str">
        <f>IFERROR(VLOOKUP(Tableau2[[#This Row],[PR]],'Taux sortant'!$I$9:$S$167,COLUMN(),0),"")</f>
        <v/>
      </c>
    </row>
    <row r="6723" spans="1:12" x14ac:dyDescent="0.3">
      <c r="A6723" s="1" t="s">
        <v>1401</v>
      </c>
      <c r="B6723" s="1" t="s">
        <v>4174</v>
      </c>
      <c r="C6723" s="2">
        <f>IFERROR(VLOOKUP(Tableau2[[#This Row],[PR]],'Taux sortant'!$I$9:$S$167,COLUMN(),0),"")</f>
        <v>18.22</v>
      </c>
      <c r="D6723" s="2">
        <f>IFERROR(VLOOKUP(Tableau2[[#This Row],[PR]],'Taux sortant'!$I$9:$S$167,COLUMN(),0),"")</f>
        <v>15.54</v>
      </c>
      <c r="E6723" s="2">
        <f>IFERROR(VLOOKUP(Tableau2[[#This Row],[PR]],'Taux sortant'!$I$9:$S$167,COLUMN(),0),"")</f>
        <v>12.42</v>
      </c>
      <c r="F6723" s="2">
        <f>IFERROR(VLOOKUP(Tableau2[[#This Row],[PR]],'Taux sortant'!$I$9:$S$167,COLUMN(),0),"")</f>
        <v>10.85</v>
      </c>
      <c r="G6723" s="2">
        <f>IFERROR(VLOOKUP(Tableau2[[#This Row],[PR]],'Taux sortant'!$I$9:$S$167,COLUMN(),0),"")</f>
        <v>9.4499999999999993</v>
      </c>
      <c r="H6723" s="2">
        <f>IFERROR(VLOOKUP(Tableau2[[#This Row],[PR]],'Taux sortant'!$I$9:$S$167,COLUMN(),0),"")</f>
        <v>8.27</v>
      </c>
      <c r="I6723" s="2">
        <f>IFERROR(VLOOKUP(Tableau2[[#This Row],[PR]],'Taux sortant'!$I$9:$S$167,COLUMN(),0),"")</f>
        <v>7.27</v>
      </c>
      <c r="J6723" s="2">
        <f>IFERROR(VLOOKUP(Tableau2[[#This Row],[PR]],'Taux sortant'!$I$9:$S$167,COLUMN(),0),"")</f>
        <v>0</v>
      </c>
      <c r="K6723" s="2">
        <f>IFERROR(VLOOKUP(Tableau2[[#This Row],[PR]],'Taux sortant'!$I$9:$S$167,COLUMN(),0),"")</f>
        <v>0</v>
      </c>
      <c r="L6723" s="2" t="str">
        <f>IFERROR(VLOOKUP(Tableau2[[#This Row],[PR]],'Taux sortant'!$I$9:$S$167,COLUMN(),0),"")</f>
        <v/>
      </c>
    </row>
    <row r="6724" spans="1:12" x14ac:dyDescent="0.3">
      <c r="A6724" s="1" t="s">
        <v>1401</v>
      </c>
      <c r="B6724" s="1" t="s">
        <v>53</v>
      </c>
      <c r="C6724" s="2">
        <f>IFERROR(VLOOKUP(Tableau2[[#This Row],[PR]],'Taux sortant'!$I$9:$S$167,COLUMN(),0),"")</f>
        <v>28.13</v>
      </c>
      <c r="D6724" s="2">
        <f>IFERROR(VLOOKUP(Tableau2[[#This Row],[PR]],'Taux sortant'!$I$9:$S$167,COLUMN(),0),"")</f>
        <v>22.97</v>
      </c>
      <c r="E6724" s="2">
        <f>IFERROR(VLOOKUP(Tableau2[[#This Row],[PR]],'Taux sortant'!$I$9:$S$167,COLUMN(),0),"")</f>
        <v>17.190000000000001</v>
      </c>
      <c r="F6724" s="2">
        <f>IFERROR(VLOOKUP(Tableau2[[#This Row],[PR]],'Taux sortant'!$I$9:$S$167,COLUMN(),0),"")</f>
        <v>13.88</v>
      </c>
      <c r="G6724" s="2">
        <f>IFERROR(VLOOKUP(Tableau2[[#This Row],[PR]],'Taux sortant'!$I$9:$S$167,COLUMN(),0),"")</f>
        <v>10.89</v>
      </c>
      <c r="H6724" s="2">
        <f>IFERROR(VLOOKUP(Tableau2[[#This Row],[PR]],'Taux sortant'!$I$9:$S$167,COLUMN(),0),"")</f>
        <v>7.86</v>
      </c>
      <c r="I6724" s="2">
        <f>IFERROR(VLOOKUP(Tableau2[[#This Row],[PR]],'Taux sortant'!$I$9:$S$167,COLUMN(),0),"")</f>
        <v>7.14</v>
      </c>
      <c r="J6724" s="2">
        <f>IFERROR(VLOOKUP(Tableau2[[#This Row],[PR]],'Taux sortant'!$I$9:$S$167,COLUMN(),0),"")</f>
        <v>0</v>
      </c>
      <c r="K6724" s="2">
        <f>IFERROR(VLOOKUP(Tableau2[[#This Row],[PR]],'Taux sortant'!$I$9:$S$167,COLUMN(),0),"")</f>
        <v>0</v>
      </c>
      <c r="L6724" s="2" t="str">
        <f>IFERROR(VLOOKUP(Tableau2[[#This Row],[PR]],'Taux sortant'!$I$9:$S$167,COLUMN(),0),"")</f>
        <v/>
      </c>
    </row>
    <row r="6725" spans="1:12" x14ac:dyDescent="0.3">
      <c r="A6725" s="1" t="s">
        <v>1404</v>
      </c>
      <c r="B6725" s="1" t="s">
        <v>265</v>
      </c>
      <c r="C6725" s="2">
        <f>IFERROR(VLOOKUP(Tableau2[[#This Row],[PR]],'Taux sortant'!$I$9:$S$167,COLUMN(),0),"")</f>
        <v>62.47</v>
      </c>
      <c r="D6725" s="2">
        <f>IFERROR(VLOOKUP(Tableau2[[#This Row],[PR]],'Taux sortant'!$I$9:$S$167,COLUMN(),0),"")</f>
        <v>53.48</v>
      </c>
      <c r="E6725" s="2">
        <f>IFERROR(VLOOKUP(Tableau2[[#This Row],[PR]],'Taux sortant'!$I$9:$S$167,COLUMN(),0),"")</f>
        <v>45.59</v>
      </c>
      <c r="F6725" s="2">
        <f>IFERROR(VLOOKUP(Tableau2[[#This Row],[PR]],'Taux sortant'!$I$9:$S$167,COLUMN(),0),"")</f>
        <v>39.54</v>
      </c>
      <c r="G6725" s="2">
        <f>IFERROR(VLOOKUP(Tableau2[[#This Row],[PR]],'Taux sortant'!$I$9:$S$167,COLUMN(),0),"")</f>
        <v>28.33</v>
      </c>
      <c r="H6725" s="2">
        <f>IFERROR(VLOOKUP(Tableau2[[#This Row],[PR]],'Taux sortant'!$I$9:$S$167,COLUMN(),0),"")</f>
        <v>20.420000000000002</v>
      </c>
      <c r="I6725" s="2">
        <f>IFERROR(VLOOKUP(Tableau2[[#This Row],[PR]],'Taux sortant'!$I$9:$S$167,COLUMN(),0),"")</f>
        <v>19.600000000000001</v>
      </c>
      <c r="J6725" s="2">
        <f>IFERROR(VLOOKUP(Tableau2[[#This Row],[PR]],'Taux sortant'!$I$9:$S$167,COLUMN(),0),"")</f>
        <v>0</v>
      </c>
      <c r="K6725" s="2">
        <f>IFERROR(VLOOKUP(Tableau2[[#This Row],[PR]],'Taux sortant'!$I$9:$S$167,COLUMN(),0),"")</f>
        <v>0</v>
      </c>
      <c r="L6725" s="2" t="str">
        <f>IFERROR(VLOOKUP(Tableau2[[#This Row],[PR]],'Taux sortant'!$I$9:$S$167,COLUMN(),0),"")</f>
        <v/>
      </c>
    </row>
    <row r="6726" spans="1:12" x14ac:dyDescent="0.3">
      <c r="A6726" s="1" t="s">
        <v>1406</v>
      </c>
      <c r="B6726" s="1" t="s">
        <v>90</v>
      </c>
      <c r="C6726" s="2">
        <f>IFERROR(VLOOKUP(Tableau2[[#This Row],[PR]],'Taux sortant'!$I$9:$S$167,COLUMN(),0),"")</f>
        <v>32.090000000000003</v>
      </c>
      <c r="D6726" s="2">
        <f>IFERROR(VLOOKUP(Tableau2[[#This Row],[PR]],'Taux sortant'!$I$9:$S$167,COLUMN(),0),"")</f>
        <v>26.17</v>
      </c>
      <c r="E6726" s="2">
        <f>IFERROR(VLOOKUP(Tableau2[[#This Row],[PR]],'Taux sortant'!$I$9:$S$167,COLUMN(),0),"")</f>
        <v>20.67</v>
      </c>
      <c r="F6726" s="2">
        <f>IFERROR(VLOOKUP(Tableau2[[#This Row],[PR]],'Taux sortant'!$I$9:$S$167,COLUMN(),0),"")</f>
        <v>17.260000000000002</v>
      </c>
      <c r="G6726" s="2">
        <f>IFERROR(VLOOKUP(Tableau2[[#This Row],[PR]],'Taux sortant'!$I$9:$S$167,COLUMN(),0),"")</f>
        <v>12.15</v>
      </c>
      <c r="H6726" s="2">
        <f>IFERROR(VLOOKUP(Tableau2[[#This Row],[PR]],'Taux sortant'!$I$9:$S$167,COLUMN(),0),"")</f>
        <v>7.95</v>
      </c>
      <c r="I6726" s="2">
        <f>IFERROR(VLOOKUP(Tableau2[[#This Row],[PR]],'Taux sortant'!$I$9:$S$167,COLUMN(),0),"")</f>
        <v>7.21</v>
      </c>
      <c r="J6726" s="2">
        <f>IFERROR(VLOOKUP(Tableau2[[#This Row],[PR]],'Taux sortant'!$I$9:$S$167,COLUMN(),0),"")</f>
        <v>0</v>
      </c>
      <c r="K6726" s="2">
        <f>IFERROR(VLOOKUP(Tableau2[[#This Row],[PR]],'Taux sortant'!$I$9:$S$167,COLUMN(),0),"")</f>
        <v>0</v>
      </c>
      <c r="L6726" s="2" t="str">
        <f>IFERROR(VLOOKUP(Tableau2[[#This Row],[PR]],'Taux sortant'!$I$9:$S$167,COLUMN(),0),"")</f>
        <v/>
      </c>
    </row>
    <row r="6727" spans="1:12" x14ac:dyDescent="0.3">
      <c r="A6727" s="1" t="s">
        <v>1409</v>
      </c>
      <c r="B6727" s="1" t="s">
        <v>69</v>
      </c>
      <c r="C6727" s="2">
        <f>IFERROR(VLOOKUP(Tableau2[[#This Row],[PR]],'Taux sortant'!$I$9:$S$167,COLUMN(),0),"")</f>
        <v>23.78</v>
      </c>
      <c r="D6727" s="2">
        <f>IFERROR(VLOOKUP(Tableau2[[#This Row],[PR]],'Taux sortant'!$I$9:$S$167,COLUMN(),0),"")</f>
        <v>20.58</v>
      </c>
      <c r="E6727" s="2">
        <f>IFERROR(VLOOKUP(Tableau2[[#This Row],[PR]],'Taux sortant'!$I$9:$S$167,COLUMN(),0),"")</f>
        <v>16.13</v>
      </c>
      <c r="F6727" s="2">
        <f>IFERROR(VLOOKUP(Tableau2[[#This Row],[PR]],'Taux sortant'!$I$9:$S$167,COLUMN(),0),"")</f>
        <v>12.62</v>
      </c>
      <c r="G6727" s="2">
        <f>IFERROR(VLOOKUP(Tableau2[[#This Row],[PR]],'Taux sortant'!$I$9:$S$167,COLUMN(),0),"")</f>
        <v>9</v>
      </c>
      <c r="H6727" s="2">
        <f>IFERROR(VLOOKUP(Tableau2[[#This Row],[PR]],'Taux sortant'!$I$9:$S$167,COLUMN(),0),"")</f>
        <v>5.95</v>
      </c>
      <c r="I6727" s="2">
        <f>IFERROR(VLOOKUP(Tableau2[[#This Row],[PR]],'Taux sortant'!$I$9:$S$167,COLUMN(),0),"")</f>
        <v>4.28</v>
      </c>
      <c r="J6727" s="2">
        <f>IFERROR(VLOOKUP(Tableau2[[#This Row],[PR]],'Taux sortant'!$I$9:$S$167,COLUMN(),0),"")</f>
        <v>0</v>
      </c>
      <c r="K6727" s="2">
        <f>IFERROR(VLOOKUP(Tableau2[[#This Row],[PR]],'Taux sortant'!$I$9:$S$167,COLUMN(),0),"")</f>
        <v>0</v>
      </c>
      <c r="L6727" s="2" t="str">
        <f>IFERROR(VLOOKUP(Tableau2[[#This Row],[PR]],'Taux sortant'!$I$9:$S$167,COLUMN(),0),"")</f>
        <v/>
      </c>
    </row>
    <row r="6728" spans="1:12" x14ac:dyDescent="0.3">
      <c r="A6728" s="1" t="s">
        <v>1411</v>
      </c>
      <c r="B6728" s="1" t="s">
        <v>87</v>
      </c>
      <c r="C6728" s="2">
        <f>IFERROR(VLOOKUP(Tableau2[[#This Row],[PR]],'Taux sortant'!$I$9:$S$167,COLUMN(),0),"")</f>
        <v>18.79</v>
      </c>
      <c r="D6728" s="2">
        <f>IFERROR(VLOOKUP(Tableau2[[#This Row],[PR]],'Taux sortant'!$I$9:$S$167,COLUMN(),0),"")</f>
        <v>15.99</v>
      </c>
      <c r="E6728" s="2">
        <f>IFERROR(VLOOKUP(Tableau2[[#This Row],[PR]],'Taux sortant'!$I$9:$S$167,COLUMN(),0),"")</f>
        <v>12.7</v>
      </c>
      <c r="F6728" s="2">
        <f>IFERROR(VLOOKUP(Tableau2[[#This Row],[PR]],'Taux sortant'!$I$9:$S$167,COLUMN(),0),"")</f>
        <v>11.07</v>
      </c>
      <c r="G6728" s="2">
        <f>IFERROR(VLOOKUP(Tableau2[[#This Row],[PR]],'Taux sortant'!$I$9:$S$167,COLUMN(),0),"")</f>
        <v>9.52</v>
      </c>
      <c r="H6728" s="2">
        <f>IFERROR(VLOOKUP(Tableau2[[#This Row],[PR]],'Taux sortant'!$I$9:$S$167,COLUMN(),0),"")</f>
        <v>8.1</v>
      </c>
      <c r="I6728" s="2">
        <f>IFERROR(VLOOKUP(Tableau2[[#This Row],[PR]],'Taux sortant'!$I$9:$S$167,COLUMN(),0),"")</f>
        <v>6.92</v>
      </c>
      <c r="J6728" s="2">
        <f>IFERROR(VLOOKUP(Tableau2[[#This Row],[PR]],'Taux sortant'!$I$9:$S$167,COLUMN(),0),"")</f>
        <v>0</v>
      </c>
      <c r="K6728" s="2">
        <f>IFERROR(VLOOKUP(Tableau2[[#This Row],[PR]],'Taux sortant'!$I$9:$S$167,COLUMN(),0),"")</f>
        <v>0</v>
      </c>
      <c r="L6728" s="2" t="str">
        <f>IFERROR(VLOOKUP(Tableau2[[#This Row],[PR]],'Taux sortant'!$I$9:$S$167,COLUMN(),0),"")</f>
        <v/>
      </c>
    </row>
    <row r="6729" spans="1:12" x14ac:dyDescent="0.3">
      <c r="A6729" s="1" t="s">
        <v>5279</v>
      </c>
      <c r="B6729" s="1" t="s">
        <v>4162</v>
      </c>
      <c r="C6729" s="2" t="str">
        <f>IFERROR(VLOOKUP(Tableau2[[#This Row],[PR]],'Taux sortant'!$I$9:$S$167,COLUMN(),0),"")</f>
        <v/>
      </c>
      <c r="D6729" s="2" t="str">
        <f>IFERROR(VLOOKUP(Tableau2[[#This Row],[PR]],'Taux sortant'!$I$9:$S$167,COLUMN(),0),"")</f>
        <v/>
      </c>
      <c r="E6729" s="2" t="str">
        <f>IFERROR(VLOOKUP(Tableau2[[#This Row],[PR]],'Taux sortant'!$I$9:$S$167,COLUMN(),0),"")</f>
        <v/>
      </c>
      <c r="F6729" s="2" t="str">
        <f>IFERROR(VLOOKUP(Tableau2[[#This Row],[PR]],'Taux sortant'!$I$9:$S$167,COLUMN(),0),"")</f>
        <v/>
      </c>
      <c r="G6729" s="2" t="str">
        <f>IFERROR(VLOOKUP(Tableau2[[#This Row],[PR]],'Taux sortant'!$I$9:$S$167,COLUMN(),0),"")</f>
        <v/>
      </c>
      <c r="H6729" s="2" t="str">
        <f>IFERROR(VLOOKUP(Tableau2[[#This Row],[PR]],'Taux sortant'!$I$9:$S$167,COLUMN(),0),"")</f>
        <v/>
      </c>
      <c r="I6729" s="2" t="str">
        <f>IFERROR(VLOOKUP(Tableau2[[#This Row],[PR]],'Taux sortant'!$I$9:$S$167,COLUMN(),0),"")</f>
        <v/>
      </c>
      <c r="J6729" s="2" t="str">
        <f>IFERROR(VLOOKUP(Tableau2[[#This Row],[PR]],'Taux sortant'!$I$9:$S$167,COLUMN(),0),"")</f>
        <v/>
      </c>
      <c r="K6729" s="2" t="str">
        <f>IFERROR(VLOOKUP(Tableau2[[#This Row],[PR]],'Taux sortant'!$I$9:$S$167,COLUMN(),0),"")</f>
        <v/>
      </c>
      <c r="L6729" s="2" t="str">
        <f>IFERROR(VLOOKUP(Tableau2[[#This Row],[PR]],'Taux sortant'!$I$9:$S$167,COLUMN(),0),"")</f>
        <v/>
      </c>
    </row>
    <row r="6730" spans="1:12" x14ac:dyDescent="0.3">
      <c r="A6730" s="1" t="s">
        <v>5281</v>
      </c>
      <c r="B6730" s="1" t="s">
        <v>4162</v>
      </c>
      <c r="C6730" s="2" t="str">
        <f>IFERROR(VLOOKUP(Tableau2[[#This Row],[PR]],'Taux sortant'!$I$9:$S$167,COLUMN(),0),"")</f>
        <v/>
      </c>
      <c r="D6730" s="2" t="str">
        <f>IFERROR(VLOOKUP(Tableau2[[#This Row],[PR]],'Taux sortant'!$I$9:$S$167,COLUMN(),0),"")</f>
        <v/>
      </c>
      <c r="E6730" s="2" t="str">
        <f>IFERROR(VLOOKUP(Tableau2[[#This Row],[PR]],'Taux sortant'!$I$9:$S$167,COLUMN(),0),"")</f>
        <v/>
      </c>
      <c r="F6730" s="2" t="str">
        <f>IFERROR(VLOOKUP(Tableau2[[#This Row],[PR]],'Taux sortant'!$I$9:$S$167,COLUMN(),0),"")</f>
        <v/>
      </c>
      <c r="G6730" s="2" t="str">
        <f>IFERROR(VLOOKUP(Tableau2[[#This Row],[PR]],'Taux sortant'!$I$9:$S$167,COLUMN(),0),"")</f>
        <v/>
      </c>
      <c r="H6730" s="2" t="str">
        <f>IFERROR(VLOOKUP(Tableau2[[#This Row],[PR]],'Taux sortant'!$I$9:$S$167,COLUMN(),0),"")</f>
        <v/>
      </c>
      <c r="I6730" s="2" t="str">
        <f>IFERROR(VLOOKUP(Tableau2[[#This Row],[PR]],'Taux sortant'!$I$9:$S$167,COLUMN(),0),"")</f>
        <v/>
      </c>
      <c r="J6730" s="2" t="str">
        <f>IFERROR(VLOOKUP(Tableau2[[#This Row],[PR]],'Taux sortant'!$I$9:$S$167,COLUMN(),0),"")</f>
        <v/>
      </c>
      <c r="K6730" s="2" t="str">
        <f>IFERROR(VLOOKUP(Tableau2[[#This Row],[PR]],'Taux sortant'!$I$9:$S$167,COLUMN(),0),"")</f>
        <v/>
      </c>
      <c r="L6730" s="2" t="str">
        <f>IFERROR(VLOOKUP(Tableau2[[#This Row],[PR]],'Taux sortant'!$I$9:$S$167,COLUMN(),0),"")</f>
        <v/>
      </c>
    </row>
    <row r="6731" spans="1:12" x14ac:dyDescent="0.3">
      <c r="A6731" s="1" t="s">
        <v>1414</v>
      </c>
      <c r="B6731" s="1" t="s">
        <v>134</v>
      </c>
      <c r="C6731" s="2">
        <f>IFERROR(VLOOKUP(Tableau2[[#This Row],[PR]],'Taux sortant'!$I$9:$S$167,COLUMN(),0),"")</f>
        <v>20.07</v>
      </c>
      <c r="D6731" s="2">
        <f>IFERROR(VLOOKUP(Tableau2[[#This Row],[PR]],'Taux sortant'!$I$9:$S$167,COLUMN(),0),"")</f>
        <v>15.84</v>
      </c>
      <c r="E6731" s="2">
        <f>IFERROR(VLOOKUP(Tableau2[[#This Row],[PR]],'Taux sortant'!$I$9:$S$167,COLUMN(),0),"")</f>
        <v>11.78</v>
      </c>
      <c r="F6731" s="2">
        <f>IFERROR(VLOOKUP(Tableau2[[#This Row],[PR]],'Taux sortant'!$I$9:$S$167,COLUMN(),0),"")</f>
        <v>8.85</v>
      </c>
      <c r="G6731" s="2">
        <f>IFERROR(VLOOKUP(Tableau2[[#This Row],[PR]],'Taux sortant'!$I$9:$S$167,COLUMN(),0),"")</f>
        <v>6.72</v>
      </c>
      <c r="H6731" s="2">
        <f>IFERROR(VLOOKUP(Tableau2[[#This Row],[PR]],'Taux sortant'!$I$9:$S$167,COLUMN(),0),"")</f>
        <v>5.19</v>
      </c>
      <c r="I6731" s="2">
        <f>IFERROR(VLOOKUP(Tableau2[[#This Row],[PR]],'Taux sortant'!$I$9:$S$167,COLUMN(),0),"")</f>
        <v>4.37</v>
      </c>
      <c r="J6731" s="2">
        <f>IFERROR(VLOOKUP(Tableau2[[#This Row],[PR]],'Taux sortant'!$I$9:$S$167,COLUMN(),0),"")</f>
        <v>0</v>
      </c>
      <c r="K6731" s="2">
        <f>IFERROR(VLOOKUP(Tableau2[[#This Row],[PR]],'Taux sortant'!$I$9:$S$167,COLUMN(),0),"")</f>
        <v>0</v>
      </c>
      <c r="L6731" s="2" t="str">
        <f>IFERROR(VLOOKUP(Tableau2[[#This Row],[PR]],'Taux sortant'!$I$9:$S$167,COLUMN(),0),"")</f>
        <v/>
      </c>
    </row>
    <row r="6732" spans="1:12" x14ac:dyDescent="0.3">
      <c r="A6732" s="1" t="s">
        <v>1417</v>
      </c>
      <c r="B6732" s="1" t="s">
        <v>102</v>
      </c>
      <c r="C6732" s="2">
        <f>IFERROR(VLOOKUP(Tableau2[[#This Row],[PR]],'Taux sortant'!$I$9:$S$167,COLUMN(),0),"")</f>
        <v>14.5</v>
      </c>
      <c r="D6732" s="2">
        <f>IFERROR(VLOOKUP(Tableau2[[#This Row],[PR]],'Taux sortant'!$I$9:$S$167,COLUMN(),0),"")</f>
        <v>11.83</v>
      </c>
      <c r="E6732" s="2">
        <f>IFERROR(VLOOKUP(Tableau2[[#This Row],[PR]],'Taux sortant'!$I$9:$S$167,COLUMN(),0),"")</f>
        <v>8.74</v>
      </c>
      <c r="F6732" s="2">
        <f>IFERROR(VLOOKUP(Tableau2[[#This Row],[PR]],'Taux sortant'!$I$9:$S$167,COLUMN(),0),"")</f>
        <v>7.26</v>
      </c>
      <c r="G6732" s="2">
        <f>IFERROR(VLOOKUP(Tableau2[[#This Row],[PR]],'Taux sortant'!$I$9:$S$167,COLUMN(),0),"")</f>
        <v>6.21</v>
      </c>
      <c r="H6732" s="2">
        <f>IFERROR(VLOOKUP(Tableau2[[#This Row],[PR]],'Taux sortant'!$I$9:$S$167,COLUMN(),0),"")</f>
        <v>5.33</v>
      </c>
      <c r="I6732" s="2">
        <f>IFERROR(VLOOKUP(Tableau2[[#This Row],[PR]],'Taux sortant'!$I$9:$S$167,COLUMN(),0),"")</f>
        <v>4.8</v>
      </c>
      <c r="J6732" s="2">
        <f>IFERROR(VLOOKUP(Tableau2[[#This Row],[PR]],'Taux sortant'!$I$9:$S$167,COLUMN(),0),"")</f>
        <v>0</v>
      </c>
      <c r="K6732" s="2">
        <f>IFERROR(VLOOKUP(Tableau2[[#This Row],[PR]],'Taux sortant'!$I$9:$S$167,COLUMN(),0),"")</f>
        <v>0</v>
      </c>
      <c r="L6732" s="2" t="str">
        <f>IFERROR(VLOOKUP(Tableau2[[#This Row],[PR]],'Taux sortant'!$I$9:$S$167,COLUMN(),0),"")</f>
        <v/>
      </c>
    </row>
    <row r="6733" spans="1:12" x14ac:dyDescent="0.3">
      <c r="A6733" s="1" t="s">
        <v>5283</v>
      </c>
      <c r="B6733" s="1" t="s">
        <v>4134</v>
      </c>
      <c r="C6733" s="2">
        <f>IFERROR(VLOOKUP(Tableau2[[#This Row],[PR]],'Taux sortant'!$I$9:$S$167,COLUMN(),0),"")</f>
        <v>18.260000000000002</v>
      </c>
      <c r="D6733" s="2">
        <f>IFERROR(VLOOKUP(Tableau2[[#This Row],[PR]],'Taux sortant'!$I$9:$S$167,COLUMN(),0),"")</f>
        <v>15.47</v>
      </c>
      <c r="E6733" s="2">
        <f>IFERROR(VLOOKUP(Tableau2[[#This Row],[PR]],'Taux sortant'!$I$9:$S$167,COLUMN(),0),"")</f>
        <v>12.23</v>
      </c>
      <c r="F6733" s="2">
        <f>IFERROR(VLOOKUP(Tableau2[[#This Row],[PR]],'Taux sortant'!$I$9:$S$167,COLUMN(),0),"")</f>
        <v>10.64</v>
      </c>
      <c r="G6733" s="2">
        <f>IFERROR(VLOOKUP(Tableau2[[#This Row],[PR]],'Taux sortant'!$I$9:$S$167,COLUMN(),0),"")</f>
        <v>9.09</v>
      </c>
      <c r="H6733" s="2">
        <f>IFERROR(VLOOKUP(Tableau2[[#This Row],[PR]],'Taux sortant'!$I$9:$S$167,COLUMN(),0),"")</f>
        <v>7.69</v>
      </c>
      <c r="I6733" s="2">
        <f>IFERROR(VLOOKUP(Tableau2[[#This Row],[PR]],'Taux sortant'!$I$9:$S$167,COLUMN(),0),"")</f>
        <v>6.52</v>
      </c>
      <c r="J6733" s="2">
        <f>IFERROR(VLOOKUP(Tableau2[[#This Row],[PR]],'Taux sortant'!$I$9:$S$167,COLUMN(),0),"")</f>
        <v>0</v>
      </c>
      <c r="K6733" s="2">
        <f>IFERROR(VLOOKUP(Tableau2[[#This Row],[PR]],'Taux sortant'!$I$9:$S$167,COLUMN(),0),"")</f>
        <v>0</v>
      </c>
      <c r="L6733" s="2" t="str">
        <f>IFERROR(VLOOKUP(Tableau2[[#This Row],[PR]],'Taux sortant'!$I$9:$S$167,COLUMN(),0),"")</f>
        <v/>
      </c>
    </row>
    <row r="6734" spans="1:12" x14ac:dyDescent="0.3">
      <c r="A6734" s="1" t="s">
        <v>1420</v>
      </c>
      <c r="B6734" s="1" t="s">
        <v>5</v>
      </c>
      <c r="C6734" s="2">
        <f>IFERROR(VLOOKUP(Tableau2[[#This Row],[PR]],'Taux sortant'!$I$9:$S$167,COLUMN(),0),"")</f>
        <v>11.64</v>
      </c>
      <c r="D6734" s="2">
        <f>IFERROR(VLOOKUP(Tableau2[[#This Row],[PR]],'Taux sortant'!$I$9:$S$167,COLUMN(),0),"")</f>
        <v>9.2799999999999994</v>
      </c>
      <c r="E6734" s="2">
        <f>IFERROR(VLOOKUP(Tableau2[[#This Row],[PR]],'Taux sortant'!$I$9:$S$167,COLUMN(),0),"")</f>
        <v>6.6</v>
      </c>
      <c r="F6734" s="2">
        <f>IFERROR(VLOOKUP(Tableau2[[#This Row],[PR]],'Taux sortant'!$I$9:$S$167,COLUMN(),0),"")</f>
        <v>5.3</v>
      </c>
      <c r="G6734" s="2">
        <f>IFERROR(VLOOKUP(Tableau2[[#This Row],[PR]],'Taux sortant'!$I$9:$S$167,COLUMN(),0),"")</f>
        <v>4.37</v>
      </c>
      <c r="H6734" s="2">
        <f>IFERROR(VLOOKUP(Tableau2[[#This Row],[PR]],'Taux sortant'!$I$9:$S$167,COLUMN(),0),"")</f>
        <v>3.62</v>
      </c>
      <c r="I6734" s="2">
        <f>IFERROR(VLOOKUP(Tableau2[[#This Row],[PR]],'Taux sortant'!$I$9:$S$167,COLUMN(),0),"")</f>
        <v>3.13</v>
      </c>
      <c r="J6734" s="2">
        <f>IFERROR(VLOOKUP(Tableau2[[#This Row],[PR]],'Taux sortant'!$I$9:$S$167,COLUMN(),0),"")</f>
        <v>0</v>
      </c>
      <c r="K6734" s="2">
        <f>IFERROR(VLOOKUP(Tableau2[[#This Row],[PR]],'Taux sortant'!$I$9:$S$167,COLUMN(),0),"")</f>
        <v>0</v>
      </c>
      <c r="L6734" s="2" t="str">
        <f>IFERROR(VLOOKUP(Tableau2[[#This Row],[PR]],'Taux sortant'!$I$9:$S$167,COLUMN(),0),"")</f>
        <v/>
      </c>
    </row>
    <row r="6735" spans="1:12" x14ac:dyDescent="0.3">
      <c r="A6735" s="1" t="s">
        <v>1421</v>
      </c>
      <c r="B6735" s="1" t="s">
        <v>23</v>
      </c>
      <c r="C6735" s="2">
        <f>IFERROR(VLOOKUP(Tableau2[[#This Row],[PR]],'Taux sortant'!$I$9:$S$167,COLUMN(),0),"")</f>
        <v>13.58</v>
      </c>
      <c r="D6735" s="2">
        <f>IFERROR(VLOOKUP(Tableau2[[#This Row],[PR]],'Taux sortant'!$I$9:$S$167,COLUMN(),0),"")</f>
        <v>10.97</v>
      </c>
      <c r="E6735" s="2">
        <f>IFERROR(VLOOKUP(Tableau2[[#This Row],[PR]],'Taux sortant'!$I$9:$S$167,COLUMN(),0),"")</f>
        <v>8.0500000000000007</v>
      </c>
      <c r="F6735" s="2">
        <f>IFERROR(VLOOKUP(Tableau2[[#This Row],[PR]],'Taux sortant'!$I$9:$S$167,COLUMN(),0),"")</f>
        <v>6.64</v>
      </c>
      <c r="G6735" s="2">
        <f>IFERROR(VLOOKUP(Tableau2[[#This Row],[PR]],'Taux sortant'!$I$9:$S$167,COLUMN(),0),"")</f>
        <v>5.59</v>
      </c>
      <c r="H6735" s="2">
        <f>IFERROR(VLOOKUP(Tableau2[[#This Row],[PR]],'Taux sortant'!$I$9:$S$167,COLUMN(),0),"")</f>
        <v>4.79</v>
      </c>
      <c r="I6735" s="2">
        <f>IFERROR(VLOOKUP(Tableau2[[#This Row],[PR]],'Taux sortant'!$I$9:$S$167,COLUMN(),0),"")</f>
        <v>4.2300000000000004</v>
      </c>
      <c r="J6735" s="2">
        <f>IFERROR(VLOOKUP(Tableau2[[#This Row],[PR]],'Taux sortant'!$I$9:$S$167,COLUMN(),0),"")</f>
        <v>0</v>
      </c>
      <c r="K6735" s="2">
        <f>IFERROR(VLOOKUP(Tableau2[[#This Row],[PR]],'Taux sortant'!$I$9:$S$167,COLUMN(),0),"")</f>
        <v>0</v>
      </c>
      <c r="L6735" s="2" t="str">
        <f>IFERROR(VLOOKUP(Tableau2[[#This Row],[PR]],'Taux sortant'!$I$9:$S$167,COLUMN(),0),"")</f>
        <v/>
      </c>
    </row>
    <row r="6736" spans="1:12" x14ac:dyDescent="0.3">
      <c r="A6736" s="1" t="s">
        <v>1422</v>
      </c>
      <c r="B6736" s="1" t="s">
        <v>105</v>
      </c>
      <c r="C6736" s="2">
        <f>IFERROR(VLOOKUP(Tableau2[[#This Row],[PR]],'Taux sortant'!$I$9:$S$167,COLUMN(),0),"")</f>
        <v>22.68</v>
      </c>
      <c r="D6736" s="2">
        <f>IFERROR(VLOOKUP(Tableau2[[#This Row],[PR]],'Taux sortant'!$I$9:$S$167,COLUMN(),0),"")</f>
        <v>19.600000000000001</v>
      </c>
      <c r="E6736" s="2">
        <f>IFERROR(VLOOKUP(Tableau2[[#This Row],[PR]],'Taux sortant'!$I$9:$S$167,COLUMN(),0),"")</f>
        <v>15.23</v>
      </c>
      <c r="F6736" s="2">
        <f>IFERROR(VLOOKUP(Tableau2[[#This Row],[PR]],'Taux sortant'!$I$9:$S$167,COLUMN(),0),"")</f>
        <v>11.98</v>
      </c>
      <c r="G6736" s="2">
        <f>IFERROR(VLOOKUP(Tableau2[[#This Row],[PR]],'Taux sortant'!$I$9:$S$167,COLUMN(),0),"")</f>
        <v>8.5399999999999991</v>
      </c>
      <c r="H6736" s="2">
        <f>IFERROR(VLOOKUP(Tableau2[[#This Row],[PR]],'Taux sortant'!$I$9:$S$167,COLUMN(),0),"")</f>
        <v>5.65</v>
      </c>
      <c r="I6736" s="2">
        <f>IFERROR(VLOOKUP(Tableau2[[#This Row],[PR]],'Taux sortant'!$I$9:$S$167,COLUMN(),0),"")</f>
        <v>4.07</v>
      </c>
      <c r="J6736" s="2">
        <f>IFERROR(VLOOKUP(Tableau2[[#This Row],[PR]],'Taux sortant'!$I$9:$S$167,COLUMN(),0),"")</f>
        <v>0</v>
      </c>
      <c r="K6736" s="2">
        <f>IFERROR(VLOOKUP(Tableau2[[#This Row],[PR]],'Taux sortant'!$I$9:$S$167,COLUMN(),0),"")</f>
        <v>0</v>
      </c>
      <c r="L6736" s="2" t="str">
        <f>IFERROR(VLOOKUP(Tableau2[[#This Row],[PR]],'Taux sortant'!$I$9:$S$167,COLUMN(),0),"")</f>
        <v/>
      </c>
    </row>
    <row r="6737" spans="1:12" x14ac:dyDescent="0.3">
      <c r="A6737" s="1" t="s">
        <v>2987</v>
      </c>
      <c r="B6737" s="1" t="s">
        <v>1521</v>
      </c>
      <c r="C6737" s="2">
        <f>IFERROR(VLOOKUP(Tableau2[[#This Row],[PR]],'Taux sortant'!$I$9:$S$167,COLUMN(),0),"")</f>
        <v>21.64</v>
      </c>
      <c r="D6737" s="2">
        <f>IFERROR(VLOOKUP(Tableau2[[#This Row],[PR]],'Taux sortant'!$I$9:$S$167,COLUMN(),0),"")</f>
        <v>17.57</v>
      </c>
      <c r="E6737" s="2">
        <f>IFERROR(VLOOKUP(Tableau2[[#This Row],[PR]],'Taux sortant'!$I$9:$S$167,COLUMN(),0),"")</f>
        <v>11.74</v>
      </c>
      <c r="F6737" s="2">
        <f>IFERROR(VLOOKUP(Tableau2[[#This Row],[PR]],'Taux sortant'!$I$9:$S$167,COLUMN(),0),"")</f>
        <v>9.3000000000000007</v>
      </c>
      <c r="G6737" s="2">
        <f>IFERROR(VLOOKUP(Tableau2[[#This Row],[PR]],'Taux sortant'!$I$9:$S$167,COLUMN(),0),"")</f>
        <v>7.56</v>
      </c>
      <c r="H6737" s="2">
        <f>IFERROR(VLOOKUP(Tableau2[[#This Row],[PR]],'Taux sortant'!$I$9:$S$167,COLUMN(),0),"")</f>
        <v>5.09</v>
      </c>
      <c r="I6737" s="2">
        <f>IFERROR(VLOOKUP(Tableau2[[#This Row],[PR]],'Taux sortant'!$I$9:$S$167,COLUMN(),0),"")</f>
        <v>4.7300000000000004</v>
      </c>
      <c r="J6737" s="2">
        <f>IFERROR(VLOOKUP(Tableau2[[#This Row],[PR]],'Taux sortant'!$I$9:$S$167,COLUMN(),0),"")</f>
        <v>0</v>
      </c>
      <c r="K6737" s="2">
        <f>IFERROR(VLOOKUP(Tableau2[[#This Row],[PR]],'Taux sortant'!$I$9:$S$167,COLUMN(),0),"")</f>
        <v>0</v>
      </c>
      <c r="L6737" s="2" t="str">
        <f>IFERROR(VLOOKUP(Tableau2[[#This Row],[PR]],'Taux sortant'!$I$9:$S$167,COLUMN(),0),"")</f>
        <v/>
      </c>
    </row>
    <row r="6738" spans="1:12" x14ac:dyDescent="0.3">
      <c r="A6738" s="1" t="s">
        <v>1423</v>
      </c>
      <c r="B6738" s="1" t="s">
        <v>219</v>
      </c>
      <c r="C6738" s="2">
        <f>IFERROR(VLOOKUP(Tableau2[[#This Row],[PR]],'Taux sortant'!$I$9:$S$167,COLUMN(),0),"")</f>
        <v>12.63</v>
      </c>
      <c r="D6738" s="2">
        <f>IFERROR(VLOOKUP(Tableau2[[#This Row],[PR]],'Taux sortant'!$I$9:$S$167,COLUMN(),0),"")</f>
        <v>10.14</v>
      </c>
      <c r="E6738" s="2">
        <f>IFERROR(VLOOKUP(Tableau2[[#This Row],[PR]],'Taux sortant'!$I$9:$S$167,COLUMN(),0),"")</f>
        <v>7.31</v>
      </c>
      <c r="F6738" s="2">
        <f>IFERROR(VLOOKUP(Tableau2[[#This Row],[PR]],'Taux sortant'!$I$9:$S$167,COLUMN(),0),"")</f>
        <v>5.96</v>
      </c>
      <c r="G6738" s="2">
        <f>IFERROR(VLOOKUP(Tableau2[[#This Row],[PR]],'Taux sortant'!$I$9:$S$167,COLUMN(),0),"")</f>
        <v>4.9800000000000004</v>
      </c>
      <c r="H6738" s="2">
        <f>IFERROR(VLOOKUP(Tableau2[[#This Row],[PR]],'Taux sortant'!$I$9:$S$167,COLUMN(),0),"")</f>
        <v>4.2</v>
      </c>
      <c r="I6738" s="2">
        <f>IFERROR(VLOOKUP(Tableau2[[#This Row],[PR]],'Taux sortant'!$I$9:$S$167,COLUMN(),0),"")</f>
        <v>3.68</v>
      </c>
      <c r="J6738" s="2">
        <f>IFERROR(VLOOKUP(Tableau2[[#This Row],[PR]],'Taux sortant'!$I$9:$S$167,COLUMN(),0),"")</f>
        <v>0</v>
      </c>
      <c r="K6738" s="2">
        <f>IFERROR(VLOOKUP(Tableau2[[#This Row],[PR]],'Taux sortant'!$I$9:$S$167,COLUMN(),0),"")</f>
        <v>0</v>
      </c>
      <c r="L6738" s="2" t="str">
        <f>IFERROR(VLOOKUP(Tableau2[[#This Row],[PR]],'Taux sortant'!$I$9:$S$167,COLUMN(),0),"")</f>
        <v/>
      </c>
    </row>
    <row r="6739" spans="1:12" x14ac:dyDescent="0.3">
      <c r="A6739" s="1" t="s">
        <v>1423</v>
      </c>
      <c r="B6739" s="1" t="s">
        <v>87</v>
      </c>
      <c r="C6739" s="2">
        <f>IFERROR(VLOOKUP(Tableau2[[#This Row],[PR]],'Taux sortant'!$I$9:$S$167,COLUMN(),0),"")</f>
        <v>18.79</v>
      </c>
      <c r="D6739" s="2">
        <f>IFERROR(VLOOKUP(Tableau2[[#This Row],[PR]],'Taux sortant'!$I$9:$S$167,COLUMN(),0),"")</f>
        <v>15.99</v>
      </c>
      <c r="E6739" s="2">
        <f>IFERROR(VLOOKUP(Tableau2[[#This Row],[PR]],'Taux sortant'!$I$9:$S$167,COLUMN(),0),"")</f>
        <v>12.7</v>
      </c>
      <c r="F6739" s="2">
        <f>IFERROR(VLOOKUP(Tableau2[[#This Row],[PR]],'Taux sortant'!$I$9:$S$167,COLUMN(),0),"")</f>
        <v>11.07</v>
      </c>
      <c r="G6739" s="2">
        <f>IFERROR(VLOOKUP(Tableau2[[#This Row],[PR]],'Taux sortant'!$I$9:$S$167,COLUMN(),0),"")</f>
        <v>9.52</v>
      </c>
      <c r="H6739" s="2">
        <f>IFERROR(VLOOKUP(Tableau2[[#This Row],[PR]],'Taux sortant'!$I$9:$S$167,COLUMN(),0),"")</f>
        <v>8.1</v>
      </c>
      <c r="I6739" s="2">
        <f>IFERROR(VLOOKUP(Tableau2[[#This Row],[PR]],'Taux sortant'!$I$9:$S$167,COLUMN(),0),"")</f>
        <v>6.92</v>
      </c>
      <c r="J6739" s="2">
        <f>IFERROR(VLOOKUP(Tableau2[[#This Row],[PR]],'Taux sortant'!$I$9:$S$167,COLUMN(),0),"")</f>
        <v>0</v>
      </c>
      <c r="K6739" s="2">
        <f>IFERROR(VLOOKUP(Tableau2[[#This Row],[PR]],'Taux sortant'!$I$9:$S$167,COLUMN(),0),"")</f>
        <v>0</v>
      </c>
      <c r="L6739" s="2" t="str">
        <f>IFERROR(VLOOKUP(Tableau2[[#This Row],[PR]],'Taux sortant'!$I$9:$S$167,COLUMN(),0),"")</f>
        <v/>
      </c>
    </row>
    <row r="6740" spans="1:12" x14ac:dyDescent="0.3">
      <c r="A6740" s="1" t="s">
        <v>1424</v>
      </c>
      <c r="B6740" s="1" t="s">
        <v>53</v>
      </c>
      <c r="C6740" s="2">
        <f>IFERROR(VLOOKUP(Tableau2[[#This Row],[PR]],'Taux sortant'!$I$9:$S$167,COLUMN(),0),"")</f>
        <v>28.13</v>
      </c>
      <c r="D6740" s="2">
        <f>IFERROR(VLOOKUP(Tableau2[[#This Row],[PR]],'Taux sortant'!$I$9:$S$167,COLUMN(),0),"")</f>
        <v>22.97</v>
      </c>
      <c r="E6740" s="2">
        <f>IFERROR(VLOOKUP(Tableau2[[#This Row],[PR]],'Taux sortant'!$I$9:$S$167,COLUMN(),0),"")</f>
        <v>17.190000000000001</v>
      </c>
      <c r="F6740" s="2">
        <f>IFERROR(VLOOKUP(Tableau2[[#This Row],[PR]],'Taux sortant'!$I$9:$S$167,COLUMN(),0),"")</f>
        <v>13.88</v>
      </c>
      <c r="G6740" s="2">
        <f>IFERROR(VLOOKUP(Tableau2[[#This Row],[PR]],'Taux sortant'!$I$9:$S$167,COLUMN(),0),"")</f>
        <v>10.89</v>
      </c>
      <c r="H6740" s="2">
        <f>IFERROR(VLOOKUP(Tableau2[[#This Row],[PR]],'Taux sortant'!$I$9:$S$167,COLUMN(),0),"")</f>
        <v>7.86</v>
      </c>
      <c r="I6740" s="2">
        <f>IFERROR(VLOOKUP(Tableau2[[#This Row],[PR]],'Taux sortant'!$I$9:$S$167,COLUMN(),0),"")</f>
        <v>7.14</v>
      </c>
      <c r="J6740" s="2">
        <f>IFERROR(VLOOKUP(Tableau2[[#This Row],[PR]],'Taux sortant'!$I$9:$S$167,COLUMN(),0),"")</f>
        <v>0</v>
      </c>
      <c r="K6740" s="2">
        <f>IFERROR(VLOOKUP(Tableau2[[#This Row],[PR]],'Taux sortant'!$I$9:$S$167,COLUMN(),0),"")</f>
        <v>0</v>
      </c>
      <c r="L6740" s="2" t="str">
        <f>IFERROR(VLOOKUP(Tableau2[[#This Row],[PR]],'Taux sortant'!$I$9:$S$167,COLUMN(),0),"")</f>
        <v/>
      </c>
    </row>
    <row r="6741" spans="1:12" x14ac:dyDescent="0.3">
      <c r="A6741" s="1" t="s">
        <v>4087</v>
      </c>
      <c r="B6741" s="1" t="s">
        <v>3105</v>
      </c>
      <c r="C6741" s="2">
        <f>IFERROR(VLOOKUP(Tableau2[[#This Row],[PR]],'Taux sortant'!$I$9:$S$167,COLUMN(),0),"")</f>
        <v>12.93</v>
      </c>
      <c r="D6741" s="2">
        <f>IFERROR(VLOOKUP(Tableau2[[#This Row],[PR]],'Taux sortant'!$I$9:$S$167,COLUMN(),0),"")</f>
        <v>10.59</v>
      </c>
      <c r="E6741" s="2">
        <f>IFERROR(VLOOKUP(Tableau2[[#This Row],[PR]],'Taux sortant'!$I$9:$S$167,COLUMN(),0),"")</f>
        <v>7.91</v>
      </c>
      <c r="F6741" s="2">
        <f>IFERROR(VLOOKUP(Tableau2[[#This Row],[PR]],'Taux sortant'!$I$9:$S$167,COLUMN(),0),"")</f>
        <v>6.66</v>
      </c>
      <c r="G6741" s="2">
        <f>IFERROR(VLOOKUP(Tableau2[[#This Row],[PR]],'Taux sortant'!$I$9:$S$167,COLUMN(),0),"")</f>
        <v>5.64</v>
      </c>
      <c r="H6741" s="2">
        <f>IFERROR(VLOOKUP(Tableau2[[#This Row],[PR]],'Taux sortant'!$I$9:$S$167,COLUMN(),0),"")</f>
        <v>4.78</v>
      </c>
      <c r="I6741" s="2">
        <f>IFERROR(VLOOKUP(Tableau2[[#This Row],[PR]],'Taux sortant'!$I$9:$S$167,COLUMN(),0),"")</f>
        <v>4.1500000000000004</v>
      </c>
      <c r="J6741" s="2">
        <f>IFERROR(VLOOKUP(Tableau2[[#This Row],[PR]],'Taux sortant'!$I$9:$S$167,COLUMN(),0),"")</f>
        <v>0</v>
      </c>
      <c r="K6741" s="2">
        <f>IFERROR(VLOOKUP(Tableau2[[#This Row],[PR]],'Taux sortant'!$I$9:$S$167,COLUMN(),0),"")</f>
        <v>0</v>
      </c>
      <c r="L6741" s="2" t="str">
        <f>IFERROR(VLOOKUP(Tableau2[[#This Row],[PR]],'Taux sortant'!$I$9:$S$167,COLUMN(),0),"")</f>
        <v/>
      </c>
    </row>
    <row r="6742" spans="1:12" x14ac:dyDescent="0.3">
      <c r="A6742" s="1" t="s">
        <v>2989</v>
      </c>
      <c r="B6742" s="1" t="s">
        <v>1518</v>
      </c>
      <c r="C6742" s="2">
        <f>IFERROR(VLOOKUP(Tableau2[[#This Row],[PR]],'Taux sortant'!$I$9:$S$167,COLUMN(),0),"")</f>
        <v>10.29</v>
      </c>
      <c r="D6742" s="2">
        <f>IFERROR(VLOOKUP(Tableau2[[#This Row],[PR]],'Taux sortant'!$I$9:$S$167,COLUMN(),0),"")</f>
        <v>8.1199999999999992</v>
      </c>
      <c r="E6742" s="2">
        <f>IFERROR(VLOOKUP(Tableau2[[#This Row],[PR]],'Taux sortant'!$I$9:$S$167,COLUMN(),0),"")</f>
        <v>5.69</v>
      </c>
      <c r="F6742" s="2">
        <f>IFERROR(VLOOKUP(Tableau2[[#This Row],[PR]],'Taux sortant'!$I$9:$S$167,COLUMN(),0),"")</f>
        <v>4.5199999999999996</v>
      </c>
      <c r="G6742" s="2">
        <f>IFERROR(VLOOKUP(Tableau2[[#This Row],[PR]],'Taux sortant'!$I$9:$S$167,COLUMN(),0),"")</f>
        <v>3.74</v>
      </c>
      <c r="H6742" s="2">
        <f>IFERROR(VLOOKUP(Tableau2[[#This Row],[PR]],'Taux sortant'!$I$9:$S$167,COLUMN(),0),"")</f>
        <v>3.28</v>
      </c>
      <c r="I6742" s="2">
        <f>IFERROR(VLOOKUP(Tableau2[[#This Row],[PR]],'Taux sortant'!$I$9:$S$167,COLUMN(),0),"")</f>
        <v>2.99</v>
      </c>
      <c r="J6742" s="2">
        <f>IFERROR(VLOOKUP(Tableau2[[#This Row],[PR]],'Taux sortant'!$I$9:$S$167,COLUMN(),0),"")</f>
        <v>0</v>
      </c>
      <c r="K6742" s="2">
        <f>IFERROR(VLOOKUP(Tableau2[[#This Row],[PR]],'Taux sortant'!$I$9:$S$167,COLUMN(),0),"")</f>
        <v>0</v>
      </c>
      <c r="L6742" s="2" t="str">
        <f>IFERROR(VLOOKUP(Tableau2[[#This Row],[PR]],'Taux sortant'!$I$9:$S$167,COLUMN(),0),"")</f>
        <v/>
      </c>
    </row>
    <row r="6743" spans="1:12" x14ac:dyDescent="0.3">
      <c r="A6743" s="1" t="s">
        <v>5285</v>
      </c>
      <c r="B6743" s="1" t="s">
        <v>4162</v>
      </c>
      <c r="C6743" s="2" t="str">
        <f>IFERROR(VLOOKUP(Tableau2[[#This Row],[PR]],'Taux sortant'!$I$9:$S$167,COLUMN(),0),"")</f>
        <v/>
      </c>
      <c r="D6743" s="2" t="str">
        <f>IFERROR(VLOOKUP(Tableau2[[#This Row],[PR]],'Taux sortant'!$I$9:$S$167,COLUMN(),0),"")</f>
        <v/>
      </c>
      <c r="E6743" s="2" t="str">
        <f>IFERROR(VLOOKUP(Tableau2[[#This Row],[PR]],'Taux sortant'!$I$9:$S$167,COLUMN(),0),"")</f>
        <v/>
      </c>
      <c r="F6743" s="2" t="str">
        <f>IFERROR(VLOOKUP(Tableau2[[#This Row],[PR]],'Taux sortant'!$I$9:$S$167,COLUMN(),0),"")</f>
        <v/>
      </c>
      <c r="G6743" s="2" t="str">
        <f>IFERROR(VLOOKUP(Tableau2[[#This Row],[PR]],'Taux sortant'!$I$9:$S$167,COLUMN(),0),"")</f>
        <v/>
      </c>
      <c r="H6743" s="2" t="str">
        <f>IFERROR(VLOOKUP(Tableau2[[#This Row],[PR]],'Taux sortant'!$I$9:$S$167,COLUMN(),0),"")</f>
        <v/>
      </c>
      <c r="I6743" s="2" t="str">
        <f>IFERROR(VLOOKUP(Tableau2[[#This Row],[PR]],'Taux sortant'!$I$9:$S$167,COLUMN(),0),"")</f>
        <v/>
      </c>
      <c r="J6743" s="2" t="str">
        <f>IFERROR(VLOOKUP(Tableau2[[#This Row],[PR]],'Taux sortant'!$I$9:$S$167,COLUMN(),0),"")</f>
        <v/>
      </c>
      <c r="K6743" s="2" t="str">
        <f>IFERROR(VLOOKUP(Tableau2[[#This Row],[PR]],'Taux sortant'!$I$9:$S$167,COLUMN(),0),"")</f>
        <v/>
      </c>
      <c r="L6743" s="2" t="str">
        <f>IFERROR(VLOOKUP(Tableau2[[#This Row],[PR]],'Taux sortant'!$I$9:$S$167,COLUMN(),0),"")</f>
        <v/>
      </c>
    </row>
    <row r="6744" spans="1:12" x14ac:dyDescent="0.3">
      <c r="A6744" s="1" t="s">
        <v>4088</v>
      </c>
      <c r="B6744" s="1" t="s">
        <v>3095</v>
      </c>
      <c r="C6744" s="2">
        <f>IFERROR(VLOOKUP(Tableau2[[#This Row],[PR]],'Taux sortant'!$I$9:$S$167,COLUMN(),0),"")</f>
        <v>15.5</v>
      </c>
      <c r="D6744" s="2">
        <f>IFERROR(VLOOKUP(Tableau2[[#This Row],[PR]],'Taux sortant'!$I$9:$S$167,COLUMN(),0),"")</f>
        <v>12.99</v>
      </c>
      <c r="E6744" s="2">
        <f>IFERROR(VLOOKUP(Tableau2[[#This Row],[PR]],'Taux sortant'!$I$9:$S$167,COLUMN(),0),"")</f>
        <v>10.07</v>
      </c>
      <c r="F6744" s="2">
        <f>IFERROR(VLOOKUP(Tableau2[[#This Row],[PR]],'Taux sortant'!$I$9:$S$167,COLUMN(),0),"")</f>
        <v>8.6</v>
      </c>
      <c r="G6744" s="2">
        <f>IFERROR(VLOOKUP(Tableau2[[#This Row],[PR]],'Taux sortant'!$I$9:$S$167,COLUMN(),0),"")</f>
        <v>7.36</v>
      </c>
      <c r="H6744" s="2">
        <f>IFERROR(VLOOKUP(Tableau2[[#This Row],[PR]],'Taux sortant'!$I$9:$S$167,COLUMN(),0),"")</f>
        <v>6.34</v>
      </c>
      <c r="I6744" s="2">
        <f>IFERROR(VLOOKUP(Tableau2[[#This Row],[PR]],'Taux sortant'!$I$9:$S$167,COLUMN(),0),"")</f>
        <v>5.51</v>
      </c>
      <c r="J6744" s="2">
        <f>IFERROR(VLOOKUP(Tableau2[[#This Row],[PR]],'Taux sortant'!$I$9:$S$167,COLUMN(),0),"")</f>
        <v>0</v>
      </c>
      <c r="K6744" s="2">
        <f>IFERROR(VLOOKUP(Tableau2[[#This Row],[PR]],'Taux sortant'!$I$9:$S$167,COLUMN(),0),"")</f>
        <v>0</v>
      </c>
      <c r="L6744" s="2" t="str">
        <f>IFERROR(VLOOKUP(Tableau2[[#This Row],[PR]],'Taux sortant'!$I$9:$S$167,COLUMN(),0),"")</f>
        <v/>
      </c>
    </row>
    <row r="6745" spans="1:12" x14ac:dyDescent="0.3">
      <c r="A6745" s="1" t="s">
        <v>1425</v>
      </c>
      <c r="B6745" s="1" t="s">
        <v>102</v>
      </c>
      <c r="C6745" s="2">
        <f>IFERROR(VLOOKUP(Tableau2[[#This Row],[PR]],'Taux sortant'!$I$9:$S$167,COLUMN(),0),"")</f>
        <v>14.5</v>
      </c>
      <c r="D6745" s="2">
        <f>IFERROR(VLOOKUP(Tableau2[[#This Row],[PR]],'Taux sortant'!$I$9:$S$167,COLUMN(),0),"")</f>
        <v>11.83</v>
      </c>
      <c r="E6745" s="2">
        <f>IFERROR(VLOOKUP(Tableau2[[#This Row],[PR]],'Taux sortant'!$I$9:$S$167,COLUMN(),0),"")</f>
        <v>8.74</v>
      </c>
      <c r="F6745" s="2">
        <f>IFERROR(VLOOKUP(Tableau2[[#This Row],[PR]],'Taux sortant'!$I$9:$S$167,COLUMN(),0),"")</f>
        <v>7.26</v>
      </c>
      <c r="G6745" s="2">
        <f>IFERROR(VLOOKUP(Tableau2[[#This Row],[PR]],'Taux sortant'!$I$9:$S$167,COLUMN(),0),"")</f>
        <v>6.21</v>
      </c>
      <c r="H6745" s="2">
        <f>IFERROR(VLOOKUP(Tableau2[[#This Row],[PR]],'Taux sortant'!$I$9:$S$167,COLUMN(),0),"")</f>
        <v>5.33</v>
      </c>
      <c r="I6745" s="2">
        <f>IFERROR(VLOOKUP(Tableau2[[#This Row],[PR]],'Taux sortant'!$I$9:$S$167,COLUMN(),0),"")</f>
        <v>4.8</v>
      </c>
      <c r="J6745" s="2">
        <f>IFERROR(VLOOKUP(Tableau2[[#This Row],[PR]],'Taux sortant'!$I$9:$S$167,COLUMN(),0),"")</f>
        <v>0</v>
      </c>
      <c r="K6745" s="2">
        <f>IFERROR(VLOOKUP(Tableau2[[#This Row],[PR]],'Taux sortant'!$I$9:$S$167,COLUMN(),0),"")</f>
        <v>0</v>
      </c>
      <c r="L6745" s="2" t="str">
        <f>IFERROR(VLOOKUP(Tableau2[[#This Row],[PR]],'Taux sortant'!$I$9:$S$167,COLUMN(),0),"")</f>
        <v/>
      </c>
    </row>
    <row r="6746" spans="1:12" x14ac:dyDescent="0.3">
      <c r="A6746" s="1" t="s">
        <v>6512</v>
      </c>
      <c r="B6746" s="1" t="s">
        <v>5816</v>
      </c>
      <c r="C6746" s="2" t="str">
        <f>IFERROR(VLOOKUP(Tableau2[[#This Row],[PR]],'Taux sortant'!$I$9:$S$167,COLUMN(),0),"")</f>
        <v/>
      </c>
      <c r="D6746" s="2" t="str">
        <f>IFERROR(VLOOKUP(Tableau2[[#This Row],[PR]],'Taux sortant'!$I$9:$S$167,COLUMN(),0),"")</f>
        <v/>
      </c>
      <c r="E6746" s="2" t="str">
        <f>IFERROR(VLOOKUP(Tableau2[[#This Row],[PR]],'Taux sortant'!$I$9:$S$167,COLUMN(),0),"")</f>
        <v/>
      </c>
      <c r="F6746" s="2" t="str">
        <f>IFERROR(VLOOKUP(Tableau2[[#This Row],[PR]],'Taux sortant'!$I$9:$S$167,COLUMN(),0),"")</f>
        <v/>
      </c>
      <c r="G6746" s="2" t="str">
        <f>IFERROR(VLOOKUP(Tableau2[[#This Row],[PR]],'Taux sortant'!$I$9:$S$167,COLUMN(),0),"")</f>
        <v/>
      </c>
      <c r="H6746" s="2" t="str">
        <f>IFERROR(VLOOKUP(Tableau2[[#This Row],[PR]],'Taux sortant'!$I$9:$S$167,COLUMN(),0),"")</f>
        <v/>
      </c>
      <c r="I6746" s="2" t="str">
        <f>IFERROR(VLOOKUP(Tableau2[[#This Row],[PR]],'Taux sortant'!$I$9:$S$167,COLUMN(),0),"")</f>
        <v/>
      </c>
      <c r="J6746" s="2" t="str">
        <f>IFERROR(VLOOKUP(Tableau2[[#This Row],[PR]],'Taux sortant'!$I$9:$S$167,COLUMN(),0),"")</f>
        <v/>
      </c>
      <c r="K6746" s="2" t="str">
        <f>IFERROR(VLOOKUP(Tableau2[[#This Row],[PR]],'Taux sortant'!$I$9:$S$167,COLUMN(),0),"")</f>
        <v/>
      </c>
      <c r="L6746" s="2" t="str">
        <f>IFERROR(VLOOKUP(Tableau2[[#This Row],[PR]],'Taux sortant'!$I$9:$S$167,COLUMN(),0),"")</f>
        <v/>
      </c>
    </row>
    <row r="6747" spans="1:12" x14ac:dyDescent="0.3">
      <c r="A6747" s="1" t="s">
        <v>6513</v>
      </c>
      <c r="B6747" s="1" t="s">
        <v>5816</v>
      </c>
      <c r="C6747" s="2" t="str">
        <f>IFERROR(VLOOKUP(Tableau2[[#This Row],[PR]],'Taux sortant'!$I$9:$S$167,COLUMN(),0),"")</f>
        <v/>
      </c>
      <c r="D6747" s="2" t="str">
        <f>IFERROR(VLOOKUP(Tableau2[[#This Row],[PR]],'Taux sortant'!$I$9:$S$167,COLUMN(),0),"")</f>
        <v/>
      </c>
      <c r="E6747" s="2" t="str">
        <f>IFERROR(VLOOKUP(Tableau2[[#This Row],[PR]],'Taux sortant'!$I$9:$S$167,COLUMN(),0),"")</f>
        <v/>
      </c>
      <c r="F6747" s="2" t="str">
        <f>IFERROR(VLOOKUP(Tableau2[[#This Row],[PR]],'Taux sortant'!$I$9:$S$167,COLUMN(),0),"")</f>
        <v/>
      </c>
      <c r="G6747" s="2" t="str">
        <f>IFERROR(VLOOKUP(Tableau2[[#This Row],[PR]],'Taux sortant'!$I$9:$S$167,COLUMN(),0),"")</f>
        <v/>
      </c>
      <c r="H6747" s="2" t="str">
        <f>IFERROR(VLOOKUP(Tableau2[[#This Row],[PR]],'Taux sortant'!$I$9:$S$167,COLUMN(),0),"")</f>
        <v/>
      </c>
      <c r="I6747" s="2" t="str">
        <f>IFERROR(VLOOKUP(Tableau2[[#This Row],[PR]],'Taux sortant'!$I$9:$S$167,COLUMN(),0),"")</f>
        <v/>
      </c>
      <c r="J6747" s="2" t="str">
        <f>IFERROR(VLOOKUP(Tableau2[[#This Row],[PR]],'Taux sortant'!$I$9:$S$167,COLUMN(),0),"")</f>
        <v/>
      </c>
      <c r="K6747" s="2" t="str">
        <f>IFERROR(VLOOKUP(Tableau2[[#This Row],[PR]],'Taux sortant'!$I$9:$S$167,COLUMN(),0),"")</f>
        <v/>
      </c>
      <c r="L6747" s="2" t="str">
        <f>IFERROR(VLOOKUP(Tableau2[[#This Row],[PR]],'Taux sortant'!$I$9:$S$167,COLUMN(),0),"")</f>
        <v/>
      </c>
    </row>
    <row r="6748" spans="1:12" x14ac:dyDescent="0.3">
      <c r="A6748" s="1" t="s">
        <v>1426</v>
      </c>
      <c r="B6748" s="1" t="s">
        <v>8</v>
      </c>
      <c r="C6748" s="2">
        <f>IFERROR(VLOOKUP(Tableau2[[#This Row],[PR]],'Taux sortant'!$I$9:$S$167,COLUMN(),0),"")</f>
        <v>30.77</v>
      </c>
      <c r="D6748" s="2">
        <f>IFERROR(VLOOKUP(Tableau2[[#This Row],[PR]],'Taux sortant'!$I$9:$S$167,COLUMN(),0),"")</f>
        <v>22.76</v>
      </c>
      <c r="E6748" s="2">
        <f>IFERROR(VLOOKUP(Tableau2[[#This Row],[PR]],'Taux sortant'!$I$9:$S$167,COLUMN(),0),"")</f>
        <v>16.43</v>
      </c>
      <c r="F6748" s="2">
        <f>IFERROR(VLOOKUP(Tableau2[[#This Row],[PR]],'Taux sortant'!$I$9:$S$167,COLUMN(),0),"")</f>
        <v>12.46</v>
      </c>
      <c r="G6748" s="2">
        <f>IFERROR(VLOOKUP(Tableau2[[#This Row],[PR]],'Taux sortant'!$I$9:$S$167,COLUMN(),0),"")</f>
        <v>7.96</v>
      </c>
      <c r="H6748" s="2">
        <f>IFERROR(VLOOKUP(Tableau2[[#This Row],[PR]],'Taux sortant'!$I$9:$S$167,COLUMN(),0),"")</f>
        <v>5.83</v>
      </c>
      <c r="I6748" s="2">
        <f>IFERROR(VLOOKUP(Tableau2[[#This Row],[PR]],'Taux sortant'!$I$9:$S$167,COLUMN(),0),"")</f>
        <v>4.59</v>
      </c>
      <c r="J6748" s="2">
        <f>IFERROR(VLOOKUP(Tableau2[[#This Row],[PR]],'Taux sortant'!$I$9:$S$167,COLUMN(),0),"")</f>
        <v>0</v>
      </c>
      <c r="K6748" s="2">
        <f>IFERROR(VLOOKUP(Tableau2[[#This Row],[PR]],'Taux sortant'!$I$9:$S$167,COLUMN(),0),"")</f>
        <v>0</v>
      </c>
      <c r="L6748" s="2" t="str">
        <f>IFERROR(VLOOKUP(Tableau2[[#This Row],[PR]],'Taux sortant'!$I$9:$S$167,COLUMN(),0),"")</f>
        <v/>
      </c>
    </row>
    <row r="6749" spans="1:12" x14ac:dyDescent="0.3">
      <c r="A6749" s="1" t="s">
        <v>1427</v>
      </c>
      <c r="B6749" s="1" t="s">
        <v>58</v>
      </c>
      <c r="C6749" s="2">
        <f>IFERROR(VLOOKUP(Tableau2[[#This Row],[PR]],'Taux sortant'!$I$9:$S$167,COLUMN(),0),"")</f>
        <v>25.34</v>
      </c>
      <c r="D6749" s="2">
        <f>IFERROR(VLOOKUP(Tableau2[[#This Row],[PR]],'Taux sortant'!$I$9:$S$167,COLUMN(),0),"")</f>
        <v>21.62</v>
      </c>
      <c r="E6749" s="2">
        <f>IFERROR(VLOOKUP(Tableau2[[#This Row],[PR]],'Taux sortant'!$I$9:$S$167,COLUMN(),0),"")</f>
        <v>15.42</v>
      </c>
      <c r="F6749" s="2">
        <f>IFERROR(VLOOKUP(Tableau2[[#This Row],[PR]],'Taux sortant'!$I$9:$S$167,COLUMN(),0),"")</f>
        <v>12.6</v>
      </c>
      <c r="G6749" s="2">
        <f>IFERROR(VLOOKUP(Tableau2[[#This Row],[PR]],'Taux sortant'!$I$9:$S$167,COLUMN(),0),"")</f>
        <v>9.5500000000000007</v>
      </c>
      <c r="H6749" s="2">
        <f>IFERROR(VLOOKUP(Tableau2[[#This Row],[PR]],'Taux sortant'!$I$9:$S$167,COLUMN(),0),"")</f>
        <v>7.3</v>
      </c>
      <c r="I6749" s="2">
        <f>IFERROR(VLOOKUP(Tableau2[[#This Row],[PR]],'Taux sortant'!$I$9:$S$167,COLUMN(),0),"")</f>
        <v>6.61</v>
      </c>
      <c r="J6749" s="2">
        <f>IFERROR(VLOOKUP(Tableau2[[#This Row],[PR]],'Taux sortant'!$I$9:$S$167,COLUMN(),0),"")</f>
        <v>0</v>
      </c>
      <c r="K6749" s="2">
        <f>IFERROR(VLOOKUP(Tableau2[[#This Row],[PR]],'Taux sortant'!$I$9:$S$167,COLUMN(),0),"")</f>
        <v>0</v>
      </c>
      <c r="L6749" s="2" t="str">
        <f>IFERROR(VLOOKUP(Tableau2[[#This Row],[PR]],'Taux sortant'!$I$9:$S$167,COLUMN(),0),"")</f>
        <v/>
      </c>
    </row>
    <row r="6750" spans="1:12" x14ac:dyDescent="0.3">
      <c r="A6750" s="1" t="s">
        <v>1428</v>
      </c>
      <c r="B6750" s="1" t="s">
        <v>33</v>
      </c>
      <c r="C6750" s="2">
        <f>IFERROR(VLOOKUP(Tableau2[[#This Row],[PR]],'Taux sortant'!$I$9:$S$167,COLUMN(),0),"")</f>
        <v>28.13</v>
      </c>
      <c r="D6750" s="2">
        <f>IFERROR(VLOOKUP(Tableau2[[#This Row],[PR]],'Taux sortant'!$I$9:$S$167,COLUMN(),0),"")</f>
        <v>22.97</v>
      </c>
      <c r="E6750" s="2">
        <f>IFERROR(VLOOKUP(Tableau2[[#This Row],[PR]],'Taux sortant'!$I$9:$S$167,COLUMN(),0),"")</f>
        <v>17.190000000000001</v>
      </c>
      <c r="F6750" s="2">
        <f>IFERROR(VLOOKUP(Tableau2[[#This Row],[PR]],'Taux sortant'!$I$9:$S$167,COLUMN(),0),"")</f>
        <v>13.88</v>
      </c>
      <c r="G6750" s="2">
        <f>IFERROR(VLOOKUP(Tableau2[[#This Row],[PR]],'Taux sortant'!$I$9:$S$167,COLUMN(),0),"")</f>
        <v>10.89</v>
      </c>
      <c r="H6750" s="2">
        <f>IFERROR(VLOOKUP(Tableau2[[#This Row],[PR]],'Taux sortant'!$I$9:$S$167,COLUMN(),0),"")</f>
        <v>7.86</v>
      </c>
      <c r="I6750" s="2">
        <f>IFERROR(VLOOKUP(Tableau2[[#This Row],[PR]],'Taux sortant'!$I$9:$S$167,COLUMN(),0),"")</f>
        <v>7.14</v>
      </c>
      <c r="J6750" s="2">
        <f>IFERROR(VLOOKUP(Tableau2[[#This Row],[PR]],'Taux sortant'!$I$9:$S$167,COLUMN(),0),"")</f>
        <v>0</v>
      </c>
      <c r="K6750" s="2">
        <f>IFERROR(VLOOKUP(Tableau2[[#This Row],[PR]],'Taux sortant'!$I$9:$S$167,COLUMN(),0),"")</f>
        <v>0</v>
      </c>
      <c r="L6750" s="2" t="str">
        <f>IFERROR(VLOOKUP(Tableau2[[#This Row],[PR]],'Taux sortant'!$I$9:$S$167,COLUMN(),0),"")</f>
        <v/>
      </c>
    </row>
    <row r="6751" spans="1:12" x14ac:dyDescent="0.3">
      <c r="A6751" s="1" t="s">
        <v>5756</v>
      </c>
      <c r="B6751" s="1" t="s">
        <v>5351</v>
      </c>
      <c r="C6751" s="2">
        <f>IFERROR(VLOOKUP(Tableau2[[#This Row],[PR]],'Taux sortant'!$I$9:$S$167,COLUMN(),0),"")</f>
        <v>16.170000000000002</v>
      </c>
      <c r="D6751" s="2">
        <f>IFERROR(VLOOKUP(Tableau2[[#This Row],[PR]],'Taux sortant'!$I$9:$S$167,COLUMN(),0),"")</f>
        <v>13.54</v>
      </c>
      <c r="E6751" s="2">
        <f>IFERROR(VLOOKUP(Tableau2[[#This Row],[PR]],'Taux sortant'!$I$9:$S$167,COLUMN(),0),"")</f>
        <v>10.49</v>
      </c>
      <c r="F6751" s="2">
        <f>IFERROR(VLOOKUP(Tableau2[[#This Row],[PR]],'Taux sortant'!$I$9:$S$167,COLUMN(),0),"")</f>
        <v>8.9700000000000006</v>
      </c>
      <c r="G6751" s="2">
        <f>IFERROR(VLOOKUP(Tableau2[[#This Row],[PR]],'Taux sortant'!$I$9:$S$167,COLUMN(),0),"")</f>
        <v>7.62</v>
      </c>
      <c r="H6751" s="2">
        <f>IFERROR(VLOOKUP(Tableau2[[#This Row],[PR]],'Taux sortant'!$I$9:$S$167,COLUMN(),0),"")</f>
        <v>6.52</v>
      </c>
      <c r="I6751" s="2">
        <f>IFERROR(VLOOKUP(Tableau2[[#This Row],[PR]],'Taux sortant'!$I$9:$S$167,COLUMN(),0),"")</f>
        <v>5.64</v>
      </c>
      <c r="J6751" s="2">
        <f>IFERROR(VLOOKUP(Tableau2[[#This Row],[PR]],'Taux sortant'!$I$9:$S$167,COLUMN(),0),"")</f>
        <v>0</v>
      </c>
      <c r="K6751" s="2">
        <f>IFERROR(VLOOKUP(Tableau2[[#This Row],[PR]],'Taux sortant'!$I$9:$S$167,COLUMN(),0),"")</f>
        <v>0</v>
      </c>
      <c r="L6751" s="2" t="str">
        <f>IFERROR(VLOOKUP(Tableau2[[#This Row],[PR]],'Taux sortant'!$I$9:$S$167,COLUMN(),0),"")</f>
        <v/>
      </c>
    </row>
    <row r="6752" spans="1:12" x14ac:dyDescent="0.3">
      <c r="A6752" s="1" t="s">
        <v>1429</v>
      </c>
      <c r="B6752" s="1" t="s">
        <v>8</v>
      </c>
      <c r="C6752" s="2">
        <f>IFERROR(VLOOKUP(Tableau2[[#This Row],[PR]],'Taux sortant'!$I$9:$S$167,COLUMN(),0),"")</f>
        <v>30.77</v>
      </c>
      <c r="D6752" s="2">
        <f>IFERROR(VLOOKUP(Tableau2[[#This Row],[PR]],'Taux sortant'!$I$9:$S$167,COLUMN(),0),"")</f>
        <v>22.76</v>
      </c>
      <c r="E6752" s="2">
        <f>IFERROR(VLOOKUP(Tableau2[[#This Row],[PR]],'Taux sortant'!$I$9:$S$167,COLUMN(),0),"")</f>
        <v>16.43</v>
      </c>
      <c r="F6752" s="2">
        <f>IFERROR(VLOOKUP(Tableau2[[#This Row],[PR]],'Taux sortant'!$I$9:$S$167,COLUMN(),0),"")</f>
        <v>12.46</v>
      </c>
      <c r="G6752" s="2">
        <f>IFERROR(VLOOKUP(Tableau2[[#This Row],[PR]],'Taux sortant'!$I$9:$S$167,COLUMN(),0),"")</f>
        <v>7.96</v>
      </c>
      <c r="H6752" s="2">
        <f>IFERROR(VLOOKUP(Tableau2[[#This Row],[PR]],'Taux sortant'!$I$9:$S$167,COLUMN(),0),"")</f>
        <v>5.83</v>
      </c>
      <c r="I6752" s="2">
        <f>IFERROR(VLOOKUP(Tableau2[[#This Row],[PR]],'Taux sortant'!$I$9:$S$167,COLUMN(),0),"")</f>
        <v>4.59</v>
      </c>
      <c r="J6752" s="2">
        <f>IFERROR(VLOOKUP(Tableau2[[#This Row],[PR]],'Taux sortant'!$I$9:$S$167,COLUMN(),0),"")</f>
        <v>0</v>
      </c>
      <c r="K6752" s="2">
        <f>IFERROR(VLOOKUP(Tableau2[[#This Row],[PR]],'Taux sortant'!$I$9:$S$167,COLUMN(),0),"")</f>
        <v>0</v>
      </c>
      <c r="L6752" s="2" t="str">
        <f>IFERROR(VLOOKUP(Tableau2[[#This Row],[PR]],'Taux sortant'!$I$9:$S$167,COLUMN(),0),"")</f>
        <v/>
      </c>
    </row>
    <row r="6753" spans="1:12" x14ac:dyDescent="0.3">
      <c r="A6753" s="1" t="s">
        <v>1526</v>
      </c>
      <c r="B6753" s="1" t="s">
        <v>1526</v>
      </c>
      <c r="C6753" s="2">
        <f>IFERROR(VLOOKUP(Tableau2[[#This Row],[PR]],'Taux sortant'!$I$9:$S$167,COLUMN(),0),"")</f>
        <v>9.59</v>
      </c>
      <c r="D6753" s="2">
        <f>IFERROR(VLOOKUP(Tableau2[[#This Row],[PR]],'Taux sortant'!$I$9:$S$167,COLUMN(),0),"")</f>
        <v>7.53</v>
      </c>
      <c r="E6753" s="2">
        <f>IFERROR(VLOOKUP(Tableau2[[#This Row],[PR]],'Taux sortant'!$I$9:$S$167,COLUMN(),0),"")</f>
        <v>5.2</v>
      </c>
      <c r="F6753" s="2">
        <f>IFERROR(VLOOKUP(Tableau2[[#This Row],[PR]],'Taux sortant'!$I$9:$S$167,COLUMN(),0),"")</f>
        <v>4.08</v>
      </c>
      <c r="G6753" s="2">
        <f>IFERROR(VLOOKUP(Tableau2[[#This Row],[PR]],'Taux sortant'!$I$9:$S$167,COLUMN(),0),"")</f>
        <v>3.34</v>
      </c>
      <c r="H6753" s="2">
        <f>IFERROR(VLOOKUP(Tableau2[[#This Row],[PR]],'Taux sortant'!$I$9:$S$167,COLUMN(),0),"")</f>
        <v>2.88</v>
      </c>
      <c r="I6753" s="2">
        <f>IFERROR(VLOOKUP(Tableau2[[#This Row],[PR]],'Taux sortant'!$I$9:$S$167,COLUMN(),0),"")</f>
        <v>2.59</v>
      </c>
      <c r="J6753" s="2">
        <f>IFERROR(VLOOKUP(Tableau2[[#This Row],[PR]],'Taux sortant'!$I$9:$S$167,COLUMN(),0),"")</f>
        <v>0</v>
      </c>
      <c r="K6753" s="2">
        <f>IFERROR(VLOOKUP(Tableau2[[#This Row],[PR]],'Taux sortant'!$I$9:$S$167,COLUMN(),0),"")</f>
        <v>0</v>
      </c>
      <c r="L6753" s="2" t="str">
        <f>IFERROR(VLOOKUP(Tableau2[[#This Row],[PR]],'Taux sortant'!$I$9:$S$167,COLUMN(),0),"")</f>
        <v/>
      </c>
    </row>
    <row r="6754" spans="1:12" x14ac:dyDescent="0.3">
      <c r="A6754" s="1" t="s">
        <v>4089</v>
      </c>
      <c r="B6754" s="1" t="s">
        <v>3134</v>
      </c>
      <c r="C6754" s="2">
        <f>IFERROR(VLOOKUP(Tableau2[[#This Row],[PR]],'Taux sortant'!$I$9:$S$167,COLUMN(),0),"")</f>
        <v>15.34</v>
      </c>
      <c r="D6754" s="2">
        <f>IFERROR(VLOOKUP(Tableau2[[#This Row],[PR]],'Taux sortant'!$I$9:$S$167,COLUMN(),0),"")</f>
        <v>12.85</v>
      </c>
      <c r="E6754" s="2">
        <f>IFERROR(VLOOKUP(Tableau2[[#This Row],[PR]],'Taux sortant'!$I$9:$S$167,COLUMN(),0),"")</f>
        <v>9.94</v>
      </c>
      <c r="F6754" s="2">
        <f>IFERROR(VLOOKUP(Tableau2[[#This Row],[PR]],'Taux sortant'!$I$9:$S$167,COLUMN(),0),"")</f>
        <v>8.5399999999999991</v>
      </c>
      <c r="G6754" s="2">
        <f>IFERROR(VLOOKUP(Tableau2[[#This Row],[PR]],'Taux sortant'!$I$9:$S$167,COLUMN(),0),"")</f>
        <v>7.34</v>
      </c>
      <c r="H6754" s="2">
        <f>IFERROR(VLOOKUP(Tableau2[[#This Row],[PR]],'Taux sortant'!$I$9:$S$167,COLUMN(),0),"")</f>
        <v>6.29</v>
      </c>
      <c r="I6754" s="2">
        <f>IFERROR(VLOOKUP(Tableau2[[#This Row],[PR]],'Taux sortant'!$I$9:$S$167,COLUMN(),0),"")</f>
        <v>5.49</v>
      </c>
      <c r="J6754" s="2">
        <f>IFERROR(VLOOKUP(Tableau2[[#This Row],[PR]],'Taux sortant'!$I$9:$S$167,COLUMN(),0),"")</f>
        <v>0</v>
      </c>
      <c r="K6754" s="2">
        <f>IFERROR(VLOOKUP(Tableau2[[#This Row],[PR]],'Taux sortant'!$I$9:$S$167,COLUMN(),0),"")</f>
        <v>0</v>
      </c>
      <c r="L6754" s="2" t="str">
        <f>IFERROR(VLOOKUP(Tableau2[[#This Row],[PR]],'Taux sortant'!$I$9:$S$167,COLUMN(),0),"")</f>
        <v/>
      </c>
    </row>
    <row r="6755" spans="1:12" x14ac:dyDescent="0.3">
      <c r="A6755" s="1" t="s">
        <v>1430</v>
      </c>
      <c r="B6755" s="1" t="s">
        <v>51</v>
      </c>
      <c r="C6755" s="2">
        <f>IFERROR(VLOOKUP(Tableau2[[#This Row],[PR]],'Taux sortant'!$I$9:$S$167,COLUMN(),0),"")</f>
        <v>14</v>
      </c>
      <c r="D6755" s="2">
        <f>IFERROR(VLOOKUP(Tableau2[[#This Row],[PR]],'Taux sortant'!$I$9:$S$167,COLUMN(),0),"")</f>
        <v>11.3</v>
      </c>
      <c r="E6755" s="2">
        <f>IFERROR(VLOOKUP(Tableau2[[#This Row],[PR]],'Taux sortant'!$I$9:$S$167,COLUMN(),0),"")</f>
        <v>8.23</v>
      </c>
      <c r="F6755" s="2">
        <f>IFERROR(VLOOKUP(Tableau2[[#This Row],[PR]],'Taux sortant'!$I$9:$S$167,COLUMN(),0),"")</f>
        <v>6.77</v>
      </c>
      <c r="G6755" s="2">
        <f>IFERROR(VLOOKUP(Tableau2[[#This Row],[PR]],'Taux sortant'!$I$9:$S$167,COLUMN(),0),"")</f>
        <v>5.71</v>
      </c>
      <c r="H6755" s="2">
        <f>IFERROR(VLOOKUP(Tableau2[[#This Row],[PR]],'Taux sortant'!$I$9:$S$167,COLUMN(),0),"")</f>
        <v>4.8099999999999996</v>
      </c>
      <c r="I6755" s="2">
        <f>IFERROR(VLOOKUP(Tableau2[[#This Row],[PR]],'Taux sortant'!$I$9:$S$167,COLUMN(),0),"")</f>
        <v>4.22</v>
      </c>
      <c r="J6755" s="2">
        <f>IFERROR(VLOOKUP(Tableau2[[#This Row],[PR]],'Taux sortant'!$I$9:$S$167,COLUMN(),0),"")</f>
        <v>0</v>
      </c>
      <c r="K6755" s="2">
        <f>IFERROR(VLOOKUP(Tableau2[[#This Row],[PR]],'Taux sortant'!$I$9:$S$167,COLUMN(),0),"")</f>
        <v>0</v>
      </c>
      <c r="L6755" s="2" t="str">
        <f>IFERROR(VLOOKUP(Tableau2[[#This Row],[PR]],'Taux sortant'!$I$9:$S$167,COLUMN(),0),"")</f>
        <v/>
      </c>
    </row>
    <row r="6756" spans="1:12" x14ac:dyDescent="0.3">
      <c r="A6756" s="1" t="s">
        <v>1431</v>
      </c>
      <c r="B6756" s="1" t="s">
        <v>58</v>
      </c>
      <c r="C6756" s="2">
        <f>IFERROR(VLOOKUP(Tableau2[[#This Row],[PR]],'Taux sortant'!$I$9:$S$167,COLUMN(),0),"")</f>
        <v>25.34</v>
      </c>
      <c r="D6756" s="2">
        <f>IFERROR(VLOOKUP(Tableau2[[#This Row],[PR]],'Taux sortant'!$I$9:$S$167,COLUMN(),0),"")</f>
        <v>21.62</v>
      </c>
      <c r="E6756" s="2">
        <f>IFERROR(VLOOKUP(Tableau2[[#This Row],[PR]],'Taux sortant'!$I$9:$S$167,COLUMN(),0),"")</f>
        <v>15.42</v>
      </c>
      <c r="F6756" s="2">
        <f>IFERROR(VLOOKUP(Tableau2[[#This Row],[PR]],'Taux sortant'!$I$9:$S$167,COLUMN(),0),"")</f>
        <v>12.6</v>
      </c>
      <c r="G6756" s="2">
        <f>IFERROR(VLOOKUP(Tableau2[[#This Row],[PR]],'Taux sortant'!$I$9:$S$167,COLUMN(),0),"")</f>
        <v>9.5500000000000007</v>
      </c>
      <c r="H6756" s="2">
        <f>IFERROR(VLOOKUP(Tableau2[[#This Row],[PR]],'Taux sortant'!$I$9:$S$167,COLUMN(),0),"")</f>
        <v>7.3</v>
      </c>
      <c r="I6756" s="2">
        <f>IFERROR(VLOOKUP(Tableau2[[#This Row],[PR]],'Taux sortant'!$I$9:$S$167,COLUMN(),0),"")</f>
        <v>6.61</v>
      </c>
      <c r="J6756" s="2">
        <f>IFERROR(VLOOKUP(Tableau2[[#This Row],[PR]],'Taux sortant'!$I$9:$S$167,COLUMN(),0),"")</f>
        <v>0</v>
      </c>
      <c r="K6756" s="2">
        <f>IFERROR(VLOOKUP(Tableau2[[#This Row],[PR]],'Taux sortant'!$I$9:$S$167,COLUMN(),0),"")</f>
        <v>0</v>
      </c>
      <c r="L6756" s="2" t="str">
        <f>IFERROR(VLOOKUP(Tableau2[[#This Row],[PR]],'Taux sortant'!$I$9:$S$167,COLUMN(),0),"")</f>
        <v/>
      </c>
    </row>
    <row r="6757" spans="1:12" x14ac:dyDescent="0.3">
      <c r="A6757" s="1" t="s">
        <v>1432</v>
      </c>
      <c r="B6757" s="1" t="s">
        <v>33</v>
      </c>
      <c r="C6757" s="2">
        <f>IFERROR(VLOOKUP(Tableau2[[#This Row],[PR]],'Taux sortant'!$I$9:$S$167,COLUMN(),0),"")</f>
        <v>28.13</v>
      </c>
      <c r="D6757" s="2">
        <f>IFERROR(VLOOKUP(Tableau2[[#This Row],[PR]],'Taux sortant'!$I$9:$S$167,COLUMN(),0),"")</f>
        <v>22.97</v>
      </c>
      <c r="E6757" s="2">
        <f>IFERROR(VLOOKUP(Tableau2[[#This Row],[PR]],'Taux sortant'!$I$9:$S$167,COLUMN(),0),"")</f>
        <v>17.190000000000001</v>
      </c>
      <c r="F6757" s="2">
        <f>IFERROR(VLOOKUP(Tableau2[[#This Row],[PR]],'Taux sortant'!$I$9:$S$167,COLUMN(),0),"")</f>
        <v>13.88</v>
      </c>
      <c r="G6757" s="2">
        <f>IFERROR(VLOOKUP(Tableau2[[#This Row],[PR]],'Taux sortant'!$I$9:$S$167,COLUMN(),0),"")</f>
        <v>10.89</v>
      </c>
      <c r="H6757" s="2">
        <f>IFERROR(VLOOKUP(Tableau2[[#This Row],[PR]],'Taux sortant'!$I$9:$S$167,COLUMN(),0),"")</f>
        <v>7.86</v>
      </c>
      <c r="I6757" s="2">
        <f>IFERROR(VLOOKUP(Tableau2[[#This Row],[PR]],'Taux sortant'!$I$9:$S$167,COLUMN(),0),"")</f>
        <v>7.14</v>
      </c>
      <c r="J6757" s="2">
        <f>IFERROR(VLOOKUP(Tableau2[[#This Row],[PR]],'Taux sortant'!$I$9:$S$167,COLUMN(),0),"")</f>
        <v>0</v>
      </c>
      <c r="K6757" s="2">
        <f>IFERROR(VLOOKUP(Tableau2[[#This Row],[PR]],'Taux sortant'!$I$9:$S$167,COLUMN(),0),"")</f>
        <v>0</v>
      </c>
      <c r="L6757" s="2" t="str">
        <f>IFERROR(VLOOKUP(Tableau2[[#This Row],[PR]],'Taux sortant'!$I$9:$S$167,COLUMN(),0),"")</f>
        <v/>
      </c>
    </row>
    <row r="6758" spans="1:12" x14ac:dyDescent="0.3">
      <c r="A6758" s="1" t="s">
        <v>2991</v>
      </c>
      <c r="B6758" s="1" t="s">
        <v>46</v>
      </c>
      <c r="C6758" s="2" t="str">
        <f>IFERROR(VLOOKUP(Tableau2[[#This Row],[PR]],'Taux sortant'!$I$9:$S$167,COLUMN(),0),"")</f>
        <v/>
      </c>
      <c r="D6758" s="2" t="str">
        <f>IFERROR(VLOOKUP(Tableau2[[#This Row],[PR]],'Taux sortant'!$I$9:$S$167,COLUMN(),0),"")</f>
        <v/>
      </c>
      <c r="E6758" s="2" t="str">
        <f>IFERROR(VLOOKUP(Tableau2[[#This Row],[PR]],'Taux sortant'!$I$9:$S$167,COLUMN(),0),"")</f>
        <v/>
      </c>
      <c r="F6758" s="2" t="str">
        <f>IFERROR(VLOOKUP(Tableau2[[#This Row],[PR]],'Taux sortant'!$I$9:$S$167,COLUMN(),0),"")</f>
        <v/>
      </c>
      <c r="G6758" s="2" t="str">
        <f>IFERROR(VLOOKUP(Tableau2[[#This Row],[PR]],'Taux sortant'!$I$9:$S$167,COLUMN(),0),"")</f>
        <v/>
      </c>
      <c r="H6758" s="2" t="str">
        <f>IFERROR(VLOOKUP(Tableau2[[#This Row],[PR]],'Taux sortant'!$I$9:$S$167,COLUMN(),0),"")</f>
        <v/>
      </c>
      <c r="I6758" s="2" t="str">
        <f>IFERROR(VLOOKUP(Tableau2[[#This Row],[PR]],'Taux sortant'!$I$9:$S$167,COLUMN(),0),"")</f>
        <v/>
      </c>
      <c r="J6758" s="2" t="str">
        <f>IFERROR(VLOOKUP(Tableau2[[#This Row],[PR]],'Taux sortant'!$I$9:$S$167,COLUMN(),0),"")</f>
        <v/>
      </c>
      <c r="K6758" s="2" t="str">
        <f>IFERROR(VLOOKUP(Tableau2[[#This Row],[PR]],'Taux sortant'!$I$9:$S$167,COLUMN(),0),"")</f>
        <v/>
      </c>
      <c r="L6758" s="2" t="str">
        <f>IFERROR(VLOOKUP(Tableau2[[#This Row],[PR]],'Taux sortant'!$I$9:$S$167,COLUMN(),0),"")</f>
        <v/>
      </c>
    </row>
    <row r="6759" spans="1:12" x14ac:dyDescent="0.3">
      <c r="A6759" s="1" t="s">
        <v>2993</v>
      </c>
      <c r="B6759" s="1" t="s">
        <v>46</v>
      </c>
      <c r="C6759" s="2" t="str">
        <f>IFERROR(VLOOKUP(Tableau2[[#This Row],[PR]],'Taux sortant'!$I$9:$S$167,COLUMN(),0),"")</f>
        <v/>
      </c>
      <c r="D6759" s="2" t="str">
        <f>IFERROR(VLOOKUP(Tableau2[[#This Row],[PR]],'Taux sortant'!$I$9:$S$167,COLUMN(),0),"")</f>
        <v/>
      </c>
      <c r="E6759" s="2" t="str">
        <f>IFERROR(VLOOKUP(Tableau2[[#This Row],[PR]],'Taux sortant'!$I$9:$S$167,COLUMN(),0),"")</f>
        <v/>
      </c>
      <c r="F6759" s="2" t="str">
        <f>IFERROR(VLOOKUP(Tableau2[[#This Row],[PR]],'Taux sortant'!$I$9:$S$167,COLUMN(),0),"")</f>
        <v/>
      </c>
      <c r="G6759" s="2" t="str">
        <f>IFERROR(VLOOKUP(Tableau2[[#This Row],[PR]],'Taux sortant'!$I$9:$S$167,COLUMN(),0),"")</f>
        <v/>
      </c>
      <c r="H6759" s="2" t="str">
        <f>IFERROR(VLOOKUP(Tableau2[[#This Row],[PR]],'Taux sortant'!$I$9:$S$167,COLUMN(),0),"")</f>
        <v/>
      </c>
      <c r="I6759" s="2" t="str">
        <f>IFERROR(VLOOKUP(Tableau2[[#This Row],[PR]],'Taux sortant'!$I$9:$S$167,COLUMN(),0),"")</f>
        <v/>
      </c>
      <c r="J6759" s="2" t="str">
        <f>IFERROR(VLOOKUP(Tableau2[[#This Row],[PR]],'Taux sortant'!$I$9:$S$167,COLUMN(),0),"")</f>
        <v/>
      </c>
      <c r="K6759" s="2" t="str">
        <f>IFERROR(VLOOKUP(Tableau2[[#This Row],[PR]],'Taux sortant'!$I$9:$S$167,COLUMN(),0),"")</f>
        <v/>
      </c>
      <c r="L6759" s="2" t="str">
        <f>IFERROR(VLOOKUP(Tableau2[[#This Row],[PR]],'Taux sortant'!$I$9:$S$167,COLUMN(),0),"")</f>
        <v/>
      </c>
    </row>
    <row r="6760" spans="1:12" x14ac:dyDescent="0.3">
      <c r="A6760" s="1" t="s">
        <v>4090</v>
      </c>
      <c r="B6760" s="1" t="s">
        <v>3080</v>
      </c>
      <c r="C6760" s="2">
        <f>IFERROR(VLOOKUP(Tableau2[[#This Row],[PR]],'Taux sortant'!$I$9:$S$167,COLUMN(),0),"")</f>
        <v>14.55</v>
      </c>
      <c r="D6760" s="2">
        <f>IFERROR(VLOOKUP(Tableau2[[#This Row],[PR]],'Taux sortant'!$I$9:$S$167,COLUMN(),0),"")</f>
        <v>12.11</v>
      </c>
      <c r="E6760" s="2">
        <f>IFERROR(VLOOKUP(Tableau2[[#This Row],[PR]],'Taux sortant'!$I$9:$S$167,COLUMN(),0),"")</f>
        <v>9.24</v>
      </c>
      <c r="F6760" s="2">
        <f>IFERROR(VLOOKUP(Tableau2[[#This Row],[PR]],'Taux sortant'!$I$9:$S$167,COLUMN(),0),"")</f>
        <v>7.86</v>
      </c>
      <c r="G6760" s="2">
        <f>IFERROR(VLOOKUP(Tableau2[[#This Row],[PR]],'Taux sortant'!$I$9:$S$167,COLUMN(),0),"")</f>
        <v>6.7</v>
      </c>
      <c r="H6760" s="2">
        <f>IFERROR(VLOOKUP(Tableau2[[#This Row],[PR]],'Taux sortant'!$I$9:$S$167,COLUMN(),0),"")</f>
        <v>5.73</v>
      </c>
      <c r="I6760" s="2">
        <f>IFERROR(VLOOKUP(Tableau2[[#This Row],[PR]],'Taux sortant'!$I$9:$S$167,COLUMN(),0),"")</f>
        <v>4.97</v>
      </c>
      <c r="J6760" s="2">
        <f>IFERROR(VLOOKUP(Tableau2[[#This Row],[PR]],'Taux sortant'!$I$9:$S$167,COLUMN(),0),"")</f>
        <v>0</v>
      </c>
      <c r="K6760" s="2">
        <f>IFERROR(VLOOKUP(Tableau2[[#This Row],[PR]],'Taux sortant'!$I$9:$S$167,COLUMN(),0),"")</f>
        <v>0</v>
      </c>
      <c r="L6760" s="2" t="str">
        <f>IFERROR(VLOOKUP(Tableau2[[#This Row],[PR]],'Taux sortant'!$I$9:$S$167,COLUMN(),0),"")</f>
        <v/>
      </c>
    </row>
    <row r="6761" spans="1:12" x14ac:dyDescent="0.3">
      <c r="A6761" s="1" t="s">
        <v>1433</v>
      </c>
      <c r="B6761" s="1" t="s">
        <v>61</v>
      </c>
      <c r="C6761" s="2">
        <f>IFERROR(VLOOKUP(Tableau2[[#This Row],[PR]],'Taux sortant'!$I$9:$S$167,COLUMN(),0),"")</f>
        <v>12.63</v>
      </c>
      <c r="D6761" s="2">
        <f>IFERROR(VLOOKUP(Tableau2[[#This Row],[PR]],'Taux sortant'!$I$9:$S$167,COLUMN(),0),"")</f>
        <v>10.14</v>
      </c>
      <c r="E6761" s="2">
        <f>IFERROR(VLOOKUP(Tableau2[[#This Row],[PR]],'Taux sortant'!$I$9:$S$167,COLUMN(),0),"")</f>
        <v>7.31</v>
      </c>
      <c r="F6761" s="2">
        <f>IFERROR(VLOOKUP(Tableau2[[#This Row],[PR]],'Taux sortant'!$I$9:$S$167,COLUMN(),0),"")</f>
        <v>5.96</v>
      </c>
      <c r="G6761" s="2">
        <f>IFERROR(VLOOKUP(Tableau2[[#This Row],[PR]],'Taux sortant'!$I$9:$S$167,COLUMN(),0),"")</f>
        <v>4.9800000000000004</v>
      </c>
      <c r="H6761" s="2">
        <f>IFERROR(VLOOKUP(Tableau2[[#This Row],[PR]],'Taux sortant'!$I$9:$S$167,COLUMN(),0),"")</f>
        <v>4.2</v>
      </c>
      <c r="I6761" s="2">
        <f>IFERROR(VLOOKUP(Tableau2[[#This Row],[PR]],'Taux sortant'!$I$9:$S$167,COLUMN(),0),"")</f>
        <v>3.68</v>
      </c>
      <c r="J6761" s="2">
        <f>IFERROR(VLOOKUP(Tableau2[[#This Row],[PR]],'Taux sortant'!$I$9:$S$167,COLUMN(),0),"")</f>
        <v>0</v>
      </c>
      <c r="K6761" s="2">
        <f>IFERROR(VLOOKUP(Tableau2[[#This Row],[PR]],'Taux sortant'!$I$9:$S$167,COLUMN(),0),"")</f>
        <v>0</v>
      </c>
      <c r="L6761" s="2" t="str">
        <f>IFERROR(VLOOKUP(Tableau2[[#This Row],[PR]],'Taux sortant'!$I$9:$S$167,COLUMN(),0),"")</f>
        <v/>
      </c>
    </row>
    <row r="6762" spans="1:12" x14ac:dyDescent="0.3">
      <c r="A6762" s="1" t="s">
        <v>1434</v>
      </c>
      <c r="B6762" s="1" t="s">
        <v>23</v>
      </c>
      <c r="C6762" s="2">
        <f>IFERROR(VLOOKUP(Tableau2[[#This Row],[PR]],'Taux sortant'!$I$9:$S$167,COLUMN(),0),"")</f>
        <v>13.58</v>
      </c>
      <c r="D6762" s="2">
        <f>IFERROR(VLOOKUP(Tableau2[[#This Row],[PR]],'Taux sortant'!$I$9:$S$167,COLUMN(),0),"")</f>
        <v>10.97</v>
      </c>
      <c r="E6762" s="2">
        <f>IFERROR(VLOOKUP(Tableau2[[#This Row],[PR]],'Taux sortant'!$I$9:$S$167,COLUMN(),0),"")</f>
        <v>8.0500000000000007</v>
      </c>
      <c r="F6762" s="2">
        <f>IFERROR(VLOOKUP(Tableau2[[#This Row],[PR]],'Taux sortant'!$I$9:$S$167,COLUMN(),0),"")</f>
        <v>6.64</v>
      </c>
      <c r="G6762" s="2">
        <f>IFERROR(VLOOKUP(Tableau2[[#This Row],[PR]],'Taux sortant'!$I$9:$S$167,COLUMN(),0),"")</f>
        <v>5.59</v>
      </c>
      <c r="H6762" s="2">
        <f>IFERROR(VLOOKUP(Tableau2[[#This Row],[PR]],'Taux sortant'!$I$9:$S$167,COLUMN(),0),"")</f>
        <v>4.79</v>
      </c>
      <c r="I6762" s="2">
        <f>IFERROR(VLOOKUP(Tableau2[[#This Row],[PR]],'Taux sortant'!$I$9:$S$167,COLUMN(),0),"")</f>
        <v>4.2300000000000004</v>
      </c>
      <c r="J6762" s="2">
        <f>IFERROR(VLOOKUP(Tableau2[[#This Row],[PR]],'Taux sortant'!$I$9:$S$167,COLUMN(),0),"")</f>
        <v>0</v>
      </c>
      <c r="K6762" s="2">
        <f>IFERROR(VLOOKUP(Tableau2[[#This Row],[PR]],'Taux sortant'!$I$9:$S$167,COLUMN(),0),"")</f>
        <v>0</v>
      </c>
      <c r="L6762" s="2" t="str">
        <f>IFERROR(VLOOKUP(Tableau2[[#This Row],[PR]],'Taux sortant'!$I$9:$S$167,COLUMN(),0),"")</f>
        <v/>
      </c>
    </row>
    <row r="6763" spans="1:12" x14ac:dyDescent="0.3">
      <c r="A6763" s="1" t="s">
        <v>1434</v>
      </c>
      <c r="B6763" s="1" t="s">
        <v>3095</v>
      </c>
      <c r="C6763" s="2">
        <f>IFERROR(VLOOKUP(Tableau2[[#This Row],[PR]],'Taux sortant'!$I$9:$S$167,COLUMN(),0),"")</f>
        <v>15.5</v>
      </c>
      <c r="D6763" s="2">
        <f>IFERROR(VLOOKUP(Tableau2[[#This Row],[PR]],'Taux sortant'!$I$9:$S$167,COLUMN(),0),"")</f>
        <v>12.99</v>
      </c>
      <c r="E6763" s="2">
        <f>IFERROR(VLOOKUP(Tableau2[[#This Row],[PR]],'Taux sortant'!$I$9:$S$167,COLUMN(),0),"")</f>
        <v>10.07</v>
      </c>
      <c r="F6763" s="2">
        <f>IFERROR(VLOOKUP(Tableau2[[#This Row],[PR]],'Taux sortant'!$I$9:$S$167,COLUMN(),0),"")</f>
        <v>8.6</v>
      </c>
      <c r="G6763" s="2">
        <f>IFERROR(VLOOKUP(Tableau2[[#This Row],[PR]],'Taux sortant'!$I$9:$S$167,COLUMN(),0),"")</f>
        <v>7.36</v>
      </c>
      <c r="H6763" s="2">
        <f>IFERROR(VLOOKUP(Tableau2[[#This Row],[PR]],'Taux sortant'!$I$9:$S$167,COLUMN(),0),"")</f>
        <v>6.34</v>
      </c>
      <c r="I6763" s="2">
        <f>IFERROR(VLOOKUP(Tableau2[[#This Row],[PR]],'Taux sortant'!$I$9:$S$167,COLUMN(),0),"")</f>
        <v>5.51</v>
      </c>
      <c r="J6763" s="2">
        <f>IFERROR(VLOOKUP(Tableau2[[#This Row],[PR]],'Taux sortant'!$I$9:$S$167,COLUMN(),0),"")</f>
        <v>0</v>
      </c>
      <c r="K6763" s="2">
        <f>IFERROR(VLOOKUP(Tableau2[[#This Row],[PR]],'Taux sortant'!$I$9:$S$167,COLUMN(),0),"")</f>
        <v>0</v>
      </c>
      <c r="L6763" s="2" t="str">
        <f>IFERROR(VLOOKUP(Tableau2[[#This Row],[PR]],'Taux sortant'!$I$9:$S$167,COLUMN(),0),"")</f>
        <v/>
      </c>
    </row>
    <row r="6764" spans="1:12" x14ac:dyDescent="0.3">
      <c r="A6764" s="1" t="s">
        <v>1434</v>
      </c>
      <c r="B6764" s="1" t="s">
        <v>4150</v>
      </c>
      <c r="C6764" s="2">
        <f>IFERROR(VLOOKUP(Tableau2[[#This Row],[PR]],'Taux sortant'!$I$9:$S$167,COLUMN(),0),"")</f>
        <v>19.84</v>
      </c>
      <c r="D6764" s="2">
        <f>IFERROR(VLOOKUP(Tableau2[[#This Row],[PR]],'Taux sortant'!$I$9:$S$167,COLUMN(),0),"")</f>
        <v>16.989999999999998</v>
      </c>
      <c r="E6764" s="2">
        <f>IFERROR(VLOOKUP(Tableau2[[#This Row],[PR]],'Taux sortant'!$I$9:$S$167,COLUMN(),0),"")</f>
        <v>13.65</v>
      </c>
      <c r="F6764" s="2">
        <f>IFERROR(VLOOKUP(Tableau2[[#This Row],[PR]],'Taux sortant'!$I$9:$S$167,COLUMN(),0),"")</f>
        <v>11.98</v>
      </c>
      <c r="G6764" s="2">
        <f>IFERROR(VLOOKUP(Tableau2[[#This Row],[PR]],'Taux sortant'!$I$9:$S$167,COLUMN(),0),"")</f>
        <v>10.41</v>
      </c>
      <c r="H6764" s="2">
        <f>IFERROR(VLOOKUP(Tableau2[[#This Row],[PR]],'Taux sortant'!$I$9:$S$167,COLUMN(),0),"")</f>
        <v>8.9600000000000009</v>
      </c>
      <c r="I6764" s="2">
        <f>IFERROR(VLOOKUP(Tableau2[[#This Row],[PR]],'Taux sortant'!$I$9:$S$167,COLUMN(),0),"")</f>
        <v>7.76</v>
      </c>
      <c r="J6764" s="2">
        <f>IFERROR(VLOOKUP(Tableau2[[#This Row],[PR]],'Taux sortant'!$I$9:$S$167,COLUMN(),0),"")</f>
        <v>0</v>
      </c>
      <c r="K6764" s="2">
        <f>IFERROR(VLOOKUP(Tableau2[[#This Row],[PR]],'Taux sortant'!$I$9:$S$167,COLUMN(),0),"")</f>
        <v>0</v>
      </c>
      <c r="L6764" s="2" t="str">
        <f>IFERROR(VLOOKUP(Tableau2[[#This Row],[PR]],'Taux sortant'!$I$9:$S$167,COLUMN(),0),"")</f>
        <v/>
      </c>
    </row>
    <row r="6765" spans="1:12" x14ac:dyDescent="0.3">
      <c r="A6765" s="1" t="s">
        <v>1434</v>
      </c>
      <c r="B6765" s="1" t="s">
        <v>5362</v>
      </c>
      <c r="C6765" s="2" t="str">
        <f>IFERROR(VLOOKUP(Tableau2[[#This Row],[PR]],'Taux sortant'!$I$9:$S$167,COLUMN(),0),"")</f>
        <v/>
      </c>
      <c r="D6765" s="2" t="str">
        <f>IFERROR(VLOOKUP(Tableau2[[#This Row],[PR]],'Taux sortant'!$I$9:$S$167,COLUMN(),0),"")</f>
        <v/>
      </c>
      <c r="E6765" s="2" t="str">
        <f>IFERROR(VLOOKUP(Tableau2[[#This Row],[PR]],'Taux sortant'!$I$9:$S$167,COLUMN(),0),"")</f>
        <v/>
      </c>
      <c r="F6765" s="2" t="str">
        <f>IFERROR(VLOOKUP(Tableau2[[#This Row],[PR]],'Taux sortant'!$I$9:$S$167,COLUMN(),0),"")</f>
        <v/>
      </c>
      <c r="G6765" s="2" t="str">
        <f>IFERROR(VLOOKUP(Tableau2[[#This Row],[PR]],'Taux sortant'!$I$9:$S$167,COLUMN(),0),"")</f>
        <v/>
      </c>
      <c r="H6765" s="2" t="str">
        <f>IFERROR(VLOOKUP(Tableau2[[#This Row],[PR]],'Taux sortant'!$I$9:$S$167,COLUMN(),0),"")</f>
        <v/>
      </c>
      <c r="I6765" s="2" t="str">
        <f>IFERROR(VLOOKUP(Tableau2[[#This Row],[PR]],'Taux sortant'!$I$9:$S$167,COLUMN(),0),"")</f>
        <v/>
      </c>
      <c r="J6765" s="2" t="str">
        <f>IFERROR(VLOOKUP(Tableau2[[#This Row],[PR]],'Taux sortant'!$I$9:$S$167,COLUMN(),0),"")</f>
        <v/>
      </c>
      <c r="K6765" s="2" t="str">
        <f>IFERROR(VLOOKUP(Tableau2[[#This Row],[PR]],'Taux sortant'!$I$9:$S$167,COLUMN(),0),"")</f>
        <v/>
      </c>
      <c r="L6765" s="2" t="str">
        <f>IFERROR(VLOOKUP(Tableau2[[#This Row],[PR]],'Taux sortant'!$I$9:$S$167,COLUMN(),0),"")</f>
        <v/>
      </c>
    </row>
    <row r="6766" spans="1:12" x14ac:dyDescent="0.3">
      <c r="A6766" s="1" t="s">
        <v>1435</v>
      </c>
      <c r="B6766" s="1" t="s">
        <v>5</v>
      </c>
      <c r="C6766" s="2">
        <f>IFERROR(VLOOKUP(Tableau2[[#This Row],[PR]],'Taux sortant'!$I$9:$S$167,COLUMN(),0),"")</f>
        <v>11.64</v>
      </c>
      <c r="D6766" s="2">
        <f>IFERROR(VLOOKUP(Tableau2[[#This Row],[PR]],'Taux sortant'!$I$9:$S$167,COLUMN(),0),"")</f>
        <v>9.2799999999999994</v>
      </c>
      <c r="E6766" s="2">
        <f>IFERROR(VLOOKUP(Tableau2[[#This Row],[PR]],'Taux sortant'!$I$9:$S$167,COLUMN(),0),"")</f>
        <v>6.6</v>
      </c>
      <c r="F6766" s="2">
        <f>IFERROR(VLOOKUP(Tableau2[[#This Row],[PR]],'Taux sortant'!$I$9:$S$167,COLUMN(),0),"")</f>
        <v>5.3</v>
      </c>
      <c r="G6766" s="2">
        <f>IFERROR(VLOOKUP(Tableau2[[#This Row],[PR]],'Taux sortant'!$I$9:$S$167,COLUMN(),0),"")</f>
        <v>4.37</v>
      </c>
      <c r="H6766" s="2">
        <f>IFERROR(VLOOKUP(Tableau2[[#This Row],[PR]],'Taux sortant'!$I$9:$S$167,COLUMN(),0),"")</f>
        <v>3.62</v>
      </c>
      <c r="I6766" s="2">
        <f>IFERROR(VLOOKUP(Tableau2[[#This Row],[PR]],'Taux sortant'!$I$9:$S$167,COLUMN(),0),"")</f>
        <v>3.13</v>
      </c>
      <c r="J6766" s="2">
        <f>IFERROR(VLOOKUP(Tableau2[[#This Row],[PR]],'Taux sortant'!$I$9:$S$167,COLUMN(),0),"")</f>
        <v>0</v>
      </c>
      <c r="K6766" s="2">
        <f>IFERROR(VLOOKUP(Tableau2[[#This Row],[PR]],'Taux sortant'!$I$9:$S$167,COLUMN(),0),"")</f>
        <v>0</v>
      </c>
      <c r="L6766" s="2" t="str">
        <f>IFERROR(VLOOKUP(Tableau2[[#This Row],[PR]],'Taux sortant'!$I$9:$S$167,COLUMN(),0),"")</f>
        <v/>
      </c>
    </row>
    <row r="6767" spans="1:12" x14ac:dyDescent="0.3">
      <c r="A6767" s="1" t="s">
        <v>1435</v>
      </c>
      <c r="B6767" s="1" t="s">
        <v>1518</v>
      </c>
      <c r="C6767" s="2">
        <f>IFERROR(VLOOKUP(Tableau2[[#This Row],[PR]],'Taux sortant'!$I$9:$S$167,COLUMN(),0),"")</f>
        <v>10.29</v>
      </c>
      <c r="D6767" s="2">
        <f>IFERROR(VLOOKUP(Tableau2[[#This Row],[PR]],'Taux sortant'!$I$9:$S$167,COLUMN(),0),"")</f>
        <v>8.1199999999999992</v>
      </c>
      <c r="E6767" s="2">
        <f>IFERROR(VLOOKUP(Tableau2[[#This Row],[PR]],'Taux sortant'!$I$9:$S$167,COLUMN(),0),"")</f>
        <v>5.69</v>
      </c>
      <c r="F6767" s="2">
        <f>IFERROR(VLOOKUP(Tableau2[[#This Row],[PR]],'Taux sortant'!$I$9:$S$167,COLUMN(),0),"")</f>
        <v>4.5199999999999996</v>
      </c>
      <c r="G6767" s="2">
        <f>IFERROR(VLOOKUP(Tableau2[[#This Row],[PR]],'Taux sortant'!$I$9:$S$167,COLUMN(),0),"")</f>
        <v>3.74</v>
      </c>
      <c r="H6767" s="2">
        <f>IFERROR(VLOOKUP(Tableau2[[#This Row],[PR]],'Taux sortant'!$I$9:$S$167,COLUMN(),0),"")</f>
        <v>3.28</v>
      </c>
      <c r="I6767" s="2">
        <f>IFERROR(VLOOKUP(Tableau2[[#This Row],[PR]],'Taux sortant'!$I$9:$S$167,COLUMN(),0),"")</f>
        <v>2.99</v>
      </c>
      <c r="J6767" s="2">
        <f>IFERROR(VLOOKUP(Tableau2[[#This Row],[PR]],'Taux sortant'!$I$9:$S$167,COLUMN(),0),"")</f>
        <v>0</v>
      </c>
      <c r="K6767" s="2">
        <f>IFERROR(VLOOKUP(Tableau2[[#This Row],[PR]],'Taux sortant'!$I$9:$S$167,COLUMN(),0),"")</f>
        <v>0</v>
      </c>
      <c r="L6767" s="2" t="str">
        <f>IFERROR(VLOOKUP(Tableau2[[#This Row],[PR]],'Taux sortant'!$I$9:$S$167,COLUMN(),0),"")</f>
        <v/>
      </c>
    </row>
    <row r="6768" spans="1:12" x14ac:dyDescent="0.3">
      <c r="A6768" s="1" t="s">
        <v>1435</v>
      </c>
      <c r="B6768" s="1" t="s">
        <v>4174</v>
      </c>
      <c r="C6768" s="2">
        <f>IFERROR(VLOOKUP(Tableau2[[#This Row],[PR]],'Taux sortant'!$I$9:$S$167,COLUMN(),0),"")</f>
        <v>18.22</v>
      </c>
      <c r="D6768" s="2">
        <f>IFERROR(VLOOKUP(Tableau2[[#This Row],[PR]],'Taux sortant'!$I$9:$S$167,COLUMN(),0),"")</f>
        <v>15.54</v>
      </c>
      <c r="E6768" s="2">
        <f>IFERROR(VLOOKUP(Tableau2[[#This Row],[PR]],'Taux sortant'!$I$9:$S$167,COLUMN(),0),"")</f>
        <v>12.42</v>
      </c>
      <c r="F6768" s="2">
        <f>IFERROR(VLOOKUP(Tableau2[[#This Row],[PR]],'Taux sortant'!$I$9:$S$167,COLUMN(),0),"")</f>
        <v>10.85</v>
      </c>
      <c r="G6768" s="2">
        <f>IFERROR(VLOOKUP(Tableau2[[#This Row],[PR]],'Taux sortant'!$I$9:$S$167,COLUMN(),0),"")</f>
        <v>9.4499999999999993</v>
      </c>
      <c r="H6768" s="2">
        <f>IFERROR(VLOOKUP(Tableau2[[#This Row],[PR]],'Taux sortant'!$I$9:$S$167,COLUMN(),0),"")</f>
        <v>8.27</v>
      </c>
      <c r="I6768" s="2">
        <f>IFERROR(VLOOKUP(Tableau2[[#This Row],[PR]],'Taux sortant'!$I$9:$S$167,COLUMN(),0),"")</f>
        <v>7.27</v>
      </c>
      <c r="J6768" s="2">
        <f>IFERROR(VLOOKUP(Tableau2[[#This Row],[PR]],'Taux sortant'!$I$9:$S$167,COLUMN(),0),"")</f>
        <v>0</v>
      </c>
      <c r="K6768" s="2">
        <f>IFERROR(VLOOKUP(Tableau2[[#This Row],[PR]],'Taux sortant'!$I$9:$S$167,COLUMN(),0),"")</f>
        <v>0</v>
      </c>
      <c r="L6768" s="2" t="str">
        <f>IFERROR(VLOOKUP(Tableau2[[#This Row],[PR]],'Taux sortant'!$I$9:$S$167,COLUMN(),0),"")</f>
        <v/>
      </c>
    </row>
    <row r="6769" spans="1:12" x14ac:dyDescent="0.3">
      <c r="A6769" s="1" t="s">
        <v>5289</v>
      </c>
      <c r="B6769" s="1" t="s">
        <v>4143</v>
      </c>
      <c r="C6769" s="2" t="str">
        <f>IFERROR(VLOOKUP(Tableau2[[#This Row],[PR]],'Taux sortant'!$I$9:$S$167,COLUMN(),0),"")</f>
        <v/>
      </c>
      <c r="D6769" s="2" t="str">
        <f>IFERROR(VLOOKUP(Tableau2[[#This Row],[PR]],'Taux sortant'!$I$9:$S$167,COLUMN(),0),"")</f>
        <v/>
      </c>
      <c r="E6769" s="2" t="str">
        <f>IFERROR(VLOOKUP(Tableau2[[#This Row],[PR]],'Taux sortant'!$I$9:$S$167,COLUMN(),0),"")</f>
        <v/>
      </c>
      <c r="F6769" s="2" t="str">
        <f>IFERROR(VLOOKUP(Tableau2[[#This Row],[PR]],'Taux sortant'!$I$9:$S$167,COLUMN(),0),"")</f>
        <v/>
      </c>
      <c r="G6769" s="2" t="str">
        <f>IFERROR(VLOOKUP(Tableau2[[#This Row],[PR]],'Taux sortant'!$I$9:$S$167,COLUMN(),0),"")</f>
        <v/>
      </c>
      <c r="H6769" s="2" t="str">
        <f>IFERROR(VLOOKUP(Tableau2[[#This Row],[PR]],'Taux sortant'!$I$9:$S$167,COLUMN(),0),"")</f>
        <v/>
      </c>
      <c r="I6769" s="2" t="str">
        <f>IFERROR(VLOOKUP(Tableau2[[#This Row],[PR]],'Taux sortant'!$I$9:$S$167,COLUMN(),0),"")</f>
        <v/>
      </c>
      <c r="J6769" s="2" t="str">
        <f>IFERROR(VLOOKUP(Tableau2[[#This Row],[PR]],'Taux sortant'!$I$9:$S$167,COLUMN(),0),"")</f>
        <v/>
      </c>
      <c r="K6769" s="2" t="str">
        <f>IFERROR(VLOOKUP(Tableau2[[#This Row],[PR]],'Taux sortant'!$I$9:$S$167,COLUMN(),0),"")</f>
        <v/>
      </c>
      <c r="L6769" s="2" t="str">
        <f>IFERROR(VLOOKUP(Tableau2[[#This Row],[PR]],'Taux sortant'!$I$9:$S$167,COLUMN(),0),"")</f>
        <v/>
      </c>
    </row>
    <row r="6770" spans="1:12" x14ac:dyDescent="0.3">
      <c r="A6770" s="1" t="s">
        <v>4091</v>
      </c>
      <c r="B6770" s="1" t="s">
        <v>3100</v>
      </c>
      <c r="C6770" s="2" t="str">
        <f>IFERROR(VLOOKUP(Tableau2[[#This Row],[PR]],'Taux sortant'!$I$9:$S$167,COLUMN(),0),"")</f>
        <v/>
      </c>
      <c r="D6770" s="2" t="str">
        <f>IFERROR(VLOOKUP(Tableau2[[#This Row],[PR]],'Taux sortant'!$I$9:$S$167,COLUMN(),0),"")</f>
        <v/>
      </c>
      <c r="E6770" s="2" t="str">
        <f>IFERROR(VLOOKUP(Tableau2[[#This Row],[PR]],'Taux sortant'!$I$9:$S$167,COLUMN(),0),"")</f>
        <v/>
      </c>
      <c r="F6770" s="2" t="str">
        <f>IFERROR(VLOOKUP(Tableau2[[#This Row],[PR]],'Taux sortant'!$I$9:$S$167,COLUMN(),0),"")</f>
        <v/>
      </c>
      <c r="G6770" s="2" t="str">
        <f>IFERROR(VLOOKUP(Tableau2[[#This Row],[PR]],'Taux sortant'!$I$9:$S$167,COLUMN(),0),"")</f>
        <v/>
      </c>
      <c r="H6770" s="2" t="str">
        <f>IFERROR(VLOOKUP(Tableau2[[#This Row],[PR]],'Taux sortant'!$I$9:$S$167,COLUMN(),0),"")</f>
        <v/>
      </c>
      <c r="I6770" s="2" t="str">
        <f>IFERROR(VLOOKUP(Tableau2[[#This Row],[PR]],'Taux sortant'!$I$9:$S$167,COLUMN(),0),"")</f>
        <v/>
      </c>
      <c r="J6770" s="2" t="str">
        <f>IFERROR(VLOOKUP(Tableau2[[#This Row],[PR]],'Taux sortant'!$I$9:$S$167,COLUMN(),0),"")</f>
        <v/>
      </c>
      <c r="K6770" s="2" t="str">
        <f>IFERROR(VLOOKUP(Tableau2[[#This Row],[PR]],'Taux sortant'!$I$9:$S$167,COLUMN(),0),"")</f>
        <v/>
      </c>
      <c r="L6770" s="2" t="str">
        <f>IFERROR(VLOOKUP(Tableau2[[#This Row],[PR]],'Taux sortant'!$I$9:$S$167,COLUMN(),0),"")</f>
        <v/>
      </c>
    </row>
    <row r="6771" spans="1:12" x14ac:dyDescent="0.3">
      <c r="A6771" s="1" t="s">
        <v>4091</v>
      </c>
      <c r="B6771" s="1" t="s">
        <v>5351</v>
      </c>
      <c r="C6771" s="2">
        <f>IFERROR(VLOOKUP(Tableau2[[#This Row],[PR]],'Taux sortant'!$I$9:$S$167,COLUMN(),0),"")</f>
        <v>16.170000000000002</v>
      </c>
      <c r="D6771" s="2">
        <f>IFERROR(VLOOKUP(Tableau2[[#This Row],[PR]],'Taux sortant'!$I$9:$S$167,COLUMN(),0),"")</f>
        <v>13.54</v>
      </c>
      <c r="E6771" s="2">
        <f>IFERROR(VLOOKUP(Tableau2[[#This Row],[PR]],'Taux sortant'!$I$9:$S$167,COLUMN(),0),"")</f>
        <v>10.49</v>
      </c>
      <c r="F6771" s="2">
        <f>IFERROR(VLOOKUP(Tableau2[[#This Row],[PR]],'Taux sortant'!$I$9:$S$167,COLUMN(),0),"")</f>
        <v>8.9700000000000006</v>
      </c>
      <c r="G6771" s="2">
        <f>IFERROR(VLOOKUP(Tableau2[[#This Row],[PR]],'Taux sortant'!$I$9:$S$167,COLUMN(),0),"")</f>
        <v>7.62</v>
      </c>
      <c r="H6771" s="2">
        <f>IFERROR(VLOOKUP(Tableau2[[#This Row],[PR]],'Taux sortant'!$I$9:$S$167,COLUMN(),0),"")</f>
        <v>6.52</v>
      </c>
      <c r="I6771" s="2">
        <f>IFERROR(VLOOKUP(Tableau2[[#This Row],[PR]],'Taux sortant'!$I$9:$S$167,COLUMN(),0),"")</f>
        <v>5.64</v>
      </c>
      <c r="J6771" s="2">
        <f>IFERROR(VLOOKUP(Tableau2[[#This Row],[PR]],'Taux sortant'!$I$9:$S$167,COLUMN(),0),"")</f>
        <v>0</v>
      </c>
      <c r="K6771" s="2">
        <f>IFERROR(VLOOKUP(Tableau2[[#This Row],[PR]],'Taux sortant'!$I$9:$S$167,COLUMN(),0),"")</f>
        <v>0</v>
      </c>
      <c r="L6771" s="2" t="str">
        <f>IFERROR(VLOOKUP(Tableau2[[#This Row],[PR]],'Taux sortant'!$I$9:$S$167,COLUMN(),0),"")</f>
        <v/>
      </c>
    </row>
    <row r="6772" spans="1:12" x14ac:dyDescent="0.3">
      <c r="A6772" s="1" t="s">
        <v>5291</v>
      </c>
      <c r="B6772" s="1" t="s">
        <v>2160</v>
      </c>
      <c r="C6772" s="2">
        <f>IFERROR(VLOOKUP(Tableau2[[#This Row],[PR]],'Taux sortant'!$I$9:$S$167,COLUMN(),0),"")</f>
        <v>16.93</v>
      </c>
      <c r="D6772" s="2">
        <f>IFERROR(VLOOKUP(Tableau2[[#This Row],[PR]],'Taux sortant'!$I$9:$S$167,COLUMN(),0),"")</f>
        <v>14.32</v>
      </c>
      <c r="E6772" s="2">
        <f>IFERROR(VLOOKUP(Tableau2[[#This Row],[PR]],'Taux sortant'!$I$9:$S$167,COLUMN(),0),"")</f>
        <v>11.27</v>
      </c>
      <c r="F6772" s="2">
        <f>IFERROR(VLOOKUP(Tableau2[[#This Row],[PR]],'Taux sortant'!$I$9:$S$167,COLUMN(),0),"")</f>
        <v>9.77</v>
      </c>
      <c r="G6772" s="2">
        <f>IFERROR(VLOOKUP(Tableau2[[#This Row],[PR]],'Taux sortant'!$I$9:$S$167,COLUMN(),0),"")</f>
        <v>8.41</v>
      </c>
      <c r="H6772" s="2">
        <f>IFERROR(VLOOKUP(Tableau2[[#This Row],[PR]],'Taux sortant'!$I$9:$S$167,COLUMN(),0),"")</f>
        <v>7.25</v>
      </c>
      <c r="I6772" s="2">
        <f>IFERROR(VLOOKUP(Tableau2[[#This Row],[PR]],'Taux sortant'!$I$9:$S$167,COLUMN(),0),"")</f>
        <v>6.31</v>
      </c>
      <c r="J6772" s="2">
        <f>IFERROR(VLOOKUP(Tableau2[[#This Row],[PR]],'Taux sortant'!$I$9:$S$167,COLUMN(),0),"")</f>
        <v>0</v>
      </c>
      <c r="K6772" s="2">
        <f>IFERROR(VLOOKUP(Tableau2[[#This Row],[PR]],'Taux sortant'!$I$9:$S$167,COLUMN(),0),"")</f>
        <v>0</v>
      </c>
      <c r="L6772" s="2" t="str">
        <f>IFERROR(VLOOKUP(Tableau2[[#This Row],[PR]],'Taux sortant'!$I$9:$S$167,COLUMN(),0),"")</f>
        <v/>
      </c>
    </row>
    <row r="6773" spans="1:12" x14ac:dyDescent="0.3">
      <c r="A6773" s="1" t="s">
        <v>5291</v>
      </c>
      <c r="B6773" s="1" t="s">
        <v>5349</v>
      </c>
      <c r="C6773" s="2" t="str">
        <f>IFERROR(VLOOKUP(Tableau2[[#This Row],[PR]],'Taux sortant'!$I$9:$S$167,COLUMN(),0),"")</f>
        <v/>
      </c>
      <c r="D6773" s="2" t="str">
        <f>IFERROR(VLOOKUP(Tableau2[[#This Row],[PR]],'Taux sortant'!$I$9:$S$167,COLUMN(),0),"")</f>
        <v/>
      </c>
      <c r="E6773" s="2" t="str">
        <f>IFERROR(VLOOKUP(Tableau2[[#This Row],[PR]],'Taux sortant'!$I$9:$S$167,COLUMN(),0),"")</f>
        <v/>
      </c>
      <c r="F6773" s="2" t="str">
        <f>IFERROR(VLOOKUP(Tableau2[[#This Row],[PR]],'Taux sortant'!$I$9:$S$167,COLUMN(),0),"")</f>
        <v/>
      </c>
      <c r="G6773" s="2" t="str">
        <f>IFERROR(VLOOKUP(Tableau2[[#This Row],[PR]],'Taux sortant'!$I$9:$S$167,COLUMN(),0),"")</f>
        <v/>
      </c>
      <c r="H6773" s="2" t="str">
        <f>IFERROR(VLOOKUP(Tableau2[[#This Row],[PR]],'Taux sortant'!$I$9:$S$167,COLUMN(),0),"")</f>
        <v/>
      </c>
      <c r="I6773" s="2" t="str">
        <f>IFERROR(VLOOKUP(Tableau2[[#This Row],[PR]],'Taux sortant'!$I$9:$S$167,COLUMN(),0),"")</f>
        <v/>
      </c>
      <c r="J6773" s="2" t="str">
        <f>IFERROR(VLOOKUP(Tableau2[[#This Row],[PR]],'Taux sortant'!$I$9:$S$167,COLUMN(),0),"")</f>
        <v/>
      </c>
      <c r="K6773" s="2" t="str">
        <f>IFERROR(VLOOKUP(Tableau2[[#This Row],[PR]],'Taux sortant'!$I$9:$S$167,COLUMN(),0),"")</f>
        <v/>
      </c>
      <c r="L6773" s="2" t="str">
        <f>IFERROR(VLOOKUP(Tableau2[[#This Row],[PR]],'Taux sortant'!$I$9:$S$167,COLUMN(),0),"")</f>
        <v/>
      </c>
    </row>
    <row r="6774" spans="1:12" x14ac:dyDescent="0.3">
      <c r="A6774" s="1" t="s">
        <v>2996</v>
      </c>
      <c r="B6774" s="1" t="s">
        <v>17</v>
      </c>
      <c r="C6774" s="2">
        <f>IFERROR(VLOOKUP(Tableau2[[#This Row],[PR]],'Taux sortant'!$I$9:$S$167,COLUMN(),0),"")</f>
        <v>15.12</v>
      </c>
      <c r="D6774" s="2">
        <f>IFERROR(VLOOKUP(Tableau2[[#This Row],[PR]],'Taux sortant'!$I$9:$S$167,COLUMN(),0),"")</f>
        <v>12.61</v>
      </c>
      <c r="E6774" s="2">
        <f>IFERROR(VLOOKUP(Tableau2[[#This Row],[PR]],'Taux sortant'!$I$9:$S$167,COLUMN(),0),"")</f>
        <v>9.7200000000000006</v>
      </c>
      <c r="F6774" s="2">
        <f>IFERROR(VLOOKUP(Tableau2[[#This Row],[PR]],'Taux sortant'!$I$9:$S$167,COLUMN(),0),"")</f>
        <v>8.27</v>
      </c>
      <c r="G6774" s="2">
        <f>IFERROR(VLOOKUP(Tableau2[[#This Row],[PR]],'Taux sortant'!$I$9:$S$167,COLUMN(),0),"")</f>
        <v>7.1</v>
      </c>
      <c r="H6774" s="2">
        <f>IFERROR(VLOOKUP(Tableau2[[#This Row],[PR]],'Taux sortant'!$I$9:$S$167,COLUMN(),0),"")</f>
        <v>6.12</v>
      </c>
      <c r="I6774" s="2">
        <f>IFERROR(VLOOKUP(Tableau2[[#This Row],[PR]],'Taux sortant'!$I$9:$S$167,COLUMN(),0),"")</f>
        <v>5.33</v>
      </c>
      <c r="J6774" s="2">
        <f>IFERROR(VLOOKUP(Tableau2[[#This Row],[PR]],'Taux sortant'!$I$9:$S$167,COLUMN(),0),"")</f>
        <v>0</v>
      </c>
      <c r="K6774" s="2">
        <f>IFERROR(VLOOKUP(Tableau2[[#This Row],[PR]],'Taux sortant'!$I$9:$S$167,COLUMN(),0),"")</f>
        <v>0</v>
      </c>
      <c r="L6774" s="2" t="str">
        <f>IFERROR(VLOOKUP(Tableau2[[#This Row],[PR]],'Taux sortant'!$I$9:$S$167,COLUMN(),0),"")</f>
        <v/>
      </c>
    </row>
    <row r="6775" spans="1:12" x14ac:dyDescent="0.3">
      <c r="A6775" s="1" t="s">
        <v>2996</v>
      </c>
      <c r="B6775" s="1" t="s">
        <v>5820</v>
      </c>
      <c r="C6775" s="2" t="str">
        <f>IFERROR(VLOOKUP(Tableau2[[#This Row],[PR]],'Taux sortant'!$I$9:$S$167,COLUMN(),0),"")</f>
        <v/>
      </c>
      <c r="D6775" s="2" t="str">
        <f>IFERROR(VLOOKUP(Tableau2[[#This Row],[PR]],'Taux sortant'!$I$9:$S$167,COLUMN(),0),"")</f>
        <v/>
      </c>
      <c r="E6775" s="2" t="str">
        <f>IFERROR(VLOOKUP(Tableau2[[#This Row],[PR]],'Taux sortant'!$I$9:$S$167,COLUMN(),0),"")</f>
        <v/>
      </c>
      <c r="F6775" s="2" t="str">
        <f>IFERROR(VLOOKUP(Tableau2[[#This Row],[PR]],'Taux sortant'!$I$9:$S$167,COLUMN(),0),"")</f>
        <v/>
      </c>
      <c r="G6775" s="2" t="str">
        <f>IFERROR(VLOOKUP(Tableau2[[#This Row],[PR]],'Taux sortant'!$I$9:$S$167,COLUMN(),0),"")</f>
        <v/>
      </c>
      <c r="H6775" s="2" t="str">
        <f>IFERROR(VLOOKUP(Tableau2[[#This Row],[PR]],'Taux sortant'!$I$9:$S$167,COLUMN(),0),"")</f>
        <v/>
      </c>
      <c r="I6775" s="2" t="str">
        <f>IFERROR(VLOOKUP(Tableau2[[#This Row],[PR]],'Taux sortant'!$I$9:$S$167,COLUMN(),0),"")</f>
        <v/>
      </c>
      <c r="J6775" s="2" t="str">
        <f>IFERROR(VLOOKUP(Tableau2[[#This Row],[PR]],'Taux sortant'!$I$9:$S$167,COLUMN(),0),"")</f>
        <v/>
      </c>
      <c r="K6775" s="2" t="str">
        <f>IFERROR(VLOOKUP(Tableau2[[#This Row],[PR]],'Taux sortant'!$I$9:$S$167,COLUMN(),0),"")</f>
        <v/>
      </c>
      <c r="L6775" s="2" t="str">
        <f>IFERROR(VLOOKUP(Tableau2[[#This Row],[PR]],'Taux sortant'!$I$9:$S$167,COLUMN(),0),"")</f>
        <v/>
      </c>
    </row>
    <row r="6776" spans="1:12" x14ac:dyDescent="0.3">
      <c r="A6776" s="1" t="s">
        <v>2996</v>
      </c>
      <c r="B6776" s="1" t="s">
        <v>1540</v>
      </c>
      <c r="C6776" s="2">
        <f>IFERROR(VLOOKUP(Tableau2[[#This Row],[PR]],'Taux sortant'!$I$9:$S$167,COLUMN(),0),"")</f>
        <v>9.59</v>
      </c>
      <c r="D6776" s="2">
        <f>IFERROR(VLOOKUP(Tableau2[[#This Row],[PR]],'Taux sortant'!$I$9:$S$167,COLUMN(),0),"")</f>
        <v>7.53</v>
      </c>
      <c r="E6776" s="2">
        <f>IFERROR(VLOOKUP(Tableau2[[#This Row],[PR]],'Taux sortant'!$I$9:$S$167,COLUMN(),0),"")</f>
        <v>5.2</v>
      </c>
      <c r="F6776" s="2">
        <f>IFERROR(VLOOKUP(Tableau2[[#This Row],[PR]],'Taux sortant'!$I$9:$S$167,COLUMN(),0),"")</f>
        <v>4.08</v>
      </c>
      <c r="G6776" s="2">
        <f>IFERROR(VLOOKUP(Tableau2[[#This Row],[PR]],'Taux sortant'!$I$9:$S$167,COLUMN(),0),"")</f>
        <v>3.34</v>
      </c>
      <c r="H6776" s="2">
        <f>IFERROR(VLOOKUP(Tableau2[[#This Row],[PR]],'Taux sortant'!$I$9:$S$167,COLUMN(),0),"")</f>
        <v>2.88</v>
      </c>
      <c r="I6776" s="2">
        <f>IFERROR(VLOOKUP(Tableau2[[#This Row],[PR]],'Taux sortant'!$I$9:$S$167,COLUMN(),0),"")</f>
        <v>2.59</v>
      </c>
      <c r="J6776" s="2">
        <f>IFERROR(VLOOKUP(Tableau2[[#This Row],[PR]],'Taux sortant'!$I$9:$S$167,COLUMN(),0),"")</f>
        <v>0</v>
      </c>
      <c r="K6776" s="2">
        <f>IFERROR(VLOOKUP(Tableau2[[#This Row],[PR]],'Taux sortant'!$I$9:$S$167,COLUMN(),0),"")</f>
        <v>0</v>
      </c>
      <c r="L6776" s="2" t="str">
        <f>IFERROR(VLOOKUP(Tableau2[[#This Row],[PR]],'Taux sortant'!$I$9:$S$167,COLUMN(),0),"")</f>
        <v/>
      </c>
    </row>
    <row r="6777" spans="1:12" x14ac:dyDescent="0.3">
      <c r="A6777" s="1" t="s">
        <v>5292</v>
      </c>
      <c r="B6777" s="1" t="s">
        <v>4134</v>
      </c>
      <c r="C6777" s="2">
        <f>IFERROR(VLOOKUP(Tableau2[[#This Row],[PR]],'Taux sortant'!$I$9:$S$167,COLUMN(),0),"")</f>
        <v>18.260000000000002</v>
      </c>
      <c r="D6777" s="2">
        <f>IFERROR(VLOOKUP(Tableau2[[#This Row],[PR]],'Taux sortant'!$I$9:$S$167,COLUMN(),0),"")</f>
        <v>15.47</v>
      </c>
      <c r="E6777" s="2">
        <f>IFERROR(VLOOKUP(Tableau2[[#This Row],[PR]],'Taux sortant'!$I$9:$S$167,COLUMN(),0),"")</f>
        <v>12.23</v>
      </c>
      <c r="F6777" s="2">
        <f>IFERROR(VLOOKUP(Tableau2[[#This Row],[PR]],'Taux sortant'!$I$9:$S$167,COLUMN(),0),"")</f>
        <v>10.64</v>
      </c>
      <c r="G6777" s="2">
        <f>IFERROR(VLOOKUP(Tableau2[[#This Row],[PR]],'Taux sortant'!$I$9:$S$167,COLUMN(),0),"")</f>
        <v>9.09</v>
      </c>
      <c r="H6777" s="2">
        <f>IFERROR(VLOOKUP(Tableau2[[#This Row],[PR]],'Taux sortant'!$I$9:$S$167,COLUMN(),0),"")</f>
        <v>7.69</v>
      </c>
      <c r="I6777" s="2">
        <f>IFERROR(VLOOKUP(Tableau2[[#This Row],[PR]],'Taux sortant'!$I$9:$S$167,COLUMN(),0),"")</f>
        <v>6.52</v>
      </c>
      <c r="J6777" s="2">
        <f>IFERROR(VLOOKUP(Tableau2[[#This Row],[PR]],'Taux sortant'!$I$9:$S$167,COLUMN(),0),"")</f>
        <v>0</v>
      </c>
      <c r="K6777" s="2">
        <f>IFERROR(VLOOKUP(Tableau2[[#This Row],[PR]],'Taux sortant'!$I$9:$S$167,COLUMN(),0),"")</f>
        <v>0</v>
      </c>
      <c r="L6777" s="2" t="str">
        <f>IFERROR(VLOOKUP(Tableau2[[#This Row],[PR]],'Taux sortant'!$I$9:$S$167,COLUMN(),0),"")</f>
        <v/>
      </c>
    </row>
    <row r="6778" spans="1:12" x14ac:dyDescent="0.3">
      <c r="A6778" s="1" t="s">
        <v>1436</v>
      </c>
      <c r="B6778" s="1" t="s">
        <v>26</v>
      </c>
      <c r="C6778" s="2">
        <f>IFERROR(VLOOKUP(Tableau2[[#This Row],[PR]],'Taux sortant'!$I$9:$S$167,COLUMN(),0),"")</f>
        <v>20.07</v>
      </c>
      <c r="D6778" s="2">
        <f>IFERROR(VLOOKUP(Tableau2[[#This Row],[PR]],'Taux sortant'!$I$9:$S$167,COLUMN(),0),"")</f>
        <v>15.84</v>
      </c>
      <c r="E6778" s="2">
        <f>IFERROR(VLOOKUP(Tableau2[[#This Row],[PR]],'Taux sortant'!$I$9:$S$167,COLUMN(),0),"")</f>
        <v>11.78</v>
      </c>
      <c r="F6778" s="2">
        <f>IFERROR(VLOOKUP(Tableau2[[#This Row],[PR]],'Taux sortant'!$I$9:$S$167,COLUMN(),0),"")</f>
        <v>8.85</v>
      </c>
      <c r="G6778" s="2">
        <f>IFERROR(VLOOKUP(Tableau2[[#This Row],[PR]],'Taux sortant'!$I$9:$S$167,COLUMN(),0),"")</f>
        <v>6.72</v>
      </c>
      <c r="H6778" s="2">
        <f>IFERROR(VLOOKUP(Tableau2[[#This Row],[PR]],'Taux sortant'!$I$9:$S$167,COLUMN(),0),"")</f>
        <v>5.19</v>
      </c>
      <c r="I6778" s="2">
        <f>IFERROR(VLOOKUP(Tableau2[[#This Row],[PR]],'Taux sortant'!$I$9:$S$167,COLUMN(),0),"")</f>
        <v>4.37</v>
      </c>
      <c r="J6778" s="2">
        <f>IFERROR(VLOOKUP(Tableau2[[#This Row],[PR]],'Taux sortant'!$I$9:$S$167,COLUMN(),0),"")</f>
        <v>0</v>
      </c>
      <c r="K6778" s="2">
        <f>IFERROR(VLOOKUP(Tableau2[[#This Row],[PR]],'Taux sortant'!$I$9:$S$167,COLUMN(),0),"")</f>
        <v>0</v>
      </c>
      <c r="L6778" s="2" t="str">
        <f>IFERROR(VLOOKUP(Tableau2[[#This Row],[PR]],'Taux sortant'!$I$9:$S$167,COLUMN(),0),"")</f>
        <v/>
      </c>
    </row>
    <row r="6779" spans="1:12" x14ac:dyDescent="0.3">
      <c r="A6779" s="1" t="s">
        <v>1436</v>
      </c>
      <c r="B6779" s="1" t="s">
        <v>4174</v>
      </c>
      <c r="C6779" s="2">
        <f>IFERROR(VLOOKUP(Tableau2[[#This Row],[PR]],'Taux sortant'!$I$9:$S$167,COLUMN(),0),"")</f>
        <v>18.22</v>
      </c>
      <c r="D6779" s="2">
        <f>IFERROR(VLOOKUP(Tableau2[[#This Row],[PR]],'Taux sortant'!$I$9:$S$167,COLUMN(),0),"")</f>
        <v>15.54</v>
      </c>
      <c r="E6779" s="2">
        <f>IFERROR(VLOOKUP(Tableau2[[#This Row],[PR]],'Taux sortant'!$I$9:$S$167,COLUMN(),0),"")</f>
        <v>12.42</v>
      </c>
      <c r="F6779" s="2">
        <f>IFERROR(VLOOKUP(Tableau2[[#This Row],[PR]],'Taux sortant'!$I$9:$S$167,COLUMN(),0),"")</f>
        <v>10.85</v>
      </c>
      <c r="G6779" s="2">
        <f>IFERROR(VLOOKUP(Tableau2[[#This Row],[PR]],'Taux sortant'!$I$9:$S$167,COLUMN(),0),"")</f>
        <v>9.4499999999999993</v>
      </c>
      <c r="H6779" s="2">
        <f>IFERROR(VLOOKUP(Tableau2[[#This Row],[PR]],'Taux sortant'!$I$9:$S$167,COLUMN(),0),"")</f>
        <v>8.27</v>
      </c>
      <c r="I6779" s="2">
        <f>IFERROR(VLOOKUP(Tableau2[[#This Row],[PR]],'Taux sortant'!$I$9:$S$167,COLUMN(),0),"")</f>
        <v>7.27</v>
      </c>
      <c r="J6779" s="2">
        <f>IFERROR(VLOOKUP(Tableau2[[#This Row],[PR]],'Taux sortant'!$I$9:$S$167,COLUMN(),0),"")</f>
        <v>0</v>
      </c>
      <c r="K6779" s="2">
        <f>IFERROR(VLOOKUP(Tableau2[[#This Row],[PR]],'Taux sortant'!$I$9:$S$167,COLUMN(),0),"")</f>
        <v>0</v>
      </c>
      <c r="L6779" s="2" t="str">
        <f>IFERROR(VLOOKUP(Tableau2[[#This Row],[PR]],'Taux sortant'!$I$9:$S$167,COLUMN(),0),"")</f>
        <v/>
      </c>
    </row>
    <row r="6780" spans="1:12" x14ac:dyDescent="0.3">
      <c r="A6780" s="1" t="s">
        <v>4092</v>
      </c>
      <c r="B6780" s="1" t="s">
        <v>3115</v>
      </c>
      <c r="C6780" s="2">
        <f>IFERROR(VLOOKUP(Tableau2[[#This Row],[PR]],'Taux sortant'!$I$9:$S$167,COLUMN(),0),"")</f>
        <v>16.05</v>
      </c>
      <c r="D6780" s="2">
        <f>IFERROR(VLOOKUP(Tableau2[[#This Row],[PR]],'Taux sortant'!$I$9:$S$167,COLUMN(),0),"")</f>
        <v>13.51</v>
      </c>
      <c r="E6780" s="2">
        <f>IFERROR(VLOOKUP(Tableau2[[#This Row],[PR]],'Taux sortant'!$I$9:$S$167,COLUMN(),0),"")</f>
        <v>10.52</v>
      </c>
      <c r="F6780" s="2">
        <f>IFERROR(VLOOKUP(Tableau2[[#This Row],[PR]],'Taux sortant'!$I$9:$S$167,COLUMN(),0),"")</f>
        <v>9.0500000000000007</v>
      </c>
      <c r="G6780" s="2">
        <f>IFERROR(VLOOKUP(Tableau2[[#This Row],[PR]],'Taux sortant'!$I$9:$S$167,COLUMN(),0),"")</f>
        <v>7.8</v>
      </c>
      <c r="H6780" s="2">
        <f>IFERROR(VLOOKUP(Tableau2[[#This Row],[PR]],'Taux sortant'!$I$9:$S$167,COLUMN(),0),"")</f>
        <v>6.76</v>
      </c>
      <c r="I6780" s="2">
        <f>IFERROR(VLOOKUP(Tableau2[[#This Row],[PR]],'Taux sortant'!$I$9:$S$167,COLUMN(),0),"")</f>
        <v>5.92</v>
      </c>
      <c r="J6780" s="2">
        <f>IFERROR(VLOOKUP(Tableau2[[#This Row],[PR]],'Taux sortant'!$I$9:$S$167,COLUMN(),0),"")</f>
        <v>0</v>
      </c>
      <c r="K6780" s="2">
        <f>IFERROR(VLOOKUP(Tableau2[[#This Row],[PR]],'Taux sortant'!$I$9:$S$167,COLUMN(),0),"")</f>
        <v>0</v>
      </c>
      <c r="L6780" s="2" t="str">
        <f>IFERROR(VLOOKUP(Tableau2[[#This Row],[PR]],'Taux sortant'!$I$9:$S$167,COLUMN(),0),"")</f>
        <v/>
      </c>
    </row>
    <row r="6781" spans="1:12" x14ac:dyDescent="0.3">
      <c r="A6781" s="1" t="s">
        <v>1437</v>
      </c>
      <c r="B6781" s="1" t="s">
        <v>37</v>
      </c>
      <c r="C6781" s="2">
        <f>IFERROR(VLOOKUP(Tableau2[[#This Row],[PR]],'Taux sortant'!$I$9:$S$167,COLUMN(),0),"")</f>
        <v>25.34</v>
      </c>
      <c r="D6781" s="2">
        <f>IFERROR(VLOOKUP(Tableau2[[#This Row],[PR]],'Taux sortant'!$I$9:$S$167,COLUMN(),0),"")</f>
        <v>21.62</v>
      </c>
      <c r="E6781" s="2">
        <f>IFERROR(VLOOKUP(Tableau2[[#This Row],[PR]],'Taux sortant'!$I$9:$S$167,COLUMN(),0),"")</f>
        <v>15.42</v>
      </c>
      <c r="F6781" s="2">
        <f>IFERROR(VLOOKUP(Tableau2[[#This Row],[PR]],'Taux sortant'!$I$9:$S$167,COLUMN(),0),"")</f>
        <v>12.6</v>
      </c>
      <c r="G6781" s="2">
        <f>IFERROR(VLOOKUP(Tableau2[[#This Row],[PR]],'Taux sortant'!$I$9:$S$167,COLUMN(),0),"")</f>
        <v>9.5500000000000007</v>
      </c>
      <c r="H6781" s="2">
        <f>IFERROR(VLOOKUP(Tableau2[[#This Row],[PR]],'Taux sortant'!$I$9:$S$167,COLUMN(),0),"")</f>
        <v>7.3</v>
      </c>
      <c r="I6781" s="2">
        <f>IFERROR(VLOOKUP(Tableau2[[#This Row],[PR]],'Taux sortant'!$I$9:$S$167,COLUMN(),0),"")</f>
        <v>6.61</v>
      </c>
      <c r="J6781" s="2">
        <f>IFERROR(VLOOKUP(Tableau2[[#This Row],[PR]],'Taux sortant'!$I$9:$S$167,COLUMN(),0),"")</f>
        <v>0</v>
      </c>
      <c r="K6781" s="2">
        <f>IFERROR(VLOOKUP(Tableau2[[#This Row],[PR]],'Taux sortant'!$I$9:$S$167,COLUMN(),0),"")</f>
        <v>0</v>
      </c>
      <c r="L6781" s="2" t="str">
        <f>IFERROR(VLOOKUP(Tableau2[[#This Row],[PR]],'Taux sortant'!$I$9:$S$167,COLUMN(),0),"")</f>
        <v/>
      </c>
    </row>
    <row r="6782" spans="1:12" x14ac:dyDescent="0.3">
      <c r="A6782" s="1" t="s">
        <v>1438</v>
      </c>
      <c r="B6782" s="1" t="s">
        <v>58</v>
      </c>
      <c r="C6782" s="2">
        <f>IFERROR(VLOOKUP(Tableau2[[#This Row],[PR]],'Taux sortant'!$I$9:$S$167,COLUMN(),0),"")</f>
        <v>25.34</v>
      </c>
      <c r="D6782" s="2">
        <f>IFERROR(VLOOKUP(Tableau2[[#This Row],[PR]],'Taux sortant'!$I$9:$S$167,COLUMN(),0),"")</f>
        <v>21.62</v>
      </c>
      <c r="E6782" s="2">
        <f>IFERROR(VLOOKUP(Tableau2[[#This Row],[PR]],'Taux sortant'!$I$9:$S$167,COLUMN(),0),"")</f>
        <v>15.42</v>
      </c>
      <c r="F6782" s="2">
        <f>IFERROR(VLOOKUP(Tableau2[[#This Row],[PR]],'Taux sortant'!$I$9:$S$167,COLUMN(),0),"")</f>
        <v>12.6</v>
      </c>
      <c r="G6782" s="2">
        <f>IFERROR(VLOOKUP(Tableau2[[#This Row],[PR]],'Taux sortant'!$I$9:$S$167,COLUMN(),0),"")</f>
        <v>9.5500000000000007</v>
      </c>
      <c r="H6782" s="2">
        <f>IFERROR(VLOOKUP(Tableau2[[#This Row],[PR]],'Taux sortant'!$I$9:$S$167,COLUMN(),0),"")</f>
        <v>7.3</v>
      </c>
      <c r="I6782" s="2">
        <f>IFERROR(VLOOKUP(Tableau2[[#This Row],[PR]],'Taux sortant'!$I$9:$S$167,COLUMN(),0),"")</f>
        <v>6.61</v>
      </c>
      <c r="J6782" s="2">
        <f>IFERROR(VLOOKUP(Tableau2[[#This Row],[PR]],'Taux sortant'!$I$9:$S$167,COLUMN(),0),"")</f>
        <v>0</v>
      </c>
      <c r="K6782" s="2">
        <f>IFERROR(VLOOKUP(Tableau2[[#This Row],[PR]],'Taux sortant'!$I$9:$S$167,COLUMN(),0),"")</f>
        <v>0</v>
      </c>
      <c r="L6782" s="2" t="str">
        <f>IFERROR(VLOOKUP(Tableau2[[#This Row],[PR]],'Taux sortant'!$I$9:$S$167,COLUMN(),0),"")</f>
        <v/>
      </c>
    </row>
    <row r="6783" spans="1:12" x14ac:dyDescent="0.3">
      <c r="A6783" s="1" t="s">
        <v>1439</v>
      </c>
      <c r="B6783" s="1" t="s">
        <v>51</v>
      </c>
      <c r="C6783" s="2">
        <f>IFERROR(VLOOKUP(Tableau2[[#This Row],[PR]],'Taux sortant'!$I$9:$S$167,COLUMN(),0),"")</f>
        <v>14</v>
      </c>
      <c r="D6783" s="2">
        <f>IFERROR(VLOOKUP(Tableau2[[#This Row],[PR]],'Taux sortant'!$I$9:$S$167,COLUMN(),0),"")</f>
        <v>11.3</v>
      </c>
      <c r="E6783" s="2">
        <f>IFERROR(VLOOKUP(Tableau2[[#This Row],[PR]],'Taux sortant'!$I$9:$S$167,COLUMN(),0),"")</f>
        <v>8.23</v>
      </c>
      <c r="F6783" s="2">
        <f>IFERROR(VLOOKUP(Tableau2[[#This Row],[PR]],'Taux sortant'!$I$9:$S$167,COLUMN(),0),"")</f>
        <v>6.77</v>
      </c>
      <c r="G6783" s="2">
        <f>IFERROR(VLOOKUP(Tableau2[[#This Row],[PR]],'Taux sortant'!$I$9:$S$167,COLUMN(),0),"")</f>
        <v>5.71</v>
      </c>
      <c r="H6783" s="2">
        <f>IFERROR(VLOOKUP(Tableau2[[#This Row],[PR]],'Taux sortant'!$I$9:$S$167,COLUMN(),0),"")</f>
        <v>4.8099999999999996</v>
      </c>
      <c r="I6783" s="2">
        <f>IFERROR(VLOOKUP(Tableau2[[#This Row],[PR]],'Taux sortant'!$I$9:$S$167,COLUMN(),0),"")</f>
        <v>4.22</v>
      </c>
      <c r="J6783" s="2">
        <f>IFERROR(VLOOKUP(Tableau2[[#This Row],[PR]],'Taux sortant'!$I$9:$S$167,COLUMN(),0),"")</f>
        <v>0</v>
      </c>
      <c r="K6783" s="2">
        <f>IFERROR(VLOOKUP(Tableau2[[#This Row],[PR]],'Taux sortant'!$I$9:$S$167,COLUMN(),0),"")</f>
        <v>0</v>
      </c>
      <c r="L6783" s="2" t="str">
        <f>IFERROR(VLOOKUP(Tableau2[[#This Row],[PR]],'Taux sortant'!$I$9:$S$167,COLUMN(),0),"")</f>
        <v/>
      </c>
    </row>
    <row r="6784" spans="1:12" x14ac:dyDescent="0.3">
      <c r="A6784" s="1" t="s">
        <v>1439</v>
      </c>
      <c r="B6784" s="1" t="s">
        <v>4147</v>
      </c>
      <c r="C6784" s="2">
        <f>IFERROR(VLOOKUP(Tableau2[[#This Row],[PR]],'Taux sortant'!$I$9:$S$167,COLUMN(),0),"")</f>
        <v>16.62</v>
      </c>
      <c r="D6784" s="2">
        <f>IFERROR(VLOOKUP(Tableau2[[#This Row],[PR]],'Taux sortant'!$I$9:$S$167,COLUMN(),0),"")</f>
        <v>14.01</v>
      </c>
      <c r="E6784" s="2">
        <f>IFERROR(VLOOKUP(Tableau2[[#This Row],[PR]],'Taux sortant'!$I$9:$S$167,COLUMN(),0),"")</f>
        <v>10.98</v>
      </c>
      <c r="F6784" s="2">
        <f>IFERROR(VLOOKUP(Tableau2[[#This Row],[PR]],'Taux sortant'!$I$9:$S$167,COLUMN(),0),"")</f>
        <v>9.49</v>
      </c>
      <c r="G6784" s="2">
        <f>IFERROR(VLOOKUP(Tableau2[[#This Row],[PR]],'Taux sortant'!$I$9:$S$167,COLUMN(),0),"")</f>
        <v>8.1199999999999992</v>
      </c>
      <c r="H6784" s="2">
        <f>IFERROR(VLOOKUP(Tableau2[[#This Row],[PR]],'Taux sortant'!$I$9:$S$167,COLUMN(),0),"")</f>
        <v>6.99</v>
      </c>
      <c r="I6784" s="2">
        <f>IFERROR(VLOOKUP(Tableau2[[#This Row],[PR]],'Taux sortant'!$I$9:$S$167,COLUMN(),0),"")</f>
        <v>6.03</v>
      </c>
      <c r="J6784" s="2">
        <f>IFERROR(VLOOKUP(Tableau2[[#This Row],[PR]],'Taux sortant'!$I$9:$S$167,COLUMN(),0),"")</f>
        <v>2466.4499999999998</v>
      </c>
      <c r="K6784" s="2">
        <f>IFERROR(VLOOKUP(Tableau2[[#This Row],[PR]],'Taux sortant'!$I$9:$S$167,COLUMN(),0),"")</f>
        <v>0</v>
      </c>
      <c r="L6784" s="2" t="str">
        <f>IFERROR(VLOOKUP(Tableau2[[#This Row],[PR]],'Taux sortant'!$I$9:$S$167,COLUMN(),0),"")</f>
        <v/>
      </c>
    </row>
    <row r="6785" spans="1:12" x14ac:dyDescent="0.3">
      <c r="A6785" s="1" t="s">
        <v>1440</v>
      </c>
      <c r="B6785" s="1" t="s">
        <v>372</v>
      </c>
      <c r="C6785" s="2">
        <f>IFERROR(VLOOKUP(Tableau2[[#This Row],[PR]],'Taux sortant'!$I$9:$S$167,COLUMN(),0),"")</f>
        <v>35.869999999999997</v>
      </c>
      <c r="D6785" s="2">
        <f>IFERROR(VLOOKUP(Tableau2[[#This Row],[PR]],'Taux sortant'!$I$9:$S$167,COLUMN(),0),"")</f>
        <v>28.1</v>
      </c>
      <c r="E6785" s="2">
        <f>IFERROR(VLOOKUP(Tableau2[[#This Row],[PR]],'Taux sortant'!$I$9:$S$167,COLUMN(),0),"")</f>
        <v>22.11</v>
      </c>
      <c r="F6785" s="2">
        <f>IFERROR(VLOOKUP(Tableau2[[#This Row],[PR]],'Taux sortant'!$I$9:$S$167,COLUMN(),0),"")</f>
        <v>17.46</v>
      </c>
      <c r="G6785" s="2">
        <f>IFERROR(VLOOKUP(Tableau2[[#This Row],[PR]],'Taux sortant'!$I$9:$S$167,COLUMN(),0),"")</f>
        <v>13.86</v>
      </c>
      <c r="H6785" s="2">
        <f>IFERROR(VLOOKUP(Tableau2[[#This Row],[PR]],'Taux sortant'!$I$9:$S$167,COLUMN(),0),"")</f>
        <v>10.67</v>
      </c>
      <c r="I6785" s="2">
        <f>IFERROR(VLOOKUP(Tableau2[[#This Row],[PR]],'Taux sortant'!$I$9:$S$167,COLUMN(),0),"")</f>
        <v>9.92</v>
      </c>
      <c r="J6785" s="2">
        <f>IFERROR(VLOOKUP(Tableau2[[#This Row],[PR]],'Taux sortant'!$I$9:$S$167,COLUMN(),0),"")</f>
        <v>0</v>
      </c>
      <c r="K6785" s="2">
        <f>IFERROR(VLOOKUP(Tableau2[[#This Row],[PR]],'Taux sortant'!$I$9:$S$167,COLUMN(),0),"")</f>
        <v>0</v>
      </c>
      <c r="L6785" s="2" t="str">
        <f>IFERROR(VLOOKUP(Tableau2[[#This Row],[PR]],'Taux sortant'!$I$9:$S$167,COLUMN(),0),"")</f>
        <v/>
      </c>
    </row>
    <row r="6786" spans="1:12" x14ac:dyDescent="0.3">
      <c r="A6786" s="1" t="s">
        <v>4093</v>
      </c>
      <c r="B6786" s="1" t="s">
        <v>3115</v>
      </c>
      <c r="C6786" s="2">
        <f>IFERROR(VLOOKUP(Tableau2[[#This Row],[PR]],'Taux sortant'!$I$9:$S$167,COLUMN(),0),"")</f>
        <v>16.05</v>
      </c>
      <c r="D6786" s="2">
        <f>IFERROR(VLOOKUP(Tableau2[[#This Row],[PR]],'Taux sortant'!$I$9:$S$167,COLUMN(),0),"")</f>
        <v>13.51</v>
      </c>
      <c r="E6786" s="2">
        <f>IFERROR(VLOOKUP(Tableau2[[#This Row],[PR]],'Taux sortant'!$I$9:$S$167,COLUMN(),0),"")</f>
        <v>10.52</v>
      </c>
      <c r="F6786" s="2">
        <f>IFERROR(VLOOKUP(Tableau2[[#This Row],[PR]],'Taux sortant'!$I$9:$S$167,COLUMN(),0),"")</f>
        <v>9.0500000000000007</v>
      </c>
      <c r="G6786" s="2">
        <f>IFERROR(VLOOKUP(Tableau2[[#This Row],[PR]],'Taux sortant'!$I$9:$S$167,COLUMN(),0),"")</f>
        <v>7.8</v>
      </c>
      <c r="H6786" s="2">
        <f>IFERROR(VLOOKUP(Tableau2[[#This Row],[PR]],'Taux sortant'!$I$9:$S$167,COLUMN(),0),"")</f>
        <v>6.76</v>
      </c>
      <c r="I6786" s="2">
        <f>IFERROR(VLOOKUP(Tableau2[[#This Row],[PR]],'Taux sortant'!$I$9:$S$167,COLUMN(),0),"")</f>
        <v>5.92</v>
      </c>
      <c r="J6786" s="2">
        <f>IFERROR(VLOOKUP(Tableau2[[#This Row],[PR]],'Taux sortant'!$I$9:$S$167,COLUMN(),0),"")</f>
        <v>0</v>
      </c>
      <c r="K6786" s="2">
        <f>IFERROR(VLOOKUP(Tableau2[[#This Row],[PR]],'Taux sortant'!$I$9:$S$167,COLUMN(),0),"")</f>
        <v>0</v>
      </c>
      <c r="L6786" s="2" t="str">
        <f>IFERROR(VLOOKUP(Tableau2[[#This Row],[PR]],'Taux sortant'!$I$9:$S$167,COLUMN(),0),"")</f>
        <v/>
      </c>
    </row>
    <row r="6787" spans="1:12" x14ac:dyDescent="0.3">
      <c r="A6787" s="1" t="s">
        <v>5295</v>
      </c>
      <c r="B6787" s="1" t="s">
        <v>4140</v>
      </c>
      <c r="C6787" s="2" t="str">
        <f>IFERROR(VLOOKUP(Tableau2[[#This Row],[PR]],'Taux sortant'!$I$9:$S$167,COLUMN(),0),"")</f>
        <v/>
      </c>
      <c r="D6787" s="2" t="str">
        <f>IFERROR(VLOOKUP(Tableau2[[#This Row],[PR]],'Taux sortant'!$I$9:$S$167,COLUMN(),0),"")</f>
        <v/>
      </c>
      <c r="E6787" s="2" t="str">
        <f>IFERROR(VLOOKUP(Tableau2[[#This Row],[PR]],'Taux sortant'!$I$9:$S$167,COLUMN(),0),"")</f>
        <v/>
      </c>
      <c r="F6787" s="2" t="str">
        <f>IFERROR(VLOOKUP(Tableau2[[#This Row],[PR]],'Taux sortant'!$I$9:$S$167,COLUMN(),0),"")</f>
        <v/>
      </c>
      <c r="G6787" s="2" t="str">
        <f>IFERROR(VLOOKUP(Tableau2[[#This Row],[PR]],'Taux sortant'!$I$9:$S$167,COLUMN(),0),"")</f>
        <v/>
      </c>
      <c r="H6787" s="2" t="str">
        <f>IFERROR(VLOOKUP(Tableau2[[#This Row],[PR]],'Taux sortant'!$I$9:$S$167,COLUMN(),0),"")</f>
        <v/>
      </c>
      <c r="I6787" s="2" t="str">
        <f>IFERROR(VLOOKUP(Tableau2[[#This Row],[PR]],'Taux sortant'!$I$9:$S$167,COLUMN(),0),"")</f>
        <v/>
      </c>
      <c r="J6787" s="2" t="str">
        <f>IFERROR(VLOOKUP(Tableau2[[#This Row],[PR]],'Taux sortant'!$I$9:$S$167,COLUMN(),0),"")</f>
        <v/>
      </c>
      <c r="K6787" s="2" t="str">
        <f>IFERROR(VLOOKUP(Tableau2[[#This Row],[PR]],'Taux sortant'!$I$9:$S$167,COLUMN(),0),"")</f>
        <v/>
      </c>
      <c r="L6787" s="2" t="str">
        <f>IFERROR(VLOOKUP(Tableau2[[#This Row],[PR]],'Taux sortant'!$I$9:$S$167,COLUMN(),0),"")</f>
        <v/>
      </c>
    </row>
    <row r="6788" spans="1:12" x14ac:dyDescent="0.3">
      <c r="A6788" s="1" t="s">
        <v>4094</v>
      </c>
      <c r="B6788" s="1" t="s">
        <v>3134</v>
      </c>
      <c r="C6788" s="2">
        <f>IFERROR(VLOOKUP(Tableau2[[#This Row],[PR]],'Taux sortant'!$I$9:$S$167,COLUMN(),0),"")</f>
        <v>15.34</v>
      </c>
      <c r="D6788" s="2">
        <f>IFERROR(VLOOKUP(Tableau2[[#This Row],[PR]],'Taux sortant'!$I$9:$S$167,COLUMN(),0),"")</f>
        <v>12.85</v>
      </c>
      <c r="E6788" s="2">
        <f>IFERROR(VLOOKUP(Tableau2[[#This Row],[PR]],'Taux sortant'!$I$9:$S$167,COLUMN(),0),"")</f>
        <v>9.94</v>
      </c>
      <c r="F6788" s="2">
        <f>IFERROR(VLOOKUP(Tableau2[[#This Row],[PR]],'Taux sortant'!$I$9:$S$167,COLUMN(),0),"")</f>
        <v>8.5399999999999991</v>
      </c>
      <c r="G6788" s="2">
        <f>IFERROR(VLOOKUP(Tableau2[[#This Row],[PR]],'Taux sortant'!$I$9:$S$167,COLUMN(),0),"")</f>
        <v>7.34</v>
      </c>
      <c r="H6788" s="2">
        <f>IFERROR(VLOOKUP(Tableau2[[#This Row],[PR]],'Taux sortant'!$I$9:$S$167,COLUMN(),0),"")</f>
        <v>6.29</v>
      </c>
      <c r="I6788" s="2">
        <f>IFERROR(VLOOKUP(Tableau2[[#This Row],[PR]],'Taux sortant'!$I$9:$S$167,COLUMN(),0),"")</f>
        <v>5.49</v>
      </c>
      <c r="J6788" s="2">
        <f>IFERROR(VLOOKUP(Tableau2[[#This Row],[PR]],'Taux sortant'!$I$9:$S$167,COLUMN(),0),"")</f>
        <v>0</v>
      </c>
      <c r="K6788" s="2">
        <f>IFERROR(VLOOKUP(Tableau2[[#This Row],[PR]],'Taux sortant'!$I$9:$S$167,COLUMN(),0),"")</f>
        <v>0</v>
      </c>
      <c r="L6788" s="2" t="str">
        <f>IFERROR(VLOOKUP(Tableau2[[#This Row],[PR]],'Taux sortant'!$I$9:$S$167,COLUMN(),0),"")</f>
        <v/>
      </c>
    </row>
    <row r="6789" spans="1:12" x14ac:dyDescent="0.3">
      <c r="A6789" s="1" t="s">
        <v>2998</v>
      </c>
      <c r="B6789" s="1" t="s">
        <v>1540</v>
      </c>
      <c r="C6789" s="2">
        <f>IFERROR(VLOOKUP(Tableau2[[#This Row],[PR]],'Taux sortant'!$I$9:$S$167,COLUMN(),0),"")</f>
        <v>9.59</v>
      </c>
      <c r="D6789" s="2">
        <f>IFERROR(VLOOKUP(Tableau2[[#This Row],[PR]],'Taux sortant'!$I$9:$S$167,COLUMN(),0),"")</f>
        <v>7.53</v>
      </c>
      <c r="E6789" s="2">
        <f>IFERROR(VLOOKUP(Tableau2[[#This Row],[PR]],'Taux sortant'!$I$9:$S$167,COLUMN(),0),"")</f>
        <v>5.2</v>
      </c>
      <c r="F6789" s="2">
        <f>IFERROR(VLOOKUP(Tableau2[[#This Row],[PR]],'Taux sortant'!$I$9:$S$167,COLUMN(),0),"")</f>
        <v>4.08</v>
      </c>
      <c r="G6789" s="2">
        <f>IFERROR(VLOOKUP(Tableau2[[#This Row],[PR]],'Taux sortant'!$I$9:$S$167,COLUMN(),0),"")</f>
        <v>3.34</v>
      </c>
      <c r="H6789" s="2">
        <f>IFERROR(VLOOKUP(Tableau2[[#This Row],[PR]],'Taux sortant'!$I$9:$S$167,COLUMN(),0),"")</f>
        <v>2.88</v>
      </c>
      <c r="I6789" s="2">
        <f>IFERROR(VLOOKUP(Tableau2[[#This Row],[PR]],'Taux sortant'!$I$9:$S$167,COLUMN(),0),"")</f>
        <v>2.59</v>
      </c>
      <c r="J6789" s="2">
        <f>IFERROR(VLOOKUP(Tableau2[[#This Row],[PR]],'Taux sortant'!$I$9:$S$167,COLUMN(),0),"")</f>
        <v>0</v>
      </c>
      <c r="K6789" s="2">
        <f>IFERROR(VLOOKUP(Tableau2[[#This Row],[PR]],'Taux sortant'!$I$9:$S$167,COLUMN(),0),"")</f>
        <v>0</v>
      </c>
      <c r="L6789" s="2" t="str">
        <f>IFERROR(VLOOKUP(Tableau2[[#This Row],[PR]],'Taux sortant'!$I$9:$S$167,COLUMN(),0),"")</f>
        <v/>
      </c>
    </row>
    <row r="6790" spans="1:12" x14ac:dyDescent="0.3">
      <c r="A6790" s="1" t="s">
        <v>1441</v>
      </c>
      <c r="B6790" s="1" t="s">
        <v>46</v>
      </c>
      <c r="C6790" s="2" t="str">
        <f>IFERROR(VLOOKUP(Tableau2[[#This Row],[PR]],'Taux sortant'!$I$9:$S$167,COLUMN(),0),"")</f>
        <v/>
      </c>
      <c r="D6790" s="2" t="str">
        <f>IFERROR(VLOOKUP(Tableau2[[#This Row],[PR]],'Taux sortant'!$I$9:$S$167,COLUMN(),0),"")</f>
        <v/>
      </c>
      <c r="E6790" s="2" t="str">
        <f>IFERROR(VLOOKUP(Tableau2[[#This Row],[PR]],'Taux sortant'!$I$9:$S$167,COLUMN(),0),"")</f>
        <v/>
      </c>
      <c r="F6790" s="2" t="str">
        <f>IFERROR(VLOOKUP(Tableau2[[#This Row],[PR]],'Taux sortant'!$I$9:$S$167,COLUMN(),0),"")</f>
        <v/>
      </c>
      <c r="G6790" s="2" t="str">
        <f>IFERROR(VLOOKUP(Tableau2[[#This Row],[PR]],'Taux sortant'!$I$9:$S$167,COLUMN(),0),"")</f>
        <v/>
      </c>
      <c r="H6790" s="2" t="str">
        <f>IFERROR(VLOOKUP(Tableau2[[#This Row],[PR]],'Taux sortant'!$I$9:$S$167,COLUMN(),0),"")</f>
        <v/>
      </c>
      <c r="I6790" s="2" t="str">
        <f>IFERROR(VLOOKUP(Tableau2[[#This Row],[PR]],'Taux sortant'!$I$9:$S$167,COLUMN(),0),"")</f>
        <v/>
      </c>
      <c r="J6790" s="2" t="str">
        <f>IFERROR(VLOOKUP(Tableau2[[#This Row],[PR]],'Taux sortant'!$I$9:$S$167,COLUMN(),0),"")</f>
        <v/>
      </c>
      <c r="K6790" s="2" t="str">
        <f>IFERROR(VLOOKUP(Tableau2[[#This Row],[PR]],'Taux sortant'!$I$9:$S$167,COLUMN(),0),"")</f>
        <v/>
      </c>
      <c r="L6790" s="2" t="str">
        <f>IFERROR(VLOOKUP(Tableau2[[#This Row],[PR]],'Taux sortant'!$I$9:$S$167,COLUMN(),0),"")</f>
        <v/>
      </c>
    </row>
    <row r="6791" spans="1:12" x14ac:dyDescent="0.3">
      <c r="A6791" s="1" t="s">
        <v>4095</v>
      </c>
      <c r="B6791" s="1" t="s">
        <v>3105</v>
      </c>
      <c r="C6791" s="2">
        <f>IFERROR(VLOOKUP(Tableau2[[#This Row],[PR]],'Taux sortant'!$I$9:$S$167,COLUMN(),0),"")</f>
        <v>12.93</v>
      </c>
      <c r="D6791" s="2">
        <f>IFERROR(VLOOKUP(Tableau2[[#This Row],[PR]],'Taux sortant'!$I$9:$S$167,COLUMN(),0),"")</f>
        <v>10.59</v>
      </c>
      <c r="E6791" s="2">
        <f>IFERROR(VLOOKUP(Tableau2[[#This Row],[PR]],'Taux sortant'!$I$9:$S$167,COLUMN(),0),"")</f>
        <v>7.91</v>
      </c>
      <c r="F6791" s="2">
        <f>IFERROR(VLOOKUP(Tableau2[[#This Row],[PR]],'Taux sortant'!$I$9:$S$167,COLUMN(),0),"")</f>
        <v>6.66</v>
      </c>
      <c r="G6791" s="2">
        <f>IFERROR(VLOOKUP(Tableau2[[#This Row],[PR]],'Taux sortant'!$I$9:$S$167,COLUMN(),0),"")</f>
        <v>5.64</v>
      </c>
      <c r="H6791" s="2">
        <f>IFERROR(VLOOKUP(Tableau2[[#This Row],[PR]],'Taux sortant'!$I$9:$S$167,COLUMN(),0),"")</f>
        <v>4.78</v>
      </c>
      <c r="I6791" s="2">
        <f>IFERROR(VLOOKUP(Tableau2[[#This Row],[PR]],'Taux sortant'!$I$9:$S$167,COLUMN(),0),"")</f>
        <v>4.1500000000000004</v>
      </c>
      <c r="J6791" s="2">
        <f>IFERROR(VLOOKUP(Tableau2[[#This Row],[PR]],'Taux sortant'!$I$9:$S$167,COLUMN(),0),"")</f>
        <v>0</v>
      </c>
      <c r="K6791" s="2">
        <f>IFERROR(VLOOKUP(Tableau2[[#This Row],[PR]],'Taux sortant'!$I$9:$S$167,COLUMN(),0),"")</f>
        <v>0</v>
      </c>
      <c r="L6791" s="2" t="str">
        <f>IFERROR(VLOOKUP(Tableau2[[#This Row],[PR]],'Taux sortant'!$I$9:$S$167,COLUMN(),0),"")</f>
        <v/>
      </c>
    </row>
    <row r="6792" spans="1:12" x14ac:dyDescent="0.3">
      <c r="A6792" s="1" t="s">
        <v>5297</v>
      </c>
      <c r="B6792" s="1" t="s">
        <v>4180</v>
      </c>
      <c r="C6792" s="2">
        <f>IFERROR(VLOOKUP(Tableau2[[#This Row],[PR]],'Taux sortant'!$I$9:$S$167,COLUMN(),0),"")</f>
        <v>22.64</v>
      </c>
      <c r="D6792" s="2">
        <f>IFERROR(VLOOKUP(Tableau2[[#This Row],[PR]],'Taux sortant'!$I$9:$S$167,COLUMN(),0),"")</f>
        <v>20.190000000000001</v>
      </c>
      <c r="E6792" s="2">
        <f>IFERROR(VLOOKUP(Tableau2[[#This Row],[PR]],'Taux sortant'!$I$9:$S$167,COLUMN(),0),"")</f>
        <v>16.53</v>
      </c>
      <c r="F6792" s="2">
        <f>IFERROR(VLOOKUP(Tableau2[[#This Row],[PR]],'Taux sortant'!$I$9:$S$167,COLUMN(),0),"")</f>
        <v>14.31</v>
      </c>
      <c r="G6792" s="2">
        <f>IFERROR(VLOOKUP(Tableau2[[#This Row],[PR]],'Taux sortant'!$I$9:$S$167,COLUMN(),0),"")</f>
        <v>12.45</v>
      </c>
      <c r="H6792" s="2">
        <f>IFERROR(VLOOKUP(Tableau2[[#This Row],[PR]],'Taux sortant'!$I$9:$S$167,COLUMN(),0),"")</f>
        <v>10.32</v>
      </c>
      <c r="I6792" s="2">
        <f>IFERROR(VLOOKUP(Tableau2[[#This Row],[PR]],'Taux sortant'!$I$9:$S$167,COLUMN(),0),"")</f>
        <v>8.83</v>
      </c>
      <c r="J6792" s="2">
        <f>IFERROR(VLOOKUP(Tableau2[[#This Row],[PR]],'Taux sortant'!$I$9:$S$167,COLUMN(),0),"")</f>
        <v>0</v>
      </c>
      <c r="K6792" s="2">
        <f>IFERROR(VLOOKUP(Tableau2[[#This Row],[PR]],'Taux sortant'!$I$9:$S$167,COLUMN(),0),"")</f>
        <v>0</v>
      </c>
      <c r="L6792" s="2" t="str">
        <f>IFERROR(VLOOKUP(Tableau2[[#This Row],[PR]],'Taux sortant'!$I$9:$S$167,COLUMN(),0),"")</f>
        <v/>
      </c>
    </row>
    <row r="6793" spans="1:12" x14ac:dyDescent="0.3">
      <c r="A6793" s="1" t="s">
        <v>4096</v>
      </c>
      <c r="B6793" s="1" t="s">
        <v>3084</v>
      </c>
      <c r="C6793" s="2">
        <f>IFERROR(VLOOKUP(Tableau2[[#This Row],[PR]],'Taux sortant'!$I$9:$S$167,COLUMN(),0),"")</f>
        <v>15.12</v>
      </c>
      <c r="D6793" s="2">
        <f>IFERROR(VLOOKUP(Tableau2[[#This Row],[PR]],'Taux sortant'!$I$9:$S$167,COLUMN(),0),"")</f>
        <v>12.61</v>
      </c>
      <c r="E6793" s="2">
        <f>IFERROR(VLOOKUP(Tableau2[[#This Row],[PR]],'Taux sortant'!$I$9:$S$167,COLUMN(),0),"")</f>
        <v>9.7200000000000006</v>
      </c>
      <c r="F6793" s="2">
        <f>IFERROR(VLOOKUP(Tableau2[[#This Row],[PR]],'Taux sortant'!$I$9:$S$167,COLUMN(),0),"")</f>
        <v>8.27</v>
      </c>
      <c r="G6793" s="2">
        <f>IFERROR(VLOOKUP(Tableau2[[#This Row],[PR]],'Taux sortant'!$I$9:$S$167,COLUMN(),0),"")</f>
        <v>7.1</v>
      </c>
      <c r="H6793" s="2">
        <f>IFERROR(VLOOKUP(Tableau2[[#This Row],[PR]],'Taux sortant'!$I$9:$S$167,COLUMN(),0),"")</f>
        <v>6.12</v>
      </c>
      <c r="I6793" s="2">
        <f>IFERROR(VLOOKUP(Tableau2[[#This Row],[PR]],'Taux sortant'!$I$9:$S$167,COLUMN(),0),"")</f>
        <v>5.33</v>
      </c>
      <c r="J6793" s="2">
        <f>IFERROR(VLOOKUP(Tableau2[[#This Row],[PR]],'Taux sortant'!$I$9:$S$167,COLUMN(),0),"")</f>
        <v>0</v>
      </c>
      <c r="K6793" s="2">
        <f>IFERROR(VLOOKUP(Tableau2[[#This Row],[PR]],'Taux sortant'!$I$9:$S$167,COLUMN(),0),"")</f>
        <v>0</v>
      </c>
      <c r="L6793" s="2" t="str">
        <f>IFERROR(VLOOKUP(Tableau2[[#This Row],[PR]],'Taux sortant'!$I$9:$S$167,COLUMN(),0),"")</f>
        <v/>
      </c>
    </row>
    <row r="6794" spans="1:12" x14ac:dyDescent="0.3">
      <c r="A6794" s="1" t="s">
        <v>5760</v>
      </c>
      <c r="B6794" s="1" t="s">
        <v>5356</v>
      </c>
      <c r="C6794" s="2">
        <f>IFERROR(VLOOKUP(Tableau2[[#This Row],[PR]],'Taux sortant'!$I$9:$S$167,COLUMN(),0),"")</f>
        <v>14.1</v>
      </c>
      <c r="D6794" s="2">
        <f>IFERROR(VLOOKUP(Tableau2[[#This Row],[PR]],'Taux sortant'!$I$9:$S$167,COLUMN(),0),"")</f>
        <v>12.41</v>
      </c>
      <c r="E6794" s="2">
        <f>IFERROR(VLOOKUP(Tableau2[[#This Row],[PR]],'Taux sortant'!$I$9:$S$167,COLUMN(),0),"")</f>
        <v>9.0299999999999994</v>
      </c>
      <c r="F6794" s="2">
        <f>IFERROR(VLOOKUP(Tableau2[[#This Row],[PR]],'Taux sortant'!$I$9:$S$167,COLUMN(),0),"")</f>
        <v>7.34</v>
      </c>
      <c r="G6794" s="2">
        <f>IFERROR(VLOOKUP(Tableau2[[#This Row],[PR]],'Taux sortant'!$I$9:$S$167,COLUMN(),0),"")</f>
        <v>6.12</v>
      </c>
      <c r="H6794" s="2">
        <f>IFERROR(VLOOKUP(Tableau2[[#This Row],[PR]],'Taux sortant'!$I$9:$S$167,COLUMN(),0),"")</f>
        <v>5.37</v>
      </c>
      <c r="I6794" s="2">
        <f>IFERROR(VLOOKUP(Tableau2[[#This Row],[PR]],'Taux sortant'!$I$9:$S$167,COLUMN(),0),"")</f>
        <v>4.6500000000000004</v>
      </c>
      <c r="J6794" s="2">
        <f>IFERROR(VLOOKUP(Tableau2[[#This Row],[PR]],'Taux sortant'!$I$9:$S$167,COLUMN(),0),"")</f>
        <v>0</v>
      </c>
      <c r="K6794" s="2">
        <f>IFERROR(VLOOKUP(Tableau2[[#This Row],[PR]],'Taux sortant'!$I$9:$S$167,COLUMN(),0),"")</f>
        <v>1585.65</v>
      </c>
      <c r="L6794" s="2" t="str">
        <f>IFERROR(VLOOKUP(Tableau2[[#This Row],[PR]],'Taux sortant'!$I$9:$S$167,COLUMN(),0),"")</f>
        <v/>
      </c>
    </row>
    <row r="6795" spans="1:12" x14ac:dyDescent="0.3">
      <c r="A6795" s="1" t="s">
        <v>5762</v>
      </c>
      <c r="B6795" s="1" t="s">
        <v>5356</v>
      </c>
      <c r="C6795" s="2">
        <f>IFERROR(VLOOKUP(Tableau2[[#This Row],[PR]],'Taux sortant'!$I$9:$S$167,COLUMN(),0),"")</f>
        <v>14.1</v>
      </c>
      <c r="D6795" s="2">
        <f>IFERROR(VLOOKUP(Tableau2[[#This Row],[PR]],'Taux sortant'!$I$9:$S$167,COLUMN(),0),"")</f>
        <v>12.41</v>
      </c>
      <c r="E6795" s="2">
        <f>IFERROR(VLOOKUP(Tableau2[[#This Row],[PR]],'Taux sortant'!$I$9:$S$167,COLUMN(),0),"")</f>
        <v>9.0299999999999994</v>
      </c>
      <c r="F6795" s="2">
        <f>IFERROR(VLOOKUP(Tableau2[[#This Row],[PR]],'Taux sortant'!$I$9:$S$167,COLUMN(),0),"")</f>
        <v>7.34</v>
      </c>
      <c r="G6795" s="2">
        <f>IFERROR(VLOOKUP(Tableau2[[#This Row],[PR]],'Taux sortant'!$I$9:$S$167,COLUMN(),0),"")</f>
        <v>6.12</v>
      </c>
      <c r="H6795" s="2">
        <f>IFERROR(VLOOKUP(Tableau2[[#This Row],[PR]],'Taux sortant'!$I$9:$S$167,COLUMN(),0),"")</f>
        <v>5.37</v>
      </c>
      <c r="I6795" s="2">
        <f>IFERROR(VLOOKUP(Tableau2[[#This Row],[PR]],'Taux sortant'!$I$9:$S$167,COLUMN(),0),"")</f>
        <v>4.6500000000000004</v>
      </c>
      <c r="J6795" s="2">
        <f>IFERROR(VLOOKUP(Tableau2[[#This Row],[PR]],'Taux sortant'!$I$9:$S$167,COLUMN(),0),"")</f>
        <v>0</v>
      </c>
      <c r="K6795" s="2">
        <f>IFERROR(VLOOKUP(Tableau2[[#This Row],[PR]],'Taux sortant'!$I$9:$S$167,COLUMN(),0),"")</f>
        <v>1585.65</v>
      </c>
      <c r="L6795" s="2" t="str">
        <f>IFERROR(VLOOKUP(Tableau2[[#This Row],[PR]],'Taux sortant'!$I$9:$S$167,COLUMN(),0),"")</f>
        <v/>
      </c>
    </row>
    <row r="6796" spans="1:12" x14ac:dyDescent="0.3">
      <c r="A6796" s="1" t="s">
        <v>1442</v>
      </c>
      <c r="B6796" s="1" t="s">
        <v>90</v>
      </c>
      <c r="C6796" s="2">
        <f>IFERROR(VLOOKUP(Tableau2[[#This Row],[PR]],'Taux sortant'!$I$9:$S$167,COLUMN(),0),"")</f>
        <v>32.090000000000003</v>
      </c>
      <c r="D6796" s="2">
        <f>IFERROR(VLOOKUP(Tableau2[[#This Row],[PR]],'Taux sortant'!$I$9:$S$167,COLUMN(),0),"")</f>
        <v>26.17</v>
      </c>
      <c r="E6796" s="2">
        <f>IFERROR(VLOOKUP(Tableau2[[#This Row],[PR]],'Taux sortant'!$I$9:$S$167,COLUMN(),0),"")</f>
        <v>20.67</v>
      </c>
      <c r="F6796" s="2">
        <f>IFERROR(VLOOKUP(Tableau2[[#This Row],[PR]],'Taux sortant'!$I$9:$S$167,COLUMN(),0),"")</f>
        <v>17.260000000000002</v>
      </c>
      <c r="G6796" s="2">
        <f>IFERROR(VLOOKUP(Tableau2[[#This Row],[PR]],'Taux sortant'!$I$9:$S$167,COLUMN(),0),"")</f>
        <v>12.15</v>
      </c>
      <c r="H6796" s="2">
        <f>IFERROR(VLOOKUP(Tableau2[[#This Row],[PR]],'Taux sortant'!$I$9:$S$167,COLUMN(),0),"")</f>
        <v>7.95</v>
      </c>
      <c r="I6796" s="2">
        <f>IFERROR(VLOOKUP(Tableau2[[#This Row],[PR]],'Taux sortant'!$I$9:$S$167,COLUMN(),0),"")</f>
        <v>7.21</v>
      </c>
      <c r="J6796" s="2">
        <f>IFERROR(VLOOKUP(Tableau2[[#This Row],[PR]],'Taux sortant'!$I$9:$S$167,COLUMN(),0),"")</f>
        <v>0</v>
      </c>
      <c r="K6796" s="2">
        <f>IFERROR(VLOOKUP(Tableau2[[#This Row],[PR]],'Taux sortant'!$I$9:$S$167,COLUMN(),0),"")</f>
        <v>0</v>
      </c>
      <c r="L6796" s="2" t="str">
        <f>IFERROR(VLOOKUP(Tableau2[[#This Row],[PR]],'Taux sortant'!$I$9:$S$167,COLUMN(),0),"")</f>
        <v/>
      </c>
    </row>
    <row r="6797" spans="1:12" x14ac:dyDescent="0.3">
      <c r="A6797" s="1" t="s">
        <v>1443</v>
      </c>
      <c r="B6797" s="1" t="s">
        <v>46</v>
      </c>
      <c r="C6797" s="2" t="str">
        <f>IFERROR(VLOOKUP(Tableau2[[#This Row],[PR]],'Taux sortant'!$I$9:$S$167,COLUMN(),0),"")</f>
        <v/>
      </c>
      <c r="D6797" s="2" t="str">
        <f>IFERROR(VLOOKUP(Tableau2[[#This Row],[PR]],'Taux sortant'!$I$9:$S$167,COLUMN(),0),"")</f>
        <v/>
      </c>
      <c r="E6797" s="2" t="str">
        <f>IFERROR(VLOOKUP(Tableau2[[#This Row],[PR]],'Taux sortant'!$I$9:$S$167,COLUMN(),0),"")</f>
        <v/>
      </c>
      <c r="F6797" s="2" t="str">
        <f>IFERROR(VLOOKUP(Tableau2[[#This Row],[PR]],'Taux sortant'!$I$9:$S$167,COLUMN(),0),"")</f>
        <v/>
      </c>
      <c r="G6797" s="2" t="str">
        <f>IFERROR(VLOOKUP(Tableau2[[#This Row],[PR]],'Taux sortant'!$I$9:$S$167,COLUMN(),0),"")</f>
        <v/>
      </c>
      <c r="H6797" s="2" t="str">
        <f>IFERROR(VLOOKUP(Tableau2[[#This Row],[PR]],'Taux sortant'!$I$9:$S$167,COLUMN(),0),"")</f>
        <v/>
      </c>
      <c r="I6797" s="2" t="str">
        <f>IFERROR(VLOOKUP(Tableau2[[#This Row],[PR]],'Taux sortant'!$I$9:$S$167,COLUMN(),0),"")</f>
        <v/>
      </c>
      <c r="J6797" s="2" t="str">
        <f>IFERROR(VLOOKUP(Tableau2[[#This Row],[PR]],'Taux sortant'!$I$9:$S$167,COLUMN(),0),"")</f>
        <v/>
      </c>
      <c r="K6797" s="2" t="str">
        <f>IFERROR(VLOOKUP(Tableau2[[#This Row],[PR]],'Taux sortant'!$I$9:$S$167,COLUMN(),0),"")</f>
        <v/>
      </c>
      <c r="L6797" s="2" t="str">
        <f>IFERROR(VLOOKUP(Tableau2[[#This Row],[PR]],'Taux sortant'!$I$9:$S$167,COLUMN(),0),"")</f>
        <v/>
      </c>
    </row>
    <row r="6798" spans="1:12" x14ac:dyDescent="0.3">
      <c r="A6798" s="1" t="s">
        <v>5299</v>
      </c>
      <c r="B6798" s="1" t="s">
        <v>4145</v>
      </c>
      <c r="C6798" s="2">
        <f>IFERROR(VLOOKUP(Tableau2[[#This Row],[PR]],'Taux sortant'!$I$9:$S$167,COLUMN(),0),"")</f>
        <v>22.32</v>
      </c>
      <c r="D6798" s="2">
        <f>IFERROR(VLOOKUP(Tableau2[[#This Row],[PR]],'Taux sortant'!$I$9:$S$167,COLUMN(),0),"")</f>
        <v>19.86</v>
      </c>
      <c r="E6798" s="2">
        <f>IFERROR(VLOOKUP(Tableau2[[#This Row],[PR]],'Taux sortant'!$I$9:$S$167,COLUMN(),0),"")</f>
        <v>16.239999999999998</v>
      </c>
      <c r="F6798" s="2">
        <f>IFERROR(VLOOKUP(Tableau2[[#This Row],[PR]],'Taux sortant'!$I$9:$S$167,COLUMN(),0),"")</f>
        <v>14.04</v>
      </c>
      <c r="G6798" s="2">
        <f>IFERROR(VLOOKUP(Tableau2[[#This Row],[PR]],'Taux sortant'!$I$9:$S$167,COLUMN(),0),"")</f>
        <v>12.21</v>
      </c>
      <c r="H6798" s="2">
        <f>IFERROR(VLOOKUP(Tableau2[[#This Row],[PR]],'Taux sortant'!$I$9:$S$167,COLUMN(),0),"")</f>
        <v>10.16</v>
      </c>
      <c r="I6798" s="2">
        <f>IFERROR(VLOOKUP(Tableau2[[#This Row],[PR]],'Taux sortant'!$I$9:$S$167,COLUMN(),0),"")</f>
        <v>8.69</v>
      </c>
      <c r="J6798" s="2">
        <f>IFERROR(VLOOKUP(Tableau2[[#This Row],[PR]],'Taux sortant'!$I$9:$S$167,COLUMN(),0),"")</f>
        <v>0</v>
      </c>
      <c r="K6798" s="2">
        <f>IFERROR(VLOOKUP(Tableau2[[#This Row],[PR]],'Taux sortant'!$I$9:$S$167,COLUMN(),0),"")</f>
        <v>0</v>
      </c>
      <c r="L6798" s="2" t="str">
        <f>IFERROR(VLOOKUP(Tableau2[[#This Row],[PR]],'Taux sortant'!$I$9:$S$167,COLUMN(),0),"")</f>
        <v/>
      </c>
    </row>
    <row r="6799" spans="1:12" x14ac:dyDescent="0.3">
      <c r="A6799" s="1" t="s">
        <v>6514</v>
      </c>
      <c r="B6799" s="1" t="s">
        <v>5835</v>
      </c>
      <c r="C6799" s="2" t="str">
        <f>IFERROR(VLOOKUP(Tableau2[[#This Row],[PR]],'Taux sortant'!$I$9:$S$167,COLUMN(),0),"")</f>
        <v/>
      </c>
      <c r="D6799" s="2" t="str">
        <f>IFERROR(VLOOKUP(Tableau2[[#This Row],[PR]],'Taux sortant'!$I$9:$S$167,COLUMN(),0),"")</f>
        <v/>
      </c>
      <c r="E6799" s="2" t="str">
        <f>IFERROR(VLOOKUP(Tableau2[[#This Row],[PR]],'Taux sortant'!$I$9:$S$167,COLUMN(),0),"")</f>
        <v/>
      </c>
      <c r="F6799" s="2" t="str">
        <f>IFERROR(VLOOKUP(Tableau2[[#This Row],[PR]],'Taux sortant'!$I$9:$S$167,COLUMN(),0),"")</f>
        <v/>
      </c>
      <c r="G6799" s="2" t="str">
        <f>IFERROR(VLOOKUP(Tableau2[[#This Row],[PR]],'Taux sortant'!$I$9:$S$167,COLUMN(),0),"")</f>
        <v/>
      </c>
      <c r="H6799" s="2" t="str">
        <f>IFERROR(VLOOKUP(Tableau2[[#This Row],[PR]],'Taux sortant'!$I$9:$S$167,COLUMN(),0),"")</f>
        <v/>
      </c>
      <c r="I6799" s="2" t="str">
        <f>IFERROR(VLOOKUP(Tableau2[[#This Row],[PR]],'Taux sortant'!$I$9:$S$167,COLUMN(),0),"")</f>
        <v/>
      </c>
      <c r="J6799" s="2" t="str">
        <f>IFERROR(VLOOKUP(Tableau2[[#This Row],[PR]],'Taux sortant'!$I$9:$S$167,COLUMN(),0),"")</f>
        <v/>
      </c>
      <c r="K6799" s="2" t="str">
        <f>IFERROR(VLOOKUP(Tableau2[[#This Row],[PR]],'Taux sortant'!$I$9:$S$167,COLUMN(),0),"")</f>
        <v/>
      </c>
      <c r="L6799" s="2" t="str">
        <f>IFERROR(VLOOKUP(Tableau2[[#This Row],[PR]],'Taux sortant'!$I$9:$S$167,COLUMN(),0),"")</f>
        <v/>
      </c>
    </row>
    <row r="6800" spans="1:12" x14ac:dyDescent="0.3">
      <c r="A6800" s="1" t="s">
        <v>3000</v>
      </c>
      <c r="B6800" s="1" t="s">
        <v>1540</v>
      </c>
      <c r="C6800" s="2">
        <f>IFERROR(VLOOKUP(Tableau2[[#This Row],[PR]],'Taux sortant'!$I$9:$S$167,COLUMN(),0),"")</f>
        <v>9.59</v>
      </c>
      <c r="D6800" s="2">
        <f>IFERROR(VLOOKUP(Tableau2[[#This Row],[PR]],'Taux sortant'!$I$9:$S$167,COLUMN(),0),"")</f>
        <v>7.53</v>
      </c>
      <c r="E6800" s="2">
        <f>IFERROR(VLOOKUP(Tableau2[[#This Row],[PR]],'Taux sortant'!$I$9:$S$167,COLUMN(),0),"")</f>
        <v>5.2</v>
      </c>
      <c r="F6800" s="2">
        <f>IFERROR(VLOOKUP(Tableau2[[#This Row],[PR]],'Taux sortant'!$I$9:$S$167,COLUMN(),0),"")</f>
        <v>4.08</v>
      </c>
      <c r="G6800" s="2">
        <f>IFERROR(VLOOKUP(Tableau2[[#This Row],[PR]],'Taux sortant'!$I$9:$S$167,COLUMN(),0),"")</f>
        <v>3.34</v>
      </c>
      <c r="H6800" s="2">
        <f>IFERROR(VLOOKUP(Tableau2[[#This Row],[PR]],'Taux sortant'!$I$9:$S$167,COLUMN(),0),"")</f>
        <v>2.88</v>
      </c>
      <c r="I6800" s="2">
        <f>IFERROR(VLOOKUP(Tableau2[[#This Row],[PR]],'Taux sortant'!$I$9:$S$167,COLUMN(),0),"")</f>
        <v>2.59</v>
      </c>
      <c r="J6800" s="2">
        <f>IFERROR(VLOOKUP(Tableau2[[#This Row],[PR]],'Taux sortant'!$I$9:$S$167,COLUMN(),0),"")</f>
        <v>0</v>
      </c>
      <c r="K6800" s="2">
        <f>IFERROR(VLOOKUP(Tableau2[[#This Row],[PR]],'Taux sortant'!$I$9:$S$167,COLUMN(),0),"")</f>
        <v>0</v>
      </c>
      <c r="L6800" s="2" t="str">
        <f>IFERROR(VLOOKUP(Tableau2[[#This Row],[PR]],'Taux sortant'!$I$9:$S$167,COLUMN(),0),"")</f>
        <v/>
      </c>
    </row>
    <row r="6801" spans="1:12" x14ac:dyDescent="0.3">
      <c r="A6801" s="1" t="s">
        <v>3002</v>
      </c>
      <c r="B6801" s="1" t="s">
        <v>1576</v>
      </c>
      <c r="C6801" s="2">
        <f>IFERROR(VLOOKUP(Tableau2[[#This Row],[PR]],'Taux sortant'!$I$9:$S$167,COLUMN(),0),"")</f>
        <v>20.7</v>
      </c>
      <c r="D6801" s="2">
        <f>IFERROR(VLOOKUP(Tableau2[[#This Row],[PR]],'Taux sortant'!$I$9:$S$167,COLUMN(),0),"")</f>
        <v>17.239999999999998</v>
      </c>
      <c r="E6801" s="2">
        <f>IFERROR(VLOOKUP(Tableau2[[#This Row],[PR]],'Taux sortant'!$I$9:$S$167,COLUMN(),0),"")</f>
        <v>13.32</v>
      </c>
      <c r="F6801" s="2">
        <f>IFERROR(VLOOKUP(Tableau2[[#This Row],[PR]],'Taux sortant'!$I$9:$S$167,COLUMN(),0),"")</f>
        <v>9.61</v>
      </c>
      <c r="G6801" s="2">
        <f>IFERROR(VLOOKUP(Tableau2[[#This Row],[PR]],'Taux sortant'!$I$9:$S$167,COLUMN(),0),"")</f>
        <v>6.81</v>
      </c>
      <c r="H6801" s="2">
        <f>IFERROR(VLOOKUP(Tableau2[[#This Row],[PR]],'Taux sortant'!$I$9:$S$167,COLUMN(),0),"")</f>
        <v>4.78</v>
      </c>
      <c r="I6801" s="2">
        <f>IFERROR(VLOOKUP(Tableau2[[#This Row],[PR]],'Taux sortant'!$I$9:$S$167,COLUMN(),0),"")</f>
        <v>3.7</v>
      </c>
      <c r="J6801" s="2">
        <f>IFERROR(VLOOKUP(Tableau2[[#This Row],[PR]],'Taux sortant'!$I$9:$S$167,COLUMN(),0),"")</f>
        <v>0</v>
      </c>
      <c r="K6801" s="2">
        <f>IFERROR(VLOOKUP(Tableau2[[#This Row],[PR]],'Taux sortant'!$I$9:$S$167,COLUMN(),0),"")</f>
        <v>0</v>
      </c>
      <c r="L6801" s="2" t="str">
        <f>IFERROR(VLOOKUP(Tableau2[[#This Row],[PR]],'Taux sortant'!$I$9:$S$167,COLUMN(),0),"")</f>
        <v/>
      </c>
    </row>
    <row r="6802" spans="1:12" x14ac:dyDescent="0.3">
      <c r="A6802" s="1" t="s">
        <v>4097</v>
      </c>
      <c r="B6802" s="1" t="s">
        <v>3100</v>
      </c>
      <c r="C6802" s="2" t="str">
        <f>IFERROR(VLOOKUP(Tableau2[[#This Row],[PR]],'Taux sortant'!$I$9:$S$167,COLUMN(),0),"")</f>
        <v/>
      </c>
      <c r="D6802" s="2" t="str">
        <f>IFERROR(VLOOKUP(Tableau2[[#This Row],[PR]],'Taux sortant'!$I$9:$S$167,COLUMN(),0),"")</f>
        <v/>
      </c>
      <c r="E6802" s="2" t="str">
        <f>IFERROR(VLOOKUP(Tableau2[[#This Row],[PR]],'Taux sortant'!$I$9:$S$167,COLUMN(),0),"")</f>
        <v/>
      </c>
      <c r="F6802" s="2" t="str">
        <f>IFERROR(VLOOKUP(Tableau2[[#This Row],[PR]],'Taux sortant'!$I$9:$S$167,COLUMN(),0),"")</f>
        <v/>
      </c>
      <c r="G6802" s="2" t="str">
        <f>IFERROR(VLOOKUP(Tableau2[[#This Row],[PR]],'Taux sortant'!$I$9:$S$167,COLUMN(),0),"")</f>
        <v/>
      </c>
      <c r="H6802" s="2" t="str">
        <f>IFERROR(VLOOKUP(Tableau2[[#This Row],[PR]],'Taux sortant'!$I$9:$S$167,COLUMN(),0),"")</f>
        <v/>
      </c>
      <c r="I6802" s="2" t="str">
        <f>IFERROR(VLOOKUP(Tableau2[[#This Row],[PR]],'Taux sortant'!$I$9:$S$167,COLUMN(),0),"")</f>
        <v/>
      </c>
      <c r="J6802" s="2" t="str">
        <f>IFERROR(VLOOKUP(Tableau2[[#This Row],[PR]],'Taux sortant'!$I$9:$S$167,COLUMN(),0),"")</f>
        <v/>
      </c>
      <c r="K6802" s="2" t="str">
        <f>IFERROR(VLOOKUP(Tableau2[[#This Row],[PR]],'Taux sortant'!$I$9:$S$167,COLUMN(),0),"")</f>
        <v/>
      </c>
      <c r="L6802" s="2" t="str">
        <f>IFERROR(VLOOKUP(Tableau2[[#This Row],[PR]],'Taux sortant'!$I$9:$S$167,COLUMN(),0),"")</f>
        <v/>
      </c>
    </row>
    <row r="6803" spans="1:12" x14ac:dyDescent="0.3">
      <c r="A6803" s="1" t="s">
        <v>1444</v>
      </c>
      <c r="B6803" s="1" t="s">
        <v>28</v>
      </c>
      <c r="C6803" s="2">
        <f>IFERROR(VLOOKUP(Tableau2[[#This Row],[PR]],'Taux sortant'!$I$9:$S$167,COLUMN(),0),"")</f>
        <v>13.58</v>
      </c>
      <c r="D6803" s="2">
        <f>IFERROR(VLOOKUP(Tableau2[[#This Row],[PR]],'Taux sortant'!$I$9:$S$167,COLUMN(),0),"")</f>
        <v>10.97</v>
      </c>
      <c r="E6803" s="2">
        <f>IFERROR(VLOOKUP(Tableau2[[#This Row],[PR]],'Taux sortant'!$I$9:$S$167,COLUMN(),0),"")</f>
        <v>8.0500000000000007</v>
      </c>
      <c r="F6803" s="2">
        <f>IFERROR(VLOOKUP(Tableau2[[#This Row],[PR]],'Taux sortant'!$I$9:$S$167,COLUMN(),0),"")</f>
        <v>6.64</v>
      </c>
      <c r="G6803" s="2">
        <f>IFERROR(VLOOKUP(Tableau2[[#This Row],[PR]],'Taux sortant'!$I$9:$S$167,COLUMN(),0),"")</f>
        <v>5.59</v>
      </c>
      <c r="H6803" s="2">
        <f>IFERROR(VLOOKUP(Tableau2[[#This Row],[PR]],'Taux sortant'!$I$9:$S$167,COLUMN(),0),"")</f>
        <v>4.79</v>
      </c>
      <c r="I6803" s="2">
        <f>IFERROR(VLOOKUP(Tableau2[[#This Row],[PR]],'Taux sortant'!$I$9:$S$167,COLUMN(),0),"")</f>
        <v>4.2300000000000004</v>
      </c>
      <c r="J6803" s="2">
        <f>IFERROR(VLOOKUP(Tableau2[[#This Row],[PR]],'Taux sortant'!$I$9:$S$167,COLUMN(),0),"")</f>
        <v>0</v>
      </c>
      <c r="K6803" s="2">
        <f>IFERROR(VLOOKUP(Tableau2[[#This Row],[PR]],'Taux sortant'!$I$9:$S$167,COLUMN(),0),"")</f>
        <v>0</v>
      </c>
      <c r="L6803" s="2" t="str">
        <f>IFERROR(VLOOKUP(Tableau2[[#This Row],[PR]],'Taux sortant'!$I$9:$S$167,COLUMN(),0),"")</f>
        <v/>
      </c>
    </row>
    <row r="6804" spans="1:12" x14ac:dyDescent="0.3">
      <c r="A6804" s="1" t="s">
        <v>1444</v>
      </c>
      <c r="B6804" s="1" t="s">
        <v>4147</v>
      </c>
      <c r="C6804" s="2">
        <f>IFERROR(VLOOKUP(Tableau2[[#This Row],[PR]],'Taux sortant'!$I$9:$S$167,COLUMN(),0),"")</f>
        <v>16.62</v>
      </c>
      <c r="D6804" s="2">
        <f>IFERROR(VLOOKUP(Tableau2[[#This Row],[PR]],'Taux sortant'!$I$9:$S$167,COLUMN(),0),"")</f>
        <v>14.01</v>
      </c>
      <c r="E6804" s="2">
        <f>IFERROR(VLOOKUP(Tableau2[[#This Row],[PR]],'Taux sortant'!$I$9:$S$167,COLUMN(),0),"")</f>
        <v>10.98</v>
      </c>
      <c r="F6804" s="2">
        <f>IFERROR(VLOOKUP(Tableau2[[#This Row],[PR]],'Taux sortant'!$I$9:$S$167,COLUMN(),0),"")</f>
        <v>9.49</v>
      </c>
      <c r="G6804" s="2">
        <f>IFERROR(VLOOKUP(Tableau2[[#This Row],[PR]],'Taux sortant'!$I$9:$S$167,COLUMN(),0),"")</f>
        <v>8.1199999999999992</v>
      </c>
      <c r="H6804" s="2">
        <f>IFERROR(VLOOKUP(Tableau2[[#This Row],[PR]],'Taux sortant'!$I$9:$S$167,COLUMN(),0),"")</f>
        <v>6.99</v>
      </c>
      <c r="I6804" s="2">
        <f>IFERROR(VLOOKUP(Tableau2[[#This Row],[PR]],'Taux sortant'!$I$9:$S$167,COLUMN(),0),"")</f>
        <v>6.03</v>
      </c>
      <c r="J6804" s="2">
        <f>IFERROR(VLOOKUP(Tableau2[[#This Row],[PR]],'Taux sortant'!$I$9:$S$167,COLUMN(),0),"")</f>
        <v>2466.4499999999998</v>
      </c>
      <c r="K6804" s="2">
        <f>IFERROR(VLOOKUP(Tableau2[[#This Row],[PR]],'Taux sortant'!$I$9:$S$167,COLUMN(),0),"")</f>
        <v>0</v>
      </c>
      <c r="L6804" s="2" t="str">
        <f>IFERROR(VLOOKUP(Tableau2[[#This Row],[PR]],'Taux sortant'!$I$9:$S$167,COLUMN(),0),"")</f>
        <v/>
      </c>
    </row>
    <row r="6805" spans="1:12" x14ac:dyDescent="0.3">
      <c r="A6805" s="1" t="s">
        <v>1445</v>
      </c>
      <c r="B6805" s="1" t="s">
        <v>28</v>
      </c>
      <c r="C6805" s="2">
        <f>IFERROR(VLOOKUP(Tableau2[[#This Row],[PR]],'Taux sortant'!$I$9:$S$167,COLUMN(),0),"")</f>
        <v>13.58</v>
      </c>
      <c r="D6805" s="2">
        <f>IFERROR(VLOOKUP(Tableau2[[#This Row],[PR]],'Taux sortant'!$I$9:$S$167,COLUMN(),0),"")</f>
        <v>10.97</v>
      </c>
      <c r="E6805" s="2">
        <f>IFERROR(VLOOKUP(Tableau2[[#This Row],[PR]],'Taux sortant'!$I$9:$S$167,COLUMN(),0),"")</f>
        <v>8.0500000000000007</v>
      </c>
      <c r="F6805" s="2">
        <f>IFERROR(VLOOKUP(Tableau2[[#This Row],[PR]],'Taux sortant'!$I$9:$S$167,COLUMN(),0),"")</f>
        <v>6.64</v>
      </c>
      <c r="G6805" s="2">
        <f>IFERROR(VLOOKUP(Tableau2[[#This Row],[PR]],'Taux sortant'!$I$9:$S$167,COLUMN(),0),"")</f>
        <v>5.59</v>
      </c>
      <c r="H6805" s="2">
        <f>IFERROR(VLOOKUP(Tableau2[[#This Row],[PR]],'Taux sortant'!$I$9:$S$167,COLUMN(),0),"")</f>
        <v>4.79</v>
      </c>
      <c r="I6805" s="2">
        <f>IFERROR(VLOOKUP(Tableau2[[#This Row],[PR]],'Taux sortant'!$I$9:$S$167,COLUMN(),0),"")</f>
        <v>4.2300000000000004</v>
      </c>
      <c r="J6805" s="2">
        <f>IFERROR(VLOOKUP(Tableau2[[#This Row],[PR]],'Taux sortant'!$I$9:$S$167,COLUMN(),0),"")</f>
        <v>0</v>
      </c>
      <c r="K6805" s="2">
        <f>IFERROR(VLOOKUP(Tableau2[[#This Row],[PR]],'Taux sortant'!$I$9:$S$167,COLUMN(),0),"")</f>
        <v>0</v>
      </c>
      <c r="L6805" s="2" t="str">
        <f>IFERROR(VLOOKUP(Tableau2[[#This Row],[PR]],'Taux sortant'!$I$9:$S$167,COLUMN(),0),"")</f>
        <v/>
      </c>
    </row>
    <row r="6806" spans="1:12" x14ac:dyDescent="0.3">
      <c r="A6806" s="1" t="s">
        <v>1446</v>
      </c>
      <c r="B6806" s="1" t="s">
        <v>5</v>
      </c>
      <c r="C6806" s="2">
        <f>IFERROR(VLOOKUP(Tableau2[[#This Row],[PR]],'Taux sortant'!$I$9:$S$167,COLUMN(),0),"")</f>
        <v>11.64</v>
      </c>
      <c r="D6806" s="2">
        <f>IFERROR(VLOOKUP(Tableau2[[#This Row],[PR]],'Taux sortant'!$I$9:$S$167,COLUMN(),0),"")</f>
        <v>9.2799999999999994</v>
      </c>
      <c r="E6806" s="2">
        <f>IFERROR(VLOOKUP(Tableau2[[#This Row],[PR]],'Taux sortant'!$I$9:$S$167,COLUMN(),0),"")</f>
        <v>6.6</v>
      </c>
      <c r="F6806" s="2">
        <f>IFERROR(VLOOKUP(Tableau2[[#This Row],[PR]],'Taux sortant'!$I$9:$S$167,COLUMN(),0),"")</f>
        <v>5.3</v>
      </c>
      <c r="G6806" s="2">
        <f>IFERROR(VLOOKUP(Tableau2[[#This Row],[PR]],'Taux sortant'!$I$9:$S$167,COLUMN(),0),"")</f>
        <v>4.37</v>
      </c>
      <c r="H6806" s="2">
        <f>IFERROR(VLOOKUP(Tableau2[[#This Row],[PR]],'Taux sortant'!$I$9:$S$167,COLUMN(),0),"")</f>
        <v>3.62</v>
      </c>
      <c r="I6806" s="2">
        <f>IFERROR(VLOOKUP(Tableau2[[#This Row],[PR]],'Taux sortant'!$I$9:$S$167,COLUMN(),0),"")</f>
        <v>3.13</v>
      </c>
      <c r="J6806" s="2">
        <f>IFERROR(VLOOKUP(Tableau2[[#This Row],[PR]],'Taux sortant'!$I$9:$S$167,COLUMN(),0),"")</f>
        <v>0</v>
      </c>
      <c r="K6806" s="2">
        <f>IFERROR(VLOOKUP(Tableau2[[#This Row],[PR]],'Taux sortant'!$I$9:$S$167,COLUMN(),0),"")</f>
        <v>0</v>
      </c>
      <c r="L6806" s="2" t="str">
        <f>IFERROR(VLOOKUP(Tableau2[[#This Row],[PR]],'Taux sortant'!$I$9:$S$167,COLUMN(),0),"")</f>
        <v/>
      </c>
    </row>
    <row r="6807" spans="1:12" x14ac:dyDescent="0.3">
      <c r="A6807" s="1" t="s">
        <v>1447</v>
      </c>
      <c r="B6807" s="1" t="s">
        <v>8</v>
      </c>
      <c r="C6807" s="2">
        <f>IFERROR(VLOOKUP(Tableau2[[#This Row],[PR]],'Taux sortant'!$I$9:$S$167,COLUMN(),0),"")</f>
        <v>30.77</v>
      </c>
      <c r="D6807" s="2">
        <f>IFERROR(VLOOKUP(Tableau2[[#This Row],[PR]],'Taux sortant'!$I$9:$S$167,COLUMN(),0),"")</f>
        <v>22.76</v>
      </c>
      <c r="E6807" s="2">
        <f>IFERROR(VLOOKUP(Tableau2[[#This Row],[PR]],'Taux sortant'!$I$9:$S$167,COLUMN(),0),"")</f>
        <v>16.43</v>
      </c>
      <c r="F6807" s="2">
        <f>IFERROR(VLOOKUP(Tableau2[[#This Row],[PR]],'Taux sortant'!$I$9:$S$167,COLUMN(),0),"")</f>
        <v>12.46</v>
      </c>
      <c r="G6807" s="2">
        <f>IFERROR(VLOOKUP(Tableau2[[#This Row],[PR]],'Taux sortant'!$I$9:$S$167,COLUMN(),0),"")</f>
        <v>7.96</v>
      </c>
      <c r="H6807" s="2">
        <f>IFERROR(VLOOKUP(Tableau2[[#This Row],[PR]],'Taux sortant'!$I$9:$S$167,COLUMN(),0),"")</f>
        <v>5.83</v>
      </c>
      <c r="I6807" s="2">
        <f>IFERROR(VLOOKUP(Tableau2[[#This Row],[PR]],'Taux sortant'!$I$9:$S$167,COLUMN(),0),"")</f>
        <v>4.59</v>
      </c>
      <c r="J6807" s="2">
        <f>IFERROR(VLOOKUP(Tableau2[[#This Row],[PR]],'Taux sortant'!$I$9:$S$167,COLUMN(),0),"")</f>
        <v>0</v>
      </c>
      <c r="K6807" s="2">
        <f>IFERROR(VLOOKUP(Tableau2[[#This Row],[PR]],'Taux sortant'!$I$9:$S$167,COLUMN(),0),"")</f>
        <v>0</v>
      </c>
      <c r="L6807" s="2" t="str">
        <f>IFERROR(VLOOKUP(Tableau2[[#This Row],[PR]],'Taux sortant'!$I$9:$S$167,COLUMN(),0),"")</f>
        <v/>
      </c>
    </row>
    <row r="6808" spans="1:12" x14ac:dyDescent="0.3">
      <c r="A6808" s="1" t="s">
        <v>1447</v>
      </c>
      <c r="B6808" s="1" t="s">
        <v>4147</v>
      </c>
      <c r="C6808" s="2">
        <f>IFERROR(VLOOKUP(Tableau2[[#This Row],[PR]],'Taux sortant'!$I$9:$S$167,COLUMN(),0),"")</f>
        <v>16.62</v>
      </c>
      <c r="D6808" s="2">
        <f>IFERROR(VLOOKUP(Tableau2[[#This Row],[PR]],'Taux sortant'!$I$9:$S$167,COLUMN(),0),"")</f>
        <v>14.01</v>
      </c>
      <c r="E6808" s="2">
        <f>IFERROR(VLOOKUP(Tableau2[[#This Row],[PR]],'Taux sortant'!$I$9:$S$167,COLUMN(),0),"")</f>
        <v>10.98</v>
      </c>
      <c r="F6808" s="2">
        <f>IFERROR(VLOOKUP(Tableau2[[#This Row],[PR]],'Taux sortant'!$I$9:$S$167,COLUMN(),0),"")</f>
        <v>9.49</v>
      </c>
      <c r="G6808" s="2">
        <f>IFERROR(VLOOKUP(Tableau2[[#This Row],[PR]],'Taux sortant'!$I$9:$S$167,COLUMN(),0),"")</f>
        <v>8.1199999999999992</v>
      </c>
      <c r="H6808" s="2">
        <f>IFERROR(VLOOKUP(Tableau2[[#This Row],[PR]],'Taux sortant'!$I$9:$S$167,COLUMN(),0),"")</f>
        <v>6.99</v>
      </c>
      <c r="I6808" s="2">
        <f>IFERROR(VLOOKUP(Tableau2[[#This Row],[PR]],'Taux sortant'!$I$9:$S$167,COLUMN(),0),"")</f>
        <v>6.03</v>
      </c>
      <c r="J6808" s="2">
        <f>IFERROR(VLOOKUP(Tableau2[[#This Row],[PR]],'Taux sortant'!$I$9:$S$167,COLUMN(),0),"")</f>
        <v>2466.4499999999998</v>
      </c>
      <c r="K6808" s="2">
        <f>IFERROR(VLOOKUP(Tableau2[[#This Row],[PR]],'Taux sortant'!$I$9:$S$167,COLUMN(),0),"")</f>
        <v>0</v>
      </c>
      <c r="L6808" s="2" t="str">
        <f>IFERROR(VLOOKUP(Tableau2[[#This Row],[PR]],'Taux sortant'!$I$9:$S$167,COLUMN(),0),"")</f>
        <v/>
      </c>
    </row>
    <row r="6809" spans="1:12" x14ac:dyDescent="0.3">
      <c r="A6809" s="1" t="s">
        <v>1447</v>
      </c>
      <c r="B6809" s="1" t="s">
        <v>5356</v>
      </c>
      <c r="C6809" s="2">
        <f>IFERROR(VLOOKUP(Tableau2[[#This Row],[PR]],'Taux sortant'!$I$9:$S$167,COLUMN(),0),"")</f>
        <v>14.1</v>
      </c>
      <c r="D6809" s="2">
        <f>IFERROR(VLOOKUP(Tableau2[[#This Row],[PR]],'Taux sortant'!$I$9:$S$167,COLUMN(),0),"")</f>
        <v>12.41</v>
      </c>
      <c r="E6809" s="2">
        <f>IFERROR(VLOOKUP(Tableau2[[#This Row],[PR]],'Taux sortant'!$I$9:$S$167,COLUMN(),0),"")</f>
        <v>9.0299999999999994</v>
      </c>
      <c r="F6809" s="2">
        <f>IFERROR(VLOOKUP(Tableau2[[#This Row],[PR]],'Taux sortant'!$I$9:$S$167,COLUMN(),0),"")</f>
        <v>7.34</v>
      </c>
      <c r="G6809" s="2">
        <f>IFERROR(VLOOKUP(Tableau2[[#This Row],[PR]],'Taux sortant'!$I$9:$S$167,COLUMN(),0),"")</f>
        <v>6.12</v>
      </c>
      <c r="H6809" s="2">
        <f>IFERROR(VLOOKUP(Tableau2[[#This Row],[PR]],'Taux sortant'!$I$9:$S$167,COLUMN(),0),"")</f>
        <v>5.37</v>
      </c>
      <c r="I6809" s="2">
        <f>IFERROR(VLOOKUP(Tableau2[[#This Row],[PR]],'Taux sortant'!$I$9:$S$167,COLUMN(),0),"")</f>
        <v>4.6500000000000004</v>
      </c>
      <c r="J6809" s="2">
        <f>IFERROR(VLOOKUP(Tableau2[[#This Row],[PR]],'Taux sortant'!$I$9:$S$167,COLUMN(),0),"")</f>
        <v>0</v>
      </c>
      <c r="K6809" s="2">
        <f>IFERROR(VLOOKUP(Tableau2[[#This Row],[PR]],'Taux sortant'!$I$9:$S$167,COLUMN(),0),"")</f>
        <v>1585.65</v>
      </c>
      <c r="L6809" s="2" t="str">
        <f>IFERROR(VLOOKUP(Tableau2[[#This Row],[PR]],'Taux sortant'!$I$9:$S$167,COLUMN(),0),"")</f>
        <v/>
      </c>
    </row>
    <row r="6810" spans="1:12" x14ac:dyDescent="0.3">
      <c r="A6810" s="1" t="s">
        <v>4098</v>
      </c>
      <c r="B6810" s="1" t="s">
        <v>3086</v>
      </c>
      <c r="C6810" s="2">
        <f>IFERROR(VLOOKUP(Tableau2[[#This Row],[PR]],'Taux sortant'!$I$9:$S$167,COLUMN(),0),"")</f>
        <v>14.38</v>
      </c>
      <c r="D6810" s="2">
        <f>IFERROR(VLOOKUP(Tableau2[[#This Row],[PR]],'Taux sortant'!$I$9:$S$167,COLUMN(),0),"")</f>
        <v>11.96</v>
      </c>
      <c r="E6810" s="2">
        <f>IFERROR(VLOOKUP(Tableau2[[#This Row],[PR]],'Taux sortant'!$I$9:$S$167,COLUMN(),0),"")</f>
        <v>9.1199999999999992</v>
      </c>
      <c r="F6810" s="2">
        <f>IFERROR(VLOOKUP(Tableau2[[#This Row],[PR]],'Taux sortant'!$I$9:$S$167,COLUMN(),0),"")</f>
        <v>7.74</v>
      </c>
      <c r="G6810" s="2">
        <f>IFERROR(VLOOKUP(Tableau2[[#This Row],[PR]],'Taux sortant'!$I$9:$S$167,COLUMN(),0),"")</f>
        <v>6.58</v>
      </c>
      <c r="H6810" s="2">
        <f>IFERROR(VLOOKUP(Tableau2[[#This Row],[PR]],'Taux sortant'!$I$9:$S$167,COLUMN(),0),"")</f>
        <v>5.57</v>
      </c>
      <c r="I6810" s="2">
        <f>IFERROR(VLOOKUP(Tableau2[[#This Row],[PR]],'Taux sortant'!$I$9:$S$167,COLUMN(),0),"")</f>
        <v>4.78</v>
      </c>
      <c r="J6810" s="2">
        <f>IFERROR(VLOOKUP(Tableau2[[#This Row],[PR]],'Taux sortant'!$I$9:$S$167,COLUMN(),0),"")</f>
        <v>0</v>
      </c>
      <c r="K6810" s="2">
        <f>IFERROR(VLOOKUP(Tableau2[[#This Row],[PR]],'Taux sortant'!$I$9:$S$167,COLUMN(),0),"")</f>
        <v>0</v>
      </c>
      <c r="L6810" s="2" t="str">
        <f>IFERROR(VLOOKUP(Tableau2[[#This Row],[PR]],'Taux sortant'!$I$9:$S$167,COLUMN(),0),"")</f>
        <v/>
      </c>
    </row>
    <row r="6811" spans="1:12" x14ac:dyDescent="0.3">
      <c r="A6811" s="1" t="s">
        <v>4099</v>
      </c>
      <c r="B6811" s="1" t="s">
        <v>3086</v>
      </c>
      <c r="C6811" s="2">
        <f>IFERROR(VLOOKUP(Tableau2[[#This Row],[PR]],'Taux sortant'!$I$9:$S$167,COLUMN(),0),"")</f>
        <v>14.38</v>
      </c>
      <c r="D6811" s="2">
        <f>IFERROR(VLOOKUP(Tableau2[[#This Row],[PR]],'Taux sortant'!$I$9:$S$167,COLUMN(),0),"")</f>
        <v>11.96</v>
      </c>
      <c r="E6811" s="2">
        <f>IFERROR(VLOOKUP(Tableau2[[#This Row],[PR]],'Taux sortant'!$I$9:$S$167,COLUMN(),0),"")</f>
        <v>9.1199999999999992</v>
      </c>
      <c r="F6811" s="2">
        <f>IFERROR(VLOOKUP(Tableau2[[#This Row],[PR]],'Taux sortant'!$I$9:$S$167,COLUMN(),0),"")</f>
        <v>7.74</v>
      </c>
      <c r="G6811" s="2">
        <f>IFERROR(VLOOKUP(Tableau2[[#This Row],[PR]],'Taux sortant'!$I$9:$S$167,COLUMN(),0),"")</f>
        <v>6.58</v>
      </c>
      <c r="H6811" s="2">
        <f>IFERROR(VLOOKUP(Tableau2[[#This Row],[PR]],'Taux sortant'!$I$9:$S$167,COLUMN(),0),"")</f>
        <v>5.57</v>
      </c>
      <c r="I6811" s="2">
        <f>IFERROR(VLOOKUP(Tableau2[[#This Row],[PR]],'Taux sortant'!$I$9:$S$167,COLUMN(),0),"")</f>
        <v>4.78</v>
      </c>
      <c r="J6811" s="2">
        <f>IFERROR(VLOOKUP(Tableau2[[#This Row],[PR]],'Taux sortant'!$I$9:$S$167,COLUMN(),0),"")</f>
        <v>0</v>
      </c>
      <c r="K6811" s="2">
        <f>IFERROR(VLOOKUP(Tableau2[[#This Row],[PR]],'Taux sortant'!$I$9:$S$167,COLUMN(),0),"")</f>
        <v>0</v>
      </c>
      <c r="L6811" s="2" t="str">
        <f>IFERROR(VLOOKUP(Tableau2[[#This Row],[PR]],'Taux sortant'!$I$9:$S$167,COLUMN(),0),"")</f>
        <v/>
      </c>
    </row>
    <row r="6812" spans="1:12" x14ac:dyDescent="0.3">
      <c r="A6812" s="1" t="s">
        <v>5303</v>
      </c>
      <c r="B6812" s="1" t="s">
        <v>2160</v>
      </c>
      <c r="C6812" s="2">
        <f>IFERROR(VLOOKUP(Tableau2[[#This Row],[PR]],'Taux sortant'!$I$9:$S$167,COLUMN(),0),"")</f>
        <v>16.93</v>
      </c>
      <c r="D6812" s="2">
        <f>IFERROR(VLOOKUP(Tableau2[[#This Row],[PR]],'Taux sortant'!$I$9:$S$167,COLUMN(),0),"")</f>
        <v>14.32</v>
      </c>
      <c r="E6812" s="2">
        <f>IFERROR(VLOOKUP(Tableau2[[#This Row],[PR]],'Taux sortant'!$I$9:$S$167,COLUMN(),0),"")</f>
        <v>11.27</v>
      </c>
      <c r="F6812" s="2">
        <f>IFERROR(VLOOKUP(Tableau2[[#This Row],[PR]],'Taux sortant'!$I$9:$S$167,COLUMN(),0),"")</f>
        <v>9.77</v>
      </c>
      <c r="G6812" s="2">
        <f>IFERROR(VLOOKUP(Tableau2[[#This Row],[PR]],'Taux sortant'!$I$9:$S$167,COLUMN(),0),"")</f>
        <v>8.41</v>
      </c>
      <c r="H6812" s="2">
        <f>IFERROR(VLOOKUP(Tableau2[[#This Row],[PR]],'Taux sortant'!$I$9:$S$167,COLUMN(),0),"")</f>
        <v>7.25</v>
      </c>
      <c r="I6812" s="2">
        <f>IFERROR(VLOOKUP(Tableau2[[#This Row],[PR]],'Taux sortant'!$I$9:$S$167,COLUMN(),0),"")</f>
        <v>6.31</v>
      </c>
      <c r="J6812" s="2">
        <f>IFERROR(VLOOKUP(Tableau2[[#This Row],[PR]],'Taux sortant'!$I$9:$S$167,COLUMN(),0),"")</f>
        <v>0</v>
      </c>
      <c r="K6812" s="2">
        <f>IFERROR(VLOOKUP(Tableau2[[#This Row],[PR]],'Taux sortant'!$I$9:$S$167,COLUMN(),0),"")</f>
        <v>0</v>
      </c>
      <c r="L6812" s="2" t="str">
        <f>IFERROR(VLOOKUP(Tableau2[[#This Row],[PR]],'Taux sortant'!$I$9:$S$167,COLUMN(),0),"")</f>
        <v/>
      </c>
    </row>
    <row r="6813" spans="1:12" x14ac:dyDescent="0.3">
      <c r="A6813" s="1" t="s">
        <v>4100</v>
      </c>
      <c r="B6813" s="1" t="s">
        <v>3252</v>
      </c>
      <c r="C6813" s="2" t="str">
        <f>IFERROR(VLOOKUP(Tableau2[[#This Row],[PR]],'Taux sortant'!$I$9:$S$167,COLUMN(),0),"")</f>
        <v/>
      </c>
      <c r="D6813" s="2" t="str">
        <f>IFERROR(VLOOKUP(Tableau2[[#This Row],[PR]],'Taux sortant'!$I$9:$S$167,COLUMN(),0),"")</f>
        <v/>
      </c>
      <c r="E6813" s="2" t="str">
        <f>IFERROR(VLOOKUP(Tableau2[[#This Row],[PR]],'Taux sortant'!$I$9:$S$167,COLUMN(),0),"")</f>
        <v/>
      </c>
      <c r="F6813" s="2" t="str">
        <f>IFERROR(VLOOKUP(Tableau2[[#This Row],[PR]],'Taux sortant'!$I$9:$S$167,COLUMN(),0),"")</f>
        <v/>
      </c>
      <c r="G6813" s="2" t="str">
        <f>IFERROR(VLOOKUP(Tableau2[[#This Row],[PR]],'Taux sortant'!$I$9:$S$167,COLUMN(),0),"")</f>
        <v/>
      </c>
      <c r="H6813" s="2" t="str">
        <f>IFERROR(VLOOKUP(Tableau2[[#This Row],[PR]],'Taux sortant'!$I$9:$S$167,COLUMN(),0),"")</f>
        <v/>
      </c>
      <c r="I6813" s="2" t="str">
        <f>IFERROR(VLOOKUP(Tableau2[[#This Row],[PR]],'Taux sortant'!$I$9:$S$167,COLUMN(),0),"")</f>
        <v/>
      </c>
      <c r="J6813" s="2" t="str">
        <f>IFERROR(VLOOKUP(Tableau2[[#This Row],[PR]],'Taux sortant'!$I$9:$S$167,COLUMN(),0),"")</f>
        <v/>
      </c>
      <c r="K6813" s="2" t="str">
        <f>IFERROR(VLOOKUP(Tableau2[[#This Row],[PR]],'Taux sortant'!$I$9:$S$167,COLUMN(),0),"")</f>
        <v/>
      </c>
      <c r="L6813" s="2" t="str">
        <f>IFERROR(VLOOKUP(Tableau2[[#This Row],[PR]],'Taux sortant'!$I$9:$S$167,COLUMN(),0),"")</f>
        <v/>
      </c>
    </row>
    <row r="6814" spans="1:12" x14ac:dyDescent="0.3">
      <c r="A6814" s="1" t="s">
        <v>5305</v>
      </c>
      <c r="B6814" s="1" t="s">
        <v>3580</v>
      </c>
      <c r="C6814" s="2">
        <f>IFERROR(VLOOKUP(Tableau2[[#This Row],[PR]],'Taux sortant'!$I$9:$S$167,COLUMN(),0),"")</f>
        <v>18.79</v>
      </c>
      <c r="D6814" s="2">
        <f>IFERROR(VLOOKUP(Tableau2[[#This Row],[PR]],'Taux sortant'!$I$9:$S$167,COLUMN(),0),"")</f>
        <v>15.99</v>
      </c>
      <c r="E6814" s="2">
        <f>IFERROR(VLOOKUP(Tableau2[[#This Row],[PR]],'Taux sortant'!$I$9:$S$167,COLUMN(),0),"")</f>
        <v>12.7</v>
      </c>
      <c r="F6814" s="2">
        <f>IFERROR(VLOOKUP(Tableau2[[#This Row],[PR]],'Taux sortant'!$I$9:$S$167,COLUMN(),0),"")</f>
        <v>11.07</v>
      </c>
      <c r="G6814" s="2">
        <f>IFERROR(VLOOKUP(Tableau2[[#This Row],[PR]],'Taux sortant'!$I$9:$S$167,COLUMN(),0),"")</f>
        <v>9.52</v>
      </c>
      <c r="H6814" s="2">
        <f>IFERROR(VLOOKUP(Tableau2[[#This Row],[PR]],'Taux sortant'!$I$9:$S$167,COLUMN(),0),"")</f>
        <v>8.1</v>
      </c>
      <c r="I6814" s="2">
        <f>IFERROR(VLOOKUP(Tableau2[[#This Row],[PR]],'Taux sortant'!$I$9:$S$167,COLUMN(),0),"")</f>
        <v>6.92</v>
      </c>
      <c r="J6814" s="2">
        <f>IFERROR(VLOOKUP(Tableau2[[#This Row],[PR]],'Taux sortant'!$I$9:$S$167,COLUMN(),0),"")</f>
        <v>0</v>
      </c>
      <c r="K6814" s="2">
        <f>IFERROR(VLOOKUP(Tableau2[[#This Row],[PR]],'Taux sortant'!$I$9:$S$167,COLUMN(),0),"")</f>
        <v>0</v>
      </c>
      <c r="L6814" s="2" t="str">
        <f>IFERROR(VLOOKUP(Tableau2[[#This Row],[PR]],'Taux sortant'!$I$9:$S$167,COLUMN(),0),"")</f>
        <v/>
      </c>
    </row>
    <row r="6815" spans="1:12" x14ac:dyDescent="0.3">
      <c r="A6815" s="1" t="s">
        <v>5306</v>
      </c>
      <c r="B6815" s="1" t="s">
        <v>3580</v>
      </c>
      <c r="C6815" s="2">
        <f>IFERROR(VLOOKUP(Tableau2[[#This Row],[PR]],'Taux sortant'!$I$9:$S$167,COLUMN(),0),"")</f>
        <v>18.79</v>
      </c>
      <c r="D6815" s="2">
        <f>IFERROR(VLOOKUP(Tableau2[[#This Row],[PR]],'Taux sortant'!$I$9:$S$167,COLUMN(),0),"")</f>
        <v>15.99</v>
      </c>
      <c r="E6815" s="2">
        <f>IFERROR(VLOOKUP(Tableau2[[#This Row],[PR]],'Taux sortant'!$I$9:$S$167,COLUMN(),0),"")</f>
        <v>12.7</v>
      </c>
      <c r="F6815" s="2">
        <f>IFERROR(VLOOKUP(Tableau2[[#This Row],[PR]],'Taux sortant'!$I$9:$S$167,COLUMN(),0),"")</f>
        <v>11.07</v>
      </c>
      <c r="G6815" s="2">
        <f>IFERROR(VLOOKUP(Tableau2[[#This Row],[PR]],'Taux sortant'!$I$9:$S$167,COLUMN(),0),"")</f>
        <v>9.52</v>
      </c>
      <c r="H6815" s="2">
        <f>IFERROR(VLOOKUP(Tableau2[[#This Row],[PR]],'Taux sortant'!$I$9:$S$167,COLUMN(),0),"")</f>
        <v>8.1</v>
      </c>
      <c r="I6815" s="2">
        <f>IFERROR(VLOOKUP(Tableau2[[#This Row],[PR]],'Taux sortant'!$I$9:$S$167,COLUMN(),0),"")</f>
        <v>6.92</v>
      </c>
      <c r="J6815" s="2">
        <f>IFERROR(VLOOKUP(Tableau2[[#This Row],[PR]],'Taux sortant'!$I$9:$S$167,COLUMN(),0),"")</f>
        <v>0</v>
      </c>
      <c r="K6815" s="2">
        <f>IFERROR(VLOOKUP(Tableau2[[#This Row],[PR]],'Taux sortant'!$I$9:$S$167,COLUMN(),0),"")</f>
        <v>0</v>
      </c>
      <c r="L6815" s="2" t="str">
        <f>IFERROR(VLOOKUP(Tableau2[[#This Row],[PR]],'Taux sortant'!$I$9:$S$167,COLUMN(),0),"")</f>
        <v/>
      </c>
    </row>
    <row r="6816" spans="1:12" x14ac:dyDescent="0.3">
      <c r="A6816" s="1" t="s">
        <v>3004</v>
      </c>
      <c r="B6816" s="1" t="s">
        <v>46</v>
      </c>
      <c r="C6816" s="2" t="str">
        <f>IFERROR(VLOOKUP(Tableau2[[#This Row],[PR]],'Taux sortant'!$I$9:$S$167,COLUMN(),0),"")</f>
        <v/>
      </c>
      <c r="D6816" s="2" t="str">
        <f>IFERROR(VLOOKUP(Tableau2[[#This Row],[PR]],'Taux sortant'!$I$9:$S$167,COLUMN(),0),"")</f>
        <v/>
      </c>
      <c r="E6816" s="2" t="str">
        <f>IFERROR(VLOOKUP(Tableau2[[#This Row],[PR]],'Taux sortant'!$I$9:$S$167,COLUMN(),0),"")</f>
        <v/>
      </c>
      <c r="F6816" s="2" t="str">
        <f>IFERROR(VLOOKUP(Tableau2[[#This Row],[PR]],'Taux sortant'!$I$9:$S$167,COLUMN(),0),"")</f>
        <v/>
      </c>
      <c r="G6816" s="2" t="str">
        <f>IFERROR(VLOOKUP(Tableau2[[#This Row],[PR]],'Taux sortant'!$I$9:$S$167,COLUMN(),0),"")</f>
        <v/>
      </c>
      <c r="H6816" s="2" t="str">
        <f>IFERROR(VLOOKUP(Tableau2[[#This Row],[PR]],'Taux sortant'!$I$9:$S$167,COLUMN(),0),"")</f>
        <v/>
      </c>
      <c r="I6816" s="2" t="str">
        <f>IFERROR(VLOOKUP(Tableau2[[#This Row],[PR]],'Taux sortant'!$I$9:$S$167,COLUMN(),0),"")</f>
        <v/>
      </c>
      <c r="J6816" s="2" t="str">
        <f>IFERROR(VLOOKUP(Tableau2[[#This Row],[PR]],'Taux sortant'!$I$9:$S$167,COLUMN(),0),"")</f>
        <v/>
      </c>
      <c r="K6816" s="2" t="str">
        <f>IFERROR(VLOOKUP(Tableau2[[#This Row],[PR]],'Taux sortant'!$I$9:$S$167,COLUMN(),0),"")</f>
        <v/>
      </c>
      <c r="L6816" s="2" t="str">
        <f>IFERROR(VLOOKUP(Tableau2[[#This Row],[PR]],'Taux sortant'!$I$9:$S$167,COLUMN(),0),"")</f>
        <v/>
      </c>
    </row>
    <row r="6817" spans="1:12" x14ac:dyDescent="0.3">
      <c r="A6817" s="1" t="s">
        <v>3006</v>
      </c>
      <c r="B6817" s="1" t="s">
        <v>46</v>
      </c>
      <c r="C6817" s="2" t="str">
        <f>IFERROR(VLOOKUP(Tableau2[[#This Row],[PR]],'Taux sortant'!$I$9:$S$167,COLUMN(),0),"")</f>
        <v/>
      </c>
      <c r="D6817" s="2" t="str">
        <f>IFERROR(VLOOKUP(Tableau2[[#This Row],[PR]],'Taux sortant'!$I$9:$S$167,COLUMN(),0),"")</f>
        <v/>
      </c>
      <c r="E6817" s="2" t="str">
        <f>IFERROR(VLOOKUP(Tableau2[[#This Row],[PR]],'Taux sortant'!$I$9:$S$167,COLUMN(),0),"")</f>
        <v/>
      </c>
      <c r="F6817" s="2" t="str">
        <f>IFERROR(VLOOKUP(Tableau2[[#This Row],[PR]],'Taux sortant'!$I$9:$S$167,COLUMN(),0),"")</f>
        <v/>
      </c>
      <c r="G6817" s="2" t="str">
        <f>IFERROR(VLOOKUP(Tableau2[[#This Row],[PR]],'Taux sortant'!$I$9:$S$167,COLUMN(),0),"")</f>
        <v/>
      </c>
      <c r="H6817" s="2" t="str">
        <f>IFERROR(VLOOKUP(Tableau2[[#This Row],[PR]],'Taux sortant'!$I$9:$S$167,COLUMN(),0),"")</f>
        <v/>
      </c>
      <c r="I6817" s="2" t="str">
        <f>IFERROR(VLOOKUP(Tableau2[[#This Row],[PR]],'Taux sortant'!$I$9:$S$167,COLUMN(),0),"")</f>
        <v/>
      </c>
      <c r="J6817" s="2" t="str">
        <f>IFERROR(VLOOKUP(Tableau2[[#This Row],[PR]],'Taux sortant'!$I$9:$S$167,COLUMN(),0),"")</f>
        <v/>
      </c>
      <c r="K6817" s="2" t="str">
        <f>IFERROR(VLOOKUP(Tableau2[[#This Row],[PR]],'Taux sortant'!$I$9:$S$167,COLUMN(),0),"")</f>
        <v/>
      </c>
      <c r="L6817" s="2" t="str">
        <f>IFERROR(VLOOKUP(Tableau2[[#This Row],[PR]],'Taux sortant'!$I$9:$S$167,COLUMN(),0),"")</f>
        <v/>
      </c>
    </row>
    <row r="6818" spans="1:12" x14ac:dyDescent="0.3">
      <c r="A6818" s="1" t="s">
        <v>3008</v>
      </c>
      <c r="B6818" s="1" t="s">
        <v>1572</v>
      </c>
      <c r="C6818" s="2">
        <f>IFERROR(VLOOKUP(Tableau2[[#This Row],[PR]],'Taux sortant'!$I$9:$S$167,COLUMN(),0),"")</f>
        <v>11.77</v>
      </c>
      <c r="D6818" s="2">
        <f>IFERROR(VLOOKUP(Tableau2[[#This Row],[PR]],'Taux sortant'!$I$9:$S$167,COLUMN(),0),"")</f>
        <v>9.3699999999999992</v>
      </c>
      <c r="E6818" s="2">
        <f>IFERROR(VLOOKUP(Tableau2[[#This Row],[PR]],'Taux sortant'!$I$9:$S$167,COLUMN(),0),"")</f>
        <v>6.64</v>
      </c>
      <c r="F6818" s="2">
        <f>IFERROR(VLOOKUP(Tableau2[[#This Row],[PR]],'Taux sortant'!$I$9:$S$167,COLUMN(),0),"")</f>
        <v>5.36</v>
      </c>
      <c r="G6818" s="2">
        <f>IFERROR(VLOOKUP(Tableau2[[#This Row],[PR]],'Taux sortant'!$I$9:$S$167,COLUMN(),0),"")</f>
        <v>4.43</v>
      </c>
      <c r="H6818" s="2">
        <f>IFERROR(VLOOKUP(Tableau2[[#This Row],[PR]],'Taux sortant'!$I$9:$S$167,COLUMN(),0),"")</f>
        <v>3.65</v>
      </c>
      <c r="I6818" s="2">
        <f>IFERROR(VLOOKUP(Tableau2[[#This Row],[PR]],'Taux sortant'!$I$9:$S$167,COLUMN(),0),"")</f>
        <v>3.13</v>
      </c>
      <c r="J6818" s="2">
        <f>IFERROR(VLOOKUP(Tableau2[[#This Row],[PR]],'Taux sortant'!$I$9:$S$167,COLUMN(),0),"")</f>
        <v>0</v>
      </c>
      <c r="K6818" s="2">
        <f>IFERROR(VLOOKUP(Tableau2[[#This Row],[PR]],'Taux sortant'!$I$9:$S$167,COLUMN(),0),"")</f>
        <v>0</v>
      </c>
      <c r="L6818" s="2" t="str">
        <f>IFERROR(VLOOKUP(Tableau2[[#This Row],[PR]],'Taux sortant'!$I$9:$S$167,COLUMN(),0),"")</f>
        <v/>
      </c>
    </row>
    <row r="6819" spans="1:12" x14ac:dyDescent="0.3">
      <c r="A6819" s="1" t="s">
        <v>1448</v>
      </c>
      <c r="B6819" s="1" t="s">
        <v>51</v>
      </c>
      <c r="C6819" s="2">
        <f>IFERROR(VLOOKUP(Tableau2[[#This Row],[PR]],'Taux sortant'!$I$9:$S$167,COLUMN(),0),"")</f>
        <v>14</v>
      </c>
      <c r="D6819" s="2">
        <f>IFERROR(VLOOKUP(Tableau2[[#This Row],[PR]],'Taux sortant'!$I$9:$S$167,COLUMN(),0),"")</f>
        <v>11.3</v>
      </c>
      <c r="E6819" s="2">
        <f>IFERROR(VLOOKUP(Tableau2[[#This Row],[PR]],'Taux sortant'!$I$9:$S$167,COLUMN(),0),"")</f>
        <v>8.23</v>
      </c>
      <c r="F6819" s="2">
        <f>IFERROR(VLOOKUP(Tableau2[[#This Row],[PR]],'Taux sortant'!$I$9:$S$167,COLUMN(),0),"")</f>
        <v>6.77</v>
      </c>
      <c r="G6819" s="2">
        <f>IFERROR(VLOOKUP(Tableau2[[#This Row],[PR]],'Taux sortant'!$I$9:$S$167,COLUMN(),0),"")</f>
        <v>5.71</v>
      </c>
      <c r="H6819" s="2">
        <f>IFERROR(VLOOKUP(Tableau2[[#This Row],[PR]],'Taux sortant'!$I$9:$S$167,COLUMN(),0),"")</f>
        <v>4.8099999999999996</v>
      </c>
      <c r="I6819" s="2">
        <f>IFERROR(VLOOKUP(Tableau2[[#This Row],[PR]],'Taux sortant'!$I$9:$S$167,COLUMN(),0),"")</f>
        <v>4.22</v>
      </c>
      <c r="J6819" s="2">
        <f>IFERROR(VLOOKUP(Tableau2[[#This Row],[PR]],'Taux sortant'!$I$9:$S$167,COLUMN(),0),"")</f>
        <v>0</v>
      </c>
      <c r="K6819" s="2">
        <f>IFERROR(VLOOKUP(Tableau2[[#This Row],[PR]],'Taux sortant'!$I$9:$S$167,COLUMN(),0),"")</f>
        <v>0</v>
      </c>
      <c r="L6819" s="2" t="str">
        <f>IFERROR(VLOOKUP(Tableau2[[#This Row],[PR]],'Taux sortant'!$I$9:$S$167,COLUMN(),0),"")</f>
        <v/>
      </c>
    </row>
    <row r="6820" spans="1:12" x14ac:dyDescent="0.3">
      <c r="A6820" s="1" t="s">
        <v>1449</v>
      </c>
      <c r="B6820" s="1" t="s">
        <v>73</v>
      </c>
      <c r="C6820" s="2">
        <f>IFERROR(VLOOKUP(Tableau2[[#This Row],[PR]],'Taux sortant'!$I$9:$S$167,COLUMN(),0),"")</f>
        <v>18.93</v>
      </c>
      <c r="D6820" s="2">
        <f>IFERROR(VLOOKUP(Tableau2[[#This Row],[PR]],'Taux sortant'!$I$9:$S$167,COLUMN(),0),"")</f>
        <v>14.7</v>
      </c>
      <c r="E6820" s="2">
        <f>IFERROR(VLOOKUP(Tableau2[[#This Row],[PR]],'Taux sortant'!$I$9:$S$167,COLUMN(),0),"")</f>
        <v>10.55</v>
      </c>
      <c r="F6820" s="2">
        <f>IFERROR(VLOOKUP(Tableau2[[#This Row],[PR]],'Taux sortant'!$I$9:$S$167,COLUMN(),0),"")</f>
        <v>8.69</v>
      </c>
      <c r="G6820" s="2">
        <f>IFERROR(VLOOKUP(Tableau2[[#This Row],[PR]],'Taux sortant'!$I$9:$S$167,COLUMN(),0),"")</f>
        <v>6.98</v>
      </c>
      <c r="H6820" s="2">
        <f>IFERROR(VLOOKUP(Tableau2[[#This Row],[PR]],'Taux sortant'!$I$9:$S$167,COLUMN(),0),"")</f>
        <v>5.4</v>
      </c>
      <c r="I6820" s="2">
        <f>IFERROR(VLOOKUP(Tableau2[[#This Row],[PR]],'Taux sortant'!$I$9:$S$167,COLUMN(),0),"")</f>
        <v>4.87</v>
      </c>
      <c r="J6820" s="2">
        <f>IFERROR(VLOOKUP(Tableau2[[#This Row],[PR]],'Taux sortant'!$I$9:$S$167,COLUMN(),0),"")</f>
        <v>0</v>
      </c>
      <c r="K6820" s="2">
        <f>IFERROR(VLOOKUP(Tableau2[[#This Row],[PR]],'Taux sortant'!$I$9:$S$167,COLUMN(),0),"")</f>
        <v>0</v>
      </c>
      <c r="L6820" s="2" t="str">
        <f>IFERROR(VLOOKUP(Tableau2[[#This Row],[PR]],'Taux sortant'!$I$9:$S$167,COLUMN(),0),"")</f>
        <v/>
      </c>
    </row>
    <row r="6821" spans="1:12" x14ac:dyDescent="0.3">
      <c r="A6821" s="1" t="s">
        <v>5308</v>
      </c>
      <c r="B6821" s="1" t="s">
        <v>4222</v>
      </c>
      <c r="C6821" s="2">
        <f>IFERROR(VLOOKUP(Tableau2[[#This Row],[PR]],'Taux sortant'!$I$9:$S$167,COLUMN(),0),"")</f>
        <v>16.93</v>
      </c>
      <c r="D6821" s="2">
        <f>IFERROR(VLOOKUP(Tableau2[[#This Row],[PR]],'Taux sortant'!$I$9:$S$167,COLUMN(),0),"")</f>
        <v>14.32</v>
      </c>
      <c r="E6821" s="2">
        <f>IFERROR(VLOOKUP(Tableau2[[#This Row],[PR]],'Taux sortant'!$I$9:$S$167,COLUMN(),0),"")</f>
        <v>11.27</v>
      </c>
      <c r="F6821" s="2">
        <f>IFERROR(VLOOKUP(Tableau2[[#This Row],[PR]],'Taux sortant'!$I$9:$S$167,COLUMN(),0),"")</f>
        <v>9.77</v>
      </c>
      <c r="G6821" s="2">
        <f>IFERROR(VLOOKUP(Tableau2[[#This Row],[PR]],'Taux sortant'!$I$9:$S$167,COLUMN(),0),"")</f>
        <v>8.41</v>
      </c>
      <c r="H6821" s="2">
        <f>IFERROR(VLOOKUP(Tableau2[[#This Row],[PR]],'Taux sortant'!$I$9:$S$167,COLUMN(),0),"")</f>
        <v>7.25</v>
      </c>
      <c r="I6821" s="2">
        <f>IFERROR(VLOOKUP(Tableau2[[#This Row],[PR]],'Taux sortant'!$I$9:$S$167,COLUMN(),0),"")</f>
        <v>6.31</v>
      </c>
      <c r="J6821" s="2">
        <f>IFERROR(VLOOKUP(Tableau2[[#This Row],[PR]],'Taux sortant'!$I$9:$S$167,COLUMN(),0),"")</f>
        <v>0</v>
      </c>
      <c r="K6821" s="2">
        <f>IFERROR(VLOOKUP(Tableau2[[#This Row],[PR]],'Taux sortant'!$I$9:$S$167,COLUMN(),0),"")</f>
        <v>0</v>
      </c>
      <c r="L6821" s="2" t="str">
        <f>IFERROR(VLOOKUP(Tableau2[[#This Row],[PR]],'Taux sortant'!$I$9:$S$167,COLUMN(),0),"")</f>
        <v/>
      </c>
    </row>
    <row r="6822" spans="1:12" x14ac:dyDescent="0.3">
      <c r="A6822" s="1" t="s">
        <v>5310</v>
      </c>
      <c r="B6822" s="1" t="s">
        <v>4222</v>
      </c>
      <c r="C6822" s="2">
        <f>IFERROR(VLOOKUP(Tableau2[[#This Row],[PR]],'Taux sortant'!$I$9:$S$167,COLUMN(),0),"")</f>
        <v>16.93</v>
      </c>
      <c r="D6822" s="2">
        <f>IFERROR(VLOOKUP(Tableau2[[#This Row],[PR]],'Taux sortant'!$I$9:$S$167,COLUMN(),0),"")</f>
        <v>14.32</v>
      </c>
      <c r="E6822" s="2">
        <f>IFERROR(VLOOKUP(Tableau2[[#This Row],[PR]],'Taux sortant'!$I$9:$S$167,COLUMN(),0),"")</f>
        <v>11.27</v>
      </c>
      <c r="F6822" s="2">
        <f>IFERROR(VLOOKUP(Tableau2[[#This Row],[PR]],'Taux sortant'!$I$9:$S$167,COLUMN(),0),"")</f>
        <v>9.77</v>
      </c>
      <c r="G6822" s="2">
        <f>IFERROR(VLOOKUP(Tableau2[[#This Row],[PR]],'Taux sortant'!$I$9:$S$167,COLUMN(),0),"")</f>
        <v>8.41</v>
      </c>
      <c r="H6822" s="2">
        <f>IFERROR(VLOOKUP(Tableau2[[#This Row],[PR]],'Taux sortant'!$I$9:$S$167,COLUMN(),0),"")</f>
        <v>7.25</v>
      </c>
      <c r="I6822" s="2">
        <f>IFERROR(VLOOKUP(Tableau2[[#This Row],[PR]],'Taux sortant'!$I$9:$S$167,COLUMN(),0),"")</f>
        <v>6.31</v>
      </c>
      <c r="J6822" s="2">
        <f>IFERROR(VLOOKUP(Tableau2[[#This Row],[PR]],'Taux sortant'!$I$9:$S$167,COLUMN(),0),"")</f>
        <v>0</v>
      </c>
      <c r="K6822" s="2">
        <f>IFERROR(VLOOKUP(Tableau2[[#This Row],[PR]],'Taux sortant'!$I$9:$S$167,COLUMN(),0),"")</f>
        <v>0</v>
      </c>
      <c r="L6822" s="2" t="str">
        <f>IFERROR(VLOOKUP(Tableau2[[#This Row],[PR]],'Taux sortant'!$I$9:$S$167,COLUMN(),0),"")</f>
        <v/>
      </c>
    </row>
    <row r="6823" spans="1:12" x14ac:dyDescent="0.3">
      <c r="A6823" s="1" t="s">
        <v>5312</v>
      </c>
      <c r="B6823" s="1" t="s">
        <v>4222</v>
      </c>
      <c r="C6823" s="2">
        <f>IFERROR(VLOOKUP(Tableau2[[#This Row],[PR]],'Taux sortant'!$I$9:$S$167,COLUMN(),0),"")</f>
        <v>16.93</v>
      </c>
      <c r="D6823" s="2">
        <f>IFERROR(VLOOKUP(Tableau2[[#This Row],[PR]],'Taux sortant'!$I$9:$S$167,COLUMN(),0),"")</f>
        <v>14.32</v>
      </c>
      <c r="E6823" s="2">
        <f>IFERROR(VLOOKUP(Tableau2[[#This Row],[PR]],'Taux sortant'!$I$9:$S$167,COLUMN(),0),"")</f>
        <v>11.27</v>
      </c>
      <c r="F6823" s="2">
        <f>IFERROR(VLOOKUP(Tableau2[[#This Row],[PR]],'Taux sortant'!$I$9:$S$167,COLUMN(),0),"")</f>
        <v>9.77</v>
      </c>
      <c r="G6823" s="2">
        <f>IFERROR(VLOOKUP(Tableau2[[#This Row],[PR]],'Taux sortant'!$I$9:$S$167,COLUMN(),0),"")</f>
        <v>8.41</v>
      </c>
      <c r="H6823" s="2">
        <f>IFERROR(VLOOKUP(Tableau2[[#This Row],[PR]],'Taux sortant'!$I$9:$S$167,COLUMN(),0),"")</f>
        <v>7.25</v>
      </c>
      <c r="I6823" s="2">
        <f>IFERROR(VLOOKUP(Tableau2[[#This Row],[PR]],'Taux sortant'!$I$9:$S$167,COLUMN(),0),"")</f>
        <v>6.31</v>
      </c>
      <c r="J6823" s="2">
        <f>IFERROR(VLOOKUP(Tableau2[[#This Row],[PR]],'Taux sortant'!$I$9:$S$167,COLUMN(),0),"")</f>
        <v>0</v>
      </c>
      <c r="K6823" s="2">
        <f>IFERROR(VLOOKUP(Tableau2[[#This Row],[PR]],'Taux sortant'!$I$9:$S$167,COLUMN(),0),"")</f>
        <v>0</v>
      </c>
      <c r="L6823" s="2" t="str">
        <f>IFERROR(VLOOKUP(Tableau2[[#This Row],[PR]],'Taux sortant'!$I$9:$S$167,COLUMN(),0),"")</f>
        <v/>
      </c>
    </row>
    <row r="6824" spans="1:12" x14ac:dyDescent="0.3">
      <c r="A6824" s="1" t="s">
        <v>5314</v>
      </c>
      <c r="B6824" s="1" t="s">
        <v>4222</v>
      </c>
      <c r="C6824" s="2">
        <f>IFERROR(VLOOKUP(Tableau2[[#This Row],[PR]],'Taux sortant'!$I$9:$S$167,COLUMN(),0),"")</f>
        <v>16.93</v>
      </c>
      <c r="D6824" s="2">
        <f>IFERROR(VLOOKUP(Tableau2[[#This Row],[PR]],'Taux sortant'!$I$9:$S$167,COLUMN(),0),"")</f>
        <v>14.32</v>
      </c>
      <c r="E6824" s="2">
        <f>IFERROR(VLOOKUP(Tableau2[[#This Row],[PR]],'Taux sortant'!$I$9:$S$167,COLUMN(),0),"")</f>
        <v>11.27</v>
      </c>
      <c r="F6824" s="2">
        <f>IFERROR(VLOOKUP(Tableau2[[#This Row],[PR]],'Taux sortant'!$I$9:$S$167,COLUMN(),0),"")</f>
        <v>9.77</v>
      </c>
      <c r="G6824" s="2">
        <f>IFERROR(VLOOKUP(Tableau2[[#This Row],[PR]],'Taux sortant'!$I$9:$S$167,COLUMN(),0),"")</f>
        <v>8.41</v>
      </c>
      <c r="H6824" s="2">
        <f>IFERROR(VLOOKUP(Tableau2[[#This Row],[PR]],'Taux sortant'!$I$9:$S$167,COLUMN(),0),"")</f>
        <v>7.25</v>
      </c>
      <c r="I6824" s="2">
        <f>IFERROR(VLOOKUP(Tableau2[[#This Row],[PR]],'Taux sortant'!$I$9:$S$167,COLUMN(),0),"")</f>
        <v>6.31</v>
      </c>
      <c r="J6824" s="2">
        <f>IFERROR(VLOOKUP(Tableau2[[#This Row],[PR]],'Taux sortant'!$I$9:$S$167,COLUMN(),0),"")</f>
        <v>0</v>
      </c>
      <c r="K6824" s="2">
        <f>IFERROR(VLOOKUP(Tableau2[[#This Row],[PR]],'Taux sortant'!$I$9:$S$167,COLUMN(),0),"")</f>
        <v>0</v>
      </c>
      <c r="L6824" s="2" t="str">
        <f>IFERROR(VLOOKUP(Tableau2[[#This Row],[PR]],'Taux sortant'!$I$9:$S$167,COLUMN(),0),"")</f>
        <v/>
      </c>
    </row>
    <row r="6825" spans="1:12" x14ac:dyDescent="0.3">
      <c r="A6825" s="1" t="s">
        <v>1450</v>
      </c>
      <c r="B6825" s="1" t="s">
        <v>8</v>
      </c>
      <c r="C6825" s="2">
        <f>IFERROR(VLOOKUP(Tableau2[[#This Row],[PR]],'Taux sortant'!$I$9:$S$167,COLUMN(),0),"")</f>
        <v>30.77</v>
      </c>
      <c r="D6825" s="2">
        <f>IFERROR(VLOOKUP(Tableau2[[#This Row],[PR]],'Taux sortant'!$I$9:$S$167,COLUMN(),0),"")</f>
        <v>22.76</v>
      </c>
      <c r="E6825" s="2">
        <f>IFERROR(VLOOKUP(Tableau2[[#This Row],[PR]],'Taux sortant'!$I$9:$S$167,COLUMN(),0),"")</f>
        <v>16.43</v>
      </c>
      <c r="F6825" s="2">
        <f>IFERROR(VLOOKUP(Tableau2[[#This Row],[PR]],'Taux sortant'!$I$9:$S$167,COLUMN(),0),"")</f>
        <v>12.46</v>
      </c>
      <c r="G6825" s="2">
        <f>IFERROR(VLOOKUP(Tableau2[[#This Row],[PR]],'Taux sortant'!$I$9:$S$167,COLUMN(),0),"")</f>
        <v>7.96</v>
      </c>
      <c r="H6825" s="2">
        <f>IFERROR(VLOOKUP(Tableau2[[#This Row],[PR]],'Taux sortant'!$I$9:$S$167,COLUMN(),0),"")</f>
        <v>5.83</v>
      </c>
      <c r="I6825" s="2">
        <f>IFERROR(VLOOKUP(Tableau2[[#This Row],[PR]],'Taux sortant'!$I$9:$S$167,COLUMN(),0),"")</f>
        <v>4.59</v>
      </c>
      <c r="J6825" s="2">
        <f>IFERROR(VLOOKUP(Tableau2[[#This Row],[PR]],'Taux sortant'!$I$9:$S$167,COLUMN(),0),"")</f>
        <v>0</v>
      </c>
      <c r="K6825" s="2">
        <f>IFERROR(VLOOKUP(Tableau2[[#This Row],[PR]],'Taux sortant'!$I$9:$S$167,COLUMN(),0),"")</f>
        <v>0</v>
      </c>
      <c r="L6825" s="2" t="str">
        <f>IFERROR(VLOOKUP(Tableau2[[#This Row],[PR]],'Taux sortant'!$I$9:$S$167,COLUMN(),0),"")</f>
        <v/>
      </c>
    </row>
    <row r="6826" spans="1:12" x14ac:dyDescent="0.3">
      <c r="A6826" s="1" t="s">
        <v>1450</v>
      </c>
      <c r="B6826" s="1" t="s">
        <v>5816</v>
      </c>
      <c r="C6826" s="2" t="str">
        <f>IFERROR(VLOOKUP(Tableau2[[#This Row],[PR]],'Taux sortant'!$I$9:$S$167,COLUMN(),0),"")</f>
        <v/>
      </c>
      <c r="D6826" s="2" t="str">
        <f>IFERROR(VLOOKUP(Tableau2[[#This Row],[PR]],'Taux sortant'!$I$9:$S$167,COLUMN(),0),"")</f>
        <v/>
      </c>
      <c r="E6826" s="2" t="str">
        <f>IFERROR(VLOOKUP(Tableau2[[#This Row],[PR]],'Taux sortant'!$I$9:$S$167,COLUMN(),0),"")</f>
        <v/>
      </c>
      <c r="F6826" s="2" t="str">
        <f>IFERROR(VLOOKUP(Tableau2[[#This Row],[PR]],'Taux sortant'!$I$9:$S$167,COLUMN(),0),"")</f>
        <v/>
      </c>
      <c r="G6826" s="2" t="str">
        <f>IFERROR(VLOOKUP(Tableau2[[#This Row],[PR]],'Taux sortant'!$I$9:$S$167,COLUMN(),0),"")</f>
        <v/>
      </c>
      <c r="H6826" s="2" t="str">
        <f>IFERROR(VLOOKUP(Tableau2[[#This Row],[PR]],'Taux sortant'!$I$9:$S$167,COLUMN(),0),"")</f>
        <v/>
      </c>
      <c r="I6826" s="2" t="str">
        <f>IFERROR(VLOOKUP(Tableau2[[#This Row],[PR]],'Taux sortant'!$I$9:$S$167,COLUMN(),0),"")</f>
        <v/>
      </c>
      <c r="J6826" s="2" t="str">
        <f>IFERROR(VLOOKUP(Tableau2[[#This Row],[PR]],'Taux sortant'!$I$9:$S$167,COLUMN(),0),"")</f>
        <v/>
      </c>
      <c r="K6826" s="2" t="str">
        <f>IFERROR(VLOOKUP(Tableau2[[#This Row],[PR]],'Taux sortant'!$I$9:$S$167,COLUMN(),0),"")</f>
        <v/>
      </c>
      <c r="L6826" s="2" t="str">
        <f>IFERROR(VLOOKUP(Tableau2[[#This Row],[PR]],'Taux sortant'!$I$9:$S$167,COLUMN(),0),"")</f>
        <v/>
      </c>
    </row>
    <row r="6827" spans="1:12" x14ac:dyDescent="0.3">
      <c r="A6827" s="1" t="s">
        <v>5316</v>
      </c>
      <c r="B6827" s="1" t="s">
        <v>4140</v>
      </c>
      <c r="C6827" s="2" t="str">
        <f>IFERROR(VLOOKUP(Tableau2[[#This Row],[PR]],'Taux sortant'!$I$9:$S$167,COLUMN(),0),"")</f>
        <v/>
      </c>
      <c r="D6827" s="2" t="str">
        <f>IFERROR(VLOOKUP(Tableau2[[#This Row],[PR]],'Taux sortant'!$I$9:$S$167,COLUMN(),0),"")</f>
        <v/>
      </c>
      <c r="E6827" s="2" t="str">
        <f>IFERROR(VLOOKUP(Tableau2[[#This Row],[PR]],'Taux sortant'!$I$9:$S$167,COLUMN(),0),"")</f>
        <v/>
      </c>
      <c r="F6827" s="2" t="str">
        <f>IFERROR(VLOOKUP(Tableau2[[#This Row],[PR]],'Taux sortant'!$I$9:$S$167,COLUMN(),0),"")</f>
        <v/>
      </c>
      <c r="G6827" s="2" t="str">
        <f>IFERROR(VLOOKUP(Tableau2[[#This Row],[PR]],'Taux sortant'!$I$9:$S$167,COLUMN(),0),"")</f>
        <v/>
      </c>
      <c r="H6827" s="2" t="str">
        <f>IFERROR(VLOOKUP(Tableau2[[#This Row],[PR]],'Taux sortant'!$I$9:$S$167,COLUMN(),0),"")</f>
        <v/>
      </c>
      <c r="I6827" s="2" t="str">
        <f>IFERROR(VLOOKUP(Tableau2[[#This Row],[PR]],'Taux sortant'!$I$9:$S$167,COLUMN(),0),"")</f>
        <v/>
      </c>
      <c r="J6827" s="2" t="str">
        <f>IFERROR(VLOOKUP(Tableau2[[#This Row],[PR]],'Taux sortant'!$I$9:$S$167,COLUMN(),0),"")</f>
        <v/>
      </c>
      <c r="K6827" s="2" t="str">
        <f>IFERROR(VLOOKUP(Tableau2[[#This Row],[PR]],'Taux sortant'!$I$9:$S$167,COLUMN(),0),"")</f>
        <v/>
      </c>
      <c r="L6827" s="2" t="str">
        <f>IFERROR(VLOOKUP(Tableau2[[#This Row],[PR]],'Taux sortant'!$I$9:$S$167,COLUMN(),0),"")</f>
        <v/>
      </c>
    </row>
    <row r="6828" spans="1:12" x14ac:dyDescent="0.3">
      <c r="A6828" s="1" t="s">
        <v>5318</v>
      </c>
      <c r="B6828" s="1" t="s">
        <v>4234</v>
      </c>
      <c r="C6828" s="2">
        <f>IFERROR(VLOOKUP(Tableau2[[#This Row],[PR]],'Taux sortant'!$I$9:$S$167,COLUMN(),0),"")</f>
        <v>18.53</v>
      </c>
      <c r="D6828" s="2">
        <f>IFERROR(VLOOKUP(Tableau2[[#This Row],[PR]],'Taux sortant'!$I$9:$S$167,COLUMN(),0),"")</f>
        <v>15.84</v>
      </c>
      <c r="E6828" s="2">
        <f>IFERROR(VLOOKUP(Tableau2[[#This Row],[PR]],'Taux sortant'!$I$9:$S$167,COLUMN(),0),"")</f>
        <v>12.68</v>
      </c>
      <c r="F6828" s="2">
        <f>IFERROR(VLOOKUP(Tableau2[[#This Row],[PR]],'Taux sortant'!$I$9:$S$167,COLUMN(),0),"")</f>
        <v>11.12</v>
      </c>
      <c r="G6828" s="2">
        <f>IFERROR(VLOOKUP(Tableau2[[#This Row],[PR]],'Taux sortant'!$I$9:$S$167,COLUMN(),0),"")</f>
        <v>9.75</v>
      </c>
      <c r="H6828" s="2">
        <f>IFERROR(VLOOKUP(Tableau2[[#This Row],[PR]],'Taux sortant'!$I$9:$S$167,COLUMN(),0),"")</f>
        <v>8.5500000000000007</v>
      </c>
      <c r="I6828" s="2">
        <f>IFERROR(VLOOKUP(Tableau2[[#This Row],[PR]],'Taux sortant'!$I$9:$S$167,COLUMN(),0),"")</f>
        <v>7.57</v>
      </c>
      <c r="J6828" s="2">
        <f>IFERROR(VLOOKUP(Tableau2[[#This Row],[PR]],'Taux sortant'!$I$9:$S$167,COLUMN(),0),"")</f>
        <v>0</v>
      </c>
      <c r="K6828" s="2">
        <f>IFERROR(VLOOKUP(Tableau2[[#This Row],[PR]],'Taux sortant'!$I$9:$S$167,COLUMN(),0),"")</f>
        <v>0</v>
      </c>
      <c r="L6828" s="2" t="str">
        <f>IFERROR(VLOOKUP(Tableau2[[#This Row],[PR]],'Taux sortant'!$I$9:$S$167,COLUMN(),0),"")</f>
        <v/>
      </c>
    </row>
    <row r="6829" spans="1:12" x14ac:dyDescent="0.3">
      <c r="A6829" s="1" t="s">
        <v>1451</v>
      </c>
      <c r="B6829" s="1" t="s">
        <v>53</v>
      </c>
      <c r="C6829" s="2">
        <f>IFERROR(VLOOKUP(Tableau2[[#This Row],[PR]],'Taux sortant'!$I$9:$S$167,COLUMN(),0),"")</f>
        <v>28.13</v>
      </c>
      <c r="D6829" s="2">
        <f>IFERROR(VLOOKUP(Tableau2[[#This Row],[PR]],'Taux sortant'!$I$9:$S$167,COLUMN(),0),"")</f>
        <v>22.97</v>
      </c>
      <c r="E6829" s="2">
        <f>IFERROR(VLOOKUP(Tableau2[[#This Row],[PR]],'Taux sortant'!$I$9:$S$167,COLUMN(),0),"")</f>
        <v>17.190000000000001</v>
      </c>
      <c r="F6829" s="2">
        <f>IFERROR(VLOOKUP(Tableau2[[#This Row],[PR]],'Taux sortant'!$I$9:$S$167,COLUMN(),0),"")</f>
        <v>13.88</v>
      </c>
      <c r="G6829" s="2">
        <f>IFERROR(VLOOKUP(Tableau2[[#This Row],[PR]],'Taux sortant'!$I$9:$S$167,COLUMN(),0),"")</f>
        <v>10.89</v>
      </c>
      <c r="H6829" s="2">
        <f>IFERROR(VLOOKUP(Tableau2[[#This Row],[PR]],'Taux sortant'!$I$9:$S$167,COLUMN(),0),"")</f>
        <v>7.86</v>
      </c>
      <c r="I6829" s="2">
        <f>IFERROR(VLOOKUP(Tableau2[[#This Row],[PR]],'Taux sortant'!$I$9:$S$167,COLUMN(),0),"")</f>
        <v>7.14</v>
      </c>
      <c r="J6829" s="2">
        <f>IFERROR(VLOOKUP(Tableau2[[#This Row],[PR]],'Taux sortant'!$I$9:$S$167,COLUMN(),0),"")</f>
        <v>0</v>
      </c>
      <c r="K6829" s="2">
        <f>IFERROR(VLOOKUP(Tableau2[[#This Row],[PR]],'Taux sortant'!$I$9:$S$167,COLUMN(),0),"")</f>
        <v>0</v>
      </c>
      <c r="L6829" s="2" t="str">
        <f>IFERROR(VLOOKUP(Tableau2[[#This Row],[PR]],'Taux sortant'!$I$9:$S$167,COLUMN(),0),"")</f>
        <v/>
      </c>
    </row>
    <row r="6830" spans="1:12" x14ac:dyDescent="0.3">
      <c r="A6830" s="1" t="s">
        <v>4101</v>
      </c>
      <c r="B6830" s="1" t="s">
        <v>3113</v>
      </c>
      <c r="C6830" s="2">
        <f>IFERROR(VLOOKUP(Tableau2[[#This Row],[PR]],'Taux sortant'!$I$9:$S$167,COLUMN(),0),"")</f>
        <v>14.22</v>
      </c>
      <c r="D6830" s="2">
        <f>IFERROR(VLOOKUP(Tableau2[[#This Row],[PR]],'Taux sortant'!$I$9:$S$167,COLUMN(),0),"")</f>
        <v>11.82</v>
      </c>
      <c r="E6830" s="2">
        <f>IFERROR(VLOOKUP(Tableau2[[#This Row],[PR]],'Taux sortant'!$I$9:$S$167,COLUMN(),0),"")</f>
        <v>9.02</v>
      </c>
      <c r="F6830" s="2">
        <f>IFERROR(VLOOKUP(Tableau2[[#This Row],[PR]],'Taux sortant'!$I$9:$S$167,COLUMN(),0),"")</f>
        <v>7.68</v>
      </c>
      <c r="G6830" s="2">
        <f>IFERROR(VLOOKUP(Tableau2[[#This Row],[PR]],'Taux sortant'!$I$9:$S$167,COLUMN(),0),"")</f>
        <v>6.52</v>
      </c>
      <c r="H6830" s="2">
        <f>IFERROR(VLOOKUP(Tableau2[[#This Row],[PR]],'Taux sortant'!$I$9:$S$167,COLUMN(),0),"")</f>
        <v>5.54</v>
      </c>
      <c r="I6830" s="2">
        <f>IFERROR(VLOOKUP(Tableau2[[#This Row],[PR]],'Taux sortant'!$I$9:$S$167,COLUMN(),0),"")</f>
        <v>4.76</v>
      </c>
      <c r="J6830" s="2">
        <f>IFERROR(VLOOKUP(Tableau2[[#This Row],[PR]],'Taux sortant'!$I$9:$S$167,COLUMN(),0),"")</f>
        <v>0</v>
      </c>
      <c r="K6830" s="2">
        <f>IFERROR(VLOOKUP(Tableau2[[#This Row],[PR]],'Taux sortant'!$I$9:$S$167,COLUMN(),0),"")</f>
        <v>0</v>
      </c>
      <c r="L6830" s="2" t="str">
        <f>IFERROR(VLOOKUP(Tableau2[[#This Row],[PR]],'Taux sortant'!$I$9:$S$167,COLUMN(),0),"")</f>
        <v/>
      </c>
    </row>
    <row r="6831" spans="1:12" x14ac:dyDescent="0.3">
      <c r="A6831" s="1" t="s">
        <v>1452</v>
      </c>
      <c r="B6831" s="1" t="s">
        <v>90</v>
      </c>
      <c r="C6831" s="2">
        <f>IFERROR(VLOOKUP(Tableau2[[#This Row],[PR]],'Taux sortant'!$I$9:$S$167,COLUMN(),0),"")</f>
        <v>32.090000000000003</v>
      </c>
      <c r="D6831" s="2">
        <f>IFERROR(VLOOKUP(Tableau2[[#This Row],[PR]],'Taux sortant'!$I$9:$S$167,COLUMN(),0),"")</f>
        <v>26.17</v>
      </c>
      <c r="E6831" s="2">
        <f>IFERROR(VLOOKUP(Tableau2[[#This Row],[PR]],'Taux sortant'!$I$9:$S$167,COLUMN(),0),"")</f>
        <v>20.67</v>
      </c>
      <c r="F6831" s="2">
        <f>IFERROR(VLOOKUP(Tableau2[[#This Row],[PR]],'Taux sortant'!$I$9:$S$167,COLUMN(),0),"")</f>
        <v>17.260000000000002</v>
      </c>
      <c r="G6831" s="2">
        <f>IFERROR(VLOOKUP(Tableau2[[#This Row],[PR]],'Taux sortant'!$I$9:$S$167,COLUMN(),0),"")</f>
        <v>12.15</v>
      </c>
      <c r="H6831" s="2">
        <f>IFERROR(VLOOKUP(Tableau2[[#This Row],[PR]],'Taux sortant'!$I$9:$S$167,COLUMN(),0),"")</f>
        <v>7.95</v>
      </c>
      <c r="I6831" s="2">
        <f>IFERROR(VLOOKUP(Tableau2[[#This Row],[PR]],'Taux sortant'!$I$9:$S$167,COLUMN(),0),"")</f>
        <v>7.21</v>
      </c>
      <c r="J6831" s="2">
        <f>IFERROR(VLOOKUP(Tableau2[[#This Row],[PR]],'Taux sortant'!$I$9:$S$167,COLUMN(),0),"")</f>
        <v>0</v>
      </c>
      <c r="K6831" s="2">
        <f>IFERROR(VLOOKUP(Tableau2[[#This Row],[PR]],'Taux sortant'!$I$9:$S$167,COLUMN(),0),"")</f>
        <v>0</v>
      </c>
      <c r="L6831" s="2" t="str">
        <f>IFERROR(VLOOKUP(Tableau2[[#This Row],[PR]],'Taux sortant'!$I$9:$S$167,COLUMN(),0),"")</f>
        <v/>
      </c>
    </row>
    <row r="6832" spans="1:12" x14ac:dyDescent="0.3">
      <c r="A6832" s="1" t="s">
        <v>1452</v>
      </c>
      <c r="B6832" s="1" t="s">
        <v>4140</v>
      </c>
      <c r="C6832" s="2" t="str">
        <f>IFERROR(VLOOKUP(Tableau2[[#This Row],[PR]],'Taux sortant'!$I$9:$S$167,COLUMN(),0),"")</f>
        <v/>
      </c>
      <c r="D6832" s="2" t="str">
        <f>IFERROR(VLOOKUP(Tableau2[[#This Row],[PR]],'Taux sortant'!$I$9:$S$167,COLUMN(),0),"")</f>
        <v/>
      </c>
      <c r="E6832" s="2" t="str">
        <f>IFERROR(VLOOKUP(Tableau2[[#This Row],[PR]],'Taux sortant'!$I$9:$S$167,COLUMN(),0),"")</f>
        <v/>
      </c>
      <c r="F6832" s="2" t="str">
        <f>IFERROR(VLOOKUP(Tableau2[[#This Row],[PR]],'Taux sortant'!$I$9:$S$167,COLUMN(),0),"")</f>
        <v/>
      </c>
      <c r="G6832" s="2" t="str">
        <f>IFERROR(VLOOKUP(Tableau2[[#This Row],[PR]],'Taux sortant'!$I$9:$S$167,COLUMN(),0),"")</f>
        <v/>
      </c>
      <c r="H6832" s="2" t="str">
        <f>IFERROR(VLOOKUP(Tableau2[[#This Row],[PR]],'Taux sortant'!$I$9:$S$167,COLUMN(),0),"")</f>
        <v/>
      </c>
      <c r="I6832" s="2" t="str">
        <f>IFERROR(VLOOKUP(Tableau2[[#This Row],[PR]],'Taux sortant'!$I$9:$S$167,COLUMN(),0),"")</f>
        <v/>
      </c>
      <c r="J6832" s="2" t="str">
        <f>IFERROR(VLOOKUP(Tableau2[[#This Row],[PR]],'Taux sortant'!$I$9:$S$167,COLUMN(),0),"")</f>
        <v/>
      </c>
      <c r="K6832" s="2" t="str">
        <f>IFERROR(VLOOKUP(Tableau2[[#This Row],[PR]],'Taux sortant'!$I$9:$S$167,COLUMN(),0),"")</f>
        <v/>
      </c>
      <c r="L6832" s="2" t="str">
        <f>IFERROR(VLOOKUP(Tableau2[[#This Row],[PR]],'Taux sortant'!$I$9:$S$167,COLUMN(),0),"")</f>
        <v/>
      </c>
    </row>
    <row r="6833" spans="1:12" x14ac:dyDescent="0.3">
      <c r="A6833" s="1" t="s">
        <v>6515</v>
      </c>
      <c r="B6833" s="1" t="s">
        <v>2203</v>
      </c>
      <c r="C6833" s="2">
        <f>IFERROR(VLOOKUP(Tableau2[[#This Row],[PR]],'Taux sortant'!$I$9:$S$167,COLUMN(),0),"")</f>
        <v>27.96</v>
      </c>
      <c r="D6833" s="2">
        <f>IFERROR(VLOOKUP(Tableau2[[#This Row],[PR]],'Taux sortant'!$I$9:$S$167,COLUMN(),0),"")</f>
        <v>24.55</v>
      </c>
      <c r="E6833" s="2">
        <f>IFERROR(VLOOKUP(Tableau2[[#This Row],[PR]],'Taux sortant'!$I$9:$S$167,COLUMN(),0),"")</f>
        <v>20.54</v>
      </c>
      <c r="F6833" s="2">
        <f>IFERROR(VLOOKUP(Tableau2[[#This Row],[PR]],'Taux sortant'!$I$9:$S$167,COLUMN(),0),"")</f>
        <v>18.54</v>
      </c>
      <c r="G6833" s="2">
        <f>IFERROR(VLOOKUP(Tableau2[[#This Row],[PR]],'Taux sortant'!$I$9:$S$167,COLUMN(),0),"")</f>
        <v>16.350000000000001</v>
      </c>
      <c r="H6833" s="2">
        <f>IFERROR(VLOOKUP(Tableau2[[#This Row],[PR]],'Taux sortant'!$I$9:$S$167,COLUMN(),0),"")</f>
        <v>14.17</v>
      </c>
      <c r="I6833" s="2">
        <f>IFERROR(VLOOKUP(Tableau2[[#This Row],[PR]],'Taux sortant'!$I$9:$S$167,COLUMN(),0),"")</f>
        <v>12.23</v>
      </c>
      <c r="J6833" s="2">
        <f>IFERROR(VLOOKUP(Tableau2[[#This Row],[PR]],'Taux sortant'!$I$9:$S$167,COLUMN(),0),"")</f>
        <v>0</v>
      </c>
      <c r="K6833" s="2">
        <f>IFERROR(VLOOKUP(Tableau2[[#This Row],[PR]],'Taux sortant'!$I$9:$S$167,COLUMN(),0),"")</f>
        <v>0</v>
      </c>
      <c r="L6833" s="2" t="str">
        <f>IFERROR(VLOOKUP(Tableau2[[#This Row],[PR]],'Taux sortant'!$I$9:$S$167,COLUMN(),0),"")</f>
        <v/>
      </c>
    </row>
    <row r="6834" spans="1:12" x14ac:dyDescent="0.3">
      <c r="A6834" s="1" t="s">
        <v>5320</v>
      </c>
      <c r="B6834" s="1" t="s">
        <v>4140</v>
      </c>
      <c r="C6834" s="2" t="str">
        <f>IFERROR(VLOOKUP(Tableau2[[#This Row],[PR]],'Taux sortant'!$I$9:$S$167,COLUMN(),0),"")</f>
        <v/>
      </c>
      <c r="D6834" s="2" t="str">
        <f>IFERROR(VLOOKUP(Tableau2[[#This Row],[PR]],'Taux sortant'!$I$9:$S$167,COLUMN(),0),"")</f>
        <v/>
      </c>
      <c r="E6834" s="2" t="str">
        <f>IFERROR(VLOOKUP(Tableau2[[#This Row],[PR]],'Taux sortant'!$I$9:$S$167,COLUMN(),0),"")</f>
        <v/>
      </c>
      <c r="F6834" s="2" t="str">
        <f>IFERROR(VLOOKUP(Tableau2[[#This Row],[PR]],'Taux sortant'!$I$9:$S$167,COLUMN(),0),"")</f>
        <v/>
      </c>
      <c r="G6834" s="2" t="str">
        <f>IFERROR(VLOOKUP(Tableau2[[#This Row],[PR]],'Taux sortant'!$I$9:$S$167,COLUMN(),0),"")</f>
        <v/>
      </c>
      <c r="H6834" s="2" t="str">
        <f>IFERROR(VLOOKUP(Tableau2[[#This Row],[PR]],'Taux sortant'!$I$9:$S$167,COLUMN(),0),"")</f>
        <v/>
      </c>
      <c r="I6834" s="2" t="str">
        <f>IFERROR(VLOOKUP(Tableau2[[#This Row],[PR]],'Taux sortant'!$I$9:$S$167,COLUMN(),0),"")</f>
        <v/>
      </c>
      <c r="J6834" s="2" t="str">
        <f>IFERROR(VLOOKUP(Tableau2[[#This Row],[PR]],'Taux sortant'!$I$9:$S$167,COLUMN(),0),"")</f>
        <v/>
      </c>
      <c r="K6834" s="2" t="str">
        <f>IFERROR(VLOOKUP(Tableau2[[#This Row],[PR]],'Taux sortant'!$I$9:$S$167,COLUMN(),0),"")</f>
        <v/>
      </c>
      <c r="L6834" s="2" t="str">
        <f>IFERROR(VLOOKUP(Tableau2[[#This Row],[PR]],'Taux sortant'!$I$9:$S$167,COLUMN(),0),"")</f>
        <v/>
      </c>
    </row>
    <row r="6835" spans="1:12" x14ac:dyDescent="0.3">
      <c r="A6835" s="1" t="s">
        <v>5322</v>
      </c>
      <c r="B6835" s="1" t="s">
        <v>4194</v>
      </c>
      <c r="C6835" s="2">
        <f>IFERROR(VLOOKUP(Tableau2[[#This Row],[PR]],'Taux sortant'!$I$9:$S$167,COLUMN(),0),"")</f>
        <v>19.27</v>
      </c>
      <c r="D6835" s="2">
        <f>IFERROR(VLOOKUP(Tableau2[[#This Row],[PR]],'Taux sortant'!$I$9:$S$167,COLUMN(),0),"")</f>
        <v>16.54</v>
      </c>
      <c r="E6835" s="2">
        <f>IFERROR(VLOOKUP(Tableau2[[#This Row],[PR]],'Taux sortant'!$I$9:$S$167,COLUMN(),0),"")</f>
        <v>13.35</v>
      </c>
      <c r="F6835" s="2">
        <f>IFERROR(VLOOKUP(Tableau2[[#This Row],[PR]],'Taux sortant'!$I$9:$S$167,COLUMN(),0),"")</f>
        <v>11.77</v>
      </c>
      <c r="G6835" s="2">
        <f>IFERROR(VLOOKUP(Tableau2[[#This Row],[PR]],'Taux sortant'!$I$9:$S$167,COLUMN(),0),"")</f>
        <v>10.32</v>
      </c>
      <c r="H6835" s="2">
        <f>IFERROR(VLOOKUP(Tableau2[[#This Row],[PR]],'Taux sortant'!$I$9:$S$167,COLUMN(),0),"")</f>
        <v>9.14</v>
      </c>
      <c r="I6835" s="2">
        <f>IFERROR(VLOOKUP(Tableau2[[#This Row],[PR]],'Taux sortant'!$I$9:$S$167,COLUMN(),0),"")</f>
        <v>8.1199999999999992</v>
      </c>
      <c r="J6835" s="2">
        <f>IFERROR(VLOOKUP(Tableau2[[#This Row],[PR]],'Taux sortant'!$I$9:$S$167,COLUMN(),0),"")</f>
        <v>0</v>
      </c>
      <c r="K6835" s="2">
        <f>IFERROR(VLOOKUP(Tableau2[[#This Row],[PR]],'Taux sortant'!$I$9:$S$167,COLUMN(),0),"")</f>
        <v>0</v>
      </c>
      <c r="L6835" s="2" t="str">
        <f>IFERROR(VLOOKUP(Tableau2[[#This Row],[PR]],'Taux sortant'!$I$9:$S$167,COLUMN(),0),"")</f>
        <v/>
      </c>
    </row>
    <row r="6836" spans="1:12" x14ac:dyDescent="0.3">
      <c r="A6836" s="1" t="s">
        <v>4102</v>
      </c>
      <c r="B6836" s="1" t="s">
        <v>3097</v>
      </c>
      <c r="C6836" s="2">
        <f>IFERROR(VLOOKUP(Tableau2[[#This Row],[PR]],'Taux sortant'!$I$9:$S$167,COLUMN(),0),"")</f>
        <v>15.23</v>
      </c>
      <c r="D6836" s="2">
        <f>IFERROR(VLOOKUP(Tableau2[[#This Row],[PR]],'Taux sortant'!$I$9:$S$167,COLUMN(),0),"")</f>
        <v>12.68</v>
      </c>
      <c r="E6836" s="2">
        <f>IFERROR(VLOOKUP(Tableau2[[#This Row],[PR]],'Taux sortant'!$I$9:$S$167,COLUMN(),0),"")</f>
        <v>9.76</v>
      </c>
      <c r="F6836" s="2">
        <f>IFERROR(VLOOKUP(Tableau2[[#This Row],[PR]],'Taux sortant'!$I$9:$S$167,COLUMN(),0),"")</f>
        <v>8.27</v>
      </c>
      <c r="G6836" s="2">
        <f>IFERROR(VLOOKUP(Tableau2[[#This Row],[PR]],'Taux sortant'!$I$9:$S$167,COLUMN(),0),"")</f>
        <v>7.07</v>
      </c>
      <c r="H6836" s="2">
        <f>IFERROR(VLOOKUP(Tableau2[[#This Row],[PR]],'Taux sortant'!$I$9:$S$167,COLUMN(),0),"")</f>
        <v>6.09</v>
      </c>
      <c r="I6836" s="2">
        <f>IFERROR(VLOOKUP(Tableau2[[#This Row],[PR]],'Taux sortant'!$I$9:$S$167,COLUMN(),0),"")</f>
        <v>5.31</v>
      </c>
      <c r="J6836" s="2">
        <f>IFERROR(VLOOKUP(Tableau2[[#This Row],[PR]],'Taux sortant'!$I$9:$S$167,COLUMN(),0),"")</f>
        <v>0</v>
      </c>
      <c r="K6836" s="2">
        <f>IFERROR(VLOOKUP(Tableau2[[#This Row],[PR]],'Taux sortant'!$I$9:$S$167,COLUMN(),0),"")</f>
        <v>0</v>
      </c>
      <c r="L6836" s="2" t="str">
        <f>IFERROR(VLOOKUP(Tableau2[[#This Row],[PR]],'Taux sortant'!$I$9:$S$167,COLUMN(),0),"")</f>
        <v/>
      </c>
    </row>
    <row r="6837" spans="1:12" x14ac:dyDescent="0.3">
      <c r="A6837" s="1" t="s">
        <v>5324</v>
      </c>
      <c r="B6837" s="1" t="s">
        <v>2160</v>
      </c>
      <c r="C6837" s="2">
        <f>IFERROR(VLOOKUP(Tableau2[[#This Row],[PR]],'Taux sortant'!$I$9:$S$167,COLUMN(),0),"")</f>
        <v>16.93</v>
      </c>
      <c r="D6837" s="2">
        <f>IFERROR(VLOOKUP(Tableau2[[#This Row],[PR]],'Taux sortant'!$I$9:$S$167,COLUMN(),0),"")</f>
        <v>14.32</v>
      </c>
      <c r="E6837" s="2">
        <f>IFERROR(VLOOKUP(Tableau2[[#This Row],[PR]],'Taux sortant'!$I$9:$S$167,COLUMN(),0),"")</f>
        <v>11.27</v>
      </c>
      <c r="F6837" s="2">
        <f>IFERROR(VLOOKUP(Tableau2[[#This Row],[PR]],'Taux sortant'!$I$9:$S$167,COLUMN(),0),"")</f>
        <v>9.77</v>
      </c>
      <c r="G6837" s="2">
        <f>IFERROR(VLOOKUP(Tableau2[[#This Row],[PR]],'Taux sortant'!$I$9:$S$167,COLUMN(),0),"")</f>
        <v>8.41</v>
      </c>
      <c r="H6837" s="2">
        <f>IFERROR(VLOOKUP(Tableau2[[#This Row],[PR]],'Taux sortant'!$I$9:$S$167,COLUMN(),0),"")</f>
        <v>7.25</v>
      </c>
      <c r="I6837" s="2">
        <f>IFERROR(VLOOKUP(Tableau2[[#This Row],[PR]],'Taux sortant'!$I$9:$S$167,COLUMN(),0),"")</f>
        <v>6.31</v>
      </c>
      <c r="J6837" s="2">
        <f>IFERROR(VLOOKUP(Tableau2[[#This Row],[PR]],'Taux sortant'!$I$9:$S$167,COLUMN(),0),"")</f>
        <v>0</v>
      </c>
      <c r="K6837" s="2">
        <f>IFERROR(VLOOKUP(Tableau2[[#This Row],[PR]],'Taux sortant'!$I$9:$S$167,COLUMN(),0),"")</f>
        <v>0</v>
      </c>
      <c r="L6837" s="2" t="str">
        <f>IFERROR(VLOOKUP(Tableau2[[#This Row],[PR]],'Taux sortant'!$I$9:$S$167,COLUMN(),0),"")</f>
        <v/>
      </c>
    </row>
    <row r="6838" spans="1:12" x14ac:dyDescent="0.3">
      <c r="A6838" s="1" t="s">
        <v>3010</v>
      </c>
      <c r="B6838" s="1" t="s">
        <v>1518</v>
      </c>
      <c r="C6838" s="2">
        <f>IFERROR(VLOOKUP(Tableau2[[#This Row],[PR]],'Taux sortant'!$I$9:$S$167,COLUMN(),0),"")</f>
        <v>10.29</v>
      </c>
      <c r="D6838" s="2">
        <f>IFERROR(VLOOKUP(Tableau2[[#This Row],[PR]],'Taux sortant'!$I$9:$S$167,COLUMN(),0),"")</f>
        <v>8.1199999999999992</v>
      </c>
      <c r="E6838" s="2">
        <f>IFERROR(VLOOKUP(Tableau2[[#This Row],[PR]],'Taux sortant'!$I$9:$S$167,COLUMN(),0),"")</f>
        <v>5.69</v>
      </c>
      <c r="F6838" s="2">
        <f>IFERROR(VLOOKUP(Tableau2[[#This Row],[PR]],'Taux sortant'!$I$9:$S$167,COLUMN(),0),"")</f>
        <v>4.5199999999999996</v>
      </c>
      <c r="G6838" s="2">
        <f>IFERROR(VLOOKUP(Tableau2[[#This Row],[PR]],'Taux sortant'!$I$9:$S$167,COLUMN(),0),"")</f>
        <v>3.74</v>
      </c>
      <c r="H6838" s="2">
        <f>IFERROR(VLOOKUP(Tableau2[[#This Row],[PR]],'Taux sortant'!$I$9:$S$167,COLUMN(),0),"")</f>
        <v>3.28</v>
      </c>
      <c r="I6838" s="2">
        <f>IFERROR(VLOOKUP(Tableau2[[#This Row],[PR]],'Taux sortant'!$I$9:$S$167,COLUMN(),0),"")</f>
        <v>2.99</v>
      </c>
      <c r="J6838" s="2">
        <f>IFERROR(VLOOKUP(Tableau2[[#This Row],[PR]],'Taux sortant'!$I$9:$S$167,COLUMN(),0),"")</f>
        <v>0</v>
      </c>
      <c r="K6838" s="2">
        <f>IFERROR(VLOOKUP(Tableau2[[#This Row],[PR]],'Taux sortant'!$I$9:$S$167,COLUMN(),0),"")</f>
        <v>0</v>
      </c>
      <c r="L6838" s="2" t="str">
        <f>IFERROR(VLOOKUP(Tableau2[[#This Row],[PR]],'Taux sortant'!$I$9:$S$167,COLUMN(),0),"")</f>
        <v/>
      </c>
    </row>
    <row r="6839" spans="1:12" x14ac:dyDescent="0.3">
      <c r="A6839" s="1" t="s">
        <v>5325</v>
      </c>
      <c r="B6839" s="1" t="s">
        <v>4162</v>
      </c>
      <c r="C6839" s="2" t="str">
        <f>IFERROR(VLOOKUP(Tableau2[[#This Row],[PR]],'Taux sortant'!$I$9:$S$167,COLUMN(),0),"")</f>
        <v/>
      </c>
      <c r="D6839" s="2" t="str">
        <f>IFERROR(VLOOKUP(Tableau2[[#This Row],[PR]],'Taux sortant'!$I$9:$S$167,COLUMN(),0),"")</f>
        <v/>
      </c>
      <c r="E6839" s="2" t="str">
        <f>IFERROR(VLOOKUP(Tableau2[[#This Row],[PR]],'Taux sortant'!$I$9:$S$167,COLUMN(),0),"")</f>
        <v/>
      </c>
      <c r="F6839" s="2" t="str">
        <f>IFERROR(VLOOKUP(Tableau2[[#This Row],[PR]],'Taux sortant'!$I$9:$S$167,COLUMN(),0),"")</f>
        <v/>
      </c>
      <c r="G6839" s="2" t="str">
        <f>IFERROR(VLOOKUP(Tableau2[[#This Row],[PR]],'Taux sortant'!$I$9:$S$167,COLUMN(),0),"")</f>
        <v/>
      </c>
      <c r="H6839" s="2" t="str">
        <f>IFERROR(VLOOKUP(Tableau2[[#This Row],[PR]],'Taux sortant'!$I$9:$S$167,COLUMN(),0),"")</f>
        <v/>
      </c>
      <c r="I6839" s="2" t="str">
        <f>IFERROR(VLOOKUP(Tableau2[[#This Row],[PR]],'Taux sortant'!$I$9:$S$167,COLUMN(),0),"")</f>
        <v/>
      </c>
      <c r="J6839" s="2" t="str">
        <f>IFERROR(VLOOKUP(Tableau2[[#This Row],[PR]],'Taux sortant'!$I$9:$S$167,COLUMN(),0),"")</f>
        <v/>
      </c>
      <c r="K6839" s="2" t="str">
        <f>IFERROR(VLOOKUP(Tableau2[[#This Row],[PR]],'Taux sortant'!$I$9:$S$167,COLUMN(),0),"")</f>
        <v/>
      </c>
      <c r="L6839" s="2" t="str">
        <f>IFERROR(VLOOKUP(Tableau2[[#This Row],[PR]],'Taux sortant'!$I$9:$S$167,COLUMN(),0),"")</f>
        <v/>
      </c>
    </row>
    <row r="6840" spans="1:12" x14ac:dyDescent="0.3">
      <c r="A6840" s="1" t="s">
        <v>5765</v>
      </c>
      <c r="B6840" s="1" t="s">
        <v>5362</v>
      </c>
      <c r="C6840" s="2" t="str">
        <f>IFERROR(VLOOKUP(Tableau2[[#This Row],[PR]],'Taux sortant'!$I$9:$S$167,COLUMN(),0),"")</f>
        <v/>
      </c>
      <c r="D6840" s="2" t="str">
        <f>IFERROR(VLOOKUP(Tableau2[[#This Row],[PR]],'Taux sortant'!$I$9:$S$167,COLUMN(),0),"")</f>
        <v/>
      </c>
      <c r="E6840" s="2" t="str">
        <f>IFERROR(VLOOKUP(Tableau2[[#This Row],[PR]],'Taux sortant'!$I$9:$S$167,COLUMN(),0),"")</f>
        <v/>
      </c>
      <c r="F6840" s="2" t="str">
        <f>IFERROR(VLOOKUP(Tableau2[[#This Row],[PR]],'Taux sortant'!$I$9:$S$167,COLUMN(),0),"")</f>
        <v/>
      </c>
      <c r="G6840" s="2" t="str">
        <f>IFERROR(VLOOKUP(Tableau2[[#This Row],[PR]],'Taux sortant'!$I$9:$S$167,COLUMN(),0),"")</f>
        <v/>
      </c>
      <c r="H6840" s="2" t="str">
        <f>IFERROR(VLOOKUP(Tableau2[[#This Row],[PR]],'Taux sortant'!$I$9:$S$167,COLUMN(),0),"")</f>
        <v/>
      </c>
      <c r="I6840" s="2" t="str">
        <f>IFERROR(VLOOKUP(Tableau2[[#This Row],[PR]],'Taux sortant'!$I$9:$S$167,COLUMN(),0),"")</f>
        <v/>
      </c>
      <c r="J6840" s="2" t="str">
        <f>IFERROR(VLOOKUP(Tableau2[[#This Row],[PR]],'Taux sortant'!$I$9:$S$167,COLUMN(),0),"")</f>
        <v/>
      </c>
      <c r="K6840" s="2" t="str">
        <f>IFERROR(VLOOKUP(Tableau2[[#This Row],[PR]],'Taux sortant'!$I$9:$S$167,COLUMN(),0),"")</f>
        <v/>
      </c>
      <c r="L6840" s="2" t="str">
        <f>IFERROR(VLOOKUP(Tableau2[[#This Row],[PR]],'Taux sortant'!$I$9:$S$167,COLUMN(),0),"")</f>
        <v/>
      </c>
    </row>
    <row r="6841" spans="1:12" x14ac:dyDescent="0.3">
      <c r="A6841" s="1" t="s">
        <v>5327</v>
      </c>
      <c r="B6841" s="1" t="s">
        <v>4153</v>
      </c>
      <c r="C6841" s="2" t="str">
        <f>IFERROR(VLOOKUP(Tableau2[[#This Row],[PR]],'Taux sortant'!$I$9:$S$167,COLUMN(),0),"")</f>
        <v/>
      </c>
      <c r="D6841" s="2" t="str">
        <f>IFERROR(VLOOKUP(Tableau2[[#This Row],[PR]],'Taux sortant'!$I$9:$S$167,COLUMN(),0),"")</f>
        <v/>
      </c>
      <c r="E6841" s="2" t="str">
        <f>IFERROR(VLOOKUP(Tableau2[[#This Row],[PR]],'Taux sortant'!$I$9:$S$167,COLUMN(),0),"")</f>
        <v/>
      </c>
      <c r="F6841" s="2" t="str">
        <f>IFERROR(VLOOKUP(Tableau2[[#This Row],[PR]],'Taux sortant'!$I$9:$S$167,COLUMN(),0),"")</f>
        <v/>
      </c>
      <c r="G6841" s="2" t="str">
        <f>IFERROR(VLOOKUP(Tableau2[[#This Row],[PR]],'Taux sortant'!$I$9:$S$167,COLUMN(),0),"")</f>
        <v/>
      </c>
      <c r="H6841" s="2" t="str">
        <f>IFERROR(VLOOKUP(Tableau2[[#This Row],[PR]],'Taux sortant'!$I$9:$S$167,COLUMN(),0),"")</f>
        <v/>
      </c>
      <c r="I6841" s="2" t="str">
        <f>IFERROR(VLOOKUP(Tableau2[[#This Row],[PR]],'Taux sortant'!$I$9:$S$167,COLUMN(),0),"")</f>
        <v/>
      </c>
      <c r="J6841" s="2" t="str">
        <f>IFERROR(VLOOKUP(Tableau2[[#This Row],[PR]],'Taux sortant'!$I$9:$S$167,COLUMN(),0),"")</f>
        <v/>
      </c>
      <c r="K6841" s="2" t="str">
        <f>IFERROR(VLOOKUP(Tableau2[[#This Row],[PR]],'Taux sortant'!$I$9:$S$167,COLUMN(),0),"")</f>
        <v/>
      </c>
      <c r="L6841" s="2" t="str">
        <f>IFERROR(VLOOKUP(Tableau2[[#This Row],[PR]],'Taux sortant'!$I$9:$S$167,COLUMN(),0),"")</f>
        <v/>
      </c>
    </row>
    <row r="6842" spans="1:12" x14ac:dyDescent="0.3">
      <c r="A6842" s="1" t="s">
        <v>5767</v>
      </c>
      <c r="B6842" s="1" t="s">
        <v>5351</v>
      </c>
      <c r="C6842" s="2">
        <f>IFERROR(VLOOKUP(Tableau2[[#This Row],[PR]],'Taux sortant'!$I$9:$S$167,COLUMN(),0),"")</f>
        <v>16.170000000000002</v>
      </c>
      <c r="D6842" s="2">
        <f>IFERROR(VLOOKUP(Tableau2[[#This Row],[PR]],'Taux sortant'!$I$9:$S$167,COLUMN(),0),"")</f>
        <v>13.54</v>
      </c>
      <c r="E6842" s="2">
        <f>IFERROR(VLOOKUP(Tableau2[[#This Row],[PR]],'Taux sortant'!$I$9:$S$167,COLUMN(),0),"")</f>
        <v>10.49</v>
      </c>
      <c r="F6842" s="2">
        <f>IFERROR(VLOOKUP(Tableau2[[#This Row],[PR]],'Taux sortant'!$I$9:$S$167,COLUMN(),0),"")</f>
        <v>8.9700000000000006</v>
      </c>
      <c r="G6842" s="2">
        <f>IFERROR(VLOOKUP(Tableau2[[#This Row],[PR]],'Taux sortant'!$I$9:$S$167,COLUMN(),0),"")</f>
        <v>7.62</v>
      </c>
      <c r="H6842" s="2">
        <f>IFERROR(VLOOKUP(Tableau2[[#This Row],[PR]],'Taux sortant'!$I$9:$S$167,COLUMN(),0),"")</f>
        <v>6.52</v>
      </c>
      <c r="I6842" s="2">
        <f>IFERROR(VLOOKUP(Tableau2[[#This Row],[PR]],'Taux sortant'!$I$9:$S$167,COLUMN(),0),"")</f>
        <v>5.64</v>
      </c>
      <c r="J6842" s="2">
        <f>IFERROR(VLOOKUP(Tableau2[[#This Row],[PR]],'Taux sortant'!$I$9:$S$167,COLUMN(),0),"")</f>
        <v>0</v>
      </c>
      <c r="K6842" s="2">
        <f>IFERROR(VLOOKUP(Tableau2[[#This Row],[PR]],'Taux sortant'!$I$9:$S$167,COLUMN(),0),"")</f>
        <v>0</v>
      </c>
      <c r="L6842" s="2" t="str">
        <f>IFERROR(VLOOKUP(Tableau2[[#This Row],[PR]],'Taux sortant'!$I$9:$S$167,COLUMN(),0),"")</f>
        <v/>
      </c>
    </row>
    <row r="6843" spans="1:12" x14ac:dyDescent="0.3">
      <c r="A6843" s="1" t="s">
        <v>3012</v>
      </c>
      <c r="B6843" s="1" t="s">
        <v>1540</v>
      </c>
      <c r="C6843" s="2">
        <f>IFERROR(VLOOKUP(Tableau2[[#This Row],[PR]],'Taux sortant'!$I$9:$S$167,COLUMN(),0),"")</f>
        <v>9.59</v>
      </c>
      <c r="D6843" s="2">
        <f>IFERROR(VLOOKUP(Tableau2[[#This Row],[PR]],'Taux sortant'!$I$9:$S$167,COLUMN(),0),"")</f>
        <v>7.53</v>
      </c>
      <c r="E6843" s="2">
        <f>IFERROR(VLOOKUP(Tableau2[[#This Row],[PR]],'Taux sortant'!$I$9:$S$167,COLUMN(),0),"")</f>
        <v>5.2</v>
      </c>
      <c r="F6843" s="2">
        <f>IFERROR(VLOOKUP(Tableau2[[#This Row],[PR]],'Taux sortant'!$I$9:$S$167,COLUMN(),0),"")</f>
        <v>4.08</v>
      </c>
      <c r="G6843" s="2">
        <f>IFERROR(VLOOKUP(Tableau2[[#This Row],[PR]],'Taux sortant'!$I$9:$S$167,COLUMN(),0),"")</f>
        <v>3.34</v>
      </c>
      <c r="H6843" s="2">
        <f>IFERROR(VLOOKUP(Tableau2[[#This Row],[PR]],'Taux sortant'!$I$9:$S$167,COLUMN(),0),"")</f>
        <v>2.88</v>
      </c>
      <c r="I6843" s="2">
        <f>IFERROR(VLOOKUP(Tableau2[[#This Row],[PR]],'Taux sortant'!$I$9:$S$167,COLUMN(),0),"")</f>
        <v>2.59</v>
      </c>
      <c r="J6843" s="2">
        <f>IFERROR(VLOOKUP(Tableau2[[#This Row],[PR]],'Taux sortant'!$I$9:$S$167,COLUMN(),0),"")</f>
        <v>0</v>
      </c>
      <c r="K6843" s="2">
        <f>IFERROR(VLOOKUP(Tableau2[[#This Row],[PR]],'Taux sortant'!$I$9:$S$167,COLUMN(),0),"")</f>
        <v>0</v>
      </c>
      <c r="L6843" s="2" t="str">
        <f>IFERROR(VLOOKUP(Tableau2[[#This Row],[PR]],'Taux sortant'!$I$9:$S$167,COLUMN(),0),"")</f>
        <v/>
      </c>
    </row>
    <row r="6844" spans="1:12" x14ac:dyDescent="0.3">
      <c r="A6844" s="1" t="s">
        <v>5329</v>
      </c>
      <c r="B6844" s="1" t="s">
        <v>4147</v>
      </c>
      <c r="C6844" s="2">
        <f>IFERROR(VLOOKUP(Tableau2[[#This Row],[PR]],'Taux sortant'!$I$9:$S$167,COLUMN(),0),"")</f>
        <v>16.62</v>
      </c>
      <c r="D6844" s="2">
        <f>IFERROR(VLOOKUP(Tableau2[[#This Row],[PR]],'Taux sortant'!$I$9:$S$167,COLUMN(),0),"")</f>
        <v>14.01</v>
      </c>
      <c r="E6844" s="2">
        <f>IFERROR(VLOOKUP(Tableau2[[#This Row],[PR]],'Taux sortant'!$I$9:$S$167,COLUMN(),0),"")</f>
        <v>10.98</v>
      </c>
      <c r="F6844" s="2">
        <f>IFERROR(VLOOKUP(Tableau2[[#This Row],[PR]],'Taux sortant'!$I$9:$S$167,COLUMN(),0),"")</f>
        <v>9.49</v>
      </c>
      <c r="G6844" s="2">
        <f>IFERROR(VLOOKUP(Tableau2[[#This Row],[PR]],'Taux sortant'!$I$9:$S$167,COLUMN(),0),"")</f>
        <v>8.1199999999999992</v>
      </c>
      <c r="H6844" s="2">
        <f>IFERROR(VLOOKUP(Tableau2[[#This Row],[PR]],'Taux sortant'!$I$9:$S$167,COLUMN(),0),"")</f>
        <v>6.99</v>
      </c>
      <c r="I6844" s="2">
        <f>IFERROR(VLOOKUP(Tableau2[[#This Row],[PR]],'Taux sortant'!$I$9:$S$167,COLUMN(),0),"")</f>
        <v>6.03</v>
      </c>
      <c r="J6844" s="2">
        <f>IFERROR(VLOOKUP(Tableau2[[#This Row],[PR]],'Taux sortant'!$I$9:$S$167,COLUMN(),0),"")</f>
        <v>2466.4499999999998</v>
      </c>
      <c r="K6844" s="2">
        <f>IFERROR(VLOOKUP(Tableau2[[#This Row],[PR]],'Taux sortant'!$I$9:$S$167,COLUMN(),0),"")</f>
        <v>0</v>
      </c>
      <c r="L6844" s="2" t="str">
        <f>IFERROR(VLOOKUP(Tableau2[[#This Row],[PR]],'Taux sortant'!$I$9:$S$167,COLUMN(),0),"")</f>
        <v/>
      </c>
    </row>
    <row r="6845" spans="1:12" x14ac:dyDescent="0.3">
      <c r="A6845" s="1" t="s">
        <v>5330</v>
      </c>
      <c r="B6845" s="1" t="s">
        <v>4174</v>
      </c>
      <c r="C6845" s="2">
        <f>IFERROR(VLOOKUP(Tableau2[[#This Row],[PR]],'Taux sortant'!$I$9:$S$167,COLUMN(),0),"")</f>
        <v>18.22</v>
      </c>
      <c r="D6845" s="2">
        <f>IFERROR(VLOOKUP(Tableau2[[#This Row],[PR]],'Taux sortant'!$I$9:$S$167,COLUMN(),0),"")</f>
        <v>15.54</v>
      </c>
      <c r="E6845" s="2">
        <f>IFERROR(VLOOKUP(Tableau2[[#This Row],[PR]],'Taux sortant'!$I$9:$S$167,COLUMN(),0),"")</f>
        <v>12.42</v>
      </c>
      <c r="F6845" s="2">
        <f>IFERROR(VLOOKUP(Tableau2[[#This Row],[PR]],'Taux sortant'!$I$9:$S$167,COLUMN(),0),"")</f>
        <v>10.85</v>
      </c>
      <c r="G6845" s="2">
        <f>IFERROR(VLOOKUP(Tableau2[[#This Row],[PR]],'Taux sortant'!$I$9:$S$167,COLUMN(),0),"")</f>
        <v>9.4499999999999993</v>
      </c>
      <c r="H6845" s="2">
        <f>IFERROR(VLOOKUP(Tableau2[[#This Row],[PR]],'Taux sortant'!$I$9:$S$167,COLUMN(),0),"")</f>
        <v>8.27</v>
      </c>
      <c r="I6845" s="2">
        <f>IFERROR(VLOOKUP(Tableau2[[#This Row],[PR]],'Taux sortant'!$I$9:$S$167,COLUMN(),0),"")</f>
        <v>7.27</v>
      </c>
      <c r="J6845" s="2">
        <f>IFERROR(VLOOKUP(Tableau2[[#This Row],[PR]],'Taux sortant'!$I$9:$S$167,COLUMN(),0),"")</f>
        <v>0</v>
      </c>
      <c r="K6845" s="2">
        <f>IFERROR(VLOOKUP(Tableau2[[#This Row],[PR]],'Taux sortant'!$I$9:$S$167,COLUMN(),0),"")</f>
        <v>0</v>
      </c>
      <c r="L6845" s="2" t="str">
        <f>IFERROR(VLOOKUP(Tableau2[[#This Row],[PR]],'Taux sortant'!$I$9:$S$167,COLUMN(),0),"")</f>
        <v/>
      </c>
    </row>
    <row r="6846" spans="1:12" x14ac:dyDescent="0.3">
      <c r="A6846" s="1" t="s">
        <v>1453</v>
      </c>
      <c r="B6846" s="1" t="s">
        <v>61</v>
      </c>
      <c r="C6846" s="2">
        <f>IFERROR(VLOOKUP(Tableau2[[#This Row],[PR]],'Taux sortant'!$I$9:$S$167,COLUMN(),0),"")</f>
        <v>12.63</v>
      </c>
      <c r="D6846" s="2">
        <f>IFERROR(VLOOKUP(Tableau2[[#This Row],[PR]],'Taux sortant'!$I$9:$S$167,COLUMN(),0),"")</f>
        <v>10.14</v>
      </c>
      <c r="E6846" s="2">
        <f>IFERROR(VLOOKUP(Tableau2[[#This Row],[PR]],'Taux sortant'!$I$9:$S$167,COLUMN(),0),"")</f>
        <v>7.31</v>
      </c>
      <c r="F6846" s="2">
        <f>IFERROR(VLOOKUP(Tableau2[[#This Row],[PR]],'Taux sortant'!$I$9:$S$167,COLUMN(),0),"")</f>
        <v>5.96</v>
      </c>
      <c r="G6846" s="2">
        <f>IFERROR(VLOOKUP(Tableau2[[#This Row],[PR]],'Taux sortant'!$I$9:$S$167,COLUMN(),0),"")</f>
        <v>4.9800000000000004</v>
      </c>
      <c r="H6846" s="2">
        <f>IFERROR(VLOOKUP(Tableau2[[#This Row],[PR]],'Taux sortant'!$I$9:$S$167,COLUMN(),0),"")</f>
        <v>4.2</v>
      </c>
      <c r="I6846" s="2">
        <f>IFERROR(VLOOKUP(Tableau2[[#This Row],[PR]],'Taux sortant'!$I$9:$S$167,COLUMN(),0),"")</f>
        <v>3.68</v>
      </c>
      <c r="J6846" s="2">
        <f>IFERROR(VLOOKUP(Tableau2[[#This Row],[PR]],'Taux sortant'!$I$9:$S$167,COLUMN(),0),"")</f>
        <v>0</v>
      </c>
      <c r="K6846" s="2">
        <f>IFERROR(VLOOKUP(Tableau2[[#This Row],[PR]],'Taux sortant'!$I$9:$S$167,COLUMN(),0),"")</f>
        <v>0</v>
      </c>
      <c r="L6846" s="2" t="str">
        <f>IFERROR(VLOOKUP(Tableau2[[#This Row],[PR]],'Taux sortant'!$I$9:$S$167,COLUMN(),0),"")</f>
        <v/>
      </c>
    </row>
    <row r="6847" spans="1:12" x14ac:dyDescent="0.3">
      <c r="A6847" s="1" t="s">
        <v>5332</v>
      </c>
      <c r="B6847" s="1" t="s">
        <v>4138</v>
      </c>
      <c r="C6847" s="2" t="str">
        <f>IFERROR(VLOOKUP(Tableau2[[#This Row],[PR]],'Taux sortant'!$I$9:$S$167,COLUMN(),0),"")</f>
        <v/>
      </c>
      <c r="D6847" s="2" t="str">
        <f>IFERROR(VLOOKUP(Tableau2[[#This Row],[PR]],'Taux sortant'!$I$9:$S$167,COLUMN(),0),"")</f>
        <v/>
      </c>
      <c r="E6847" s="2" t="str">
        <f>IFERROR(VLOOKUP(Tableau2[[#This Row],[PR]],'Taux sortant'!$I$9:$S$167,COLUMN(),0),"")</f>
        <v/>
      </c>
      <c r="F6847" s="2" t="str">
        <f>IFERROR(VLOOKUP(Tableau2[[#This Row],[PR]],'Taux sortant'!$I$9:$S$167,COLUMN(),0),"")</f>
        <v/>
      </c>
      <c r="G6847" s="2" t="str">
        <f>IFERROR(VLOOKUP(Tableau2[[#This Row],[PR]],'Taux sortant'!$I$9:$S$167,COLUMN(),0),"")</f>
        <v/>
      </c>
      <c r="H6847" s="2" t="str">
        <f>IFERROR(VLOOKUP(Tableau2[[#This Row],[PR]],'Taux sortant'!$I$9:$S$167,COLUMN(),0),"")</f>
        <v/>
      </c>
      <c r="I6847" s="2" t="str">
        <f>IFERROR(VLOOKUP(Tableau2[[#This Row],[PR]],'Taux sortant'!$I$9:$S$167,COLUMN(),0),"")</f>
        <v/>
      </c>
      <c r="J6847" s="2" t="str">
        <f>IFERROR(VLOOKUP(Tableau2[[#This Row],[PR]],'Taux sortant'!$I$9:$S$167,COLUMN(),0),"")</f>
        <v/>
      </c>
      <c r="K6847" s="2" t="str">
        <f>IFERROR(VLOOKUP(Tableau2[[#This Row],[PR]],'Taux sortant'!$I$9:$S$167,COLUMN(),0),"")</f>
        <v/>
      </c>
      <c r="L6847" s="2" t="str">
        <f>IFERROR(VLOOKUP(Tableau2[[#This Row],[PR]],'Taux sortant'!$I$9:$S$167,COLUMN(),0),"")</f>
        <v/>
      </c>
    </row>
    <row r="6848" spans="1:12" x14ac:dyDescent="0.3">
      <c r="A6848" s="1" t="s">
        <v>5334</v>
      </c>
      <c r="B6848" s="1" t="s">
        <v>1182</v>
      </c>
      <c r="C6848" s="2">
        <f>IFERROR(VLOOKUP(Tableau2[[#This Row],[PR]],'Taux sortant'!$I$9:$S$167,COLUMN(),0),"")</f>
        <v>22.64</v>
      </c>
      <c r="D6848" s="2">
        <f>IFERROR(VLOOKUP(Tableau2[[#This Row],[PR]],'Taux sortant'!$I$9:$S$167,COLUMN(),0),"")</f>
        <v>20.190000000000001</v>
      </c>
      <c r="E6848" s="2">
        <f>IFERROR(VLOOKUP(Tableau2[[#This Row],[PR]],'Taux sortant'!$I$9:$S$167,COLUMN(),0),"")</f>
        <v>16.53</v>
      </c>
      <c r="F6848" s="2">
        <f>IFERROR(VLOOKUP(Tableau2[[#This Row],[PR]],'Taux sortant'!$I$9:$S$167,COLUMN(),0),"")</f>
        <v>14.31</v>
      </c>
      <c r="G6848" s="2">
        <f>IFERROR(VLOOKUP(Tableau2[[#This Row],[PR]],'Taux sortant'!$I$9:$S$167,COLUMN(),0),"")</f>
        <v>12.45</v>
      </c>
      <c r="H6848" s="2">
        <f>IFERROR(VLOOKUP(Tableau2[[#This Row],[PR]],'Taux sortant'!$I$9:$S$167,COLUMN(),0),"")</f>
        <v>10.32</v>
      </c>
      <c r="I6848" s="2">
        <f>IFERROR(VLOOKUP(Tableau2[[#This Row],[PR]],'Taux sortant'!$I$9:$S$167,COLUMN(),0),"")</f>
        <v>8.83</v>
      </c>
      <c r="J6848" s="2">
        <f>IFERROR(VLOOKUP(Tableau2[[#This Row],[PR]],'Taux sortant'!$I$9:$S$167,COLUMN(),0),"")</f>
        <v>0</v>
      </c>
      <c r="K6848" s="2">
        <f>IFERROR(VLOOKUP(Tableau2[[#This Row],[PR]],'Taux sortant'!$I$9:$S$167,COLUMN(),0),"")</f>
        <v>0</v>
      </c>
      <c r="L6848" s="2" t="str">
        <f>IFERROR(VLOOKUP(Tableau2[[#This Row],[PR]],'Taux sortant'!$I$9:$S$167,COLUMN(),0),"")</f>
        <v/>
      </c>
    </row>
    <row r="6849" spans="1:12" x14ac:dyDescent="0.3">
      <c r="A6849" s="1" t="s">
        <v>1454</v>
      </c>
      <c r="B6849" s="1" t="s">
        <v>13</v>
      </c>
      <c r="C6849" s="2">
        <f>IFERROR(VLOOKUP(Tableau2[[#This Row],[PR]],'Taux sortant'!$I$9:$S$167,COLUMN(),0),"")</f>
        <v>20.05</v>
      </c>
      <c r="D6849" s="2">
        <f>IFERROR(VLOOKUP(Tableau2[[#This Row],[PR]],'Taux sortant'!$I$9:$S$167,COLUMN(),0),"")</f>
        <v>15.11</v>
      </c>
      <c r="E6849" s="2">
        <f>IFERROR(VLOOKUP(Tableau2[[#This Row],[PR]],'Taux sortant'!$I$9:$S$167,COLUMN(),0),"")</f>
        <v>10.84</v>
      </c>
      <c r="F6849" s="2">
        <f>IFERROR(VLOOKUP(Tableau2[[#This Row],[PR]],'Taux sortant'!$I$9:$S$167,COLUMN(),0),"")</f>
        <v>8.73</v>
      </c>
      <c r="G6849" s="2">
        <f>IFERROR(VLOOKUP(Tableau2[[#This Row],[PR]],'Taux sortant'!$I$9:$S$167,COLUMN(),0),"")</f>
        <v>6.21</v>
      </c>
      <c r="H6849" s="2">
        <f>IFERROR(VLOOKUP(Tableau2[[#This Row],[PR]],'Taux sortant'!$I$9:$S$167,COLUMN(),0),"")</f>
        <v>4.4800000000000004</v>
      </c>
      <c r="I6849" s="2">
        <f>IFERROR(VLOOKUP(Tableau2[[#This Row],[PR]],'Taux sortant'!$I$9:$S$167,COLUMN(),0),"")</f>
        <v>3.71</v>
      </c>
      <c r="J6849" s="2">
        <f>IFERROR(VLOOKUP(Tableau2[[#This Row],[PR]],'Taux sortant'!$I$9:$S$167,COLUMN(),0),"")</f>
        <v>0</v>
      </c>
      <c r="K6849" s="2">
        <f>IFERROR(VLOOKUP(Tableau2[[#This Row],[PR]],'Taux sortant'!$I$9:$S$167,COLUMN(),0),"")</f>
        <v>0</v>
      </c>
      <c r="L6849" s="2" t="str">
        <f>IFERROR(VLOOKUP(Tableau2[[#This Row],[PR]],'Taux sortant'!$I$9:$S$167,COLUMN(),0),"")</f>
        <v/>
      </c>
    </row>
    <row r="6850" spans="1:12" x14ac:dyDescent="0.3">
      <c r="A6850" s="1" t="s">
        <v>1455</v>
      </c>
      <c r="B6850" s="1" t="s">
        <v>15</v>
      </c>
      <c r="C6850" s="2">
        <f>IFERROR(VLOOKUP(Tableau2[[#This Row],[PR]],'Taux sortant'!$I$9:$S$167,COLUMN(),0),"")</f>
        <v>12.05</v>
      </c>
      <c r="D6850" s="2">
        <f>IFERROR(VLOOKUP(Tableau2[[#This Row],[PR]],'Taux sortant'!$I$9:$S$167,COLUMN(),0),"")</f>
        <v>9.57</v>
      </c>
      <c r="E6850" s="2">
        <f>IFERROR(VLOOKUP(Tableau2[[#This Row],[PR]],'Taux sortant'!$I$9:$S$167,COLUMN(),0),"")</f>
        <v>6.79</v>
      </c>
      <c r="F6850" s="2">
        <f>IFERROR(VLOOKUP(Tableau2[[#This Row],[PR]],'Taux sortant'!$I$9:$S$167,COLUMN(),0),"")</f>
        <v>5.47</v>
      </c>
      <c r="G6850" s="2">
        <f>IFERROR(VLOOKUP(Tableau2[[#This Row],[PR]],'Taux sortant'!$I$9:$S$167,COLUMN(),0),"")</f>
        <v>4.49</v>
      </c>
      <c r="H6850" s="2">
        <f>IFERROR(VLOOKUP(Tableau2[[#This Row],[PR]],'Taux sortant'!$I$9:$S$167,COLUMN(),0),"")</f>
        <v>3.66</v>
      </c>
      <c r="I6850" s="2">
        <f>IFERROR(VLOOKUP(Tableau2[[#This Row],[PR]],'Taux sortant'!$I$9:$S$167,COLUMN(),0),"")</f>
        <v>3.12</v>
      </c>
      <c r="J6850" s="2">
        <f>IFERROR(VLOOKUP(Tableau2[[#This Row],[PR]],'Taux sortant'!$I$9:$S$167,COLUMN(),0),"")</f>
        <v>0</v>
      </c>
      <c r="K6850" s="2">
        <f>IFERROR(VLOOKUP(Tableau2[[#This Row],[PR]],'Taux sortant'!$I$9:$S$167,COLUMN(),0),"")</f>
        <v>0</v>
      </c>
      <c r="L6850" s="2" t="str">
        <f>IFERROR(VLOOKUP(Tableau2[[#This Row],[PR]],'Taux sortant'!$I$9:$S$167,COLUMN(),0),"")</f>
        <v/>
      </c>
    </row>
    <row r="6851" spans="1:12" x14ac:dyDescent="0.3">
      <c r="A6851" s="1" t="s">
        <v>5769</v>
      </c>
      <c r="B6851" s="1" t="s">
        <v>5362</v>
      </c>
      <c r="C6851" s="2" t="str">
        <f>IFERROR(VLOOKUP(Tableau2[[#This Row],[PR]],'Taux sortant'!$I$9:$S$167,COLUMN(),0),"")</f>
        <v/>
      </c>
      <c r="D6851" s="2" t="str">
        <f>IFERROR(VLOOKUP(Tableau2[[#This Row],[PR]],'Taux sortant'!$I$9:$S$167,COLUMN(),0),"")</f>
        <v/>
      </c>
      <c r="E6851" s="2" t="str">
        <f>IFERROR(VLOOKUP(Tableau2[[#This Row],[PR]],'Taux sortant'!$I$9:$S$167,COLUMN(),0),"")</f>
        <v/>
      </c>
      <c r="F6851" s="2" t="str">
        <f>IFERROR(VLOOKUP(Tableau2[[#This Row],[PR]],'Taux sortant'!$I$9:$S$167,COLUMN(),0),"")</f>
        <v/>
      </c>
      <c r="G6851" s="2" t="str">
        <f>IFERROR(VLOOKUP(Tableau2[[#This Row],[PR]],'Taux sortant'!$I$9:$S$167,COLUMN(),0),"")</f>
        <v/>
      </c>
      <c r="H6851" s="2" t="str">
        <f>IFERROR(VLOOKUP(Tableau2[[#This Row],[PR]],'Taux sortant'!$I$9:$S$167,COLUMN(),0),"")</f>
        <v/>
      </c>
      <c r="I6851" s="2" t="str">
        <f>IFERROR(VLOOKUP(Tableau2[[#This Row],[PR]],'Taux sortant'!$I$9:$S$167,COLUMN(),0),"")</f>
        <v/>
      </c>
      <c r="J6851" s="2" t="str">
        <f>IFERROR(VLOOKUP(Tableau2[[#This Row],[PR]],'Taux sortant'!$I$9:$S$167,COLUMN(),0),"")</f>
        <v/>
      </c>
      <c r="K6851" s="2" t="str">
        <f>IFERROR(VLOOKUP(Tableau2[[#This Row],[PR]],'Taux sortant'!$I$9:$S$167,COLUMN(),0),"")</f>
        <v/>
      </c>
      <c r="L6851" s="2" t="str">
        <f>IFERROR(VLOOKUP(Tableau2[[#This Row],[PR]],'Taux sortant'!$I$9:$S$167,COLUMN(),0),"")</f>
        <v/>
      </c>
    </row>
    <row r="6852" spans="1:12" x14ac:dyDescent="0.3">
      <c r="A6852" s="1" t="s">
        <v>5336</v>
      </c>
      <c r="B6852" s="1" t="s">
        <v>4153</v>
      </c>
      <c r="C6852" s="2" t="str">
        <f>IFERROR(VLOOKUP(Tableau2[[#This Row],[PR]],'Taux sortant'!$I$9:$S$167,COLUMN(),0),"")</f>
        <v/>
      </c>
      <c r="D6852" s="2" t="str">
        <f>IFERROR(VLOOKUP(Tableau2[[#This Row],[PR]],'Taux sortant'!$I$9:$S$167,COLUMN(),0),"")</f>
        <v/>
      </c>
      <c r="E6852" s="2" t="str">
        <f>IFERROR(VLOOKUP(Tableau2[[#This Row],[PR]],'Taux sortant'!$I$9:$S$167,COLUMN(),0),"")</f>
        <v/>
      </c>
      <c r="F6852" s="2" t="str">
        <f>IFERROR(VLOOKUP(Tableau2[[#This Row],[PR]],'Taux sortant'!$I$9:$S$167,COLUMN(),0),"")</f>
        <v/>
      </c>
      <c r="G6852" s="2" t="str">
        <f>IFERROR(VLOOKUP(Tableau2[[#This Row],[PR]],'Taux sortant'!$I$9:$S$167,COLUMN(),0),"")</f>
        <v/>
      </c>
      <c r="H6852" s="2" t="str">
        <f>IFERROR(VLOOKUP(Tableau2[[#This Row],[PR]],'Taux sortant'!$I$9:$S$167,COLUMN(),0),"")</f>
        <v/>
      </c>
      <c r="I6852" s="2" t="str">
        <f>IFERROR(VLOOKUP(Tableau2[[#This Row],[PR]],'Taux sortant'!$I$9:$S$167,COLUMN(),0),"")</f>
        <v/>
      </c>
      <c r="J6852" s="2" t="str">
        <f>IFERROR(VLOOKUP(Tableau2[[#This Row],[PR]],'Taux sortant'!$I$9:$S$167,COLUMN(),0),"")</f>
        <v/>
      </c>
      <c r="K6852" s="2" t="str">
        <f>IFERROR(VLOOKUP(Tableau2[[#This Row],[PR]],'Taux sortant'!$I$9:$S$167,COLUMN(),0),"")</f>
        <v/>
      </c>
      <c r="L6852" s="2" t="str">
        <f>IFERROR(VLOOKUP(Tableau2[[#This Row],[PR]],'Taux sortant'!$I$9:$S$167,COLUMN(),0),"")</f>
        <v/>
      </c>
    </row>
    <row r="6853" spans="1:12" x14ac:dyDescent="0.3">
      <c r="A6853" s="1" t="s">
        <v>5338</v>
      </c>
      <c r="B6853" s="1" t="s">
        <v>4174</v>
      </c>
      <c r="C6853" s="2">
        <f>IFERROR(VLOOKUP(Tableau2[[#This Row],[PR]],'Taux sortant'!$I$9:$S$167,COLUMN(),0),"")</f>
        <v>18.22</v>
      </c>
      <c r="D6853" s="2">
        <f>IFERROR(VLOOKUP(Tableau2[[#This Row],[PR]],'Taux sortant'!$I$9:$S$167,COLUMN(),0),"")</f>
        <v>15.54</v>
      </c>
      <c r="E6853" s="2">
        <f>IFERROR(VLOOKUP(Tableau2[[#This Row],[PR]],'Taux sortant'!$I$9:$S$167,COLUMN(),0),"")</f>
        <v>12.42</v>
      </c>
      <c r="F6853" s="2">
        <f>IFERROR(VLOOKUP(Tableau2[[#This Row],[PR]],'Taux sortant'!$I$9:$S$167,COLUMN(),0),"")</f>
        <v>10.85</v>
      </c>
      <c r="G6853" s="2">
        <f>IFERROR(VLOOKUP(Tableau2[[#This Row],[PR]],'Taux sortant'!$I$9:$S$167,COLUMN(),0),"")</f>
        <v>9.4499999999999993</v>
      </c>
      <c r="H6853" s="2">
        <f>IFERROR(VLOOKUP(Tableau2[[#This Row],[PR]],'Taux sortant'!$I$9:$S$167,COLUMN(),0),"")</f>
        <v>8.27</v>
      </c>
      <c r="I6853" s="2">
        <f>IFERROR(VLOOKUP(Tableau2[[#This Row],[PR]],'Taux sortant'!$I$9:$S$167,COLUMN(),0),"")</f>
        <v>7.27</v>
      </c>
      <c r="J6853" s="2">
        <f>IFERROR(VLOOKUP(Tableau2[[#This Row],[PR]],'Taux sortant'!$I$9:$S$167,COLUMN(),0),"")</f>
        <v>0</v>
      </c>
      <c r="K6853" s="2">
        <f>IFERROR(VLOOKUP(Tableau2[[#This Row],[PR]],'Taux sortant'!$I$9:$S$167,COLUMN(),0),"")</f>
        <v>0</v>
      </c>
      <c r="L6853" s="2" t="str">
        <f>IFERROR(VLOOKUP(Tableau2[[#This Row],[PR]],'Taux sortant'!$I$9:$S$167,COLUMN(),0),"")</f>
        <v/>
      </c>
    </row>
    <row r="6854" spans="1:12" x14ac:dyDescent="0.3">
      <c r="A6854" s="1" t="s">
        <v>1456</v>
      </c>
      <c r="B6854" s="1" t="s">
        <v>8</v>
      </c>
      <c r="C6854" s="2">
        <f>IFERROR(VLOOKUP(Tableau2[[#This Row],[PR]],'Taux sortant'!$I$9:$S$167,COLUMN(),0),"")</f>
        <v>30.77</v>
      </c>
      <c r="D6854" s="2">
        <f>IFERROR(VLOOKUP(Tableau2[[#This Row],[PR]],'Taux sortant'!$I$9:$S$167,COLUMN(),0),"")</f>
        <v>22.76</v>
      </c>
      <c r="E6854" s="2">
        <f>IFERROR(VLOOKUP(Tableau2[[#This Row],[PR]],'Taux sortant'!$I$9:$S$167,COLUMN(),0),"")</f>
        <v>16.43</v>
      </c>
      <c r="F6854" s="2">
        <f>IFERROR(VLOOKUP(Tableau2[[#This Row],[PR]],'Taux sortant'!$I$9:$S$167,COLUMN(),0),"")</f>
        <v>12.46</v>
      </c>
      <c r="G6854" s="2">
        <f>IFERROR(VLOOKUP(Tableau2[[#This Row],[PR]],'Taux sortant'!$I$9:$S$167,COLUMN(),0),"")</f>
        <v>7.96</v>
      </c>
      <c r="H6854" s="2">
        <f>IFERROR(VLOOKUP(Tableau2[[#This Row],[PR]],'Taux sortant'!$I$9:$S$167,COLUMN(),0),"")</f>
        <v>5.83</v>
      </c>
      <c r="I6854" s="2">
        <f>IFERROR(VLOOKUP(Tableau2[[#This Row],[PR]],'Taux sortant'!$I$9:$S$167,COLUMN(),0),"")</f>
        <v>4.59</v>
      </c>
      <c r="J6854" s="2">
        <f>IFERROR(VLOOKUP(Tableau2[[#This Row],[PR]],'Taux sortant'!$I$9:$S$167,COLUMN(),0),"")</f>
        <v>0</v>
      </c>
      <c r="K6854" s="2">
        <f>IFERROR(VLOOKUP(Tableau2[[#This Row],[PR]],'Taux sortant'!$I$9:$S$167,COLUMN(),0),"")</f>
        <v>0</v>
      </c>
      <c r="L6854" s="2" t="str">
        <f>IFERROR(VLOOKUP(Tableau2[[#This Row],[PR]],'Taux sortant'!$I$9:$S$167,COLUMN(),0),"")</f>
        <v/>
      </c>
    </row>
    <row r="6855" spans="1:12" x14ac:dyDescent="0.3">
      <c r="A6855" s="1" t="s">
        <v>5340</v>
      </c>
      <c r="B6855" s="1" t="s">
        <v>4162</v>
      </c>
      <c r="C6855" s="2" t="str">
        <f>IFERROR(VLOOKUP(Tableau2[[#This Row],[PR]],'Taux sortant'!$I$9:$S$167,COLUMN(),0),"")</f>
        <v/>
      </c>
      <c r="D6855" s="2" t="str">
        <f>IFERROR(VLOOKUP(Tableau2[[#This Row],[PR]],'Taux sortant'!$I$9:$S$167,COLUMN(),0),"")</f>
        <v/>
      </c>
      <c r="E6855" s="2" t="str">
        <f>IFERROR(VLOOKUP(Tableau2[[#This Row],[PR]],'Taux sortant'!$I$9:$S$167,COLUMN(),0),"")</f>
        <v/>
      </c>
      <c r="F6855" s="2" t="str">
        <f>IFERROR(VLOOKUP(Tableau2[[#This Row],[PR]],'Taux sortant'!$I$9:$S$167,COLUMN(),0),"")</f>
        <v/>
      </c>
      <c r="G6855" s="2" t="str">
        <f>IFERROR(VLOOKUP(Tableau2[[#This Row],[PR]],'Taux sortant'!$I$9:$S$167,COLUMN(),0),"")</f>
        <v/>
      </c>
      <c r="H6855" s="2" t="str">
        <f>IFERROR(VLOOKUP(Tableau2[[#This Row],[PR]],'Taux sortant'!$I$9:$S$167,COLUMN(),0),"")</f>
        <v/>
      </c>
      <c r="I6855" s="2" t="str">
        <f>IFERROR(VLOOKUP(Tableau2[[#This Row],[PR]],'Taux sortant'!$I$9:$S$167,COLUMN(),0),"")</f>
        <v/>
      </c>
      <c r="J6855" s="2" t="str">
        <f>IFERROR(VLOOKUP(Tableau2[[#This Row],[PR]],'Taux sortant'!$I$9:$S$167,COLUMN(),0),"")</f>
        <v/>
      </c>
      <c r="K6855" s="2" t="str">
        <f>IFERROR(VLOOKUP(Tableau2[[#This Row],[PR]],'Taux sortant'!$I$9:$S$167,COLUMN(),0),"")</f>
        <v/>
      </c>
      <c r="L6855" s="2" t="str">
        <f>IFERROR(VLOOKUP(Tableau2[[#This Row],[PR]],'Taux sortant'!$I$9:$S$167,COLUMN(),0),"")</f>
        <v/>
      </c>
    </row>
    <row r="6856" spans="1:12" x14ac:dyDescent="0.3">
      <c r="A6856" s="1" t="s">
        <v>1457</v>
      </c>
      <c r="B6856" s="1" t="s">
        <v>102</v>
      </c>
      <c r="C6856" s="2">
        <f>IFERROR(VLOOKUP(Tableau2[[#This Row],[PR]],'Taux sortant'!$I$9:$S$167,COLUMN(),0),"")</f>
        <v>14.5</v>
      </c>
      <c r="D6856" s="2">
        <f>IFERROR(VLOOKUP(Tableau2[[#This Row],[PR]],'Taux sortant'!$I$9:$S$167,COLUMN(),0),"")</f>
        <v>11.83</v>
      </c>
      <c r="E6856" s="2">
        <f>IFERROR(VLOOKUP(Tableau2[[#This Row],[PR]],'Taux sortant'!$I$9:$S$167,COLUMN(),0),"")</f>
        <v>8.74</v>
      </c>
      <c r="F6856" s="2">
        <f>IFERROR(VLOOKUP(Tableau2[[#This Row],[PR]],'Taux sortant'!$I$9:$S$167,COLUMN(),0),"")</f>
        <v>7.26</v>
      </c>
      <c r="G6856" s="2">
        <f>IFERROR(VLOOKUP(Tableau2[[#This Row],[PR]],'Taux sortant'!$I$9:$S$167,COLUMN(),0),"")</f>
        <v>6.21</v>
      </c>
      <c r="H6856" s="2">
        <f>IFERROR(VLOOKUP(Tableau2[[#This Row],[PR]],'Taux sortant'!$I$9:$S$167,COLUMN(),0),"")</f>
        <v>5.33</v>
      </c>
      <c r="I6856" s="2">
        <f>IFERROR(VLOOKUP(Tableau2[[#This Row],[PR]],'Taux sortant'!$I$9:$S$167,COLUMN(),0),"")</f>
        <v>4.8</v>
      </c>
      <c r="J6856" s="2">
        <f>IFERROR(VLOOKUP(Tableau2[[#This Row],[PR]],'Taux sortant'!$I$9:$S$167,COLUMN(),0),"")</f>
        <v>0</v>
      </c>
      <c r="K6856" s="2">
        <f>IFERROR(VLOOKUP(Tableau2[[#This Row],[PR]],'Taux sortant'!$I$9:$S$167,COLUMN(),0),"")</f>
        <v>0</v>
      </c>
      <c r="L6856" s="2" t="str">
        <f>IFERROR(VLOOKUP(Tableau2[[#This Row],[PR]],'Taux sortant'!$I$9:$S$167,COLUMN(),0),"")</f>
        <v/>
      </c>
    </row>
    <row r="6857" spans="1:12" x14ac:dyDescent="0.3">
      <c r="A6857" s="1" t="s">
        <v>5342</v>
      </c>
      <c r="B6857" s="1" t="s">
        <v>4140</v>
      </c>
      <c r="C6857" s="2" t="str">
        <f>IFERROR(VLOOKUP(Tableau2[[#This Row],[PR]],'Taux sortant'!$I$9:$S$167,COLUMN(),0),"")</f>
        <v/>
      </c>
      <c r="D6857" s="2" t="str">
        <f>IFERROR(VLOOKUP(Tableau2[[#This Row],[PR]],'Taux sortant'!$I$9:$S$167,COLUMN(),0),"")</f>
        <v/>
      </c>
      <c r="E6857" s="2" t="str">
        <f>IFERROR(VLOOKUP(Tableau2[[#This Row],[PR]],'Taux sortant'!$I$9:$S$167,COLUMN(),0),"")</f>
        <v/>
      </c>
      <c r="F6857" s="2" t="str">
        <f>IFERROR(VLOOKUP(Tableau2[[#This Row],[PR]],'Taux sortant'!$I$9:$S$167,COLUMN(),0),"")</f>
        <v/>
      </c>
      <c r="G6857" s="2" t="str">
        <f>IFERROR(VLOOKUP(Tableau2[[#This Row],[PR]],'Taux sortant'!$I$9:$S$167,COLUMN(),0),"")</f>
        <v/>
      </c>
      <c r="H6857" s="2" t="str">
        <f>IFERROR(VLOOKUP(Tableau2[[#This Row],[PR]],'Taux sortant'!$I$9:$S$167,COLUMN(),0),"")</f>
        <v/>
      </c>
      <c r="I6857" s="2" t="str">
        <f>IFERROR(VLOOKUP(Tableau2[[#This Row],[PR]],'Taux sortant'!$I$9:$S$167,COLUMN(),0),"")</f>
        <v/>
      </c>
      <c r="J6857" s="2" t="str">
        <f>IFERROR(VLOOKUP(Tableau2[[#This Row],[PR]],'Taux sortant'!$I$9:$S$167,COLUMN(),0),"")</f>
        <v/>
      </c>
      <c r="K6857" s="2" t="str">
        <f>IFERROR(VLOOKUP(Tableau2[[#This Row],[PR]],'Taux sortant'!$I$9:$S$167,COLUMN(),0),"")</f>
        <v/>
      </c>
      <c r="L6857" s="2" t="str">
        <f>IFERROR(VLOOKUP(Tableau2[[#This Row],[PR]],'Taux sortant'!$I$9:$S$167,COLUMN(),0),"")</f>
        <v/>
      </c>
    </row>
    <row r="6858" spans="1:12" x14ac:dyDescent="0.3">
      <c r="A6858" s="1" t="s">
        <v>1458</v>
      </c>
      <c r="B6858" s="1" t="s">
        <v>5</v>
      </c>
      <c r="C6858" s="2">
        <f>IFERROR(VLOOKUP(Tableau2[[#This Row],[PR]],'Taux sortant'!$I$9:$S$167,COLUMN(),0),"")</f>
        <v>11.64</v>
      </c>
      <c r="D6858" s="2">
        <f>IFERROR(VLOOKUP(Tableau2[[#This Row],[PR]],'Taux sortant'!$I$9:$S$167,COLUMN(),0),"")</f>
        <v>9.2799999999999994</v>
      </c>
      <c r="E6858" s="2">
        <f>IFERROR(VLOOKUP(Tableau2[[#This Row],[PR]],'Taux sortant'!$I$9:$S$167,COLUMN(),0),"")</f>
        <v>6.6</v>
      </c>
      <c r="F6858" s="2">
        <f>IFERROR(VLOOKUP(Tableau2[[#This Row],[PR]],'Taux sortant'!$I$9:$S$167,COLUMN(),0),"")</f>
        <v>5.3</v>
      </c>
      <c r="G6858" s="2">
        <f>IFERROR(VLOOKUP(Tableau2[[#This Row],[PR]],'Taux sortant'!$I$9:$S$167,COLUMN(),0),"")</f>
        <v>4.37</v>
      </c>
      <c r="H6858" s="2">
        <f>IFERROR(VLOOKUP(Tableau2[[#This Row],[PR]],'Taux sortant'!$I$9:$S$167,COLUMN(),0),"")</f>
        <v>3.62</v>
      </c>
      <c r="I6858" s="2">
        <f>IFERROR(VLOOKUP(Tableau2[[#This Row],[PR]],'Taux sortant'!$I$9:$S$167,COLUMN(),0),"")</f>
        <v>3.13</v>
      </c>
      <c r="J6858" s="2">
        <f>IFERROR(VLOOKUP(Tableau2[[#This Row],[PR]],'Taux sortant'!$I$9:$S$167,COLUMN(),0),"")</f>
        <v>0</v>
      </c>
      <c r="K6858" s="2">
        <f>IFERROR(VLOOKUP(Tableau2[[#This Row],[PR]],'Taux sortant'!$I$9:$S$167,COLUMN(),0),"")</f>
        <v>0</v>
      </c>
      <c r="L6858" s="2" t="str">
        <f>IFERROR(VLOOKUP(Tableau2[[#This Row],[PR]],'Taux sortant'!$I$9:$S$167,COLUMN(),0),"")</f>
        <v/>
      </c>
    </row>
    <row r="6859" spans="1:12" x14ac:dyDescent="0.3">
      <c r="A6859" s="1" t="s">
        <v>5344</v>
      </c>
      <c r="B6859" s="1" t="s">
        <v>4222</v>
      </c>
      <c r="C6859" s="2">
        <f>IFERROR(VLOOKUP(Tableau2[[#This Row],[PR]],'Taux sortant'!$I$9:$S$167,COLUMN(),0),"")</f>
        <v>16.93</v>
      </c>
      <c r="D6859" s="2">
        <f>IFERROR(VLOOKUP(Tableau2[[#This Row],[PR]],'Taux sortant'!$I$9:$S$167,COLUMN(),0),"")</f>
        <v>14.32</v>
      </c>
      <c r="E6859" s="2">
        <f>IFERROR(VLOOKUP(Tableau2[[#This Row],[PR]],'Taux sortant'!$I$9:$S$167,COLUMN(),0),"")</f>
        <v>11.27</v>
      </c>
      <c r="F6859" s="2">
        <f>IFERROR(VLOOKUP(Tableau2[[#This Row],[PR]],'Taux sortant'!$I$9:$S$167,COLUMN(),0),"")</f>
        <v>9.77</v>
      </c>
      <c r="G6859" s="2">
        <f>IFERROR(VLOOKUP(Tableau2[[#This Row],[PR]],'Taux sortant'!$I$9:$S$167,COLUMN(),0),"")</f>
        <v>8.41</v>
      </c>
      <c r="H6859" s="2">
        <f>IFERROR(VLOOKUP(Tableau2[[#This Row],[PR]],'Taux sortant'!$I$9:$S$167,COLUMN(),0),"")</f>
        <v>7.25</v>
      </c>
      <c r="I6859" s="2">
        <f>IFERROR(VLOOKUP(Tableau2[[#This Row],[PR]],'Taux sortant'!$I$9:$S$167,COLUMN(),0),"")</f>
        <v>6.31</v>
      </c>
      <c r="J6859" s="2">
        <f>IFERROR(VLOOKUP(Tableau2[[#This Row],[PR]],'Taux sortant'!$I$9:$S$167,COLUMN(),0),"")</f>
        <v>0</v>
      </c>
      <c r="K6859" s="2">
        <f>IFERROR(VLOOKUP(Tableau2[[#This Row],[PR]],'Taux sortant'!$I$9:$S$167,COLUMN(),0),"")</f>
        <v>0</v>
      </c>
      <c r="L6859" s="2" t="str">
        <f>IFERROR(VLOOKUP(Tableau2[[#This Row],[PR]],'Taux sortant'!$I$9:$S$167,COLUMN(),0),"")</f>
        <v/>
      </c>
    </row>
    <row r="6860" spans="1:12" x14ac:dyDescent="0.3">
      <c r="A6860" s="1" t="s">
        <v>5346</v>
      </c>
      <c r="B6860" s="1" t="s">
        <v>4174</v>
      </c>
      <c r="C6860" s="2">
        <f>IFERROR(VLOOKUP(Tableau2[[#This Row],[PR]],'Taux sortant'!$I$9:$S$167,COLUMN(),0),"")</f>
        <v>18.22</v>
      </c>
      <c r="D6860" s="2">
        <f>IFERROR(VLOOKUP(Tableau2[[#This Row],[PR]],'Taux sortant'!$I$9:$S$167,COLUMN(),0),"")</f>
        <v>15.54</v>
      </c>
      <c r="E6860" s="2">
        <f>IFERROR(VLOOKUP(Tableau2[[#This Row],[PR]],'Taux sortant'!$I$9:$S$167,COLUMN(),0),"")</f>
        <v>12.42</v>
      </c>
      <c r="F6860" s="2">
        <f>IFERROR(VLOOKUP(Tableau2[[#This Row],[PR]],'Taux sortant'!$I$9:$S$167,COLUMN(),0),"")</f>
        <v>10.85</v>
      </c>
      <c r="G6860" s="2">
        <f>IFERROR(VLOOKUP(Tableau2[[#This Row],[PR]],'Taux sortant'!$I$9:$S$167,COLUMN(),0),"")</f>
        <v>9.4499999999999993</v>
      </c>
      <c r="H6860" s="2">
        <f>IFERROR(VLOOKUP(Tableau2[[#This Row],[PR]],'Taux sortant'!$I$9:$S$167,COLUMN(),0),"")</f>
        <v>8.27</v>
      </c>
      <c r="I6860" s="2">
        <f>IFERROR(VLOOKUP(Tableau2[[#This Row],[PR]],'Taux sortant'!$I$9:$S$167,COLUMN(),0),"")</f>
        <v>7.27</v>
      </c>
      <c r="J6860" s="2">
        <f>IFERROR(VLOOKUP(Tableau2[[#This Row],[PR]],'Taux sortant'!$I$9:$S$167,COLUMN(),0),"")</f>
        <v>0</v>
      </c>
      <c r="K6860" s="2">
        <f>IFERROR(VLOOKUP(Tableau2[[#This Row],[PR]],'Taux sortant'!$I$9:$S$167,COLUMN(),0),"")</f>
        <v>0</v>
      </c>
      <c r="L6860" s="2" t="str">
        <f>IFERROR(VLOOKUP(Tableau2[[#This Row],[PR]],'Taux sortant'!$I$9:$S$167,COLUMN(),0),"")</f>
        <v/>
      </c>
    </row>
    <row r="6861" spans="1:12" x14ac:dyDescent="0.3">
      <c r="A6861" s="1" t="s">
        <v>5347</v>
      </c>
      <c r="B6861" s="1" t="s">
        <v>3580</v>
      </c>
      <c r="C6861" s="2">
        <f>IFERROR(VLOOKUP(Tableau2[[#This Row],[PR]],'Taux sortant'!$I$9:$S$167,COLUMN(),0),"")</f>
        <v>18.79</v>
      </c>
      <c r="D6861" s="2">
        <f>IFERROR(VLOOKUP(Tableau2[[#This Row],[PR]],'Taux sortant'!$I$9:$S$167,COLUMN(),0),"")</f>
        <v>15.99</v>
      </c>
      <c r="E6861" s="2">
        <f>IFERROR(VLOOKUP(Tableau2[[#This Row],[PR]],'Taux sortant'!$I$9:$S$167,COLUMN(),0),"")</f>
        <v>12.7</v>
      </c>
      <c r="F6861" s="2">
        <f>IFERROR(VLOOKUP(Tableau2[[#This Row],[PR]],'Taux sortant'!$I$9:$S$167,COLUMN(),0),"")</f>
        <v>11.07</v>
      </c>
      <c r="G6861" s="2">
        <f>IFERROR(VLOOKUP(Tableau2[[#This Row],[PR]],'Taux sortant'!$I$9:$S$167,COLUMN(),0),"")</f>
        <v>9.52</v>
      </c>
      <c r="H6861" s="2">
        <f>IFERROR(VLOOKUP(Tableau2[[#This Row],[PR]],'Taux sortant'!$I$9:$S$167,COLUMN(),0),"")</f>
        <v>8.1</v>
      </c>
      <c r="I6861" s="2">
        <f>IFERROR(VLOOKUP(Tableau2[[#This Row],[PR]],'Taux sortant'!$I$9:$S$167,COLUMN(),0),"")</f>
        <v>6.92</v>
      </c>
      <c r="J6861" s="2">
        <f>IFERROR(VLOOKUP(Tableau2[[#This Row],[PR]],'Taux sortant'!$I$9:$S$167,COLUMN(),0),"")</f>
        <v>0</v>
      </c>
      <c r="K6861" s="2">
        <f>IFERROR(VLOOKUP(Tableau2[[#This Row],[PR]],'Taux sortant'!$I$9:$S$167,COLUMN(),0),"")</f>
        <v>0</v>
      </c>
      <c r="L6861" s="2" t="str">
        <f>IFERROR(VLOOKUP(Tableau2[[#This Row],[PR]],'Taux sortant'!$I$9:$S$167,COLUMN(),0),"")</f>
        <v/>
      </c>
    </row>
    <row r="6862" spans="1:12" x14ac:dyDescent="0.3">
      <c r="A6862" s="1" t="s">
        <v>1459</v>
      </c>
      <c r="B6862" s="1" t="s">
        <v>8</v>
      </c>
      <c r="C6862" s="2">
        <f>IFERROR(VLOOKUP(Tableau2[[#This Row],[PR]],'Taux sortant'!$I$9:$S$167,COLUMN(),0),"")</f>
        <v>30.77</v>
      </c>
      <c r="D6862" s="2">
        <f>IFERROR(VLOOKUP(Tableau2[[#This Row],[PR]],'Taux sortant'!$I$9:$S$167,COLUMN(),0),"")</f>
        <v>22.76</v>
      </c>
      <c r="E6862" s="2">
        <f>IFERROR(VLOOKUP(Tableau2[[#This Row],[PR]],'Taux sortant'!$I$9:$S$167,COLUMN(),0),"")</f>
        <v>16.43</v>
      </c>
      <c r="F6862" s="2">
        <f>IFERROR(VLOOKUP(Tableau2[[#This Row],[PR]],'Taux sortant'!$I$9:$S$167,COLUMN(),0),"")</f>
        <v>12.46</v>
      </c>
      <c r="G6862" s="2">
        <f>IFERROR(VLOOKUP(Tableau2[[#This Row],[PR]],'Taux sortant'!$I$9:$S$167,COLUMN(),0),"")</f>
        <v>7.96</v>
      </c>
      <c r="H6862" s="2">
        <f>IFERROR(VLOOKUP(Tableau2[[#This Row],[PR]],'Taux sortant'!$I$9:$S$167,COLUMN(),0),"")</f>
        <v>5.83</v>
      </c>
      <c r="I6862" s="2">
        <f>IFERROR(VLOOKUP(Tableau2[[#This Row],[PR]],'Taux sortant'!$I$9:$S$167,COLUMN(),0),"")</f>
        <v>4.59</v>
      </c>
      <c r="J6862" s="2">
        <f>IFERROR(VLOOKUP(Tableau2[[#This Row],[PR]],'Taux sortant'!$I$9:$S$167,COLUMN(),0),"")</f>
        <v>0</v>
      </c>
      <c r="K6862" s="2">
        <f>IFERROR(VLOOKUP(Tableau2[[#This Row],[PR]],'Taux sortant'!$I$9:$S$167,COLUMN(),0),"")</f>
        <v>0</v>
      </c>
      <c r="L6862" s="2" t="str">
        <f>IFERROR(VLOOKUP(Tableau2[[#This Row],[PR]],'Taux sortant'!$I$9:$S$167,COLUMN(),0),"")</f>
        <v/>
      </c>
    </row>
    <row r="6863" spans="1:12" x14ac:dyDescent="0.3">
      <c r="A6863" s="1" t="s">
        <v>1459</v>
      </c>
      <c r="B6863" s="1" t="s">
        <v>5362</v>
      </c>
      <c r="C6863" s="2" t="str">
        <f>IFERROR(VLOOKUP(Tableau2[[#This Row],[PR]],'Taux sortant'!$I$9:$S$167,COLUMN(),0),"")</f>
        <v/>
      </c>
      <c r="D6863" s="2" t="str">
        <f>IFERROR(VLOOKUP(Tableau2[[#This Row],[PR]],'Taux sortant'!$I$9:$S$167,COLUMN(),0),"")</f>
        <v/>
      </c>
      <c r="E6863" s="2" t="str">
        <f>IFERROR(VLOOKUP(Tableau2[[#This Row],[PR]],'Taux sortant'!$I$9:$S$167,COLUMN(),0),"")</f>
        <v/>
      </c>
      <c r="F6863" s="2" t="str">
        <f>IFERROR(VLOOKUP(Tableau2[[#This Row],[PR]],'Taux sortant'!$I$9:$S$167,COLUMN(),0),"")</f>
        <v/>
      </c>
      <c r="G6863" s="2" t="str">
        <f>IFERROR(VLOOKUP(Tableau2[[#This Row],[PR]],'Taux sortant'!$I$9:$S$167,COLUMN(),0),"")</f>
        <v/>
      </c>
      <c r="H6863" s="2" t="str">
        <f>IFERROR(VLOOKUP(Tableau2[[#This Row],[PR]],'Taux sortant'!$I$9:$S$167,COLUMN(),0),"")</f>
        <v/>
      </c>
      <c r="I6863" s="2" t="str">
        <f>IFERROR(VLOOKUP(Tableau2[[#This Row],[PR]],'Taux sortant'!$I$9:$S$167,COLUMN(),0),"")</f>
        <v/>
      </c>
      <c r="J6863" s="2" t="str">
        <f>IFERROR(VLOOKUP(Tableau2[[#This Row],[PR]],'Taux sortant'!$I$9:$S$167,COLUMN(),0),"")</f>
        <v/>
      </c>
      <c r="K6863" s="2" t="str">
        <f>IFERROR(VLOOKUP(Tableau2[[#This Row],[PR]],'Taux sortant'!$I$9:$S$167,COLUMN(),0),"")</f>
        <v/>
      </c>
      <c r="L6863" s="2" t="str">
        <f>IFERROR(VLOOKUP(Tableau2[[#This Row],[PR]],'Taux sortant'!$I$9:$S$167,COLUMN(),0),"")</f>
        <v/>
      </c>
    </row>
    <row r="6864" spans="1:12" x14ac:dyDescent="0.3">
      <c r="A6864" s="1" t="s">
        <v>5102</v>
      </c>
      <c r="B6864" s="1" t="s">
        <v>4153</v>
      </c>
      <c r="C6864" s="2" t="str">
        <f>IFERROR(VLOOKUP(Tableau2[[#This Row],[PR]],'Taux sortant'!$I$9:$S$167,COLUMN(),0),"")</f>
        <v/>
      </c>
      <c r="D6864" s="2" t="str">
        <f>IFERROR(VLOOKUP(Tableau2[[#This Row],[PR]],'Taux sortant'!$I$9:$S$167,COLUMN(),0),"")</f>
        <v/>
      </c>
      <c r="E6864" s="2" t="str">
        <f>IFERROR(VLOOKUP(Tableau2[[#This Row],[PR]],'Taux sortant'!$I$9:$S$167,COLUMN(),0),"")</f>
        <v/>
      </c>
      <c r="F6864" s="2" t="str">
        <f>IFERROR(VLOOKUP(Tableau2[[#This Row],[PR]],'Taux sortant'!$I$9:$S$167,COLUMN(),0),"")</f>
        <v/>
      </c>
      <c r="G6864" s="2" t="str">
        <f>IFERROR(VLOOKUP(Tableau2[[#This Row],[PR]],'Taux sortant'!$I$9:$S$167,COLUMN(),0),"")</f>
        <v/>
      </c>
      <c r="H6864" s="2" t="str">
        <f>IFERROR(VLOOKUP(Tableau2[[#This Row],[PR]],'Taux sortant'!$I$9:$S$167,COLUMN(),0),"")</f>
        <v/>
      </c>
      <c r="I6864" s="2" t="str">
        <f>IFERROR(VLOOKUP(Tableau2[[#This Row],[PR]],'Taux sortant'!$I$9:$S$167,COLUMN(),0),"")</f>
        <v/>
      </c>
      <c r="J6864" s="2" t="str">
        <f>IFERROR(VLOOKUP(Tableau2[[#This Row],[PR]],'Taux sortant'!$I$9:$S$167,COLUMN(),0),"")</f>
        <v/>
      </c>
      <c r="K6864" s="2" t="str">
        <f>IFERROR(VLOOKUP(Tableau2[[#This Row],[PR]],'Taux sortant'!$I$9:$S$167,COLUMN(),0),"")</f>
        <v/>
      </c>
      <c r="L6864" s="2" t="str">
        <f>IFERROR(VLOOKUP(Tableau2[[#This Row],[PR]],'Taux sortant'!$I$9:$S$167,COLUMN(),0),"")</f>
        <v/>
      </c>
    </row>
    <row r="6865" spans="1:12" x14ac:dyDescent="0.3">
      <c r="A6865" s="1" t="s">
        <v>5105</v>
      </c>
      <c r="B6865" s="1" t="s">
        <v>1182</v>
      </c>
      <c r="C6865" s="2">
        <f>IFERROR(VLOOKUP(Tableau2[[#This Row],[PR]],'Taux sortant'!$I$9:$S$167,COLUMN(),0),"")</f>
        <v>22.64</v>
      </c>
      <c r="D6865" s="2">
        <f>IFERROR(VLOOKUP(Tableau2[[#This Row],[PR]],'Taux sortant'!$I$9:$S$167,COLUMN(),0),"")</f>
        <v>20.190000000000001</v>
      </c>
      <c r="E6865" s="2">
        <f>IFERROR(VLOOKUP(Tableau2[[#This Row],[PR]],'Taux sortant'!$I$9:$S$167,COLUMN(),0),"")</f>
        <v>16.53</v>
      </c>
      <c r="F6865" s="2">
        <f>IFERROR(VLOOKUP(Tableau2[[#This Row],[PR]],'Taux sortant'!$I$9:$S$167,COLUMN(),0),"")</f>
        <v>14.31</v>
      </c>
      <c r="G6865" s="2">
        <f>IFERROR(VLOOKUP(Tableau2[[#This Row],[PR]],'Taux sortant'!$I$9:$S$167,COLUMN(),0),"")</f>
        <v>12.45</v>
      </c>
      <c r="H6865" s="2">
        <f>IFERROR(VLOOKUP(Tableau2[[#This Row],[PR]],'Taux sortant'!$I$9:$S$167,COLUMN(),0),"")</f>
        <v>10.32</v>
      </c>
      <c r="I6865" s="2">
        <f>IFERROR(VLOOKUP(Tableau2[[#This Row],[PR]],'Taux sortant'!$I$9:$S$167,COLUMN(),0),"")</f>
        <v>8.83</v>
      </c>
      <c r="J6865" s="2">
        <f>IFERROR(VLOOKUP(Tableau2[[#This Row],[PR]],'Taux sortant'!$I$9:$S$167,COLUMN(),0),"")</f>
        <v>0</v>
      </c>
      <c r="K6865" s="2">
        <f>IFERROR(VLOOKUP(Tableau2[[#This Row],[PR]],'Taux sortant'!$I$9:$S$167,COLUMN(),0),"")</f>
        <v>0</v>
      </c>
      <c r="L6865" s="2" t="str">
        <f>IFERROR(VLOOKUP(Tableau2[[#This Row],[PR]],'Taux sortant'!$I$9:$S$167,COLUMN(),0),"")</f>
        <v/>
      </c>
    </row>
    <row r="6866" spans="1:12" x14ac:dyDescent="0.3">
      <c r="A6866" s="1" t="s">
        <v>4103</v>
      </c>
      <c r="B6866" s="1" t="s">
        <v>3086</v>
      </c>
      <c r="C6866" s="2">
        <f>IFERROR(VLOOKUP(Tableau2[[#This Row],[PR]],'Taux sortant'!$I$9:$S$167,COLUMN(),0),"")</f>
        <v>14.38</v>
      </c>
      <c r="D6866" s="2">
        <f>IFERROR(VLOOKUP(Tableau2[[#This Row],[PR]],'Taux sortant'!$I$9:$S$167,COLUMN(),0),"")</f>
        <v>11.96</v>
      </c>
      <c r="E6866" s="2">
        <f>IFERROR(VLOOKUP(Tableau2[[#This Row],[PR]],'Taux sortant'!$I$9:$S$167,COLUMN(),0),"")</f>
        <v>9.1199999999999992</v>
      </c>
      <c r="F6866" s="2">
        <f>IFERROR(VLOOKUP(Tableau2[[#This Row],[PR]],'Taux sortant'!$I$9:$S$167,COLUMN(),0),"")</f>
        <v>7.74</v>
      </c>
      <c r="G6866" s="2">
        <f>IFERROR(VLOOKUP(Tableau2[[#This Row],[PR]],'Taux sortant'!$I$9:$S$167,COLUMN(),0),"")</f>
        <v>6.58</v>
      </c>
      <c r="H6866" s="2">
        <f>IFERROR(VLOOKUP(Tableau2[[#This Row],[PR]],'Taux sortant'!$I$9:$S$167,COLUMN(),0),"")</f>
        <v>5.57</v>
      </c>
      <c r="I6866" s="2">
        <f>IFERROR(VLOOKUP(Tableau2[[#This Row],[PR]],'Taux sortant'!$I$9:$S$167,COLUMN(),0),"")</f>
        <v>4.78</v>
      </c>
      <c r="J6866" s="2">
        <f>IFERROR(VLOOKUP(Tableau2[[#This Row],[PR]],'Taux sortant'!$I$9:$S$167,COLUMN(),0),"")</f>
        <v>0</v>
      </c>
      <c r="K6866" s="2">
        <f>IFERROR(VLOOKUP(Tableau2[[#This Row],[PR]],'Taux sortant'!$I$9:$S$167,COLUMN(),0),"")</f>
        <v>0</v>
      </c>
      <c r="L6866" s="2" t="str">
        <f>IFERROR(VLOOKUP(Tableau2[[#This Row],[PR]],'Taux sortant'!$I$9:$S$167,COLUMN(),0),"")</f>
        <v/>
      </c>
    </row>
    <row r="6867" spans="1:12" x14ac:dyDescent="0.3">
      <c r="A6867" s="1" t="s">
        <v>5108</v>
      </c>
      <c r="B6867" s="1" t="s">
        <v>4284</v>
      </c>
      <c r="C6867" s="2">
        <f>IFERROR(VLOOKUP(Tableau2[[#This Row],[PR]],'Taux sortant'!$I$9:$S$167,COLUMN(),0),"")</f>
        <v>25.1</v>
      </c>
      <c r="D6867" s="2">
        <f>IFERROR(VLOOKUP(Tableau2[[#This Row],[PR]],'Taux sortant'!$I$9:$S$167,COLUMN(),0),"")</f>
        <v>21.72</v>
      </c>
      <c r="E6867" s="2">
        <f>IFERROR(VLOOKUP(Tableau2[[#This Row],[PR]],'Taux sortant'!$I$9:$S$167,COLUMN(),0),"")</f>
        <v>17.420000000000002</v>
      </c>
      <c r="F6867" s="2">
        <f>IFERROR(VLOOKUP(Tableau2[[#This Row],[PR]],'Taux sortant'!$I$9:$S$167,COLUMN(),0),"")</f>
        <v>14.3</v>
      </c>
      <c r="G6867" s="2">
        <f>IFERROR(VLOOKUP(Tableau2[[#This Row],[PR]],'Taux sortant'!$I$9:$S$167,COLUMN(),0),"")</f>
        <v>12.48</v>
      </c>
      <c r="H6867" s="2">
        <f>IFERROR(VLOOKUP(Tableau2[[#This Row],[PR]],'Taux sortant'!$I$9:$S$167,COLUMN(),0),"")</f>
        <v>9.86</v>
      </c>
      <c r="I6867" s="2">
        <f>IFERROR(VLOOKUP(Tableau2[[#This Row],[PR]],'Taux sortant'!$I$9:$S$167,COLUMN(),0),"")</f>
        <v>8.82</v>
      </c>
      <c r="J6867" s="2">
        <f>IFERROR(VLOOKUP(Tableau2[[#This Row],[PR]],'Taux sortant'!$I$9:$S$167,COLUMN(),0),"")</f>
        <v>0</v>
      </c>
      <c r="K6867" s="2">
        <f>IFERROR(VLOOKUP(Tableau2[[#This Row],[PR]],'Taux sortant'!$I$9:$S$167,COLUMN(),0),"")</f>
        <v>0</v>
      </c>
      <c r="L6867" s="2" t="str">
        <f>IFERROR(VLOOKUP(Tableau2[[#This Row],[PR]],'Taux sortant'!$I$9:$S$167,COLUMN(),0),"")</f>
        <v/>
      </c>
    </row>
    <row r="6868" spans="1:12" x14ac:dyDescent="0.3">
      <c r="A6868" s="1" t="s">
        <v>5110</v>
      </c>
      <c r="B6868" s="1" t="s">
        <v>2160</v>
      </c>
      <c r="C6868" s="2">
        <f>IFERROR(VLOOKUP(Tableau2[[#This Row],[PR]],'Taux sortant'!$I$9:$S$167,COLUMN(),0),"")</f>
        <v>16.93</v>
      </c>
      <c r="D6868" s="2">
        <f>IFERROR(VLOOKUP(Tableau2[[#This Row],[PR]],'Taux sortant'!$I$9:$S$167,COLUMN(),0),"")</f>
        <v>14.32</v>
      </c>
      <c r="E6868" s="2">
        <f>IFERROR(VLOOKUP(Tableau2[[#This Row],[PR]],'Taux sortant'!$I$9:$S$167,COLUMN(),0),"")</f>
        <v>11.27</v>
      </c>
      <c r="F6868" s="2">
        <f>IFERROR(VLOOKUP(Tableau2[[#This Row],[PR]],'Taux sortant'!$I$9:$S$167,COLUMN(),0),"")</f>
        <v>9.77</v>
      </c>
      <c r="G6868" s="2">
        <f>IFERROR(VLOOKUP(Tableau2[[#This Row],[PR]],'Taux sortant'!$I$9:$S$167,COLUMN(),0),"")</f>
        <v>8.41</v>
      </c>
      <c r="H6868" s="2">
        <f>IFERROR(VLOOKUP(Tableau2[[#This Row],[PR]],'Taux sortant'!$I$9:$S$167,COLUMN(),0),"")</f>
        <v>7.25</v>
      </c>
      <c r="I6868" s="2">
        <f>IFERROR(VLOOKUP(Tableau2[[#This Row],[PR]],'Taux sortant'!$I$9:$S$167,COLUMN(),0),"")</f>
        <v>6.31</v>
      </c>
      <c r="J6868" s="2">
        <f>IFERROR(VLOOKUP(Tableau2[[#This Row],[PR]],'Taux sortant'!$I$9:$S$167,COLUMN(),0),"")</f>
        <v>0</v>
      </c>
      <c r="K6868" s="2">
        <f>IFERROR(VLOOKUP(Tableau2[[#This Row],[PR]],'Taux sortant'!$I$9:$S$167,COLUMN(),0),"")</f>
        <v>0</v>
      </c>
      <c r="L6868" s="2" t="str">
        <f>IFERROR(VLOOKUP(Tableau2[[#This Row],[PR]],'Taux sortant'!$I$9:$S$167,COLUMN(),0),"")</f>
        <v/>
      </c>
    </row>
    <row r="6869" spans="1:12" x14ac:dyDescent="0.3">
      <c r="A6869" s="1" t="s">
        <v>5112</v>
      </c>
      <c r="B6869" s="1" t="s">
        <v>2160</v>
      </c>
      <c r="C6869" s="2">
        <f>IFERROR(VLOOKUP(Tableau2[[#This Row],[PR]],'Taux sortant'!$I$9:$S$167,COLUMN(),0),"")</f>
        <v>16.93</v>
      </c>
      <c r="D6869" s="2">
        <f>IFERROR(VLOOKUP(Tableau2[[#This Row],[PR]],'Taux sortant'!$I$9:$S$167,COLUMN(),0),"")</f>
        <v>14.32</v>
      </c>
      <c r="E6869" s="2">
        <f>IFERROR(VLOOKUP(Tableau2[[#This Row],[PR]],'Taux sortant'!$I$9:$S$167,COLUMN(),0),"")</f>
        <v>11.27</v>
      </c>
      <c r="F6869" s="2">
        <f>IFERROR(VLOOKUP(Tableau2[[#This Row],[PR]],'Taux sortant'!$I$9:$S$167,COLUMN(),0),"")</f>
        <v>9.77</v>
      </c>
      <c r="G6869" s="2">
        <f>IFERROR(VLOOKUP(Tableau2[[#This Row],[PR]],'Taux sortant'!$I$9:$S$167,COLUMN(),0),"")</f>
        <v>8.41</v>
      </c>
      <c r="H6869" s="2">
        <f>IFERROR(VLOOKUP(Tableau2[[#This Row],[PR]],'Taux sortant'!$I$9:$S$167,COLUMN(),0),"")</f>
        <v>7.25</v>
      </c>
      <c r="I6869" s="2">
        <f>IFERROR(VLOOKUP(Tableau2[[#This Row],[PR]],'Taux sortant'!$I$9:$S$167,COLUMN(),0),"")</f>
        <v>6.31</v>
      </c>
      <c r="J6869" s="2">
        <f>IFERROR(VLOOKUP(Tableau2[[#This Row],[PR]],'Taux sortant'!$I$9:$S$167,COLUMN(),0),"")</f>
        <v>0</v>
      </c>
      <c r="K6869" s="2">
        <f>IFERROR(VLOOKUP(Tableau2[[#This Row],[PR]],'Taux sortant'!$I$9:$S$167,COLUMN(),0),"")</f>
        <v>0</v>
      </c>
      <c r="L6869" s="2" t="str">
        <f>IFERROR(VLOOKUP(Tableau2[[#This Row],[PR]],'Taux sortant'!$I$9:$S$167,COLUMN(),0),"")</f>
        <v/>
      </c>
    </row>
    <row r="6870" spans="1:12" x14ac:dyDescent="0.3">
      <c r="A6870" s="1" t="s">
        <v>5772</v>
      </c>
      <c r="B6870" s="1" t="s">
        <v>5351</v>
      </c>
      <c r="C6870" s="2">
        <f>IFERROR(VLOOKUP(Tableau2[[#This Row],[PR]],'Taux sortant'!$I$9:$S$167,COLUMN(),0),"")</f>
        <v>16.170000000000002</v>
      </c>
      <c r="D6870" s="2">
        <f>IFERROR(VLOOKUP(Tableau2[[#This Row],[PR]],'Taux sortant'!$I$9:$S$167,COLUMN(),0),"")</f>
        <v>13.54</v>
      </c>
      <c r="E6870" s="2">
        <f>IFERROR(VLOOKUP(Tableau2[[#This Row],[PR]],'Taux sortant'!$I$9:$S$167,COLUMN(),0),"")</f>
        <v>10.49</v>
      </c>
      <c r="F6870" s="2">
        <f>IFERROR(VLOOKUP(Tableau2[[#This Row],[PR]],'Taux sortant'!$I$9:$S$167,COLUMN(),0),"")</f>
        <v>8.9700000000000006</v>
      </c>
      <c r="G6870" s="2">
        <f>IFERROR(VLOOKUP(Tableau2[[#This Row],[PR]],'Taux sortant'!$I$9:$S$167,COLUMN(),0),"")</f>
        <v>7.62</v>
      </c>
      <c r="H6870" s="2">
        <f>IFERROR(VLOOKUP(Tableau2[[#This Row],[PR]],'Taux sortant'!$I$9:$S$167,COLUMN(),0),"")</f>
        <v>6.52</v>
      </c>
      <c r="I6870" s="2">
        <f>IFERROR(VLOOKUP(Tableau2[[#This Row],[PR]],'Taux sortant'!$I$9:$S$167,COLUMN(),0),"")</f>
        <v>5.64</v>
      </c>
      <c r="J6870" s="2">
        <f>IFERROR(VLOOKUP(Tableau2[[#This Row],[PR]],'Taux sortant'!$I$9:$S$167,COLUMN(),0),"")</f>
        <v>0</v>
      </c>
      <c r="K6870" s="2">
        <f>IFERROR(VLOOKUP(Tableau2[[#This Row],[PR]],'Taux sortant'!$I$9:$S$167,COLUMN(),0),"")</f>
        <v>0</v>
      </c>
      <c r="L6870" s="2" t="str">
        <f>IFERROR(VLOOKUP(Tableau2[[#This Row],[PR]],'Taux sortant'!$I$9:$S$167,COLUMN(),0),"")</f>
        <v/>
      </c>
    </row>
    <row r="6871" spans="1:12" x14ac:dyDescent="0.3">
      <c r="A6871" s="1" t="s">
        <v>5115</v>
      </c>
      <c r="B6871" s="1" t="s">
        <v>4138</v>
      </c>
      <c r="C6871" s="2" t="str">
        <f>IFERROR(VLOOKUP(Tableau2[[#This Row],[PR]],'Taux sortant'!$I$9:$S$167,COLUMN(),0),"")</f>
        <v/>
      </c>
      <c r="D6871" s="2" t="str">
        <f>IFERROR(VLOOKUP(Tableau2[[#This Row],[PR]],'Taux sortant'!$I$9:$S$167,COLUMN(),0),"")</f>
        <v/>
      </c>
      <c r="E6871" s="2" t="str">
        <f>IFERROR(VLOOKUP(Tableau2[[#This Row],[PR]],'Taux sortant'!$I$9:$S$167,COLUMN(),0),"")</f>
        <v/>
      </c>
      <c r="F6871" s="2" t="str">
        <f>IFERROR(VLOOKUP(Tableau2[[#This Row],[PR]],'Taux sortant'!$I$9:$S$167,COLUMN(),0),"")</f>
        <v/>
      </c>
      <c r="G6871" s="2" t="str">
        <f>IFERROR(VLOOKUP(Tableau2[[#This Row],[PR]],'Taux sortant'!$I$9:$S$167,COLUMN(),0),"")</f>
        <v/>
      </c>
      <c r="H6871" s="2" t="str">
        <f>IFERROR(VLOOKUP(Tableau2[[#This Row],[PR]],'Taux sortant'!$I$9:$S$167,COLUMN(),0),"")</f>
        <v/>
      </c>
      <c r="I6871" s="2" t="str">
        <f>IFERROR(VLOOKUP(Tableau2[[#This Row],[PR]],'Taux sortant'!$I$9:$S$167,COLUMN(),0),"")</f>
        <v/>
      </c>
      <c r="J6871" s="2" t="str">
        <f>IFERROR(VLOOKUP(Tableau2[[#This Row],[PR]],'Taux sortant'!$I$9:$S$167,COLUMN(),0),"")</f>
        <v/>
      </c>
      <c r="K6871" s="2" t="str">
        <f>IFERROR(VLOOKUP(Tableau2[[#This Row],[PR]],'Taux sortant'!$I$9:$S$167,COLUMN(),0),"")</f>
        <v/>
      </c>
      <c r="L6871" s="2" t="str">
        <f>IFERROR(VLOOKUP(Tableau2[[#This Row],[PR]],'Taux sortant'!$I$9:$S$167,COLUMN(),0),"")</f>
        <v/>
      </c>
    </row>
    <row r="6872" spans="1:12" x14ac:dyDescent="0.3">
      <c r="A6872" s="1" t="s">
        <v>6516</v>
      </c>
      <c r="B6872" s="1" t="s">
        <v>5858</v>
      </c>
      <c r="C6872" s="2" t="str">
        <f>IFERROR(VLOOKUP(Tableau2[[#This Row],[PR]],'Taux sortant'!$I$9:$S$167,COLUMN(),0),"")</f>
        <v/>
      </c>
      <c r="D6872" s="2" t="str">
        <f>IFERROR(VLOOKUP(Tableau2[[#This Row],[PR]],'Taux sortant'!$I$9:$S$167,COLUMN(),0),"")</f>
        <v/>
      </c>
      <c r="E6872" s="2" t="str">
        <f>IFERROR(VLOOKUP(Tableau2[[#This Row],[PR]],'Taux sortant'!$I$9:$S$167,COLUMN(),0),"")</f>
        <v/>
      </c>
      <c r="F6872" s="2" t="str">
        <f>IFERROR(VLOOKUP(Tableau2[[#This Row],[PR]],'Taux sortant'!$I$9:$S$167,COLUMN(),0),"")</f>
        <v/>
      </c>
      <c r="G6872" s="2" t="str">
        <f>IFERROR(VLOOKUP(Tableau2[[#This Row],[PR]],'Taux sortant'!$I$9:$S$167,COLUMN(),0),"")</f>
        <v/>
      </c>
      <c r="H6872" s="2" t="str">
        <f>IFERROR(VLOOKUP(Tableau2[[#This Row],[PR]],'Taux sortant'!$I$9:$S$167,COLUMN(),0),"")</f>
        <v/>
      </c>
      <c r="I6872" s="2" t="str">
        <f>IFERROR(VLOOKUP(Tableau2[[#This Row],[PR]],'Taux sortant'!$I$9:$S$167,COLUMN(),0),"")</f>
        <v/>
      </c>
      <c r="J6872" s="2" t="str">
        <f>IFERROR(VLOOKUP(Tableau2[[#This Row],[PR]],'Taux sortant'!$I$9:$S$167,COLUMN(),0),"")</f>
        <v/>
      </c>
      <c r="K6872" s="2" t="str">
        <f>IFERROR(VLOOKUP(Tableau2[[#This Row],[PR]],'Taux sortant'!$I$9:$S$167,COLUMN(),0),"")</f>
        <v/>
      </c>
      <c r="L6872" s="2" t="str">
        <f>IFERROR(VLOOKUP(Tableau2[[#This Row],[PR]],'Taux sortant'!$I$9:$S$167,COLUMN(),0),"")</f>
        <v/>
      </c>
    </row>
    <row r="6873" spans="1:12" x14ac:dyDescent="0.3">
      <c r="A6873" s="1" t="s">
        <v>6564</v>
      </c>
      <c r="B6873" s="1" t="s">
        <v>6540</v>
      </c>
      <c r="C6873" s="2" t="str">
        <f>IFERROR(VLOOKUP(Tableau2[[#This Row],[PR]],'Taux sortant'!$I$9:$S$167,COLUMN(),0),"")</f>
        <v/>
      </c>
      <c r="D6873" s="2" t="str">
        <f>IFERROR(VLOOKUP(Tableau2[[#This Row],[PR]],'Taux sortant'!$I$9:$S$167,COLUMN(),0),"")</f>
        <v/>
      </c>
      <c r="E6873" s="2" t="str">
        <f>IFERROR(VLOOKUP(Tableau2[[#This Row],[PR]],'Taux sortant'!$I$9:$S$167,COLUMN(),0),"")</f>
        <v/>
      </c>
      <c r="F6873" s="2" t="str">
        <f>IFERROR(VLOOKUP(Tableau2[[#This Row],[PR]],'Taux sortant'!$I$9:$S$167,COLUMN(),0),"")</f>
        <v/>
      </c>
      <c r="G6873" s="2" t="str">
        <f>IFERROR(VLOOKUP(Tableau2[[#This Row],[PR]],'Taux sortant'!$I$9:$S$167,COLUMN(),0),"")</f>
        <v/>
      </c>
      <c r="H6873" s="2" t="str">
        <f>IFERROR(VLOOKUP(Tableau2[[#This Row],[PR]],'Taux sortant'!$I$9:$S$167,COLUMN(),0),"")</f>
        <v/>
      </c>
      <c r="I6873" s="2" t="str">
        <f>IFERROR(VLOOKUP(Tableau2[[#This Row],[PR]],'Taux sortant'!$I$9:$S$167,COLUMN(),0),"")</f>
        <v/>
      </c>
      <c r="J6873" s="2" t="str">
        <f>IFERROR(VLOOKUP(Tableau2[[#This Row],[PR]],'Taux sortant'!$I$9:$S$167,COLUMN(),0),"")</f>
        <v/>
      </c>
      <c r="K6873" s="2" t="str">
        <f>IFERROR(VLOOKUP(Tableau2[[#This Row],[PR]],'Taux sortant'!$I$9:$S$167,COLUMN(),0),"")</f>
        <v/>
      </c>
      <c r="L6873" s="2" t="str">
        <f>IFERROR(VLOOKUP(Tableau2[[#This Row],[PR]],'Taux sortant'!$I$9:$S$167,COLUMN(),0),"")</f>
        <v/>
      </c>
    </row>
    <row r="6874" spans="1:12" x14ac:dyDescent="0.3">
      <c r="A6874" s="1" t="s">
        <v>5773</v>
      </c>
      <c r="B6874" s="1" t="s">
        <v>5349</v>
      </c>
      <c r="C6874" s="2" t="str">
        <f>IFERROR(VLOOKUP(Tableau2[[#This Row],[PR]],'Taux sortant'!$I$9:$S$167,COLUMN(),0),"")</f>
        <v/>
      </c>
      <c r="D6874" s="2" t="str">
        <f>IFERROR(VLOOKUP(Tableau2[[#This Row],[PR]],'Taux sortant'!$I$9:$S$167,COLUMN(),0),"")</f>
        <v/>
      </c>
      <c r="E6874" s="2" t="str">
        <f>IFERROR(VLOOKUP(Tableau2[[#This Row],[PR]],'Taux sortant'!$I$9:$S$167,COLUMN(),0),"")</f>
        <v/>
      </c>
      <c r="F6874" s="2" t="str">
        <f>IFERROR(VLOOKUP(Tableau2[[#This Row],[PR]],'Taux sortant'!$I$9:$S$167,COLUMN(),0),"")</f>
        <v/>
      </c>
      <c r="G6874" s="2" t="str">
        <f>IFERROR(VLOOKUP(Tableau2[[#This Row],[PR]],'Taux sortant'!$I$9:$S$167,COLUMN(),0),"")</f>
        <v/>
      </c>
      <c r="H6874" s="2" t="str">
        <f>IFERROR(VLOOKUP(Tableau2[[#This Row],[PR]],'Taux sortant'!$I$9:$S$167,COLUMN(),0),"")</f>
        <v/>
      </c>
      <c r="I6874" s="2" t="str">
        <f>IFERROR(VLOOKUP(Tableau2[[#This Row],[PR]],'Taux sortant'!$I$9:$S$167,COLUMN(),0),"")</f>
        <v/>
      </c>
      <c r="J6874" s="2" t="str">
        <f>IFERROR(VLOOKUP(Tableau2[[#This Row],[PR]],'Taux sortant'!$I$9:$S$167,COLUMN(),0),"")</f>
        <v/>
      </c>
      <c r="K6874" s="2" t="str">
        <f>IFERROR(VLOOKUP(Tableau2[[#This Row],[PR]],'Taux sortant'!$I$9:$S$167,COLUMN(),0),"")</f>
        <v/>
      </c>
      <c r="L6874" s="2" t="str">
        <f>IFERROR(VLOOKUP(Tableau2[[#This Row],[PR]],'Taux sortant'!$I$9:$S$167,COLUMN(),0),"")</f>
        <v/>
      </c>
    </row>
    <row r="6875" spans="1:12" x14ac:dyDescent="0.3">
      <c r="A6875" s="1" t="s">
        <v>6674</v>
      </c>
      <c r="B6875" s="1" t="s">
        <v>6633</v>
      </c>
      <c r="C6875" s="2" t="str">
        <f>IFERROR(VLOOKUP(Tableau2[[#This Row],[PR]],'Taux sortant'!$I$9:$S$167,COLUMN(),0),"")</f>
        <v/>
      </c>
      <c r="D6875" s="2" t="str">
        <f>IFERROR(VLOOKUP(Tableau2[[#This Row],[PR]],'Taux sortant'!$I$9:$S$167,COLUMN(),0),"")</f>
        <v/>
      </c>
      <c r="E6875" s="2" t="str">
        <f>IFERROR(VLOOKUP(Tableau2[[#This Row],[PR]],'Taux sortant'!$I$9:$S$167,COLUMN(),0),"")</f>
        <v/>
      </c>
      <c r="F6875" s="2" t="str">
        <f>IFERROR(VLOOKUP(Tableau2[[#This Row],[PR]],'Taux sortant'!$I$9:$S$167,COLUMN(),0),"")</f>
        <v/>
      </c>
      <c r="G6875" s="2" t="str">
        <f>IFERROR(VLOOKUP(Tableau2[[#This Row],[PR]],'Taux sortant'!$I$9:$S$167,COLUMN(),0),"")</f>
        <v/>
      </c>
      <c r="H6875" s="2" t="str">
        <f>IFERROR(VLOOKUP(Tableau2[[#This Row],[PR]],'Taux sortant'!$I$9:$S$167,COLUMN(),0),"")</f>
        <v/>
      </c>
      <c r="I6875" s="2" t="str">
        <f>IFERROR(VLOOKUP(Tableau2[[#This Row],[PR]],'Taux sortant'!$I$9:$S$167,COLUMN(),0),"")</f>
        <v/>
      </c>
      <c r="J6875" s="2" t="str">
        <f>IFERROR(VLOOKUP(Tableau2[[#This Row],[PR]],'Taux sortant'!$I$9:$S$167,COLUMN(),0),"")</f>
        <v/>
      </c>
      <c r="K6875" s="2" t="str">
        <f>IFERROR(VLOOKUP(Tableau2[[#This Row],[PR]],'Taux sortant'!$I$9:$S$167,COLUMN(),0),"")</f>
        <v/>
      </c>
      <c r="L6875" s="2" t="str">
        <f>IFERROR(VLOOKUP(Tableau2[[#This Row],[PR]],'Taux sortant'!$I$9:$S$167,COLUMN(),0),"")</f>
        <v/>
      </c>
    </row>
    <row r="6876" spans="1:12" x14ac:dyDescent="0.3">
      <c r="A6876" s="1" t="s">
        <v>1460</v>
      </c>
      <c r="B6876" s="1" t="s">
        <v>31</v>
      </c>
      <c r="C6876" s="2">
        <f>IFERROR(VLOOKUP(Tableau2[[#This Row],[PR]],'Taux sortant'!$I$9:$S$167,COLUMN(),0),"")</f>
        <v>17.95</v>
      </c>
      <c r="D6876" s="2">
        <f>IFERROR(VLOOKUP(Tableau2[[#This Row],[PR]],'Taux sortant'!$I$9:$S$167,COLUMN(),0),"")</f>
        <v>14.25</v>
      </c>
      <c r="E6876" s="2">
        <f>IFERROR(VLOOKUP(Tableau2[[#This Row],[PR]],'Taux sortant'!$I$9:$S$167,COLUMN(),0),"")</f>
        <v>10.85</v>
      </c>
      <c r="F6876" s="2">
        <f>IFERROR(VLOOKUP(Tableau2[[#This Row],[PR]],'Taux sortant'!$I$9:$S$167,COLUMN(),0),"")</f>
        <v>8.92</v>
      </c>
      <c r="G6876" s="2">
        <f>IFERROR(VLOOKUP(Tableau2[[#This Row],[PR]],'Taux sortant'!$I$9:$S$167,COLUMN(),0),"")</f>
        <v>6.44</v>
      </c>
      <c r="H6876" s="2">
        <f>IFERROR(VLOOKUP(Tableau2[[#This Row],[PR]],'Taux sortant'!$I$9:$S$167,COLUMN(),0),"")</f>
        <v>5.07</v>
      </c>
      <c r="I6876" s="2">
        <f>IFERROR(VLOOKUP(Tableau2[[#This Row],[PR]],'Taux sortant'!$I$9:$S$167,COLUMN(),0),"")</f>
        <v>4.2</v>
      </c>
      <c r="J6876" s="2">
        <f>IFERROR(VLOOKUP(Tableau2[[#This Row],[PR]],'Taux sortant'!$I$9:$S$167,COLUMN(),0),"")</f>
        <v>0</v>
      </c>
      <c r="K6876" s="2">
        <f>IFERROR(VLOOKUP(Tableau2[[#This Row],[PR]],'Taux sortant'!$I$9:$S$167,COLUMN(),0),"")</f>
        <v>0</v>
      </c>
      <c r="L6876" s="2" t="str">
        <f>IFERROR(VLOOKUP(Tableau2[[#This Row],[PR]],'Taux sortant'!$I$9:$S$167,COLUMN(),0),"")</f>
        <v/>
      </c>
    </row>
    <row r="6877" spans="1:12" x14ac:dyDescent="0.3">
      <c r="A6877" s="1" t="s">
        <v>3014</v>
      </c>
      <c r="B6877" s="1" t="s">
        <v>1540</v>
      </c>
      <c r="C6877" s="2">
        <f>IFERROR(VLOOKUP(Tableau2[[#This Row],[PR]],'Taux sortant'!$I$9:$S$167,COLUMN(),0),"")</f>
        <v>9.59</v>
      </c>
      <c r="D6877" s="2">
        <f>IFERROR(VLOOKUP(Tableau2[[#This Row],[PR]],'Taux sortant'!$I$9:$S$167,COLUMN(),0),"")</f>
        <v>7.53</v>
      </c>
      <c r="E6877" s="2">
        <f>IFERROR(VLOOKUP(Tableau2[[#This Row],[PR]],'Taux sortant'!$I$9:$S$167,COLUMN(),0),"")</f>
        <v>5.2</v>
      </c>
      <c r="F6877" s="2">
        <f>IFERROR(VLOOKUP(Tableau2[[#This Row],[PR]],'Taux sortant'!$I$9:$S$167,COLUMN(),0),"")</f>
        <v>4.08</v>
      </c>
      <c r="G6877" s="2">
        <f>IFERROR(VLOOKUP(Tableau2[[#This Row],[PR]],'Taux sortant'!$I$9:$S$167,COLUMN(),0),"")</f>
        <v>3.34</v>
      </c>
      <c r="H6877" s="2">
        <f>IFERROR(VLOOKUP(Tableau2[[#This Row],[PR]],'Taux sortant'!$I$9:$S$167,COLUMN(),0),"")</f>
        <v>2.88</v>
      </c>
      <c r="I6877" s="2">
        <f>IFERROR(VLOOKUP(Tableau2[[#This Row],[PR]],'Taux sortant'!$I$9:$S$167,COLUMN(),0),"")</f>
        <v>2.59</v>
      </c>
      <c r="J6877" s="2">
        <f>IFERROR(VLOOKUP(Tableau2[[#This Row],[PR]],'Taux sortant'!$I$9:$S$167,COLUMN(),0),"")</f>
        <v>0</v>
      </c>
      <c r="K6877" s="2">
        <f>IFERROR(VLOOKUP(Tableau2[[#This Row],[PR]],'Taux sortant'!$I$9:$S$167,COLUMN(),0),"")</f>
        <v>0</v>
      </c>
      <c r="L6877" s="2" t="str">
        <f>IFERROR(VLOOKUP(Tableau2[[#This Row],[PR]],'Taux sortant'!$I$9:$S$167,COLUMN(),0),"")</f>
        <v/>
      </c>
    </row>
    <row r="6878" spans="1:12" x14ac:dyDescent="0.3">
      <c r="A6878" s="1" t="s">
        <v>5118</v>
      </c>
      <c r="B6878" s="1" t="s">
        <v>4222</v>
      </c>
      <c r="C6878" s="2">
        <f>IFERROR(VLOOKUP(Tableau2[[#This Row],[PR]],'Taux sortant'!$I$9:$S$167,COLUMN(),0),"")</f>
        <v>16.93</v>
      </c>
      <c r="D6878" s="2">
        <f>IFERROR(VLOOKUP(Tableau2[[#This Row],[PR]],'Taux sortant'!$I$9:$S$167,COLUMN(),0),"")</f>
        <v>14.32</v>
      </c>
      <c r="E6878" s="2">
        <f>IFERROR(VLOOKUP(Tableau2[[#This Row],[PR]],'Taux sortant'!$I$9:$S$167,COLUMN(),0),"")</f>
        <v>11.27</v>
      </c>
      <c r="F6878" s="2">
        <f>IFERROR(VLOOKUP(Tableau2[[#This Row],[PR]],'Taux sortant'!$I$9:$S$167,COLUMN(),0),"")</f>
        <v>9.77</v>
      </c>
      <c r="G6878" s="2">
        <f>IFERROR(VLOOKUP(Tableau2[[#This Row],[PR]],'Taux sortant'!$I$9:$S$167,COLUMN(),0),"")</f>
        <v>8.41</v>
      </c>
      <c r="H6878" s="2">
        <f>IFERROR(VLOOKUP(Tableau2[[#This Row],[PR]],'Taux sortant'!$I$9:$S$167,COLUMN(),0),"")</f>
        <v>7.25</v>
      </c>
      <c r="I6878" s="2">
        <f>IFERROR(VLOOKUP(Tableau2[[#This Row],[PR]],'Taux sortant'!$I$9:$S$167,COLUMN(),0),"")</f>
        <v>6.31</v>
      </c>
      <c r="J6878" s="2">
        <f>IFERROR(VLOOKUP(Tableau2[[#This Row],[PR]],'Taux sortant'!$I$9:$S$167,COLUMN(),0),"")</f>
        <v>0</v>
      </c>
      <c r="K6878" s="2">
        <f>IFERROR(VLOOKUP(Tableau2[[#This Row],[PR]],'Taux sortant'!$I$9:$S$167,COLUMN(),0),"")</f>
        <v>0</v>
      </c>
      <c r="L6878" s="2" t="str">
        <f>IFERROR(VLOOKUP(Tableau2[[#This Row],[PR]],'Taux sortant'!$I$9:$S$167,COLUMN(),0),"")</f>
        <v/>
      </c>
    </row>
    <row r="6879" spans="1:12" x14ac:dyDescent="0.3">
      <c r="A6879" s="1" t="s">
        <v>4104</v>
      </c>
      <c r="B6879" s="1" t="s">
        <v>3107</v>
      </c>
      <c r="C6879" s="2" t="str">
        <f>IFERROR(VLOOKUP(Tableau2[[#This Row],[PR]],'Taux sortant'!$I$9:$S$167,COLUMN(),0),"")</f>
        <v/>
      </c>
      <c r="D6879" s="2" t="str">
        <f>IFERROR(VLOOKUP(Tableau2[[#This Row],[PR]],'Taux sortant'!$I$9:$S$167,COLUMN(),0),"")</f>
        <v/>
      </c>
      <c r="E6879" s="2" t="str">
        <f>IFERROR(VLOOKUP(Tableau2[[#This Row],[PR]],'Taux sortant'!$I$9:$S$167,COLUMN(),0),"")</f>
        <v/>
      </c>
      <c r="F6879" s="2" t="str">
        <f>IFERROR(VLOOKUP(Tableau2[[#This Row],[PR]],'Taux sortant'!$I$9:$S$167,COLUMN(),0),"")</f>
        <v/>
      </c>
      <c r="G6879" s="2" t="str">
        <f>IFERROR(VLOOKUP(Tableau2[[#This Row],[PR]],'Taux sortant'!$I$9:$S$167,COLUMN(),0),"")</f>
        <v/>
      </c>
      <c r="H6879" s="2" t="str">
        <f>IFERROR(VLOOKUP(Tableau2[[#This Row],[PR]],'Taux sortant'!$I$9:$S$167,COLUMN(),0),"")</f>
        <v/>
      </c>
      <c r="I6879" s="2" t="str">
        <f>IFERROR(VLOOKUP(Tableau2[[#This Row],[PR]],'Taux sortant'!$I$9:$S$167,COLUMN(),0),"")</f>
        <v/>
      </c>
      <c r="J6879" s="2" t="str">
        <f>IFERROR(VLOOKUP(Tableau2[[#This Row],[PR]],'Taux sortant'!$I$9:$S$167,COLUMN(),0),"")</f>
        <v/>
      </c>
      <c r="K6879" s="2" t="str">
        <f>IFERROR(VLOOKUP(Tableau2[[#This Row],[PR]],'Taux sortant'!$I$9:$S$167,COLUMN(),0),"")</f>
        <v/>
      </c>
      <c r="L6879" s="2" t="str">
        <f>IFERROR(VLOOKUP(Tableau2[[#This Row],[PR]],'Taux sortant'!$I$9:$S$167,COLUMN(),0),"")</f>
        <v/>
      </c>
    </row>
    <row r="6880" spans="1:12" x14ac:dyDescent="0.3">
      <c r="A6880" s="1" t="s">
        <v>6517</v>
      </c>
      <c r="B6880" s="1" t="s">
        <v>5815</v>
      </c>
      <c r="C6880" s="2">
        <f>IFERROR(VLOOKUP(Tableau2[[#This Row],[PR]],'Taux sortant'!$I$9:$S$167,COLUMN(),0),"")</f>
        <v>29.89</v>
      </c>
      <c r="D6880" s="2">
        <f>IFERROR(VLOOKUP(Tableau2[[#This Row],[PR]],'Taux sortant'!$I$9:$S$167,COLUMN(),0),"")</f>
        <v>27.05</v>
      </c>
      <c r="E6880" s="2">
        <f>IFERROR(VLOOKUP(Tableau2[[#This Row],[PR]],'Taux sortant'!$I$9:$S$167,COLUMN(),0),"")</f>
        <v>23.76</v>
      </c>
      <c r="F6880" s="2">
        <f>IFERROR(VLOOKUP(Tableau2[[#This Row],[PR]],'Taux sortant'!$I$9:$S$167,COLUMN(),0),"")</f>
        <v>22.11</v>
      </c>
      <c r="G6880" s="2">
        <f>IFERROR(VLOOKUP(Tableau2[[#This Row],[PR]],'Taux sortant'!$I$9:$S$167,COLUMN(),0),"")</f>
        <v>20.05</v>
      </c>
      <c r="H6880" s="2">
        <f>IFERROR(VLOOKUP(Tableau2[[#This Row],[PR]],'Taux sortant'!$I$9:$S$167,COLUMN(),0),"")</f>
        <v>17.09</v>
      </c>
      <c r="I6880" s="2">
        <f>IFERROR(VLOOKUP(Tableau2[[#This Row],[PR]],'Taux sortant'!$I$9:$S$167,COLUMN(),0),"")</f>
        <v>15.56</v>
      </c>
      <c r="J6880" s="2">
        <f>IFERROR(VLOOKUP(Tableau2[[#This Row],[PR]],'Taux sortant'!$I$9:$S$167,COLUMN(),0),"")</f>
        <v>0</v>
      </c>
      <c r="K6880" s="2">
        <f>IFERROR(VLOOKUP(Tableau2[[#This Row],[PR]],'Taux sortant'!$I$9:$S$167,COLUMN(),0),"")</f>
        <v>0</v>
      </c>
      <c r="L6880" s="2" t="str">
        <f>IFERROR(VLOOKUP(Tableau2[[#This Row],[PR]],'Taux sortant'!$I$9:$S$167,COLUMN(),0),"")</f>
        <v/>
      </c>
    </row>
    <row r="6881" spans="1:12" x14ac:dyDescent="0.3">
      <c r="A6881" s="1" t="s">
        <v>5121</v>
      </c>
      <c r="B6881" s="1" t="s">
        <v>4194</v>
      </c>
      <c r="C6881" s="2">
        <f>IFERROR(VLOOKUP(Tableau2[[#This Row],[PR]],'Taux sortant'!$I$9:$S$167,COLUMN(),0),"")</f>
        <v>19.27</v>
      </c>
      <c r="D6881" s="2">
        <f>IFERROR(VLOOKUP(Tableau2[[#This Row],[PR]],'Taux sortant'!$I$9:$S$167,COLUMN(),0),"")</f>
        <v>16.54</v>
      </c>
      <c r="E6881" s="2">
        <f>IFERROR(VLOOKUP(Tableau2[[#This Row],[PR]],'Taux sortant'!$I$9:$S$167,COLUMN(),0),"")</f>
        <v>13.35</v>
      </c>
      <c r="F6881" s="2">
        <f>IFERROR(VLOOKUP(Tableau2[[#This Row],[PR]],'Taux sortant'!$I$9:$S$167,COLUMN(),0),"")</f>
        <v>11.77</v>
      </c>
      <c r="G6881" s="2">
        <f>IFERROR(VLOOKUP(Tableau2[[#This Row],[PR]],'Taux sortant'!$I$9:$S$167,COLUMN(),0),"")</f>
        <v>10.32</v>
      </c>
      <c r="H6881" s="2">
        <f>IFERROR(VLOOKUP(Tableau2[[#This Row],[PR]],'Taux sortant'!$I$9:$S$167,COLUMN(),0),"")</f>
        <v>9.14</v>
      </c>
      <c r="I6881" s="2">
        <f>IFERROR(VLOOKUP(Tableau2[[#This Row],[PR]],'Taux sortant'!$I$9:$S$167,COLUMN(),0),"")</f>
        <v>8.1199999999999992</v>
      </c>
      <c r="J6881" s="2">
        <f>IFERROR(VLOOKUP(Tableau2[[#This Row],[PR]],'Taux sortant'!$I$9:$S$167,COLUMN(),0),"")</f>
        <v>0</v>
      </c>
      <c r="K6881" s="2">
        <f>IFERROR(VLOOKUP(Tableau2[[#This Row],[PR]],'Taux sortant'!$I$9:$S$167,COLUMN(),0),"")</f>
        <v>0</v>
      </c>
      <c r="L6881" s="2" t="str">
        <f>IFERROR(VLOOKUP(Tableau2[[#This Row],[PR]],'Taux sortant'!$I$9:$S$167,COLUMN(),0),"")</f>
        <v/>
      </c>
    </row>
    <row r="6882" spans="1:12" x14ac:dyDescent="0.3">
      <c r="A6882" s="1" t="s">
        <v>5124</v>
      </c>
      <c r="B6882" s="1" t="s">
        <v>4174</v>
      </c>
      <c r="C6882" s="2">
        <f>IFERROR(VLOOKUP(Tableau2[[#This Row],[PR]],'Taux sortant'!$I$9:$S$167,COLUMN(),0),"")</f>
        <v>18.22</v>
      </c>
      <c r="D6882" s="2">
        <f>IFERROR(VLOOKUP(Tableau2[[#This Row],[PR]],'Taux sortant'!$I$9:$S$167,COLUMN(),0),"")</f>
        <v>15.54</v>
      </c>
      <c r="E6882" s="2">
        <f>IFERROR(VLOOKUP(Tableau2[[#This Row],[PR]],'Taux sortant'!$I$9:$S$167,COLUMN(),0),"")</f>
        <v>12.42</v>
      </c>
      <c r="F6882" s="2">
        <f>IFERROR(VLOOKUP(Tableau2[[#This Row],[PR]],'Taux sortant'!$I$9:$S$167,COLUMN(),0),"")</f>
        <v>10.85</v>
      </c>
      <c r="G6882" s="2">
        <f>IFERROR(VLOOKUP(Tableau2[[#This Row],[PR]],'Taux sortant'!$I$9:$S$167,COLUMN(),0),"")</f>
        <v>9.4499999999999993</v>
      </c>
      <c r="H6882" s="2">
        <f>IFERROR(VLOOKUP(Tableau2[[#This Row],[PR]],'Taux sortant'!$I$9:$S$167,COLUMN(),0),"")</f>
        <v>8.27</v>
      </c>
      <c r="I6882" s="2">
        <f>IFERROR(VLOOKUP(Tableau2[[#This Row],[PR]],'Taux sortant'!$I$9:$S$167,COLUMN(),0),"")</f>
        <v>7.27</v>
      </c>
      <c r="J6882" s="2">
        <f>IFERROR(VLOOKUP(Tableau2[[#This Row],[PR]],'Taux sortant'!$I$9:$S$167,COLUMN(),0),"")</f>
        <v>0</v>
      </c>
      <c r="K6882" s="2">
        <f>IFERROR(VLOOKUP(Tableau2[[#This Row],[PR]],'Taux sortant'!$I$9:$S$167,COLUMN(),0),"")</f>
        <v>0</v>
      </c>
      <c r="L6882" s="2" t="str">
        <f>IFERROR(VLOOKUP(Tableau2[[#This Row],[PR]],'Taux sortant'!$I$9:$S$167,COLUMN(),0),"")</f>
        <v/>
      </c>
    </row>
    <row r="6883" spans="1:12" x14ac:dyDescent="0.3">
      <c r="A6883" s="1" t="s">
        <v>4105</v>
      </c>
      <c r="B6883" s="1" t="s">
        <v>3086</v>
      </c>
      <c r="C6883" s="2">
        <f>IFERROR(VLOOKUP(Tableau2[[#This Row],[PR]],'Taux sortant'!$I$9:$S$167,COLUMN(),0),"")</f>
        <v>14.38</v>
      </c>
      <c r="D6883" s="2">
        <f>IFERROR(VLOOKUP(Tableau2[[#This Row],[PR]],'Taux sortant'!$I$9:$S$167,COLUMN(),0),"")</f>
        <v>11.96</v>
      </c>
      <c r="E6883" s="2">
        <f>IFERROR(VLOOKUP(Tableau2[[#This Row],[PR]],'Taux sortant'!$I$9:$S$167,COLUMN(),0),"")</f>
        <v>9.1199999999999992</v>
      </c>
      <c r="F6883" s="2">
        <f>IFERROR(VLOOKUP(Tableau2[[#This Row],[PR]],'Taux sortant'!$I$9:$S$167,COLUMN(),0),"")</f>
        <v>7.74</v>
      </c>
      <c r="G6883" s="2">
        <f>IFERROR(VLOOKUP(Tableau2[[#This Row],[PR]],'Taux sortant'!$I$9:$S$167,COLUMN(),0),"")</f>
        <v>6.58</v>
      </c>
      <c r="H6883" s="2">
        <f>IFERROR(VLOOKUP(Tableau2[[#This Row],[PR]],'Taux sortant'!$I$9:$S$167,COLUMN(),0),"")</f>
        <v>5.57</v>
      </c>
      <c r="I6883" s="2">
        <f>IFERROR(VLOOKUP(Tableau2[[#This Row],[PR]],'Taux sortant'!$I$9:$S$167,COLUMN(),0),"")</f>
        <v>4.78</v>
      </c>
      <c r="J6883" s="2">
        <f>IFERROR(VLOOKUP(Tableau2[[#This Row],[PR]],'Taux sortant'!$I$9:$S$167,COLUMN(),0),"")</f>
        <v>0</v>
      </c>
      <c r="K6883" s="2">
        <f>IFERROR(VLOOKUP(Tableau2[[#This Row],[PR]],'Taux sortant'!$I$9:$S$167,COLUMN(),0),"")</f>
        <v>0</v>
      </c>
      <c r="L6883" s="2" t="str">
        <f>IFERROR(VLOOKUP(Tableau2[[#This Row],[PR]],'Taux sortant'!$I$9:$S$167,COLUMN(),0),"")</f>
        <v/>
      </c>
    </row>
    <row r="6884" spans="1:12" x14ac:dyDescent="0.3">
      <c r="A6884" s="1" t="s">
        <v>4105</v>
      </c>
      <c r="B6884" s="1" t="s">
        <v>4194</v>
      </c>
      <c r="C6884" s="2">
        <f>IFERROR(VLOOKUP(Tableau2[[#This Row],[PR]],'Taux sortant'!$I$9:$S$167,COLUMN(),0),"")</f>
        <v>19.27</v>
      </c>
      <c r="D6884" s="2">
        <f>IFERROR(VLOOKUP(Tableau2[[#This Row],[PR]],'Taux sortant'!$I$9:$S$167,COLUMN(),0),"")</f>
        <v>16.54</v>
      </c>
      <c r="E6884" s="2">
        <f>IFERROR(VLOOKUP(Tableau2[[#This Row],[PR]],'Taux sortant'!$I$9:$S$167,COLUMN(),0),"")</f>
        <v>13.35</v>
      </c>
      <c r="F6884" s="2">
        <f>IFERROR(VLOOKUP(Tableau2[[#This Row],[PR]],'Taux sortant'!$I$9:$S$167,COLUMN(),0),"")</f>
        <v>11.77</v>
      </c>
      <c r="G6884" s="2">
        <f>IFERROR(VLOOKUP(Tableau2[[#This Row],[PR]],'Taux sortant'!$I$9:$S$167,COLUMN(),0),"")</f>
        <v>10.32</v>
      </c>
      <c r="H6884" s="2">
        <f>IFERROR(VLOOKUP(Tableau2[[#This Row],[PR]],'Taux sortant'!$I$9:$S$167,COLUMN(),0),"")</f>
        <v>9.14</v>
      </c>
      <c r="I6884" s="2">
        <f>IFERROR(VLOOKUP(Tableau2[[#This Row],[PR]],'Taux sortant'!$I$9:$S$167,COLUMN(),0),"")</f>
        <v>8.1199999999999992</v>
      </c>
      <c r="J6884" s="2">
        <f>IFERROR(VLOOKUP(Tableau2[[#This Row],[PR]],'Taux sortant'!$I$9:$S$167,COLUMN(),0),"")</f>
        <v>0</v>
      </c>
      <c r="K6884" s="2">
        <f>IFERROR(VLOOKUP(Tableau2[[#This Row],[PR]],'Taux sortant'!$I$9:$S$167,COLUMN(),0),"")</f>
        <v>0</v>
      </c>
      <c r="L6884" s="2" t="str">
        <f>IFERROR(VLOOKUP(Tableau2[[#This Row],[PR]],'Taux sortant'!$I$9:$S$167,COLUMN(),0),"")</f>
        <v/>
      </c>
    </row>
    <row r="6885" spans="1:12" x14ac:dyDescent="0.3">
      <c r="A6885" s="1" t="s">
        <v>1461</v>
      </c>
      <c r="B6885" s="1" t="s">
        <v>11</v>
      </c>
      <c r="C6885" s="2">
        <f>IFERROR(VLOOKUP(Tableau2[[#This Row],[PR]],'Taux sortant'!$I$9:$S$167,COLUMN(),0),"")</f>
        <v>24.25</v>
      </c>
      <c r="D6885" s="2">
        <f>IFERROR(VLOOKUP(Tableau2[[#This Row],[PR]],'Taux sortant'!$I$9:$S$167,COLUMN(),0),"")</f>
        <v>20.16</v>
      </c>
      <c r="E6885" s="2">
        <f>IFERROR(VLOOKUP(Tableau2[[#This Row],[PR]],'Taux sortant'!$I$9:$S$167,COLUMN(),0),"")</f>
        <v>14.11</v>
      </c>
      <c r="F6885" s="2">
        <f>IFERROR(VLOOKUP(Tableau2[[#This Row],[PR]],'Taux sortant'!$I$9:$S$167,COLUMN(),0),"")</f>
        <v>11.64</v>
      </c>
      <c r="G6885" s="2">
        <f>IFERROR(VLOOKUP(Tableau2[[#This Row],[PR]],'Taux sortant'!$I$9:$S$167,COLUMN(),0),"")</f>
        <v>9.73</v>
      </c>
      <c r="H6885" s="2">
        <f>IFERROR(VLOOKUP(Tableau2[[#This Row],[PR]],'Taux sortant'!$I$9:$S$167,COLUMN(),0),"")</f>
        <v>6.76</v>
      </c>
      <c r="I6885" s="2">
        <f>IFERROR(VLOOKUP(Tableau2[[#This Row],[PR]],'Taux sortant'!$I$9:$S$167,COLUMN(),0),"")</f>
        <v>6.23</v>
      </c>
      <c r="J6885" s="2">
        <f>IFERROR(VLOOKUP(Tableau2[[#This Row],[PR]],'Taux sortant'!$I$9:$S$167,COLUMN(),0),"")</f>
        <v>0</v>
      </c>
      <c r="K6885" s="2">
        <f>IFERROR(VLOOKUP(Tableau2[[#This Row],[PR]],'Taux sortant'!$I$9:$S$167,COLUMN(),0),"")</f>
        <v>0</v>
      </c>
      <c r="L6885" s="2" t="str">
        <f>IFERROR(VLOOKUP(Tableau2[[#This Row],[PR]],'Taux sortant'!$I$9:$S$167,COLUMN(),0),"")</f>
        <v/>
      </c>
    </row>
    <row r="6886" spans="1:12" x14ac:dyDescent="0.3">
      <c r="A6886" s="1" t="s">
        <v>5775</v>
      </c>
      <c r="B6886" s="1" t="s">
        <v>5356</v>
      </c>
      <c r="C6886" s="2">
        <f>IFERROR(VLOOKUP(Tableau2[[#This Row],[PR]],'Taux sortant'!$I$9:$S$167,COLUMN(),0),"")</f>
        <v>14.1</v>
      </c>
      <c r="D6886" s="2">
        <f>IFERROR(VLOOKUP(Tableau2[[#This Row],[PR]],'Taux sortant'!$I$9:$S$167,COLUMN(),0),"")</f>
        <v>12.41</v>
      </c>
      <c r="E6886" s="2">
        <f>IFERROR(VLOOKUP(Tableau2[[#This Row],[PR]],'Taux sortant'!$I$9:$S$167,COLUMN(),0),"")</f>
        <v>9.0299999999999994</v>
      </c>
      <c r="F6886" s="2">
        <f>IFERROR(VLOOKUP(Tableau2[[#This Row],[PR]],'Taux sortant'!$I$9:$S$167,COLUMN(),0),"")</f>
        <v>7.34</v>
      </c>
      <c r="G6886" s="2">
        <f>IFERROR(VLOOKUP(Tableau2[[#This Row],[PR]],'Taux sortant'!$I$9:$S$167,COLUMN(),0),"")</f>
        <v>6.12</v>
      </c>
      <c r="H6886" s="2">
        <f>IFERROR(VLOOKUP(Tableau2[[#This Row],[PR]],'Taux sortant'!$I$9:$S$167,COLUMN(),0),"")</f>
        <v>5.37</v>
      </c>
      <c r="I6886" s="2">
        <f>IFERROR(VLOOKUP(Tableau2[[#This Row],[PR]],'Taux sortant'!$I$9:$S$167,COLUMN(),0),"")</f>
        <v>4.6500000000000004</v>
      </c>
      <c r="J6886" s="2">
        <f>IFERROR(VLOOKUP(Tableau2[[#This Row],[PR]],'Taux sortant'!$I$9:$S$167,COLUMN(),0),"")</f>
        <v>0</v>
      </c>
      <c r="K6886" s="2">
        <f>IFERROR(VLOOKUP(Tableau2[[#This Row],[PR]],'Taux sortant'!$I$9:$S$167,COLUMN(),0),"")</f>
        <v>1585.65</v>
      </c>
      <c r="L6886" s="2" t="str">
        <f>IFERROR(VLOOKUP(Tableau2[[#This Row],[PR]],'Taux sortant'!$I$9:$S$167,COLUMN(),0),"")</f>
        <v/>
      </c>
    </row>
    <row r="6887" spans="1:12" x14ac:dyDescent="0.3">
      <c r="A6887" s="1" t="s">
        <v>3016</v>
      </c>
      <c r="B6887" s="1" t="s">
        <v>1547</v>
      </c>
      <c r="C6887" s="2">
        <f>IFERROR(VLOOKUP(Tableau2[[#This Row],[PR]],'Taux sortant'!$I$9:$S$167,COLUMN(),0),"")</f>
        <v>8.85</v>
      </c>
      <c r="D6887" s="2">
        <f>IFERROR(VLOOKUP(Tableau2[[#This Row],[PR]],'Taux sortant'!$I$9:$S$167,COLUMN(),0),"")</f>
        <v>6.89</v>
      </c>
      <c r="E6887" s="2">
        <f>IFERROR(VLOOKUP(Tableau2[[#This Row],[PR]],'Taux sortant'!$I$9:$S$167,COLUMN(),0),"")</f>
        <v>4.7</v>
      </c>
      <c r="F6887" s="2">
        <f>IFERROR(VLOOKUP(Tableau2[[#This Row],[PR]],'Taux sortant'!$I$9:$S$167,COLUMN(),0),"")</f>
        <v>3.63</v>
      </c>
      <c r="G6887" s="2">
        <f>IFERROR(VLOOKUP(Tableau2[[#This Row],[PR]],'Taux sortant'!$I$9:$S$167,COLUMN(),0),"")</f>
        <v>2.93</v>
      </c>
      <c r="H6887" s="2">
        <f>IFERROR(VLOOKUP(Tableau2[[#This Row],[PR]],'Taux sortant'!$I$9:$S$167,COLUMN(),0),"")</f>
        <v>2.4900000000000002</v>
      </c>
      <c r="I6887" s="2">
        <f>IFERROR(VLOOKUP(Tableau2[[#This Row],[PR]],'Taux sortant'!$I$9:$S$167,COLUMN(),0),"")</f>
        <v>2.21</v>
      </c>
      <c r="J6887" s="2">
        <f>IFERROR(VLOOKUP(Tableau2[[#This Row],[PR]],'Taux sortant'!$I$9:$S$167,COLUMN(),0),"")</f>
        <v>0</v>
      </c>
      <c r="K6887" s="2">
        <f>IFERROR(VLOOKUP(Tableau2[[#This Row],[PR]],'Taux sortant'!$I$9:$S$167,COLUMN(),0),"")</f>
        <v>0</v>
      </c>
      <c r="L6887" s="2" t="str">
        <f>IFERROR(VLOOKUP(Tableau2[[#This Row],[PR]],'Taux sortant'!$I$9:$S$167,COLUMN(),0),"")</f>
        <v/>
      </c>
    </row>
    <row r="6888" spans="1:12" x14ac:dyDescent="0.3">
      <c r="A6888" s="1" t="s">
        <v>3016</v>
      </c>
      <c r="B6888" s="1" t="s">
        <v>4137</v>
      </c>
      <c r="C6888" s="2">
        <f>IFERROR(VLOOKUP(Tableau2[[#This Row],[PR]],'Taux sortant'!$I$9:$S$167,COLUMN(),0),"")</f>
        <v>19.010000000000002</v>
      </c>
      <c r="D6888" s="2">
        <f>IFERROR(VLOOKUP(Tableau2[[#This Row],[PR]],'Taux sortant'!$I$9:$S$167,COLUMN(),0),"")</f>
        <v>16.18</v>
      </c>
      <c r="E6888" s="2">
        <f>IFERROR(VLOOKUP(Tableau2[[#This Row],[PR]],'Taux sortant'!$I$9:$S$167,COLUMN(),0),"")</f>
        <v>12.86</v>
      </c>
      <c r="F6888" s="2">
        <f>IFERROR(VLOOKUP(Tableau2[[#This Row],[PR]],'Taux sortant'!$I$9:$S$167,COLUMN(),0),"")</f>
        <v>11.2</v>
      </c>
      <c r="G6888" s="2">
        <f>IFERROR(VLOOKUP(Tableau2[[#This Row],[PR]],'Taux sortant'!$I$9:$S$167,COLUMN(),0),"")</f>
        <v>9.61</v>
      </c>
      <c r="H6888" s="2">
        <f>IFERROR(VLOOKUP(Tableau2[[#This Row],[PR]],'Taux sortant'!$I$9:$S$167,COLUMN(),0),"")</f>
        <v>8.19</v>
      </c>
      <c r="I6888" s="2">
        <f>IFERROR(VLOOKUP(Tableau2[[#This Row],[PR]],'Taux sortant'!$I$9:$S$167,COLUMN(),0),"")</f>
        <v>7.02</v>
      </c>
      <c r="J6888" s="2">
        <f>IFERROR(VLOOKUP(Tableau2[[#This Row],[PR]],'Taux sortant'!$I$9:$S$167,COLUMN(),0),"")</f>
        <v>0</v>
      </c>
      <c r="K6888" s="2">
        <f>IFERROR(VLOOKUP(Tableau2[[#This Row],[PR]],'Taux sortant'!$I$9:$S$167,COLUMN(),0),"")</f>
        <v>0</v>
      </c>
      <c r="L6888" s="2" t="str">
        <f>IFERROR(VLOOKUP(Tableau2[[#This Row],[PR]],'Taux sortant'!$I$9:$S$167,COLUMN(),0),"")</f>
        <v/>
      </c>
    </row>
    <row r="6889" spans="1:12" x14ac:dyDescent="0.3">
      <c r="A6889" s="1" t="s">
        <v>1462</v>
      </c>
      <c r="B6889" s="1" t="s">
        <v>15</v>
      </c>
      <c r="C6889" s="2">
        <f>IFERROR(VLOOKUP(Tableau2[[#This Row],[PR]],'Taux sortant'!$I$9:$S$167,COLUMN(),0),"")</f>
        <v>12.05</v>
      </c>
      <c r="D6889" s="2">
        <f>IFERROR(VLOOKUP(Tableau2[[#This Row],[PR]],'Taux sortant'!$I$9:$S$167,COLUMN(),0),"")</f>
        <v>9.57</v>
      </c>
      <c r="E6889" s="2">
        <f>IFERROR(VLOOKUP(Tableau2[[#This Row],[PR]],'Taux sortant'!$I$9:$S$167,COLUMN(),0),"")</f>
        <v>6.79</v>
      </c>
      <c r="F6889" s="2">
        <f>IFERROR(VLOOKUP(Tableau2[[#This Row],[PR]],'Taux sortant'!$I$9:$S$167,COLUMN(),0),"")</f>
        <v>5.47</v>
      </c>
      <c r="G6889" s="2">
        <f>IFERROR(VLOOKUP(Tableau2[[#This Row],[PR]],'Taux sortant'!$I$9:$S$167,COLUMN(),0),"")</f>
        <v>4.49</v>
      </c>
      <c r="H6889" s="2">
        <f>IFERROR(VLOOKUP(Tableau2[[#This Row],[PR]],'Taux sortant'!$I$9:$S$167,COLUMN(),0),"")</f>
        <v>3.66</v>
      </c>
      <c r="I6889" s="2">
        <f>IFERROR(VLOOKUP(Tableau2[[#This Row],[PR]],'Taux sortant'!$I$9:$S$167,COLUMN(),0),"")</f>
        <v>3.12</v>
      </c>
      <c r="J6889" s="2">
        <f>IFERROR(VLOOKUP(Tableau2[[#This Row],[PR]],'Taux sortant'!$I$9:$S$167,COLUMN(),0),"")</f>
        <v>0</v>
      </c>
      <c r="K6889" s="2">
        <f>IFERROR(VLOOKUP(Tableau2[[#This Row],[PR]],'Taux sortant'!$I$9:$S$167,COLUMN(),0),"")</f>
        <v>0</v>
      </c>
      <c r="L6889" s="2" t="str">
        <f>IFERROR(VLOOKUP(Tableau2[[#This Row],[PR]],'Taux sortant'!$I$9:$S$167,COLUMN(),0),"")</f>
        <v/>
      </c>
    </row>
    <row r="6890" spans="1:12" x14ac:dyDescent="0.3">
      <c r="A6890" s="1" t="s">
        <v>1462</v>
      </c>
      <c r="B6890" s="1" t="s">
        <v>3580</v>
      </c>
      <c r="C6890" s="2">
        <f>IFERROR(VLOOKUP(Tableau2[[#This Row],[PR]],'Taux sortant'!$I$9:$S$167,COLUMN(),0),"")</f>
        <v>18.79</v>
      </c>
      <c r="D6890" s="2">
        <f>IFERROR(VLOOKUP(Tableau2[[#This Row],[PR]],'Taux sortant'!$I$9:$S$167,COLUMN(),0),"")</f>
        <v>15.99</v>
      </c>
      <c r="E6890" s="2">
        <f>IFERROR(VLOOKUP(Tableau2[[#This Row],[PR]],'Taux sortant'!$I$9:$S$167,COLUMN(),0),"")</f>
        <v>12.7</v>
      </c>
      <c r="F6890" s="2">
        <f>IFERROR(VLOOKUP(Tableau2[[#This Row],[PR]],'Taux sortant'!$I$9:$S$167,COLUMN(),0),"")</f>
        <v>11.07</v>
      </c>
      <c r="G6890" s="2">
        <f>IFERROR(VLOOKUP(Tableau2[[#This Row],[PR]],'Taux sortant'!$I$9:$S$167,COLUMN(),0),"")</f>
        <v>9.52</v>
      </c>
      <c r="H6890" s="2">
        <f>IFERROR(VLOOKUP(Tableau2[[#This Row],[PR]],'Taux sortant'!$I$9:$S$167,COLUMN(),0),"")</f>
        <v>8.1</v>
      </c>
      <c r="I6890" s="2">
        <f>IFERROR(VLOOKUP(Tableau2[[#This Row],[PR]],'Taux sortant'!$I$9:$S$167,COLUMN(),0),"")</f>
        <v>6.92</v>
      </c>
      <c r="J6890" s="2">
        <f>IFERROR(VLOOKUP(Tableau2[[#This Row],[PR]],'Taux sortant'!$I$9:$S$167,COLUMN(),0),"")</f>
        <v>0</v>
      </c>
      <c r="K6890" s="2">
        <f>IFERROR(VLOOKUP(Tableau2[[#This Row],[PR]],'Taux sortant'!$I$9:$S$167,COLUMN(),0),"")</f>
        <v>0</v>
      </c>
      <c r="L6890" s="2" t="str">
        <f>IFERROR(VLOOKUP(Tableau2[[#This Row],[PR]],'Taux sortant'!$I$9:$S$167,COLUMN(),0),"")</f>
        <v/>
      </c>
    </row>
    <row r="6891" spans="1:12" x14ac:dyDescent="0.3">
      <c r="A6891" s="1" t="s">
        <v>5133</v>
      </c>
      <c r="B6891" s="1" t="s">
        <v>4153</v>
      </c>
      <c r="C6891" s="2" t="str">
        <f>IFERROR(VLOOKUP(Tableau2[[#This Row],[PR]],'Taux sortant'!$I$9:$S$167,COLUMN(),0),"")</f>
        <v/>
      </c>
      <c r="D6891" s="2" t="str">
        <f>IFERROR(VLOOKUP(Tableau2[[#This Row],[PR]],'Taux sortant'!$I$9:$S$167,COLUMN(),0),"")</f>
        <v/>
      </c>
      <c r="E6891" s="2" t="str">
        <f>IFERROR(VLOOKUP(Tableau2[[#This Row],[PR]],'Taux sortant'!$I$9:$S$167,COLUMN(),0),"")</f>
        <v/>
      </c>
      <c r="F6891" s="2" t="str">
        <f>IFERROR(VLOOKUP(Tableau2[[#This Row],[PR]],'Taux sortant'!$I$9:$S$167,COLUMN(),0),"")</f>
        <v/>
      </c>
      <c r="G6891" s="2" t="str">
        <f>IFERROR(VLOOKUP(Tableau2[[#This Row],[PR]],'Taux sortant'!$I$9:$S$167,COLUMN(),0),"")</f>
        <v/>
      </c>
      <c r="H6891" s="2" t="str">
        <f>IFERROR(VLOOKUP(Tableau2[[#This Row],[PR]],'Taux sortant'!$I$9:$S$167,COLUMN(),0),"")</f>
        <v/>
      </c>
      <c r="I6891" s="2" t="str">
        <f>IFERROR(VLOOKUP(Tableau2[[#This Row],[PR]],'Taux sortant'!$I$9:$S$167,COLUMN(),0),"")</f>
        <v/>
      </c>
      <c r="J6891" s="2" t="str">
        <f>IFERROR(VLOOKUP(Tableau2[[#This Row],[PR]],'Taux sortant'!$I$9:$S$167,COLUMN(),0),"")</f>
        <v/>
      </c>
      <c r="K6891" s="2" t="str">
        <f>IFERROR(VLOOKUP(Tableau2[[#This Row],[PR]],'Taux sortant'!$I$9:$S$167,COLUMN(),0),"")</f>
        <v/>
      </c>
      <c r="L6891" s="2" t="str">
        <f>IFERROR(VLOOKUP(Tableau2[[#This Row],[PR]],'Taux sortant'!$I$9:$S$167,COLUMN(),0),"")</f>
        <v/>
      </c>
    </row>
    <row r="6892" spans="1:12" x14ac:dyDescent="0.3">
      <c r="A6892" s="1" t="s">
        <v>5136</v>
      </c>
      <c r="B6892" s="1" t="s">
        <v>4147</v>
      </c>
      <c r="C6892" s="2">
        <f>IFERROR(VLOOKUP(Tableau2[[#This Row],[PR]],'Taux sortant'!$I$9:$S$167,COLUMN(),0),"")</f>
        <v>16.62</v>
      </c>
      <c r="D6892" s="2">
        <f>IFERROR(VLOOKUP(Tableau2[[#This Row],[PR]],'Taux sortant'!$I$9:$S$167,COLUMN(),0),"")</f>
        <v>14.01</v>
      </c>
      <c r="E6892" s="2">
        <f>IFERROR(VLOOKUP(Tableau2[[#This Row],[PR]],'Taux sortant'!$I$9:$S$167,COLUMN(),0),"")</f>
        <v>10.98</v>
      </c>
      <c r="F6892" s="2">
        <f>IFERROR(VLOOKUP(Tableau2[[#This Row],[PR]],'Taux sortant'!$I$9:$S$167,COLUMN(),0),"")</f>
        <v>9.49</v>
      </c>
      <c r="G6892" s="2">
        <f>IFERROR(VLOOKUP(Tableau2[[#This Row],[PR]],'Taux sortant'!$I$9:$S$167,COLUMN(),0),"")</f>
        <v>8.1199999999999992</v>
      </c>
      <c r="H6892" s="2">
        <f>IFERROR(VLOOKUP(Tableau2[[#This Row],[PR]],'Taux sortant'!$I$9:$S$167,COLUMN(),0),"")</f>
        <v>6.99</v>
      </c>
      <c r="I6892" s="2">
        <f>IFERROR(VLOOKUP(Tableau2[[#This Row],[PR]],'Taux sortant'!$I$9:$S$167,COLUMN(),0),"")</f>
        <v>6.03</v>
      </c>
      <c r="J6892" s="2">
        <f>IFERROR(VLOOKUP(Tableau2[[#This Row],[PR]],'Taux sortant'!$I$9:$S$167,COLUMN(),0),"")</f>
        <v>2466.4499999999998</v>
      </c>
      <c r="K6892" s="2">
        <f>IFERROR(VLOOKUP(Tableau2[[#This Row],[PR]],'Taux sortant'!$I$9:$S$167,COLUMN(),0),"")</f>
        <v>0</v>
      </c>
      <c r="L6892" s="2" t="str">
        <f>IFERROR(VLOOKUP(Tableau2[[#This Row],[PR]],'Taux sortant'!$I$9:$S$167,COLUMN(),0),"")</f>
        <v/>
      </c>
    </row>
    <row r="6893" spans="1:12" x14ac:dyDescent="0.3">
      <c r="A6893" s="1" t="s">
        <v>1463</v>
      </c>
      <c r="B6893" s="1" t="s">
        <v>149</v>
      </c>
      <c r="C6893" s="2">
        <f>IFERROR(VLOOKUP(Tableau2[[#This Row],[PR]],'Taux sortant'!$I$9:$S$167,COLUMN(),0),"")</f>
        <v>21.64</v>
      </c>
      <c r="D6893" s="2">
        <f>IFERROR(VLOOKUP(Tableau2[[#This Row],[PR]],'Taux sortant'!$I$9:$S$167,COLUMN(),0),"")</f>
        <v>17.309999999999999</v>
      </c>
      <c r="E6893" s="2">
        <f>IFERROR(VLOOKUP(Tableau2[[#This Row],[PR]],'Taux sortant'!$I$9:$S$167,COLUMN(),0),"")</f>
        <v>12.45</v>
      </c>
      <c r="F6893" s="2">
        <f>IFERROR(VLOOKUP(Tableau2[[#This Row],[PR]],'Taux sortant'!$I$9:$S$167,COLUMN(),0),"")</f>
        <v>10.1</v>
      </c>
      <c r="G6893" s="2">
        <f>IFERROR(VLOOKUP(Tableau2[[#This Row],[PR]],'Taux sortant'!$I$9:$S$167,COLUMN(),0),"")</f>
        <v>8.23</v>
      </c>
      <c r="H6893" s="2">
        <f>IFERROR(VLOOKUP(Tableau2[[#This Row],[PR]],'Taux sortant'!$I$9:$S$167,COLUMN(),0),"")</f>
        <v>5.96</v>
      </c>
      <c r="I6893" s="2">
        <f>IFERROR(VLOOKUP(Tableau2[[#This Row],[PR]],'Taux sortant'!$I$9:$S$167,COLUMN(),0),"")</f>
        <v>5.44</v>
      </c>
      <c r="J6893" s="2">
        <f>IFERROR(VLOOKUP(Tableau2[[#This Row],[PR]],'Taux sortant'!$I$9:$S$167,COLUMN(),0),"")</f>
        <v>0</v>
      </c>
      <c r="K6893" s="2">
        <f>IFERROR(VLOOKUP(Tableau2[[#This Row],[PR]],'Taux sortant'!$I$9:$S$167,COLUMN(),0),"")</f>
        <v>0</v>
      </c>
      <c r="L6893" s="2" t="str">
        <f>IFERROR(VLOOKUP(Tableau2[[#This Row],[PR]],'Taux sortant'!$I$9:$S$167,COLUMN(),0),"")</f>
        <v/>
      </c>
    </row>
    <row r="6894" spans="1:12" x14ac:dyDescent="0.3">
      <c r="A6894" s="1" t="s">
        <v>1463</v>
      </c>
      <c r="B6894" s="1" t="s">
        <v>5838</v>
      </c>
      <c r="C6894" s="2" t="str">
        <f>IFERROR(VLOOKUP(Tableau2[[#This Row],[PR]],'Taux sortant'!$I$9:$S$167,COLUMN(),0),"")</f>
        <v/>
      </c>
      <c r="D6894" s="2" t="str">
        <f>IFERROR(VLOOKUP(Tableau2[[#This Row],[PR]],'Taux sortant'!$I$9:$S$167,COLUMN(),0),"")</f>
        <v/>
      </c>
      <c r="E6894" s="2" t="str">
        <f>IFERROR(VLOOKUP(Tableau2[[#This Row],[PR]],'Taux sortant'!$I$9:$S$167,COLUMN(),0),"")</f>
        <v/>
      </c>
      <c r="F6894" s="2" t="str">
        <f>IFERROR(VLOOKUP(Tableau2[[#This Row],[PR]],'Taux sortant'!$I$9:$S$167,COLUMN(),0),"")</f>
        <v/>
      </c>
      <c r="G6894" s="2" t="str">
        <f>IFERROR(VLOOKUP(Tableau2[[#This Row],[PR]],'Taux sortant'!$I$9:$S$167,COLUMN(),0),"")</f>
        <v/>
      </c>
      <c r="H6894" s="2" t="str">
        <f>IFERROR(VLOOKUP(Tableau2[[#This Row],[PR]],'Taux sortant'!$I$9:$S$167,COLUMN(),0),"")</f>
        <v/>
      </c>
      <c r="I6894" s="2" t="str">
        <f>IFERROR(VLOOKUP(Tableau2[[#This Row],[PR]],'Taux sortant'!$I$9:$S$167,COLUMN(),0),"")</f>
        <v/>
      </c>
      <c r="J6894" s="2" t="str">
        <f>IFERROR(VLOOKUP(Tableau2[[#This Row],[PR]],'Taux sortant'!$I$9:$S$167,COLUMN(),0),"")</f>
        <v/>
      </c>
      <c r="K6894" s="2" t="str">
        <f>IFERROR(VLOOKUP(Tableau2[[#This Row],[PR]],'Taux sortant'!$I$9:$S$167,COLUMN(),0),"")</f>
        <v/>
      </c>
      <c r="L6894" s="2" t="str">
        <f>IFERROR(VLOOKUP(Tableau2[[#This Row],[PR]],'Taux sortant'!$I$9:$S$167,COLUMN(),0),"")</f>
        <v/>
      </c>
    </row>
    <row r="6895" spans="1:12" x14ac:dyDescent="0.3">
      <c r="A6895" s="1" t="s">
        <v>1463</v>
      </c>
      <c r="B6895" s="1" t="s">
        <v>4150</v>
      </c>
      <c r="C6895" s="2">
        <f>IFERROR(VLOOKUP(Tableau2[[#This Row],[PR]],'Taux sortant'!$I$9:$S$167,COLUMN(),0),"")</f>
        <v>19.84</v>
      </c>
      <c r="D6895" s="2">
        <f>IFERROR(VLOOKUP(Tableau2[[#This Row],[PR]],'Taux sortant'!$I$9:$S$167,COLUMN(),0),"")</f>
        <v>16.989999999999998</v>
      </c>
      <c r="E6895" s="2">
        <f>IFERROR(VLOOKUP(Tableau2[[#This Row],[PR]],'Taux sortant'!$I$9:$S$167,COLUMN(),0),"")</f>
        <v>13.65</v>
      </c>
      <c r="F6895" s="2">
        <f>IFERROR(VLOOKUP(Tableau2[[#This Row],[PR]],'Taux sortant'!$I$9:$S$167,COLUMN(),0),"")</f>
        <v>11.98</v>
      </c>
      <c r="G6895" s="2">
        <f>IFERROR(VLOOKUP(Tableau2[[#This Row],[PR]],'Taux sortant'!$I$9:$S$167,COLUMN(),0),"")</f>
        <v>10.41</v>
      </c>
      <c r="H6895" s="2">
        <f>IFERROR(VLOOKUP(Tableau2[[#This Row],[PR]],'Taux sortant'!$I$9:$S$167,COLUMN(),0),"")</f>
        <v>8.9600000000000009</v>
      </c>
      <c r="I6895" s="2">
        <f>IFERROR(VLOOKUP(Tableau2[[#This Row],[PR]],'Taux sortant'!$I$9:$S$167,COLUMN(),0),"")</f>
        <v>7.76</v>
      </c>
      <c r="J6895" s="2">
        <f>IFERROR(VLOOKUP(Tableau2[[#This Row],[PR]],'Taux sortant'!$I$9:$S$167,COLUMN(),0),"")</f>
        <v>0</v>
      </c>
      <c r="K6895" s="2">
        <f>IFERROR(VLOOKUP(Tableau2[[#This Row],[PR]],'Taux sortant'!$I$9:$S$167,COLUMN(),0),"")</f>
        <v>0</v>
      </c>
      <c r="L6895" s="2" t="str">
        <f>IFERROR(VLOOKUP(Tableau2[[#This Row],[PR]],'Taux sortant'!$I$9:$S$167,COLUMN(),0),"")</f>
        <v/>
      </c>
    </row>
    <row r="6896" spans="1:12" x14ac:dyDescent="0.3">
      <c r="A6896" s="1" t="s">
        <v>5141</v>
      </c>
      <c r="B6896" s="1" t="s">
        <v>2160</v>
      </c>
      <c r="C6896" s="2">
        <f>IFERROR(VLOOKUP(Tableau2[[#This Row],[PR]],'Taux sortant'!$I$9:$S$167,COLUMN(),0),"")</f>
        <v>16.93</v>
      </c>
      <c r="D6896" s="2">
        <f>IFERROR(VLOOKUP(Tableau2[[#This Row],[PR]],'Taux sortant'!$I$9:$S$167,COLUMN(),0),"")</f>
        <v>14.32</v>
      </c>
      <c r="E6896" s="2">
        <f>IFERROR(VLOOKUP(Tableau2[[#This Row],[PR]],'Taux sortant'!$I$9:$S$167,COLUMN(),0),"")</f>
        <v>11.27</v>
      </c>
      <c r="F6896" s="2">
        <f>IFERROR(VLOOKUP(Tableau2[[#This Row],[PR]],'Taux sortant'!$I$9:$S$167,COLUMN(),0),"")</f>
        <v>9.77</v>
      </c>
      <c r="G6896" s="2">
        <f>IFERROR(VLOOKUP(Tableau2[[#This Row],[PR]],'Taux sortant'!$I$9:$S$167,COLUMN(),0),"")</f>
        <v>8.41</v>
      </c>
      <c r="H6896" s="2">
        <f>IFERROR(VLOOKUP(Tableau2[[#This Row],[PR]],'Taux sortant'!$I$9:$S$167,COLUMN(),0),"")</f>
        <v>7.25</v>
      </c>
      <c r="I6896" s="2">
        <f>IFERROR(VLOOKUP(Tableau2[[#This Row],[PR]],'Taux sortant'!$I$9:$S$167,COLUMN(),0),"")</f>
        <v>6.31</v>
      </c>
      <c r="J6896" s="2">
        <f>IFERROR(VLOOKUP(Tableau2[[#This Row],[PR]],'Taux sortant'!$I$9:$S$167,COLUMN(),0),"")</f>
        <v>0</v>
      </c>
      <c r="K6896" s="2">
        <f>IFERROR(VLOOKUP(Tableau2[[#This Row],[PR]],'Taux sortant'!$I$9:$S$167,COLUMN(),0),"")</f>
        <v>0</v>
      </c>
      <c r="L6896" s="2" t="str">
        <f>IFERROR(VLOOKUP(Tableau2[[#This Row],[PR]],'Taux sortant'!$I$9:$S$167,COLUMN(),0),"")</f>
        <v/>
      </c>
    </row>
    <row r="6897" spans="1:12" x14ac:dyDescent="0.3">
      <c r="A6897" s="1" t="s">
        <v>1464</v>
      </c>
      <c r="B6897" s="1" t="s">
        <v>8</v>
      </c>
      <c r="C6897" s="2">
        <f>IFERROR(VLOOKUP(Tableau2[[#This Row],[PR]],'Taux sortant'!$I$9:$S$167,COLUMN(),0),"")</f>
        <v>30.77</v>
      </c>
      <c r="D6897" s="2">
        <f>IFERROR(VLOOKUP(Tableau2[[#This Row],[PR]],'Taux sortant'!$I$9:$S$167,COLUMN(),0),"")</f>
        <v>22.76</v>
      </c>
      <c r="E6897" s="2">
        <f>IFERROR(VLOOKUP(Tableau2[[#This Row],[PR]],'Taux sortant'!$I$9:$S$167,COLUMN(),0),"")</f>
        <v>16.43</v>
      </c>
      <c r="F6897" s="2">
        <f>IFERROR(VLOOKUP(Tableau2[[#This Row],[PR]],'Taux sortant'!$I$9:$S$167,COLUMN(),0),"")</f>
        <v>12.46</v>
      </c>
      <c r="G6897" s="2">
        <f>IFERROR(VLOOKUP(Tableau2[[#This Row],[PR]],'Taux sortant'!$I$9:$S$167,COLUMN(),0),"")</f>
        <v>7.96</v>
      </c>
      <c r="H6897" s="2">
        <f>IFERROR(VLOOKUP(Tableau2[[#This Row],[PR]],'Taux sortant'!$I$9:$S$167,COLUMN(),0),"")</f>
        <v>5.83</v>
      </c>
      <c r="I6897" s="2">
        <f>IFERROR(VLOOKUP(Tableau2[[#This Row],[PR]],'Taux sortant'!$I$9:$S$167,COLUMN(),0),"")</f>
        <v>4.59</v>
      </c>
      <c r="J6897" s="2">
        <f>IFERROR(VLOOKUP(Tableau2[[#This Row],[PR]],'Taux sortant'!$I$9:$S$167,COLUMN(),0),"")</f>
        <v>0</v>
      </c>
      <c r="K6897" s="2">
        <f>IFERROR(VLOOKUP(Tableau2[[#This Row],[PR]],'Taux sortant'!$I$9:$S$167,COLUMN(),0),"")</f>
        <v>0</v>
      </c>
      <c r="L6897" s="2" t="str">
        <f>IFERROR(VLOOKUP(Tableau2[[#This Row],[PR]],'Taux sortant'!$I$9:$S$167,COLUMN(),0),"")</f>
        <v/>
      </c>
    </row>
    <row r="6898" spans="1:12" x14ac:dyDescent="0.3">
      <c r="A6898" s="1" t="s">
        <v>6629</v>
      </c>
      <c r="B6898" s="1" t="s">
        <v>6630</v>
      </c>
      <c r="C6898" s="2" t="str">
        <f>IFERROR(VLOOKUP(Tableau2[[#This Row],[PR]],'Taux sortant'!$I$9:$S$167,COLUMN(),0),"")</f>
        <v/>
      </c>
      <c r="D6898" s="2" t="str">
        <f>IFERROR(VLOOKUP(Tableau2[[#This Row],[PR]],'Taux sortant'!$I$9:$S$167,COLUMN(),0),"")</f>
        <v/>
      </c>
      <c r="E6898" s="2" t="str">
        <f>IFERROR(VLOOKUP(Tableau2[[#This Row],[PR]],'Taux sortant'!$I$9:$S$167,COLUMN(),0),"")</f>
        <v/>
      </c>
      <c r="F6898" s="2" t="str">
        <f>IFERROR(VLOOKUP(Tableau2[[#This Row],[PR]],'Taux sortant'!$I$9:$S$167,COLUMN(),0),"")</f>
        <v/>
      </c>
      <c r="G6898" s="2" t="str">
        <f>IFERROR(VLOOKUP(Tableau2[[#This Row],[PR]],'Taux sortant'!$I$9:$S$167,COLUMN(),0),"")</f>
        <v/>
      </c>
      <c r="H6898" s="2" t="str">
        <f>IFERROR(VLOOKUP(Tableau2[[#This Row],[PR]],'Taux sortant'!$I$9:$S$167,COLUMN(),0),"")</f>
        <v/>
      </c>
      <c r="I6898" s="2" t="str">
        <f>IFERROR(VLOOKUP(Tableau2[[#This Row],[PR]],'Taux sortant'!$I$9:$S$167,COLUMN(),0),"")</f>
        <v/>
      </c>
      <c r="J6898" s="2" t="str">
        <f>IFERROR(VLOOKUP(Tableau2[[#This Row],[PR]],'Taux sortant'!$I$9:$S$167,COLUMN(),0),"")</f>
        <v/>
      </c>
      <c r="K6898" s="2" t="str">
        <f>IFERROR(VLOOKUP(Tableau2[[#This Row],[PR]],'Taux sortant'!$I$9:$S$167,COLUMN(),0),"")</f>
        <v/>
      </c>
      <c r="L6898" s="2" t="str">
        <f>IFERROR(VLOOKUP(Tableau2[[#This Row],[PR]],'Taux sortant'!$I$9:$S$167,COLUMN(),0),"")</f>
        <v/>
      </c>
    </row>
    <row r="6899" spans="1:12" x14ac:dyDescent="0.3">
      <c r="A6899" s="1" t="s">
        <v>6518</v>
      </c>
      <c r="B6899" s="1" t="s">
        <v>5820</v>
      </c>
      <c r="C6899" s="2" t="str">
        <f>IFERROR(VLOOKUP(Tableau2[[#This Row],[PR]],'Taux sortant'!$I$9:$S$167,COLUMN(),0),"")</f>
        <v/>
      </c>
      <c r="D6899" s="2" t="str">
        <f>IFERROR(VLOOKUP(Tableau2[[#This Row],[PR]],'Taux sortant'!$I$9:$S$167,COLUMN(),0),"")</f>
        <v/>
      </c>
      <c r="E6899" s="2" t="str">
        <f>IFERROR(VLOOKUP(Tableau2[[#This Row],[PR]],'Taux sortant'!$I$9:$S$167,COLUMN(),0),"")</f>
        <v/>
      </c>
      <c r="F6899" s="2" t="str">
        <f>IFERROR(VLOOKUP(Tableau2[[#This Row],[PR]],'Taux sortant'!$I$9:$S$167,COLUMN(),0),"")</f>
        <v/>
      </c>
      <c r="G6899" s="2" t="str">
        <f>IFERROR(VLOOKUP(Tableau2[[#This Row],[PR]],'Taux sortant'!$I$9:$S$167,COLUMN(),0),"")</f>
        <v/>
      </c>
      <c r="H6899" s="2" t="str">
        <f>IFERROR(VLOOKUP(Tableau2[[#This Row],[PR]],'Taux sortant'!$I$9:$S$167,COLUMN(),0),"")</f>
        <v/>
      </c>
      <c r="I6899" s="2" t="str">
        <f>IFERROR(VLOOKUP(Tableau2[[#This Row],[PR]],'Taux sortant'!$I$9:$S$167,COLUMN(),0),"")</f>
        <v/>
      </c>
      <c r="J6899" s="2" t="str">
        <f>IFERROR(VLOOKUP(Tableau2[[#This Row],[PR]],'Taux sortant'!$I$9:$S$167,COLUMN(),0),"")</f>
        <v/>
      </c>
      <c r="K6899" s="2" t="str">
        <f>IFERROR(VLOOKUP(Tableau2[[#This Row],[PR]],'Taux sortant'!$I$9:$S$167,COLUMN(),0),"")</f>
        <v/>
      </c>
      <c r="L6899" s="2" t="str">
        <f>IFERROR(VLOOKUP(Tableau2[[#This Row],[PR]],'Taux sortant'!$I$9:$S$167,COLUMN(),0),"")</f>
        <v/>
      </c>
    </row>
    <row r="6900" spans="1:12" x14ac:dyDescent="0.3">
      <c r="A6900" s="1" t="s">
        <v>6594</v>
      </c>
      <c r="B6900" s="1" t="s">
        <v>6595</v>
      </c>
      <c r="C6900" s="2" t="str">
        <f>IFERROR(VLOOKUP(Tableau2[[#This Row],[PR]],'Taux sortant'!$I$9:$S$167,COLUMN(),0),"")</f>
        <v/>
      </c>
      <c r="D6900" s="2" t="str">
        <f>IFERROR(VLOOKUP(Tableau2[[#This Row],[PR]],'Taux sortant'!$I$9:$S$167,COLUMN(),0),"")</f>
        <v/>
      </c>
      <c r="E6900" s="2" t="str">
        <f>IFERROR(VLOOKUP(Tableau2[[#This Row],[PR]],'Taux sortant'!$I$9:$S$167,COLUMN(),0),"")</f>
        <v/>
      </c>
      <c r="F6900" s="2" t="str">
        <f>IFERROR(VLOOKUP(Tableau2[[#This Row],[PR]],'Taux sortant'!$I$9:$S$167,COLUMN(),0),"")</f>
        <v/>
      </c>
      <c r="G6900" s="2" t="str">
        <f>IFERROR(VLOOKUP(Tableau2[[#This Row],[PR]],'Taux sortant'!$I$9:$S$167,COLUMN(),0),"")</f>
        <v/>
      </c>
      <c r="H6900" s="2" t="str">
        <f>IFERROR(VLOOKUP(Tableau2[[#This Row],[PR]],'Taux sortant'!$I$9:$S$167,COLUMN(),0),"")</f>
        <v/>
      </c>
      <c r="I6900" s="2" t="str">
        <f>IFERROR(VLOOKUP(Tableau2[[#This Row],[PR]],'Taux sortant'!$I$9:$S$167,COLUMN(),0),"")</f>
        <v/>
      </c>
      <c r="J6900" s="2" t="str">
        <f>IFERROR(VLOOKUP(Tableau2[[#This Row],[PR]],'Taux sortant'!$I$9:$S$167,COLUMN(),0),"")</f>
        <v/>
      </c>
      <c r="K6900" s="2" t="str">
        <f>IFERROR(VLOOKUP(Tableau2[[#This Row],[PR]],'Taux sortant'!$I$9:$S$167,COLUMN(),0),"")</f>
        <v/>
      </c>
      <c r="L6900" s="2" t="str">
        <f>IFERROR(VLOOKUP(Tableau2[[#This Row],[PR]],'Taux sortant'!$I$9:$S$167,COLUMN(),0),"")</f>
        <v/>
      </c>
    </row>
    <row r="6901" spans="1:12" x14ac:dyDescent="0.3">
      <c r="A6901" s="1" t="s">
        <v>3018</v>
      </c>
      <c r="B6901" s="1" t="s">
        <v>1543</v>
      </c>
      <c r="C6901" s="2">
        <f>IFERROR(VLOOKUP(Tableau2[[#This Row],[PR]],'Taux sortant'!$I$9:$S$167,COLUMN(),0),"")</f>
        <v>23.63</v>
      </c>
      <c r="D6901" s="2">
        <f>IFERROR(VLOOKUP(Tableau2[[#This Row],[PR]],'Taux sortant'!$I$9:$S$167,COLUMN(),0),"")</f>
        <v>18.579999999999998</v>
      </c>
      <c r="E6901" s="2">
        <f>IFERROR(VLOOKUP(Tableau2[[#This Row],[PR]],'Taux sortant'!$I$9:$S$167,COLUMN(),0),"")</f>
        <v>13.97</v>
      </c>
      <c r="F6901" s="2">
        <f>IFERROR(VLOOKUP(Tableau2[[#This Row],[PR]],'Taux sortant'!$I$9:$S$167,COLUMN(),0),"")</f>
        <v>11.28</v>
      </c>
      <c r="G6901" s="2">
        <f>IFERROR(VLOOKUP(Tableau2[[#This Row],[PR]],'Taux sortant'!$I$9:$S$167,COLUMN(),0),"")</f>
        <v>8.2799999999999994</v>
      </c>
      <c r="H6901" s="2">
        <f>IFERROR(VLOOKUP(Tableau2[[#This Row],[PR]],'Taux sortant'!$I$9:$S$167,COLUMN(),0),"")</f>
        <v>6.16</v>
      </c>
      <c r="I6901" s="2">
        <f>IFERROR(VLOOKUP(Tableau2[[#This Row],[PR]],'Taux sortant'!$I$9:$S$167,COLUMN(),0),"")</f>
        <v>5.49</v>
      </c>
      <c r="J6901" s="2">
        <f>IFERROR(VLOOKUP(Tableau2[[#This Row],[PR]],'Taux sortant'!$I$9:$S$167,COLUMN(),0),"")</f>
        <v>0</v>
      </c>
      <c r="K6901" s="2">
        <f>IFERROR(VLOOKUP(Tableau2[[#This Row],[PR]],'Taux sortant'!$I$9:$S$167,COLUMN(),0),"")</f>
        <v>0</v>
      </c>
      <c r="L6901" s="2" t="str">
        <f>IFERROR(VLOOKUP(Tableau2[[#This Row],[PR]],'Taux sortant'!$I$9:$S$167,COLUMN(),0),"")</f>
        <v/>
      </c>
    </row>
    <row r="6902" spans="1:12" x14ac:dyDescent="0.3">
      <c r="A6902" s="1" t="s">
        <v>4180</v>
      </c>
      <c r="B6902" s="1" t="s">
        <v>4180</v>
      </c>
      <c r="C6902" s="2">
        <f>IFERROR(VLOOKUP(Tableau2[[#This Row],[PR]],'Taux sortant'!$I$9:$S$167,COLUMN(),0),"")</f>
        <v>22.64</v>
      </c>
      <c r="D6902" s="2">
        <f>IFERROR(VLOOKUP(Tableau2[[#This Row],[PR]],'Taux sortant'!$I$9:$S$167,COLUMN(),0),"")</f>
        <v>20.190000000000001</v>
      </c>
      <c r="E6902" s="2">
        <f>IFERROR(VLOOKUP(Tableau2[[#This Row],[PR]],'Taux sortant'!$I$9:$S$167,COLUMN(),0),"")</f>
        <v>16.53</v>
      </c>
      <c r="F6902" s="2">
        <f>IFERROR(VLOOKUP(Tableau2[[#This Row],[PR]],'Taux sortant'!$I$9:$S$167,COLUMN(),0),"")</f>
        <v>14.31</v>
      </c>
      <c r="G6902" s="2">
        <f>IFERROR(VLOOKUP(Tableau2[[#This Row],[PR]],'Taux sortant'!$I$9:$S$167,COLUMN(),0),"")</f>
        <v>12.45</v>
      </c>
      <c r="H6902" s="2">
        <f>IFERROR(VLOOKUP(Tableau2[[#This Row],[PR]],'Taux sortant'!$I$9:$S$167,COLUMN(),0),"")</f>
        <v>10.32</v>
      </c>
      <c r="I6902" s="2">
        <f>IFERROR(VLOOKUP(Tableau2[[#This Row],[PR]],'Taux sortant'!$I$9:$S$167,COLUMN(),0),"")</f>
        <v>8.83</v>
      </c>
      <c r="J6902" s="2">
        <f>IFERROR(VLOOKUP(Tableau2[[#This Row],[PR]],'Taux sortant'!$I$9:$S$167,COLUMN(),0),"")</f>
        <v>0</v>
      </c>
      <c r="K6902" s="2">
        <f>IFERROR(VLOOKUP(Tableau2[[#This Row],[PR]],'Taux sortant'!$I$9:$S$167,COLUMN(),0),"")</f>
        <v>0</v>
      </c>
      <c r="L6902" s="2" t="str">
        <f>IFERROR(VLOOKUP(Tableau2[[#This Row],[PR]],'Taux sortant'!$I$9:$S$167,COLUMN(),0),"")</f>
        <v/>
      </c>
    </row>
    <row r="6903" spans="1:12" x14ac:dyDescent="0.3">
      <c r="A6903" s="1" t="s">
        <v>5146</v>
      </c>
      <c r="B6903" s="1" t="s">
        <v>4180</v>
      </c>
      <c r="C6903" s="2">
        <f>IFERROR(VLOOKUP(Tableau2[[#This Row],[PR]],'Taux sortant'!$I$9:$S$167,COLUMN(),0),"")</f>
        <v>22.64</v>
      </c>
      <c r="D6903" s="2">
        <f>IFERROR(VLOOKUP(Tableau2[[#This Row],[PR]],'Taux sortant'!$I$9:$S$167,COLUMN(),0),"")</f>
        <v>20.190000000000001</v>
      </c>
      <c r="E6903" s="2">
        <f>IFERROR(VLOOKUP(Tableau2[[#This Row],[PR]],'Taux sortant'!$I$9:$S$167,COLUMN(),0),"")</f>
        <v>16.53</v>
      </c>
      <c r="F6903" s="2">
        <f>IFERROR(VLOOKUP(Tableau2[[#This Row],[PR]],'Taux sortant'!$I$9:$S$167,COLUMN(),0),"")</f>
        <v>14.31</v>
      </c>
      <c r="G6903" s="2">
        <f>IFERROR(VLOOKUP(Tableau2[[#This Row],[PR]],'Taux sortant'!$I$9:$S$167,COLUMN(),0),"")</f>
        <v>12.45</v>
      </c>
      <c r="H6903" s="2">
        <f>IFERROR(VLOOKUP(Tableau2[[#This Row],[PR]],'Taux sortant'!$I$9:$S$167,COLUMN(),0),"")</f>
        <v>10.32</v>
      </c>
      <c r="I6903" s="2">
        <f>IFERROR(VLOOKUP(Tableau2[[#This Row],[PR]],'Taux sortant'!$I$9:$S$167,COLUMN(),0),"")</f>
        <v>8.83</v>
      </c>
      <c r="J6903" s="2">
        <f>IFERROR(VLOOKUP(Tableau2[[#This Row],[PR]],'Taux sortant'!$I$9:$S$167,COLUMN(),0),"")</f>
        <v>0</v>
      </c>
      <c r="K6903" s="2">
        <f>IFERROR(VLOOKUP(Tableau2[[#This Row],[PR]],'Taux sortant'!$I$9:$S$167,COLUMN(),0),"")</f>
        <v>0</v>
      </c>
      <c r="L6903" s="2" t="str">
        <f>IFERROR(VLOOKUP(Tableau2[[#This Row],[PR]],'Taux sortant'!$I$9:$S$167,COLUMN(),0),"")</f>
        <v/>
      </c>
    </row>
    <row r="6904" spans="1:12" x14ac:dyDescent="0.3">
      <c r="A6904" s="1" t="s">
        <v>1465</v>
      </c>
      <c r="B6904" s="1" t="s">
        <v>90</v>
      </c>
      <c r="C6904" s="2">
        <f>IFERROR(VLOOKUP(Tableau2[[#This Row],[PR]],'Taux sortant'!$I$9:$S$167,COLUMN(),0),"")</f>
        <v>32.090000000000003</v>
      </c>
      <c r="D6904" s="2">
        <f>IFERROR(VLOOKUP(Tableau2[[#This Row],[PR]],'Taux sortant'!$I$9:$S$167,COLUMN(),0),"")</f>
        <v>26.17</v>
      </c>
      <c r="E6904" s="2">
        <f>IFERROR(VLOOKUP(Tableau2[[#This Row],[PR]],'Taux sortant'!$I$9:$S$167,COLUMN(),0),"")</f>
        <v>20.67</v>
      </c>
      <c r="F6904" s="2">
        <f>IFERROR(VLOOKUP(Tableau2[[#This Row],[PR]],'Taux sortant'!$I$9:$S$167,COLUMN(),0),"")</f>
        <v>17.260000000000002</v>
      </c>
      <c r="G6904" s="2">
        <f>IFERROR(VLOOKUP(Tableau2[[#This Row],[PR]],'Taux sortant'!$I$9:$S$167,COLUMN(),0),"")</f>
        <v>12.15</v>
      </c>
      <c r="H6904" s="2">
        <f>IFERROR(VLOOKUP(Tableau2[[#This Row],[PR]],'Taux sortant'!$I$9:$S$167,COLUMN(),0),"")</f>
        <v>7.95</v>
      </c>
      <c r="I6904" s="2">
        <f>IFERROR(VLOOKUP(Tableau2[[#This Row],[PR]],'Taux sortant'!$I$9:$S$167,COLUMN(),0),"")</f>
        <v>7.21</v>
      </c>
      <c r="J6904" s="2">
        <f>IFERROR(VLOOKUP(Tableau2[[#This Row],[PR]],'Taux sortant'!$I$9:$S$167,COLUMN(),0),"")</f>
        <v>0</v>
      </c>
      <c r="K6904" s="2">
        <f>IFERROR(VLOOKUP(Tableau2[[#This Row],[PR]],'Taux sortant'!$I$9:$S$167,COLUMN(),0),"")</f>
        <v>0</v>
      </c>
      <c r="L6904" s="2" t="str">
        <f>IFERROR(VLOOKUP(Tableau2[[#This Row],[PR]],'Taux sortant'!$I$9:$S$167,COLUMN(),0),"")</f>
        <v/>
      </c>
    </row>
    <row r="6905" spans="1:12" x14ac:dyDescent="0.3">
      <c r="A6905" s="1" t="s">
        <v>1466</v>
      </c>
      <c r="B6905" s="1" t="s">
        <v>134</v>
      </c>
      <c r="C6905" s="2">
        <f>IFERROR(VLOOKUP(Tableau2[[#This Row],[PR]],'Taux sortant'!$I$9:$S$167,COLUMN(),0),"")</f>
        <v>20.07</v>
      </c>
      <c r="D6905" s="2">
        <f>IFERROR(VLOOKUP(Tableau2[[#This Row],[PR]],'Taux sortant'!$I$9:$S$167,COLUMN(),0),"")</f>
        <v>15.84</v>
      </c>
      <c r="E6905" s="2">
        <f>IFERROR(VLOOKUP(Tableau2[[#This Row],[PR]],'Taux sortant'!$I$9:$S$167,COLUMN(),0),"")</f>
        <v>11.78</v>
      </c>
      <c r="F6905" s="2">
        <f>IFERROR(VLOOKUP(Tableau2[[#This Row],[PR]],'Taux sortant'!$I$9:$S$167,COLUMN(),0),"")</f>
        <v>8.85</v>
      </c>
      <c r="G6905" s="2">
        <f>IFERROR(VLOOKUP(Tableau2[[#This Row],[PR]],'Taux sortant'!$I$9:$S$167,COLUMN(),0),"")</f>
        <v>6.72</v>
      </c>
      <c r="H6905" s="2">
        <f>IFERROR(VLOOKUP(Tableau2[[#This Row],[PR]],'Taux sortant'!$I$9:$S$167,COLUMN(),0),"")</f>
        <v>5.19</v>
      </c>
      <c r="I6905" s="2">
        <f>IFERROR(VLOOKUP(Tableau2[[#This Row],[PR]],'Taux sortant'!$I$9:$S$167,COLUMN(),0),"")</f>
        <v>4.37</v>
      </c>
      <c r="J6905" s="2">
        <f>IFERROR(VLOOKUP(Tableau2[[#This Row],[PR]],'Taux sortant'!$I$9:$S$167,COLUMN(),0),"")</f>
        <v>0</v>
      </c>
      <c r="K6905" s="2">
        <f>IFERROR(VLOOKUP(Tableau2[[#This Row],[PR]],'Taux sortant'!$I$9:$S$167,COLUMN(),0),"")</f>
        <v>0</v>
      </c>
      <c r="L6905" s="2" t="str">
        <f>IFERROR(VLOOKUP(Tableau2[[#This Row],[PR]],'Taux sortant'!$I$9:$S$167,COLUMN(),0),"")</f>
        <v/>
      </c>
    </row>
    <row r="6906" spans="1:12" x14ac:dyDescent="0.3">
      <c r="A6906" s="1" t="s">
        <v>5777</v>
      </c>
      <c r="B6906" s="1" t="s">
        <v>5356</v>
      </c>
      <c r="C6906" s="2">
        <f>IFERROR(VLOOKUP(Tableau2[[#This Row],[PR]],'Taux sortant'!$I$9:$S$167,COLUMN(),0),"")</f>
        <v>14.1</v>
      </c>
      <c r="D6906" s="2">
        <f>IFERROR(VLOOKUP(Tableau2[[#This Row],[PR]],'Taux sortant'!$I$9:$S$167,COLUMN(),0),"")</f>
        <v>12.41</v>
      </c>
      <c r="E6906" s="2">
        <f>IFERROR(VLOOKUP(Tableau2[[#This Row],[PR]],'Taux sortant'!$I$9:$S$167,COLUMN(),0),"")</f>
        <v>9.0299999999999994</v>
      </c>
      <c r="F6906" s="2">
        <f>IFERROR(VLOOKUP(Tableau2[[#This Row],[PR]],'Taux sortant'!$I$9:$S$167,COLUMN(),0),"")</f>
        <v>7.34</v>
      </c>
      <c r="G6906" s="2">
        <f>IFERROR(VLOOKUP(Tableau2[[#This Row],[PR]],'Taux sortant'!$I$9:$S$167,COLUMN(),0),"")</f>
        <v>6.12</v>
      </c>
      <c r="H6906" s="2">
        <f>IFERROR(VLOOKUP(Tableau2[[#This Row],[PR]],'Taux sortant'!$I$9:$S$167,COLUMN(),0),"")</f>
        <v>5.37</v>
      </c>
      <c r="I6906" s="2">
        <f>IFERROR(VLOOKUP(Tableau2[[#This Row],[PR]],'Taux sortant'!$I$9:$S$167,COLUMN(),0),"")</f>
        <v>4.6500000000000004</v>
      </c>
      <c r="J6906" s="2">
        <f>IFERROR(VLOOKUP(Tableau2[[#This Row],[PR]],'Taux sortant'!$I$9:$S$167,COLUMN(),0),"")</f>
        <v>0</v>
      </c>
      <c r="K6906" s="2">
        <f>IFERROR(VLOOKUP(Tableau2[[#This Row],[PR]],'Taux sortant'!$I$9:$S$167,COLUMN(),0),"")</f>
        <v>1585.65</v>
      </c>
      <c r="L6906" s="2" t="str">
        <f>IFERROR(VLOOKUP(Tableau2[[#This Row],[PR]],'Taux sortant'!$I$9:$S$167,COLUMN(),0),"")</f>
        <v/>
      </c>
    </row>
    <row r="6907" spans="1:12" x14ac:dyDescent="0.3">
      <c r="A6907" s="1" t="s">
        <v>6519</v>
      </c>
      <c r="B6907" s="1" t="s">
        <v>5820</v>
      </c>
      <c r="C6907" s="2" t="str">
        <f>IFERROR(VLOOKUP(Tableau2[[#This Row],[PR]],'Taux sortant'!$I$9:$S$167,COLUMN(),0),"")</f>
        <v/>
      </c>
      <c r="D6907" s="2" t="str">
        <f>IFERROR(VLOOKUP(Tableau2[[#This Row],[PR]],'Taux sortant'!$I$9:$S$167,COLUMN(),0),"")</f>
        <v/>
      </c>
      <c r="E6907" s="2" t="str">
        <f>IFERROR(VLOOKUP(Tableau2[[#This Row],[PR]],'Taux sortant'!$I$9:$S$167,COLUMN(),0),"")</f>
        <v/>
      </c>
      <c r="F6907" s="2" t="str">
        <f>IFERROR(VLOOKUP(Tableau2[[#This Row],[PR]],'Taux sortant'!$I$9:$S$167,COLUMN(),0),"")</f>
        <v/>
      </c>
      <c r="G6907" s="2" t="str">
        <f>IFERROR(VLOOKUP(Tableau2[[#This Row],[PR]],'Taux sortant'!$I$9:$S$167,COLUMN(),0),"")</f>
        <v/>
      </c>
      <c r="H6907" s="2" t="str">
        <f>IFERROR(VLOOKUP(Tableau2[[#This Row],[PR]],'Taux sortant'!$I$9:$S$167,COLUMN(),0),"")</f>
        <v/>
      </c>
      <c r="I6907" s="2" t="str">
        <f>IFERROR(VLOOKUP(Tableau2[[#This Row],[PR]],'Taux sortant'!$I$9:$S$167,COLUMN(),0),"")</f>
        <v/>
      </c>
      <c r="J6907" s="2" t="str">
        <f>IFERROR(VLOOKUP(Tableau2[[#This Row],[PR]],'Taux sortant'!$I$9:$S$167,COLUMN(),0),"")</f>
        <v/>
      </c>
      <c r="K6907" s="2" t="str">
        <f>IFERROR(VLOOKUP(Tableau2[[#This Row],[PR]],'Taux sortant'!$I$9:$S$167,COLUMN(),0),"")</f>
        <v/>
      </c>
      <c r="L6907" s="2" t="str">
        <f>IFERROR(VLOOKUP(Tableau2[[#This Row],[PR]],'Taux sortant'!$I$9:$S$167,COLUMN(),0),"")</f>
        <v/>
      </c>
    </row>
    <row r="6908" spans="1:12" x14ac:dyDescent="0.3">
      <c r="A6908" s="1" t="s">
        <v>5779</v>
      </c>
      <c r="B6908" s="1" t="s">
        <v>5349</v>
      </c>
      <c r="C6908" s="2" t="str">
        <f>IFERROR(VLOOKUP(Tableau2[[#This Row],[PR]],'Taux sortant'!$I$9:$S$167,COLUMN(),0),"")</f>
        <v/>
      </c>
      <c r="D6908" s="2" t="str">
        <f>IFERROR(VLOOKUP(Tableau2[[#This Row],[PR]],'Taux sortant'!$I$9:$S$167,COLUMN(),0),"")</f>
        <v/>
      </c>
      <c r="E6908" s="2" t="str">
        <f>IFERROR(VLOOKUP(Tableau2[[#This Row],[PR]],'Taux sortant'!$I$9:$S$167,COLUMN(),0),"")</f>
        <v/>
      </c>
      <c r="F6908" s="2" t="str">
        <f>IFERROR(VLOOKUP(Tableau2[[#This Row],[PR]],'Taux sortant'!$I$9:$S$167,COLUMN(),0),"")</f>
        <v/>
      </c>
      <c r="G6908" s="2" t="str">
        <f>IFERROR(VLOOKUP(Tableau2[[#This Row],[PR]],'Taux sortant'!$I$9:$S$167,COLUMN(),0),"")</f>
        <v/>
      </c>
      <c r="H6908" s="2" t="str">
        <f>IFERROR(VLOOKUP(Tableau2[[#This Row],[PR]],'Taux sortant'!$I$9:$S$167,COLUMN(),0),"")</f>
        <v/>
      </c>
      <c r="I6908" s="2" t="str">
        <f>IFERROR(VLOOKUP(Tableau2[[#This Row],[PR]],'Taux sortant'!$I$9:$S$167,COLUMN(),0),"")</f>
        <v/>
      </c>
      <c r="J6908" s="2" t="str">
        <f>IFERROR(VLOOKUP(Tableau2[[#This Row],[PR]],'Taux sortant'!$I$9:$S$167,COLUMN(),0),"")</f>
        <v/>
      </c>
      <c r="K6908" s="2" t="str">
        <f>IFERROR(VLOOKUP(Tableau2[[#This Row],[PR]],'Taux sortant'!$I$9:$S$167,COLUMN(),0),"")</f>
        <v/>
      </c>
      <c r="L6908" s="2" t="str">
        <f>IFERROR(VLOOKUP(Tableau2[[#This Row],[PR]],'Taux sortant'!$I$9:$S$167,COLUMN(),0),"")</f>
        <v/>
      </c>
    </row>
    <row r="6909" spans="1:12" x14ac:dyDescent="0.3">
      <c r="A6909" s="1" t="s">
        <v>6520</v>
      </c>
      <c r="B6909" s="1" t="s">
        <v>5842</v>
      </c>
      <c r="C6909" s="2">
        <f>IFERROR(VLOOKUP(Tableau2[[#This Row],[PR]],'Taux sortant'!$I$9:$S$167,COLUMN(),0),"")</f>
        <v>34.979999999999997</v>
      </c>
      <c r="D6909" s="2">
        <f>IFERROR(VLOOKUP(Tableau2[[#This Row],[PR]],'Taux sortant'!$I$9:$S$167,COLUMN(),0),"")</f>
        <v>31.16</v>
      </c>
      <c r="E6909" s="2">
        <f>IFERROR(VLOOKUP(Tableau2[[#This Row],[PR]],'Taux sortant'!$I$9:$S$167,COLUMN(),0),"")</f>
        <v>26.49</v>
      </c>
      <c r="F6909" s="2">
        <f>IFERROR(VLOOKUP(Tableau2[[#This Row],[PR]],'Taux sortant'!$I$9:$S$167,COLUMN(),0),"")</f>
        <v>24.22</v>
      </c>
      <c r="G6909" s="2">
        <f>IFERROR(VLOOKUP(Tableau2[[#This Row],[PR]],'Taux sortant'!$I$9:$S$167,COLUMN(),0),"")</f>
        <v>21.78</v>
      </c>
      <c r="H6909" s="2">
        <f>IFERROR(VLOOKUP(Tableau2[[#This Row],[PR]],'Taux sortant'!$I$9:$S$167,COLUMN(),0),"")</f>
        <v>19.420000000000002</v>
      </c>
      <c r="I6909" s="2">
        <f>IFERROR(VLOOKUP(Tableau2[[#This Row],[PR]],'Taux sortant'!$I$9:$S$167,COLUMN(),0),"")</f>
        <v>17.87</v>
      </c>
      <c r="J6909" s="2">
        <f>IFERROR(VLOOKUP(Tableau2[[#This Row],[PR]],'Taux sortant'!$I$9:$S$167,COLUMN(),0),"")</f>
        <v>0</v>
      </c>
      <c r="K6909" s="2">
        <f>IFERROR(VLOOKUP(Tableau2[[#This Row],[PR]],'Taux sortant'!$I$9:$S$167,COLUMN(),0),"")</f>
        <v>0</v>
      </c>
      <c r="L6909" s="2" t="str">
        <f>IFERROR(VLOOKUP(Tableau2[[#This Row],[PR]],'Taux sortant'!$I$9:$S$167,COLUMN(),0),"")</f>
        <v/>
      </c>
    </row>
    <row r="6910" spans="1:12" x14ac:dyDescent="0.3">
      <c r="A6910" s="1" t="s">
        <v>1467</v>
      </c>
      <c r="B6910" s="1" t="s">
        <v>159</v>
      </c>
      <c r="C6910" s="2">
        <f>IFERROR(VLOOKUP(Tableau2[[#This Row],[PR]],'Taux sortant'!$I$9:$S$167,COLUMN(),0),"")</f>
        <v>20.05</v>
      </c>
      <c r="D6910" s="2">
        <f>IFERROR(VLOOKUP(Tableau2[[#This Row],[PR]],'Taux sortant'!$I$9:$S$167,COLUMN(),0),"")</f>
        <v>15.11</v>
      </c>
      <c r="E6910" s="2">
        <f>IFERROR(VLOOKUP(Tableau2[[#This Row],[PR]],'Taux sortant'!$I$9:$S$167,COLUMN(),0),"")</f>
        <v>10.84</v>
      </c>
      <c r="F6910" s="2">
        <f>IFERROR(VLOOKUP(Tableau2[[#This Row],[PR]],'Taux sortant'!$I$9:$S$167,COLUMN(),0),"")</f>
        <v>8.73</v>
      </c>
      <c r="G6910" s="2">
        <f>IFERROR(VLOOKUP(Tableau2[[#This Row],[PR]],'Taux sortant'!$I$9:$S$167,COLUMN(),0),"")</f>
        <v>6.21</v>
      </c>
      <c r="H6910" s="2">
        <f>IFERROR(VLOOKUP(Tableau2[[#This Row],[PR]],'Taux sortant'!$I$9:$S$167,COLUMN(),0),"")</f>
        <v>4.4800000000000004</v>
      </c>
      <c r="I6910" s="2">
        <f>IFERROR(VLOOKUP(Tableau2[[#This Row],[PR]],'Taux sortant'!$I$9:$S$167,COLUMN(),0),"")</f>
        <v>3.71</v>
      </c>
      <c r="J6910" s="2">
        <f>IFERROR(VLOOKUP(Tableau2[[#This Row],[PR]],'Taux sortant'!$I$9:$S$167,COLUMN(),0),"")</f>
        <v>0</v>
      </c>
      <c r="K6910" s="2">
        <f>IFERROR(VLOOKUP(Tableau2[[#This Row],[PR]],'Taux sortant'!$I$9:$S$167,COLUMN(),0),"")</f>
        <v>0</v>
      </c>
      <c r="L6910" s="2" t="str">
        <f>IFERROR(VLOOKUP(Tableau2[[#This Row],[PR]],'Taux sortant'!$I$9:$S$167,COLUMN(),0),"")</f>
        <v/>
      </c>
    </row>
    <row r="6911" spans="1:12" x14ac:dyDescent="0.3">
      <c r="A6911" s="1" t="s">
        <v>6596</v>
      </c>
      <c r="B6911" s="1" t="s">
        <v>6569</v>
      </c>
      <c r="C6911" s="2" t="str">
        <f>IFERROR(VLOOKUP(Tableau2[[#This Row],[PR]],'Taux sortant'!$I$9:$S$167,COLUMN(),0),"")</f>
        <v/>
      </c>
      <c r="D6911" s="2" t="str">
        <f>IFERROR(VLOOKUP(Tableau2[[#This Row],[PR]],'Taux sortant'!$I$9:$S$167,COLUMN(),0),"")</f>
        <v/>
      </c>
      <c r="E6911" s="2" t="str">
        <f>IFERROR(VLOOKUP(Tableau2[[#This Row],[PR]],'Taux sortant'!$I$9:$S$167,COLUMN(),0),"")</f>
        <v/>
      </c>
      <c r="F6911" s="2" t="str">
        <f>IFERROR(VLOOKUP(Tableau2[[#This Row],[PR]],'Taux sortant'!$I$9:$S$167,COLUMN(),0),"")</f>
        <v/>
      </c>
      <c r="G6911" s="2" t="str">
        <f>IFERROR(VLOOKUP(Tableau2[[#This Row],[PR]],'Taux sortant'!$I$9:$S$167,COLUMN(),0),"")</f>
        <v/>
      </c>
      <c r="H6911" s="2" t="str">
        <f>IFERROR(VLOOKUP(Tableau2[[#This Row],[PR]],'Taux sortant'!$I$9:$S$167,COLUMN(),0),"")</f>
        <v/>
      </c>
      <c r="I6911" s="2" t="str">
        <f>IFERROR(VLOOKUP(Tableau2[[#This Row],[PR]],'Taux sortant'!$I$9:$S$167,COLUMN(),0),"")</f>
        <v/>
      </c>
      <c r="J6911" s="2" t="str">
        <f>IFERROR(VLOOKUP(Tableau2[[#This Row],[PR]],'Taux sortant'!$I$9:$S$167,COLUMN(),0),"")</f>
        <v/>
      </c>
      <c r="K6911" s="2" t="str">
        <f>IFERROR(VLOOKUP(Tableau2[[#This Row],[PR]],'Taux sortant'!$I$9:$S$167,COLUMN(),0),"")</f>
        <v/>
      </c>
      <c r="L6911" s="2" t="str">
        <f>IFERROR(VLOOKUP(Tableau2[[#This Row],[PR]],'Taux sortant'!$I$9:$S$167,COLUMN(),0),"")</f>
        <v/>
      </c>
    </row>
    <row r="6912" spans="1:12" x14ac:dyDescent="0.3">
      <c r="A6912" s="1" t="s">
        <v>4106</v>
      </c>
      <c r="B6912" s="1" t="s">
        <v>3321</v>
      </c>
      <c r="C6912" s="2" t="str">
        <f>IFERROR(VLOOKUP(Tableau2[[#This Row],[PR]],'Taux sortant'!$I$9:$S$167,COLUMN(),0),"")</f>
        <v/>
      </c>
      <c r="D6912" s="2" t="str">
        <f>IFERROR(VLOOKUP(Tableau2[[#This Row],[PR]],'Taux sortant'!$I$9:$S$167,COLUMN(),0),"")</f>
        <v/>
      </c>
      <c r="E6912" s="2" t="str">
        <f>IFERROR(VLOOKUP(Tableau2[[#This Row],[PR]],'Taux sortant'!$I$9:$S$167,COLUMN(),0),"")</f>
        <v/>
      </c>
      <c r="F6912" s="2" t="str">
        <f>IFERROR(VLOOKUP(Tableau2[[#This Row],[PR]],'Taux sortant'!$I$9:$S$167,COLUMN(),0),"")</f>
        <v/>
      </c>
      <c r="G6912" s="2" t="str">
        <f>IFERROR(VLOOKUP(Tableau2[[#This Row],[PR]],'Taux sortant'!$I$9:$S$167,COLUMN(),0),"")</f>
        <v/>
      </c>
      <c r="H6912" s="2" t="str">
        <f>IFERROR(VLOOKUP(Tableau2[[#This Row],[PR]],'Taux sortant'!$I$9:$S$167,COLUMN(),0),"")</f>
        <v/>
      </c>
      <c r="I6912" s="2" t="str">
        <f>IFERROR(VLOOKUP(Tableau2[[#This Row],[PR]],'Taux sortant'!$I$9:$S$167,COLUMN(),0),"")</f>
        <v/>
      </c>
      <c r="J6912" s="2" t="str">
        <f>IFERROR(VLOOKUP(Tableau2[[#This Row],[PR]],'Taux sortant'!$I$9:$S$167,COLUMN(),0),"")</f>
        <v/>
      </c>
      <c r="K6912" s="2" t="str">
        <f>IFERROR(VLOOKUP(Tableau2[[#This Row],[PR]],'Taux sortant'!$I$9:$S$167,COLUMN(),0),"")</f>
        <v/>
      </c>
      <c r="L6912" s="2" t="str">
        <f>IFERROR(VLOOKUP(Tableau2[[#This Row],[PR]],'Taux sortant'!$I$9:$S$167,COLUMN(),0),"")</f>
        <v/>
      </c>
    </row>
    <row r="6913" spans="1:12" x14ac:dyDescent="0.3">
      <c r="A6913" s="1" t="s">
        <v>4107</v>
      </c>
      <c r="B6913" s="1" t="s">
        <v>3321</v>
      </c>
      <c r="C6913" s="2" t="str">
        <f>IFERROR(VLOOKUP(Tableau2[[#This Row],[PR]],'Taux sortant'!$I$9:$S$167,COLUMN(),0),"")</f>
        <v/>
      </c>
      <c r="D6913" s="2" t="str">
        <f>IFERROR(VLOOKUP(Tableau2[[#This Row],[PR]],'Taux sortant'!$I$9:$S$167,COLUMN(),0),"")</f>
        <v/>
      </c>
      <c r="E6913" s="2" t="str">
        <f>IFERROR(VLOOKUP(Tableau2[[#This Row],[PR]],'Taux sortant'!$I$9:$S$167,COLUMN(),0),"")</f>
        <v/>
      </c>
      <c r="F6913" s="2" t="str">
        <f>IFERROR(VLOOKUP(Tableau2[[#This Row],[PR]],'Taux sortant'!$I$9:$S$167,COLUMN(),0),"")</f>
        <v/>
      </c>
      <c r="G6913" s="2" t="str">
        <f>IFERROR(VLOOKUP(Tableau2[[#This Row],[PR]],'Taux sortant'!$I$9:$S$167,COLUMN(),0),"")</f>
        <v/>
      </c>
      <c r="H6913" s="2" t="str">
        <f>IFERROR(VLOOKUP(Tableau2[[#This Row],[PR]],'Taux sortant'!$I$9:$S$167,COLUMN(),0),"")</f>
        <v/>
      </c>
      <c r="I6913" s="2" t="str">
        <f>IFERROR(VLOOKUP(Tableau2[[#This Row],[PR]],'Taux sortant'!$I$9:$S$167,COLUMN(),0),"")</f>
        <v/>
      </c>
      <c r="J6913" s="2" t="str">
        <f>IFERROR(VLOOKUP(Tableau2[[#This Row],[PR]],'Taux sortant'!$I$9:$S$167,COLUMN(),0),"")</f>
        <v/>
      </c>
      <c r="K6913" s="2" t="str">
        <f>IFERROR(VLOOKUP(Tableau2[[#This Row],[PR]],'Taux sortant'!$I$9:$S$167,COLUMN(),0),"")</f>
        <v/>
      </c>
      <c r="L6913" s="2" t="str">
        <f>IFERROR(VLOOKUP(Tableau2[[#This Row],[PR]],'Taux sortant'!$I$9:$S$167,COLUMN(),0),"")</f>
        <v/>
      </c>
    </row>
    <row r="6914" spans="1:12" x14ac:dyDescent="0.3">
      <c r="A6914" s="1" t="s">
        <v>1468</v>
      </c>
      <c r="B6914" s="1" t="s">
        <v>73</v>
      </c>
      <c r="C6914" s="2">
        <f>IFERROR(VLOOKUP(Tableau2[[#This Row],[PR]],'Taux sortant'!$I$9:$S$167,COLUMN(),0),"")</f>
        <v>18.93</v>
      </c>
      <c r="D6914" s="2">
        <f>IFERROR(VLOOKUP(Tableau2[[#This Row],[PR]],'Taux sortant'!$I$9:$S$167,COLUMN(),0),"")</f>
        <v>14.7</v>
      </c>
      <c r="E6914" s="2">
        <f>IFERROR(VLOOKUP(Tableau2[[#This Row],[PR]],'Taux sortant'!$I$9:$S$167,COLUMN(),0),"")</f>
        <v>10.55</v>
      </c>
      <c r="F6914" s="2">
        <f>IFERROR(VLOOKUP(Tableau2[[#This Row],[PR]],'Taux sortant'!$I$9:$S$167,COLUMN(),0),"")</f>
        <v>8.69</v>
      </c>
      <c r="G6914" s="2">
        <f>IFERROR(VLOOKUP(Tableau2[[#This Row],[PR]],'Taux sortant'!$I$9:$S$167,COLUMN(),0),"")</f>
        <v>6.98</v>
      </c>
      <c r="H6914" s="2">
        <f>IFERROR(VLOOKUP(Tableau2[[#This Row],[PR]],'Taux sortant'!$I$9:$S$167,COLUMN(),0),"")</f>
        <v>5.4</v>
      </c>
      <c r="I6914" s="2">
        <f>IFERROR(VLOOKUP(Tableau2[[#This Row],[PR]],'Taux sortant'!$I$9:$S$167,COLUMN(),0),"")</f>
        <v>4.87</v>
      </c>
      <c r="J6914" s="2">
        <f>IFERROR(VLOOKUP(Tableau2[[#This Row],[PR]],'Taux sortant'!$I$9:$S$167,COLUMN(),0),"")</f>
        <v>0</v>
      </c>
      <c r="K6914" s="2">
        <f>IFERROR(VLOOKUP(Tableau2[[#This Row],[PR]],'Taux sortant'!$I$9:$S$167,COLUMN(),0),"")</f>
        <v>0</v>
      </c>
      <c r="L6914" s="2" t="str">
        <f>IFERROR(VLOOKUP(Tableau2[[#This Row],[PR]],'Taux sortant'!$I$9:$S$167,COLUMN(),0),"")</f>
        <v/>
      </c>
    </row>
    <row r="6915" spans="1:12" x14ac:dyDescent="0.3">
      <c r="A6915" s="1" t="s">
        <v>5149</v>
      </c>
      <c r="B6915" s="1" t="s">
        <v>4140</v>
      </c>
      <c r="C6915" s="2" t="str">
        <f>IFERROR(VLOOKUP(Tableau2[[#This Row],[PR]],'Taux sortant'!$I$9:$S$167,COLUMN(),0),"")</f>
        <v/>
      </c>
      <c r="D6915" s="2" t="str">
        <f>IFERROR(VLOOKUP(Tableau2[[#This Row],[PR]],'Taux sortant'!$I$9:$S$167,COLUMN(),0),"")</f>
        <v/>
      </c>
      <c r="E6915" s="2" t="str">
        <f>IFERROR(VLOOKUP(Tableau2[[#This Row],[PR]],'Taux sortant'!$I$9:$S$167,COLUMN(),0),"")</f>
        <v/>
      </c>
      <c r="F6915" s="2" t="str">
        <f>IFERROR(VLOOKUP(Tableau2[[#This Row],[PR]],'Taux sortant'!$I$9:$S$167,COLUMN(),0),"")</f>
        <v/>
      </c>
      <c r="G6915" s="2" t="str">
        <f>IFERROR(VLOOKUP(Tableau2[[#This Row],[PR]],'Taux sortant'!$I$9:$S$167,COLUMN(),0),"")</f>
        <v/>
      </c>
      <c r="H6915" s="2" t="str">
        <f>IFERROR(VLOOKUP(Tableau2[[#This Row],[PR]],'Taux sortant'!$I$9:$S$167,COLUMN(),0),"")</f>
        <v/>
      </c>
      <c r="I6915" s="2" t="str">
        <f>IFERROR(VLOOKUP(Tableau2[[#This Row],[PR]],'Taux sortant'!$I$9:$S$167,COLUMN(),0),"")</f>
        <v/>
      </c>
      <c r="J6915" s="2" t="str">
        <f>IFERROR(VLOOKUP(Tableau2[[#This Row],[PR]],'Taux sortant'!$I$9:$S$167,COLUMN(),0),"")</f>
        <v/>
      </c>
      <c r="K6915" s="2" t="str">
        <f>IFERROR(VLOOKUP(Tableau2[[#This Row],[PR]],'Taux sortant'!$I$9:$S$167,COLUMN(),0),"")</f>
        <v/>
      </c>
      <c r="L6915" s="2" t="str">
        <f>IFERROR(VLOOKUP(Tableau2[[#This Row],[PR]],'Taux sortant'!$I$9:$S$167,COLUMN(),0),"")</f>
        <v/>
      </c>
    </row>
    <row r="6916" spans="1:12" x14ac:dyDescent="0.3">
      <c r="A6916" s="1" t="s">
        <v>5151</v>
      </c>
      <c r="B6916" s="1" t="s">
        <v>4194</v>
      </c>
      <c r="C6916" s="2">
        <f>IFERROR(VLOOKUP(Tableau2[[#This Row],[PR]],'Taux sortant'!$I$9:$S$167,COLUMN(),0),"")</f>
        <v>19.27</v>
      </c>
      <c r="D6916" s="2">
        <f>IFERROR(VLOOKUP(Tableau2[[#This Row],[PR]],'Taux sortant'!$I$9:$S$167,COLUMN(),0),"")</f>
        <v>16.54</v>
      </c>
      <c r="E6916" s="2">
        <f>IFERROR(VLOOKUP(Tableau2[[#This Row],[PR]],'Taux sortant'!$I$9:$S$167,COLUMN(),0),"")</f>
        <v>13.35</v>
      </c>
      <c r="F6916" s="2">
        <f>IFERROR(VLOOKUP(Tableau2[[#This Row],[PR]],'Taux sortant'!$I$9:$S$167,COLUMN(),0),"")</f>
        <v>11.77</v>
      </c>
      <c r="G6916" s="2">
        <f>IFERROR(VLOOKUP(Tableau2[[#This Row],[PR]],'Taux sortant'!$I$9:$S$167,COLUMN(),0),"")</f>
        <v>10.32</v>
      </c>
      <c r="H6916" s="2">
        <f>IFERROR(VLOOKUP(Tableau2[[#This Row],[PR]],'Taux sortant'!$I$9:$S$167,COLUMN(),0),"")</f>
        <v>9.14</v>
      </c>
      <c r="I6916" s="2">
        <f>IFERROR(VLOOKUP(Tableau2[[#This Row],[PR]],'Taux sortant'!$I$9:$S$167,COLUMN(),0),"")</f>
        <v>8.1199999999999992</v>
      </c>
      <c r="J6916" s="2">
        <f>IFERROR(VLOOKUP(Tableau2[[#This Row],[PR]],'Taux sortant'!$I$9:$S$167,COLUMN(),0),"")</f>
        <v>0</v>
      </c>
      <c r="K6916" s="2">
        <f>IFERROR(VLOOKUP(Tableau2[[#This Row],[PR]],'Taux sortant'!$I$9:$S$167,COLUMN(),0),"")</f>
        <v>0</v>
      </c>
      <c r="L6916" s="2" t="str">
        <f>IFERROR(VLOOKUP(Tableau2[[#This Row],[PR]],'Taux sortant'!$I$9:$S$167,COLUMN(),0),"")</f>
        <v/>
      </c>
    </row>
    <row r="6917" spans="1:12" x14ac:dyDescent="0.3">
      <c r="A6917" s="1" t="s">
        <v>5154</v>
      </c>
      <c r="B6917" s="1" t="s">
        <v>4140</v>
      </c>
      <c r="C6917" s="2" t="str">
        <f>IFERROR(VLOOKUP(Tableau2[[#This Row],[PR]],'Taux sortant'!$I$9:$S$167,COLUMN(),0),"")</f>
        <v/>
      </c>
      <c r="D6917" s="2" t="str">
        <f>IFERROR(VLOOKUP(Tableau2[[#This Row],[PR]],'Taux sortant'!$I$9:$S$167,COLUMN(),0),"")</f>
        <v/>
      </c>
      <c r="E6917" s="2" t="str">
        <f>IFERROR(VLOOKUP(Tableau2[[#This Row],[PR]],'Taux sortant'!$I$9:$S$167,COLUMN(),0),"")</f>
        <v/>
      </c>
      <c r="F6917" s="2" t="str">
        <f>IFERROR(VLOOKUP(Tableau2[[#This Row],[PR]],'Taux sortant'!$I$9:$S$167,COLUMN(),0),"")</f>
        <v/>
      </c>
      <c r="G6917" s="2" t="str">
        <f>IFERROR(VLOOKUP(Tableau2[[#This Row],[PR]],'Taux sortant'!$I$9:$S$167,COLUMN(),0),"")</f>
        <v/>
      </c>
      <c r="H6917" s="2" t="str">
        <f>IFERROR(VLOOKUP(Tableau2[[#This Row],[PR]],'Taux sortant'!$I$9:$S$167,COLUMN(),0),"")</f>
        <v/>
      </c>
      <c r="I6917" s="2" t="str">
        <f>IFERROR(VLOOKUP(Tableau2[[#This Row],[PR]],'Taux sortant'!$I$9:$S$167,COLUMN(),0),"")</f>
        <v/>
      </c>
      <c r="J6917" s="2" t="str">
        <f>IFERROR(VLOOKUP(Tableau2[[#This Row],[PR]],'Taux sortant'!$I$9:$S$167,COLUMN(),0),"")</f>
        <v/>
      </c>
      <c r="K6917" s="2" t="str">
        <f>IFERROR(VLOOKUP(Tableau2[[#This Row],[PR]],'Taux sortant'!$I$9:$S$167,COLUMN(),0),"")</f>
        <v/>
      </c>
      <c r="L6917" s="2" t="str">
        <f>IFERROR(VLOOKUP(Tableau2[[#This Row],[PR]],'Taux sortant'!$I$9:$S$167,COLUMN(),0),"")</f>
        <v/>
      </c>
    </row>
    <row r="6918" spans="1:12" x14ac:dyDescent="0.3">
      <c r="A6918" s="1" t="s">
        <v>5157</v>
      </c>
      <c r="B6918" s="1" t="s">
        <v>4194</v>
      </c>
      <c r="C6918" s="2">
        <f>IFERROR(VLOOKUP(Tableau2[[#This Row],[PR]],'Taux sortant'!$I$9:$S$167,COLUMN(),0),"")</f>
        <v>19.27</v>
      </c>
      <c r="D6918" s="2">
        <f>IFERROR(VLOOKUP(Tableau2[[#This Row],[PR]],'Taux sortant'!$I$9:$S$167,COLUMN(),0),"")</f>
        <v>16.54</v>
      </c>
      <c r="E6918" s="2">
        <f>IFERROR(VLOOKUP(Tableau2[[#This Row],[PR]],'Taux sortant'!$I$9:$S$167,COLUMN(),0),"")</f>
        <v>13.35</v>
      </c>
      <c r="F6918" s="2">
        <f>IFERROR(VLOOKUP(Tableau2[[#This Row],[PR]],'Taux sortant'!$I$9:$S$167,COLUMN(),0),"")</f>
        <v>11.77</v>
      </c>
      <c r="G6918" s="2">
        <f>IFERROR(VLOOKUP(Tableau2[[#This Row],[PR]],'Taux sortant'!$I$9:$S$167,COLUMN(),0),"")</f>
        <v>10.32</v>
      </c>
      <c r="H6918" s="2">
        <f>IFERROR(VLOOKUP(Tableau2[[#This Row],[PR]],'Taux sortant'!$I$9:$S$167,COLUMN(),0),"")</f>
        <v>9.14</v>
      </c>
      <c r="I6918" s="2">
        <f>IFERROR(VLOOKUP(Tableau2[[#This Row],[PR]],'Taux sortant'!$I$9:$S$167,COLUMN(),0),"")</f>
        <v>8.1199999999999992</v>
      </c>
      <c r="J6918" s="2">
        <f>IFERROR(VLOOKUP(Tableau2[[#This Row],[PR]],'Taux sortant'!$I$9:$S$167,COLUMN(),0),"")</f>
        <v>0</v>
      </c>
      <c r="K6918" s="2">
        <f>IFERROR(VLOOKUP(Tableau2[[#This Row],[PR]],'Taux sortant'!$I$9:$S$167,COLUMN(),0),"")</f>
        <v>0</v>
      </c>
      <c r="L6918" s="2" t="str">
        <f>IFERROR(VLOOKUP(Tableau2[[#This Row],[PR]],'Taux sortant'!$I$9:$S$167,COLUMN(),0),"")</f>
        <v/>
      </c>
    </row>
    <row r="6919" spans="1:12" x14ac:dyDescent="0.3">
      <c r="A6919" s="1" t="s">
        <v>4108</v>
      </c>
      <c r="B6919" s="1" t="s">
        <v>3082</v>
      </c>
      <c r="C6919" s="2">
        <f>IFERROR(VLOOKUP(Tableau2[[#This Row],[PR]],'Taux sortant'!$I$9:$S$167,COLUMN(),0),"")</f>
        <v>15.9</v>
      </c>
      <c r="D6919" s="2">
        <f>IFERROR(VLOOKUP(Tableau2[[#This Row],[PR]],'Taux sortant'!$I$9:$S$167,COLUMN(),0),"")</f>
        <v>13.36</v>
      </c>
      <c r="E6919" s="2">
        <f>IFERROR(VLOOKUP(Tableau2[[#This Row],[PR]],'Taux sortant'!$I$9:$S$167,COLUMN(),0),"")</f>
        <v>10.43</v>
      </c>
      <c r="F6919" s="2">
        <f>IFERROR(VLOOKUP(Tableau2[[#This Row],[PR]],'Taux sortant'!$I$9:$S$167,COLUMN(),0),"")</f>
        <v>8.9700000000000006</v>
      </c>
      <c r="G6919" s="2">
        <f>IFERROR(VLOOKUP(Tableau2[[#This Row],[PR]],'Taux sortant'!$I$9:$S$167,COLUMN(),0),"")</f>
        <v>7.72</v>
      </c>
      <c r="H6919" s="2">
        <f>IFERROR(VLOOKUP(Tableau2[[#This Row],[PR]],'Taux sortant'!$I$9:$S$167,COLUMN(),0),"")</f>
        <v>6.68</v>
      </c>
      <c r="I6919" s="2">
        <f>IFERROR(VLOOKUP(Tableau2[[#This Row],[PR]],'Taux sortant'!$I$9:$S$167,COLUMN(),0),"")</f>
        <v>5.85</v>
      </c>
      <c r="J6919" s="2">
        <f>IFERROR(VLOOKUP(Tableau2[[#This Row],[PR]],'Taux sortant'!$I$9:$S$167,COLUMN(),0),"")</f>
        <v>0</v>
      </c>
      <c r="K6919" s="2">
        <f>IFERROR(VLOOKUP(Tableau2[[#This Row],[PR]],'Taux sortant'!$I$9:$S$167,COLUMN(),0),"")</f>
        <v>0</v>
      </c>
      <c r="L6919" s="2" t="str">
        <f>IFERROR(VLOOKUP(Tableau2[[#This Row],[PR]],'Taux sortant'!$I$9:$S$167,COLUMN(),0),"")</f>
        <v/>
      </c>
    </row>
    <row r="6920" spans="1:12" x14ac:dyDescent="0.3">
      <c r="A6920" s="1" t="s">
        <v>1469</v>
      </c>
      <c r="B6920" s="1" t="s">
        <v>53</v>
      </c>
      <c r="C6920" s="2">
        <f>IFERROR(VLOOKUP(Tableau2[[#This Row],[PR]],'Taux sortant'!$I$9:$S$167,COLUMN(),0),"")</f>
        <v>28.13</v>
      </c>
      <c r="D6920" s="2">
        <f>IFERROR(VLOOKUP(Tableau2[[#This Row],[PR]],'Taux sortant'!$I$9:$S$167,COLUMN(),0),"")</f>
        <v>22.97</v>
      </c>
      <c r="E6920" s="2">
        <f>IFERROR(VLOOKUP(Tableau2[[#This Row],[PR]],'Taux sortant'!$I$9:$S$167,COLUMN(),0),"")</f>
        <v>17.190000000000001</v>
      </c>
      <c r="F6920" s="2">
        <f>IFERROR(VLOOKUP(Tableau2[[#This Row],[PR]],'Taux sortant'!$I$9:$S$167,COLUMN(),0),"")</f>
        <v>13.88</v>
      </c>
      <c r="G6920" s="2">
        <f>IFERROR(VLOOKUP(Tableau2[[#This Row],[PR]],'Taux sortant'!$I$9:$S$167,COLUMN(),0),"")</f>
        <v>10.89</v>
      </c>
      <c r="H6920" s="2">
        <f>IFERROR(VLOOKUP(Tableau2[[#This Row],[PR]],'Taux sortant'!$I$9:$S$167,COLUMN(),0),"")</f>
        <v>7.86</v>
      </c>
      <c r="I6920" s="2">
        <f>IFERROR(VLOOKUP(Tableau2[[#This Row],[PR]],'Taux sortant'!$I$9:$S$167,COLUMN(),0),"")</f>
        <v>7.14</v>
      </c>
      <c r="J6920" s="2">
        <f>IFERROR(VLOOKUP(Tableau2[[#This Row],[PR]],'Taux sortant'!$I$9:$S$167,COLUMN(),0),"")</f>
        <v>0</v>
      </c>
      <c r="K6920" s="2">
        <f>IFERROR(VLOOKUP(Tableau2[[#This Row],[PR]],'Taux sortant'!$I$9:$S$167,COLUMN(),0),"")</f>
        <v>0</v>
      </c>
      <c r="L6920" s="2" t="str">
        <f>IFERROR(VLOOKUP(Tableau2[[#This Row],[PR]],'Taux sortant'!$I$9:$S$167,COLUMN(),0),"")</f>
        <v/>
      </c>
    </row>
    <row r="6921" spans="1:12" x14ac:dyDescent="0.3">
      <c r="A6921" s="1" t="s">
        <v>5160</v>
      </c>
      <c r="B6921" s="1" t="s">
        <v>6633</v>
      </c>
      <c r="C6921" s="2" t="str">
        <f>IFERROR(VLOOKUP(Tableau2[[#This Row],[PR]],'Taux sortant'!$I$9:$S$167,COLUMN(),0),"")</f>
        <v/>
      </c>
      <c r="D6921" s="2" t="str">
        <f>IFERROR(VLOOKUP(Tableau2[[#This Row],[PR]],'Taux sortant'!$I$9:$S$167,COLUMN(),0),"")</f>
        <v/>
      </c>
      <c r="E6921" s="2" t="str">
        <f>IFERROR(VLOOKUP(Tableau2[[#This Row],[PR]],'Taux sortant'!$I$9:$S$167,COLUMN(),0),"")</f>
        <v/>
      </c>
      <c r="F6921" s="2" t="str">
        <f>IFERROR(VLOOKUP(Tableau2[[#This Row],[PR]],'Taux sortant'!$I$9:$S$167,COLUMN(),0),"")</f>
        <v/>
      </c>
      <c r="G6921" s="2" t="str">
        <f>IFERROR(VLOOKUP(Tableau2[[#This Row],[PR]],'Taux sortant'!$I$9:$S$167,COLUMN(),0),"")</f>
        <v/>
      </c>
      <c r="H6921" s="2" t="str">
        <f>IFERROR(VLOOKUP(Tableau2[[#This Row],[PR]],'Taux sortant'!$I$9:$S$167,COLUMN(),0),"")</f>
        <v/>
      </c>
      <c r="I6921" s="2" t="str">
        <f>IFERROR(VLOOKUP(Tableau2[[#This Row],[PR]],'Taux sortant'!$I$9:$S$167,COLUMN(),0),"")</f>
        <v/>
      </c>
      <c r="J6921" s="2" t="str">
        <f>IFERROR(VLOOKUP(Tableau2[[#This Row],[PR]],'Taux sortant'!$I$9:$S$167,COLUMN(),0),"")</f>
        <v/>
      </c>
      <c r="K6921" s="2" t="str">
        <f>IFERROR(VLOOKUP(Tableau2[[#This Row],[PR]],'Taux sortant'!$I$9:$S$167,COLUMN(),0),"")</f>
        <v/>
      </c>
      <c r="L6921" s="2" t="str">
        <f>IFERROR(VLOOKUP(Tableau2[[#This Row],[PR]],'Taux sortant'!$I$9:$S$167,COLUMN(),0),"")</f>
        <v/>
      </c>
    </row>
    <row r="6922" spans="1:12" x14ac:dyDescent="0.3">
      <c r="A6922" s="1" t="s">
        <v>5160</v>
      </c>
      <c r="B6922" s="1" t="s">
        <v>4134</v>
      </c>
      <c r="C6922" s="2">
        <f>IFERROR(VLOOKUP(Tableau2[[#This Row],[PR]],'Taux sortant'!$I$9:$S$167,COLUMN(),0),"")</f>
        <v>18.260000000000002</v>
      </c>
      <c r="D6922" s="2">
        <f>IFERROR(VLOOKUP(Tableau2[[#This Row],[PR]],'Taux sortant'!$I$9:$S$167,COLUMN(),0),"")</f>
        <v>15.47</v>
      </c>
      <c r="E6922" s="2">
        <f>IFERROR(VLOOKUP(Tableau2[[#This Row],[PR]],'Taux sortant'!$I$9:$S$167,COLUMN(),0),"")</f>
        <v>12.23</v>
      </c>
      <c r="F6922" s="2">
        <f>IFERROR(VLOOKUP(Tableau2[[#This Row],[PR]],'Taux sortant'!$I$9:$S$167,COLUMN(),0),"")</f>
        <v>10.64</v>
      </c>
      <c r="G6922" s="2">
        <f>IFERROR(VLOOKUP(Tableau2[[#This Row],[PR]],'Taux sortant'!$I$9:$S$167,COLUMN(),0),"")</f>
        <v>9.09</v>
      </c>
      <c r="H6922" s="2">
        <f>IFERROR(VLOOKUP(Tableau2[[#This Row],[PR]],'Taux sortant'!$I$9:$S$167,COLUMN(),0),"")</f>
        <v>7.69</v>
      </c>
      <c r="I6922" s="2">
        <f>IFERROR(VLOOKUP(Tableau2[[#This Row],[PR]],'Taux sortant'!$I$9:$S$167,COLUMN(),0),"")</f>
        <v>6.52</v>
      </c>
      <c r="J6922" s="2">
        <f>IFERROR(VLOOKUP(Tableau2[[#This Row],[PR]],'Taux sortant'!$I$9:$S$167,COLUMN(),0),"")</f>
        <v>0</v>
      </c>
      <c r="K6922" s="2">
        <f>IFERROR(VLOOKUP(Tableau2[[#This Row],[PR]],'Taux sortant'!$I$9:$S$167,COLUMN(),0),"")</f>
        <v>0</v>
      </c>
      <c r="L6922" s="2" t="str">
        <f>IFERROR(VLOOKUP(Tableau2[[#This Row],[PR]],'Taux sortant'!$I$9:$S$167,COLUMN(),0),"")</f>
        <v/>
      </c>
    </row>
    <row r="6923" spans="1:12" x14ac:dyDescent="0.3">
      <c r="A6923" s="1" t="s">
        <v>5162</v>
      </c>
      <c r="B6923" s="1" t="s">
        <v>4138</v>
      </c>
      <c r="C6923" s="2" t="str">
        <f>IFERROR(VLOOKUP(Tableau2[[#This Row],[PR]],'Taux sortant'!$I$9:$S$167,COLUMN(),0),"")</f>
        <v/>
      </c>
      <c r="D6923" s="2" t="str">
        <f>IFERROR(VLOOKUP(Tableau2[[#This Row],[PR]],'Taux sortant'!$I$9:$S$167,COLUMN(),0),"")</f>
        <v/>
      </c>
      <c r="E6923" s="2" t="str">
        <f>IFERROR(VLOOKUP(Tableau2[[#This Row],[PR]],'Taux sortant'!$I$9:$S$167,COLUMN(),0),"")</f>
        <v/>
      </c>
      <c r="F6923" s="2" t="str">
        <f>IFERROR(VLOOKUP(Tableau2[[#This Row],[PR]],'Taux sortant'!$I$9:$S$167,COLUMN(),0),"")</f>
        <v/>
      </c>
      <c r="G6923" s="2" t="str">
        <f>IFERROR(VLOOKUP(Tableau2[[#This Row],[PR]],'Taux sortant'!$I$9:$S$167,COLUMN(),0),"")</f>
        <v/>
      </c>
      <c r="H6923" s="2" t="str">
        <f>IFERROR(VLOOKUP(Tableau2[[#This Row],[PR]],'Taux sortant'!$I$9:$S$167,COLUMN(),0),"")</f>
        <v/>
      </c>
      <c r="I6923" s="2" t="str">
        <f>IFERROR(VLOOKUP(Tableau2[[#This Row],[PR]],'Taux sortant'!$I$9:$S$167,COLUMN(),0),"")</f>
        <v/>
      </c>
      <c r="J6923" s="2" t="str">
        <f>IFERROR(VLOOKUP(Tableau2[[#This Row],[PR]],'Taux sortant'!$I$9:$S$167,COLUMN(),0),"")</f>
        <v/>
      </c>
      <c r="K6923" s="2" t="str">
        <f>IFERROR(VLOOKUP(Tableau2[[#This Row],[PR]],'Taux sortant'!$I$9:$S$167,COLUMN(),0),"")</f>
        <v/>
      </c>
      <c r="L6923" s="2" t="str">
        <f>IFERROR(VLOOKUP(Tableau2[[#This Row],[PR]],'Taux sortant'!$I$9:$S$167,COLUMN(),0),"")</f>
        <v/>
      </c>
    </row>
    <row r="6924" spans="1:12" x14ac:dyDescent="0.3">
      <c r="A6924" s="1" t="s">
        <v>5165</v>
      </c>
      <c r="B6924" s="1" t="s">
        <v>4194</v>
      </c>
      <c r="C6924" s="2">
        <f>IFERROR(VLOOKUP(Tableau2[[#This Row],[PR]],'Taux sortant'!$I$9:$S$167,COLUMN(),0),"")</f>
        <v>19.27</v>
      </c>
      <c r="D6924" s="2">
        <f>IFERROR(VLOOKUP(Tableau2[[#This Row],[PR]],'Taux sortant'!$I$9:$S$167,COLUMN(),0),"")</f>
        <v>16.54</v>
      </c>
      <c r="E6924" s="2">
        <f>IFERROR(VLOOKUP(Tableau2[[#This Row],[PR]],'Taux sortant'!$I$9:$S$167,COLUMN(),0),"")</f>
        <v>13.35</v>
      </c>
      <c r="F6924" s="2">
        <f>IFERROR(VLOOKUP(Tableau2[[#This Row],[PR]],'Taux sortant'!$I$9:$S$167,COLUMN(),0),"")</f>
        <v>11.77</v>
      </c>
      <c r="G6924" s="2">
        <f>IFERROR(VLOOKUP(Tableau2[[#This Row],[PR]],'Taux sortant'!$I$9:$S$167,COLUMN(),0),"")</f>
        <v>10.32</v>
      </c>
      <c r="H6924" s="2">
        <f>IFERROR(VLOOKUP(Tableau2[[#This Row],[PR]],'Taux sortant'!$I$9:$S$167,COLUMN(),0),"")</f>
        <v>9.14</v>
      </c>
      <c r="I6924" s="2">
        <f>IFERROR(VLOOKUP(Tableau2[[#This Row],[PR]],'Taux sortant'!$I$9:$S$167,COLUMN(),0),"")</f>
        <v>8.1199999999999992</v>
      </c>
      <c r="J6924" s="2">
        <f>IFERROR(VLOOKUP(Tableau2[[#This Row],[PR]],'Taux sortant'!$I$9:$S$167,COLUMN(),0),"")</f>
        <v>0</v>
      </c>
      <c r="K6924" s="2">
        <f>IFERROR(VLOOKUP(Tableau2[[#This Row],[PR]],'Taux sortant'!$I$9:$S$167,COLUMN(),0),"")</f>
        <v>0</v>
      </c>
      <c r="L6924" s="2" t="str">
        <f>IFERROR(VLOOKUP(Tableau2[[#This Row],[PR]],'Taux sortant'!$I$9:$S$167,COLUMN(),0),"")</f>
        <v/>
      </c>
    </row>
    <row r="6925" spans="1:12" x14ac:dyDescent="0.3">
      <c r="A6925" s="1" t="s">
        <v>6631</v>
      </c>
      <c r="B6925" s="1" t="s">
        <v>6632</v>
      </c>
      <c r="C6925" s="2" t="str">
        <f>IFERROR(VLOOKUP(Tableau2[[#This Row],[PR]],'Taux sortant'!$I$9:$S$167,COLUMN(),0),"")</f>
        <v/>
      </c>
      <c r="D6925" s="2" t="str">
        <f>IFERROR(VLOOKUP(Tableau2[[#This Row],[PR]],'Taux sortant'!$I$9:$S$167,COLUMN(),0),"")</f>
        <v/>
      </c>
      <c r="E6925" s="2" t="str">
        <f>IFERROR(VLOOKUP(Tableau2[[#This Row],[PR]],'Taux sortant'!$I$9:$S$167,COLUMN(),0),"")</f>
        <v/>
      </c>
      <c r="F6925" s="2" t="str">
        <f>IFERROR(VLOOKUP(Tableau2[[#This Row],[PR]],'Taux sortant'!$I$9:$S$167,COLUMN(),0),"")</f>
        <v/>
      </c>
      <c r="G6925" s="2" t="str">
        <f>IFERROR(VLOOKUP(Tableau2[[#This Row],[PR]],'Taux sortant'!$I$9:$S$167,COLUMN(),0),"")</f>
        <v/>
      </c>
      <c r="H6925" s="2" t="str">
        <f>IFERROR(VLOOKUP(Tableau2[[#This Row],[PR]],'Taux sortant'!$I$9:$S$167,COLUMN(),0),"")</f>
        <v/>
      </c>
      <c r="I6925" s="2" t="str">
        <f>IFERROR(VLOOKUP(Tableau2[[#This Row],[PR]],'Taux sortant'!$I$9:$S$167,COLUMN(),0),"")</f>
        <v/>
      </c>
      <c r="J6925" s="2" t="str">
        <f>IFERROR(VLOOKUP(Tableau2[[#This Row],[PR]],'Taux sortant'!$I$9:$S$167,COLUMN(),0),"")</f>
        <v/>
      </c>
      <c r="K6925" s="2" t="str">
        <f>IFERROR(VLOOKUP(Tableau2[[#This Row],[PR]],'Taux sortant'!$I$9:$S$167,COLUMN(),0),"")</f>
        <v/>
      </c>
      <c r="L6925" s="2" t="str">
        <f>IFERROR(VLOOKUP(Tableau2[[#This Row],[PR]],'Taux sortant'!$I$9:$S$167,COLUMN(),0),"")</f>
        <v/>
      </c>
    </row>
    <row r="6926" spans="1:12" x14ac:dyDescent="0.3">
      <c r="A6926" s="1" t="s">
        <v>1470</v>
      </c>
      <c r="B6926" s="1" t="s">
        <v>598</v>
      </c>
      <c r="C6926" s="2">
        <f>IFERROR(VLOOKUP(Tableau2[[#This Row],[PR]],'Taux sortant'!$I$9:$S$167,COLUMN(),0),"")</f>
        <v>62.48</v>
      </c>
      <c r="D6926" s="2">
        <f>IFERROR(VLOOKUP(Tableau2[[#This Row],[PR]],'Taux sortant'!$I$9:$S$167,COLUMN(),0),"")</f>
        <v>53.48</v>
      </c>
      <c r="E6926" s="2">
        <f>IFERROR(VLOOKUP(Tableau2[[#This Row],[PR]],'Taux sortant'!$I$9:$S$167,COLUMN(),0),"")</f>
        <v>45.59</v>
      </c>
      <c r="F6926" s="2">
        <f>IFERROR(VLOOKUP(Tableau2[[#This Row],[PR]],'Taux sortant'!$I$9:$S$167,COLUMN(),0),"")</f>
        <v>39.54</v>
      </c>
      <c r="G6926" s="2">
        <f>IFERROR(VLOOKUP(Tableau2[[#This Row],[PR]],'Taux sortant'!$I$9:$S$167,COLUMN(),0),"")</f>
        <v>28.33</v>
      </c>
      <c r="H6926" s="2">
        <f>IFERROR(VLOOKUP(Tableau2[[#This Row],[PR]],'Taux sortant'!$I$9:$S$167,COLUMN(),0),"")</f>
        <v>20.420000000000002</v>
      </c>
      <c r="I6926" s="2">
        <f>IFERROR(VLOOKUP(Tableau2[[#This Row],[PR]],'Taux sortant'!$I$9:$S$167,COLUMN(),0),"")</f>
        <v>19.600000000000001</v>
      </c>
      <c r="J6926" s="2">
        <f>IFERROR(VLOOKUP(Tableau2[[#This Row],[PR]],'Taux sortant'!$I$9:$S$167,COLUMN(),0),"")</f>
        <v>0</v>
      </c>
      <c r="K6926" s="2">
        <f>IFERROR(VLOOKUP(Tableau2[[#This Row],[PR]],'Taux sortant'!$I$9:$S$167,COLUMN(),0),"")</f>
        <v>0</v>
      </c>
      <c r="L6926" s="2" t="str">
        <f>IFERROR(VLOOKUP(Tableau2[[#This Row],[PR]],'Taux sortant'!$I$9:$S$167,COLUMN(),0),"")</f>
        <v/>
      </c>
    </row>
    <row r="6927" spans="1:12" x14ac:dyDescent="0.3">
      <c r="A6927" s="1" t="s">
        <v>1471</v>
      </c>
      <c r="B6927" s="1" t="s">
        <v>53</v>
      </c>
      <c r="C6927" s="2">
        <f>IFERROR(VLOOKUP(Tableau2[[#This Row],[PR]],'Taux sortant'!$I$9:$S$167,COLUMN(),0),"")</f>
        <v>28.13</v>
      </c>
      <c r="D6927" s="2">
        <f>IFERROR(VLOOKUP(Tableau2[[#This Row],[PR]],'Taux sortant'!$I$9:$S$167,COLUMN(),0),"")</f>
        <v>22.97</v>
      </c>
      <c r="E6927" s="2">
        <f>IFERROR(VLOOKUP(Tableau2[[#This Row],[PR]],'Taux sortant'!$I$9:$S$167,COLUMN(),0),"")</f>
        <v>17.190000000000001</v>
      </c>
      <c r="F6927" s="2">
        <f>IFERROR(VLOOKUP(Tableau2[[#This Row],[PR]],'Taux sortant'!$I$9:$S$167,COLUMN(),0),"")</f>
        <v>13.88</v>
      </c>
      <c r="G6927" s="2">
        <f>IFERROR(VLOOKUP(Tableau2[[#This Row],[PR]],'Taux sortant'!$I$9:$S$167,COLUMN(),0),"")</f>
        <v>10.89</v>
      </c>
      <c r="H6927" s="2">
        <f>IFERROR(VLOOKUP(Tableau2[[#This Row],[PR]],'Taux sortant'!$I$9:$S$167,COLUMN(),0),"")</f>
        <v>7.86</v>
      </c>
      <c r="I6927" s="2">
        <f>IFERROR(VLOOKUP(Tableau2[[#This Row],[PR]],'Taux sortant'!$I$9:$S$167,COLUMN(),0),"")</f>
        <v>7.14</v>
      </c>
      <c r="J6927" s="2">
        <f>IFERROR(VLOOKUP(Tableau2[[#This Row],[PR]],'Taux sortant'!$I$9:$S$167,COLUMN(),0),"")</f>
        <v>0</v>
      </c>
      <c r="K6927" s="2">
        <f>IFERROR(VLOOKUP(Tableau2[[#This Row],[PR]],'Taux sortant'!$I$9:$S$167,COLUMN(),0),"")</f>
        <v>0</v>
      </c>
      <c r="L6927" s="2" t="str">
        <f>IFERROR(VLOOKUP(Tableau2[[#This Row],[PR]],'Taux sortant'!$I$9:$S$167,COLUMN(),0),"")</f>
        <v/>
      </c>
    </row>
    <row r="6928" spans="1:12" x14ac:dyDescent="0.3">
      <c r="A6928" s="1" t="s">
        <v>1472</v>
      </c>
      <c r="B6928" s="1" t="s">
        <v>90</v>
      </c>
      <c r="C6928" s="2">
        <f>IFERROR(VLOOKUP(Tableau2[[#This Row],[PR]],'Taux sortant'!$I$9:$S$167,COLUMN(),0),"")</f>
        <v>32.090000000000003</v>
      </c>
      <c r="D6928" s="2">
        <f>IFERROR(VLOOKUP(Tableau2[[#This Row],[PR]],'Taux sortant'!$I$9:$S$167,COLUMN(),0),"")</f>
        <v>26.17</v>
      </c>
      <c r="E6928" s="2">
        <f>IFERROR(VLOOKUP(Tableau2[[#This Row],[PR]],'Taux sortant'!$I$9:$S$167,COLUMN(),0),"")</f>
        <v>20.67</v>
      </c>
      <c r="F6928" s="2">
        <f>IFERROR(VLOOKUP(Tableau2[[#This Row],[PR]],'Taux sortant'!$I$9:$S$167,COLUMN(),0),"")</f>
        <v>17.260000000000002</v>
      </c>
      <c r="G6928" s="2">
        <f>IFERROR(VLOOKUP(Tableau2[[#This Row],[PR]],'Taux sortant'!$I$9:$S$167,COLUMN(),0),"")</f>
        <v>12.15</v>
      </c>
      <c r="H6928" s="2">
        <f>IFERROR(VLOOKUP(Tableau2[[#This Row],[PR]],'Taux sortant'!$I$9:$S$167,COLUMN(),0),"")</f>
        <v>7.95</v>
      </c>
      <c r="I6928" s="2">
        <f>IFERROR(VLOOKUP(Tableau2[[#This Row],[PR]],'Taux sortant'!$I$9:$S$167,COLUMN(),0),"")</f>
        <v>7.21</v>
      </c>
      <c r="J6928" s="2">
        <f>IFERROR(VLOOKUP(Tableau2[[#This Row],[PR]],'Taux sortant'!$I$9:$S$167,COLUMN(),0),"")</f>
        <v>0</v>
      </c>
      <c r="K6928" s="2">
        <f>IFERROR(VLOOKUP(Tableau2[[#This Row],[PR]],'Taux sortant'!$I$9:$S$167,COLUMN(),0),"")</f>
        <v>0</v>
      </c>
      <c r="L6928" s="2" t="str">
        <f>IFERROR(VLOOKUP(Tableau2[[#This Row],[PR]],'Taux sortant'!$I$9:$S$167,COLUMN(),0),"")</f>
        <v/>
      </c>
    </row>
    <row r="6929" spans="1:12" x14ac:dyDescent="0.3">
      <c r="A6929" s="1" t="s">
        <v>1473</v>
      </c>
      <c r="B6929" s="1" t="s">
        <v>53</v>
      </c>
      <c r="C6929" s="2">
        <f>IFERROR(VLOOKUP(Tableau2[[#This Row],[PR]],'Taux sortant'!$I$9:$S$167,COLUMN(),0),"")</f>
        <v>28.13</v>
      </c>
      <c r="D6929" s="2">
        <f>IFERROR(VLOOKUP(Tableau2[[#This Row],[PR]],'Taux sortant'!$I$9:$S$167,COLUMN(),0),"")</f>
        <v>22.97</v>
      </c>
      <c r="E6929" s="2">
        <f>IFERROR(VLOOKUP(Tableau2[[#This Row],[PR]],'Taux sortant'!$I$9:$S$167,COLUMN(),0),"")</f>
        <v>17.190000000000001</v>
      </c>
      <c r="F6929" s="2">
        <f>IFERROR(VLOOKUP(Tableau2[[#This Row],[PR]],'Taux sortant'!$I$9:$S$167,COLUMN(),0),"")</f>
        <v>13.88</v>
      </c>
      <c r="G6929" s="2">
        <f>IFERROR(VLOOKUP(Tableau2[[#This Row],[PR]],'Taux sortant'!$I$9:$S$167,COLUMN(),0),"")</f>
        <v>10.89</v>
      </c>
      <c r="H6929" s="2">
        <f>IFERROR(VLOOKUP(Tableau2[[#This Row],[PR]],'Taux sortant'!$I$9:$S$167,COLUMN(),0),"")</f>
        <v>7.86</v>
      </c>
      <c r="I6929" s="2">
        <f>IFERROR(VLOOKUP(Tableau2[[#This Row],[PR]],'Taux sortant'!$I$9:$S$167,COLUMN(),0),"")</f>
        <v>7.14</v>
      </c>
      <c r="J6929" s="2">
        <f>IFERROR(VLOOKUP(Tableau2[[#This Row],[PR]],'Taux sortant'!$I$9:$S$167,COLUMN(),0),"")</f>
        <v>0</v>
      </c>
      <c r="K6929" s="2">
        <f>IFERROR(VLOOKUP(Tableau2[[#This Row],[PR]],'Taux sortant'!$I$9:$S$167,COLUMN(),0),"")</f>
        <v>0</v>
      </c>
      <c r="L6929" s="2" t="str">
        <f>IFERROR(VLOOKUP(Tableau2[[#This Row],[PR]],'Taux sortant'!$I$9:$S$167,COLUMN(),0),"")</f>
        <v/>
      </c>
    </row>
    <row r="6930" spans="1:12" x14ac:dyDescent="0.3">
      <c r="A6930" s="1" t="s">
        <v>5167</v>
      </c>
      <c r="B6930" s="1" t="s">
        <v>4143</v>
      </c>
      <c r="C6930" s="2" t="str">
        <f>IFERROR(VLOOKUP(Tableau2[[#This Row],[PR]],'Taux sortant'!$I$9:$S$167,COLUMN(),0),"")</f>
        <v/>
      </c>
      <c r="D6930" s="2" t="str">
        <f>IFERROR(VLOOKUP(Tableau2[[#This Row],[PR]],'Taux sortant'!$I$9:$S$167,COLUMN(),0),"")</f>
        <v/>
      </c>
      <c r="E6930" s="2" t="str">
        <f>IFERROR(VLOOKUP(Tableau2[[#This Row],[PR]],'Taux sortant'!$I$9:$S$167,COLUMN(),0),"")</f>
        <v/>
      </c>
      <c r="F6930" s="2" t="str">
        <f>IFERROR(VLOOKUP(Tableau2[[#This Row],[PR]],'Taux sortant'!$I$9:$S$167,COLUMN(),0),"")</f>
        <v/>
      </c>
      <c r="G6930" s="2" t="str">
        <f>IFERROR(VLOOKUP(Tableau2[[#This Row],[PR]],'Taux sortant'!$I$9:$S$167,COLUMN(),0),"")</f>
        <v/>
      </c>
      <c r="H6930" s="2" t="str">
        <f>IFERROR(VLOOKUP(Tableau2[[#This Row],[PR]],'Taux sortant'!$I$9:$S$167,COLUMN(),0),"")</f>
        <v/>
      </c>
      <c r="I6930" s="2" t="str">
        <f>IFERROR(VLOOKUP(Tableau2[[#This Row],[PR]],'Taux sortant'!$I$9:$S$167,COLUMN(),0),"")</f>
        <v/>
      </c>
      <c r="J6930" s="2" t="str">
        <f>IFERROR(VLOOKUP(Tableau2[[#This Row],[PR]],'Taux sortant'!$I$9:$S$167,COLUMN(),0),"")</f>
        <v/>
      </c>
      <c r="K6930" s="2" t="str">
        <f>IFERROR(VLOOKUP(Tableau2[[#This Row],[PR]],'Taux sortant'!$I$9:$S$167,COLUMN(),0),"")</f>
        <v/>
      </c>
      <c r="L6930" s="2" t="str">
        <f>IFERROR(VLOOKUP(Tableau2[[#This Row],[PR]],'Taux sortant'!$I$9:$S$167,COLUMN(),0),"")</f>
        <v/>
      </c>
    </row>
    <row r="6931" spans="1:12" x14ac:dyDescent="0.3">
      <c r="A6931" s="1" t="s">
        <v>4109</v>
      </c>
      <c r="B6931" s="1" t="s">
        <v>3400</v>
      </c>
      <c r="C6931" s="2">
        <f>IFERROR(VLOOKUP(Tableau2[[#This Row],[PR]],'Taux sortant'!$I$9:$S$167,COLUMN(),0),"")</f>
        <v>14.09</v>
      </c>
      <c r="D6931" s="2">
        <f>IFERROR(VLOOKUP(Tableau2[[#This Row],[PR]],'Taux sortant'!$I$9:$S$167,COLUMN(),0),"")</f>
        <v>11.65</v>
      </c>
      <c r="E6931" s="2">
        <f>IFERROR(VLOOKUP(Tableau2[[#This Row],[PR]],'Taux sortant'!$I$9:$S$167,COLUMN(),0),"")</f>
        <v>8.84</v>
      </c>
      <c r="F6931" s="2">
        <f>IFERROR(VLOOKUP(Tableau2[[#This Row],[PR]],'Taux sortant'!$I$9:$S$167,COLUMN(),0),"")</f>
        <v>7.5</v>
      </c>
      <c r="G6931" s="2">
        <f>IFERROR(VLOOKUP(Tableau2[[#This Row],[PR]],'Taux sortant'!$I$9:$S$167,COLUMN(),0),"")</f>
        <v>6.42</v>
      </c>
      <c r="H6931" s="2">
        <f>IFERROR(VLOOKUP(Tableau2[[#This Row],[PR]],'Taux sortant'!$I$9:$S$167,COLUMN(),0),"")</f>
        <v>5.53</v>
      </c>
      <c r="I6931" s="2">
        <f>IFERROR(VLOOKUP(Tableau2[[#This Row],[PR]],'Taux sortant'!$I$9:$S$167,COLUMN(),0),"")</f>
        <v>4.9000000000000004</v>
      </c>
      <c r="J6931" s="2">
        <f>IFERROR(VLOOKUP(Tableau2[[#This Row],[PR]],'Taux sortant'!$I$9:$S$167,COLUMN(),0),"")</f>
        <v>0</v>
      </c>
      <c r="K6931" s="2">
        <f>IFERROR(VLOOKUP(Tableau2[[#This Row],[PR]],'Taux sortant'!$I$9:$S$167,COLUMN(),0),"")</f>
        <v>0</v>
      </c>
      <c r="L6931" s="2" t="str">
        <f>IFERROR(VLOOKUP(Tableau2[[#This Row],[PR]],'Taux sortant'!$I$9:$S$167,COLUMN(),0),"")</f>
        <v/>
      </c>
    </row>
    <row r="6932" spans="1:12" x14ac:dyDescent="0.3">
      <c r="A6932" s="1" t="s">
        <v>5169</v>
      </c>
      <c r="B6932" s="1" t="s">
        <v>4134</v>
      </c>
      <c r="C6932" s="2">
        <f>IFERROR(VLOOKUP(Tableau2[[#This Row],[PR]],'Taux sortant'!$I$9:$S$167,COLUMN(),0),"")</f>
        <v>18.260000000000002</v>
      </c>
      <c r="D6932" s="2">
        <f>IFERROR(VLOOKUP(Tableau2[[#This Row],[PR]],'Taux sortant'!$I$9:$S$167,COLUMN(),0),"")</f>
        <v>15.47</v>
      </c>
      <c r="E6932" s="2">
        <f>IFERROR(VLOOKUP(Tableau2[[#This Row],[PR]],'Taux sortant'!$I$9:$S$167,COLUMN(),0),"")</f>
        <v>12.23</v>
      </c>
      <c r="F6932" s="2">
        <f>IFERROR(VLOOKUP(Tableau2[[#This Row],[PR]],'Taux sortant'!$I$9:$S$167,COLUMN(),0),"")</f>
        <v>10.64</v>
      </c>
      <c r="G6932" s="2">
        <f>IFERROR(VLOOKUP(Tableau2[[#This Row],[PR]],'Taux sortant'!$I$9:$S$167,COLUMN(),0),"")</f>
        <v>9.09</v>
      </c>
      <c r="H6932" s="2">
        <f>IFERROR(VLOOKUP(Tableau2[[#This Row],[PR]],'Taux sortant'!$I$9:$S$167,COLUMN(),0),"")</f>
        <v>7.69</v>
      </c>
      <c r="I6932" s="2">
        <f>IFERROR(VLOOKUP(Tableau2[[#This Row],[PR]],'Taux sortant'!$I$9:$S$167,COLUMN(),0),"")</f>
        <v>6.52</v>
      </c>
      <c r="J6932" s="2">
        <f>IFERROR(VLOOKUP(Tableau2[[#This Row],[PR]],'Taux sortant'!$I$9:$S$167,COLUMN(),0),"")</f>
        <v>0</v>
      </c>
      <c r="K6932" s="2">
        <f>IFERROR(VLOOKUP(Tableau2[[#This Row],[PR]],'Taux sortant'!$I$9:$S$167,COLUMN(),0),"")</f>
        <v>0</v>
      </c>
      <c r="L6932" s="2" t="str">
        <f>IFERROR(VLOOKUP(Tableau2[[#This Row],[PR]],'Taux sortant'!$I$9:$S$167,COLUMN(),0),"")</f>
        <v/>
      </c>
    </row>
    <row r="6933" spans="1:12" x14ac:dyDescent="0.3">
      <c r="A6933" s="1" t="s">
        <v>4110</v>
      </c>
      <c r="B6933" s="1" t="s">
        <v>3080</v>
      </c>
      <c r="C6933" s="2">
        <f>IFERROR(VLOOKUP(Tableau2[[#This Row],[PR]],'Taux sortant'!$I$9:$S$167,COLUMN(),0),"")</f>
        <v>14.55</v>
      </c>
      <c r="D6933" s="2">
        <f>IFERROR(VLOOKUP(Tableau2[[#This Row],[PR]],'Taux sortant'!$I$9:$S$167,COLUMN(),0),"")</f>
        <v>12.11</v>
      </c>
      <c r="E6933" s="2">
        <f>IFERROR(VLOOKUP(Tableau2[[#This Row],[PR]],'Taux sortant'!$I$9:$S$167,COLUMN(),0),"")</f>
        <v>9.24</v>
      </c>
      <c r="F6933" s="2">
        <f>IFERROR(VLOOKUP(Tableau2[[#This Row],[PR]],'Taux sortant'!$I$9:$S$167,COLUMN(),0),"")</f>
        <v>7.86</v>
      </c>
      <c r="G6933" s="2">
        <f>IFERROR(VLOOKUP(Tableau2[[#This Row],[PR]],'Taux sortant'!$I$9:$S$167,COLUMN(),0),"")</f>
        <v>6.7</v>
      </c>
      <c r="H6933" s="2">
        <f>IFERROR(VLOOKUP(Tableau2[[#This Row],[PR]],'Taux sortant'!$I$9:$S$167,COLUMN(),0),"")</f>
        <v>5.73</v>
      </c>
      <c r="I6933" s="2">
        <f>IFERROR(VLOOKUP(Tableau2[[#This Row],[PR]],'Taux sortant'!$I$9:$S$167,COLUMN(),0),"")</f>
        <v>4.97</v>
      </c>
      <c r="J6933" s="2">
        <f>IFERROR(VLOOKUP(Tableau2[[#This Row],[PR]],'Taux sortant'!$I$9:$S$167,COLUMN(),0),"")</f>
        <v>0</v>
      </c>
      <c r="K6933" s="2">
        <f>IFERROR(VLOOKUP(Tableau2[[#This Row],[PR]],'Taux sortant'!$I$9:$S$167,COLUMN(),0),"")</f>
        <v>0</v>
      </c>
      <c r="L6933" s="2" t="str">
        <f>IFERROR(VLOOKUP(Tableau2[[#This Row],[PR]],'Taux sortant'!$I$9:$S$167,COLUMN(),0),"")</f>
        <v/>
      </c>
    </row>
    <row r="6934" spans="1:12" x14ac:dyDescent="0.3">
      <c r="A6934" s="1" t="s">
        <v>5171</v>
      </c>
      <c r="B6934" s="1" t="s">
        <v>4147</v>
      </c>
      <c r="C6934" s="2">
        <f>IFERROR(VLOOKUP(Tableau2[[#This Row],[PR]],'Taux sortant'!$I$9:$S$167,COLUMN(),0),"")</f>
        <v>16.62</v>
      </c>
      <c r="D6934" s="2">
        <f>IFERROR(VLOOKUP(Tableau2[[#This Row],[PR]],'Taux sortant'!$I$9:$S$167,COLUMN(),0),"")</f>
        <v>14.01</v>
      </c>
      <c r="E6934" s="2">
        <f>IFERROR(VLOOKUP(Tableau2[[#This Row],[PR]],'Taux sortant'!$I$9:$S$167,COLUMN(),0),"")</f>
        <v>10.98</v>
      </c>
      <c r="F6934" s="2">
        <f>IFERROR(VLOOKUP(Tableau2[[#This Row],[PR]],'Taux sortant'!$I$9:$S$167,COLUMN(),0),"")</f>
        <v>9.49</v>
      </c>
      <c r="G6934" s="2">
        <f>IFERROR(VLOOKUP(Tableau2[[#This Row],[PR]],'Taux sortant'!$I$9:$S$167,COLUMN(),0),"")</f>
        <v>8.1199999999999992</v>
      </c>
      <c r="H6934" s="2">
        <f>IFERROR(VLOOKUP(Tableau2[[#This Row],[PR]],'Taux sortant'!$I$9:$S$167,COLUMN(),0),"")</f>
        <v>6.99</v>
      </c>
      <c r="I6934" s="2">
        <f>IFERROR(VLOOKUP(Tableau2[[#This Row],[PR]],'Taux sortant'!$I$9:$S$167,COLUMN(),0),"")</f>
        <v>6.03</v>
      </c>
      <c r="J6934" s="2">
        <f>IFERROR(VLOOKUP(Tableau2[[#This Row],[PR]],'Taux sortant'!$I$9:$S$167,COLUMN(),0),"")</f>
        <v>2466.4499999999998</v>
      </c>
      <c r="K6934" s="2">
        <f>IFERROR(VLOOKUP(Tableau2[[#This Row],[PR]],'Taux sortant'!$I$9:$S$167,COLUMN(),0),"")</f>
        <v>0</v>
      </c>
      <c r="L6934" s="2" t="str">
        <f>IFERROR(VLOOKUP(Tableau2[[#This Row],[PR]],'Taux sortant'!$I$9:$S$167,COLUMN(),0),"")</f>
        <v/>
      </c>
    </row>
    <row r="6935" spans="1:12" x14ac:dyDescent="0.3">
      <c r="A6935" s="1" t="s">
        <v>4111</v>
      </c>
      <c r="B6935" s="1" t="s">
        <v>3086</v>
      </c>
      <c r="C6935" s="2">
        <f>IFERROR(VLOOKUP(Tableau2[[#This Row],[PR]],'Taux sortant'!$I$9:$S$167,COLUMN(),0),"")</f>
        <v>14.38</v>
      </c>
      <c r="D6935" s="2">
        <f>IFERROR(VLOOKUP(Tableau2[[#This Row],[PR]],'Taux sortant'!$I$9:$S$167,COLUMN(),0),"")</f>
        <v>11.96</v>
      </c>
      <c r="E6935" s="2">
        <f>IFERROR(VLOOKUP(Tableau2[[#This Row],[PR]],'Taux sortant'!$I$9:$S$167,COLUMN(),0),"")</f>
        <v>9.1199999999999992</v>
      </c>
      <c r="F6935" s="2">
        <f>IFERROR(VLOOKUP(Tableau2[[#This Row],[PR]],'Taux sortant'!$I$9:$S$167,COLUMN(),0),"")</f>
        <v>7.74</v>
      </c>
      <c r="G6935" s="2">
        <f>IFERROR(VLOOKUP(Tableau2[[#This Row],[PR]],'Taux sortant'!$I$9:$S$167,COLUMN(),0),"")</f>
        <v>6.58</v>
      </c>
      <c r="H6935" s="2">
        <f>IFERROR(VLOOKUP(Tableau2[[#This Row],[PR]],'Taux sortant'!$I$9:$S$167,COLUMN(),0),"")</f>
        <v>5.57</v>
      </c>
      <c r="I6935" s="2">
        <f>IFERROR(VLOOKUP(Tableau2[[#This Row],[PR]],'Taux sortant'!$I$9:$S$167,COLUMN(),0),"")</f>
        <v>4.78</v>
      </c>
      <c r="J6935" s="2">
        <f>IFERROR(VLOOKUP(Tableau2[[#This Row],[PR]],'Taux sortant'!$I$9:$S$167,COLUMN(),0),"")</f>
        <v>0</v>
      </c>
      <c r="K6935" s="2">
        <f>IFERROR(VLOOKUP(Tableau2[[#This Row],[PR]],'Taux sortant'!$I$9:$S$167,COLUMN(),0),"")</f>
        <v>0</v>
      </c>
      <c r="L6935" s="2" t="str">
        <f>IFERROR(VLOOKUP(Tableau2[[#This Row],[PR]],'Taux sortant'!$I$9:$S$167,COLUMN(),0),"")</f>
        <v/>
      </c>
    </row>
    <row r="6936" spans="1:12" x14ac:dyDescent="0.3">
      <c r="A6936" s="1" t="s">
        <v>5174</v>
      </c>
      <c r="B6936" s="1" t="s">
        <v>4234</v>
      </c>
      <c r="C6936" s="2">
        <f>IFERROR(VLOOKUP(Tableau2[[#This Row],[PR]],'Taux sortant'!$I$9:$S$167,COLUMN(),0),"")</f>
        <v>18.53</v>
      </c>
      <c r="D6936" s="2">
        <f>IFERROR(VLOOKUP(Tableau2[[#This Row],[PR]],'Taux sortant'!$I$9:$S$167,COLUMN(),0),"")</f>
        <v>15.84</v>
      </c>
      <c r="E6936" s="2">
        <f>IFERROR(VLOOKUP(Tableau2[[#This Row],[PR]],'Taux sortant'!$I$9:$S$167,COLUMN(),0),"")</f>
        <v>12.68</v>
      </c>
      <c r="F6936" s="2">
        <f>IFERROR(VLOOKUP(Tableau2[[#This Row],[PR]],'Taux sortant'!$I$9:$S$167,COLUMN(),0),"")</f>
        <v>11.12</v>
      </c>
      <c r="G6936" s="2">
        <f>IFERROR(VLOOKUP(Tableau2[[#This Row],[PR]],'Taux sortant'!$I$9:$S$167,COLUMN(),0),"")</f>
        <v>9.75</v>
      </c>
      <c r="H6936" s="2">
        <f>IFERROR(VLOOKUP(Tableau2[[#This Row],[PR]],'Taux sortant'!$I$9:$S$167,COLUMN(),0),"")</f>
        <v>8.5500000000000007</v>
      </c>
      <c r="I6936" s="2">
        <f>IFERROR(VLOOKUP(Tableau2[[#This Row],[PR]],'Taux sortant'!$I$9:$S$167,COLUMN(),0),"")</f>
        <v>7.57</v>
      </c>
      <c r="J6936" s="2">
        <f>IFERROR(VLOOKUP(Tableau2[[#This Row],[PR]],'Taux sortant'!$I$9:$S$167,COLUMN(),0),"")</f>
        <v>0</v>
      </c>
      <c r="K6936" s="2">
        <f>IFERROR(VLOOKUP(Tableau2[[#This Row],[PR]],'Taux sortant'!$I$9:$S$167,COLUMN(),0),"")</f>
        <v>0</v>
      </c>
      <c r="L6936" s="2" t="str">
        <f>IFERROR(VLOOKUP(Tableau2[[#This Row],[PR]],'Taux sortant'!$I$9:$S$167,COLUMN(),0),"")</f>
        <v/>
      </c>
    </row>
    <row r="6937" spans="1:12" x14ac:dyDescent="0.3">
      <c r="A6937" s="1" t="s">
        <v>1474</v>
      </c>
      <c r="B6937" s="1" t="s">
        <v>37</v>
      </c>
      <c r="C6937" s="2">
        <f>IFERROR(VLOOKUP(Tableau2[[#This Row],[PR]],'Taux sortant'!$I$9:$S$167,COLUMN(),0),"")</f>
        <v>25.34</v>
      </c>
      <c r="D6937" s="2">
        <f>IFERROR(VLOOKUP(Tableau2[[#This Row],[PR]],'Taux sortant'!$I$9:$S$167,COLUMN(),0),"")</f>
        <v>21.62</v>
      </c>
      <c r="E6937" s="2">
        <f>IFERROR(VLOOKUP(Tableau2[[#This Row],[PR]],'Taux sortant'!$I$9:$S$167,COLUMN(),0),"")</f>
        <v>15.42</v>
      </c>
      <c r="F6937" s="2">
        <f>IFERROR(VLOOKUP(Tableau2[[#This Row],[PR]],'Taux sortant'!$I$9:$S$167,COLUMN(),0),"")</f>
        <v>12.6</v>
      </c>
      <c r="G6937" s="2">
        <f>IFERROR(VLOOKUP(Tableau2[[#This Row],[PR]],'Taux sortant'!$I$9:$S$167,COLUMN(),0),"")</f>
        <v>9.5500000000000007</v>
      </c>
      <c r="H6937" s="2">
        <f>IFERROR(VLOOKUP(Tableau2[[#This Row],[PR]],'Taux sortant'!$I$9:$S$167,COLUMN(),0),"")</f>
        <v>7.3</v>
      </c>
      <c r="I6937" s="2">
        <f>IFERROR(VLOOKUP(Tableau2[[#This Row],[PR]],'Taux sortant'!$I$9:$S$167,COLUMN(),0),"")</f>
        <v>6.61</v>
      </c>
      <c r="J6937" s="2">
        <f>IFERROR(VLOOKUP(Tableau2[[#This Row],[PR]],'Taux sortant'!$I$9:$S$167,COLUMN(),0),"")</f>
        <v>0</v>
      </c>
      <c r="K6937" s="2">
        <f>IFERROR(VLOOKUP(Tableau2[[#This Row],[PR]],'Taux sortant'!$I$9:$S$167,COLUMN(),0),"")</f>
        <v>0</v>
      </c>
      <c r="L6937" s="2" t="str">
        <f>IFERROR(VLOOKUP(Tableau2[[#This Row],[PR]],'Taux sortant'!$I$9:$S$167,COLUMN(),0),"")</f>
        <v/>
      </c>
    </row>
    <row r="6938" spans="1:12" x14ac:dyDescent="0.3">
      <c r="A6938" s="1" t="s">
        <v>1475</v>
      </c>
      <c r="B6938" s="1" t="s">
        <v>15</v>
      </c>
      <c r="C6938" s="2">
        <f>IFERROR(VLOOKUP(Tableau2[[#This Row],[PR]],'Taux sortant'!$I$9:$S$167,COLUMN(),0),"")</f>
        <v>12.05</v>
      </c>
      <c r="D6938" s="2">
        <f>IFERROR(VLOOKUP(Tableau2[[#This Row],[PR]],'Taux sortant'!$I$9:$S$167,COLUMN(),0),"")</f>
        <v>9.57</v>
      </c>
      <c r="E6938" s="2">
        <f>IFERROR(VLOOKUP(Tableau2[[#This Row],[PR]],'Taux sortant'!$I$9:$S$167,COLUMN(),0),"")</f>
        <v>6.79</v>
      </c>
      <c r="F6938" s="2">
        <f>IFERROR(VLOOKUP(Tableau2[[#This Row],[PR]],'Taux sortant'!$I$9:$S$167,COLUMN(),0),"")</f>
        <v>5.47</v>
      </c>
      <c r="G6938" s="2">
        <f>IFERROR(VLOOKUP(Tableau2[[#This Row],[PR]],'Taux sortant'!$I$9:$S$167,COLUMN(),0),"")</f>
        <v>4.49</v>
      </c>
      <c r="H6938" s="2">
        <f>IFERROR(VLOOKUP(Tableau2[[#This Row],[PR]],'Taux sortant'!$I$9:$S$167,COLUMN(),0),"")</f>
        <v>3.66</v>
      </c>
      <c r="I6938" s="2">
        <f>IFERROR(VLOOKUP(Tableau2[[#This Row],[PR]],'Taux sortant'!$I$9:$S$167,COLUMN(),0),"")</f>
        <v>3.12</v>
      </c>
      <c r="J6938" s="2">
        <f>IFERROR(VLOOKUP(Tableau2[[#This Row],[PR]],'Taux sortant'!$I$9:$S$167,COLUMN(),0),"")</f>
        <v>0</v>
      </c>
      <c r="K6938" s="2">
        <f>IFERROR(VLOOKUP(Tableau2[[#This Row],[PR]],'Taux sortant'!$I$9:$S$167,COLUMN(),0),"")</f>
        <v>0</v>
      </c>
      <c r="L6938" s="2" t="str">
        <f>IFERROR(VLOOKUP(Tableau2[[#This Row],[PR]],'Taux sortant'!$I$9:$S$167,COLUMN(),0),"")</f>
        <v/>
      </c>
    </row>
    <row r="6939" spans="1:12" x14ac:dyDescent="0.3">
      <c r="A6939" s="1" t="s">
        <v>6521</v>
      </c>
      <c r="B6939" s="1" t="s">
        <v>5815</v>
      </c>
      <c r="C6939" s="2">
        <f>IFERROR(VLOOKUP(Tableau2[[#This Row],[PR]],'Taux sortant'!$I$9:$S$167,COLUMN(),0),"")</f>
        <v>29.89</v>
      </c>
      <c r="D6939" s="2">
        <f>IFERROR(VLOOKUP(Tableau2[[#This Row],[PR]],'Taux sortant'!$I$9:$S$167,COLUMN(),0),"")</f>
        <v>27.05</v>
      </c>
      <c r="E6939" s="2">
        <f>IFERROR(VLOOKUP(Tableau2[[#This Row],[PR]],'Taux sortant'!$I$9:$S$167,COLUMN(),0),"")</f>
        <v>23.76</v>
      </c>
      <c r="F6939" s="2">
        <f>IFERROR(VLOOKUP(Tableau2[[#This Row],[PR]],'Taux sortant'!$I$9:$S$167,COLUMN(),0),"")</f>
        <v>22.11</v>
      </c>
      <c r="G6939" s="2">
        <f>IFERROR(VLOOKUP(Tableau2[[#This Row],[PR]],'Taux sortant'!$I$9:$S$167,COLUMN(),0),"")</f>
        <v>20.05</v>
      </c>
      <c r="H6939" s="2">
        <f>IFERROR(VLOOKUP(Tableau2[[#This Row],[PR]],'Taux sortant'!$I$9:$S$167,COLUMN(),0),"")</f>
        <v>17.09</v>
      </c>
      <c r="I6939" s="2">
        <f>IFERROR(VLOOKUP(Tableau2[[#This Row],[PR]],'Taux sortant'!$I$9:$S$167,COLUMN(),0),"")</f>
        <v>15.56</v>
      </c>
      <c r="J6939" s="2">
        <f>IFERROR(VLOOKUP(Tableau2[[#This Row],[PR]],'Taux sortant'!$I$9:$S$167,COLUMN(),0),"")</f>
        <v>0</v>
      </c>
      <c r="K6939" s="2">
        <f>IFERROR(VLOOKUP(Tableau2[[#This Row],[PR]],'Taux sortant'!$I$9:$S$167,COLUMN(),0),"")</f>
        <v>0</v>
      </c>
      <c r="L6939" s="2" t="str">
        <f>IFERROR(VLOOKUP(Tableau2[[#This Row],[PR]],'Taux sortant'!$I$9:$S$167,COLUMN(),0),"")</f>
        <v/>
      </c>
    </row>
    <row r="6940" spans="1:12" x14ac:dyDescent="0.3">
      <c r="A6940" s="1" t="s">
        <v>1476</v>
      </c>
      <c r="B6940" s="1" t="s">
        <v>11</v>
      </c>
      <c r="C6940" s="2">
        <f>IFERROR(VLOOKUP(Tableau2[[#This Row],[PR]],'Taux sortant'!$I$9:$S$167,COLUMN(),0),"")</f>
        <v>24.25</v>
      </c>
      <c r="D6940" s="2">
        <f>IFERROR(VLOOKUP(Tableau2[[#This Row],[PR]],'Taux sortant'!$I$9:$S$167,COLUMN(),0),"")</f>
        <v>20.16</v>
      </c>
      <c r="E6940" s="2">
        <f>IFERROR(VLOOKUP(Tableau2[[#This Row],[PR]],'Taux sortant'!$I$9:$S$167,COLUMN(),0),"")</f>
        <v>14.11</v>
      </c>
      <c r="F6940" s="2">
        <f>IFERROR(VLOOKUP(Tableau2[[#This Row],[PR]],'Taux sortant'!$I$9:$S$167,COLUMN(),0),"")</f>
        <v>11.64</v>
      </c>
      <c r="G6940" s="2">
        <f>IFERROR(VLOOKUP(Tableau2[[#This Row],[PR]],'Taux sortant'!$I$9:$S$167,COLUMN(),0),"")</f>
        <v>9.73</v>
      </c>
      <c r="H6940" s="2">
        <f>IFERROR(VLOOKUP(Tableau2[[#This Row],[PR]],'Taux sortant'!$I$9:$S$167,COLUMN(),0),"")</f>
        <v>6.76</v>
      </c>
      <c r="I6940" s="2">
        <f>IFERROR(VLOOKUP(Tableau2[[#This Row],[PR]],'Taux sortant'!$I$9:$S$167,COLUMN(),0),"")</f>
        <v>6.23</v>
      </c>
      <c r="J6940" s="2">
        <f>IFERROR(VLOOKUP(Tableau2[[#This Row],[PR]],'Taux sortant'!$I$9:$S$167,COLUMN(),0),"")</f>
        <v>0</v>
      </c>
      <c r="K6940" s="2">
        <f>IFERROR(VLOOKUP(Tableau2[[#This Row],[PR]],'Taux sortant'!$I$9:$S$167,COLUMN(),0),"")</f>
        <v>0</v>
      </c>
      <c r="L6940" s="2" t="str">
        <f>IFERROR(VLOOKUP(Tableau2[[#This Row],[PR]],'Taux sortant'!$I$9:$S$167,COLUMN(),0),"")</f>
        <v/>
      </c>
    </row>
    <row r="6941" spans="1:12" x14ac:dyDescent="0.3">
      <c r="A6941" s="1" t="s">
        <v>1476</v>
      </c>
      <c r="B6941" s="1" t="s">
        <v>3134</v>
      </c>
      <c r="C6941" s="2">
        <f>IFERROR(VLOOKUP(Tableau2[[#This Row],[PR]],'Taux sortant'!$I$9:$S$167,COLUMN(),0),"")</f>
        <v>15.34</v>
      </c>
      <c r="D6941" s="2">
        <f>IFERROR(VLOOKUP(Tableau2[[#This Row],[PR]],'Taux sortant'!$I$9:$S$167,COLUMN(),0),"")</f>
        <v>12.85</v>
      </c>
      <c r="E6941" s="2">
        <f>IFERROR(VLOOKUP(Tableau2[[#This Row],[PR]],'Taux sortant'!$I$9:$S$167,COLUMN(),0),"")</f>
        <v>9.94</v>
      </c>
      <c r="F6941" s="2">
        <f>IFERROR(VLOOKUP(Tableau2[[#This Row],[PR]],'Taux sortant'!$I$9:$S$167,COLUMN(),0),"")</f>
        <v>8.5399999999999991</v>
      </c>
      <c r="G6941" s="2">
        <f>IFERROR(VLOOKUP(Tableau2[[#This Row],[PR]],'Taux sortant'!$I$9:$S$167,COLUMN(),0),"")</f>
        <v>7.34</v>
      </c>
      <c r="H6941" s="2">
        <f>IFERROR(VLOOKUP(Tableau2[[#This Row],[PR]],'Taux sortant'!$I$9:$S$167,COLUMN(),0),"")</f>
        <v>6.29</v>
      </c>
      <c r="I6941" s="2">
        <f>IFERROR(VLOOKUP(Tableau2[[#This Row],[PR]],'Taux sortant'!$I$9:$S$167,COLUMN(),0),"")</f>
        <v>5.49</v>
      </c>
      <c r="J6941" s="2">
        <f>IFERROR(VLOOKUP(Tableau2[[#This Row],[PR]],'Taux sortant'!$I$9:$S$167,COLUMN(),0),"")</f>
        <v>0</v>
      </c>
      <c r="K6941" s="2">
        <f>IFERROR(VLOOKUP(Tableau2[[#This Row],[PR]],'Taux sortant'!$I$9:$S$167,COLUMN(),0),"")</f>
        <v>0</v>
      </c>
      <c r="L6941" s="2" t="str">
        <f>IFERROR(VLOOKUP(Tableau2[[#This Row],[PR]],'Taux sortant'!$I$9:$S$167,COLUMN(),0),"")</f>
        <v/>
      </c>
    </row>
    <row r="6942" spans="1:12" x14ac:dyDescent="0.3">
      <c r="A6942" s="1" t="s">
        <v>5176</v>
      </c>
      <c r="B6942" s="1" t="s">
        <v>4137</v>
      </c>
      <c r="C6942" s="2">
        <f>IFERROR(VLOOKUP(Tableau2[[#This Row],[PR]],'Taux sortant'!$I$9:$S$167,COLUMN(),0),"")</f>
        <v>19.010000000000002</v>
      </c>
      <c r="D6942" s="2">
        <f>IFERROR(VLOOKUP(Tableau2[[#This Row],[PR]],'Taux sortant'!$I$9:$S$167,COLUMN(),0),"")</f>
        <v>16.18</v>
      </c>
      <c r="E6942" s="2">
        <f>IFERROR(VLOOKUP(Tableau2[[#This Row],[PR]],'Taux sortant'!$I$9:$S$167,COLUMN(),0),"")</f>
        <v>12.86</v>
      </c>
      <c r="F6942" s="2">
        <f>IFERROR(VLOOKUP(Tableau2[[#This Row],[PR]],'Taux sortant'!$I$9:$S$167,COLUMN(),0),"")</f>
        <v>11.2</v>
      </c>
      <c r="G6942" s="2">
        <f>IFERROR(VLOOKUP(Tableau2[[#This Row],[PR]],'Taux sortant'!$I$9:$S$167,COLUMN(),0),"")</f>
        <v>9.61</v>
      </c>
      <c r="H6942" s="2">
        <f>IFERROR(VLOOKUP(Tableau2[[#This Row],[PR]],'Taux sortant'!$I$9:$S$167,COLUMN(),0),"")</f>
        <v>8.19</v>
      </c>
      <c r="I6942" s="2">
        <f>IFERROR(VLOOKUP(Tableau2[[#This Row],[PR]],'Taux sortant'!$I$9:$S$167,COLUMN(),0),"")</f>
        <v>7.02</v>
      </c>
      <c r="J6942" s="2">
        <f>IFERROR(VLOOKUP(Tableau2[[#This Row],[PR]],'Taux sortant'!$I$9:$S$167,COLUMN(),0),"")</f>
        <v>0</v>
      </c>
      <c r="K6942" s="2">
        <f>IFERROR(VLOOKUP(Tableau2[[#This Row],[PR]],'Taux sortant'!$I$9:$S$167,COLUMN(),0),"")</f>
        <v>0</v>
      </c>
      <c r="L6942" s="2" t="str">
        <f>IFERROR(VLOOKUP(Tableau2[[#This Row],[PR]],'Taux sortant'!$I$9:$S$167,COLUMN(),0),"")</f>
        <v/>
      </c>
    </row>
    <row r="6943" spans="1:12" x14ac:dyDescent="0.3">
      <c r="A6943" s="1" t="s">
        <v>4112</v>
      </c>
      <c r="B6943" s="1" t="s">
        <v>3115</v>
      </c>
      <c r="C6943" s="2">
        <f>IFERROR(VLOOKUP(Tableau2[[#This Row],[PR]],'Taux sortant'!$I$9:$S$167,COLUMN(),0),"")</f>
        <v>16.05</v>
      </c>
      <c r="D6943" s="2">
        <f>IFERROR(VLOOKUP(Tableau2[[#This Row],[PR]],'Taux sortant'!$I$9:$S$167,COLUMN(),0),"")</f>
        <v>13.51</v>
      </c>
      <c r="E6943" s="2">
        <f>IFERROR(VLOOKUP(Tableau2[[#This Row],[PR]],'Taux sortant'!$I$9:$S$167,COLUMN(),0),"")</f>
        <v>10.52</v>
      </c>
      <c r="F6943" s="2">
        <f>IFERROR(VLOOKUP(Tableau2[[#This Row],[PR]],'Taux sortant'!$I$9:$S$167,COLUMN(),0),"")</f>
        <v>9.0500000000000007</v>
      </c>
      <c r="G6943" s="2">
        <f>IFERROR(VLOOKUP(Tableau2[[#This Row],[PR]],'Taux sortant'!$I$9:$S$167,COLUMN(),0),"")</f>
        <v>7.8</v>
      </c>
      <c r="H6943" s="2">
        <f>IFERROR(VLOOKUP(Tableau2[[#This Row],[PR]],'Taux sortant'!$I$9:$S$167,COLUMN(),0),"")</f>
        <v>6.76</v>
      </c>
      <c r="I6943" s="2">
        <f>IFERROR(VLOOKUP(Tableau2[[#This Row],[PR]],'Taux sortant'!$I$9:$S$167,COLUMN(),0),"")</f>
        <v>5.92</v>
      </c>
      <c r="J6943" s="2">
        <f>IFERROR(VLOOKUP(Tableau2[[#This Row],[PR]],'Taux sortant'!$I$9:$S$167,COLUMN(),0),"")</f>
        <v>0</v>
      </c>
      <c r="K6943" s="2">
        <f>IFERROR(VLOOKUP(Tableau2[[#This Row],[PR]],'Taux sortant'!$I$9:$S$167,COLUMN(),0),"")</f>
        <v>0</v>
      </c>
      <c r="L6943" s="2" t="str">
        <f>IFERROR(VLOOKUP(Tableau2[[#This Row],[PR]],'Taux sortant'!$I$9:$S$167,COLUMN(),0),"")</f>
        <v/>
      </c>
    </row>
    <row r="6944" spans="1:12" x14ac:dyDescent="0.3">
      <c r="A6944" s="1" t="s">
        <v>5179</v>
      </c>
      <c r="B6944" s="1" t="s">
        <v>4140</v>
      </c>
      <c r="C6944" s="2" t="str">
        <f>IFERROR(VLOOKUP(Tableau2[[#This Row],[PR]],'Taux sortant'!$I$9:$S$167,COLUMN(),0),"")</f>
        <v/>
      </c>
      <c r="D6944" s="2" t="str">
        <f>IFERROR(VLOOKUP(Tableau2[[#This Row],[PR]],'Taux sortant'!$I$9:$S$167,COLUMN(),0),"")</f>
        <v/>
      </c>
      <c r="E6944" s="2" t="str">
        <f>IFERROR(VLOOKUP(Tableau2[[#This Row],[PR]],'Taux sortant'!$I$9:$S$167,COLUMN(),0),"")</f>
        <v/>
      </c>
      <c r="F6944" s="2" t="str">
        <f>IFERROR(VLOOKUP(Tableau2[[#This Row],[PR]],'Taux sortant'!$I$9:$S$167,COLUMN(),0),"")</f>
        <v/>
      </c>
      <c r="G6944" s="2" t="str">
        <f>IFERROR(VLOOKUP(Tableau2[[#This Row],[PR]],'Taux sortant'!$I$9:$S$167,COLUMN(),0),"")</f>
        <v/>
      </c>
      <c r="H6944" s="2" t="str">
        <f>IFERROR(VLOOKUP(Tableau2[[#This Row],[PR]],'Taux sortant'!$I$9:$S$167,COLUMN(),0),"")</f>
        <v/>
      </c>
      <c r="I6944" s="2" t="str">
        <f>IFERROR(VLOOKUP(Tableau2[[#This Row],[PR]],'Taux sortant'!$I$9:$S$167,COLUMN(),0),"")</f>
        <v/>
      </c>
      <c r="J6944" s="2" t="str">
        <f>IFERROR(VLOOKUP(Tableau2[[#This Row],[PR]],'Taux sortant'!$I$9:$S$167,COLUMN(),0),"")</f>
        <v/>
      </c>
      <c r="K6944" s="2" t="str">
        <f>IFERROR(VLOOKUP(Tableau2[[#This Row],[PR]],'Taux sortant'!$I$9:$S$167,COLUMN(),0),"")</f>
        <v/>
      </c>
      <c r="L6944" s="2" t="str">
        <f>IFERROR(VLOOKUP(Tableau2[[#This Row],[PR]],'Taux sortant'!$I$9:$S$167,COLUMN(),0),"")</f>
        <v/>
      </c>
    </row>
    <row r="6945" spans="1:12" x14ac:dyDescent="0.3">
      <c r="A6945" s="1" t="s">
        <v>5181</v>
      </c>
      <c r="B6945" s="1" t="s">
        <v>4140</v>
      </c>
      <c r="C6945" s="2" t="str">
        <f>IFERROR(VLOOKUP(Tableau2[[#This Row],[PR]],'Taux sortant'!$I$9:$S$167,COLUMN(),0),"")</f>
        <v/>
      </c>
      <c r="D6945" s="2" t="str">
        <f>IFERROR(VLOOKUP(Tableau2[[#This Row],[PR]],'Taux sortant'!$I$9:$S$167,COLUMN(),0),"")</f>
        <v/>
      </c>
      <c r="E6945" s="2" t="str">
        <f>IFERROR(VLOOKUP(Tableau2[[#This Row],[PR]],'Taux sortant'!$I$9:$S$167,COLUMN(),0),"")</f>
        <v/>
      </c>
      <c r="F6945" s="2" t="str">
        <f>IFERROR(VLOOKUP(Tableau2[[#This Row],[PR]],'Taux sortant'!$I$9:$S$167,COLUMN(),0),"")</f>
        <v/>
      </c>
      <c r="G6945" s="2" t="str">
        <f>IFERROR(VLOOKUP(Tableau2[[#This Row],[PR]],'Taux sortant'!$I$9:$S$167,COLUMN(),0),"")</f>
        <v/>
      </c>
      <c r="H6945" s="2" t="str">
        <f>IFERROR(VLOOKUP(Tableau2[[#This Row],[PR]],'Taux sortant'!$I$9:$S$167,COLUMN(),0),"")</f>
        <v/>
      </c>
      <c r="I6945" s="2" t="str">
        <f>IFERROR(VLOOKUP(Tableau2[[#This Row],[PR]],'Taux sortant'!$I$9:$S$167,COLUMN(),0),"")</f>
        <v/>
      </c>
      <c r="J6945" s="2" t="str">
        <f>IFERROR(VLOOKUP(Tableau2[[#This Row],[PR]],'Taux sortant'!$I$9:$S$167,COLUMN(),0),"")</f>
        <v/>
      </c>
      <c r="K6945" s="2" t="str">
        <f>IFERROR(VLOOKUP(Tableau2[[#This Row],[PR]],'Taux sortant'!$I$9:$S$167,COLUMN(),0),"")</f>
        <v/>
      </c>
      <c r="L6945" s="2" t="str">
        <f>IFERROR(VLOOKUP(Tableau2[[#This Row],[PR]],'Taux sortant'!$I$9:$S$167,COLUMN(),0),"")</f>
        <v/>
      </c>
    </row>
    <row r="6946" spans="1:12" x14ac:dyDescent="0.3">
      <c r="A6946" s="1" t="s">
        <v>5184</v>
      </c>
      <c r="B6946" s="1" t="s">
        <v>4174</v>
      </c>
      <c r="C6946" s="2">
        <f>IFERROR(VLOOKUP(Tableau2[[#This Row],[PR]],'Taux sortant'!$I$9:$S$167,COLUMN(),0),"")</f>
        <v>18.22</v>
      </c>
      <c r="D6946" s="2">
        <f>IFERROR(VLOOKUP(Tableau2[[#This Row],[PR]],'Taux sortant'!$I$9:$S$167,COLUMN(),0),"")</f>
        <v>15.54</v>
      </c>
      <c r="E6946" s="2">
        <f>IFERROR(VLOOKUP(Tableau2[[#This Row],[PR]],'Taux sortant'!$I$9:$S$167,COLUMN(),0),"")</f>
        <v>12.42</v>
      </c>
      <c r="F6946" s="2">
        <f>IFERROR(VLOOKUP(Tableau2[[#This Row],[PR]],'Taux sortant'!$I$9:$S$167,COLUMN(),0),"")</f>
        <v>10.85</v>
      </c>
      <c r="G6946" s="2">
        <f>IFERROR(VLOOKUP(Tableau2[[#This Row],[PR]],'Taux sortant'!$I$9:$S$167,COLUMN(),0),"")</f>
        <v>9.4499999999999993</v>
      </c>
      <c r="H6946" s="2">
        <f>IFERROR(VLOOKUP(Tableau2[[#This Row],[PR]],'Taux sortant'!$I$9:$S$167,COLUMN(),0),"")</f>
        <v>8.27</v>
      </c>
      <c r="I6946" s="2">
        <f>IFERROR(VLOOKUP(Tableau2[[#This Row],[PR]],'Taux sortant'!$I$9:$S$167,COLUMN(),0),"")</f>
        <v>7.27</v>
      </c>
      <c r="J6946" s="2">
        <f>IFERROR(VLOOKUP(Tableau2[[#This Row],[PR]],'Taux sortant'!$I$9:$S$167,COLUMN(),0),"")</f>
        <v>0</v>
      </c>
      <c r="K6946" s="2">
        <f>IFERROR(VLOOKUP(Tableau2[[#This Row],[PR]],'Taux sortant'!$I$9:$S$167,COLUMN(),0),"")</f>
        <v>0</v>
      </c>
      <c r="L6946" s="2" t="str">
        <f>IFERROR(VLOOKUP(Tableau2[[#This Row],[PR]],'Taux sortant'!$I$9:$S$167,COLUMN(),0),"")</f>
        <v/>
      </c>
    </row>
    <row r="6947" spans="1:12" x14ac:dyDescent="0.3">
      <c r="A6947" s="1" t="s">
        <v>1477</v>
      </c>
      <c r="B6947" s="1" t="s">
        <v>105</v>
      </c>
      <c r="C6947" s="2">
        <f>IFERROR(VLOOKUP(Tableau2[[#This Row],[PR]],'Taux sortant'!$I$9:$S$167,COLUMN(),0),"")</f>
        <v>22.68</v>
      </c>
      <c r="D6947" s="2">
        <f>IFERROR(VLOOKUP(Tableau2[[#This Row],[PR]],'Taux sortant'!$I$9:$S$167,COLUMN(),0),"")</f>
        <v>19.600000000000001</v>
      </c>
      <c r="E6947" s="2">
        <f>IFERROR(VLOOKUP(Tableau2[[#This Row],[PR]],'Taux sortant'!$I$9:$S$167,COLUMN(),0),"")</f>
        <v>15.23</v>
      </c>
      <c r="F6947" s="2">
        <f>IFERROR(VLOOKUP(Tableau2[[#This Row],[PR]],'Taux sortant'!$I$9:$S$167,COLUMN(),0),"")</f>
        <v>11.98</v>
      </c>
      <c r="G6947" s="2">
        <f>IFERROR(VLOOKUP(Tableau2[[#This Row],[PR]],'Taux sortant'!$I$9:$S$167,COLUMN(),0),"")</f>
        <v>8.5399999999999991</v>
      </c>
      <c r="H6947" s="2">
        <f>IFERROR(VLOOKUP(Tableau2[[#This Row],[PR]],'Taux sortant'!$I$9:$S$167,COLUMN(),0),"")</f>
        <v>5.65</v>
      </c>
      <c r="I6947" s="2">
        <f>IFERROR(VLOOKUP(Tableau2[[#This Row],[PR]],'Taux sortant'!$I$9:$S$167,COLUMN(),0),"")</f>
        <v>4.07</v>
      </c>
      <c r="J6947" s="2">
        <f>IFERROR(VLOOKUP(Tableau2[[#This Row],[PR]],'Taux sortant'!$I$9:$S$167,COLUMN(),0),"")</f>
        <v>0</v>
      </c>
      <c r="K6947" s="2">
        <f>IFERROR(VLOOKUP(Tableau2[[#This Row],[PR]],'Taux sortant'!$I$9:$S$167,COLUMN(),0),"")</f>
        <v>0</v>
      </c>
      <c r="L6947" s="2" t="str">
        <f>IFERROR(VLOOKUP(Tableau2[[#This Row],[PR]],'Taux sortant'!$I$9:$S$167,COLUMN(),0),"")</f>
        <v/>
      </c>
    </row>
    <row r="6948" spans="1:12" x14ac:dyDescent="0.3">
      <c r="A6948" s="1" t="s">
        <v>3020</v>
      </c>
      <c r="B6948" s="1" t="s">
        <v>3080</v>
      </c>
      <c r="C6948" s="2">
        <f>IFERROR(VLOOKUP(Tableau2[[#This Row],[PR]],'Taux sortant'!$I$9:$S$167,COLUMN(),0),"")</f>
        <v>14.55</v>
      </c>
      <c r="D6948" s="2">
        <f>IFERROR(VLOOKUP(Tableau2[[#This Row],[PR]],'Taux sortant'!$I$9:$S$167,COLUMN(),0),"")</f>
        <v>12.11</v>
      </c>
      <c r="E6948" s="2">
        <f>IFERROR(VLOOKUP(Tableau2[[#This Row],[PR]],'Taux sortant'!$I$9:$S$167,COLUMN(),0),"")</f>
        <v>9.24</v>
      </c>
      <c r="F6948" s="2">
        <f>IFERROR(VLOOKUP(Tableau2[[#This Row],[PR]],'Taux sortant'!$I$9:$S$167,COLUMN(),0),"")</f>
        <v>7.86</v>
      </c>
      <c r="G6948" s="2">
        <f>IFERROR(VLOOKUP(Tableau2[[#This Row],[PR]],'Taux sortant'!$I$9:$S$167,COLUMN(),0),"")</f>
        <v>6.7</v>
      </c>
      <c r="H6948" s="2">
        <f>IFERROR(VLOOKUP(Tableau2[[#This Row],[PR]],'Taux sortant'!$I$9:$S$167,COLUMN(),0),"")</f>
        <v>5.73</v>
      </c>
      <c r="I6948" s="2">
        <f>IFERROR(VLOOKUP(Tableau2[[#This Row],[PR]],'Taux sortant'!$I$9:$S$167,COLUMN(),0),"")</f>
        <v>4.97</v>
      </c>
      <c r="J6948" s="2">
        <f>IFERROR(VLOOKUP(Tableau2[[#This Row],[PR]],'Taux sortant'!$I$9:$S$167,COLUMN(),0),"")</f>
        <v>0</v>
      </c>
      <c r="K6948" s="2">
        <f>IFERROR(VLOOKUP(Tableau2[[#This Row],[PR]],'Taux sortant'!$I$9:$S$167,COLUMN(),0),"")</f>
        <v>0</v>
      </c>
      <c r="L6948" s="2" t="str">
        <f>IFERROR(VLOOKUP(Tableau2[[#This Row],[PR]],'Taux sortant'!$I$9:$S$167,COLUMN(),0),"")</f>
        <v/>
      </c>
    </row>
    <row r="6949" spans="1:12" x14ac:dyDescent="0.3">
      <c r="A6949" s="1" t="s">
        <v>3020</v>
      </c>
      <c r="B6949" s="1" t="s">
        <v>1529</v>
      </c>
      <c r="C6949" s="2">
        <f>IFERROR(VLOOKUP(Tableau2[[#This Row],[PR]],'Taux sortant'!$I$9:$S$167,COLUMN(),0),"")</f>
        <v>8.85</v>
      </c>
      <c r="D6949" s="2">
        <f>IFERROR(VLOOKUP(Tableau2[[#This Row],[PR]],'Taux sortant'!$I$9:$S$167,COLUMN(),0),"")</f>
        <v>6.89</v>
      </c>
      <c r="E6949" s="2">
        <f>IFERROR(VLOOKUP(Tableau2[[#This Row],[PR]],'Taux sortant'!$I$9:$S$167,COLUMN(),0),"")</f>
        <v>4.7</v>
      </c>
      <c r="F6949" s="2">
        <f>IFERROR(VLOOKUP(Tableau2[[#This Row],[PR]],'Taux sortant'!$I$9:$S$167,COLUMN(),0),"")</f>
        <v>3.63</v>
      </c>
      <c r="G6949" s="2">
        <f>IFERROR(VLOOKUP(Tableau2[[#This Row],[PR]],'Taux sortant'!$I$9:$S$167,COLUMN(),0),"")</f>
        <v>2.93</v>
      </c>
      <c r="H6949" s="2">
        <f>IFERROR(VLOOKUP(Tableau2[[#This Row],[PR]],'Taux sortant'!$I$9:$S$167,COLUMN(),0),"")</f>
        <v>2.4900000000000002</v>
      </c>
      <c r="I6949" s="2">
        <f>IFERROR(VLOOKUP(Tableau2[[#This Row],[PR]],'Taux sortant'!$I$9:$S$167,COLUMN(),0),"")</f>
        <v>2.21</v>
      </c>
      <c r="J6949" s="2">
        <f>IFERROR(VLOOKUP(Tableau2[[#This Row],[PR]],'Taux sortant'!$I$9:$S$167,COLUMN(),0),"")</f>
        <v>0</v>
      </c>
      <c r="K6949" s="2">
        <f>IFERROR(VLOOKUP(Tableau2[[#This Row],[PR]],'Taux sortant'!$I$9:$S$167,COLUMN(),0),"")</f>
        <v>0</v>
      </c>
      <c r="L6949" s="2" t="str">
        <f>IFERROR(VLOOKUP(Tableau2[[#This Row],[PR]],'Taux sortant'!$I$9:$S$167,COLUMN(),0),"")</f>
        <v/>
      </c>
    </row>
    <row r="6950" spans="1:12" x14ac:dyDescent="0.3">
      <c r="A6950" s="1" t="s">
        <v>4113</v>
      </c>
      <c r="B6950" s="1" t="s">
        <v>17</v>
      </c>
      <c r="C6950" s="2">
        <f>IFERROR(VLOOKUP(Tableau2[[#This Row],[PR]],'Taux sortant'!$I$9:$S$167,COLUMN(),0),"")</f>
        <v>15.12</v>
      </c>
      <c r="D6950" s="2">
        <f>IFERROR(VLOOKUP(Tableau2[[#This Row],[PR]],'Taux sortant'!$I$9:$S$167,COLUMN(),0),"")</f>
        <v>12.61</v>
      </c>
      <c r="E6950" s="2">
        <f>IFERROR(VLOOKUP(Tableau2[[#This Row],[PR]],'Taux sortant'!$I$9:$S$167,COLUMN(),0),"")</f>
        <v>9.7200000000000006</v>
      </c>
      <c r="F6950" s="2">
        <f>IFERROR(VLOOKUP(Tableau2[[#This Row],[PR]],'Taux sortant'!$I$9:$S$167,COLUMN(),0),"")</f>
        <v>8.27</v>
      </c>
      <c r="G6950" s="2">
        <f>IFERROR(VLOOKUP(Tableau2[[#This Row],[PR]],'Taux sortant'!$I$9:$S$167,COLUMN(),0),"")</f>
        <v>7.1</v>
      </c>
      <c r="H6950" s="2">
        <f>IFERROR(VLOOKUP(Tableau2[[#This Row],[PR]],'Taux sortant'!$I$9:$S$167,COLUMN(),0),"")</f>
        <v>6.12</v>
      </c>
      <c r="I6950" s="2">
        <f>IFERROR(VLOOKUP(Tableau2[[#This Row],[PR]],'Taux sortant'!$I$9:$S$167,COLUMN(),0),"")</f>
        <v>5.33</v>
      </c>
      <c r="J6950" s="2">
        <f>IFERROR(VLOOKUP(Tableau2[[#This Row],[PR]],'Taux sortant'!$I$9:$S$167,COLUMN(),0),"")</f>
        <v>0</v>
      </c>
      <c r="K6950" s="2">
        <f>IFERROR(VLOOKUP(Tableau2[[#This Row],[PR]],'Taux sortant'!$I$9:$S$167,COLUMN(),0),"")</f>
        <v>0</v>
      </c>
      <c r="L6950" s="2" t="str">
        <f>IFERROR(VLOOKUP(Tableau2[[#This Row],[PR]],'Taux sortant'!$I$9:$S$167,COLUMN(),0),"")</f>
        <v/>
      </c>
    </row>
    <row r="6951" spans="1:12" x14ac:dyDescent="0.3">
      <c r="A6951" s="1" t="s">
        <v>1478</v>
      </c>
      <c r="B6951" s="1" t="s">
        <v>90</v>
      </c>
      <c r="C6951" s="2">
        <f>IFERROR(VLOOKUP(Tableau2[[#This Row],[PR]],'Taux sortant'!$I$9:$S$167,COLUMN(),0),"")</f>
        <v>32.090000000000003</v>
      </c>
      <c r="D6951" s="2">
        <f>IFERROR(VLOOKUP(Tableau2[[#This Row],[PR]],'Taux sortant'!$I$9:$S$167,COLUMN(),0),"")</f>
        <v>26.17</v>
      </c>
      <c r="E6951" s="2">
        <f>IFERROR(VLOOKUP(Tableau2[[#This Row],[PR]],'Taux sortant'!$I$9:$S$167,COLUMN(),0),"")</f>
        <v>20.67</v>
      </c>
      <c r="F6951" s="2">
        <f>IFERROR(VLOOKUP(Tableau2[[#This Row],[PR]],'Taux sortant'!$I$9:$S$167,COLUMN(),0),"")</f>
        <v>17.260000000000002</v>
      </c>
      <c r="G6951" s="2">
        <f>IFERROR(VLOOKUP(Tableau2[[#This Row],[PR]],'Taux sortant'!$I$9:$S$167,COLUMN(),0),"")</f>
        <v>12.15</v>
      </c>
      <c r="H6951" s="2">
        <f>IFERROR(VLOOKUP(Tableau2[[#This Row],[PR]],'Taux sortant'!$I$9:$S$167,COLUMN(),0),"")</f>
        <v>7.95</v>
      </c>
      <c r="I6951" s="2">
        <f>IFERROR(VLOOKUP(Tableau2[[#This Row],[PR]],'Taux sortant'!$I$9:$S$167,COLUMN(),0),"")</f>
        <v>7.21</v>
      </c>
      <c r="J6951" s="2">
        <f>IFERROR(VLOOKUP(Tableau2[[#This Row],[PR]],'Taux sortant'!$I$9:$S$167,COLUMN(),0),"")</f>
        <v>0</v>
      </c>
      <c r="K6951" s="2">
        <f>IFERROR(VLOOKUP(Tableau2[[#This Row],[PR]],'Taux sortant'!$I$9:$S$167,COLUMN(),0),"")</f>
        <v>0</v>
      </c>
      <c r="L6951" s="2" t="str">
        <f>IFERROR(VLOOKUP(Tableau2[[#This Row],[PR]],'Taux sortant'!$I$9:$S$167,COLUMN(),0),"")</f>
        <v/>
      </c>
    </row>
    <row r="6952" spans="1:12" x14ac:dyDescent="0.3">
      <c r="A6952" s="1" t="s">
        <v>1479</v>
      </c>
      <c r="B6952" s="1" t="s">
        <v>8</v>
      </c>
      <c r="C6952" s="2">
        <f>IFERROR(VLOOKUP(Tableau2[[#This Row],[PR]],'Taux sortant'!$I$9:$S$167,COLUMN(),0),"")</f>
        <v>30.77</v>
      </c>
      <c r="D6952" s="2">
        <f>IFERROR(VLOOKUP(Tableau2[[#This Row],[PR]],'Taux sortant'!$I$9:$S$167,COLUMN(),0),"")</f>
        <v>22.76</v>
      </c>
      <c r="E6952" s="2">
        <f>IFERROR(VLOOKUP(Tableau2[[#This Row],[PR]],'Taux sortant'!$I$9:$S$167,COLUMN(),0),"")</f>
        <v>16.43</v>
      </c>
      <c r="F6952" s="2">
        <f>IFERROR(VLOOKUP(Tableau2[[#This Row],[PR]],'Taux sortant'!$I$9:$S$167,COLUMN(),0),"")</f>
        <v>12.46</v>
      </c>
      <c r="G6952" s="2">
        <f>IFERROR(VLOOKUP(Tableau2[[#This Row],[PR]],'Taux sortant'!$I$9:$S$167,COLUMN(),0),"")</f>
        <v>7.96</v>
      </c>
      <c r="H6952" s="2">
        <f>IFERROR(VLOOKUP(Tableau2[[#This Row],[PR]],'Taux sortant'!$I$9:$S$167,COLUMN(),0),"")</f>
        <v>5.83</v>
      </c>
      <c r="I6952" s="2">
        <f>IFERROR(VLOOKUP(Tableau2[[#This Row],[PR]],'Taux sortant'!$I$9:$S$167,COLUMN(),0),"")</f>
        <v>4.59</v>
      </c>
      <c r="J6952" s="2">
        <f>IFERROR(VLOOKUP(Tableau2[[#This Row],[PR]],'Taux sortant'!$I$9:$S$167,COLUMN(),0),"")</f>
        <v>0</v>
      </c>
      <c r="K6952" s="2">
        <f>IFERROR(VLOOKUP(Tableau2[[#This Row],[PR]],'Taux sortant'!$I$9:$S$167,COLUMN(),0),"")</f>
        <v>0</v>
      </c>
      <c r="L6952" s="2" t="str">
        <f>IFERROR(VLOOKUP(Tableau2[[#This Row],[PR]],'Taux sortant'!$I$9:$S$167,COLUMN(),0),"")</f>
        <v/>
      </c>
    </row>
    <row r="6953" spans="1:12" x14ac:dyDescent="0.3">
      <c r="A6953" s="1" t="s">
        <v>6522</v>
      </c>
      <c r="B6953" s="1" t="s">
        <v>3761</v>
      </c>
      <c r="C6953" s="2">
        <f>IFERROR(VLOOKUP(Tableau2[[#This Row],[PR]],'Taux sortant'!$I$9:$S$167,COLUMN(),0),"")</f>
        <v>36.270000000000003</v>
      </c>
      <c r="D6953" s="2">
        <f>IFERROR(VLOOKUP(Tableau2[[#This Row],[PR]],'Taux sortant'!$I$9:$S$167,COLUMN(),0),"")</f>
        <v>33.01</v>
      </c>
      <c r="E6953" s="2">
        <f>IFERROR(VLOOKUP(Tableau2[[#This Row],[PR]],'Taux sortant'!$I$9:$S$167,COLUMN(),0),"")</f>
        <v>28.57</v>
      </c>
      <c r="F6953" s="2">
        <f>IFERROR(VLOOKUP(Tableau2[[#This Row],[PR]],'Taux sortant'!$I$9:$S$167,COLUMN(),0),"")</f>
        <v>25.82</v>
      </c>
      <c r="G6953" s="2">
        <f>IFERROR(VLOOKUP(Tableau2[[#This Row],[PR]],'Taux sortant'!$I$9:$S$167,COLUMN(),0),"")</f>
        <v>22.99</v>
      </c>
      <c r="H6953" s="2">
        <f>IFERROR(VLOOKUP(Tableau2[[#This Row],[PR]],'Taux sortant'!$I$9:$S$167,COLUMN(),0),"")</f>
        <v>19.46</v>
      </c>
      <c r="I6953" s="2">
        <f>IFERROR(VLOOKUP(Tableau2[[#This Row],[PR]],'Taux sortant'!$I$9:$S$167,COLUMN(),0),"")</f>
        <v>16.46</v>
      </c>
      <c r="J6953" s="2">
        <f>IFERROR(VLOOKUP(Tableau2[[#This Row],[PR]],'Taux sortant'!$I$9:$S$167,COLUMN(),0),"")</f>
        <v>0</v>
      </c>
      <c r="K6953" s="2">
        <f>IFERROR(VLOOKUP(Tableau2[[#This Row],[PR]],'Taux sortant'!$I$9:$S$167,COLUMN(),0),"")</f>
        <v>0</v>
      </c>
      <c r="L6953" s="2" t="str">
        <f>IFERROR(VLOOKUP(Tableau2[[#This Row],[PR]],'Taux sortant'!$I$9:$S$167,COLUMN(),0),"")</f>
        <v/>
      </c>
    </row>
    <row r="6954" spans="1:12" x14ac:dyDescent="0.3">
      <c r="A6954" s="1" t="s">
        <v>6523</v>
      </c>
      <c r="B6954" s="1" t="s">
        <v>5816</v>
      </c>
      <c r="C6954" s="2" t="str">
        <f>IFERROR(VLOOKUP(Tableau2[[#This Row],[PR]],'Taux sortant'!$I$9:$S$167,COLUMN(),0),"")</f>
        <v/>
      </c>
      <c r="D6954" s="2" t="str">
        <f>IFERROR(VLOOKUP(Tableau2[[#This Row],[PR]],'Taux sortant'!$I$9:$S$167,COLUMN(),0),"")</f>
        <v/>
      </c>
      <c r="E6954" s="2" t="str">
        <f>IFERROR(VLOOKUP(Tableau2[[#This Row],[PR]],'Taux sortant'!$I$9:$S$167,COLUMN(),0),"")</f>
        <v/>
      </c>
      <c r="F6954" s="2" t="str">
        <f>IFERROR(VLOOKUP(Tableau2[[#This Row],[PR]],'Taux sortant'!$I$9:$S$167,COLUMN(),0),"")</f>
        <v/>
      </c>
      <c r="G6954" s="2" t="str">
        <f>IFERROR(VLOOKUP(Tableau2[[#This Row],[PR]],'Taux sortant'!$I$9:$S$167,COLUMN(),0),"")</f>
        <v/>
      </c>
      <c r="H6954" s="2" t="str">
        <f>IFERROR(VLOOKUP(Tableau2[[#This Row],[PR]],'Taux sortant'!$I$9:$S$167,COLUMN(),0),"")</f>
        <v/>
      </c>
      <c r="I6954" s="2" t="str">
        <f>IFERROR(VLOOKUP(Tableau2[[#This Row],[PR]],'Taux sortant'!$I$9:$S$167,COLUMN(),0),"")</f>
        <v/>
      </c>
      <c r="J6954" s="2" t="str">
        <f>IFERROR(VLOOKUP(Tableau2[[#This Row],[PR]],'Taux sortant'!$I$9:$S$167,COLUMN(),0),"")</f>
        <v/>
      </c>
      <c r="K6954" s="2" t="str">
        <f>IFERROR(VLOOKUP(Tableau2[[#This Row],[PR]],'Taux sortant'!$I$9:$S$167,COLUMN(),0),"")</f>
        <v/>
      </c>
      <c r="L6954" s="2" t="str">
        <f>IFERROR(VLOOKUP(Tableau2[[#This Row],[PR]],'Taux sortant'!$I$9:$S$167,COLUMN(),0),"")</f>
        <v/>
      </c>
    </row>
    <row r="6955" spans="1:12" x14ac:dyDescent="0.3">
      <c r="A6955" s="1" t="s">
        <v>6524</v>
      </c>
      <c r="B6955" s="1" t="s">
        <v>5838</v>
      </c>
      <c r="C6955" s="2" t="str">
        <f>IFERROR(VLOOKUP(Tableau2[[#This Row],[PR]],'Taux sortant'!$I$9:$S$167,COLUMN(),0),"")</f>
        <v/>
      </c>
      <c r="D6955" s="2" t="str">
        <f>IFERROR(VLOOKUP(Tableau2[[#This Row],[PR]],'Taux sortant'!$I$9:$S$167,COLUMN(),0),"")</f>
        <v/>
      </c>
      <c r="E6955" s="2" t="str">
        <f>IFERROR(VLOOKUP(Tableau2[[#This Row],[PR]],'Taux sortant'!$I$9:$S$167,COLUMN(),0),"")</f>
        <v/>
      </c>
      <c r="F6955" s="2" t="str">
        <f>IFERROR(VLOOKUP(Tableau2[[#This Row],[PR]],'Taux sortant'!$I$9:$S$167,COLUMN(),0),"")</f>
        <v/>
      </c>
      <c r="G6955" s="2" t="str">
        <f>IFERROR(VLOOKUP(Tableau2[[#This Row],[PR]],'Taux sortant'!$I$9:$S$167,COLUMN(),0),"")</f>
        <v/>
      </c>
      <c r="H6955" s="2" t="str">
        <f>IFERROR(VLOOKUP(Tableau2[[#This Row],[PR]],'Taux sortant'!$I$9:$S$167,COLUMN(),0),"")</f>
        <v/>
      </c>
      <c r="I6955" s="2" t="str">
        <f>IFERROR(VLOOKUP(Tableau2[[#This Row],[PR]],'Taux sortant'!$I$9:$S$167,COLUMN(),0),"")</f>
        <v/>
      </c>
      <c r="J6955" s="2" t="str">
        <f>IFERROR(VLOOKUP(Tableau2[[#This Row],[PR]],'Taux sortant'!$I$9:$S$167,COLUMN(),0),"")</f>
        <v/>
      </c>
      <c r="K6955" s="2" t="str">
        <f>IFERROR(VLOOKUP(Tableau2[[#This Row],[PR]],'Taux sortant'!$I$9:$S$167,COLUMN(),0),"")</f>
        <v/>
      </c>
      <c r="L6955" s="2" t="str">
        <f>IFERROR(VLOOKUP(Tableau2[[#This Row],[PR]],'Taux sortant'!$I$9:$S$167,COLUMN(),0),"")</f>
        <v/>
      </c>
    </row>
    <row r="6956" spans="1:12" x14ac:dyDescent="0.3">
      <c r="A6956" s="1" t="s">
        <v>5187</v>
      </c>
      <c r="B6956" s="1" t="s">
        <v>4174</v>
      </c>
      <c r="C6956" s="2">
        <f>IFERROR(VLOOKUP(Tableau2[[#This Row],[PR]],'Taux sortant'!$I$9:$S$167,COLUMN(),0),"")</f>
        <v>18.22</v>
      </c>
      <c r="D6956" s="2">
        <f>IFERROR(VLOOKUP(Tableau2[[#This Row],[PR]],'Taux sortant'!$I$9:$S$167,COLUMN(),0),"")</f>
        <v>15.54</v>
      </c>
      <c r="E6956" s="2">
        <f>IFERROR(VLOOKUP(Tableau2[[#This Row],[PR]],'Taux sortant'!$I$9:$S$167,COLUMN(),0),"")</f>
        <v>12.42</v>
      </c>
      <c r="F6956" s="2">
        <f>IFERROR(VLOOKUP(Tableau2[[#This Row],[PR]],'Taux sortant'!$I$9:$S$167,COLUMN(),0),"")</f>
        <v>10.85</v>
      </c>
      <c r="G6956" s="2">
        <f>IFERROR(VLOOKUP(Tableau2[[#This Row],[PR]],'Taux sortant'!$I$9:$S$167,COLUMN(),0),"")</f>
        <v>9.4499999999999993</v>
      </c>
      <c r="H6956" s="2">
        <f>IFERROR(VLOOKUP(Tableau2[[#This Row],[PR]],'Taux sortant'!$I$9:$S$167,COLUMN(),0),"")</f>
        <v>8.27</v>
      </c>
      <c r="I6956" s="2">
        <f>IFERROR(VLOOKUP(Tableau2[[#This Row],[PR]],'Taux sortant'!$I$9:$S$167,COLUMN(),0),"")</f>
        <v>7.27</v>
      </c>
      <c r="J6956" s="2">
        <f>IFERROR(VLOOKUP(Tableau2[[#This Row],[PR]],'Taux sortant'!$I$9:$S$167,COLUMN(),0),"")</f>
        <v>0</v>
      </c>
      <c r="K6956" s="2">
        <f>IFERROR(VLOOKUP(Tableau2[[#This Row],[PR]],'Taux sortant'!$I$9:$S$167,COLUMN(),0),"")</f>
        <v>0</v>
      </c>
      <c r="L6956" s="2" t="str">
        <f>IFERROR(VLOOKUP(Tableau2[[#This Row],[PR]],'Taux sortant'!$I$9:$S$167,COLUMN(),0),"")</f>
        <v/>
      </c>
    </row>
    <row r="6957" spans="1:12" x14ac:dyDescent="0.3">
      <c r="A6957" s="1" t="s">
        <v>1480</v>
      </c>
      <c r="B6957" s="1" t="s">
        <v>134</v>
      </c>
      <c r="C6957" s="2">
        <f>IFERROR(VLOOKUP(Tableau2[[#This Row],[PR]],'Taux sortant'!$I$9:$S$167,COLUMN(),0),"")</f>
        <v>20.07</v>
      </c>
      <c r="D6957" s="2">
        <f>IFERROR(VLOOKUP(Tableau2[[#This Row],[PR]],'Taux sortant'!$I$9:$S$167,COLUMN(),0),"")</f>
        <v>15.84</v>
      </c>
      <c r="E6957" s="2">
        <f>IFERROR(VLOOKUP(Tableau2[[#This Row],[PR]],'Taux sortant'!$I$9:$S$167,COLUMN(),0),"")</f>
        <v>11.78</v>
      </c>
      <c r="F6957" s="2">
        <f>IFERROR(VLOOKUP(Tableau2[[#This Row],[PR]],'Taux sortant'!$I$9:$S$167,COLUMN(),0),"")</f>
        <v>8.85</v>
      </c>
      <c r="G6957" s="2">
        <f>IFERROR(VLOOKUP(Tableau2[[#This Row],[PR]],'Taux sortant'!$I$9:$S$167,COLUMN(),0),"")</f>
        <v>6.72</v>
      </c>
      <c r="H6957" s="2">
        <f>IFERROR(VLOOKUP(Tableau2[[#This Row],[PR]],'Taux sortant'!$I$9:$S$167,COLUMN(),0),"")</f>
        <v>5.19</v>
      </c>
      <c r="I6957" s="2">
        <f>IFERROR(VLOOKUP(Tableau2[[#This Row],[PR]],'Taux sortant'!$I$9:$S$167,COLUMN(),0),"")</f>
        <v>4.37</v>
      </c>
      <c r="J6957" s="2">
        <f>IFERROR(VLOOKUP(Tableau2[[#This Row],[PR]],'Taux sortant'!$I$9:$S$167,COLUMN(),0),"")</f>
        <v>0</v>
      </c>
      <c r="K6957" s="2">
        <f>IFERROR(VLOOKUP(Tableau2[[#This Row],[PR]],'Taux sortant'!$I$9:$S$167,COLUMN(),0),"")</f>
        <v>0</v>
      </c>
      <c r="L6957" s="2" t="str">
        <f>IFERROR(VLOOKUP(Tableau2[[#This Row],[PR]],'Taux sortant'!$I$9:$S$167,COLUMN(),0),"")</f>
        <v/>
      </c>
    </row>
    <row r="6958" spans="1:12" x14ac:dyDescent="0.3">
      <c r="A6958" s="1" t="s">
        <v>6525</v>
      </c>
      <c r="B6958" s="1" t="s">
        <v>5858</v>
      </c>
      <c r="C6958" s="2" t="str">
        <f>IFERROR(VLOOKUP(Tableau2[[#This Row],[PR]],'Taux sortant'!$I$9:$S$167,COLUMN(),0),"")</f>
        <v/>
      </c>
      <c r="D6958" s="2" t="str">
        <f>IFERROR(VLOOKUP(Tableau2[[#This Row],[PR]],'Taux sortant'!$I$9:$S$167,COLUMN(),0),"")</f>
        <v/>
      </c>
      <c r="E6958" s="2" t="str">
        <f>IFERROR(VLOOKUP(Tableau2[[#This Row],[PR]],'Taux sortant'!$I$9:$S$167,COLUMN(),0),"")</f>
        <v/>
      </c>
      <c r="F6958" s="2" t="str">
        <f>IFERROR(VLOOKUP(Tableau2[[#This Row],[PR]],'Taux sortant'!$I$9:$S$167,COLUMN(),0),"")</f>
        <v/>
      </c>
      <c r="G6958" s="2" t="str">
        <f>IFERROR(VLOOKUP(Tableau2[[#This Row],[PR]],'Taux sortant'!$I$9:$S$167,COLUMN(),0),"")</f>
        <v/>
      </c>
      <c r="H6958" s="2" t="str">
        <f>IFERROR(VLOOKUP(Tableau2[[#This Row],[PR]],'Taux sortant'!$I$9:$S$167,COLUMN(),0),"")</f>
        <v/>
      </c>
      <c r="I6958" s="2" t="str">
        <f>IFERROR(VLOOKUP(Tableau2[[#This Row],[PR]],'Taux sortant'!$I$9:$S$167,COLUMN(),0),"")</f>
        <v/>
      </c>
      <c r="J6958" s="2" t="str">
        <f>IFERROR(VLOOKUP(Tableau2[[#This Row],[PR]],'Taux sortant'!$I$9:$S$167,COLUMN(),0),"")</f>
        <v/>
      </c>
      <c r="K6958" s="2" t="str">
        <f>IFERROR(VLOOKUP(Tableau2[[#This Row],[PR]],'Taux sortant'!$I$9:$S$167,COLUMN(),0),"")</f>
        <v/>
      </c>
      <c r="L6958" s="2" t="str">
        <f>IFERROR(VLOOKUP(Tableau2[[#This Row],[PR]],'Taux sortant'!$I$9:$S$167,COLUMN(),0),"")</f>
        <v/>
      </c>
    </row>
    <row r="6959" spans="1:12" x14ac:dyDescent="0.3">
      <c r="A6959" s="1" t="s">
        <v>6675</v>
      </c>
      <c r="B6959" s="1" t="s">
        <v>6676</v>
      </c>
      <c r="C6959" s="2" t="str">
        <f>IFERROR(VLOOKUP(Tableau2[[#This Row],[PR]],'Taux sortant'!$I$9:$S$167,COLUMN(),0),"")</f>
        <v/>
      </c>
      <c r="D6959" s="2" t="str">
        <f>IFERROR(VLOOKUP(Tableau2[[#This Row],[PR]],'Taux sortant'!$I$9:$S$167,COLUMN(),0),"")</f>
        <v/>
      </c>
      <c r="E6959" s="2" t="str">
        <f>IFERROR(VLOOKUP(Tableau2[[#This Row],[PR]],'Taux sortant'!$I$9:$S$167,COLUMN(),0),"")</f>
        <v/>
      </c>
      <c r="F6959" s="2" t="str">
        <f>IFERROR(VLOOKUP(Tableau2[[#This Row],[PR]],'Taux sortant'!$I$9:$S$167,COLUMN(),0),"")</f>
        <v/>
      </c>
      <c r="G6959" s="2" t="str">
        <f>IFERROR(VLOOKUP(Tableau2[[#This Row],[PR]],'Taux sortant'!$I$9:$S$167,COLUMN(),0),"")</f>
        <v/>
      </c>
      <c r="H6959" s="2" t="str">
        <f>IFERROR(VLOOKUP(Tableau2[[#This Row],[PR]],'Taux sortant'!$I$9:$S$167,COLUMN(),0),"")</f>
        <v/>
      </c>
      <c r="I6959" s="2" t="str">
        <f>IFERROR(VLOOKUP(Tableau2[[#This Row],[PR]],'Taux sortant'!$I$9:$S$167,COLUMN(),0),"")</f>
        <v/>
      </c>
      <c r="J6959" s="2" t="str">
        <f>IFERROR(VLOOKUP(Tableau2[[#This Row],[PR]],'Taux sortant'!$I$9:$S$167,COLUMN(),0),"")</f>
        <v/>
      </c>
      <c r="K6959" s="2" t="str">
        <f>IFERROR(VLOOKUP(Tableau2[[#This Row],[PR]],'Taux sortant'!$I$9:$S$167,COLUMN(),0),"")</f>
        <v/>
      </c>
      <c r="L6959" s="2" t="str">
        <f>IFERROR(VLOOKUP(Tableau2[[#This Row],[PR]],'Taux sortant'!$I$9:$S$167,COLUMN(),0),"")</f>
        <v/>
      </c>
    </row>
    <row r="6960" spans="1:12" x14ac:dyDescent="0.3">
      <c r="A6960" s="1" t="s">
        <v>1481</v>
      </c>
      <c r="B6960" s="1" t="s">
        <v>81</v>
      </c>
      <c r="C6960" s="2">
        <f>IFERROR(VLOOKUP(Tableau2[[#This Row],[PR]],'Taux sortant'!$I$9:$S$167,COLUMN(),0),"")</f>
        <v>21.64</v>
      </c>
      <c r="D6960" s="2">
        <f>IFERROR(VLOOKUP(Tableau2[[#This Row],[PR]],'Taux sortant'!$I$9:$S$167,COLUMN(),0),"")</f>
        <v>17.309999999999999</v>
      </c>
      <c r="E6960" s="2">
        <f>IFERROR(VLOOKUP(Tableau2[[#This Row],[PR]],'Taux sortant'!$I$9:$S$167,COLUMN(),0),"")</f>
        <v>12.45</v>
      </c>
      <c r="F6960" s="2">
        <f>IFERROR(VLOOKUP(Tableau2[[#This Row],[PR]],'Taux sortant'!$I$9:$S$167,COLUMN(),0),"")</f>
        <v>10.1</v>
      </c>
      <c r="G6960" s="2">
        <f>IFERROR(VLOOKUP(Tableau2[[#This Row],[PR]],'Taux sortant'!$I$9:$S$167,COLUMN(),0),"")</f>
        <v>8.23</v>
      </c>
      <c r="H6960" s="2">
        <f>IFERROR(VLOOKUP(Tableau2[[#This Row],[PR]],'Taux sortant'!$I$9:$S$167,COLUMN(),0),"")</f>
        <v>5.96</v>
      </c>
      <c r="I6960" s="2">
        <f>IFERROR(VLOOKUP(Tableau2[[#This Row],[PR]],'Taux sortant'!$I$9:$S$167,COLUMN(),0),"")</f>
        <v>5.44</v>
      </c>
      <c r="J6960" s="2">
        <f>IFERROR(VLOOKUP(Tableau2[[#This Row],[PR]],'Taux sortant'!$I$9:$S$167,COLUMN(),0),"")</f>
        <v>0</v>
      </c>
      <c r="K6960" s="2">
        <f>IFERROR(VLOOKUP(Tableau2[[#This Row],[PR]],'Taux sortant'!$I$9:$S$167,COLUMN(),0),"")</f>
        <v>0</v>
      </c>
      <c r="L6960" s="2" t="str">
        <f>IFERROR(VLOOKUP(Tableau2[[#This Row],[PR]],'Taux sortant'!$I$9:$S$167,COLUMN(),0),"")</f>
        <v/>
      </c>
    </row>
    <row r="6961" spans="1:12" x14ac:dyDescent="0.3">
      <c r="A6961" s="1" t="s">
        <v>1481</v>
      </c>
      <c r="B6961" s="1" t="s">
        <v>3084</v>
      </c>
      <c r="C6961" s="2">
        <f>IFERROR(VLOOKUP(Tableau2[[#This Row],[PR]],'Taux sortant'!$I$9:$S$167,COLUMN(),0),"")</f>
        <v>15.12</v>
      </c>
      <c r="D6961" s="2">
        <f>IFERROR(VLOOKUP(Tableau2[[#This Row],[PR]],'Taux sortant'!$I$9:$S$167,COLUMN(),0),"")</f>
        <v>12.61</v>
      </c>
      <c r="E6961" s="2">
        <f>IFERROR(VLOOKUP(Tableau2[[#This Row],[PR]],'Taux sortant'!$I$9:$S$167,COLUMN(),0),"")</f>
        <v>9.7200000000000006</v>
      </c>
      <c r="F6961" s="2">
        <f>IFERROR(VLOOKUP(Tableau2[[#This Row],[PR]],'Taux sortant'!$I$9:$S$167,COLUMN(),0),"")</f>
        <v>8.27</v>
      </c>
      <c r="G6961" s="2">
        <f>IFERROR(VLOOKUP(Tableau2[[#This Row],[PR]],'Taux sortant'!$I$9:$S$167,COLUMN(),0),"")</f>
        <v>7.1</v>
      </c>
      <c r="H6961" s="2">
        <f>IFERROR(VLOOKUP(Tableau2[[#This Row],[PR]],'Taux sortant'!$I$9:$S$167,COLUMN(),0),"")</f>
        <v>6.12</v>
      </c>
      <c r="I6961" s="2">
        <f>IFERROR(VLOOKUP(Tableau2[[#This Row],[PR]],'Taux sortant'!$I$9:$S$167,COLUMN(),0),"")</f>
        <v>5.33</v>
      </c>
      <c r="J6961" s="2">
        <f>IFERROR(VLOOKUP(Tableau2[[#This Row],[PR]],'Taux sortant'!$I$9:$S$167,COLUMN(),0),"")</f>
        <v>0</v>
      </c>
      <c r="K6961" s="2">
        <f>IFERROR(VLOOKUP(Tableau2[[#This Row],[PR]],'Taux sortant'!$I$9:$S$167,COLUMN(),0),"")</f>
        <v>0</v>
      </c>
      <c r="L6961" s="2" t="str">
        <f>IFERROR(VLOOKUP(Tableau2[[#This Row],[PR]],'Taux sortant'!$I$9:$S$167,COLUMN(),0),"")</f>
        <v/>
      </c>
    </row>
    <row r="6962" spans="1:12" x14ac:dyDescent="0.3">
      <c r="A6962" s="1" t="s">
        <v>5189</v>
      </c>
      <c r="B6962" s="1" t="s">
        <v>4162</v>
      </c>
      <c r="C6962" s="2" t="str">
        <f>IFERROR(VLOOKUP(Tableau2[[#This Row],[PR]],'Taux sortant'!$I$9:$S$167,COLUMN(),0),"")</f>
        <v/>
      </c>
      <c r="D6962" s="2" t="str">
        <f>IFERROR(VLOOKUP(Tableau2[[#This Row],[PR]],'Taux sortant'!$I$9:$S$167,COLUMN(),0),"")</f>
        <v/>
      </c>
      <c r="E6962" s="2" t="str">
        <f>IFERROR(VLOOKUP(Tableau2[[#This Row],[PR]],'Taux sortant'!$I$9:$S$167,COLUMN(),0),"")</f>
        <v/>
      </c>
      <c r="F6962" s="2" t="str">
        <f>IFERROR(VLOOKUP(Tableau2[[#This Row],[PR]],'Taux sortant'!$I$9:$S$167,COLUMN(),0),"")</f>
        <v/>
      </c>
      <c r="G6962" s="2" t="str">
        <f>IFERROR(VLOOKUP(Tableau2[[#This Row],[PR]],'Taux sortant'!$I$9:$S$167,COLUMN(),0),"")</f>
        <v/>
      </c>
      <c r="H6962" s="2" t="str">
        <f>IFERROR(VLOOKUP(Tableau2[[#This Row],[PR]],'Taux sortant'!$I$9:$S$167,COLUMN(),0),"")</f>
        <v/>
      </c>
      <c r="I6962" s="2" t="str">
        <f>IFERROR(VLOOKUP(Tableau2[[#This Row],[PR]],'Taux sortant'!$I$9:$S$167,COLUMN(),0),"")</f>
        <v/>
      </c>
      <c r="J6962" s="2" t="str">
        <f>IFERROR(VLOOKUP(Tableau2[[#This Row],[PR]],'Taux sortant'!$I$9:$S$167,COLUMN(),0),"")</f>
        <v/>
      </c>
      <c r="K6962" s="2" t="str">
        <f>IFERROR(VLOOKUP(Tableau2[[#This Row],[PR]],'Taux sortant'!$I$9:$S$167,COLUMN(),0),"")</f>
        <v/>
      </c>
      <c r="L6962" s="2" t="str">
        <f>IFERROR(VLOOKUP(Tableau2[[#This Row],[PR]],'Taux sortant'!$I$9:$S$167,COLUMN(),0),"")</f>
        <v/>
      </c>
    </row>
    <row r="6963" spans="1:12" x14ac:dyDescent="0.3">
      <c r="A6963" s="1" t="s">
        <v>1482</v>
      </c>
      <c r="B6963" s="1" t="s">
        <v>105</v>
      </c>
      <c r="C6963" s="2">
        <f>IFERROR(VLOOKUP(Tableau2[[#This Row],[PR]],'Taux sortant'!$I$9:$S$167,COLUMN(),0),"")</f>
        <v>22.68</v>
      </c>
      <c r="D6963" s="2">
        <f>IFERROR(VLOOKUP(Tableau2[[#This Row],[PR]],'Taux sortant'!$I$9:$S$167,COLUMN(),0),"")</f>
        <v>19.600000000000001</v>
      </c>
      <c r="E6963" s="2">
        <f>IFERROR(VLOOKUP(Tableau2[[#This Row],[PR]],'Taux sortant'!$I$9:$S$167,COLUMN(),0),"")</f>
        <v>15.23</v>
      </c>
      <c r="F6963" s="2">
        <f>IFERROR(VLOOKUP(Tableau2[[#This Row],[PR]],'Taux sortant'!$I$9:$S$167,COLUMN(),0),"")</f>
        <v>11.98</v>
      </c>
      <c r="G6963" s="2">
        <f>IFERROR(VLOOKUP(Tableau2[[#This Row],[PR]],'Taux sortant'!$I$9:$S$167,COLUMN(),0),"")</f>
        <v>8.5399999999999991</v>
      </c>
      <c r="H6963" s="2">
        <f>IFERROR(VLOOKUP(Tableau2[[#This Row],[PR]],'Taux sortant'!$I$9:$S$167,COLUMN(),0),"")</f>
        <v>5.65</v>
      </c>
      <c r="I6963" s="2">
        <f>IFERROR(VLOOKUP(Tableau2[[#This Row],[PR]],'Taux sortant'!$I$9:$S$167,COLUMN(),0),"")</f>
        <v>4.07</v>
      </c>
      <c r="J6963" s="2">
        <f>IFERROR(VLOOKUP(Tableau2[[#This Row],[PR]],'Taux sortant'!$I$9:$S$167,COLUMN(),0),"")</f>
        <v>0</v>
      </c>
      <c r="K6963" s="2">
        <f>IFERROR(VLOOKUP(Tableau2[[#This Row],[PR]],'Taux sortant'!$I$9:$S$167,COLUMN(),0),"")</f>
        <v>0</v>
      </c>
      <c r="L6963" s="2" t="str">
        <f>IFERROR(VLOOKUP(Tableau2[[#This Row],[PR]],'Taux sortant'!$I$9:$S$167,COLUMN(),0),"")</f>
        <v/>
      </c>
    </row>
    <row r="6964" spans="1:12" x14ac:dyDescent="0.3">
      <c r="A6964" s="1" t="s">
        <v>1483</v>
      </c>
      <c r="B6964" s="1" t="s">
        <v>81</v>
      </c>
      <c r="C6964" s="2">
        <f>IFERROR(VLOOKUP(Tableau2[[#This Row],[PR]],'Taux sortant'!$I$9:$S$167,COLUMN(),0),"")</f>
        <v>21.64</v>
      </c>
      <c r="D6964" s="2">
        <f>IFERROR(VLOOKUP(Tableau2[[#This Row],[PR]],'Taux sortant'!$I$9:$S$167,COLUMN(),0),"")</f>
        <v>17.309999999999999</v>
      </c>
      <c r="E6964" s="2">
        <f>IFERROR(VLOOKUP(Tableau2[[#This Row],[PR]],'Taux sortant'!$I$9:$S$167,COLUMN(),0),"")</f>
        <v>12.45</v>
      </c>
      <c r="F6964" s="2">
        <f>IFERROR(VLOOKUP(Tableau2[[#This Row],[PR]],'Taux sortant'!$I$9:$S$167,COLUMN(),0),"")</f>
        <v>10.1</v>
      </c>
      <c r="G6964" s="2">
        <f>IFERROR(VLOOKUP(Tableau2[[#This Row],[PR]],'Taux sortant'!$I$9:$S$167,COLUMN(),0),"")</f>
        <v>8.23</v>
      </c>
      <c r="H6964" s="2">
        <f>IFERROR(VLOOKUP(Tableau2[[#This Row],[PR]],'Taux sortant'!$I$9:$S$167,COLUMN(),0),"")</f>
        <v>5.96</v>
      </c>
      <c r="I6964" s="2">
        <f>IFERROR(VLOOKUP(Tableau2[[#This Row],[PR]],'Taux sortant'!$I$9:$S$167,COLUMN(),0),"")</f>
        <v>5.44</v>
      </c>
      <c r="J6964" s="2">
        <f>IFERROR(VLOOKUP(Tableau2[[#This Row],[PR]],'Taux sortant'!$I$9:$S$167,COLUMN(),0),"")</f>
        <v>0</v>
      </c>
      <c r="K6964" s="2">
        <f>IFERROR(VLOOKUP(Tableau2[[#This Row],[PR]],'Taux sortant'!$I$9:$S$167,COLUMN(),0),"")</f>
        <v>0</v>
      </c>
      <c r="L6964" s="2" t="str">
        <f>IFERROR(VLOOKUP(Tableau2[[#This Row],[PR]],'Taux sortant'!$I$9:$S$167,COLUMN(),0),"")</f>
        <v/>
      </c>
    </row>
    <row r="6965" spans="1:12" x14ac:dyDescent="0.3">
      <c r="A6965" s="1" t="s">
        <v>1483</v>
      </c>
      <c r="B6965" s="1" t="s">
        <v>17</v>
      </c>
      <c r="C6965" s="2">
        <f>IFERROR(VLOOKUP(Tableau2[[#This Row],[PR]],'Taux sortant'!$I$9:$S$167,COLUMN(),0),"")</f>
        <v>15.12</v>
      </c>
      <c r="D6965" s="2">
        <f>IFERROR(VLOOKUP(Tableau2[[#This Row],[PR]],'Taux sortant'!$I$9:$S$167,COLUMN(),0),"")</f>
        <v>12.61</v>
      </c>
      <c r="E6965" s="2">
        <f>IFERROR(VLOOKUP(Tableau2[[#This Row],[PR]],'Taux sortant'!$I$9:$S$167,COLUMN(),0),"")</f>
        <v>9.7200000000000006</v>
      </c>
      <c r="F6965" s="2">
        <f>IFERROR(VLOOKUP(Tableau2[[#This Row],[PR]],'Taux sortant'!$I$9:$S$167,COLUMN(),0),"")</f>
        <v>8.27</v>
      </c>
      <c r="G6965" s="2">
        <f>IFERROR(VLOOKUP(Tableau2[[#This Row],[PR]],'Taux sortant'!$I$9:$S$167,COLUMN(),0),"")</f>
        <v>7.1</v>
      </c>
      <c r="H6965" s="2">
        <f>IFERROR(VLOOKUP(Tableau2[[#This Row],[PR]],'Taux sortant'!$I$9:$S$167,COLUMN(),0),"")</f>
        <v>6.12</v>
      </c>
      <c r="I6965" s="2">
        <f>IFERROR(VLOOKUP(Tableau2[[#This Row],[PR]],'Taux sortant'!$I$9:$S$167,COLUMN(),0),"")</f>
        <v>5.33</v>
      </c>
      <c r="J6965" s="2">
        <f>IFERROR(VLOOKUP(Tableau2[[#This Row],[PR]],'Taux sortant'!$I$9:$S$167,COLUMN(),0),"")</f>
        <v>0</v>
      </c>
      <c r="K6965" s="2">
        <f>IFERROR(VLOOKUP(Tableau2[[#This Row],[PR]],'Taux sortant'!$I$9:$S$167,COLUMN(),0),"")</f>
        <v>0</v>
      </c>
      <c r="L6965" s="2" t="str">
        <f>IFERROR(VLOOKUP(Tableau2[[#This Row],[PR]],'Taux sortant'!$I$9:$S$167,COLUMN(),0),"")</f>
        <v/>
      </c>
    </row>
    <row r="6966" spans="1:12" x14ac:dyDescent="0.3">
      <c r="A6966" s="1" t="s">
        <v>5192</v>
      </c>
      <c r="B6966" s="1" t="s">
        <v>4147</v>
      </c>
      <c r="C6966" s="2">
        <f>IFERROR(VLOOKUP(Tableau2[[#This Row],[PR]],'Taux sortant'!$I$9:$S$167,COLUMN(),0),"")</f>
        <v>16.62</v>
      </c>
      <c r="D6966" s="2">
        <f>IFERROR(VLOOKUP(Tableau2[[#This Row],[PR]],'Taux sortant'!$I$9:$S$167,COLUMN(),0),"")</f>
        <v>14.01</v>
      </c>
      <c r="E6966" s="2">
        <f>IFERROR(VLOOKUP(Tableau2[[#This Row],[PR]],'Taux sortant'!$I$9:$S$167,COLUMN(),0),"")</f>
        <v>10.98</v>
      </c>
      <c r="F6966" s="2">
        <f>IFERROR(VLOOKUP(Tableau2[[#This Row],[PR]],'Taux sortant'!$I$9:$S$167,COLUMN(),0),"")</f>
        <v>9.49</v>
      </c>
      <c r="G6966" s="2">
        <f>IFERROR(VLOOKUP(Tableau2[[#This Row],[PR]],'Taux sortant'!$I$9:$S$167,COLUMN(),0),"")</f>
        <v>8.1199999999999992</v>
      </c>
      <c r="H6966" s="2">
        <f>IFERROR(VLOOKUP(Tableau2[[#This Row],[PR]],'Taux sortant'!$I$9:$S$167,COLUMN(),0),"")</f>
        <v>6.99</v>
      </c>
      <c r="I6966" s="2">
        <f>IFERROR(VLOOKUP(Tableau2[[#This Row],[PR]],'Taux sortant'!$I$9:$S$167,COLUMN(),0),"")</f>
        <v>6.03</v>
      </c>
      <c r="J6966" s="2">
        <f>IFERROR(VLOOKUP(Tableau2[[#This Row],[PR]],'Taux sortant'!$I$9:$S$167,COLUMN(),0),"")</f>
        <v>2466.4499999999998</v>
      </c>
      <c r="K6966" s="2">
        <f>IFERROR(VLOOKUP(Tableau2[[#This Row],[PR]],'Taux sortant'!$I$9:$S$167,COLUMN(),0),"")</f>
        <v>0</v>
      </c>
      <c r="L6966" s="2" t="str">
        <f>IFERROR(VLOOKUP(Tableau2[[#This Row],[PR]],'Taux sortant'!$I$9:$S$167,COLUMN(),0),"")</f>
        <v/>
      </c>
    </row>
    <row r="6967" spans="1:12" x14ac:dyDescent="0.3">
      <c r="A6967" s="1" t="s">
        <v>1484</v>
      </c>
      <c r="B6967" s="1" t="s">
        <v>51</v>
      </c>
      <c r="C6967" s="2">
        <f>IFERROR(VLOOKUP(Tableau2[[#This Row],[PR]],'Taux sortant'!$I$9:$S$167,COLUMN(),0),"")</f>
        <v>14</v>
      </c>
      <c r="D6967" s="2">
        <f>IFERROR(VLOOKUP(Tableau2[[#This Row],[PR]],'Taux sortant'!$I$9:$S$167,COLUMN(),0),"")</f>
        <v>11.3</v>
      </c>
      <c r="E6967" s="2">
        <f>IFERROR(VLOOKUP(Tableau2[[#This Row],[PR]],'Taux sortant'!$I$9:$S$167,COLUMN(),0),"")</f>
        <v>8.23</v>
      </c>
      <c r="F6967" s="2">
        <f>IFERROR(VLOOKUP(Tableau2[[#This Row],[PR]],'Taux sortant'!$I$9:$S$167,COLUMN(),0),"")</f>
        <v>6.77</v>
      </c>
      <c r="G6967" s="2">
        <f>IFERROR(VLOOKUP(Tableau2[[#This Row],[PR]],'Taux sortant'!$I$9:$S$167,COLUMN(),0),"")</f>
        <v>5.71</v>
      </c>
      <c r="H6967" s="2">
        <f>IFERROR(VLOOKUP(Tableau2[[#This Row],[PR]],'Taux sortant'!$I$9:$S$167,COLUMN(),0),"")</f>
        <v>4.8099999999999996</v>
      </c>
      <c r="I6967" s="2">
        <f>IFERROR(VLOOKUP(Tableau2[[#This Row],[PR]],'Taux sortant'!$I$9:$S$167,COLUMN(),0),"")</f>
        <v>4.22</v>
      </c>
      <c r="J6967" s="2">
        <f>IFERROR(VLOOKUP(Tableau2[[#This Row],[PR]],'Taux sortant'!$I$9:$S$167,COLUMN(),0),"")</f>
        <v>0</v>
      </c>
      <c r="K6967" s="2">
        <f>IFERROR(VLOOKUP(Tableau2[[#This Row],[PR]],'Taux sortant'!$I$9:$S$167,COLUMN(),0),"")</f>
        <v>0</v>
      </c>
      <c r="L6967" s="2" t="str">
        <f>IFERROR(VLOOKUP(Tableau2[[#This Row],[PR]],'Taux sortant'!$I$9:$S$167,COLUMN(),0),"")</f>
        <v/>
      </c>
    </row>
    <row r="6968" spans="1:12" x14ac:dyDescent="0.3">
      <c r="A6968" s="1" t="s">
        <v>5194</v>
      </c>
      <c r="B6968" s="1" t="s">
        <v>4147</v>
      </c>
      <c r="C6968" s="2">
        <f>IFERROR(VLOOKUP(Tableau2[[#This Row],[PR]],'Taux sortant'!$I$9:$S$167,COLUMN(),0),"")</f>
        <v>16.62</v>
      </c>
      <c r="D6968" s="2">
        <f>IFERROR(VLOOKUP(Tableau2[[#This Row],[PR]],'Taux sortant'!$I$9:$S$167,COLUMN(),0),"")</f>
        <v>14.01</v>
      </c>
      <c r="E6968" s="2">
        <f>IFERROR(VLOOKUP(Tableau2[[#This Row],[PR]],'Taux sortant'!$I$9:$S$167,COLUMN(),0),"")</f>
        <v>10.98</v>
      </c>
      <c r="F6968" s="2">
        <f>IFERROR(VLOOKUP(Tableau2[[#This Row],[PR]],'Taux sortant'!$I$9:$S$167,COLUMN(),0),"")</f>
        <v>9.49</v>
      </c>
      <c r="G6968" s="2">
        <f>IFERROR(VLOOKUP(Tableau2[[#This Row],[PR]],'Taux sortant'!$I$9:$S$167,COLUMN(),0),"")</f>
        <v>8.1199999999999992</v>
      </c>
      <c r="H6968" s="2">
        <f>IFERROR(VLOOKUP(Tableau2[[#This Row],[PR]],'Taux sortant'!$I$9:$S$167,COLUMN(),0),"")</f>
        <v>6.99</v>
      </c>
      <c r="I6968" s="2">
        <f>IFERROR(VLOOKUP(Tableau2[[#This Row],[PR]],'Taux sortant'!$I$9:$S$167,COLUMN(),0),"")</f>
        <v>6.03</v>
      </c>
      <c r="J6968" s="2">
        <f>IFERROR(VLOOKUP(Tableau2[[#This Row],[PR]],'Taux sortant'!$I$9:$S$167,COLUMN(),0),"")</f>
        <v>2466.4499999999998</v>
      </c>
      <c r="K6968" s="2">
        <f>IFERROR(VLOOKUP(Tableau2[[#This Row],[PR]],'Taux sortant'!$I$9:$S$167,COLUMN(),0),"")</f>
        <v>0</v>
      </c>
      <c r="L6968" s="2" t="str">
        <f>IFERROR(VLOOKUP(Tableau2[[#This Row],[PR]],'Taux sortant'!$I$9:$S$167,COLUMN(),0),"")</f>
        <v/>
      </c>
    </row>
    <row r="6969" spans="1:12" x14ac:dyDescent="0.3">
      <c r="A6969" s="1" t="s">
        <v>1485</v>
      </c>
      <c r="B6969" s="1" t="s">
        <v>15</v>
      </c>
      <c r="C6969" s="2">
        <f>IFERROR(VLOOKUP(Tableau2[[#This Row],[PR]],'Taux sortant'!$I$9:$S$167,COLUMN(),0),"")</f>
        <v>12.05</v>
      </c>
      <c r="D6969" s="2">
        <f>IFERROR(VLOOKUP(Tableau2[[#This Row],[PR]],'Taux sortant'!$I$9:$S$167,COLUMN(),0),"")</f>
        <v>9.57</v>
      </c>
      <c r="E6969" s="2">
        <f>IFERROR(VLOOKUP(Tableau2[[#This Row],[PR]],'Taux sortant'!$I$9:$S$167,COLUMN(),0),"")</f>
        <v>6.79</v>
      </c>
      <c r="F6969" s="2">
        <f>IFERROR(VLOOKUP(Tableau2[[#This Row],[PR]],'Taux sortant'!$I$9:$S$167,COLUMN(),0),"")</f>
        <v>5.47</v>
      </c>
      <c r="G6969" s="2">
        <f>IFERROR(VLOOKUP(Tableau2[[#This Row],[PR]],'Taux sortant'!$I$9:$S$167,COLUMN(),0),"")</f>
        <v>4.49</v>
      </c>
      <c r="H6969" s="2">
        <f>IFERROR(VLOOKUP(Tableau2[[#This Row],[PR]],'Taux sortant'!$I$9:$S$167,COLUMN(),0),"")</f>
        <v>3.66</v>
      </c>
      <c r="I6969" s="2">
        <f>IFERROR(VLOOKUP(Tableau2[[#This Row],[PR]],'Taux sortant'!$I$9:$S$167,COLUMN(),0),"")</f>
        <v>3.12</v>
      </c>
      <c r="J6969" s="2">
        <f>IFERROR(VLOOKUP(Tableau2[[#This Row],[PR]],'Taux sortant'!$I$9:$S$167,COLUMN(),0),"")</f>
        <v>0</v>
      </c>
      <c r="K6969" s="2">
        <f>IFERROR(VLOOKUP(Tableau2[[#This Row],[PR]],'Taux sortant'!$I$9:$S$167,COLUMN(),0),"")</f>
        <v>0</v>
      </c>
      <c r="L6969" s="2" t="str">
        <f>IFERROR(VLOOKUP(Tableau2[[#This Row],[PR]],'Taux sortant'!$I$9:$S$167,COLUMN(),0),"")</f>
        <v/>
      </c>
    </row>
    <row r="6970" spans="1:12" x14ac:dyDescent="0.3">
      <c r="A6970" s="1" t="s">
        <v>1485</v>
      </c>
      <c r="B6970" s="1" t="s">
        <v>2160</v>
      </c>
      <c r="C6970" s="2">
        <f>IFERROR(VLOOKUP(Tableau2[[#This Row],[PR]],'Taux sortant'!$I$9:$S$167,COLUMN(),0),"")</f>
        <v>16.93</v>
      </c>
      <c r="D6970" s="2">
        <f>IFERROR(VLOOKUP(Tableau2[[#This Row],[PR]],'Taux sortant'!$I$9:$S$167,COLUMN(),0),"")</f>
        <v>14.32</v>
      </c>
      <c r="E6970" s="2">
        <f>IFERROR(VLOOKUP(Tableau2[[#This Row],[PR]],'Taux sortant'!$I$9:$S$167,COLUMN(),0),"")</f>
        <v>11.27</v>
      </c>
      <c r="F6970" s="2">
        <f>IFERROR(VLOOKUP(Tableau2[[#This Row],[PR]],'Taux sortant'!$I$9:$S$167,COLUMN(),0),"")</f>
        <v>9.77</v>
      </c>
      <c r="G6970" s="2">
        <f>IFERROR(VLOOKUP(Tableau2[[#This Row],[PR]],'Taux sortant'!$I$9:$S$167,COLUMN(),0),"")</f>
        <v>8.41</v>
      </c>
      <c r="H6970" s="2">
        <f>IFERROR(VLOOKUP(Tableau2[[#This Row],[PR]],'Taux sortant'!$I$9:$S$167,COLUMN(),0),"")</f>
        <v>7.25</v>
      </c>
      <c r="I6970" s="2">
        <f>IFERROR(VLOOKUP(Tableau2[[#This Row],[PR]],'Taux sortant'!$I$9:$S$167,COLUMN(),0),"")</f>
        <v>6.31</v>
      </c>
      <c r="J6970" s="2">
        <f>IFERROR(VLOOKUP(Tableau2[[#This Row],[PR]],'Taux sortant'!$I$9:$S$167,COLUMN(),0),"")</f>
        <v>0</v>
      </c>
      <c r="K6970" s="2">
        <f>IFERROR(VLOOKUP(Tableau2[[#This Row],[PR]],'Taux sortant'!$I$9:$S$167,COLUMN(),0),"")</f>
        <v>0</v>
      </c>
      <c r="L6970" s="2" t="str">
        <f>IFERROR(VLOOKUP(Tableau2[[#This Row],[PR]],'Taux sortant'!$I$9:$S$167,COLUMN(),0),"")</f>
        <v/>
      </c>
    </row>
    <row r="6971" spans="1:12" x14ac:dyDescent="0.3">
      <c r="A6971" s="1" t="s">
        <v>4114</v>
      </c>
      <c r="B6971" s="1" t="s">
        <v>3086</v>
      </c>
      <c r="C6971" s="2">
        <f>IFERROR(VLOOKUP(Tableau2[[#This Row],[PR]],'Taux sortant'!$I$9:$S$167,COLUMN(),0),"")</f>
        <v>14.38</v>
      </c>
      <c r="D6971" s="2">
        <f>IFERROR(VLOOKUP(Tableau2[[#This Row],[PR]],'Taux sortant'!$I$9:$S$167,COLUMN(),0),"")</f>
        <v>11.96</v>
      </c>
      <c r="E6971" s="2">
        <f>IFERROR(VLOOKUP(Tableau2[[#This Row],[PR]],'Taux sortant'!$I$9:$S$167,COLUMN(),0),"")</f>
        <v>9.1199999999999992</v>
      </c>
      <c r="F6971" s="2">
        <f>IFERROR(VLOOKUP(Tableau2[[#This Row],[PR]],'Taux sortant'!$I$9:$S$167,COLUMN(),0),"")</f>
        <v>7.74</v>
      </c>
      <c r="G6971" s="2">
        <f>IFERROR(VLOOKUP(Tableau2[[#This Row],[PR]],'Taux sortant'!$I$9:$S$167,COLUMN(),0),"")</f>
        <v>6.58</v>
      </c>
      <c r="H6971" s="2">
        <f>IFERROR(VLOOKUP(Tableau2[[#This Row],[PR]],'Taux sortant'!$I$9:$S$167,COLUMN(),0),"")</f>
        <v>5.57</v>
      </c>
      <c r="I6971" s="2">
        <f>IFERROR(VLOOKUP(Tableau2[[#This Row],[PR]],'Taux sortant'!$I$9:$S$167,COLUMN(),0),"")</f>
        <v>4.78</v>
      </c>
      <c r="J6971" s="2">
        <f>IFERROR(VLOOKUP(Tableau2[[#This Row],[PR]],'Taux sortant'!$I$9:$S$167,COLUMN(),0),"")</f>
        <v>0</v>
      </c>
      <c r="K6971" s="2">
        <f>IFERROR(VLOOKUP(Tableau2[[#This Row],[PR]],'Taux sortant'!$I$9:$S$167,COLUMN(),0),"")</f>
        <v>0</v>
      </c>
      <c r="L6971" s="2" t="str">
        <f>IFERROR(VLOOKUP(Tableau2[[#This Row],[PR]],'Taux sortant'!$I$9:$S$167,COLUMN(),0),"")</f>
        <v/>
      </c>
    </row>
    <row r="6972" spans="1:12" x14ac:dyDescent="0.3">
      <c r="A6972" s="1" t="s">
        <v>4115</v>
      </c>
      <c r="B6972" s="1" t="s">
        <v>17</v>
      </c>
      <c r="C6972" s="2">
        <f>IFERROR(VLOOKUP(Tableau2[[#This Row],[PR]],'Taux sortant'!$I$9:$S$167,COLUMN(),0),"")</f>
        <v>15.12</v>
      </c>
      <c r="D6972" s="2">
        <f>IFERROR(VLOOKUP(Tableau2[[#This Row],[PR]],'Taux sortant'!$I$9:$S$167,COLUMN(),0),"")</f>
        <v>12.61</v>
      </c>
      <c r="E6972" s="2">
        <f>IFERROR(VLOOKUP(Tableau2[[#This Row],[PR]],'Taux sortant'!$I$9:$S$167,COLUMN(),0),"")</f>
        <v>9.7200000000000006</v>
      </c>
      <c r="F6972" s="2">
        <f>IFERROR(VLOOKUP(Tableau2[[#This Row],[PR]],'Taux sortant'!$I$9:$S$167,COLUMN(),0),"")</f>
        <v>8.27</v>
      </c>
      <c r="G6972" s="2">
        <f>IFERROR(VLOOKUP(Tableau2[[#This Row],[PR]],'Taux sortant'!$I$9:$S$167,COLUMN(),0),"")</f>
        <v>7.1</v>
      </c>
      <c r="H6972" s="2">
        <f>IFERROR(VLOOKUP(Tableau2[[#This Row],[PR]],'Taux sortant'!$I$9:$S$167,COLUMN(),0),"")</f>
        <v>6.12</v>
      </c>
      <c r="I6972" s="2">
        <f>IFERROR(VLOOKUP(Tableau2[[#This Row],[PR]],'Taux sortant'!$I$9:$S$167,COLUMN(),0),"")</f>
        <v>5.33</v>
      </c>
      <c r="J6972" s="2">
        <f>IFERROR(VLOOKUP(Tableau2[[#This Row],[PR]],'Taux sortant'!$I$9:$S$167,COLUMN(),0),"")</f>
        <v>0</v>
      </c>
      <c r="K6972" s="2">
        <f>IFERROR(VLOOKUP(Tableau2[[#This Row],[PR]],'Taux sortant'!$I$9:$S$167,COLUMN(),0),"")</f>
        <v>0</v>
      </c>
      <c r="L6972" s="2" t="str">
        <f>IFERROR(VLOOKUP(Tableau2[[#This Row],[PR]],'Taux sortant'!$I$9:$S$167,COLUMN(),0),"")</f>
        <v/>
      </c>
    </row>
    <row r="6973" spans="1:12" x14ac:dyDescent="0.3">
      <c r="A6973" s="1" t="s">
        <v>4115</v>
      </c>
      <c r="B6973" s="1" t="s">
        <v>3580</v>
      </c>
      <c r="C6973" s="2">
        <f>IFERROR(VLOOKUP(Tableau2[[#This Row],[PR]],'Taux sortant'!$I$9:$S$167,COLUMN(),0),"")</f>
        <v>18.79</v>
      </c>
      <c r="D6973" s="2">
        <f>IFERROR(VLOOKUP(Tableau2[[#This Row],[PR]],'Taux sortant'!$I$9:$S$167,COLUMN(),0),"")</f>
        <v>15.99</v>
      </c>
      <c r="E6973" s="2">
        <f>IFERROR(VLOOKUP(Tableau2[[#This Row],[PR]],'Taux sortant'!$I$9:$S$167,COLUMN(),0),"")</f>
        <v>12.7</v>
      </c>
      <c r="F6973" s="2">
        <f>IFERROR(VLOOKUP(Tableau2[[#This Row],[PR]],'Taux sortant'!$I$9:$S$167,COLUMN(),0),"")</f>
        <v>11.07</v>
      </c>
      <c r="G6973" s="2">
        <f>IFERROR(VLOOKUP(Tableau2[[#This Row],[PR]],'Taux sortant'!$I$9:$S$167,COLUMN(),0),"")</f>
        <v>9.52</v>
      </c>
      <c r="H6973" s="2">
        <f>IFERROR(VLOOKUP(Tableau2[[#This Row],[PR]],'Taux sortant'!$I$9:$S$167,COLUMN(),0),"")</f>
        <v>8.1</v>
      </c>
      <c r="I6973" s="2">
        <f>IFERROR(VLOOKUP(Tableau2[[#This Row],[PR]],'Taux sortant'!$I$9:$S$167,COLUMN(),0),"")</f>
        <v>6.92</v>
      </c>
      <c r="J6973" s="2">
        <f>IFERROR(VLOOKUP(Tableau2[[#This Row],[PR]],'Taux sortant'!$I$9:$S$167,COLUMN(),0),"")</f>
        <v>0</v>
      </c>
      <c r="K6973" s="2">
        <f>IFERROR(VLOOKUP(Tableau2[[#This Row],[PR]],'Taux sortant'!$I$9:$S$167,COLUMN(),0),"")</f>
        <v>0</v>
      </c>
      <c r="L6973" s="2" t="str">
        <f>IFERROR(VLOOKUP(Tableau2[[#This Row],[PR]],'Taux sortant'!$I$9:$S$167,COLUMN(),0),"")</f>
        <v/>
      </c>
    </row>
    <row r="6974" spans="1:12" x14ac:dyDescent="0.3">
      <c r="A6974" s="1" t="s">
        <v>5781</v>
      </c>
      <c r="B6974" s="1" t="s">
        <v>5349</v>
      </c>
      <c r="C6974" s="2" t="str">
        <f>IFERROR(VLOOKUP(Tableau2[[#This Row],[PR]],'Taux sortant'!$I$9:$S$167,COLUMN(),0),"")</f>
        <v/>
      </c>
      <c r="D6974" s="2" t="str">
        <f>IFERROR(VLOOKUP(Tableau2[[#This Row],[PR]],'Taux sortant'!$I$9:$S$167,COLUMN(),0),"")</f>
        <v/>
      </c>
      <c r="E6974" s="2" t="str">
        <f>IFERROR(VLOOKUP(Tableau2[[#This Row],[PR]],'Taux sortant'!$I$9:$S$167,COLUMN(),0),"")</f>
        <v/>
      </c>
      <c r="F6974" s="2" t="str">
        <f>IFERROR(VLOOKUP(Tableau2[[#This Row],[PR]],'Taux sortant'!$I$9:$S$167,COLUMN(),0),"")</f>
        <v/>
      </c>
      <c r="G6974" s="2" t="str">
        <f>IFERROR(VLOOKUP(Tableau2[[#This Row],[PR]],'Taux sortant'!$I$9:$S$167,COLUMN(),0),"")</f>
        <v/>
      </c>
      <c r="H6974" s="2" t="str">
        <f>IFERROR(VLOOKUP(Tableau2[[#This Row],[PR]],'Taux sortant'!$I$9:$S$167,COLUMN(),0),"")</f>
        <v/>
      </c>
      <c r="I6974" s="2" t="str">
        <f>IFERROR(VLOOKUP(Tableau2[[#This Row],[PR]],'Taux sortant'!$I$9:$S$167,COLUMN(),0),"")</f>
        <v/>
      </c>
      <c r="J6974" s="2" t="str">
        <f>IFERROR(VLOOKUP(Tableau2[[#This Row],[PR]],'Taux sortant'!$I$9:$S$167,COLUMN(),0),"")</f>
        <v/>
      </c>
      <c r="K6974" s="2" t="str">
        <f>IFERROR(VLOOKUP(Tableau2[[#This Row],[PR]],'Taux sortant'!$I$9:$S$167,COLUMN(),0),"")</f>
        <v/>
      </c>
      <c r="L6974" s="2" t="str">
        <f>IFERROR(VLOOKUP(Tableau2[[#This Row],[PR]],'Taux sortant'!$I$9:$S$167,COLUMN(),0),"")</f>
        <v/>
      </c>
    </row>
    <row r="6975" spans="1:12" x14ac:dyDescent="0.3">
      <c r="A6975" s="1" t="s">
        <v>5783</v>
      </c>
      <c r="B6975" s="1" t="s">
        <v>5356</v>
      </c>
      <c r="C6975" s="2">
        <f>IFERROR(VLOOKUP(Tableau2[[#This Row],[PR]],'Taux sortant'!$I$9:$S$167,COLUMN(),0),"")</f>
        <v>14.1</v>
      </c>
      <c r="D6975" s="2">
        <f>IFERROR(VLOOKUP(Tableau2[[#This Row],[PR]],'Taux sortant'!$I$9:$S$167,COLUMN(),0),"")</f>
        <v>12.41</v>
      </c>
      <c r="E6975" s="2">
        <f>IFERROR(VLOOKUP(Tableau2[[#This Row],[PR]],'Taux sortant'!$I$9:$S$167,COLUMN(),0),"")</f>
        <v>9.0299999999999994</v>
      </c>
      <c r="F6975" s="2">
        <f>IFERROR(VLOOKUP(Tableau2[[#This Row],[PR]],'Taux sortant'!$I$9:$S$167,COLUMN(),0),"")</f>
        <v>7.34</v>
      </c>
      <c r="G6975" s="2">
        <f>IFERROR(VLOOKUP(Tableau2[[#This Row],[PR]],'Taux sortant'!$I$9:$S$167,COLUMN(),0),"")</f>
        <v>6.12</v>
      </c>
      <c r="H6975" s="2">
        <f>IFERROR(VLOOKUP(Tableau2[[#This Row],[PR]],'Taux sortant'!$I$9:$S$167,COLUMN(),0),"")</f>
        <v>5.37</v>
      </c>
      <c r="I6975" s="2">
        <f>IFERROR(VLOOKUP(Tableau2[[#This Row],[PR]],'Taux sortant'!$I$9:$S$167,COLUMN(),0),"")</f>
        <v>4.6500000000000004</v>
      </c>
      <c r="J6975" s="2">
        <f>IFERROR(VLOOKUP(Tableau2[[#This Row],[PR]],'Taux sortant'!$I$9:$S$167,COLUMN(),0),"")</f>
        <v>0</v>
      </c>
      <c r="K6975" s="2">
        <f>IFERROR(VLOOKUP(Tableau2[[#This Row],[PR]],'Taux sortant'!$I$9:$S$167,COLUMN(),0),"")</f>
        <v>1585.65</v>
      </c>
      <c r="L6975" s="2" t="str">
        <f>IFERROR(VLOOKUP(Tableau2[[#This Row],[PR]],'Taux sortant'!$I$9:$S$167,COLUMN(),0),"")</f>
        <v/>
      </c>
    </row>
    <row r="6976" spans="1:12" x14ac:dyDescent="0.3">
      <c r="A6976" s="1" t="s">
        <v>5785</v>
      </c>
      <c r="B6976" s="1" t="s">
        <v>5356</v>
      </c>
      <c r="C6976" s="2">
        <f>IFERROR(VLOOKUP(Tableau2[[#This Row],[PR]],'Taux sortant'!$I$9:$S$167,COLUMN(),0),"")</f>
        <v>14.1</v>
      </c>
      <c r="D6976" s="2">
        <f>IFERROR(VLOOKUP(Tableau2[[#This Row],[PR]],'Taux sortant'!$I$9:$S$167,COLUMN(),0),"")</f>
        <v>12.41</v>
      </c>
      <c r="E6976" s="2">
        <f>IFERROR(VLOOKUP(Tableau2[[#This Row],[PR]],'Taux sortant'!$I$9:$S$167,COLUMN(),0),"")</f>
        <v>9.0299999999999994</v>
      </c>
      <c r="F6976" s="2">
        <f>IFERROR(VLOOKUP(Tableau2[[#This Row],[PR]],'Taux sortant'!$I$9:$S$167,COLUMN(),0),"")</f>
        <v>7.34</v>
      </c>
      <c r="G6976" s="2">
        <f>IFERROR(VLOOKUP(Tableau2[[#This Row],[PR]],'Taux sortant'!$I$9:$S$167,COLUMN(),0),"")</f>
        <v>6.12</v>
      </c>
      <c r="H6976" s="2">
        <f>IFERROR(VLOOKUP(Tableau2[[#This Row],[PR]],'Taux sortant'!$I$9:$S$167,COLUMN(),0),"")</f>
        <v>5.37</v>
      </c>
      <c r="I6976" s="2">
        <f>IFERROR(VLOOKUP(Tableau2[[#This Row],[PR]],'Taux sortant'!$I$9:$S$167,COLUMN(),0),"")</f>
        <v>4.6500000000000004</v>
      </c>
      <c r="J6976" s="2">
        <f>IFERROR(VLOOKUP(Tableau2[[#This Row],[PR]],'Taux sortant'!$I$9:$S$167,COLUMN(),0),"")</f>
        <v>0</v>
      </c>
      <c r="K6976" s="2">
        <f>IFERROR(VLOOKUP(Tableau2[[#This Row],[PR]],'Taux sortant'!$I$9:$S$167,COLUMN(),0),"")</f>
        <v>1585.65</v>
      </c>
      <c r="L6976" s="2" t="str">
        <f>IFERROR(VLOOKUP(Tableau2[[#This Row],[PR]],'Taux sortant'!$I$9:$S$167,COLUMN(),0),"")</f>
        <v/>
      </c>
    </row>
    <row r="6977" spans="1:12" x14ac:dyDescent="0.3">
      <c r="A6977" s="1" t="s">
        <v>5201</v>
      </c>
      <c r="B6977" s="1" t="s">
        <v>3580</v>
      </c>
      <c r="C6977" s="2">
        <f>IFERROR(VLOOKUP(Tableau2[[#This Row],[PR]],'Taux sortant'!$I$9:$S$167,COLUMN(),0),"")</f>
        <v>18.79</v>
      </c>
      <c r="D6977" s="2">
        <f>IFERROR(VLOOKUP(Tableau2[[#This Row],[PR]],'Taux sortant'!$I$9:$S$167,COLUMN(),0),"")</f>
        <v>15.99</v>
      </c>
      <c r="E6977" s="2">
        <f>IFERROR(VLOOKUP(Tableau2[[#This Row],[PR]],'Taux sortant'!$I$9:$S$167,COLUMN(),0),"")</f>
        <v>12.7</v>
      </c>
      <c r="F6977" s="2">
        <f>IFERROR(VLOOKUP(Tableau2[[#This Row],[PR]],'Taux sortant'!$I$9:$S$167,COLUMN(),0),"")</f>
        <v>11.07</v>
      </c>
      <c r="G6977" s="2">
        <f>IFERROR(VLOOKUP(Tableau2[[#This Row],[PR]],'Taux sortant'!$I$9:$S$167,COLUMN(),0),"")</f>
        <v>9.52</v>
      </c>
      <c r="H6977" s="2">
        <f>IFERROR(VLOOKUP(Tableau2[[#This Row],[PR]],'Taux sortant'!$I$9:$S$167,COLUMN(),0),"")</f>
        <v>8.1</v>
      </c>
      <c r="I6977" s="2">
        <f>IFERROR(VLOOKUP(Tableau2[[#This Row],[PR]],'Taux sortant'!$I$9:$S$167,COLUMN(),0),"")</f>
        <v>6.92</v>
      </c>
      <c r="J6977" s="2">
        <f>IFERROR(VLOOKUP(Tableau2[[#This Row],[PR]],'Taux sortant'!$I$9:$S$167,COLUMN(),0),"")</f>
        <v>0</v>
      </c>
      <c r="K6977" s="2">
        <f>IFERROR(VLOOKUP(Tableau2[[#This Row],[PR]],'Taux sortant'!$I$9:$S$167,COLUMN(),0),"")</f>
        <v>0</v>
      </c>
      <c r="L6977" s="2" t="str">
        <f>IFERROR(VLOOKUP(Tableau2[[#This Row],[PR]],'Taux sortant'!$I$9:$S$167,COLUMN(),0),"")</f>
        <v/>
      </c>
    </row>
    <row r="6978" spans="1:12" x14ac:dyDescent="0.3">
      <c r="A6978" s="1" t="s">
        <v>5787</v>
      </c>
      <c r="B6978" s="1" t="s">
        <v>5356</v>
      </c>
      <c r="C6978" s="2">
        <f>IFERROR(VLOOKUP(Tableau2[[#This Row],[PR]],'Taux sortant'!$I$9:$S$167,COLUMN(),0),"")</f>
        <v>14.1</v>
      </c>
      <c r="D6978" s="2">
        <f>IFERROR(VLOOKUP(Tableau2[[#This Row],[PR]],'Taux sortant'!$I$9:$S$167,COLUMN(),0),"")</f>
        <v>12.41</v>
      </c>
      <c r="E6978" s="2">
        <f>IFERROR(VLOOKUP(Tableau2[[#This Row],[PR]],'Taux sortant'!$I$9:$S$167,COLUMN(),0),"")</f>
        <v>9.0299999999999994</v>
      </c>
      <c r="F6978" s="2">
        <f>IFERROR(VLOOKUP(Tableau2[[#This Row],[PR]],'Taux sortant'!$I$9:$S$167,COLUMN(),0),"")</f>
        <v>7.34</v>
      </c>
      <c r="G6978" s="2">
        <f>IFERROR(VLOOKUP(Tableau2[[#This Row],[PR]],'Taux sortant'!$I$9:$S$167,COLUMN(),0),"")</f>
        <v>6.12</v>
      </c>
      <c r="H6978" s="2">
        <f>IFERROR(VLOOKUP(Tableau2[[#This Row],[PR]],'Taux sortant'!$I$9:$S$167,COLUMN(),0),"")</f>
        <v>5.37</v>
      </c>
      <c r="I6978" s="2">
        <f>IFERROR(VLOOKUP(Tableau2[[#This Row],[PR]],'Taux sortant'!$I$9:$S$167,COLUMN(),0),"")</f>
        <v>4.6500000000000004</v>
      </c>
      <c r="J6978" s="2">
        <f>IFERROR(VLOOKUP(Tableau2[[#This Row],[PR]],'Taux sortant'!$I$9:$S$167,COLUMN(),0),"")</f>
        <v>0</v>
      </c>
      <c r="K6978" s="2">
        <f>IFERROR(VLOOKUP(Tableau2[[#This Row],[PR]],'Taux sortant'!$I$9:$S$167,COLUMN(),0),"")</f>
        <v>1585.65</v>
      </c>
      <c r="L6978" s="2" t="str">
        <f>IFERROR(VLOOKUP(Tableau2[[#This Row],[PR]],'Taux sortant'!$I$9:$S$167,COLUMN(),0),"")</f>
        <v/>
      </c>
    </row>
    <row r="6979" spans="1:12" x14ac:dyDescent="0.3">
      <c r="A6979" s="1" t="s">
        <v>1486</v>
      </c>
      <c r="B6979" s="1" t="s">
        <v>11</v>
      </c>
      <c r="C6979" s="2">
        <f>IFERROR(VLOOKUP(Tableau2[[#This Row],[PR]],'Taux sortant'!$I$9:$S$167,COLUMN(),0),"")</f>
        <v>24.25</v>
      </c>
      <c r="D6979" s="2">
        <f>IFERROR(VLOOKUP(Tableau2[[#This Row],[PR]],'Taux sortant'!$I$9:$S$167,COLUMN(),0),"")</f>
        <v>20.16</v>
      </c>
      <c r="E6979" s="2">
        <f>IFERROR(VLOOKUP(Tableau2[[#This Row],[PR]],'Taux sortant'!$I$9:$S$167,COLUMN(),0),"")</f>
        <v>14.11</v>
      </c>
      <c r="F6979" s="2">
        <f>IFERROR(VLOOKUP(Tableau2[[#This Row],[PR]],'Taux sortant'!$I$9:$S$167,COLUMN(),0),"")</f>
        <v>11.64</v>
      </c>
      <c r="G6979" s="2">
        <f>IFERROR(VLOOKUP(Tableau2[[#This Row],[PR]],'Taux sortant'!$I$9:$S$167,COLUMN(),0),"")</f>
        <v>9.73</v>
      </c>
      <c r="H6979" s="2">
        <f>IFERROR(VLOOKUP(Tableau2[[#This Row],[PR]],'Taux sortant'!$I$9:$S$167,COLUMN(),0),"")</f>
        <v>6.76</v>
      </c>
      <c r="I6979" s="2">
        <f>IFERROR(VLOOKUP(Tableau2[[#This Row],[PR]],'Taux sortant'!$I$9:$S$167,COLUMN(),0),"")</f>
        <v>6.23</v>
      </c>
      <c r="J6979" s="2">
        <f>IFERROR(VLOOKUP(Tableau2[[#This Row],[PR]],'Taux sortant'!$I$9:$S$167,COLUMN(),0),"")</f>
        <v>0</v>
      </c>
      <c r="K6979" s="2">
        <f>IFERROR(VLOOKUP(Tableau2[[#This Row],[PR]],'Taux sortant'!$I$9:$S$167,COLUMN(),0),"")</f>
        <v>0</v>
      </c>
      <c r="L6979" s="2" t="str">
        <f>IFERROR(VLOOKUP(Tableau2[[#This Row],[PR]],'Taux sortant'!$I$9:$S$167,COLUMN(),0),"")</f>
        <v/>
      </c>
    </row>
    <row r="6980" spans="1:12" x14ac:dyDescent="0.3">
      <c r="A6980" s="1" t="s">
        <v>4116</v>
      </c>
      <c r="B6980" s="1" t="s">
        <v>3252</v>
      </c>
      <c r="C6980" s="2" t="str">
        <f>IFERROR(VLOOKUP(Tableau2[[#This Row],[PR]],'Taux sortant'!$I$9:$S$167,COLUMN(),0),"")</f>
        <v/>
      </c>
      <c r="D6980" s="2" t="str">
        <f>IFERROR(VLOOKUP(Tableau2[[#This Row],[PR]],'Taux sortant'!$I$9:$S$167,COLUMN(),0),"")</f>
        <v/>
      </c>
      <c r="E6980" s="2" t="str">
        <f>IFERROR(VLOOKUP(Tableau2[[#This Row],[PR]],'Taux sortant'!$I$9:$S$167,COLUMN(),0),"")</f>
        <v/>
      </c>
      <c r="F6980" s="2" t="str">
        <f>IFERROR(VLOOKUP(Tableau2[[#This Row],[PR]],'Taux sortant'!$I$9:$S$167,COLUMN(),0),"")</f>
        <v/>
      </c>
      <c r="G6980" s="2" t="str">
        <f>IFERROR(VLOOKUP(Tableau2[[#This Row],[PR]],'Taux sortant'!$I$9:$S$167,COLUMN(),0),"")</f>
        <v/>
      </c>
      <c r="H6980" s="2" t="str">
        <f>IFERROR(VLOOKUP(Tableau2[[#This Row],[PR]],'Taux sortant'!$I$9:$S$167,COLUMN(),0),"")</f>
        <v/>
      </c>
      <c r="I6980" s="2" t="str">
        <f>IFERROR(VLOOKUP(Tableau2[[#This Row],[PR]],'Taux sortant'!$I$9:$S$167,COLUMN(),0),"")</f>
        <v/>
      </c>
      <c r="J6980" s="2" t="str">
        <f>IFERROR(VLOOKUP(Tableau2[[#This Row],[PR]],'Taux sortant'!$I$9:$S$167,COLUMN(),0),"")</f>
        <v/>
      </c>
      <c r="K6980" s="2" t="str">
        <f>IFERROR(VLOOKUP(Tableau2[[#This Row],[PR]],'Taux sortant'!$I$9:$S$167,COLUMN(),0),"")</f>
        <v/>
      </c>
      <c r="L6980" s="2" t="str">
        <f>IFERROR(VLOOKUP(Tableau2[[#This Row],[PR]],'Taux sortant'!$I$9:$S$167,COLUMN(),0),"")</f>
        <v/>
      </c>
    </row>
    <row r="6981" spans="1:12" x14ac:dyDescent="0.3">
      <c r="A6981" s="1" t="s">
        <v>3022</v>
      </c>
      <c r="B6981" s="1" t="s">
        <v>1521</v>
      </c>
      <c r="C6981" s="2">
        <f>IFERROR(VLOOKUP(Tableau2[[#This Row],[PR]],'Taux sortant'!$I$9:$S$167,COLUMN(),0),"")</f>
        <v>21.64</v>
      </c>
      <c r="D6981" s="2">
        <f>IFERROR(VLOOKUP(Tableau2[[#This Row],[PR]],'Taux sortant'!$I$9:$S$167,COLUMN(),0),"")</f>
        <v>17.57</v>
      </c>
      <c r="E6981" s="2">
        <f>IFERROR(VLOOKUP(Tableau2[[#This Row],[PR]],'Taux sortant'!$I$9:$S$167,COLUMN(),0),"")</f>
        <v>11.74</v>
      </c>
      <c r="F6981" s="2">
        <f>IFERROR(VLOOKUP(Tableau2[[#This Row],[PR]],'Taux sortant'!$I$9:$S$167,COLUMN(),0),"")</f>
        <v>9.3000000000000007</v>
      </c>
      <c r="G6981" s="2">
        <f>IFERROR(VLOOKUP(Tableau2[[#This Row],[PR]],'Taux sortant'!$I$9:$S$167,COLUMN(),0),"")</f>
        <v>7.56</v>
      </c>
      <c r="H6981" s="2">
        <f>IFERROR(VLOOKUP(Tableau2[[#This Row],[PR]],'Taux sortant'!$I$9:$S$167,COLUMN(),0),"")</f>
        <v>5.09</v>
      </c>
      <c r="I6981" s="2">
        <f>IFERROR(VLOOKUP(Tableau2[[#This Row],[PR]],'Taux sortant'!$I$9:$S$167,COLUMN(),0),"")</f>
        <v>4.7300000000000004</v>
      </c>
      <c r="J6981" s="2">
        <f>IFERROR(VLOOKUP(Tableau2[[#This Row],[PR]],'Taux sortant'!$I$9:$S$167,COLUMN(),0),"")</f>
        <v>0</v>
      </c>
      <c r="K6981" s="2">
        <f>IFERROR(VLOOKUP(Tableau2[[#This Row],[PR]],'Taux sortant'!$I$9:$S$167,COLUMN(),0),"")</f>
        <v>0</v>
      </c>
      <c r="L6981" s="2" t="str">
        <f>IFERROR(VLOOKUP(Tableau2[[#This Row],[PR]],'Taux sortant'!$I$9:$S$167,COLUMN(),0),"")</f>
        <v/>
      </c>
    </row>
    <row r="6982" spans="1:12" x14ac:dyDescent="0.3">
      <c r="A6982" s="1" t="s">
        <v>4117</v>
      </c>
      <c r="B6982" s="1" t="s">
        <v>3078</v>
      </c>
      <c r="C6982" s="2">
        <f>IFERROR(VLOOKUP(Tableau2[[#This Row],[PR]],'Taux sortant'!$I$9:$S$167,COLUMN(),0),"")</f>
        <v>15.34</v>
      </c>
      <c r="D6982" s="2">
        <f>IFERROR(VLOOKUP(Tableau2[[#This Row],[PR]],'Taux sortant'!$I$9:$S$167,COLUMN(),0),"")</f>
        <v>12.85</v>
      </c>
      <c r="E6982" s="2">
        <f>IFERROR(VLOOKUP(Tableau2[[#This Row],[PR]],'Taux sortant'!$I$9:$S$167,COLUMN(),0),"")</f>
        <v>9.94</v>
      </c>
      <c r="F6982" s="2">
        <f>IFERROR(VLOOKUP(Tableau2[[#This Row],[PR]],'Taux sortant'!$I$9:$S$167,COLUMN(),0),"")</f>
        <v>8.5399999999999991</v>
      </c>
      <c r="G6982" s="2">
        <f>IFERROR(VLOOKUP(Tableau2[[#This Row],[PR]],'Taux sortant'!$I$9:$S$167,COLUMN(),0),"")</f>
        <v>7.34</v>
      </c>
      <c r="H6982" s="2">
        <f>IFERROR(VLOOKUP(Tableau2[[#This Row],[PR]],'Taux sortant'!$I$9:$S$167,COLUMN(),0),"")</f>
        <v>6.29</v>
      </c>
      <c r="I6982" s="2">
        <f>IFERROR(VLOOKUP(Tableau2[[#This Row],[PR]],'Taux sortant'!$I$9:$S$167,COLUMN(),0),"")</f>
        <v>5.49</v>
      </c>
      <c r="J6982" s="2">
        <f>IFERROR(VLOOKUP(Tableau2[[#This Row],[PR]],'Taux sortant'!$I$9:$S$167,COLUMN(),0),"")</f>
        <v>0</v>
      </c>
      <c r="K6982" s="2">
        <f>IFERROR(VLOOKUP(Tableau2[[#This Row],[PR]],'Taux sortant'!$I$9:$S$167,COLUMN(),0),"")</f>
        <v>0</v>
      </c>
      <c r="L6982" s="2" t="str">
        <f>IFERROR(VLOOKUP(Tableau2[[#This Row],[PR]],'Taux sortant'!$I$9:$S$167,COLUMN(),0),"")</f>
        <v/>
      </c>
    </row>
    <row r="6983" spans="1:12" x14ac:dyDescent="0.3">
      <c r="A6983" s="1" t="s">
        <v>1487</v>
      </c>
      <c r="B6983" s="1" t="s">
        <v>23</v>
      </c>
      <c r="C6983" s="2">
        <f>IFERROR(VLOOKUP(Tableau2[[#This Row],[PR]],'Taux sortant'!$I$9:$S$167,COLUMN(),0),"")</f>
        <v>13.58</v>
      </c>
      <c r="D6983" s="2">
        <f>IFERROR(VLOOKUP(Tableau2[[#This Row],[PR]],'Taux sortant'!$I$9:$S$167,COLUMN(),0),"")</f>
        <v>10.97</v>
      </c>
      <c r="E6983" s="2">
        <f>IFERROR(VLOOKUP(Tableau2[[#This Row],[PR]],'Taux sortant'!$I$9:$S$167,COLUMN(),0),"")</f>
        <v>8.0500000000000007</v>
      </c>
      <c r="F6983" s="2">
        <f>IFERROR(VLOOKUP(Tableau2[[#This Row],[PR]],'Taux sortant'!$I$9:$S$167,COLUMN(),0),"")</f>
        <v>6.64</v>
      </c>
      <c r="G6983" s="2">
        <f>IFERROR(VLOOKUP(Tableau2[[#This Row],[PR]],'Taux sortant'!$I$9:$S$167,COLUMN(),0),"")</f>
        <v>5.59</v>
      </c>
      <c r="H6983" s="2">
        <f>IFERROR(VLOOKUP(Tableau2[[#This Row],[PR]],'Taux sortant'!$I$9:$S$167,COLUMN(),0),"")</f>
        <v>4.79</v>
      </c>
      <c r="I6983" s="2">
        <f>IFERROR(VLOOKUP(Tableau2[[#This Row],[PR]],'Taux sortant'!$I$9:$S$167,COLUMN(),0),"")</f>
        <v>4.2300000000000004</v>
      </c>
      <c r="J6983" s="2">
        <f>IFERROR(VLOOKUP(Tableau2[[#This Row],[PR]],'Taux sortant'!$I$9:$S$167,COLUMN(),0),"")</f>
        <v>0</v>
      </c>
      <c r="K6983" s="2">
        <f>IFERROR(VLOOKUP(Tableau2[[#This Row],[PR]],'Taux sortant'!$I$9:$S$167,COLUMN(),0),"")</f>
        <v>0</v>
      </c>
      <c r="L6983" s="2" t="str">
        <f>IFERROR(VLOOKUP(Tableau2[[#This Row],[PR]],'Taux sortant'!$I$9:$S$167,COLUMN(),0),"")</f>
        <v/>
      </c>
    </row>
    <row r="6984" spans="1:12" x14ac:dyDescent="0.3">
      <c r="A6984" s="1" t="s">
        <v>6526</v>
      </c>
      <c r="B6984" s="1" t="s">
        <v>440</v>
      </c>
      <c r="C6984" s="2">
        <f>IFERROR(VLOOKUP(Tableau2[[#This Row],[PR]],'Taux sortant'!$I$9:$S$167,COLUMN(),0),"")</f>
        <v>26.92</v>
      </c>
      <c r="D6984" s="2">
        <f>IFERROR(VLOOKUP(Tableau2[[#This Row],[PR]],'Taux sortant'!$I$9:$S$167,COLUMN(),0),"")</f>
        <v>23.53</v>
      </c>
      <c r="E6984" s="2">
        <f>IFERROR(VLOOKUP(Tableau2[[#This Row],[PR]],'Taux sortant'!$I$9:$S$167,COLUMN(),0),"")</f>
        <v>19.57</v>
      </c>
      <c r="F6984" s="2">
        <f>IFERROR(VLOOKUP(Tableau2[[#This Row],[PR]],'Taux sortant'!$I$9:$S$167,COLUMN(),0),"")</f>
        <v>17.600000000000001</v>
      </c>
      <c r="G6984" s="2">
        <f>IFERROR(VLOOKUP(Tableau2[[#This Row],[PR]],'Taux sortant'!$I$9:$S$167,COLUMN(),0),"")</f>
        <v>15.43</v>
      </c>
      <c r="H6984" s="2">
        <f>IFERROR(VLOOKUP(Tableau2[[#This Row],[PR]],'Taux sortant'!$I$9:$S$167,COLUMN(),0),"")</f>
        <v>13.28</v>
      </c>
      <c r="I6984" s="2">
        <f>IFERROR(VLOOKUP(Tableau2[[#This Row],[PR]],'Taux sortant'!$I$9:$S$167,COLUMN(),0),"")</f>
        <v>11.37</v>
      </c>
      <c r="J6984" s="2">
        <f>IFERROR(VLOOKUP(Tableau2[[#This Row],[PR]],'Taux sortant'!$I$9:$S$167,COLUMN(),0),"")</f>
        <v>0</v>
      </c>
      <c r="K6984" s="2">
        <f>IFERROR(VLOOKUP(Tableau2[[#This Row],[PR]],'Taux sortant'!$I$9:$S$167,COLUMN(),0),"")</f>
        <v>0</v>
      </c>
      <c r="L6984" s="2" t="str">
        <f>IFERROR(VLOOKUP(Tableau2[[#This Row],[PR]],'Taux sortant'!$I$9:$S$167,COLUMN(),0),"")</f>
        <v/>
      </c>
    </row>
    <row r="6985" spans="1:12" x14ac:dyDescent="0.3">
      <c r="A6985" s="1" t="s">
        <v>1488</v>
      </c>
      <c r="B6985" s="1" t="s">
        <v>81</v>
      </c>
      <c r="C6985" s="2">
        <f>IFERROR(VLOOKUP(Tableau2[[#This Row],[PR]],'Taux sortant'!$I$9:$S$167,COLUMN(),0),"")</f>
        <v>21.64</v>
      </c>
      <c r="D6985" s="2">
        <f>IFERROR(VLOOKUP(Tableau2[[#This Row],[PR]],'Taux sortant'!$I$9:$S$167,COLUMN(),0),"")</f>
        <v>17.309999999999999</v>
      </c>
      <c r="E6985" s="2">
        <f>IFERROR(VLOOKUP(Tableau2[[#This Row],[PR]],'Taux sortant'!$I$9:$S$167,COLUMN(),0),"")</f>
        <v>12.45</v>
      </c>
      <c r="F6985" s="2">
        <f>IFERROR(VLOOKUP(Tableau2[[#This Row],[PR]],'Taux sortant'!$I$9:$S$167,COLUMN(),0),"")</f>
        <v>10.1</v>
      </c>
      <c r="G6985" s="2">
        <f>IFERROR(VLOOKUP(Tableau2[[#This Row],[PR]],'Taux sortant'!$I$9:$S$167,COLUMN(),0),"")</f>
        <v>8.23</v>
      </c>
      <c r="H6985" s="2">
        <f>IFERROR(VLOOKUP(Tableau2[[#This Row],[PR]],'Taux sortant'!$I$9:$S$167,COLUMN(),0),"")</f>
        <v>5.96</v>
      </c>
      <c r="I6985" s="2">
        <f>IFERROR(VLOOKUP(Tableau2[[#This Row],[PR]],'Taux sortant'!$I$9:$S$167,COLUMN(),0),"")</f>
        <v>5.44</v>
      </c>
      <c r="J6985" s="2">
        <f>IFERROR(VLOOKUP(Tableau2[[#This Row],[PR]],'Taux sortant'!$I$9:$S$167,COLUMN(),0),"")</f>
        <v>0</v>
      </c>
      <c r="K6985" s="2">
        <f>IFERROR(VLOOKUP(Tableau2[[#This Row],[PR]],'Taux sortant'!$I$9:$S$167,COLUMN(),0),"")</f>
        <v>0</v>
      </c>
      <c r="L6985" s="2" t="str">
        <f>IFERROR(VLOOKUP(Tableau2[[#This Row],[PR]],'Taux sortant'!$I$9:$S$167,COLUMN(),0),"")</f>
        <v/>
      </c>
    </row>
    <row r="6986" spans="1:12" x14ac:dyDescent="0.3">
      <c r="A6986" s="1" t="s">
        <v>1489</v>
      </c>
      <c r="B6986" s="1" t="s">
        <v>81</v>
      </c>
      <c r="C6986" s="2">
        <f>IFERROR(VLOOKUP(Tableau2[[#This Row],[PR]],'Taux sortant'!$I$9:$S$167,COLUMN(),0),"")</f>
        <v>21.64</v>
      </c>
      <c r="D6986" s="2">
        <f>IFERROR(VLOOKUP(Tableau2[[#This Row],[PR]],'Taux sortant'!$I$9:$S$167,COLUMN(),0),"")</f>
        <v>17.309999999999999</v>
      </c>
      <c r="E6986" s="2">
        <f>IFERROR(VLOOKUP(Tableau2[[#This Row],[PR]],'Taux sortant'!$I$9:$S$167,COLUMN(),0),"")</f>
        <v>12.45</v>
      </c>
      <c r="F6986" s="2">
        <f>IFERROR(VLOOKUP(Tableau2[[#This Row],[PR]],'Taux sortant'!$I$9:$S$167,COLUMN(),0),"")</f>
        <v>10.1</v>
      </c>
      <c r="G6986" s="2">
        <f>IFERROR(VLOOKUP(Tableau2[[#This Row],[PR]],'Taux sortant'!$I$9:$S$167,COLUMN(),0),"")</f>
        <v>8.23</v>
      </c>
      <c r="H6986" s="2">
        <f>IFERROR(VLOOKUP(Tableau2[[#This Row],[PR]],'Taux sortant'!$I$9:$S$167,COLUMN(),0),"")</f>
        <v>5.96</v>
      </c>
      <c r="I6986" s="2">
        <f>IFERROR(VLOOKUP(Tableau2[[#This Row],[PR]],'Taux sortant'!$I$9:$S$167,COLUMN(),0),"")</f>
        <v>5.44</v>
      </c>
      <c r="J6986" s="2">
        <f>IFERROR(VLOOKUP(Tableau2[[#This Row],[PR]],'Taux sortant'!$I$9:$S$167,COLUMN(),0),"")</f>
        <v>0</v>
      </c>
      <c r="K6986" s="2">
        <f>IFERROR(VLOOKUP(Tableau2[[#This Row],[PR]],'Taux sortant'!$I$9:$S$167,COLUMN(),0),"")</f>
        <v>0</v>
      </c>
      <c r="L6986" s="2" t="str">
        <f>IFERROR(VLOOKUP(Tableau2[[#This Row],[PR]],'Taux sortant'!$I$9:$S$167,COLUMN(),0),"")</f>
        <v/>
      </c>
    </row>
    <row r="6987" spans="1:12" x14ac:dyDescent="0.3">
      <c r="A6987" s="1" t="s">
        <v>1490</v>
      </c>
      <c r="B6987" s="1" t="s">
        <v>6</v>
      </c>
      <c r="C6987" s="2">
        <f>IFERROR(VLOOKUP(Tableau2[[#This Row],[PR]],'Taux sortant'!$I$9:$S$167,COLUMN(),0),"")</f>
        <v>25.34</v>
      </c>
      <c r="D6987" s="2">
        <f>IFERROR(VLOOKUP(Tableau2[[#This Row],[PR]],'Taux sortant'!$I$9:$S$167,COLUMN(),0),"")</f>
        <v>21.62</v>
      </c>
      <c r="E6987" s="2">
        <f>IFERROR(VLOOKUP(Tableau2[[#This Row],[PR]],'Taux sortant'!$I$9:$S$167,COLUMN(),0),"")</f>
        <v>15.42</v>
      </c>
      <c r="F6987" s="2">
        <f>IFERROR(VLOOKUP(Tableau2[[#This Row],[PR]],'Taux sortant'!$I$9:$S$167,COLUMN(),0),"")</f>
        <v>12.6</v>
      </c>
      <c r="G6987" s="2">
        <f>IFERROR(VLOOKUP(Tableau2[[#This Row],[PR]],'Taux sortant'!$I$9:$S$167,COLUMN(),0),"")</f>
        <v>9.5500000000000007</v>
      </c>
      <c r="H6987" s="2">
        <f>IFERROR(VLOOKUP(Tableau2[[#This Row],[PR]],'Taux sortant'!$I$9:$S$167,COLUMN(),0),"")</f>
        <v>7.3</v>
      </c>
      <c r="I6987" s="2">
        <f>IFERROR(VLOOKUP(Tableau2[[#This Row],[PR]],'Taux sortant'!$I$9:$S$167,COLUMN(),0),"")</f>
        <v>6.61</v>
      </c>
      <c r="J6987" s="2">
        <f>IFERROR(VLOOKUP(Tableau2[[#This Row],[PR]],'Taux sortant'!$I$9:$S$167,COLUMN(),0),"")</f>
        <v>0</v>
      </c>
      <c r="K6987" s="2">
        <f>IFERROR(VLOOKUP(Tableau2[[#This Row],[PR]],'Taux sortant'!$I$9:$S$167,COLUMN(),0),"")</f>
        <v>0</v>
      </c>
      <c r="L6987" s="2" t="str">
        <f>IFERROR(VLOOKUP(Tableau2[[#This Row],[PR]],'Taux sortant'!$I$9:$S$167,COLUMN(),0),"")</f>
        <v/>
      </c>
    </row>
    <row r="6988" spans="1:12" x14ac:dyDescent="0.3">
      <c r="A6988" s="1" t="s">
        <v>1491</v>
      </c>
      <c r="B6988" s="1" t="s">
        <v>23</v>
      </c>
      <c r="C6988" s="2">
        <f>IFERROR(VLOOKUP(Tableau2[[#This Row],[PR]],'Taux sortant'!$I$9:$S$167,COLUMN(),0),"")</f>
        <v>13.58</v>
      </c>
      <c r="D6988" s="2">
        <f>IFERROR(VLOOKUP(Tableau2[[#This Row],[PR]],'Taux sortant'!$I$9:$S$167,COLUMN(),0),"")</f>
        <v>10.97</v>
      </c>
      <c r="E6988" s="2">
        <f>IFERROR(VLOOKUP(Tableau2[[#This Row],[PR]],'Taux sortant'!$I$9:$S$167,COLUMN(),0),"")</f>
        <v>8.0500000000000007</v>
      </c>
      <c r="F6988" s="2">
        <f>IFERROR(VLOOKUP(Tableau2[[#This Row],[PR]],'Taux sortant'!$I$9:$S$167,COLUMN(),0),"")</f>
        <v>6.64</v>
      </c>
      <c r="G6988" s="2">
        <f>IFERROR(VLOOKUP(Tableau2[[#This Row],[PR]],'Taux sortant'!$I$9:$S$167,COLUMN(),0),"")</f>
        <v>5.59</v>
      </c>
      <c r="H6988" s="2">
        <f>IFERROR(VLOOKUP(Tableau2[[#This Row],[PR]],'Taux sortant'!$I$9:$S$167,COLUMN(),0),"")</f>
        <v>4.79</v>
      </c>
      <c r="I6988" s="2">
        <f>IFERROR(VLOOKUP(Tableau2[[#This Row],[PR]],'Taux sortant'!$I$9:$S$167,COLUMN(),0),"")</f>
        <v>4.2300000000000004</v>
      </c>
      <c r="J6988" s="2">
        <f>IFERROR(VLOOKUP(Tableau2[[#This Row],[PR]],'Taux sortant'!$I$9:$S$167,COLUMN(),0),"")</f>
        <v>0</v>
      </c>
      <c r="K6988" s="2">
        <f>IFERROR(VLOOKUP(Tableau2[[#This Row],[PR]],'Taux sortant'!$I$9:$S$167,COLUMN(),0),"")</f>
        <v>0</v>
      </c>
      <c r="L6988" s="2" t="str">
        <f>IFERROR(VLOOKUP(Tableau2[[#This Row],[PR]],'Taux sortant'!$I$9:$S$167,COLUMN(),0),"")</f>
        <v/>
      </c>
    </row>
    <row r="6989" spans="1:12" x14ac:dyDescent="0.3">
      <c r="A6989" s="1" t="s">
        <v>87</v>
      </c>
      <c r="B6989" s="1" t="s">
        <v>87</v>
      </c>
      <c r="C6989" s="2">
        <f>IFERROR(VLOOKUP(Tableau2[[#This Row],[PR]],'Taux sortant'!$I$9:$S$167,COLUMN(),0),"")</f>
        <v>18.79</v>
      </c>
      <c r="D6989" s="2">
        <f>IFERROR(VLOOKUP(Tableau2[[#This Row],[PR]],'Taux sortant'!$I$9:$S$167,COLUMN(),0),"")</f>
        <v>15.99</v>
      </c>
      <c r="E6989" s="2">
        <f>IFERROR(VLOOKUP(Tableau2[[#This Row],[PR]],'Taux sortant'!$I$9:$S$167,COLUMN(),0),"")</f>
        <v>12.7</v>
      </c>
      <c r="F6989" s="2">
        <f>IFERROR(VLOOKUP(Tableau2[[#This Row],[PR]],'Taux sortant'!$I$9:$S$167,COLUMN(),0),"")</f>
        <v>11.07</v>
      </c>
      <c r="G6989" s="2">
        <f>IFERROR(VLOOKUP(Tableau2[[#This Row],[PR]],'Taux sortant'!$I$9:$S$167,COLUMN(),0),"")</f>
        <v>9.52</v>
      </c>
      <c r="H6989" s="2">
        <f>IFERROR(VLOOKUP(Tableau2[[#This Row],[PR]],'Taux sortant'!$I$9:$S$167,COLUMN(),0),"")</f>
        <v>8.1</v>
      </c>
      <c r="I6989" s="2">
        <f>IFERROR(VLOOKUP(Tableau2[[#This Row],[PR]],'Taux sortant'!$I$9:$S$167,COLUMN(),0),"")</f>
        <v>6.92</v>
      </c>
      <c r="J6989" s="2">
        <f>IFERROR(VLOOKUP(Tableau2[[#This Row],[PR]],'Taux sortant'!$I$9:$S$167,COLUMN(),0),"")</f>
        <v>0</v>
      </c>
      <c r="K6989" s="2">
        <f>IFERROR(VLOOKUP(Tableau2[[#This Row],[PR]],'Taux sortant'!$I$9:$S$167,COLUMN(),0),"")</f>
        <v>0</v>
      </c>
      <c r="L6989" s="2" t="str">
        <f>IFERROR(VLOOKUP(Tableau2[[#This Row],[PR]],'Taux sortant'!$I$9:$S$167,COLUMN(),0),"")</f>
        <v/>
      </c>
    </row>
    <row r="6990" spans="1:12" x14ac:dyDescent="0.3">
      <c r="A6990" s="1" t="s">
        <v>87</v>
      </c>
      <c r="B6990" s="1" t="s">
        <v>17</v>
      </c>
      <c r="C6990" s="2">
        <f>IFERROR(VLOOKUP(Tableau2[[#This Row],[PR]],'Taux sortant'!$I$9:$S$167,COLUMN(),0),"")</f>
        <v>15.12</v>
      </c>
      <c r="D6990" s="2">
        <f>IFERROR(VLOOKUP(Tableau2[[#This Row],[PR]],'Taux sortant'!$I$9:$S$167,COLUMN(),0),"")</f>
        <v>12.61</v>
      </c>
      <c r="E6990" s="2">
        <f>IFERROR(VLOOKUP(Tableau2[[#This Row],[PR]],'Taux sortant'!$I$9:$S$167,COLUMN(),0),"")</f>
        <v>9.7200000000000006</v>
      </c>
      <c r="F6990" s="2">
        <f>IFERROR(VLOOKUP(Tableau2[[#This Row],[PR]],'Taux sortant'!$I$9:$S$167,COLUMN(),0),"")</f>
        <v>8.27</v>
      </c>
      <c r="G6990" s="2">
        <f>IFERROR(VLOOKUP(Tableau2[[#This Row],[PR]],'Taux sortant'!$I$9:$S$167,COLUMN(),0),"")</f>
        <v>7.1</v>
      </c>
      <c r="H6990" s="2">
        <f>IFERROR(VLOOKUP(Tableau2[[#This Row],[PR]],'Taux sortant'!$I$9:$S$167,COLUMN(),0),"")</f>
        <v>6.12</v>
      </c>
      <c r="I6990" s="2">
        <f>IFERROR(VLOOKUP(Tableau2[[#This Row],[PR]],'Taux sortant'!$I$9:$S$167,COLUMN(),0),"")</f>
        <v>5.33</v>
      </c>
      <c r="J6990" s="2">
        <f>IFERROR(VLOOKUP(Tableau2[[#This Row],[PR]],'Taux sortant'!$I$9:$S$167,COLUMN(),0),"")</f>
        <v>0</v>
      </c>
      <c r="K6990" s="2">
        <f>IFERROR(VLOOKUP(Tableau2[[#This Row],[PR]],'Taux sortant'!$I$9:$S$167,COLUMN(),0),"")</f>
        <v>0</v>
      </c>
      <c r="L6990" s="2" t="str">
        <f>IFERROR(VLOOKUP(Tableau2[[#This Row],[PR]],'Taux sortant'!$I$9:$S$167,COLUMN(),0),"")</f>
        <v/>
      </c>
    </row>
    <row r="6991" spans="1:12" x14ac:dyDescent="0.3">
      <c r="A6991" s="1" t="s">
        <v>87</v>
      </c>
      <c r="B6991" s="1" t="s">
        <v>3105</v>
      </c>
      <c r="C6991" s="2">
        <f>IFERROR(VLOOKUP(Tableau2[[#This Row],[PR]],'Taux sortant'!$I$9:$S$167,COLUMN(),0),"")</f>
        <v>12.93</v>
      </c>
      <c r="D6991" s="2">
        <f>IFERROR(VLOOKUP(Tableau2[[#This Row],[PR]],'Taux sortant'!$I$9:$S$167,COLUMN(),0),"")</f>
        <v>10.59</v>
      </c>
      <c r="E6991" s="2">
        <f>IFERROR(VLOOKUP(Tableau2[[#This Row],[PR]],'Taux sortant'!$I$9:$S$167,COLUMN(),0),"")</f>
        <v>7.91</v>
      </c>
      <c r="F6991" s="2">
        <f>IFERROR(VLOOKUP(Tableau2[[#This Row],[PR]],'Taux sortant'!$I$9:$S$167,COLUMN(),0),"")</f>
        <v>6.66</v>
      </c>
      <c r="G6991" s="2">
        <f>IFERROR(VLOOKUP(Tableau2[[#This Row],[PR]],'Taux sortant'!$I$9:$S$167,COLUMN(),0),"")</f>
        <v>5.64</v>
      </c>
      <c r="H6991" s="2">
        <f>IFERROR(VLOOKUP(Tableau2[[#This Row],[PR]],'Taux sortant'!$I$9:$S$167,COLUMN(),0),"")</f>
        <v>4.78</v>
      </c>
      <c r="I6991" s="2">
        <f>IFERROR(VLOOKUP(Tableau2[[#This Row],[PR]],'Taux sortant'!$I$9:$S$167,COLUMN(),0),"")</f>
        <v>4.1500000000000004</v>
      </c>
      <c r="J6991" s="2">
        <f>IFERROR(VLOOKUP(Tableau2[[#This Row],[PR]],'Taux sortant'!$I$9:$S$167,COLUMN(),0),"")</f>
        <v>0</v>
      </c>
      <c r="K6991" s="2">
        <f>IFERROR(VLOOKUP(Tableau2[[#This Row],[PR]],'Taux sortant'!$I$9:$S$167,COLUMN(),0),"")</f>
        <v>0</v>
      </c>
      <c r="L6991" s="2" t="str">
        <f>IFERROR(VLOOKUP(Tableau2[[#This Row],[PR]],'Taux sortant'!$I$9:$S$167,COLUMN(),0),"")</f>
        <v/>
      </c>
    </row>
    <row r="6992" spans="1:12" x14ac:dyDescent="0.3">
      <c r="A6992" s="1" t="s">
        <v>87</v>
      </c>
      <c r="B6992" s="1" t="s">
        <v>1540</v>
      </c>
      <c r="C6992" s="2">
        <f>IFERROR(VLOOKUP(Tableau2[[#This Row],[PR]],'Taux sortant'!$I$9:$S$167,COLUMN(),0),"")</f>
        <v>9.59</v>
      </c>
      <c r="D6992" s="2">
        <f>IFERROR(VLOOKUP(Tableau2[[#This Row],[PR]],'Taux sortant'!$I$9:$S$167,COLUMN(),0),"")</f>
        <v>7.53</v>
      </c>
      <c r="E6992" s="2">
        <f>IFERROR(VLOOKUP(Tableau2[[#This Row],[PR]],'Taux sortant'!$I$9:$S$167,COLUMN(),0),"")</f>
        <v>5.2</v>
      </c>
      <c r="F6992" s="2">
        <f>IFERROR(VLOOKUP(Tableau2[[#This Row],[PR]],'Taux sortant'!$I$9:$S$167,COLUMN(),0),"")</f>
        <v>4.08</v>
      </c>
      <c r="G6992" s="2">
        <f>IFERROR(VLOOKUP(Tableau2[[#This Row],[PR]],'Taux sortant'!$I$9:$S$167,COLUMN(),0),"")</f>
        <v>3.34</v>
      </c>
      <c r="H6992" s="2">
        <f>IFERROR(VLOOKUP(Tableau2[[#This Row],[PR]],'Taux sortant'!$I$9:$S$167,COLUMN(),0),"")</f>
        <v>2.88</v>
      </c>
      <c r="I6992" s="2">
        <f>IFERROR(VLOOKUP(Tableau2[[#This Row],[PR]],'Taux sortant'!$I$9:$S$167,COLUMN(),0),"")</f>
        <v>2.59</v>
      </c>
      <c r="J6992" s="2">
        <f>IFERROR(VLOOKUP(Tableau2[[#This Row],[PR]],'Taux sortant'!$I$9:$S$167,COLUMN(),0),"")</f>
        <v>0</v>
      </c>
      <c r="K6992" s="2">
        <f>IFERROR(VLOOKUP(Tableau2[[#This Row],[PR]],'Taux sortant'!$I$9:$S$167,COLUMN(),0),"")</f>
        <v>0</v>
      </c>
      <c r="L6992" s="2" t="str">
        <f>IFERROR(VLOOKUP(Tableau2[[#This Row],[PR]],'Taux sortant'!$I$9:$S$167,COLUMN(),0),"")</f>
        <v/>
      </c>
    </row>
    <row r="6993" spans="1:12" x14ac:dyDescent="0.3">
      <c r="A6993" s="1" t="s">
        <v>5206</v>
      </c>
      <c r="B6993" s="1" t="s">
        <v>87</v>
      </c>
      <c r="C6993" s="2">
        <f>IFERROR(VLOOKUP(Tableau2[[#This Row],[PR]],'Taux sortant'!$I$9:$S$167,COLUMN(),0),"")</f>
        <v>18.79</v>
      </c>
      <c r="D6993" s="2">
        <f>IFERROR(VLOOKUP(Tableau2[[#This Row],[PR]],'Taux sortant'!$I$9:$S$167,COLUMN(),0),"")</f>
        <v>15.99</v>
      </c>
      <c r="E6993" s="2">
        <f>IFERROR(VLOOKUP(Tableau2[[#This Row],[PR]],'Taux sortant'!$I$9:$S$167,COLUMN(),0),"")</f>
        <v>12.7</v>
      </c>
      <c r="F6993" s="2">
        <f>IFERROR(VLOOKUP(Tableau2[[#This Row],[PR]],'Taux sortant'!$I$9:$S$167,COLUMN(),0),"")</f>
        <v>11.07</v>
      </c>
      <c r="G6993" s="2">
        <f>IFERROR(VLOOKUP(Tableau2[[#This Row],[PR]],'Taux sortant'!$I$9:$S$167,COLUMN(),0),"")</f>
        <v>9.52</v>
      </c>
      <c r="H6993" s="2">
        <f>IFERROR(VLOOKUP(Tableau2[[#This Row],[PR]],'Taux sortant'!$I$9:$S$167,COLUMN(),0),"")</f>
        <v>8.1</v>
      </c>
      <c r="I6993" s="2">
        <f>IFERROR(VLOOKUP(Tableau2[[#This Row],[PR]],'Taux sortant'!$I$9:$S$167,COLUMN(),0),"")</f>
        <v>6.92</v>
      </c>
      <c r="J6993" s="2">
        <f>IFERROR(VLOOKUP(Tableau2[[#This Row],[PR]],'Taux sortant'!$I$9:$S$167,COLUMN(),0),"")</f>
        <v>0</v>
      </c>
      <c r="K6993" s="2">
        <f>IFERROR(VLOOKUP(Tableau2[[#This Row],[PR]],'Taux sortant'!$I$9:$S$167,COLUMN(),0),"")</f>
        <v>0</v>
      </c>
      <c r="L6993" s="2" t="str">
        <f>IFERROR(VLOOKUP(Tableau2[[#This Row],[PR]],'Taux sortant'!$I$9:$S$167,COLUMN(),0),"")</f>
        <v/>
      </c>
    </row>
    <row r="6994" spans="1:12" x14ac:dyDescent="0.3">
      <c r="A6994" s="1" t="s">
        <v>5209</v>
      </c>
      <c r="B6994" s="1" t="s">
        <v>4147</v>
      </c>
      <c r="C6994" s="2">
        <f>IFERROR(VLOOKUP(Tableau2[[#This Row],[PR]],'Taux sortant'!$I$9:$S$167,COLUMN(),0),"")</f>
        <v>16.62</v>
      </c>
      <c r="D6994" s="2">
        <f>IFERROR(VLOOKUP(Tableau2[[#This Row],[PR]],'Taux sortant'!$I$9:$S$167,COLUMN(),0),"")</f>
        <v>14.01</v>
      </c>
      <c r="E6994" s="2">
        <f>IFERROR(VLOOKUP(Tableau2[[#This Row],[PR]],'Taux sortant'!$I$9:$S$167,COLUMN(),0),"")</f>
        <v>10.98</v>
      </c>
      <c r="F6994" s="2">
        <f>IFERROR(VLOOKUP(Tableau2[[#This Row],[PR]],'Taux sortant'!$I$9:$S$167,COLUMN(),0),"")</f>
        <v>9.49</v>
      </c>
      <c r="G6994" s="2">
        <f>IFERROR(VLOOKUP(Tableau2[[#This Row],[PR]],'Taux sortant'!$I$9:$S$167,COLUMN(),0),"")</f>
        <v>8.1199999999999992</v>
      </c>
      <c r="H6994" s="2">
        <f>IFERROR(VLOOKUP(Tableau2[[#This Row],[PR]],'Taux sortant'!$I$9:$S$167,COLUMN(),0),"")</f>
        <v>6.99</v>
      </c>
      <c r="I6994" s="2">
        <f>IFERROR(VLOOKUP(Tableau2[[#This Row],[PR]],'Taux sortant'!$I$9:$S$167,COLUMN(),0),"")</f>
        <v>6.03</v>
      </c>
      <c r="J6994" s="2">
        <f>IFERROR(VLOOKUP(Tableau2[[#This Row],[PR]],'Taux sortant'!$I$9:$S$167,COLUMN(),0),"")</f>
        <v>2466.4499999999998</v>
      </c>
      <c r="K6994" s="2">
        <f>IFERROR(VLOOKUP(Tableau2[[#This Row],[PR]],'Taux sortant'!$I$9:$S$167,COLUMN(),0),"")</f>
        <v>0</v>
      </c>
      <c r="L6994" s="2" t="str">
        <f>IFERROR(VLOOKUP(Tableau2[[#This Row],[PR]],'Taux sortant'!$I$9:$S$167,COLUMN(),0),"")</f>
        <v/>
      </c>
    </row>
    <row r="6995" spans="1:12" x14ac:dyDescent="0.3">
      <c r="A6995" s="1" t="s">
        <v>5212</v>
      </c>
      <c r="B6995" s="1" t="s">
        <v>4143</v>
      </c>
      <c r="C6995" s="2" t="str">
        <f>IFERROR(VLOOKUP(Tableau2[[#This Row],[PR]],'Taux sortant'!$I$9:$S$167,COLUMN(),0),"")</f>
        <v/>
      </c>
      <c r="D6995" s="2" t="str">
        <f>IFERROR(VLOOKUP(Tableau2[[#This Row],[PR]],'Taux sortant'!$I$9:$S$167,COLUMN(),0),"")</f>
        <v/>
      </c>
      <c r="E6995" s="2" t="str">
        <f>IFERROR(VLOOKUP(Tableau2[[#This Row],[PR]],'Taux sortant'!$I$9:$S$167,COLUMN(),0),"")</f>
        <v/>
      </c>
      <c r="F6995" s="2" t="str">
        <f>IFERROR(VLOOKUP(Tableau2[[#This Row],[PR]],'Taux sortant'!$I$9:$S$167,COLUMN(),0),"")</f>
        <v/>
      </c>
      <c r="G6995" s="2" t="str">
        <f>IFERROR(VLOOKUP(Tableau2[[#This Row],[PR]],'Taux sortant'!$I$9:$S$167,COLUMN(),0),"")</f>
        <v/>
      </c>
      <c r="H6995" s="2" t="str">
        <f>IFERROR(VLOOKUP(Tableau2[[#This Row],[PR]],'Taux sortant'!$I$9:$S$167,COLUMN(),0),"")</f>
        <v/>
      </c>
      <c r="I6995" s="2" t="str">
        <f>IFERROR(VLOOKUP(Tableau2[[#This Row],[PR]],'Taux sortant'!$I$9:$S$167,COLUMN(),0),"")</f>
        <v/>
      </c>
      <c r="J6995" s="2" t="str">
        <f>IFERROR(VLOOKUP(Tableau2[[#This Row],[PR]],'Taux sortant'!$I$9:$S$167,COLUMN(),0),"")</f>
        <v/>
      </c>
      <c r="K6995" s="2" t="str">
        <f>IFERROR(VLOOKUP(Tableau2[[#This Row],[PR]],'Taux sortant'!$I$9:$S$167,COLUMN(),0),"")</f>
        <v/>
      </c>
      <c r="L6995" s="2" t="str">
        <f>IFERROR(VLOOKUP(Tableau2[[#This Row],[PR]],'Taux sortant'!$I$9:$S$167,COLUMN(),0),"")</f>
        <v/>
      </c>
    </row>
    <row r="6996" spans="1:12" x14ac:dyDescent="0.3">
      <c r="A6996" s="1" t="s">
        <v>1492</v>
      </c>
      <c r="B6996" s="1" t="s">
        <v>69</v>
      </c>
      <c r="C6996" s="2">
        <f>IFERROR(VLOOKUP(Tableau2[[#This Row],[PR]],'Taux sortant'!$I$9:$S$167,COLUMN(),0),"")</f>
        <v>23.78</v>
      </c>
      <c r="D6996" s="2">
        <f>IFERROR(VLOOKUP(Tableau2[[#This Row],[PR]],'Taux sortant'!$I$9:$S$167,COLUMN(),0),"")</f>
        <v>20.58</v>
      </c>
      <c r="E6996" s="2">
        <f>IFERROR(VLOOKUP(Tableau2[[#This Row],[PR]],'Taux sortant'!$I$9:$S$167,COLUMN(),0),"")</f>
        <v>16.13</v>
      </c>
      <c r="F6996" s="2">
        <f>IFERROR(VLOOKUP(Tableau2[[#This Row],[PR]],'Taux sortant'!$I$9:$S$167,COLUMN(),0),"")</f>
        <v>12.62</v>
      </c>
      <c r="G6996" s="2">
        <f>IFERROR(VLOOKUP(Tableau2[[#This Row],[PR]],'Taux sortant'!$I$9:$S$167,COLUMN(),0),"")</f>
        <v>9</v>
      </c>
      <c r="H6996" s="2">
        <f>IFERROR(VLOOKUP(Tableau2[[#This Row],[PR]],'Taux sortant'!$I$9:$S$167,COLUMN(),0),"")</f>
        <v>5.95</v>
      </c>
      <c r="I6996" s="2">
        <f>IFERROR(VLOOKUP(Tableau2[[#This Row],[PR]],'Taux sortant'!$I$9:$S$167,COLUMN(),0),"")</f>
        <v>4.28</v>
      </c>
      <c r="J6996" s="2">
        <f>IFERROR(VLOOKUP(Tableau2[[#This Row],[PR]],'Taux sortant'!$I$9:$S$167,COLUMN(),0),"")</f>
        <v>0</v>
      </c>
      <c r="K6996" s="2">
        <f>IFERROR(VLOOKUP(Tableau2[[#This Row],[PR]],'Taux sortant'!$I$9:$S$167,COLUMN(),0),"")</f>
        <v>0</v>
      </c>
      <c r="L6996" s="2" t="str">
        <f>IFERROR(VLOOKUP(Tableau2[[#This Row],[PR]],'Taux sortant'!$I$9:$S$167,COLUMN(),0),"")</f>
        <v/>
      </c>
    </row>
    <row r="6997" spans="1:12" x14ac:dyDescent="0.3">
      <c r="A6997" s="1" t="s">
        <v>6527</v>
      </c>
      <c r="B6997" s="1" t="s">
        <v>5816</v>
      </c>
      <c r="C6997" s="2" t="str">
        <f>IFERROR(VLOOKUP(Tableau2[[#This Row],[PR]],'Taux sortant'!$I$9:$S$167,COLUMN(),0),"")</f>
        <v/>
      </c>
      <c r="D6997" s="2" t="str">
        <f>IFERROR(VLOOKUP(Tableau2[[#This Row],[PR]],'Taux sortant'!$I$9:$S$167,COLUMN(),0),"")</f>
        <v/>
      </c>
      <c r="E6997" s="2" t="str">
        <f>IFERROR(VLOOKUP(Tableau2[[#This Row],[PR]],'Taux sortant'!$I$9:$S$167,COLUMN(),0),"")</f>
        <v/>
      </c>
      <c r="F6997" s="2" t="str">
        <f>IFERROR(VLOOKUP(Tableau2[[#This Row],[PR]],'Taux sortant'!$I$9:$S$167,COLUMN(),0),"")</f>
        <v/>
      </c>
      <c r="G6997" s="2" t="str">
        <f>IFERROR(VLOOKUP(Tableau2[[#This Row],[PR]],'Taux sortant'!$I$9:$S$167,COLUMN(),0),"")</f>
        <v/>
      </c>
      <c r="H6997" s="2" t="str">
        <f>IFERROR(VLOOKUP(Tableau2[[#This Row],[PR]],'Taux sortant'!$I$9:$S$167,COLUMN(),0),"")</f>
        <v/>
      </c>
      <c r="I6997" s="2" t="str">
        <f>IFERROR(VLOOKUP(Tableau2[[#This Row],[PR]],'Taux sortant'!$I$9:$S$167,COLUMN(),0),"")</f>
        <v/>
      </c>
      <c r="J6997" s="2" t="str">
        <f>IFERROR(VLOOKUP(Tableau2[[#This Row],[PR]],'Taux sortant'!$I$9:$S$167,COLUMN(),0),"")</f>
        <v/>
      </c>
      <c r="K6997" s="2" t="str">
        <f>IFERROR(VLOOKUP(Tableau2[[#This Row],[PR]],'Taux sortant'!$I$9:$S$167,COLUMN(),0),"")</f>
        <v/>
      </c>
      <c r="L6997" s="2" t="str">
        <f>IFERROR(VLOOKUP(Tableau2[[#This Row],[PR]],'Taux sortant'!$I$9:$S$167,COLUMN(),0),"")</f>
        <v/>
      </c>
    </row>
    <row r="6998" spans="1:12" x14ac:dyDescent="0.3">
      <c r="A6998" s="1" t="s">
        <v>1493</v>
      </c>
      <c r="B6998" s="1" t="s">
        <v>247</v>
      </c>
      <c r="C6998" s="2">
        <f>IFERROR(VLOOKUP(Tableau2[[#This Row],[PR]],'Taux sortant'!$I$9:$S$167,COLUMN(),0),"")</f>
        <v>39.42</v>
      </c>
      <c r="D6998" s="2">
        <f>IFERROR(VLOOKUP(Tableau2[[#This Row],[PR]],'Taux sortant'!$I$9:$S$167,COLUMN(),0),"")</f>
        <v>32.03</v>
      </c>
      <c r="E6998" s="2">
        <f>IFERROR(VLOOKUP(Tableau2[[#This Row],[PR]],'Taux sortant'!$I$9:$S$167,COLUMN(),0),"")</f>
        <v>24.86</v>
      </c>
      <c r="F6998" s="2">
        <f>IFERROR(VLOOKUP(Tableau2[[#This Row],[PR]],'Taux sortant'!$I$9:$S$167,COLUMN(),0),"")</f>
        <v>20.84</v>
      </c>
      <c r="G6998" s="2">
        <f>IFERROR(VLOOKUP(Tableau2[[#This Row],[PR]],'Taux sortant'!$I$9:$S$167,COLUMN(),0),"")</f>
        <v>16.22</v>
      </c>
      <c r="H6998" s="2">
        <f>IFERROR(VLOOKUP(Tableau2[[#This Row],[PR]],'Taux sortant'!$I$9:$S$167,COLUMN(),0),"")</f>
        <v>12.79</v>
      </c>
      <c r="I6998" s="2">
        <f>IFERROR(VLOOKUP(Tableau2[[#This Row],[PR]],'Taux sortant'!$I$9:$S$167,COLUMN(),0),"")</f>
        <v>12.02</v>
      </c>
      <c r="J6998" s="2">
        <f>IFERROR(VLOOKUP(Tableau2[[#This Row],[PR]],'Taux sortant'!$I$9:$S$167,COLUMN(),0),"")</f>
        <v>0</v>
      </c>
      <c r="K6998" s="2">
        <f>IFERROR(VLOOKUP(Tableau2[[#This Row],[PR]],'Taux sortant'!$I$9:$S$167,COLUMN(),0),"")</f>
        <v>0</v>
      </c>
      <c r="L6998" s="2" t="str">
        <f>IFERROR(VLOOKUP(Tableau2[[#This Row],[PR]],'Taux sortant'!$I$9:$S$167,COLUMN(),0),"")</f>
        <v/>
      </c>
    </row>
    <row r="6999" spans="1:12" x14ac:dyDescent="0.3">
      <c r="A6999" s="1" t="s">
        <v>6565</v>
      </c>
      <c r="B6999" s="1" t="s">
        <v>6566</v>
      </c>
      <c r="C6999" s="2" t="str">
        <f>IFERROR(VLOOKUP(Tableau2[[#This Row],[PR]],'Taux sortant'!$I$9:$S$167,COLUMN(),0),"")</f>
        <v/>
      </c>
      <c r="D6999" s="2" t="str">
        <f>IFERROR(VLOOKUP(Tableau2[[#This Row],[PR]],'Taux sortant'!$I$9:$S$167,COLUMN(),0),"")</f>
        <v/>
      </c>
      <c r="E6999" s="2" t="str">
        <f>IFERROR(VLOOKUP(Tableau2[[#This Row],[PR]],'Taux sortant'!$I$9:$S$167,COLUMN(),0),"")</f>
        <v/>
      </c>
      <c r="F6999" s="2" t="str">
        <f>IFERROR(VLOOKUP(Tableau2[[#This Row],[PR]],'Taux sortant'!$I$9:$S$167,COLUMN(),0),"")</f>
        <v/>
      </c>
      <c r="G6999" s="2" t="str">
        <f>IFERROR(VLOOKUP(Tableau2[[#This Row],[PR]],'Taux sortant'!$I$9:$S$167,COLUMN(),0),"")</f>
        <v/>
      </c>
      <c r="H6999" s="2" t="str">
        <f>IFERROR(VLOOKUP(Tableau2[[#This Row],[PR]],'Taux sortant'!$I$9:$S$167,COLUMN(),0),"")</f>
        <v/>
      </c>
      <c r="I6999" s="2" t="str">
        <f>IFERROR(VLOOKUP(Tableau2[[#This Row],[PR]],'Taux sortant'!$I$9:$S$167,COLUMN(),0),"")</f>
        <v/>
      </c>
      <c r="J6999" s="2" t="str">
        <f>IFERROR(VLOOKUP(Tableau2[[#This Row],[PR]],'Taux sortant'!$I$9:$S$167,COLUMN(),0),"")</f>
        <v/>
      </c>
      <c r="K6999" s="2" t="str">
        <f>IFERROR(VLOOKUP(Tableau2[[#This Row],[PR]],'Taux sortant'!$I$9:$S$167,COLUMN(),0),"")</f>
        <v/>
      </c>
      <c r="L6999" s="2" t="str">
        <f>IFERROR(VLOOKUP(Tableau2[[#This Row],[PR]],'Taux sortant'!$I$9:$S$167,COLUMN(),0),"")</f>
        <v/>
      </c>
    </row>
    <row r="7000" spans="1:12" x14ac:dyDescent="0.3">
      <c r="A7000" s="1" t="s">
        <v>6567</v>
      </c>
      <c r="B7000" s="1" t="s">
        <v>6540</v>
      </c>
      <c r="C7000" s="2" t="str">
        <f>IFERROR(VLOOKUP(Tableau2[[#This Row],[PR]],'Taux sortant'!$I$9:$S$167,COLUMN(),0),"")</f>
        <v/>
      </c>
      <c r="D7000" s="2" t="str">
        <f>IFERROR(VLOOKUP(Tableau2[[#This Row],[PR]],'Taux sortant'!$I$9:$S$167,COLUMN(),0),"")</f>
        <v/>
      </c>
      <c r="E7000" s="2" t="str">
        <f>IFERROR(VLOOKUP(Tableau2[[#This Row],[PR]],'Taux sortant'!$I$9:$S$167,COLUMN(),0),"")</f>
        <v/>
      </c>
      <c r="F7000" s="2" t="str">
        <f>IFERROR(VLOOKUP(Tableau2[[#This Row],[PR]],'Taux sortant'!$I$9:$S$167,COLUMN(),0),"")</f>
        <v/>
      </c>
      <c r="G7000" s="2" t="str">
        <f>IFERROR(VLOOKUP(Tableau2[[#This Row],[PR]],'Taux sortant'!$I$9:$S$167,COLUMN(),0),"")</f>
        <v/>
      </c>
      <c r="H7000" s="2" t="str">
        <f>IFERROR(VLOOKUP(Tableau2[[#This Row],[PR]],'Taux sortant'!$I$9:$S$167,COLUMN(),0),"")</f>
        <v/>
      </c>
      <c r="I7000" s="2" t="str">
        <f>IFERROR(VLOOKUP(Tableau2[[#This Row],[PR]],'Taux sortant'!$I$9:$S$167,COLUMN(),0),"")</f>
        <v/>
      </c>
      <c r="J7000" s="2" t="str">
        <f>IFERROR(VLOOKUP(Tableau2[[#This Row],[PR]],'Taux sortant'!$I$9:$S$167,COLUMN(),0),"")</f>
        <v/>
      </c>
      <c r="K7000" s="2" t="str">
        <f>IFERROR(VLOOKUP(Tableau2[[#This Row],[PR]],'Taux sortant'!$I$9:$S$167,COLUMN(),0),"")</f>
        <v/>
      </c>
      <c r="L7000" s="2" t="str">
        <f>IFERROR(VLOOKUP(Tableau2[[#This Row],[PR]],'Taux sortant'!$I$9:$S$167,COLUMN(),0),"")</f>
        <v/>
      </c>
    </row>
    <row r="7001" spans="1:12" x14ac:dyDescent="0.3">
      <c r="A7001" s="1" t="s">
        <v>1494</v>
      </c>
      <c r="B7001" s="1" t="s">
        <v>61</v>
      </c>
      <c r="C7001" s="2">
        <f>IFERROR(VLOOKUP(Tableau2[[#This Row],[PR]],'Taux sortant'!$I$9:$S$167,COLUMN(),0),"")</f>
        <v>12.63</v>
      </c>
      <c r="D7001" s="2">
        <f>IFERROR(VLOOKUP(Tableau2[[#This Row],[PR]],'Taux sortant'!$I$9:$S$167,COLUMN(),0),"")</f>
        <v>10.14</v>
      </c>
      <c r="E7001" s="2">
        <f>IFERROR(VLOOKUP(Tableau2[[#This Row],[PR]],'Taux sortant'!$I$9:$S$167,COLUMN(),0),"")</f>
        <v>7.31</v>
      </c>
      <c r="F7001" s="2">
        <f>IFERROR(VLOOKUP(Tableau2[[#This Row],[PR]],'Taux sortant'!$I$9:$S$167,COLUMN(),0),"")</f>
        <v>5.96</v>
      </c>
      <c r="G7001" s="2">
        <f>IFERROR(VLOOKUP(Tableau2[[#This Row],[PR]],'Taux sortant'!$I$9:$S$167,COLUMN(),0),"")</f>
        <v>4.9800000000000004</v>
      </c>
      <c r="H7001" s="2">
        <f>IFERROR(VLOOKUP(Tableau2[[#This Row],[PR]],'Taux sortant'!$I$9:$S$167,COLUMN(),0),"")</f>
        <v>4.2</v>
      </c>
      <c r="I7001" s="2">
        <f>IFERROR(VLOOKUP(Tableau2[[#This Row],[PR]],'Taux sortant'!$I$9:$S$167,COLUMN(),0),"")</f>
        <v>3.68</v>
      </c>
      <c r="J7001" s="2">
        <f>IFERROR(VLOOKUP(Tableau2[[#This Row],[PR]],'Taux sortant'!$I$9:$S$167,COLUMN(),0),"")</f>
        <v>0</v>
      </c>
      <c r="K7001" s="2">
        <f>IFERROR(VLOOKUP(Tableau2[[#This Row],[PR]],'Taux sortant'!$I$9:$S$167,COLUMN(),0),"")</f>
        <v>0</v>
      </c>
      <c r="L7001" s="2" t="str">
        <f>IFERROR(VLOOKUP(Tableau2[[#This Row],[PR]],'Taux sortant'!$I$9:$S$167,COLUMN(),0),"")</f>
        <v/>
      </c>
    </row>
    <row r="7002" spans="1:12" x14ac:dyDescent="0.3">
      <c r="A7002" s="1" t="s">
        <v>5788</v>
      </c>
      <c r="B7002" s="1" t="s">
        <v>5351</v>
      </c>
      <c r="C7002" s="2">
        <f>IFERROR(VLOOKUP(Tableau2[[#This Row],[PR]],'Taux sortant'!$I$9:$S$167,COLUMN(),0),"")</f>
        <v>16.170000000000002</v>
      </c>
      <c r="D7002" s="2">
        <f>IFERROR(VLOOKUP(Tableau2[[#This Row],[PR]],'Taux sortant'!$I$9:$S$167,COLUMN(),0),"")</f>
        <v>13.54</v>
      </c>
      <c r="E7002" s="2">
        <f>IFERROR(VLOOKUP(Tableau2[[#This Row],[PR]],'Taux sortant'!$I$9:$S$167,COLUMN(),0),"")</f>
        <v>10.49</v>
      </c>
      <c r="F7002" s="2">
        <f>IFERROR(VLOOKUP(Tableau2[[#This Row],[PR]],'Taux sortant'!$I$9:$S$167,COLUMN(),0),"")</f>
        <v>8.9700000000000006</v>
      </c>
      <c r="G7002" s="2">
        <f>IFERROR(VLOOKUP(Tableau2[[#This Row],[PR]],'Taux sortant'!$I$9:$S$167,COLUMN(),0),"")</f>
        <v>7.62</v>
      </c>
      <c r="H7002" s="2">
        <f>IFERROR(VLOOKUP(Tableau2[[#This Row],[PR]],'Taux sortant'!$I$9:$S$167,COLUMN(),0),"")</f>
        <v>6.52</v>
      </c>
      <c r="I7002" s="2">
        <f>IFERROR(VLOOKUP(Tableau2[[#This Row],[PR]],'Taux sortant'!$I$9:$S$167,COLUMN(),0),"")</f>
        <v>5.64</v>
      </c>
      <c r="J7002" s="2">
        <f>IFERROR(VLOOKUP(Tableau2[[#This Row],[PR]],'Taux sortant'!$I$9:$S$167,COLUMN(),0),"")</f>
        <v>0</v>
      </c>
      <c r="K7002" s="2">
        <f>IFERROR(VLOOKUP(Tableau2[[#This Row],[PR]],'Taux sortant'!$I$9:$S$167,COLUMN(),0),"")</f>
        <v>0</v>
      </c>
      <c r="L7002" s="2" t="str">
        <f>IFERROR(VLOOKUP(Tableau2[[#This Row],[PR]],'Taux sortant'!$I$9:$S$167,COLUMN(),0),"")</f>
        <v/>
      </c>
    </row>
    <row r="7003" spans="1:12" x14ac:dyDescent="0.3">
      <c r="A7003" s="1" t="s">
        <v>5790</v>
      </c>
      <c r="B7003" s="1" t="s">
        <v>5351</v>
      </c>
      <c r="C7003" s="2">
        <f>IFERROR(VLOOKUP(Tableau2[[#This Row],[PR]],'Taux sortant'!$I$9:$S$167,COLUMN(),0),"")</f>
        <v>16.170000000000002</v>
      </c>
      <c r="D7003" s="2">
        <f>IFERROR(VLOOKUP(Tableau2[[#This Row],[PR]],'Taux sortant'!$I$9:$S$167,COLUMN(),0),"")</f>
        <v>13.54</v>
      </c>
      <c r="E7003" s="2">
        <f>IFERROR(VLOOKUP(Tableau2[[#This Row],[PR]],'Taux sortant'!$I$9:$S$167,COLUMN(),0),"")</f>
        <v>10.49</v>
      </c>
      <c r="F7003" s="2">
        <f>IFERROR(VLOOKUP(Tableau2[[#This Row],[PR]],'Taux sortant'!$I$9:$S$167,COLUMN(),0),"")</f>
        <v>8.9700000000000006</v>
      </c>
      <c r="G7003" s="2">
        <f>IFERROR(VLOOKUP(Tableau2[[#This Row],[PR]],'Taux sortant'!$I$9:$S$167,COLUMN(),0),"")</f>
        <v>7.62</v>
      </c>
      <c r="H7003" s="2">
        <f>IFERROR(VLOOKUP(Tableau2[[#This Row],[PR]],'Taux sortant'!$I$9:$S$167,COLUMN(),0),"")</f>
        <v>6.52</v>
      </c>
      <c r="I7003" s="2">
        <f>IFERROR(VLOOKUP(Tableau2[[#This Row],[PR]],'Taux sortant'!$I$9:$S$167,COLUMN(),0),"")</f>
        <v>5.64</v>
      </c>
      <c r="J7003" s="2">
        <f>IFERROR(VLOOKUP(Tableau2[[#This Row],[PR]],'Taux sortant'!$I$9:$S$167,COLUMN(),0),"")</f>
        <v>0</v>
      </c>
      <c r="K7003" s="2">
        <f>IFERROR(VLOOKUP(Tableau2[[#This Row],[PR]],'Taux sortant'!$I$9:$S$167,COLUMN(),0),"")</f>
        <v>0</v>
      </c>
      <c r="L7003" s="2" t="str">
        <f>IFERROR(VLOOKUP(Tableau2[[#This Row],[PR]],'Taux sortant'!$I$9:$S$167,COLUMN(),0),"")</f>
        <v/>
      </c>
    </row>
    <row r="7004" spans="1:12" x14ac:dyDescent="0.3">
      <c r="A7004" s="1" t="s">
        <v>5792</v>
      </c>
      <c r="B7004" s="1" t="s">
        <v>5351</v>
      </c>
      <c r="C7004" s="2">
        <f>IFERROR(VLOOKUP(Tableau2[[#This Row],[PR]],'Taux sortant'!$I$9:$S$167,COLUMN(),0),"")</f>
        <v>16.170000000000002</v>
      </c>
      <c r="D7004" s="2">
        <f>IFERROR(VLOOKUP(Tableau2[[#This Row],[PR]],'Taux sortant'!$I$9:$S$167,COLUMN(),0),"")</f>
        <v>13.54</v>
      </c>
      <c r="E7004" s="2">
        <f>IFERROR(VLOOKUP(Tableau2[[#This Row],[PR]],'Taux sortant'!$I$9:$S$167,COLUMN(),0),"")</f>
        <v>10.49</v>
      </c>
      <c r="F7004" s="2">
        <f>IFERROR(VLOOKUP(Tableau2[[#This Row],[PR]],'Taux sortant'!$I$9:$S$167,COLUMN(),0),"")</f>
        <v>8.9700000000000006</v>
      </c>
      <c r="G7004" s="2">
        <f>IFERROR(VLOOKUP(Tableau2[[#This Row],[PR]],'Taux sortant'!$I$9:$S$167,COLUMN(),0),"")</f>
        <v>7.62</v>
      </c>
      <c r="H7004" s="2">
        <f>IFERROR(VLOOKUP(Tableau2[[#This Row],[PR]],'Taux sortant'!$I$9:$S$167,COLUMN(),0),"")</f>
        <v>6.52</v>
      </c>
      <c r="I7004" s="2">
        <f>IFERROR(VLOOKUP(Tableau2[[#This Row],[PR]],'Taux sortant'!$I$9:$S$167,COLUMN(),0),"")</f>
        <v>5.64</v>
      </c>
      <c r="J7004" s="2">
        <f>IFERROR(VLOOKUP(Tableau2[[#This Row],[PR]],'Taux sortant'!$I$9:$S$167,COLUMN(),0),"")</f>
        <v>0</v>
      </c>
      <c r="K7004" s="2">
        <f>IFERROR(VLOOKUP(Tableau2[[#This Row],[PR]],'Taux sortant'!$I$9:$S$167,COLUMN(),0),"")</f>
        <v>0</v>
      </c>
      <c r="L7004" s="2" t="str">
        <f>IFERROR(VLOOKUP(Tableau2[[#This Row],[PR]],'Taux sortant'!$I$9:$S$167,COLUMN(),0),"")</f>
        <v/>
      </c>
    </row>
    <row r="7005" spans="1:12" x14ac:dyDescent="0.3">
      <c r="A7005" s="1" t="s">
        <v>5794</v>
      </c>
      <c r="B7005" s="1" t="s">
        <v>5349</v>
      </c>
      <c r="C7005" s="2" t="str">
        <f>IFERROR(VLOOKUP(Tableau2[[#This Row],[PR]],'Taux sortant'!$I$9:$S$167,COLUMN(),0),"")</f>
        <v/>
      </c>
      <c r="D7005" s="2" t="str">
        <f>IFERROR(VLOOKUP(Tableau2[[#This Row],[PR]],'Taux sortant'!$I$9:$S$167,COLUMN(),0),"")</f>
        <v/>
      </c>
      <c r="E7005" s="2" t="str">
        <f>IFERROR(VLOOKUP(Tableau2[[#This Row],[PR]],'Taux sortant'!$I$9:$S$167,COLUMN(),0),"")</f>
        <v/>
      </c>
      <c r="F7005" s="2" t="str">
        <f>IFERROR(VLOOKUP(Tableau2[[#This Row],[PR]],'Taux sortant'!$I$9:$S$167,COLUMN(),0),"")</f>
        <v/>
      </c>
      <c r="G7005" s="2" t="str">
        <f>IFERROR(VLOOKUP(Tableau2[[#This Row],[PR]],'Taux sortant'!$I$9:$S$167,COLUMN(),0),"")</f>
        <v/>
      </c>
      <c r="H7005" s="2" t="str">
        <f>IFERROR(VLOOKUP(Tableau2[[#This Row],[PR]],'Taux sortant'!$I$9:$S$167,COLUMN(),0),"")</f>
        <v/>
      </c>
      <c r="I7005" s="2" t="str">
        <f>IFERROR(VLOOKUP(Tableau2[[#This Row],[PR]],'Taux sortant'!$I$9:$S$167,COLUMN(),0),"")</f>
        <v/>
      </c>
      <c r="J7005" s="2" t="str">
        <f>IFERROR(VLOOKUP(Tableau2[[#This Row],[PR]],'Taux sortant'!$I$9:$S$167,COLUMN(),0),"")</f>
        <v/>
      </c>
      <c r="K7005" s="2" t="str">
        <f>IFERROR(VLOOKUP(Tableau2[[#This Row],[PR]],'Taux sortant'!$I$9:$S$167,COLUMN(),0),"")</f>
        <v/>
      </c>
      <c r="L7005" s="2" t="str">
        <f>IFERROR(VLOOKUP(Tableau2[[#This Row],[PR]],'Taux sortant'!$I$9:$S$167,COLUMN(),0),"")</f>
        <v/>
      </c>
    </row>
    <row r="7006" spans="1:12" x14ac:dyDescent="0.3">
      <c r="A7006" s="1" t="s">
        <v>6528</v>
      </c>
      <c r="B7006" s="1" t="s">
        <v>5820</v>
      </c>
      <c r="C7006" s="2" t="str">
        <f>IFERROR(VLOOKUP(Tableau2[[#This Row],[PR]],'Taux sortant'!$I$9:$S$167,COLUMN(),0),"")</f>
        <v/>
      </c>
      <c r="D7006" s="2" t="str">
        <f>IFERROR(VLOOKUP(Tableau2[[#This Row],[PR]],'Taux sortant'!$I$9:$S$167,COLUMN(),0),"")</f>
        <v/>
      </c>
      <c r="E7006" s="2" t="str">
        <f>IFERROR(VLOOKUP(Tableau2[[#This Row],[PR]],'Taux sortant'!$I$9:$S$167,COLUMN(),0),"")</f>
        <v/>
      </c>
      <c r="F7006" s="2" t="str">
        <f>IFERROR(VLOOKUP(Tableau2[[#This Row],[PR]],'Taux sortant'!$I$9:$S$167,COLUMN(),0),"")</f>
        <v/>
      </c>
      <c r="G7006" s="2" t="str">
        <f>IFERROR(VLOOKUP(Tableau2[[#This Row],[PR]],'Taux sortant'!$I$9:$S$167,COLUMN(),0),"")</f>
        <v/>
      </c>
      <c r="H7006" s="2" t="str">
        <f>IFERROR(VLOOKUP(Tableau2[[#This Row],[PR]],'Taux sortant'!$I$9:$S$167,COLUMN(),0),"")</f>
        <v/>
      </c>
      <c r="I7006" s="2" t="str">
        <f>IFERROR(VLOOKUP(Tableau2[[#This Row],[PR]],'Taux sortant'!$I$9:$S$167,COLUMN(),0),"")</f>
        <v/>
      </c>
      <c r="J7006" s="2" t="str">
        <f>IFERROR(VLOOKUP(Tableau2[[#This Row],[PR]],'Taux sortant'!$I$9:$S$167,COLUMN(),0),"")</f>
        <v/>
      </c>
      <c r="K7006" s="2" t="str">
        <f>IFERROR(VLOOKUP(Tableau2[[#This Row],[PR]],'Taux sortant'!$I$9:$S$167,COLUMN(),0),"")</f>
        <v/>
      </c>
      <c r="L7006" s="2" t="str">
        <f>IFERROR(VLOOKUP(Tableau2[[#This Row],[PR]],'Taux sortant'!$I$9:$S$167,COLUMN(),0),"")</f>
        <v/>
      </c>
    </row>
    <row r="7007" spans="1:12" x14ac:dyDescent="0.3">
      <c r="A7007" s="1" t="s">
        <v>6529</v>
      </c>
      <c r="B7007" s="1" t="s">
        <v>440</v>
      </c>
      <c r="C7007" s="2">
        <f>IFERROR(VLOOKUP(Tableau2[[#This Row],[PR]],'Taux sortant'!$I$9:$S$167,COLUMN(),0),"")</f>
        <v>26.92</v>
      </c>
      <c r="D7007" s="2">
        <f>IFERROR(VLOOKUP(Tableau2[[#This Row],[PR]],'Taux sortant'!$I$9:$S$167,COLUMN(),0),"")</f>
        <v>23.53</v>
      </c>
      <c r="E7007" s="2">
        <f>IFERROR(VLOOKUP(Tableau2[[#This Row],[PR]],'Taux sortant'!$I$9:$S$167,COLUMN(),0),"")</f>
        <v>19.57</v>
      </c>
      <c r="F7007" s="2">
        <f>IFERROR(VLOOKUP(Tableau2[[#This Row],[PR]],'Taux sortant'!$I$9:$S$167,COLUMN(),0),"")</f>
        <v>17.600000000000001</v>
      </c>
      <c r="G7007" s="2">
        <f>IFERROR(VLOOKUP(Tableau2[[#This Row],[PR]],'Taux sortant'!$I$9:$S$167,COLUMN(),0),"")</f>
        <v>15.43</v>
      </c>
      <c r="H7007" s="2">
        <f>IFERROR(VLOOKUP(Tableau2[[#This Row],[PR]],'Taux sortant'!$I$9:$S$167,COLUMN(),0),"")</f>
        <v>13.28</v>
      </c>
      <c r="I7007" s="2">
        <f>IFERROR(VLOOKUP(Tableau2[[#This Row],[PR]],'Taux sortant'!$I$9:$S$167,COLUMN(),0),"")</f>
        <v>11.37</v>
      </c>
      <c r="J7007" s="2">
        <f>IFERROR(VLOOKUP(Tableau2[[#This Row],[PR]],'Taux sortant'!$I$9:$S$167,COLUMN(),0),"")</f>
        <v>0</v>
      </c>
      <c r="K7007" s="2">
        <f>IFERROR(VLOOKUP(Tableau2[[#This Row],[PR]],'Taux sortant'!$I$9:$S$167,COLUMN(),0),"")</f>
        <v>0</v>
      </c>
      <c r="L7007" s="2" t="str">
        <f>IFERROR(VLOOKUP(Tableau2[[#This Row],[PR]],'Taux sortant'!$I$9:$S$167,COLUMN(),0),"")</f>
        <v/>
      </c>
    </row>
    <row r="7008" spans="1:12" x14ac:dyDescent="0.3">
      <c r="A7008" s="1" t="s">
        <v>6530</v>
      </c>
      <c r="B7008" s="1" t="s">
        <v>2203</v>
      </c>
      <c r="C7008" s="2">
        <f>IFERROR(VLOOKUP(Tableau2[[#This Row],[PR]],'Taux sortant'!$I$9:$S$167,COLUMN(),0),"")</f>
        <v>27.96</v>
      </c>
      <c r="D7008" s="2">
        <f>IFERROR(VLOOKUP(Tableau2[[#This Row],[PR]],'Taux sortant'!$I$9:$S$167,COLUMN(),0),"")</f>
        <v>24.55</v>
      </c>
      <c r="E7008" s="2">
        <f>IFERROR(VLOOKUP(Tableau2[[#This Row],[PR]],'Taux sortant'!$I$9:$S$167,COLUMN(),0),"")</f>
        <v>20.54</v>
      </c>
      <c r="F7008" s="2">
        <f>IFERROR(VLOOKUP(Tableau2[[#This Row],[PR]],'Taux sortant'!$I$9:$S$167,COLUMN(),0),"")</f>
        <v>18.54</v>
      </c>
      <c r="G7008" s="2">
        <f>IFERROR(VLOOKUP(Tableau2[[#This Row],[PR]],'Taux sortant'!$I$9:$S$167,COLUMN(),0),"")</f>
        <v>16.350000000000001</v>
      </c>
      <c r="H7008" s="2">
        <f>IFERROR(VLOOKUP(Tableau2[[#This Row],[PR]],'Taux sortant'!$I$9:$S$167,COLUMN(),0),"")</f>
        <v>14.17</v>
      </c>
      <c r="I7008" s="2">
        <f>IFERROR(VLOOKUP(Tableau2[[#This Row],[PR]],'Taux sortant'!$I$9:$S$167,COLUMN(),0),"")</f>
        <v>12.23</v>
      </c>
      <c r="J7008" s="2">
        <f>IFERROR(VLOOKUP(Tableau2[[#This Row],[PR]],'Taux sortant'!$I$9:$S$167,COLUMN(),0),"")</f>
        <v>0</v>
      </c>
      <c r="K7008" s="2">
        <f>IFERROR(VLOOKUP(Tableau2[[#This Row],[PR]],'Taux sortant'!$I$9:$S$167,COLUMN(),0),"")</f>
        <v>0</v>
      </c>
      <c r="L7008" s="2" t="str">
        <f>IFERROR(VLOOKUP(Tableau2[[#This Row],[PR]],'Taux sortant'!$I$9:$S$167,COLUMN(),0),"")</f>
        <v/>
      </c>
    </row>
    <row r="7009" spans="1:12" x14ac:dyDescent="0.3">
      <c r="A7009" s="1" t="s">
        <v>6531</v>
      </c>
      <c r="B7009" s="1" t="s">
        <v>5832</v>
      </c>
      <c r="C7009" s="2">
        <f>IFERROR(VLOOKUP(Tableau2[[#This Row],[PR]],'Taux sortant'!$I$9:$S$167,COLUMN(),0),"")</f>
        <v>31.17</v>
      </c>
      <c r="D7009" s="2">
        <f>IFERROR(VLOOKUP(Tableau2[[#This Row],[PR]],'Taux sortant'!$I$9:$S$167,COLUMN(),0),"")</f>
        <v>27.9</v>
      </c>
      <c r="E7009" s="2">
        <f>IFERROR(VLOOKUP(Tableau2[[#This Row],[PR]],'Taux sortant'!$I$9:$S$167,COLUMN(),0),"")</f>
        <v>24.1</v>
      </c>
      <c r="F7009" s="2">
        <f>IFERROR(VLOOKUP(Tableau2[[#This Row],[PR]],'Taux sortant'!$I$9:$S$167,COLUMN(),0),"")</f>
        <v>22.18</v>
      </c>
      <c r="G7009" s="2">
        <f>IFERROR(VLOOKUP(Tableau2[[#This Row],[PR]],'Taux sortant'!$I$9:$S$167,COLUMN(),0),"")</f>
        <v>19.97</v>
      </c>
      <c r="H7009" s="2">
        <f>IFERROR(VLOOKUP(Tableau2[[#This Row],[PR]],'Taux sortant'!$I$9:$S$167,COLUMN(),0),"")</f>
        <v>17.98</v>
      </c>
      <c r="I7009" s="2">
        <f>IFERROR(VLOOKUP(Tableau2[[#This Row],[PR]],'Taux sortant'!$I$9:$S$167,COLUMN(),0),"")</f>
        <v>16.45</v>
      </c>
      <c r="J7009" s="2">
        <f>IFERROR(VLOOKUP(Tableau2[[#This Row],[PR]],'Taux sortant'!$I$9:$S$167,COLUMN(),0),"")</f>
        <v>0</v>
      </c>
      <c r="K7009" s="2">
        <f>IFERROR(VLOOKUP(Tableau2[[#This Row],[PR]],'Taux sortant'!$I$9:$S$167,COLUMN(),0),"")</f>
        <v>0</v>
      </c>
      <c r="L7009" s="2" t="str">
        <f>IFERROR(VLOOKUP(Tableau2[[#This Row],[PR]],'Taux sortant'!$I$9:$S$167,COLUMN(),0),"")</f>
        <v/>
      </c>
    </row>
    <row r="7010" spans="1:12" x14ac:dyDescent="0.3">
      <c r="A7010" s="1" t="s">
        <v>6532</v>
      </c>
      <c r="B7010" s="1" t="s">
        <v>5815</v>
      </c>
      <c r="C7010" s="2">
        <f>IFERROR(VLOOKUP(Tableau2[[#This Row],[PR]],'Taux sortant'!$I$9:$S$167,COLUMN(),0),"")</f>
        <v>29.89</v>
      </c>
      <c r="D7010" s="2">
        <f>IFERROR(VLOOKUP(Tableau2[[#This Row],[PR]],'Taux sortant'!$I$9:$S$167,COLUMN(),0),"")</f>
        <v>27.05</v>
      </c>
      <c r="E7010" s="2">
        <f>IFERROR(VLOOKUP(Tableau2[[#This Row],[PR]],'Taux sortant'!$I$9:$S$167,COLUMN(),0),"")</f>
        <v>23.76</v>
      </c>
      <c r="F7010" s="2">
        <f>IFERROR(VLOOKUP(Tableau2[[#This Row],[PR]],'Taux sortant'!$I$9:$S$167,COLUMN(),0),"")</f>
        <v>22.11</v>
      </c>
      <c r="G7010" s="2">
        <f>IFERROR(VLOOKUP(Tableau2[[#This Row],[PR]],'Taux sortant'!$I$9:$S$167,COLUMN(),0),"")</f>
        <v>20.05</v>
      </c>
      <c r="H7010" s="2">
        <f>IFERROR(VLOOKUP(Tableau2[[#This Row],[PR]],'Taux sortant'!$I$9:$S$167,COLUMN(),0),"")</f>
        <v>17.09</v>
      </c>
      <c r="I7010" s="2">
        <f>IFERROR(VLOOKUP(Tableau2[[#This Row],[PR]],'Taux sortant'!$I$9:$S$167,COLUMN(),0),"")</f>
        <v>15.56</v>
      </c>
      <c r="J7010" s="2">
        <f>IFERROR(VLOOKUP(Tableau2[[#This Row],[PR]],'Taux sortant'!$I$9:$S$167,COLUMN(),0),"")</f>
        <v>0</v>
      </c>
      <c r="K7010" s="2">
        <f>IFERROR(VLOOKUP(Tableau2[[#This Row],[PR]],'Taux sortant'!$I$9:$S$167,COLUMN(),0),"")</f>
        <v>0</v>
      </c>
      <c r="L7010" s="2" t="str">
        <f>IFERROR(VLOOKUP(Tableau2[[#This Row],[PR]],'Taux sortant'!$I$9:$S$167,COLUMN(),0),"")</f>
        <v/>
      </c>
    </row>
    <row r="7011" spans="1:12" x14ac:dyDescent="0.3">
      <c r="A7011" s="1" t="s">
        <v>4118</v>
      </c>
      <c r="B7011" s="1" t="s">
        <v>3080</v>
      </c>
      <c r="C7011" s="2">
        <f>IFERROR(VLOOKUP(Tableau2[[#This Row],[PR]],'Taux sortant'!$I$9:$S$167,COLUMN(),0),"")</f>
        <v>14.55</v>
      </c>
      <c r="D7011" s="2">
        <f>IFERROR(VLOOKUP(Tableau2[[#This Row],[PR]],'Taux sortant'!$I$9:$S$167,COLUMN(),0),"")</f>
        <v>12.11</v>
      </c>
      <c r="E7011" s="2">
        <f>IFERROR(VLOOKUP(Tableau2[[#This Row],[PR]],'Taux sortant'!$I$9:$S$167,COLUMN(),0),"")</f>
        <v>9.24</v>
      </c>
      <c r="F7011" s="2">
        <f>IFERROR(VLOOKUP(Tableau2[[#This Row],[PR]],'Taux sortant'!$I$9:$S$167,COLUMN(),0),"")</f>
        <v>7.86</v>
      </c>
      <c r="G7011" s="2">
        <f>IFERROR(VLOOKUP(Tableau2[[#This Row],[PR]],'Taux sortant'!$I$9:$S$167,COLUMN(),0),"")</f>
        <v>6.7</v>
      </c>
      <c r="H7011" s="2">
        <f>IFERROR(VLOOKUP(Tableau2[[#This Row],[PR]],'Taux sortant'!$I$9:$S$167,COLUMN(),0),"")</f>
        <v>5.73</v>
      </c>
      <c r="I7011" s="2">
        <f>IFERROR(VLOOKUP(Tableau2[[#This Row],[PR]],'Taux sortant'!$I$9:$S$167,COLUMN(),0),"")</f>
        <v>4.97</v>
      </c>
      <c r="J7011" s="2">
        <f>IFERROR(VLOOKUP(Tableau2[[#This Row],[PR]],'Taux sortant'!$I$9:$S$167,COLUMN(),0),"")</f>
        <v>0</v>
      </c>
      <c r="K7011" s="2">
        <f>IFERROR(VLOOKUP(Tableau2[[#This Row],[PR]],'Taux sortant'!$I$9:$S$167,COLUMN(),0),"")</f>
        <v>0</v>
      </c>
      <c r="L7011" s="2" t="str">
        <f>IFERROR(VLOOKUP(Tableau2[[#This Row],[PR]],'Taux sortant'!$I$9:$S$167,COLUMN(),0),"")</f>
        <v/>
      </c>
    </row>
    <row r="7012" spans="1:12" x14ac:dyDescent="0.3">
      <c r="A7012" s="1" t="s">
        <v>4119</v>
      </c>
      <c r="B7012" s="1" t="s">
        <v>3118</v>
      </c>
      <c r="C7012" s="2">
        <f>IFERROR(VLOOKUP(Tableau2[[#This Row],[PR]],'Taux sortant'!$I$9:$S$167,COLUMN(),0),"")</f>
        <v>15.34</v>
      </c>
      <c r="D7012" s="2">
        <f>IFERROR(VLOOKUP(Tableau2[[#This Row],[PR]],'Taux sortant'!$I$9:$S$167,COLUMN(),0),"")</f>
        <v>12.85</v>
      </c>
      <c r="E7012" s="2">
        <f>IFERROR(VLOOKUP(Tableau2[[#This Row],[PR]],'Taux sortant'!$I$9:$S$167,COLUMN(),0),"")</f>
        <v>9.94</v>
      </c>
      <c r="F7012" s="2">
        <f>IFERROR(VLOOKUP(Tableau2[[#This Row],[PR]],'Taux sortant'!$I$9:$S$167,COLUMN(),0),"")</f>
        <v>8.5399999999999991</v>
      </c>
      <c r="G7012" s="2">
        <f>IFERROR(VLOOKUP(Tableau2[[#This Row],[PR]],'Taux sortant'!$I$9:$S$167,COLUMN(),0),"")</f>
        <v>7.34</v>
      </c>
      <c r="H7012" s="2">
        <f>IFERROR(VLOOKUP(Tableau2[[#This Row],[PR]],'Taux sortant'!$I$9:$S$167,COLUMN(),0),"")</f>
        <v>6.29</v>
      </c>
      <c r="I7012" s="2">
        <f>IFERROR(VLOOKUP(Tableau2[[#This Row],[PR]],'Taux sortant'!$I$9:$S$167,COLUMN(),0),"")</f>
        <v>5.49</v>
      </c>
      <c r="J7012" s="2">
        <f>IFERROR(VLOOKUP(Tableau2[[#This Row],[PR]],'Taux sortant'!$I$9:$S$167,COLUMN(),0),"")</f>
        <v>0</v>
      </c>
      <c r="K7012" s="2">
        <f>IFERROR(VLOOKUP(Tableau2[[#This Row],[PR]],'Taux sortant'!$I$9:$S$167,COLUMN(),0),"")</f>
        <v>0</v>
      </c>
      <c r="L7012" s="2" t="str">
        <f>IFERROR(VLOOKUP(Tableau2[[#This Row],[PR]],'Taux sortant'!$I$9:$S$167,COLUMN(),0),"")</f>
        <v/>
      </c>
    </row>
    <row r="7013" spans="1:12" x14ac:dyDescent="0.3">
      <c r="A7013" s="1" t="s">
        <v>6533</v>
      </c>
      <c r="B7013" s="1" t="s">
        <v>5818</v>
      </c>
      <c r="C7013" s="2">
        <f>IFERROR(VLOOKUP(Tableau2[[#This Row],[PR]],'Taux sortant'!$I$9:$S$167,COLUMN(),0),"")</f>
        <v>37.01</v>
      </c>
      <c r="D7013" s="2">
        <f>IFERROR(VLOOKUP(Tableau2[[#This Row],[PR]],'Taux sortant'!$I$9:$S$167,COLUMN(),0),"")</f>
        <v>32.270000000000003</v>
      </c>
      <c r="E7013" s="2">
        <f>IFERROR(VLOOKUP(Tableau2[[#This Row],[PR]],'Taux sortant'!$I$9:$S$167,COLUMN(),0),"")</f>
        <v>27.48</v>
      </c>
      <c r="F7013" s="2">
        <f>IFERROR(VLOOKUP(Tableau2[[#This Row],[PR]],'Taux sortant'!$I$9:$S$167,COLUMN(),0),"")</f>
        <v>25.08</v>
      </c>
      <c r="G7013" s="2">
        <f>IFERROR(VLOOKUP(Tableau2[[#This Row],[PR]],'Taux sortant'!$I$9:$S$167,COLUMN(),0),"")</f>
        <v>22.19</v>
      </c>
      <c r="H7013" s="2">
        <f>IFERROR(VLOOKUP(Tableau2[[#This Row],[PR]],'Taux sortant'!$I$9:$S$167,COLUMN(),0),"")</f>
        <v>19.739999999999998</v>
      </c>
      <c r="I7013" s="2">
        <f>IFERROR(VLOOKUP(Tableau2[[#This Row],[PR]],'Taux sortant'!$I$9:$S$167,COLUMN(),0),"")</f>
        <v>17.21</v>
      </c>
      <c r="J7013" s="2">
        <f>IFERROR(VLOOKUP(Tableau2[[#This Row],[PR]],'Taux sortant'!$I$9:$S$167,COLUMN(),0),"")</f>
        <v>0</v>
      </c>
      <c r="K7013" s="2">
        <f>IFERROR(VLOOKUP(Tableau2[[#This Row],[PR]],'Taux sortant'!$I$9:$S$167,COLUMN(),0),"")</f>
        <v>0</v>
      </c>
      <c r="L7013" s="2" t="str">
        <f>IFERROR(VLOOKUP(Tableau2[[#This Row],[PR]],'Taux sortant'!$I$9:$S$167,COLUMN(),0),"")</f>
        <v/>
      </c>
    </row>
    <row r="7014" spans="1:12" x14ac:dyDescent="0.3">
      <c r="A7014" s="1" t="s">
        <v>5215</v>
      </c>
      <c r="B7014" s="1" t="s">
        <v>4284</v>
      </c>
      <c r="C7014" s="2">
        <f>IFERROR(VLOOKUP(Tableau2[[#This Row],[PR]],'Taux sortant'!$I$9:$S$167,COLUMN(),0),"")</f>
        <v>25.1</v>
      </c>
      <c r="D7014" s="2">
        <f>IFERROR(VLOOKUP(Tableau2[[#This Row],[PR]],'Taux sortant'!$I$9:$S$167,COLUMN(),0),"")</f>
        <v>21.72</v>
      </c>
      <c r="E7014" s="2">
        <f>IFERROR(VLOOKUP(Tableau2[[#This Row],[PR]],'Taux sortant'!$I$9:$S$167,COLUMN(),0),"")</f>
        <v>17.420000000000002</v>
      </c>
      <c r="F7014" s="2">
        <f>IFERROR(VLOOKUP(Tableau2[[#This Row],[PR]],'Taux sortant'!$I$9:$S$167,COLUMN(),0),"")</f>
        <v>14.3</v>
      </c>
      <c r="G7014" s="2">
        <f>IFERROR(VLOOKUP(Tableau2[[#This Row],[PR]],'Taux sortant'!$I$9:$S$167,COLUMN(),0),"")</f>
        <v>12.48</v>
      </c>
      <c r="H7014" s="2">
        <f>IFERROR(VLOOKUP(Tableau2[[#This Row],[PR]],'Taux sortant'!$I$9:$S$167,COLUMN(),0),"")</f>
        <v>9.86</v>
      </c>
      <c r="I7014" s="2">
        <f>IFERROR(VLOOKUP(Tableau2[[#This Row],[PR]],'Taux sortant'!$I$9:$S$167,COLUMN(),0),"")</f>
        <v>8.82</v>
      </c>
      <c r="J7014" s="2">
        <f>IFERROR(VLOOKUP(Tableau2[[#This Row],[PR]],'Taux sortant'!$I$9:$S$167,COLUMN(),0),"")</f>
        <v>0</v>
      </c>
      <c r="K7014" s="2">
        <f>IFERROR(VLOOKUP(Tableau2[[#This Row],[PR]],'Taux sortant'!$I$9:$S$167,COLUMN(),0),"")</f>
        <v>0</v>
      </c>
      <c r="L7014" s="2" t="str">
        <f>IFERROR(VLOOKUP(Tableau2[[#This Row],[PR]],'Taux sortant'!$I$9:$S$167,COLUMN(),0),"")</f>
        <v/>
      </c>
    </row>
    <row r="7015" spans="1:12" x14ac:dyDescent="0.3">
      <c r="A7015" s="1" t="s">
        <v>3025</v>
      </c>
      <c r="B7015" s="1" t="s">
        <v>1638</v>
      </c>
      <c r="C7015" s="2">
        <f>IFERROR(VLOOKUP(Tableau2[[#This Row],[PR]],'Taux sortant'!$I$9:$S$167,COLUMN(),0),"")</f>
        <v>12.27</v>
      </c>
      <c r="D7015" s="2">
        <f>IFERROR(VLOOKUP(Tableau2[[#This Row],[PR]],'Taux sortant'!$I$9:$S$167,COLUMN(),0),"")</f>
        <v>9.8800000000000008</v>
      </c>
      <c r="E7015" s="2">
        <f>IFERROR(VLOOKUP(Tableau2[[#This Row],[PR]],'Taux sortant'!$I$9:$S$167,COLUMN(),0),"")</f>
        <v>7.16</v>
      </c>
      <c r="F7015" s="2">
        <f>IFERROR(VLOOKUP(Tableau2[[#This Row],[PR]],'Taux sortant'!$I$9:$S$167,COLUMN(),0),"")</f>
        <v>5.85</v>
      </c>
      <c r="G7015" s="2">
        <f>IFERROR(VLOOKUP(Tableau2[[#This Row],[PR]],'Taux sortant'!$I$9:$S$167,COLUMN(),0),"")</f>
        <v>4.97</v>
      </c>
      <c r="H7015" s="2">
        <f>IFERROR(VLOOKUP(Tableau2[[#This Row],[PR]],'Taux sortant'!$I$9:$S$167,COLUMN(),0),"")</f>
        <v>4.47</v>
      </c>
      <c r="I7015" s="2">
        <f>IFERROR(VLOOKUP(Tableau2[[#This Row],[PR]],'Taux sortant'!$I$9:$S$167,COLUMN(),0),"")</f>
        <v>4.1100000000000003</v>
      </c>
      <c r="J7015" s="2">
        <f>IFERROR(VLOOKUP(Tableau2[[#This Row],[PR]],'Taux sortant'!$I$9:$S$167,COLUMN(),0),"")</f>
        <v>0</v>
      </c>
      <c r="K7015" s="2">
        <f>IFERROR(VLOOKUP(Tableau2[[#This Row],[PR]],'Taux sortant'!$I$9:$S$167,COLUMN(),0),"")</f>
        <v>0</v>
      </c>
      <c r="L7015" s="2" t="str">
        <f>IFERROR(VLOOKUP(Tableau2[[#This Row],[PR]],'Taux sortant'!$I$9:$S$167,COLUMN(),0),"")</f>
        <v/>
      </c>
    </row>
    <row r="7016" spans="1:12" x14ac:dyDescent="0.3">
      <c r="A7016" s="1" t="s">
        <v>3027</v>
      </c>
      <c r="B7016" s="1" t="s">
        <v>1521</v>
      </c>
      <c r="C7016" s="2">
        <f>IFERROR(VLOOKUP(Tableau2[[#This Row],[PR]],'Taux sortant'!$I$9:$S$167,COLUMN(),0),"")</f>
        <v>21.64</v>
      </c>
      <c r="D7016" s="2">
        <f>IFERROR(VLOOKUP(Tableau2[[#This Row],[PR]],'Taux sortant'!$I$9:$S$167,COLUMN(),0),"")</f>
        <v>17.57</v>
      </c>
      <c r="E7016" s="2">
        <f>IFERROR(VLOOKUP(Tableau2[[#This Row],[PR]],'Taux sortant'!$I$9:$S$167,COLUMN(),0),"")</f>
        <v>11.74</v>
      </c>
      <c r="F7016" s="2">
        <f>IFERROR(VLOOKUP(Tableau2[[#This Row],[PR]],'Taux sortant'!$I$9:$S$167,COLUMN(),0),"")</f>
        <v>9.3000000000000007</v>
      </c>
      <c r="G7016" s="2">
        <f>IFERROR(VLOOKUP(Tableau2[[#This Row],[PR]],'Taux sortant'!$I$9:$S$167,COLUMN(),0),"")</f>
        <v>7.56</v>
      </c>
      <c r="H7016" s="2">
        <f>IFERROR(VLOOKUP(Tableau2[[#This Row],[PR]],'Taux sortant'!$I$9:$S$167,COLUMN(),0),"")</f>
        <v>5.09</v>
      </c>
      <c r="I7016" s="2">
        <f>IFERROR(VLOOKUP(Tableau2[[#This Row],[PR]],'Taux sortant'!$I$9:$S$167,COLUMN(),0),"")</f>
        <v>4.7300000000000004</v>
      </c>
      <c r="J7016" s="2">
        <f>IFERROR(VLOOKUP(Tableau2[[#This Row],[PR]],'Taux sortant'!$I$9:$S$167,COLUMN(),0),"")</f>
        <v>0</v>
      </c>
      <c r="K7016" s="2">
        <f>IFERROR(VLOOKUP(Tableau2[[#This Row],[PR]],'Taux sortant'!$I$9:$S$167,COLUMN(),0),"")</f>
        <v>0</v>
      </c>
      <c r="L7016" s="2" t="str">
        <f>IFERROR(VLOOKUP(Tableau2[[#This Row],[PR]],'Taux sortant'!$I$9:$S$167,COLUMN(),0),"")</f>
        <v/>
      </c>
    </row>
    <row r="7017" spans="1:12" x14ac:dyDescent="0.3">
      <c r="A7017" s="1" t="s">
        <v>1495</v>
      </c>
      <c r="B7017" s="1" t="s">
        <v>31</v>
      </c>
      <c r="C7017" s="2">
        <f>IFERROR(VLOOKUP(Tableau2[[#This Row],[PR]],'Taux sortant'!$I$9:$S$167,COLUMN(),0),"")</f>
        <v>17.95</v>
      </c>
      <c r="D7017" s="2">
        <f>IFERROR(VLOOKUP(Tableau2[[#This Row],[PR]],'Taux sortant'!$I$9:$S$167,COLUMN(),0),"")</f>
        <v>14.25</v>
      </c>
      <c r="E7017" s="2">
        <f>IFERROR(VLOOKUP(Tableau2[[#This Row],[PR]],'Taux sortant'!$I$9:$S$167,COLUMN(),0),"")</f>
        <v>10.85</v>
      </c>
      <c r="F7017" s="2">
        <f>IFERROR(VLOOKUP(Tableau2[[#This Row],[PR]],'Taux sortant'!$I$9:$S$167,COLUMN(),0),"")</f>
        <v>8.92</v>
      </c>
      <c r="G7017" s="2">
        <f>IFERROR(VLOOKUP(Tableau2[[#This Row],[PR]],'Taux sortant'!$I$9:$S$167,COLUMN(),0),"")</f>
        <v>6.44</v>
      </c>
      <c r="H7017" s="2">
        <f>IFERROR(VLOOKUP(Tableau2[[#This Row],[PR]],'Taux sortant'!$I$9:$S$167,COLUMN(),0),"")</f>
        <v>5.07</v>
      </c>
      <c r="I7017" s="2">
        <f>IFERROR(VLOOKUP(Tableau2[[#This Row],[PR]],'Taux sortant'!$I$9:$S$167,COLUMN(),0),"")</f>
        <v>4.2</v>
      </c>
      <c r="J7017" s="2">
        <f>IFERROR(VLOOKUP(Tableau2[[#This Row],[PR]],'Taux sortant'!$I$9:$S$167,COLUMN(),0),"")</f>
        <v>0</v>
      </c>
      <c r="K7017" s="2">
        <f>IFERROR(VLOOKUP(Tableau2[[#This Row],[PR]],'Taux sortant'!$I$9:$S$167,COLUMN(),0),"")</f>
        <v>0</v>
      </c>
      <c r="L7017" s="2" t="str">
        <f>IFERROR(VLOOKUP(Tableau2[[#This Row],[PR]],'Taux sortant'!$I$9:$S$167,COLUMN(),0),"")</f>
        <v/>
      </c>
    </row>
    <row r="7018" spans="1:12" x14ac:dyDescent="0.3">
      <c r="A7018" s="1" t="s">
        <v>5218</v>
      </c>
      <c r="B7018" s="1" t="s">
        <v>4134</v>
      </c>
      <c r="C7018" s="2">
        <f>IFERROR(VLOOKUP(Tableau2[[#This Row],[PR]],'Taux sortant'!$I$9:$S$167,COLUMN(),0),"")</f>
        <v>18.260000000000002</v>
      </c>
      <c r="D7018" s="2">
        <f>IFERROR(VLOOKUP(Tableau2[[#This Row],[PR]],'Taux sortant'!$I$9:$S$167,COLUMN(),0),"")</f>
        <v>15.47</v>
      </c>
      <c r="E7018" s="2">
        <f>IFERROR(VLOOKUP(Tableau2[[#This Row],[PR]],'Taux sortant'!$I$9:$S$167,COLUMN(),0),"")</f>
        <v>12.23</v>
      </c>
      <c r="F7018" s="2">
        <f>IFERROR(VLOOKUP(Tableau2[[#This Row],[PR]],'Taux sortant'!$I$9:$S$167,COLUMN(),0),"")</f>
        <v>10.64</v>
      </c>
      <c r="G7018" s="2">
        <f>IFERROR(VLOOKUP(Tableau2[[#This Row],[PR]],'Taux sortant'!$I$9:$S$167,COLUMN(),0),"")</f>
        <v>9.09</v>
      </c>
      <c r="H7018" s="2">
        <f>IFERROR(VLOOKUP(Tableau2[[#This Row],[PR]],'Taux sortant'!$I$9:$S$167,COLUMN(),0),"")</f>
        <v>7.69</v>
      </c>
      <c r="I7018" s="2">
        <f>IFERROR(VLOOKUP(Tableau2[[#This Row],[PR]],'Taux sortant'!$I$9:$S$167,COLUMN(),0),"")</f>
        <v>6.52</v>
      </c>
      <c r="J7018" s="2">
        <f>IFERROR(VLOOKUP(Tableau2[[#This Row],[PR]],'Taux sortant'!$I$9:$S$167,COLUMN(),0),"")</f>
        <v>0</v>
      </c>
      <c r="K7018" s="2">
        <f>IFERROR(VLOOKUP(Tableau2[[#This Row],[PR]],'Taux sortant'!$I$9:$S$167,COLUMN(),0),"")</f>
        <v>0</v>
      </c>
      <c r="L7018" s="2" t="str">
        <f>IFERROR(VLOOKUP(Tableau2[[#This Row],[PR]],'Taux sortant'!$I$9:$S$167,COLUMN(),0),"")</f>
        <v/>
      </c>
    </row>
    <row r="7019" spans="1:12" x14ac:dyDescent="0.3">
      <c r="A7019" s="1" t="s">
        <v>1496</v>
      </c>
      <c r="B7019" s="1" t="s">
        <v>53</v>
      </c>
      <c r="C7019" s="2">
        <f>IFERROR(VLOOKUP(Tableau2[[#This Row],[PR]],'Taux sortant'!$I$9:$S$167,COLUMN(),0),"")</f>
        <v>28.13</v>
      </c>
      <c r="D7019" s="2">
        <f>IFERROR(VLOOKUP(Tableau2[[#This Row],[PR]],'Taux sortant'!$I$9:$S$167,COLUMN(),0),"")</f>
        <v>22.97</v>
      </c>
      <c r="E7019" s="2">
        <f>IFERROR(VLOOKUP(Tableau2[[#This Row],[PR]],'Taux sortant'!$I$9:$S$167,COLUMN(),0),"")</f>
        <v>17.190000000000001</v>
      </c>
      <c r="F7019" s="2">
        <f>IFERROR(VLOOKUP(Tableau2[[#This Row],[PR]],'Taux sortant'!$I$9:$S$167,COLUMN(),0),"")</f>
        <v>13.88</v>
      </c>
      <c r="G7019" s="2">
        <f>IFERROR(VLOOKUP(Tableau2[[#This Row],[PR]],'Taux sortant'!$I$9:$S$167,COLUMN(),0),"")</f>
        <v>10.89</v>
      </c>
      <c r="H7019" s="2">
        <f>IFERROR(VLOOKUP(Tableau2[[#This Row],[PR]],'Taux sortant'!$I$9:$S$167,COLUMN(),0),"")</f>
        <v>7.86</v>
      </c>
      <c r="I7019" s="2">
        <f>IFERROR(VLOOKUP(Tableau2[[#This Row],[PR]],'Taux sortant'!$I$9:$S$167,COLUMN(),0),"")</f>
        <v>7.14</v>
      </c>
      <c r="J7019" s="2">
        <f>IFERROR(VLOOKUP(Tableau2[[#This Row],[PR]],'Taux sortant'!$I$9:$S$167,COLUMN(),0),"")</f>
        <v>0</v>
      </c>
      <c r="K7019" s="2">
        <f>IFERROR(VLOOKUP(Tableau2[[#This Row],[PR]],'Taux sortant'!$I$9:$S$167,COLUMN(),0),"")</f>
        <v>0</v>
      </c>
      <c r="L7019" s="2" t="str">
        <f>IFERROR(VLOOKUP(Tableau2[[#This Row],[PR]],'Taux sortant'!$I$9:$S$167,COLUMN(),0),"")</f>
        <v/>
      </c>
    </row>
    <row r="7020" spans="1:12" x14ac:dyDescent="0.3">
      <c r="A7020" s="1" t="s">
        <v>5796</v>
      </c>
      <c r="B7020" s="1" t="s">
        <v>5349</v>
      </c>
      <c r="C7020" s="2" t="str">
        <f>IFERROR(VLOOKUP(Tableau2[[#This Row],[PR]],'Taux sortant'!$I$9:$S$167,COLUMN(),0),"")</f>
        <v/>
      </c>
      <c r="D7020" s="2" t="str">
        <f>IFERROR(VLOOKUP(Tableau2[[#This Row],[PR]],'Taux sortant'!$I$9:$S$167,COLUMN(),0),"")</f>
        <v/>
      </c>
      <c r="E7020" s="2" t="str">
        <f>IFERROR(VLOOKUP(Tableau2[[#This Row],[PR]],'Taux sortant'!$I$9:$S$167,COLUMN(),0),"")</f>
        <v/>
      </c>
      <c r="F7020" s="2" t="str">
        <f>IFERROR(VLOOKUP(Tableau2[[#This Row],[PR]],'Taux sortant'!$I$9:$S$167,COLUMN(),0),"")</f>
        <v/>
      </c>
      <c r="G7020" s="2" t="str">
        <f>IFERROR(VLOOKUP(Tableau2[[#This Row],[PR]],'Taux sortant'!$I$9:$S$167,COLUMN(),0),"")</f>
        <v/>
      </c>
      <c r="H7020" s="2" t="str">
        <f>IFERROR(VLOOKUP(Tableau2[[#This Row],[PR]],'Taux sortant'!$I$9:$S$167,COLUMN(),0),"")</f>
        <v/>
      </c>
      <c r="I7020" s="2" t="str">
        <f>IFERROR(VLOOKUP(Tableau2[[#This Row],[PR]],'Taux sortant'!$I$9:$S$167,COLUMN(),0),"")</f>
        <v/>
      </c>
      <c r="J7020" s="2" t="str">
        <f>IFERROR(VLOOKUP(Tableau2[[#This Row],[PR]],'Taux sortant'!$I$9:$S$167,COLUMN(),0),"")</f>
        <v/>
      </c>
      <c r="K7020" s="2" t="str">
        <f>IFERROR(VLOOKUP(Tableau2[[#This Row],[PR]],'Taux sortant'!$I$9:$S$167,COLUMN(),0),"")</f>
        <v/>
      </c>
      <c r="L7020" s="2" t="str">
        <f>IFERROR(VLOOKUP(Tableau2[[#This Row],[PR]],'Taux sortant'!$I$9:$S$167,COLUMN(),0),"")</f>
        <v/>
      </c>
    </row>
    <row r="7021" spans="1:12" x14ac:dyDescent="0.3">
      <c r="A7021" s="1" t="s">
        <v>4120</v>
      </c>
      <c r="B7021" s="1" t="s">
        <v>3107</v>
      </c>
      <c r="C7021" s="2" t="str">
        <f>IFERROR(VLOOKUP(Tableau2[[#This Row],[PR]],'Taux sortant'!$I$9:$S$167,COLUMN(),0),"")</f>
        <v/>
      </c>
      <c r="D7021" s="2" t="str">
        <f>IFERROR(VLOOKUP(Tableau2[[#This Row],[PR]],'Taux sortant'!$I$9:$S$167,COLUMN(),0),"")</f>
        <v/>
      </c>
      <c r="E7021" s="2" t="str">
        <f>IFERROR(VLOOKUP(Tableau2[[#This Row],[PR]],'Taux sortant'!$I$9:$S$167,COLUMN(),0),"")</f>
        <v/>
      </c>
      <c r="F7021" s="2" t="str">
        <f>IFERROR(VLOOKUP(Tableau2[[#This Row],[PR]],'Taux sortant'!$I$9:$S$167,COLUMN(),0),"")</f>
        <v/>
      </c>
      <c r="G7021" s="2" t="str">
        <f>IFERROR(VLOOKUP(Tableau2[[#This Row],[PR]],'Taux sortant'!$I$9:$S$167,COLUMN(),0),"")</f>
        <v/>
      </c>
      <c r="H7021" s="2" t="str">
        <f>IFERROR(VLOOKUP(Tableau2[[#This Row],[PR]],'Taux sortant'!$I$9:$S$167,COLUMN(),0),"")</f>
        <v/>
      </c>
      <c r="I7021" s="2" t="str">
        <f>IFERROR(VLOOKUP(Tableau2[[#This Row],[PR]],'Taux sortant'!$I$9:$S$167,COLUMN(),0),"")</f>
        <v/>
      </c>
      <c r="J7021" s="2" t="str">
        <f>IFERROR(VLOOKUP(Tableau2[[#This Row],[PR]],'Taux sortant'!$I$9:$S$167,COLUMN(),0),"")</f>
        <v/>
      </c>
      <c r="K7021" s="2" t="str">
        <f>IFERROR(VLOOKUP(Tableau2[[#This Row],[PR]],'Taux sortant'!$I$9:$S$167,COLUMN(),0),"")</f>
        <v/>
      </c>
      <c r="L7021" s="2" t="str">
        <f>IFERROR(VLOOKUP(Tableau2[[#This Row],[PR]],'Taux sortant'!$I$9:$S$167,COLUMN(),0),"")</f>
        <v/>
      </c>
    </row>
    <row r="7022" spans="1:12" x14ac:dyDescent="0.3">
      <c r="A7022" s="1" t="s">
        <v>1497</v>
      </c>
      <c r="B7022" s="1" t="s">
        <v>15</v>
      </c>
      <c r="C7022" s="2">
        <f>IFERROR(VLOOKUP(Tableau2[[#This Row],[PR]],'Taux sortant'!$I$9:$S$167,COLUMN(),0),"")</f>
        <v>12.05</v>
      </c>
      <c r="D7022" s="2">
        <f>IFERROR(VLOOKUP(Tableau2[[#This Row],[PR]],'Taux sortant'!$I$9:$S$167,COLUMN(),0),"")</f>
        <v>9.57</v>
      </c>
      <c r="E7022" s="2">
        <f>IFERROR(VLOOKUP(Tableau2[[#This Row],[PR]],'Taux sortant'!$I$9:$S$167,COLUMN(),0),"")</f>
        <v>6.79</v>
      </c>
      <c r="F7022" s="2">
        <f>IFERROR(VLOOKUP(Tableau2[[#This Row],[PR]],'Taux sortant'!$I$9:$S$167,COLUMN(),0),"")</f>
        <v>5.47</v>
      </c>
      <c r="G7022" s="2">
        <f>IFERROR(VLOOKUP(Tableau2[[#This Row],[PR]],'Taux sortant'!$I$9:$S$167,COLUMN(),0),"")</f>
        <v>4.49</v>
      </c>
      <c r="H7022" s="2">
        <f>IFERROR(VLOOKUP(Tableau2[[#This Row],[PR]],'Taux sortant'!$I$9:$S$167,COLUMN(),0),"")</f>
        <v>3.66</v>
      </c>
      <c r="I7022" s="2">
        <f>IFERROR(VLOOKUP(Tableau2[[#This Row],[PR]],'Taux sortant'!$I$9:$S$167,COLUMN(),0),"")</f>
        <v>3.12</v>
      </c>
      <c r="J7022" s="2">
        <f>IFERROR(VLOOKUP(Tableau2[[#This Row],[PR]],'Taux sortant'!$I$9:$S$167,COLUMN(),0),"")</f>
        <v>0</v>
      </c>
      <c r="K7022" s="2">
        <f>IFERROR(VLOOKUP(Tableau2[[#This Row],[PR]],'Taux sortant'!$I$9:$S$167,COLUMN(),0),"")</f>
        <v>0</v>
      </c>
      <c r="L7022" s="2" t="str">
        <f>IFERROR(VLOOKUP(Tableau2[[#This Row],[PR]],'Taux sortant'!$I$9:$S$167,COLUMN(),0),"")</f>
        <v/>
      </c>
    </row>
    <row r="7023" spans="1:12" x14ac:dyDescent="0.3">
      <c r="A7023" s="1" t="s">
        <v>5798</v>
      </c>
      <c r="B7023" s="1" t="s">
        <v>5362</v>
      </c>
      <c r="C7023" s="2" t="str">
        <f>IFERROR(VLOOKUP(Tableau2[[#This Row],[PR]],'Taux sortant'!$I$9:$S$167,COLUMN(),0),"")</f>
        <v/>
      </c>
      <c r="D7023" s="2" t="str">
        <f>IFERROR(VLOOKUP(Tableau2[[#This Row],[PR]],'Taux sortant'!$I$9:$S$167,COLUMN(),0),"")</f>
        <v/>
      </c>
      <c r="E7023" s="2" t="str">
        <f>IFERROR(VLOOKUP(Tableau2[[#This Row],[PR]],'Taux sortant'!$I$9:$S$167,COLUMN(),0),"")</f>
        <v/>
      </c>
      <c r="F7023" s="2" t="str">
        <f>IFERROR(VLOOKUP(Tableau2[[#This Row],[PR]],'Taux sortant'!$I$9:$S$167,COLUMN(),0),"")</f>
        <v/>
      </c>
      <c r="G7023" s="2" t="str">
        <f>IFERROR(VLOOKUP(Tableau2[[#This Row],[PR]],'Taux sortant'!$I$9:$S$167,COLUMN(),0),"")</f>
        <v/>
      </c>
      <c r="H7023" s="2" t="str">
        <f>IFERROR(VLOOKUP(Tableau2[[#This Row],[PR]],'Taux sortant'!$I$9:$S$167,COLUMN(),0),"")</f>
        <v/>
      </c>
      <c r="I7023" s="2" t="str">
        <f>IFERROR(VLOOKUP(Tableau2[[#This Row],[PR]],'Taux sortant'!$I$9:$S$167,COLUMN(),0),"")</f>
        <v/>
      </c>
      <c r="J7023" s="2" t="str">
        <f>IFERROR(VLOOKUP(Tableau2[[#This Row],[PR]],'Taux sortant'!$I$9:$S$167,COLUMN(),0),"")</f>
        <v/>
      </c>
      <c r="K7023" s="2" t="str">
        <f>IFERROR(VLOOKUP(Tableau2[[#This Row],[PR]],'Taux sortant'!$I$9:$S$167,COLUMN(),0),"")</f>
        <v/>
      </c>
      <c r="L7023" s="2" t="str">
        <f>IFERROR(VLOOKUP(Tableau2[[#This Row],[PR]],'Taux sortant'!$I$9:$S$167,COLUMN(),0),"")</f>
        <v/>
      </c>
    </row>
    <row r="7024" spans="1:12" x14ac:dyDescent="0.3">
      <c r="A7024" s="1" t="s">
        <v>1498</v>
      </c>
      <c r="B7024" s="1" t="s">
        <v>219</v>
      </c>
      <c r="C7024" s="2">
        <f>IFERROR(VLOOKUP(Tableau2[[#This Row],[PR]],'Taux sortant'!$I$9:$S$167,COLUMN(),0),"")</f>
        <v>12.63</v>
      </c>
      <c r="D7024" s="2">
        <f>IFERROR(VLOOKUP(Tableau2[[#This Row],[PR]],'Taux sortant'!$I$9:$S$167,COLUMN(),0),"")</f>
        <v>10.14</v>
      </c>
      <c r="E7024" s="2">
        <f>IFERROR(VLOOKUP(Tableau2[[#This Row],[PR]],'Taux sortant'!$I$9:$S$167,COLUMN(),0),"")</f>
        <v>7.31</v>
      </c>
      <c r="F7024" s="2">
        <f>IFERROR(VLOOKUP(Tableau2[[#This Row],[PR]],'Taux sortant'!$I$9:$S$167,COLUMN(),0),"")</f>
        <v>5.96</v>
      </c>
      <c r="G7024" s="2">
        <f>IFERROR(VLOOKUP(Tableau2[[#This Row],[PR]],'Taux sortant'!$I$9:$S$167,COLUMN(),0),"")</f>
        <v>4.9800000000000004</v>
      </c>
      <c r="H7024" s="2">
        <f>IFERROR(VLOOKUP(Tableau2[[#This Row],[PR]],'Taux sortant'!$I$9:$S$167,COLUMN(),0),"")</f>
        <v>4.2</v>
      </c>
      <c r="I7024" s="2">
        <f>IFERROR(VLOOKUP(Tableau2[[#This Row],[PR]],'Taux sortant'!$I$9:$S$167,COLUMN(),0),"")</f>
        <v>3.68</v>
      </c>
      <c r="J7024" s="2">
        <f>IFERROR(VLOOKUP(Tableau2[[#This Row],[PR]],'Taux sortant'!$I$9:$S$167,COLUMN(),0),"")</f>
        <v>0</v>
      </c>
      <c r="K7024" s="2">
        <f>IFERROR(VLOOKUP(Tableau2[[#This Row],[PR]],'Taux sortant'!$I$9:$S$167,COLUMN(),0),"")</f>
        <v>0</v>
      </c>
      <c r="L7024" s="2" t="str">
        <f>IFERROR(VLOOKUP(Tableau2[[#This Row],[PR]],'Taux sortant'!$I$9:$S$167,COLUMN(),0),"")</f>
        <v/>
      </c>
    </row>
    <row r="7025" spans="1:12" x14ac:dyDescent="0.3">
      <c r="A7025" s="1" t="s">
        <v>5800</v>
      </c>
      <c r="B7025" s="1" t="s">
        <v>5349</v>
      </c>
      <c r="C7025" s="2" t="str">
        <f>IFERROR(VLOOKUP(Tableau2[[#This Row],[PR]],'Taux sortant'!$I$9:$S$167,COLUMN(),0),"")</f>
        <v/>
      </c>
      <c r="D7025" s="2" t="str">
        <f>IFERROR(VLOOKUP(Tableau2[[#This Row],[PR]],'Taux sortant'!$I$9:$S$167,COLUMN(),0),"")</f>
        <v/>
      </c>
      <c r="E7025" s="2" t="str">
        <f>IFERROR(VLOOKUP(Tableau2[[#This Row],[PR]],'Taux sortant'!$I$9:$S$167,COLUMN(),0),"")</f>
        <v/>
      </c>
      <c r="F7025" s="2" t="str">
        <f>IFERROR(VLOOKUP(Tableau2[[#This Row],[PR]],'Taux sortant'!$I$9:$S$167,COLUMN(),0),"")</f>
        <v/>
      </c>
      <c r="G7025" s="2" t="str">
        <f>IFERROR(VLOOKUP(Tableau2[[#This Row],[PR]],'Taux sortant'!$I$9:$S$167,COLUMN(),0),"")</f>
        <v/>
      </c>
      <c r="H7025" s="2" t="str">
        <f>IFERROR(VLOOKUP(Tableau2[[#This Row],[PR]],'Taux sortant'!$I$9:$S$167,COLUMN(),0),"")</f>
        <v/>
      </c>
      <c r="I7025" s="2" t="str">
        <f>IFERROR(VLOOKUP(Tableau2[[#This Row],[PR]],'Taux sortant'!$I$9:$S$167,COLUMN(),0),"")</f>
        <v/>
      </c>
      <c r="J7025" s="2" t="str">
        <f>IFERROR(VLOOKUP(Tableau2[[#This Row],[PR]],'Taux sortant'!$I$9:$S$167,COLUMN(),0),"")</f>
        <v/>
      </c>
      <c r="K7025" s="2" t="str">
        <f>IFERROR(VLOOKUP(Tableau2[[#This Row],[PR]],'Taux sortant'!$I$9:$S$167,COLUMN(),0),"")</f>
        <v/>
      </c>
      <c r="L7025" s="2" t="str">
        <f>IFERROR(VLOOKUP(Tableau2[[#This Row],[PR]],'Taux sortant'!$I$9:$S$167,COLUMN(),0),"")</f>
        <v/>
      </c>
    </row>
    <row r="7026" spans="1:12" x14ac:dyDescent="0.3">
      <c r="A7026" s="1" t="s">
        <v>1499</v>
      </c>
      <c r="B7026" s="1" t="s">
        <v>51</v>
      </c>
      <c r="C7026" s="2">
        <f>IFERROR(VLOOKUP(Tableau2[[#This Row],[PR]],'Taux sortant'!$I$9:$S$167,COLUMN(),0),"")</f>
        <v>14</v>
      </c>
      <c r="D7026" s="2">
        <f>IFERROR(VLOOKUP(Tableau2[[#This Row],[PR]],'Taux sortant'!$I$9:$S$167,COLUMN(),0),"")</f>
        <v>11.3</v>
      </c>
      <c r="E7026" s="2">
        <f>IFERROR(VLOOKUP(Tableau2[[#This Row],[PR]],'Taux sortant'!$I$9:$S$167,COLUMN(),0),"")</f>
        <v>8.23</v>
      </c>
      <c r="F7026" s="2">
        <f>IFERROR(VLOOKUP(Tableau2[[#This Row],[PR]],'Taux sortant'!$I$9:$S$167,COLUMN(),0),"")</f>
        <v>6.77</v>
      </c>
      <c r="G7026" s="2">
        <f>IFERROR(VLOOKUP(Tableau2[[#This Row],[PR]],'Taux sortant'!$I$9:$S$167,COLUMN(),0),"")</f>
        <v>5.71</v>
      </c>
      <c r="H7026" s="2">
        <f>IFERROR(VLOOKUP(Tableau2[[#This Row],[PR]],'Taux sortant'!$I$9:$S$167,COLUMN(),0),"")</f>
        <v>4.8099999999999996</v>
      </c>
      <c r="I7026" s="2">
        <f>IFERROR(VLOOKUP(Tableau2[[#This Row],[PR]],'Taux sortant'!$I$9:$S$167,COLUMN(),0),"")</f>
        <v>4.22</v>
      </c>
      <c r="J7026" s="2">
        <f>IFERROR(VLOOKUP(Tableau2[[#This Row],[PR]],'Taux sortant'!$I$9:$S$167,COLUMN(),0),"")</f>
        <v>0</v>
      </c>
      <c r="K7026" s="2">
        <f>IFERROR(VLOOKUP(Tableau2[[#This Row],[PR]],'Taux sortant'!$I$9:$S$167,COLUMN(),0),"")</f>
        <v>0</v>
      </c>
      <c r="L7026" s="2" t="str">
        <f>IFERROR(VLOOKUP(Tableau2[[#This Row],[PR]],'Taux sortant'!$I$9:$S$167,COLUMN(),0),"")</f>
        <v/>
      </c>
    </row>
    <row r="7027" spans="1:12" x14ac:dyDescent="0.3">
      <c r="A7027" s="1" t="s">
        <v>1500</v>
      </c>
      <c r="B7027" s="1" t="s">
        <v>73</v>
      </c>
      <c r="C7027" s="2">
        <f>IFERROR(VLOOKUP(Tableau2[[#This Row],[PR]],'Taux sortant'!$I$9:$S$167,COLUMN(),0),"")</f>
        <v>18.93</v>
      </c>
      <c r="D7027" s="2">
        <f>IFERROR(VLOOKUP(Tableau2[[#This Row],[PR]],'Taux sortant'!$I$9:$S$167,COLUMN(),0),"")</f>
        <v>14.7</v>
      </c>
      <c r="E7027" s="2">
        <f>IFERROR(VLOOKUP(Tableau2[[#This Row],[PR]],'Taux sortant'!$I$9:$S$167,COLUMN(),0),"")</f>
        <v>10.55</v>
      </c>
      <c r="F7027" s="2">
        <f>IFERROR(VLOOKUP(Tableau2[[#This Row],[PR]],'Taux sortant'!$I$9:$S$167,COLUMN(),0),"")</f>
        <v>8.69</v>
      </c>
      <c r="G7027" s="2">
        <f>IFERROR(VLOOKUP(Tableau2[[#This Row],[PR]],'Taux sortant'!$I$9:$S$167,COLUMN(),0),"")</f>
        <v>6.98</v>
      </c>
      <c r="H7027" s="2">
        <f>IFERROR(VLOOKUP(Tableau2[[#This Row],[PR]],'Taux sortant'!$I$9:$S$167,COLUMN(),0),"")</f>
        <v>5.4</v>
      </c>
      <c r="I7027" s="2">
        <f>IFERROR(VLOOKUP(Tableau2[[#This Row],[PR]],'Taux sortant'!$I$9:$S$167,COLUMN(),0),"")</f>
        <v>4.87</v>
      </c>
      <c r="J7027" s="2">
        <f>IFERROR(VLOOKUP(Tableau2[[#This Row],[PR]],'Taux sortant'!$I$9:$S$167,COLUMN(),0),"")</f>
        <v>0</v>
      </c>
      <c r="K7027" s="2">
        <f>IFERROR(VLOOKUP(Tableau2[[#This Row],[PR]],'Taux sortant'!$I$9:$S$167,COLUMN(),0),"")</f>
        <v>0</v>
      </c>
      <c r="L7027" s="2" t="str">
        <f>IFERROR(VLOOKUP(Tableau2[[#This Row],[PR]],'Taux sortant'!$I$9:$S$167,COLUMN(),0),"")</f>
        <v/>
      </c>
    </row>
    <row r="7028" spans="1:12" x14ac:dyDescent="0.3">
      <c r="A7028" s="1" t="s">
        <v>1500</v>
      </c>
      <c r="B7028" s="1" t="s">
        <v>4147</v>
      </c>
      <c r="C7028" s="2">
        <f>IFERROR(VLOOKUP(Tableau2[[#This Row],[PR]],'Taux sortant'!$I$9:$S$167,COLUMN(),0),"")</f>
        <v>16.62</v>
      </c>
      <c r="D7028" s="2">
        <f>IFERROR(VLOOKUP(Tableau2[[#This Row],[PR]],'Taux sortant'!$I$9:$S$167,COLUMN(),0),"")</f>
        <v>14.01</v>
      </c>
      <c r="E7028" s="2">
        <f>IFERROR(VLOOKUP(Tableau2[[#This Row],[PR]],'Taux sortant'!$I$9:$S$167,COLUMN(),0),"")</f>
        <v>10.98</v>
      </c>
      <c r="F7028" s="2">
        <f>IFERROR(VLOOKUP(Tableau2[[#This Row],[PR]],'Taux sortant'!$I$9:$S$167,COLUMN(),0),"")</f>
        <v>9.49</v>
      </c>
      <c r="G7028" s="2">
        <f>IFERROR(VLOOKUP(Tableau2[[#This Row],[PR]],'Taux sortant'!$I$9:$S$167,COLUMN(),0),"")</f>
        <v>8.1199999999999992</v>
      </c>
      <c r="H7028" s="2">
        <f>IFERROR(VLOOKUP(Tableau2[[#This Row],[PR]],'Taux sortant'!$I$9:$S$167,COLUMN(),0),"")</f>
        <v>6.99</v>
      </c>
      <c r="I7028" s="2">
        <f>IFERROR(VLOOKUP(Tableau2[[#This Row],[PR]],'Taux sortant'!$I$9:$S$167,COLUMN(),0),"")</f>
        <v>6.03</v>
      </c>
      <c r="J7028" s="2">
        <f>IFERROR(VLOOKUP(Tableau2[[#This Row],[PR]],'Taux sortant'!$I$9:$S$167,COLUMN(),0),"")</f>
        <v>2466.4499999999998</v>
      </c>
      <c r="K7028" s="2">
        <f>IFERROR(VLOOKUP(Tableau2[[#This Row],[PR]],'Taux sortant'!$I$9:$S$167,COLUMN(),0),"")</f>
        <v>0</v>
      </c>
      <c r="L7028" s="2" t="str">
        <f>IFERROR(VLOOKUP(Tableau2[[#This Row],[PR]],'Taux sortant'!$I$9:$S$167,COLUMN(),0),"")</f>
        <v/>
      </c>
    </row>
    <row r="7029" spans="1:12" x14ac:dyDescent="0.3">
      <c r="A7029" s="1" t="s">
        <v>4121</v>
      </c>
      <c r="B7029" s="1" t="s">
        <v>3086</v>
      </c>
      <c r="C7029" s="2">
        <f>IFERROR(VLOOKUP(Tableau2[[#This Row],[PR]],'Taux sortant'!$I$9:$S$167,COLUMN(),0),"")</f>
        <v>14.38</v>
      </c>
      <c r="D7029" s="2">
        <f>IFERROR(VLOOKUP(Tableau2[[#This Row],[PR]],'Taux sortant'!$I$9:$S$167,COLUMN(),0),"")</f>
        <v>11.96</v>
      </c>
      <c r="E7029" s="2">
        <f>IFERROR(VLOOKUP(Tableau2[[#This Row],[PR]],'Taux sortant'!$I$9:$S$167,COLUMN(),0),"")</f>
        <v>9.1199999999999992</v>
      </c>
      <c r="F7029" s="2">
        <f>IFERROR(VLOOKUP(Tableau2[[#This Row],[PR]],'Taux sortant'!$I$9:$S$167,COLUMN(),0),"")</f>
        <v>7.74</v>
      </c>
      <c r="G7029" s="2">
        <f>IFERROR(VLOOKUP(Tableau2[[#This Row],[PR]],'Taux sortant'!$I$9:$S$167,COLUMN(),0),"")</f>
        <v>6.58</v>
      </c>
      <c r="H7029" s="2">
        <f>IFERROR(VLOOKUP(Tableau2[[#This Row],[PR]],'Taux sortant'!$I$9:$S$167,COLUMN(),0),"")</f>
        <v>5.57</v>
      </c>
      <c r="I7029" s="2">
        <f>IFERROR(VLOOKUP(Tableau2[[#This Row],[PR]],'Taux sortant'!$I$9:$S$167,COLUMN(),0),"")</f>
        <v>4.78</v>
      </c>
      <c r="J7029" s="2">
        <f>IFERROR(VLOOKUP(Tableau2[[#This Row],[PR]],'Taux sortant'!$I$9:$S$167,COLUMN(),0),"")</f>
        <v>0</v>
      </c>
      <c r="K7029" s="2">
        <f>IFERROR(VLOOKUP(Tableau2[[#This Row],[PR]],'Taux sortant'!$I$9:$S$167,COLUMN(),0),"")</f>
        <v>0</v>
      </c>
      <c r="L7029" s="2" t="str">
        <f>IFERROR(VLOOKUP(Tableau2[[#This Row],[PR]],'Taux sortant'!$I$9:$S$167,COLUMN(),0),"")</f>
        <v/>
      </c>
    </row>
    <row r="7030" spans="1:12" x14ac:dyDescent="0.3">
      <c r="A7030" s="1" t="s">
        <v>5223</v>
      </c>
      <c r="B7030" s="1" t="s">
        <v>1182</v>
      </c>
      <c r="C7030" s="2">
        <f>IFERROR(VLOOKUP(Tableau2[[#This Row],[PR]],'Taux sortant'!$I$9:$S$167,COLUMN(),0),"")</f>
        <v>22.64</v>
      </c>
      <c r="D7030" s="2">
        <f>IFERROR(VLOOKUP(Tableau2[[#This Row],[PR]],'Taux sortant'!$I$9:$S$167,COLUMN(),0),"")</f>
        <v>20.190000000000001</v>
      </c>
      <c r="E7030" s="2">
        <f>IFERROR(VLOOKUP(Tableau2[[#This Row],[PR]],'Taux sortant'!$I$9:$S$167,COLUMN(),0),"")</f>
        <v>16.53</v>
      </c>
      <c r="F7030" s="2">
        <f>IFERROR(VLOOKUP(Tableau2[[#This Row],[PR]],'Taux sortant'!$I$9:$S$167,COLUMN(),0),"")</f>
        <v>14.31</v>
      </c>
      <c r="G7030" s="2">
        <f>IFERROR(VLOOKUP(Tableau2[[#This Row],[PR]],'Taux sortant'!$I$9:$S$167,COLUMN(),0),"")</f>
        <v>12.45</v>
      </c>
      <c r="H7030" s="2">
        <f>IFERROR(VLOOKUP(Tableau2[[#This Row],[PR]],'Taux sortant'!$I$9:$S$167,COLUMN(),0),"")</f>
        <v>10.32</v>
      </c>
      <c r="I7030" s="2">
        <f>IFERROR(VLOOKUP(Tableau2[[#This Row],[PR]],'Taux sortant'!$I$9:$S$167,COLUMN(),0),"")</f>
        <v>8.83</v>
      </c>
      <c r="J7030" s="2">
        <f>IFERROR(VLOOKUP(Tableau2[[#This Row],[PR]],'Taux sortant'!$I$9:$S$167,COLUMN(),0),"")</f>
        <v>0</v>
      </c>
      <c r="K7030" s="2">
        <f>IFERROR(VLOOKUP(Tableau2[[#This Row],[PR]],'Taux sortant'!$I$9:$S$167,COLUMN(),0),"")</f>
        <v>0</v>
      </c>
      <c r="L7030" s="2" t="str">
        <f>IFERROR(VLOOKUP(Tableau2[[#This Row],[PR]],'Taux sortant'!$I$9:$S$167,COLUMN(),0),"")</f>
        <v/>
      </c>
    </row>
    <row r="7031" spans="1:12" x14ac:dyDescent="0.3">
      <c r="A7031" s="1" t="s">
        <v>5226</v>
      </c>
      <c r="B7031" s="1" t="s">
        <v>4134</v>
      </c>
      <c r="C7031" s="2">
        <f>IFERROR(VLOOKUP(Tableau2[[#This Row],[PR]],'Taux sortant'!$I$9:$S$167,COLUMN(),0),"")</f>
        <v>18.260000000000002</v>
      </c>
      <c r="D7031" s="2">
        <f>IFERROR(VLOOKUP(Tableau2[[#This Row],[PR]],'Taux sortant'!$I$9:$S$167,COLUMN(),0),"")</f>
        <v>15.47</v>
      </c>
      <c r="E7031" s="2">
        <f>IFERROR(VLOOKUP(Tableau2[[#This Row],[PR]],'Taux sortant'!$I$9:$S$167,COLUMN(),0),"")</f>
        <v>12.23</v>
      </c>
      <c r="F7031" s="2">
        <f>IFERROR(VLOOKUP(Tableau2[[#This Row],[PR]],'Taux sortant'!$I$9:$S$167,COLUMN(),0),"")</f>
        <v>10.64</v>
      </c>
      <c r="G7031" s="2">
        <f>IFERROR(VLOOKUP(Tableau2[[#This Row],[PR]],'Taux sortant'!$I$9:$S$167,COLUMN(),0),"")</f>
        <v>9.09</v>
      </c>
      <c r="H7031" s="2">
        <f>IFERROR(VLOOKUP(Tableau2[[#This Row],[PR]],'Taux sortant'!$I$9:$S$167,COLUMN(),0),"")</f>
        <v>7.69</v>
      </c>
      <c r="I7031" s="2">
        <f>IFERROR(VLOOKUP(Tableau2[[#This Row],[PR]],'Taux sortant'!$I$9:$S$167,COLUMN(),0),"")</f>
        <v>6.52</v>
      </c>
      <c r="J7031" s="2">
        <f>IFERROR(VLOOKUP(Tableau2[[#This Row],[PR]],'Taux sortant'!$I$9:$S$167,COLUMN(),0),"")</f>
        <v>0</v>
      </c>
      <c r="K7031" s="2">
        <f>IFERROR(VLOOKUP(Tableau2[[#This Row],[PR]],'Taux sortant'!$I$9:$S$167,COLUMN(),0),"")</f>
        <v>0</v>
      </c>
      <c r="L7031" s="2" t="str">
        <f>IFERROR(VLOOKUP(Tableau2[[#This Row],[PR]],'Taux sortant'!$I$9:$S$167,COLUMN(),0),"")</f>
        <v/>
      </c>
    </row>
    <row r="7032" spans="1:12" x14ac:dyDescent="0.3">
      <c r="A7032" s="1" t="s">
        <v>5229</v>
      </c>
      <c r="B7032" s="1" t="s">
        <v>4147</v>
      </c>
      <c r="C7032" s="2">
        <f>IFERROR(VLOOKUP(Tableau2[[#This Row],[PR]],'Taux sortant'!$I$9:$S$167,COLUMN(),0),"")</f>
        <v>16.62</v>
      </c>
      <c r="D7032" s="2">
        <f>IFERROR(VLOOKUP(Tableau2[[#This Row],[PR]],'Taux sortant'!$I$9:$S$167,COLUMN(),0),"")</f>
        <v>14.01</v>
      </c>
      <c r="E7032" s="2">
        <f>IFERROR(VLOOKUP(Tableau2[[#This Row],[PR]],'Taux sortant'!$I$9:$S$167,COLUMN(),0),"")</f>
        <v>10.98</v>
      </c>
      <c r="F7032" s="2">
        <f>IFERROR(VLOOKUP(Tableau2[[#This Row],[PR]],'Taux sortant'!$I$9:$S$167,COLUMN(),0),"")</f>
        <v>9.49</v>
      </c>
      <c r="G7032" s="2">
        <f>IFERROR(VLOOKUP(Tableau2[[#This Row],[PR]],'Taux sortant'!$I$9:$S$167,COLUMN(),0),"")</f>
        <v>8.1199999999999992</v>
      </c>
      <c r="H7032" s="2">
        <f>IFERROR(VLOOKUP(Tableau2[[#This Row],[PR]],'Taux sortant'!$I$9:$S$167,COLUMN(),0),"")</f>
        <v>6.99</v>
      </c>
      <c r="I7032" s="2">
        <f>IFERROR(VLOOKUP(Tableau2[[#This Row],[PR]],'Taux sortant'!$I$9:$S$167,COLUMN(),0),"")</f>
        <v>6.03</v>
      </c>
      <c r="J7032" s="2">
        <f>IFERROR(VLOOKUP(Tableau2[[#This Row],[PR]],'Taux sortant'!$I$9:$S$167,COLUMN(),0),"")</f>
        <v>2466.4499999999998</v>
      </c>
      <c r="K7032" s="2">
        <f>IFERROR(VLOOKUP(Tableau2[[#This Row],[PR]],'Taux sortant'!$I$9:$S$167,COLUMN(),0),"")</f>
        <v>0</v>
      </c>
      <c r="L7032" s="2" t="str">
        <f>IFERROR(VLOOKUP(Tableau2[[#This Row],[PR]],'Taux sortant'!$I$9:$S$167,COLUMN(),0),"")</f>
        <v/>
      </c>
    </row>
    <row r="7033" spans="1:12" x14ac:dyDescent="0.3">
      <c r="A7033" s="1" t="s">
        <v>17</v>
      </c>
      <c r="B7033" s="1" t="s">
        <v>17</v>
      </c>
      <c r="C7033" s="2">
        <f>IFERROR(VLOOKUP(Tableau2[[#This Row],[PR]],'Taux sortant'!$I$9:$S$167,COLUMN(),0),"")</f>
        <v>15.12</v>
      </c>
      <c r="D7033" s="2">
        <f>IFERROR(VLOOKUP(Tableau2[[#This Row],[PR]],'Taux sortant'!$I$9:$S$167,COLUMN(),0),"")</f>
        <v>12.61</v>
      </c>
      <c r="E7033" s="2">
        <f>IFERROR(VLOOKUP(Tableau2[[#This Row],[PR]],'Taux sortant'!$I$9:$S$167,COLUMN(),0),"")</f>
        <v>9.7200000000000006</v>
      </c>
      <c r="F7033" s="2">
        <f>IFERROR(VLOOKUP(Tableau2[[#This Row],[PR]],'Taux sortant'!$I$9:$S$167,COLUMN(),0),"")</f>
        <v>8.27</v>
      </c>
      <c r="G7033" s="2">
        <f>IFERROR(VLOOKUP(Tableau2[[#This Row],[PR]],'Taux sortant'!$I$9:$S$167,COLUMN(),0),"")</f>
        <v>7.1</v>
      </c>
      <c r="H7033" s="2">
        <f>IFERROR(VLOOKUP(Tableau2[[#This Row],[PR]],'Taux sortant'!$I$9:$S$167,COLUMN(),0),"")</f>
        <v>6.12</v>
      </c>
      <c r="I7033" s="2">
        <f>IFERROR(VLOOKUP(Tableau2[[#This Row],[PR]],'Taux sortant'!$I$9:$S$167,COLUMN(),0),"")</f>
        <v>5.33</v>
      </c>
      <c r="J7033" s="2">
        <f>IFERROR(VLOOKUP(Tableau2[[#This Row],[PR]],'Taux sortant'!$I$9:$S$167,COLUMN(),0),"")</f>
        <v>0</v>
      </c>
      <c r="K7033" s="2">
        <f>IFERROR(VLOOKUP(Tableau2[[#This Row],[PR]],'Taux sortant'!$I$9:$S$167,COLUMN(),0),"")</f>
        <v>0</v>
      </c>
      <c r="L7033" s="2" t="str">
        <f>IFERROR(VLOOKUP(Tableau2[[#This Row],[PR]],'Taux sortant'!$I$9:$S$167,COLUMN(),0),"")</f>
        <v/>
      </c>
    </row>
    <row r="7034" spans="1:12" x14ac:dyDescent="0.3">
      <c r="A7034" s="1" t="s">
        <v>17</v>
      </c>
      <c r="B7034" s="1" t="s">
        <v>5838</v>
      </c>
      <c r="C7034" s="2" t="str">
        <f>IFERROR(VLOOKUP(Tableau2[[#This Row],[PR]],'Taux sortant'!$I$9:$S$167,COLUMN(),0),"")</f>
        <v/>
      </c>
      <c r="D7034" s="2" t="str">
        <f>IFERROR(VLOOKUP(Tableau2[[#This Row],[PR]],'Taux sortant'!$I$9:$S$167,COLUMN(),0),"")</f>
        <v/>
      </c>
      <c r="E7034" s="2" t="str">
        <f>IFERROR(VLOOKUP(Tableau2[[#This Row],[PR]],'Taux sortant'!$I$9:$S$167,COLUMN(),0),"")</f>
        <v/>
      </c>
      <c r="F7034" s="2" t="str">
        <f>IFERROR(VLOOKUP(Tableau2[[#This Row],[PR]],'Taux sortant'!$I$9:$S$167,COLUMN(),0),"")</f>
        <v/>
      </c>
      <c r="G7034" s="2" t="str">
        <f>IFERROR(VLOOKUP(Tableau2[[#This Row],[PR]],'Taux sortant'!$I$9:$S$167,COLUMN(),0),"")</f>
        <v/>
      </c>
      <c r="H7034" s="2" t="str">
        <f>IFERROR(VLOOKUP(Tableau2[[#This Row],[PR]],'Taux sortant'!$I$9:$S$167,COLUMN(),0),"")</f>
        <v/>
      </c>
      <c r="I7034" s="2" t="str">
        <f>IFERROR(VLOOKUP(Tableau2[[#This Row],[PR]],'Taux sortant'!$I$9:$S$167,COLUMN(),0),"")</f>
        <v/>
      </c>
      <c r="J7034" s="2" t="str">
        <f>IFERROR(VLOOKUP(Tableau2[[#This Row],[PR]],'Taux sortant'!$I$9:$S$167,COLUMN(),0),"")</f>
        <v/>
      </c>
      <c r="K7034" s="2" t="str">
        <f>IFERROR(VLOOKUP(Tableau2[[#This Row],[PR]],'Taux sortant'!$I$9:$S$167,COLUMN(),0),"")</f>
        <v/>
      </c>
      <c r="L7034" s="2" t="str">
        <f>IFERROR(VLOOKUP(Tableau2[[#This Row],[PR]],'Taux sortant'!$I$9:$S$167,COLUMN(),0),"")</f>
        <v/>
      </c>
    </row>
    <row r="7035" spans="1:12" x14ac:dyDescent="0.3">
      <c r="A7035" s="1" t="s">
        <v>17</v>
      </c>
      <c r="B7035" s="1" t="s">
        <v>5362</v>
      </c>
      <c r="C7035" s="2" t="str">
        <f>IFERROR(VLOOKUP(Tableau2[[#This Row],[PR]],'Taux sortant'!$I$9:$S$167,COLUMN(),0),"")</f>
        <v/>
      </c>
      <c r="D7035" s="2" t="str">
        <f>IFERROR(VLOOKUP(Tableau2[[#This Row],[PR]],'Taux sortant'!$I$9:$S$167,COLUMN(),0),"")</f>
        <v/>
      </c>
      <c r="E7035" s="2" t="str">
        <f>IFERROR(VLOOKUP(Tableau2[[#This Row],[PR]],'Taux sortant'!$I$9:$S$167,COLUMN(),0),"")</f>
        <v/>
      </c>
      <c r="F7035" s="2" t="str">
        <f>IFERROR(VLOOKUP(Tableau2[[#This Row],[PR]],'Taux sortant'!$I$9:$S$167,COLUMN(),0),"")</f>
        <v/>
      </c>
      <c r="G7035" s="2" t="str">
        <f>IFERROR(VLOOKUP(Tableau2[[#This Row],[PR]],'Taux sortant'!$I$9:$S$167,COLUMN(),0),"")</f>
        <v/>
      </c>
      <c r="H7035" s="2" t="str">
        <f>IFERROR(VLOOKUP(Tableau2[[#This Row],[PR]],'Taux sortant'!$I$9:$S$167,COLUMN(),0),"")</f>
        <v/>
      </c>
      <c r="I7035" s="2" t="str">
        <f>IFERROR(VLOOKUP(Tableau2[[#This Row],[PR]],'Taux sortant'!$I$9:$S$167,COLUMN(),0),"")</f>
        <v/>
      </c>
      <c r="J7035" s="2" t="str">
        <f>IFERROR(VLOOKUP(Tableau2[[#This Row],[PR]],'Taux sortant'!$I$9:$S$167,COLUMN(),0),"")</f>
        <v/>
      </c>
      <c r="K7035" s="2" t="str">
        <f>IFERROR(VLOOKUP(Tableau2[[#This Row],[PR]],'Taux sortant'!$I$9:$S$167,COLUMN(),0),"")</f>
        <v/>
      </c>
      <c r="L7035" s="2" t="str">
        <f>IFERROR(VLOOKUP(Tableau2[[#This Row],[PR]],'Taux sortant'!$I$9:$S$167,COLUMN(),0),"")</f>
        <v/>
      </c>
    </row>
    <row r="7036" spans="1:12" x14ac:dyDescent="0.3">
      <c r="A7036" s="1" t="s">
        <v>5802</v>
      </c>
      <c r="B7036" s="1" t="s">
        <v>5362</v>
      </c>
      <c r="C7036" s="2" t="str">
        <f>IFERROR(VLOOKUP(Tableau2[[#This Row],[PR]],'Taux sortant'!$I$9:$S$167,COLUMN(),0),"")</f>
        <v/>
      </c>
      <c r="D7036" s="2" t="str">
        <f>IFERROR(VLOOKUP(Tableau2[[#This Row],[PR]],'Taux sortant'!$I$9:$S$167,COLUMN(),0),"")</f>
        <v/>
      </c>
      <c r="E7036" s="2" t="str">
        <f>IFERROR(VLOOKUP(Tableau2[[#This Row],[PR]],'Taux sortant'!$I$9:$S$167,COLUMN(),0),"")</f>
        <v/>
      </c>
      <c r="F7036" s="2" t="str">
        <f>IFERROR(VLOOKUP(Tableau2[[#This Row],[PR]],'Taux sortant'!$I$9:$S$167,COLUMN(),0),"")</f>
        <v/>
      </c>
      <c r="G7036" s="2" t="str">
        <f>IFERROR(VLOOKUP(Tableau2[[#This Row],[PR]],'Taux sortant'!$I$9:$S$167,COLUMN(),0),"")</f>
        <v/>
      </c>
      <c r="H7036" s="2" t="str">
        <f>IFERROR(VLOOKUP(Tableau2[[#This Row],[PR]],'Taux sortant'!$I$9:$S$167,COLUMN(),0),"")</f>
        <v/>
      </c>
      <c r="I7036" s="2" t="str">
        <f>IFERROR(VLOOKUP(Tableau2[[#This Row],[PR]],'Taux sortant'!$I$9:$S$167,COLUMN(),0),"")</f>
        <v/>
      </c>
      <c r="J7036" s="2" t="str">
        <f>IFERROR(VLOOKUP(Tableau2[[#This Row],[PR]],'Taux sortant'!$I$9:$S$167,COLUMN(),0),"")</f>
        <v/>
      </c>
      <c r="K7036" s="2" t="str">
        <f>IFERROR(VLOOKUP(Tableau2[[#This Row],[PR]],'Taux sortant'!$I$9:$S$167,COLUMN(),0),"")</f>
        <v/>
      </c>
      <c r="L7036" s="2" t="str">
        <f>IFERROR(VLOOKUP(Tableau2[[#This Row],[PR]],'Taux sortant'!$I$9:$S$167,COLUMN(),0),"")</f>
        <v/>
      </c>
    </row>
    <row r="7037" spans="1:12" x14ac:dyDescent="0.3">
      <c r="A7037" s="1" t="s">
        <v>1501</v>
      </c>
      <c r="B7037" s="1" t="s">
        <v>8</v>
      </c>
      <c r="C7037" s="2">
        <f>IFERROR(VLOOKUP(Tableau2[[#This Row],[PR]],'Taux sortant'!$I$9:$S$167,COLUMN(),0),"")</f>
        <v>30.77</v>
      </c>
      <c r="D7037" s="2">
        <f>IFERROR(VLOOKUP(Tableau2[[#This Row],[PR]],'Taux sortant'!$I$9:$S$167,COLUMN(),0),"")</f>
        <v>22.76</v>
      </c>
      <c r="E7037" s="2">
        <f>IFERROR(VLOOKUP(Tableau2[[#This Row],[PR]],'Taux sortant'!$I$9:$S$167,COLUMN(),0),"")</f>
        <v>16.43</v>
      </c>
      <c r="F7037" s="2">
        <f>IFERROR(VLOOKUP(Tableau2[[#This Row],[PR]],'Taux sortant'!$I$9:$S$167,COLUMN(),0),"")</f>
        <v>12.46</v>
      </c>
      <c r="G7037" s="2">
        <f>IFERROR(VLOOKUP(Tableau2[[#This Row],[PR]],'Taux sortant'!$I$9:$S$167,COLUMN(),0),"")</f>
        <v>7.96</v>
      </c>
      <c r="H7037" s="2">
        <f>IFERROR(VLOOKUP(Tableau2[[#This Row],[PR]],'Taux sortant'!$I$9:$S$167,COLUMN(),0),"")</f>
        <v>5.83</v>
      </c>
      <c r="I7037" s="2">
        <f>IFERROR(VLOOKUP(Tableau2[[#This Row],[PR]],'Taux sortant'!$I$9:$S$167,COLUMN(),0),"")</f>
        <v>4.59</v>
      </c>
      <c r="J7037" s="2">
        <f>IFERROR(VLOOKUP(Tableau2[[#This Row],[PR]],'Taux sortant'!$I$9:$S$167,COLUMN(),0),"")</f>
        <v>0</v>
      </c>
      <c r="K7037" s="2">
        <f>IFERROR(VLOOKUP(Tableau2[[#This Row],[PR]],'Taux sortant'!$I$9:$S$167,COLUMN(),0),"")</f>
        <v>0</v>
      </c>
      <c r="L7037" s="2" t="str">
        <f>IFERROR(VLOOKUP(Tableau2[[#This Row],[PR]],'Taux sortant'!$I$9:$S$167,COLUMN(),0),"")</f>
        <v/>
      </c>
    </row>
    <row r="7038" spans="1:12" x14ac:dyDescent="0.3">
      <c r="A7038" s="1" t="s">
        <v>1502</v>
      </c>
      <c r="B7038" s="1" t="s">
        <v>13</v>
      </c>
      <c r="C7038" s="2">
        <f>IFERROR(VLOOKUP(Tableau2[[#This Row],[PR]],'Taux sortant'!$I$9:$S$167,COLUMN(),0),"")</f>
        <v>20.05</v>
      </c>
      <c r="D7038" s="2">
        <f>IFERROR(VLOOKUP(Tableau2[[#This Row],[PR]],'Taux sortant'!$I$9:$S$167,COLUMN(),0),"")</f>
        <v>15.11</v>
      </c>
      <c r="E7038" s="2">
        <f>IFERROR(VLOOKUP(Tableau2[[#This Row],[PR]],'Taux sortant'!$I$9:$S$167,COLUMN(),0),"")</f>
        <v>10.84</v>
      </c>
      <c r="F7038" s="2">
        <f>IFERROR(VLOOKUP(Tableau2[[#This Row],[PR]],'Taux sortant'!$I$9:$S$167,COLUMN(),0),"")</f>
        <v>8.73</v>
      </c>
      <c r="G7038" s="2">
        <f>IFERROR(VLOOKUP(Tableau2[[#This Row],[PR]],'Taux sortant'!$I$9:$S$167,COLUMN(),0),"")</f>
        <v>6.21</v>
      </c>
      <c r="H7038" s="2">
        <f>IFERROR(VLOOKUP(Tableau2[[#This Row],[PR]],'Taux sortant'!$I$9:$S$167,COLUMN(),0),"")</f>
        <v>4.4800000000000004</v>
      </c>
      <c r="I7038" s="2">
        <f>IFERROR(VLOOKUP(Tableau2[[#This Row],[PR]],'Taux sortant'!$I$9:$S$167,COLUMN(),0),"")</f>
        <v>3.71</v>
      </c>
      <c r="J7038" s="2">
        <f>IFERROR(VLOOKUP(Tableau2[[#This Row],[PR]],'Taux sortant'!$I$9:$S$167,COLUMN(),0),"")</f>
        <v>0</v>
      </c>
      <c r="K7038" s="2">
        <f>IFERROR(VLOOKUP(Tableau2[[#This Row],[PR]],'Taux sortant'!$I$9:$S$167,COLUMN(),0),"")</f>
        <v>0</v>
      </c>
      <c r="L7038" s="2" t="str">
        <f>IFERROR(VLOOKUP(Tableau2[[#This Row],[PR]],'Taux sortant'!$I$9:$S$167,COLUMN(),0),"")</f>
        <v/>
      </c>
    </row>
    <row r="7039" spans="1:12" x14ac:dyDescent="0.3">
      <c r="A7039" s="1" t="s">
        <v>1502</v>
      </c>
      <c r="B7039" s="1" t="s">
        <v>87</v>
      </c>
      <c r="C7039" s="2">
        <f>IFERROR(VLOOKUP(Tableau2[[#This Row],[PR]],'Taux sortant'!$I$9:$S$167,COLUMN(),0),"")</f>
        <v>18.79</v>
      </c>
      <c r="D7039" s="2">
        <f>IFERROR(VLOOKUP(Tableau2[[#This Row],[PR]],'Taux sortant'!$I$9:$S$167,COLUMN(),0),"")</f>
        <v>15.99</v>
      </c>
      <c r="E7039" s="2">
        <f>IFERROR(VLOOKUP(Tableau2[[#This Row],[PR]],'Taux sortant'!$I$9:$S$167,COLUMN(),0),"")</f>
        <v>12.7</v>
      </c>
      <c r="F7039" s="2">
        <f>IFERROR(VLOOKUP(Tableau2[[#This Row],[PR]],'Taux sortant'!$I$9:$S$167,COLUMN(),0),"")</f>
        <v>11.07</v>
      </c>
      <c r="G7039" s="2">
        <f>IFERROR(VLOOKUP(Tableau2[[#This Row],[PR]],'Taux sortant'!$I$9:$S$167,COLUMN(),0),"")</f>
        <v>9.52</v>
      </c>
      <c r="H7039" s="2">
        <f>IFERROR(VLOOKUP(Tableau2[[#This Row],[PR]],'Taux sortant'!$I$9:$S$167,COLUMN(),0),"")</f>
        <v>8.1</v>
      </c>
      <c r="I7039" s="2">
        <f>IFERROR(VLOOKUP(Tableau2[[#This Row],[PR]],'Taux sortant'!$I$9:$S$167,COLUMN(),0),"")</f>
        <v>6.92</v>
      </c>
      <c r="J7039" s="2">
        <f>IFERROR(VLOOKUP(Tableau2[[#This Row],[PR]],'Taux sortant'!$I$9:$S$167,COLUMN(),0),"")</f>
        <v>0</v>
      </c>
      <c r="K7039" s="2">
        <f>IFERROR(VLOOKUP(Tableau2[[#This Row],[PR]],'Taux sortant'!$I$9:$S$167,COLUMN(),0),"")</f>
        <v>0</v>
      </c>
      <c r="L7039" s="2" t="str">
        <f>IFERROR(VLOOKUP(Tableau2[[#This Row],[PR]],'Taux sortant'!$I$9:$S$167,COLUMN(),0),"")</f>
        <v/>
      </c>
    </row>
    <row r="7040" spans="1:12" x14ac:dyDescent="0.3">
      <c r="A7040" s="1" t="s">
        <v>5234</v>
      </c>
      <c r="B7040" s="1" t="s">
        <v>4138</v>
      </c>
      <c r="C7040" s="2" t="str">
        <f>IFERROR(VLOOKUP(Tableau2[[#This Row],[PR]],'Taux sortant'!$I$9:$S$167,COLUMN(),0),"")</f>
        <v/>
      </c>
      <c r="D7040" s="2" t="str">
        <f>IFERROR(VLOOKUP(Tableau2[[#This Row],[PR]],'Taux sortant'!$I$9:$S$167,COLUMN(),0),"")</f>
        <v/>
      </c>
      <c r="E7040" s="2" t="str">
        <f>IFERROR(VLOOKUP(Tableau2[[#This Row],[PR]],'Taux sortant'!$I$9:$S$167,COLUMN(),0),"")</f>
        <v/>
      </c>
      <c r="F7040" s="2" t="str">
        <f>IFERROR(VLOOKUP(Tableau2[[#This Row],[PR]],'Taux sortant'!$I$9:$S$167,COLUMN(),0),"")</f>
        <v/>
      </c>
      <c r="G7040" s="2" t="str">
        <f>IFERROR(VLOOKUP(Tableau2[[#This Row],[PR]],'Taux sortant'!$I$9:$S$167,COLUMN(),0),"")</f>
        <v/>
      </c>
      <c r="H7040" s="2" t="str">
        <f>IFERROR(VLOOKUP(Tableau2[[#This Row],[PR]],'Taux sortant'!$I$9:$S$167,COLUMN(),0),"")</f>
        <v/>
      </c>
      <c r="I7040" s="2" t="str">
        <f>IFERROR(VLOOKUP(Tableau2[[#This Row],[PR]],'Taux sortant'!$I$9:$S$167,COLUMN(),0),"")</f>
        <v/>
      </c>
      <c r="J7040" s="2" t="str">
        <f>IFERROR(VLOOKUP(Tableau2[[#This Row],[PR]],'Taux sortant'!$I$9:$S$167,COLUMN(),0),"")</f>
        <v/>
      </c>
      <c r="K7040" s="2" t="str">
        <f>IFERROR(VLOOKUP(Tableau2[[#This Row],[PR]],'Taux sortant'!$I$9:$S$167,COLUMN(),0),"")</f>
        <v/>
      </c>
      <c r="L7040" s="2" t="str">
        <f>IFERROR(VLOOKUP(Tableau2[[#This Row],[PR]],'Taux sortant'!$I$9:$S$167,COLUMN(),0),"")</f>
        <v/>
      </c>
    </row>
    <row r="7041" spans="1:12" x14ac:dyDescent="0.3">
      <c r="A7041" s="1" t="s">
        <v>5236</v>
      </c>
      <c r="B7041" s="1" t="s">
        <v>87</v>
      </c>
      <c r="C7041" s="2">
        <f>IFERROR(VLOOKUP(Tableau2[[#This Row],[PR]],'Taux sortant'!$I$9:$S$167,COLUMN(),0),"")</f>
        <v>18.79</v>
      </c>
      <c r="D7041" s="2">
        <f>IFERROR(VLOOKUP(Tableau2[[#This Row],[PR]],'Taux sortant'!$I$9:$S$167,COLUMN(),0),"")</f>
        <v>15.99</v>
      </c>
      <c r="E7041" s="2">
        <f>IFERROR(VLOOKUP(Tableau2[[#This Row],[PR]],'Taux sortant'!$I$9:$S$167,COLUMN(),0),"")</f>
        <v>12.7</v>
      </c>
      <c r="F7041" s="2">
        <f>IFERROR(VLOOKUP(Tableau2[[#This Row],[PR]],'Taux sortant'!$I$9:$S$167,COLUMN(),0),"")</f>
        <v>11.07</v>
      </c>
      <c r="G7041" s="2">
        <f>IFERROR(VLOOKUP(Tableau2[[#This Row],[PR]],'Taux sortant'!$I$9:$S$167,COLUMN(),0),"")</f>
        <v>9.52</v>
      </c>
      <c r="H7041" s="2">
        <f>IFERROR(VLOOKUP(Tableau2[[#This Row],[PR]],'Taux sortant'!$I$9:$S$167,COLUMN(),0),"")</f>
        <v>8.1</v>
      </c>
      <c r="I7041" s="2">
        <f>IFERROR(VLOOKUP(Tableau2[[#This Row],[PR]],'Taux sortant'!$I$9:$S$167,COLUMN(),0),"")</f>
        <v>6.92</v>
      </c>
      <c r="J7041" s="2">
        <f>IFERROR(VLOOKUP(Tableau2[[#This Row],[PR]],'Taux sortant'!$I$9:$S$167,COLUMN(),0),"")</f>
        <v>0</v>
      </c>
      <c r="K7041" s="2">
        <f>IFERROR(VLOOKUP(Tableau2[[#This Row],[PR]],'Taux sortant'!$I$9:$S$167,COLUMN(),0),"")</f>
        <v>0</v>
      </c>
      <c r="L7041" s="2" t="str">
        <f>IFERROR(VLOOKUP(Tableau2[[#This Row],[PR]],'Taux sortant'!$I$9:$S$167,COLUMN(),0),"")</f>
        <v/>
      </c>
    </row>
    <row r="7042" spans="1:12" x14ac:dyDescent="0.3">
      <c r="A7042" s="1" t="s">
        <v>4122</v>
      </c>
      <c r="B7042" s="1" t="s">
        <v>3321</v>
      </c>
      <c r="C7042" s="2" t="str">
        <f>IFERROR(VLOOKUP(Tableau2[[#This Row],[PR]],'Taux sortant'!$I$9:$S$167,COLUMN(),0),"")</f>
        <v/>
      </c>
      <c r="D7042" s="2" t="str">
        <f>IFERROR(VLOOKUP(Tableau2[[#This Row],[PR]],'Taux sortant'!$I$9:$S$167,COLUMN(),0),"")</f>
        <v/>
      </c>
      <c r="E7042" s="2" t="str">
        <f>IFERROR(VLOOKUP(Tableau2[[#This Row],[PR]],'Taux sortant'!$I$9:$S$167,COLUMN(),0),"")</f>
        <v/>
      </c>
      <c r="F7042" s="2" t="str">
        <f>IFERROR(VLOOKUP(Tableau2[[#This Row],[PR]],'Taux sortant'!$I$9:$S$167,COLUMN(),0),"")</f>
        <v/>
      </c>
      <c r="G7042" s="2" t="str">
        <f>IFERROR(VLOOKUP(Tableau2[[#This Row],[PR]],'Taux sortant'!$I$9:$S$167,COLUMN(),0),"")</f>
        <v/>
      </c>
      <c r="H7042" s="2" t="str">
        <f>IFERROR(VLOOKUP(Tableau2[[#This Row],[PR]],'Taux sortant'!$I$9:$S$167,COLUMN(),0),"")</f>
        <v/>
      </c>
      <c r="I7042" s="2" t="str">
        <f>IFERROR(VLOOKUP(Tableau2[[#This Row],[PR]],'Taux sortant'!$I$9:$S$167,COLUMN(),0),"")</f>
        <v/>
      </c>
      <c r="J7042" s="2" t="str">
        <f>IFERROR(VLOOKUP(Tableau2[[#This Row],[PR]],'Taux sortant'!$I$9:$S$167,COLUMN(),0),"")</f>
        <v/>
      </c>
      <c r="K7042" s="2" t="str">
        <f>IFERROR(VLOOKUP(Tableau2[[#This Row],[PR]],'Taux sortant'!$I$9:$S$167,COLUMN(),0),"")</f>
        <v/>
      </c>
      <c r="L7042" s="2" t="str">
        <f>IFERROR(VLOOKUP(Tableau2[[#This Row],[PR]],'Taux sortant'!$I$9:$S$167,COLUMN(),0),"")</f>
        <v/>
      </c>
    </row>
    <row r="7043" spans="1:12" x14ac:dyDescent="0.3">
      <c r="A7043" s="1" t="s">
        <v>6534</v>
      </c>
      <c r="B7043" s="1" t="s">
        <v>440</v>
      </c>
      <c r="C7043" s="2">
        <f>IFERROR(VLOOKUP(Tableau2[[#This Row],[PR]],'Taux sortant'!$I$9:$S$167,COLUMN(),0),"")</f>
        <v>26.92</v>
      </c>
      <c r="D7043" s="2">
        <f>IFERROR(VLOOKUP(Tableau2[[#This Row],[PR]],'Taux sortant'!$I$9:$S$167,COLUMN(),0),"")</f>
        <v>23.53</v>
      </c>
      <c r="E7043" s="2">
        <f>IFERROR(VLOOKUP(Tableau2[[#This Row],[PR]],'Taux sortant'!$I$9:$S$167,COLUMN(),0),"")</f>
        <v>19.57</v>
      </c>
      <c r="F7043" s="2">
        <f>IFERROR(VLOOKUP(Tableau2[[#This Row],[PR]],'Taux sortant'!$I$9:$S$167,COLUMN(),0),"")</f>
        <v>17.600000000000001</v>
      </c>
      <c r="G7043" s="2">
        <f>IFERROR(VLOOKUP(Tableau2[[#This Row],[PR]],'Taux sortant'!$I$9:$S$167,COLUMN(),0),"")</f>
        <v>15.43</v>
      </c>
      <c r="H7043" s="2">
        <f>IFERROR(VLOOKUP(Tableau2[[#This Row],[PR]],'Taux sortant'!$I$9:$S$167,COLUMN(),0),"")</f>
        <v>13.28</v>
      </c>
      <c r="I7043" s="2">
        <f>IFERROR(VLOOKUP(Tableau2[[#This Row],[PR]],'Taux sortant'!$I$9:$S$167,COLUMN(),0),"")</f>
        <v>11.37</v>
      </c>
      <c r="J7043" s="2">
        <f>IFERROR(VLOOKUP(Tableau2[[#This Row],[PR]],'Taux sortant'!$I$9:$S$167,COLUMN(),0),"")</f>
        <v>0</v>
      </c>
      <c r="K7043" s="2">
        <f>IFERROR(VLOOKUP(Tableau2[[#This Row],[PR]],'Taux sortant'!$I$9:$S$167,COLUMN(),0),"")</f>
        <v>0</v>
      </c>
      <c r="L7043" s="2" t="str">
        <f>IFERROR(VLOOKUP(Tableau2[[#This Row],[PR]],'Taux sortant'!$I$9:$S$167,COLUMN(),0),"")</f>
        <v/>
      </c>
    </row>
    <row r="7044" spans="1:12" x14ac:dyDescent="0.3">
      <c r="A7044" s="1" t="s">
        <v>1503</v>
      </c>
      <c r="B7044" s="1" t="s">
        <v>8</v>
      </c>
      <c r="C7044" s="2">
        <f>IFERROR(VLOOKUP(Tableau2[[#This Row],[PR]],'Taux sortant'!$I$9:$S$167,COLUMN(),0),"")</f>
        <v>30.77</v>
      </c>
      <c r="D7044" s="2">
        <f>IFERROR(VLOOKUP(Tableau2[[#This Row],[PR]],'Taux sortant'!$I$9:$S$167,COLUMN(),0),"")</f>
        <v>22.76</v>
      </c>
      <c r="E7044" s="2">
        <f>IFERROR(VLOOKUP(Tableau2[[#This Row],[PR]],'Taux sortant'!$I$9:$S$167,COLUMN(),0),"")</f>
        <v>16.43</v>
      </c>
      <c r="F7044" s="2">
        <f>IFERROR(VLOOKUP(Tableau2[[#This Row],[PR]],'Taux sortant'!$I$9:$S$167,COLUMN(),0),"")</f>
        <v>12.46</v>
      </c>
      <c r="G7044" s="2">
        <f>IFERROR(VLOOKUP(Tableau2[[#This Row],[PR]],'Taux sortant'!$I$9:$S$167,COLUMN(),0),"")</f>
        <v>7.96</v>
      </c>
      <c r="H7044" s="2">
        <f>IFERROR(VLOOKUP(Tableau2[[#This Row],[PR]],'Taux sortant'!$I$9:$S$167,COLUMN(),0),"")</f>
        <v>5.83</v>
      </c>
      <c r="I7044" s="2">
        <f>IFERROR(VLOOKUP(Tableau2[[#This Row],[PR]],'Taux sortant'!$I$9:$S$167,COLUMN(),0),"")</f>
        <v>4.59</v>
      </c>
      <c r="J7044" s="2">
        <f>IFERROR(VLOOKUP(Tableau2[[#This Row],[PR]],'Taux sortant'!$I$9:$S$167,COLUMN(),0),"")</f>
        <v>0</v>
      </c>
      <c r="K7044" s="2">
        <f>IFERROR(VLOOKUP(Tableau2[[#This Row],[PR]],'Taux sortant'!$I$9:$S$167,COLUMN(),0),"")</f>
        <v>0</v>
      </c>
      <c r="L7044" s="2" t="str">
        <f>IFERROR(VLOOKUP(Tableau2[[#This Row],[PR]],'Taux sortant'!$I$9:$S$167,COLUMN(),0),"")</f>
        <v/>
      </c>
    </row>
    <row r="7045" spans="1:12" x14ac:dyDescent="0.3">
      <c r="A7045" s="1" t="s">
        <v>1504</v>
      </c>
      <c r="B7045" s="1" t="s">
        <v>53</v>
      </c>
      <c r="C7045" s="2">
        <f>IFERROR(VLOOKUP(Tableau2[[#This Row],[PR]],'Taux sortant'!$I$9:$S$167,COLUMN(),0),"")</f>
        <v>28.13</v>
      </c>
      <c r="D7045" s="2">
        <f>IFERROR(VLOOKUP(Tableau2[[#This Row],[PR]],'Taux sortant'!$I$9:$S$167,COLUMN(),0),"")</f>
        <v>22.97</v>
      </c>
      <c r="E7045" s="2">
        <f>IFERROR(VLOOKUP(Tableau2[[#This Row],[PR]],'Taux sortant'!$I$9:$S$167,COLUMN(),0),"")</f>
        <v>17.190000000000001</v>
      </c>
      <c r="F7045" s="2">
        <f>IFERROR(VLOOKUP(Tableau2[[#This Row],[PR]],'Taux sortant'!$I$9:$S$167,COLUMN(),0),"")</f>
        <v>13.88</v>
      </c>
      <c r="G7045" s="2">
        <f>IFERROR(VLOOKUP(Tableau2[[#This Row],[PR]],'Taux sortant'!$I$9:$S$167,COLUMN(),0),"")</f>
        <v>10.89</v>
      </c>
      <c r="H7045" s="2">
        <f>IFERROR(VLOOKUP(Tableau2[[#This Row],[PR]],'Taux sortant'!$I$9:$S$167,COLUMN(),0),"")</f>
        <v>7.86</v>
      </c>
      <c r="I7045" s="2">
        <f>IFERROR(VLOOKUP(Tableau2[[#This Row],[PR]],'Taux sortant'!$I$9:$S$167,COLUMN(),0),"")</f>
        <v>7.14</v>
      </c>
      <c r="J7045" s="2">
        <f>IFERROR(VLOOKUP(Tableau2[[#This Row],[PR]],'Taux sortant'!$I$9:$S$167,COLUMN(),0),"")</f>
        <v>0</v>
      </c>
      <c r="K7045" s="2">
        <f>IFERROR(VLOOKUP(Tableau2[[#This Row],[PR]],'Taux sortant'!$I$9:$S$167,COLUMN(),0),"")</f>
        <v>0</v>
      </c>
      <c r="L7045" s="2" t="str">
        <f>IFERROR(VLOOKUP(Tableau2[[#This Row],[PR]],'Taux sortant'!$I$9:$S$167,COLUMN(),0),"")</f>
        <v/>
      </c>
    </row>
    <row r="7046" spans="1:12" x14ac:dyDescent="0.3">
      <c r="A7046" s="1" t="s">
        <v>3029</v>
      </c>
      <c r="B7046" s="1" t="s">
        <v>1526</v>
      </c>
      <c r="C7046" s="2">
        <f>IFERROR(VLOOKUP(Tableau2[[#This Row],[PR]],'Taux sortant'!$I$9:$S$167,COLUMN(),0),"")</f>
        <v>9.59</v>
      </c>
      <c r="D7046" s="2">
        <f>IFERROR(VLOOKUP(Tableau2[[#This Row],[PR]],'Taux sortant'!$I$9:$S$167,COLUMN(),0),"")</f>
        <v>7.53</v>
      </c>
      <c r="E7046" s="2">
        <f>IFERROR(VLOOKUP(Tableau2[[#This Row],[PR]],'Taux sortant'!$I$9:$S$167,COLUMN(),0),"")</f>
        <v>5.2</v>
      </c>
      <c r="F7046" s="2">
        <f>IFERROR(VLOOKUP(Tableau2[[#This Row],[PR]],'Taux sortant'!$I$9:$S$167,COLUMN(),0),"")</f>
        <v>4.08</v>
      </c>
      <c r="G7046" s="2">
        <f>IFERROR(VLOOKUP(Tableau2[[#This Row],[PR]],'Taux sortant'!$I$9:$S$167,COLUMN(),0),"")</f>
        <v>3.34</v>
      </c>
      <c r="H7046" s="2">
        <f>IFERROR(VLOOKUP(Tableau2[[#This Row],[PR]],'Taux sortant'!$I$9:$S$167,COLUMN(),0),"")</f>
        <v>2.88</v>
      </c>
      <c r="I7046" s="2">
        <f>IFERROR(VLOOKUP(Tableau2[[#This Row],[PR]],'Taux sortant'!$I$9:$S$167,COLUMN(),0),"")</f>
        <v>2.59</v>
      </c>
      <c r="J7046" s="2">
        <f>IFERROR(VLOOKUP(Tableau2[[#This Row],[PR]],'Taux sortant'!$I$9:$S$167,COLUMN(),0),"")</f>
        <v>0</v>
      </c>
      <c r="K7046" s="2">
        <f>IFERROR(VLOOKUP(Tableau2[[#This Row],[PR]],'Taux sortant'!$I$9:$S$167,COLUMN(),0),"")</f>
        <v>0</v>
      </c>
      <c r="L7046" s="2" t="str">
        <f>IFERROR(VLOOKUP(Tableau2[[#This Row],[PR]],'Taux sortant'!$I$9:$S$167,COLUMN(),0),"")</f>
        <v/>
      </c>
    </row>
    <row r="7047" spans="1:12" x14ac:dyDescent="0.3">
      <c r="A7047" s="1" t="s">
        <v>5238</v>
      </c>
      <c r="B7047" s="1" t="s">
        <v>5902</v>
      </c>
      <c r="C7047" s="2">
        <f>IFERROR(VLOOKUP(Tableau2[[#This Row],[PR]],'Taux sortant'!$I$9:$S$167,COLUMN(),0),"")</f>
        <v>36.44</v>
      </c>
      <c r="D7047" s="2">
        <f>IFERROR(VLOOKUP(Tableau2[[#This Row],[PR]],'Taux sortant'!$I$9:$S$167,COLUMN(),0),"")</f>
        <v>33.200000000000003</v>
      </c>
      <c r="E7047" s="2">
        <f>IFERROR(VLOOKUP(Tableau2[[#This Row],[PR]],'Taux sortant'!$I$9:$S$167,COLUMN(),0),"")</f>
        <v>28.06</v>
      </c>
      <c r="F7047" s="2">
        <f>IFERROR(VLOOKUP(Tableau2[[#This Row],[PR]],'Taux sortant'!$I$9:$S$167,COLUMN(),0),"")</f>
        <v>26.17</v>
      </c>
      <c r="G7047" s="2">
        <f>IFERROR(VLOOKUP(Tableau2[[#This Row],[PR]],'Taux sortant'!$I$9:$S$167,COLUMN(),0),"")</f>
        <v>21.8</v>
      </c>
      <c r="H7047" s="2">
        <f>IFERROR(VLOOKUP(Tableau2[[#This Row],[PR]],'Taux sortant'!$I$9:$S$167,COLUMN(),0),"")</f>
        <v>18.88</v>
      </c>
      <c r="I7047" s="2">
        <f>IFERROR(VLOOKUP(Tableau2[[#This Row],[PR]],'Taux sortant'!$I$9:$S$167,COLUMN(),0),"")</f>
        <v>15.7</v>
      </c>
      <c r="J7047" s="2">
        <f>IFERROR(VLOOKUP(Tableau2[[#This Row],[PR]],'Taux sortant'!$I$9:$S$167,COLUMN(),0),"")</f>
        <v>0</v>
      </c>
      <c r="K7047" s="2">
        <f>IFERROR(VLOOKUP(Tableau2[[#This Row],[PR]],'Taux sortant'!$I$9:$S$167,COLUMN(),0),"")</f>
        <v>0</v>
      </c>
      <c r="L7047" s="2" t="str">
        <f>IFERROR(VLOOKUP(Tableau2[[#This Row],[PR]],'Taux sortant'!$I$9:$S$167,COLUMN(),0),"")</f>
        <v/>
      </c>
    </row>
    <row r="7048" spans="1:12" x14ac:dyDescent="0.3">
      <c r="A7048" s="1" t="s">
        <v>5238</v>
      </c>
      <c r="B7048" s="1" t="s">
        <v>4140</v>
      </c>
      <c r="C7048" s="2" t="str">
        <f>IFERROR(VLOOKUP(Tableau2[[#This Row],[PR]],'Taux sortant'!$I$9:$S$167,COLUMN(),0),"")</f>
        <v/>
      </c>
      <c r="D7048" s="2" t="str">
        <f>IFERROR(VLOOKUP(Tableau2[[#This Row],[PR]],'Taux sortant'!$I$9:$S$167,COLUMN(),0),"")</f>
        <v/>
      </c>
      <c r="E7048" s="2" t="str">
        <f>IFERROR(VLOOKUP(Tableau2[[#This Row],[PR]],'Taux sortant'!$I$9:$S$167,COLUMN(),0),"")</f>
        <v/>
      </c>
      <c r="F7048" s="2" t="str">
        <f>IFERROR(VLOOKUP(Tableau2[[#This Row],[PR]],'Taux sortant'!$I$9:$S$167,COLUMN(),0),"")</f>
        <v/>
      </c>
      <c r="G7048" s="2" t="str">
        <f>IFERROR(VLOOKUP(Tableau2[[#This Row],[PR]],'Taux sortant'!$I$9:$S$167,COLUMN(),0),"")</f>
        <v/>
      </c>
      <c r="H7048" s="2" t="str">
        <f>IFERROR(VLOOKUP(Tableau2[[#This Row],[PR]],'Taux sortant'!$I$9:$S$167,COLUMN(),0),"")</f>
        <v/>
      </c>
      <c r="I7048" s="2" t="str">
        <f>IFERROR(VLOOKUP(Tableau2[[#This Row],[PR]],'Taux sortant'!$I$9:$S$167,COLUMN(),0),"")</f>
        <v/>
      </c>
      <c r="J7048" s="2" t="str">
        <f>IFERROR(VLOOKUP(Tableau2[[#This Row],[PR]],'Taux sortant'!$I$9:$S$167,COLUMN(),0),"")</f>
        <v/>
      </c>
      <c r="K7048" s="2" t="str">
        <f>IFERROR(VLOOKUP(Tableau2[[#This Row],[PR]],'Taux sortant'!$I$9:$S$167,COLUMN(),0),"")</f>
        <v/>
      </c>
      <c r="L7048" s="2" t="str">
        <f>IFERROR(VLOOKUP(Tableau2[[#This Row],[PR]],'Taux sortant'!$I$9:$S$167,COLUMN(),0),"")</f>
        <v/>
      </c>
    </row>
    <row r="7049" spans="1:12" x14ac:dyDescent="0.3">
      <c r="A7049" s="1" t="s">
        <v>1505</v>
      </c>
      <c r="B7049" s="1" t="s">
        <v>69</v>
      </c>
      <c r="C7049" s="2">
        <f>IFERROR(VLOOKUP(Tableau2[[#This Row],[PR]],'Taux sortant'!$I$9:$S$167,COLUMN(),0),"")</f>
        <v>23.78</v>
      </c>
      <c r="D7049" s="2">
        <f>IFERROR(VLOOKUP(Tableau2[[#This Row],[PR]],'Taux sortant'!$I$9:$S$167,COLUMN(),0),"")</f>
        <v>20.58</v>
      </c>
      <c r="E7049" s="2">
        <f>IFERROR(VLOOKUP(Tableau2[[#This Row],[PR]],'Taux sortant'!$I$9:$S$167,COLUMN(),0),"")</f>
        <v>16.13</v>
      </c>
      <c r="F7049" s="2">
        <f>IFERROR(VLOOKUP(Tableau2[[#This Row],[PR]],'Taux sortant'!$I$9:$S$167,COLUMN(),0),"")</f>
        <v>12.62</v>
      </c>
      <c r="G7049" s="2">
        <f>IFERROR(VLOOKUP(Tableau2[[#This Row],[PR]],'Taux sortant'!$I$9:$S$167,COLUMN(),0),"")</f>
        <v>9</v>
      </c>
      <c r="H7049" s="2">
        <f>IFERROR(VLOOKUP(Tableau2[[#This Row],[PR]],'Taux sortant'!$I$9:$S$167,COLUMN(),0),"")</f>
        <v>5.95</v>
      </c>
      <c r="I7049" s="2">
        <f>IFERROR(VLOOKUP(Tableau2[[#This Row],[PR]],'Taux sortant'!$I$9:$S$167,COLUMN(),0),"")</f>
        <v>4.28</v>
      </c>
      <c r="J7049" s="2">
        <f>IFERROR(VLOOKUP(Tableau2[[#This Row],[PR]],'Taux sortant'!$I$9:$S$167,COLUMN(),0),"")</f>
        <v>0</v>
      </c>
      <c r="K7049" s="2">
        <f>IFERROR(VLOOKUP(Tableau2[[#This Row],[PR]],'Taux sortant'!$I$9:$S$167,COLUMN(),0),"")</f>
        <v>0</v>
      </c>
      <c r="L7049" s="2" t="str">
        <f>IFERROR(VLOOKUP(Tableau2[[#This Row],[PR]],'Taux sortant'!$I$9:$S$167,COLUMN(),0),"")</f>
        <v/>
      </c>
    </row>
    <row r="7050" spans="1:12" x14ac:dyDescent="0.3">
      <c r="A7050" s="1" t="s">
        <v>1506</v>
      </c>
      <c r="B7050" s="1" t="s">
        <v>46</v>
      </c>
      <c r="C7050" s="2" t="str">
        <f>IFERROR(VLOOKUP(Tableau2[[#This Row],[PR]],'Taux sortant'!$I$9:$S$167,COLUMN(),0),"")</f>
        <v/>
      </c>
      <c r="D7050" s="2" t="str">
        <f>IFERROR(VLOOKUP(Tableau2[[#This Row],[PR]],'Taux sortant'!$I$9:$S$167,COLUMN(),0),"")</f>
        <v/>
      </c>
      <c r="E7050" s="2" t="str">
        <f>IFERROR(VLOOKUP(Tableau2[[#This Row],[PR]],'Taux sortant'!$I$9:$S$167,COLUMN(),0),"")</f>
        <v/>
      </c>
      <c r="F7050" s="2" t="str">
        <f>IFERROR(VLOOKUP(Tableau2[[#This Row],[PR]],'Taux sortant'!$I$9:$S$167,COLUMN(),0),"")</f>
        <v/>
      </c>
      <c r="G7050" s="2" t="str">
        <f>IFERROR(VLOOKUP(Tableau2[[#This Row],[PR]],'Taux sortant'!$I$9:$S$167,COLUMN(),0),"")</f>
        <v/>
      </c>
      <c r="H7050" s="2" t="str">
        <f>IFERROR(VLOOKUP(Tableau2[[#This Row],[PR]],'Taux sortant'!$I$9:$S$167,COLUMN(),0),"")</f>
        <v/>
      </c>
      <c r="I7050" s="2" t="str">
        <f>IFERROR(VLOOKUP(Tableau2[[#This Row],[PR]],'Taux sortant'!$I$9:$S$167,COLUMN(),0),"")</f>
        <v/>
      </c>
      <c r="J7050" s="2" t="str">
        <f>IFERROR(VLOOKUP(Tableau2[[#This Row],[PR]],'Taux sortant'!$I$9:$S$167,COLUMN(),0),"")</f>
        <v/>
      </c>
      <c r="K7050" s="2" t="str">
        <f>IFERROR(VLOOKUP(Tableau2[[#This Row],[PR]],'Taux sortant'!$I$9:$S$167,COLUMN(),0),"")</f>
        <v/>
      </c>
      <c r="L7050" s="2" t="str">
        <f>IFERROR(VLOOKUP(Tableau2[[#This Row],[PR]],'Taux sortant'!$I$9:$S$167,COLUMN(),0),"")</f>
        <v/>
      </c>
    </row>
    <row r="7051" spans="1:12" x14ac:dyDescent="0.3">
      <c r="A7051" s="1" t="s">
        <v>1507</v>
      </c>
      <c r="B7051" s="1" t="s">
        <v>58</v>
      </c>
      <c r="C7051" s="2">
        <f>IFERROR(VLOOKUP(Tableau2[[#This Row],[PR]],'Taux sortant'!$I$9:$S$167,COLUMN(),0),"")</f>
        <v>25.34</v>
      </c>
      <c r="D7051" s="2">
        <f>IFERROR(VLOOKUP(Tableau2[[#This Row],[PR]],'Taux sortant'!$I$9:$S$167,COLUMN(),0),"")</f>
        <v>21.62</v>
      </c>
      <c r="E7051" s="2">
        <f>IFERROR(VLOOKUP(Tableau2[[#This Row],[PR]],'Taux sortant'!$I$9:$S$167,COLUMN(),0),"")</f>
        <v>15.42</v>
      </c>
      <c r="F7051" s="2">
        <f>IFERROR(VLOOKUP(Tableau2[[#This Row],[PR]],'Taux sortant'!$I$9:$S$167,COLUMN(),0),"")</f>
        <v>12.6</v>
      </c>
      <c r="G7051" s="2">
        <f>IFERROR(VLOOKUP(Tableau2[[#This Row],[PR]],'Taux sortant'!$I$9:$S$167,COLUMN(),0),"")</f>
        <v>9.5500000000000007</v>
      </c>
      <c r="H7051" s="2">
        <f>IFERROR(VLOOKUP(Tableau2[[#This Row],[PR]],'Taux sortant'!$I$9:$S$167,COLUMN(),0),"")</f>
        <v>7.3</v>
      </c>
      <c r="I7051" s="2">
        <f>IFERROR(VLOOKUP(Tableau2[[#This Row],[PR]],'Taux sortant'!$I$9:$S$167,COLUMN(),0),"")</f>
        <v>6.61</v>
      </c>
      <c r="J7051" s="2">
        <f>IFERROR(VLOOKUP(Tableau2[[#This Row],[PR]],'Taux sortant'!$I$9:$S$167,COLUMN(),0),"")</f>
        <v>0</v>
      </c>
      <c r="K7051" s="2">
        <f>IFERROR(VLOOKUP(Tableau2[[#This Row],[PR]],'Taux sortant'!$I$9:$S$167,COLUMN(),0),"")</f>
        <v>0</v>
      </c>
      <c r="L7051" s="2" t="str">
        <f>IFERROR(VLOOKUP(Tableau2[[#This Row],[PR]],'Taux sortant'!$I$9:$S$167,COLUMN(),0),"")</f>
        <v/>
      </c>
    </row>
    <row r="7052" spans="1:12" x14ac:dyDescent="0.3">
      <c r="A7052" s="1" t="s">
        <v>4123</v>
      </c>
      <c r="B7052" s="1" t="s">
        <v>3164</v>
      </c>
      <c r="C7052" s="2">
        <f>IFERROR(VLOOKUP(Tableau2[[#This Row],[PR]],'Taux sortant'!$I$9:$S$167,COLUMN(),0),"")</f>
        <v>15.9</v>
      </c>
      <c r="D7052" s="2">
        <f>IFERROR(VLOOKUP(Tableau2[[#This Row],[PR]],'Taux sortant'!$I$9:$S$167,COLUMN(),0),"")</f>
        <v>13.36</v>
      </c>
      <c r="E7052" s="2">
        <f>IFERROR(VLOOKUP(Tableau2[[#This Row],[PR]],'Taux sortant'!$I$9:$S$167,COLUMN(),0),"")</f>
        <v>10.43</v>
      </c>
      <c r="F7052" s="2">
        <f>IFERROR(VLOOKUP(Tableau2[[#This Row],[PR]],'Taux sortant'!$I$9:$S$167,COLUMN(),0),"")</f>
        <v>8.9700000000000006</v>
      </c>
      <c r="G7052" s="2">
        <f>IFERROR(VLOOKUP(Tableau2[[#This Row],[PR]],'Taux sortant'!$I$9:$S$167,COLUMN(),0),"")</f>
        <v>7.72</v>
      </c>
      <c r="H7052" s="2">
        <f>IFERROR(VLOOKUP(Tableau2[[#This Row],[PR]],'Taux sortant'!$I$9:$S$167,COLUMN(),0),"")</f>
        <v>6.68</v>
      </c>
      <c r="I7052" s="2">
        <f>IFERROR(VLOOKUP(Tableau2[[#This Row],[PR]],'Taux sortant'!$I$9:$S$167,COLUMN(),0),"")</f>
        <v>5.85</v>
      </c>
      <c r="J7052" s="2">
        <f>IFERROR(VLOOKUP(Tableau2[[#This Row],[PR]],'Taux sortant'!$I$9:$S$167,COLUMN(),0),"")</f>
        <v>0</v>
      </c>
      <c r="K7052" s="2">
        <f>IFERROR(VLOOKUP(Tableau2[[#This Row],[PR]],'Taux sortant'!$I$9:$S$167,COLUMN(),0),"")</f>
        <v>0</v>
      </c>
      <c r="L7052" s="2" t="str">
        <f>IFERROR(VLOOKUP(Tableau2[[#This Row],[PR]],'Taux sortant'!$I$9:$S$167,COLUMN(),0),"")</f>
        <v/>
      </c>
    </row>
    <row r="7053" spans="1:12" x14ac:dyDescent="0.3">
      <c r="A7053" s="1" t="s">
        <v>1508</v>
      </c>
      <c r="B7053" s="1" t="s">
        <v>51</v>
      </c>
      <c r="C7053" s="2">
        <f>IFERROR(VLOOKUP(Tableau2[[#This Row],[PR]],'Taux sortant'!$I$9:$S$167,COLUMN(),0),"")</f>
        <v>14</v>
      </c>
      <c r="D7053" s="2">
        <f>IFERROR(VLOOKUP(Tableau2[[#This Row],[PR]],'Taux sortant'!$I$9:$S$167,COLUMN(),0),"")</f>
        <v>11.3</v>
      </c>
      <c r="E7053" s="2">
        <f>IFERROR(VLOOKUP(Tableau2[[#This Row],[PR]],'Taux sortant'!$I$9:$S$167,COLUMN(),0),"")</f>
        <v>8.23</v>
      </c>
      <c r="F7053" s="2">
        <f>IFERROR(VLOOKUP(Tableau2[[#This Row],[PR]],'Taux sortant'!$I$9:$S$167,COLUMN(),0),"")</f>
        <v>6.77</v>
      </c>
      <c r="G7053" s="2">
        <f>IFERROR(VLOOKUP(Tableau2[[#This Row],[PR]],'Taux sortant'!$I$9:$S$167,COLUMN(),0),"")</f>
        <v>5.71</v>
      </c>
      <c r="H7053" s="2">
        <f>IFERROR(VLOOKUP(Tableau2[[#This Row],[PR]],'Taux sortant'!$I$9:$S$167,COLUMN(),0),"")</f>
        <v>4.8099999999999996</v>
      </c>
      <c r="I7053" s="2">
        <f>IFERROR(VLOOKUP(Tableau2[[#This Row],[PR]],'Taux sortant'!$I$9:$S$167,COLUMN(),0),"")</f>
        <v>4.22</v>
      </c>
      <c r="J7053" s="2">
        <f>IFERROR(VLOOKUP(Tableau2[[#This Row],[PR]],'Taux sortant'!$I$9:$S$167,COLUMN(),0),"")</f>
        <v>0</v>
      </c>
      <c r="K7053" s="2">
        <f>IFERROR(VLOOKUP(Tableau2[[#This Row],[PR]],'Taux sortant'!$I$9:$S$167,COLUMN(),0),"")</f>
        <v>0</v>
      </c>
      <c r="L7053" s="2" t="str">
        <f>IFERROR(VLOOKUP(Tableau2[[#This Row],[PR]],'Taux sortant'!$I$9:$S$167,COLUMN(),0),"")</f>
        <v/>
      </c>
    </row>
    <row r="7054" spans="1:12" x14ac:dyDescent="0.3">
      <c r="A7054" s="1" t="s">
        <v>1509</v>
      </c>
      <c r="B7054" s="1" t="s">
        <v>51</v>
      </c>
      <c r="C7054" s="2">
        <f>IFERROR(VLOOKUP(Tableau2[[#This Row],[PR]],'Taux sortant'!$I$9:$S$167,COLUMN(),0),"")</f>
        <v>14</v>
      </c>
      <c r="D7054" s="2">
        <f>IFERROR(VLOOKUP(Tableau2[[#This Row],[PR]],'Taux sortant'!$I$9:$S$167,COLUMN(),0),"")</f>
        <v>11.3</v>
      </c>
      <c r="E7054" s="2">
        <f>IFERROR(VLOOKUP(Tableau2[[#This Row],[PR]],'Taux sortant'!$I$9:$S$167,COLUMN(),0),"")</f>
        <v>8.23</v>
      </c>
      <c r="F7054" s="2">
        <f>IFERROR(VLOOKUP(Tableau2[[#This Row],[PR]],'Taux sortant'!$I$9:$S$167,COLUMN(),0),"")</f>
        <v>6.77</v>
      </c>
      <c r="G7054" s="2">
        <f>IFERROR(VLOOKUP(Tableau2[[#This Row],[PR]],'Taux sortant'!$I$9:$S$167,COLUMN(),0),"")</f>
        <v>5.71</v>
      </c>
      <c r="H7054" s="2">
        <f>IFERROR(VLOOKUP(Tableau2[[#This Row],[PR]],'Taux sortant'!$I$9:$S$167,COLUMN(),0),"")</f>
        <v>4.8099999999999996</v>
      </c>
      <c r="I7054" s="2">
        <f>IFERROR(VLOOKUP(Tableau2[[#This Row],[PR]],'Taux sortant'!$I$9:$S$167,COLUMN(),0),"")</f>
        <v>4.22</v>
      </c>
      <c r="J7054" s="2">
        <f>IFERROR(VLOOKUP(Tableau2[[#This Row],[PR]],'Taux sortant'!$I$9:$S$167,COLUMN(),0),"")</f>
        <v>0</v>
      </c>
      <c r="K7054" s="2">
        <f>IFERROR(VLOOKUP(Tableau2[[#This Row],[PR]],'Taux sortant'!$I$9:$S$167,COLUMN(),0),"")</f>
        <v>0</v>
      </c>
      <c r="L7054" s="2" t="str">
        <f>IFERROR(VLOOKUP(Tableau2[[#This Row],[PR]],'Taux sortant'!$I$9:$S$167,COLUMN(),0),"")</f>
        <v/>
      </c>
    </row>
    <row r="7055" spans="1:12" x14ac:dyDescent="0.3">
      <c r="A7055" s="1" t="s">
        <v>1510</v>
      </c>
      <c r="B7055" s="1" t="s">
        <v>19</v>
      </c>
      <c r="C7055" s="2">
        <f>IFERROR(VLOOKUP(Tableau2[[#This Row],[PR]],'Taux sortant'!$I$9:$S$167,COLUMN(),0),"")</f>
        <v>20.07</v>
      </c>
      <c r="D7055" s="2">
        <f>IFERROR(VLOOKUP(Tableau2[[#This Row],[PR]],'Taux sortant'!$I$9:$S$167,COLUMN(),0),"")</f>
        <v>15.84</v>
      </c>
      <c r="E7055" s="2">
        <f>IFERROR(VLOOKUP(Tableau2[[#This Row],[PR]],'Taux sortant'!$I$9:$S$167,COLUMN(),0),"")</f>
        <v>11.78</v>
      </c>
      <c r="F7055" s="2">
        <f>IFERROR(VLOOKUP(Tableau2[[#This Row],[PR]],'Taux sortant'!$I$9:$S$167,COLUMN(),0),"")</f>
        <v>8.85</v>
      </c>
      <c r="G7055" s="2">
        <f>IFERROR(VLOOKUP(Tableau2[[#This Row],[PR]],'Taux sortant'!$I$9:$S$167,COLUMN(),0),"")</f>
        <v>6.72</v>
      </c>
      <c r="H7055" s="2">
        <f>IFERROR(VLOOKUP(Tableau2[[#This Row],[PR]],'Taux sortant'!$I$9:$S$167,COLUMN(),0),"")</f>
        <v>5.19</v>
      </c>
      <c r="I7055" s="2">
        <f>IFERROR(VLOOKUP(Tableau2[[#This Row],[PR]],'Taux sortant'!$I$9:$S$167,COLUMN(),0),"")</f>
        <v>4.37</v>
      </c>
      <c r="J7055" s="2">
        <f>IFERROR(VLOOKUP(Tableau2[[#This Row],[PR]],'Taux sortant'!$I$9:$S$167,COLUMN(),0),"")</f>
        <v>0</v>
      </c>
      <c r="K7055" s="2">
        <f>IFERROR(VLOOKUP(Tableau2[[#This Row],[PR]],'Taux sortant'!$I$9:$S$167,COLUMN(),0),"")</f>
        <v>0</v>
      </c>
      <c r="L7055" s="2" t="str">
        <f>IFERROR(VLOOKUP(Tableau2[[#This Row],[PR]],'Taux sortant'!$I$9:$S$167,COLUMN(),0),"")</f>
        <v/>
      </c>
    </row>
    <row r="7056" spans="1:12" x14ac:dyDescent="0.3">
      <c r="A7056" s="1" t="s">
        <v>5241</v>
      </c>
      <c r="B7056" s="1" t="s">
        <v>4284</v>
      </c>
      <c r="C7056" s="2">
        <f>IFERROR(VLOOKUP(Tableau2[[#This Row],[PR]],'Taux sortant'!$I$9:$S$167,COLUMN(),0),"")</f>
        <v>25.1</v>
      </c>
      <c r="D7056" s="2">
        <f>IFERROR(VLOOKUP(Tableau2[[#This Row],[PR]],'Taux sortant'!$I$9:$S$167,COLUMN(),0),"")</f>
        <v>21.72</v>
      </c>
      <c r="E7056" s="2">
        <f>IFERROR(VLOOKUP(Tableau2[[#This Row],[PR]],'Taux sortant'!$I$9:$S$167,COLUMN(),0),"")</f>
        <v>17.420000000000002</v>
      </c>
      <c r="F7056" s="2">
        <f>IFERROR(VLOOKUP(Tableau2[[#This Row],[PR]],'Taux sortant'!$I$9:$S$167,COLUMN(),0),"")</f>
        <v>14.3</v>
      </c>
      <c r="G7056" s="2">
        <f>IFERROR(VLOOKUP(Tableau2[[#This Row],[PR]],'Taux sortant'!$I$9:$S$167,COLUMN(),0),"")</f>
        <v>12.48</v>
      </c>
      <c r="H7056" s="2">
        <f>IFERROR(VLOOKUP(Tableau2[[#This Row],[PR]],'Taux sortant'!$I$9:$S$167,COLUMN(),0),"")</f>
        <v>9.86</v>
      </c>
      <c r="I7056" s="2">
        <f>IFERROR(VLOOKUP(Tableau2[[#This Row],[PR]],'Taux sortant'!$I$9:$S$167,COLUMN(),0),"")</f>
        <v>8.82</v>
      </c>
      <c r="J7056" s="2">
        <f>IFERROR(VLOOKUP(Tableau2[[#This Row],[PR]],'Taux sortant'!$I$9:$S$167,COLUMN(),0),"")</f>
        <v>0</v>
      </c>
      <c r="K7056" s="2">
        <f>IFERROR(VLOOKUP(Tableau2[[#This Row],[PR]],'Taux sortant'!$I$9:$S$167,COLUMN(),0),"")</f>
        <v>0</v>
      </c>
      <c r="L7056" s="2" t="str">
        <f>IFERROR(VLOOKUP(Tableau2[[#This Row],[PR]],'Taux sortant'!$I$9:$S$167,COLUMN(),0),"")</f>
        <v/>
      </c>
    </row>
    <row r="7057" spans="1:12" x14ac:dyDescent="0.3">
      <c r="A7057" s="1" t="s">
        <v>5244</v>
      </c>
      <c r="B7057" s="1" t="s">
        <v>4162</v>
      </c>
      <c r="C7057" s="2" t="str">
        <f>IFERROR(VLOOKUP(Tableau2[[#This Row],[PR]],'Taux sortant'!$I$9:$S$167,COLUMN(),0),"")</f>
        <v/>
      </c>
      <c r="D7057" s="2" t="str">
        <f>IFERROR(VLOOKUP(Tableau2[[#This Row],[PR]],'Taux sortant'!$I$9:$S$167,COLUMN(),0),"")</f>
        <v/>
      </c>
      <c r="E7057" s="2" t="str">
        <f>IFERROR(VLOOKUP(Tableau2[[#This Row],[PR]],'Taux sortant'!$I$9:$S$167,COLUMN(),0),"")</f>
        <v/>
      </c>
      <c r="F7057" s="2" t="str">
        <f>IFERROR(VLOOKUP(Tableau2[[#This Row],[PR]],'Taux sortant'!$I$9:$S$167,COLUMN(),0),"")</f>
        <v/>
      </c>
      <c r="G7057" s="2" t="str">
        <f>IFERROR(VLOOKUP(Tableau2[[#This Row],[PR]],'Taux sortant'!$I$9:$S$167,COLUMN(),0),"")</f>
        <v/>
      </c>
      <c r="H7057" s="2" t="str">
        <f>IFERROR(VLOOKUP(Tableau2[[#This Row],[PR]],'Taux sortant'!$I$9:$S$167,COLUMN(),0),"")</f>
        <v/>
      </c>
      <c r="I7057" s="2" t="str">
        <f>IFERROR(VLOOKUP(Tableau2[[#This Row],[PR]],'Taux sortant'!$I$9:$S$167,COLUMN(),0),"")</f>
        <v/>
      </c>
      <c r="J7057" s="2" t="str">
        <f>IFERROR(VLOOKUP(Tableau2[[#This Row],[PR]],'Taux sortant'!$I$9:$S$167,COLUMN(),0),"")</f>
        <v/>
      </c>
      <c r="K7057" s="2" t="str">
        <f>IFERROR(VLOOKUP(Tableau2[[#This Row],[PR]],'Taux sortant'!$I$9:$S$167,COLUMN(),0),"")</f>
        <v/>
      </c>
      <c r="L7057" s="2" t="str">
        <f>IFERROR(VLOOKUP(Tableau2[[#This Row],[PR]],'Taux sortant'!$I$9:$S$167,COLUMN(),0),"")</f>
        <v/>
      </c>
    </row>
    <row r="7058" spans="1:12" x14ac:dyDescent="0.3">
      <c r="A7058" s="1" t="s">
        <v>3031</v>
      </c>
      <c r="B7058" s="1" t="s">
        <v>1682</v>
      </c>
      <c r="C7058" s="2">
        <f>IFERROR(VLOOKUP(Tableau2[[#This Row],[PR]],'Taux sortant'!$I$9:$S$167,COLUMN(),0),"")</f>
        <v>9.59</v>
      </c>
      <c r="D7058" s="2">
        <f>IFERROR(VLOOKUP(Tableau2[[#This Row],[PR]],'Taux sortant'!$I$9:$S$167,COLUMN(),0),"")</f>
        <v>7.53</v>
      </c>
      <c r="E7058" s="2">
        <f>IFERROR(VLOOKUP(Tableau2[[#This Row],[PR]],'Taux sortant'!$I$9:$S$167,COLUMN(),0),"")</f>
        <v>5.2</v>
      </c>
      <c r="F7058" s="2">
        <f>IFERROR(VLOOKUP(Tableau2[[#This Row],[PR]],'Taux sortant'!$I$9:$S$167,COLUMN(),0),"")</f>
        <v>4.08</v>
      </c>
      <c r="G7058" s="2">
        <f>IFERROR(VLOOKUP(Tableau2[[#This Row],[PR]],'Taux sortant'!$I$9:$S$167,COLUMN(),0),"")</f>
        <v>3.34</v>
      </c>
      <c r="H7058" s="2">
        <f>IFERROR(VLOOKUP(Tableau2[[#This Row],[PR]],'Taux sortant'!$I$9:$S$167,COLUMN(),0),"")</f>
        <v>2.88</v>
      </c>
      <c r="I7058" s="2">
        <f>IFERROR(VLOOKUP(Tableau2[[#This Row],[PR]],'Taux sortant'!$I$9:$S$167,COLUMN(),0),"")</f>
        <v>2.59</v>
      </c>
      <c r="J7058" s="2">
        <f>IFERROR(VLOOKUP(Tableau2[[#This Row],[PR]],'Taux sortant'!$I$9:$S$167,COLUMN(),0),"")</f>
        <v>0</v>
      </c>
      <c r="K7058" s="2">
        <f>IFERROR(VLOOKUP(Tableau2[[#This Row],[PR]],'Taux sortant'!$I$9:$S$167,COLUMN(),0),"")</f>
        <v>0</v>
      </c>
      <c r="L7058" s="2" t="str">
        <f>IFERROR(VLOOKUP(Tableau2[[#This Row],[PR]],'Taux sortant'!$I$9:$S$167,COLUMN(),0),"")</f>
        <v/>
      </c>
    </row>
    <row r="7059" spans="1:12" x14ac:dyDescent="0.3">
      <c r="A7059" s="1" t="s">
        <v>3033</v>
      </c>
      <c r="B7059" s="1" t="s">
        <v>1695</v>
      </c>
      <c r="C7059" s="2">
        <f>IFERROR(VLOOKUP(Tableau2[[#This Row],[PR]],'Taux sortant'!$I$9:$S$167,COLUMN(),0),"")</f>
        <v>9.59</v>
      </c>
      <c r="D7059" s="2">
        <f>IFERROR(VLOOKUP(Tableau2[[#This Row],[PR]],'Taux sortant'!$I$9:$S$167,COLUMN(),0),"")</f>
        <v>7.53</v>
      </c>
      <c r="E7059" s="2">
        <f>IFERROR(VLOOKUP(Tableau2[[#This Row],[PR]],'Taux sortant'!$I$9:$S$167,COLUMN(),0),"")</f>
        <v>5.2</v>
      </c>
      <c r="F7059" s="2">
        <f>IFERROR(VLOOKUP(Tableau2[[#This Row],[PR]],'Taux sortant'!$I$9:$S$167,COLUMN(),0),"")</f>
        <v>4.08</v>
      </c>
      <c r="G7059" s="2">
        <f>IFERROR(VLOOKUP(Tableau2[[#This Row],[PR]],'Taux sortant'!$I$9:$S$167,COLUMN(),0),"")</f>
        <v>3.34</v>
      </c>
      <c r="H7059" s="2">
        <f>IFERROR(VLOOKUP(Tableau2[[#This Row],[PR]],'Taux sortant'!$I$9:$S$167,COLUMN(),0),"")</f>
        <v>2.88</v>
      </c>
      <c r="I7059" s="2">
        <f>IFERROR(VLOOKUP(Tableau2[[#This Row],[PR]],'Taux sortant'!$I$9:$S$167,COLUMN(),0),"")</f>
        <v>2.59</v>
      </c>
      <c r="J7059" s="2">
        <f>IFERROR(VLOOKUP(Tableau2[[#This Row],[PR]],'Taux sortant'!$I$9:$S$167,COLUMN(),0),"")</f>
        <v>0</v>
      </c>
      <c r="K7059" s="2">
        <f>IFERROR(VLOOKUP(Tableau2[[#This Row],[PR]],'Taux sortant'!$I$9:$S$167,COLUMN(),0),"")</f>
        <v>0</v>
      </c>
      <c r="L7059" s="2" t="str">
        <f>IFERROR(VLOOKUP(Tableau2[[#This Row],[PR]],'Taux sortant'!$I$9:$S$167,COLUMN(),0),"")</f>
        <v/>
      </c>
    </row>
    <row r="7060" spans="1:12" x14ac:dyDescent="0.3">
      <c r="A7060" s="1" t="s">
        <v>3035</v>
      </c>
      <c r="B7060" s="1" t="s">
        <v>1695</v>
      </c>
      <c r="C7060" s="2">
        <f>IFERROR(VLOOKUP(Tableau2[[#This Row],[PR]],'Taux sortant'!$I$9:$S$167,COLUMN(),0),"")</f>
        <v>9.59</v>
      </c>
      <c r="D7060" s="2">
        <f>IFERROR(VLOOKUP(Tableau2[[#This Row],[PR]],'Taux sortant'!$I$9:$S$167,COLUMN(),0),"")</f>
        <v>7.53</v>
      </c>
      <c r="E7060" s="2">
        <f>IFERROR(VLOOKUP(Tableau2[[#This Row],[PR]],'Taux sortant'!$I$9:$S$167,COLUMN(),0),"")</f>
        <v>5.2</v>
      </c>
      <c r="F7060" s="2">
        <f>IFERROR(VLOOKUP(Tableau2[[#This Row],[PR]],'Taux sortant'!$I$9:$S$167,COLUMN(),0),"")</f>
        <v>4.08</v>
      </c>
      <c r="G7060" s="2">
        <f>IFERROR(VLOOKUP(Tableau2[[#This Row],[PR]],'Taux sortant'!$I$9:$S$167,COLUMN(),0),"")</f>
        <v>3.34</v>
      </c>
      <c r="H7060" s="2">
        <f>IFERROR(VLOOKUP(Tableau2[[#This Row],[PR]],'Taux sortant'!$I$9:$S$167,COLUMN(),0),"")</f>
        <v>2.88</v>
      </c>
      <c r="I7060" s="2">
        <f>IFERROR(VLOOKUP(Tableau2[[#This Row],[PR]],'Taux sortant'!$I$9:$S$167,COLUMN(),0),"")</f>
        <v>2.59</v>
      </c>
      <c r="J7060" s="2">
        <f>IFERROR(VLOOKUP(Tableau2[[#This Row],[PR]],'Taux sortant'!$I$9:$S$167,COLUMN(),0),"")</f>
        <v>0</v>
      </c>
      <c r="K7060" s="2">
        <f>IFERROR(VLOOKUP(Tableau2[[#This Row],[PR]],'Taux sortant'!$I$9:$S$167,COLUMN(),0),"")</f>
        <v>0</v>
      </c>
      <c r="L7060" s="2" t="str">
        <f>IFERROR(VLOOKUP(Tableau2[[#This Row],[PR]],'Taux sortant'!$I$9:$S$167,COLUMN(),0),"")</f>
        <v/>
      </c>
    </row>
    <row r="7061" spans="1:12" x14ac:dyDescent="0.3">
      <c r="A7061" s="1" t="s">
        <v>1511</v>
      </c>
      <c r="B7061" s="1" t="s">
        <v>8</v>
      </c>
      <c r="C7061" s="2">
        <f>IFERROR(VLOOKUP(Tableau2[[#This Row],[PR]],'Taux sortant'!$I$9:$S$167,COLUMN(),0),"")</f>
        <v>30.77</v>
      </c>
      <c r="D7061" s="2">
        <f>IFERROR(VLOOKUP(Tableau2[[#This Row],[PR]],'Taux sortant'!$I$9:$S$167,COLUMN(),0),"")</f>
        <v>22.76</v>
      </c>
      <c r="E7061" s="2">
        <f>IFERROR(VLOOKUP(Tableau2[[#This Row],[PR]],'Taux sortant'!$I$9:$S$167,COLUMN(),0),"")</f>
        <v>16.43</v>
      </c>
      <c r="F7061" s="2">
        <f>IFERROR(VLOOKUP(Tableau2[[#This Row],[PR]],'Taux sortant'!$I$9:$S$167,COLUMN(),0),"")</f>
        <v>12.46</v>
      </c>
      <c r="G7061" s="2">
        <f>IFERROR(VLOOKUP(Tableau2[[#This Row],[PR]],'Taux sortant'!$I$9:$S$167,COLUMN(),0),"")</f>
        <v>7.96</v>
      </c>
      <c r="H7061" s="2">
        <f>IFERROR(VLOOKUP(Tableau2[[#This Row],[PR]],'Taux sortant'!$I$9:$S$167,COLUMN(),0),"")</f>
        <v>5.83</v>
      </c>
      <c r="I7061" s="2">
        <f>IFERROR(VLOOKUP(Tableau2[[#This Row],[PR]],'Taux sortant'!$I$9:$S$167,COLUMN(),0),"")</f>
        <v>4.59</v>
      </c>
      <c r="J7061" s="2">
        <f>IFERROR(VLOOKUP(Tableau2[[#This Row],[PR]],'Taux sortant'!$I$9:$S$167,COLUMN(),0),"")</f>
        <v>0</v>
      </c>
      <c r="K7061" s="2">
        <f>IFERROR(VLOOKUP(Tableau2[[#This Row],[PR]],'Taux sortant'!$I$9:$S$167,COLUMN(),0),"")</f>
        <v>0</v>
      </c>
      <c r="L7061" s="2" t="str">
        <f>IFERROR(VLOOKUP(Tableau2[[#This Row],[PR]],'Taux sortant'!$I$9:$S$167,COLUMN(),0),"")</f>
        <v/>
      </c>
    </row>
    <row r="7062" spans="1:12" x14ac:dyDescent="0.3">
      <c r="A7062" s="1" t="s">
        <v>4145</v>
      </c>
      <c r="B7062" s="1" t="s">
        <v>4145</v>
      </c>
      <c r="C7062" s="2">
        <f>IFERROR(VLOOKUP(Tableau2[[#This Row],[PR]],'Taux sortant'!$I$9:$S$167,COLUMN(),0),"")</f>
        <v>22.32</v>
      </c>
      <c r="D7062" s="2">
        <f>IFERROR(VLOOKUP(Tableau2[[#This Row],[PR]],'Taux sortant'!$I$9:$S$167,COLUMN(),0),"")</f>
        <v>19.86</v>
      </c>
      <c r="E7062" s="2">
        <f>IFERROR(VLOOKUP(Tableau2[[#This Row],[PR]],'Taux sortant'!$I$9:$S$167,COLUMN(),0),"")</f>
        <v>16.239999999999998</v>
      </c>
      <c r="F7062" s="2">
        <f>IFERROR(VLOOKUP(Tableau2[[#This Row],[PR]],'Taux sortant'!$I$9:$S$167,COLUMN(),0),"")</f>
        <v>14.04</v>
      </c>
      <c r="G7062" s="2">
        <f>IFERROR(VLOOKUP(Tableau2[[#This Row],[PR]],'Taux sortant'!$I$9:$S$167,COLUMN(),0),"")</f>
        <v>12.21</v>
      </c>
      <c r="H7062" s="2">
        <f>IFERROR(VLOOKUP(Tableau2[[#This Row],[PR]],'Taux sortant'!$I$9:$S$167,COLUMN(),0),"")</f>
        <v>10.16</v>
      </c>
      <c r="I7062" s="2">
        <f>IFERROR(VLOOKUP(Tableau2[[#This Row],[PR]],'Taux sortant'!$I$9:$S$167,COLUMN(),0),"")</f>
        <v>8.69</v>
      </c>
      <c r="J7062" s="2">
        <f>IFERROR(VLOOKUP(Tableau2[[#This Row],[PR]],'Taux sortant'!$I$9:$S$167,COLUMN(),0),"")</f>
        <v>0</v>
      </c>
      <c r="K7062" s="2">
        <f>IFERROR(VLOOKUP(Tableau2[[#This Row],[PR]],'Taux sortant'!$I$9:$S$167,COLUMN(),0),"")</f>
        <v>0</v>
      </c>
      <c r="L7062" s="2" t="str">
        <f>IFERROR(VLOOKUP(Tableau2[[#This Row],[PR]],'Taux sortant'!$I$9:$S$167,COLUMN(),0),"")</f>
        <v/>
      </c>
    </row>
    <row r="7063" spans="1:12" x14ac:dyDescent="0.3">
      <c r="A7063" s="1" t="s">
        <v>1512</v>
      </c>
      <c r="B7063" s="1" t="s">
        <v>15</v>
      </c>
      <c r="C7063" s="2">
        <f>IFERROR(VLOOKUP(Tableau2[[#This Row],[PR]],'Taux sortant'!$I$9:$S$167,COLUMN(),0),"")</f>
        <v>12.05</v>
      </c>
      <c r="D7063" s="2">
        <f>IFERROR(VLOOKUP(Tableau2[[#This Row],[PR]],'Taux sortant'!$I$9:$S$167,COLUMN(),0),"")</f>
        <v>9.57</v>
      </c>
      <c r="E7063" s="2">
        <f>IFERROR(VLOOKUP(Tableau2[[#This Row],[PR]],'Taux sortant'!$I$9:$S$167,COLUMN(),0),"")</f>
        <v>6.79</v>
      </c>
      <c r="F7063" s="2">
        <f>IFERROR(VLOOKUP(Tableau2[[#This Row],[PR]],'Taux sortant'!$I$9:$S$167,COLUMN(),0),"")</f>
        <v>5.47</v>
      </c>
      <c r="G7063" s="2">
        <f>IFERROR(VLOOKUP(Tableau2[[#This Row],[PR]],'Taux sortant'!$I$9:$S$167,COLUMN(),0),"")</f>
        <v>4.49</v>
      </c>
      <c r="H7063" s="2">
        <f>IFERROR(VLOOKUP(Tableau2[[#This Row],[PR]],'Taux sortant'!$I$9:$S$167,COLUMN(),0),"")</f>
        <v>3.66</v>
      </c>
      <c r="I7063" s="2">
        <f>IFERROR(VLOOKUP(Tableau2[[#This Row],[PR]],'Taux sortant'!$I$9:$S$167,COLUMN(),0),"")</f>
        <v>3.12</v>
      </c>
      <c r="J7063" s="2">
        <f>IFERROR(VLOOKUP(Tableau2[[#This Row],[PR]],'Taux sortant'!$I$9:$S$167,COLUMN(),0),"")</f>
        <v>0</v>
      </c>
      <c r="K7063" s="2">
        <f>IFERROR(VLOOKUP(Tableau2[[#This Row],[PR]],'Taux sortant'!$I$9:$S$167,COLUMN(),0),"")</f>
        <v>0</v>
      </c>
      <c r="L7063" s="2" t="str">
        <f>IFERROR(VLOOKUP(Tableau2[[#This Row],[PR]],'Taux sortant'!$I$9:$S$167,COLUMN(),0),"")</f>
        <v/>
      </c>
    </row>
    <row r="7064" spans="1:12" x14ac:dyDescent="0.3">
      <c r="A7064" s="1" t="s">
        <v>1512</v>
      </c>
      <c r="B7064" s="1" t="s">
        <v>5351</v>
      </c>
      <c r="C7064" s="2">
        <f>IFERROR(VLOOKUP(Tableau2[[#This Row],[PR]],'Taux sortant'!$I$9:$S$167,COLUMN(),0),"")</f>
        <v>16.170000000000002</v>
      </c>
      <c r="D7064" s="2">
        <f>IFERROR(VLOOKUP(Tableau2[[#This Row],[PR]],'Taux sortant'!$I$9:$S$167,COLUMN(),0),"")</f>
        <v>13.54</v>
      </c>
      <c r="E7064" s="2">
        <f>IFERROR(VLOOKUP(Tableau2[[#This Row],[PR]],'Taux sortant'!$I$9:$S$167,COLUMN(),0),"")</f>
        <v>10.49</v>
      </c>
      <c r="F7064" s="2">
        <f>IFERROR(VLOOKUP(Tableau2[[#This Row],[PR]],'Taux sortant'!$I$9:$S$167,COLUMN(),0),"")</f>
        <v>8.9700000000000006</v>
      </c>
      <c r="G7064" s="2">
        <f>IFERROR(VLOOKUP(Tableau2[[#This Row],[PR]],'Taux sortant'!$I$9:$S$167,COLUMN(),0),"")</f>
        <v>7.62</v>
      </c>
      <c r="H7064" s="2">
        <f>IFERROR(VLOOKUP(Tableau2[[#This Row],[PR]],'Taux sortant'!$I$9:$S$167,COLUMN(),0),"")</f>
        <v>6.52</v>
      </c>
      <c r="I7064" s="2">
        <f>IFERROR(VLOOKUP(Tableau2[[#This Row],[PR]],'Taux sortant'!$I$9:$S$167,COLUMN(),0),"")</f>
        <v>5.64</v>
      </c>
      <c r="J7064" s="2">
        <f>IFERROR(VLOOKUP(Tableau2[[#This Row],[PR]],'Taux sortant'!$I$9:$S$167,COLUMN(),0),"")</f>
        <v>0</v>
      </c>
      <c r="K7064" s="2">
        <f>IFERROR(VLOOKUP(Tableau2[[#This Row],[PR]],'Taux sortant'!$I$9:$S$167,COLUMN(),0),"")</f>
        <v>0</v>
      </c>
      <c r="L7064" s="2" t="str">
        <f>IFERROR(VLOOKUP(Tableau2[[#This Row],[PR]],'Taux sortant'!$I$9:$S$167,COLUMN(),0),"")</f>
        <v/>
      </c>
    </row>
    <row r="7065" spans="1:12" x14ac:dyDescent="0.3">
      <c r="A7065" s="1" t="s">
        <v>1513</v>
      </c>
      <c r="B7065" s="1" t="s">
        <v>43</v>
      </c>
      <c r="C7065" s="2">
        <f>IFERROR(VLOOKUP(Tableau2[[#This Row],[PR]],'Taux sortant'!$I$9:$S$167,COLUMN(),0),"")</f>
        <v>13.58</v>
      </c>
      <c r="D7065" s="2">
        <f>IFERROR(VLOOKUP(Tableau2[[#This Row],[PR]],'Taux sortant'!$I$9:$S$167,COLUMN(),0),"")</f>
        <v>10.97</v>
      </c>
      <c r="E7065" s="2">
        <f>IFERROR(VLOOKUP(Tableau2[[#This Row],[PR]],'Taux sortant'!$I$9:$S$167,COLUMN(),0),"")</f>
        <v>8.0500000000000007</v>
      </c>
      <c r="F7065" s="2">
        <f>IFERROR(VLOOKUP(Tableau2[[#This Row],[PR]],'Taux sortant'!$I$9:$S$167,COLUMN(),0),"")</f>
        <v>6.64</v>
      </c>
      <c r="G7065" s="2">
        <f>IFERROR(VLOOKUP(Tableau2[[#This Row],[PR]],'Taux sortant'!$I$9:$S$167,COLUMN(),0),"")</f>
        <v>5.59</v>
      </c>
      <c r="H7065" s="2">
        <f>IFERROR(VLOOKUP(Tableau2[[#This Row],[PR]],'Taux sortant'!$I$9:$S$167,COLUMN(),0),"")</f>
        <v>4.79</v>
      </c>
      <c r="I7065" s="2">
        <f>IFERROR(VLOOKUP(Tableau2[[#This Row],[PR]],'Taux sortant'!$I$9:$S$167,COLUMN(),0),"")</f>
        <v>4.2300000000000004</v>
      </c>
      <c r="J7065" s="2">
        <f>IFERROR(VLOOKUP(Tableau2[[#This Row],[PR]],'Taux sortant'!$I$9:$S$167,COLUMN(),0),"")</f>
        <v>0</v>
      </c>
      <c r="K7065" s="2">
        <f>IFERROR(VLOOKUP(Tableau2[[#This Row],[PR]],'Taux sortant'!$I$9:$S$167,COLUMN(),0),"")</f>
        <v>0</v>
      </c>
      <c r="L7065" s="2" t="str">
        <f>IFERROR(VLOOKUP(Tableau2[[#This Row],[PR]],'Taux sortant'!$I$9:$S$167,COLUMN(),0),"")</f>
        <v/>
      </c>
    </row>
    <row r="7066" spans="1:12" x14ac:dyDescent="0.3">
      <c r="A7066" s="1" t="s">
        <v>6535</v>
      </c>
      <c r="B7066" s="1" t="s">
        <v>5891</v>
      </c>
      <c r="C7066" s="2">
        <f>IFERROR(VLOOKUP(Tableau2[[#This Row],[PR]],'Taux sortant'!$I$9:$S$167,COLUMN(),0),"")</f>
        <v>26.39</v>
      </c>
      <c r="D7066" s="2">
        <f>IFERROR(VLOOKUP(Tableau2[[#This Row],[PR]],'Taux sortant'!$I$9:$S$167,COLUMN(),0),"")</f>
        <v>23</v>
      </c>
      <c r="E7066" s="2">
        <f>IFERROR(VLOOKUP(Tableau2[[#This Row],[PR]],'Taux sortant'!$I$9:$S$167,COLUMN(),0),"")</f>
        <v>19.079999999999998</v>
      </c>
      <c r="F7066" s="2">
        <f>IFERROR(VLOOKUP(Tableau2[[#This Row],[PR]],'Taux sortant'!$I$9:$S$167,COLUMN(),0),"")</f>
        <v>17.13</v>
      </c>
      <c r="G7066" s="2">
        <f>IFERROR(VLOOKUP(Tableau2[[#This Row],[PR]],'Taux sortant'!$I$9:$S$167,COLUMN(),0),"")</f>
        <v>14.96</v>
      </c>
      <c r="H7066" s="2">
        <f>IFERROR(VLOOKUP(Tableau2[[#This Row],[PR]],'Taux sortant'!$I$9:$S$167,COLUMN(),0),"")</f>
        <v>12.83</v>
      </c>
      <c r="I7066" s="2">
        <f>IFERROR(VLOOKUP(Tableau2[[#This Row],[PR]],'Taux sortant'!$I$9:$S$167,COLUMN(),0),"")</f>
        <v>10.93</v>
      </c>
      <c r="J7066" s="2">
        <f>IFERROR(VLOOKUP(Tableau2[[#This Row],[PR]],'Taux sortant'!$I$9:$S$167,COLUMN(),0),"")</f>
        <v>0</v>
      </c>
      <c r="K7066" s="2">
        <f>IFERROR(VLOOKUP(Tableau2[[#This Row],[PR]],'Taux sortant'!$I$9:$S$167,COLUMN(),0),"")</f>
        <v>0</v>
      </c>
      <c r="L7066" s="2" t="str">
        <f>IFERROR(VLOOKUP(Tableau2[[#This Row],[PR]],'Taux sortant'!$I$9:$S$167,COLUMN(),0),"")</f>
        <v/>
      </c>
    </row>
    <row r="7067" spans="1:12" x14ac:dyDescent="0.3">
      <c r="A7067" s="1" t="s">
        <v>4124</v>
      </c>
      <c r="B7067" s="1" t="s">
        <v>3093</v>
      </c>
      <c r="C7067" s="2">
        <f>IFERROR(VLOOKUP(Tableau2[[#This Row],[PR]],'Taux sortant'!$I$9:$S$167,COLUMN(),0),"")</f>
        <v>15.12</v>
      </c>
      <c r="D7067" s="2">
        <f>IFERROR(VLOOKUP(Tableau2[[#This Row],[PR]],'Taux sortant'!$I$9:$S$167,COLUMN(),0),"")</f>
        <v>12.61</v>
      </c>
      <c r="E7067" s="2">
        <f>IFERROR(VLOOKUP(Tableau2[[#This Row],[PR]],'Taux sortant'!$I$9:$S$167,COLUMN(),0),"")</f>
        <v>9.7200000000000006</v>
      </c>
      <c r="F7067" s="2">
        <f>IFERROR(VLOOKUP(Tableau2[[#This Row],[PR]],'Taux sortant'!$I$9:$S$167,COLUMN(),0),"")</f>
        <v>8.27</v>
      </c>
      <c r="G7067" s="2">
        <f>IFERROR(VLOOKUP(Tableau2[[#This Row],[PR]],'Taux sortant'!$I$9:$S$167,COLUMN(),0),"")</f>
        <v>7.1</v>
      </c>
      <c r="H7067" s="2">
        <f>IFERROR(VLOOKUP(Tableau2[[#This Row],[PR]],'Taux sortant'!$I$9:$S$167,COLUMN(),0),"")</f>
        <v>6.12</v>
      </c>
      <c r="I7067" s="2">
        <f>IFERROR(VLOOKUP(Tableau2[[#This Row],[PR]],'Taux sortant'!$I$9:$S$167,COLUMN(),0),"")</f>
        <v>5.33</v>
      </c>
      <c r="J7067" s="2">
        <f>IFERROR(VLOOKUP(Tableau2[[#This Row],[PR]],'Taux sortant'!$I$9:$S$167,COLUMN(),0),"")</f>
        <v>0</v>
      </c>
      <c r="K7067" s="2">
        <f>IFERROR(VLOOKUP(Tableau2[[#This Row],[PR]],'Taux sortant'!$I$9:$S$167,COLUMN(),0),"")</f>
        <v>0</v>
      </c>
      <c r="L7067" s="2" t="str">
        <f>IFERROR(VLOOKUP(Tableau2[[#This Row],[PR]],'Taux sortant'!$I$9:$S$167,COLUMN(),0),"")</f>
        <v/>
      </c>
    </row>
    <row r="7068" spans="1:12" x14ac:dyDescent="0.3">
      <c r="A7068" s="1" t="s">
        <v>5804</v>
      </c>
      <c r="B7068" s="1" t="s">
        <v>5351</v>
      </c>
      <c r="C7068" s="2">
        <f>IFERROR(VLOOKUP(Tableau2[[#This Row],[PR]],'Taux sortant'!$I$9:$S$167,COLUMN(),0),"")</f>
        <v>16.170000000000002</v>
      </c>
      <c r="D7068" s="2">
        <f>IFERROR(VLOOKUP(Tableau2[[#This Row],[PR]],'Taux sortant'!$I$9:$S$167,COLUMN(),0),"")</f>
        <v>13.54</v>
      </c>
      <c r="E7068" s="2">
        <f>IFERROR(VLOOKUP(Tableau2[[#This Row],[PR]],'Taux sortant'!$I$9:$S$167,COLUMN(),0),"")</f>
        <v>10.49</v>
      </c>
      <c r="F7068" s="2">
        <f>IFERROR(VLOOKUP(Tableau2[[#This Row],[PR]],'Taux sortant'!$I$9:$S$167,COLUMN(),0),"")</f>
        <v>8.9700000000000006</v>
      </c>
      <c r="G7068" s="2">
        <f>IFERROR(VLOOKUP(Tableau2[[#This Row],[PR]],'Taux sortant'!$I$9:$S$167,COLUMN(),0),"")</f>
        <v>7.62</v>
      </c>
      <c r="H7068" s="2">
        <f>IFERROR(VLOOKUP(Tableau2[[#This Row],[PR]],'Taux sortant'!$I$9:$S$167,COLUMN(),0),"")</f>
        <v>6.52</v>
      </c>
      <c r="I7068" s="2">
        <f>IFERROR(VLOOKUP(Tableau2[[#This Row],[PR]],'Taux sortant'!$I$9:$S$167,COLUMN(),0),"")</f>
        <v>5.64</v>
      </c>
      <c r="J7068" s="2">
        <f>IFERROR(VLOOKUP(Tableau2[[#This Row],[PR]],'Taux sortant'!$I$9:$S$167,COLUMN(),0),"")</f>
        <v>0</v>
      </c>
      <c r="K7068" s="2">
        <f>IFERROR(VLOOKUP(Tableau2[[#This Row],[PR]],'Taux sortant'!$I$9:$S$167,COLUMN(),0),"")</f>
        <v>0</v>
      </c>
      <c r="L7068" s="2" t="str">
        <f>IFERROR(VLOOKUP(Tableau2[[#This Row],[PR]],'Taux sortant'!$I$9:$S$167,COLUMN(),0),"")</f>
        <v/>
      </c>
    </row>
    <row r="7069" spans="1:12" x14ac:dyDescent="0.3">
      <c r="A7069" s="1" t="s">
        <v>6597</v>
      </c>
      <c r="B7069" s="1" t="s">
        <v>6598</v>
      </c>
      <c r="C7069" s="2" t="str">
        <f>IFERROR(VLOOKUP(Tableau2[[#This Row],[PR]],'Taux sortant'!$I$9:$S$167,COLUMN(),0),"")</f>
        <v/>
      </c>
      <c r="D7069" s="2" t="str">
        <f>IFERROR(VLOOKUP(Tableau2[[#This Row],[PR]],'Taux sortant'!$I$9:$S$167,COLUMN(),0),"")</f>
        <v/>
      </c>
      <c r="E7069" s="2" t="str">
        <f>IFERROR(VLOOKUP(Tableau2[[#This Row],[PR]],'Taux sortant'!$I$9:$S$167,COLUMN(),0),"")</f>
        <v/>
      </c>
      <c r="F7069" s="2" t="str">
        <f>IFERROR(VLOOKUP(Tableau2[[#This Row],[PR]],'Taux sortant'!$I$9:$S$167,COLUMN(),0),"")</f>
        <v/>
      </c>
      <c r="G7069" s="2" t="str">
        <f>IFERROR(VLOOKUP(Tableau2[[#This Row],[PR]],'Taux sortant'!$I$9:$S$167,COLUMN(),0),"")</f>
        <v/>
      </c>
      <c r="H7069" s="2" t="str">
        <f>IFERROR(VLOOKUP(Tableau2[[#This Row],[PR]],'Taux sortant'!$I$9:$S$167,COLUMN(),0),"")</f>
        <v/>
      </c>
      <c r="I7069" s="2" t="str">
        <f>IFERROR(VLOOKUP(Tableau2[[#This Row],[PR]],'Taux sortant'!$I$9:$S$167,COLUMN(),0),"")</f>
        <v/>
      </c>
      <c r="J7069" s="2" t="str">
        <f>IFERROR(VLOOKUP(Tableau2[[#This Row],[PR]],'Taux sortant'!$I$9:$S$167,COLUMN(),0),"")</f>
        <v/>
      </c>
      <c r="K7069" s="2" t="str">
        <f>IFERROR(VLOOKUP(Tableau2[[#This Row],[PR]],'Taux sortant'!$I$9:$S$167,COLUMN(),0),"")</f>
        <v/>
      </c>
      <c r="L7069" s="2" t="str">
        <f>IFERROR(VLOOKUP(Tableau2[[#This Row],[PR]],'Taux sortant'!$I$9:$S$167,COLUMN(),0),"")</f>
        <v/>
      </c>
    </row>
    <row r="7070" spans="1:12" x14ac:dyDescent="0.3">
      <c r="A7070" s="1" t="s">
        <v>4125</v>
      </c>
      <c r="B7070" s="1" t="s">
        <v>3113</v>
      </c>
      <c r="C7070" s="2">
        <f>IFERROR(VLOOKUP(Tableau2[[#This Row],[PR]],'Taux sortant'!$I$9:$S$167,COLUMN(),0),"")</f>
        <v>14.22</v>
      </c>
      <c r="D7070" s="2">
        <f>IFERROR(VLOOKUP(Tableau2[[#This Row],[PR]],'Taux sortant'!$I$9:$S$167,COLUMN(),0),"")</f>
        <v>11.82</v>
      </c>
      <c r="E7070" s="2">
        <f>IFERROR(VLOOKUP(Tableau2[[#This Row],[PR]],'Taux sortant'!$I$9:$S$167,COLUMN(),0),"")</f>
        <v>9.02</v>
      </c>
      <c r="F7070" s="2">
        <f>IFERROR(VLOOKUP(Tableau2[[#This Row],[PR]],'Taux sortant'!$I$9:$S$167,COLUMN(),0),"")</f>
        <v>7.68</v>
      </c>
      <c r="G7070" s="2">
        <f>IFERROR(VLOOKUP(Tableau2[[#This Row],[PR]],'Taux sortant'!$I$9:$S$167,COLUMN(),0),"")</f>
        <v>6.52</v>
      </c>
      <c r="H7070" s="2">
        <f>IFERROR(VLOOKUP(Tableau2[[#This Row],[PR]],'Taux sortant'!$I$9:$S$167,COLUMN(),0),"")</f>
        <v>5.54</v>
      </c>
      <c r="I7070" s="2">
        <f>IFERROR(VLOOKUP(Tableau2[[#This Row],[PR]],'Taux sortant'!$I$9:$S$167,COLUMN(),0),"")</f>
        <v>4.76</v>
      </c>
      <c r="J7070" s="2">
        <f>IFERROR(VLOOKUP(Tableau2[[#This Row],[PR]],'Taux sortant'!$I$9:$S$167,COLUMN(),0),"")</f>
        <v>0</v>
      </c>
      <c r="K7070" s="2">
        <f>IFERROR(VLOOKUP(Tableau2[[#This Row],[PR]],'Taux sortant'!$I$9:$S$167,COLUMN(),0),"")</f>
        <v>0</v>
      </c>
      <c r="L7070" s="2" t="str">
        <f>IFERROR(VLOOKUP(Tableau2[[#This Row],[PR]],'Taux sortant'!$I$9:$S$167,COLUMN(),0),"")</f>
        <v/>
      </c>
    </row>
    <row r="7071" spans="1:12" x14ac:dyDescent="0.3">
      <c r="A7071" s="1" t="s">
        <v>5249</v>
      </c>
      <c r="B7071" s="1" t="s">
        <v>3580</v>
      </c>
      <c r="C7071" s="2">
        <f>IFERROR(VLOOKUP(Tableau2[[#This Row],[PR]],'Taux sortant'!$I$9:$S$167,COLUMN(),0),"")</f>
        <v>18.79</v>
      </c>
      <c r="D7071" s="2">
        <f>IFERROR(VLOOKUP(Tableau2[[#This Row],[PR]],'Taux sortant'!$I$9:$S$167,COLUMN(),0),"")</f>
        <v>15.99</v>
      </c>
      <c r="E7071" s="2">
        <f>IFERROR(VLOOKUP(Tableau2[[#This Row],[PR]],'Taux sortant'!$I$9:$S$167,COLUMN(),0),"")</f>
        <v>12.7</v>
      </c>
      <c r="F7071" s="2">
        <f>IFERROR(VLOOKUP(Tableau2[[#This Row],[PR]],'Taux sortant'!$I$9:$S$167,COLUMN(),0),"")</f>
        <v>11.07</v>
      </c>
      <c r="G7071" s="2">
        <f>IFERROR(VLOOKUP(Tableau2[[#This Row],[PR]],'Taux sortant'!$I$9:$S$167,COLUMN(),0),"")</f>
        <v>9.52</v>
      </c>
      <c r="H7071" s="2">
        <f>IFERROR(VLOOKUP(Tableau2[[#This Row],[PR]],'Taux sortant'!$I$9:$S$167,COLUMN(),0),"")</f>
        <v>8.1</v>
      </c>
      <c r="I7071" s="2">
        <f>IFERROR(VLOOKUP(Tableau2[[#This Row],[PR]],'Taux sortant'!$I$9:$S$167,COLUMN(),0),"")</f>
        <v>6.92</v>
      </c>
      <c r="J7071" s="2">
        <f>IFERROR(VLOOKUP(Tableau2[[#This Row],[PR]],'Taux sortant'!$I$9:$S$167,COLUMN(),0),"")</f>
        <v>0</v>
      </c>
      <c r="K7071" s="2">
        <f>IFERROR(VLOOKUP(Tableau2[[#This Row],[PR]],'Taux sortant'!$I$9:$S$167,COLUMN(),0),"")</f>
        <v>0</v>
      </c>
      <c r="L7071" s="2" t="str">
        <f>IFERROR(VLOOKUP(Tableau2[[#This Row],[PR]],'Taux sortant'!$I$9:$S$167,COLUMN(),0),"")</f>
        <v/>
      </c>
    </row>
    <row r="7072" spans="1:12" x14ac:dyDescent="0.3">
      <c r="A7072" s="1" t="s">
        <v>4126</v>
      </c>
      <c r="B7072" s="1" t="s">
        <v>3080</v>
      </c>
      <c r="C7072" s="2">
        <f>IFERROR(VLOOKUP(Tableau2[[#This Row],[PR]],'Taux sortant'!$I$9:$S$167,COLUMN(),0),"")</f>
        <v>14.55</v>
      </c>
      <c r="D7072" s="2">
        <f>IFERROR(VLOOKUP(Tableau2[[#This Row],[PR]],'Taux sortant'!$I$9:$S$167,COLUMN(),0),"")</f>
        <v>12.11</v>
      </c>
      <c r="E7072" s="2">
        <f>IFERROR(VLOOKUP(Tableau2[[#This Row],[PR]],'Taux sortant'!$I$9:$S$167,COLUMN(),0),"")</f>
        <v>9.24</v>
      </c>
      <c r="F7072" s="2">
        <f>IFERROR(VLOOKUP(Tableau2[[#This Row],[PR]],'Taux sortant'!$I$9:$S$167,COLUMN(),0),"")</f>
        <v>7.86</v>
      </c>
      <c r="G7072" s="2">
        <f>IFERROR(VLOOKUP(Tableau2[[#This Row],[PR]],'Taux sortant'!$I$9:$S$167,COLUMN(),0),"")</f>
        <v>6.7</v>
      </c>
      <c r="H7072" s="2">
        <f>IFERROR(VLOOKUP(Tableau2[[#This Row],[PR]],'Taux sortant'!$I$9:$S$167,COLUMN(),0),"")</f>
        <v>5.73</v>
      </c>
      <c r="I7072" s="2">
        <f>IFERROR(VLOOKUP(Tableau2[[#This Row],[PR]],'Taux sortant'!$I$9:$S$167,COLUMN(),0),"")</f>
        <v>4.97</v>
      </c>
      <c r="J7072" s="2">
        <f>IFERROR(VLOOKUP(Tableau2[[#This Row],[PR]],'Taux sortant'!$I$9:$S$167,COLUMN(),0),"")</f>
        <v>0</v>
      </c>
      <c r="K7072" s="2">
        <f>IFERROR(VLOOKUP(Tableau2[[#This Row],[PR]],'Taux sortant'!$I$9:$S$167,COLUMN(),0),"")</f>
        <v>0</v>
      </c>
      <c r="L7072" s="2" t="str">
        <f>IFERROR(VLOOKUP(Tableau2[[#This Row],[PR]],'Taux sortant'!$I$9:$S$167,COLUMN(),0),"")</f>
        <v/>
      </c>
    </row>
    <row r="7073" spans="1:12" x14ac:dyDescent="0.3">
      <c r="A7073" s="1" t="s">
        <v>4127</v>
      </c>
      <c r="B7073" s="1" t="s">
        <v>3080</v>
      </c>
      <c r="C7073" s="2">
        <f>IFERROR(VLOOKUP(Tableau2[[#This Row],[PR]],'Taux sortant'!$I$9:$S$167,COLUMN(),0),"")</f>
        <v>14.55</v>
      </c>
      <c r="D7073" s="2">
        <f>IFERROR(VLOOKUP(Tableau2[[#This Row],[PR]],'Taux sortant'!$I$9:$S$167,COLUMN(),0),"")</f>
        <v>12.11</v>
      </c>
      <c r="E7073" s="2">
        <f>IFERROR(VLOOKUP(Tableau2[[#This Row],[PR]],'Taux sortant'!$I$9:$S$167,COLUMN(),0),"")</f>
        <v>9.24</v>
      </c>
      <c r="F7073" s="2">
        <f>IFERROR(VLOOKUP(Tableau2[[#This Row],[PR]],'Taux sortant'!$I$9:$S$167,COLUMN(),0),"")</f>
        <v>7.86</v>
      </c>
      <c r="G7073" s="2">
        <f>IFERROR(VLOOKUP(Tableau2[[#This Row],[PR]],'Taux sortant'!$I$9:$S$167,COLUMN(),0),"")</f>
        <v>6.7</v>
      </c>
      <c r="H7073" s="2">
        <f>IFERROR(VLOOKUP(Tableau2[[#This Row],[PR]],'Taux sortant'!$I$9:$S$167,COLUMN(),0),"")</f>
        <v>5.73</v>
      </c>
      <c r="I7073" s="2">
        <f>IFERROR(VLOOKUP(Tableau2[[#This Row],[PR]],'Taux sortant'!$I$9:$S$167,COLUMN(),0),"")</f>
        <v>4.97</v>
      </c>
      <c r="J7073" s="2">
        <f>IFERROR(VLOOKUP(Tableau2[[#This Row],[PR]],'Taux sortant'!$I$9:$S$167,COLUMN(),0),"")</f>
        <v>0</v>
      </c>
      <c r="K7073" s="2">
        <f>IFERROR(VLOOKUP(Tableau2[[#This Row],[PR]],'Taux sortant'!$I$9:$S$167,COLUMN(),0),"")</f>
        <v>0</v>
      </c>
      <c r="L7073" s="2" t="str">
        <f>IFERROR(VLOOKUP(Tableau2[[#This Row],[PR]],'Taux sortant'!$I$9:$S$167,COLUMN(),0),"")</f>
        <v/>
      </c>
    </row>
    <row r="7074" spans="1:12" x14ac:dyDescent="0.3">
      <c r="A7074" s="1" t="s">
        <v>1514</v>
      </c>
      <c r="B7074" s="1" t="s">
        <v>8</v>
      </c>
      <c r="C7074" s="2">
        <f>IFERROR(VLOOKUP(Tableau2[[#This Row],[PR]],'Taux sortant'!$I$9:$S$167,COLUMN(),0),"")</f>
        <v>30.77</v>
      </c>
      <c r="D7074" s="2">
        <f>IFERROR(VLOOKUP(Tableau2[[#This Row],[PR]],'Taux sortant'!$I$9:$S$167,COLUMN(),0),"")</f>
        <v>22.76</v>
      </c>
      <c r="E7074" s="2">
        <f>IFERROR(VLOOKUP(Tableau2[[#This Row],[PR]],'Taux sortant'!$I$9:$S$167,COLUMN(),0),"")</f>
        <v>16.43</v>
      </c>
      <c r="F7074" s="2">
        <f>IFERROR(VLOOKUP(Tableau2[[#This Row],[PR]],'Taux sortant'!$I$9:$S$167,COLUMN(),0),"")</f>
        <v>12.46</v>
      </c>
      <c r="G7074" s="2">
        <f>IFERROR(VLOOKUP(Tableau2[[#This Row],[PR]],'Taux sortant'!$I$9:$S$167,COLUMN(),0),"")</f>
        <v>7.96</v>
      </c>
      <c r="H7074" s="2">
        <f>IFERROR(VLOOKUP(Tableau2[[#This Row],[PR]],'Taux sortant'!$I$9:$S$167,COLUMN(),0),"")</f>
        <v>5.83</v>
      </c>
      <c r="I7074" s="2">
        <f>IFERROR(VLOOKUP(Tableau2[[#This Row],[PR]],'Taux sortant'!$I$9:$S$167,COLUMN(),0),"")</f>
        <v>4.59</v>
      </c>
      <c r="J7074" s="2">
        <f>IFERROR(VLOOKUP(Tableau2[[#This Row],[PR]],'Taux sortant'!$I$9:$S$167,COLUMN(),0),"")</f>
        <v>0</v>
      </c>
      <c r="K7074" s="2">
        <f>IFERROR(VLOOKUP(Tableau2[[#This Row],[PR]],'Taux sortant'!$I$9:$S$167,COLUMN(),0),"")</f>
        <v>0</v>
      </c>
      <c r="L7074" s="2" t="str">
        <f>IFERROR(VLOOKUP(Tableau2[[#This Row],[PR]],'Taux sortant'!$I$9:$S$167,COLUMN(),0),"")</f>
        <v/>
      </c>
    </row>
    <row r="7075" spans="1:12" x14ac:dyDescent="0.3">
      <c r="A7075" s="1" t="s">
        <v>4128</v>
      </c>
      <c r="B7075" s="1" t="s">
        <v>3211</v>
      </c>
      <c r="C7075" s="2">
        <f>IFERROR(VLOOKUP(Tableau2[[#This Row],[PR]],'Taux sortant'!$I$9:$S$167,COLUMN(),0),"")</f>
        <v>13.98</v>
      </c>
      <c r="D7075" s="2">
        <f>IFERROR(VLOOKUP(Tableau2[[#This Row],[PR]],'Taux sortant'!$I$9:$S$167,COLUMN(),0),"")</f>
        <v>11.58</v>
      </c>
      <c r="E7075" s="2">
        <f>IFERROR(VLOOKUP(Tableau2[[#This Row],[PR]],'Taux sortant'!$I$9:$S$167,COLUMN(),0),"")</f>
        <v>8.7799999999999994</v>
      </c>
      <c r="F7075" s="2">
        <f>IFERROR(VLOOKUP(Tableau2[[#This Row],[PR]],'Taux sortant'!$I$9:$S$167,COLUMN(),0),"")</f>
        <v>7.44</v>
      </c>
      <c r="G7075" s="2">
        <f>IFERROR(VLOOKUP(Tableau2[[#This Row],[PR]],'Taux sortant'!$I$9:$S$167,COLUMN(),0),"")</f>
        <v>6.29</v>
      </c>
      <c r="H7075" s="2">
        <f>IFERROR(VLOOKUP(Tableau2[[#This Row],[PR]],'Taux sortant'!$I$9:$S$167,COLUMN(),0),"")</f>
        <v>5.35</v>
      </c>
      <c r="I7075" s="2">
        <f>IFERROR(VLOOKUP(Tableau2[[#This Row],[PR]],'Taux sortant'!$I$9:$S$167,COLUMN(),0),"")</f>
        <v>4.6100000000000003</v>
      </c>
      <c r="J7075" s="2">
        <f>IFERROR(VLOOKUP(Tableau2[[#This Row],[PR]],'Taux sortant'!$I$9:$S$167,COLUMN(),0),"")</f>
        <v>0</v>
      </c>
      <c r="K7075" s="2">
        <f>IFERROR(VLOOKUP(Tableau2[[#This Row],[PR]],'Taux sortant'!$I$9:$S$167,COLUMN(),0),"")</f>
        <v>0</v>
      </c>
      <c r="L7075" s="2" t="str">
        <f>IFERROR(VLOOKUP(Tableau2[[#This Row],[PR]],'Taux sortant'!$I$9:$S$167,COLUMN(),0),"")</f>
        <v/>
      </c>
    </row>
    <row r="7076" spans="1:12" x14ac:dyDescent="0.3">
      <c r="A7076" s="1" t="s">
        <v>4129</v>
      </c>
      <c r="B7076" s="1" t="s">
        <v>3211</v>
      </c>
      <c r="C7076" s="2">
        <f>IFERROR(VLOOKUP(Tableau2[[#This Row],[PR]],'Taux sortant'!$I$9:$S$167,COLUMN(),0),"")</f>
        <v>13.98</v>
      </c>
      <c r="D7076" s="2">
        <f>IFERROR(VLOOKUP(Tableau2[[#This Row],[PR]],'Taux sortant'!$I$9:$S$167,COLUMN(),0),"")</f>
        <v>11.58</v>
      </c>
      <c r="E7076" s="2">
        <f>IFERROR(VLOOKUP(Tableau2[[#This Row],[PR]],'Taux sortant'!$I$9:$S$167,COLUMN(),0),"")</f>
        <v>8.7799999999999994</v>
      </c>
      <c r="F7076" s="2">
        <f>IFERROR(VLOOKUP(Tableau2[[#This Row],[PR]],'Taux sortant'!$I$9:$S$167,COLUMN(),0),"")</f>
        <v>7.44</v>
      </c>
      <c r="G7076" s="2">
        <f>IFERROR(VLOOKUP(Tableau2[[#This Row],[PR]],'Taux sortant'!$I$9:$S$167,COLUMN(),0),"")</f>
        <v>6.29</v>
      </c>
      <c r="H7076" s="2">
        <f>IFERROR(VLOOKUP(Tableau2[[#This Row],[PR]],'Taux sortant'!$I$9:$S$167,COLUMN(),0),"")</f>
        <v>5.35</v>
      </c>
      <c r="I7076" s="2">
        <f>IFERROR(VLOOKUP(Tableau2[[#This Row],[PR]],'Taux sortant'!$I$9:$S$167,COLUMN(),0),"")</f>
        <v>4.6100000000000003</v>
      </c>
      <c r="J7076" s="2">
        <f>IFERROR(VLOOKUP(Tableau2[[#This Row],[PR]],'Taux sortant'!$I$9:$S$167,COLUMN(),0),"")</f>
        <v>0</v>
      </c>
      <c r="K7076" s="2">
        <f>IFERROR(VLOOKUP(Tableau2[[#This Row],[PR]],'Taux sortant'!$I$9:$S$167,COLUMN(),0),"")</f>
        <v>0</v>
      </c>
      <c r="L7076" s="2" t="str">
        <f>IFERROR(VLOOKUP(Tableau2[[#This Row],[PR]],'Taux sortant'!$I$9:$S$167,COLUMN(),0),"")</f>
        <v/>
      </c>
    </row>
    <row r="7077" spans="1:12" x14ac:dyDescent="0.3">
      <c r="A7077" s="1" t="s">
        <v>1515</v>
      </c>
      <c r="B7077" s="1" t="s">
        <v>51</v>
      </c>
      <c r="C7077" s="2">
        <f>IFERROR(VLOOKUP(Tableau2[[#This Row],[PR]],'Taux sortant'!$I$9:$S$167,COLUMN(),0),"")</f>
        <v>14</v>
      </c>
      <c r="D7077" s="2">
        <f>IFERROR(VLOOKUP(Tableau2[[#This Row],[PR]],'Taux sortant'!$I$9:$S$167,COLUMN(),0),"")</f>
        <v>11.3</v>
      </c>
      <c r="E7077" s="2">
        <f>IFERROR(VLOOKUP(Tableau2[[#This Row],[PR]],'Taux sortant'!$I$9:$S$167,COLUMN(),0),"")</f>
        <v>8.23</v>
      </c>
      <c r="F7077" s="2">
        <f>IFERROR(VLOOKUP(Tableau2[[#This Row],[PR]],'Taux sortant'!$I$9:$S$167,COLUMN(),0),"")</f>
        <v>6.77</v>
      </c>
      <c r="G7077" s="2">
        <f>IFERROR(VLOOKUP(Tableau2[[#This Row],[PR]],'Taux sortant'!$I$9:$S$167,COLUMN(),0),"")</f>
        <v>5.71</v>
      </c>
      <c r="H7077" s="2">
        <f>IFERROR(VLOOKUP(Tableau2[[#This Row],[PR]],'Taux sortant'!$I$9:$S$167,COLUMN(),0),"")</f>
        <v>4.8099999999999996</v>
      </c>
      <c r="I7077" s="2">
        <f>IFERROR(VLOOKUP(Tableau2[[#This Row],[PR]],'Taux sortant'!$I$9:$S$167,COLUMN(),0),"")</f>
        <v>4.22</v>
      </c>
      <c r="J7077" s="2">
        <f>IFERROR(VLOOKUP(Tableau2[[#This Row],[PR]],'Taux sortant'!$I$9:$S$167,COLUMN(),0),"")</f>
        <v>0</v>
      </c>
      <c r="K7077" s="2">
        <f>IFERROR(VLOOKUP(Tableau2[[#This Row],[PR]],'Taux sortant'!$I$9:$S$167,COLUMN(),0),"")</f>
        <v>0</v>
      </c>
      <c r="L7077" s="2" t="str">
        <f>IFERROR(VLOOKUP(Tableau2[[#This Row],[PR]],'Taux sortant'!$I$9:$S$167,COLUMN(),0),"")</f>
        <v/>
      </c>
    </row>
    <row r="7078" spans="1:12" x14ac:dyDescent="0.3">
      <c r="A7078" s="1" t="s">
        <v>1516</v>
      </c>
      <c r="B7078" s="1" t="s">
        <v>26</v>
      </c>
      <c r="C7078" s="2">
        <f>IFERROR(VLOOKUP(Tableau2[[#This Row],[PR]],'Taux sortant'!$I$9:$S$167,COLUMN(),0),"")</f>
        <v>20.07</v>
      </c>
      <c r="D7078" s="2">
        <f>IFERROR(VLOOKUP(Tableau2[[#This Row],[PR]],'Taux sortant'!$I$9:$S$167,COLUMN(),0),"")</f>
        <v>15.84</v>
      </c>
      <c r="E7078" s="2">
        <f>IFERROR(VLOOKUP(Tableau2[[#This Row],[PR]],'Taux sortant'!$I$9:$S$167,COLUMN(),0),"")</f>
        <v>11.78</v>
      </c>
      <c r="F7078" s="2">
        <f>IFERROR(VLOOKUP(Tableau2[[#This Row],[PR]],'Taux sortant'!$I$9:$S$167,COLUMN(),0),"")</f>
        <v>8.85</v>
      </c>
      <c r="G7078" s="2">
        <f>IFERROR(VLOOKUP(Tableau2[[#This Row],[PR]],'Taux sortant'!$I$9:$S$167,COLUMN(),0),"")</f>
        <v>6.72</v>
      </c>
      <c r="H7078" s="2">
        <f>IFERROR(VLOOKUP(Tableau2[[#This Row],[PR]],'Taux sortant'!$I$9:$S$167,COLUMN(),0),"")</f>
        <v>5.19</v>
      </c>
      <c r="I7078" s="2">
        <f>IFERROR(VLOOKUP(Tableau2[[#This Row],[PR]],'Taux sortant'!$I$9:$S$167,COLUMN(),0),"")</f>
        <v>4.37</v>
      </c>
      <c r="J7078" s="2">
        <f>IFERROR(VLOOKUP(Tableau2[[#This Row],[PR]],'Taux sortant'!$I$9:$S$167,COLUMN(),0),"")</f>
        <v>0</v>
      </c>
      <c r="K7078" s="2">
        <f>IFERROR(VLOOKUP(Tableau2[[#This Row],[PR]],'Taux sortant'!$I$9:$S$167,COLUMN(),0),"")</f>
        <v>0</v>
      </c>
      <c r="L7078" s="2" t="str">
        <f>IFERROR(VLOOKUP(Tableau2[[#This Row],[PR]],'Taux sortant'!$I$9:$S$167,COLUMN(),0),"")</f>
        <v/>
      </c>
    </row>
    <row r="7079" spans="1:12" x14ac:dyDescent="0.3">
      <c r="B7079"/>
      <c r="C7079"/>
    </row>
    <row r="7080" spans="1:12" x14ac:dyDescent="0.3">
      <c r="B7080"/>
      <c r="C7080"/>
    </row>
    <row r="7081" spans="1:12" x14ac:dyDescent="0.3">
      <c r="B7081"/>
      <c r="C7081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51"/>
  <sheetViews>
    <sheetView showZeros="0" topLeftCell="H1" zoomScale="75" zoomScaleNormal="75" zoomScalePageLayoutView="75" workbookViewId="0">
      <selection activeCell="I10" sqref="I10:I167"/>
    </sheetView>
  </sheetViews>
  <sheetFormatPr baseColWidth="10" defaultColWidth="9" defaultRowHeight="15.5" x14ac:dyDescent="0.35"/>
  <cols>
    <col min="1" max="2" width="19.19921875" style="4" hidden="1" customWidth="1"/>
    <col min="3" max="3" width="20" style="4" hidden="1" customWidth="1"/>
    <col min="4" max="4" width="12.3984375" style="4" hidden="1" customWidth="1"/>
    <col min="5" max="5" width="42.796875" style="4" hidden="1" customWidth="1"/>
    <col min="6" max="6" width="18.3984375" style="4" hidden="1" customWidth="1"/>
    <col min="7" max="7" width="42.796875" style="4" hidden="1" customWidth="1"/>
    <col min="8" max="9" width="42.796875" style="4" customWidth="1"/>
    <col min="10" max="28" width="11.3984375" style="4" customWidth="1"/>
    <col min="29" max="29" width="11.3984375" style="5" customWidth="1"/>
    <col min="30" max="16384" width="9" style="4"/>
  </cols>
  <sheetData>
    <row r="1" spans="1:29" s="5" customFormat="1" ht="23" x14ac:dyDescent="0.5">
      <c r="A1" s="4">
        <f>[1]Customer!E8</f>
        <v>400000</v>
      </c>
      <c r="B1" s="4">
        <f>ROUND(AVERAGE([1]Customer!$C$15,[1]Customer!$D$15),0)</f>
        <v>13</v>
      </c>
      <c r="C1" s="25" t="str">
        <f>IF([1]Customer!H21="F","ENTENTE DE TARIFS ET SERVICES","CONFIDENTIAL")</f>
        <v>CONFIDENTIAL</v>
      </c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1"/>
      <c r="U1" s="21"/>
      <c r="V1" s="21"/>
      <c r="W1" s="21"/>
      <c r="X1" s="21"/>
      <c r="Y1" s="21"/>
      <c r="Z1" s="21"/>
      <c r="AA1" s="21"/>
      <c r="AB1" s="21"/>
      <c r="AC1" s="20"/>
    </row>
    <row r="2" spans="1:29" s="5" customFormat="1" ht="23" x14ac:dyDescent="0.5">
      <c r="A2" s="19">
        <f>[1]Customer!$C$25</f>
        <v>0.25</v>
      </c>
      <c r="B2" s="7">
        <f>[1]Customer!$C$26</f>
        <v>30</v>
      </c>
      <c r="C2" s="26" t="str">
        <f>IF([1]Customer!H21="F","CONFIDENTIEL","RATE &amp; SERVICE AGREEMENT")</f>
        <v>RATE &amp; SERVICE AGREEMENT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18"/>
      <c r="U2" s="18"/>
      <c r="V2" s="18"/>
      <c r="W2" s="18"/>
      <c r="X2" s="18"/>
      <c r="Y2" s="18"/>
      <c r="Z2" s="18"/>
      <c r="AA2" s="18"/>
      <c r="AB2" s="18"/>
      <c r="AC2" s="17"/>
    </row>
    <row r="3" spans="1:29" s="5" customFormat="1" x14ac:dyDescent="0.35">
      <c r="A3" s="15">
        <f>[1]Customer!C16</f>
        <v>10</v>
      </c>
      <c r="B3" s="15">
        <f>[1]Customer!D16</f>
        <v>15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9" s="5" customFormat="1" x14ac:dyDescent="0.35">
      <c r="A4" s="15">
        <f>[1]Customer!C17</f>
        <v>1000</v>
      </c>
      <c r="B4" s="15">
        <f>[1]Customer!D17</f>
        <v>1000</v>
      </c>
      <c r="C4" s="13" t="str">
        <f>IF([1]Customer!H21="F","Numero d'Entente: ","Rate Quote No: ")</f>
        <v xml:space="preserve">Rate Quote No: </v>
      </c>
      <c r="D4" s="16" t="str">
        <f>[1]Customer!C10</f>
        <v>33338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9" s="5" customFormat="1" x14ac:dyDescent="0.35">
      <c r="A5" s="15">
        <f>[1]Customer!C18</f>
        <v>10</v>
      </c>
      <c r="B5" s="15">
        <f>[1]Customer!D18</f>
        <v>10</v>
      </c>
      <c r="C5" s="13" t="str">
        <f>IF([1]Customer!H21="F","Compte: ","Account: ")</f>
        <v xml:space="preserve">Account: </v>
      </c>
      <c r="D5" s="14" t="str">
        <f>UPPER([1]Customer!C4)</f>
        <v>SANI-MARC INC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9" s="5" customFormat="1" x14ac:dyDescent="0.35">
      <c r="A6" s="4"/>
      <c r="B6" s="4"/>
      <c r="C6" s="13" t="s">
        <v>6688</v>
      </c>
      <c r="D6" s="9" t="e">
        <f>VALUE(CONCATENATE(MID([1]Download!I2,5,2),"/",RIGHT([1]Download!I2,2),"/",LEFT([1]Download!I2,4)))</f>
        <v>#VALUE!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8" spans="1:29" s="5" customFormat="1" x14ac:dyDescent="0.35">
      <c r="A8" s="12"/>
      <c r="B8" s="12"/>
      <c r="C8" s="12" t="s">
        <v>6687</v>
      </c>
      <c r="D8" s="12" t="s">
        <v>6686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4"/>
      <c r="U8" s="4"/>
      <c r="V8" s="4"/>
      <c r="W8" s="4"/>
      <c r="X8" s="4"/>
      <c r="Y8" s="4"/>
      <c r="Z8" s="4"/>
      <c r="AA8" s="4"/>
      <c r="AB8" s="4"/>
    </row>
    <row r="9" spans="1:29" s="5" customFormat="1" x14ac:dyDescent="0.35">
      <c r="A9" s="12" t="s">
        <v>6685</v>
      </c>
      <c r="B9" s="12" t="s">
        <v>6684</v>
      </c>
      <c r="C9" s="12" t="s">
        <v>6684</v>
      </c>
      <c r="D9" s="12" t="s">
        <v>6683</v>
      </c>
      <c r="E9" s="12" t="s">
        <v>6682</v>
      </c>
      <c r="F9" s="12" t="s">
        <v>6681</v>
      </c>
      <c r="G9" s="12" t="s">
        <v>6680</v>
      </c>
      <c r="H9" s="12" t="s">
        <v>6699</v>
      </c>
      <c r="I9" s="12" t="s">
        <v>6701</v>
      </c>
      <c r="J9" s="11" t="str">
        <f>[1]Download!R1</f>
        <v>Min Amt</v>
      </c>
      <c r="K9" s="11" t="str">
        <f>[1]Download!S1</f>
        <v>1</v>
      </c>
      <c r="L9" s="11" t="str">
        <f>[1]Download!T1</f>
        <v>500</v>
      </c>
      <c r="M9" s="11" t="str">
        <f>[1]Download!U1</f>
        <v>1000</v>
      </c>
      <c r="N9" s="11" t="str">
        <f>[1]Download!V1</f>
        <v>2000</v>
      </c>
      <c r="O9" s="11" t="str">
        <f>[1]Download!W1</f>
        <v>5000</v>
      </c>
      <c r="P9" s="11" t="str">
        <f>[1]Download!X1</f>
        <v>10000</v>
      </c>
      <c r="Q9" s="11" t="str">
        <f>[1]Download!Y1</f>
        <v>20000</v>
      </c>
      <c r="R9" s="11" t="str">
        <f>[1]Download!Z1</f>
        <v>45000</v>
      </c>
      <c r="S9" s="11" t="str">
        <f>[1]Download!AA1</f>
        <v>48000</v>
      </c>
      <c r="T9" s="11">
        <f>[1]Download!AB1</f>
        <v>0</v>
      </c>
      <c r="U9" s="11">
        <f>[1]Download!AC1</f>
        <v>0</v>
      </c>
      <c r="V9" s="11">
        <f>[1]Download!AD1</f>
        <v>0</v>
      </c>
      <c r="W9" s="11">
        <f>[1]Download!AE1</f>
        <v>0</v>
      </c>
      <c r="X9" s="11">
        <f>[1]Download!AF1</f>
        <v>0</v>
      </c>
      <c r="Y9" s="11">
        <f>[1]Download!AG1</f>
        <v>0</v>
      </c>
      <c r="Z9" s="11">
        <f>[1]Download!AH1</f>
        <v>0</v>
      </c>
      <c r="AA9" s="11">
        <f>[1]Download!AI1</f>
        <v>0</v>
      </c>
      <c r="AB9" s="11">
        <f>[1]Download!AJ1</f>
        <v>0</v>
      </c>
      <c r="AC9" s="10">
        <f>[1]Download!AK1</f>
        <v>0</v>
      </c>
    </row>
    <row r="10" spans="1:29" s="5" customFormat="1" x14ac:dyDescent="0.35">
      <c r="A10" s="4" t="e">
        <f>IF(D10=0,0,IF([1]Download!A171="",A9,[1]Download!A171))</f>
        <v>#VALUE!</v>
      </c>
      <c r="B10" s="4" t="str">
        <f>VLOOKUP([1]Download!H171,RT,2,FALSE)</f>
        <v>Rate per CWT</v>
      </c>
      <c r="C10" s="4" t="str">
        <f>VLOOKUP([1]Download!E171,ST,2,FALSE)</f>
        <v>Regular</v>
      </c>
      <c r="D10" s="9" t="e">
        <f>IF([1]Download!N171=0,0,IF([1]Download!N171=99999999,"99/99/99",VALUE(CONCATENATE(MID([1]Download!N171,5,2),"/",RIGHT([1]Download!N171,2),"/",LEFT([1]Download!N171,4)))))</f>
        <v>#VALUE!</v>
      </c>
      <c r="E10" s="8" t="str">
        <f>[1]Download!G171</f>
        <v>INDUSTRIAL CLEANING PRODUCTS</v>
      </c>
      <c r="F10" s="4" t="e">
        <f>IF(D10=0,0,IF([1]Download!C171="",F9,VLOOKUP([1]Download!C171,DIR,2,FALSE)))</f>
        <v>#VALUE!</v>
      </c>
      <c r="G10" s="4" t="e">
        <f>IF(D10=0,0,IF([1]Download!B171="",G9,IF([1]Download!J171="7777777",VLOOKUP([1]Download!B171,BasePoint7,2,FALSE),VLOOKUP([1]Download!B171,BasePoint8,2,FALSE))))</f>
        <v>#VALUE!</v>
      </c>
      <c r="H10" s="4" t="str">
        <f>IF([1]Download!J171="7777777",VLOOKUP([1]Download!D171,BasePoint7,2,FALSE),VLOOKUP([1]Download!D171,BasePoint8,2,FALSE))</f>
        <v>BATHURST, NB</v>
      </c>
      <c r="I10" s="24" t="str">
        <f>LEFT(H10,SEARCH(",",H10)-1)</f>
        <v>BATHURST</v>
      </c>
      <c r="J10" s="7">
        <f>[1]Download!R171</f>
        <v>43.6</v>
      </c>
      <c r="K10" s="7">
        <f>[1]Download!S171</f>
        <v>14.22</v>
      </c>
      <c r="L10" s="7">
        <f>[1]Download!T171</f>
        <v>11.82</v>
      </c>
      <c r="M10" s="7">
        <f>[1]Download!U171</f>
        <v>9.02</v>
      </c>
      <c r="N10" s="7">
        <f>[1]Download!V171</f>
        <v>7.68</v>
      </c>
      <c r="O10" s="7">
        <f>[1]Download!W171</f>
        <v>6.52</v>
      </c>
      <c r="P10" s="7">
        <f>[1]Download!X171</f>
        <v>5.54</v>
      </c>
      <c r="Q10" s="7">
        <f>[1]Download!Y171</f>
        <v>4.76</v>
      </c>
      <c r="R10" s="7">
        <f>[1]Download!Z171</f>
        <v>0</v>
      </c>
      <c r="S10" s="7">
        <f>[1]Download!AA171</f>
        <v>0</v>
      </c>
      <c r="T10" s="7">
        <f>[1]Download!AB171</f>
        <v>0</v>
      </c>
      <c r="U10" s="7">
        <f>[1]Download!AC171</f>
        <v>0</v>
      </c>
      <c r="V10" s="7">
        <f>[1]Download!AD171</f>
        <v>0</v>
      </c>
      <c r="W10" s="7">
        <f>[1]Download!AE171</f>
        <v>0</v>
      </c>
      <c r="X10" s="7">
        <f>[1]Download!AF171</f>
        <v>0</v>
      </c>
      <c r="Y10" s="7">
        <f>[1]Download!AG171</f>
        <v>0</v>
      </c>
      <c r="Z10" s="7">
        <f>[1]Download!AH171</f>
        <v>0</v>
      </c>
      <c r="AA10" s="7">
        <f>[1]Download!AI171</f>
        <v>0</v>
      </c>
      <c r="AB10" s="7">
        <f>[1]Download!AJ171</f>
        <v>0</v>
      </c>
      <c r="AC10" s="6">
        <f>[1]Download!AK171</f>
        <v>0</v>
      </c>
    </row>
    <row r="11" spans="1:29" s="5" customFormat="1" x14ac:dyDescent="0.35">
      <c r="A11" s="4" t="e">
        <f>IF(D11=0,0,IF([1]Download!A172="",A10,[1]Download!A172))</f>
        <v>#VALUE!</v>
      </c>
      <c r="B11" s="4" t="str">
        <f>VLOOKUP([1]Download!H172,RT,2,FALSE)</f>
        <v>Rate per CWT</v>
      </c>
      <c r="C11" s="4" t="str">
        <f>VLOOKUP([1]Download!E172,ST,2,FALSE)</f>
        <v>Regular</v>
      </c>
      <c r="D11" s="9" t="e">
        <f>IF([1]Download!N172=0,0,IF([1]Download!N172=99999999,"99/99/99",VALUE(CONCATENATE(MID([1]Download!N172,5,2),"/",RIGHT([1]Download!N172,2),"/",LEFT([1]Download!N172,4)))))</f>
        <v>#VALUE!</v>
      </c>
      <c r="E11" s="8" t="str">
        <f>[1]Download!G172</f>
        <v>INDUSTRIAL CLEANING PRODUCTS</v>
      </c>
      <c r="F11" s="4" t="e">
        <f>IF(D11=0,0,IF([1]Download!C172="",F10,VLOOKUP([1]Download!C172,DIR,2,FALSE)))</f>
        <v>#VALUE!</v>
      </c>
      <c r="G11" s="4" t="e">
        <f>IF(D11=0,0,IF([1]Download!B172="",G10,IF([1]Download!J172="7777777",VLOOKUP([1]Download!B172,BasePoint7,2,FALSE),VLOOKUP([1]Download!B172,BasePoint8,2,FALSE))))</f>
        <v>#VALUE!</v>
      </c>
      <c r="H11" s="4" t="str">
        <f>IF([1]Download!J172="7777777",VLOOKUP([1]Download!D172,BasePoint7,2,FALSE),VLOOKUP([1]Download!D172,BasePoint8,2,FALSE))</f>
        <v>CAMPBELLTON, NB</v>
      </c>
      <c r="I11" s="24" t="str">
        <f t="shared" ref="I11:I74" si="0">LEFT(H11,SEARCH(",",H11)-1)</f>
        <v>CAMPBELLTON</v>
      </c>
      <c r="J11" s="7">
        <f>[1]Download!R172</f>
        <v>48.1</v>
      </c>
      <c r="K11" s="7">
        <f>[1]Download!S172</f>
        <v>15.9</v>
      </c>
      <c r="L11" s="7">
        <f>[1]Download!T172</f>
        <v>13.36</v>
      </c>
      <c r="M11" s="7">
        <f>[1]Download!U172</f>
        <v>10.43</v>
      </c>
      <c r="N11" s="7">
        <f>[1]Download!V172</f>
        <v>8.9700000000000006</v>
      </c>
      <c r="O11" s="7">
        <f>[1]Download!W172</f>
        <v>7.72</v>
      </c>
      <c r="P11" s="7">
        <f>[1]Download!X172</f>
        <v>6.68</v>
      </c>
      <c r="Q11" s="7">
        <f>[1]Download!Y172</f>
        <v>5.85</v>
      </c>
      <c r="R11" s="7">
        <f>[1]Download!Z172</f>
        <v>0</v>
      </c>
      <c r="S11" s="7">
        <f>[1]Download!AA172</f>
        <v>0</v>
      </c>
      <c r="T11" s="7">
        <f>[1]Download!AB172</f>
        <v>0</v>
      </c>
      <c r="U11" s="7">
        <f>[1]Download!AC172</f>
        <v>0</v>
      </c>
      <c r="V11" s="7">
        <f>[1]Download!AD172</f>
        <v>0</v>
      </c>
      <c r="W11" s="7">
        <f>[1]Download!AE172</f>
        <v>0</v>
      </c>
      <c r="X11" s="7">
        <f>[1]Download!AF172</f>
        <v>0</v>
      </c>
      <c r="Y11" s="7">
        <f>[1]Download!AG172</f>
        <v>0</v>
      </c>
      <c r="Z11" s="7">
        <f>[1]Download!AH172</f>
        <v>0</v>
      </c>
      <c r="AA11" s="7">
        <f>[1]Download!AI172</f>
        <v>0</v>
      </c>
      <c r="AB11" s="7">
        <f>[1]Download!AJ172</f>
        <v>0</v>
      </c>
      <c r="AC11" s="6">
        <f>[1]Download!AK172</f>
        <v>0</v>
      </c>
    </row>
    <row r="12" spans="1:29" s="5" customFormat="1" x14ac:dyDescent="0.35">
      <c r="A12" s="4" t="e">
        <f>IF(D12=0,0,IF([1]Download!A173="",A11,[1]Download!A173))</f>
        <v>#VALUE!</v>
      </c>
      <c r="B12" s="4" t="str">
        <f>VLOOKUP([1]Download!H173,RT,2,FALSE)</f>
        <v>Rate per CWT</v>
      </c>
      <c r="C12" s="4" t="str">
        <f>VLOOKUP([1]Download!E173,ST,2,FALSE)</f>
        <v>Regular</v>
      </c>
      <c r="D12" s="9" t="e">
        <f>IF([1]Download!N173=0,0,IF([1]Download!N173=99999999,"99/99/99",VALUE(CONCATENATE(MID([1]Download!N173,5,2),"/",RIGHT([1]Download!N173,2),"/",LEFT([1]Download!N173,4)))))</f>
        <v>#VALUE!</v>
      </c>
      <c r="E12" s="8" t="str">
        <f>[1]Download!G173</f>
        <v>INDUSTRIAL CLEANING PRODUCTS</v>
      </c>
      <c r="F12" s="4" t="e">
        <f>IF(D12=0,0,IF([1]Download!C173="",F11,VLOOKUP([1]Download!C173,DIR,2,FALSE)))</f>
        <v>#VALUE!</v>
      </c>
      <c r="G12" s="4" t="e">
        <f>IF(D12=0,0,IF([1]Download!B173="",G11,IF([1]Download!J173="7777777",VLOOKUP([1]Download!B173,BasePoint7,2,FALSE),VLOOKUP([1]Download!B173,BasePoint8,2,FALSE))))</f>
        <v>#VALUE!</v>
      </c>
      <c r="H12" s="4" t="str">
        <f>IF([1]Download!J173="7777777",VLOOKUP([1]Download!D173,BasePoint7,2,FALSE),VLOOKUP([1]Download!D173,BasePoint8,2,FALSE))</f>
        <v>CHIPMAN, NB</v>
      </c>
      <c r="I12" s="24" t="str">
        <f t="shared" si="0"/>
        <v>CHIPMAN</v>
      </c>
      <c r="J12" s="7">
        <f>[1]Download!R173</f>
        <v>46.15</v>
      </c>
      <c r="K12" s="7">
        <f>[1]Download!S173</f>
        <v>15.12</v>
      </c>
      <c r="L12" s="7">
        <f>[1]Download!T173</f>
        <v>12.61</v>
      </c>
      <c r="M12" s="7">
        <f>[1]Download!U173</f>
        <v>9.7200000000000006</v>
      </c>
      <c r="N12" s="7">
        <f>[1]Download!V173</f>
        <v>8.27</v>
      </c>
      <c r="O12" s="7">
        <f>[1]Download!W173</f>
        <v>7.1</v>
      </c>
      <c r="P12" s="7">
        <f>[1]Download!X173</f>
        <v>6.12</v>
      </c>
      <c r="Q12" s="7">
        <f>[1]Download!Y173</f>
        <v>5.33</v>
      </c>
      <c r="R12" s="7">
        <f>[1]Download!Z173</f>
        <v>0</v>
      </c>
      <c r="S12" s="7">
        <f>[1]Download!AA173</f>
        <v>0</v>
      </c>
      <c r="T12" s="7">
        <f>[1]Download!AB173</f>
        <v>0</v>
      </c>
      <c r="U12" s="7">
        <f>[1]Download!AC173</f>
        <v>0</v>
      </c>
      <c r="V12" s="7">
        <f>[1]Download!AD173</f>
        <v>0</v>
      </c>
      <c r="W12" s="7">
        <f>[1]Download!AE173</f>
        <v>0</v>
      </c>
      <c r="X12" s="7">
        <f>[1]Download!AF173</f>
        <v>0</v>
      </c>
      <c r="Y12" s="7">
        <f>[1]Download!AG173</f>
        <v>0</v>
      </c>
      <c r="Z12" s="7">
        <f>[1]Download!AH173</f>
        <v>0</v>
      </c>
      <c r="AA12" s="7">
        <f>[1]Download!AI173</f>
        <v>0</v>
      </c>
      <c r="AB12" s="7">
        <f>[1]Download!AJ173</f>
        <v>0</v>
      </c>
      <c r="AC12" s="6">
        <f>[1]Download!AK173</f>
        <v>0</v>
      </c>
    </row>
    <row r="13" spans="1:29" s="5" customFormat="1" x14ac:dyDescent="0.35">
      <c r="A13" s="4" t="e">
        <f>IF(D13=0,0,IF([1]Download!A174="",A12,[1]Download!A174))</f>
        <v>#VALUE!</v>
      </c>
      <c r="B13" s="4" t="str">
        <f>VLOOKUP([1]Download!H174,RT,2,FALSE)</f>
        <v>Rate per CWT</v>
      </c>
      <c r="C13" s="4" t="str">
        <f>VLOOKUP([1]Download!E174,ST,2,FALSE)</f>
        <v>Regular</v>
      </c>
      <c r="D13" s="9" t="e">
        <f>IF([1]Download!N174=0,0,IF([1]Download!N174=99999999,"99/99/99",VALUE(CONCATENATE(MID([1]Download!N174,5,2),"/",RIGHT([1]Download!N174,2),"/",LEFT([1]Download!N174,4)))))</f>
        <v>#VALUE!</v>
      </c>
      <c r="E13" s="8" t="str">
        <f>[1]Download!G174</f>
        <v>INDUSTRIAL CLEANING PRODUCTS</v>
      </c>
      <c r="F13" s="4" t="e">
        <f>IF(D13=0,0,IF([1]Download!C174="",F12,VLOOKUP([1]Download!C174,DIR,2,FALSE)))</f>
        <v>#VALUE!</v>
      </c>
      <c r="G13" s="4" t="e">
        <f>IF(D13=0,0,IF([1]Download!B174="",G12,IF([1]Download!J174="7777777",VLOOKUP([1]Download!B174,BasePoint7,2,FALSE),VLOOKUP([1]Download!B174,BasePoint8,2,FALSE))))</f>
        <v>#VALUE!</v>
      </c>
      <c r="H13" s="4" t="str">
        <f>IF([1]Download!J174="7777777",VLOOKUP([1]Download!D174,BasePoint7,2,FALSE),VLOOKUP([1]Download!D174,BasePoint8,2,FALSE))</f>
        <v>DOAKTOWN, NB</v>
      </c>
      <c r="I13" s="24" t="str">
        <f t="shared" si="0"/>
        <v>DOAKTOWN</v>
      </c>
      <c r="J13" s="7">
        <f>[1]Download!R174</f>
        <v>46.15</v>
      </c>
      <c r="K13" s="7">
        <f>[1]Download!S174</f>
        <v>15.12</v>
      </c>
      <c r="L13" s="7">
        <f>[1]Download!T174</f>
        <v>12.61</v>
      </c>
      <c r="M13" s="7">
        <f>[1]Download!U174</f>
        <v>9.7200000000000006</v>
      </c>
      <c r="N13" s="7">
        <f>[1]Download!V174</f>
        <v>8.27</v>
      </c>
      <c r="O13" s="7">
        <f>[1]Download!W174</f>
        <v>7.1</v>
      </c>
      <c r="P13" s="7">
        <f>[1]Download!X174</f>
        <v>6.12</v>
      </c>
      <c r="Q13" s="7">
        <f>[1]Download!Y174</f>
        <v>5.33</v>
      </c>
      <c r="R13" s="7">
        <f>[1]Download!Z174</f>
        <v>0</v>
      </c>
      <c r="S13" s="7">
        <f>[1]Download!AA174</f>
        <v>0</v>
      </c>
      <c r="T13" s="7">
        <f>[1]Download!AB174</f>
        <v>0</v>
      </c>
      <c r="U13" s="7">
        <f>[1]Download!AC174</f>
        <v>0</v>
      </c>
      <c r="V13" s="7">
        <f>[1]Download!AD174</f>
        <v>0</v>
      </c>
      <c r="W13" s="7">
        <f>[1]Download!AE174</f>
        <v>0</v>
      </c>
      <c r="X13" s="7">
        <f>[1]Download!AF174</f>
        <v>0</v>
      </c>
      <c r="Y13" s="7">
        <f>[1]Download!AG174</f>
        <v>0</v>
      </c>
      <c r="Z13" s="7">
        <f>[1]Download!AH174</f>
        <v>0</v>
      </c>
      <c r="AA13" s="7">
        <f>[1]Download!AI174</f>
        <v>0</v>
      </c>
      <c r="AB13" s="7">
        <f>[1]Download!AJ174</f>
        <v>0</v>
      </c>
      <c r="AC13" s="6">
        <f>[1]Download!AK174</f>
        <v>0</v>
      </c>
    </row>
    <row r="14" spans="1:29" s="5" customFormat="1" x14ac:dyDescent="0.35">
      <c r="A14" s="4" t="e">
        <f>IF(D14=0,0,IF([1]Download!A175="",A13,[1]Download!A175))</f>
        <v>#VALUE!</v>
      </c>
      <c r="B14" s="4" t="str">
        <f>VLOOKUP([1]Download!H175,RT,2,FALSE)</f>
        <v>Rate per CWT</v>
      </c>
      <c r="C14" s="4" t="str">
        <f>VLOOKUP([1]Download!E175,ST,2,FALSE)</f>
        <v>Regular</v>
      </c>
      <c r="D14" s="9" t="e">
        <f>IF([1]Download!N175=0,0,IF([1]Download!N175=99999999,"99/99/99",VALUE(CONCATENATE(MID([1]Download!N175,5,2),"/",RIGHT([1]Download!N175,2),"/",LEFT([1]Download!N175,4)))))</f>
        <v>#VALUE!</v>
      </c>
      <c r="E14" s="8" t="str">
        <f>[1]Download!G175</f>
        <v>INDUSTRIAL CLEANING PRODUCTS</v>
      </c>
      <c r="F14" s="4" t="e">
        <f>IF(D14=0,0,IF([1]Download!C175="",F13,VLOOKUP([1]Download!C175,DIR,2,FALSE)))</f>
        <v>#VALUE!</v>
      </c>
      <c r="G14" s="4" t="e">
        <f>IF(D14=0,0,IF([1]Download!B175="",G13,IF([1]Download!J175="7777777",VLOOKUP([1]Download!B175,BasePoint7,2,FALSE),VLOOKUP([1]Download!B175,BasePoint8,2,FALSE))))</f>
        <v>#VALUE!</v>
      </c>
      <c r="H14" s="4" t="str">
        <f>IF([1]Download!J175="7777777",VLOOKUP([1]Download!D175,BasePoint7,2,FALSE),VLOOKUP([1]Download!D175,BasePoint8,2,FALSE))</f>
        <v>EDMUNDSTON, NB</v>
      </c>
      <c r="I14" s="24" t="str">
        <f t="shared" si="0"/>
        <v>EDMUNDSTON</v>
      </c>
      <c r="J14" s="7">
        <f>[1]Download!R175</f>
        <v>38.4</v>
      </c>
      <c r="K14" s="7">
        <f>[1]Download!S175</f>
        <v>12.34</v>
      </c>
      <c r="L14" s="7">
        <f>[1]Download!T175</f>
        <v>10.06</v>
      </c>
      <c r="M14" s="7">
        <f>[1]Download!U175</f>
        <v>7.45</v>
      </c>
      <c r="N14" s="7">
        <f>[1]Download!V175</f>
        <v>6.22</v>
      </c>
      <c r="O14" s="7">
        <f>[1]Download!W175</f>
        <v>5.23</v>
      </c>
      <c r="P14" s="7">
        <f>[1]Download!X175</f>
        <v>4.43</v>
      </c>
      <c r="Q14" s="7">
        <f>[1]Download!Y175</f>
        <v>3.8</v>
      </c>
      <c r="R14" s="7">
        <f>[1]Download!Z175</f>
        <v>0</v>
      </c>
      <c r="S14" s="7">
        <f>[1]Download!AA175</f>
        <v>0</v>
      </c>
      <c r="T14" s="7">
        <f>[1]Download!AB175</f>
        <v>0</v>
      </c>
      <c r="U14" s="7">
        <f>[1]Download!AC175</f>
        <v>0</v>
      </c>
      <c r="V14" s="7">
        <f>[1]Download!AD175</f>
        <v>0</v>
      </c>
      <c r="W14" s="7">
        <f>[1]Download!AE175</f>
        <v>0</v>
      </c>
      <c r="X14" s="7">
        <f>[1]Download!AF175</f>
        <v>0</v>
      </c>
      <c r="Y14" s="7">
        <f>[1]Download!AG175</f>
        <v>0</v>
      </c>
      <c r="Z14" s="7">
        <f>[1]Download!AH175</f>
        <v>0</v>
      </c>
      <c r="AA14" s="7">
        <f>[1]Download!AI175</f>
        <v>0</v>
      </c>
      <c r="AB14" s="7">
        <f>[1]Download!AJ175</f>
        <v>0</v>
      </c>
      <c r="AC14" s="6">
        <f>[1]Download!AK175</f>
        <v>0</v>
      </c>
    </row>
    <row r="15" spans="1:29" s="5" customFormat="1" x14ac:dyDescent="0.35">
      <c r="A15" s="4" t="e">
        <f>IF(D15=0,0,IF([1]Download!A176="",A14,[1]Download!A176))</f>
        <v>#VALUE!</v>
      </c>
      <c r="B15" s="4" t="str">
        <f>VLOOKUP([1]Download!H176,RT,2,FALSE)</f>
        <v>Rate per CWT</v>
      </c>
      <c r="C15" s="4" t="str">
        <f>VLOOKUP([1]Download!E176,ST,2,FALSE)</f>
        <v>Regular</v>
      </c>
      <c r="D15" s="9" t="e">
        <f>IF([1]Download!N176=0,0,IF([1]Download!N176=99999999,"99/99/99",VALUE(CONCATENATE(MID([1]Download!N176,5,2),"/",RIGHT([1]Download!N176,2),"/",LEFT([1]Download!N176,4)))))</f>
        <v>#VALUE!</v>
      </c>
      <c r="E15" s="8" t="str">
        <f>[1]Download!G176</f>
        <v>INDUSTRIAL CLEANING PRODUCTS</v>
      </c>
      <c r="F15" s="4" t="e">
        <f>IF(D15=0,0,IF([1]Download!C176="",F14,VLOOKUP([1]Download!C176,DIR,2,FALSE)))</f>
        <v>#VALUE!</v>
      </c>
      <c r="G15" s="4" t="e">
        <f>IF(D15=0,0,IF([1]Download!B176="",G14,IF([1]Download!J176="7777777",VLOOKUP([1]Download!B176,BasePoint7,2,FALSE),VLOOKUP([1]Download!B176,BasePoint8,2,FALSE))))</f>
        <v>#VALUE!</v>
      </c>
      <c r="H15" s="4" t="str">
        <f>IF([1]Download!J176="7777777",VLOOKUP([1]Download!D176,BasePoint7,2,FALSE),VLOOKUP([1]Download!D176,BasePoint8,2,FALSE))</f>
        <v>FREDERICTON, NB</v>
      </c>
      <c r="I15" s="24" t="str">
        <f t="shared" si="0"/>
        <v>FREDERICTON</v>
      </c>
      <c r="J15" s="7">
        <f>[1]Download!R176</f>
        <v>42.95</v>
      </c>
      <c r="K15" s="7">
        <f>[1]Download!S176</f>
        <v>13.98</v>
      </c>
      <c r="L15" s="7">
        <f>[1]Download!T176</f>
        <v>11.58</v>
      </c>
      <c r="M15" s="7">
        <f>[1]Download!U176</f>
        <v>8.7799999999999994</v>
      </c>
      <c r="N15" s="7">
        <f>[1]Download!V176</f>
        <v>7.44</v>
      </c>
      <c r="O15" s="7">
        <f>[1]Download!W176</f>
        <v>6.29</v>
      </c>
      <c r="P15" s="7">
        <f>[1]Download!X176</f>
        <v>5.35</v>
      </c>
      <c r="Q15" s="7">
        <f>[1]Download!Y176</f>
        <v>4.6100000000000003</v>
      </c>
      <c r="R15" s="7">
        <f>[1]Download!Z176</f>
        <v>0</v>
      </c>
      <c r="S15" s="7">
        <f>[1]Download!AA176</f>
        <v>0</v>
      </c>
      <c r="T15" s="7">
        <f>[1]Download!AB176</f>
        <v>0</v>
      </c>
      <c r="U15" s="7">
        <f>[1]Download!AC176</f>
        <v>0</v>
      </c>
      <c r="V15" s="7">
        <f>[1]Download!AD176</f>
        <v>0</v>
      </c>
      <c r="W15" s="7">
        <f>[1]Download!AE176</f>
        <v>0</v>
      </c>
      <c r="X15" s="7">
        <f>[1]Download!AF176</f>
        <v>0</v>
      </c>
      <c r="Y15" s="7">
        <f>[1]Download!AG176</f>
        <v>0</v>
      </c>
      <c r="Z15" s="7">
        <f>[1]Download!AH176</f>
        <v>0</v>
      </c>
      <c r="AA15" s="7">
        <f>[1]Download!AI176</f>
        <v>0</v>
      </c>
      <c r="AB15" s="7">
        <f>[1]Download!AJ176</f>
        <v>0</v>
      </c>
      <c r="AC15" s="6">
        <f>[1]Download!AK176</f>
        <v>0</v>
      </c>
    </row>
    <row r="16" spans="1:29" s="5" customFormat="1" x14ac:dyDescent="0.35">
      <c r="A16" s="4" t="e">
        <f>IF(D16=0,0,IF([1]Download!A177="",A15,[1]Download!A177))</f>
        <v>#VALUE!</v>
      </c>
      <c r="B16" s="4" t="str">
        <f>VLOOKUP([1]Download!H177,RT,2,FALSE)</f>
        <v>Rate per CWT</v>
      </c>
      <c r="C16" s="4" t="str">
        <f>VLOOKUP([1]Download!E177,ST,2,FALSE)</f>
        <v>Regular</v>
      </c>
      <c r="D16" s="9" t="e">
        <f>IF([1]Download!N177=0,0,IF([1]Download!N177=99999999,"99/99/99",VALUE(CONCATENATE(MID([1]Download!N177,5,2),"/",RIGHT([1]Download!N177,2),"/",LEFT([1]Download!N177,4)))))</f>
        <v>#VALUE!</v>
      </c>
      <c r="E16" s="8" t="str">
        <f>[1]Download!G177</f>
        <v>INDUSTRIAL CLEANING PRODUCTS</v>
      </c>
      <c r="F16" s="4" t="e">
        <f>IF(D16=0,0,IF([1]Download!C177="",F15,VLOOKUP([1]Download!C177,DIR,2,FALSE)))</f>
        <v>#VALUE!</v>
      </c>
      <c r="G16" s="4" t="e">
        <f>IF(D16=0,0,IF([1]Download!B177="",G15,IF([1]Download!J177="7777777",VLOOKUP([1]Download!B177,BasePoint7,2,FALSE),VLOOKUP([1]Download!B177,BasePoint8,2,FALSE))))</f>
        <v>#VALUE!</v>
      </c>
      <c r="H16" s="4" t="str">
        <f>IF([1]Download!J177="7777777",VLOOKUP([1]Download!D177,BasePoint7,2,FALSE),VLOOKUP([1]Download!D177,BasePoint8,2,FALSE))</f>
        <v>GAGETOWN, NB</v>
      </c>
      <c r="I16" s="24" t="str">
        <f t="shared" si="0"/>
        <v>GAGETOWN</v>
      </c>
      <c r="J16" s="7">
        <f>[1]Download!R177</f>
        <v>44.55</v>
      </c>
      <c r="K16" s="7">
        <f>[1]Download!S177</f>
        <v>14.55</v>
      </c>
      <c r="L16" s="7">
        <f>[1]Download!T177</f>
        <v>12.11</v>
      </c>
      <c r="M16" s="7">
        <f>[1]Download!U177</f>
        <v>9.24</v>
      </c>
      <c r="N16" s="7">
        <f>[1]Download!V177</f>
        <v>7.86</v>
      </c>
      <c r="O16" s="7">
        <f>[1]Download!W177</f>
        <v>6.7</v>
      </c>
      <c r="P16" s="7">
        <f>[1]Download!X177</f>
        <v>5.73</v>
      </c>
      <c r="Q16" s="7">
        <f>[1]Download!Y177</f>
        <v>4.97</v>
      </c>
      <c r="R16" s="7">
        <f>[1]Download!Z177</f>
        <v>0</v>
      </c>
      <c r="S16" s="7">
        <f>[1]Download!AA177</f>
        <v>0</v>
      </c>
      <c r="T16" s="7">
        <f>[1]Download!AB177</f>
        <v>0</v>
      </c>
      <c r="U16" s="7">
        <f>[1]Download!AC177</f>
        <v>0</v>
      </c>
      <c r="V16" s="7">
        <f>[1]Download!AD177</f>
        <v>0</v>
      </c>
      <c r="W16" s="7">
        <f>[1]Download!AE177</f>
        <v>0</v>
      </c>
      <c r="X16" s="7">
        <f>[1]Download!AF177</f>
        <v>0</v>
      </c>
      <c r="Y16" s="7">
        <f>[1]Download!AG177</f>
        <v>0</v>
      </c>
      <c r="Z16" s="7">
        <f>[1]Download!AH177</f>
        <v>0</v>
      </c>
      <c r="AA16" s="7">
        <f>[1]Download!AI177</f>
        <v>0</v>
      </c>
      <c r="AB16" s="7">
        <f>[1]Download!AJ177</f>
        <v>0</v>
      </c>
      <c r="AC16" s="6">
        <f>[1]Download!AK177</f>
        <v>0</v>
      </c>
    </row>
    <row r="17" spans="1:29" s="5" customFormat="1" x14ac:dyDescent="0.35">
      <c r="A17" s="4" t="e">
        <f>IF(D17=0,0,IF([1]Download!A178="",A16,[1]Download!A178))</f>
        <v>#VALUE!</v>
      </c>
      <c r="B17" s="4" t="str">
        <f>VLOOKUP([1]Download!H178,RT,2,FALSE)</f>
        <v>Rate per CWT</v>
      </c>
      <c r="C17" s="4" t="str">
        <f>VLOOKUP([1]Download!E178,ST,2,FALSE)</f>
        <v>Regular</v>
      </c>
      <c r="D17" s="9" t="e">
        <f>IF([1]Download!N178=0,0,IF([1]Download!N178=99999999,"99/99/99",VALUE(CONCATENATE(MID([1]Download!N178,5,2),"/",RIGHT([1]Download!N178,2),"/",LEFT([1]Download!N178,4)))))</f>
        <v>#VALUE!</v>
      </c>
      <c r="E17" s="8" t="str">
        <f>[1]Download!G178</f>
        <v>INDUSTRIAL CLEANING PRODUCTS</v>
      </c>
      <c r="F17" s="4" t="e">
        <f>IF(D17=0,0,IF([1]Download!C178="",F16,VLOOKUP([1]Download!C178,DIR,2,FALSE)))</f>
        <v>#VALUE!</v>
      </c>
      <c r="G17" s="4" t="e">
        <f>IF(D17=0,0,IF([1]Download!B178="",G16,IF([1]Download!J178="7777777",VLOOKUP([1]Download!B178,BasePoint7,2,FALSE),VLOOKUP([1]Download!B178,BasePoint8,2,FALSE))))</f>
        <v>#VALUE!</v>
      </c>
      <c r="H17" s="4" t="str">
        <f>IF([1]Download!J178="7777777",VLOOKUP([1]Download!D178,BasePoint7,2,FALSE),VLOOKUP([1]Download!D178,BasePoint8,2,FALSE))</f>
        <v>GRAND FALLS, NB</v>
      </c>
      <c r="I17" s="24" t="str">
        <f t="shared" si="0"/>
        <v>GRAND FALLS</v>
      </c>
      <c r="J17" s="7">
        <f>[1]Download!R178</f>
        <v>40.15</v>
      </c>
      <c r="K17" s="7">
        <f>[1]Download!S178</f>
        <v>12.93</v>
      </c>
      <c r="L17" s="7">
        <f>[1]Download!T178</f>
        <v>10.59</v>
      </c>
      <c r="M17" s="7">
        <f>[1]Download!U178</f>
        <v>7.91</v>
      </c>
      <c r="N17" s="7">
        <f>[1]Download!V178</f>
        <v>6.66</v>
      </c>
      <c r="O17" s="7">
        <f>[1]Download!W178</f>
        <v>5.64</v>
      </c>
      <c r="P17" s="7">
        <f>[1]Download!X178</f>
        <v>4.78</v>
      </c>
      <c r="Q17" s="7">
        <f>[1]Download!Y178</f>
        <v>4.1500000000000004</v>
      </c>
      <c r="R17" s="7">
        <f>[1]Download!Z178</f>
        <v>0</v>
      </c>
      <c r="S17" s="7">
        <f>[1]Download!AA178</f>
        <v>0</v>
      </c>
      <c r="T17" s="7">
        <f>[1]Download!AB178</f>
        <v>0</v>
      </c>
      <c r="U17" s="7">
        <f>[1]Download!AC178</f>
        <v>0</v>
      </c>
      <c r="V17" s="7">
        <f>[1]Download!AD178</f>
        <v>0</v>
      </c>
      <c r="W17" s="7">
        <f>[1]Download!AE178</f>
        <v>0</v>
      </c>
      <c r="X17" s="7">
        <f>[1]Download!AF178</f>
        <v>0</v>
      </c>
      <c r="Y17" s="7">
        <f>[1]Download!AG178</f>
        <v>0</v>
      </c>
      <c r="Z17" s="7">
        <f>[1]Download!AH178</f>
        <v>0</v>
      </c>
      <c r="AA17" s="7">
        <f>[1]Download!AI178</f>
        <v>0</v>
      </c>
      <c r="AB17" s="7">
        <f>[1]Download!AJ178</f>
        <v>0</v>
      </c>
      <c r="AC17" s="6">
        <f>[1]Download!AK178</f>
        <v>0</v>
      </c>
    </row>
    <row r="18" spans="1:29" s="5" customFormat="1" x14ac:dyDescent="0.35">
      <c r="A18" s="4" t="e">
        <f>IF(D18=0,0,IF([1]Download!A179="",A17,[1]Download!A179))</f>
        <v>#VALUE!</v>
      </c>
      <c r="B18" s="4" t="str">
        <f>VLOOKUP([1]Download!H179,RT,2,FALSE)</f>
        <v>Rate per CWT</v>
      </c>
      <c r="C18" s="4" t="str">
        <f>VLOOKUP([1]Download!E179,ST,2,FALSE)</f>
        <v>Regular</v>
      </c>
      <c r="D18" s="9" t="e">
        <f>IF([1]Download!N179=0,0,IF([1]Download!N179=99999999,"99/99/99",VALUE(CONCATENATE(MID([1]Download!N179,5,2),"/",RIGHT([1]Download!N179,2),"/",LEFT([1]Download!N179,4)))))</f>
        <v>#VALUE!</v>
      </c>
      <c r="E18" s="8" t="str">
        <f>[1]Download!G179</f>
        <v>INDUSTRIAL CLEANING PRODUCTS</v>
      </c>
      <c r="F18" s="4" t="e">
        <f>IF(D18=0,0,IF([1]Download!C179="",F17,VLOOKUP([1]Download!C179,DIR,2,FALSE)))</f>
        <v>#VALUE!</v>
      </c>
      <c r="G18" s="4" t="e">
        <f>IF(D18=0,0,IF([1]Download!B179="",G17,IF([1]Download!J179="7777777",VLOOKUP([1]Download!B179,BasePoint7,2,FALSE),VLOOKUP([1]Download!B179,BasePoint8,2,FALSE))))</f>
        <v>#VALUE!</v>
      </c>
      <c r="H18" s="4" t="str">
        <f>IF([1]Download!J179="7777777",VLOOKUP([1]Download!D179,BasePoint7,2,FALSE),VLOOKUP([1]Download!D179,BasePoint8,2,FALSE))</f>
        <v>KEDGWICK, NB</v>
      </c>
      <c r="I18" s="24" t="str">
        <f t="shared" si="0"/>
        <v>KEDGWICK</v>
      </c>
      <c r="J18" s="7">
        <f>[1]Download!R179</f>
        <v>43.25</v>
      </c>
      <c r="K18" s="7">
        <f>[1]Download!S179</f>
        <v>14.09</v>
      </c>
      <c r="L18" s="7">
        <f>[1]Download!T179</f>
        <v>11.65</v>
      </c>
      <c r="M18" s="7">
        <f>[1]Download!U179</f>
        <v>8.84</v>
      </c>
      <c r="N18" s="7">
        <f>[1]Download!V179</f>
        <v>7.5</v>
      </c>
      <c r="O18" s="7">
        <f>[1]Download!W179</f>
        <v>6.42</v>
      </c>
      <c r="P18" s="7">
        <f>[1]Download!X179</f>
        <v>5.53</v>
      </c>
      <c r="Q18" s="7">
        <f>[1]Download!Y179</f>
        <v>4.9000000000000004</v>
      </c>
      <c r="R18" s="7">
        <f>[1]Download!Z179</f>
        <v>0</v>
      </c>
      <c r="S18" s="7">
        <f>[1]Download!AA179</f>
        <v>0</v>
      </c>
      <c r="T18" s="7">
        <f>[1]Download!AB179</f>
        <v>0</v>
      </c>
      <c r="U18" s="7">
        <f>[1]Download!AC179</f>
        <v>0</v>
      </c>
      <c r="V18" s="7">
        <f>[1]Download!AD179</f>
        <v>0</v>
      </c>
      <c r="W18" s="7">
        <f>[1]Download!AE179</f>
        <v>0</v>
      </c>
      <c r="X18" s="7">
        <f>[1]Download!AF179</f>
        <v>0</v>
      </c>
      <c r="Y18" s="7">
        <f>[1]Download!AG179</f>
        <v>0</v>
      </c>
      <c r="Z18" s="7">
        <f>[1]Download!AH179</f>
        <v>0</v>
      </c>
      <c r="AA18" s="7">
        <f>[1]Download!AI179</f>
        <v>0</v>
      </c>
      <c r="AB18" s="7">
        <f>[1]Download!AJ179</f>
        <v>0</v>
      </c>
      <c r="AC18" s="6">
        <f>[1]Download!AK179</f>
        <v>0</v>
      </c>
    </row>
    <row r="19" spans="1:29" s="5" customFormat="1" x14ac:dyDescent="0.35">
      <c r="A19" s="4" t="e">
        <f>IF(D19=0,0,IF([1]Download!A180="",A18,[1]Download!A180))</f>
        <v>#VALUE!</v>
      </c>
      <c r="B19" s="4" t="str">
        <f>VLOOKUP([1]Download!H180,RT,2,FALSE)</f>
        <v>Rate per CWT</v>
      </c>
      <c r="C19" s="4" t="str">
        <f>VLOOKUP([1]Download!E180,ST,2,FALSE)</f>
        <v>Regular</v>
      </c>
      <c r="D19" s="9" t="e">
        <f>IF([1]Download!N180=0,0,IF([1]Download!N180=99999999,"99/99/99",VALUE(CONCATENATE(MID([1]Download!N180,5,2),"/",RIGHT([1]Download!N180,2),"/",LEFT([1]Download!N180,4)))))</f>
        <v>#VALUE!</v>
      </c>
      <c r="E19" s="8" t="str">
        <f>[1]Download!G180</f>
        <v>INDUSTRIAL CLEANING PRODUCTS</v>
      </c>
      <c r="F19" s="4" t="e">
        <f>IF(D19=0,0,IF([1]Download!C180="",F18,VLOOKUP([1]Download!C180,DIR,2,FALSE)))</f>
        <v>#VALUE!</v>
      </c>
      <c r="G19" s="4" t="e">
        <f>IF(D19=0,0,IF([1]Download!B180="",G18,IF([1]Download!J180="7777777",VLOOKUP([1]Download!B180,BasePoint7,2,FALSE),VLOOKUP([1]Download!B180,BasePoint8,2,FALSE))))</f>
        <v>#VALUE!</v>
      </c>
      <c r="H19" s="4" t="str">
        <f>IF([1]Download!J180="7777777",VLOOKUP([1]Download!D180,BasePoint7,2,FALSE),VLOOKUP([1]Download!D180,BasePoint8,2,FALSE))</f>
        <v>MCADAM, NB</v>
      </c>
      <c r="I19" s="24" t="str">
        <f t="shared" si="0"/>
        <v>MCADAM</v>
      </c>
      <c r="J19" s="7">
        <f>[1]Download!R180</f>
        <v>46.15</v>
      </c>
      <c r="K19" s="7">
        <f>[1]Download!S180</f>
        <v>15.12</v>
      </c>
      <c r="L19" s="7">
        <f>[1]Download!T180</f>
        <v>12.61</v>
      </c>
      <c r="M19" s="7">
        <f>[1]Download!U180</f>
        <v>9.7200000000000006</v>
      </c>
      <c r="N19" s="7">
        <f>[1]Download!V180</f>
        <v>8.27</v>
      </c>
      <c r="O19" s="7">
        <f>[1]Download!W180</f>
        <v>7.1</v>
      </c>
      <c r="P19" s="7">
        <f>[1]Download!X180</f>
        <v>6.12</v>
      </c>
      <c r="Q19" s="7">
        <f>[1]Download!Y180</f>
        <v>5.33</v>
      </c>
      <c r="R19" s="7">
        <f>[1]Download!Z180</f>
        <v>0</v>
      </c>
      <c r="S19" s="7">
        <f>[1]Download!AA180</f>
        <v>0</v>
      </c>
      <c r="T19" s="7">
        <f>[1]Download!AB180</f>
        <v>0</v>
      </c>
      <c r="U19" s="7">
        <f>[1]Download!AC180</f>
        <v>0</v>
      </c>
      <c r="V19" s="7">
        <f>[1]Download!AD180</f>
        <v>0</v>
      </c>
      <c r="W19" s="7">
        <f>[1]Download!AE180</f>
        <v>0</v>
      </c>
      <c r="X19" s="7">
        <f>[1]Download!AF180</f>
        <v>0</v>
      </c>
      <c r="Y19" s="7">
        <f>[1]Download!AG180</f>
        <v>0</v>
      </c>
      <c r="Z19" s="7">
        <f>[1]Download!AH180</f>
        <v>0</v>
      </c>
      <c r="AA19" s="7">
        <f>[1]Download!AI180</f>
        <v>0</v>
      </c>
      <c r="AB19" s="7">
        <f>[1]Download!AJ180</f>
        <v>0</v>
      </c>
      <c r="AC19" s="6">
        <f>[1]Download!AK180</f>
        <v>0</v>
      </c>
    </row>
    <row r="20" spans="1:29" s="5" customFormat="1" x14ac:dyDescent="0.35">
      <c r="A20" s="4" t="e">
        <f>IF(D20=0,0,IF([1]Download!A181="",A19,[1]Download!A181))</f>
        <v>#VALUE!</v>
      </c>
      <c r="B20" s="4" t="str">
        <f>VLOOKUP([1]Download!H181,RT,2,FALSE)</f>
        <v>Rate per CWT</v>
      </c>
      <c r="C20" s="4" t="str">
        <f>VLOOKUP([1]Download!E181,ST,2,FALSE)</f>
        <v>Regular</v>
      </c>
      <c r="D20" s="9" t="e">
        <f>IF([1]Download!N181=0,0,IF([1]Download!N181=99999999,"99/99/99",VALUE(CONCATENATE(MID([1]Download!N181,5,2),"/",RIGHT([1]Download!N181,2),"/",LEFT([1]Download!N181,4)))))</f>
        <v>#VALUE!</v>
      </c>
      <c r="E20" s="8" t="str">
        <f>[1]Download!G181</f>
        <v>INDUSTRIAL CLEANING PRODUCTS</v>
      </c>
      <c r="F20" s="4" t="e">
        <f>IF(D20=0,0,IF([1]Download!C181="",F19,VLOOKUP([1]Download!C181,DIR,2,FALSE)))</f>
        <v>#VALUE!</v>
      </c>
      <c r="G20" s="4" t="e">
        <f>IF(D20=0,0,IF([1]Download!B181="",G19,IF([1]Download!J181="7777777",VLOOKUP([1]Download!B181,BasePoint7,2,FALSE),VLOOKUP([1]Download!B181,BasePoint8,2,FALSE))))</f>
        <v>#VALUE!</v>
      </c>
      <c r="H20" s="4" t="str">
        <f>IF([1]Download!J181="7777777",VLOOKUP([1]Download!D181,BasePoint7,2,FALSE),VLOOKUP([1]Download!D181,BasePoint8,2,FALSE))</f>
        <v>MIRAMICHI CITY, NB</v>
      </c>
      <c r="I20" s="24" t="str">
        <f t="shared" si="0"/>
        <v>MIRAMICHI CITY</v>
      </c>
      <c r="J20" s="7">
        <f>[1]Download!R181</f>
        <v>46.7</v>
      </c>
      <c r="K20" s="7">
        <f>[1]Download!S181</f>
        <v>15.34</v>
      </c>
      <c r="L20" s="7">
        <f>[1]Download!T181</f>
        <v>12.85</v>
      </c>
      <c r="M20" s="7">
        <f>[1]Download!U181</f>
        <v>9.94</v>
      </c>
      <c r="N20" s="7">
        <f>[1]Download!V181</f>
        <v>8.5399999999999991</v>
      </c>
      <c r="O20" s="7">
        <f>[1]Download!W181</f>
        <v>7.34</v>
      </c>
      <c r="P20" s="7">
        <f>[1]Download!X181</f>
        <v>6.29</v>
      </c>
      <c r="Q20" s="7">
        <f>[1]Download!Y181</f>
        <v>5.49</v>
      </c>
      <c r="R20" s="7">
        <f>[1]Download!Z181</f>
        <v>0</v>
      </c>
      <c r="S20" s="7">
        <f>[1]Download!AA181</f>
        <v>0</v>
      </c>
      <c r="T20" s="7">
        <f>[1]Download!AB181</f>
        <v>0</v>
      </c>
      <c r="U20" s="7">
        <f>[1]Download!AC181</f>
        <v>0</v>
      </c>
      <c r="V20" s="7">
        <f>[1]Download!AD181</f>
        <v>0</v>
      </c>
      <c r="W20" s="7">
        <f>[1]Download!AE181</f>
        <v>0</v>
      </c>
      <c r="X20" s="7">
        <f>[1]Download!AF181</f>
        <v>0</v>
      </c>
      <c r="Y20" s="7">
        <f>[1]Download!AG181</f>
        <v>0</v>
      </c>
      <c r="Z20" s="7">
        <f>[1]Download!AH181</f>
        <v>0</v>
      </c>
      <c r="AA20" s="7">
        <f>[1]Download!AI181</f>
        <v>0</v>
      </c>
      <c r="AB20" s="7">
        <f>[1]Download!AJ181</f>
        <v>0</v>
      </c>
      <c r="AC20" s="6">
        <f>[1]Download!AK181</f>
        <v>0</v>
      </c>
    </row>
    <row r="21" spans="1:29" s="5" customFormat="1" x14ac:dyDescent="0.35">
      <c r="A21" s="4" t="e">
        <f>IF(D21=0,0,IF([1]Download!A182="",A20,[1]Download!A182))</f>
        <v>#VALUE!</v>
      </c>
      <c r="B21" s="4" t="str">
        <f>VLOOKUP([1]Download!H182,RT,2,FALSE)</f>
        <v>Rate per CWT</v>
      </c>
      <c r="C21" s="4" t="str">
        <f>VLOOKUP([1]Download!E182,ST,2,FALSE)</f>
        <v>Regular</v>
      </c>
      <c r="D21" s="9" t="e">
        <f>IF([1]Download!N182=0,0,IF([1]Download!N182=99999999,"99/99/99",VALUE(CONCATENATE(MID([1]Download!N182,5,2),"/",RIGHT([1]Download!N182,2),"/",LEFT([1]Download!N182,4)))))</f>
        <v>#VALUE!</v>
      </c>
      <c r="E21" s="8" t="str">
        <f>[1]Download!G182</f>
        <v>INDUSTRIAL CLEANING PRODUCTS</v>
      </c>
      <c r="F21" s="4" t="e">
        <f>IF(D21=0,0,IF([1]Download!C182="",F20,VLOOKUP([1]Download!C182,DIR,2,FALSE)))</f>
        <v>#VALUE!</v>
      </c>
      <c r="G21" s="4" t="e">
        <f>IF(D21=0,0,IF([1]Download!B182="",G20,IF([1]Download!J182="7777777",VLOOKUP([1]Download!B182,BasePoint7,2,FALSE),VLOOKUP([1]Download!B182,BasePoint8,2,FALSE))))</f>
        <v>#VALUE!</v>
      </c>
      <c r="H21" s="4" t="str">
        <f>IF([1]Download!J182="7777777",VLOOKUP([1]Download!D182,BasePoint7,2,FALSE),VLOOKUP([1]Download!D182,BasePoint8,2,FALSE))</f>
        <v>MONCTON, NB</v>
      </c>
      <c r="I21" s="24" t="str">
        <f t="shared" si="0"/>
        <v>MONCTON</v>
      </c>
      <c r="J21" s="7">
        <f>[1]Download!R182</f>
        <v>43.4</v>
      </c>
      <c r="K21" s="7">
        <f>[1]Download!S182</f>
        <v>14.1</v>
      </c>
      <c r="L21" s="7">
        <f>[1]Download!T182</f>
        <v>11.63</v>
      </c>
      <c r="M21" s="7">
        <f>[1]Download!U182</f>
        <v>8.8000000000000007</v>
      </c>
      <c r="N21" s="7">
        <f>[1]Download!V182</f>
        <v>7.43</v>
      </c>
      <c r="O21" s="7">
        <f>[1]Download!W182</f>
        <v>6.26</v>
      </c>
      <c r="P21" s="7">
        <f>[1]Download!X182</f>
        <v>5.33</v>
      </c>
      <c r="Q21" s="7">
        <f>[1]Download!Y182</f>
        <v>4.58</v>
      </c>
      <c r="R21" s="7">
        <f>[1]Download!Z182</f>
        <v>0</v>
      </c>
      <c r="S21" s="7">
        <f>[1]Download!AA182</f>
        <v>0</v>
      </c>
      <c r="T21" s="7">
        <f>[1]Download!AB182</f>
        <v>0</v>
      </c>
      <c r="U21" s="7">
        <f>[1]Download!AC182</f>
        <v>0</v>
      </c>
      <c r="V21" s="7">
        <f>[1]Download!AD182</f>
        <v>0</v>
      </c>
      <c r="W21" s="7">
        <f>[1]Download!AE182</f>
        <v>0</v>
      </c>
      <c r="X21" s="7">
        <f>[1]Download!AF182</f>
        <v>0</v>
      </c>
      <c r="Y21" s="7">
        <f>[1]Download!AG182</f>
        <v>0</v>
      </c>
      <c r="Z21" s="7">
        <f>[1]Download!AH182</f>
        <v>0</v>
      </c>
      <c r="AA21" s="7">
        <f>[1]Download!AI182</f>
        <v>0</v>
      </c>
      <c r="AB21" s="7">
        <f>[1]Download!AJ182</f>
        <v>0</v>
      </c>
      <c r="AC21" s="6">
        <f>[1]Download!AK182</f>
        <v>0</v>
      </c>
    </row>
    <row r="22" spans="1:29" s="5" customFormat="1" x14ac:dyDescent="0.35">
      <c r="A22" s="4" t="e">
        <f>IF(D22=0,0,IF([1]Download!A183="",A21,[1]Download!A183))</f>
        <v>#VALUE!</v>
      </c>
      <c r="B22" s="4" t="str">
        <f>VLOOKUP([1]Download!H183,RT,2,FALSE)</f>
        <v>Rate per CWT</v>
      </c>
      <c r="C22" s="4" t="str">
        <f>VLOOKUP([1]Download!E183,ST,2,FALSE)</f>
        <v>Regular</v>
      </c>
      <c r="D22" s="9" t="e">
        <f>IF([1]Download!N183=0,0,IF([1]Download!N183=99999999,"99/99/99",VALUE(CONCATENATE(MID([1]Download!N183,5,2),"/",RIGHT([1]Download!N183,2),"/",LEFT([1]Download!N183,4)))))</f>
        <v>#VALUE!</v>
      </c>
      <c r="E22" s="8" t="str">
        <f>[1]Download!G183</f>
        <v>INDUSTRIAL CLEANING PRODUCTS</v>
      </c>
      <c r="F22" s="4" t="e">
        <f>IF(D22=0,0,IF([1]Download!C183="",F21,VLOOKUP([1]Download!C183,DIR,2,FALSE)))</f>
        <v>#VALUE!</v>
      </c>
      <c r="G22" s="4" t="e">
        <f>IF(D22=0,0,IF([1]Download!B183="",G21,IF([1]Download!J183="7777777",VLOOKUP([1]Download!B183,BasePoint7,2,FALSE),VLOOKUP([1]Download!B183,BasePoint8,2,FALSE))))</f>
        <v>#VALUE!</v>
      </c>
      <c r="H22" s="4" t="str">
        <f>IF([1]Download!J183="7777777",VLOOKUP([1]Download!D183,BasePoint7,2,FALSE),VLOOKUP([1]Download!D183,BasePoint8,2,FALSE))</f>
        <v>NACKAWIC, NB</v>
      </c>
      <c r="I22" s="24" t="str">
        <f t="shared" si="0"/>
        <v>NACKAWIC</v>
      </c>
      <c r="J22" s="7">
        <f>[1]Download!R183</f>
        <v>46.15</v>
      </c>
      <c r="K22" s="7">
        <f>[1]Download!S183</f>
        <v>15.12</v>
      </c>
      <c r="L22" s="7">
        <f>[1]Download!T183</f>
        <v>12.61</v>
      </c>
      <c r="M22" s="7">
        <f>[1]Download!U183</f>
        <v>9.7200000000000006</v>
      </c>
      <c r="N22" s="7">
        <f>[1]Download!V183</f>
        <v>8.27</v>
      </c>
      <c r="O22" s="7">
        <f>[1]Download!W183</f>
        <v>7.1</v>
      </c>
      <c r="P22" s="7">
        <f>[1]Download!X183</f>
        <v>6.12</v>
      </c>
      <c r="Q22" s="7">
        <f>[1]Download!Y183</f>
        <v>5.33</v>
      </c>
      <c r="R22" s="7">
        <f>[1]Download!Z183</f>
        <v>0</v>
      </c>
      <c r="S22" s="7">
        <f>[1]Download!AA183</f>
        <v>0</v>
      </c>
      <c r="T22" s="7">
        <f>[1]Download!AB183</f>
        <v>0</v>
      </c>
      <c r="U22" s="7">
        <f>[1]Download!AC183</f>
        <v>0</v>
      </c>
      <c r="V22" s="7">
        <f>[1]Download!AD183</f>
        <v>0</v>
      </c>
      <c r="W22" s="7">
        <f>[1]Download!AE183</f>
        <v>0</v>
      </c>
      <c r="X22" s="7">
        <f>[1]Download!AF183</f>
        <v>0</v>
      </c>
      <c r="Y22" s="7">
        <f>[1]Download!AG183</f>
        <v>0</v>
      </c>
      <c r="Z22" s="7">
        <f>[1]Download!AH183</f>
        <v>0</v>
      </c>
      <c r="AA22" s="7">
        <f>[1]Download!AI183</f>
        <v>0</v>
      </c>
      <c r="AB22" s="7">
        <f>[1]Download!AJ183</f>
        <v>0</v>
      </c>
      <c r="AC22" s="6">
        <f>[1]Download!AK183</f>
        <v>0</v>
      </c>
    </row>
    <row r="23" spans="1:29" s="5" customFormat="1" x14ac:dyDescent="0.35">
      <c r="A23" s="4" t="e">
        <f>IF(D23=0,0,IF([1]Download!A184="",A22,[1]Download!A184))</f>
        <v>#VALUE!</v>
      </c>
      <c r="B23" s="4" t="str">
        <f>VLOOKUP([1]Download!H184,RT,2,FALSE)</f>
        <v>Rate per CWT</v>
      </c>
      <c r="C23" s="4" t="str">
        <f>VLOOKUP([1]Download!E184,ST,2,FALSE)</f>
        <v>Regular</v>
      </c>
      <c r="D23" s="9" t="e">
        <f>IF([1]Download!N184=0,0,IF([1]Download!N184=99999999,"99/99/99",VALUE(CONCATENATE(MID([1]Download!N184,5,2),"/",RIGHT([1]Download!N184,2),"/",LEFT([1]Download!N184,4)))))</f>
        <v>#VALUE!</v>
      </c>
      <c r="E23" s="8" t="str">
        <f>[1]Download!G184</f>
        <v>INDUSTRIAL CLEANING PRODUCTS</v>
      </c>
      <c r="F23" s="4" t="e">
        <f>IF(D23=0,0,IF([1]Download!C184="",F22,VLOOKUP([1]Download!C184,DIR,2,FALSE)))</f>
        <v>#VALUE!</v>
      </c>
      <c r="G23" s="4" t="e">
        <f>IF(D23=0,0,IF([1]Download!B184="",G22,IF([1]Download!J184="7777777",VLOOKUP([1]Download!B184,BasePoint7,2,FALSE),VLOOKUP([1]Download!B184,BasePoint8,2,FALSE))))</f>
        <v>#VALUE!</v>
      </c>
      <c r="H23" s="4" t="str">
        <f>IF([1]Download!J184="7777777",VLOOKUP([1]Download!D184,BasePoint7,2,FALSE),VLOOKUP([1]Download!D184,BasePoint8,2,FALSE))</f>
        <v>PETITCODIAC, ALMA, NB</v>
      </c>
      <c r="I23" s="24" t="str">
        <f t="shared" si="0"/>
        <v>PETITCODIAC</v>
      </c>
      <c r="J23" s="7">
        <f>[1]Download!R184</f>
        <v>46.5</v>
      </c>
      <c r="K23" s="7">
        <f>[1]Download!S184</f>
        <v>15.23</v>
      </c>
      <c r="L23" s="7">
        <f>[1]Download!T184</f>
        <v>12.68</v>
      </c>
      <c r="M23" s="7">
        <f>[1]Download!U184</f>
        <v>9.76</v>
      </c>
      <c r="N23" s="7">
        <f>[1]Download!V184</f>
        <v>8.27</v>
      </c>
      <c r="O23" s="7">
        <f>[1]Download!W184</f>
        <v>7.07</v>
      </c>
      <c r="P23" s="7">
        <f>[1]Download!X184</f>
        <v>6.09</v>
      </c>
      <c r="Q23" s="7">
        <f>[1]Download!Y184</f>
        <v>5.31</v>
      </c>
      <c r="R23" s="7">
        <f>[1]Download!Z184</f>
        <v>0</v>
      </c>
      <c r="S23" s="7">
        <f>[1]Download!AA184</f>
        <v>0</v>
      </c>
      <c r="T23" s="7">
        <f>[1]Download!AB184</f>
        <v>0</v>
      </c>
      <c r="U23" s="7">
        <f>[1]Download!AC184</f>
        <v>0</v>
      </c>
      <c r="V23" s="7">
        <f>[1]Download!AD184</f>
        <v>0</v>
      </c>
      <c r="W23" s="7">
        <f>[1]Download!AE184</f>
        <v>0</v>
      </c>
      <c r="X23" s="7">
        <f>[1]Download!AF184</f>
        <v>0</v>
      </c>
      <c r="Y23" s="7">
        <f>[1]Download!AG184</f>
        <v>0</v>
      </c>
      <c r="Z23" s="7">
        <f>[1]Download!AH184</f>
        <v>0</v>
      </c>
      <c r="AA23" s="7">
        <f>[1]Download!AI184</f>
        <v>0</v>
      </c>
      <c r="AB23" s="7">
        <f>[1]Download!AJ184</f>
        <v>0</v>
      </c>
      <c r="AC23" s="6">
        <f>[1]Download!AK184</f>
        <v>0</v>
      </c>
    </row>
    <row r="24" spans="1:29" s="5" customFormat="1" x14ac:dyDescent="0.35">
      <c r="A24" s="4" t="e">
        <f>IF(D24=0,0,IF([1]Download!A185="",A23,[1]Download!A185))</f>
        <v>#VALUE!</v>
      </c>
      <c r="B24" s="4" t="str">
        <f>VLOOKUP([1]Download!H185,RT,2,FALSE)</f>
        <v>Rate per CWT</v>
      </c>
      <c r="C24" s="4" t="str">
        <f>VLOOKUP([1]Download!E185,ST,2,FALSE)</f>
        <v>Regular</v>
      </c>
      <c r="D24" s="9" t="e">
        <f>IF([1]Download!N185=0,0,IF([1]Download!N185=99999999,"99/99/99",VALUE(CONCATENATE(MID([1]Download!N185,5,2),"/",RIGHT([1]Download!N185,2),"/",LEFT([1]Download!N185,4)))))</f>
        <v>#VALUE!</v>
      </c>
      <c r="E24" s="8" t="str">
        <f>[1]Download!G185</f>
        <v>INDUSTRIAL CLEANING PRODUCTS</v>
      </c>
      <c r="F24" s="4" t="e">
        <f>IF(D24=0,0,IF([1]Download!C185="",F23,VLOOKUP([1]Download!C185,DIR,2,FALSE)))</f>
        <v>#VALUE!</v>
      </c>
      <c r="G24" s="4" t="e">
        <f>IF(D24=0,0,IF([1]Download!B185="",G23,IF([1]Download!J185="7777777",VLOOKUP([1]Download!B185,BasePoint7,2,FALSE),VLOOKUP([1]Download!B185,BasePoint8,2,FALSE))))</f>
        <v>#VALUE!</v>
      </c>
      <c r="H24" s="4" t="str">
        <f>IF([1]Download!J185="7777777",VLOOKUP([1]Download!D185,BasePoint7,2,FALSE),VLOOKUP([1]Download!D185,BasePoint8,2,FALSE))</f>
        <v>RICHIBUCTO, NB</v>
      </c>
      <c r="I24" s="24" t="str">
        <f t="shared" si="0"/>
        <v>RICHIBUCTO</v>
      </c>
      <c r="J24" s="7">
        <f>[1]Download!R185</f>
        <v>46.5</v>
      </c>
      <c r="K24" s="7">
        <f>[1]Download!S185</f>
        <v>15.23</v>
      </c>
      <c r="L24" s="7">
        <f>[1]Download!T185</f>
        <v>12.68</v>
      </c>
      <c r="M24" s="7">
        <f>[1]Download!U185</f>
        <v>9.76</v>
      </c>
      <c r="N24" s="7">
        <f>[1]Download!V185</f>
        <v>8.27</v>
      </c>
      <c r="O24" s="7">
        <f>[1]Download!W185</f>
        <v>7.07</v>
      </c>
      <c r="P24" s="7">
        <f>[1]Download!X185</f>
        <v>6.09</v>
      </c>
      <c r="Q24" s="7">
        <f>[1]Download!Y185</f>
        <v>5.31</v>
      </c>
      <c r="R24" s="7">
        <f>[1]Download!Z185</f>
        <v>0</v>
      </c>
      <c r="S24" s="7">
        <f>[1]Download!AA185</f>
        <v>0</v>
      </c>
      <c r="T24" s="7">
        <f>[1]Download!AB185</f>
        <v>0</v>
      </c>
      <c r="U24" s="7">
        <f>[1]Download!AC185</f>
        <v>0</v>
      </c>
      <c r="V24" s="7">
        <f>[1]Download!AD185</f>
        <v>0</v>
      </c>
      <c r="W24" s="7">
        <f>[1]Download!AE185</f>
        <v>0</v>
      </c>
      <c r="X24" s="7">
        <f>[1]Download!AF185</f>
        <v>0</v>
      </c>
      <c r="Y24" s="7">
        <f>[1]Download!AG185</f>
        <v>0</v>
      </c>
      <c r="Z24" s="7">
        <f>[1]Download!AH185</f>
        <v>0</v>
      </c>
      <c r="AA24" s="7">
        <f>[1]Download!AI185</f>
        <v>0</v>
      </c>
      <c r="AB24" s="7">
        <f>[1]Download!AJ185</f>
        <v>0</v>
      </c>
      <c r="AC24" s="6">
        <f>[1]Download!AK185</f>
        <v>0</v>
      </c>
    </row>
    <row r="25" spans="1:29" s="5" customFormat="1" x14ac:dyDescent="0.35">
      <c r="A25" s="4" t="e">
        <f>IF(D25=0,0,IF([1]Download!A186="",A24,[1]Download!A186))</f>
        <v>#VALUE!</v>
      </c>
      <c r="B25" s="4" t="str">
        <f>VLOOKUP([1]Download!H186,RT,2,FALSE)</f>
        <v>Rate per CWT</v>
      </c>
      <c r="C25" s="4" t="str">
        <f>VLOOKUP([1]Download!E186,ST,2,FALSE)</f>
        <v>Regular</v>
      </c>
      <c r="D25" s="9" t="e">
        <f>IF([1]Download!N186=0,0,IF([1]Download!N186=99999999,"99/99/99",VALUE(CONCATENATE(MID([1]Download!N186,5,2),"/",RIGHT([1]Download!N186,2),"/",LEFT([1]Download!N186,4)))))</f>
        <v>#VALUE!</v>
      </c>
      <c r="E25" s="8" t="str">
        <f>[1]Download!G186</f>
        <v>INDUSTRIAL CLEANING PRODUCTS</v>
      </c>
      <c r="F25" s="4" t="e">
        <f>IF(D25=0,0,IF([1]Download!C186="",F24,VLOOKUP([1]Download!C186,DIR,2,FALSE)))</f>
        <v>#VALUE!</v>
      </c>
      <c r="G25" s="4" t="e">
        <f>IF(D25=0,0,IF([1]Download!B186="",G24,IF([1]Download!J186="7777777",VLOOKUP([1]Download!B186,BasePoint7,2,FALSE),VLOOKUP([1]Download!B186,BasePoint8,2,FALSE))))</f>
        <v>#VALUE!</v>
      </c>
      <c r="H25" s="4" t="str">
        <f>IF([1]Download!J186="7777777",VLOOKUP([1]Download!D186,BasePoint7,2,FALSE),VLOOKUP([1]Download!D186,BasePoint8,2,FALSE))</f>
        <v>ROGERSVILLE, NB</v>
      </c>
      <c r="I25" s="24" t="str">
        <f t="shared" si="0"/>
        <v>ROGERSVILLE</v>
      </c>
      <c r="J25" s="7">
        <f>[1]Download!R186</f>
        <v>48.1</v>
      </c>
      <c r="K25" s="7">
        <f>[1]Download!S186</f>
        <v>15.9</v>
      </c>
      <c r="L25" s="7">
        <f>[1]Download!T186</f>
        <v>13.36</v>
      </c>
      <c r="M25" s="7">
        <f>[1]Download!U186</f>
        <v>10.43</v>
      </c>
      <c r="N25" s="7">
        <f>[1]Download!V186</f>
        <v>8.9700000000000006</v>
      </c>
      <c r="O25" s="7">
        <f>[1]Download!W186</f>
        <v>7.72</v>
      </c>
      <c r="P25" s="7">
        <f>[1]Download!X186</f>
        <v>6.68</v>
      </c>
      <c r="Q25" s="7">
        <f>[1]Download!Y186</f>
        <v>5.85</v>
      </c>
      <c r="R25" s="7">
        <f>[1]Download!Z186</f>
        <v>0</v>
      </c>
      <c r="S25" s="7">
        <f>[1]Download!AA186</f>
        <v>0</v>
      </c>
      <c r="T25" s="7">
        <f>[1]Download!AB186</f>
        <v>0</v>
      </c>
      <c r="U25" s="7">
        <f>[1]Download!AC186</f>
        <v>0</v>
      </c>
      <c r="V25" s="7">
        <f>[1]Download!AD186</f>
        <v>0</v>
      </c>
      <c r="W25" s="7">
        <f>[1]Download!AE186</f>
        <v>0</v>
      </c>
      <c r="X25" s="7">
        <f>[1]Download!AF186</f>
        <v>0</v>
      </c>
      <c r="Y25" s="7">
        <f>[1]Download!AG186</f>
        <v>0</v>
      </c>
      <c r="Z25" s="7">
        <f>[1]Download!AH186</f>
        <v>0</v>
      </c>
      <c r="AA25" s="7">
        <f>[1]Download!AI186</f>
        <v>0</v>
      </c>
      <c r="AB25" s="7">
        <f>[1]Download!AJ186</f>
        <v>0</v>
      </c>
      <c r="AC25" s="6">
        <f>[1]Download!AK186</f>
        <v>0</v>
      </c>
    </row>
    <row r="26" spans="1:29" s="5" customFormat="1" x14ac:dyDescent="0.35">
      <c r="A26" s="4" t="e">
        <f>IF(D26=0,0,IF([1]Download!A187="",A25,[1]Download!A187))</f>
        <v>#VALUE!</v>
      </c>
      <c r="B26" s="4" t="str">
        <f>VLOOKUP([1]Download!H187,RT,2,FALSE)</f>
        <v>Rate per CWT</v>
      </c>
      <c r="C26" s="4" t="str">
        <f>VLOOKUP([1]Download!E187,ST,2,FALSE)</f>
        <v>Regular</v>
      </c>
      <c r="D26" s="9" t="e">
        <f>IF([1]Download!N187=0,0,IF([1]Download!N187=99999999,"99/99/99",VALUE(CONCATENATE(MID([1]Download!N187,5,2),"/",RIGHT([1]Download!N187,2),"/",LEFT([1]Download!N187,4)))))</f>
        <v>#VALUE!</v>
      </c>
      <c r="E26" s="8" t="str">
        <f>[1]Download!G187</f>
        <v>INDUSTRIAL CLEANING PRODUCTS</v>
      </c>
      <c r="F26" s="4" t="e">
        <f>IF(D26=0,0,IF([1]Download!C187="",F25,VLOOKUP([1]Download!C187,DIR,2,FALSE)))</f>
        <v>#VALUE!</v>
      </c>
      <c r="G26" s="4" t="e">
        <f>IF(D26=0,0,IF([1]Download!B187="",G25,IF([1]Download!J187="7777777",VLOOKUP([1]Download!B187,BasePoint7,2,FALSE),VLOOKUP([1]Download!B187,BasePoint8,2,FALSE))))</f>
        <v>#VALUE!</v>
      </c>
      <c r="H26" s="4" t="str">
        <f>IF([1]Download!J187="7777777",VLOOKUP([1]Download!D187,BasePoint7,2,FALSE),VLOOKUP([1]Download!D187,BasePoint8,2,FALSE))</f>
        <v>SACKVILLE, PORT ELGIN, NB</v>
      </c>
      <c r="I26" s="24" t="str">
        <f t="shared" si="0"/>
        <v>SACKVILLE</v>
      </c>
      <c r="J26" s="7">
        <f>[1]Download!R187</f>
        <v>46.5</v>
      </c>
      <c r="K26" s="7">
        <f>[1]Download!S187</f>
        <v>15.23</v>
      </c>
      <c r="L26" s="7">
        <f>[1]Download!T187</f>
        <v>12.68</v>
      </c>
      <c r="M26" s="7">
        <f>[1]Download!U187</f>
        <v>9.76</v>
      </c>
      <c r="N26" s="7">
        <f>[1]Download!V187</f>
        <v>8.27</v>
      </c>
      <c r="O26" s="7">
        <f>[1]Download!W187</f>
        <v>7.07</v>
      </c>
      <c r="P26" s="7">
        <f>[1]Download!X187</f>
        <v>6.09</v>
      </c>
      <c r="Q26" s="7">
        <f>[1]Download!Y187</f>
        <v>5.31</v>
      </c>
      <c r="R26" s="7">
        <f>[1]Download!Z187</f>
        <v>0</v>
      </c>
      <c r="S26" s="7">
        <f>[1]Download!AA187</f>
        <v>0</v>
      </c>
      <c r="T26" s="7">
        <f>[1]Download!AB187</f>
        <v>0</v>
      </c>
      <c r="U26" s="7">
        <f>[1]Download!AC187</f>
        <v>0</v>
      </c>
      <c r="V26" s="7">
        <f>[1]Download!AD187</f>
        <v>0</v>
      </c>
      <c r="W26" s="7">
        <f>[1]Download!AE187</f>
        <v>0</v>
      </c>
      <c r="X26" s="7">
        <f>[1]Download!AF187</f>
        <v>0</v>
      </c>
      <c r="Y26" s="7">
        <f>[1]Download!AG187</f>
        <v>0</v>
      </c>
      <c r="Z26" s="7">
        <f>[1]Download!AH187</f>
        <v>0</v>
      </c>
      <c r="AA26" s="7">
        <f>[1]Download!AI187</f>
        <v>0</v>
      </c>
      <c r="AB26" s="7">
        <f>[1]Download!AJ187</f>
        <v>0</v>
      </c>
      <c r="AC26" s="6">
        <f>[1]Download!AK187</f>
        <v>0</v>
      </c>
    </row>
    <row r="27" spans="1:29" s="5" customFormat="1" x14ac:dyDescent="0.35">
      <c r="A27" s="4" t="e">
        <f>IF(D27=0,0,IF([1]Download!A188="",A26,[1]Download!A188))</f>
        <v>#VALUE!</v>
      </c>
      <c r="B27" s="4" t="str">
        <f>VLOOKUP([1]Download!H188,RT,2,FALSE)</f>
        <v>Rate per CWT</v>
      </c>
      <c r="C27" s="4" t="str">
        <f>VLOOKUP([1]Download!E188,ST,2,FALSE)</f>
        <v>Regular</v>
      </c>
      <c r="D27" s="9" t="e">
        <f>IF([1]Download!N188=0,0,IF([1]Download!N188=99999999,"99/99/99",VALUE(CONCATENATE(MID([1]Download!N188,5,2),"/",RIGHT([1]Download!N188,2),"/",LEFT([1]Download!N188,4)))))</f>
        <v>#VALUE!</v>
      </c>
      <c r="E27" s="8" t="str">
        <f>[1]Download!G188</f>
        <v>INDUSTRIAL CLEANING PRODUCTS</v>
      </c>
      <c r="F27" s="4" t="e">
        <f>IF(D27=0,0,IF([1]Download!C188="",F26,VLOOKUP([1]Download!C188,DIR,2,FALSE)))</f>
        <v>#VALUE!</v>
      </c>
      <c r="G27" s="4" t="e">
        <f>IF(D27=0,0,IF([1]Download!B188="",G26,IF([1]Download!J188="7777777",VLOOKUP([1]Download!B188,BasePoint7,2,FALSE),VLOOKUP([1]Download!B188,BasePoint8,2,FALSE))))</f>
        <v>#VALUE!</v>
      </c>
      <c r="H27" s="4" t="str">
        <f>IF([1]Download!J188="7777777",VLOOKUP([1]Download!D188,BasePoint7,2,FALSE),VLOOKUP([1]Download!D188,BasePoint8,2,FALSE))</f>
        <v>SAINT JOHN, NB</v>
      </c>
      <c r="I27" s="24" t="str">
        <f t="shared" si="0"/>
        <v>SAINT JOHN</v>
      </c>
      <c r="J27" s="7">
        <f>[1]Download!R188</f>
        <v>44.1</v>
      </c>
      <c r="K27" s="7">
        <f>[1]Download!S188</f>
        <v>14.38</v>
      </c>
      <c r="L27" s="7">
        <f>[1]Download!T188</f>
        <v>11.96</v>
      </c>
      <c r="M27" s="7">
        <f>[1]Download!U188</f>
        <v>9.1199999999999992</v>
      </c>
      <c r="N27" s="7">
        <f>[1]Download!V188</f>
        <v>7.74</v>
      </c>
      <c r="O27" s="7">
        <f>[1]Download!W188</f>
        <v>6.58</v>
      </c>
      <c r="P27" s="7">
        <f>[1]Download!X188</f>
        <v>5.57</v>
      </c>
      <c r="Q27" s="7">
        <f>[1]Download!Y188</f>
        <v>4.78</v>
      </c>
      <c r="R27" s="7">
        <f>[1]Download!Z188</f>
        <v>0</v>
      </c>
      <c r="S27" s="7">
        <f>[1]Download!AA188</f>
        <v>0</v>
      </c>
      <c r="T27" s="7">
        <f>[1]Download!AB188</f>
        <v>0</v>
      </c>
      <c r="U27" s="7">
        <f>[1]Download!AC188</f>
        <v>0</v>
      </c>
      <c r="V27" s="7">
        <f>[1]Download!AD188</f>
        <v>0</v>
      </c>
      <c r="W27" s="7">
        <f>[1]Download!AE188</f>
        <v>0</v>
      </c>
      <c r="X27" s="7">
        <f>[1]Download!AF188</f>
        <v>0</v>
      </c>
      <c r="Y27" s="7">
        <f>[1]Download!AG188</f>
        <v>0</v>
      </c>
      <c r="Z27" s="7">
        <f>[1]Download!AH188</f>
        <v>0</v>
      </c>
      <c r="AA27" s="7">
        <f>[1]Download!AI188</f>
        <v>0</v>
      </c>
      <c r="AB27" s="7">
        <f>[1]Download!AJ188</f>
        <v>0</v>
      </c>
      <c r="AC27" s="6">
        <f>[1]Download!AK188</f>
        <v>0</v>
      </c>
    </row>
    <row r="28" spans="1:29" s="5" customFormat="1" x14ac:dyDescent="0.35">
      <c r="A28" s="4" t="e">
        <f>IF(D28=0,0,IF([1]Download!A189="",A27,[1]Download!A189))</f>
        <v>#VALUE!</v>
      </c>
      <c r="B28" s="4" t="str">
        <f>VLOOKUP([1]Download!H189,RT,2,FALSE)</f>
        <v>Rate per CWT</v>
      </c>
      <c r="C28" s="4" t="str">
        <f>VLOOKUP([1]Download!E189,ST,2,FALSE)</f>
        <v>Regular</v>
      </c>
      <c r="D28" s="9" t="e">
        <f>IF([1]Download!N189=0,0,IF([1]Download!N189=99999999,"99/99/99",VALUE(CONCATENATE(MID([1]Download!N189,5,2),"/",RIGHT([1]Download!N189,2),"/",LEFT([1]Download!N189,4)))))</f>
        <v>#VALUE!</v>
      </c>
      <c r="E28" s="8" t="str">
        <f>[1]Download!G189</f>
        <v>INDUSTRIAL CLEANING PRODUCTS</v>
      </c>
      <c r="F28" s="4" t="e">
        <f>IF(D28=0,0,IF([1]Download!C189="",F27,VLOOKUP([1]Download!C189,DIR,2,FALSE)))</f>
        <v>#VALUE!</v>
      </c>
      <c r="G28" s="4" t="e">
        <f>IF(D28=0,0,IF([1]Download!B189="",G27,IF([1]Download!J189="7777777",VLOOKUP([1]Download!B189,BasePoint7,2,FALSE),VLOOKUP([1]Download!B189,BasePoint8,2,FALSE))))</f>
        <v>#VALUE!</v>
      </c>
      <c r="H28" s="4" t="str">
        <f>IF([1]Download!J189="7777777",VLOOKUP([1]Download!D189,BasePoint7,2,FALSE),VLOOKUP([1]Download!D189,BasePoint8,2,FALSE))</f>
        <v>SHEDIAC, NB</v>
      </c>
      <c r="I28" s="24" t="str">
        <f t="shared" si="0"/>
        <v>SHEDIAC</v>
      </c>
      <c r="J28" s="7">
        <f>[1]Download!R189</f>
        <v>44.95</v>
      </c>
      <c r="K28" s="7">
        <f>[1]Download!S189</f>
        <v>14.68</v>
      </c>
      <c r="L28" s="7">
        <f>[1]Download!T189</f>
        <v>12.17</v>
      </c>
      <c r="M28" s="7">
        <f>[1]Download!U189</f>
        <v>9.26</v>
      </c>
      <c r="N28" s="7">
        <f>[1]Download!V189</f>
        <v>7.85</v>
      </c>
      <c r="O28" s="7">
        <f>[1]Download!W189</f>
        <v>6.68</v>
      </c>
      <c r="P28" s="7">
        <f>[1]Download!X189</f>
        <v>5.72</v>
      </c>
      <c r="Q28" s="7">
        <f>[1]Download!Y189</f>
        <v>4.96</v>
      </c>
      <c r="R28" s="7">
        <f>[1]Download!Z189</f>
        <v>0</v>
      </c>
      <c r="S28" s="7">
        <f>[1]Download!AA189</f>
        <v>0</v>
      </c>
      <c r="T28" s="7">
        <f>[1]Download!AB189</f>
        <v>0</v>
      </c>
      <c r="U28" s="7">
        <f>[1]Download!AC189</f>
        <v>0</v>
      </c>
      <c r="V28" s="7">
        <f>[1]Download!AD189</f>
        <v>0</v>
      </c>
      <c r="W28" s="7">
        <f>[1]Download!AE189</f>
        <v>0</v>
      </c>
      <c r="X28" s="7">
        <f>[1]Download!AF189</f>
        <v>0</v>
      </c>
      <c r="Y28" s="7">
        <f>[1]Download!AG189</f>
        <v>0</v>
      </c>
      <c r="Z28" s="7">
        <f>[1]Download!AH189</f>
        <v>0</v>
      </c>
      <c r="AA28" s="7">
        <f>[1]Download!AI189</f>
        <v>0</v>
      </c>
      <c r="AB28" s="7">
        <f>[1]Download!AJ189</f>
        <v>0</v>
      </c>
      <c r="AC28" s="6">
        <f>[1]Download!AK189</f>
        <v>0</v>
      </c>
    </row>
    <row r="29" spans="1:29" s="5" customFormat="1" x14ac:dyDescent="0.35">
      <c r="A29" s="4" t="e">
        <f>IF(D29=0,0,IF([1]Download!A190="",A28,[1]Download!A190))</f>
        <v>#VALUE!</v>
      </c>
      <c r="B29" s="4" t="str">
        <f>VLOOKUP([1]Download!H190,RT,2,FALSE)</f>
        <v>Rate per CWT</v>
      </c>
      <c r="C29" s="4" t="str">
        <f>VLOOKUP([1]Download!E190,ST,2,FALSE)</f>
        <v>Regular</v>
      </c>
      <c r="D29" s="9" t="e">
        <f>IF([1]Download!N190=0,0,IF([1]Download!N190=99999999,"99/99/99",VALUE(CONCATENATE(MID([1]Download!N190,5,2),"/",RIGHT([1]Download!N190,2),"/",LEFT([1]Download!N190,4)))))</f>
        <v>#VALUE!</v>
      </c>
      <c r="E29" s="8" t="str">
        <f>[1]Download!G190</f>
        <v>INDUSTRIAL CLEANING PRODUCTS</v>
      </c>
      <c r="F29" s="4" t="e">
        <f>IF(D29=0,0,IF([1]Download!C190="",F28,VLOOKUP([1]Download!C190,DIR,2,FALSE)))</f>
        <v>#VALUE!</v>
      </c>
      <c r="G29" s="4" t="e">
        <f>IF(D29=0,0,IF([1]Download!B190="",G28,IF([1]Download!J190="7777777",VLOOKUP([1]Download!B190,BasePoint7,2,FALSE),VLOOKUP([1]Download!B190,BasePoint8,2,FALSE))))</f>
        <v>#VALUE!</v>
      </c>
      <c r="H29" s="4" t="str">
        <f>IF([1]Download!J190="7777777",VLOOKUP([1]Download!D190,BasePoint7,2,FALSE),VLOOKUP([1]Download!D190,BasePoint8,2,FALSE))</f>
        <v>SHIPPAGAN, NB</v>
      </c>
      <c r="I29" s="24" t="str">
        <f t="shared" si="0"/>
        <v>SHIPPAGAN</v>
      </c>
      <c r="J29" s="7">
        <f>[1]Download!R190</f>
        <v>46.7</v>
      </c>
      <c r="K29" s="7">
        <f>[1]Download!S190</f>
        <v>15.34</v>
      </c>
      <c r="L29" s="7">
        <f>[1]Download!T190</f>
        <v>12.85</v>
      </c>
      <c r="M29" s="7">
        <f>[1]Download!U190</f>
        <v>9.94</v>
      </c>
      <c r="N29" s="7">
        <f>[1]Download!V190</f>
        <v>8.5399999999999991</v>
      </c>
      <c r="O29" s="7">
        <f>[1]Download!W190</f>
        <v>7.34</v>
      </c>
      <c r="P29" s="7">
        <f>[1]Download!X190</f>
        <v>6.29</v>
      </c>
      <c r="Q29" s="7">
        <f>[1]Download!Y190</f>
        <v>5.49</v>
      </c>
      <c r="R29" s="7">
        <f>[1]Download!Z190</f>
        <v>0</v>
      </c>
      <c r="S29" s="7">
        <f>[1]Download!AA190</f>
        <v>0</v>
      </c>
      <c r="T29" s="7">
        <f>[1]Download!AB190</f>
        <v>0</v>
      </c>
      <c r="U29" s="7">
        <f>[1]Download!AC190</f>
        <v>0</v>
      </c>
      <c r="V29" s="7">
        <f>[1]Download!AD190</f>
        <v>0</v>
      </c>
      <c r="W29" s="7">
        <f>[1]Download!AE190</f>
        <v>0</v>
      </c>
      <c r="X29" s="7">
        <f>[1]Download!AF190</f>
        <v>0</v>
      </c>
      <c r="Y29" s="7">
        <f>[1]Download!AG190</f>
        <v>0</v>
      </c>
      <c r="Z29" s="7">
        <f>[1]Download!AH190</f>
        <v>0</v>
      </c>
      <c r="AA29" s="7">
        <f>[1]Download!AI190</f>
        <v>0</v>
      </c>
      <c r="AB29" s="7">
        <f>[1]Download!AJ190</f>
        <v>0</v>
      </c>
      <c r="AC29" s="6">
        <f>[1]Download!AK190</f>
        <v>0</v>
      </c>
    </row>
    <row r="30" spans="1:29" s="5" customFormat="1" x14ac:dyDescent="0.35">
      <c r="A30" s="4" t="e">
        <f>IF(D30=0,0,IF([1]Download!A191="",A29,[1]Download!A191))</f>
        <v>#VALUE!</v>
      </c>
      <c r="B30" s="4" t="str">
        <f>VLOOKUP([1]Download!H191,RT,2,FALSE)</f>
        <v>Rate per CWT</v>
      </c>
      <c r="C30" s="4" t="str">
        <f>VLOOKUP([1]Download!E191,ST,2,FALSE)</f>
        <v>Regular</v>
      </c>
      <c r="D30" s="9" t="e">
        <f>IF([1]Download!N191=0,0,IF([1]Download!N191=99999999,"99/99/99",VALUE(CONCATENATE(MID([1]Download!N191,5,2),"/",RIGHT([1]Download!N191,2),"/",LEFT([1]Download!N191,4)))))</f>
        <v>#VALUE!</v>
      </c>
      <c r="E30" s="8" t="str">
        <f>[1]Download!G191</f>
        <v>INDUSTRIAL CLEANING PRODUCTS</v>
      </c>
      <c r="F30" s="4" t="e">
        <f>IF(D30=0,0,IF([1]Download!C191="",F29,VLOOKUP([1]Download!C191,DIR,2,FALSE)))</f>
        <v>#VALUE!</v>
      </c>
      <c r="G30" s="4" t="e">
        <f>IF(D30=0,0,IF([1]Download!B191="",G29,IF([1]Download!J191="7777777",VLOOKUP([1]Download!B191,BasePoint7,2,FALSE),VLOOKUP([1]Download!B191,BasePoint8,2,FALSE))))</f>
        <v>#VALUE!</v>
      </c>
      <c r="H30" s="4" t="str">
        <f>IF([1]Download!J191="7777777",VLOOKUP([1]Download!D191,BasePoint7,2,FALSE),VLOOKUP([1]Download!D191,BasePoint8,2,FALSE))</f>
        <v>ST STEPHEN, NB</v>
      </c>
      <c r="I30" s="24" t="str">
        <f t="shared" si="0"/>
        <v>ST STEPHEN</v>
      </c>
      <c r="J30" s="7">
        <f>[1]Download!R191</f>
        <v>48.6</v>
      </c>
      <c r="K30" s="7">
        <f>[1]Download!S191</f>
        <v>16.05</v>
      </c>
      <c r="L30" s="7">
        <f>[1]Download!T191</f>
        <v>13.51</v>
      </c>
      <c r="M30" s="7">
        <f>[1]Download!U191</f>
        <v>10.52</v>
      </c>
      <c r="N30" s="7">
        <f>[1]Download!V191</f>
        <v>9.0500000000000007</v>
      </c>
      <c r="O30" s="7">
        <f>[1]Download!W191</f>
        <v>7.8</v>
      </c>
      <c r="P30" s="7">
        <f>[1]Download!X191</f>
        <v>6.76</v>
      </c>
      <c r="Q30" s="7">
        <f>[1]Download!Y191</f>
        <v>5.92</v>
      </c>
      <c r="R30" s="7">
        <f>[1]Download!Z191</f>
        <v>0</v>
      </c>
      <c r="S30" s="7">
        <f>[1]Download!AA191</f>
        <v>0</v>
      </c>
      <c r="T30" s="7">
        <f>[1]Download!AB191</f>
        <v>0</v>
      </c>
      <c r="U30" s="7">
        <f>[1]Download!AC191</f>
        <v>0</v>
      </c>
      <c r="V30" s="7">
        <f>[1]Download!AD191</f>
        <v>0</v>
      </c>
      <c r="W30" s="7">
        <f>[1]Download!AE191</f>
        <v>0</v>
      </c>
      <c r="X30" s="7">
        <f>[1]Download!AF191</f>
        <v>0</v>
      </c>
      <c r="Y30" s="7">
        <f>[1]Download!AG191</f>
        <v>0</v>
      </c>
      <c r="Z30" s="7">
        <f>[1]Download!AH191</f>
        <v>0</v>
      </c>
      <c r="AA30" s="7">
        <f>[1]Download!AI191</f>
        <v>0</v>
      </c>
      <c r="AB30" s="7">
        <f>[1]Download!AJ191</f>
        <v>0</v>
      </c>
      <c r="AC30" s="6">
        <f>[1]Download!AK191</f>
        <v>0</v>
      </c>
    </row>
    <row r="31" spans="1:29" s="5" customFormat="1" x14ac:dyDescent="0.35">
      <c r="A31" s="4" t="e">
        <f>IF(D31=0,0,IF([1]Download!A192="",A30,[1]Download!A192))</f>
        <v>#VALUE!</v>
      </c>
      <c r="B31" s="4" t="str">
        <f>VLOOKUP([1]Download!H192,RT,2,FALSE)</f>
        <v>Rate per CWT</v>
      </c>
      <c r="C31" s="4" t="str">
        <f>VLOOKUP([1]Download!E192,ST,2,FALSE)</f>
        <v>Regular</v>
      </c>
      <c r="D31" s="9" t="e">
        <f>IF([1]Download!N192=0,0,IF([1]Download!N192=99999999,"99/99/99",VALUE(CONCATENATE(MID([1]Download!N192,5,2),"/",RIGHT([1]Download!N192,2),"/",LEFT([1]Download!N192,4)))))</f>
        <v>#VALUE!</v>
      </c>
      <c r="E31" s="8" t="str">
        <f>[1]Download!G192</f>
        <v>INDUSTRIAL CLEANING PRODUCTS</v>
      </c>
      <c r="F31" s="4" t="e">
        <f>IF(D31=0,0,IF([1]Download!C192="",F30,VLOOKUP([1]Download!C192,DIR,2,FALSE)))</f>
        <v>#VALUE!</v>
      </c>
      <c r="G31" s="4" t="e">
        <f>IF(D31=0,0,IF([1]Download!B192="",G30,IF([1]Download!J192="7777777",VLOOKUP([1]Download!B192,BasePoint7,2,FALSE),VLOOKUP([1]Download!B192,BasePoint8,2,FALSE))))</f>
        <v>#VALUE!</v>
      </c>
      <c r="H31" s="4" t="str">
        <f>IF([1]Download!J192="7777777",VLOOKUP([1]Download!D192,BasePoint7,2,FALSE),VLOOKUP([1]Download!D192,BasePoint8,2,FALSE))</f>
        <v>SUSSEX, NB</v>
      </c>
      <c r="I31" s="24" t="str">
        <f t="shared" si="0"/>
        <v>SUSSEX</v>
      </c>
      <c r="J31" s="7">
        <f>[1]Download!R192</f>
        <v>47.15</v>
      </c>
      <c r="K31" s="7">
        <f>[1]Download!S192</f>
        <v>15.5</v>
      </c>
      <c r="L31" s="7">
        <f>[1]Download!T192</f>
        <v>12.99</v>
      </c>
      <c r="M31" s="7">
        <f>[1]Download!U192</f>
        <v>10.07</v>
      </c>
      <c r="N31" s="7">
        <f>[1]Download!V192</f>
        <v>8.6</v>
      </c>
      <c r="O31" s="7">
        <f>[1]Download!W192</f>
        <v>7.36</v>
      </c>
      <c r="P31" s="7">
        <f>[1]Download!X192</f>
        <v>6.34</v>
      </c>
      <c r="Q31" s="7">
        <f>[1]Download!Y192</f>
        <v>5.51</v>
      </c>
      <c r="R31" s="7">
        <f>[1]Download!Z192</f>
        <v>0</v>
      </c>
      <c r="S31" s="7">
        <f>[1]Download!AA192</f>
        <v>0</v>
      </c>
      <c r="T31" s="7">
        <f>[1]Download!AB192</f>
        <v>0</v>
      </c>
      <c r="U31" s="7">
        <f>[1]Download!AC192</f>
        <v>0</v>
      </c>
      <c r="V31" s="7">
        <f>[1]Download!AD192</f>
        <v>0</v>
      </c>
      <c r="W31" s="7">
        <f>[1]Download!AE192</f>
        <v>0</v>
      </c>
      <c r="X31" s="7">
        <f>[1]Download!AF192</f>
        <v>0</v>
      </c>
      <c r="Y31" s="7">
        <f>[1]Download!AG192</f>
        <v>0</v>
      </c>
      <c r="Z31" s="7">
        <f>[1]Download!AH192</f>
        <v>0</v>
      </c>
      <c r="AA31" s="7">
        <f>[1]Download!AI192</f>
        <v>0</v>
      </c>
      <c r="AB31" s="7">
        <f>[1]Download!AJ192</f>
        <v>0</v>
      </c>
      <c r="AC31" s="6">
        <f>[1]Download!AK192</f>
        <v>0</v>
      </c>
    </row>
    <row r="32" spans="1:29" s="5" customFormat="1" x14ac:dyDescent="0.35">
      <c r="A32" s="4" t="e">
        <f>IF(D32=0,0,IF([1]Download!A193="",A31,[1]Download!A193))</f>
        <v>#VALUE!</v>
      </c>
      <c r="B32" s="4" t="str">
        <f>VLOOKUP([1]Download!H193,RT,2,FALSE)</f>
        <v>Rate per CWT</v>
      </c>
      <c r="C32" s="4" t="str">
        <f>VLOOKUP([1]Download!E193,ST,2,FALSE)</f>
        <v>Regular</v>
      </c>
      <c r="D32" s="9" t="e">
        <f>IF([1]Download!N193=0,0,IF([1]Download!N193=99999999,"99/99/99",VALUE(CONCATENATE(MID([1]Download!N193,5,2),"/",RIGHT([1]Download!N193,2),"/",LEFT([1]Download!N193,4)))))</f>
        <v>#VALUE!</v>
      </c>
      <c r="E32" s="8" t="str">
        <f>[1]Download!G193</f>
        <v>INDUSTRIAL CLEANING PRODUCTS</v>
      </c>
      <c r="F32" s="4" t="e">
        <f>IF(D32=0,0,IF([1]Download!C193="",F31,VLOOKUP([1]Download!C193,DIR,2,FALSE)))</f>
        <v>#VALUE!</v>
      </c>
      <c r="G32" s="4" t="e">
        <f>IF(D32=0,0,IF([1]Download!B193="",G31,IF([1]Download!J193="7777777",VLOOKUP([1]Download!B193,BasePoint7,2,FALSE),VLOOKUP([1]Download!B193,BasePoint8,2,FALSE))))</f>
        <v>#VALUE!</v>
      </c>
      <c r="H32" s="4" t="str">
        <f>IF([1]Download!J193="7777777",VLOOKUP([1]Download!D193,BasePoint7,2,FALSE),VLOOKUP([1]Download!D193,BasePoint8,2,FALSE))</f>
        <v>TRACADIE, NB</v>
      </c>
      <c r="I32" s="24" t="str">
        <f t="shared" si="0"/>
        <v>TRACADIE</v>
      </c>
      <c r="J32" s="7">
        <f>[1]Download!R193</f>
        <v>46.7</v>
      </c>
      <c r="K32" s="7">
        <f>[1]Download!S193</f>
        <v>15.34</v>
      </c>
      <c r="L32" s="7">
        <f>[1]Download!T193</f>
        <v>12.85</v>
      </c>
      <c r="M32" s="7">
        <f>[1]Download!U193</f>
        <v>9.94</v>
      </c>
      <c r="N32" s="7">
        <f>[1]Download!V193</f>
        <v>8.5399999999999991</v>
      </c>
      <c r="O32" s="7">
        <f>[1]Download!W193</f>
        <v>7.34</v>
      </c>
      <c r="P32" s="7">
        <f>[1]Download!X193</f>
        <v>6.29</v>
      </c>
      <c r="Q32" s="7">
        <f>[1]Download!Y193</f>
        <v>5.49</v>
      </c>
      <c r="R32" s="7">
        <f>[1]Download!Z193</f>
        <v>0</v>
      </c>
      <c r="S32" s="7">
        <f>[1]Download!AA193</f>
        <v>0</v>
      </c>
      <c r="T32" s="7">
        <f>[1]Download!AB193</f>
        <v>0</v>
      </c>
      <c r="U32" s="7">
        <f>[1]Download!AC193</f>
        <v>0</v>
      </c>
      <c r="V32" s="7">
        <f>[1]Download!AD193</f>
        <v>0</v>
      </c>
      <c r="W32" s="7">
        <f>[1]Download!AE193</f>
        <v>0</v>
      </c>
      <c r="X32" s="7">
        <f>[1]Download!AF193</f>
        <v>0</v>
      </c>
      <c r="Y32" s="7">
        <f>[1]Download!AG193</f>
        <v>0</v>
      </c>
      <c r="Z32" s="7">
        <f>[1]Download!AH193</f>
        <v>0</v>
      </c>
      <c r="AA32" s="7">
        <f>[1]Download!AI193</f>
        <v>0</v>
      </c>
      <c r="AB32" s="7">
        <f>[1]Download!AJ193</f>
        <v>0</v>
      </c>
      <c r="AC32" s="6">
        <f>[1]Download!AK193</f>
        <v>0</v>
      </c>
    </row>
    <row r="33" spans="1:29" s="5" customFormat="1" x14ac:dyDescent="0.35">
      <c r="A33" s="4" t="e">
        <f>IF(D33=0,0,IF([1]Download!A194="",A32,[1]Download!A194))</f>
        <v>#VALUE!</v>
      </c>
      <c r="B33" s="4" t="str">
        <f>VLOOKUP([1]Download!H194,RT,2,FALSE)</f>
        <v>Rate per CWT</v>
      </c>
      <c r="C33" s="4" t="str">
        <f>VLOOKUP([1]Download!E194,ST,2,FALSE)</f>
        <v>Regular</v>
      </c>
      <c r="D33" s="9" t="e">
        <f>IF([1]Download!N194=0,0,IF([1]Download!N194=99999999,"99/99/99",VALUE(CONCATENATE(MID([1]Download!N194,5,2),"/",RIGHT([1]Download!N194,2),"/",LEFT([1]Download!N194,4)))))</f>
        <v>#VALUE!</v>
      </c>
      <c r="E33" s="8" t="str">
        <f>[1]Download!G194</f>
        <v>INDUSTRIAL CLEANING PRODUCTS</v>
      </c>
      <c r="F33" s="4" t="e">
        <f>IF(D33=0,0,IF([1]Download!C194="",F32,VLOOKUP([1]Download!C194,DIR,2,FALSE)))</f>
        <v>#VALUE!</v>
      </c>
      <c r="G33" s="4" t="e">
        <f>IF(D33=0,0,IF([1]Download!B194="",G32,IF([1]Download!J194="7777777",VLOOKUP([1]Download!B194,BasePoint7,2,FALSE),VLOOKUP([1]Download!B194,BasePoint8,2,FALSE))))</f>
        <v>#VALUE!</v>
      </c>
      <c r="H33" s="4" t="str">
        <f>IF([1]Download!J194="7777777",VLOOKUP([1]Download!D194,BasePoint7,2,FALSE),VLOOKUP([1]Download!D194,BasePoint8,2,FALSE))</f>
        <v>WOODSTOCK, NB</v>
      </c>
      <c r="I33" s="24" t="str">
        <f t="shared" si="0"/>
        <v>WOODSTOCK</v>
      </c>
      <c r="J33" s="7">
        <f>[1]Download!R194</f>
        <v>46.15</v>
      </c>
      <c r="K33" s="7">
        <f>[1]Download!S194</f>
        <v>15.12</v>
      </c>
      <c r="L33" s="7">
        <f>[1]Download!T194</f>
        <v>12.61</v>
      </c>
      <c r="M33" s="7">
        <f>[1]Download!U194</f>
        <v>9.7200000000000006</v>
      </c>
      <c r="N33" s="7">
        <f>[1]Download!V194</f>
        <v>8.27</v>
      </c>
      <c r="O33" s="7">
        <f>[1]Download!W194</f>
        <v>7.1</v>
      </c>
      <c r="P33" s="7">
        <f>[1]Download!X194</f>
        <v>6.12</v>
      </c>
      <c r="Q33" s="7">
        <f>[1]Download!Y194</f>
        <v>5.33</v>
      </c>
      <c r="R33" s="7">
        <f>[1]Download!Z194</f>
        <v>0</v>
      </c>
      <c r="S33" s="7">
        <f>[1]Download!AA194</f>
        <v>0</v>
      </c>
      <c r="T33" s="7">
        <f>[1]Download!AB194</f>
        <v>0</v>
      </c>
      <c r="U33" s="7">
        <f>[1]Download!AC194</f>
        <v>0</v>
      </c>
      <c r="V33" s="7">
        <f>[1]Download!AD194</f>
        <v>0</v>
      </c>
      <c r="W33" s="7">
        <f>[1]Download!AE194</f>
        <v>0</v>
      </c>
      <c r="X33" s="7">
        <f>[1]Download!AF194</f>
        <v>0</v>
      </c>
      <c r="Y33" s="7">
        <f>[1]Download!AG194</f>
        <v>0</v>
      </c>
      <c r="Z33" s="7">
        <f>[1]Download!AH194</f>
        <v>0</v>
      </c>
      <c r="AA33" s="7">
        <f>[1]Download!AI194</f>
        <v>0</v>
      </c>
      <c r="AB33" s="7">
        <f>[1]Download!AJ194</f>
        <v>0</v>
      </c>
      <c r="AC33" s="6">
        <f>[1]Download!AK194</f>
        <v>0</v>
      </c>
    </row>
    <row r="34" spans="1:29" s="5" customFormat="1" x14ac:dyDescent="0.35">
      <c r="A34" s="4" t="e">
        <f>IF(D34=0,0,IF([1]Download!A195="",A33,[1]Download!A195))</f>
        <v>#VALUE!</v>
      </c>
      <c r="B34" s="4" t="str">
        <f>VLOOKUP([1]Download!H195,RT,2,FALSE)</f>
        <v>Rate per CWT</v>
      </c>
      <c r="C34" s="4" t="str">
        <f>VLOOKUP([1]Download!E195,ST,2,FALSE)</f>
        <v>Regular</v>
      </c>
      <c r="D34" s="9" t="e">
        <f>IF([1]Download!N195=0,0,IF([1]Download!N195=99999999,"99/99/99",VALUE(CONCATENATE(MID([1]Download!N195,5,2),"/",RIGHT([1]Download!N195,2),"/",LEFT([1]Download!N195,4)))))</f>
        <v>#VALUE!</v>
      </c>
      <c r="E34" s="8" t="str">
        <f>[1]Download!G195</f>
        <v>INDUSTRIAL CLEANING PRODUCTS</v>
      </c>
      <c r="F34" s="4" t="e">
        <f>IF(D34=0,0,IF([1]Download!C195="",F33,VLOOKUP([1]Download!C195,DIR,2,FALSE)))</f>
        <v>#VALUE!</v>
      </c>
      <c r="G34" s="4" t="e">
        <f>IF(D34=0,0,IF([1]Download!B195="",G33,IF([1]Download!J195="7777777",VLOOKUP([1]Download!B195,BasePoint7,2,FALSE),VLOOKUP([1]Download!B195,BasePoint8,2,FALSE))))</f>
        <v>#VALUE!</v>
      </c>
      <c r="H34" s="4" t="str">
        <f>IF([1]Download!J195="7777777",VLOOKUP([1]Download!D195,BasePoint7,2,FALSE),VLOOKUP([1]Download!D195,BasePoint8,2,FALSE))</f>
        <v>AMHERST, SPRINGHILL, NS</v>
      </c>
      <c r="I34" s="24" t="str">
        <f t="shared" si="0"/>
        <v>AMHERST</v>
      </c>
      <c r="J34" s="7">
        <f>[1]Download!R195</f>
        <v>46.5</v>
      </c>
      <c r="K34" s="7">
        <f>[1]Download!S195</f>
        <v>15.23</v>
      </c>
      <c r="L34" s="7">
        <f>[1]Download!T195</f>
        <v>12.68</v>
      </c>
      <c r="M34" s="7">
        <f>[1]Download!U195</f>
        <v>9.76</v>
      </c>
      <c r="N34" s="7">
        <f>[1]Download!V195</f>
        <v>8.27</v>
      </c>
      <c r="O34" s="7">
        <f>[1]Download!W195</f>
        <v>7.07</v>
      </c>
      <c r="P34" s="7">
        <f>[1]Download!X195</f>
        <v>6.09</v>
      </c>
      <c r="Q34" s="7">
        <f>[1]Download!Y195</f>
        <v>5.31</v>
      </c>
      <c r="R34" s="7">
        <f>[1]Download!Z195</f>
        <v>0</v>
      </c>
      <c r="S34" s="7">
        <f>[1]Download!AA195</f>
        <v>0</v>
      </c>
      <c r="T34" s="7">
        <f>[1]Download!AB195</f>
        <v>0</v>
      </c>
      <c r="U34" s="7">
        <f>[1]Download!AC195</f>
        <v>0</v>
      </c>
      <c r="V34" s="7">
        <f>[1]Download!AD195</f>
        <v>0</v>
      </c>
      <c r="W34" s="7">
        <f>[1]Download!AE195</f>
        <v>0</v>
      </c>
      <c r="X34" s="7">
        <f>[1]Download!AF195</f>
        <v>0</v>
      </c>
      <c r="Y34" s="7">
        <f>[1]Download!AG195</f>
        <v>0</v>
      </c>
      <c r="Z34" s="7">
        <f>[1]Download!AH195</f>
        <v>0</v>
      </c>
      <c r="AA34" s="7">
        <f>[1]Download!AI195</f>
        <v>0</v>
      </c>
      <c r="AB34" s="7">
        <f>[1]Download!AJ195</f>
        <v>0</v>
      </c>
      <c r="AC34" s="6">
        <f>[1]Download!AK195</f>
        <v>0</v>
      </c>
    </row>
    <row r="35" spans="1:29" s="5" customFormat="1" x14ac:dyDescent="0.35">
      <c r="A35" s="4" t="e">
        <f>IF(D35=0,0,IF([1]Download!A196="",A34,[1]Download!A196))</f>
        <v>#VALUE!</v>
      </c>
      <c r="B35" s="4" t="str">
        <f>VLOOKUP([1]Download!H196,RT,2,FALSE)</f>
        <v>Rate per CWT</v>
      </c>
      <c r="C35" s="4" t="str">
        <f>VLOOKUP([1]Download!E196,ST,2,FALSE)</f>
        <v>Regular</v>
      </c>
      <c r="D35" s="9" t="e">
        <f>IF([1]Download!N196=0,0,IF([1]Download!N196=99999999,"99/99/99",VALUE(CONCATENATE(MID([1]Download!N196,5,2),"/",RIGHT([1]Download!N196,2),"/",LEFT([1]Download!N196,4)))))</f>
        <v>#VALUE!</v>
      </c>
      <c r="E35" s="8" t="str">
        <f>[1]Download!G196</f>
        <v>INDUSTRIAL CLEANING PRODUCTS</v>
      </c>
      <c r="F35" s="4" t="e">
        <f>IF(D35=0,0,IF([1]Download!C196="",F34,VLOOKUP([1]Download!C196,DIR,2,FALSE)))</f>
        <v>#VALUE!</v>
      </c>
      <c r="G35" s="4" t="e">
        <f>IF(D35=0,0,IF([1]Download!B196="",G34,IF([1]Download!J196="7777777",VLOOKUP([1]Download!B196,BasePoint7,2,FALSE),VLOOKUP([1]Download!B196,BasePoint8,2,FALSE))))</f>
        <v>#VALUE!</v>
      </c>
      <c r="H35" s="4" t="str">
        <f>IF([1]Download!J196="7777777",VLOOKUP([1]Download!D196,BasePoint7,2,FALSE),VLOOKUP([1]Download!D196,BasePoint8,2,FALSE))</f>
        <v>ANTIGONISH, NS</v>
      </c>
      <c r="I35" s="24" t="str">
        <f t="shared" si="0"/>
        <v>ANTIGONISH</v>
      </c>
      <c r="J35" s="7">
        <f>[1]Download!R196</f>
        <v>52.45</v>
      </c>
      <c r="K35" s="7">
        <f>[1]Download!S196</f>
        <v>17.46</v>
      </c>
      <c r="L35" s="7">
        <f>[1]Download!T196</f>
        <v>14.82</v>
      </c>
      <c r="M35" s="7">
        <f>[1]Download!U196</f>
        <v>11.74</v>
      </c>
      <c r="N35" s="7">
        <f>[1]Download!V196</f>
        <v>10.210000000000001</v>
      </c>
      <c r="O35" s="7">
        <f>[1]Download!W196</f>
        <v>8.84</v>
      </c>
      <c r="P35" s="7">
        <f>[1]Download!X196</f>
        <v>7.69</v>
      </c>
      <c r="Q35" s="7">
        <f>[1]Download!Y196</f>
        <v>6.75</v>
      </c>
      <c r="R35" s="7">
        <f>[1]Download!Z196</f>
        <v>0</v>
      </c>
      <c r="S35" s="7">
        <f>[1]Download!AA196</f>
        <v>0</v>
      </c>
      <c r="T35" s="7">
        <f>[1]Download!AB196</f>
        <v>0</v>
      </c>
      <c r="U35" s="7">
        <f>[1]Download!AC196</f>
        <v>0</v>
      </c>
      <c r="V35" s="7">
        <f>[1]Download!AD196</f>
        <v>0</v>
      </c>
      <c r="W35" s="7">
        <f>[1]Download!AE196</f>
        <v>0</v>
      </c>
      <c r="X35" s="7">
        <f>[1]Download!AF196</f>
        <v>0</v>
      </c>
      <c r="Y35" s="7">
        <f>[1]Download!AG196</f>
        <v>0</v>
      </c>
      <c r="Z35" s="7">
        <f>[1]Download!AH196</f>
        <v>0</v>
      </c>
      <c r="AA35" s="7">
        <f>[1]Download!AI196</f>
        <v>0</v>
      </c>
      <c r="AB35" s="7">
        <f>[1]Download!AJ196</f>
        <v>0</v>
      </c>
      <c r="AC35" s="6">
        <f>[1]Download!AK196</f>
        <v>0</v>
      </c>
    </row>
    <row r="36" spans="1:29" s="5" customFormat="1" x14ac:dyDescent="0.35">
      <c r="A36" s="4" t="e">
        <f>IF(D36=0,0,IF([1]Download!A197="",A35,[1]Download!A197))</f>
        <v>#VALUE!</v>
      </c>
      <c r="B36" s="4" t="str">
        <f>VLOOKUP([1]Download!H197,RT,2,FALSE)</f>
        <v>Rate per CWT</v>
      </c>
      <c r="C36" s="4" t="str">
        <f>VLOOKUP([1]Download!E197,ST,2,FALSE)</f>
        <v>Regular</v>
      </c>
      <c r="D36" s="9" t="e">
        <f>IF([1]Download!N197=0,0,IF([1]Download!N197=99999999,"99/99/99",VALUE(CONCATENATE(MID([1]Download!N197,5,2),"/",RIGHT([1]Download!N197,2),"/",LEFT([1]Download!N197,4)))))</f>
        <v>#VALUE!</v>
      </c>
      <c r="E36" s="8" t="str">
        <f>[1]Download!G197</f>
        <v>INDUSTRIAL CLEANING PRODUCTS</v>
      </c>
      <c r="F36" s="4" t="e">
        <f>IF(D36=0,0,IF([1]Download!C197="",F35,VLOOKUP([1]Download!C197,DIR,2,FALSE)))</f>
        <v>#VALUE!</v>
      </c>
      <c r="G36" s="4" t="e">
        <f>IF(D36=0,0,IF([1]Download!B197="",G35,IF([1]Download!J197="7777777",VLOOKUP([1]Download!B197,BasePoint7,2,FALSE),VLOOKUP([1]Download!B197,BasePoint8,2,FALSE))))</f>
        <v>#VALUE!</v>
      </c>
      <c r="H36" s="4" t="str">
        <f>IF([1]Download!J197="7777777",VLOOKUP([1]Download!D197,BasePoint7,2,FALSE),VLOOKUP([1]Download!D197,BasePoint8,2,FALSE))</f>
        <v>BRIDGEWATER, NS</v>
      </c>
      <c r="I36" s="24" t="str">
        <f t="shared" si="0"/>
        <v>BRIDGEWATER</v>
      </c>
      <c r="J36" s="7">
        <f>[1]Download!R197</f>
        <v>54.45</v>
      </c>
      <c r="K36" s="7">
        <f>[1]Download!S197</f>
        <v>18.22</v>
      </c>
      <c r="L36" s="7">
        <f>[1]Download!T197</f>
        <v>15.54</v>
      </c>
      <c r="M36" s="7">
        <f>[1]Download!U197</f>
        <v>12.42</v>
      </c>
      <c r="N36" s="7">
        <f>[1]Download!V197</f>
        <v>10.85</v>
      </c>
      <c r="O36" s="7">
        <f>[1]Download!W197</f>
        <v>9.4499999999999993</v>
      </c>
      <c r="P36" s="7">
        <f>[1]Download!X197</f>
        <v>8.27</v>
      </c>
      <c r="Q36" s="7">
        <f>[1]Download!Y197</f>
        <v>7.27</v>
      </c>
      <c r="R36" s="7">
        <f>[1]Download!Z197</f>
        <v>0</v>
      </c>
      <c r="S36" s="7">
        <f>[1]Download!AA197</f>
        <v>0</v>
      </c>
      <c r="T36" s="7">
        <f>[1]Download!AB197</f>
        <v>0</v>
      </c>
      <c r="U36" s="7">
        <f>[1]Download!AC197</f>
        <v>0</v>
      </c>
      <c r="V36" s="7">
        <f>[1]Download!AD197</f>
        <v>0</v>
      </c>
      <c r="W36" s="7">
        <f>[1]Download!AE197</f>
        <v>0</v>
      </c>
      <c r="X36" s="7">
        <f>[1]Download!AF197</f>
        <v>0</v>
      </c>
      <c r="Y36" s="7">
        <f>[1]Download!AG197</f>
        <v>0</v>
      </c>
      <c r="Z36" s="7">
        <f>[1]Download!AH197</f>
        <v>0</v>
      </c>
      <c r="AA36" s="7">
        <f>[1]Download!AI197</f>
        <v>0</v>
      </c>
      <c r="AB36" s="7">
        <f>[1]Download!AJ197</f>
        <v>0</v>
      </c>
      <c r="AC36" s="6">
        <f>[1]Download!AK197</f>
        <v>0</v>
      </c>
    </row>
    <row r="37" spans="1:29" s="5" customFormat="1" x14ac:dyDescent="0.35">
      <c r="A37" s="4" t="e">
        <f>IF(D37=0,0,IF([1]Download!A198="",A36,[1]Download!A198))</f>
        <v>#VALUE!</v>
      </c>
      <c r="B37" s="4" t="str">
        <f>VLOOKUP([1]Download!H198,RT,2,FALSE)</f>
        <v>Rate per CWT</v>
      </c>
      <c r="C37" s="4" t="str">
        <f>VLOOKUP([1]Download!E198,ST,2,FALSE)</f>
        <v>Regular</v>
      </c>
      <c r="D37" s="9" t="e">
        <f>IF([1]Download!N198=0,0,IF([1]Download!N198=99999999,"99/99/99",VALUE(CONCATENATE(MID([1]Download!N198,5,2),"/",RIGHT([1]Download!N198,2),"/",LEFT([1]Download!N198,4)))))</f>
        <v>#VALUE!</v>
      </c>
      <c r="E37" s="8" t="str">
        <f>[1]Download!G198</f>
        <v>INDUSTRIAL CLEANING PRODUCTS</v>
      </c>
      <c r="F37" s="4" t="e">
        <f>IF(D37=0,0,IF([1]Download!C198="",F36,VLOOKUP([1]Download!C198,DIR,2,FALSE)))</f>
        <v>#VALUE!</v>
      </c>
      <c r="G37" s="4" t="e">
        <f>IF(D37=0,0,IF([1]Download!B198="",G36,IF([1]Download!J198="7777777",VLOOKUP([1]Download!B198,BasePoint7,2,FALSE),VLOOKUP([1]Download!B198,BasePoint8,2,FALSE))))</f>
        <v>#VALUE!</v>
      </c>
      <c r="H37" s="4" t="str">
        <f>IF([1]Download!J198="7777777",VLOOKUP([1]Download!D198,BasePoint7,2,FALSE),VLOOKUP([1]Download!D198,BasePoint8,2,FALSE))</f>
        <v>CANSO, GOLDBORO, NS</v>
      </c>
      <c r="I37" s="24" t="str">
        <f t="shared" si="0"/>
        <v>CANSO</v>
      </c>
      <c r="J37" s="7">
        <f>[1]Download!R198</f>
        <v>97.65</v>
      </c>
      <c r="K37" s="7">
        <f>[1]Download!S198</f>
        <v>35.47</v>
      </c>
      <c r="L37" s="7">
        <f>[1]Download!T198</f>
        <v>30.62</v>
      </c>
      <c r="M37" s="7">
        <f>[1]Download!U198</f>
        <v>27.47</v>
      </c>
      <c r="N37" s="7">
        <f>[1]Download!V198</f>
        <v>25.9</v>
      </c>
      <c r="O37" s="7">
        <f>[1]Download!W198</f>
        <v>24.42</v>
      </c>
      <c r="P37" s="7">
        <f>[1]Download!X198</f>
        <v>23.09</v>
      </c>
      <c r="Q37" s="7">
        <f>[1]Download!Y198</f>
        <v>21.99</v>
      </c>
      <c r="R37" s="7">
        <f>[1]Download!Z198</f>
        <v>0</v>
      </c>
      <c r="S37" s="7">
        <f>[1]Download!AA198</f>
        <v>0</v>
      </c>
      <c r="T37" s="7">
        <f>[1]Download!AB198</f>
        <v>0</v>
      </c>
      <c r="U37" s="7">
        <f>[1]Download!AC198</f>
        <v>0</v>
      </c>
      <c r="V37" s="7">
        <f>[1]Download!AD198</f>
        <v>0</v>
      </c>
      <c r="W37" s="7">
        <f>[1]Download!AE198</f>
        <v>0</v>
      </c>
      <c r="X37" s="7">
        <f>[1]Download!AF198</f>
        <v>0</v>
      </c>
      <c r="Y37" s="7">
        <f>[1]Download!AG198</f>
        <v>0</v>
      </c>
      <c r="Z37" s="7">
        <f>[1]Download!AH198</f>
        <v>0</v>
      </c>
      <c r="AA37" s="7">
        <f>[1]Download!AI198</f>
        <v>0</v>
      </c>
      <c r="AB37" s="7">
        <f>[1]Download!AJ198</f>
        <v>0</v>
      </c>
      <c r="AC37" s="6">
        <f>[1]Download!AK198</f>
        <v>0</v>
      </c>
    </row>
    <row r="38" spans="1:29" s="5" customFormat="1" x14ac:dyDescent="0.35">
      <c r="A38" s="4" t="e">
        <f>IF(D38=0,0,IF([1]Download!A199="",A37,[1]Download!A199))</f>
        <v>#VALUE!</v>
      </c>
      <c r="B38" s="4" t="str">
        <f>VLOOKUP([1]Download!H199,RT,2,FALSE)</f>
        <v>Rate per CWT</v>
      </c>
      <c r="C38" s="4" t="str">
        <f>VLOOKUP([1]Download!E199,ST,2,FALSE)</f>
        <v>Regular</v>
      </c>
      <c r="D38" s="9" t="e">
        <f>IF([1]Download!N199=0,0,IF([1]Download!N199=99999999,"99/99/99",VALUE(CONCATENATE(MID([1]Download!N199,5,2),"/",RIGHT([1]Download!N199,2),"/",LEFT([1]Download!N199,4)))))</f>
        <v>#VALUE!</v>
      </c>
      <c r="E38" s="8" t="str">
        <f>[1]Download!G199</f>
        <v>INDUSTRIAL CLEANING PRODUCTS</v>
      </c>
      <c r="F38" s="4" t="e">
        <f>IF(D38=0,0,IF([1]Download!C199="",F37,VLOOKUP([1]Download!C199,DIR,2,FALSE)))</f>
        <v>#VALUE!</v>
      </c>
      <c r="G38" s="4" t="e">
        <f>IF(D38=0,0,IF([1]Download!B199="",G37,IF([1]Download!J199="7777777",VLOOKUP([1]Download!B199,BasePoint7,2,FALSE),VLOOKUP([1]Download!B199,BasePoint8,2,FALSE))))</f>
        <v>#VALUE!</v>
      </c>
      <c r="H38" s="4" t="str">
        <f>IF([1]Download!J199="7777777",VLOOKUP([1]Download!D199,BasePoint7,2,FALSE),VLOOKUP([1]Download!D199,BasePoint8,2,FALSE))</f>
        <v>DIGBY, NS</v>
      </c>
      <c r="I38" s="24" t="str">
        <f t="shared" si="0"/>
        <v>DIGBY</v>
      </c>
      <c r="J38" s="7">
        <f>[1]Download!R199</f>
        <v>59.15</v>
      </c>
      <c r="K38" s="7">
        <f>[1]Download!S199</f>
        <v>19.84</v>
      </c>
      <c r="L38" s="7">
        <f>[1]Download!T199</f>
        <v>16.989999999999998</v>
      </c>
      <c r="M38" s="7">
        <f>[1]Download!U199</f>
        <v>13.65</v>
      </c>
      <c r="N38" s="7">
        <f>[1]Download!V199</f>
        <v>11.98</v>
      </c>
      <c r="O38" s="7">
        <f>[1]Download!W199</f>
        <v>10.41</v>
      </c>
      <c r="P38" s="7">
        <f>[1]Download!X199</f>
        <v>8.9600000000000009</v>
      </c>
      <c r="Q38" s="7">
        <f>[1]Download!Y199</f>
        <v>7.76</v>
      </c>
      <c r="R38" s="7">
        <f>[1]Download!Z199</f>
        <v>0</v>
      </c>
      <c r="S38" s="7">
        <f>[1]Download!AA199</f>
        <v>0</v>
      </c>
      <c r="T38" s="7">
        <f>[1]Download!AB199</f>
        <v>0</v>
      </c>
      <c r="U38" s="7">
        <f>[1]Download!AC199</f>
        <v>0</v>
      </c>
      <c r="V38" s="7">
        <f>[1]Download!AD199</f>
        <v>0</v>
      </c>
      <c r="W38" s="7">
        <f>[1]Download!AE199</f>
        <v>0</v>
      </c>
      <c r="X38" s="7">
        <f>[1]Download!AF199</f>
        <v>0</v>
      </c>
      <c r="Y38" s="7">
        <f>[1]Download!AG199</f>
        <v>0</v>
      </c>
      <c r="Z38" s="7">
        <f>[1]Download!AH199</f>
        <v>0</v>
      </c>
      <c r="AA38" s="7">
        <f>[1]Download!AI199</f>
        <v>0</v>
      </c>
      <c r="AB38" s="7">
        <f>[1]Download!AJ199</f>
        <v>0</v>
      </c>
      <c r="AC38" s="6">
        <f>[1]Download!AK199</f>
        <v>0</v>
      </c>
    </row>
    <row r="39" spans="1:29" s="5" customFormat="1" x14ac:dyDescent="0.35">
      <c r="A39" s="4" t="e">
        <f>IF(D39=0,0,IF([1]Download!A200="",A38,[1]Download!A200))</f>
        <v>#VALUE!</v>
      </c>
      <c r="B39" s="4" t="str">
        <f>VLOOKUP([1]Download!H200,RT,2,FALSE)</f>
        <v>Rate per CWT</v>
      </c>
      <c r="C39" s="4" t="str">
        <f>VLOOKUP([1]Download!E200,ST,2,FALSE)</f>
        <v>Regular</v>
      </c>
      <c r="D39" s="9" t="e">
        <f>IF([1]Download!N200=0,0,IF([1]Download!N200=99999999,"99/99/99",VALUE(CONCATENATE(MID([1]Download!N200,5,2),"/",RIGHT([1]Download!N200,2),"/",LEFT([1]Download!N200,4)))))</f>
        <v>#VALUE!</v>
      </c>
      <c r="E39" s="8" t="str">
        <f>[1]Download!G200</f>
        <v>INDUSTRIAL CLEANING PRODUCTS</v>
      </c>
      <c r="F39" s="4" t="e">
        <f>IF(D39=0,0,IF([1]Download!C200="",F38,VLOOKUP([1]Download!C200,DIR,2,FALSE)))</f>
        <v>#VALUE!</v>
      </c>
      <c r="G39" s="4" t="e">
        <f>IF(D39=0,0,IF([1]Download!B200="",G38,IF([1]Download!J200="7777777",VLOOKUP([1]Download!B200,BasePoint7,2,FALSE),VLOOKUP([1]Download!B200,BasePoint8,2,FALSE))))</f>
        <v>#VALUE!</v>
      </c>
      <c r="H39" s="4" t="str">
        <f>IF([1]Download!J200="7777777",VLOOKUP([1]Download!D200,BasePoint7,2,FALSE),VLOOKUP([1]Download!D200,BasePoint8,2,FALSE))</f>
        <v>ELMSDALE, STEWIACKE, NS</v>
      </c>
      <c r="I39" s="24" t="str">
        <f t="shared" si="0"/>
        <v>ELMSDALE</v>
      </c>
      <c r="J39" s="7">
        <f>[1]Download!R200</f>
        <v>51.6</v>
      </c>
      <c r="K39" s="7">
        <f>[1]Download!S200</f>
        <v>17.149999999999999</v>
      </c>
      <c r="L39" s="7">
        <f>[1]Download!T200</f>
        <v>14.52</v>
      </c>
      <c r="M39" s="7">
        <f>[1]Download!U200</f>
        <v>11.48</v>
      </c>
      <c r="N39" s="7">
        <f>[1]Download!V200</f>
        <v>9.94</v>
      </c>
      <c r="O39" s="7">
        <f>[1]Download!W200</f>
        <v>8.56</v>
      </c>
      <c r="P39" s="7">
        <f>[1]Download!X200</f>
        <v>7.43</v>
      </c>
      <c r="Q39" s="7">
        <f>[1]Download!Y200</f>
        <v>6.43</v>
      </c>
      <c r="R39" s="7">
        <f>[1]Download!Z200</f>
        <v>0</v>
      </c>
      <c r="S39" s="7">
        <f>[1]Download!AA200</f>
        <v>0</v>
      </c>
      <c r="T39" s="7">
        <f>[1]Download!AB200</f>
        <v>0</v>
      </c>
      <c r="U39" s="7">
        <f>[1]Download!AC200</f>
        <v>0</v>
      </c>
      <c r="V39" s="7">
        <f>[1]Download!AD200</f>
        <v>0</v>
      </c>
      <c r="W39" s="7">
        <f>[1]Download!AE200</f>
        <v>0</v>
      </c>
      <c r="X39" s="7">
        <f>[1]Download!AF200</f>
        <v>0</v>
      </c>
      <c r="Y39" s="7">
        <f>[1]Download!AG200</f>
        <v>0</v>
      </c>
      <c r="Z39" s="7">
        <f>[1]Download!AH200</f>
        <v>0</v>
      </c>
      <c r="AA39" s="7">
        <f>[1]Download!AI200</f>
        <v>0</v>
      </c>
      <c r="AB39" s="7">
        <f>[1]Download!AJ200</f>
        <v>0</v>
      </c>
      <c r="AC39" s="6">
        <f>[1]Download!AK200</f>
        <v>0</v>
      </c>
    </row>
    <row r="40" spans="1:29" s="5" customFormat="1" x14ac:dyDescent="0.35">
      <c r="A40" s="4" t="e">
        <f>IF(D40=0,0,IF([1]Download!A201="",A39,[1]Download!A201))</f>
        <v>#VALUE!</v>
      </c>
      <c r="B40" s="4" t="str">
        <f>VLOOKUP([1]Download!H201,RT,2,FALSE)</f>
        <v>Rate per CWT</v>
      </c>
      <c r="C40" s="4" t="str">
        <f>VLOOKUP([1]Download!E201,ST,2,FALSE)</f>
        <v>Regular</v>
      </c>
      <c r="D40" s="9" t="e">
        <f>IF([1]Download!N201=0,0,IF([1]Download!N201=99999999,"99/99/99",VALUE(CONCATENATE(MID([1]Download!N201,5,2),"/",RIGHT([1]Download!N201,2),"/",LEFT([1]Download!N201,4)))))</f>
        <v>#VALUE!</v>
      </c>
      <c r="E40" s="8" t="str">
        <f>[1]Download!G201</f>
        <v>INDUSTRIAL CLEANING PRODUCTS</v>
      </c>
      <c r="F40" s="4" t="e">
        <f>IF(D40=0,0,IF([1]Download!C201="",F39,VLOOKUP([1]Download!C201,DIR,2,FALSE)))</f>
        <v>#VALUE!</v>
      </c>
      <c r="G40" s="4" t="e">
        <f>IF(D40=0,0,IF([1]Download!B201="",G39,IF([1]Download!J201="7777777",VLOOKUP([1]Download!B201,BasePoint7,2,FALSE),VLOOKUP([1]Download!B201,BasePoint8,2,FALSE))))</f>
        <v>#VALUE!</v>
      </c>
      <c r="H40" s="4" t="str">
        <f>IF([1]Download!J201="7777777",VLOOKUP([1]Download!D201,BasePoint7,2,FALSE),VLOOKUP([1]Download!D201,BasePoint8,2,FALSE))</f>
        <v>HALIFAX, NS</v>
      </c>
      <c r="I40" s="24" t="str">
        <f t="shared" si="0"/>
        <v>HALIFAX</v>
      </c>
      <c r="J40" s="7">
        <f>[1]Download!R201</f>
        <v>50.15</v>
      </c>
      <c r="K40" s="7">
        <f>[1]Download!S201</f>
        <v>16.62</v>
      </c>
      <c r="L40" s="7">
        <f>[1]Download!T201</f>
        <v>14.01</v>
      </c>
      <c r="M40" s="7">
        <f>[1]Download!U201</f>
        <v>10.98</v>
      </c>
      <c r="N40" s="7">
        <f>[1]Download!V201</f>
        <v>9.49</v>
      </c>
      <c r="O40" s="7">
        <f>[1]Download!W201</f>
        <v>8.1199999999999992</v>
      </c>
      <c r="P40" s="7">
        <f>[1]Download!X201</f>
        <v>6.99</v>
      </c>
      <c r="Q40" s="7">
        <f>[1]Download!Y201</f>
        <v>6.03</v>
      </c>
      <c r="R40" s="7">
        <f>[1]Download!Z201</f>
        <v>2466.4499999999998</v>
      </c>
      <c r="S40" s="7">
        <f>[1]Download!AA201</f>
        <v>0</v>
      </c>
      <c r="T40" s="7">
        <f>[1]Download!AB201</f>
        <v>0</v>
      </c>
      <c r="U40" s="7">
        <f>[1]Download!AC201</f>
        <v>0</v>
      </c>
      <c r="V40" s="7">
        <f>[1]Download!AD201</f>
        <v>0</v>
      </c>
      <c r="W40" s="7">
        <f>[1]Download!AE201</f>
        <v>0</v>
      </c>
      <c r="X40" s="7">
        <f>[1]Download!AF201</f>
        <v>0</v>
      </c>
      <c r="Y40" s="7">
        <f>[1]Download!AG201</f>
        <v>0</v>
      </c>
      <c r="Z40" s="7">
        <f>[1]Download!AH201</f>
        <v>0</v>
      </c>
      <c r="AA40" s="7">
        <f>[1]Download!AI201</f>
        <v>0</v>
      </c>
      <c r="AB40" s="7">
        <f>[1]Download!AJ201</f>
        <v>0</v>
      </c>
      <c r="AC40" s="6">
        <f>[1]Download!AK201</f>
        <v>0</v>
      </c>
    </row>
    <row r="41" spans="1:29" s="5" customFormat="1" x14ac:dyDescent="0.35">
      <c r="A41" s="4" t="e">
        <f>IF(D41=0,0,IF([1]Download!A202="",A40,[1]Download!A202))</f>
        <v>#VALUE!</v>
      </c>
      <c r="B41" s="4" t="str">
        <f>VLOOKUP([1]Download!H202,RT,2,FALSE)</f>
        <v>Rate per CWT</v>
      </c>
      <c r="C41" s="4" t="str">
        <f>VLOOKUP([1]Download!E202,ST,2,FALSE)</f>
        <v>Regular</v>
      </c>
      <c r="D41" s="9" t="e">
        <f>IF([1]Download!N202=0,0,IF([1]Download!N202=99999999,"99/99/99",VALUE(CONCATENATE(MID([1]Download!N202,5,2),"/",RIGHT([1]Download!N202,2),"/",LEFT([1]Download!N202,4)))))</f>
        <v>#VALUE!</v>
      </c>
      <c r="E41" s="8" t="str">
        <f>[1]Download!G202</f>
        <v>INDUSTRIAL CLEANING PRODUCTS</v>
      </c>
      <c r="F41" s="4" t="e">
        <f>IF(D41=0,0,IF([1]Download!C202="",F40,VLOOKUP([1]Download!C202,DIR,2,FALSE)))</f>
        <v>#VALUE!</v>
      </c>
      <c r="G41" s="4" t="e">
        <f>IF(D41=0,0,IF([1]Download!B202="",G40,IF([1]Download!J202="7777777",VLOOKUP([1]Download!B202,BasePoint7,2,FALSE),VLOOKUP([1]Download!B202,BasePoint8,2,FALSE))))</f>
        <v>#VALUE!</v>
      </c>
      <c r="H41" s="4" t="str">
        <f>IF([1]Download!J202="7777777",VLOOKUP([1]Download!D202,BasePoint7,2,FALSE),VLOOKUP([1]Download!D202,BasePoint8,2,FALSE))</f>
        <v>INVERNESS, INGONISH, NS</v>
      </c>
      <c r="I41" s="24" t="str">
        <f t="shared" si="0"/>
        <v>INVERNESS</v>
      </c>
      <c r="J41" s="7">
        <f>[1]Download!R202</f>
        <v>64</v>
      </c>
      <c r="K41" s="7">
        <f>[1]Download!S202</f>
        <v>21.65</v>
      </c>
      <c r="L41" s="7">
        <f>[1]Download!T202</f>
        <v>18.68</v>
      </c>
      <c r="M41" s="7">
        <f>[1]Download!U202</f>
        <v>15.21</v>
      </c>
      <c r="N41" s="7">
        <f>[1]Download!V202</f>
        <v>13.49</v>
      </c>
      <c r="O41" s="7">
        <f>[1]Download!W202</f>
        <v>11.83</v>
      </c>
      <c r="P41" s="7">
        <f>[1]Download!X202</f>
        <v>10.33</v>
      </c>
      <c r="Q41" s="7">
        <f>[1]Download!Y202</f>
        <v>9.09</v>
      </c>
      <c r="R41" s="7">
        <f>[1]Download!Z202</f>
        <v>0</v>
      </c>
      <c r="S41" s="7">
        <f>[1]Download!AA202</f>
        <v>0</v>
      </c>
      <c r="T41" s="7">
        <f>[1]Download!AB202</f>
        <v>0</v>
      </c>
      <c r="U41" s="7">
        <f>[1]Download!AC202</f>
        <v>0</v>
      </c>
      <c r="V41" s="7">
        <f>[1]Download!AD202</f>
        <v>0</v>
      </c>
      <c r="W41" s="7">
        <f>[1]Download!AE202</f>
        <v>0</v>
      </c>
      <c r="X41" s="7">
        <f>[1]Download!AF202</f>
        <v>0</v>
      </c>
      <c r="Y41" s="7">
        <f>[1]Download!AG202</f>
        <v>0</v>
      </c>
      <c r="Z41" s="7">
        <f>[1]Download!AH202</f>
        <v>0</v>
      </c>
      <c r="AA41" s="7">
        <f>[1]Download!AI202</f>
        <v>0</v>
      </c>
      <c r="AB41" s="7">
        <f>[1]Download!AJ202</f>
        <v>0</v>
      </c>
      <c r="AC41" s="6">
        <f>[1]Download!AK202</f>
        <v>0</v>
      </c>
    </row>
    <row r="42" spans="1:29" s="5" customFormat="1" x14ac:dyDescent="0.35">
      <c r="A42" s="4" t="e">
        <f>IF(D42=0,0,IF([1]Download!A203="",A41,[1]Download!A203))</f>
        <v>#VALUE!</v>
      </c>
      <c r="B42" s="4" t="str">
        <f>VLOOKUP([1]Download!H203,RT,2,FALSE)</f>
        <v>Rate per CWT</v>
      </c>
      <c r="C42" s="4" t="str">
        <f>VLOOKUP([1]Download!E203,ST,2,FALSE)</f>
        <v>Regular</v>
      </c>
      <c r="D42" s="9" t="e">
        <f>IF([1]Download!N203=0,0,IF([1]Download!N203=99999999,"99/99/99",VALUE(CONCATENATE(MID([1]Download!N203,5,2),"/",RIGHT([1]Download!N203,2),"/",LEFT([1]Download!N203,4)))))</f>
        <v>#VALUE!</v>
      </c>
      <c r="E42" s="8" t="str">
        <f>[1]Download!G203</f>
        <v>INDUSTRIAL CLEANING PRODUCTS</v>
      </c>
      <c r="F42" s="4" t="e">
        <f>IF(D42=0,0,IF([1]Download!C203="",F41,VLOOKUP([1]Download!C203,DIR,2,FALSE)))</f>
        <v>#VALUE!</v>
      </c>
      <c r="G42" s="4" t="e">
        <f>IF(D42=0,0,IF([1]Download!B203="",G41,IF([1]Download!J203="7777777",VLOOKUP([1]Download!B203,BasePoint7,2,FALSE),VLOOKUP([1]Download!B203,BasePoint8,2,FALSE))))</f>
        <v>#VALUE!</v>
      </c>
      <c r="H42" s="4" t="str">
        <f>IF([1]Download!J203="7777777",VLOOKUP([1]Download!D203,BasePoint7,2,FALSE),VLOOKUP([1]Download!D203,BasePoint8,2,FALSE))</f>
        <v>KENTVILLE, NS</v>
      </c>
      <c r="I42" s="24" t="str">
        <f t="shared" si="0"/>
        <v>KENTVILLE</v>
      </c>
      <c r="J42" s="7">
        <f>[1]Download!R203</f>
        <v>54.85</v>
      </c>
      <c r="K42" s="7">
        <f>[1]Download!S203</f>
        <v>18.260000000000002</v>
      </c>
      <c r="L42" s="7">
        <f>[1]Download!T203</f>
        <v>15.47</v>
      </c>
      <c r="M42" s="7">
        <f>[1]Download!U203</f>
        <v>12.23</v>
      </c>
      <c r="N42" s="7">
        <f>[1]Download!V203</f>
        <v>10.64</v>
      </c>
      <c r="O42" s="7">
        <f>[1]Download!W203</f>
        <v>9.09</v>
      </c>
      <c r="P42" s="7">
        <f>[1]Download!X203</f>
        <v>7.69</v>
      </c>
      <c r="Q42" s="7">
        <f>[1]Download!Y203</f>
        <v>6.52</v>
      </c>
      <c r="R42" s="7">
        <f>[1]Download!Z203</f>
        <v>0</v>
      </c>
      <c r="S42" s="7">
        <f>[1]Download!AA203</f>
        <v>0</v>
      </c>
      <c r="T42" s="7">
        <f>[1]Download!AB203</f>
        <v>0</v>
      </c>
      <c r="U42" s="7">
        <f>[1]Download!AC203</f>
        <v>0</v>
      </c>
      <c r="V42" s="7">
        <f>[1]Download!AD203</f>
        <v>0</v>
      </c>
      <c r="W42" s="7">
        <f>[1]Download!AE203</f>
        <v>0</v>
      </c>
      <c r="X42" s="7">
        <f>[1]Download!AF203</f>
        <v>0</v>
      </c>
      <c r="Y42" s="7">
        <f>[1]Download!AG203</f>
        <v>0</v>
      </c>
      <c r="Z42" s="7">
        <f>[1]Download!AH203</f>
        <v>0</v>
      </c>
      <c r="AA42" s="7">
        <f>[1]Download!AI203</f>
        <v>0</v>
      </c>
      <c r="AB42" s="7">
        <f>[1]Download!AJ203</f>
        <v>0</v>
      </c>
      <c r="AC42" s="6">
        <f>[1]Download!AK203</f>
        <v>0</v>
      </c>
    </row>
    <row r="43" spans="1:29" s="5" customFormat="1" x14ac:dyDescent="0.35">
      <c r="A43" s="4" t="e">
        <f>IF(D43=0,0,IF([1]Download!A204="",A42,[1]Download!A204))</f>
        <v>#VALUE!</v>
      </c>
      <c r="B43" s="4" t="str">
        <f>VLOOKUP([1]Download!H204,RT,2,FALSE)</f>
        <v>Rate per CWT</v>
      </c>
      <c r="C43" s="4" t="str">
        <f>VLOOKUP([1]Download!E204,ST,2,FALSE)</f>
        <v>Regular</v>
      </c>
      <c r="D43" s="9" t="e">
        <f>IF([1]Download!N204=0,0,IF([1]Download!N204=99999999,"99/99/99",VALUE(CONCATENATE(MID([1]Download!N204,5,2),"/",RIGHT([1]Download!N204,2),"/",LEFT([1]Download!N204,4)))))</f>
        <v>#VALUE!</v>
      </c>
      <c r="E43" s="8" t="str">
        <f>[1]Download!G204</f>
        <v>INDUSTRIAL CLEANING PRODUCTS</v>
      </c>
      <c r="F43" s="4" t="e">
        <f>IF(D43=0,0,IF([1]Download!C204="",F42,VLOOKUP([1]Download!C204,DIR,2,FALSE)))</f>
        <v>#VALUE!</v>
      </c>
      <c r="G43" s="4" t="e">
        <f>IF(D43=0,0,IF([1]Download!B204="",G42,IF([1]Download!J204="7777777",VLOOKUP([1]Download!B204,BasePoint7,2,FALSE),VLOOKUP([1]Download!B204,BasePoint8,2,FALSE))))</f>
        <v>#VALUE!</v>
      </c>
      <c r="H43" s="4" t="str">
        <f>IF([1]Download!J204="7777777",VLOOKUP([1]Download!D204,BasePoint7,2,FALSE),VLOOKUP([1]Download!D204,BasePoint8,2,FALSE))</f>
        <v>LIVERPOOL, NS</v>
      </c>
      <c r="I43" s="24" t="str">
        <f t="shared" si="0"/>
        <v>LIVERPOOL</v>
      </c>
      <c r="J43" s="7">
        <f>[1]Download!R204</f>
        <v>57.2</v>
      </c>
      <c r="K43" s="7">
        <f>[1]Download!S204</f>
        <v>19.27</v>
      </c>
      <c r="L43" s="7">
        <f>[1]Download!T204</f>
        <v>16.54</v>
      </c>
      <c r="M43" s="7">
        <f>[1]Download!U204</f>
        <v>13.35</v>
      </c>
      <c r="N43" s="7">
        <f>[1]Download!V204</f>
        <v>11.77</v>
      </c>
      <c r="O43" s="7">
        <f>[1]Download!W204</f>
        <v>10.32</v>
      </c>
      <c r="P43" s="7">
        <f>[1]Download!X204</f>
        <v>9.14</v>
      </c>
      <c r="Q43" s="7">
        <f>[1]Download!Y204</f>
        <v>8.1199999999999992</v>
      </c>
      <c r="R43" s="7">
        <f>[1]Download!Z204</f>
        <v>0</v>
      </c>
      <c r="S43" s="7">
        <f>[1]Download!AA204</f>
        <v>0</v>
      </c>
      <c r="T43" s="7">
        <f>[1]Download!AB204</f>
        <v>0</v>
      </c>
      <c r="U43" s="7">
        <f>[1]Download!AC204</f>
        <v>0</v>
      </c>
      <c r="V43" s="7">
        <f>[1]Download!AD204</f>
        <v>0</v>
      </c>
      <c r="W43" s="7">
        <f>[1]Download!AE204</f>
        <v>0</v>
      </c>
      <c r="X43" s="7">
        <f>[1]Download!AF204</f>
        <v>0</v>
      </c>
      <c r="Y43" s="7">
        <f>[1]Download!AG204</f>
        <v>0</v>
      </c>
      <c r="Z43" s="7">
        <f>[1]Download!AH204</f>
        <v>0</v>
      </c>
      <c r="AA43" s="7">
        <f>[1]Download!AI204</f>
        <v>0</v>
      </c>
      <c r="AB43" s="7">
        <f>[1]Download!AJ204</f>
        <v>0</v>
      </c>
      <c r="AC43" s="6">
        <f>[1]Download!AK204</f>
        <v>0</v>
      </c>
    </row>
    <row r="44" spans="1:29" s="5" customFormat="1" x14ac:dyDescent="0.35">
      <c r="A44" s="4" t="e">
        <f>IF(D44=0,0,IF([1]Download!A205="",A43,[1]Download!A205))</f>
        <v>#VALUE!</v>
      </c>
      <c r="B44" s="4" t="str">
        <f>VLOOKUP([1]Download!H205,RT,2,FALSE)</f>
        <v>Rate per CWT</v>
      </c>
      <c r="C44" s="4" t="str">
        <f>VLOOKUP([1]Download!E205,ST,2,FALSE)</f>
        <v>Regular</v>
      </c>
      <c r="D44" s="9" t="e">
        <f>IF([1]Download!N205=0,0,IF([1]Download!N205=99999999,"99/99/99",VALUE(CONCATENATE(MID([1]Download!N205,5,2),"/",RIGHT([1]Download!N205,2),"/",LEFT([1]Download!N205,4)))))</f>
        <v>#VALUE!</v>
      </c>
      <c r="E44" s="8" t="str">
        <f>[1]Download!G205</f>
        <v>INDUSTRIAL CLEANING PRODUCTS</v>
      </c>
      <c r="F44" s="4" t="e">
        <f>IF(D44=0,0,IF([1]Download!C205="",F43,VLOOKUP([1]Download!C205,DIR,2,FALSE)))</f>
        <v>#VALUE!</v>
      </c>
      <c r="G44" s="4" t="e">
        <f>IF(D44=0,0,IF([1]Download!B205="",G43,IF([1]Download!J205="7777777",VLOOKUP([1]Download!B205,BasePoint7,2,FALSE),VLOOKUP([1]Download!B205,BasePoint8,2,FALSE))))</f>
        <v>#VALUE!</v>
      </c>
      <c r="H44" s="4" t="str">
        <f>IF([1]Download!J205="7777777",VLOOKUP([1]Download!D205,BasePoint7,2,FALSE),VLOOKUP([1]Download!D205,BasePoint8,2,FALSE))</f>
        <v>LOUISBOURG, NS</v>
      </c>
      <c r="I44" s="24" t="str">
        <f t="shared" si="0"/>
        <v>LOUISBOURG</v>
      </c>
      <c r="J44" s="7">
        <f>[1]Download!R205</f>
        <v>59.85</v>
      </c>
      <c r="K44" s="7">
        <f>[1]Download!S205</f>
        <v>20.079999999999998</v>
      </c>
      <c r="L44" s="7">
        <f>[1]Download!T205</f>
        <v>17.18</v>
      </c>
      <c r="M44" s="7">
        <f>[1]Download!U205</f>
        <v>13.8</v>
      </c>
      <c r="N44" s="7">
        <f>[1]Download!V205</f>
        <v>12.12</v>
      </c>
      <c r="O44" s="7">
        <f>[1]Download!W205</f>
        <v>10.5</v>
      </c>
      <c r="P44" s="7">
        <f>[1]Download!X205</f>
        <v>9.0500000000000007</v>
      </c>
      <c r="Q44" s="7">
        <f>[1]Download!Y205</f>
        <v>7.85</v>
      </c>
      <c r="R44" s="7">
        <f>[1]Download!Z205</f>
        <v>0</v>
      </c>
      <c r="S44" s="7">
        <f>[1]Download!AA205</f>
        <v>0</v>
      </c>
      <c r="T44" s="7">
        <f>[1]Download!AB205</f>
        <v>0</v>
      </c>
      <c r="U44" s="7">
        <f>[1]Download!AC205</f>
        <v>0</v>
      </c>
      <c r="V44" s="7">
        <f>[1]Download!AD205</f>
        <v>0</v>
      </c>
      <c r="W44" s="7">
        <f>[1]Download!AE205</f>
        <v>0</v>
      </c>
      <c r="X44" s="7">
        <f>[1]Download!AF205</f>
        <v>0</v>
      </c>
      <c r="Y44" s="7">
        <f>[1]Download!AG205</f>
        <v>0</v>
      </c>
      <c r="Z44" s="7">
        <f>[1]Download!AH205</f>
        <v>0</v>
      </c>
      <c r="AA44" s="7">
        <f>[1]Download!AI205</f>
        <v>0</v>
      </c>
      <c r="AB44" s="7">
        <f>[1]Download!AJ205</f>
        <v>0</v>
      </c>
      <c r="AC44" s="6">
        <f>[1]Download!AK205</f>
        <v>0</v>
      </c>
    </row>
    <row r="45" spans="1:29" s="5" customFormat="1" x14ac:dyDescent="0.35">
      <c r="A45" s="4" t="e">
        <f>IF(D45=0,0,IF([1]Download!A206="",A44,[1]Download!A206))</f>
        <v>#VALUE!</v>
      </c>
      <c r="B45" s="4" t="str">
        <f>VLOOKUP([1]Download!H206,RT,2,FALSE)</f>
        <v>Rate per CWT</v>
      </c>
      <c r="C45" s="4" t="str">
        <f>VLOOKUP([1]Download!E206,ST,2,FALSE)</f>
        <v>Regular</v>
      </c>
      <c r="D45" s="9" t="e">
        <f>IF([1]Download!N206=0,0,IF([1]Download!N206=99999999,"99/99/99",VALUE(CONCATENATE(MID([1]Download!N206,5,2),"/",RIGHT([1]Download!N206,2),"/",LEFT([1]Download!N206,4)))))</f>
        <v>#VALUE!</v>
      </c>
      <c r="E45" s="8" t="str">
        <f>[1]Download!G206</f>
        <v>INDUSTRIAL CLEANING PRODUCTS</v>
      </c>
      <c r="F45" s="4" t="e">
        <f>IF(D45=0,0,IF([1]Download!C206="",F44,VLOOKUP([1]Download!C206,DIR,2,FALSE)))</f>
        <v>#VALUE!</v>
      </c>
      <c r="G45" s="4" t="e">
        <f>IF(D45=0,0,IF([1]Download!B206="",G44,IF([1]Download!J206="7777777",VLOOKUP([1]Download!B206,BasePoint7,2,FALSE),VLOOKUP([1]Download!B206,BasePoint8,2,FALSE))))</f>
        <v>#VALUE!</v>
      </c>
      <c r="H45" s="4" t="str">
        <f>IF([1]Download!J206="7777777",VLOOKUP([1]Download!D206,BasePoint7,2,FALSE),VLOOKUP([1]Download!D206,BasePoint8,2,FALSE))</f>
        <v>MIDDLETON, NS</v>
      </c>
      <c r="I45" s="24" t="str">
        <f t="shared" si="0"/>
        <v>MIDDLETON</v>
      </c>
      <c r="J45" s="7">
        <f>[1]Download!R206</f>
        <v>56.3</v>
      </c>
      <c r="K45" s="7">
        <f>[1]Download!S206</f>
        <v>18.79</v>
      </c>
      <c r="L45" s="7">
        <f>[1]Download!T206</f>
        <v>15.99</v>
      </c>
      <c r="M45" s="7">
        <f>[1]Download!U206</f>
        <v>12.7</v>
      </c>
      <c r="N45" s="7">
        <f>[1]Download!V206</f>
        <v>11.07</v>
      </c>
      <c r="O45" s="7">
        <f>[1]Download!W206</f>
        <v>9.52</v>
      </c>
      <c r="P45" s="7">
        <f>[1]Download!X206</f>
        <v>8.1</v>
      </c>
      <c r="Q45" s="7">
        <f>[1]Download!Y206</f>
        <v>6.92</v>
      </c>
      <c r="R45" s="7">
        <f>[1]Download!Z206</f>
        <v>0</v>
      </c>
      <c r="S45" s="7">
        <f>[1]Download!AA206</f>
        <v>0</v>
      </c>
      <c r="T45" s="7">
        <f>[1]Download!AB206</f>
        <v>0</v>
      </c>
      <c r="U45" s="7">
        <f>[1]Download!AC206</f>
        <v>0</v>
      </c>
      <c r="V45" s="7">
        <f>[1]Download!AD206</f>
        <v>0</v>
      </c>
      <c r="W45" s="7">
        <f>[1]Download!AE206</f>
        <v>0</v>
      </c>
      <c r="X45" s="7">
        <f>[1]Download!AF206</f>
        <v>0</v>
      </c>
      <c r="Y45" s="7">
        <f>[1]Download!AG206</f>
        <v>0</v>
      </c>
      <c r="Z45" s="7">
        <f>[1]Download!AH206</f>
        <v>0</v>
      </c>
      <c r="AA45" s="7">
        <f>[1]Download!AI206</f>
        <v>0</v>
      </c>
      <c r="AB45" s="7">
        <f>[1]Download!AJ206</f>
        <v>0</v>
      </c>
      <c r="AC45" s="6">
        <f>[1]Download!AK206</f>
        <v>0</v>
      </c>
    </row>
    <row r="46" spans="1:29" s="5" customFormat="1" x14ac:dyDescent="0.35">
      <c r="A46" s="4" t="e">
        <f>IF(D46=0,0,IF([1]Download!A207="",A45,[1]Download!A207))</f>
        <v>#VALUE!</v>
      </c>
      <c r="B46" s="4" t="str">
        <f>VLOOKUP([1]Download!H207,RT,2,FALSE)</f>
        <v>Rate per CWT</v>
      </c>
      <c r="C46" s="4" t="str">
        <f>VLOOKUP([1]Download!E207,ST,2,FALSE)</f>
        <v>Regular</v>
      </c>
      <c r="D46" s="9" t="e">
        <f>IF([1]Download!N207=0,0,IF([1]Download!N207=99999999,"99/99/99",VALUE(CONCATENATE(MID([1]Download!N207,5,2),"/",RIGHT([1]Download!N207,2),"/",LEFT([1]Download!N207,4)))))</f>
        <v>#VALUE!</v>
      </c>
      <c r="E46" s="8" t="str">
        <f>[1]Download!G207</f>
        <v>INDUSTRIAL CLEANING PRODUCTS</v>
      </c>
      <c r="F46" s="4" t="e">
        <f>IF(D46=0,0,IF([1]Download!C207="",F45,VLOOKUP([1]Download!C207,DIR,2,FALSE)))</f>
        <v>#VALUE!</v>
      </c>
      <c r="G46" s="4" t="e">
        <f>IF(D46=0,0,IF([1]Download!B207="",G45,IF([1]Download!J207="7777777",VLOOKUP([1]Download!B207,BasePoint7,2,FALSE),VLOOKUP([1]Download!B207,BasePoint8,2,FALSE))))</f>
        <v>#VALUE!</v>
      </c>
      <c r="H46" s="4" t="str">
        <f>IF([1]Download!J207="7777777",VLOOKUP([1]Download!D207,BasePoint7,2,FALSE),VLOOKUP([1]Download!D207,BasePoint8,2,FALSE))</f>
        <v>MUSQUODOBOIT HARBOUR, NS</v>
      </c>
      <c r="I46" s="24" t="str">
        <f t="shared" si="0"/>
        <v>MUSQUODOBOIT HARBOUR</v>
      </c>
      <c r="J46" s="7">
        <f>[1]Download!R207</f>
        <v>71.05</v>
      </c>
      <c r="K46" s="7">
        <f>[1]Download!S207</f>
        <v>23.79</v>
      </c>
      <c r="L46" s="7">
        <f>[1]Download!T207</f>
        <v>20.399999999999999</v>
      </c>
      <c r="M46" s="7">
        <f>[1]Download!U207</f>
        <v>16.239999999999998</v>
      </c>
      <c r="N46" s="7">
        <f>[1]Download!V207</f>
        <v>13.09</v>
      </c>
      <c r="O46" s="7">
        <f>[1]Download!W207</f>
        <v>11.29</v>
      </c>
      <c r="P46" s="7">
        <f>[1]Download!X207</f>
        <v>8.7200000000000006</v>
      </c>
      <c r="Q46" s="7">
        <f>[1]Download!Y207</f>
        <v>7.68</v>
      </c>
      <c r="R46" s="7">
        <f>[1]Download!Z207</f>
        <v>0</v>
      </c>
      <c r="S46" s="7">
        <f>[1]Download!AA207</f>
        <v>0</v>
      </c>
      <c r="T46" s="7">
        <f>[1]Download!AB207</f>
        <v>0</v>
      </c>
      <c r="U46" s="7">
        <f>[1]Download!AC207</f>
        <v>0</v>
      </c>
      <c r="V46" s="7">
        <f>[1]Download!AD207</f>
        <v>0</v>
      </c>
      <c r="W46" s="7">
        <f>[1]Download!AE207</f>
        <v>0</v>
      </c>
      <c r="X46" s="7">
        <f>[1]Download!AF207</f>
        <v>0</v>
      </c>
      <c r="Y46" s="7">
        <f>[1]Download!AG207</f>
        <v>0</v>
      </c>
      <c r="Z46" s="7">
        <f>[1]Download!AH207</f>
        <v>0</v>
      </c>
      <c r="AA46" s="7">
        <f>[1]Download!AI207</f>
        <v>0</v>
      </c>
      <c r="AB46" s="7">
        <f>[1]Download!AJ207</f>
        <v>0</v>
      </c>
      <c r="AC46" s="6">
        <f>[1]Download!AK207</f>
        <v>0</v>
      </c>
    </row>
    <row r="47" spans="1:29" s="5" customFormat="1" x14ac:dyDescent="0.35">
      <c r="A47" s="4" t="e">
        <f>IF(D47=0,0,IF([1]Download!A208="",A46,[1]Download!A208))</f>
        <v>#VALUE!</v>
      </c>
      <c r="B47" s="4" t="str">
        <f>VLOOKUP([1]Download!H208,RT,2,FALSE)</f>
        <v>Rate per CWT</v>
      </c>
      <c r="C47" s="4" t="str">
        <f>VLOOKUP([1]Download!E208,ST,2,FALSE)</f>
        <v>Regular</v>
      </c>
      <c r="D47" s="9" t="e">
        <f>IF([1]Download!N208=0,0,IF([1]Download!N208=99999999,"99/99/99",VALUE(CONCATENATE(MID([1]Download!N208,5,2),"/",RIGHT([1]Download!N208,2),"/",LEFT([1]Download!N208,4)))))</f>
        <v>#VALUE!</v>
      </c>
      <c r="E47" s="8" t="str">
        <f>[1]Download!G208</f>
        <v>INDUSTRIAL CLEANING PRODUCTS</v>
      </c>
      <c r="F47" s="4" t="e">
        <f>IF(D47=0,0,IF([1]Download!C208="",F46,VLOOKUP([1]Download!C208,DIR,2,FALSE)))</f>
        <v>#VALUE!</v>
      </c>
      <c r="G47" s="4" t="e">
        <f>IF(D47=0,0,IF([1]Download!B208="",G46,IF([1]Download!J208="7777777",VLOOKUP([1]Download!B208,BasePoint7,2,FALSE),VLOOKUP([1]Download!B208,BasePoint8,2,FALSE))))</f>
        <v>#VALUE!</v>
      </c>
      <c r="H47" s="4" t="str">
        <f>IF([1]Download!J208="7777777",VLOOKUP([1]Download!D208,BasePoint7,2,FALSE),VLOOKUP([1]Download!D208,BasePoint8,2,FALSE))</f>
        <v>NEW GLASGOW, NS</v>
      </c>
      <c r="I47" s="24" t="str">
        <f t="shared" si="0"/>
        <v>NEW GLASGOW</v>
      </c>
      <c r="J47" s="7">
        <f>[1]Download!R208</f>
        <v>51.05</v>
      </c>
      <c r="K47" s="7">
        <f>[1]Download!S208</f>
        <v>16.93</v>
      </c>
      <c r="L47" s="7">
        <f>[1]Download!T208</f>
        <v>14.32</v>
      </c>
      <c r="M47" s="7">
        <f>[1]Download!U208</f>
        <v>11.27</v>
      </c>
      <c r="N47" s="7">
        <f>[1]Download!V208</f>
        <v>9.77</v>
      </c>
      <c r="O47" s="7">
        <f>[1]Download!W208</f>
        <v>8.41</v>
      </c>
      <c r="P47" s="7">
        <f>[1]Download!X208</f>
        <v>7.25</v>
      </c>
      <c r="Q47" s="7">
        <f>[1]Download!Y208</f>
        <v>6.31</v>
      </c>
      <c r="R47" s="7">
        <f>[1]Download!Z208</f>
        <v>0</v>
      </c>
      <c r="S47" s="7">
        <f>[1]Download!AA208</f>
        <v>0</v>
      </c>
      <c r="T47" s="7">
        <f>[1]Download!AB208</f>
        <v>0</v>
      </c>
      <c r="U47" s="7">
        <f>[1]Download!AC208</f>
        <v>0</v>
      </c>
      <c r="V47" s="7">
        <f>[1]Download!AD208</f>
        <v>0</v>
      </c>
      <c r="W47" s="7">
        <f>[1]Download!AE208</f>
        <v>0</v>
      </c>
      <c r="X47" s="7">
        <f>[1]Download!AF208</f>
        <v>0</v>
      </c>
      <c r="Y47" s="7">
        <f>[1]Download!AG208</f>
        <v>0</v>
      </c>
      <c r="Z47" s="7">
        <f>[1]Download!AH208</f>
        <v>0</v>
      </c>
      <c r="AA47" s="7">
        <f>[1]Download!AI208</f>
        <v>0</v>
      </c>
      <c r="AB47" s="7">
        <f>[1]Download!AJ208</f>
        <v>0</v>
      </c>
      <c r="AC47" s="6">
        <f>[1]Download!AK208</f>
        <v>0</v>
      </c>
    </row>
    <row r="48" spans="1:29" s="5" customFormat="1" x14ac:dyDescent="0.35">
      <c r="A48" s="4" t="e">
        <f>IF(D48=0,0,IF([1]Download!A209="",A47,[1]Download!A209))</f>
        <v>#VALUE!</v>
      </c>
      <c r="B48" s="4" t="str">
        <f>VLOOKUP([1]Download!H209,RT,2,FALSE)</f>
        <v>Rate per CWT</v>
      </c>
      <c r="C48" s="4" t="str">
        <f>VLOOKUP([1]Download!E209,ST,2,FALSE)</f>
        <v>Regular</v>
      </c>
      <c r="D48" s="9" t="e">
        <f>IF([1]Download!N209=0,0,IF([1]Download!N209=99999999,"99/99/99",VALUE(CONCATENATE(MID([1]Download!N209,5,2),"/",RIGHT([1]Download!N209,2),"/",LEFT([1]Download!N209,4)))))</f>
        <v>#VALUE!</v>
      </c>
      <c r="E48" s="8" t="str">
        <f>[1]Download!G209</f>
        <v>INDUSTRIAL CLEANING PRODUCTS</v>
      </c>
      <c r="F48" s="4" t="e">
        <f>IF(D48=0,0,IF([1]Download!C209="",F47,VLOOKUP([1]Download!C209,DIR,2,FALSE)))</f>
        <v>#VALUE!</v>
      </c>
      <c r="G48" s="4" t="e">
        <f>IF(D48=0,0,IF([1]Download!B209="",G47,IF([1]Download!J209="7777777",VLOOKUP([1]Download!B209,BasePoint7,2,FALSE),VLOOKUP([1]Download!B209,BasePoint8,2,FALSE))))</f>
        <v>#VALUE!</v>
      </c>
      <c r="H48" s="4" t="str">
        <f>IF([1]Download!J209="7777777",VLOOKUP([1]Download!D209,BasePoint7,2,FALSE),VLOOKUP([1]Download!D209,BasePoint8,2,FALSE))</f>
        <v>PORT HAWKESBURY, NS</v>
      </c>
      <c r="I48" s="24" t="str">
        <f t="shared" si="0"/>
        <v>PORT HAWKESBURY</v>
      </c>
      <c r="J48" s="7">
        <f>[1]Download!R209</f>
        <v>55.3</v>
      </c>
      <c r="K48" s="7">
        <f>[1]Download!S209</f>
        <v>18.53</v>
      </c>
      <c r="L48" s="7">
        <f>[1]Download!T209</f>
        <v>15.84</v>
      </c>
      <c r="M48" s="7">
        <f>[1]Download!U209</f>
        <v>12.68</v>
      </c>
      <c r="N48" s="7">
        <f>[1]Download!V209</f>
        <v>11.12</v>
      </c>
      <c r="O48" s="7">
        <f>[1]Download!W209</f>
        <v>9.75</v>
      </c>
      <c r="P48" s="7">
        <f>[1]Download!X209</f>
        <v>8.5500000000000007</v>
      </c>
      <c r="Q48" s="7">
        <f>[1]Download!Y209</f>
        <v>7.57</v>
      </c>
      <c r="R48" s="7">
        <f>[1]Download!Z209</f>
        <v>0</v>
      </c>
      <c r="S48" s="7">
        <f>[1]Download!AA209</f>
        <v>0</v>
      </c>
      <c r="T48" s="7">
        <f>[1]Download!AB209</f>
        <v>0</v>
      </c>
      <c r="U48" s="7">
        <f>[1]Download!AC209</f>
        <v>0</v>
      </c>
      <c r="V48" s="7">
        <f>[1]Download!AD209</f>
        <v>0</v>
      </c>
      <c r="W48" s="7">
        <f>[1]Download!AE209</f>
        <v>0</v>
      </c>
      <c r="X48" s="7">
        <f>[1]Download!AF209</f>
        <v>0</v>
      </c>
      <c r="Y48" s="7">
        <f>[1]Download!AG209</f>
        <v>0</v>
      </c>
      <c r="Z48" s="7">
        <f>[1]Download!AH209</f>
        <v>0</v>
      </c>
      <c r="AA48" s="7">
        <f>[1]Download!AI209</f>
        <v>0</v>
      </c>
      <c r="AB48" s="7">
        <f>[1]Download!AJ209</f>
        <v>0</v>
      </c>
      <c r="AC48" s="6">
        <f>[1]Download!AK209</f>
        <v>0</v>
      </c>
    </row>
    <row r="49" spans="1:29" s="5" customFormat="1" x14ac:dyDescent="0.35">
      <c r="A49" s="4" t="e">
        <f>IF(D49=0,0,IF([1]Download!A210="",A48,[1]Download!A210))</f>
        <v>#VALUE!</v>
      </c>
      <c r="B49" s="4" t="str">
        <f>VLOOKUP([1]Download!H210,RT,2,FALSE)</f>
        <v>Rate per CWT</v>
      </c>
      <c r="C49" s="4" t="str">
        <f>VLOOKUP([1]Download!E210,ST,2,FALSE)</f>
        <v>Regular</v>
      </c>
      <c r="D49" s="9" t="e">
        <f>IF([1]Download!N210=0,0,IF([1]Download!N210=99999999,"99/99/99",VALUE(CONCATENATE(MID([1]Download!N210,5,2),"/",RIGHT([1]Download!N210,2),"/",LEFT([1]Download!N210,4)))))</f>
        <v>#VALUE!</v>
      </c>
      <c r="E49" s="8" t="str">
        <f>[1]Download!G210</f>
        <v>INDUSTRIAL CLEANING PRODUCTS</v>
      </c>
      <c r="F49" s="4" t="e">
        <f>IF(D49=0,0,IF([1]Download!C210="",F48,VLOOKUP([1]Download!C210,DIR,2,FALSE)))</f>
        <v>#VALUE!</v>
      </c>
      <c r="G49" s="4" t="e">
        <f>IF(D49=0,0,IF([1]Download!B210="",G48,IF([1]Download!J210="7777777",VLOOKUP([1]Download!B210,BasePoint7,2,FALSE),VLOOKUP([1]Download!B210,BasePoint8,2,FALSE))))</f>
        <v>#VALUE!</v>
      </c>
      <c r="H49" s="4" t="str">
        <f>IF([1]Download!J210="7777777",VLOOKUP([1]Download!D210,BasePoint7,2,FALSE),VLOOKUP([1]Download!D210,BasePoint8,2,FALSE))</f>
        <v>SHEET HARBOUR, NS</v>
      </c>
      <c r="I49" s="24" t="str">
        <f t="shared" si="0"/>
        <v>SHEET HARBOUR</v>
      </c>
      <c r="J49" s="7">
        <f>[1]Download!R210</f>
        <v>74.7</v>
      </c>
      <c r="K49" s="7">
        <f>[1]Download!S210</f>
        <v>25.1</v>
      </c>
      <c r="L49" s="7">
        <f>[1]Download!T210</f>
        <v>21.72</v>
      </c>
      <c r="M49" s="7">
        <f>[1]Download!U210</f>
        <v>17.420000000000002</v>
      </c>
      <c r="N49" s="7">
        <f>[1]Download!V210</f>
        <v>14.3</v>
      </c>
      <c r="O49" s="7">
        <f>[1]Download!W210</f>
        <v>12.48</v>
      </c>
      <c r="P49" s="7">
        <f>[1]Download!X210</f>
        <v>9.86</v>
      </c>
      <c r="Q49" s="7">
        <f>[1]Download!Y210</f>
        <v>8.82</v>
      </c>
      <c r="R49" s="7">
        <f>[1]Download!Z210</f>
        <v>0</v>
      </c>
      <c r="S49" s="7">
        <f>[1]Download!AA210</f>
        <v>0</v>
      </c>
      <c r="T49" s="7">
        <f>[1]Download!AB210</f>
        <v>0</v>
      </c>
      <c r="U49" s="7">
        <f>[1]Download!AC210</f>
        <v>0</v>
      </c>
      <c r="V49" s="7">
        <f>[1]Download!AD210</f>
        <v>0</v>
      </c>
      <c r="W49" s="7">
        <f>[1]Download!AE210</f>
        <v>0</v>
      </c>
      <c r="X49" s="7">
        <f>[1]Download!AF210</f>
        <v>0</v>
      </c>
      <c r="Y49" s="7">
        <f>[1]Download!AG210</f>
        <v>0</v>
      </c>
      <c r="Z49" s="7">
        <f>[1]Download!AH210</f>
        <v>0</v>
      </c>
      <c r="AA49" s="7">
        <f>[1]Download!AI210</f>
        <v>0</v>
      </c>
      <c r="AB49" s="7">
        <f>[1]Download!AJ210</f>
        <v>0</v>
      </c>
      <c r="AC49" s="6">
        <f>[1]Download!AK210</f>
        <v>0</v>
      </c>
    </row>
    <row r="50" spans="1:29" s="5" customFormat="1" x14ac:dyDescent="0.35">
      <c r="A50" s="4" t="e">
        <f>IF(D50=0,0,IF([1]Download!A211="",A49,[1]Download!A211))</f>
        <v>#VALUE!</v>
      </c>
      <c r="B50" s="4" t="str">
        <f>VLOOKUP([1]Download!H211,RT,2,FALSE)</f>
        <v>Rate per CWT</v>
      </c>
      <c r="C50" s="4" t="str">
        <f>VLOOKUP([1]Download!E211,ST,2,FALSE)</f>
        <v>Regular</v>
      </c>
      <c r="D50" s="9" t="e">
        <f>IF([1]Download!N211=0,0,IF([1]Download!N211=99999999,"99/99/99",VALUE(CONCATENATE(MID([1]Download!N211,5,2),"/",RIGHT([1]Download!N211,2),"/",LEFT([1]Download!N211,4)))))</f>
        <v>#VALUE!</v>
      </c>
      <c r="E50" s="8" t="str">
        <f>[1]Download!G211</f>
        <v>INDUSTRIAL CLEANING PRODUCTS</v>
      </c>
      <c r="F50" s="4" t="e">
        <f>IF(D50=0,0,IF([1]Download!C211="",F49,VLOOKUP([1]Download!C211,DIR,2,FALSE)))</f>
        <v>#VALUE!</v>
      </c>
      <c r="G50" s="4" t="e">
        <f>IF(D50=0,0,IF([1]Download!B211="",G49,IF([1]Download!J211="7777777",VLOOKUP([1]Download!B211,BasePoint7,2,FALSE),VLOOKUP([1]Download!B211,BasePoint8,2,FALSE))))</f>
        <v>#VALUE!</v>
      </c>
      <c r="H50" s="4" t="str">
        <f>IF([1]Download!J211="7777777",VLOOKUP([1]Download!D211,BasePoint7,2,FALSE),VLOOKUP([1]Download!D211,BasePoint8,2,FALSE))</f>
        <v>SHELBURNE, NS</v>
      </c>
      <c r="I50" s="24" t="str">
        <f t="shared" si="0"/>
        <v>SHELBURNE</v>
      </c>
      <c r="J50" s="7">
        <f>[1]Download!R211</f>
        <v>69.400000000000006</v>
      </c>
      <c r="K50" s="7">
        <f>[1]Download!S211</f>
        <v>22.64</v>
      </c>
      <c r="L50" s="7">
        <f>[1]Download!T211</f>
        <v>20.190000000000001</v>
      </c>
      <c r="M50" s="7">
        <f>[1]Download!U211</f>
        <v>16.53</v>
      </c>
      <c r="N50" s="7">
        <f>[1]Download!V211</f>
        <v>14.31</v>
      </c>
      <c r="O50" s="7">
        <f>[1]Download!W211</f>
        <v>12.45</v>
      </c>
      <c r="P50" s="7">
        <f>[1]Download!X211</f>
        <v>10.32</v>
      </c>
      <c r="Q50" s="7">
        <f>[1]Download!Y211</f>
        <v>8.83</v>
      </c>
      <c r="R50" s="7">
        <f>[1]Download!Z211</f>
        <v>0</v>
      </c>
      <c r="S50" s="7">
        <f>[1]Download!AA211</f>
        <v>0</v>
      </c>
      <c r="T50" s="7">
        <f>[1]Download!AB211</f>
        <v>0</v>
      </c>
      <c r="U50" s="7">
        <f>[1]Download!AC211</f>
        <v>0</v>
      </c>
      <c r="V50" s="7">
        <f>[1]Download!AD211</f>
        <v>0</v>
      </c>
      <c r="W50" s="7">
        <f>[1]Download!AE211</f>
        <v>0</v>
      </c>
      <c r="X50" s="7">
        <f>[1]Download!AF211</f>
        <v>0</v>
      </c>
      <c r="Y50" s="7">
        <f>[1]Download!AG211</f>
        <v>0</v>
      </c>
      <c r="Z50" s="7">
        <f>[1]Download!AH211</f>
        <v>0</v>
      </c>
      <c r="AA50" s="7">
        <f>[1]Download!AI211</f>
        <v>0</v>
      </c>
      <c r="AB50" s="7">
        <f>[1]Download!AJ211</f>
        <v>0</v>
      </c>
      <c r="AC50" s="6">
        <f>[1]Download!AK211</f>
        <v>0</v>
      </c>
    </row>
    <row r="51" spans="1:29" s="5" customFormat="1" x14ac:dyDescent="0.35">
      <c r="A51" s="4" t="e">
        <f>IF(D51=0,0,IF([1]Download!A212="",A50,[1]Download!A212))</f>
        <v>#VALUE!</v>
      </c>
      <c r="B51" s="4" t="str">
        <f>VLOOKUP([1]Download!H212,RT,2,FALSE)</f>
        <v>Rate per CWT</v>
      </c>
      <c r="C51" s="4" t="str">
        <f>VLOOKUP([1]Download!E212,ST,2,FALSE)</f>
        <v>Regular</v>
      </c>
      <c r="D51" s="9" t="e">
        <f>IF([1]Download!N212=0,0,IF([1]Download!N212=99999999,"99/99/99",VALUE(CONCATENATE(MID([1]Download!N212,5,2),"/",RIGHT([1]Download!N212,2),"/",LEFT([1]Download!N212,4)))))</f>
        <v>#VALUE!</v>
      </c>
      <c r="E51" s="8" t="str">
        <f>[1]Download!G212</f>
        <v>INDUSTRIAL CLEANING PRODUCTS</v>
      </c>
      <c r="F51" s="4" t="e">
        <f>IF(D51=0,0,IF([1]Download!C212="",F50,VLOOKUP([1]Download!C212,DIR,2,FALSE)))</f>
        <v>#VALUE!</v>
      </c>
      <c r="G51" s="4" t="e">
        <f>IF(D51=0,0,IF([1]Download!B212="",G50,IF([1]Download!J212="7777777",VLOOKUP([1]Download!B212,BasePoint7,2,FALSE),VLOOKUP([1]Download!B212,BasePoint8,2,FALSE))))</f>
        <v>#VALUE!</v>
      </c>
      <c r="H51" s="4" t="str">
        <f>IF([1]Download!J212="7777777",VLOOKUP([1]Download!D212,BasePoint7,2,FALSE),VLOOKUP([1]Download!D212,BasePoint8,2,FALSE))</f>
        <v>SYDNEY, NS</v>
      </c>
      <c r="I51" s="24" t="str">
        <f t="shared" si="0"/>
        <v>SYDNEY</v>
      </c>
      <c r="J51" s="7">
        <f>[1]Download!R212</f>
        <v>57</v>
      </c>
      <c r="K51" s="7">
        <f>[1]Download!S212</f>
        <v>19.010000000000002</v>
      </c>
      <c r="L51" s="7">
        <f>[1]Download!T212</f>
        <v>16.18</v>
      </c>
      <c r="M51" s="7">
        <f>[1]Download!U212</f>
        <v>12.86</v>
      </c>
      <c r="N51" s="7">
        <f>[1]Download!V212</f>
        <v>11.2</v>
      </c>
      <c r="O51" s="7">
        <f>[1]Download!W212</f>
        <v>9.61</v>
      </c>
      <c r="P51" s="7">
        <f>[1]Download!X212</f>
        <v>8.19</v>
      </c>
      <c r="Q51" s="7">
        <f>[1]Download!Y212</f>
        <v>7.02</v>
      </c>
      <c r="R51" s="7">
        <f>[1]Download!Z212</f>
        <v>0</v>
      </c>
      <c r="S51" s="7">
        <f>[1]Download!AA212</f>
        <v>0</v>
      </c>
      <c r="T51" s="7">
        <f>[1]Download!AB212</f>
        <v>0</v>
      </c>
      <c r="U51" s="7">
        <f>[1]Download!AC212</f>
        <v>0</v>
      </c>
      <c r="V51" s="7">
        <f>[1]Download!AD212</f>
        <v>0</v>
      </c>
      <c r="W51" s="7">
        <f>[1]Download!AE212</f>
        <v>0</v>
      </c>
      <c r="X51" s="7">
        <f>[1]Download!AF212</f>
        <v>0</v>
      </c>
      <c r="Y51" s="7">
        <f>[1]Download!AG212</f>
        <v>0</v>
      </c>
      <c r="Z51" s="7">
        <f>[1]Download!AH212</f>
        <v>0</v>
      </c>
      <c r="AA51" s="7">
        <f>[1]Download!AI212</f>
        <v>0</v>
      </c>
      <c r="AB51" s="7">
        <f>[1]Download!AJ212</f>
        <v>0</v>
      </c>
      <c r="AC51" s="6">
        <f>[1]Download!AK212</f>
        <v>0</v>
      </c>
    </row>
    <row r="52" spans="1:29" s="5" customFormat="1" x14ac:dyDescent="0.35">
      <c r="A52" s="4" t="e">
        <f>IF(D52=0,0,IF([1]Download!A213="",A51,[1]Download!A213))</f>
        <v>#VALUE!</v>
      </c>
      <c r="B52" s="4" t="str">
        <f>VLOOKUP([1]Download!H213,RT,2,FALSE)</f>
        <v>Rate per CWT</v>
      </c>
      <c r="C52" s="4" t="str">
        <f>VLOOKUP([1]Download!E213,ST,2,FALSE)</f>
        <v>Regular</v>
      </c>
      <c r="D52" s="9" t="e">
        <f>IF([1]Download!N213=0,0,IF([1]Download!N213=99999999,"99/99/99",VALUE(CONCATENATE(MID([1]Download!N213,5,2),"/",RIGHT([1]Download!N213,2),"/",LEFT([1]Download!N213,4)))))</f>
        <v>#VALUE!</v>
      </c>
      <c r="E52" s="8" t="str">
        <f>[1]Download!G213</f>
        <v>INDUSTRIAL CLEANING PRODUCTS</v>
      </c>
      <c r="F52" s="4" t="e">
        <f>IF(D52=0,0,IF([1]Download!C213="",F51,VLOOKUP([1]Download!C213,DIR,2,FALSE)))</f>
        <v>#VALUE!</v>
      </c>
      <c r="G52" s="4" t="e">
        <f>IF(D52=0,0,IF([1]Download!B213="",G51,IF([1]Download!J213="7777777",VLOOKUP([1]Download!B213,BasePoint7,2,FALSE),VLOOKUP([1]Download!B213,BasePoint8,2,FALSE))))</f>
        <v>#VALUE!</v>
      </c>
      <c r="H52" s="4" t="str">
        <f>IF([1]Download!J213="7777777",VLOOKUP([1]Download!D213,BasePoint7,2,FALSE),VLOOKUP([1]Download!D213,BasePoint8,2,FALSE))</f>
        <v>TATAMAGOUCHE, NS</v>
      </c>
      <c r="I52" s="24" t="str">
        <f t="shared" si="0"/>
        <v>TATAMAGOUCHE</v>
      </c>
      <c r="J52" s="7">
        <f>[1]Download!R213</f>
        <v>51.05</v>
      </c>
      <c r="K52" s="7">
        <f>[1]Download!S213</f>
        <v>16.93</v>
      </c>
      <c r="L52" s="7">
        <f>[1]Download!T213</f>
        <v>14.32</v>
      </c>
      <c r="M52" s="7">
        <f>[1]Download!U213</f>
        <v>11.27</v>
      </c>
      <c r="N52" s="7">
        <f>[1]Download!V213</f>
        <v>9.77</v>
      </c>
      <c r="O52" s="7">
        <f>[1]Download!W213</f>
        <v>8.41</v>
      </c>
      <c r="P52" s="7">
        <f>[1]Download!X213</f>
        <v>7.25</v>
      </c>
      <c r="Q52" s="7">
        <f>[1]Download!Y213</f>
        <v>6.31</v>
      </c>
      <c r="R52" s="7">
        <f>[1]Download!Z213</f>
        <v>0</v>
      </c>
      <c r="S52" s="7">
        <f>[1]Download!AA213</f>
        <v>0</v>
      </c>
      <c r="T52" s="7">
        <f>[1]Download!AB213</f>
        <v>0</v>
      </c>
      <c r="U52" s="7">
        <f>[1]Download!AC213</f>
        <v>0</v>
      </c>
      <c r="V52" s="7">
        <f>[1]Download!AD213</f>
        <v>0</v>
      </c>
      <c r="W52" s="7">
        <f>[1]Download!AE213</f>
        <v>0</v>
      </c>
      <c r="X52" s="7">
        <f>[1]Download!AF213</f>
        <v>0</v>
      </c>
      <c r="Y52" s="7">
        <f>[1]Download!AG213</f>
        <v>0</v>
      </c>
      <c r="Z52" s="7">
        <f>[1]Download!AH213</f>
        <v>0</v>
      </c>
      <c r="AA52" s="7">
        <f>[1]Download!AI213</f>
        <v>0</v>
      </c>
      <c r="AB52" s="7">
        <f>[1]Download!AJ213</f>
        <v>0</v>
      </c>
      <c r="AC52" s="6">
        <f>[1]Download!AK213</f>
        <v>0</v>
      </c>
    </row>
    <row r="53" spans="1:29" s="5" customFormat="1" x14ac:dyDescent="0.35">
      <c r="A53" s="4" t="e">
        <f>IF(D53=0,0,IF([1]Download!A214="",A52,[1]Download!A214))</f>
        <v>#VALUE!</v>
      </c>
      <c r="B53" s="4" t="str">
        <f>VLOOKUP([1]Download!H214,RT,2,FALSE)</f>
        <v>Rate per CWT</v>
      </c>
      <c r="C53" s="4" t="str">
        <f>VLOOKUP([1]Download!E214,ST,2,FALSE)</f>
        <v>Regular</v>
      </c>
      <c r="D53" s="9" t="e">
        <f>IF([1]Download!N214=0,0,IF([1]Download!N214=99999999,"99/99/99",VALUE(CONCATENATE(MID([1]Download!N214,5,2),"/",RIGHT([1]Download!N214,2),"/",LEFT([1]Download!N214,4)))))</f>
        <v>#VALUE!</v>
      </c>
      <c r="E53" s="8" t="str">
        <f>[1]Download!G214</f>
        <v>INDUSTRIAL CLEANING PRODUCTS</v>
      </c>
      <c r="F53" s="4" t="e">
        <f>IF(D53=0,0,IF([1]Download!C214="",F52,VLOOKUP([1]Download!C214,DIR,2,FALSE)))</f>
        <v>#VALUE!</v>
      </c>
      <c r="G53" s="4" t="e">
        <f>IF(D53=0,0,IF([1]Download!B214="",G52,IF([1]Download!J214="7777777",VLOOKUP([1]Download!B214,BasePoint7,2,FALSE),VLOOKUP([1]Download!B214,BasePoint8,2,FALSE))))</f>
        <v>#VALUE!</v>
      </c>
      <c r="H53" s="4" t="str">
        <f>IF([1]Download!J214="7777777",VLOOKUP([1]Download!D214,BasePoint7,2,FALSE),VLOOKUP([1]Download!D214,BasePoint8,2,FALSE))</f>
        <v>TRURO, NS</v>
      </c>
      <c r="I53" s="24" t="str">
        <f t="shared" si="0"/>
        <v>TRURO</v>
      </c>
      <c r="J53" s="7">
        <f>[1]Download!R214</f>
        <v>48.05</v>
      </c>
      <c r="K53" s="7">
        <f>[1]Download!S214</f>
        <v>15.83</v>
      </c>
      <c r="L53" s="7">
        <f>[1]Download!T214</f>
        <v>13.3</v>
      </c>
      <c r="M53" s="7">
        <f>[1]Download!U214</f>
        <v>10.32</v>
      </c>
      <c r="N53" s="7">
        <f>[1]Download!V214</f>
        <v>8.84</v>
      </c>
      <c r="O53" s="7">
        <f>[1]Download!W214</f>
        <v>7.55</v>
      </c>
      <c r="P53" s="7">
        <f>[1]Download!X214</f>
        <v>6.43</v>
      </c>
      <c r="Q53" s="7">
        <f>[1]Download!Y214</f>
        <v>5.52</v>
      </c>
      <c r="R53" s="7">
        <f>[1]Download!Z214</f>
        <v>0</v>
      </c>
      <c r="S53" s="7">
        <f>[1]Download!AA214</f>
        <v>0</v>
      </c>
      <c r="T53" s="7">
        <f>[1]Download!AB214</f>
        <v>0</v>
      </c>
      <c r="U53" s="7">
        <f>[1]Download!AC214</f>
        <v>0</v>
      </c>
      <c r="V53" s="7">
        <f>[1]Download!AD214</f>
        <v>0</v>
      </c>
      <c r="W53" s="7">
        <f>[1]Download!AE214</f>
        <v>0</v>
      </c>
      <c r="X53" s="7">
        <f>[1]Download!AF214</f>
        <v>0</v>
      </c>
      <c r="Y53" s="7">
        <f>[1]Download!AG214</f>
        <v>0</v>
      </c>
      <c r="Z53" s="7">
        <f>[1]Download!AH214</f>
        <v>0</v>
      </c>
      <c r="AA53" s="7">
        <f>[1]Download!AI214</f>
        <v>0</v>
      </c>
      <c r="AB53" s="7">
        <f>[1]Download!AJ214</f>
        <v>0</v>
      </c>
      <c r="AC53" s="6">
        <f>[1]Download!AK214</f>
        <v>0</v>
      </c>
    </row>
    <row r="54" spans="1:29" s="5" customFormat="1" x14ac:dyDescent="0.35">
      <c r="A54" s="4" t="e">
        <f>IF(D54=0,0,IF([1]Download!A215="",A53,[1]Download!A215))</f>
        <v>#VALUE!</v>
      </c>
      <c r="B54" s="4" t="str">
        <f>VLOOKUP([1]Download!H215,RT,2,FALSE)</f>
        <v>Rate per CWT</v>
      </c>
      <c r="C54" s="4" t="str">
        <f>VLOOKUP([1]Download!E215,ST,2,FALSE)</f>
        <v>Regular</v>
      </c>
      <c r="D54" s="9" t="e">
        <f>IF([1]Download!N215=0,0,IF([1]Download!N215=99999999,"99/99/99",VALUE(CONCATENATE(MID([1]Download!N215,5,2),"/",RIGHT([1]Download!N215,2),"/",LEFT([1]Download!N215,4)))))</f>
        <v>#VALUE!</v>
      </c>
      <c r="E54" s="8" t="str">
        <f>[1]Download!G215</f>
        <v>INDUSTRIAL CLEANING PRODUCTS</v>
      </c>
      <c r="F54" s="4" t="e">
        <f>IF(D54=0,0,IF([1]Download!C215="",F53,VLOOKUP([1]Download!C215,DIR,2,FALSE)))</f>
        <v>#VALUE!</v>
      </c>
      <c r="G54" s="4" t="e">
        <f>IF(D54=0,0,IF([1]Download!B215="",G53,IF([1]Download!J215="7777777",VLOOKUP([1]Download!B215,BasePoint7,2,FALSE),VLOOKUP([1]Download!B215,BasePoint8,2,FALSE))))</f>
        <v>#VALUE!</v>
      </c>
      <c r="H54" s="4" t="str">
        <f>IF([1]Download!J215="7777777",VLOOKUP([1]Download!D215,BasePoint7,2,FALSE),VLOOKUP([1]Download!D215,BasePoint8,2,FALSE))</f>
        <v>WEYMOUTH, NS</v>
      </c>
      <c r="I54" s="24" t="str">
        <f t="shared" si="0"/>
        <v>WEYMOUTH</v>
      </c>
      <c r="J54" s="7">
        <f>[1]Download!R215</f>
        <v>69.400000000000006</v>
      </c>
      <c r="K54" s="7">
        <f>[1]Download!S215</f>
        <v>22.64</v>
      </c>
      <c r="L54" s="7">
        <f>[1]Download!T215</f>
        <v>20.190000000000001</v>
      </c>
      <c r="M54" s="7">
        <f>[1]Download!U215</f>
        <v>16.53</v>
      </c>
      <c r="N54" s="7">
        <f>[1]Download!V215</f>
        <v>14.31</v>
      </c>
      <c r="O54" s="7">
        <f>[1]Download!W215</f>
        <v>12.45</v>
      </c>
      <c r="P54" s="7">
        <f>[1]Download!X215</f>
        <v>10.32</v>
      </c>
      <c r="Q54" s="7">
        <f>[1]Download!Y215</f>
        <v>8.83</v>
      </c>
      <c r="R54" s="7">
        <f>[1]Download!Z215</f>
        <v>0</v>
      </c>
      <c r="S54" s="7">
        <f>[1]Download!AA215</f>
        <v>0</v>
      </c>
      <c r="T54" s="7">
        <f>[1]Download!AB215</f>
        <v>0</v>
      </c>
      <c r="U54" s="7">
        <f>[1]Download!AC215</f>
        <v>0</v>
      </c>
      <c r="V54" s="7">
        <f>[1]Download!AD215</f>
        <v>0</v>
      </c>
      <c r="W54" s="7">
        <f>[1]Download!AE215</f>
        <v>0</v>
      </c>
      <c r="X54" s="7">
        <f>[1]Download!AF215</f>
        <v>0</v>
      </c>
      <c r="Y54" s="7">
        <f>[1]Download!AG215</f>
        <v>0</v>
      </c>
      <c r="Z54" s="7">
        <f>[1]Download!AH215</f>
        <v>0</v>
      </c>
      <c r="AA54" s="7">
        <f>[1]Download!AI215</f>
        <v>0</v>
      </c>
      <c r="AB54" s="7">
        <f>[1]Download!AJ215</f>
        <v>0</v>
      </c>
      <c r="AC54" s="6">
        <f>[1]Download!AK215</f>
        <v>0</v>
      </c>
    </row>
    <row r="55" spans="1:29" s="5" customFormat="1" x14ac:dyDescent="0.35">
      <c r="A55" s="4" t="e">
        <f>IF(D55=0,0,IF([1]Download!A216="",A54,[1]Download!A216))</f>
        <v>#VALUE!</v>
      </c>
      <c r="B55" s="4" t="str">
        <f>VLOOKUP([1]Download!H216,RT,2,FALSE)</f>
        <v>Rate per CWT</v>
      </c>
      <c r="C55" s="4" t="str">
        <f>VLOOKUP([1]Download!E216,ST,2,FALSE)</f>
        <v>Regular</v>
      </c>
      <c r="D55" s="9" t="e">
        <f>IF([1]Download!N216=0,0,IF([1]Download!N216=99999999,"99/99/99",VALUE(CONCATENATE(MID([1]Download!N216,5,2),"/",RIGHT([1]Download!N216,2),"/",LEFT([1]Download!N216,4)))))</f>
        <v>#VALUE!</v>
      </c>
      <c r="E55" s="8" t="str">
        <f>[1]Download!G216</f>
        <v>INDUSTRIAL CLEANING PRODUCTS</v>
      </c>
      <c r="F55" s="4" t="e">
        <f>IF(D55=0,0,IF([1]Download!C216="",F54,VLOOKUP([1]Download!C216,DIR,2,FALSE)))</f>
        <v>#VALUE!</v>
      </c>
      <c r="G55" s="4" t="e">
        <f>IF(D55=0,0,IF([1]Download!B216="",G54,IF([1]Download!J216="7777777",VLOOKUP([1]Download!B216,BasePoint7,2,FALSE),VLOOKUP([1]Download!B216,BasePoint8,2,FALSE))))</f>
        <v>#VALUE!</v>
      </c>
      <c r="H55" s="4" t="str">
        <f>IF([1]Download!J216="7777777",VLOOKUP([1]Download!D216,BasePoint7,2,FALSE),VLOOKUP([1]Download!D216,BasePoint8,2,FALSE))</f>
        <v>WINDSOR, NS</v>
      </c>
      <c r="I55" s="24" t="str">
        <f t="shared" si="0"/>
        <v>WINDSOR</v>
      </c>
      <c r="J55" s="7">
        <f>[1]Download!R216</f>
        <v>56.3</v>
      </c>
      <c r="K55" s="7">
        <f>[1]Download!S216</f>
        <v>18.79</v>
      </c>
      <c r="L55" s="7">
        <f>[1]Download!T216</f>
        <v>15.99</v>
      </c>
      <c r="M55" s="7">
        <f>[1]Download!U216</f>
        <v>12.7</v>
      </c>
      <c r="N55" s="7">
        <f>[1]Download!V216</f>
        <v>11.07</v>
      </c>
      <c r="O55" s="7">
        <f>[1]Download!W216</f>
        <v>9.52</v>
      </c>
      <c r="P55" s="7">
        <f>[1]Download!X216</f>
        <v>8.1</v>
      </c>
      <c r="Q55" s="7">
        <f>[1]Download!Y216</f>
        <v>6.92</v>
      </c>
      <c r="R55" s="7">
        <f>[1]Download!Z216</f>
        <v>0</v>
      </c>
      <c r="S55" s="7">
        <f>[1]Download!AA216</f>
        <v>0</v>
      </c>
      <c r="T55" s="7">
        <f>[1]Download!AB216</f>
        <v>0</v>
      </c>
      <c r="U55" s="7">
        <f>[1]Download!AC216</f>
        <v>0</v>
      </c>
      <c r="V55" s="7">
        <f>[1]Download!AD216</f>
        <v>0</v>
      </c>
      <c r="W55" s="7">
        <f>[1]Download!AE216</f>
        <v>0</v>
      </c>
      <c r="X55" s="7">
        <f>[1]Download!AF216</f>
        <v>0</v>
      </c>
      <c r="Y55" s="7">
        <f>[1]Download!AG216</f>
        <v>0</v>
      </c>
      <c r="Z55" s="7">
        <f>[1]Download!AH216</f>
        <v>0</v>
      </c>
      <c r="AA55" s="7">
        <f>[1]Download!AI216</f>
        <v>0</v>
      </c>
      <c r="AB55" s="7">
        <f>[1]Download!AJ216</f>
        <v>0</v>
      </c>
      <c r="AC55" s="6">
        <f>[1]Download!AK216</f>
        <v>0</v>
      </c>
    </row>
    <row r="56" spans="1:29" s="5" customFormat="1" x14ac:dyDescent="0.35">
      <c r="A56" s="4" t="e">
        <f>IF(D56=0,0,IF([1]Download!A217="",A55,[1]Download!A217))</f>
        <v>#VALUE!</v>
      </c>
      <c r="B56" s="4" t="str">
        <f>VLOOKUP([1]Download!H217,RT,2,FALSE)</f>
        <v>Rate per CWT</v>
      </c>
      <c r="C56" s="4" t="str">
        <f>VLOOKUP([1]Download!E217,ST,2,FALSE)</f>
        <v>Regular</v>
      </c>
      <c r="D56" s="9" t="e">
        <f>IF([1]Download!N217=0,0,IF([1]Download!N217=99999999,"99/99/99",VALUE(CONCATENATE(MID([1]Download!N217,5,2),"/",RIGHT([1]Download!N217,2),"/",LEFT([1]Download!N217,4)))))</f>
        <v>#VALUE!</v>
      </c>
      <c r="E56" s="8" t="str">
        <f>[1]Download!G217</f>
        <v>INDUSTRIAL CLEANING PRODUCTS</v>
      </c>
      <c r="F56" s="4" t="e">
        <f>IF(D56=0,0,IF([1]Download!C217="",F55,VLOOKUP([1]Download!C217,DIR,2,FALSE)))</f>
        <v>#VALUE!</v>
      </c>
      <c r="G56" s="4" t="e">
        <f>IF(D56=0,0,IF([1]Download!B217="",G55,IF([1]Download!J217="7777777",VLOOKUP([1]Download!B217,BasePoint7,2,FALSE),VLOOKUP([1]Download!B217,BasePoint8,2,FALSE))))</f>
        <v>#VALUE!</v>
      </c>
      <c r="H56" s="4" t="str">
        <f>IF([1]Download!J217="7777777",VLOOKUP([1]Download!D217,BasePoint7,2,FALSE),VLOOKUP([1]Download!D217,BasePoint8,2,FALSE))</f>
        <v>YARMOUTH, NS</v>
      </c>
      <c r="I56" s="24" t="str">
        <f t="shared" si="0"/>
        <v>YARMOUTH</v>
      </c>
      <c r="J56" s="7">
        <f>[1]Download!R217</f>
        <v>69.150000000000006</v>
      </c>
      <c r="K56" s="7">
        <f>[1]Download!S217</f>
        <v>22.32</v>
      </c>
      <c r="L56" s="7">
        <f>[1]Download!T217</f>
        <v>19.86</v>
      </c>
      <c r="M56" s="7">
        <f>[1]Download!U217</f>
        <v>16.239999999999998</v>
      </c>
      <c r="N56" s="7">
        <f>[1]Download!V217</f>
        <v>14.04</v>
      </c>
      <c r="O56" s="7">
        <f>[1]Download!W217</f>
        <v>12.21</v>
      </c>
      <c r="P56" s="7">
        <f>[1]Download!X217</f>
        <v>10.16</v>
      </c>
      <c r="Q56" s="7">
        <f>[1]Download!Y217</f>
        <v>8.69</v>
      </c>
      <c r="R56" s="7">
        <f>[1]Download!Z217</f>
        <v>0</v>
      </c>
      <c r="S56" s="7">
        <f>[1]Download!AA217</f>
        <v>0</v>
      </c>
      <c r="T56" s="7">
        <f>[1]Download!AB217</f>
        <v>0</v>
      </c>
      <c r="U56" s="7">
        <f>[1]Download!AC217</f>
        <v>0</v>
      </c>
      <c r="V56" s="7">
        <f>[1]Download!AD217</f>
        <v>0</v>
      </c>
      <c r="W56" s="7">
        <f>[1]Download!AE217</f>
        <v>0</v>
      </c>
      <c r="X56" s="7">
        <f>[1]Download!AF217</f>
        <v>0</v>
      </c>
      <c r="Y56" s="7">
        <f>[1]Download!AG217</f>
        <v>0</v>
      </c>
      <c r="Z56" s="7">
        <f>[1]Download!AH217</f>
        <v>0</v>
      </c>
      <c r="AA56" s="7">
        <f>[1]Download!AI217</f>
        <v>0</v>
      </c>
      <c r="AB56" s="7">
        <f>[1]Download!AJ217</f>
        <v>0</v>
      </c>
      <c r="AC56" s="6">
        <f>[1]Download!AK217</f>
        <v>0</v>
      </c>
    </row>
    <row r="57" spans="1:29" s="5" customFormat="1" x14ac:dyDescent="0.35">
      <c r="A57" s="4" t="e">
        <f>IF(D57=0,0,IF([1]Download!A218="",A56,[1]Download!A218))</f>
        <v>#VALUE!</v>
      </c>
      <c r="B57" s="4" t="str">
        <f>VLOOKUP([1]Download!H218,RT,2,FALSE)</f>
        <v>Rate per CWT</v>
      </c>
      <c r="C57" s="4" t="str">
        <f>VLOOKUP([1]Download!E218,ST,2,FALSE)</f>
        <v>Regular</v>
      </c>
      <c r="D57" s="9" t="e">
        <f>IF([1]Download!N218=0,0,IF([1]Download!N218=99999999,"99/99/99",VALUE(CONCATENATE(MID([1]Download!N218,5,2),"/",RIGHT([1]Download!N218,2),"/",LEFT([1]Download!N218,4)))))</f>
        <v>#VALUE!</v>
      </c>
      <c r="E57" s="8" t="str">
        <f>[1]Download!G218</f>
        <v>INDUSTRIAL CLEANING PRODUCTS</v>
      </c>
      <c r="F57" s="4" t="e">
        <f>IF(D57=0,0,IF([1]Download!C218="",F56,VLOOKUP([1]Download!C218,DIR,2,FALSE)))</f>
        <v>#VALUE!</v>
      </c>
      <c r="G57" s="4" t="e">
        <f>IF(D57=0,0,IF([1]Download!B218="",G56,IF([1]Download!J218="7777777",VLOOKUP([1]Download!B218,BasePoint7,2,FALSE),VLOOKUP([1]Download!B218,BasePoint8,2,FALSE))))</f>
        <v>#VALUE!</v>
      </c>
      <c r="H57" s="4" t="str">
        <f>IF([1]Download!J218="7777777",VLOOKUP([1]Download!D218,BasePoint7,2,FALSE),VLOOKUP([1]Download!D218,BasePoint8,2,FALSE))</f>
        <v>CHARLOTTETOWN, PE</v>
      </c>
      <c r="I57" s="24" t="str">
        <f t="shared" si="0"/>
        <v>CHARLOTTETOWN</v>
      </c>
      <c r="J57" s="7">
        <f>[1]Download!R218</f>
        <v>49.15</v>
      </c>
      <c r="K57" s="7">
        <f>[1]Download!S218</f>
        <v>16.170000000000002</v>
      </c>
      <c r="L57" s="7">
        <f>[1]Download!T218</f>
        <v>13.54</v>
      </c>
      <c r="M57" s="7">
        <f>[1]Download!U218</f>
        <v>10.49</v>
      </c>
      <c r="N57" s="7">
        <f>[1]Download!V218</f>
        <v>8.9700000000000006</v>
      </c>
      <c r="O57" s="7">
        <f>[1]Download!W218</f>
        <v>7.62</v>
      </c>
      <c r="P57" s="7">
        <f>[1]Download!X218</f>
        <v>6.52</v>
      </c>
      <c r="Q57" s="7">
        <f>[1]Download!Y218</f>
        <v>5.64</v>
      </c>
      <c r="R57" s="7">
        <f>[1]Download!Z218</f>
        <v>0</v>
      </c>
      <c r="S57" s="7">
        <f>[1]Download!AA218</f>
        <v>0</v>
      </c>
      <c r="T57" s="7">
        <f>[1]Download!AB218</f>
        <v>0</v>
      </c>
      <c r="U57" s="7">
        <f>[1]Download!AC218</f>
        <v>0</v>
      </c>
      <c r="V57" s="7">
        <f>[1]Download!AD218</f>
        <v>0</v>
      </c>
      <c r="W57" s="7">
        <f>[1]Download!AE218</f>
        <v>0</v>
      </c>
      <c r="X57" s="7">
        <f>[1]Download!AF218</f>
        <v>0</v>
      </c>
      <c r="Y57" s="7">
        <f>[1]Download!AG218</f>
        <v>0</v>
      </c>
      <c r="Z57" s="7">
        <f>[1]Download!AH218</f>
        <v>0</v>
      </c>
      <c r="AA57" s="7">
        <f>[1]Download!AI218</f>
        <v>0</v>
      </c>
      <c r="AB57" s="7">
        <f>[1]Download!AJ218</f>
        <v>0</v>
      </c>
      <c r="AC57" s="6">
        <f>[1]Download!AK218</f>
        <v>0</v>
      </c>
    </row>
    <row r="58" spans="1:29" s="5" customFormat="1" x14ac:dyDescent="0.35">
      <c r="A58" s="4" t="e">
        <f>IF(D58=0,0,IF([1]Download!A219="",A57,[1]Download!A219))</f>
        <v>#VALUE!</v>
      </c>
      <c r="B58" s="4" t="str">
        <f>VLOOKUP([1]Download!H219,RT,2,FALSE)</f>
        <v>Rate per CWT</v>
      </c>
      <c r="C58" s="4" t="str">
        <f>VLOOKUP([1]Download!E219,ST,2,FALSE)</f>
        <v>Regular</v>
      </c>
      <c r="D58" s="9" t="e">
        <f>IF([1]Download!N219=0,0,IF([1]Download!N219=99999999,"99/99/99",VALUE(CONCATENATE(MID([1]Download!N219,5,2),"/",RIGHT([1]Download!N219,2),"/",LEFT([1]Download!N219,4)))))</f>
        <v>#VALUE!</v>
      </c>
      <c r="E58" s="8" t="str">
        <f>[1]Download!G219</f>
        <v>INDUSTRIAL CLEANING PRODUCTS</v>
      </c>
      <c r="F58" s="4" t="e">
        <f>IF(D58=0,0,IF([1]Download!C219="",F57,VLOOKUP([1]Download!C219,DIR,2,FALSE)))</f>
        <v>#VALUE!</v>
      </c>
      <c r="G58" s="4" t="e">
        <f>IF(D58=0,0,IF([1]Download!B219="",G57,IF([1]Download!J219="7777777",VLOOKUP([1]Download!B219,BasePoint7,2,FALSE),VLOOKUP([1]Download!B219,BasePoint8,2,FALSE))))</f>
        <v>#VALUE!</v>
      </c>
      <c r="H58" s="4" t="str">
        <f>IF([1]Download!J219="7777777",VLOOKUP([1]Download!D219,BasePoint7,2,FALSE),VLOOKUP([1]Download!D219,BasePoint8,2,FALSE))</f>
        <v>MONTAGUE, SOURIS, PE</v>
      </c>
      <c r="I58" s="24" t="str">
        <f t="shared" si="0"/>
        <v>MONTAGUE</v>
      </c>
      <c r="J58" s="7">
        <f>[1]Download!R219</f>
        <v>52.1</v>
      </c>
      <c r="K58" s="7">
        <f>[1]Download!S219</f>
        <v>17.239999999999998</v>
      </c>
      <c r="L58" s="7">
        <f>[1]Download!T219</f>
        <v>14.56</v>
      </c>
      <c r="M58" s="7">
        <f>[1]Download!U219</f>
        <v>11.43</v>
      </c>
      <c r="N58" s="7">
        <f>[1]Download!V219</f>
        <v>9.86</v>
      </c>
      <c r="O58" s="7">
        <f>[1]Download!W219</f>
        <v>8.5</v>
      </c>
      <c r="P58" s="7">
        <f>[1]Download!X219</f>
        <v>7.37</v>
      </c>
      <c r="Q58" s="7">
        <f>[1]Download!Y219</f>
        <v>6.44</v>
      </c>
      <c r="R58" s="7">
        <f>[1]Download!Z219</f>
        <v>0</v>
      </c>
      <c r="S58" s="7">
        <f>[1]Download!AA219</f>
        <v>0</v>
      </c>
      <c r="T58" s="7">
        <f>[1]Download!AB219</f>
        <v>0</v>
      </c>
      <c r="U58" s="7">
        <f>[1]Download!AC219</f>
        <v>0</v>
      </c>
      <c r="V58" s="7">
        <f>[1]Download!AD219</f>
        <v>0</v>
      </c>
      <c r="W58" s="7">
        <f>[1]Download!AE219</f>
        <v>0</v>
      </c>
      <c r="X58" s="7">
        <f>[1]Download!AF219</f>
        <v>0</v>
      </c>
      <c r="Y58" s="7">
        <f>[1]Download!AG219</f>
        <v>0</v>
      </c>
      <c r="Z58" s="7">
        <f>[1]Download!AH219</f>
        <v>0</v>
      </c>
      <c r="AA58" s="7">
        <f>[1]Download!AI219</f>
        <v>0</v>
      </c>
      <c r="AB58" s="7">
        <f>[1]Download!AJ219</f>
        <v>0</v>
      </c>
      <c r="AC58" s="6">
        <f>[1]Download!AK219</f>
        <v>0</v>
      </c>
    </row>
    <row r="59" spans="1:29" s="5" customFormat="1" x14ac:dyDescent="0.35">
      <c r="A59" s="4" t="e">
        <f>IF(D59=0,0,IF([1]Download!A220="",A58,[1]Download!A220))</f>
        <v>#VALUE!</v>
      </c>
      <c r="B59" s="4" t="str">
        <f>VLOOKUP([1]Download!H220,RT,2,FALSE)</f>
        <v>Rate per CWT</v>
      </c>
      <c r="C59" s="4" t="str">
        <f>VLOOKUP([1]Download!E220,ST,2,FALSE)</f>
        <v>Regular</v>
      </c>
      <c r="D59" s="9" t="e">
        <f>IF([1]Download!N220=0,0,IF([1]Download!N220=99999999,"99/99/99",VALUE(CONCATENATE(MID([1]Download!N220,5,2),"/",RIGHT([1]Download!N220,2),"/",LEFT([1]Download!N220,4)))))</f>
        <v>#VALUE!</v>
      </c>
      <c r="E59" s="8" t="str">
        <f>[1]Download!G220</f>
        <v>INDUSTRIAL CLEANING PRODUCTS</v>
      </c>
      <c r="F59" s="4" t="e">
        <f>IF(D59=0,0,IF([1]Download!C220="",F58,VLOOKUP([1]Download!C220,DIR,2,FALSE)))</f>
        <v>#VALUE!</v>
      </c>
      <c r="G59" s="4" t="e">
        <f>IF(D59=0,0,IF([1]Download!B220="",G58,IF([1]Download!J220="7777777",VLOOKUP([1]Download!B220,BasePoint7,2,FALSE),VLOOKUP([1]Download!B220,BasePoint8,2,FALSE))))</f>
        <v>#VALUE!</v>
      </c>
      <c r="H59" s="4" t="str">
        <f>IF([1]Download!J220="7777777",VLOOKUP([1]Download!D220,BasePoint7,2,FALSE),VLOOKUP([1]Download!D220,BasePoint8,2,FALSE))</f>
        <v>SUMMERSIDE, PE</v>
      </c>
      <c r="I59" s="24" t="str">
        <f t="shared" si="0"/>
        <v>SUMMERSIDE</v>
      </c>
      <c r="J59" s="7">
        <f>[1]Download!R220</f>
        <v>50.6</v>
      </c>
      <c r="K59" s="7">
        <f>[1]Download!S220</f>
        <v>14.1</v>
      </c>
      <c r="L59" s="7">
        <f>[1]Download!T220</f>
        <v>12.41</v>
      </c>
      <c r="M59" s="7">
        <f>[1]Download!U220</f>
        <v>9.0299999999999994</v>
      </c>
      <c r="N59" s="7">
        <f>[1]Download!V220</f>
        <v>7.34</v>
      </c>
      <c r="O59" s="7">
        <f>[1]Download!W220</f>
        <v>6.12</v>
      </c>
      <c r="P59" s="7">
        <f>[1]Download!X220</f>
        <v>5.37</v>
      </c>
      <c r="Q59" s="7">
        <f>[1]Download!Y220</f>
        <v>4.6500000000000004</v>
      </c>
      <c r="R59" s="7">
        <f>[1]Download!Z220</f>
        <v>0</v>
      </c>
      <c r="S59" s="7">
        <f>[1]Download!AA220</f>
        <v>1585.65</v>
      </c>
      <c r="T59" s="7">
        <f>[1]Download!AB220</f>
        <v>0</v>
      </c>
      <c r="U59" s="7">
        <f>[1]Download!AC220</f>
        <v>0</v>
      </c>
      <c r="V59" s="7">
        <f>[1]Download!AD220</f>
        <v>0</v>
      </c>
      <c r="W59" s="7">
        <f>[1]Download!AE220</f>
        <v>0</v>
      </c>
      <c r="X59" s="7">
        <f>[1]Download!AF220</f>
        <v>0</v>
      </c>
      <c r="Y59" s="7">
        <f>[1]Download!AG220</f>
        <v>0</v>
      </c>
      <c r="Z59" s="7">
        <f>[1]Download!AH220</f>
        <v>0</v>
      </c>
      <c r="AA59" s="7">
        <f>[1]Download!AI220</f>
        <v>0</v>
      </c>
      <c r="AB59" s="7">
        <f>[1]Download!AJ220</f>
        <v>0</v>
      </c>
      <c r="AC59" s="6">
        <f>[1]Download!AK220</f>
        <v>0</v>
      </c>
    </row>
    <row r="60" spans="1:29" s="5" customFormat="1" x14ac:dyDescent="0.35">
      <c r="A60" s="4" t="e">
        <f>IF(D60=0,0,IF([1]Download!A221="",A59,[1]Download!A221))</f>
        <v>#VALUE!</v>
      </c>
      <c r="B60" s="4" t="str">
        <f>VLOOKUP([1]Download!H221,RT,2,FALSE)</f>
        <v>Rate per CWT</v>
      </c>
      <c r="C60" s="4" t="str">
        <f>VLOOKUP([1]Download!E221,ST,2,FALSE)</f>
        <v>Regular</v>
      </c>
      <c r="D60" s="9" t="e">
        <f>IF([1]Download!N221=0,0,IF([1]Download!N221=99999999,"99/99/99",VALUE(CONCATENATE(MID([1]Download!N221,5,2),"/",RIGHT([1]Download!N221,2),"/",LEFT([1]Download!N221,4)))))</f>
        <v>#VALUE!</v>
      </c>
      <c r="E60" s="8" t="str">
        <f>[1]Download!G221</f>
        <v>INDUSTRIAL CLEANING PRODUCTS</v>
      </c>
      <c r="F60" s="4" t="e">
        <f>IF(D60=0,0,IF([1]Download!C221="",F59,VLOOKUP([1]Download!C221,DIR,2,FALSE)))</f>
        <v>#VALUE!</v>
      </c>
      <c r="G60" s="4" t="e">
        <f>IF(D60=0,0,IF([1]Download!B221="",G59,IF([1]Download!J221="7777777",VLOOKUP([1]Download!B221,BasePoint7,2,FALSE),VLOOKUP([1]Download!B221,BasePoint8,2,FALSE))))</f>
        <v>#VALUE!</v>
      </c>
      <c r="H60" s="4" t="str">
        <f>IF([1]Download!J221="7777777",VLOOKUP([1]Download!D221,BasePoint7,2,FALSE),VLOOKUP([1]Download!D221,BasePoint8,2,FALSE))</f>
        <v>TIGNISH, O'LEARY, PE</v>
      </c>
      <c r="I60" s="24" t="str">
        <f t="shared" si="0"/>
        <v>TIGNISH</v>
      </c>
      <c r="J60" s="7">
        <f>[1]Download!R221</f>
        <v>53.55</v>
      </c>
      <c r="K60" s="7">
        <f>[1]Download!S221</f>
        <v>17.78</v>
      </c>
      <c r="L60" s="7">
        <f>[1]Download!T221</f>
        <v>15.05</v>
      </c>
      <c r="M60" s="7">
        <f>[1]Download!U221</f>
        <v>11.91</v>
      </c>
      <c r="N60" s="7">
        <f>[1]Download!V221</f>
        <v>10.32</v>
      </c>
      <c r="O60" s="7">
        <f>[1]Download!W221</f>
        <v>8.94</v>
      </c>
      <c r="P60" s="7">
        <f>[1]Download!X221</f>
        <v>7.8</v>
      </c>
      <c r="Q60" s="7">
        <f>[1]Download!Y221</f>
        <v>6.86</v>
      </c>
      <c r="R60" s="7">
        <f>[1]Download!Z221</f>
        <v>0</v>
      </c>
      <c r="S60" s="7">
        <f>[1]Download!AA221</f>
        <v>0</v>
      </c>
      <c r="T60" s="7">
        <f>[1]Download!AB221</f>
        <v>0</v>
      </c>
      <c r="U60" s="7">
        <f>[1]Download!AC221</f>
        <v>0</v>
      </c>
      <c r="V60" s="7">
        <f>[1]Download!AD221</f>
        <v>0</v>
      </c>
      <c r="W60" s="7">
        <f>[1]Download!AE221</f>
        <v>0</v>
      </c>
      <c r="X60" s="7">
        <f>[1]Download!AF221</f>
        <v>0</v>
      </c>
      <c r="Y60" s="7">
        <f>[1]Download!AG221</f>
        <v>0</v>
      </c>
      <c r="Z60" s="7">
        <f>[1]Download!AH221</f>
        <v>0</v>
      </c>
      <c r="AA60" s="7">
        <f>[1]Download!AI221</f>
        <v>0</v>
      </c>
      <c r="AB60" s="7">
        <f>[1]Download!AJ221</f>
        <v>0</v>
      </c>
      <c r="AC60" s="6">
        <f>[1]Download!AK221</f>
        <v>0</v>
      </c>
    </row>
    <row r="61" spans="1:29" s="5" customFormat="1" x14ac:dyDescent="0.35">
      <c r="A61" s="4" t="e">
        <f>IF(D61=0,0,IF([1]Download!A222="",A60,[1]Download!A222))</f>
        <v>#VALUE!</v>
      </c>
      <c r="B61" s="4" t="str">
        <f>VLOOKUP([1]Download!H222,RT,2,FALSE)</f>
        <v>Rate per CWT</v>
      </c>
      <c r="C61" s="4" t="str">
        <f>VLOOKUP([1]Download!E222,ST,2,FALSE)</f>
        <v>Regular</v>
      </c>
      <c r="D61" s="9" t="e">
        <f>IF([1]Download!N222=0,0,IF([1]Download!N222=99999999,"99/99/99",VALUE(CONCATENATE(MID([1]Download!N222,5,2),"/",RIGHT([1]Download!N222,2),"/",LEFT([1]Download!N222,4)))))</f>
        <v>#VALUE!</v>
      </c>
      <c r="E61" s="8" t="str">
        <f>[1]Download!G222</f>
        <v>INDUSTRIAL CLEANING PRODUCTS</v>
      </c>
      <c r="F61" s="4" t="e">
        <f>IF(D61=0,0,IF([1]Download!C222="",F60,VLOOKUP([1]Download!C222,DIR,2,FALSE)))</f>
        <v>#VALUE!</v>
      </c>
      <c r="G61" s="4" t="e">
        <f>IF(D61=0,0,IF([1]Download!B222="",G60,IF([1]Download!J222="7777777",VLOOKUP([1]Download!B222,BasePoint7,2,FALSE),VLOOKUP([1]Download!B222,BasePoint8,2,FALSE))))</f>
        <v>#VALUE!</v>
      </c>
      <c r="H61" s="4" t="str">
        <f>IF([1]Download!J222="7777777",VLOOKUP([1]Download!D222,BasePoint7,2,FALSE),VLOOKUP([1]Download!D222,BasePoint8,2,FALSE))</f>
        <v>BAIE VERTE, LA SCIE, NF</v>
      </c>
      <c r="I61" s="24" t="str">
        <f t="shared" si="0"/>
        <v>BAIE VERTE</v>
      </c>
      <c r="J61" s="7">
        <f>[1]Download!R222</f>
        <v>89.3</v>
      </c>
      <c r="K61" s="7">
        <f>[1]Download!S222</f>
        <v>31</v>
      </c>
      <c r="L61" s="7">
        <f>[1]Download!T222</f>
        <v>27.46</v>
      </c>
      <c r="M61" s="7">
        <f>[1]Download!U222</f>
        <v>23.35</v>
      </c>
      <c r="N61" s="7">
        <f>[1]Download!V222</f>
        <v>21.26</v>
      </c>
      <c r="O61" s="7">
        <f>[1]Download!W222</f>
        <v>18.91</v>
      </c>
      <c r="P61" s="7">
        <f>[1]Download!X222</f>
        <v>16.7</v>
      </c>
      <c r="Q61" s="7">
        <f>[1]Download!Y222</f>
        <v>14.6</v>
      </c>
      <c r="R61" s="7">
        <f>[1]Download!Z222</f>
        <v>0</v>
      </c>
      <c r="S61" s="7">
        <f>[1]Download!AA222</f>
        <v>0</v>
      </c>
      <c r="T61" s="7">
        <f>[1]Download!AB222</f>
        <v>0</v>
      </c>
      <c r="U61" s="7">
        <f>[1]Download!AC222</f>
        <v>0</v>
      </c>
      <c r="V61" s="7">
        <f>[1]Download!AD222</f>
        <v>0</v>
      </c>
      <c r="W61" s="7">
        <f>[1]Download!AE222</f>
        <v>0</v>
      </c>
      <c r="X61" s="7">
        <f>[1]Download!AF222</f>
        <v>0</v>
      </c>
      <c r="Y61" s="7">
        <f>[1]Download!AG222</f>
        <v>0</v>
      </c>
      <c r="Z61" s="7">
        <f>[1]Download!AH222</f>
        <v>0</v>
      </c>
      <c r="AA61" s="7">
        <f>[1]Download!AI222</f>
        <v>0</v>
      </c>
      <c r="AB61" s="7">
        <f>[1]Download!AJ222</f>
        <v>0</v>
      </c>
      <c r="AC61" s="6">
        <f>[1]Download!AK222</f>
        <v>0</v>
      </c>
    </row>
    <row r="62" spans="1:29" s="5" customFormat="1" x14ac:dyDescent="0.35">
      <c r="A62" s="4" t="e">
        <f>IF(D62=0,0,IF([1]Download!A223="",A61,[1]Download!A223))</f>
        <v>#VALUE!</v>
      </c>
      <c r="B62" s="4" t="str">
        <f>VLOOKUP([1]Download!H223,RT,2,FALSE)</f>
        <v>Rate per CWT</v>
      </c>
      <c r="C62" s="4" t="str">
        <f>VLOOKUP([1]Download!E223,ST,2,FALSE)</f>
        <v>Regular</v>
      </c>
      <c r="D62" s="9" t="e">
        <f>IF([1]Download!N223=0,0,IF([1]Download!N223=99999999,"99/99/99",VALUE(CONCATENATE(MID([1]Download!N223,5,2),"/",RIGHT([1]Download!N223,2),"/",LEFT([1]Download!N223,4)))))</f>
        <v>#VALUE!</v>
      </c>
      <c r="E62" s="8" t="str">
        <f>[1]Download!G223</f>
        <v>INDUSTRIAL CLEANING PRODUCTS</v>
      </c>
      <c r="F62" s="4" t="e">
        <f>IF(D62=0,0,IF([1]Download!C223="",F61,VLOOKUP([1]Download!C223,DIR,2,FALSE)))</f>
        <v>#VALUE!</v>
      </c>
      <c r="G62" s="4" t="e">
        <f>IF(D62=0,0,IF([1]Download!B223="",G61,IF([1]Download!J223="7777777",VLOOKUP([1]Download!B223,BasePoint7,2,FALSE),VLOOKUP([1]Download!B223,BasePoint8,2,FALSE))))</f>
        <v>#VALUE!</v>
      </c>
      <c r="H62" s="4" t="str">
        <f>IF([1]Download!J223="7777777",VLOOKUP([1]Download!D223,BasePoint7,2,FALSE),VLOOKUP([1]Download!D223,BasePoint8,2,FALSE))</f>
        <v>BUCHANS, NF</v>
      </c>
      <c r="I62" s="24" t="str">
        <f t="shared" si="0"/>
        <v>BUCHANS</v>
      </c>
      <c r="J62" s="7">
        <f>[1]Download!R223</f>
        <v>96.95</v>
      </c>
      <c r="K62" s="7">
        <f>[1]Download!S223</f>
        <v>32.909999999999997</v>
      </c>
      <c r="L62" s="7">
        <f>[1]Download!T223</f>
        <v>29.71</v>
      </c>
      <c r="M62" s="7">
        <f>[1]Download!U223</f>
        <v>25.98</v>
      </c>
      <c r="N62" s="7">
        <f>[1]Download!V223</f>
        <v>24.12</v>
      </c>
      <c r="O62" s="7">
        <f>[1]Download!W223</f>
        <v>20.51</v>
      </c>
      <c r="P62" s="7">
        <f>[1]Download!X223</f>
        <v>18.28</v>
      </c>
      <c r="Q62" s="7">
        <f>[1]Download!Y223</f>
        <v>16.190000000000001</v>
      </c>
      <c r="R62" s="7">
        <f>[1]Download!Z223</f>
        <v>0</v>
      </c>
      <c r="S62" s="7">
        <f>[1]Download!AA223</f>
        <v>0</v>
      </c>
      <c r="T62" s="7">
        <f>[1]Download!AB223</f>
        <v>0</v>
      </c>
      <c r="U62" s="7">
        <f>[1]Download!AC223</f>
        <v>0</v>
      </c>
      <c r="V62" s="7">
        <f>[1]Download!AD223</f>
        <v>0</v>
      </c>
      <c r="W62" s="7">
        <f>[1]Download!AE223</f>
        <v>0</v>
      </c>
      <c r="X62" s="7">
        <f>[1]Download!AF223</f>
        <v>0</v>
      </c>
      <c r="Y62" s="7">
        <f>[1]Download!AG223</f>
        <v>0</v>
      </c>
      <c r="Z62" s="7">
        <f>[1]Download!AH223</f>
        <v>0</v>
      </c>
      <c r="AA62" s="7">
        <f>[1]Download!AI223</f>
        <v>0</v>
      </c>
      <c r="AB62" s="7">
        <f>[1]Download!AJ223</f>
        <v>0</v>
      </c>
      <c r="AC62" s="6">
        <f>[1]Download!AK223</f>
        <v>0</v>
      </c>
    </row>
    <row r="63" spans="1:29" s="5" customFormat="1" x14ac:dyDescent="0.35">
      <c r="A63" s="4" t="e">
        <f>IF(D63=0,0,IF([1]Download!A224="",A62,[1]Download!A224))</f>
        <v>#VALUE!</v>
      </c>
      <c r="B63" s="4" t="str">
        <f>VLOOKUP([1]Download!H224,RT,2,FALSE)</f>
        <v>Rate per CWT</v>
      </c>
      <c r="C63" s="4" t="str">
        <f>VLOOKUP([1]Download!E224,ST,2,FALSE)</f>
        <v>Regular</v>
      </c>
      <c r="D63" s="9" t="e">
        <f>IF([1]Download!N224=0,0,IF([1]Download!N224=99999999,"99/99/99",VALUE(CONCATENATE(MID([1]Download!N224,5,2),"/",RIGHT([1]Download!N224,2),"/",LEFT([1]Download!N224,4)))))</f>
        <v>#VALUE!</v>
      </c>
      <c r="E63" s="8" t="str">
        <f>[1]Download!G224</f>
        <v>INDUSTRIAL CLEANING PRODUCTS</v>
      </c>
      <c r="F63" s="4" t="e">
        <f>IF(D63=0,0,IF([1]Download!C224="",F62,VLOOKUP([1]Download!C224,DIR,2,FALSE)))</f>
        <v>#VALUE!</v>
      </c>
      <c r="G63" s="4" t="e">
        <f>IF(D63=0,0,IF([1]Download!B224="",G62,IF([1]Download!J224="7777777",VLOOKUP([1]Download!B224,BasePoint7,2,FALSE),VLOOKUP([1]Download!B224,BasePoint8,2,FALSE))))</f>
        <v>#VALUE!</v>
      </c>
      <c r="H63" s="4" t="str">
        <f>IF([1]Download!J224="7777777",VLOOKUP([1]Download!D224,BasePoint7,2,FALSE),VLOOKUP([1]Download!D224,BasePoint8,2,FALSE))</f>
        <v>CARBONEAR, NF</v>
      </c>
      <c r="I63" s="24" t="str">
        <f t="shared" si="0"/>
        <v>CARBONEAR</v>
      </c>
      <c r="J63" s="7">
        <f>[1]Download!R224</f>
        <v>84.4</v>
      </c>
      <c r="K63" s="7">
        <f>[1]Download!S224</f>
        <v>29.89</v>
      </c>
      <c r="L63" s="7">
        <f>[1]Download!T224</f>
        <v>27.05</v>
      </c>
      <c r="M63" s="7">
        <f>[1]Download!U224</f>
        <v>23.76</v>
      </c>
      <c r="N63" s="7">
        <f>[1]Download!V224</f>
        <v>22.11</v>
      </c>
      <c r="O63" s="7">
        <f>[1]Download!W224</f>
        <v>20.05</v>
      </c>
      <c r="P63" s="7">
        <f>[1]Download!X224</f>
        <v>17.09</v>
      </c>
      <c r="Q63" s="7">
        <f>[1]Download!Y224</f>
        <v>15.56</v>
      </c>
      <c r="R63" s="7">
        <f>[1]Download!Z224</f>
        <v>0</v>
      </c>
      <c r="S63" s="7">
        <f>[1]Download!AA224</f>
        <v>0</v>
      </c>
      <c r="T63" s="7">
        <f>[1]Download!AB224</f>
        <v>0</v>
      </c>
      <c r="U63" s="7">
        <f>[1]Download!AC224</f>
        <v>0</v>
      </c>
      <c r="V63" s="7">
        <f>[1]Download!AD224</f>
        <v>0</v>
      </c>
      <c r="W63" s="7">
        <f>[1]Download!AE224</f>
        <v>0</v>
      </c>
      <c r="X63" s="7">
        <f>[1]Download!AF224</f>
        <v>0</v>
      </c>
      <c r="Y63" s="7">
        <f>[1]Download!AG224</f>
        <v>0</v>
      </c>
      <c r="Z63" s="7">
        <f>[1]Download!AH224</f>
        <v>0</v>
      </c>
      <c r="AA63" s="7">
        <f>[1]Download!AI224</f>
        <v>0</v>
      </c>
      <c r="AB63" s="7">
        <f>[1]Download!AJ224</f>
        <v>0</v>
      </c>
      <c r="AC63" s="6">
        <f>[1]Download!AK224</f>
        <v>0</v>
      </c>
    </row>
    <row r="64" spans="1:29" s="5" customFormat="1" x14ac:dyDescent="0.35">
      <c r="A64" s="4" t="e">
        <f>IF(D64=0,0,IF([1]Download!A225="",A63,[1]Download!A225))</f>
        <v>#VALUE!</v>
      </c>
      <c r="B64" s="4" t="str">
        <f>VLOOKUP([1]Download!H225,RT,2,FALSE)</f>
        <v>Rate per CWT</v>
      </c>
      <c r="C64" s="4" t="str">
        <f>VLOOKUP([1]Download!E225,ST,2,FALSE)</f>
        <v>Regular</v>
      </c>
      <c r="D64" s="9" t="e">
        <f>IF([1]Download!N225=0,0,IF([1]Download!N225=99999999,"99/99/99",VALUE(CONCATENATE(MID([1]Download!N225,5,2),"/",RIGHT([1]Download!N225,2),"/",LEFT([1]Download!N225,4)))))</f>
        <v>#VALUE!</v>
      </c>
      <c r="E64" s="8" t="str">
        <f>[1]Download!G225</f>
        <v>INDUSTRIAL CLEANING PRODUCTS</v>
      </c>
      <c r="F64" s="4" t="e">
        <f>IF(D64=0,0,IF([1]Download!C225="",F63,VLOOKUP([1]Download!C225,DIR,2,FALSE)))</f>
        <v>#VALUE!</v>
      </c>
      <c r="G64" s="4" t="e">
        <f>IF(D64=0,0,IF([1]Download!B225="",G63,IF([1]Download!J225="7777777",VLOOKUP([1]Download!B225,BasePoint7,2,FALSE),VLOOKUP([1]Download!B225,BasePoint8,2,FALSE))))</f>
        <v>#VALUE!</v>
      </c>
      <c r="H64" s="4" t="str">
        <f>IF([1]Download!J225="7777777",VLOOKUP([1]Download!D225,BasePoint7,2,FALSE),VLOOKUP([1]Download!D225,BasePoint8,2,FALSE))</f>
        <v>CLARENVILLE,BONAVISTA, NF</v>
      </c>
      <c r="I64" s="24" t="str">
        <f t="shared" si="0"/>
        <v>CLARENVILLE</v>
      </c>
      <c r="J64" s="7">
        <f>[1]Download!R225</f>
        <v>97.25</v>
      </c>
      <c r="K64" s="7">
        <f>[1]Download!S225</f>
        <v>32.76</v>
      </c>
      <c r="L64" s="7">
        <f>[1]Download!T225</f>
        <v>29.88</v>
      </c>
      <c r="M64" s="7">
        <f>[1]Download!U225</f>
        <v>26.51</v>
      </c>
      <c r="N64" s="7">
        <f>[1]Download!V225</f>
        <v>24.4</v>
      </c>
      <c r="O64" s="7">
        <f>[1]Download!W225</f>
        <v>21.91</v>
      </c>
      <c r="P64" s="7">
        <f>[1]Download!X225</f>
        <v>19.420000000000002</v>
      </c>
      <c r="Q64" s="7">
        <f>[1]Download!Y225</f>
        <v>17.11</v>
      </c>
      <c r="R64" s="7">
        <f>[1]Download!Z225</f>
        <v>0</v>
      </c>
      <c r="S64" s="7">
        <f>[1]Download!AA225</f>
        <v>0</v>
      </c>
      <c r="T64" s="7">
        <f>[1]Download!AB225</f>
        <v>0</v>
      </c>
      <c r="U64" s="7">
        <f>[1]Download!AC225</f>
        <v>0</v>
      </c>
      <c r="V64" s="7">
        <f>[1]Download!AD225</f>
        <v>0</v>
      </c>
      <c r="W64" s="7">
        <f>[1]Download!AE225</f>
        <v>0</v>
      </c>
      <c r="X64" s="7">
        <f>[1]Download!AF225</f>
        <v>0</v>
      </c>
      <c r="Y64" s="7">
        <f>[1]Download!AG225</f>
        <v>0</v>
      </c>
      <c r="Z64" s="7">
        <f>[1]Download!AH225</f>
        <v>0</v>
      </c>
      <c r="AA64" s="7">
        <f>[1]Download!AI225</f>
        <v>0</v>
      </c>
      <c r="AB64" s="7">
        <f>[1]Download!AJ225</f>
        <v>0</v>
      </c>
      <c r="AC64" s="6">
        <f>[1]Download!AK225</f>
        <v>0</v>
      </c>
    </row>
    <row r="65" spans="1:29" s="5" customFormat="1" x14ac:dyDescent="0.35">
      <c r="A65" s="4" t="e">
        <f>IF(D65=0,0,IF([1]Download!A226="",A64,[1]Download!A226))</f>
        <v>#VALUE!</v>
      </c>
      <c r="B65" s="4" t="str">
        <f>VLOOKUP([1]Download!H226,RT,2,FALSE)</f>
        <v>Rate per CWT</v>
      </c>
      <c r="C65" s="4" t="str">
        <f>VLOOKUP([1]Download!E226,ST,2,FALSE)</f>
        <v>Regular</v>
      </c>
      <c r="D65" s="9" t="e">
        <f>IF([1]Download!N226=0,0,IF([1]Download!N226=99999999,"99/99/99",VALUE(CONCATENATE(MID([1]Download!N226,5,2),"/",RIGHT([1]Download!N226,2),"/",LEFT([1]Download!N226,4)))))</f>
        <v>#VALUE!</v>
      </c>
      <c r="E65" s="8" t="str">
        <f>[1]Download!G226</f>
        <v>INDUSTRIAL CLEANING PRODUCTS</v>
      </c>
      <c r="F65" s="4" t="e">
        <f>IF(D65=0,0,IF([1]Download!C226="",F64,VLOOKUP([1]Download!C226,DIR,2,FALSE)))</f>
        <v>#VALUE!</v>
      </c>
      <c r="G65" s="4" t="e">
        <f>IF(D65=0,0,IF([1]Download!B226="",G64,IF([1]Download!J226="7777777",VLOOKUP([1]Download!B226,BasePoint7,2,FALSE),VLOOKUP([1]Download!B226,BasePoint8,2,FALSE))))</f>
        <v>#VALUE!</v>
      </c>
      <c r="H65" s="4" t="str">
        <f>IF([1]Download!J226="7777777",VLOOKUP([1]Download!D226,BasePoint7,2,FALSE),VLOOKUP([1]Download!D226,BasePoint8,2,FALSE))</f>
        <v>CORNER BROOK, NF</v>
      </c>
      <c r="I65" s="24" t="str">
        <f t="shared" si="0"/>
        <v>CORNER BROOK</v>
      </c>
      <c r="J65" s="7">
        <f>[1]Download!R226</f>
        <v>77.150000000000006</v>
      </c>
      <c r="K65" s="7">
        <f>[1]Download!S226</f>
        <v>26.39</v>
      </c>
      <c r="L65" s="7">
        <f>[1]Download!T226</f>
        <v>23</v>
      </c>
      <c r="M65" s="7">
        <f>[1]Download!U226</f>
        <v>19.079999999999998</v>
      </c>
      <c r="N65" s="7">
        <f>[1]Download!V226</f>
        <v>17.13</v>
      </c>
      <c r="O65" s="7">
        <f>[1]Download!W226</f>
        <v>14.96</v>
      </c>
      <c r="P65" s="7">
        <f>[1]Download!X226</f>
        <v>12.83</v>
      </c>
      <c r="Q65" s="7">
        <f>[1]Download!Y226</f>
        <v>10.93</v>
      </c>
      <c r="R65" s="7">
        <f>[1]Download!Z226</f>
        <v>0</v>
      </c>
      <c r="S65" s="7">
        <f>[1]Download!AA226</f>
        <v>0</v>
      </c>
      <c r="T65" s="7">
        <f>[1]Download!AB226</f>
        <v>0</v>
      </c>
      <c r="U65" s="7">
        <f>[1]Download!AC226</f>
        <v>0</v>
      </c>
      <c r="V65" s="7">
        <f>[1]Download!AD226</f>
        <v>0</v>
      </c>
      <c r="W65" s="7">
        <f>[1]Download!AE226</f>
        <v>0</v>
      </c>
      <c r="X65" s="7">
        <f>[1]Download!AF226</f>
        <v>0</v>
      </c>
      <c r="Y65" s="7">
        <f>[1]Download!AG226</f>
        <v>0</v>
      </c>
      <c r="Z65" s="7">
        <f>[1]Download!AH226</f>
        <v>0</v>
      </c>
      <c r="AA65" s="7">
        <f>[1]Download!AI226</f>
        <v>0</v>
      </c>
      <c r="AB65" s="7">
        <f>[1]Download!AJ226</f>
        <v>0</v>
      </c>
      <c r="AC65" s="6">
        <f>[1]Download!AK226</f>
        <v>0</v>
      </c>
    </row>
    <row r="66" spans="1:29" s="5" customFormat="1" x14ac:dyDescent="0.35">
      <c r="A66" s="4" t="e">
        <f>IF(D66=0,0,IF([1]Download!A227="",A65,[1]Download!A227))</f>
        <v>#VALUE!</v>
      </c>
      <c r="B66" s="4" t="str">
        <f>VLOOKUP([1]Download!H227,RT,2,FALSE)</f>
        <v>Rate per CWT</v>
      </c>
      <c r="C66" s="4" t="str">
        <f>VLOOKUP([1]Download!E227,ST,2,FALSE)</f>
        <v>Regular</v>
      </c>
      <c r="D66" s="9" t="e">
        <f>IF([1]Download!N227=0,0,IF([1]Download!N227=99999999,"99/99/99",VALUE(CONCATENATE(MID([1]Download!N227,5,2),"/",RIGHT([1]Download!N227,2),"/",LEFT([1]Download!N227,4)))))</f>
        <v>#VALUE!</v>
      </c>
      <c r="E66" s="8" t="str">
        <f>[1]Download!G227</f>
        <v>INDUSTRIAL CLEANING PRODUCTS</v>
      </c>
      <c r="F66" s="4" t="e">
        <f>IF(D66=0,0,IF([1]Download!C227="",F65,VLOOKUP([1]Download!C227,DIR,2,FALSE)))</f>
        <v>#VALUE!</v>
      </c>
      <c r="G66" s="4" t="e">
        <f>IF(D66=0,0,IF([1]Download!B227="",G65,IF([1]Download!J227="7777777",VLOOKUP([1]Download!B227,BasePoint7,2,FALSE),VLOOKUP([1]Download!B227,BasePoint8,2,FALSE))))</f>
        <v>#VALUE!</v>
      </c>
      <c r="H66" s="4" t="str">
        <f>IF([1]Download!J227="7777777",VLOOKUP([1]Download!D227,BasePoint7,2,FALSE),VLOOKUP([1]Download!D227,BasePoint8,2,FALSE))</f>
        <v>DEER LAKE, NF</v>
      </c>
      <c r="I66" s="24" t="str">
        <f t="shared" si="0"/>
        <v>DEER LAKE</v>
      </c>
      <c r="J66" s="7">
        <f>[1]Download!R227</f>
        <v>78.55</v>
      </c>
      <c r="K66" s="7">
        <f>[1]Download!S227</f>
        <v>26.92</v>
      </c>
      <c r="L66" s="7">
        <f>[1]Download!T227</f>
        <v>23.53</v>
      </c>
      <c r="M66" s="7">
        <f>[1]Download!U227</f>
        <v>19.57</v>
      </c>
      <c r="N66" s="7">
        <f>[1]Download!V227</f>
        <v>17.600000000000001</v>
      </c>
      <c r="O66" s="7">
        <f>[1]Download!W227</f>
        <v>15.43</v>
      </c>
      <c r="P66" s="7">
        <f>[1]Download!X227</f>
        <v>13.28</v>
      </c>
      <c r="Q66" s="7">
        <f>[1]Download!Y227</f>
        <v>11.37</v>
      </c>
      <c r="R66" s="7">
        <f>[1]Download!Z227</f>
        <v>0</v>
      </c>
      <c r="S66" s="7">
        <f>[1]Download!AA227</f>
        <v>0</v>
      </c>
      <c r="T66" s="7">
        <f>[1]Download!AB227</f>
        <v>0</v>
      </c>
      <c r="U66" s="7">
        <f>[1]Download!AC227</f>
        <v>0</v>
      </c>
      <c r="V66" s="7">
        <f>[1]Download!AD227</f>
        <v>0</v>
      </c>
      <c r="W66" s="7">
        <f>[1]Download!AE227</f>
        <v>0</v>
      </c>
      <c r="X66" s="7">
        <f>[1]Download!AF227</f>
        <v>0</v>
      </c>
      <c r="Y66" s="7">
        <f>[1]Download!AG227</f>
        <v>0</v>
      </c>
      <c r="Z66" s="7">
        <f>[1]Download!AH227</f>
        <v>0</v>
      </c>
      <c r="AA66" s="7">
        <f>[1]Download!AI227</f>
        <v>0</v>
      </c>
      <c r="AB66" s="7">
        <f>[1]Download!AJ227</f>
        <v>0</v>
      </c>
      <c r="AC66" s="6">
        <f>[1]Download!AK227</f>
        <v>0</v>
      </c>
    </row>
    <row r="67" spans="1:29" s="5" customFormat="1" x14ac:dyDescent="0.35">
      <c r="A67" s="4" t="e">
        <f>IF(D67=0,0,IF([1]Download!A228="",A66,[1]Download!A228))</f>
        <v>#VALUE!</v>
      </c>
      <c r="B67" s="4" t="str">
        <f>VLOOKUP([1]Download!H228,RT,2,FALSE)</f>
        <v>Rate per CWT</v>
      </c>
      <c r="C67" s="4" t="str">
        <f>VLOOKUP([1]Download!E228,ST,2,FALSE)</f>
        <v>Regular</v>
      </c>
      <c r="D67" s="9" t="e">
        <f>IF([1]Download!N228=0,0,IF([1]Download!N228=99999999,"99/99/99",VALUE(CONCATENATE(MID([1]Download!N228,5,2),"/",RIGHT([1]Download!N228,2),"/",LEFT([1]Download!N228,4)))))</f>
        <v>#VALUE!</v>
      </c>
      <c r="E67" s="8" t="str">
        <f>[1]Download!G228</f>
        <v>INDUSTRIAL CLEANING PRODUCTS</v>
      </c>
      <c r="F67" s="4" t="e">
        <f>IF(D67=0,0,IF([1]Download!C228="",F66,VLOOKUP([1]Download!C228,DIR,2,FALSE)))</f>
        <v>#VALUE!</v>
      </c>
      <c r="G67" s="4" t="e">
        <f>IF(D67=0,0,IF([1]Download!B228="",G66,IF([1]Download!J228="7777777",VLOOKUP([1]Download!B228,BasePoint7,2,FALSE),VLOOKUP([1]Download!B228,BasePoint8,2,FALSE))))</f>
        <v>#VALUE!</v>
      </c>
      <c r="H67" s="4" t="str">
        <f>IF([1]Download!J228="7777777",VLOOKUP([1]Download!D228,BasePoint7,2,FALSE),VLOOKUP([1]Download!D228,BasePoint8,2,FALSE))</f>
        <v>FOGO, NF</v>
      </c>
      <c r="I67" s="24" t="str">
        <f t="shared" si="0"/>
        <v>FOGO</v>
      </c>
      <c r="J67" s="7">
        <f>[1]Download!R228</f>
        <v>102.7</v>
      </c>
      <c r="K67" s="7">
        <f>[1]Download!S228</f>
        <v>36.74</v>
      </c>
      <c r="L67" s="7">
        <f>[1]Download!T228</f>
        <v>33.47</v>
      </c>
      <c r="M67" s="7">
        <f>[1]Download!U228</f>
        <v>28.88</v>
      </c>
      <c r="N67" s="7">
        <f>[1]Download!V228</f>
        <v>26.18</v>
      </c>
      <c r="O67" s="7">
        <f>[1]Download!W228</f>
        <v>23.09</v>
      </c>
      <c r="P67" s="7">
        <f>[1]Download!X228</f>
        <v>20.68</v>
      </c>
      <c r="Q67" s="7">
        <f>[1]Download!Y228</f>
        <v>18.53</v>
      </c>
      <c r="R67" s="7">
        <f>[1]Download!Z228</f>
        <v>0</v>
      </c>
      <c r="S67" s="7">
        <f>[1]Download!AA228</f>
        <v>0</v>
      </c>
      <c r="T67" s="7">
        <f>[1]Download!AB228</f>
        <v>0</v>
      </c>
      <c r="U67" s="7">
        <f>[1]Download!AC228</f>
        <v>0</v>
      </c>
      <c r="V67" s="7">
        <f>[1]Download!AD228</f>
        <v>0</v>
      </c>
      <c r="W67" s="7">
        <f>[1]Download!AE228</f>
        <v>0</v>
      </c>
      <c r="X67" s="7">
        <f>[1]Download!AF228</f>
        <v>0</v>
      </c>
      <c r="Y67" s="7">
        <f>[1]Download!AG228</f>
        <v>0</v>
      </c>
      <c r="Z67" s="7">
        <f>[1]Download!AH228</f>
        <v>0</v>
      </c>
      <c r="AA67" s="7">
        <f>[1]Download!AI228</f>
        <v>0</v>
      </c>
      <c r="AB67" s="7">
        <f>[1]Download!AJ228</f>
        <v>0</v>
      </c>
      <c r="AC67" s="6">
        <f>[1]Download!AK228</f>
        <v>0</v>
      </c>
    </row>
    <row r="68" spans="1:29" s="5" customFormat="1" x14ac:dyDescent="0.35">
      <c r="A68" s="4" t="e">
        <f>IF(D68=0,0,IF([1]Download!A229="",A67,[1]Download!A229))</f>
        <v>#VALUE!</v>
      </c>
      <c r="B68" s="4" t="str">
        <f>VLOOKUP([1]Download!H229,RT,2,FALSE)</f>
        <v>Rate per CWT</v>
      </c>
      <c r="C68" s="4" t="str">
        <f>VLOOKUP([1]Download!E229,ST,2,FALSE)</f>
        <v>Regular</v>
      </c>
      <c r="D68" s="9" t="e">
        <f>IF([1]Download!N229=0,0,IF([1]Download!N229=99999999,"99/99/99",VALUE(CONCATENATE(MID([1]Download!N229,5,2),"/",RIGHT([1]Download!N229,2),"/",LEFT([1]Download!N229,4)))))</f>
        <v>#VALUE!</v>
      </c>
      <c r="E68" s="8" t="str">
        <f>[1]Download!G229</f>
        <v>INDUSTRIAL CLEANING PRODUCTS</v>
      </c>
      <c r="F68" s="4" t="e">
        <f>IF(D68=0,0,IF([1]Download!C229="",F67,VLOOKUP([1]Download!C229,DIR,2,FALSE)))</f>
        <v>#VALUE!</v>
      </c>
      <c r="G68" s="4" t="e">
        <f>IF(D68=0,0,IF([1]Download!B229="",G67,IF([1]Download!J229="7777777",VLOOKUP([1]Download!B229,BasePoint7,2,FALSE),VLOOKUP([1]Download!B229,BasePoint8,2,FALSE))))</f>
        <v>#VALUE!</v>
      </c>
      <c r="H68" s="4" t="str">
        <f>IF([1]Download!J229="7777777",VLOOKUP([1]Download!D229,BasePoint7,2,FALSE),VLOOKUP([1]Download!D229,BasePoint8,2,FALSE))</f>
        <v>GANDER, LEWISPORTE, NF</v>
      </c>
      <c r="I68" s="24" t="str">
        <f t="shared" si="0"/>
        <v>GANDER</v>
      </c>
      <c r="J68" s="7">
        <f>[1]Download!R229</f>
        <v>85.35</v>
      </c>
      <c r="K68" s="7">
        <f>[1]Download!S229</f>
        <v>29.48</v>
      </c>
      <c r="L68" s="7">
        <f>[1]Download!T229</f>
        <v>25.96</v>
      </c>
      <c r="M68" s="7">
        <f>[1]Download!U229</f>
        <v>21.9</v>
      </c>
      <c r="N68" s="7">
        <f>[1]Download!V229</f>
        <v>19.86</v>
      </c>
      <c r="O68" s="7">
        <f>[1]Download!W229</f>
        <v>17.54</v>
      </c>
      <c r="P68" s="7">
        <f>[1]Download!X229</f>
        <v>15.33</v>
      </c>
      <c r="Q68" s="7">
        <f>[1]Download!Y229</f>
        <v>13.28</v>
      </c>
      <c r="R68" s="7">
        <f>[1]Download!Z229</f>
        <v>0</v>
      </c>
      <c r="S68" s="7">
        <f>[1]Download!AA229</f>
        <v>0</v>
      </c>
      <c r="T68" s="7">
        <f>[1]Download!AB229</f>
        <v>0</v>
      </c>
      <c r="U68" s="7">
        <f>[1]Download!AC229</f>
        <v>0</v>
      </c>
      <c r="V68" s="7">
        <f>[1]Download!AD229</f>
        <v>0</v>
      </c>
      <c r="W68" s="7">
        <f>[1]Download!AE229</f>
        <v>0</v>
      </c>
      <c r="X68" s="7">
        <f>[1]Download!AF229</f>
        <v>0</v>
      </c>
      <c r="Y68" s="7">
        <f>[1]Download!AG229</f>
        <v>0</v>
      </c>
      <c r="Z68" s="7">
        <f>[1]Download!AH229</f>
        <v>0</v>
      </c>
      <c r="AA68" s="7">
        <f>[1]Download!AI229</f>
        <v>0</v>
      </c>
      <c r="AB68" s="7">
        <f>[1]Download!AJ229</f>
        <v>0</v>
      </c>
      <c r="AC68" s="6">
        <f>[1]Download!AK229</f>
        <v>0</v>
      </c>
    </row>
    <row r="69" spans="1:29" s="5" customFormat="1" x14ac:dyDescent="0.35">
      <c r="A69" s="4" t="e">
        <f>IF(D69=0,0,IF([1]Download!A230="",A68,[1]Download!A230))</f>
        <v>#VALUE!</v>
      </c>
      <c r="B69" s="4" t="str">
        <f>VLOOKUP([1]Download!H230,RT,2,FALSE)</f>
        <v>Rate per CWT</v>
      </c>
      <c r="C69" s="4" t="str">
        <f>VLOOKUP([1]Download!E230,ST,2,FALSE)</f>
        <v>Regular</v>
      </c>
      <c r="D69" s="9" t="e">
        <f>IF([1]Download!N230=0,0,IF([1]Download!N230=99999999,"99/99/99",VALUE(CONCATENATE(MID([1]Download!N230,5,2),"/",RIGHT([1]Download!N230,2),"/",LEFT([1]Download!N230,4)))))</f>
        <v>#VALUE!</v>
      </c>
      <c r="E69" s="8" t="str">
        <f>[1]Download!G230</f>
        <v>INDUSTRIAL CLEANING PRODUCTS</v>
      </c>
      <c r="F69" s="4" t="e">
        <f>IF(D69=0,0,IF([1]Download!C230="",F68,VLOOKUP([1]Download!C230,DIR,2,FALSE)))</f>
        <v>#VALUE!</v>
      </c>
      <c r="G69" s="4" t="e">
        <f>IF(D69=0,0,IF([1]Download!B230="",G68,IF([1]Download!J230="7777777",VLOOKUP([1]Download!B230,BasePoint7,2,FALSE),VLOOKUP([1]Download!B230,BasePoint8,2,FALSE))))</f>
        <v>#VALUE!</v>
      </c>
      <c r="H69" s="4" t="str">
        <f>IF([1]Download!J230="7777777",VLOOKUP([1]Download!D230,BasePoint7,2,FALSE),VLOOKUP([1]Download!D230,BasePoint8,2,FALSE))</f>
        <v>GRAND FALLS, NF</v>
      </c>
      <c r="I69" s="24" t="str">
        <f t="shared" si="0"/>
        <v>GRAND FALLS</v>
      </c>
      <c r="J69" s="7">
        <f>[1]Download!R230</f>
        <v>82.55</v>
      </c>
      <c r="K69" s="7">
        <f>[1]Download!S230</f>
        <v>28.42</v>
      </c>
      <c r="L69" s="7">
        <f>[1]Download!T230</f>
        <v>24.98</v>
      </c>
      <c r="M69" s="7">
        <f>[1]Download!U230</f>
        <v>20.91</v>
      </c>
      <c r="N69" s="7">
        <f>[1]Download!V230</f>
        <v>18.899999999999999</v>
      </c>
      <c r="O69" s="7">
        <f>[1]Download!W230</f>
        <v>16.61</v>
      </c>
      <c r="P69" s="7">
        <f>[1]Download!X230</f>
        <v>14.41</v>
      </c>
      <c r="Q69" s="7">
        <f>[1]Download!Y230</f>
        <v>12.4</v>
      </c>
      <c r="R69" s="7">
        <f>[1]Download!Z230</f>
        <v>0</v>
      </c>
      <c r="S69" s="7">
        <f>[1]Download!AA230</f>
        <v>0</v>
      </c>
      <c r="T69" s="7">
        <f>[1]Download!AB230</f>
        <v>0</v>
      </c>
      <c r="U69" s="7">
        <f>[1]Download!AC230</f>
        <v>0</v>
      </c>
      <c r="V69" s="7">
        <f>[1]Download!AD230</f>
        <v>0</v>
      </c>
      <c r="W69" s="7">
        <f>[1]Download!AE230</f>
        <v>0</v>
      </c>
      <c r="X69" s="7">
        <f>[1]Download!AF230</f>
        <v>0</v>
      </c>
      <c r="Y69" s="7">
        <f>[1]Download!AG230</f>
        <v>0</v>
      </c>
      <c r="Z69" s="7">
        <f>[1]Download!AH230</f>
        <v>0</v>
      </c>
      <c r="AA69" s="7">
        <f>[1]Download!AI230</f>
        <v>0</v>
      </c>
      <c r="AB69" s="7">
        <f>[1]Download!AJ230</f>
        <v>0</v>
      </c>
      <c r="AC69" s="6">
        <f>[1]Download!AK230</f>
        <v>0</v>
      </c>
    </row>
    <row r="70" spans="1:29" s="5" customFormat="1" x14ac:dyDescent="0.35">
      <c r="A70" s="4" t="e">
        <f>IF(D70=0,0,IF([1]Download!A231="",A69,[1]Download!A231))</f>
        <v>#VALUE!</v>
      </c>
      <c r="B70" s="4" t="str">
        <f>VLOOKUP([1]Download!H231,RT,2,FALSE)</f>
        <v>Rate per CWT</v>
      </c>
      <c r="C70" s="4" t="str">
        <f>VLOOKUP([1]Download!E231,ST,2,FALSE)</f>
        <v>Regular</v>
      </c>
      <c r="D70" s="9" t="e">
        <f>IF([1]Download!N231=0,0,IF([1]Download!N231=99999999,"99/99/99",VALUE(CONCATENATE(MID([1]Download!N231,5,2),"/",RIGHT([1]Download!N231,2),"/",LEFT([1]Download!N231,4)))))</f>
        <v>#VALUE!</v>
      </c>
      <c r="E70" s="8" t="str">
        <f>[1]Download!G231</f>
        <v>INDUSTRIAL CLEANING PRODUCTS</v>
      </c>
      <c r="F70" s="4" t="e">
        <f>IF(D70=0,0,IF([1]Download!C231="",F69,VLOOKUP([1]Download!C231,DIR,2,FALSE)))</f>
        <v>#VALUE!</v>
      </c>
      <c r="G70" s="4" t="e">
        <f>IF(D70=0,0,IF([1]Download!B231="",G69,IF([1]Download!J231="7777777",VLOOKUP([1]Download!B231,BasePoint7,2,FALSE),VLOOKUP([1]Download!B231,BasePoint8,2,FALSE))))</f>
        <v>#VALUE!</v>
      </c>
      <c r="H70" s="4" t="str">
        <f>IF([1]Download!J231="7777777",VLOOKUP([1]Download!D231,BasePoint7,2,FALSE),VLOOKUP([1]Download!D231,BasePoint8,2,FALSE))</f>
        <v>HARBOUR BRETON, NF</v>
      </c>
      <c r="I70" s="24" t="str">
        <f t="shared" si="0"/>
        <v>HARBOUR BRETON</v>
      </c>
      <c r="J70" s="7">
        <f>[1]Download!R231</f>
        <v>101.85</v>
      </c>
      <c r="K70" s="7">
        <f>[1]Download!S231</f>
        <v>36.44</v>
      </c>
      <c r="L70" s="7">
        <f>[1]Download!T231</f>
        <v>33.200000000000003</v>
      </c>
      <c r="M70" s="7">
        <f>[1]Download!U231</f>
        <v>28.06</v>
      </c>
      <c r="N70" s="7">
        <f>[1]Download!V231</f>
        <v>26.17</v>
      </c>
      <c r="O70" s="7">
        <f>[1]Download!W231</f>
        <v>21.8</v>
      </c>
      <c r="P70" s="7">
        <f>[1]Download!X231</f>
        <v>18.88</v>
      </c>
      <c r="Q70" s="7">
        <f>[1]Download!Y231</f>
        <v>15.7</v>
      </c>
      <c r="R70" s="7">
        <f>[1]Download!Z231</f>
        <v>0</v>
      </c>
      <c r="S70" s="7">
        <f>[1]Download!AA231</f>
        <v>0</v>
      </c>
      <c r="T70" s="7">
        <f>[1]Download!AB231</f>
        <v>0</v>
      </c>
      <c r="U70" s="7">
        <f>[1]Download!AC231</f>
        <v>0</v>
      </c>
      <c r="V70" s="7">
        <f>[1]Download!AD231</f>
        <v>0</v>
      </c>
      <c r="W70" s="7">
        <f>[1]Download!AE231</f>
        <v>0</v>
      </c>
      <c r="X70" s="7">
        <f>[1]Download!AF231</f>
        <v>0</v>
      </c>
      <c r="Y70" s="7">
        <f>[1]Download!AG231</f>
        <v>0</v>
      </c>
      <c r="Z70" s="7">
        <f>[1]Download!AH231</f>
        <v>0</v>
      </c>
      <c r="AA70" s="7">
        <f>[1]Download!AI231</f>
        <v>0</v>
      </c>
      <c r="AB70" s="7">
        <f>[1]Download!AJ231</f>
        <v>0</v>
      </c>
      <c r="AC70" s="6">
        <f>[1]Download!AK231</f>
        <v>0</v>
      </c>
    </row>
    <row r="71" spans="1:29" s="5" customFormat="1" x14ac:dyDescent="0.35">
      <c r="A71" s="4" t="e">
        <f>IF(D71=0,0,IF([1]Download!A233="",A70,[1]Download!A233))</f>
        <v>#VALUE!</v>
      </c>
      <c r="B71" s="4" t="str">
        <f>VLOOKUP([1]Download!H233,RT,2,FALSE)</f>
        <v>Rate per CWT</v>
      </c>
      <c r="C71" s="4" t="str">
        <f>VLOOKUP([1]Download!E233,ST,2,FALSE)</f>
        <v>Regular</v>
      </c>
      <c r="D71" s="9" t="e">
        <f>IF([1]Download!N233=0,0,IF([1]Download!N233=99999999,"99/99/99",VALUE(CONCATENATE(MID([1]Download!N233,5,2),"/",RIGHT([1]Download!N233,2),"/",LEFT([1]Download!N233,4)))))</f>
        <v>#VALUE!</v>
      </c>
      <c r="E71" s="8" t="str">
        <f>[1]Download!G233</f>
        <v>INDUSTRIAL CLEANING PRODUCTS</v>
      </c>
      <c r="F71" s="4" t="e">
        <f>IF(D71=0,0,IF([1]Download!C233="",F70,VLOOKUP([1]Download!C233,DIR,2,FALSE)))</f>
        <v>#VALUE!</v>
      </c>
      <c r="G71" s="4" t="e">
        <f>IF(D71=0,0,IF([1]Download!B233="",G70,IF([1]Download!J233="7777777",VLOOKUP([1]Download!B233,BasePoint7,2,FALSE),VLOOKUP([1]Download!B233,BasePoint8,2,FALSE))))</f>
        <v>#VALUE!</v>
      </c>
      <c r="H71" s="4" t="str">
        <f>IF([1]Download!J233="7777777",VLOOKUP([1]Download!D233,BasePoint7,2,FALSE),VLOOKUP([1]Download!D233,BasePoint8,2,FALSE))</f>
        <v>LOURDES, NF</v>
      </c>
      <c r="I71" s="24" t="str">
        <f t="shared" si="0"/>
        <v>LOURDES</v>
      </c>
      <c r="J71" s="7">
        <f>[1]Download!R233</f>
        <v>81.3</v>
      </c>
      <c r="K71" s="7">
        <f>[1]Download!S233</f>
        <v>27.96</v>
      </c>
      <c r="L71" s="7">
        <f>[1]Download!T233</f>
        <v>24.55</v>
      </c>
      <c r="M71" s="7">
        <f>[1]Download!U233</f>
        <v>20.54</v>
      </c>
      <c r="N71" s="7">
        <f>[1]Download!V233</f>
        <v>18.54</v>
      </c>
      <c r="O71" s="7">
        <f>[1]Download!W233</f>
        <v>16.350000000000001</v>
      </c>
      <c r="P71" s="7">
        <f>[1]Download!X233</f>
        <v>14.17</v>
      </c>
      <c r="Q71" s="7">
        <f>[1]Download!Y233</f>
        <v>12.23</v>
      </c>
      <c r="R71" s="7">
        <f>[1]Download!Z233</f>
        <v>0</v>
      </c>
      <c r="S71" s="7">
        <f>[1]Download!AA233</f>
        <v>0</v>
      </c>
      <c r="T71" s="7">
        <f>[1]Download!AB233</f>
        <v>0</v>
      </c>
      <c r="U71" s="7">
        <f>[1]Download!AC233</f>
        <v>0</v>
      </c>
      <c r="V71" s="7">
        <f>[1]Download!AD233</f>
        <v>0</v>
      </c>
      <c r="W71" s="7">
        <f>[1]Download!AE233</f>
        <v>0</v>
      </c>
      <c r="X71" s="7">
        <f>[1]Download!AF233</f>
        <v>0</v>
      </c>
      <c r="Y71" s="7">
        <f>[1]Download!AG233</f>
        <v>0</v>
      </c>
      <c r="Z71" s="7">
        <f>[1]Download!AH233</f>
        <v>0</v>
      </c>
      <c r="AA71" s="7">
        <f>[1]Download!AI233</f>
        <v>0</v>
      </c>
      <c r="AB71" s="7">
        <f>[1]Download!AJ233</f>
        <v>0</v>
      </c>
      <c r="AC71" s="6">
        <f>[1]Download!AK233</f>
        <v>0</v>
      </c>
    </row>
    <row r="72" spans="1:29" s="5" customFormat="1" x14ac:dyDescent="0.35">
      <c r="A72" s="4" t="e">
        <f>IF(D72=0,0,IF([1]Download!A234="",A71,[1]Download!A234))</f>
        <v>#VALUE!</v>
      </c>
      <c r="B72" s="4" t="str">
        <f>VLOOKUP([1]Download!H234,RT,2,FALSE)</f>
        <v>Rate per CWT</v>
      </c>
      <c r="C72" s="4" t="str">
        <f>VLOOKUP([1]Download!E234,ST,2,FALSE)</f>
        <v>Regular</v>
      </c>
      <c r="D72" s="9" t="e">
        <f>IF([1]Download!N234=0,0,IF([1]Download!N234=99999999,"99/99/99",VALUE(CONCATENATE(MID([1]Download!N234,5,2),"/",RIGHT([1]Download!N234,2),"/",LEFT([1]Download!N234,4)))))</f>
        <v>#VALUE!</v>
      </c>
      <c r="E72" s="8" t="str">
        <f>[1]Download!G234</f>
        <v>INDUSTRIAL CLEANING PRODUCTS</v>
      </c>
      <c r="F72" s="4" t="e">
        <f>IF(D72=0,0,IF([1]Download!C234="",F71,VLOOKUP([1]Download!C234,DIR,2,FALSE)))</f>
        <v>#VALUE!</v>
      </c>
      <c r="G72" s="4" t="e">
        <f>IF(D72=0,0,IF([1]Download!B234="",G71,IF([1]Download!J234="7777777",VLOOKUP([1]Download!B234,BasePoint7,2,FALSE),VLOOKUP([1]Download!B234,BasePoint8,2,FALSE))))</f>
        <v>#VALUE!</v>
      </c>
      <c r="H72" s="4" t="str">
        <f>IF([1]Download!J234="7777777",VLOOKUP([1]Download!D234,BasePoint7,2,FALSE),VLOOKUP([1]Download!D234,BasePoint8,2,FALSE))</f>
        <v>MARYSTOWN, NF</v>
      </c>
      <c r="I72" s="24" t="str">
        <f t="shared" si="0"/>
        <v>MARYSTOWN</v>
      </c>
      <c r="J72" s="7">
        <f>[1]Download!R234</f>
        <v>88.75</v>
      </c>
      <c r="K72" s="7">
        <f>[1]Download!S234</f>
        <v>31.17</v>
      </c>
      <c r="L72" s="7">
        <f>[1]Download!T234</f>
        <v>27.9</v>
      </c>
      <c r="M72" s="7">
        <f>[1]Download!U234</f>
        <v>24.1</v>
      </c>
      <c r="N72" s="7">
        <f>[1]Download!V234</f>
        <v>22.18</v>
      </c>
      <c r="O72" s="7">
        <f>[1]Download!W234</f>
        <v>19.97</v>
      </c>
      <c r="P72" s="7">
        <f>[1]Download!X234</f>
        <v>17.98</v>
      </c>
      <c r="Q72" s="7">
        <f>[1]Download!Y234</f>
        <v>16.45</v>
      </c>
      <c r="R72" s="7">
        <f>[1]Download!Z234</f>
        <v>0</v>
      </c>
      <c r="S72" s="7">
        <f>[1]Download!AA234</f>
        <v>0</v>
      </c>
      <c r="T72" s="7">
        <f>[1]Download!AB234</f>
        <v>0</v>
      </c>
      <c r="U72" s="7">
        <f>[1]Download!AC234</f>
        <v>0</v>
      </c>
      <c r="V72" s="7">
        <f>[1]Download!AD234</f>
        <v>0</v>
      </c>
      <c r="W72" s="7">
        <f>[1]Download!AE234</f>
        <v>0</v>
      </c>
      <c r="X72" s="7">
        <f>[1]Download!AF234</f>
        <v>0</v>
      </c>
      <c r="Y72" s="7">
        <f>[1]Download!AG234</f>
        <v>0</v>
      </c>
      <c r="Z72" s="7">
        <f>[1]Download!AH234</f>
        <v>0</v>
      </c>
      <c r="AA72" s="7">
        <f>[1]Download!AI234</f>
        <v>0</v>
      </c>
      <c r="AB72" s="7">
        <f>[1]Download!AJ234</f>
        <v>0</v>
      </c>
      <c r="AC72" s="6">
        <f>[1]Download!AK234</f>
        <v>0</v>
      </c>
    </row>
    <row r="73" spans="1:29" s="5" customFormat="1" x14ac:dyDescent="0.35">
      <c r="A73" s="4" t="e">
        <f>IF(D73=0,0,IF([1]Download!A235="",A72,[1]Download!A235))</f>
        <v>#VALUE!</v>
      </c>
      <c r="B73" s="4" t="str">
        <f>VLOOKUP([1]Download!H235,RT,2,FALSE)</f>
        <v>Rate per CWT</v>
      </c>
      <c r="C73" s="4" t="str">
        <f>VLOOKUP([1]Download!E235,ST,2,FALSE)</f>
        <v>Regular</v>
      </c>
      <c r="D73" s="9" t="e">
        <f>IF([1]Download!N235=0,0,IF([1]Download!N235=99999999,"99/99/99",VALUE(CONCATENATE(MID([1]Download!N235,5,2),"/",RIGHT([1]Download!N235,2),"/",LEFT([1]Download!N235,4)))))</f>
        <v>#VALUE!</v>
      </c>
      <c r="E73" s="8" t="str">
        <f>[1]Download!G235</f>
        <v>INDUSTRIAL CLEANING PRODUCTS</v>
      </c>
      <c r="F73" s="4" t="e">
        <f>IF(D73=0,0,IF([1]Download!C235="",F72,VLOOKUP([1]Download!C235,DIR,2,FALSE)))</f>
        <v>#VALUE!</v>
      </c>
      <c r="G73" s="4" t="e">
        <f>IF(D73=0,0,IF([1]Download!B235="",G72,IF([1]Download!J235="7777777",VLOOKUP([1]Download!B235,BasePoint7,2,FALSE),VLOOKUP([1]Download!B235,BasePoint8,2,FALSE))))</f>
        <v>#VALUE!</v>
      </c>
      <c r="H73" s="4" t="str">
        <f>IF([1]Download!J235="7777777",VLOOKUP([1]Download!D235,BasePoint7,2,FALSE),VLOOKUP([1]Download!D235,BasePoint8,2,FALSE))</f>
        <v>PLACENTIA, NF</v>
      </c>
      <c r="I73" s="24" t="str">
        <f t="shared" si="0"/>
        <v>PLACENTIA</v>
      </c>
      <c r="J73" s="7">
        <f>[1]Download!R235</f>
        <v>101.3</v>
      </c>
      <c r="K73" s="7">
        <f>[1]Download!S235</f>
        <v>34.979999999999997</v>
      </c>
      <c r="L73" s="7">
        <f>[1]Download!T235</f>
        <v>31.16</v>
      </c>
      <c r="M73" s="7">
        <f>[1]Download!U235</f>
        <v>26.49</v>
      </c>
      <c r="N73" s="7">
        <f>[1]Download!V235</f>
        <v>24.22</v>
      </c>
      <c r="O73" s="7">
        <f>[1]Download!W235</f>
        <v>21.78</v>
      </c>
      <c r="P73" s="7">
        <f>[1]Download!X235</f>
        <v>19.420000000000002</v>
      </c>
      <c r="Q73" s="7">
        <f>[1]Download!Y235</f>
        <v>17.87</v>
      </c>
      <c r="R73" s="7">
        <f>[1]Download!Z235</f>
        <v>0</v>
      </c>
      <c r="S73" s="7">
        <f>[1]Download!AA235</f>
        <v>0</v>
      </c>
      <c r="T73" s="7">
        <f>[1]Download!AB235</f>
        <v>0</v>
      </c>
      <c r="U73" s="7">
        <f>[1]Download!AC235</f>
        <v>0</v>
      </c>
      <c r="V73" s="7">
        <f>[1]Download!AD235</f>
        <v>0</v>
      </c>
      <c r="W73" s="7">
        <f>[1]Download!AE235</f>
        <v>0</v>
      </c>
      <c r="X73" s="7">
        <f>[1]Download!AF235</f>
        <v>0</v>
      </c>
      <c r="Y73" s="7">
        <f>[1]Download!AG235</f>
        <v>0</v>
      </c>
      <c r="Z73" s="7">
        <f>[1]Download!AH235</f>
        <v>0</v>
      </c>
      <c r="AA73" s="7">
        <f>[1]Download!AI235</f>
        <v>0</v>
      </c>
      <c r="AB73" s="7">
        <f>[1]Download!AJ235</f>
        <v>0</v>
      </c>
      <c r="AC73" s="6">
        <f>[1]Download!AK235</f>
        <v>0</v>
      </c>
    </row>
    <row r="74" spans="1:29" s="5" customFormat="1" x14ac:dyDescent="0.35">
      <c r="A74" s="4" t="e">
        <f>IF(D74=0,0,IF([1]Download!A236="",A73,[1]Download!A236))</f>
        <v>#VALUE!</v>
      </c>
      <c r="B74" s="4" t="str">
        <f>VLOOKUP([1]Download!H236,RT,2,FALSE)</f>
        <v>Rate per CWT</v>
      </c>
      <c r="C74" s="4" t="str">
        <f>VLOOKUP([1]Download!E236,ST,2,FALSE)</f>
        <v>Regular</v>
      </c>
      <c r="D74" s="9" t="e">
        <f>IF([1]Download!N236=0,0,IF([1]Download!N236=99999999,"99/99/99",VALUE(CONCATENATE(MID([1]Download!N236,5,2),"/",RIGHT([1]Download!N236,2),"/",LEFT([1]Download!N236,4)))))</f>
        <v>#VALUE!</v>
      </c>
      <c r="E74" s="8" t="str">
        <f>[1]Download!G236</f>
        <v>INDUSTRIAL CLEANING PRODUCTS</v>
      </c>
      <c r="F74" s="4" t="e">
        <f>IF(D74=0,0,IF([1]Download!C236="",F73,VLOOKUP([1]Download!C236,DIR,2,FALSE)))</f>
        <v>#VALUE!</v>
      </c>
      <c r="G74" s="4" t="e">
        <f>IF(D74=0,0,IF([1]Download!B236="",G73,IF([1]Download!J236="7777777",VLOOKUP([1]Download!B236,BasePoint7,2,FALSE),VLOOKUP([1]Download!B236,BasePoint8,2,FALSE))))</f>
        <v>#VALUE!</v>
      </c>
      <c r="H74" s="4" t="str">
        <f>IF([1]Download!J236="7777777",VLOOKUP([1]Download!D236,BasePoint7,2,FALSE),VLOOKUP([1]Download!D236,BasePoint8,2,FALSE))</f>
        <v>PORT AU CHOIX, NF</v>
      </c>
      <c r="I74" s="24" t="str">
        <f t="shared" si="0"/>
        <v>PORT AU CHOIX</v>
      </c>
      <c r="J74" s="7">
        <f>[1]Download!R236</f>
        <v>105.5</v>
      </c>
      <c r="K74" s="7">
        <f>[1]Download!S236</f>
        <v>34.56</v>
      </c>
      <c r="L74" s="7">
        <f>[1]Download!T236</f>
        <v>30.52</v>
      </c>
      <c r="M74" s="7">
        <f>[1]Download!U236</f>
        <v>26.32</v>
      </c>
      <c r="N74" s="7">
        <f>[1]Download!V236</f>
        <v>23.84</v>
      </c>
      <c r="O74" s="7">
        <f>[1]Download!W236</f>
        <v>21.18</v>
      </c>
      <c r="P74" s="7">
        <f>[1]Download!X236</f>
        <v>17.91</v>
      </c>
      <c r="Q74" s="7">
        <f>[1]Download!Y236</f>
        <v>15.17</v>
      </c>
      <c r="R74" s="7">
        <f>[1]Download!Z236</f>
        <v>0</v>
      </c>
      <c r="S74" s="7">
        <f>[1]Download!AA236</f>
        <v>0</v>
      </c>
      <c r="T74" s="7">
        <f>[1]Download!AB236</f>
        <v>0</v>
      </c>
      <c r="U74" s="7">
        <f>[1]Download!AC236</f>
        <v>0</v>
      </c>
      <c r="V74" s="7">
        <f>[1]Download!AD236</f>
        <v>0</v>
      </c>
      <c r="W74" s="7">
        <f>[1]Download!AE236</f>
        <v>0</v>
      </c>
      <c r="X74" s="7">
        <f>[1]Download!AF236</f>
        <v>0</v>
      </c>
      <c r="Y74" s="7">
        <f>[1]Download!AG236</f>
        <v>0</v>
      </c>
      <c r="Z74" s="7">
        <f>[1]Download!AH236</f>
        <v>0</v>
      </c>
      <c r="AA74" s="7">
        <f>[1]Download!AI236</f>
        <v>0</v>
      </c>
      <c r="AB74" s="7">
        <f>[1]Download!AJ236</f>
        <v>0</v>
      </c>
      <c r="AC74" s="6">
        <f>[1]Download!AK236</f>
        <v>0</v>
      </c>
    </row>
    <row r="75" spans="1:29" s="5" customFormat="1" x14ac:dyDescent="0.35">
      <c r="A75" s="4" t="e">
        <f>IF(D75=0,0,IF([1]Download!A237="",A74,[1]Download!A237))</f>
        <v>#VALUE!</v>
      </c>
      <c r="B75" s="4" t="str">
        <f>VLOOKUP([1]Download!H237,RT,2,FALSE)</f>
        <v>Rate per CWT</v>
      </c>
      <c r="C75" s="4" t="str">
        <f>VLOOKUP([1]Download!E237,ST,2,FALSE)</f>
        <v>Regular</v>
      </c>
      <c r="D75" s="9" t="e">
        <f>IF([1]Download!N237=0,0,IF([1]Download!N237=99999999,"99/99/99",VALUE(CONCATENATE(MID([1]Download!N237,5,2),"/",RIGHT([1]Download!N237,2),"/",LEFT([1]Download!N237,4)))))</f>
        <v>#VALUE!</v>
      </c>
      <c r="E75" s="8" t="str">
        <f>[1]Download!G237</f>
        <v>INDUSTRIAL CLEANING PRODUCTS</v>
      </c>
      <c r="F75" s="4" t="e">
        <f>IF(D75=0,0,IF([1]Download!C237="",F74,VLOOKUP([1]Download!C237,DIR,2,FALSE)))</f>
        <v>#VALUE!</v>
      </c>
      <c r="G75" s="4" t="e">
        <f>IF(D75=0,0,IF([1]Download!B237="",G74,IF([1]Download!J237="7777777",VLOOKUP([1]Download!B237,BasePoint7,2,FALSE),VLOOKUP([1]Download!B237,BasePoint8,2,FALSE))))</f>
        <v>#VALUE!</v>
      </c>
      <c r="H75" s="4" t="str">
        <f>IF([1]Download!J237="7777777",VLOOKUP([1]Download!D237,BasePoint7,2,FALSE),VLOOKUP([1]Download!D237,BasePoint8,2,FALSE))</f>
        <v>PORT AUX BASQUES, NF</v>
      </c>
      <c r="I75" s="24" t="str">
        <f t="shared" ref="I75:I138" si="1">LEFT(H75,SEARCH(",",H75)-1)</f>
        <v>PORT AUX BASQUES</v>
      </c>
      <c r="J75" s="7">
        <f>[1]Download!R237</f>
        <v>77.150000000000006</v>
      </c>
      <c r="K75" s="7">
        <f>[1]Download!S237</f>
        <v>26.39</v>
      </c>
      <c r="L75" s="7">
        <f>[1]Download!T237</f>
        <v>23</v>
      </c>
      <c r="M75" s="7">
        <f>[1]Download!U237</f>
        <v>19.079999999999998</v>
      </c>
      <c r="N75" s="7">
        <f>[1]Download!V237</f>
        <v>17.13</v>
      </c>
      <c r="O75" s="7">
        <f>[1]Download!W237</f>
        <v>14.96</v>
      </c>
      <c r="P75" s="7">
        <f>[1]Download!X237</f>
        <v>12.83</v>
      </c>
      <c r="Q75" s="7">
        <f>[1]Download!Y237</f>
        <v>10.93</v>
      </c>
      <c r="R75" s="7">
        <f>[1]Download!Z237</f>
        <v>0</v>
      </c>
      <c r="S75" s="7">
        <f>[1]Download!AA237</f>
        <v>0</v>
      </c>
      <c r="T75" s="7">
        <f>[1]Download!AB237</f>
        <v>0</v>
      </c>
      <c r="U75" s="7">
        <f>[1]Download!AC237</f>
        <v>0</v>
      </c>
      <c r="V75" s="7">
        <f>[1]Download!AD237</f>
        <v>0</v>
      </c>
      <c r="W75" s="7">
        <f>[1]Download!AE237</f>
        <v>0</v>
      </c>
      <c r="X75" s="7">
        <f>[1]Download!AF237</f>
        <v>0</v>
      </c>
      <c r="Y75" s="7">
        <f>[1]Download!AG237</f>
        <v>0</v>
      </c>
      <c r="Z75" s="7">
        <f>[1]Download!AH237</f>
        <v>0</v>
      </c>
      <c r="AA75" s="7">
        <f>[1]Download!AI237</f>
        <v>0</v>
      </c>
      <c r="AB75" s="7">
        <f>[1]Download!AJ237</f>
        <v>0</v>
      </c>
      <c r="AC75" s="6">
        <f>[1]Download!AK237</f>
        <v>0</v>
      </c>
    </row>
    <row r="76" spans="1:29" s="5" customFormat="1" x14ac:dyDescent="0.35">
      <c r="A76" s="4" t="e">
        <f>IF(D76=0,0,IF([1]Download!A238="",A75,[1]Download!A238))</f>
        <v>#VALUE!</v>
      </c>
      <c r="B76" s="4" t="str">
        <f>VLOOKUP([1]Download!H238,RT,2,FALSE)</f>
        <v>Rate per CWT</v>
      </c>
      <c r="C76" s="4" t="str">
        <f>VLOOKUP([1]Download!E238,ST,2,FALSE)</f>
        <v>Regular</v>
      </c>
      <c r="D76" s="9" t="e">
        <f>IF([1]Download!N238=0,0,IF([1]Download!N238=99999999,"99/99/99",VALUE(CONCATENATE(MID([1]Download!N238,5,2),"/",RIGHT([1]Download!N238,2),"/",LEFT([1]Download!N238,4)))))</f>
        <v>#VALUE!</v>
      </c>
      <c r="E76" s="8" t="str">
        <f>[1]Download!G238</f>
        <v>INDUSTRIAL CLEANING PRODUCTS</v>
      </c>
      <c r="F76" s="4" t="e">
        <f>IF(D76=0,0,IF([1]Download!C238="",F75,VLOOKUP([1]Download!C238,DIR,2,FALSE)))</f>
        <v>#VALUE!</v>
      </c>
      <c r="G76" s="4" t="e">
        <f>IF(D76=0,0,IF([1]Download!B238="",G75,IF([1]Download!J238="7777777",VLOOKUP([1]Download!B238,BasePoint7,2,FALSE),VLOOKUP([1]Download!B238,BasePoint8,2,FALSE))))</f>
        <v>#VALUE!</v>
      </c>
      <c r="H76" s="4" t="str">
        <f>IF([1]Download!J238="7777777",VLOOKUP([1]Download!D238,BasePoint7,2,FALSE),VLOOKUP([1]Download!D238,BasePoint8,2,FALSE))</f>
        <v>SPRINGDALE, NF</v>
      </c>
      <c r="I76" s="24" t="str">
        <f t="shared" si="1"/>
        <v>SPRINGDALE</v>
      </c>
      <c r="J76" s="7">
        <f>[1]Download!R238</f>
        <v>85.35</v>
      </c>
      <c r="K76" s="7">
        <f>[1]Download!S238</f>
        <v>29.48</v>
      </c>
      <c r="L76" s="7">
        <f>[1]Download!T238</f>
        <v>25.96</v>
      </c>
      <c r="M76" s="7">
        <f>[1]Download!U238</f>
        <v>21.9</v>
      </c>
      <c r="N76" s="7">
        <f>[1]Download!V238</f>
        <v>19.86</v>
      </c>
      <c r="O76" s="7">
        <f>[1]Download!W238</f>
        <v>17.54</v>
      </c>
      <c r="P76" s="7">
        <f>[1]Download!X238</f>
        <v>15.33</v>
      </c>
      <c r="Q76" s="7">
        <f>[1]Download!Y238</f>
        <v>13.28</v>
      </c>
      <c r="R76" s="7">
        <f>[1]Download!Z238</f>
        <v>0</v>
      </c>
      <c r="S76" s="7">
        <f>[1]Download!AA238</f>
        <v>0</v>
      </c>
      <c r="T76" s="7">
        <f>[1]Download!AB238</f>
        <v>0</v>
      </c>
      <c r="U76" s="7">
        <f>[1]Download!AC238</f>
        <v>0</v>
      </c>
      <c r="V76" s="7">
        <f>[1]Download!AD238</f>
        <v>0</v>
      </c>
      <c r="W76" s="7">
        <f>[1]Download!AE238</f>
        <v>0</v>
      </c>
      <c r="X76" s="7">
        <f>[1]Download!AF238</f>
        <v>0</v>
      </c>
      <c r="Y76" s="7">
        <f>[1]Download!AG238</f>
        <v>0</v>
      </c>
      <c r="Z76" s="7">
        <f>[1]Download!AH238</f>
        <v>0</v>
      </c>
      <c r="AA76" s="7">
        <f>[1]Download!AI238</f>
        <v>0</v>
      </c>
      <c r="AB76" s="7">
        <f>[1]Download!AJ238</f>
        <v>0</v>
      </c>
      <c r="AC76" s="6">
        <f>[1]Download!AK238</f>
        <v>0</v>
      </c>
    </row>
    <row r="77" spans="1:29" s="5" customFormat="1" x14ac:dyDescent="0.35">
      <c r="A77" s="4" t="e">
        <f>IF(D77=0,0,IF([1]Download!A239="",A76,[1]Download!A239))</f>
        <v>#VALUE!</v>
      </c>
      <c r="B77" s="4" t="str">
        <f>VLOOKUP([1]Download!H239,RT,2,FALSE)</f>
        <v>Rate per CWT</v>
      </c>
      <c r="C77" s="4" t="str">
        <f>VLOOKUP([1]Download!E239,ST,2,FALSE)</f>
        <v>Regular</v>
      </c>
      <c r="D77" s="9" t="e">
        <f>IF([1]Download!N239=0,0,IF([1]Download!N239=99999999,"99/99/99",VALUE(CONCATENATE(MID([1]Download!N239,5,2),"/",RIGHT([1]Download!N239,2),"/",LEFT([1]Download!N239,4)))))</f>
        <v>#VALUE!</v>
      </c>
      <c r="E77" s="8" t="str">
        <f>[1]Download!G239</f>
        <v>INDUSTRIAL CLEANING PRODUCTS</v>
      </c>
      <c r="F77" s="4" t="e">
        <f>IF(D77=0,0,IF([1]Download!C239="",F76,VLOOKUP([1]Download!C239,DIR,2,FALSE)))</f>
        <v>#VALUE!</v>
      </c>
      <c r="G77" s="4" t="e">
        <f>IF(D77=0,0,IF([1]Download!B239="",G76,IF([1]Download!J239="7777777",VLOOKUP([1]Download!B239,BasePoint7,2,FALSE),VLOOKUP([1]Download!B239,BasePoint8,2,FALSE))))</f>
        <v>#VALUE!</v>
      </c>
      <c r="H77" s="4" t="str">
        <f>IF([1]Download!J239="7777777",VLOOKUP([1]Download!D239,BasePoint7,2,FALSE),VLOOKUP([1]Download!D239,BasePoint8,2,FALSE))</f>
        <v>ST ANTHONY, NF</v>
      </c>
      <c r="I77" s="24" t="str">
        <f t="shared" si="1"/>
        <v>ST ANTHONY</v>
      </c>
      <c r="J77" s="7">
        <f>[1]Download!R239</f>
        <v>107.15</v>
      </c>
      <c r="K77" s="7">
        <f>[1]Download!S239</f>
        <v>36.270000000000003</v>
      </c>
      <c r="L77" s="7">
        <f>[1]Download!T239</f>
        <v>33.01</v>
      </c>
      <c r="M77" s="7">
        <f>[1]Download!U239</f>
        <v>28.57</v>
      </c>
      <c r="N77" s="7">
        <f>[1]Download!V239</f>
        <v>25.82</v>
      </c>
      <c r="O77" s="7">
        <f>[1]Download!W239</f>
        <v>22.99</v>
      </c>
      <c r="P77" s="7">
        <f>[1]Download!X239</f>
        <v>19.46</v>
      </c>
      <c r="Q77" s="7">
        <f>[1]Download!Y239</f>
        <v>16.46</v>
      </c>
      <c r="R77" s="7">
        <f>[1]Download!Z239</f>
        <v>0</v>
      </c>
      <c r="S77" s="7">
        <f>[1]Download!AA239</f>
        <v>0</v>
      </c>
      <c r="T77" s="7">
        <f>[1]Download!AB239</f>
        <v>0</v>
      </c>
      <c r="U77" s="7">
        <f>[1]Download!AC239</f>
        <v>0</v>
      </c>
      <c r="V77" s="7">
        <f>[1]Download!AD239</f>
        <v>0</v>
      </c>
      <c r="W77" s="7">
        <f>[1]Download!AE239</f>
        <v>0</v>
      </c>
      <c r="X77" s="7">
        <f>[1]Download!AF239</f>
        <v>0</v>
      </c>
      <c r="Y77" s="7">
        <f>[1]Download!AG239</f>
        <v>0</v>
      </c>
      <c r="Z77" s="7">
        <f>[1]Download!AH239</f>
        <v>0</v>
      </c>
      <c r="AA77" s="7">
        <f>[1]Download!AI239</f>
        <v>0</v>
      </c>
      <c r="AB77" s="7">
        <f>[1]Download!AJ239</f>
        <v>0</v>
      </c>
      <c r="AC77" s="6">
        <f>[1]Download!AK239</f>
        <v>0</v>
      </c>
    </row>
    <row r="78" spans="1:29" s="5" customFormat="1" x14ac:dyDescent="0.35">
      <c r="A78" s="4" t="e">
        <f>IF(D78=0,0,IF([1]Download!A240="",A77,[1]Download!A240))</f>
        <v>#VALUE!</v>
      </c>
      <c r="B78" s="4" t="str">
        <f>VLOOKUP([1]Download!H240,RT,2,FALSE)</f>
        <v>Rate per CWT</v>
      </c>
      <c r="C78" s="4" t="str">
        <f>VLOOKUP([1]Download!E240,ST,2,FALSE)</f>
        <v>Regular</v>
      </c>
      <c r="D78" s="9" t="e">
        <f>IF([1]Download!N240=0,0,IF([1]Download!N240=99999999,"99/99/99",VALUE(CONCATENATE(MID([1]Download!N240,5,2),"/",RIGHT([1]Download!N240,2),"/",LEFT([1]Download!N240,4)))))</f>
        <v>#VALUE!</v>
      </c>
      <c r="E78" s="8" t="str">
        <f>[1]Download!G240</f>
        <v>INDUSTRIAL CLEANING PRODUCTS</v>
      </c>
      <c r="F78" s="4" t="e">
        <f>IF(D78=0,0,IF([1]Download!C240="",F77,VLOOKUP([1]Download!C240,DIR,2,FALSE)))</f>
        <v>#VALUE!</v>
      </c>
      <c r="G78" s="4" t="e">
        <f>IF(D78=0,0,IF([1]Download!B240="",G77,IF([1]Download!J240="7777777",VLOOKUP([1]Download!B240,BasePoint7,2,FALSE),VLOOKUP([1]Download!B240,BasePoint8,2,FALSE))))</f>
        <v>#VALUE!</v>
      </c>
      <c r="H78" s="4" t="str">
        <f>IF([1]Download!J240="7777777",VLOOKUP([1]Download!D240,BasePoint7,2,FALSE),VLOOKUP([1]Download!D240,BasePoint8,2,FALSE))</f>
        <v>ST JOHN'S, NF</v>
      </c>
      <c r="I78" s="24" t="str">
        <f t="shared" si="1"/>
        <v>ST JOHN'S</v>
      </c>
      <c r="J78" s="7">
        <f>[1]Download!R240</f>
        <v>79.650000000000006</v>
      </c>
      <c r="K78" s="7">
        <f>[1]Download!S240</f>
        <v>27.63</v>
      </c>
      <c r="L78" s="7">
        <f>[1]Download!T240</f>
        <v>24.47</v>
      </c>
      <c r="M78" s="7">
        <f>[1]Download!U240</f>
        <v>20.75</v>
      </c>
      <c r="N78" s="7">
        <f>[1]Download!V240</f>
        <v>18.899999999999999</v>
      </c>
      <c r="O78" s="7">
        <f>[1]Download!W240</f>
        <v>16.73</v>
      </c>
      <c r="P78" s="7">
        <f>[1]Download!X240</f>
        <v>14.81</v>
      </c>
      <c r="Q78" s="7">
        <f>[1]Download!Y240</f>
        <v>13.31</v>
      </c>
      <c r="R78" s="7">
        <f>[1]Download!Z240</f>
        <v>0</v>
      </c>
      <c r="S78" s="7">
        <f>[1]Download!AA240</f>
        <v>0</v>
      </c>
      <c r="T78" s="7">
        <f>[1]Download!AB240</f>
        <v>0</v>
      </c>
      <c r="U78" s="7">
        <f>[1]Download!AC240</f>
        <v>0</v>
      </c>
      <c r="V78" s="7">
        <f>[1]Download!AD240</f>
        <v>0</v>
      </c>
      <c r="W78" s="7">
        <f>[1]Download!AE240</f>
        <v>0</v>
      </c>
      <c r="X78" s="7">
        <f>[1]Download!AF240</f>
        <v>0</v>
      </c>
      <c r="Y78" s="7">
        <f>[1]Download!AG240</f>
        <v>0</v>
      </c>
      <c r="Z78" s="7">
        <f>[1]Download!AH240</f>
        <v>0</v>
      </c>
      <c r="AA78" s="7">
        <f>[1]Download!AI240</f>
        <v>0</v>
      </c>
      <c r="AB78" s="7">
        <f>[1]Download!AJ240</f>
        <v>0</v>
      </c>
      <c r="AC78" s="6">
        <f>[1]Download!AK240</f>
        <v>0</v>
      </c>
    </row>
    <row r="79" spans="1:29" s="5" customFormat="1" x14ac:dyDescent="0.35">
      <c r="A79" s="4" t="e">
        <f>IF(D79=0,0,IF([1]Download!A241="",A78,[1]Download!A241))</f>
        <v>#VALUE!</v>
      </c>
      <c r="B79" s="4" t="str">
        <f>VLOOKUP([1]Download!H241,RT,2,FALSE)</f>
        <v>Rate per CWT</v>
      </c>
      <c r="C79" s="4" t="str">
        <f>VLOOKUP([1]Download!E241,ST,2,FALSE)</f>
        <v>Regular</v>
      </c>
      <c r="D79" s="9" t="e">
        <f>IF([1]Download!N241=0,0,IF([1]Download!N241=99999999,"99/99/99",VALUE(CONCATENATE(MID([1]Download!N241,5,2),"/",RIGHT([1]Download!N241,2),"/",LEFT([1]Download!N241,4)))))</f>
        <v>#VALUE!</v>
      </c>
      <c r="E79" s="8" t="str">
        <f>[1]Download!G241</f>
        <v>INDUSTRIAL CLEANING PRODUCTS</v>
      </c>
      <c r="F79" s="4" t="e">
        <f>IF(D79=0,0,IF([1]Download!C241="",F78,VLOOKUP([1]Download!C241,DIR,2,FALSE)))</f>
        <v>#VALUE!</v>
      </c>
      <c r="G79" s="4" t="e">
        <f>IF(D79=0,0,IF([1]Download!B241="",G78,IF([1]Download!J241="7777777",VLOOKUP([1]Download!B241,BasePoint7,2,FALSE),VLOOKUP([1]Download!B241,BasePoint8,2,FALSE))))</f>
        <v>#VALUE!</v>
      </c>
      <c r="H79" s="4" t="str">
        <f>IF([1]Download!J241="7777777",VLOOKUP([1]Download!D241,BasePoint7,2,FALSE),VLOOKUP([1]Download!D241,BasePoint8,2,FALSE))</f>
        <v>STEPHENVILLE, NF</v>
      </c>
      <c r="I79" s="24" t="str">
        <f t="shared" si="1"/>
        <v>STEPHENVILLE</v>
      </c>
      <c r="J79" s="7">
        <f>[1]Download!R241</f>
        <v>80</v>
      </c>
      <c r="K79" s="7">
        <f>[1]Download!S241</f>
        <v>27.44</v>
      </c>
      <c r="L79" s="7">
        <f>[1]Download!T241</f>
        <v>24.03</v>
      </c>
      <c r="M79" s="7">
        <f>[1]Download!U241</f>
        <v>20.059999999999999</v>
      </c>
      <c r="N79" s="7">
        <f>[1]Download!V241</f>
        <v>18.07</v>
      </c>
      <c r="O79" s="7">
        <f>[1]Download!W241</f>
        <v>15.88</v>
      </c>
      <c r="P79" s="7">
        <f>[1]Download!X241</f>
        <v>13.73</v>
      </c>
      <c r="Q79" s="7">
        <f>[1]Download!Y241</f>
        <v>11.82</v>
      </c>
      <c r="R79" s="7">
        <f>[1]Download!Z241</f>
        <v>0</v>
      </c>
      <c r="S79" s="7">
        <f>[1]Download!AA241</f>
        <v>0</v>
      </c>
      <c r="T79" s="7">
        <f>[1]Download!AB241</f>
        <v>0</v>
      </c>
      <c r="U79" s="7">
        <f>[1]Download!AC241</f>
        <v>0</v>
      </c>
      <c r="V79" s="7">
        <f>[1]Download!AD241</f>
        <v>0</v>
      </c>
      <c r="W79" s="7">
        <f>[1]Download!AE241</f>
        <v>0</v>
      </c>
      <c r="X79" s="7">
        <f>[1]Download!AF241</f>
        <v>0</v>
      </c>
      <c r="Y79" s="7">
        <f>[1]Download!AG241</f>
        <v>0</v>
      </c>
      <c r="Z79" s="7">
        <f>[1]Download!AH241</f>
        <v>0</v>
      </c>
      <c r="AA79" s="7">
        <f>[1]Download!AI241</f>
        <v>0</v>
      </c>
      <c r="AB79" s="7">
        <f>[1]Download!AJ241</f>
        <v>0</v>
      </c>
      <c r="AC79" s="6">
        <f>[1]Download!AK241</f>
        <v>0</v>
      </c>
    </row>
    <row r="80" spans="1:29" s="5" customFormat="1" x14ac:dyDescent="0.35">
      <c r="A80" s="4" t="e">
        <f>IF(D80=0,0,IF([1]Download!A242="",A79,[1]Download!A242))</f>
        <v>#VALUE!</v>
      </c>
      <c r="B80" s="4" t="str">
        <f>VLOOKUP([1]Download!H242,RT,2,FALSE)</f>
        <v>Rate per CWT</v>
      </c>
      <c r="C80" s="4" t="str">
        <f>VLOOKUP([1]Download!E242,ST,2,FALSE)</f>
        <v>Regular</v>
      </c>
      <c r="D80" s="9" t="e">
        <f>IF([1]Download!N242=0,0,IF([1]Download!N242=99999999,"99/99/99",VALUE(CONCATENATE(MID([1]Download!N242,5,2),"/",RIGHT([1]Download!N242,2),"/",LEFT([1]Download!N242,4)))))</f>
        <v>#VALUE!</v>
      </c>
      <c r="E80" s="8" t="str">
        <f>[1]Download!G242</f>
        <v>INDUSTRIAL CLEANING PRODUCTS</v>
      </c>
      <c r="F80" s="4" t="e">
        <f>IF(D80=0,0,IF([1]Download!C242="",F79,VLOOKUP([1]Download!C242,DIR,2,FALSE)))</f>
        <v>#VALUE!</v>
      </c>
      <c r="G80" s="4" t="e">
        <f>IF(D80=0,0,IF([1]Download!B242="",G79,IF([1]Download!J242="7777777",VLOOKUP([1]Download!B242,BasePoint7,2,FALSE),VLOOKUP([1]Download!B242,BasePoint8,2,FALSE))))</f>
        <v>#VALUE!</v>
      </c>
      <c r="H80" s="4" t="str">
        <f>IF([1]Download!J242="7777777",VLOOKUP([1]Download!D242,BasePoint7,2,FALSE),VLOOKUP([1]Download!D242,BasePoint8,2,FALSE))</f>
        <v>TREPASSEY, NF</v>
      </c>
      <c r="I80" s="24" t="str">
        <f t="shared" si="1"/>
        <v>TREPASSEY</v>
      </c>
      <c r="J80" s="7">
        <f>[1]Download!R242</f>
        <v>104.7</v>
      </c>
      <c r="K80" s="7">
        <f>[1]Download!S242</f>
        <v>37.01</v>
      </c>
      <c r="L80" s="7">
        <f>[1]Download!T242</f>
        <v>32.270000000000003</v>
      </c>
      <c r="M80" s="7">
        <f>[1]Download!U242</f>
        <v>27.48</v>
      </c>
      <c r="N80" s="7">
        <f>[1]Download!V242</f>
        <v>25.08</v>
      </c>
      <c r="O80" s="7">
        <f>[1]Download!W242</f>
        <v>22.19</v>
      </c>
      <c r="P80" s="7">
        <f>[1]Download!X242</f>
        <v>19.739999999999998</v>
      </c>
      <c r="Q80" s="7">
        <f>[1]Download!Y242</f>
        <v>17.21</v>
      </c>
      <c r="R80" s="7">
        <f>[1]Download!Z242</f>
        <v>0</v>
      </c>
      <c r="S80" s="7">
        <f>[1]Download!AA242</f>
        <v>0</v>
      </c>
      <c r="T80" s="7">
        <f>[1]Download!AB242</f>
        <v>0</v>
      </c>
      <c r="U80" s="7">
        <f>[1]Download!AC242</f>
        <v>0</v>
      </c>
      <c r="V80" s="7">
        <f>[1]Download!AD242</f>
        <v>0</v>
      </c>
      <c r="W80" s="7">
        <f>[1]Download!AE242</f>
        <v>0</v>
      </c>
      <c r="X80" s="7">
        <f>[1]Download!AF242</f>
        <v>0</v>
      </c>
      <c r="Y80" s="7">
        <f>[1]Download!AG242</f>
        <v>0</v>
      </c>
      <c r="Z80" s="7">
        <f>[1]Download!AH242</f>
        <v>0</v>
      </c>
      <c r="AA80" s="7">
        <f>[1]Download!AI242</f>
        <v>0</v>
      </c>
      <c r="AB80" s="7">
        <f>[1]Download!AJ242</f>
        <v>0</v>
      </c>
      <c r="AC80" s="6">
        <f>[1]Download!AK242</f>
        <v>0</v>
      </c>
    </row>
    <row r="81" spans="1:29" s="5" customFormat="1" x14ac:dyDescent="0.35">
      <c r="A81" s="4" t="e">
        <f>IF(D81=0,0,IF([1]Download!A243="",A80,[1]Download!A243))</f>
        <v>#VALUE!</v>
      </c>
      <c r="B81" s="4" t="str">
        <f>VLOOKUP([1]Download!H243,RT,2,FALSE)</f>
        <v>Rate per CWT</v>
      </c>
      <c r="C81" s="4" t="str">
        <f>VLOOKUP([1]Download!E243,ST,2,FALSE)</f>
        <v>Regular</v>
      </c>
      <c r="D81" s="9" t="e">
        <f>IF([1]Download!N243=0,0,IF([1]Download!N243=99999999,"99/99/99",VALUE(CONCATENATE(MID([1]Download!N243,5,2),"/",RIGHT([1]Download!N243,2),"/",LEFT([1]Download!N243,4)))))</f>
        <v>#VALUE!</v>
      </c>
      <c r="E81" s="8" t="str">
        <f>[1]Download!G243</f>
        <v>INDUSTRIAL CLEANING PRODUCTS</v>
      </c>
      <c r="F81" s="4" t="e">
        <f>IF(D81=0,0,IF([1]Download!C243="",F80,VLOOKUP([1]Download!C243,DIR,2,FALSE)))</f>
        <v>#VALUE!</v>
      </c>
      <c r="G81" s="4" t="e">
        <f>IF(D81=0,0,IF([1]Download!B243="",G80,IF([1]Download!J243="7777777",VLOOKUP([1]Download!B243,BasePoint7,2,FALSE),VLOOKUP([1]Download!B243,BasePoint8,2,FALSE))))</f>
        <v>#VALUE!</v>
      </c>
      <c r="H81" s="4" t="str">
        <f>IF([1]Download!J243="7777777",VLOOKUP([1]Download!D243,BasePoint7,2,FALSE),VLOOKUP([1]Download!D243,BasePoint8,2,FALSE))</f>
        <v>TWILLINGATE, GAMBO, NF</v>
      </c>
      <c r="I81" s="24" t="str">
        <f t="shared" si="1"/>
        <v>TWILLINGATE</v>
      </c>
      <c r="J81" s="7">
        <f>[1]Download!R243</f>
        <v>89.3</v>
      </c>
      <c r="K81" s="7">
        <f>[1]Download!S243</f>
        <v>31</v>
      </c>
      <c r="L81" s="7">
        <f>[1]Download!T243</f>
        <v>27.46</v>
      </c>
      <c r="M81" s="7">
        <f>[1]Download!U243</f>
        <v>23.35</v>
      </c>
      <c r="N81" s="7">
        <f>[1]Download!V243</f>
        <v>21.26</v>
      </c>
      <c r="O81" s="7">
        <f>[1]Download!W243</f>
        <v>18.91</v>
      </c>
      <c r="P81" s="7">
        <f>[1]Download!X243</f>
        <v>16.7</v>
      </c>
      <c r="Q81" s="7">
        <f>[1]Download!Y243</f>
        <v>14.6</v>
      </c>
      <c r="R81" s="7">
        <f>[1]Download!Z243</f>
        <v>0</v>
      </c>
      <c r="S81" s="7">
        <f>[1]Download!AA243</f>
        <v>0</v>
      </c>
      <c r="T81" s="7">
        <f>[1]Download!AB243</f>
        <v>0</v>
      </c>
      <c r="U81" s="7">
        <f>[1]Download!AC243</f>
        <v>0</v>
      </c>
      <c r="V81" s="7">
        <f>[1]Download!AD243</f>
        <v>0</v>
      </c>
      <c r="W81" s="7">
        <f>[1]Download!AE243</f>
        <v>0</v>
      </c>
      <c r="X81" s="7">
        <f>[1]Download!AF243</f>
        <v>0</v>
      </c>
      <c r="Y81" s="7">
        <f>[1]Download!AG243</f>
        <v>0</v>
      </c>
      <c r="Z81" s="7">
        <f>[1]Download!AH243</f>
        <v>0</v>
      </c>
      <c r="AA81" s="7">
        <f>[1]Download!AI243</f>
        <v>0</v>
      </c>
      <c r="AB81" s="7">
        <f>[1]Download!AJ243</f>
        <v>0</v>
      </c>
      <c r="AC81" s="6">
        <f>[1]Download!AK243</f>
        <v>0</v>
      </c>
    </row>
    <row r="82" spans="1:29" s="5" customFormat="1" x14ac:dyDescent="0.35">
      <c r="A82" s="4" t="e">
        <f>IF(D82=0,0,IF([1]Download!A86="",#REF!,[1]Download!A86))</f>
        <v>#VALUE!</v>
      </c>
      <c r="B82" s="4" t="str">
        <f>VLOOKUP([1]Download!H86,RT,2,FALSE)</f>
        <v>Rate per CWT</v>
      </c>
      <c r="C82" s="4" t="str">
        <f>VLOOKUP([1]Download!E86,ST,2,FALSE)</f>
        <v>Regular</v>
      </c>
      <c r="D82" s="9" t="e">
        <f>IF([1]Download!N86=0,0,IF([1]Download!N86=99999999,"99/99/99",VALUE(CONCATENATE(MID([1]Download!N86,5,2),"/",RIGHT([1]Download!N86,2),"/",LEFT([1]Download!N86,4)))))</f>
        <v>#VALUE!</v>
      </c>
      <c r="E82" s="8" t="str">
        <f>[1]Download!G86</f>
        <v>INDUSTRIAL CLEANING PRODUCTS</v>
      </c>
      <c r="F82" s="4" t="e">
        <f>IF(D82=0,0,IF([1]Download!C86="",#REF!,VLOOKUP([1]Download!C86,DIR,2,FALSE)))</f>
        <v>#VALUE!</v>
      </c>
      <c r="G82" s="4" t="e">
        <f>IF(D82=0,0,IF([1]Download!B86="",#REF!,IF([1]Download!J86="7777777",VLOOKUP([1]Download!B86,BasePoint7,2,FALSE),VLOOKUP([1]Download!B86,BasePoint8,2,FALSE))))</f>
        <v>#VALUE!</v>
      </c>
      <c r="H82" s="4" t="str">
        <f>IF([1]Download!J86="7777777",VLOOKUP([1]Download!D86,BasePoint7,2,FALSE),VLOOKUP([1]Download!D86,BasePoint8,2,FALSE))</f>
        <v>ARNPRIOR, ON</v>
      </c>
      <c r="I82" s="24" t="str">
        <f t="shared" si="1"/>
        <v>ARNPRIOR</v>
      </c>
      <c r="J82" s="7">
        <f>[1]Download!R86</f>
        <v>62.5</v>
      </c>
      <c r="K82" s="7">
        <f>[1]Download!S86</f>
        <v>18.93</v>
      </c>
      <c r="L82" s="7">
        <f>[1]Download!T86</f>
        <v>14.7</v>
      </c>
      <c r="M82" s="7">
        <f>[1]Download!U86</f>
        <v>10.55</v>
      </c>
      <c r="N82" s="7">
        <f>[1]Download!V86</f>
        <v>8.69</v>
      </c>
      <c r="O82" s="7">
        <f>[1]Download!W86</f>
        <v>6.98</v>
      </c>
      <c r="P82" s="7">
        <f>[1]Download!X86</f>
        <v>5.4</v>
      </c>
      <c r="Q82" s="7">
        <f>[1]Download!Y86</f>
        <v>4.87</v>
      </c>
      <c r="R82" s="7">
        <f>[1]Download!Z86</f>
        <v>0</v>
      </c>
      <c r="S82" s="7">
        <f>[1]Download!AA86</f>
        <v>0</v>
      </c>
      <c r="T82" s="7">
        <f>[1]Download!AB86</f>
        <v>0</v>
      </c>
      <c r="U82" s="7">
        <f>[1]Download!AC86</f>
        <v>0</v>
      </c>
      <c r="V82" s="7">
        <f>[1]Download!AD86</f>
        <v>0</v>
      </c>
      <c r="W82" s="7">
        <f>[1]Download!AE86</f>
        <v>0</v>
      </c>
      <c r="X82" s="7">
        <f>[1]Download!AF86</f>
        <v>0</v>
      </c>
      <c r="Y82" s="7">
        <f>[1]Download!AG86</f>
        <v>0</v>
      </c>
      <c r="Z82" s="7">
        <f>[1]Download!AH86</f>
        <v>0</v>
      </c>
      <c r="AA82" s="7">
        <f>[1]Download!AI86</f>
        <v>0</v>
      </c>
      <c r="AB82" s="7">
        <f>[1]Download!AJ86</f>
        <v>0</v>
      </c>
      <c r="AC82" s="6">
        <f>[1]Download!AK86</f>
        <v>0</v>
      </c>
    </row>
    <row r="83" spans="1:29" s="5" customFormat="1" x14ac:dyDescent="0.35">
      <c r="A83" s="4" t="e">
        <f>IF(D83=0,0,IF([1]Download!A87="",A82,[1]Download!A87))</f>
        <v>#VALUE!</v>
      </c>
      <c r="B83" s="4" t="str">
        <f>VLOOKUP([1]Download!H87,RT,2,FALSE)</f>
        <v>Rate per CWT</v>
      </c>
      <c r="C83" s="4" t="str">
        <f>VLOOKUP([1]Download!E87,ST,2,FALSE)</f>
        <v>Regular</v>
      </c>
      <c r="D83" s="9" t="e">
        <f>IF([1]Download!N87=0,0,IF([1]Download!N87=99999999,"99/99/99",VALUE(CONCATENATE(MID([1]Download!N87,5,2),"/",RIGHT([1]Download!N87,2),"/",LEFT([1]Download!N87,4)))))</f>
        <v>#VALUE!</v>
      </c>
      <c r="E83" s="8" t="str">
        <f>[1]Download!G87</f>
        <v>INDUSTRIAL CLEANING PRODUCTS</v>
      </c>
      <c r="F83" s="4" t="e">
        <f>IF(D83=0,0,IF([1]Download!C87="",F82,VLOOKUP([1]Download!C87,DIR,2,FALSE)))</f>
        <v>#VALUE!</v>
      </c>
      <c r="G83" s="4" t="e">
        <f>IF(D83=0,0,IF([1]Download!B87="",G82,IF([1]Download!J87="7777777",VLOOKUP([1]Download!B87,BasePoint7,2,FALSE),VLOOKUP([1]Download!B87,BasePoint8,2,FALSE))))</f>
        <v>#VALUE!</v>
      </c>
      <c r="H83" s="4" t="str">
        <f>IF([1]Download!J87="7777777",VLOOKUP([1]Download!D87,BasePoint7,2,FALSE),VLOOKUP([1]Download!D87,BasePoint8,2,FALSE))</f>
        <v>BARRIE, ON</v>
      </c>
      <c r="I83" s="24" t="str">
        <f t="shared" si="1"/>
        <v>BARRIE</v>
      </c>
      <c r="J83" s="7">
        <f>[1]Download!R87</f>
        <v>44</v>
      </c>
      <c r="K83" s="7">
        <f>[1]Download!S87</f>
        <v>14</v>
      </c>
      <c r="L83" s="7">
        <f>[1]Download!T87</f>
        <v>11.3</v>
      </c>
      <c r="M83" s="7">
        <f>[1]Download!U87</f>
        <v>8.23</v>
      </c>
      <c r="N83" s="7">
        <f>[1]Download!V87</f>
        <v>6.77</v>
      </c>
      <c r="O83" s="7">
        <f>[1]Download!W87</f>
        <v>5.71</v>
      </c>
      <c r="P83" s="7">
        <f>[1]Download!X87</f>
        <v>4.8099999999999996</v>
      </c>
      <c r="Q83" s="7">
        <f>[1]Download!Y87</f>
        <v>4.22</v>
      </c>
      <c r="R83" s="7">
        <f>[1]Download!Z87</f>
        <v>0</v>
      </c>
      <c r="S83" s="7">
        <f>[1]Download!AA87</f>
        <v>0</v>
      </c>
      <c r="T83" s="7">
        <f>[1]Download!AB87</f>
        <v>0</v>
      </c>
      <c r="U83" s="7">
        <f>[1]Download!AC87</f>
        <v>0</v>
      </c>
      <c r="V83" s="7">
        <f>[1]Download!AD87</f>
        <v>0</v>
      </c>
      <c r="W83" s="7">
        <f>[1]Download!AE87</f>
        <v>0</v>
      </c>
      <c r="X83" s="7">
        <f>[1]Download!AF87</f>
        <v>0</v>
      </c>
      <c r="Y83" s="7">
        <f>[1]Download!AG87</f>
        <v>0</v>
      </c>
      <c r="Z83" s="7">
        <f>[1]Download!AH87</f>
        <v>0</v>
      </c>
      <c r="AA83" s="7">
        <f>[1]Download!AI87</f>
        <v>0</v>
      </c>
      <c r="AB83" s="7">
        <f>[1]Download!AJ87</f>
        <v>0</v>
      </c>
      <c r="AC83" s="6">
        <f>[1]Download!AK87</f>
        <v>0</v>
      </c>
    </row>
    <row r="84" spans="1:29" s="5" customFormat="1" x14ac:dyDescent="0.35">
      <c r="A84" s="4" t="e">
        <f>IF(D84=0,0,IF([1]Download!A88="",A83,[1]Download!A88))</f>
        <v>#VALUE!</v>
      </c>
      <c r="B84" s="4" t="str">
        <f>VLOOKUP([1]Download!H88,RT,2,FALSE)</f>
        <v>Rate per CWT</v>
      </c>
      <c r="C84" s="4" t="str">
        <f>VLOOKUP([1]Download!E88,ST,2,FALSE)</f>
        <v>Regular</v>
      </c>
      <c r="D84" s="9" t="e">
        <f>IF([1]Download!N88=0,0,IF([1]Download!N88=99999999,"99/99/99",VALUE(CONCATENATE(MID([1]Download!N88,5,2),"/",RIGHT([1]Download!N88,2),"/",LEFT([1]Download!N88,4)))))</f>
        <v>#VALUE!</v>
      </c>
      <c r="E84" s="8" t="str">
        <f>[1]Download!G88</f>
        <v>INDUSTRIAL CLEANING PRODUCTS</v>
      </c>
      <c r="F84" s="4" t="e">
        <f>IF(D84=0,0,IF([1]Download!C88="",F83,VLOOKUP([1]Download!C88,DIR,2,FALSE)))</f>
        <v>#VALUE!</v>
      </c>
      <c r="G84" s="4" t="e">
        <f>IF(D84=0,0,IF([1]Download!B88="",G83,IF([1]Download!J88="7777777",VLOOKUP([1]Download!B88,BasePoint7,2,FALSE),VLOOKUP([1]Download!B88,BasePoint8,2,FALSE))))</f>
        <v>#VALUE!</v>
      </c>
      <c r="H84" s="4" t="str">
        <f>IF([1]Download!J88="7777777",VLOOKUP([1]Download!D88,BasePoint7,2,FALSE),VLOOKUP([1]Download!D88,BasePoint8,2,FALSE))</f>
        <v>BELLEVILLE, ON</v>
      </c>
      <c r="I84" s="24" t="str">
        <f t="shared" si="1"/>
        <v>BELLEVILLE</v>
      </c>
      <c r="J84" s="7">
        <f>[1]Download!R88</f>
        <v>86</v>
      </c>
      <c r="K84" s="7">
        <f>[1]Download!S88</f>
        <v>30.77</v>
      </c>
      <c r="L84" s="7">
        <f>[1]Download!T88</f>
        <v>22.76</v>
      </c>
      <c r="M84" s="7">
        <f>[1]Download!U88</f>
        <v>16.43</v>
      </c>
      <c r="N84" s="7">
        <f>[1]Download!V88</f>
        <v>12.46</v>
      </c>
      <c r="O84" s="7">
        <f>[1]Download!W88</f>
        <v>7.96</v>
      </c>
      <c r="P84" s="7">
        <f>[1]Download!X88</f>
        <v>5.83</v>
      </c>
      <c r="Q84" s="7">
        <f>[1]Download!Y88</f>
        <v>4.59</v>
      </c>
      <c r="R84" s="7">
        <f>[1]Download!Z88</f>
        <v>0</v>
      </c>
      <c r="S84" s="7">
        <f>[1]Download!AA88</f>
        <v>0</v>
      </c>
      <c r="T84" s="7">
        <f>[1]Download!AB88</f>
        <v>0</v>
      </c>
      <c r="U84" s="7">
        <f>[1]Download!AC88</f>
        <v>0</v>
      </c>
      <c r="V84" s="7">
        <f>[1]Download!AD88</f>
        <v>0</v>
      </c>
      <c r="W84" s="7">
        <f>[1]Download!AE88</f>
        <v>0</v>
      </c>
      <c r="X84" s="7">
        <f>[1]Download!AF88</f>
        <v>0</v>
      </c>
      <c r="Y84" s="7">
        <f>[1]Download!AG88</f>
        <v>0</v>
      </c>
      <c r="Z84" s="7">
        <f>[1]Download!AH88</f>
        <v>0</v>
      </c>
      <c r="AA84" s="7">
        <f>[1]Download!AI88</f>
        <v>0</v>
      </c>
      <c r="AB84" s="7">
        <f>[1]Download!AJ88</f>
        <v>0</v>
      </c>
      <c r="AC84" s="6">
        <f>[1]Download!AK88</f>
        <v>0</v>
      </c>
    </row>
    <row r="85" spans="1:29" s="5" customFormat="1" x14ac:dyDescent="0.35">
      <c r="A85" s="4" t="e">
        <f>IF(D85=0,0,IF([1]Download!A89="",A84,[1]Download!A89))</f>
        <v>#VALUE!</v>
      </c>
      <c r="B85" s="4" t="str">
        <f>VLOOKUP([1]Download!H89,RT,2,FALSE)</f>
        <v>Rate per CWT</v>
      </c>
      <c r="C85" s="4" t="str">
        <f>VLOOKUP([1]Download!E89,ST,2,FALSE)</f>
        <v>Regular</v>
      </c>
      <c r="D85" s="9" t="e">
        <f>IF([1]Download!N89=0,0,IF([1]Download!N89=99999999,"99/99/99",VALUE(CONCATENATE(MID([1]Download!N89,5,2),"/",RIGHT([1]Download!N89,2),"/",LEFT([1]Download!N89,4)))))</f>
        <v>#VALUE!</v>
      </c>
      <c r="E85" s="8" t="str">
        <f>[1]Download!G89</f>
        <v>INDUSTRIAL CLEANING PRODUCTS</v>
      </c>
      <c r="F85" s="4" t="e">
        <f>IF(D85=0,0,IF([1]Download!C89="",F84,VLOOKUP([1]Download!C89,DIR,2,FALSE)))</f>
        <v>#VALUE!</v>
      </c>
      <c r="G85" s="4" t="e">
        <f>IF(D85=0,0,IF([1]Download!B89="",G84,IF([1]Download!J89="7777777",VLOOKUP([1]Download!B89,BasePoint7,2,FALSE),VLOOKUP([1]Download!B89,BasePoint8,2,FALSE))))</f>
        <v>#VALUE!</v>
      </c>
      <c r="H85" s="4" t="str">
        <f>IF([1]Download!J89="7777777",VLOOKUP([1]Download!D89,BasePoint7,2,FALSE),VLOOKUP([1]Download!D89,BasePoint8,2,FALSE))</f>
        <v>BRACEBRIDGE, ON</v>
      </c>
      <c r="I85" s="24" t="str">
        <f t="shared" si="1"/>
        <v>BRACEBRIDGE</v>
      </c>
      <c r="J85" s="7">
        <f>[1]Download!R89</f>
        <v>82.75</v>
      </c>
      <c r="K85" s="7">
        <f>[1]Download!S89</f>
        <v>25.34</v>
      </c>
      <c r="L85" s="7">
        <f>[1]Download!T89</f>
        <v>21.62</v>
      </c>
      <c r="M85" s="7">
        <f>[1]Download!U89</f>
        <v>15.42</v>
      </c>
      <c r="N85" s="7">
        <f>[1]Download!V89</f>
        <v>12.6</v>
      </c>
      <c r="O85" s="7">
        <f>[1]Download!W89</f>
        <v>9.5500000000000007</v>
      </c>
      <c r="P85" s="7">
        <f>[1]Download!X89</f>
        <v>7.3</v>
      </c>
      <c r="Q85" s="7">
        <f>[1]Download!Y89</f>
        <v>6.61</v>
      </c>
      <c r="R85" s="7">
        <f>[1]Download!Z89</f>
        <v>0</v>
      </c>
      <c r="S85" s="7">
        <f>[1]Download!AA89</f>
        <v>0</v>
      </c>
      <c r="T85" s="7">
        <f>[1]Download!AB89</f>
        <v>0</v>
      </c>
      <c r="U85" s="7">
        <f>[1]Download!AC89</f>
        <v>0</v>
      </c>
      <c r="V85" s="7">
        <f>[1]Download!AD89</f>
        <v>0</v>
      </c>
      <c r="W85" s="7">
        <f>[1]Download!AE89</f>
        <v>0</v>
      </c>
      <c r="X85" s="7">
        <f>[1]Download!AF89</f>
        <v>0</v>
      </c>
      <c r="Y85" s="7">
        <f>[1]Download!AG89</f>
        <v>0</v>
      </c>
      <c r="Z85" s="7">
        <f>[1]Download!AH89</f>
        <v>0</v>
      </c>
      <c r="AA85" s="7">
        <f>[1]Download!AI89</f>
        <v>0</v>
      </c>
      <c r="AB85" s="7">
        <f>[1]Download!AJ89</f>
        <v>0</v>
      </c>
      <c r="AC85" s="6">
        <f>[1]Download!AK89</f>
        <v>0</v>
      </c>
    </row>
    <row r="86" spans="1:29" s="5" customFormat="1" x14ac:dyDescent="0.35">
      <c r="A86" s="4" t="e">
        <f>IF(D86=0,0,IF([1]Download!A90="",A85,[1]Download!A90))</f>
        <v>#VALUE!</v>
      </c>
      <c r="B86" s="4" t="str">
        <f>VLOOKUP([1]Download!H90,RT,2,FALSE)</f>
        <v>Rate per CWT</v>
      </c>
      <c r="C86" s="4" t="str">
        <f>VLOOKUP([1]Download!E90,ST,2,FALSE)</f>
        <v>Regular</v>
      </c>
      <c r="D86" s="9" t="e">
        <f>IF([1]Download!N90=0,0,IF([1]Download!N90=99999999,"99/99/99",VALUE(CONCATENATE(MID([1]Download!N90,5,2),"/",RIGHT([1]Download!N90,2),"/",LEFT([1]Download!N90,4)))))</f>
        <v>#VALUE!</v>
      </c>
      <c r="E86" s="8" t="str">
        <f>[1]Download!G90</f>
        <v>INDUSTRIAL CLEANING PRODUCTS</v>
      </c>
      <c r="F86" s="4" t="e">
        <f>IF(D86=0,0,IF([1]Download!C90="",F85,VLOOKUP([1]Download!C90,DIR,2,FALSE)))</f>
        <v>#VALUE!</v>
      </c>
      <c r="G86" s="4" t="e">
        <f>IF(D86=0,0,IF([1]Download!B90="",G85,IF([1]Download!J90="7777777",VLOOKUP([1]Download!B90,BasePoint7,2,FALSE),VLOOKUP([1]Download!B90,BasePoint8,2,FALSE))))</f>
        <v>#VALUE!</v>
      </c>
      <c r="H86" s="4" t="str">
        <f>IF([1]Download!J90="7777777",VLOOKUP([1]Download!D90,BasePoint7,2,FALSE),VLOOKUP([1]Download!D90,BasePoint8,2,FALSE))</f>
        <v>BRANTFORD, ON</v>
      </c>
      <c r="I86" s="24" t="str">
        <f t="shared" si="1"/>
        <v>BRANTFORD</v>
      </c>
      <c r="J86" s="7">
        <f>[1]Download!R90</f>
        <v>39.85</v>
      </c>
      <c r="K86" s="7">
        <f>[1]Download!S90</f>
        <v>12.63</v>
      </c>
      <c r="L86" s="7">
        <f>[1]Download!T90</f>
        <v>10.14</v>
      </c>
      <c r="M86" s="7">
        <f>[1]Download!U90</f>
        <v>7.31</v>
      </c>
      <c r="N86" s="7">
        <f>[1]Download!V90</f>
        <v>5.96</v>
      </c>
      <c r="O86" s="7">
        <f>[1]Download!W90</f>
        <v>4.9800000000000004</v>
      </c>
      <c r="P86" s="7">
        <f>[1]Download!X90</f>
        <v>4.2</v>
      </c>
      <c r="Q86" s="7">
        <f>[1]Download!Y90</f>
        <v>3.68</v>
      </c>
      <c r="R86" s="7">
        <f>[1]Download!Z90</f>
        <v>0</v>
      </c>
      <c r="S86" s="7">
        <f>[1]Download!AA90</f>
        <v>0</v>
      </c>
      <c r="T86" s="7">
        <f>[1]Download!AB90</f>
        <v>0</v>
      </c>
      <c r="U86" s="7">
        <f>[1]Download!AC90</f>
        <v>0</v>
      </c>
      <c r="V86" s="7">
        <f>[1]Download!AD90</f>
        <v>0</v>
      </c>
      <c r="W86" s="7">
        <f>[1]Download!AE90</f>
        <v>0</v>
      </c>
      <c r="X86" s="7">
        <f>[1]Download!AF90</f>
        <v>0</v>
      </c>
      <c r="Y86" s="7">
        <f>[1]Download!AG90</f>
        <v>0</v>
      </c>
      <c r="Z86" s="7">
        <f>[1]Download!AH90</f>
        <v>0</v>
      </c>
      <c r="AA86" s="7">
        <f>[1]Download!AI90</f>
        <v>0</v>
      </c>
      <c r="AB86" s="7">
        <f>[1]Download!AJ90</f>
        <v>0</v>
      </c>
      <c r="AC86" s="6">
        <f>[1]Download!AK90</f>
        <v>0</v>
      </c>
    </row>
    <row r="87" spans="1:29" s="5" customFormat="1" x14ac:dyDescent="0.35">
      <c r="A87" s="4" t="e">
        <f>IF(D87=0,0,IF([1]Download!A91="",A86,[1]Download!A91))</f>
        <v>#VALUE!</v>
      </c>
      <c r="B87" s="4" t="str">
        <f>VLOOKUP([1]Download!H91,RT,2,FALSE)</f>
        <v>Rate per CWT</v>
      </c>
      <c r="C87" s="4" t="str">
        <f>VLOOKUP([1]Download!E91,ST,2,FALSE)</f>
        <v>Regular</v>
      </c>
      <c r="D87" s="9" t="e">
        <f>IF([1]Download!N91=0,0,IF([1]Download!N91=99999999,"99/99/99",VALUE(CONCATENATE(MID([1]Download!N91,5,2),"/",RIGHT([1]Download!N91,2),"/",LEFT([1]Download!N91,4)))))</f>
        <v>#VALUE!</v>
      </c>
      <c r="E87" s="8" t="str">
        <f>[1]Download!G91</f>
        <v>INDUSTRIAL CLEANING PRODUCTS</v>
      </c>
      <c r="F87" s="4" t="e">
        <f>IF(D87=0,0,IF([1]Download!C91="",F86,VLOOKUP([1]Download!C91,DIR,2,FALSE)))</f>
        <v>#VALUE!</v>
      </c>
      <c r="G87" s="4" t="e">
        <f>IF(D87=0,0,IF([1]Download!B91="",G86,IF([1]Download!J91="7777777",VLOOKUP([1]Download!B91,BasePoint7,2,FALSE),VLOOKUP([1]Download!B91,BasePoint8,2,FALSE))))</f>
        <v>#VALUE!</v>
      </c>
      <c r="H87" s="4" t="str">
        <f>IF([1]Download!J91="7777777",VLOOKUP([1]Download!D91,BasePoint7,2,FALSE),VLOOKUP([1]Download!D91,BasePoint8,2,FALSE))</f>
        <v>BROCKVILLE, ON</v>
      </c>
      <c r="I87" s="24" t="str">
        <f t="shared" si="1"/>
        <v>BROCKVILLE</v>
      </c>
      <c r="J87" s="7">
        <f>[1]Download!R91</f>
        <v>62.25</v>
      </c>
      <c r="K87" s="7">
        <f>[1]Download!S91</f>
        <v>20.25</v>
      </c>
      <c r="L87" s="7">
        <f>[1]Download!T91</f>
        <v>16.2</v>
      </c>
      <c r="M87" s="7">
        <f>[1]Download!U91</f>
        <v>11.68</v>
      </c>
      <c r="N87" s="7">
        <f>[1]Download!V91</f>
        <v>9.25</v>
      </c>
      <c r="O87" s="7">
        <f>[1]Download!W91</f>
        <v>7.08</v>
      </c>
      <c r="P87" s="7">
        <f>[1]Download!X91</f>
        <v>5.36</v>
      </c>
      <c r="Q87" s="7">
        <f>[1]Download!Y91</f>
        <v>4.8499999999999996</v>
      </c>
      <c r="R87" s="7">
        <f>[1]Download!Z91</f>
        <v>0</v>
      </c>
      <c r="S87" s="7">
        <f>[1]Download!AA91</f>
        <v>0</v>
      </c>
      <c r="T87" s="7">
        <f>[1]Download!AB91</f>
        <v>0</v>
      </c>
      <c r="U87" s="7">
        <f>[1]Download!AC91</f>
        <v>0</v>
      </c>
      <c r="V87" s="7">
        <f>[1]Download!AD91</f>
        <v>0</v>
      </c>
      <c r="W87" s="7">
        <f>[1]Download!AE91</f>
        <v>0</v>
      </c>
      <c r="X87" s="7">
        <f>[1]Download!AF91</f>
        <v>0</v>
      </c>
      <c r="Y87" s="7">
        <f>[1]Download!AG91</f>
        <v>0</v>
      </c>
      <c r="Z87" s="7">
        <f>[1]Download!AH91</f>
        <v>0</v>
      </c>
      <c r="AA87" s="7">
        <f>[1]Download!AI91</f>
        <v>0</v>
      </c>
      <c r="AB87" s="7">
        <f>[1]Download!AJ91</f>
        <v>0</v>
      </c>
      <c r="AC87" s="6">
        <f>[1]Download!AK91</f>
        <v>0</v>
      </c>
    </row>
    <row r="88" spans="1:29" s="5" customFormat="1" x14ac:dyDescent="0.35">
      <c r="A88" s="4" t="e">
        <f>IF(D88=0,0,IF([1]Download!A92="",A87,[1]Download!A92))</f>
        <v>#VALUE!</v>
      </c>
      <c r="B88" s="4" t="str">
        <f>VLOOKUP([1]Download!H92,RT,2,FALSE)</f>
        <v>Rate per CWT</v>
      </c>
      <c r="C88" s="4" t="str">
        <f>VLOOKUP([1]Download!E92,ST,2,FALSE)</f>
        <v>Regular</v>
      </c>
      <c r="D88" s="9" t="e">
        <f>IF([1]Download!N92=0,0,IF([1]Download!N92=99999999,"99/99/99",VALUE(CONCATENATE(MID([1]Download!N92,5,2),"/",RIGHT([1]Download!N92,2),"/",LEFT([1]Download!N92,4)))))</f>
        <v>#VALUE!</v>
      </c>
      <c r="E88" s="8" t="str">
        <f>[1]Download!G92</f>
        <v>INDUSTRIAL CLEANING PRODUCTS</v>
      </c>
      <c r="F88" s="4" t="e">
        <f>IF(D88=0,0,IF([1]Download!C92="",F87,VLOOKUP([1]Download!C92,DIR,2,FALSE)))</f>
        <v>#VALUE!</v>
      </c>
      <c r="G88" s="4" t="e">
        <f>IF(D88=0,0,IF([1]Download!B92="",G87,IF([1]Download!J92="7777777",VLOOKUP([1]Download!B92,BasePoint7,2,FALSE),VLOOKUP([1]Download!B92,BasePoint8,2,FALSE))))</f>
        <v>#VALUE!</v>
      </c>
      <c r="H88" s="4" t="str">
        <f>IF([1]Download!J92="7777777",VLOOKUP([1]Download!D92,BasePoint7,2,FALSE),VLOOKUP([1]Download!D92,BasePoint8,2,FALSE))</f>
        <v>CHATHAM, ON</v>
      </c>
      <c r="I88" s="24" t="str">
        <f t="shared" si="1"/>
        <v>CHATHAM</v>
      </c>
      <c r="J88" s="7">
        <f>[1]Download!R92</f>
        <v>66.150000000000006</v>
      </c>
      <c r="K88" s="7">
        <f>[1]Download!S92</f>
        <v>20.07</v>
      </c>
      <c r="L88" s="7">
        <f>[1]Download!T92</f>
        <v>15.84</v>
      </c>
      <c r="M88" s="7">
        <f>[1]Download!U92</f>
        <v>11.78</v>
      </c>
      <c r="N88" s="7">
        <f>[1]Download!V92</f>
        <v>8.85</v>
      </c>
      <c r="O88" s="7">
        <f>[1]Download!W92</f>
        <v>6.72</v>
      </c>
      <c r="P88" s="7">
        <f>[1]Download!X92</f>
        <v>5.19</v>
      </c>
      <c r="Q88" s="7">
        <f>[1]Download!Y92</f>
        <v>4.37</v>
      </c>
      <c r="R88" s="7">
        <f>[1]Download!Z92</f>
        <v>0</v>
      </c>
      <c r="S88" s="7">
        <f>[1]Download!AA92</f>
        <v>0</v>
      </c>
      <c r="T88" s="7">
        <f>[1]Download!AB92</f>
        <v>0</v>
      </c>
      <c r="U88" s="7">
        <f>[1]Download!AC92</f>
        <v>0</v>
      </c>
      <c r="V88" s="7">
        <f>[1]Download!AD92</f>
        <v>0</v>
      </c>
      <c r="W88" s="7">
        <f>[1]Download!AE92</f>
        <v>0</v>
      </c>
      <c r="X88" s="7">
        <f>[1]Download!AF92</f>
        <v>0</v>
      </c>
      <c r="Y88" s="7">
        <f>[1]Download!AG92</f>
        <v>0</v>
      </c>
      <c r="Z88" s="7">
        <f>[1]Download!AH92</f>
        <v>0</v>
      </c>
      <c r="AA88" s="7">
        <f>[1]Download!AI92</f>
        <v>0</v>
      </c>
      <c r="AB88" s="7">
        <f>[1]Download!AJ92</f>
        <v>0</v>
      </c>
      <c r="AC88" s="6">
        <f>[1]Download!AK92</f>
        <v>0</v>
      </c>
    </row>
    <row r="89" spans="1:29" s="5" customFormat="1" x14ac:dyDescent="0.35">
      <c r="A89" s="4" t="e">
        <f>IF(D89=0,0,IF([1]Download!A93="",A88,[1]Download!A93))</f>
        <v>#VALUE!</v>
      </c>
      <c r="B89" s="4" t="str">
        <f>VLOOKUP([1]Download!H93,RT,2,FALSE)</f>
        <v>Rate per CWT</v>
      </c>
      <c r="C89" s="4" t="str">
        <f>VLOOKUP([1]Download!E93,ST,2,FALSE)</f>
        <v>Regular</v>
      </c>
      <c r="D89" s="9" t="e">
        <f>IF([1]Download!N93=0,0,IF([1]Download!N93=99999999,"99/99/99",VALUE(CONCATENATE(MID([1]Download!N93,5,2),"/",RIGHT([1]Download!N93,2),"/",LEFT([1]Download!N93,4)))))</f>
        <v>#VALUE!</v>
      </c>
      <c r="E89" s="8" t="str">
        <f>[1]Download!G93</f>
        <v>INDUSTRIAL CLEANING PRODUCTS</v>
      </c>
      <c r="F89" s="4" t="e">
        <f>IF(D89=0,0,IF([1]Download!C93="",F88,VLOOKUP([1]Download!C93,DIR,2,FALSE)))</f>
        <v>#VALUE!</v>
      </c>
      <c r="G89" s="4" t="e">
        <f>IF(D89=0,0,IF([1]Download!B93="",G88,IF([1]Download!J93="7777777",VLOOKUP([1]Download!B93,BasePoint7,2,FALSE),VLOOKUP([1]Download!B93,BasePoint8,2,FALSE))))</f>
        <v>#VALUE!</v>
      </c>
      <c r="H89" s="4" t="str">
        <f>IF([1]Download!J93="7777777",VLOOKUP([1]Download!D93,BasePoint7,2,FALSE),VLOOKUP([1]Download!D93,BasePoint8,2,FALSE))</f>
        <v>COLLINGWOOD, ON</v>
      </c>
      <c r="I89" s="24" t="str">
        <f t="shared" si="1"/>
        <v>COLLINGWOOD</v>
      </c>
      <c r="J89" s="7">
        <f>[1]Download!R93</f>
        <v>79.099999999999994</v>
      </c>
      <c r="K89" s="7">
        <f>[1]Download!S93</f>
        <v>23.78</v>
      </c>
      <c r="L89" s="7">
        <f>[1]Download!T93</f>
        <v>20.58</v>
      </c>
      <c r="M89" s="7">
        <f>[1]Download!U93</f>
        <v>16.13</v>
      </c>
      <c r="N89" s="7">
        <f>[1]Download!V93</f>
        <v>12.62</v>
      </c>
      <c r="O89" s="7">
        <f>[1]Download!W93</f>
        <v>9</v>
      </c>
      <c r="P89" s="7">
        <f>[1]Download!X93</f>
        <v>5.95</v>
      </c>
      <c r="Q89" s="7">
        <f>[1]Download!Y93</f>
        <v>4.28</v>
      </c>
      <c r="R89" s="7">
        <f>[1]Download!Z93</f>
        <v>0</v>
      </c>
      <c r="S89" s="7">
        <f>[1]Download!AA93</f>
        <v>0</v>
      </c>
      <c r="T89" s="7">
        <f>[1]Download!AB93</f>
        <v>0</v>
      </c>
      <c r="U89" s="7">
        <f>[1]Download!AC93</f>
        <v>0</v>
      </c>
      <c r="V89" s="7">
        <f>[1]Download!AD93</f>
        <v>0</v>
      </c>
      <c r="W89" s="7">
        <f>[1]Download!AE93</f>
        <v>0</v>
      </c>
      <c r="X89" s="7">
        <f>[1]Download!AF93</f>
        <v>0</v>
      </c>
      <c r="Y89" s="7">
        <f>[1]Download!AG93</f>
        <v>0</v>
      </c>
      <c r="Z89" s="7">
        <f>[1]Download!AH93</f>
        <v>0</v>
      </c>
      <c r="AA89" s="7">
        <f>[1]Download!AI93</f>
        <v>0</v>
      </c>
      <c r="AB89" s="7">
        <f>[1]Download!AJ93</f>
        <v>0</v>
      </c>
      <c r="AC89" s="6">
        <f>[1]Download!AK93</f>
        <v>0</v>
      </c>
    </row>
    <row r="90" spans="1:29" s="5" customFormat="1" x14ac:dyDescent="0.35">
      <c r="A90" s="4" t="e">
        <f>IF(D90=0,0,IF([1]Download!A94="",A89,[1]Download!A94))</f>
        <v>#VALUE!</v>
      </c>
      <c r="B90" s="4" t="str">
        <f>VLOOKUP([1]Download!H94,RT,2,FALSE)</f>
        <v>Rate per CWT</v>
      </c>
      <c r="C90" s="4" t="str">
        <f>VLOOKUP([1]Download!E94,ST,2,FALSE)</f>
        <v>Regular</v>
      </c>
      <c r="D90" s="9" t="e">
        <f>IF([1]Download!N94=0,0,IF([1]Download!N94=99999999,"99/99/99",VALUE(CONCATENATE(MID([1]Download!N94,5,2),"/",RIGHT([1]Download!N94,2),"/",LEFT([1]Download!N94,4)))))</f>
        <v>#VALUE!</v>
      </c>
      <c r="E90" s="8" t="str">
        <f>[1]Download!G94</f>
        <v>INDUSTRIAL CLEANING PRODUCTS</v>
      </c>
      <c r="F90" s="4" t="e">
        <f>IF(D90=0,0,IF([1]Download!C94="",F89,VLOOKUP([1]Download!C94,DIR,2,FALSE)))</f>
        <v>#VALUE!</v>
      </c>
      <c r="G90" s="4" t="e">
        <f>IF(D90=0,0,IF([1]Download!B94="",G89,IF([1]Download!J94="7777777",VLOOKUP([1]Download!B94,BasePoint7,2,FALSE),VLOOKUP([1]Download!B94,BasePoint8,2,FALSE))))</f>
        <v>#VALUE!</v>
      </c>
      <c r="H90" s="4" t="str">
        <f>IF([1]Download!J94="7777777",VLOOKUP([1]Download!D94,BasePoint7,2,FALSE),VLOOKUP([1]Download!D94,BasePoint8,2,FALSE))</f>
        <v>CORNWALL, ON</v>
      </c>
      <c r="I90" s="24" t="str">
        <f t="shared" si="1"/>
        <v>CORNWALL</v>
      </c>
      <c r="J90" s="7">
        <f>[1]Download!R94</f>
        <v>71.849999999999994</v>
      </c>
      <c r="K90" s="7">
        <f>[1]Download!S94</f>
        <v>21.64</v>
      </c>
      <c r="L90" s="7">
        <f>[1]Download!T94</f>
        <v>17.309999999999999</v>
      </c>
      <c r="M90" s="7">
        <f>[1]Download!U94</f>
        <v>12.45</v>
      </c>
      <c r="N90" s="7">
        <f>[1]Download!V94</f>
        <v>10.1</v>
      </c>
      <c r="O90" s="7">
        <f>[1]Download!W94</f>
        <v>8.23</v>
      </c>
      <c r="P90" s="7">
        <f>[1]Download!X94</f>
        <v>5.96</v>
      </c>
      <c r="Q90" s="7">
        <f>[1]Download!Y94</f>
        <v>5.44</v>
      </c>
      <c r="R90" s="7">
        <f>[1]Download!Z94</f>
        <v>0</v>
      </c>
      <c r="S90" s="7">
        <f>[1]Download!AA94</f>
        <v>0</v>
      </c>
      <c r="T90" s="7">
        <f>[1]Download!AB94</f>
        <v>0</v>
      </c>
      <c r="U90" s="7">
        <f>[1]Download!AC94</f>
        <v>0</v>
      </c>
      <c r="V90" s="7">
        <f>[1]Download!AD94</f>
        <v>0</v>
      </c>
      <c r="W90" s="7">
        <f>[1]Download!AE94</f>
        <v>0</v>
      </c>
      <c r="X90" s="7">
        <f>[1]Download!AF94</f>
        <v>0</v>
      </c>
      <c r="Y90" s="7">
        <f>[1]Download!AG94</f>
        <v>0</v>
      </c>
      <c r="Z90" s="7">
        <f>[1]Download!AH94</f>
        <v>0</v>
      </c>
      <c r="AA90" s="7">
        <f>[1]Download!AI94</f>
        <v>0</v>
      </c>
      <c r="AB90" s="7">
        <f>[1]Download!AJ94</f>
        <v>0</v>
      </c>
      <c r="AC90" s="6">
        <f>[1]Download!AK94</f>
        <v>0</v>
      </c>
    </row>
    <row r="91" spans="1:29" s="5" customFormat="1" x14ac:dyDescent="0.35">
      <c r="A91" s="4" t="e">
        <f>IF(D91=0,0,IF([1]Download!A95="",A90,[1]Download!A95))</f>
        <v>#VALUE!</v>
      </c>
      <c r="B91" s="4" t="str">
        <f>VLOOKUP([1]Download!H95,RT,2,FALSE)</f>
        <v>Rate per CWT</v>
      </c>
      <c r="C91" s="4" t="str">
        <f>VLOOKUP([1]Download!E95,ST,2,FALSE)</f>
        <v>Regular</v>
      </c>
      <c r="D91" s="9" t="e">
        <f>IF([1]Download!N95=0,0,IF([1]Download!N95=99999999,"99/99/99",VALUE(CONCATENATE(MID([1]Download!N95,5,2),"/",RIGHT([1]Download!N95,2),"/",LEFT([1]Download!N95,4)))))</f>
        <v>#VALUE!</v>
      </c>
      <c r="E91" s="8" t="str">
        <f>[1]Download!G95</f>
        <v>INDUSTRIAL CLEANING PRODUCTS</v>
      </c>
      <c r="F91" s="4" t="e">
        <f>IF(D91=0,0,IF([1]Download!C95="",F90,VLOOKUP([1]Download!C95,DIR,2,FALSE)))</f>
        <v>#VALUE!</v>
      </c>
      <c r="G91" s="4" t="e">
        <f>IF(D91=0,0,IF([1]Download!B95="",G90,IF([1]Download!J95="7777777",VLOOKUP([1]Download!B95,BasePoint7,2,FALSE),VLOOKUP([1]Download!B95,BasePoint8,2,FALSE))))</f>
        <v>#VALUE!</v>
      </c>
      <c r="H91" s="4" t="str">
        <f>IF([1]Download!J95="7777777",VLOOKUP([1]Download!D95,BasePoint7,2,FALSE),VLOOKUP([1]Download!D95,BasePoint8,2,FALSE))</f>
        <v>DRYDEN, ON</v>
      </c>
      <c r="I91" s="24" t="str">
        <f t="shared" si="1"/>
        <v>DRYDEN</v>
      </c>
      <c r="J91" s="7">
        <f>[1]Download!R95</f>
        <v>179.7</v>
      </c>
      <c r="K91" s="7">
        <f>[1]Download!S95</f>
        <v>62.47</v>
      </c>
      <c r="L91" s="7">
        <f>[1]Download!T95</f>
        <v>53.48</v>
      </c>
      <c r="M91" s="7">
        <f>[1]Download!U95</f>
        <v>45.59</v>
      </c>
      <c r="N91" s="7">
        <f>[1]Download!V95</f>
        <v>39.54</v>
      </c>
      <c r="O91" s="7">
        <f>[1]Download!W95</f>
        <v>28.33</v>
      </c>
      <c r="P91" s="7">
        <f>[1]Download!X95</f>
        <v>20.420000000000002</v>
      </c>
      <c r="Q91" s="7">
        <f>[1]Download!Y95</f>
        <v>19.600000000000001</v>
      </c>
      <c r="R91" s="7">
        <f>[1]Download!Z95</f>
        <v>0</v>
      </c>
      <c r="S91" s="7">
        <f>[1]Download!AA95</f>
        <v>0</v>
      </c>
      <c r="T91" s="7">
        <f>[1]Download!AB95</f>
        <v>0</v>
      </c>
      <c r="U91" s="7">
        <f>[1]Download!AC95</f>
        <v>0</v>
      </c>
      <c r="V91" s="7">
        <f>[1]Download!AD95</f>
        <v>0</v>
      </c>
      <c r="W91" s="7">
        <f>[1]Download!AE95</f>
        <v>0</v>
      </c>
      <c r="X91" s="7">
        <f>[1]Download!AF95</f>
        <v>0</v>
      </c>
      <c r="Y91" s="7">
        <f>[1]Download!AG95</f>
        <v>0</v>
      </c>
      <c r="Z91" s="7">
        <f>[1]Download!AH95</f>
        <v>0</v>
      </c>
      <c r="AA91" s="7">
        <f>[1]Download!AI95</f>
        <v>0</v>
      </c>
      <c r="AB91" s="7">
        <f>[1]Download!AJ95</f>
        <v>0</v>
      </c>
      <c r="AC91" s="6">
        <f>[1]Download!AK95</f>
        <v>0</v>
      </c>
    </row>
    <row r="92" spans="1:29" s="5" customFormat="1" x14ac:dyDescent="0.35">
      <c r="A92" s="4" t="e">
        <f>IF(D92=0,0,IF([1]Download!A96="",A91,[1]Download!A96))</f>
        <v>#VALUE!</v>
      </c>
      <c r="B92" s="4" t="str">
        <f>VLOOKUP([1]Download!H96,RT,2,FALSE)</f>
        <v>Rate per CWT</v>
      </c>
      <c r="C92" s="4" t="str">
        <f>VLOOKUP([1]Download!E96,ST,2,FALSE)</f>
        <v>Regular</v>
      </c>
      <c r="D92" s="9" t="e">
        <f>IF([1]Download!N96=0,0,IF([1]Download!N96=99999999,"99/99/99",VALUE(CONCATENATE(MID([1]Download!N96,5,2),"/",RIGHT([1]Download!N96,2),"/",LEFT([1]Download!N96,4)))))</f>
        <v>#VALUE!</v>
      </c>
      <c r="E92" s="8" t="str">
        <f>[1]Download!G96</f>
        <v>INDUSTRIAL CLEANING PRODUCTS</v>
      </c>
      <c r="F92" s="4" t="e">
        <f>IF(D92=0,0,IF([1]Download!C96="",F91,VLOOKUP([1]Download!C96,DIR,2,FALSE)))</f>
        <v>#VALUE!</v>
      </c>
      <c r="G92" s="4" t="e">
        <f>IF(D92=0,0,IF([1]Download!B96="",G91,IF([1]Download!J96="7777777",VLOOKUP([1]Download!B96,BasePoint7,2,FALSE),VLOOKUP([1]Download!B96,BasePoint8,2,FALSE))))</f>
        <v>#VALUE!</v>
      </c>
      <c r="H92" s="4" t="str">
        <f>IF([1]Download!J96="7777777",VLOOKUP([1]Download!D96,BasePoint7,2,FALSE),VLOOKUP([1]Download!D96,BasePoint8,2,FALSE))</f>
        <v>ELLIOT LAKE, ON</v>
      </c>
      <c r="I92" s="24" t="str">
        <f t="shared" si="1"/>
        <v>ELLIOT LAKE</v>
      </c>
      <c r="J92" s="7">
        <f>[1]Download!R96</f>
        <v>101.3</v>
      </c>
      <c r="K92" s="7">
        <f>[1]Download!S96</f>
        <v>32.090000000000003</v>
      </c>
      <c r="L92" s="7">
        <f>[1]Download!T96</f>
        <v>26.17</v>
      </c>
      <c r="M92" s="7">
        <f>[1]Download!U96</f>
        <v>20.67</v>
      </c>
      <c r="N92" s="7">
        <f>[1]Download!V96</f>
        <v>17.260000000000002</v>
      </c>
      <c r="O92" s="7">
        <f>[1]Download!W96</f>
        <v>12.15</v>
      </c>
      <c r="P92" s="7">
        <f>[1]Download!X96</f>
        <v>7.95</v>
      </c>
      <c r="Q92" s="7">
        <f>[1]Download!Y96</f>
        <v>7.21</v>
      </c>
      <c r="R92" s="7">
        <f>[1]Download!Z96</f>
        <v>0</v>
      </c>
      <c r="S92" s="7">
        <f>[1]Download!AA96</f>
        <v>0</v>
      </c>
      <c r="T92" s="7">
        <f>[1]Download!AB96</f>
        <v>0</v>
      </c>
      <c r="U92" s="7">
        <f>[1]Download!AC96</f>
        <v>0</v>
      </c>
      <c r="V92" s="7">
        <f>[1]Download!AD96</f>
        <v>0</v>
      </c>
      <c r="W92" s="7">
        <f>[1]Download!AE96</f>
        <v>0</v>
      </c>
      <c r="X92" s="7">
        <f>[1]Download!AF96</f>
        <v>0</v>
      </c>
      <c r="Y92" s="7">
        <f>[1]Download!AG96</f>
        <v>0</v>
      </c>
      <c r="Z92" s="7">
        <f>[1]Download!AH96</f>
        <v>0</v>
      </c>
      <c r="AA92" s="7">
        <f>[1]Download!AI96</f>
        <v>0</v>
      </c>
      <c r="AB92" s="7">
        <f>[1]Download!AJ96</f>
        <v>0</v>
      </c>
      <c r="AC92" s="6">
        <f>[1]Download!AK96</f>
        <v>0</v>
      </c>
    </row>
    <row r="93" spans="1:29" s="5" customFormat="1" x14ac:dyDescent="0.35">
      <c r="A93" s="4" t="e">
        <f>IF(D93=0,0,IF([1]Download!A97="",A92,[1]Download!A97))</f>
        <v>#VALUE!</v>
      </c>
      <c r="B93" s="4" t="str">
        <f>VLOOKUP([1]Download!H97,RT,2,FALSE)</f>
        <v>Rate per CWT</v>
      </c>
      <c r="C93" s="4" t="str">
        <f>VLOOKUP([1]Download!E97,ST,2,FALSE)</f>
        <v>Regular</v>
      </c>
      <c r="D93" s="9" t="e">
        <f>IF([1]Download!N97=0,0,IF([1]Download!N97=99999999,"99/99/99",VALUE(CONCATENATE(MID([1]Download!N97,5,2),"/",RIGHT([1]Download!N97,2),"/",LEFT([1]Download!N97,4)))))</f>
        <v>#VALUE!</v>
      </c>
      <c r="E93" s="8" t="str">
        <f>[1]Download!G97</f>
        <v>INDUSTRIAL CLEANING PRODUCTS</v>
      </c>
      <c r="F93" s="4" t="e">
        <f>IF(D93=0,0,IF([1]Download!C97="",F92,VLOOKUP([1]Download!C97,DIR,2,FALSE)))</f>
        <v>#VALUE!</v>
      </c>
      <c r="G93" s="4" t="e">
        <f>IF(D93=0,0,IF([1]Download!B97="",G92,IF([1]Download!J97="7777777",VLOOKUP([1]Download!B97,BasePoint7,2,FALSE),VLOOKUP([1]Download!B97,BasePoint8,2,FALSE))))</f>
        <v>#VALUE!</v>
      </c>
      <c r="H93" s="4" t="str">
        <f>IF([1]Download!J97="7777777",VLOOKUP([1]Download!D97,BasePoint7,2,FALSE),VLOOKUP([1]Download!D97,BasePoint8,2,FALSE))</f>
        <v>FORT FRANCES, ON</v>
      </c>
      <c r="I93" s="24" t="str">
        <f t="shared" si="1"/>
        <v>FORT FRANCES</v>
      </c>
      <c r="J93" s="7">
        <f>[1]Download!R97</f>
        <v>177.7</v>
      </c>
      <c r="K93" s="7">
        <f>[1]Download!S97</f>
        <v>61.91</v>
      </c>
      <c r="L93" s="7">
        <f>[1]Download!T97</f>
        <v>53.09</v>
      </c>
      <c r="M93" s="7">
        <f>[1]Download!U97</f>
        <v>45.4</v>
      </c>
      <c r="N93" s="7">
        <f>[1]Download!V97</f>
        <v>39.409999999999997</v>
      </c>
      <c r="O93" s="7">
        <f>[1]Download!W97</f>
        <v>28.25</v>
      </c>
      <c r="P93" s="7">
        <f>[1]Download!X97</f>
        <v>20.43</v>
      </c>
      <c r="Q93" s="7">
        <f>[1]Download!Y97</f>
        <v>19.690000000000001</v>
      </c>
      <c r="R93" s="7">
        <f>[1]Download!Z97</f>
        <v>0</v>
      </c>
      <c r="S93" s="7">
        <f>[1]Download!AA97</f>
        <v>0</v>
      </c>
      <c r="T93" s="7">
        <f>[1]Download!AB97</f>
        <v>0</v>
      </c>
      <c r="U93" s="7">
        <f>[1]Download!AC97</f>
        <v>0</v>
      </c>
      <c r="V93" s="7">
        <f>[1]Download!AD97</f>
        <v>0</v>
      </c>
      <c r="W93" s="7">
        <f>[1]Download!AE97</f>
        <v>0</v>
      </c>
      <c r="X93" s="7">
        <f>[1]Download!AF97</f>
        <v>0</v>
      </c>
      <c r="Y93" s="7">
        <f>[1]Download!AG97</f>
        <v>0</v>
      </c>
      <c r="Z93" s="7">
        <f>[1]Download!AH97</f>
        <v>0</v>
      </c>
      <c r="AA93" s="7">
        <f>[1]Download!AI97</f>
        <v>0</v>
      </c>
      <c r="AB93" s="7">
        <f>[1]Download!AJ97</f>
        <v>0</v>
      </c>
      <c r="AC93" s="6">
        <f>[1]Download!AK97</f>
        <v>0</v>
      </c>
    </row>
    <row r="94" spans="1:29" s="5" customFormat="1" x14ac:dyDescent="0.35">
      <c r="A94" s="4" t="e">
        <f>IF(D94=0,0,IF([1]Download!A98="",A93,[1]Download!A98))</f>
        <v>#VALUE!</v>
      </c>
      <c r="B94" s="4" t="str">
        <f>VLOOKUP([1]Download!H98,RT,2,FALSE)</f>
        <v>Rate per CWT</v>
      </c>
      <c r="C94" s="4" t="str">
        <f>VLOOKUP([1]Download!E98,ST,2,FALSE)</f>
        <v>Regular</v>
      </c>
      <c r="D94" s="9" t="e">
        <f>IF([1]Download!N98=0,0,IF([1]Download!N98=99999999,"99/99/99",VALUE(CONCATENATE(MID([1]Download!N98,5,2),"/",RIGHT([1]Download!N98,2),"/",LEFT([1]Download!N98,4)))))</f>
        <v>#VALUE!</v>
      </c>
      <c r="E94" s="8" t="str">
        <f>[1]Download!G98</f>
        <v>INDUSTRIAL CLEANING PRODUCTS</v>
      </c>
      <c r="F94" s="4" t="e">
        <f>IF(D94=0,0,IF([1]Download!C98="",F93,VLOOKUP([1]Download!C98,DIR,2,FALSE)))</f>
        <v>#VALUE!</v>
      </c>
      <c r="G94" s="4" t="e">
        <f>IF(D94=0,0,IF([1]Download!B98="",G93,IF([1]Download!J98="7777777",VLOOKUP([1]Download!B98,BasePoint7,2,FALSE),VLOOKUP([1]Download!B98,BasePoint8,2,FALSE))))</f>
        <v>#VALUE!</v>
      </c>
      <c r="H94" s="4" t="str">
        <f>IF([1]Download!J98="7777777",VLOOKUP([1]Download!D98,BasePoint7,2,FALSE),VLOOKUP([1]Download!D98,BasePoint8,2,FALSE))</f>
        <v>HAMILTON, ON</v>
      </c>
      <c r="I94" s="24" t="str">
        <f t="shared" si="1"/>
        <v>HAMILTON</v>
      </c>
      <c r="J94" s="7">
        <f>[1]Download!R98</f>
        <v>39.85</v>
      </c>
      <c r="K94" s="7">
        <f>[1]Download!S98</f>
        <v>12.63</v>
      </c>
      <c r="L94" s="7">
        <f>[1]Download!T98</f>
        <v>10.14</v>
      </c>
      <c r="M94" s="7">
        <f>[1]Download!U98</f>
        <v>7.31</v>
      </c>
      <c r="N94" s="7">
        <f>[1]Download!V98</f>
        <v>5.96</v>
      </c>
      <c r="O94" s="7">
        <f>[1]Download!W98</f>
        <v>4.9800000000000004</v>
      </c>
      <c r="P94" s="7">
        <f>[1]Download!X98</f>
        <v>4.2</v>
      </c>
      <c r="Q94" s="7">
        <f>[1]Download!Y98</f>
        <v>3.68</v>
      </c>
      <c r="R94" s="7">
        <f>[1]Download!Z98</f>
        <v>0</v>
      </c>
      <c r="S94" s="7">
        <f>[1]Download!AA98</f>
        <v>0</v>
      </c>
      <c r="T94" s="7">
        <f>[1]Download!AB98</f>
        <v>0</v>
      </c>
      <c r="U94" s="7">
        <f>[1]Download!AC98</f>
        <v>0</v>
      </c>
      <c r="V94" s="7">
        <f>[1]Download!AD98</f>
        <v>0</v>
      </c>
      <c r="W94" s="7">
        <f>[1]Download!AE98</f>
        <v>0</v>
      </c>
      <c r="X94" s="7">
        <f>[1]Download!AF98</f>
        <v>0</v>
      </c>
      <c r="Y94" s="7">
        <f>[1]Download!AG98</f>
        <v>0</v>
      </c>
      <c r="Z94" s="7">
        <f>[1]Download!AH98</f>
        <v>0</v>
      </c>
      <c r="AA94" s="7">
        <f>[1]Download!AI98</f>
        <v>0</v>
      </c>
      <c r="AB94" s="7">
        <f>[1]Download!AJ98</f>
        <v>0</v>
      </c>
      <c r="AC94" s="6">
        <f>[1]Download!AK98</f>
        <v>0</v>
      </c>
    </row>
    <row r="95" spans="1:29" s="5" customFormat="1" x14ac:dyDescent="0.35">
      <c r="A95" s="4" t="e">
        <f>IF(D95=0,0,IF([1]Download!A99="",A94,[1]Download!A99))</f>
        <v>#VALUE!</v>
      </c>
      <c r="B95" s="4" t="str">
        <f>VLOOKUP([1]Download!H99,RT,2,FALSE)</f>
        <v>Rate per CWT</v>
      </c>
      <c r="C95" s="4" t="str">
        <f>VLOOKUP([1]Download!E99,ST,2,FALSE)</f>
        <v>Regular</v>
      </c>
      <c r="D95" s="9" t="e">
        <f>IF([1]Download!N99=0,0,IF([1]Download!N99=99999999,"99/99/99",VALUE(CONCATENATE(MID([1]Download!N99,5,2),"/",RIGHT([1]Download!N99,2),"/",LEFT([1]Download!N99,4)))))</f>
        <v>#VALUE!</v>
      </c>
      <c r="E95" s="8" t="str">
        <f>[1]Download!G99</f>
        <v>INDUSTRIAL CLEANING PRODUCTS</v>
      </c>
      <c r="F95" s="4" t="e">
        <f>IF(D95=0,0,IF([1]Download!C99="",F94,VLOOKUP([1]Download!C99,DIR,2,FALSE)))</f>
        <v>#VALUE!</v>
      </c>
      <c r="G95" s="4" t="e">
        <f>IF(D95=0,0,IF([1]Download!B99="",G94,IF([1]Download!J99="7777777",VLOOKUP([1]Download!B99,BasePoint7,2,FALSE),VLOOKUP([1]Download!B99,BasePoint8,2,FALSE))))</f>
        <v>#VALUE!</v>
      </c>
      <c r="H95" s="4" t="str">
        <f>IF([1]Download!J99="7777777",VLOOKUP([1]Download!D99,BasePoint7,2,FALSE),VLOOKUP([1]Download!D99,BasePoint8,2,FALSE))</f>
        <v>HAWKESBURY, ON</v>
      </c>
      <c r="I95" s="24" t="str">
        <f t="shared" si="1"/>
        <v>HAWKESBURY</v>
      </c>
      <c r="J95" s="7">
        <f>[1]Download!R99</f>
        <v>71.849999999999994</v>
      </c>
      <c r="K95" s="7">
        <f>[1]Download!S99</f>
        <v>21.64</v>
      </c>
      <c r="L95" s="7">
        <f>[1]Download!T99</f>
        <v>17.309999999999999</v>
      </c>
      <c r="M95" s="7">
        <f>[1]Download!U99</f>
        <v>12.45</v>
      </c>
      <c r="N95" s="7">
        <f>[1]Download!V99</f>
        <v>10.1</v>
      </c>
      <c r="O95" s="7">
        <f>[1]Download!W99</f>
        <v>8.23</v>
      </c>
      <c r="P95" s="7">
        <f>[1]Download!X99</f>
        <v>5.96</v>
      </c>
      <c r="Q95" s="7">
        <f>[1]Download!Y99</f>
        <v>5.44</v>
      </c>
      <c r="R95" s="7">
        <f>[1]Download!Z99</f>
        <v>0</v>
      </c>
      <c r="S95" s="7">
        <f>[1]Download!AA99</f>
        <v>0</v>
      </c>
      <c r="T95" s="7">
        <f>[1]Download!AB99</f>
        <v>0</v>
      </c>
      <c r="U95" s="7">
        <f>[1]Download!AC99</f>
        <v>0</v>
      </c>
      <c r="V95" s="7">
        <f>[1]Download!AD99</f>
        <v>0</v>
      </c>
      <c r="W95" s="7">
        <f>[1]Download!AE99</f>
        <v>0</v>
      </c>
      <c r="X95" s="7">
        <f>[1]Download!AF99</f>
        <v>0</v>
      </c>
      <c r="Y95" s="7">
        <f>[1]Download!AG99</f>
        <v>0</v>
      </c>
      <c r="Z95" s="7">
        <f>[1]Download!AH99</f>
        <v>0</v>
      </c>
      <c r="AA95" s="7">
        <f>[1]Download!AI99</f>
        <v>0</v>
      </c>
      <c r="AB95" s="7">
        <f>[1]Download!AJ99</f>
        <v>0</v>
      </c>
      <c r="AC95" s="6">
        <f>[1]Download!AK99</f>
        <v>0</v>
      </c>
    </row>
    <row r="96" spans="1:29" s="5" customFormat="1" x14ac:dyDescent="0.35">
      <c r="A96" s="4" t="e">
        <f>IF(D96=0,0,IF([1]Download!A100="",A95,[1]Download!A100))</f>
        <v>#VALUE!</v>
      </c>
      <c r="B96" s="4" t="str">
        <f>VLOOKUP([1]Download!H100,RT,2,FALSE)</f>
        <v>Rate per CWT</v>
      </c>
      <c r="C96" s="4" t="str">
        <f>VLOOKUP([1]Download!E100,ST,2,FALSE)</f>
        <v>Regular</v>
      </c>
      <c r="D96" s="9" t="e">
        <f>IF([1]Download!N100=0,0,IF([1]Download!N100=99999999,"99/99/99",VALUE(CONCATENATE(MID([1]Download!N100,5,2),"/",RIGHT([1]Download!N100,2),"/",LEFT([1]Download!N100,4)))))</f>
        <v>#VALUE!</v>
      </c>
      <c r="E96" s="8" t="str">
        <f>[1]Download!G100</f>
        <v>INDUSTRIAL CLEANING PRODUCTS</v>
      </c>
      <c r="F96" s="4" t="e">
        <f>IF(D96=0,0,IF([1]Download!C100="",F95,VLOOKUP([1]Download!C100,DIR,2,FALSE)))</f>
        <v>#VALUE!</v>
      </c>
      <c r="G96" s="4" t="e">
        <f>IF(D96=0,0,IF([1]Download!B100="",G95,IF([1]Download!J100="7777777",VLOOKUP([1]Download!B100,BasePoint7,2,FALSE),VLOOKUP([1]Download!B100,BasePoint8,2,FALSE))))</f>
        <v>#VALUE!</v>
      </c>
      <c r="H96" s="4" t="str">
        <f>IF([1]Download!J100="7777777",VLOOKUP([1]Download!D100,BasePoint7,2,FALSE),VLOOKUP([1]Download!D100,BasePoint8,2,FALSE))</f>
        <v>HUNTSVILLE, ON</v>
      </c>
      <c r="I96" s="24" t="str">
        <f t="shared" si="1"/>
        <v>HUNTSVILLE</v>
      </c>
      <c r="J96" s="7">
        <f>[1]Download!R100</f>
        <v>82.75</v>
      </c>
      <c r="K96" s="7">
        <f>[1]Download!S100</f>
        <v>25.34</v>
      </c>
      <c r="L96" s="7">
        <f>[1]Download!T100</f>
        <v>21.62</v>
      </c>
      <c r="M96" s="7">
        <f>[1]Download!U100</f>
        <v>15.42</v>
      </c>
      <c r="N96" s="7">
        <f>[1]Download!V100</f>
        <v>12.6</v>
      </c>
      <c r="O96" s="7">
        <f>[1]Download!W100</f>
        <v>9.5500000000000007</v>
      </c>
      <c r="P96" s="7">
        <f>[1]Download!X100</f>
        <v>7.3</v>
      </c>
      <c r="Q96" s="7">
        <f>[1]Download!Y100</f>
        <v>6.61</v>
      </c>
      <c r="R96" s="7">
        <f>[1]Download!Z100</f>
        <v>0</v>
      </c>
      <c r="S96" s="7">
        <f>[1]Download!AA100</f>
        <v>0</v>
      </c>
      <c r="T96" s="7">
        <f>[1]Download!AB100</f>
        <v>0</v>
      </c>
      <c r="U96" s="7">
        <f>[1]Download!AC100</f>
        <v>0</v>
      </c>
      <c r="V96" s="7">
        <f>[1]Download!AD100</f>
        <v>0</v>
      </c>
      <c r="W96" s="7">
        <f>[1]Download!AE100</f>
        <v>0</v>
      </c>
      <c r="X96" s="7">
        <f>[1]Download!AF100</f>
        <v>0</v>
      </c>
      <c r="Y96" s="7">
        <f>[1]Download!AG100</f>
        <v>0</v>
      </c>
      <c r="Z96" s="7">
        <f>[1]Download!AH100</f>
        <v>0</v>
      </c>
      <c r="AA96" s="7">
        <f>[1]Download!AI100</f>
        <v>0</v>
      </c>
      <c r="AB96" s="7">
        <f>[1]Download!AJ100</f>
        <v>0</v>
      </c>
      <c r="AC96" s="6">
        <f>[1]Download!AK100</f>
        <v>0</v>
      </c>
    </row>
    <row r="97" spans="1:29" s="5" customFormat="1" x14ac:dyDescent="0.35">
      <c r="A97" s="4" t="e">
        <f>IF(D97=0,0,IF([1]Download!A101="",A96,[1]Download!A101))</f>
        <v>#VALUE!</v>
      </c>
      <c r="B97" s="4" t="str">
        <f>VLOOKUP([1]Download!H101,RT,2,FALSE)</f>
        <v>Rate per CWT</v>
      </c>
      <c r="C97" s="4" t="str">
        <f>VLOOKUP([1]Download!E101,ST,2,FALSE)</f>
        <v>Regular</v>
      </c>
      <c r="D97" s="9" t="e">
        <f>IF([1]Download!N101=0,0,IF([1]Download!N101=99999999,"99/99/99",VALUE(CONCATENATE(MID([1]Download!N101,5,2),"/",RIGHT([1]Download!N101,2),"/",LEFT([1]Download!N101,4)))))</f>
        <v>#VALUE!</v>
      </c>
      <c r="E97" s="8" t="str">
        <f>[1]Download!G101</f>
        <v>INDUSTRIAL CLEANING PRODUCTS</v>
      </c>
      <c r="F97" s="4" t="e">
        <f>IF(D97=0,0,IF([1]Download!C101="",F96,VLOOKUP([1]Download!C101,DIR,2,FALSE)))</f>
        <v>#VALUE!</v>
      </c>
      <c r="G97" s="4" t="e">
        <f>IF(D97=0,0,IF([1]Download!B101="",G96,IF([1]Download!J101="7777777",VLOOKUP([1]Download!B101,BasePoint7,2,FALSE),VLOOKUP([1]Download!B101,BasePoint8,2,FALSE))))</f>
        <v>#VALUE!</v>
      </c>
      <c r="H97" s="4" t="str">
        <f>IF([1]Download!J101="7777777",VLOOKUP([1]Download!D101,BasePoint7,2,FALSE),VLOOKUP([1]Download!D101,BasePoint8,2,FALSE))</f>
        <v>KAPUSKASING, ON</v>
      </c>
      <c r="I97" s="24" t="str">
        <f t="shared" si="1"/>
        <v>KAPUSKASING</v>
      </c>
      <c r="J97" s="7">
        <f>[1]Download!R101</f>
        <v>112.2</v>
      </c>
      <c r="K97" s="7">
        <f>[1]Download!S101</f>
        <v>39.42</v>
      </c>
      <c r="L97" s="7">
        <f>[1]Download!T101</f>
        <v>32.03</v>
      </c>
      <c r="M97" s="7">
        <f>[1]Download!U101</f>
        <v>24.86</v>
      </c>
      <c r="N97" s="7">
        <f>[1]Download!V101</f>
        <v>20.84</v>
      </c>
      <c r="O97" s="7">
        <f>[1]Download!W101</f>
        <v>16.22</v>
      </c>
      <c r="P97" s="7">
        <f>[1]Download!X101</f>
        <v>12.79</v>
      </c>
      <c r="Q97" s="7">
        <f>[1]Download!Y101</f>
        <v>12.02</v>
      </c>
      <c r="R97" s="7">
        <f>[1]Download!Z101</f>
        <v>0</v>
      </c>
      <c r="S97" s="7">
        <f>[1]Download!AA101</f>
        <v>0</v>
      </c>
      <c r="T97" s="7">
        <f>[1]Download!AB101</f>
        <v>0</v>
      </c>
      <c r="U97" s="7">
        <f>[1]Download!AC101</f>
        <v>0</v>
      </c>
      <c r="V97" s="7">
        <f>[1]Download!AD101</f>
        <v>0</v>
      </c>
      <c r="W97" s="7">
        <f>[1]Download!AE101</f>
        <v>0</v>
      </c>
      <c r="X97" s="7">
        <f>[1]Download!AF101</f>
        <v>0</v>
      </c>
      <c r="Y97" s="7">
        <f>[1]Download!AG101</f>
        <v>0</v>
      </c>
      <c r="Z97" s="7">
        <f>[1]Download!AH101</f>
        <v>0</v>
      </c>
      <c r="AA97" s="7">
        <f>[1]Download!AI101</f>
        <v>0</v>
      </c>
      <c r="AB97" s="7">
        <f>[1]Download!AJ101</f>
        <v>0</v>
      </c>
      <c r="AC97" s="6">
        <f>[1]Download!AK101</f>
        <v>0</v>
      </c>
    </row>
    <row r="98" spans="1:29" s="5" customFormat="1" x14ac:dyDescent="0.35">
      <c r="A98" s="4" t="e">
        <f>IF(D98=0,0,IF([1]Download!A102="",A97,[1]Download!A102))</f>
        <v>#VALUE!</v>
      </c>
      <c r="B98" s="4" t="str">
        <f>VLOOKUP([1]Download!H102,RT,2,FALSE)</f>
        <v>Rate per CWT</v>
      </c>
      <c r="C98" s="4" t="str">
        <f>VLOOKUP([1]Download!E102,ST,2,FALSE)</f>
        <v>Regular</v>
      </c>
      <c r="D98" s="9" t="e">
        <f>IF([1]Download!N102=0,0,IF([1]Download!N102=99999999,"99/99/99",VALUE(CONCATENATE(MID([1]Download!N102,5,2),"/",RIGHT([1]Download!N102,2),"/",LEFT([1]Download!N102,4)))))</f>
        <v>#VALUE!</v>
      </c>
      <c r="E98" s="8" t="str">
        <f>[1]Download!G102</f>
        <v>INDUSTRIAL CLEANING PRODUCTS</v>
      </c>
      <c r="F98" s="4" t="e">
        <f>IF(D98=0,0,IF([1]Download!C102="",F97,VLOOKUP([1]Download!C102,DIR,2,FALSE)))</f>
        <v>#VALUE!</v>
      </c>
      <c r="G98" s="4" t="e">
        <f>IF(D98=0,0,IF([1]Download!B102="",G97,IF([1]Download!J102="7777777",VLOOKUP([1]Download!B102,BasePoint7,2,FALSE),VLOOKUP([1]Download!B102,BasePoint8,2,FALSE))))</f>
        <v>#VALUE!</v>
      </c>
      <c r="H98" s="4" t="str">
        <f>IF([1]Download!J102="7777777",VLOOKUP([1]Download!D102,BasePoint7,2,FALSE),VLOOKUP([1]Download!D102,BasePoint8,2,FALSE))</f>
        <v>KENORA, ON</v>
      </c>
      <c r="I98" s="24" t="str">
        <f t="shared" si="1"/>
        <v>KENORA</v>
      </c>
      <c r="J98" s="7">
        <f>[1]Download!R102</f>
        <v>179.7</v>
      </c>
      <c r="K98" s="7">
        <f>[1]Download!S102</f>
        <v>62.48</v>
      </c>
      <c r="L98" s="7">
        <f>[1]Download!T102</f>
        <v>53.48</v>
      </c>
      <c r="M98" s="7">
        <f>[1]Download!U102</f>
        <v>45.59</v>
      </c>
      <c r="N98" s="7">
        <f>[1]Download!V102</f>
        <v>39.54</v>
      </c>
      <c r="O98" s="7">
        <f>[1]Download!W102</f>
        <v>28.33</v>
      </c>
      <c r="P98" s="7">
        <f>[1]Download!X102</f>
        <v>20.420000000000002</v>
      </c>
      <c r="Q98" s="7">
        <f>[1]Download!Y102</f>
        <v>19.600000000000001</v>
      </c>
      <c r="R98" s="7">
        <f>[1]Download!Z102</f>
        <v>0</v>
      </c>
      <c r="S98" s="7">
        <f>[1]Download!AA102</f>
        <v>0</v>
      </c>
      <c r="T98" s="7">
        <f>[1]Download!AB102</f>
        <v>0</v>
      </c>
      <c r="U98" s="7">
        <f>[1]Download!AC102</f>
        <v>0</v>
      </c>
      <c r="V98" s="7">
        <f>[1]Download!AD102</f>
        <v>0</v>
      </c>
      <c r="W98" s="7">
        <f>[1]Download!AE102</f>
        <v>0</v>
      </c>
      <c r="X98" s="7">
        <f>[1]Download!AF102</f>
        <v>0</v>
      </c>
      <c r="Y98" s="7">
        <f>[1]Download!AG102</f>
        <v>0</v>
      </c>
      <c r="Z98" s="7">
        <f>[1]Download!AH102</f>
        <v>0</v>
      </c>
      <c r="AA98" s="7">
        <f>[1]Download!AI102</f>
        <v>0</v>
      </c>
      <c r="AB98" s="7">
        <f>[1]Download!AJ102</f>
        <v>0</v>
      </c>
      <c r="AC98" s="6">
        <f>[1]Download!AK102</f>
        <v>0</v>
      </c>
    </row>
    <row r="99" spans="1:29" s="5" customFormat="1" x14ac:dyDescent="0.35">
      <c r="A99" s="4" t="e">
        <f>IF(D99=0,0,IF([1]Download!A103="",A98,[1]Download!A103))</f>
        <v>#VALUE!</v>
      </c>
      <c r="B99" s="4" t="str">
        <f>VLOOKUP([1]Download!H103,RT,2,FALSE)</f>
        <v>Rate per CWT</v>
      </c>
      <c r="C99" s="4" t="str">
        <f>VLOOKUP([1]Download!E103,ST,2,FALSE)</f>
        <v>Regular</v>
      </c>
      <c r="D99" s="9" t="e">
        <f>IF([1]Download!N103=0,0,IF([1]Download!N103=99999999,"99/99/99",VALUE(CONCATENATE(MID([1]Download!N103,5,2),"/",RIGHT([1]Download!N103,2),"/",LEFT([1]Download!N103,4)))))</f>
        <v>#VALUE!</v>
      </c>
      <c r="E99" s="8" t="str">
        <f>[1]Download!G103</f>
        <v>INDUSTRIAL CLEANING PRODUCTS</v>
      </c>
      <c r="F99" s="4" t="e">
        <f>IF(D99=0,0,IF([1]Download!C103="",F98,VLOOKUP([1]Download!C103,DIR,2,FALSE)))</f>
        <v>#VALUE!</v>
      </c>
      <c r="G99" s="4" t="e">
        <f>IF(D99=0,0,IF([1]Download!B103="",G98,IF([1]Download!J103="7777777",VLOOKUP([1]Download!B103,BasePoint7,2,FALSE),VLOOKUP([1]Download!B103,BasePoint8,2,FALSE))))</f>
        <v>#VALUE!</v>
      </c>
      <c r="H99" s="4" t="str">
        <f>IF([1]Download!J103="7777777",VLOOKUP([1]Download!D103,BasePoint7,2,FALSE),VLOOKUP([1]Download!D103,BasePoint8,2,FALSE))</f>
        <v>KINGSTON, ON</v>
      </c>
      <c r="I99" s="24" t="str">
        <f t="shared" si="1"/>
        <v>KINGSTON</v>
      </c>
      <c r="J99" s="7">
        <f>[1]Download!R103</f>
        <v>58</v>
      </c>
      <c r="K99" s="7">
        <f>[1]Download!S103</f>
        <v>17.95</v>
      </c>
      <c r="L99" s="7">
        <f>[1]Download!T103</f>
        <v>14.25</v>
      </c>
      <c r="M99" s="7">
        <f>[1]Download!U103</f>
        <v>10.85</v>
      </c>
      <c r="N99" s="7">
        <f>[1]Download!V103</f>
        <v>8.92</v>
      </c>
      <c r="O99" s="7">
        <f>[1]Download!W103</f>
        <v>6.44</v>
      </c>
      <c r="P99" s="7">
        <f>[1]Download!X103</f>
        <v>5.07</v>
      </c>
      <c r="Q99" s="7">
        <f>[1]Download!Y103</f>
        <v>4.2</v>
      </c>
      <c r="R99" s="7">
        <f>[1]Download!Z103</f>
        <v>0</v>
      </c>
      <c r="S99" s="7">
        <f>[1]Download!AA103</f>
        <v>0</v>
      </c>
      <c r="T99" s="7">
        <f>[1]Download!AB103</f>
        <v>0</v>
      </c>
      <c r="U99" s="7">
        <f>[1]Download!AC103</f>
        <v>0</v>
      </c>
      <c r="V99" s="7">
        <f>[1]Download!AD103</f>
        <v>0</v>
      </c>
      <c r="W99" s="7">
        <f>[1]Download!AE103</f>
        <v>0</v>
      </c>
      <c r="X99" s="7">
        <f>[1]Download!AF103</f>
        <v>0</v>
      </c>
      <c r="Y99" s="7">
        <f>[1]Download!AG103</f>
        <v>0</v>
      </c>
      <c r="Z99" s="7">
        <f>[1]Download!AH103</f>
        <v>0</v>
      </c>
      <c r="AA99" s="7">
        <f>[1]Download!AI103</f>
        <v>0</v>
      </c>
      <c r="AB99" s="7">
        <f>[1]Download!AJ103</f>
        <v>0</v>
      </c>
      <c r="AC99" s="6">
        <f>[1]Download!AK103</f>
        <v>0</v>
      </c>
    </row>
    <row r="100" spans="1:29" s="5" customFormat="1" x14ac:dyDescent="0.35">
      <c r="A100" s="4" t="e">
        <f>IF(D100=0,0,IF([1]Download!A104="",A99,[1]Download!A104))</f>
        <v>#VALUE!</v>
      </c>
      <c r="B100" s="4" t="str">
        <f>VLOOKUP([1]Download!H104,RT,2,FALSE)</f>
        <v>Rate per CWT</v>
      </c>
      <c r="C100" s="4" t="str">
        <f>VLOOKUP([1]Download!E104,ST,2,FALSE)</f>
        <v>Regular</v>
      </c>
      <c r="D100" s="9" t="e">
        <f>IF([1]Download!N104=0,0,IF([1]Download!N104=99999999,"99/99/99",VALUE(CONCATENATE(MID([1]Download!N104,5,2),"/",RIGHT([1]Download!N104,2),"/",LEFT([1]Download!N104,4)))))</f>
        <v>#VALUE!</v>
      </c>
      <c r="E100" s="8" t="str">
        <f>[1]Download!G104</f>
        <v>INDUSTRIAL CLEANING PRODUCTS</v>
      </c>
      <c r="F100" s="4" t="e">
        <f>IF(D100=0,0,IF([1]Download!C104="",F99,VLOOKUP([1]Download!C104,DIR,2,FALSE)))</f>
        <v>#VALUE!</v>
      </c>
      <c r="G100" s="4" t="e">
        <f>IF(D100=0,0,IF([1]Download!B104="",G99,IF([1]Download!J104="7777777",VLOOKUP([1]Download!B104,BasePoint7,2,FALSE),VLOOKUP([1]Download!B104,BasePoint8,2,FALSE))))</f>
        <v>#VALUE!</v>
      </c>
      <c r="H100" s="4" t="str">
        <f>IF([1]Download!J104="7777777",VLOOKUP([1]Download!D104,BasePoint7,2,FALSE),VLOOKUP([1]Download!D104,BasePoint8,2,FALSE))</f>
        <v>KIRKLAND LAKE, ON</v>
      </c>
      <c r="I100" s="24" t="str">
        <f t="shared" si="1"/>
        <v>KIRKLAND LAKE</v>
      </c>
      <c r="J100" s="7">
        <f>[1]Download!R104</f>
        <v>101.3</v>
      </c>
      <c r="K100" s="7">
        <f>[1]Download!S104</f>
        <v>32.090000000000003</v>
      </c>
      <c r="L100" s="7">
        <f>[1]Download!T104</f>
        <v>26.17</v>
      </c>
      <c r="M100" s="7">
        <f>[1]Download!U104</f>
        <v>20.67</v>
      </c>
      <c r="N100" s="7">
        <f>[1]Download!V104</f>
        <v>17.260000000000002</v>
      </c>
      <c r="O100" s="7">
        <f>[1]Download!W104</f>
        <v>12.15</v>
      </c>
      <c r="P100" s="7">
        <f>[1]Download!X104</f>
        <v>7.95</v>
      </c>
      <c r="Q100" s="7">
        <f>[1]Download!Y104</f>
        <v>7.21</v>
      </c>
      <c r="R100" s="7">
        <f>[1]Download!Z104</f>
        <v>0</v>
      </c>
      <c r="S100" s="7">
        <f>[1]Download!AA104</f>
        <v>0</v>
      </c>
      <c r="T100" s="7">
        <f>[1]Download!AB104</f>
        <v>0</v>
      </c>
      <c r="U100" s="7">
        <f>[1]Download!AC104</f>
        <v>0</v>
      </c>
      <c r="V100" s="7">
        <f>[1]Download!AD104</f>
        <v>0</v>
      </c>
      <c r="W100" s="7">
        <f>[1]Download!AE104</f>
        <v>0</v>
      </c>
      <c r="X100" s="7">
        <f>[1]Download!AF104</f>
        <v>0</v>
      </c>
      <c r="Y100" s="7">
        <f>[1]Download!AG104</f>
        <v>0</v>
      </c>
      <c r="Z100" s="7">
        <f>[1]Download!AH104</f>
        <v>0</v>
      </c>
      <c r="AA100" s="7">
        <f>[1]Download!AI104</f>
        <v>0</v>
      </c>
      <c r="AB100" s="7">
        <f>[1]Download!AJ104</f>
        <v>0</v>
      </c>
      <c r="AC100" s="6">
        <f>[1]Download!AK104</f>
        <v>0</v>
      </c>
    </row>
    <row r="101" spans="1:29" s="5" customFormat="1" x14ac:dyDescent="0.35">
      <c r="A101" s="4" t="e">
        <f>IF(D101=0,0,IF([1]Download!A105="",A100,[1]Download!A105))</f>
        <v>#VALUE!</v>
      </c>
      <c r="B101" s="4" t="str">
        <f>VLOOKUP([1]Download!H105,RT,2,FALSE)</f>
        <v>Rate per CWT</v>
      </c>
      <c r="C101" s="4" t="str">
        <f>VLOOKUP([1]Download!E105,ST,2,FALSE)</f>
        <v>Regular</v>
      </c>
      <c r="D101" s="9" t="e">
        <f>IF([1]Download!N105=0,0,IF([1]Download!N105=99999999,"99/99/99",VALUE(CONCATENATE(MID([1]Download!N105,5,2),"/",RIGHT([1]Download!N105,2),"/",LEFT([1]Download!N105,4)))))</f>
        <v>#VALUE!</v>
      </c>
      <c r="E101" s="8" t="str">
        <f>[1]Download!G105</f>
        <v>INDUSTRIAL CLEANING PRODUCTS</v>
      </c>
      <c r="F101" s="4" t="e">
        <f>IF(D101=0,0,IF([1]Download!C105="",F100,VLOOKUP([1]Download!C105,DIR,2,FALSE)))</f>
        <v>#VALUE!</v>
      </c>
      <c r="G101" s="4" t="e">
        <f>IF(D101=0,0,IF([1]Download!B105="",G100,IF([1]Download!J105="7777777",VLOOKUP([1]Download!B105,BasePoint7,2,FALSE),VLOOKUP([1]Download!B105,BasePoint8,2,FALSE))))</f>
        <v>#VALUE!</v>
      </c>
      <c r="H101" s="4" t="str">
        <f>IF([1]Download!J105="7777777",VLOOKUP([1]Download!D105,BasePoint7,2,FALSE),VLOOKUP([1]Download!D105,BasePoint8,2,FALSE))</f>
        <v>KITCHENER, ON</v>
      </c>
      <c r="I101" s="24" t="str">
        <f t="shared" si="1"/>
        <v>KITCHENER</v>
      </c>
      <c r="J101" s="7">
        <f>[1]Download!R105</f>
        <v>37.049999999999997</v>
      </c>
      <c r="K101" s="7">
        <f>[1]Download!S105</f>
        <v>11.64</v>
      </c>
      <c r="L101" s="7">
        <f>[1]Download!T105</f>
        <v>9.2799999999999994</v>
      </c>
      <c r="M101" s="7">
        <f>[1]Download!U105</f>
        <v>6.6</v>
      </c>
      <c r="N101" s="7">
        <f>[1]Download!V105</f>
        <v>5.3</v>
      </c>
      <c r="O101" s="7">
        <f>[1]Download!W105</f>
        <v>4.37</v>
      </c>
      <c r="P101" s="7">
        <f>[1]Download!X105</f>
        <v>3.62</v>
      </c>
      <c r="Q101" s="7">
        <f>[1]Download!Y105</f>
        <v>3.13</v>
      </c>
      <c r="R101" s="7">
        <f>[1]Download!Z105</f>
        <v>0</v>
      </c>
      <c r="S101" s="7">
        <f>[1]Download!AA105</f>
        <v>0</v>
      </c>
      <c r="T101" s="7">
        <f>[1]Download!AB105</f>
        <v>0</v>
      </c>
      <c r="U101" s="7">
        <f>[1]Download!AC105</f>
        <v>0</v>
      </c>
      <c r="V101" s="7">
        <f>[1]Download!AD105</f>
        <v>0</v>
      </c>
      <c r="W101" s="7">
        <f>[1]Download!AE105</f>
        <v>0</v>
      </c>
      <c r="X101" s="7">
        <f>[1]Download!AF105</f>
        <v>0</v>
      </c>
      <c r="Y101" s="7">
        <f>[1]Download!AG105</f>
        <v>0</v>
      </c>
      <c r="Z101" s="7">
        <f>[1]Download!AH105</f>
        <v>0</v>
      </c>
      <c r="AA101" s="7">
        <f>[1]Download!AI105</f>
        <v>0</v>
      </c>
      <c r="AB101" s="7">
        <f>[1]Download!AJ105</f>
        <v>0</v>
      </c>
      <c r="AC101" s="6">
        <f>[1]Download!AK105</f>
        <v>0</v>
      </c>
    </row>
    <row r="102" spans="1:29" s="5" customFormat="1" x14ac:dyDescent="0.35">
      <c r="A102" s="4" t="e">
        <f>IF(D102=0,0,IF([1]Download!A106="",A101,[1]Download!A106))</f>
        <v>#VALUE!</v>
      </c>
      <c r="B102" s="4" t="str">
        <f>VLOOKUP([1]Download!H106,RT,2,FALSE)</f>
        <v>Rate per CWT</v>
      </c>
      <c r="C102" s="4" t="str">
        <f>VLOOKUP([1]Download!E106,ST,2,FALSE)</f>
        <v>Regular</v>
      </c>
      <c r="D102" s="9" t="e">
        <f>IF([1]Download!N106=0,0,IF([1]Download!N106=99999999,"99/99/99",VALUE(CONCATENATE(MID([1]Download!N106,5,2),"/",RIGHT([1]Download!N106,2),"/",LEFT([1]Download!N106,4)))))</f>
        <v>#VALUE!</v>
      </c>
      <c r="E102" s="8" t="str">
        <f>[1]Download!G106</f>
        <v>INDUSTRIAL CLEANING PRODUCTS</v>
      </c>
      <c r="F102" s="4" t="e">
        <f>IF(D102=0,0,IF([1]Download!C106="",F101,VLOOKUP([1]Download!C106,DIR,2,FALSE)))</f>
        <v>#VALUE!</v>
      </c>
      <c r="G102" s="4" t="e">
        <f>IF(D102=0,0,IF([1]Download!B106="",G101,IF([1]Download!J106="7777777",VLOOKUP([1]Download!B106,BasePoint7,2,FALSE),VLOOKUP([1]Download!B106,BasePoint8,2,FALSE))))</f>
        <v>#VALUE!</v>
      </c>
      <c r="H102" s="4" t="str">
        <f>IF([1]Download!J106="7777777",VLOOKUP([1]Download!D106,BasePoint7,2,FALSE),VLOOKUP([1]Download!D106,BasePoint8,2,FALSE))</f>
        <v>LINDSAY, ON</v>
      </c>
      <c r="I102" s="24" t="str">
        <f t="shared" si="1"/>
        <v>LINDSAY</v>
      </c>
      <c r="J102" s="7">
        <f>[1]Download!R106</f>
        <v>66.5</v>
      </c>
      <c r="K102" s="7">
        <f>[1]Download!S106</f>
        <v>20.05</v>
      </c>
      <c r="L102" s="7">
        <f>[1]Download!T106</f>
        <v>15.11</v>
      </c>
      <c r="M102" s="7">
        <f>[1]Download!U106</f>
        <v>10.84</v>
      </c>
      <c r="N102" s="7">
        <f>[1]Download!V106</f>
        <v>8.73</v>
      </c>
      <c r="O102" s="7">
        <f>[1]Download!W106</f>
        <v>6.21</v>
      </c>
      <c r="P102" s="7">
        <f>[1]Download!X106</f>
        <v>4.4800000000000004</v>
      </c>
      <c r="Q102" s="7">
        <f>[1]Download!Y106</f>
        <v>3.71</v>
      </c>
      <c r="R102" s="7">
        <f>[1]Download!Z106</f>
        <v>0</v>
      </c>
      <c r="S102" s="7">
        <f>[1]Download!AA106</f>
        <v>0</v>
      </c>
      <c r="T102" s="7">
        <f>[1]Download!AB106</f>
        <v>0</v>
      </c>
      <c r="U102" s="7">
        <f>[1]Download!AC106</f>
        <v>0</v>
      </c>
      <c r="V102" s="7">
        <f>[1]Download!AD106</f>
        <v>0</v>
      </c>
      <c r="W102" s="7">
        <f>[1]Download!AE106</f>
        <v>0</v>
      </c>
      <c r="X102" s="7">
        <f>[1]Download!AF106</f>
        <v>0</v>
      </c>
      <c r="Y102" s="7">
        <f>[1]Download!AG106</f>
        <v>0</v>
      </c>
      <c r="Z102" s="7">
        <f>[1]Download!AH106</f>
        <v>0</v>
      </c>
      <c r="AA102" s="7">
        <f>[1]Download!AI106</f>
        <v>0</v>
      </c>
      <c r="AB102" s="7">
        <f>[1]Download!AJ106</f>
        <v>0</v>
      </c>
      <c r="AC102" s="6">
        <f>[1]Download!AK106</f>
        <v>0</v>
      </c>
    </row>
    <row r="103" spans="1:29" s="5" customFormat="1" x14ac:dyDescent="0.35">
      <c r="A103" s="4" t="e">
        <f>IF(D103=0,0,IF([1]Download!A107="",A102,[1]Download!A107))</f>
        <v>#VALUE!</v>
      </c>
      <c r="B103" s="4" t="str">
        <f>VLOOKUP([1]Download!H107,RT,2,FALSE)</f>
        <v>Rate per CWT</v>
      </c>
      <c r="C103" s="4" t="str">
        <f>VLOOKUP([1]Download!E107,ST,2,FALSE)</f>
        <v>Regular</v>
      </c>
      <c r="D103" s="9" t="e">
        <f>IF([1]Download!N107=0,0,IF([1]Download!N107=99999999,"99/99/99",VALUE(CONCATENATE(MID([1]Download!N107,5,2),"/",RIGHT([1]Download!N107,2),"/",LEFT([1]Download!N107,4)))))</f>
        <v>#VALUE!</v>
      </c>
      <c r="E103" s="8" t="str">
        <f>[1]Download!G107</f>
        <v>INDUSTRIAL CLEANING PRODUCTS</v>
      </c>
      <c r="F103" s="4" t="e">
        <f>IF(D103=0,0,IF([1]Download!C107="",F102,VLOOKUP([1]Download!C107,DIR,2,FALSE)))</f>
        <v>#VALUE!</v>
      </c>
      <c r="G103" s="4" t="e">
        <f>IF(D103=0,0,IF([1]Download!B107="",G102,IF([1]Download!J107="7777777",VLOOKUP([1]Download!B107,BasePoint7,2,FALSE),VLOOKUP([1]Download!B107,BasePoint8,2,FALSE))))</f>
        <v>#VALUE!</v>
      </c>
      <c r="H103" s="4" t="str">
        <f>IF([1]Download!J107="7777777",VLOOKUP([1]Download!D107,BasePoint7,2,FALSE),VLOOKUP([1]Download!D107,BasePoint8,2,FALSE))</f>
        <v>LISTOWEL, ON</v>
      </c>
      <c r="I103" s="24" t="str">
        <f t="shared" si="1"/>
        <v>LISTOWEL</v>
      </c>
      <c r="J103" s="7">
        <f>[1]Download!R107</f>
        <v>79.099999999999994</v>
      </c>
      <c r="K103" s="7">
        <f>[1]Download!S107</f>
        <v>23.78</v>
      </c>
      <c r="L103" s="7">
        <f>[1]Download!T107</f>
        <v>20.58</v>
      </c>
      <c r="M103" s="7">
        <f>[1]Download!U107</f>
        <v>16.13</v>
      </c>
      <c r="N103" s="7">
        <f>[1]Download!V107</f>
        <v>12.62</v>
      </c>
      <c r="O103" s="7">
        <f>[1]Download!W107</f>
        <v>9</v>
      </c>
      <c r="P103" s="7">
        <f>[1]Download!X107</f>
        <v>5.95</v>
      </c>
      <c r="Q103" s="7">
        <f>[1]Download!Y107</f>
        <v>4.28</v>
      </c>
      <c r="R103" s="7">
        <f>[1]Download!Z107</f>
        <v>0</v>
      </c>
      <c r="S103" s="7">
        <f>[1]Download!AA107</f>
        <v>0</v>
      </c>
      <c r="T103" s="7">
        <f>[1]Download!AB107</f>
        <v>0</v>
      </c>
      <c r="U103" s="7">
        <f>[1]Download!AC107</f>
        <v>0</v>
      </c>
      <c r="V103" s="7">
        <f>[1]Download!AD107</f>
        <v>0</v>
      </c>
      <c r="W103" s="7">
        <f>[1]Download!AE107</f>
        <v>0</v>
      </c>
      <c r="X103" s="7">
        <f>[1]Download!AF107</f>
        <v>0</v>
      </c>
      <c r="Y103" s="7">
        <f>[1]Download!AG107</f>
        <v>0</v>
      </c>
      <c r="Z103" s="7">
        <f>[1]Download!AH107</f>
        <v>0</v>
      </c>
      <c r="AA103" s="7">
        <f>[1]Download!AI107</f>
        <v>0</v>
      </c>
      <c r="AB103" s="7">
        <f>[1]Download!AJ107</f>
        <v>0</v>
      </c>
      <c r="AC103" s="6">
        <f>[1]Download!AK107</f>
        <v>0</v>
      </c>
    </row>
    <row r="104" spans="1:29" s="5" customFormat="1" x14ac:dyDescent="0.35">
      <c r="A104" s="4" t="e">
        <f>IF(D104=0,0,IF([1]Download!A108="",A103,[1]Download!A108))</f>
        <v>#VALUE!</v>
      </c>
      <c r="B104" s="4" t="str">
        <f>VLOOKUP([1]Download!H108,RT,2,FALSE)</f>
        <v>Rate per CWT</v>
      </c>
      <c r="C104" s="4" t="str">
        <f>VLOOKUP([1]Download!E108,ST,2,FALSE)</f>
        <v>Regular</v>
      </c>
      <c r="D104" s="9" t="e">
        <f>IF([1]Download!N108=0,0,IF([1]Download!N108=99999999,"99/99/99",VALUE(CONCATENATE(MID([1]Download!N108,5,2),"/",RIGHT([1]Download!N108,2),"/",LEFT([1]Download!N108,4)))))</f>
        <v>#VALUE!</v>
      </c>
      <c r="E104" s="8" t="str">
        <f>[1]Download!G108</f>
        <v>INDUSTRIAL CLEANING PRODUCTS</v>
      </c>
      <c r="F104" s="4" t="e">
        <f>IF(D104=0,0,IF([1]Download!C108="",F103,VLOOKUP([1]Download!C108,DIR,2,FALSE)))</f>
        <v>#VALUE!</v>
      </c>
      <c r="G104" s="4" t="e">
        <f>IF(D104=0,0,IF([1]Download!B108="",G103,IF([1]Download!J108="7777777",VLOOKUP([1]Download!B108,BasePoint7,2,FALSE),VLOOKUP([1]Download!B108,BasePoint8,2,FALSE))))</f>
        <v>#VALUE!</v>
      </c>
      <c r="H104" s="4" t="str">
        <f>IF([1]Download!J108="7777777",VLOOKUP([1]Download!D108,BasePoint7,2,FALSE),VLOOKUP([1]Download!D108,BasePoint8,2,FALSE))</f>
        <v>LONDON, ON</v>
      </c>
      <c r="I104" s="24" t="str">
        <f t="shared" si="1"/>
        <v>LONDON</v>
      </c>
      <c r="J104" s="7">
        <f>[1]Download!R108</f>
        <v>42.6</v>
      </c>
      <c r="K104" s="7">
        <f>[1]Download!S108</f>
        <v>13.58</v>
      </c>
      <c r="L104" s="7">
        <f>[1]Download!T108</f>
        <v>10.97</v>
      </c>
      <c r="M104" s="7">
        <f>[1]Download!U108</f>
        <v>8.0500000000000007</v>
      </c>
      <c r="N104" s="7">
        <f>[1]Download!V108</f>
        <v>6.64</v>
      </c>
      <c r="O104" s="7">
        <f>[1]Download!W108</f>
        <v>5.59</v>
      </c>
      <c r="P104" s="7">
        <f>[1]Download!X108</f>
        <v>4.79</v>
      </c>
      <c r="Q104" s="7">
        <f>[1]Download!Y108</f>
        <v>4.2300000000000004</v>
      </c>
      <c r="R104" s="7">
        <f>[1]Download!Z108</f>
        <v>0</v>
      </c>
      <c r="S104" s="7">
        <f>[1]Download!AA108</f>
        <v>0</v>
      </c>
      <c r="T104" s="7">
        <f>[1]Download!AB108</f>
        <v>0</v>
      </c>
      <c r="U104" s="7">
        <f>[1]Download!AC108</f>
        <v>0</v>
      </c>
      <c r="V104" s="7">
        <f>[1]Download!AD108</f>
        <v>0</v>
      </c>
      <c r="W104" s="7">
        <f>[1]Download!AE108</f>
        <v>0</v>
      </c>
      <c r="X104" s="7">
        <f>[1]Download!AF108</f>
        <v>0</v>
      </c>
      <c r="Y104" s="7">
        <f>[1]Download!AG108</f>
        <v>0</v>
      </c>
      <c r="Z104" s="7">
        <f>[1]Download!AH108</f>
        <v>0</v>
      </c>
      <c r="AA104" s="7">
        <f>[1]Download!AI108</f>
        <v>0</v>
      </c>
      <c r="AB104" s="7">
        <f>[1]Download!AJ108</f>
        <v>0</v>
      </c>
      <c r="AC104" s="6">
        <f>[1]Download!AK108</f>
        <v>0</v>
      </c>
    </row>
    <row r="105" spans="1:29" s="5" customFormat="1" x14ac:dyDescent="0.35">
      <c r="A105" s="4" t="e">
        <f>IF(D105=0,0,IF([1]Download!A109="",A104,[1]Download!A109))</f>
        <v>#VALUE!</v>
      </c>
      <c r="B105" s="4" t="str">
        <f>VLOOKUP([1]Download!H109,RT,2,FALSE)</f>
        <v>Rate per CWT</v>
      </c>
      <c r="C105" s="4" t="str">
        <f>VLOOKUP([1]Download!E109,ST,2,FALSE)</f>
        <v>Regular</v>
      </c>
      <c r="D105" s="9" t="e">
        <f>IF([1]Download!N109=0,0,IF([1]Download!N109=99999999,"99/99/99",VALUE(CONCATENATE(MID([1]Download!N109,5,2),"/",RIGHT([1]Download!N109,2),"/",LEFT([1]Download!N109,4)))))</f>
        <v>#VALUE!</v>
      </c>
      <c r="E105" s="8" t="str">
        <f>[1]Download!G109</f>
        <v>INDUSTRIAL CLEANING PRODUCTS</v>
      </c>
      <c r="F105" s="4" t="e">
        <f>IF(D105=0,0,IF([1]Download!C109="",F104,VLOOKUP([1]Download!C109,DIR,2,FALSE)))</f>
        <v>#VALUE!</v>
      </c>
      <c r="G105" s="4" t="e">
        <f>IF(D105=0,0,IF([1]Download!B109="",G104,IF([1]Download!J109="7777777",VLOOKUP([1]Download!B109,BasePoint7,2,FALSE),VLOOKUP([1]Download!B109,BasePoint8,2,FALSE))))</f>
        <v>#VALUE!</v>
      </c>
      <c r="H105" s="4" t="str">
        <f>IF([1]Download!J109="7777777",VLOOKUP([1]Download!D109,BasePoint7,2,FALSE),VLOOKUP([1]Download!D109,BasePoint8,2,FALSE))</f>
        <v>NANTICOKE, ON</v>
      </c>
      <c r="I105" s="24" t="str">
        <f t="shared" si="1"/>
        <v>NANTICOKE</v>
      </c>
      <c r="J105" s="7">
        <f>[1]Download!R109</f>
        <v>42.6</v>
      </c>
      <c r="K105" s="7">
        <f>[1]Download!S109</f>
        <v>13.58</v>
      </c>
      <c r="L105" s="7">
        <f>[1]Download!T109</f>
        <v>10.97</v>
      </c>
      <c r="M105" s="7">
        <f>[1]Download!U109</f>
        <v>8.0500000000000007</v>
      </c>
      <c r="N105" s="7">
        <f>[1]Download!V109</f>
        <v>6.64</v>
      </c>
      <c r="O105" s="7">
        <f>[1]Download!W109</f>
        <v>5.59</v>
      </c>
      <c r="P105" s="7">
        <f>[1]Download!X109</f>
        <v>4.79</v>
      </c>
      <c r="Q105" s="7">
        <f>[1]Download!Y109</f>
        <v>4.2300000000000004</v>
      </c>
      <c r="R105" s="7">
        <f>[1]Download!Z109</f>
        <v>0</v>
      </c>
      <c r="S105" s="7">
        <f>[1]Download!AA109</f>
        <v>0</v>
      </c>
      <c r="T105" s="7">
        <f>[1]Download!AB109</f>
        <v>0</v>
      </c>
      <c r="U105" s="7">
        <f>[1]Download!AC109</f>
        <v>0</v>
      </c>
      <c r="V105" s="7">
        <f>[1]Download!AD109</f>
        <v>0</v>
      </c>
      <c r="W105" s="7">
        <f>[1]Download!AE109</f>
        <v>0</v>
      </c>
      <c r="X105" s="7">
        <f>[1]Download!AF109</f>
        <v>0</v>
      </c>
      <c r="Y105" s="7">
        <f>[1]Download!AG109</f>
        <v>0</v>
      </c>
      <c r="Z105" s="7">
        <f>[1]Download!AH109</f>
        <v>0</v>
      </c>
      <c r="AA105" s="7">
        <f>[1]Download!AI109</f>
        <v>0</v>
      </c>
      <c r="AB105" s="7">
        <f>[1]Download!AJ109</f>
        <v>0</v>
      </c>
      <c r="AC105" s="6">
        <f>[1]Download!AK109</f>
        <v>0</v>
      </c>
    </row>
    <row r="106" spans="1:29" s="5" customFormat="1" x14ac:dyDescent="0.35">
      <c r="A106" s="4" t="e">
        <f>IF(D106=0,0,IF([1]Download!A110="",A105,[1]Download!A110))</f>
        <v>#VALUE!</v>
      </c>
      <c r="B106" s="4" t="str">
        <f>VLOOKUP([1]Download!H110,RT,2,FALSE)</f>
        <v>Rate per CWT</v>
      </c>
      <c r="C106" s="4" t="str">
        <f>VLOOKUP([1]Download!E110,ST,2,FALSE)</f>
        <v>Regular</v>
      </c>
      <c r="D106" s="9" t="e">
        <f>IF([1]Download!N110=0,0,IF([1]Download!N110=99999999,"99/99/99",VALUE(CONCATENATE(MID([1]Download!N110,5,2),"/",RIGHT([1]Download!N110,2),"/",LEFT([1]Download!N110,4)))))</f>
        <v>#VALUE!</v>
      </c>
      <c r="E106" s="8" t="str">
        <f>[1]Download!G110</f>
        <v>INDUSTRIAL CLEANING PRODUCTS</v>
      </c>
      <c r="F106" s="4" t="e">
        <f>IF(D106=0,0,IF([1]Download!C110="",F105,VLOOKUP([1]Download!C110,DIR,2,FALSE)))</f>
        <v>#VALUE!</v>
      </c>
      <c r="G106" s="4" t="e">
        <f>IF(D106=0,0,IF([1]Download!B110="",G105,IF([1]Download!J110="7777777",VLOOKUP([1]Download!B110,BasePoint7,2,FALSE),VLOOKUP([1]Download!B110,BasePoint8,2,FALSE))))</f>
        <v>#VALUE!</v>
      </c>
      <c r="H106" s="4" t="str">
        <f>IF([1]Download!J110="7777777",VLOOKUP([1]Download!D110,BasePoint7,2,FALSE),VLOOKUP([1]Download!D110,BasePoint8,2,FALSE))</f>
        <v>NEWMARKET, ON</v>
      </c>
      <c r="I106" s="24" t="str">
        <f t="shared" si="1"/>
        <v>NEWMARKET</v>
      </c>
      <c r="J106" s="7">
        <f>[1]Download!R110</f>
        <v>41.25</v>
      </c>
      <c r="K106" s="7">
        <f>[1]Download!S110</f>
        <v>13.04</v>
      </c>
      <c r="L106" s="7">
        <f>[1]Download!T110</f>
        <v>10.46</v>
      </c>
      <c r="M106" s="7">
        <f>[1]Download!U110</f>
        <v>7.52</v>
      </c>
      <c r="N106" s="7">
        <f>[1]Download!V110</f>
        <v>6.12</v>
      </c>
      <c r="O106" s="7">
        <f>[1]Download!W110</f>
        <v>5.09</v>
      </c>
      <c r="P106" s="7">
        <f>[1]Download!X110</f>
        <v>4.2300000000000004</v>
      </c>
      <c r="Q106" s="7">
        <f>[1]Download!Y110</f>
        <v>3.67</v>
      </c>
      <c r="R106" s="7">
        <f>[1]Download!Z110</f>
        <v>0</v>
      </c>
      <c r="S106" s="7">
        <f>[1]Download!AA110</f>
        <v>0</v>
      </c>
      <c r="T106" s="7">
        <f>[1]Download!AB110</f>
        <v>0</v>
      </c>
      <c r="U106" s="7">
        <f>[1]Download!AC110</f>
        <v>0</v>
      </c>
      <c r="V106" s="7">
        <f>[1]Download!AD110</f>
        <v>0</v>
      </c>
      <c r="W106" s="7">
        <f>[1]Download!AE110</f>
        <v>0</v>
      </c>
      <c r="X106" s="7">
        <f>[1]Download!AF110</f>
        <v>0</v>
      </c>
      <c r="Y106" s="7">
        <f>[1]Download!AG110</f>
        <v>0</v>
      </c>
      <c r="Z106" s="7">
        <f>[1]Download!AH110</f>
        <v>0</v>
      </c>
      <c r="AA106" s="7">
        <f>[1]Download!AI110</f>
        <v>0</v>
      </c>
      <c r="AB106" s="7">
        <f>[1]Download!AJ110</f>
        <v>0</v>
      </c>
      <c r="AC106" s="6">
        <f>[1]Download!AK110</f>
        <v>0</v>
      </c>
    </row>
    <row r="107" spans="1:29" s="5" customFormat="1" x14ac:dyDescent="0.35">
      <c r="A107" s="4" t="e">
        <f>IF(D107=0,0,IF([1]Download!A111="",A106,[1]Download!A111))</f>
        <v>#VALUE!</v>
      </c>
      <c r="B107" s="4" t="str">
        <f>VLOOKUP([1]Download!H111,RT,2,FALSE)</f>
        <v>Rate per CWT</v>
      </c>
      <c r="C107" s="4" t="str">
        <f>VLOOKUP([1]Download!E111,ST,2,FALSE)</f>
        <v>Regular</v>
      </c>
      <c r="D107" s="9" t="e">
        <f>IF([1]Download!N111=0,0,IF([1]Download!N111=99999999,"99/99/99",VALUE(CONCATENATE(MID([1]Download!N111,5,2),"/",RIGHT([1]Download!N111,2),"/",LEFT([1]Download!N111,4)))))</f>
        <v>#VALUE!</v>
      </c>
      <c r="E107" s="8" t="str">
        <f>[1]Download!G111</f>
        <v>INDUSTRIAL CLEANING PRODUCTS</v>
      </c>
      <c r="F107" s="4" t="e">
        <f>IF(D107=0,0,IF([1]Download!C111="",F106,VLOOKUP([1]Download!C111,DIR,2,FALSE)))</f>
        <v>#VALUE!</v>
      </c>
      <c r="G107" s="4" t="e">
        <f>IF(D107=0,0,IF([1]Download!B111="",G106,IF([1]Download!J111="7777777",VLOOKUP([1]Download!B111,BasePoint7,2,FALSE),VLOOKUP([1]Download!B111,BasePoint8,2,FALSE))))</f>
        <v>#VALUE!</v>
      </c>
      <c r="H107" s="4" t="str">
        <f>IF([1]Download!J111="7777777",VLOOKUP([1]Download!D111,BasePoint7,2,FALSE),VLOOKUP([1]Download!D111,BasePoint8,2,FALSE))</f>
        <v>NORTH BAY, ON</v>
      </c>
      <c r="I107" s="24" t="str">
        <f t="shared" si="1"/>
        <v>NORTH BAY</v>
      </c>
      <c r="J107" s="7">
        <f>[1]Download!R111</f>
        <v>87.8</v>
      </c>
      <c r="K107" s="7">
        <f>[1]Download!S111</f>
        <v>28.13</v>
      </c>
      <c r="L107" s="7">
        <f>[1]Download!T111</f>
        <v>22.97</v>
      </c>
      <c r="M107" s="7">
        <f>[1]Download!U111</f>
        <v>17.190000000000001</v>
      </c>
      <c r="N107" s="7">
        <f>[1]Download!V111</f>
        <v>13.88</v>
      </c>
      <c r="O107" s="7">
        <f>[1]Download!W111</f>
        <v>10.89</v>
      </c>
      <c r="P107" s="7">
        <f>[1]Download!X111</f>
        <v>7.86</v>
      </c>
      <c r="Q107" s="7">
        <f>[1]Download!Y111</f>
        <v>7.14</v>
      </c>
      <c r="R107" s="7">
        <f>[1]Download!Z111</f>
        <v>0</v>
      </c>
      <c r="S107" s="7">
        <f>[1]Download!AA111</f>
        <v>0</v>
      </c>
      <c r="T107" s="7">
        <f>[1]Download!AB111</f>
        <v>0</v>
      </c>
      <c r="U107" s="7">
        <f>[1]Download!AC111</f>
        <v>0</v>
      </c>
      <c r="V107" s="7">
        <f>[1]Download!AD111</f>
        <v>0</v>
      </c>
      <c r="W107" s="7">
        <f>[1]Download!AE111</f>
        <v>0</v>
      </c>
      <c r="X107" s="7">
        <f>[1]Download!AF111</f>
        <v>0</v>
      </c>
      <c r="Y107" s="7">
        <f>[1]Download!AG111</f>
        <v>0</v>
      </c>
      <c r="Z107" s="7">
        <f>[1]Download!AH111</f>
        <v>0</v>
      </c>
      <c r="AA107" s="7">
        <f>[1]Download!AI111</f>
        <v>0</v>
      </c>
      <c r="AB107" s="7">
        <f>[1]Download!AJ111</f>
        <v>0</v>
      </c>
      <c r="AC107" s="6">
        <f>[1]Download!AK111</f>
        <v>0</v>
      </c>
    </row>
    <row r="108" spans="1:29" s="5" customFormat="1" x14ac:dyDescent="0.35">
      <c r="A108" s="4" t="e">
        <f>IF(D108=0,0,IF([1]Download!A112="",A107,[1]Download!A112))</f>
        <v>#VALUE!</v>
      </c>
      <c r="B108" s="4" t="str">
        <f>VLOOKUP([1]Download!H112,RT,2,FALSE)</f>
        <v>Rate per CWT</v>
      </c>
      <c r="C108" s="4" t="str">
        <f>VLOOKUP([1]Download!E112,ST,2,FALSE)</f>
        <v>Regular</v>
      </c>
      <c r="D108" s="9" t="e">
        <f>IF([1]Download!N112=0,0,IF([1]Download!N112=99999999,"99/99/99",VALUE(CONCATENATE(MID([1]Download!N112,5,2),"/",RIGHT([1]Download!N112,2),"/",LEFT([1]Download!N112,4)))))</f>
        <v>#VALUE!</v>
      </c>
      <c r="E108" s="8" t="str">
        <f>[1]Download!G112</f>
        <v>INDUSTRIAL CLEANING PRODUCTS</v>
      </c>
      <c r="F108" s="4" t="e">
        <f>IF(D108=0,0,IF([1]Download!C112="",F107,VLOOKUP([1]Download!C112,DIR,2,FALSE)))</f>
        <v>#VALUE!</v>
      </c>
      <c r="G108" s="4" t="e">
        <f>IF(D108=0,0,IF([1]Download!B112="",G107,IF([1]Download!J112="7777777",VLOOKUP([1]Download!B112,BasePoint7,2,FALSE),VLOOKUP([1]Download!B112,BasePoint8,2,FALSE))))</f>
        <v>#VALUE!</v>
      </c>
      <c r="H108" s="4" t="str">
        <f>IF([1]Download!J112="7777777",VLOOKUP([1]Download!D112,BasePoint7,2,FALSE),VLOOKUP([1]Download!D112,BasePoint8,2,FALSE))</f>
        <v>ORANGEVILLE, ON</v>
      </c>
      <c r="I108" s="24" t="str">
        <f t="shared" si="1"/>
        <v>ORANGEVILLE</v>
      </c>
      <c r="J108" s="7">
        <f>[1]Download!R112</f>
        <v>41.25</v>
      </c>
      <c r="K108" s="7">
        <f>[1]Download!S112</f>
        <v>13.04</v>
      </c>
      <c r="L108" s="7">
        <f>[1]Download!T112</f>
        <v>10.46</v>
      </c>
      <c r="M108" s="7">
        <f>[1]Download!U112</f>
        <v>7.52</v>
      </c>
      <c r="N108" s="7">
        <f>[1]Download!V112</f>
        <v>6.12</v>
      </c>
      <c r="O108" s="7">
        <f>[1]Download!W112</f>
        <v>5.09</v>
      </c>
      <c r="P108" s="7">
        <f>[1]Download!X112</f>
        <v>4.2300000000000004</v>
      </c>
      <c r="Q108" s="7">
        <f>[1]Download!Y112</f>
        <v>3.67</v>
      </c>
      <c r="R108" s="7">
        <f>[1]Download!Z112</f>
        <v>0</v>
      </c>
      <c r="S108" s="7">
        <f>[1]Download!AA112</f>
        <v>0</v>
      </c>
      <c r="T108" s="7">
        <f>[1]Download!AB112</f>
        <v>0</v>
      </c>
      <c r="U108" s="7">
        <f>[1]Download!AC112</f>
        <v>0</v>
      </c>
      <c r="V108" s="7">
        <f>[1]Download!AD112</f>
        <v>0</v>
      </c>
      <c r="W108" s="7">
        <f>[1]Download!AE112</f>
        <v>0</v>
      </c>
      <c r="X108" s="7">
        <f>[1]Download!AF112</f>
        <v>0</v>
      </c>
      <c r="Y108" s="7">
        <f>[1]Download!AG112</f>
        <v>0</v>
      </c>
      <c r="Z108" s="7">
        <f>[1]Download!AH112</f>
        <v>0</v>
      </c>
      <c r="AA108" s="7">
        <f>[1]Download!AI112</f>
        <v>0</v>
      </c>
      <c r="AB108" s="7">
        <f>[1]Download!AJ112</f>
        <v>0</v>
      </c>
      <c r="AC108" s="6">
        <f>[1]Download!AK112</f>
        <v>0</v>
      </c>
    </row>
    <row r="109" spans="1:29" s="5" customFormat="1" x14ac:dyDescent="0.35">
      <c r="A109" s="4" t="e">
        <f>IF(D109=0,0,IF([1]Download!A113="",A108,[1]Download!A113))</f>
        <v>#VALUE!</v>
      </c>
      <c r="B109" s="4" t="str">
        <f>VLOOKUP([1]Download!H113,RT,2,FALSE)</f>
        <v>Rate per CWT</v>
      </c>
      <c r="C109" s="4" t="str">
        <f>VLOOKUP([1]Download!E113,ST,2,FALSE)</f>
        <v>Regular</v>
      </c>
      <c r="D109" s="9" t="e">
        <f>IF([1]Download!N113=0,0,IF([1]Download!N113=99999999,"99/99/99",VALUE(CONCATENATE(MID([1]Download!N113,5,2),"/",RIGHT([1]Download!N113,2),"/",LEFT([1]Download!N113,4)))))</f>
        <v>#VALUE!</v>
      </c>
      <c r="E109" s="8" t="str">
        <f>[1]Download!G113</f>
        <v>INDUSTRIAL CLEANING PRODUCTS</v>
      </c>
      <c r="F109" s="4" t="e">
        <f>IF(D109=0,0,IF([1]Download!C113="",F108,VLOOKUP([1]Download!C113,DIR,2,FALSE)))</f>
        <v>#VALUE!</v>
      </c>
      <c r="G109" s="4" t="e">
        <f>IF(D109=0,0,IF([1]Download!B113="",G108,IF([1]Download!J113="7777777",VLOOKUP([1]Download!B113,BasePoint7,2,FALSE),VLOOKUP([1]Download!B113,BasePoint8,2,FALSE))))</f>
        <v>#VALUE!</v>
      </c>
      <c r="H109" s="4" t="str">
        <f>IF([1]Download!J113="7777777",VLOOKUP([1]Download!D113,BasePoint7,2,FALSE),VLOOKUP([1]Download!D113,BasePoint8,2,FALSE))</f>
        <v>ORILLIA, ON</v>
      </c>
      <c r="I109" s="24" t="str">
        <f t="shared" si="1"/>
        <v>ORILLIA</v>
      </c>
      <c r="J109" s="7">
        <f>[1]Download!R113</f>
        <v>82.75</v>
      </c>
      <c r="K109" s="7">
        <f>[1]Download!S113</f>
        <v>25.34</v>
      </c>
      <c r="L109" s="7">
        <f>[1]Download!T113</f>
        <v>21.62</v>
      </c>
      <c r="M109" s="7">
        <f>[1]Download!U113</f>
        <v>15.42</v>
      </c>
      <c r="N109" s="7">
        <f>[1]Download!V113</f>
        <v>12.6</v>
      </c>
      <c r="O109" s="7">
        <f>[1]Download!W113</f>
        <v>9.5500000000000007</v>
      </c>
      <c r="P109" s="7">
        <f>[1]Download!X113</f>
        <v>7.3</v>
      </c>
      <c r="Q109" s="7">
        <f>[1]Download!Y113</f>
        <v>6.61</v>
      </c>
      <c r="R109" s="7">
        <f>[1]Download!Z113</f>
        <v>0</v>
      </c>
      <c r="S109" s="7">
        <f>[1]Download!AA113</f>
        <v>0</v>
      </c>
      <c r="T109" s="7">
        <f>[1]Download!AB113</f>
        <v>0</v>
      </c>
      <c r="U109" s="7">
        <f>[1]Download!AC113</f>
        <v>0</v>
      </c>
      <c r="V109" s="7">
        <f>[1]Download!AD113</f>
        <v>0</v>
      </c>
      <c r="W109" s="7">
        <f>[1]Download!AE113</f>
        <v>0</v>
      </c>
      <c r="X109" s="7">
        <f>[1]Download!AF113</f>
        <v>0</v>
      </c>
      <c r="Y109" s="7">
        <f>[1]Download!AG113</f>
        <v>0</v>
      </c>
      <c r="Z109" s="7">
        <f>[1]Download!AH113</f>
        <v>0</v>
      </c>
      <c r="AA109" s="7">
        <f>[1]Download!AI113</f>
        <v>0</v>
      </c>
      <c r="AB109" s="7">
        <f>[1]Download!AJ113</f>
        <v>0</v>
      </c>
      <c r="AC109" s="6">
        <f>[1]Download!AK113</f>
        <v>0</v>
      </c>
    </row>
    <row r="110" spans="1:29" s="5" customFormat="1" x14ac:dyDescent="0.35">
      <c r="A110" s="4" t="e">
        <f>IF(D110=0,0,IF([1]Download!A114="",A109,[1]Download!A114))</f>
        <v>#VALUE!</v>
      </c>
      <c r="B110" s="4" t="str">
        <f>VLOOKUP([1]Download!H114,RT,2,FALSE)</f>
        <v>Rate per CWT</v>
      </c>
      <c r="C110" s="4" t="str">
        <f>VLOOKUP([1]Download!E114,ST,2,FALSE)</f>
        <v>Regular</v>
      </c>
      <c r="D110" s="9" t="e">
        <f>IF([1]Download!N114=0,0,IF([1]Download!N114=99999999,"99/99/99",VALUE(CONCATENATE(MID([1]Download!N114,5,2),"/",RIGHT([1]Download!N114,2),"/",LEFT([1]Download!N114,4)))))</f>
        <v>#VALUE!</v>
      </c>
      <c r="E110" s="8" t="str">
        <f>[1]Download!G114</f>
        <v>INDUSTRIAL CLEANING PRODUCTS</v>
      </c>
      <c r="F110" s="4" t="e">
        <f>IF(D110=0,0,IF([1]Download!C114="",F109,VLOOKUP([1]Download!C114,DIR,2,FALSE)))</f>
        <v>#VALUE!</v>
      </c>
      <c r="G110" s="4" t="e">
        <f>IF(D110=0,0,IF([1]Download!B114="",G109,IF([1]Download!J114="7777777",VLOOKUP([1]Download!B114,BasePoint7,2,FALSE),VLOOKUP([1]Download!B114,BasePoint8,2,FALSE))))</f>
        <v>#VALUE!</v>
      </c>
      <c r="H110" s="4" t="str">
        <f>IF([1]Download!J114="7777777",VLOOKUP([1]Download!D114,BasePoint7,2,FALSE),VLOOKUP([1]Download!D114,BasePoint8,2,FALSE))</f>
        <v>OSHAWA, ON</v>
      </c>
      <c r="I110" s="24" t="str">
        <f t="shared" si="1"/>
        <v>OSHAWA</v>
      </c>
      <c r="J110" s="7">
        <f>[1]Download!R114</f>
        <v>66.5</v>
      </c>
      <c r="K110" s="7">
        <f>[1]Download!S114</f>
        <v>20.05</v>
      </c>
      <c r="L110" s="7">
        <f>[1]Download!T114</f>
        <v>15.11</v>
      </c>
      <c r="M110" s="7">
        <f>[1]Download!U114</f>
        <v>10.84</v>
      </c>
      <c r="N110" s="7">
        <f>[1]Download!V114</f>
        <v>8.73</v>
      </c>
      <c r="O110" s="7">
        <f>[1]Download!W114</f>
        <v>6.21</v>
      </c>
      <c r="P110" s="7">
        <f>[1]Download!X114</f>
        <v>4.4800000000000004</v>
      </c>
      <c r="Q110" s="7">
        <f>[1]Download!Y114</f>
        <v>3.71</v>
      </c>
      <c r="R110" s="7">
        <f>[1]Download!Z114</f>
        <v>0</v>
      </c>
      <c r="S110" s="7">
        <f>[1]Download!AA114</f>
        <v>0</v>
      </c>
      <c r="T110" s="7">
        <f>[1]Download!AB114</f>
        <v>0</v>
      </c>
      <c r="U110" s="7">
        <f>[1]Download!AC114</f>
        <v>0</v>
      </c>
      <c r="V110" s="7">
        <f>[1]Download!AD114</f>
        <v>0</v>
      </c>
      <c r="W110" s="7">
        <f>[1]Download!AE114</f>
        <v>0</v>
      </c>
      <c r="X110" s="7">
        <f>[1]Download!AF114</f>
        <v>0</v>
      </c>
      <c r="Y110" s="7">
        <f>[1]Download!AG114</f>
        <v>0</v>
      </c>
      <c r="Z110" s="7">
        <f>[1]Download!AH114</f>
        <v>0</v>
      </c>
      <c r="AA110" s="7">
        <f>[1]Download!AI114</f>
        <v>0</v>
      </c>
      <c r="AB110" s="7">
        <f>[1]Download!AJ114</f>
        <v>0</v>
      </c>
      <c r="AC110" s="6">
        <f>[1]Download!AK114</f>
        <v>0</v>
      </c>
    </row>
    <row r="111" spans="1:29" s="5" customFormat="1" x14ac:dyDescent="0.35">
      <c r="A111" s="4" t="e">
        <f>IF(D111=0,0,IF([1]Download!A115="",A110,[1]Download!A115))</f>
        <v>#VALUE!</v>
      </c>
      <c r="B111" s="4" t="str">
        <f>VLOOKUP([1]Download!H115,RT,2,FALSE)</f>
        <v>Rate per CWT</v>
      </c>
      <c r="C111" s="4" t="str">
        <f>VLOOKUP([1]Download!E115,ST,2,FALSE)</f>
        <v>Regular</v>
      </c>
      <c r="D111" s="9" t="e">
        <f>IF([1]Download!N115=0,0,IF([1]Download!N115=99999999,"99/99/99",VALUE(CONCATENATE(MID([1]Download!N115,5,2),"/",RIGHT([1]Download!N115,2),"/",LEFT([1]Download!N115,4)))))</f>
        <v>#VALUE!</v>
      </c>
      <c r="E111" s="8" t="str">
        <f>[1]Download!G115</f>
        <v>INDUSTRIAL CLEANING PRODUCTS</v>
      </c>
      <c r="F111" s="4" t="e">
        <f>IF(D111=0,0,IF([1]Download!C115="",F110,VLOOKUP([1]Download!C115,DIR,2,FALSE)))</f>
        <v>#VALUE!</v>
      </c>
      <c r="G111" s="4" t="e">
        <f>IF(D111=0,0,IF([1]Download!B115="",G110,IF([1]Download!J115="7777777",VLOOKUP([1]Download!B115,BasePoint7,2,FALSE),VLOOKUP([1]Download!B115,BasePoint8,2,FALSE))))</f>
        <v>#VALUE!</v>
      </c>
      <c r="H111" s="4" t="str">
        <f>IF([1]Download!J115="7777777",VLOOKUP([1]Download!D115,BasePoint7,2,FALSE),VLOOKUP([1]Download!D115,BasePoint8,2,FALSE))</f>
        <v>OTTAWA, ON</v>
      </c>
      <c r="I111" s="24" t="str">
        <f t="shared" si="1"/>
        <v>OTTAWA</v>
      </c>
      <c r="J111" s="7">
        <f>[1]Download!R115</f>
        <v>49.6</v>
      </c>
      <c r="K111" s="7">
        <f>[1]Download!S115</f>
        <v>16.73</v>
      </c>
      <c r="L111" s="7">
        <f>[1]Download!T115</f>
        <v>12.79</v>
      </c>
      <c r="M111" s="7">
        <f>[1]Download!U115</f>
        <v>9.3000000000000007</v>
      </c>
      <c r="N111" s="7">
        <f>[1]Download!V115</f>
        <v>7.66</v>
      </c>
      <c r="O111" s="7">
        <f>[1]Download!W115</f>
        <v>5.55</v>
      </c>
      <c r="P111" s="7">
        <f>[1]Download!X115</f>
        <v>4.54</v>
      </c>
      <c r="Q111" s="7">
        <f>[1]Download!Y115</f>
        <v>4.05</v>
      </c>
      <c r="R111" s="7">
        <f>[1]Download!Z115</f>
        <v>0</v>
      </c>
      <c r="S111" s="7">
        <f>[1]Download!AA115</f>
        <v>0</v>
      </c>
      <c r="T111" s="7">
        <f>[1]Download!AB115</f>
        <v>0</v>
      </c>
      <c r="U111" s="7">
        <f>[1]Download!AC115</f>
        <v>0</v>
      </c>
      <c r="V111" s="7">
        <f>[1]Download!AD115</f>
        <v>0</v>
      </c>
      <c r="W111" s="7">
        <f>[1]Download!AE115</f>
        <v>0</v>
      </c>
      <c r="X111" s="7">
        <f>[1]Download!AF115</f>
        <v>0</v>
      </c>
      <c r="Y111" s="7">
        <f>[1]Download!AG115</f>
        <v>0</v>
      </c>
      <c r="Z111" s="7">
        <f>[1]Download!AH115</f>
        <v>0</v>
      </c>
      <c r="AA111" s="7">
        <f>[1]Download!AI115</f>
        <v>0</v>
      </c>
      <c r="AB111" s="7">
        <f>[1]Download!AJ115</f>
        <v>0</v>
      </c>
      <c r="AC111" s="6">
        <f>[1]Download!AK115</f>
        <v>0</v>
      </c>
    </row>
    <row r="112" spans="1:29" s="5" customFormat="1" x14ac:dyDescent="0.35">
      <c r="A112" s="4" t="e">
        <f>IF(D112=0,0,IF([1]Download!A116="",A111,[1]Download!A116))</f>
        <v>#VALUE!</v>
      </c>
      <c r="B112" s="4" t="str">
        <f>VLOOKUP([1]Download!H116,RT,2,FALSE)</f>
        <v>Rate per CWT</v>
      </c>
      <c r="C112" s="4" t="str">
        <f>VLOOKUP([1]Download!E116,ST,2,FALSE)</f>
        <v>Regular</v>
      </c>
      <c r="D112" s="9" t="e">
        <f>IF([1]Download!N116=0,0,IF([1]Download!N116=99999999,"99/99/99",VALUE(CONCATENATE(MID([1]Download!N116,5,2),"/",RIGHT([1]Download!N116,2),"/",LEFT([1]Download!N116,4)))))</f>
        <v>#VALUE!</v>
      </c>
      <c r="E112" s="8" t="str">
        <f>[1]Download!G116</f>
        <v>INDUSTRIAL CLEANING PRODUCTS</v>
      </c>
      <c r="F112" s="4" t="e">
        <f>IF(D112=0,0,IF([1]Download!C116="",F111,VLOOKUP([1]Download!C116,DIR,2,FALSE)))</f>
        <v>#VALUE!</v>
      </c>
      <c r="G112" s="4" t="e">
        <f>IF(D112=0,0,IF([1]Download!B116="",G111,IF([1]Download!J116="7777777",VLOOKUP([1]Download!B116,BasePoint7,2,FALSE),VLOOKUP([1]Download!B116,BasePoint8,2,FALSE))))</f>
        <v>#VALUE!</v>
      </c>
      <c r="H112" s="4" t="str">
        <f>IF([1]Download!J116="7777777",VLOOKUP([1]Download!D116,BasePoint7,2,FALSE),VLOOKUP([1]Download!D116,BasePoint8,2,FALSE))</f>
        <v>OWEN SOUND, ON</v>
      </c>
      <c r="I112" s="24" t="str">
        <f t="shared" si="1"/>
        <v>OWEN SOUND</v>
      </c>
      <c r="J112" s="7">
        <f>[1]Download!R116</f>
        <v>75.400000000000006</v>
      </c>
      <c r="K112" s="7">
        <f>[1]Download!S116</f>
        <v>22.68</v>
      </c>
      <c r="L112" s="7">
        <f>[1]Download!T116</f>
        <v>19.600000000000001</v>
      </c>
      <c r="M112" s="7">
        <f>[1]Download!U116</f>
        <v>15.23</v>
      </c>
      <c r="N112" s="7">
        <f>[1]Download!V116</f>
        <v>11.98</v>
      </c>
      <c r="O112" s="7">
        <f>[1]Download!W116</f>
        <v>8.5399999999999991</v>
      </c>
      <c r="P112" s="7">
        <f>[1]Download!X116</f>
        <v>5.65</v>
      </c>
      <c r="Q112" s="7">
        <f>[1]Download!Y116</f>
        <v>4.07</v>
      </c>
      <c r="R112" s="7">
        <f>[1]Download!Z116</f>
        <v>0</v>
      </c>
      <c r="S112" s="7">
        <f>[1]Download!AA116</f>
        <v>0</v>
      </c>
      <c r="T112" s="7">
        <f>[1]Download!AB116</f>
        <v>0</v>
      </c>
      <c r="U112" s="7">
        <f>[1]Download!AC116</f>
        <v>0</v>
      </c>
      <c r="V112" s="7">
        <f>[1]Download!AD116</f>
        <v>0</v>
      </c>
      <c r="W112" s="7">
        <f>[1]Download!AE116</f>
        <v>0</v>
      </c>
      <c r="X112" s="7">
        <f>[1]Download!AF116</f>
        <v>0</v>
      </c>
      <c r="Y112" s="7">
        <f>[1]Download!AG116</f>
        <v>0</v>
      </c>
      <c r="Z112" s="7">
        <f>[1]Download!AH116</f>
        <v>0</v>
      </c>
      <c r="AA112" s="7">
        <f>[1]Download!AI116</f>
        <v>0</v>
      </c>
      <c r="AB112" s="7">
        <f>[1]Download!AJ116</f>
        <v>0</v>
      </c>
      <c r="AC112" s="6">
        <f>[1]Download!AK116</f>
        <v>0</v>
      </c>
    </row>
    <row r="113" spans="1:29" s="5" customFormat="1" x14ac:dyDescent="0.35">
      <c r="A113" s="4" t="e">
        <f>IF(D113=0,0,IF([1]Download!A117="",A112,[1]Download!A117))</f>
        <v>#VALUE!</v>
      </c>
      <c r="B113" s="4" t="str">
        <f>VLOOKUP([1]Download!H117,RT,2,FALSE)</f>
        <v>Rate per CWT</v>
      </c>
      <c r="C113" s="4" t="str">
        <f>VLOOKUP([1]Download!E117,ST,2,FALSE)</f>
        <v>Regular</v>
      </c>
      <c r="D113" s="9" t="e">
        <f>IF([1]Download!N117=0,0,IF([1]Download!N117=99999999,"99/99/99",VALUE(CONCATENATE(MID([1]Download!N117,5,2),"/",RIGHT([1]Download!N117,2),"/",LEFT([1]Download!N117,4)))))</f>
        <v>#VALUE!</v>
      </c>
      <c r="E113" s="8" t="str">
        <f>[1]Download!G117</f>
        <v>INDUSTRIAL CLEANING PRODUCTS</v>
      </c>
      <c r="F113" s="4" t="e">
        <f>IF(D113=0,0,IF([1]Download!C117="",F112,VLOOKUP([1]Download!C117,DIR,2,FALSE)))</f>
        <v>#VALUE!</v>
      </c>
      <c r="G113" s="4" t="e">
        <f>IF(D113=0,0,IF([1]Download!B117="",G112,IF([1]Download!J117="7777777",VLOOKUP([1]Download!B117,BasePoint7,2,FALSE),VLOOKUP([1]Download!B117,BasePoint8,2,FALSE))))</f>
        <v>#VALUE!</v>
      </c>
      <c r="H113" s="4" t="str">
        <f>IF([1]Download!J117="7777777",VLOOKUP([1]Download!D117,BasePoint7,2,FALSE),VLOOKUP([1]Download!D117,BasePoint8,2,FALSE))</f>
        <v>PEMBROKE, ON</v>
      </c>
      <c r="I113" s="24" t="str">
        <f t="shared" si="1"/>
        <v>PEMBROKE</v>
      </c>
      <c r="J113" s="7">
        <f>[1]Download!R117</f>
        <v>80.95</v>
      </c>
      <c r="K113" s="7">
        <f>[1]Download!S117</f>
        <v>24.25</v>
      </c>
      <c r="L113" s="7">
        <f>[1]Download!T117</f>
        <v>20.16</v>
      </c>
      <c r="M113" s="7">
        <f>[1]Download!U117</f>
        <v>14.11</v>
      </c>
      <c r="N113" s="7">
        <f>[1]Download!V117</f>
        <v>11.64</v>
      </c>
      <c r="O113" s="7">
        <f>[1]Download!W117</f>
        <v>9.73</v>
      </c>
      <c r="P113" s="7">
        <f>[1]Download!X117</f>
        <v>6.76</v>
      </c>
      <c r="Q113" s="7">
        <f>[1]Download!Y117</f>
        <v>6.23</v>
      </c>
      <c r="R113" s="7">
        <f>[1]Download!Z117</f>
        <v>0</v>
      </c>
      <c r="S113" s="7">
        <f>[1]Download!AA117</f>
        <v>0</v>
      </c>
      <c r="T113" s="7">
        <f>[1]Download!AB117</f>
        <v>0</v>
      </c>
      <c r="U113" s="7">
        <f>[1]Download!AC117</f>
        <v>0</v>
      </c>
      <c r="V113" s="7">
        <f>[1]Download!AD117</f>
        <v>0</v>
      </c>
      <c r="W113" s="7">
        <f>[1]Download!AE117</f>
        <v>0</v>
      </c>
      <c r="X113" s="7">
        <f>[1]Download!AF117</f>
        <v>0</v>
      </c>
      <c r="Y113" s="7">
        <f>[1]Download!AG117</f>
        <v>0</v>
      </c>
      <c r="Z113" s="7">
        <f>[1]Download!AH117</f>
        <v>0</v>
      </c>
      <c r="AA113" s="7">
        <f>[1]Download!AI117</f>
        <v>0</v>
      </c>
      <c r="AB113" s="7">
        <f>[1]Download!AJ117</f>
        <v>0</v>
      </c>
      <c r="AC113" s="6">
        <f>[1]Download!AK117</f>
        <v>0</v>
      </c>
    </row>
    <row r="114" spans="1:29" s="5" customFormat="1" x14ac:dyDescent="0.35">
      <c r="A114" s="4" t="e">
        <f>IF(D114=0,0,IF([1]Download!A118="",A113,[1]Download!A118))</f>
        <v>#VALUE!</v>
      </c>
      <c r="B114" s="4" t="str">
        <f>VLOOKUP([1]Download!H118,RT,2,FALSE)</f>
        <v>Rate per CWT</v>
      </c>
      <c r="C114" s="4" t="str">
        <f>VLOOKUP([1]Download!E118,ST,2,FALSE)</f>
        <v>Regular</v>
      </c>
      <c r="D114" s="9" t="e">
        <f>IF([1]Download!N118=0,0,IF([1]Download!N118=99999999,"99/99/99",VALUE(CONCATENATE(MID([1]Download!N118,5,2),"/",RIGHT([1]Download!N118,2),"/",LEFT([1]Download!N118,4)))))</f>
        <v>#VALUE!</v>
      </c>
      <c r="E114" s="8" t="str">
        <f>[1]Download!G118</f>
        <v>INDUSTRIAL CLEANING PRODUCTS</v>
      </c>
      <c r="F114" s="4" t="e">
        <f>IF(D114=0,0,IF([1]Download!C118="",F113,VLOOKUP([1]Download!C118,DIR,2,FALSE)))</f>
        <v>#VALUE!</v>
      </c>
      <c r="G114" s="4" t="e">
        <f>IF(D114=0,0,IF([1]Download!B118="",G113,IF([1]Download!J118="7777777",VLOOKUP([1]Download!B118,BasePoint7,2,FALSE),VLOOKUP([1]Download!B118,BasePoint8,2,FALSE))))</f>
        <v>#VALUE!</v>
      </c>
      <c r="H114" s="4" t="str">
        <f>IF([1]Download!J118="7777777",VLOOKUP([1]Download!D118,BasePoint7,2,FALSE),VLOOKUP([1]Download!D118,BasePoint8,2,FALSE))</f>
        <v>PETERBOROUGH, ON</v>
      </c>
      <c r="I114" s="24" t="str">
        <f t="shared" si="1"/>
        <v>PETERBOROUGH</v>
      </c>
      <c r="J114" s="7">
        <f>[1]Download!R118</f>
        <v>54.65</v>
      </c>
      <c r="K114" s="7">
        <f>[1]Download!S118</f>
        <v>16.55</v>
      </c>
      <c r="L114" s="7">
        <f>[1]Download!T118</f>
        <v>12.6</v>
      </c>
      <c r="M114" s="7">
        <f>[1]Download!U118</f>
        <v>8.69</v>
      </c>
      <c r="N114" s="7">
        <f>[1]Download!V118</f>
        <v>6.78</v>
      </c>
      <c r="O114" s="7">
        <f>[1]Download!W118</f>
        <v>5.14</v>
      </c>
      <c r="P114" s="7">
        <f>[1]Download!X118</f>
        <v>3.88</v>
      </c>
      <c r="Q114" s="7">
        <f>[1]Download!Y118</f>
        <v>3.13</v>
      </c>
      <c r="R114" s="7">
        <f>[1]Download!Z118</f>
        <v>0</v>
      </c>
      <c r="S114" s="7">
        <f>[1]Download!AA118</f>
        <v>0</v>
      </c>
      <c r="T114" s="7">
        <f>[1]Download!AB118</f>
        <v>0</v>
      </c>
      <c r="U114" s="7">
        <f>[1]Download!AC118</f>
        <v>0</v>
      </c>
      <c r="V114" s="7">
        <f>[1]Download!AD118</f>
        <v>0</v>
      </c>
      <c r="W114" s="7">
        <f>[1]Download!AE118</f>
        <v>0</v>
      </c>
      <c r="X114" s="7">
        <f>[1]Download!AF118</f>
        <v>0</v>
      </c>
      <c r="Y114" s="7">
        <f>[1]Download!AG118</f>
        <v>0</v>
      </c>
      <c r="Z114" s="7">
        <f>[1]Download!AH118</f>
        <v>0</v>
      </c>
      <c r="AA114" s="7">
        <f>[1]Download!AI118</f>
        <v>0</v>
      </c>
      <c r="AB114" s="7">
        <f>[1]Download!AJ118</f>
        <v>0</v>
      </c>
      <c r="AC114" s="6">
        <f>[1]Download!AK118</f>
        <v>0</v>
      </c>
    </row>
    <row r="115" spans="1:29" s="5" customFormat="1" x14ac:dyDescent="0.35">
      <c r="A115" s="4" t="e">
        <f>IF(D115=0,0,IF([1]Download!A119="",A114,[1]Download!A119))</f>
        <v>#VALUE!</v>
      </c>
      <c r="B115" s="4" t="str">
        <f>VLOOKUP([1]Download!H119,RT,2,FALSE)</f>
        <v>Rate per CWT</v>
      </c>
      <c r="C115" s="4" t="str">
        <f>VLOOKUP([1]Download!E119,ST,2,FALSE)</f>
        <v>Regular</v>
      </c>
      <c r="D115" s="9" t="e">
        <f>IF([1]Download!N119=0,0,IF([1]Download!N119=99999999,"99/99/99",VALUE(CONCATENATE(MID([1]Download!N119,5,2),"/",RIGHT([1]Download!N119,2),"/",LEFT([1]Download!N119,4)))))</f>
        <v>#VALUE!</v>
      </c>
      <c r="E115" s="8" t="str">
        <f>[1]Download!G119</f>
        <v>INDUSTRIAL CLEANING PRODUCTS</v>
      </c>
      <c r="F115" s="4" t="e">
        <f>IF(D115=0,0,IF([1]Download!C119="",F114,VLOOKUP([1]Download!C119,DIR,2,FALSE)))</f>
        <v>#VALUE!</v>
      </c>
      <c r="G115" s="4" t="e">
        <f>IF(D115=0,0,IF([1]Download!B119="",G114,IF([1]Download!J119="7777777",VLOOKUP([1]Download!B119,BasePoint7,2,FALSE),VLOOKUP([1]Download!B119,BasePoint8,2,FALSE))))</f>
        <v>#VALUE!</v>
      </c>
      <c r="H115" s="4" t="str">
        <f>IF([1]Download!J119="7777777",VLOOKUP([1]Download!D119,BasePoint7,2,FALSE),VLOOKUP([1]Download!D119,BasePoint8,2,FALSE))</f>
        <v>SARNIA, ON</v>
      </c>
      <c r="I115" s="24" t="str">
        <f t="shared" si="1"/>
        <v>SARNIA</v>
      </c>
      <c r="J115" s="7">
        <f>[1]Download!R119</f>
        <v>66.150000000000006</v>
      </c>
      <c r="K115" s="7">
        <f>[1]Download!S119</f>
        <v>20.07</v>
      </c>
      <c r="L115" s="7">
        <f>[1]Download!T119</f>
        <v>15.84</v>
      </c>
      <c r="M115" s="7">
        <f>[1]Download!U119</f>
        <v>11.78</v>
      </c>
      <c r="N115" s="7">
        <f>[1]Download!V119</f>
        <v>8.85</v>
      </c>
      <c r="O115" s="7">
        <f>[1]Download!W119</f>
        <v>6.72</v>
      </c>
      <c r="P115" s="7">
        <f>[1]Download!X119</f>
        <v>5.19</v>
      </c>
      <c r="Q115" s="7">
        <f>[1]Download!Y119</f>
        <v>4.37</v>
      </c>
      <c r="R115" s="7">
        <f>[1]Download!Z119</f>
        <v>0</v>
      </c>
      <c r="S115" s="7">
        <f>[1]Download!AA119</f>
        <v>0</v>
      </c>
      <c r="T115" s="7">
        <f>[1]Download!AB119</f>
        <v>0</v>
      </c>
      <c r="U115" s="7">
        <f>[1]Download!AC119</f>
        <v>0</v>
      </c>
      <c r="V115" s="7">
        <f>[1]Download!AD119</f>
        <v>0</v>
      </c>
      <c r="W115" s="7">
        <f>[1]Download!AE119</f>
        <v>0</v>
      </c>
      <c r="X115" s="7">
        <f>[1]Download!AF119</f>
        <v>0</v>
      </c>
      <c r="Y115" s="7">
        <f>[1]Download!AG119</f>
        <v>0</v>
      </c>
      <c r="Z115" s="7">
        <f>[1]Download!AH119</f>
        <v>0</v>
      </c>
      <c r="AA115" s="7">
        <f>[1]Download!AI119</f>
        <v>0</v>
      </c>
      <c r="AB115" s="7">
        <f>[1]Download!AJ119</f>
        <v>0</v>
      </c>
      <c r="AC115" s="6">
        <f>[1]Download!AK119</f>
        <v>0</v>
      </c>
    </row>
    <row r="116" spans="1:29" s="5" customFormat="1" x14ac:dyDescent="0.35">
      <c r="A116" s="4" t="e">
        <f>IF(D116=0,0,IF([1]Download!A120="",A115,[1]Download!A120))</f>
        <v>#VALUE!</v>
      </c>
      <c r="B116" s="4" t="str">
        <f>VLOOKUP([1]Download!H120,RT,2,FALSE)</f>
        <v>Rate per CWT</v>
      </c>
      <c r="C116" s="4" t="str">
        <f>VLOOKUP([1]Download!E120,ST,2,FALSE)</f>
        <v>Regular</v>
      </c>
      <c r="D116" s="9" t="e">
        <f>IF([1]Download!N120=0,0,IF([1]Download!N120=99999999,"99/99/99",VALUE(CONCATENATE(MID([1]Download!N120,5,2),"/",RIGHT([1]Download!N120,2),"/",LEFT([1]Download!N120,4)))))</f>
        <v>#VALUE!</v>
      </c>
      <c r="E116" s="8" t="str">
        <f>[1]Download!G120</f>
        <v>INDUSTRIAL CLEANING PRODUCTS</v>
      </c>
      <c r="F116" s="4" t="e">
        <f>IF(D116=0,0,IF([1]Download!C120="",F115,VLOOKUP([1]Download!C120,DIR,2,FALSE)))</f>
        <v>#VALUE!</v>
      </c>
      <c r="G116" s="4" t="e">
        <f>IF(D116=0,0,IF([1]Download!B120="",G115,IF([1]Download!J120="7777777",VLOOKUP([1]Download!B120,BasePoint7,2,FALSE),VLOOKUP([1]Download!B120,BasePoint8,2,FALSE))))</f>
        <v>#VALUE!</v>
      </c>
      <c r="H116" s="4" t="str">
        <f>IF([1]Download!J120="7777777",VLOOKUP([1]Download!D120,BasePoint7,2,FALSE),VLOOKUP([1]Download!D120,BasePoint8,2,FALSE))</f>
        <v>SAULT STE MARIE, ON</v>
      </c>
      <c r="I116" s="24" t="str">
        <f t="shared" si="1"/>
        <v>SAULT STE MARIE</v>
      </c>
      <c r="J116" s="7">
        <f>[1]Download!R120</f>
        <v>101.25</v>
      </c>
      <c r="K116" s="7">
        <f>[1]Download!S120</f>
        <v>35.869999999999997</v>
      </c>
      <c r="L116" s="7">
        <f>[1]Download!T120</f>
        <v>28.1</v>
      </c>
      <c r="M116" s="7">
        <f>[1]Download!U120</f>
        <v>22.11</v>
      </c>
      <c r="N116" s="7">
        <f>[1]Download!V120</f>
        <v>17.46</v>
      </c>
      <c r="O116" s="7">
        <f>[1]Download!W120</f>
        <v>13.86</v>
      </c>
      <c r="P116" s="7">
        <f>[1]Download!X120</f>
        <v>10.67</v>
      </c>
      <c r="Q116" s="7">
        <f>[1]Download!Y120</f>
        <v>9.92</v>
      </c>
      <c r="R116" s="7">
        <f>[1]Download!Z120</f>
        <v>0</v>
      </c>
      <c r="S116" s="7">
        <f>[1]Download!AA120</f>
        <v>0</v>
      </c>
      <c r="T116" s="7">
        <f>[1]Download!AB120</f>
        <v>0</v>
      </c>
      <c r="U116" s="7">
        <f>[1]Download!AC120</f>
        <v>0</v>
      </c>
      <c r="V116" s="7">
        <f>[1]Download!AD120</f>
        <v>0</v>
      </c>
      <c r="W116" s="7">
        <f>[1]Download!AE120</f>
        <v>0</v>
      </c>
      <c r="X116" s="7">
        <f>[1]Download!AF120</f>
        <v>0</v>
      </c>
      <c r="Y116" s="7">
        <f>[1]Download!AG120</f>
        <v>0</v>
      </c>
      <c r="Z116" s="7">
        <f>[1]Download!AH120</f>
        <v>0</v>
      </c>
      <c r="AA116" s="7">
        <f>[1]Download!AI120</f>
        <v>0</v>
      </c>
      <c r="AB116" s="7">
        <f>[1]Download!AJ120</f>
        <v>0</v>
      </c>
      <c r="AC116" s="6">
        <f>[1]Download!AK120</f>
        <v>0</v>
      </c>
    </row>
    <row r="117" spans="1:29" s="5" customFormat="1" x14ac:dyDescent="0.35">
      <c r="A117" s="4" t="e">
        <f>IF(D117=0,0,IF([1]Download!A121="",A116,[1]Download!A121))</f>
        <v>#VALUE!</v>
      </c>
      <c r="B117" s="4" t="str">
        <f>VLOOKUP([1]Download!H121,RT,2,FALSE)</f>
        <v>Rate per CWT</v>
      </c>
      <c r="C117" s="4" t="str">
        <f>VLOOKUP([1]Download!E121,ST,2,FALSE)</f>
        <v>Regular</v>
      </c>
      <c r="D117" s="9" t="e">
        <f>IF([1]Download!N121=0,0,IF([1]Download!N121=99999999,"99/99/99",VALUE(CONCATENATE(MID([1]Download!N121,5,2),"/",RIGHT([1]Download!N121,2),"/",LEFT([1]Download!N121,4)))))</f>
        <v>#VALUE!</v>
      </c>
      <c r="E117" s="8" t="str">
        <f>[1]Download!G121</f>
        <v>INDUSTRIAL CLEANING PRODUCTS</v>
      </c>
      <c r="F117" s="4" t="e">
        <f>IF(D117=0,0,IF([1]Download!C121="",F116,VLOOKUP([1]Download!C121,DIR,2,FALSE)))</f>
        <v>#VALUE!</v>
      </c>
      <c r="G117" s="4" t="e">
        <f>IF(D117=0,0,IF([1]Download!B121="",G116,IF([1]Download!J121="7777777",VLOOKUP([1]Download!B121,BasePoint7,2,FALSE),VLOOKUP([1]Download!B121,BasePoint8,2,FALSE))))</f>
        <v>#VALUE!</v>
      </c>
      <c r="H117" s="4" t="str">
        <f>IF([1]Download!J121="7777777",VLOOKUP([1]Download!D121,BasePoint7,2,FALSE),VLOOKUP([1]Download!D121,BasePoint8,2,FALSE))</f>
        <v>SIMCOE, ON</v>
      </c>
      <c r="I117" s="24" t="str">
        <f t="shared" si="1"/>
        <v>SIMCOE</v>
      </c>
      <c r="J117" s="7">
        <f>[1]Download!R121</f>
        <v>42.6</v>
      </c>
      <c r="K117" s="7">
        <f>[1]Download!S121</f>
        <v>13.58</v>
      </c>
      <c r="L117" s="7">
        <f>[1]Download!T121</f>
        <v>10.97</v>
      </c>
      <c r="M117" s="7">
        <f>[1]Download!U121</f>
        <v>8.0500000000000007</v>
      </c>
      <c r="N117" s="7">
        <f>[1]Download!V121</f>
        <v>6.64</v>
      </c>
      <c r="O117" s="7">
        <f>[1]Download!W121</f>
        <v>5.59</v>
      </c>
      <c r="P117" s="7">
        <f>[1]Download!X121</f>
        <v>4.79</v>
      </c>
      <c r="Q117" s="7">
        <f>[1]Download!Y121</f>
        <v>4.2300000000000004</v>
      </c>
      <c r="R117" s="7">
        <f>[1]Download!Z121</f>
        <v>0</v>
      </c>
      <c r="S117" s="7">
        <f>[1]Download!AA121</f>
        <v>0</v>
      </c>
      <c r="T117" s="7">
        <f>[1]Download!AB121</f>
        <v>0</v>
      </c>
      <c r="U117" s="7">
        <f>[1]Download!AC121</f>
        <v>0</v>
      </c>
      <c r="V117" s="7">
        <f>[1]Download!AD121</f>
        <v>0</v>
      </c>
      <c r="W117" s="7">
        <f>[1]Download!AE121</f>
        <v>0</v>
      </c>
      <c r="X117" s="7">
        <f>[1]Download!AF121</f>
        <v>0</v>
      </c>
      <c r="Y117" s="7">
        <f>[1]Download!AG121</f>
        <v>0</v>
      </c>
      <c r="Z117" s="7">
        <f>[1]Download!AH121</f>
        <v>0</v>
      </c>
      <c r="AA117" s="7">
        <f>[1]Download!AI121</f>
        <v>0</v>
      </c>
      <c r="AB117" s="7">
        <f>[1]Download!AJ121</f>
        <v>0</v>
      </c>
      <c r="AC117" s="6">
        <f>[1]Download!AK121</f>
        <v>0</v>
      </c>
    </row>
    <row r="118" spans="1:29" s="5" customFormat="1" x14ac:dyDescent="0.35">
      <c r="A118" s="4" t="e">
        <f>IF(D118=0,0,IF([1]Download!A122="",A117,[1]Download!A122))</f>
        <v>#VALUE!</v>
      </c>
      <c r="B118" s="4" t="str">
        <f>VLOOKUP([1]Download!H122,RT,2,FALSE)</f>
        <v>Rate per CWT</v>
      </c>
      <c r="C118" s="4" t="str">
        <f>VLOOKUP([1]Download!E122,ST,2,FALSE)</f>
        <v>Regular</v>
      </c>
      <c r="D118" s="9" t="e">
        <f>IF([1]Download!N122=0,0,IF([1]Download!N122=99999999,"99/99/99",VALUE(CONCATENATE(MID([1]Download!N122,5,2),"/",RIGHT([1]Download!N122,2),"/",LEFT([1]Download!N122,4)))))</f>
        <v>#VALUE!</v>
      </c>
      <c r="E118" s="8" t="str">
        <f>[1]Download!G122</f>
        <v>INDUSTRIAL CLEANING PRODUCTS</v>
      </c>
      <c r="F118" s="4" t="e">
        <f>IF(D118=0,0,IF([1]Download!C122="",F117,VLOOKUP([1]Download!C122,DIR,2,FALSE)))</f>
        <v>#VALUE!</v>
      </c>
      <c r="G118" s="4" t="e">
        <f>IF(D118=0,0,IF([1]Download!B122="",G117,IF([1]Download!J122="7777777",VLOOKUP([1]Download!B122,BasePoint7,2,FALSE),VLOOKUP([1]Download!B122,BasePoint8,2,FALSE))))</f>
        <v>#VALUE!</v>
      </c>
      <c r="H118" s="4" t="str">
        <f>IF([1]Download!J122="7777777",VLOOKUP([1]Download!D122,BasePoint7,2,FALSE),VLOOKUP([1]Download!D122,BasePoint8,2,FALSE))</f>
        <v>SMITHS FALLS, ON</v>
      </c>
      <c r="I118" s="24" t="str">
        <f t="shared" si="1"/>
        <v>SMITHS FALLS</v>
      </c>
      <c r="J118" s="7">
        <f>[1]Download!R122</f>
        <v>71.849999999999994</v>
      </c>
      <c r="K118" s="7">
        <f>[1]Download!S122</f>
        <v>21.64</v>
      </c>
      <c r="L118" s="7">
        <f>[1]Download!T122</f>
        <v>17.309999999999999</v>
      </c>
      <c r="M118" s="7">
        <f>[1]Download!U122</f>
        <v>12.45</v>
      </c>
      <c r="N118" s="7">
        <f>[1]Download!V122</f>
        <v>10.1</v>
      </c>
      <c r="O118" s="7">
        <f>[1]Download!W122</f>
        <v>8.23</v>
      </c>
      <c r="P118" s="7">
        <f>[1]Download!X122</f>
        <v>5.96</v>
      </c>
      <c r="Q118" s="7">
        <f>[1]Download!Y122</f>
        <v>5.44</v>
      </c>
      <c r="R118" s="7">
        <f>[1]Download!Z122</f>
        <v>0</v>
      </c>
      <c r="S118" s="7">
        <f>[1]Download!AA122</f>
        <v>0</v>
      </c>
      <c r="T118" s="7">
        <f>[1]Download!AB122</f>
        <v>0</v>
      </c>
      <c r="U118" s="7">
        <f>[1]Download!AC122</f>
        <v>0</v>
      </c>
      <c r="V118" s="7">
        <f>[1]Download!AD122</f>
        <v>0</v>
      </c>
      <c r="W118" s="7">
        <f>[1]Download!AE122</f>
        <v>0</v>
      </c>
      <c r="X118" s="7">
        <f>[1]Download!AF122</f>
        <v>0</v>
      </c>
      <c r="Y118" s="7">
        <f>[1]Download!AG122</f>
        <v>0</v>
      </c>
      <c r="Z118" s="7">
        <f>[1]Download!AH122</f>
        <v>0</v>
      </c>
      <c r="AA118" s="7">
        <f>[1]Download!AI122</f>
        <v>0</v>
      </c>
      <c r="AB118" s="7">
        <f>[1]Download!AJ122</f>
        <v>0</v>
      </c>
      <c r="AC118" s="6">
        <f>[1]Download!AK122</f>
        <v>0</v>
      </c>
    </row>
    <row r="119" spans="1:29" s="5" customFormat="1" x14ac:dyDescent="0.35">
      <c r="A119" s="4" t="e">
        <f>IF(D119=0,0,IF([1]Download!A123="",A118,[1]Download!A123))</f>
        <v>#VALUE!</v>
      </c>
      <c r="B119" s="4" t="str">
        <f>VLOOKUP([1]Download!H123,RT,2,FALSE)</f>
        <v>Rate per CWT</v>
      </c>
      <c r="C119" s="4" t="str">
        <f>VLOOKUP([1]Download!E123,ST,2,FALSE)</f>
        <v>Regular</v>
      </c>
      <c r="D119" s="9" t="e">
        <f>IF([1]Download!N123=0,0,IF([1]Download!N123=99999999,"99/99/99",VALUE(CONCATENATE(MID([1]Download!N123,5,2),"/",RIGHT([1]Download!N123,2),"/",LEFT([1]Download!N123,4)))))</f>
        <v>#VALUE!</v>
      </c>
      <c r="E119" s="8" t="str">
        <f>[1]Download!G123</f>
        <v>INDUSTRIAL CLEANING PRODUCTS</v>
      </c>
      <c r="F119" s="4" t="e">
        <f>IF(D119=0,0,IF([1]Download!C123="",F118,VLOOKUP([1]Download!C123,DIR,2,FALSE)))</f>
        <v>#VALUE!</v>
      </c>
      <c r="G119" s="4" t="e">
        <f>IF(D119=0,0,IF([1]Download!B123="",G118,IF([1]Download!J123="7777777",VLOOKUP([1]Download!B123,BasePoint7,2,FALSE),VLOOKUP([1]Download!B123,BasePoint8,2,FALSE))))</f>
        <v>#VALUE!</v>
      </c>
      <c r="H119" s="4" t="str">
        <f>IF([1]Download!J123="7777777",VLOOKUP([1]Download!D123,BasePoint7,2,FALSE),VLOOKUP([1]Download!D123,BasePoint8,2,FALSE))</f>
        <v>ST CATHARINES, ON</v>
      </c>
      <c r="I119" s="24" t="str">
        <f t="shared" si="1"/>
        <v>ST CATHARINES</v>
      </c>
      <c r="J119" s="7">
        <f>[1]Download!R123</f>
        <v>42.6</v>
      </c>
      <c r="K119" s="7">
        <f>[1]Download!S123</f>
        <v>13.58</v>
      </c>
      <c r="L119" s="7">
        <f>[1]Download!T123</f>
        <v>10.97</v>
      </c>
      <c r="M119" s="7">
        <f>[1]Download!U123</f>
        <v>8.0500000000000007</v>
      </c>
      <c r="N119" s="7">
        <f>[1]Download!V123</f>
        <v>6.64</v>
      </c>
      <c r="O119" s="7">
        <f>[1]Download!W123</f>
        <v>5.59</v>
      </c>
      <c r="P119" s="7">
        <f>[1]Download!X123</f>
        <v>4.79</v>
      </c>
      <c r="Q119" s="7">
        <f>[1]Download!Y123</f>
        <v>4.2300000000000004</v>
      </c>
      <c r="R119" s="7">
        <f>[1]Download!Z123</f>
        <v>0</v>
      </c>
      <c r="S119" s="7">
        <f>[1]Download!AA123</f>
        <v>0</v>
      </c>
      <c r="T119" s="7">
        <f>[1]Download!AB123</f>
        <v>0</v>
      </c>
      <c r="U119" s="7">
        <f>[1]Download!AC123</f>
        <v>0</v>
      </c>
      <c r="V119" s="7">
        <f>[1]Download!AD123</f>
        <v>0</v>
      </c>
      <c r="W119" s="7">
        <f>[1]Download!AE123</f>
        <v>0</v>
      </c>
      <c r="X119" s="7">
        <f>[1]Download!AF123</f>
        <v>0</v>
      </c>
      <c r="Y119" s="7">
        <f>[1]Download!AG123</f>
        <v>0</v>
      </c>
      <c r="Z119" s="7">
        <f>[1]Download!AH123</f>
        <v>0</v>
      </c>
      <c r="AA119" s="7">
        <f>[1]Download!AI123</f>
        <v>0</v>
      </c>
      <c r="AB119" s="7">
        <f>[1]Download!AJ123</f>
        <v>0</v>
      </c>
      <c r="AC119" s="6">
        <f>[1]Download!AK123</f>
        <v>0</v>
      </c>
    </row>
    <row r="120" spans="1:29" s="5" customFormat="1" x14ac:dyDescent="0.35">
      <c r="A120" s="4" t="e">
        <f>IF(D120=0,0,IF([1]Download!A124="",A119,[1]Download!A124))</f>
        <v>#VALUE!</v>
      </c>
      <c r="B120" s="4" t="str">
        <f>VLOOKUP([1]Download!H124,RT,2,FALSE)</f>
        <v>Rate per CWT</v>
      </c>
      <c r="C120" s="4" t="str">
        <f>VLOOKUP([1]Download!E124,ST,2,FALSE)</f>
        <v>Regular</v>
      </c>
      <c r="D120" s="9" t="e">
        <f>IF([1]Download!N124=0,0,IF([1]Download!N124=99999999,"99/99/99",VALUE(CONCATENATE(MID([1]Download!N124,5,2),"/",RIGHT([1]Download!N124,2),"/",LEFT([1]Download!N124,4)))))</f>
        <v>#VALUE!</v>
      </c>
      <c r="E120" s="8" t="str">
        <f>[1]Download!G124</f>
        <v>INDUSTRIAL CLEANING PRODUCTS</v>
      </c>
      <c r="F120" s="4" t="e">
        <f>IF(D120=0,0,IF([1]Download!C124="",F119,VLOOKUP([1]Download!C124,DIR,2,FALSE)))</f>
        <v>#VALUE!</v>
      </c>
      <c r="G120" s="4" t="e">
        <f>IF(D120=0,0,IF([1]Download!B124="",G119,IF([1]Download!J124="7777777",VLOOKUP([1]Download!B124,BasePoint7,2,FALSE),VLOOKUP([1]Download!B124,BasePoint8,2,FALSE))))</f>
        <v>#VALUE!</v>
      </c>
      <c r="H120" s="4" t="str">
        <f>IF([1]Download!J124="7777777",VLOOKUP([1]Download!D124,BasePoint7,2,FALSE),VLOOKUP([1]Download!D124,BasePoint8,2,FALSE))</f>
        <v>ST THOMAS, ON</v>
      </c>
      <c r="I120" s="24" t="str">
        <f t="shared" si="1"/>
        <v>ST THOMAS</v>
      </c>
      <c r="J120" s="7">
        <f>[1]Download!R124</f>
        <v>45.15</v>
      </c>
      <c r="K120" s="7">
        <f>[1]Download!S124</f>
        <v>14.5</v>
      </c>
      <c r="L120" s="7">
        <f>[1]Download!T124</f>
        <v>11.83</v>
      </c>
      <c r="M120" s="7">
        <f>[1]Download!U124</f>
        <v>8.74</v>
      </c>
      <c r="N120" s="7">
        <f>[1]Download!V124</f>
        <v>7.26</v>
      </c>
      <c r="O120" s="7">
        <f>[1]Download!W124</f>
        <v>6.21</v>
      </c>
      <c r="P120" s="7">
        <f>[1]Download!X124</f>
        <v>5.33</v>
      </c>
      <c r="Q120" s="7">
        <f>[1]Download!Y124</f>
        <v>4.8</v>
      </c>
      <c r="R120" s="7">
        <f>[1]Download!Z124</f>
        <v>0</v>
      </c>
      <c r="S120" s="7">
        <f>[1]Download!AA124</f>
        <v>0</v>
      </c>
      <c r="T120" s="7">
        <f>[1]Download!AB124</f>
        <v>0</v>
      </c>
      <c r="U120" s="7">
        <f>[1]Download!AC124</f>
        <v>0</v>
      </c>
      <c r="V120" s="7">
        <f>[1]Download!AD124</f>
        <v>0</v>
      </c>
      <c r="W120" s="7">
        <f>[1]Download!AE124</f>
        <v>0</v>
      </c>
      <c r="X120" s="7">
        <f>[1]Download!AF124</f>
        <v>0</v>
      </c>
      <c r="Y120" s="7">
        <f>[1]Download!AG124</f>
        <v>0</v>
      </c>
      <c r="Z120" s="7">
        <f>[1]Download!AH124</f>
        <v>0</v>
      </c>
      <c r="AA120" s="7">
        <f>[1]Download!AI124</f>
        <v>0</v>
      </c>
      <c r="AB120" s="7">
        <f>[1]Download!AJ124</f>
        <v>0</v>
      </c>
      <c r="AC120" s="6">
        <f>[1]Download!AK124</f>
        <v>0</v>
      </c>
    </row>
    <row r="121" spans="1:29" s="5" customFormat="1" x14ac:dyDescent="0.35">
      <c r="A121" s="4" t="e">
        <f>IF(D121=0,0,IF([1]Download!A125="",A120,[1]Download!A125))</f>
        <v>#VALUE!</v>
      </c>
      <c r="B121" s="4" t="str">
        <f>VLOOKUP([1]Download!H125,RT,2,FALSE)</f>
        <v>Rate per CWT</v>
      </c>
      <c r="C121" s="4" t="str">
        <f>VLOOKUP([1]Download!E125,ST,2,FALSE)</f>
        <v>Regular</v>
      </c>
      <c r="D121" s="9" t="e">
        <f>IF([1]Download!N125=0,0,IF([1]Download!N125=99999999,"99/99/99",VALUE(CONCATENATE(MID([1]Download!N125,5,2),"/",RIGHT([1]Download!N125,2),"/",LEFT([1]Download!N125,4)))))</f>
        <v>#VALUE!</v>
      </c>
      <c r="E121" s="8" t="str">
        <f>[1]Download!G125</f>
        <v>INDUSTRIAL CLEANING PRODUCTS</v>
      </c>
      <c r="F121" s="4" t="e">
        <f>IF(D121=0,0,IF([1]Download!C125="",F120,VLOOKUP([1]Download!C125,DIR,2,FALSE)))</f>
        <v>#VALUE!</v>
      </c>
      <c r="G121" s="4" t="e">
        <f>IF(D121=0,0,IF([1]Download!B125="",G120,IF([1]Download!J125="7777777",VLOOKUP([1]Download!B125,BasePoint7,2,FALSE),VLOOKUP([1]Download!B125,BasePoint8,2,FALSE))))</f>
        <v>#VALUE!</v>
      </c>
      <c r="H121" s="4" t="str">
        <f>IF([1]Download!J125="7777777",VLOOKUP([1]Download!D125,BasePoint7,2,FALSE),VLOOKUP([1]Download!D125,BasePoint8,2,FALSE))</f>
        <v>STRATFORD, ON</v>
      </c>
      <c r="I121" s="24" t="str">
        <f t="shared" si="1"/>
        <v>STRATFORD</v>
      </c>
      <c r="J121" s="7">
        <f>[1]Download!R125</f>
        <v>39.85</v>
      </c>
      <c r="K121" s="7">
        <f>[1]Download!S125</f>
        <v>12.63</v>
      </c>
      <c r="L121" s="7">
        <f>[1]Download!T125</f>
        <v>10.14</v>
      </c>
      <c r="M121" s="7">
        <f>[1]Download!U125</f>
        <v>7.31</v>
      </c>
      <c r="N121" s="7">
        <f>[1]Download!V125</f>
        <v>5.96</v>
      </c>
      <c r="O121" s="7">
        <f>[1]Download!W125</f>
        <v>4.9800000000000004</v>
      </c>
      <c r="P121" s="7">
        <f>[1]Download!X125</f>
        <v>4.2</v>
      </c>
      <c r="Q121" s="7">
        <f>[1]Download!Y125</f>
        <v>3.68</v>
      </c>
      <c r="R121" s="7">
        <f>[1]Download!Z125</f>
        <v>0</v>
      </c>
      <c r="S121" s="7">
        <f>[1]Download!AA125</f>
        <v>0</v>
      </c>
      <c r="T121" s="7">
        <f>[1]Download!AB125</f>
        <v>0</v>
      </c>
      <c r="U121" s="7">
        <f>[1]Download!AC125</f>
        <v>0</v>
      </c>
      <c r="V121" s="7">
        <f>[1]Download!AD125</f>
        <v>0</v>
      </c>
      <c r="W121" s="7">
        <f>[1]Download!AE125</f>
        <v>0</v>
      </c>
      <c r="X121" s="7">
        <f>[1]Download!AF125</f>
        <v>0</v>
      </c>
      <c r="Y121" s="7">
        <f>[1]Download!AG125</f>
        <v>0</v>
      </c>
      <c r="Z121" s="7">
        <f>[1]Download!AH125</f>
        <v>0</v>
      </c>
      <c r="AA121" s="7">
        <f>[1]Download!AI125</f>
        <v>0</v>
      </c>
      <c r="AB121" s="7">
        <f>[1]Download!AJ125</f>
        <v>0</v>
      </c>
      <c r="AC121" s="6">
        <f>[1]Download!AK125</f>
        <v>0</v>
      </c>
    </row>
    <row r="122" spans="1:29" s="5" customFormat="1" x14ac:dyDescent="0.35">
      <c r="A122" s="4" t="e">
        <f>IF(D122=0,0,IF([1]Download!A126="",A121,[1]Download!A126))</f>
        <v>#VALUE!</v>
      </c>
      <c r="B122" s="4" t="str">
        <f>VLOOKUP([1]Download!H126,RT,2,FALSE)</f>
        <v>Rate per CWT</v>
      </c>
      <c r="C122" s="4" t="str">
        <f>VLOOKUP([1]Download!E126,ST,2,FALSE)</f>
        <v>Regular</v>
      </c>
      <c r="D122" s="9" t="e">
        <f>IF([1]Download!N126=0,0,IF([1]Download!N126=99999999,"99/99/99",VALUE(CONCATENATE(MID([1]Download!N126,5,2),"/",RIGHT([1]Download!N126,2),"/",LEFT([1]Download!N126,4)))))</f>
        <v>#VALUE!</v>
      </c>
      <c r="E122" s="8" t="str">
        <f>[1]Download!G126</f>
        <v>INDUSTRIAL CLEANING PRODUCTS</v>
      </c>
      <c r="F122" s="4" t="e">
        <f>IF(D122=0,0,IF([1]Download!C126="",F121,VLOOKUP([1]Download!C126,DIR,2,FALSE)))</f>
        <v>#VALUE!</v>
      </c>
      <c r="G122" s="4" t="e">
        <f>IF(D122=0,0,IF([1]Download!B126="",G121,IF([1]Download!J126="7777777",VLOOKUP([1]Download!B126,BasePoint7,2,FALSE),VLOOKUP([1]Download!B126,BasePoint8,2,FALSE))))</f>
        <v>#VALUE!</v>
      </c>
      <c r="H122" s="4" t="str">
        <f>IF([1]Download!J126="7777777",VLOOKUP([1]Download!D126,BasePoint7,2,FALSE),VLOOKUP([1]Download!D126,BasePoint8,2,FALSE))</f>
        <v>STRATHROY, ON</v>
      </c>
      <c r="I122" s="24" t="str">
        <f t="shared" si="1"/>
        <v>STRATHROY</v>
      </c>
      <c r="J122" s="7">
        <f>[1]Download!R126</f>
        <v>66.150000000000006</v>
      </c>
      <c r="K122" s="7">
        <f>[1]Download!S126</f>
        <v>20.07</v>
      </c>
      <c r="L122" s="7">
        <f>[1]Download!T126</f>
        <v>15.84</v>
      </c>
      <c r="M122" s="7">
        <f>[1]Download!U126</f>
        <v>11.78</v>
      </c>
      <c r="N122" s="7">
        <f>[1]Download!V126</f>
        <v>8.85</v>
      </c>
      <c r="O122" s="7">
        <f>[1]Download!W126</f>
        <v>6.72</v>
      </c>
      <c r="P122" s="7">
        <f>[1]Download!X126</f>
        <v>5.19</v>
      </c>
      <c r="Q122" s="7">
        <f>[1]Download!Y126</f>
        <v>4.37</v>
      </c>
      <c r="R122" s="7">
        <f>[1]Download!Z126</f>
        <v>0</v>
      </c>
      <c r="S122" s="7">
        <f>[1]Download!AA126</f>
        <v>0</v>
      </c>
      <c r="T122" s="7">
        <f>[1]Download!AB126</f>
        <v>0</v>
      </c>
      <c r="U122" s="7">
        <f>[1]Download!AC126</f>
        <v>0</v>
      </c>
      <c r="V122" s="7">
        <f>[1]Download!AD126</f>
        <v>0</v>
      </c>
      <c r="W122" s="7">
        <f>[1]Download!AE126</f>
        <v>0</v>
      </c>
      <c r="X122" s="7">
        <f>[1]Download!AF126</f>
        <v>0</v>
      </c>
      <c r="Y122" s="7">
        <f>[1]Download!AG126</f>
        <v>0</v>
      </c>
      <c r="Z122" s="7">
        <f>[1]Download!AH126</f>
        <v>0</v>
      </c>
      <c r="AA122" s="7">
        <f>[1]Download!AI126</f>
        <v>0</v>
      </c>
      <c r="AB122" s="7">
        <f>[1]Download!AJ126</f>
        <v>0</v>
      </c>
      <c r="AC122" s="6">
        <f>[1]Download!AK126</f>
        <v>0</v>
      </c>
    </row>
    <row r="123" spans="1:29" s="5" customFormat="1" x14ac:dyDescent="0.35">
      <c r="A123" s="4" t="e">
        <f>IF(D123=0,0,IF([1]Download!A127="",A122,[1]Download!A127))</f>
        <v>#VALUE!</v>
      </c>
      <c r="B123" s="4" t="str">
        <f>VLOOKUP([1]Download!H127,RT,2,FALSE)</f>
        <v>Rate per CWT</v>
      </c>
      <c r="C123" s="4" t="str">
        <f>VLOOKUP([1]Download!E127,ST,2,FALSE)</f>
        <v>Regular</v>
      </c>
      <c r="D123" s="9" t="e">
        <f>IF([1]Download!N127=0,0,IF([1]Download!N127=99999999,"99/99/99",VALUE(CONCATENATE(MID([1]Download!N127,5,2),"/",RIGHT([1]Download!N127,2),"/",LEFT([1]Download!N127,4)))))</f>
        <v>#VALUE!</v>
      </c>
      <c r="E123" s="8" t="str">
        <f>[1]Download!G127</f>
        <v>INDUSTRIAL CLEANING PRODUCTS</v>
      </c>
      <c r="F123" s="4" t="e">
        <f>IF(D123=0,0,IF([1]Download!C127="",F122,VLOOKUP([1]Download!C127,DIR,2,FALSE)))</f>
        <v>#VALUE!</v>
      </c>
      <c r="G123" s="4" t="e">
        <f>IF(D123=0,0,IF([1]Download!B127="",G122,IF([1]Download!J127="7777777",VLOOKUP([1]Download!B127,BasePoint7,2,FALSE),VLOOKUP([1]Download!B127,BasePoint8,2,FALSE))))</f>
        <v>#VALUE!</v>
      </c>
      <c r="H123" s="4" t="str">
        <f>IF([1]Download!J127="7777777",VLOOKUP([1]Download!D127,BasePoint7,2,FALSE),VLOOKUP([1]Download!D127,BasePoint8,2,FALSE))</f>
        <v>SUDBURY, ON</v>
      </c>
      <c r="I123" s="24" t="str">
        <f t="shared" si="1"/>
        <v>SUDBURY</v>
      </c>
      <c r="J123" s="7">
        <f>[1]Download!R127</f>
        <v>87.8</v>
      </c>
      <c r="K123" s="7">
        <f>[1]Download!S127</f>
        <v>28.13</v>
      </c>
      <c r="L123" s="7">
        <f>[1]Download!T127</f>
        <v>22.97</v>
      </c>
      <c r="M123" s="7">
        <f>[1]Download!U127</f>
        <v>17.190000000000001</v>
      </c>
      <c r="N123" s="7">
        <f>[1]Download!V127</f>
        <v>13.88</v>
      </c>
      <c r="O123" s="7">
        <f>[1]Download!W127</f>
        <v>10.89</v>
      </c>
      <c r="P123" s="7">
        <f>[1]Download!X127</f>
        <v>7.86</v>
      </c>
      <c r="Q123" s="7">
        <f>[1]Download!Y127</f>
        <v>7.14</v>
      </c>
      <c r="R123" s="7">
        <f>[1]Download!Z127</f>
        <v>0</v>
      </c>
      <c r="S123" s="7">
        <f>[1]Download!AA127</f>
        <v>0</v>
      </c>
      <c r="T123" s="7">
        <f>[1]Download!AB127</f>
        <v>0</v>
      </c>
      <c r="U123" s="7">
        <f>[1]Download!AC127</f>
        <v>0</v>
      </c>
      <c r="V123" s="7">
        <f>[1]Download!AD127</f>
        <v>0</v>
      </c>
      <c r="W123" s="7">
        <f>[1]Download!AE127</f>
        <v>0</v>
      </c>
      <c r="X123" s="7">
        <f>[1]Download!AF127</f>
        <v>0</v>
      </c>
      <c r="Y123" s="7">
        <f>[1]Download!AG127</f>
        <v>0</v>
      </c>
      <c r="Z123" s="7">
        <f>[1]Download!AH127</f>
        <v>0</v>
      </c>
      <c r="AA123" s="7">
        <f>[1]Download!AI127</f>
        <v>0</v>
      </c>
      <c r="AB123" s="7">
        <f>[1]Download!AJ127</f>
        <v>0</v>
      </c>
      <c r="AC123" s="6">
        <f>[1]Download!AK127</f>
        <v>0</v>
      </c>
    </row>
    <row r="124" spans="1:29" s="5" customFormat="1" x14ac:dyDescent="0.35">
      <c r="A124" s="4" t="e">
        <f>IF(D124=0,0,IF([1]Download!A128="",A123,[1]Download!A128))</f>
        <v>#VALUE!</v>
      </c>
      <c r="B124" s="4" t="str">
        <f>VLOOKUP([1]Download!H128,RT,2,FALSE)</f>
        <v>Rate per CWT</v>
      </c>
      <c r="C124" s="4" t="str">
        <f>VLOOKUP([1]Download!E128,ST,2,FALSE)</f>
        <v>Regular</v>
      </c>
      <c r="D124" s="9" t="e">
        <f>IF([1]Download!N128=0,0,IF([1]Download!N128=99999999,"99/99/99",VALUE(CONCATENATE(MID([1]Download!N128,5,2),"/",RIGHT([1]Download!N128,2),"/",LEFT([1]Download!N128,4)))))</f>
        <v>#VALUE!</v>
      </c>
      <c r="E124" s="8" t="str">
        <f>[1]Download!G128</f>
        <v>INDUSTRIAL CLEANING PRODUCTS</v>
      </c>
      <c r="F124" s="4" t="e">
        <f>IF(D124=0,0,IF([1]Download!C128="",F123,VLOOKUP([1]Download!C128,DIR,2,FALSE)))</f>
        <v>#VALUE!</v>
      </c>
      <c r="G124" s="4" t="e">
        <f>IF(D124=0,0,IF([1]Download!B128="",G123,IF([1]Download!J128="7777777",VLOOKUP([1]Download!B128,BasePoint7,2,FALSE),VLOOKUP([1]Download!B128,BasePoint8,2,FALSE))))</f>
        <v>#VALUE!</v>
      </c>
      <c r="H124" s="4" t="str">
        <f>IF([1]Download!J128="7777777",VLOOKUP([1]Download!D128,BasePoint7,2,FALSE),VLOOKUP([1]Download!D128,BasePoint8,2,FALSE))</f>
        <v>THUNDER BAY, ON</v>
      </c>
      <c r="I124" s="24" t="str">
        <f t="shared" si="1"/>
        <v>THUNDER BAY</v>
      </c>
      <c r="J124" s="7">
        <f>[1]Download!R128</f>
        <v>158.6</v>
      </c>
      <c r="K124" s="7">
        <f>[1]Download!S128</f>
        <v>49.81</v>
      </c>
      <c r="L124" s="7">
        <f>[1]Download!T128</f>
        <v>45.27</v>
      </c>
      <c r="M124" s="7">
        <f>[1]Download!U128</f>
        <v>34.64</v>
      </c>
      <c r="N124" s="7">
        <f>[1]Download!V128</f>
        <v>29.4</v>
      </c>
      <c r="O124" s="7">
        <f>[1]Download!W128</f>
        <v>24.47</v>
      </c>
      <c r="P124" s="7">
        <f>[1]Download!X128</f>
        <v>15.63</v>
      </c>
      <c r="Q124" s="7">
        <f>[1]Download!Y128</f>
        <v>14.81</v>
      </c>
      <c r="R124" s="7">
        <f>[1]Download!Z128</f>
        <v>0</v>
      </c>
      <c r="S124" s="7">
        <f>[1]Download!AA128</f>
        <v>0</v>
      </c>
      <c r="T124" s="7">
        <f>[1]Download!AB128</f>
        <v>0</v>
      </c>
      <c r="U124" s="7">
        <f>[1]Download!AC128</f>
        <v>0</v>
      </c>
      <c r="V124" s="7">
        <f>[1]Download!AD128</f>
        <v>0</v>
      </c>
      <c r="W124" s="7">
        <f>[1]Download!AE128</f>
        <v>0</v>
      </c>
      <c r="X124" s="7">
        <f>[1]Download!AF128</f>
        <v>0</v>
      </c>
      <c r="Y124" s="7">
        <f>[1]Download!AG128</f>
        <v>0</v>
      </c>
      <c r="Z124" s="7">
        <f>[1]Download!AH128</f>
        <v>0</v>
      </c>
      <c r="AA124" s="7">
        <f>[1]Download!AI128</f>
        <v>0</v>
      </c>
      <c r="AB124" s="7">
        <f>[1]Download!AJ128</f>
        <v>0</v>
      </c>
      <c r="AC124" s="6">
        <f>[1]Download!AK128</f>
        <v>0</v>
      </c>
    </row>
    <row r="125" spans="1:29" s="5" customFormat="1" x14ac:dyDescent="0.35">
      <c r="A125" s="4" t="e">
        <f>IF(D125=0,0,IF([1]Download!A129="",A124,[1]Download!A129))</f>
        <v>#VALUE!</v>
      </c>
      <c r="B125" s="4" t="str">
        <f>VLOOKUP([1]Download!H129,RT,2,FALSE)</f>
        <v>Rate per CWT</v>
      </c>
      <c r="C125" s="4" t="str">
        <f>VLOOKUP([1]Download!E129,ST,2,FALSE)</f>
        <v>Regular</v>
      </c>
      <c r="D125" s="9" t="e">
        <f>IF([1]Download!N129=0,0,IF([1]Download!N129=99999999,"99/99/99",VALUE(CONCATENATE(MID([1]Download!N129,5,2),"/",RIGHT([1]Download!N129,2),"/",LEFT([1]Download!N129,4)))))</f>
        <v>#VALUE!</v>
      </c>
      <c r="E125" s="8" t="str">
        <f>[1]Download!G129</f>
        <v>INDUSTRIAL CLEANING PRODUCTS</v>
      </c>
      <c r="F125" s="4" t="e">
        <f>IF(D125=0,0,IF([1]Download!C129="",F124,VLOOKUP([1]Download!C129,DIR,2,FALSE)))</f>
        <v>#VALUE!</v>
      </c>
      <c r="G125" s="4" t="e">
        <f>IF(D125=0,0,IF([1]Download!B129="",G124,IF([1]Download!J129="7777777",VLOOKUP([1]Download!B129,BasePoint7,2,FALSE),VLOOKUP([1]Download!B129,BasePoint8,2,FALSE))))</f>
        <v>#VALUE!</v>
      </c>
      <c r="H125" s="4" t="str">
        <f>IF([1]Download!J129="7777777",VLOOKUP([1]Download!D129,BasePoint7,2,FALSE),VLOOKUP([1]Download!D129,BasePoint8,2,FALSE))</f>
        <v>TIMMINS, ON</v>
      </c>
      <c r="I125" s="24" t="str">
        <f t="shared" si="1"/>
        <v>TIMMINS</v>
      </c>
      <c r="J125" s="7">
        <f>[1]Download!R129</f>
        <v>101.25</v>
      </c>
      <c r="K125" s="7">
        <f>[1]Download!S129</f>
        <v>35.869999999999997</v>
      </c>
      <c r="L125" s="7">
        <f>[1]Download!T129</f>
        <v>28.1</v>
      </c>
      <c r="M125" s="7">
        <f>[1]Download!U129</f>
        <v>22.11</v>
      </c>
      <c r="N125" s="7">
        <f>[1]Download!V129</f>
        <v>17.46</v>
      </c>
      <c r="O125" s="7">
        <f>[1]Download!W129</f>
        <v>13.86</v>
      </c>
      <c r="P125" s="7">
        <f>[1]Download!X129</f>
        <v>10.67</v>
      </c>
      <c r="Q125" s="7">
        <f>[1]Download!Y129</f>
        <v>9.92</v>
      </c>
      <c r="R125" s="7">
        <f>[1]Download!Z129</f>
        <v>0</v>
      </c>
      <c r="S125" s="7">
        <f>[1]Download!AA129</f>
        <v>0</v>
      </c>
      <c r="T125" s="7">
        <f>[1]Download!AB129</f>
        <v>0</v>
      </c>
      <c r="U125" s="7">
        <f>[1]Download!AC129</f>
        <v>0</v>
      </c>
      <c r="V125" s="7">
        <f>[1]Download!AD129</f>
        <v>0</v>
      </c>
      <c r="W125" s="7">
        <f>[1]Download!AE129</f>
        <v>0</v>
      </c>
      <c r="X125" s="7">
        <f>[1]Download!AF129</f>
        <v>0</v>
      </c>
      <c r="Y125" s="7">
        <f>[1]Download!AG129</f>
        <v>0</v>
      </c>
      <c r="Z125" s="7">
        <f>[1]Download!AH129</f>
        <v>0</v>
      </c>
      <c r="AA125" s="7">
        <f>[1]Download!AI129</f>
        <v>0</v>
      </c>
      <c r="AB125" s="7">
        <f>[1]Download!AJ129</f>
        <v>0</v>
      </c>
      <c r="AC125" s="6">
        <f>[1]Download!AK129</f>
        <v>0</v>
      </c>
    </row>
    <row r="126" spans="1:29" s="5" customFormat="1" x14ac:dyDescent="0.35">
      <c r="A126" s="4" t="e">
        <f>IF(D126=0,0,IF([1]Download!A130="",A125,[1]Download!A130))</f>
        <v>#VALUE!</v>
      </c>
      <c r="B126" s="4" t="str">
        <f>VLOOKUP([1]Download!H130,RT,2,FALSE)</f>
        <v>Rate per CWT</v>
      </c>
      <c r="C126" s="4" t="str">
        <f>VLOOKUP([1]Download!E130,ST,2,FALSE)</f>
        <v>Regular</v>
      </c>
      <c r="D126" s="9" t="e">
        <f>IF([1]Download!N130=0,0,IF([1]Download!N130=99999999,"99/99/99",VALUE(CONCATENATE(MID([1]Download!N130,5,2),"/",RIGHT([1]Download!N130,2),"/",LEFT([1]Download!N130,4)))))</f>
        <v>#VALUE!</v>
      </c>
      <c r="E126" s="8" t="str">
        <f>[1]Download!G130</f>
        <v>INDUSTRIAL CLEANING PRODUCTS</v>
      </c>
      <c r="F126" s="4" t="e">
        <f>IF(D126=0,0,IF([1]Download!C130="",F125,VLOOKUP([1]Download!C130,DIR,2,FALSE)))</f>
        <v>#VALUE!</v>
      </c>
      <c r="G126" s="4" t="e">
        <f>IF(D126=0,0,IF([1]Download!B130="",G125,IF([1]Download!J130="7777777",VLOOKUP([1]Download!B130,BasePoint7,2,FALSE),VLOOKUP([1]Download!B130,BasePoint8,2,FALSE))))</f>
        <v>#VALUE!</v>
      </c>
      <c r="H126" s="4" t="str">
        <f>IF([1]Download!J130="7777777",VLOOKUP([1]Download!D130,BasePoint7,2,FALSE),VLOOKUP([1]Download!D130,BasePoint8,2,FALSE))</f>
        <v>TORONTO, ON</v>
      </c>
      <c r="I126" s="24" t="str">
        <f t="shared" si="1"/>
        <v>TORONTO</v>
      </c>
      <c r="J126" s="7">
        <f>[1]Download!R130</f>
        <v>38.35</v>
      </c>
      <c r="K126" s="7">
        <f>[1]Download!S130</f>
        <v>12.05</v>
      </c>
      <c r="L126" s="7">
        <f>[1]Download!T130</f>
        <v>9.57</v>
      </c>
      <c r="M126" s="7">
        <f>[1]Download!U130</f>
        <v>6.79</v>
      </c>
      <c r="N126" s="7">
        <f>[1]Download!V130</f>
        <v>5.47</v>
      </c>
      <c r="O126" s="7">
        <f>[1]Download!W130</f>
        <v>4.49</v>
      </c>
      <c r="P126" s="7">
        <f>[1]Download!X130</f>
        <v>3.66</v>
      </c>
      <c r="Q126" s="7">
        <f>[1]Download!Y130</f>
        <v>3.12</v>
      </c>
      <c r="R126" s="7">
        <f>[1]Download!Z130</f>
        <v>0</v>
      </c>
      <c r="S126" s="7">
        <f>[1]Download!AA130</f>
        <v>0</v>
      </c>
      <c r="T126" s="7">
        <f>[1]Download!AB130</f>
        <v>0</v>
      </c>
      <c r="U126" s="7">
        <f>[1]Download!AC130</f>
        <v>0</v>
      </c>
      <c r="V126" s="7">
        <f>[1]Download!AD130</f>
        <v>0</v>
      </c>
      <c r="W126" s="7">
        <f>[1]Download!AE130</f>
        <v>0</v>
      </c>
      <c r="X126" s="7">
        <f>[1]Download!AF130</f>
        <v>0</v>
      </c>
      <c r="Y126" s="7">
        <f>[1]Download!AG130</f>
        <v>0</v>
      </c>
      <c r="Z126" s="7">
        <f>[1]Download!AH130</f>
        <v>0</v>
      </c>
      <c r="AA126" s="7">
        <f>[1]Download!AI130</f>
        <v>0</v>
      </c>
      <c r="AB126" s="7">
        <f>[1]Download!AJ130</f>
        <v>0</v>
      </c>
      <c r="AC126" s="6">
        <f>[1]Download!AK130</f>
        <v>0</v>
      </c>
    </row>
    <row r="127" spans="1:29" s="5" customFormat="1" x14ac:dyDescent="0.35">
      <c r="A127" s="4" t="e">
        <f>IF(D127=0,0,IF([1]Download!A131="",A126,[1]Download!A131))</f>
        <v>#VALUE!</v>
      </c>
      <c r="B127" s="4" t="str">
        <f>VLOOKUP([1]Download!H131,RT,2,FALSE)</f>
        <v>Rate per CWT</v>
      </c>
      <c r="C127" s="4" t="str">
        <f>VLOOKUP([1]Download!E131,ST,2,FALSE)</f>
        <v>Regular</v>
      </c>
      <c r="D127" s="9" t="e">
        <f>IF([1]Download!N131=0,0,IF([1]Download!N131=99999999,"99/99/99",VALUE(CONCATENATE(MID([1]Download!N131,5,2),"/",RIGHT([1]Download!N131,2),"/",LEFT([1]Download!N131,4)))))</f>
        <v>#VALUE!</v>
      </c>
      <c r="E127" s="8" t="str">
        <f>[1]Download!G131</f>
        <v>INDUSTRIAL CLEANING PRODUCTS</v>
      </c>
      <c r="F127" s="4" t="e">
        <f>IF(D127=0,0,IF([1]Download!C131="",F126,VLOOKUP([1]Download!C131,DIR,2,FALSE)))</f>
        <v>#VALUE!</v>
      </c>
      <c r="G127" s="4" t="e">
        <f>IF(D127=0,0,IF([1]Download!B131="",G126,IF([1]Download!J131="7777777",VLOOKUP([1]Download!B131,BasePoint7,2,FALSE),VLOOKUP([1]Download!B131,BasePoint8,2,FALSE))))</f>
        <v>#VALUE!</v>
      </c>
      <c r="H127" s="4" t="str">
        <f>IF([1]Download!J131="7777777",VLOOKUP([1]Download!D131,BasePoint7,2,FALSE),VLOOKUP([1]Download!D131,BasePoint8,2,FALSE))</f>
        <v>WINDSOR, ON</v>
      </c>
      <c r="I127" s="24" t="str">
        <f t="shared" si="1"/>
        <v>WINDSOR</v>
      </c>
      <c r="J127" s="7">
        <f>[1]Download!R131</f>
        <v>72.900000000000006</v>
      </c>
      <c r="K127" s="7">
        <f>[1]Download!S131</f>
        <v>22.81</v>
      </c>
      <c r="L127" s="7">
        <f>[1]Download!T131</f>
        <v>18.68</v>
      </c>
      <c r="M127" s="7">
        <f>[1]Download!U131</f>
        <v>14.01</v>
      </c>
      <c r="N127" s="7">
        <f>[1]Download!V131</f>
        <v>10.48</v>
      </c>
      <c r="O127" s="7">
        <f>[1]Download!W131</f>
        <v>7.9</v>
      </c>
      <c r="P127" s="7">
        <f>[1]Download!X131</f>
        <v>5.92</v>
      </c>
      <c r="Q127" s="7">
        <f>[1]Download!Y131</f>
        <v>4.9800000000000004</v>
      </c>
      <c r="R127" s="7">
        <f>[1]Download!Z131</f>
        <v>0</v>
      </c>
      <c r="S127" s="7">
        <f>[1]Download!AA131</f>
        <v>0</v>
      </c>
      <c r="T127" s="7">
        <f>[1]Download!AB131</f>
        <v>0</v>
      </c>
      <c r="U127" s="7">
        <f>[1]Download!AC131</f>
        <v>0</v>
      </c>
      <c r="V127" s="7">
        <f>[1]Download!AD131</f>
        <v>0</v>
      </c>
      <c r="W127" s="7">
        <f>[1]Download!AE131</f>
        <v>0</v>
      </c>
      <c r="X127" s="7">
        <f>[1]Download!AF131</f>
        <v>0</v>
      </c>
      <c r="Y127" s="7">
        <f>[1]Download!AG131</f>
        <v>0</v>
      </c>
      <c r="Z127" s="7">
        <f>[1]Download!AH131</f>
        <v>0</v>
      </c>
      <c r="AA127" s="7">
        <f>[1]Download!AI131</f>
        <v>0</v>
      </c>
      <c r="AB127" s="7">
        <f>[1]Download!AJ131</f>
        <v>0</v>
      </c>
      <c r="AC127" s="6">
        <f>[1]Download!AK131</f>
        <v>0</v>
      </c>
    </row>
    <row r="128" spans="1:29" s="5" customFormat="1" x14ac:dyDescent="0.35">
      <c r="A128" s="4" t="e">
        <f>IF(D128=0,0,IF([1]Download!A132="",A127,[1]Download!A132))</f>
        <v>#VALUE!</v>
      </c>
      <c r="B128" s="4" t="str">
        <f>VLOOKUP([1]Download!H132,RT,2,FALSE)</f>
        <v>Rate per CWT</v>
      </c>
      <c r="C128" s="4" t="str">
        <f>VLOOKUP([1]Download!E132,ST,2,FALSE)</f>
        <v>Regular</v>
      </c>
      <c r="D128" s="9" t="e">
        <f>IF([1]Download!N132=0,0,IF([1]Download!N132=99999999,"99/99/99",VALUE(CONCATENATE(MID([1]Download!N132,5,2),"/",RIGHT([1]Download!N132,2),"/",LEFT([1]Download!N132,4)))))</f>
        <v>#VALUE!</v>
      </c>
      <c r="E128" s="8" t="str">
        <f>[1]Download!G132</f>
        <v>INDUSTRIAL CLEANING PRODUCTS</v>
      </c>
      <c r="F128" s="4" t="e">
        <f>IF(D128=0,0,IF([1]Download!C132="",F127,VLOOKUP([1]Download!C132,DIR,2,FALSE)))</f>
        <v>#VALUE!</v>
      </c>
      <c r="G128" s="4" t="e">
        <f>IF(D128=0,0,IF([1]Download!B132="",G127,IF([1]Download!J132="7777777",VLOOKUP([1]Download!B132,BasePoint7,2,FALSE),VLOOKUP([1]Download!B132,BasePoint8,2,FALSE))))</f>
        <v>#VALUE!</v>
      </c>
      <c r="H128" s="4" t="str">
        <f>IF([1]Download!J132="7777777",VLOOKUP([1]Download!D132,BasePoint7,2,FALSE),VLOOKUP([1]Download!D132,BasePoint8,2,FALSE))</f>
        <v>WOODSTOCK, ON</v>
      </c>
      <c r="I128" s="24" t="str">
        <f t="shared" si="1"/>
        <v>WOODSTOCK</v>
      </c>
      <c r="J128" s="7">
        <f>[1]Download!R132</f>
        <v>39.85</v>
      </c>
      <c r="K128" s="7">
        <f>[1]Download!S132</f>
        <v>12.63</v>
      </c>
      <c r="L128" s="7">
        <f>[1]Download!T132</f>
        <v>10.14</v>
      </c>
      <c r="M128" s="7">
        <f>[1]Download!U132</f>
        <v>7.31</v>
      </c>
      <c r="N128" s="7">
        <f>[1]Download!V132</f>
        <v>5.96</v>
      </c>
      <c r="O128" s="7">
        <f>[1]Download!W132</f>
        <v>4.9800000000000004</v>
      </c>
      <c r="P128" s="7">
        <f>[1]Download!X132</f>
        <v>4.2</v>
      </c>
      <c r="Q128" s="7">
        <f>[1]Download!Y132</f>
        <v>3.68</v>
      </c>
      <c r="R128" s="7">
        <f>[1]Download!Z132</f>
        <v>0</v>
      </c>
      <c r="S128" s="7">
        <f>[1]Download!AA132</f>
        <v>0</v>
      </c>
      <c r="T128" s="7">
        <f>[1]Download!AB132</f>
        <v>0</v>
      </c>
      <c r="U128" s="7">
        <f>[1]Download!AC132</f>
        <v>0</v>
      </c>
      <c r="V128" s="7">
        <f>[1]Download!AD132</f>
        <v>0</v>
      </c>
      <c r="W128" s="7">
        <f>[1]Download!AE132</f>
        <v>0</v>
      </c>
      <c r="X128" s="7">
        <f>[1]Download!AF132</f>
        <v>0</v>
      </c>
      <c r="Y128" s="7">
        <f>[1]Download!AG132</f>
        <v>0</v>
      </c>
      <c r="Z128" s="7">
        <f>[1]Download!AH132</f>
        <v>0</v>
      </c>
      <c r="AA128" s="7">
        <f>[1]Download!AI132</f>
        <v>0</v>
      </c>
      <c r="AB128" s="7">
        <f>[1]Download!AJ132</f>
        <v>0</v>
      </c>
      <c r="AC128" s="6">
        <f>[1]Download!AK132</f>
        <v>0</v>
      </c>
    </row>
    <row r="129" spans="1:29" s="5" customFormat="1" x14ac:dyDescent="0.35">
      <c r="A129" s="4" t="e">
        <f>IF(D129=0,0,IF([1]Download!A133="",A128,[1]Download!A133))</f>
        <v>#VALUE!</v>
      </c>
      <c r="B129" s="4" t="str">
        <f>VLOOKUP([1]Download!H133,RT,2,FALSE)</f>
        <v>Rate per CWT</v>
      </c>
      <c r="C129" s="4" t="str">
        <f>VLOOKUP([1]Download!E133,ST,2,FALSE)</f>
        <v>Regular</v>
      </c>
      <c r="D129" s="9" t="e">
        <f>IF([1]Download!N133=0,0,IF([1]Download!N133=99999999,"99/99/99",VALUE(CONCATENATE(MID([1]Download!N133,5,2),"/",RIGHT([1]Download!N133,2),"/",LEFT([1]Download!N133,4)))))</f>
        <v>#VALUE!</v>
      </c>
      <c r="E129" s="8" t="str">
        <f>[1]Download!G133</f>
        <v>INDUSTRIAL CLEANING PRODUCTS</v>
      </c>
      <c r="F129" s="4" t="e">
        <f>IF(D129=0,0,IF([1]Download!C133="",F128,VLOOKUP([1]Download!C133,DIR,2,FALSE)))</f>
        <v>#VALUE!</v>
      </c>
      <c r="G129" s="4" t="e">
        <f>IF(D129=0,0,IF([1]Download!B133="",G128,IF([1]Download!J133="7777777",VLOOKUP([1]Download!B133,BasePoint7,2,FALSE),VLOOKUP([1]Download!B133,BasePoint8,2,FALSE))))</f>
        <v>#VALUE!</v>
      </c>
      <c r="H129" s="4" t="str">
        <f>IF([1]Download!J133="7777777",VLOOKUP([1]Download!D133,BasePoint7,2,FALSE),VLOOKUP([1]Download!D133,BasePoint8,2,FALSE))</f>
        <v>ALMA, PQ</v>
      </c>
      <c r="I129" s="24" t="str">
        <f t="shared" si="1"/>
        <v>ALMA</v>
      </c>
      <c r="J129" s="7">
        <f>[1]Download!R133</f>
        <v>64</v>
      </c>
      <c r="K129" s="7">
        <f>[1]Download!S133</f>
        <v>19.39</v>
      </c>
      <c r="L129" s="7">
        <f>[1]Download!T133</f>
        <v>15.4</v>
      </c>
      <c r="M129" s="7">
        <f>[1]Download!U133</f>
        <v>11.05</v>
      </c>
      <c r="N129" s="7">
        <f>[1]Download!V133</f>
        <v>8.92</v>
      </c>
      <c r="O129" s="7">
        <f>[1]Download!W133</f>
        <v>7.15</v>
      </c>
      <c r="P129" s="7">
        <f>[1]Download!X133</f>
        <v>5.51</v>
      </c>
      <c r="Q129" s="7">
        <f>[1]Download!Y133</f>
        <v>4.75</v>
      </c>
      <c r="R129" s="7">
        <f>[1]Download!Z133</f>
        <v>0</v>
      </c>
      <c r="S129" s="7">
        <f>[1]Download!AA133</f>
        <v>0</v>
      </c>
      <c r="T129" s="7">
        <f>[1]Download!AB133</f>
        <v>0</v>
      </c>
      <c r="U129" s="7">
        <f>[1]Download!AC133</f>
        <v>0</v>
      </c>
      <c r="V129" s="7">
        <f>[1]Download!AD133</f>
        <v>0</v>
      </c>
      <c r="W129" s="7">
        <f>[1]Download!AE133</f>
        <v>0</v>
      </c>
      <c r="X129" s="7">
        <f>[1]Download!AF133</f>
        <v>0</v>
      </c>
      <c r="Y129" s="7">
        <f>[1]Download!AG133</f>
        <v>0</v>
      </c>
      <c r="Z129" s="7">
        <f>[1]Download!AH133</f>
        <v>0</v>
      </c>
      <c r="AA129" s="7">
        <f>[1]Download!AI133</f>
        <v>0</v>
      </c>
      <c r="AB129" s="7">
        <f>[1]Download!AJ133</f>
        <v>0</v>
      </c>
      <c r="AC129" s="6">
        <f>[1]Download!AK133</f>
        <v>0</v>
      </c>
    </row>
    <row r="130" spans="1:29" s="5" customFormat="1" x14ac:dyDescent="0.35">
      <c r="A130" s="4" t="e">
        <f>IF(D130=0,0,IF([1]Download!A134="",A129,[1]Download!A134))</f>
        <v>#VALUE!</v>
      </c>
      <c r="B130" s="4" t="str">
        <f>VLOOKUP([1]Download!H134,RT,2,FALSE)</f>
        <v>Rate per CWT</v>
      </c>
      <c r="C130" s="4" t="str">
        <f>VLOOKUP([1]Download!E134,ST,2,FALSE)</f>
        <v>Regular</v>
      </c>
      <c r="D130" s="9" t="e">
        <f>IF([1]Download!N134=0,0,IF([1]Download!N134=99999999,"99/99/99",VALUE(CONCATENATE(MID([1]Download!N134,5,2),"/",RIGHT([1]Download!N134,2),"/",LEFT([1]Download!N134,4)))))</f>
        <v>#VALUE!</v>
      </c>
      <c r="E130" s="8" t="str">
        <f>[1]Download!G134</f>
        <v>INDUSTRIAL CLEANING PRODUCTS</v>
      </c>
      <c r="F130" s="4" t="e">
        <f>IF(D130=0,0,IF([1]Download!C134="",F129,VLOOKUP([1]Download!C134,DIR,2,FALSE)))</f>
        <v>#VALUE!</v>
      </c>
      <c r="G130" s="4" t="e">
        <f>IF(D130=0,0,IF([1]Download!B134="",G129,IF([1]Download!J134="7777777",VLOOKUP([1]Download!B134,BasePoint7,2,FALSE),VLOOKUP([1]Download!B134,BasePoint8,2,FALSE))))</f>
        <v>#VALUE!</v>
      </c>
      <c r="H130" s="4" t="str">
        <f>IF([1]Download!J134="7777777",VLOOKUP([1]Download!D134,BasePoint7,2,FALSE),VLOOKUP([1]Download!D134,BasePoint8,2,FALSE))</f>
        <v>BAIE COMEAU, PQ</v>
      </c>
      <c r="I130" s="24" t="str">
        <f t="shared" si="1"/>
        <v>BAIE COMEAU</v>
      </c>
      <c r="J130" s="7">
        <f>[1]Download!R134</f>
        <v>91.35</v>
      </c>
      <c r="K130" s="7">
        <f>[1]Download!S134</f>
        <v>27.81</v>
      </c>
      <c r="L130" s="7">
        <f>[1]Download!T134</f>
        <v>21.87</v>
      </c>
      <c r="M130" s="7">
        <f>[1]Download!U134</f>
        <v>16.12</v>
      </c>
      <c r="N130" s="7">
        <f>[1]Download!V134</f>
        <v>13.18</v>
      </c>
      <c r="O130" s="7">
        <f>[1]Download!W134</f>
        <v>10.5</v>
      </c>
      <c r="P130" s="7">
        <f>[1]Download!X134</f>
        <v>8.56</v>
      </c>
      <c r="Q130" s="7">
        <f>[1]Download!Y134</f>
        <v>6.89</v>
      </c>
      <c r="R130" s="7">
        <f>[1]Download!Z134</f>
        <v>0</v>
      </c>
      <c r="S130" s="7">
        <f>[1]Download!AA134</f>
        <v>0</v>
      </c>
      <c r="T130" s="7">
        <f>[1]Download!AB134</f>
        <v>0</v>
      </c>
      <c r="U130" s="7">
        <f>[1]Download!AC134</f>
        <v>0</v>
      </c>
      <c r="V130" s="7">
        <f>[1]Download!AD134</f>
        <v>0</v>
      </c>
      <c r="W130" s="7">
        <f>[1]Download!AE134</f>
        <v>0</v>
      </c>
      <c r="X130" s="7">
        <f>[1]Download!AF134</f>
        <v>0</v>
      </c>
      <c r="Y130" s="7">
        <f>[1]Download!AG134</f>
        <v>0</v>
      </c>
      <c r="Z130" s="7">
        <f>[1]Download!AH134</f>
        <v>0</v>
      </c>
      <c r="AA130" s="7">
        <f>[1]Download!AI134</f>
        <v>0</v>
      </c>
      <c r="AB130" s="7">
        <f>[1]Download!AJ134</f>
        <v>0</v>
      </c>
      <c r="AC130" s="6">
        <f>[1]Download!AK134</f>
        <v>0</v>
      </c>
    </row>
    <row r="131" spans="1:29" s="5" customFormat="1" x14ac:dyDescent="0.35">
      <c r="A131" s="4" t="e">
        <f>IF(D131=0,0,IF([1]Download!A135="",A130,[1]Download!A135))</f>
        <v>#VALUE!</v>
      </c>
      <c r="B131" s="4" t="str">
        <f>VLOOKUP([1]Download!H135,RT,2,FALSE)</f>
        <v>Rate per CWT</v>
      </c>
      <c r="C131" s="4" t="str">
        <f>VLOOKUP([1]Download!E135,ST,2,FALSE)</f>
        <v>Regular</v>
      </c>
      <c r="D131" s="9" t="e">
        <f>IF([1]Download!N135=0,0,IF([1]Download!N135=99999999,"99/99/99",VALUE(CONCATENATE(MID([1]Download!N135,5,2),"/",RIGHT([1]Download!N135,2),"/",LEFT([1]Download!N135,4)))))</f>
        <v>#VALUE!</v>
      </c>
      <c r="E131" s="8" t="str">
        <f>[1]Download!G135</f>
        <v>INDUSTRIAL CLEANING PRODUCTS</v>
      </c>
      <c r="F131" s="4" t="e">
        <f>IF(D131=0,0,IF([1]Download!C135="",F130,VLOOKUP([1]Download!C135,DIR,2,FALSE)))</f>
        <v>#VALUE!</v>
      </c>
      <c r="G131" s="4" t="e">
        <f>IF(D131=0,0,IF([1]Download!B135="",G130,IF([1]Download!J135="7777777",VLOOKUP([1]Download!B135,BasePoint7,2,FALSE),VLOOKUP([1]Download!B135,BasePoint8,2,FALSE))))</f>
        <v>#VALUE!</v>
      </c>
      <c r="H131" s="4" t="str">
        <f>IF([1]Download!J135="7777777",VLOOKUP([1]Download!D135,BasePoint7,2,FALSE),VLOOKUP([1]Download!D135,BasePoint8,2,FALSE))</f>
        <v>BAIE ST PAUL, PQ</v>
      </c>
      <c r="I131" s="24" t="str">
        <f t="shared" si="1"/>
        <v>BAIE ST PAUL</v>
      </c>
      <c r="J131" s="7">
        <f>[1]Download!R135</f>
        <v>78.55</v>
      </c>
      <c r="K131" s="7">
        <f>[1]Download!S135</f>
        <v>23.63</v>
      </c>
      <c r="L131" s="7">
        <f>[1]Download!T135</f>
        <v>18.579999999999998</v>
      </c>
      <c r="M131" s="7">
        <f>[1]Download!U135</f>
        <v>13.97</v>
      </c>
      <c r="N131" s="7">
        <f>[1]Download!V135</f>
        <v>11.28</v>
      </c>
      <c r="O131" s="7">
        <f>[1]Download!W135</f>
        <v>8.2799999999999994</v>
      </c>
      <c r="P131" s="7">
        <f>[1]Download!X135</f>
        <v>6.16</v>
      </c>
      <c r="Q131" s="7">
        <f>[1]Download!Y135</f>
        <v>5.49</v>
      </c>
      <c r="R131" s="7">
        <f>[1]Download!Z135</f>
        <v>0</v>
      </c>
      <c r="S131" s="7">
        <f>[1]Download!AA135</f>
        <v>0</v>
      </c>
      <c r="T131" s="7">
        <f>[1]Download!AB135</f>
        <v>0</v>
      </c>
      <c r="U131" s="7">
        <f>[1]Download!AC135</f>
        <v>0</v>
      </c>
      <c r="V131" s="7">
        <f>[1]Download!AD135</f>
        <v>0</v>
      </c>
      <c r="W131" s="7">
        <f>[1]Download!AE135</f>
        <v>0</v>
      </c>
      <c r="X131" s="7">
        <f>[1]Download!AF135</f>
        <v>0</v>
      </c>
      <c r="Y131" s="7">
        <f>[1]Download!AG135</f>
        <v>0</v>
      </c>
      <c r="Z131" s="7">
        <f>[1]Download!AH135</f>
        <v>0</v>
      </c>
      <c r="AA131" s="7">
        <f>[1]Download!AI135</f>
        <v>0</v>
      </c>
      <c r="AB131" s="7">
        <f>[1]Download!AJ135</f>
        <v>0</v>
      </c>
      <c r="AC131" s="6">
        <f>[1]Download!AK135</f>
        <v>0</v>
      </c>
    </row>
    <row r="132" spans="1:29" s="5" customFormat="1" x14ac:dyDescent="0.35">
      <c r="A132" s="4" t="e">
        <f>IF(D132=0,0,IF([1]Download!A136="",A131,[1]Download!A136))</f>
        <v>#VALUE!</v>
      </c>
      <c r="B132" s="4" t="str">
        <f>VLOOKUP([1]Download!H136,RT,2,FALSE)</f>
        <v>Rate per CWT</v>
      </c>
      <c r="C132" s="4" t="str">
        <f>VLOOKUP([1]Download!E136,ST,2,FALSE)</f>
        <v>Regular</v>
      </c>
      <c r="D132" s="9" t="e">
        <f>IF([1]Download!N136=0,0,IF([1]Download!N136=99999999,"99/99/99",VALUE(CONCATENATE(MID([1]Download!N136,5,2),"/",RIGHT([1]Download!N136,2),"/",LEFT([1]Download!N136,4)))))</f>
        <v>#VALUE!</v>
      </c>
      <c r="E132" s="8" t="str">
        <f>[1]Download!G136</f>
        <v>INDUSTRIAL CLEANING PRODUCTS</v>
      </c>
      <c r="F132" s="4" t="e">
        <f>IF(D132=0,0,IF([1]Download!C136="",F131,VLOOKUP([1]Download!C136,DIR,2,FALSE)))</f>
        <v>#VALUE!</v>
      </c>
      <c r="G132" s="4" t="e">
        <f>IF(D132=0,0,IF([1]Download!B136="",G131,IF([1]Download!J136="7777777",VLOOKUP([1]Download!B136,BasePoint7,2,FALSE),VLOOKUP([1]Download!B136,BasePoint8,2,FALSE))))</f>
        <v>#VALUE!</v>
      </c>
      <c r="H132" s="4" t="str">
        <f>IF([1]Download!J136="7777777",VLOOKUP([1]Download!D136,BasePoint7,2,FALSE),VLOOKUP([1]Download!D136,BasePoint8,2,FALSE))</f>
        <v>BELOEIL, PQ</v>
      </c>
      <c r="I132" s="24" t="str">
        <f t="shared" si="1"/>
        <v>BELOEIL</v>
      </c>
      <c r="J132" s="7">
        <f>[1]Download!R136</f>
        <v>34.299999999999997</v>
      </c>
      <c r="K132" s="7">
        <f>[1]Download!S136</f>
        <v>10.29</v>
      </c>
      <c r="L132" s="7">
        <f>[1]Download!T136</f>
        <v>8.1199999999999992</v>
      </c>
      <c r="M132" s="7">
        <f>[1]Download!U136</f>
        <v>5.69</v>
      </c>
      <c r="N132" s="7">
        <f>[1]Download!V136</f>
        <v>4.5199999999999996</v>
      </c>
      <c r="O132" s="7">
        <f>[1]Download!W136</f>
        <v>3.74</v>
      </c>
      <c r="P132" s="7">
        <f>[1]Download!X136</f>
        <v>3.28</v>
      </c>
      <c r="Q132" s="7">
        <f>[1]Download!Y136</f>
        <v>2.99</v>
      </c>
      <c r="R132" s="7">
        <f>[1]Download!Z136</f>
        <v>0</v>
      </c>
      <c r="S132" s="7">
        <f>[1]Download!AA136</f>
        <v>0</v>
      </c>
      <c r="T132" s="7">
        <f>[1]Download!AB136</f>
        <v>0</v>
      </c>
      <c r="U132" s="7">
        <f>[1]Download!AC136</f>
        <v>0</v>
      </c>
      <c r="V132" s="7">
        <f>[1]Download!AD136</f>
        <v>0</v>
      </c>
      <c r="W132" s="7">
        <f>[1]Download!AE136</f>
        <v>0</v>
      </c>
      <c r="X132" s="7">
        <f>[1]Download!AF136</f>
        <v>0</v>
      </c>
      <c r="Y132" s="7">
        <f>[1]Download!AG136</f>
        <v>0</v>
      </c>
      <c r="Z132" s="7">
        <f>[1]Download!AH136</f>
        <v>0</v>
      </c>
      <c r="AA132" s="7">
        <f>[1]Download!AI136</f>
        <v>0</v>
      </c>
      <c r="AB132" s="7">
        <f>[1]Download!AJ136</f>
        <v>0</v>
      </c>
      <c r="AC132" s="6">
        <f>[1]Download!AK136</f>
        <v>0</v>
      </c>
    </row>
    <row r="133" spans="1:29" s="5" customFormat="1" x14ac:dyDescent="0.35">
      <c r="A133" s="4" t="e">
        <f>IF(D133=0,0,IF([1]Download!A137="",A132,[1]Download!A137))</f>
        <v>#VALUE!</v>
      </c>
      <c r="B133" s="4" t="str">
        <f>VLOOKUP([1]Download!H137,RT,2,FALSE)</f>
        <v>Rate per CWT</v>
      </c>
      <c r="C133" s="4" t="str">
        <f>VLOOKUP([1]Download!E137,ST,2,FALSE)</f>
        <v>Regular</v>
      </c>
      <c r="D133" s="9" t="e">
        <f>IF([1]Download!N137=0,0,IF([1]Download!N137=99999999,"99/99/99",VALUE(CONCATENATE(MID([1]Download!N137,5,2),"/",RIGHT([1]Download!N137,2),"/",LEFT([1]Download!N137,4)))))</f>
        <v>#VALUE!</v>
      </c>
      <c r="E133" s="8" t="str">
        <f>[1]Download!G137</f>
        <v>INDUSTRIAL CLEANING PRODUCTS</v>
      </c>
      <c r="F133" s="4" t="e">
        <f>IF(D133=0,0,IF([1]Download!C137="",F132,VLOOKUP([1]Download!C137,DIR,2,FALSE)))</f>
        <v>#VALUE!</v>
      </c>
      <c r="G133" s="4" t="e">
        <f>IF(D133=0,0,IF([1]Download!B137="",G132,IF([1]Download!J137="7777777",VLOOKUP([1]Download!B137,BasePoint7,2,FALSE),VLOOKUP([1]Download!B137,BasePoint8,2,FALSE))))</f>
        <v>#VALUE!</v>
      </c>
      <c r="H133" s="4" t="str">
        <f>IF([1]Download!J137="7777777",VLOOKUP([1]Download!D137,BasePoint7,2,FALSE),VLOOKUP([1]Download!D137,BasePoint8,2,FALSE))</f>
        <v>CHICOUTIMI, PQ</v>
      </c>
      <c r="I133" s="24" t="str">
        <f t="shared" si="1"/>
        <v>CHICOUTIMI</v>
      </c>
      <c r="J133" s="7">
        <f>[1]Download!R137</f>
        <v>64</v>
      </c>
      <c r="K133" s="7">
        <f>[1]Download!S137</f>
        <v>19.39</v>
      </c>
      <c r="L133" s="7">
        <f>[1]Download!T137</f>
        <v>15.4</v>
      </c>
      <c r="M133" s="7">
        <f>[1]Download!U137</f>
        <v>11.05</v>
      </c>
      <c r="N133" s="7">
        <f>[1]Download!V137</f>
        <v>8.92</v>
      </c>
      <c r="O133" s="7">
        <f>[1]Download!W137</f>
        <v>7.15</v>
      </c>
      <c r="P133" s="7">
        <f>[1]Download!X137</f>
        <v>5.51</v>
      </c>
      <c r="Q133" s="7">
        <f>[1]Download!Y137</f>
        <v>4.75</v>
      </c>
      <c r="R133" s="7">
        <f>[1]Download!Z137</f>
        <v>0</v>
      </c>
      <c r="S133" s="7">
        <f>[1]Download!AA137</f>
        <v>0</v>
      </c>
      <c r="T133" s="7">
        <f>[1]Download!AB137</f>
        <v>0</v>
      </c>
      <c r="U133" s="7">
        <f>[1]Download!AC137</f>
        <v>0</v>
      </c>
      <c r="V133" s="7">
        <f>[1]Download!AD137</f>
        <v>0</v>
      </c>
      <c r="W133" s="7">
        <f>[1]Download!AE137</f>
        <v>0</v>
      </c>
      <c r="X133" s="7">
        <f>[1]Download!AF137</f>
        <v>0</v>
      </c>
      <c r="Y133" s="7">
        <f>[1]Download!AG137</f>
        <v>0</v>
      </c>
      <c r="Z133" s="7">
        <f>[1]Download!AH137</f>
        <v>0</v>
      </c>
      <c r="AA133" s="7">
        <f>[1]Download!AI137</f>
        <v>0</v>
      </c>
      <c r="AB133" s="7">
        <f>[1]Download!AJ137</f>
        <v>0</v>
      </c>
      <c r="AC133" s="6">
        <f>[1]Download!AK137</f>
        <v>0</v>
      </c>
    </row>
    <row r="134" spans="1:29" s="5" customFormat="1" x14ac:dyDescent="0.35">
      <c r="A134" s="4" t="e">
        <f>IF(D134=0,0,IF([1]Download!A138="",A133,[1]Download!A138))</f>
        <v>#VALUE!</v>
      </c>
      <c r="B134" s="4" t="str">
        <f>VLOOKUP([1]Download!H138,RT,2,FALSE)</f>
        <v>Rate per CWT</v>
      </c>
      <c r="C134" s="4" t="str">
        <f>VLOOKUP([1]Download!E138,ST,2,FALSE)</f>
        <v>Regular</v>
      </c>
      <c r="D134" s="9" t="e">
        <f>IF([1]Download!N138=0,0,IF([1]Download!N138=99999999,"99/99/99",VALUE(CONCATENATE(MID([1]Download!N138,5,2),"/",RIGHT([1]Download!N138,2),"/",LEFT([1]Download!N138,4)))))</f>
        <v>#VALUE!</v>
      </c>
      <c r="E134" s="8" t="str">
        <f>[1]Download!G138</f>
        <v>INDUSTRIAL CLEANING PRODUCTS</v>
      </c>
      <c r="F134" s="4" t="e">
        <f>IF(D134=0,0,IF([1]Download!C138="",F133,VLOOKUP([1]Download!C138,DIR,2,FALSE)))</f>
        <v>#VALUE!</v>
      </c>
      <c r="G134" s="4" t="e">
        <f>IF(D134=0,0,IF([1]Download!B138="",G133,IF([1]Download!J138="7777777",VLOOKUP([1]Download!B138,BasePoint7,2,FALSE),VLOOKUP([1]Download!B138,BasePoint8,2,FALSE))))</f>
        <v>#VALUE!</v>
      </c>
      <c r="H134" s="4" t="str">
        <f>IF([1]Download!J138="7777777",VLOOKUP([1]Download!D138,BasePoint7,2,FALSE),VLOOKUP([1]Download!D138,BasePoint8,2,FALSE))</f>
        <v>CLERMONT, PQ</v>
      </c>
      <c r="I134" s="24" t="str">
        <f t="shared" si="1"/>
        <v>CLERMONT</v>
      </c>
      <c r="J134" s="7">
        <f>[1]Download!R138</f>
        <v>78.55</v>
      </c>
      <c r="K134" s="7">
        <f>[1]Download!S138</f>
        <v>23.63</v>
      </c>
      <c r="L134" s="7">
        <f>[1]Download!T138</f>
        <v>18.579999999999998</v>
      </c>
      <c r="M134" s="7">
        <f>[1]Download!U138</f>
        <v>13.97</v>
      </c>
      <c r="N134" s="7">
        <f>[1]Download!V138</f>
        <v>11.28</v>
      </c>
      <c r="O134" s="7">
        <f>[1]Download!W138</f>
        <v>8.2799999999999994</v>
      </c>
      <c r="P134" s="7">
        <f>[1]Download!X138</f>
        <v>6.16</v>
      </c>
      <c r="Q134" s="7">
        <f>[1]Download!Y138</f>
        <v>5.49</v>
      </c>
      <c r="R134" s="7">
        <f>[1]Download!Z138</f>
        <v>0</v>
      </c>
      <c r="S134" s="7">
        <f>[1]Download!AA138</f>
        <v>0</v>
      </c>
      <c r="T134" s="7">
        <f>[1]Download!AB138</f>
        <v>0</v>
      </c>
      <c r="U134" s="7">
        <f>[1]Download!AC138</f>
        <v>0</v>
      </c>
      <c r="V134" s="7">
        <f>[1]Download!AD138</f>
        <v>0</v>
      </c>
      <c r="W134" s="7">
        <f>[1]Download!AE138</f>
        <v>0</v>
      </c>
      <c r="X134" s="7">
        <f>[1]Download!AF138</f>
        <v>0</v>
      </c>
      <c r="Y134" s="7">
        <f>[1]Download!AG138</f>
        <v>0</v>
      </c>
      <c r="Z134" s="7">
        <f>[1]Download!AH138</f>
        <v>0</v>
      </c>
      <c r="AA134" s="7">
        <f>[1]Download!AI138</f>
        <v>0</v>
      </c>
      <c r="AB134" s="7">
        <f>[1]Download!AJ138</f>
        <v>0</v>
      </c>
      <c r="AC134" s="6">
        <f>[1]Download!AK138</f>
        <v>0</v>
      </c>
    </row>
    <row r="135" spans="1:29" s="5" customFormat="1" x14ac:dyDescent="0.35">
      <c r="A135" s="4" t="e">
        <f>IF(D135=0,0,IF([1]Download!A139="",A134,[1]Download!A139))</f>
        <v>#VALUE!</v>
      </c>
      <c r="B135" s="4" t="str">
        <f>VLOOKUP([1]Download!H139,RT,2,FALSE)</f>
        <v>Rate per CWT</v>
      </c>
      <c r="C135" s="4" t="str">
        <f>VLOOKUP([1]Download!E139,ST,2,FALSE)</f>
        <v>Regular</v>
      </c>
      <c r="D135" s="9" t="e">
        <f>IF([1]Download!N139=0,0,IF([1]Download!N139=99999999,"99/99/99",VALUE(CONCATENATE(MID([1]Download!N139,5,2),"/",RIGHT([1]Download!N139,2),"/",LEFT([1]Download!N139,4)))))</f>
        <v>#VALUE!</v>
      </c>
      <c r="E135" s="8" t="str">
        <f>[1]Download!G139</f>
        <v>INDUSTRIAL CLEANING PRODUCTS</v>
      </c>
      <c r="F135" s="4" t="e">
        <f>IF(D135=0,0,IF([1]Download!C139="",F134,VLOOKUP([1]Download!C139,DIR,2,FALSE)))</f>
        <v>#VALUE!</v>
      </c>
      <c r="G135" s="4" t="e">
        <f>IF(D135=0,0,IF([1]Download!B139="",G134,IF([1]Download!J139="7777777",VLOOKUP([1]Download!B139,BasePoint7,2,FALSE),VLOOKUP([1]Download!B139,BasePoint8,2,FALSE))))</f>
        <v>#VALUE!</v>
      </c>
      <c r="H135" s="4" t="str">
        <f>IF([1]Download!J139="7777777",VLOOKUP([1]Download!D139,BasePoint7,2,FALSE),VLOOKUP([1]Download!D139,BasePoint8,2,FALSE))</f>
        <v>DRUMMONDVILLE, PQ</v>
      </c>
      <c r="I135" s="24" t="str">
        <f t="shared" si="1"/>
        <v>DRUMMONDVILLE</v>
      </c>
      <c r="J135" s="7">
        <f>[1]Download!R139</f>
        <v>34.299999999999997</v>
      </c>
      <c r="K135" s="7">
        <f>[1]Download!S139</f>
        <v>8.85</v>
      </c>
      <c r="L135" s="7">
        <f>[1]Download!T139</f>
        <v>6.89</v>
      </c>
      <c r="M135" s="7">
        <f>[1]Download!U139</f>
        <v>4.7</v>
      </c>
      <c r="N135" s="7">
        <f>[1]Download!V139</f>
        <v>3.63</v>
      </c>
      <c r="O135" s="7">
        <f>[1]Download!W139</f>
        <v>2.93</v>
      </c>
      <c r="P135" s="7">
        <f>[1]Download!X139</f>
        <v>2.4900000000000002</v>
      </c>
      <c r="Q135" s="7">
        <f>[1]Download!Y139</f>
        <v>2.21</v>
      </c>
      <c r="R135" s="7">
        <f>[1]Download!Z139</f>
        <v>0</v>
      </c>
      <c r="S135" s="7">
        <f>[1]Download!AA139</f>
        <v>0</v>
      </c>
      <c r="T135" s="7">
        <f>[1]Download!AB139</f>
        <v>0</v>
      </c>
      <c r="U135" s="7">
        <f>[1]Download!AC139</f>
        <v>0</v>
      </c>
      <c r="V135" s="7">
        <f>[1]Download!AD139</f>
        <v>0</v>
      </c>
      <c r="W135" s="7">
        <f>[1]Download!AE139</f>
        <v>0</v>
      </c>
      <c r="X135" s="7">
        <f>[1]Download!AF139</f>
        <v>0</v>
      </c>
      <c r="Y135" s="7">
        <f>[1]Download!AG139</f>
        <v>0</v>
      </c>
      <c r="Z135" s="7">
        <f>[1]Download!AH139</f>
        <v>0</v>
      </c>
      <c r="AA135" s="7">
        <f>[1]Download!AI139</f>
        <v>0</v>
      </c>
      <c r="AB135" s="7">
        <f>[1]Download!AJ139</f>
        <v>0</v>
      </c>
      <c r="AC135" s="6">
        <f>[1]Download!AK139</f>
        <v>0</v>
      </c>
    </row>
    <row r="136" spans="1:29" s="5" customFormat="1" x14ac:dyDescent="0.35">
      <c r="A136" s="4" t="e">
        <f>IF(D136=0,0,IF([1]Download!A140="",A135,[1]Download!A140))</f>
        <v>#VALUE!</v>
      </c>
      <c r="B136" s="4" t="str">
        <f>VLOOKUP([1]Download!H140,RT,2,FALSE)</f>
        <v>Rate per CWT</v>
      </c>
      <c r="C136" s="4" t="str">
        <f>VLOOKUP([1]Download!E140,ST,2,FALSE)</f>
        <v>Regular</v>
      </c>
      <c r="D136" s="9" t="e">
        <f>IF([1]Download!N140=0,0,IF([1]Download!N140=99999999,"99/99/99",VALUE(CONCATENATE(MID([1]Download!N140,5,2),"/",RIGHT([1]Download!N140,2),"/",LEFT([1]Download!N140,4)))))</f>
        <v>#VALUE!</v>
      </c>
      <c r="E136" s="8" t="str">
        <f>[1]Download!G140</f>
        <v>INDUSTRIAL CLEANING PRODUCTS</v>
      </c>
      <c r="F136" s="4" t="e">
        <f>IF(D136=0,0,IF([1]Download!C140="",F135,VLOOKUP([1]Download!C140,DIR,2,FALSE)))</f>
        <v>#VALUE!</v>
      </c>
      <c r="G136" s="4" t="e">
        <f>IF(D136=0,0,IF([1]Download!B140="",G135,IF([1]Download!J140="7777777",VLOOKUP([1]Download!B140,BasePoint7,2,FALSE),VLOOKUP([1]Download!B140,BasePoint8,2,FALSE))))</f>
        <v>#VALUE!</v>
      </c>
      <c r="H136" s="4" t="str">
        <f>IF([1]Download!J140="7777777",VLOOKUP([1]Download!D140,BasePoint7,2,FALSE),VLOOKUP([1]Download!D140,BasePoint8,2,FALSE))</f>
        <v>GASPE, PQ</v>
      </c>
      <c r="I136" s="24" t="str">
        <f t="shared" si="1"/>
        <v>GASPE</v>
      </c>
      <c r="J136" s="7">
        <f>[1]Download!R140</f>
        <v>101.2</v>
      </c>
      <c r="K136" s="7">
        <f>[1]Download!S140</f>
        <v>32.31</v>
      </c>
      <c r="L136" s="7">
        <f>[1]Download!T140</f>
        <v>25.84</v>
      </c>
      <c r="M136" s="7">
        <f>[1]Download!U140</f>
        <v>18.78</v>
      </c>
      <c r="N136" s="7">
        <f>[1]Download!V140</f>
        <v>15.36</v>
      </c>
      <c r="O136" s="7">
        <f>[1]Download!W140</f>
        <v>12.71</v>
      </c>
      <c r="P136" s="7">
        <f>[1]Download!X140</f>
        <v>10.58</v>
      </c>
      <c r="Q136" s="7">
        <f>[1]Download!Y140</f>
        <v>9.08</v>
      </c>
      <c r="R136" s="7">
        <f>[1]Download!Z140</f>
        <v>0</v>
      </c>
      <c r="S136" s="7">
        <f>[1]Download!AA140</f>
        <v>0</v>
      </c>
      <c r="T136" s="7">
        <f>[1]Download!AB140</f>
        <v>0</v>
      </c>
      <c r="U136" s="7">
        <f>[1]Download!AC140</f>
        <v>0</v>
      </c>
      <c r="V136" s="7">
        <f>[1]Download!AD140</f>
        <v>0</v>
      </c>
      <c r="W136" s="7">
        <f>[1]Download!AE140</f>
        <v>0</v>
      </c>
      <c r="X136" s="7">
        <f>[1]Download!AF140</f>
        <v>0</v>
      </c>
      <c r="Y136" s="7">
        <f>[1]Download!AG140</f>
        <v>0</v>
      </c>
      <c r="Z136" s="7">
        <f>[1]Download!AH140</f>
        <v>0</v>
      </c>
      <c r="AA136" s="7">
        <f>[1]Download!AI140</f>
        <v>0</v>
      </c>
      <c r="AB136" s="7">
        <f>[1]Download!AJ140</f>
        <v>0</v>
      </c>
      <c r="AC136" s="6">
        <f>[1]Download!AK140</f>
        <v>0</v>
      </c>
    </row>
    <row r="137" spans="1:29" s="5" customFormat="1" x14ac:dyDescent="0.35">
      <c r="A137" s="4" t="e">
        <f>IF(D137=0,0,IF([1]Download!A141="",A136,[1]Download!A141))</f>
        <v>#VALUE!</v>
      </c>
      <c r="B137" s="4" t="str">
        <f>VLOOKUP([1]Download!H141,RT,2,FALSE)</f>
        <v>Rate per CWT</v>
      </c>
      <c r="C137" s="4" t="str">
        <f>VLOOKUP([1]Download!E141,ST,2,FALSE)</f>
        <v>Regular</v>
      </c>
      <c r="D137" s="9" t="e">
        <f>IF([1]Download!N141=0,0,IF([1]Download!N141=99999999,"99/99/99",VALUE(CONCATENATE(MID([1]Download!N141,5,2),"/",RIGHT([1]Download!N141,2),"/",LEFT([1]Download!N141,4)))))</f>
        <v>#VALUE!</v>
      </c>
      <c r="E137" s="8" t="str">
        <f>[1]Download!G141</f>
        <v>INDUSTRIAL CLEANING PRODUCTS</v>
      </c>
      <c r="F137" s="4" t="e">
        <f>IF(D137=0,0,IF([1]Download!C141="",F136,VLOOKUP([1]Download!C141,DIR,2,FALSE)))</f>
        <v>#VALUE!</v>
      </c>
      <c r="G137" s="4" t="e">
        <f>IF(D137=0,0,IF([1]Download!B141="",G136,IF([1]Download!J141="7777777",VLOOKUP([1]Download!B141,BasePoint7,2,FALSE),VLOOKUP([1]Download!B141,BasePoint8,2,FALSE))))</f>
        <v>#VALUE!</v>
      </c>
      <c r="H137" s="4" t="str">
        <f>IF([1]Download!J141="7777777",VLOOKUP([1]Download!D141,BasePoint7,2,FALSE),VLOOKUP([1]Download!D141,BasePoint8,2,FALSE))</f>
        <v>GRANBY, PQ</v>
      </c>
      <c r="I137" s="24" t="str">
        <f t="shared" si="1"/>
        <v>GRANBY</v>
      </c>
      <c r="J137" s="7">
        <f>[1]Download!R141</f>
        <v>34.299999999999997</v>
      </c>
      <c r="K137" s="7">
        <f>[1]Download!S141</f>
        <v>10.29</v>
      </c>
      <c r="L137" s="7">
        <f>[1]Download!T141</f>
        <v>8.1199999999999992</v>
      </c>
      <c r="M137" s="7">
        <f>[1]Download!U141</f>
        <v>5.69</v>
      </c>
      <c r="N137" s="7">
        <f>[1]Download!V141</f>
        <v>4.5199999999999996</v>
      </c>
      <c r="O137" s="7">
        <f>[1]Download!W141</f>
        <v>3.74</v>
      </c>
      <c r="P137" s="7">
        <f>[1]Download!X141</f>
        <v>3.28</v>
      </c>
      <c r="Q137" s="7">
        <f>[1]Download!Y141</f>
        <v>2.99</v>
      </c>
      <c r="R137" s="7">
        <f>[1]Download!Z141</f>
        <v>0</v>
      </c>
      <c r="S137" s="7">
        <f>[1]Download!AA141</f>
        <v>0</v>
      </c>
      <c r="T137" s="7">
        <f>[1]Download!AB141</f>
        <v>0</v>
      </c>
      <c r="U137" s="7">
        <f>[1]Download!AC141</f>
        <v>0</v>
      </c>
      <c r="V137" s="7">
        <f>[1]Download!AD141</f>
        <v>0</v>
      </c>
      <c r="W137" s="7">
        <f>[1]Download!AE141</f>
        <v>0</v>
      </c>
      <c r="X137" s="7">
        <f>[1]Download!AF141</f>
        <v>0</v>
      </c>
      <c r="Y137" s="7">
        <f>[1]Download!AG141</f>
        <v>0</v>
      </c>
      <c r="Z137" s="7">
        <f>[1]Download!AH141</f>
        <v>0</v>
      </c>
      <c r="AA137" s="7">
        <f>[1]Download!AI141</f>
        <v>0</v>
      </c>
      <c r="AB137" s="7">
        <f>[1]Download!AJ141</f>
        <v>0</v>
      </c>
      <c r="AC137" s="6">
        <f>[1]Download!AK141</f>
        <v>0</v>
      </c>
    </row>
    <row r="138" spans="1:29" s="5" customFormat="1" x14ac:dyDescent="0.35">
      <c r="A138" s="4" t="e">
        <f>IF(D138=0,0,IF([1]Download!A142="",A137,[1]Download!A142))</f>
        <v>#VALUE!</v>
      </c>
      <c r="B138" s="4" t="str">
        <f>VLOOKUP([1]Download!H142,RT,2,FALSE)</f>
        <v>Rate per CWT</v>
      </c>
      <c r="C138" s="4" t="str">
        <f>VLOOKUP([1]Download!E142,ST,2,FALSE)</f>
        <v>Regular</v>
      </c>
      <c r="D138" s="9" t="e">
        <f>IF([1]Download!N142=0,0,IF([1]Download!N142=99999999,"99/99/99",VALUE(CONCATENATE(MID([1]Download!N142,5,2),"/",RIGHT([1]Download!N142,2),"/",LEFT([1]Download!N142,4)))))</f>
        <v>#VALUE!</v>
      </c>
      <c r="E138" s="8" t="str">
        <f>[1]Download!G142</f>
        <v>INDUSTRIAL CLEANING PRODUCTS</v>
      </c>
      <c r="F138" s="4" t="e">
        <f>IF(D138=0,0,IF([1]Download!C142="",F137,VLOOKUP([1]Download!C142,DIR,2,FALSE)))</f>
        <v>#VALUE!</v>
      </c>
      <c r="G138" s="4" t="e">
        <f>IF(D138=0,0,IF([1]Download!B142="",G137,IF([1]Download!J142="7777777",VLOOKUP([1]Download!B142,BasePoint7,2,FALSE),VLOOKUP([1]Download!B142,BasePoint8,2,FALSE))))</f>
        <v>#VALUE!</v>
      </c>
      <c r="H138" s="4" t="str">
        <f>IF([1]Download!J142="7777777",VLOOKUP([1]Download!D142,BasePoint7,2,FALSE),VLOOKUP([1]Download!D142,BasePoint8,2,FALSE))</f>
        <v>JOLIETTE, PQ</v>
      </c>
      <c r="I138" s="24" t="str">
        <f t="shared" si="1"/>
        <v>JOLIETTE</v>
      </c>
      <c r="J138" s="7">
        <f>[1]Download!R142</f>
        <v>68.349999999999994</v>
      </c>
      <c r="K138" s="7">
        <f>[1]Download!S142</f>
        <v>20.27</v>
      </c>
      <c r="L138" s="7">
        <f>[1]Download!T142</f>
        <v>17.12</v>
      </c>
      <c r="M138" s="7">
        <f>[1]Download!U142</f>
        <v>13.15</v>
      </c>
      <c r="N138" s="7">
        <f>[1]Download!V142</f>
        <v>9.51</v>
      </c>
      <c r="O138" s="7">
        <f>[1]Download!W142</f>
        <v>6.45</v>
      </c>
      <c r="P138" s="7">
        <f>[1]Download!X142</f>
        <v>4.6399999999999997</v>
      </c>
      <c r="Q138" s="7">
        <f>[1]Download!Y142</f>
        <v>3.62</v>
      </c>
      <c r="R138" s="7">
        <f>[1]Download!Z142</f>
        <v>0</v>
      </c>
      <c r="S138" s="7">
        <f>[1]Download!AA142</f>
        <v>0</v>
      </c>
      <c r="T138" s="7">
        <f>[1]Download!AB142</f>
        <v>0</v>
      </c>
      <c r="U138" s="7">
        <f>[1]Download!AC142</f>
        <v>0</v>
      </c>
      <c r="V138" s="7">
        <f>[1]Download!AD142</f>
        <v>0</v>
      </c>
      <c r="W138" s="7">
        <f>[1]Download!AE142</f>
        <v>0</v>
      </c>
      <c r="X138" s="7">
        <f>[1]Download!AF142</f>
        <v>0</v>
      </c>
      <c r="Y138" s="7">
        <f>[1]Download!AG142</f>
        <v>0</v>
      </c>
      <c r="Z138" s="7">
        <f>[1]Download!AH142</f>
        <v>0</v>
      </c>
      <c r="AA138" s="7">
        <f>[1]Download!AI142</f>
        <v>0</v>
      </c>
      <c r="AB138" s="7">
        <f>[1]Download!AJ142</f>
        <v>0</v>
      </c>
      <c r="AC138" s="6">
        <f>[1]Download!AK142</f>
        <v>0</v>
      </c>
    </row>
    <row r="139" spans="1:29" s="5" customFormat="1" x14ac:dyDescent="0.35">
      <c r="A139" s="4" t="e">
        <f>IF(D139=0,0,IF([1]Download!A143="",A138,[1]Download!A143))</f>
        <v>#VALUE!</v>
      </c>
      <c r="B139" s="4" t="str">
        <f>VLOOKUP([1]Download!H143,RT,2,FALSE)</f>
        <v>Rate per CWT</v>
      </c>
      <c r="C139" s="4" t="str">
        <f>VLOOKUP([1]Download!E143,ST,2,FALSE)</f>
        <v>Regular</v>
      </c>
      <c r="D139" s="9" t="e">
        <f>IF([1]Download!N143=0,0,IF([1]Download!N143=99999999,"99/99/99",VALUE(CONCATENATE(MID([1]Download!N143,5,2),"/",RIGHT([1]Download!N143,2),"/",LEFT([1]Download!N143,4)))))</f>
        <v>#VALUE!</v>
      </c>
      <c r="E139" s="8" t="str">
        <f>[1]Download!G143</f>
        <v>INDUSTRIAL CLEANING PRODUCTS</v>
      </c>
      <c r="F139" s="4" t="e">
        <f>IF(D139=0,0,IF([1]Download!C143="",F138,VLOOKUP([1]Download!C143,DIR,2,FALSE)))</f>
        <v>#VALUE!</v>
      </c>
      <c r="G139" s="4" t="e">
        <f>IF(D139=0,0,IF([1]Download!B143="",G138,IF([1]Download!J143="7777777",VLOOKUP([1]Download!B143,BasePoint7,2,FALSE),VLOOKUP([1]Download!B143,BasePoint8,2,FALSE))))</f>
        <v>#VALUE!</v>
      </c>
      <c r="H139" s="4" t="str">
        <f>IF([1]Download!J143="7777777",VLOOKUP([1]Download!D143,BasePoint7,2,FALSE),VLOOKUP([1]Download!D143,BasePoint8,2,FALSE))</f>
        <v>LAC MEGANTIC, PQ</v>
      </c>
      <c r="I139" s="24" t="str">
        <f t="shared" ref="I139:I167" si="2">LEFT(H139,SEARCH(",",H139)-1)</f>
        <v>LAC MEGANTIC</v>
      </c>
      <c r="J139" s="7">
        <f>[1]Download!R143</f>
        <v>38.6</v>
      </c>
      <c r="K139" s="7">
        <f>[1]Download!S143</f>
        <v>12.27</v>
      </c>
      <c r="L139" s="7">
        <f>[1]Download!T143</f>
        <v>9.8800000000000008</v>
      </c>
      <c r="M139" s="7">
        <f>[1]Download!U143</f>
        <v>7.16</v>
      </c>
      <c r="N139" s="7">
        <f>[1]Download!V143</f>
        <v>5.85</v>
      </c>
      <c r="O139" s="7">
        <f>[1]Download!W143</f>
        <v>4.97</v>
      </c>
      <c r="P139" s="7">
        <f>[1]Download!X143</f>
        <v>4.47</v>
      </c>
      <c r="Q139" s="7">
        <f>[1]Download!Y143</f>
        <v>4.1100000000000003</v>
      </c>
      <c r="R139" s="7">
        <f>[1]Download!Z143</f>
        <v>0</v>
      </c>
      <c r="S139" s="7">
        <f>[1]Download!AA143</f>
        <v>0</v>
      </c>
      <c r="T139" s="7">
        <f>[1]Download!AB143</f>
        <v>0</v>
      </c>
      <c r="U139" s="7">
        <f>[1]Download!AC143</f>
        <v>0</v>
      </c>
      <c r="V139" s="7">
        <f>[1]Download!AD143</f>
        <v>0</v>
      </c>
      <c r="W139" s="7">
        <f>[1]Download!AE143</f>
        <v>0</v>
      </c>
      <c r="X139" s="7">
        <f>[1]Download!AF143</f>
        <v>0</v>
      </c>
      <c r="Y139" s="7">
        <f>[1]Download!AG143</f>
        <v>0</v>
      </c>
      <c r="Z139" s="7">
        <f>[1]Download!AH143</f>
        <v>0</v>
      </c>
      <c r="AA139" s="7">
        <f>[1]Download!AI143</f>
        <v>0</v>
      </c>
      <c r="AB139" s="7">
        <f>[1]Download!AJ143</f>
        <v>0</v>
      </c>
      <c r="AC139" s="6">
        <f>[1]Download!AK143</f>
        <v>0</v>
      </c>
    </row>
    <row r="140" spans="1:29" s="5" customFormat="1" x14ac:dyDescent="0.35">
      <c r="A140" s="4" t="e">
        <f>IF(D140=0,0,IF([1]Download!A144="",A139,[1]Download!A144))</f>
        <v>#VALUE!</v>
      </c>
      <c r="B140" s="4" t="str">
        <f>VLOOKUP([1]Download!H144,RT,2,FALSE)</f>
        <v>Rate per CWT</v>
      </c>
      <c r="C140" s="4" t="str">
        <f>VLOOKUP([1]Download!E144,ST,2,FALSE)</f>
        <v>Regular</v>
      </c>
      <c r="D140" s="9" t="e">
        <f>IF([1]Download!N144=0,0,IF([1]Download!N144=99999999,"99/99/99",VALUE(CONCATENATE(MID([1]Download!N144,5,2),"/",RIGHT([1]Download!N144,2),"/",LEFT([1]Download!N144,4)))))</f>
        <v>#VALUE!</v>
      </c>
      <c r="E140" s="8" t="str">
        <f>[1]Download!G144</f>
        <v>INDUSTRIAL CLEANING PRODUCTS</v>
      </c>
      <c r="F140" s="4" t="e">
        <f>IF(D140=0,0,IF([1]Download!C144="",F139,VLOOKUP([1]Download!C144,DIR,2,FALSE)))</f>
        <v>#VALUE!</v>
      </c>
      <c r="G140" s="4" t="e">
        <f>IF(D140=0,0,IF([1]Download!B144="",G139,IF([1]Download!J144="7777777",VLOOKUP([1]Download!B144,BasePoint7,2,FALSE),VLOOKUP([1]Download!B144,BasePoint8,2,FALSE))))</f>
        <v>#VALUE!</v>
      </c>
      <c r="H140" s="4" t="str">
        <f>IF([1]Download!J144="7777777",VLOOKUP([1]Download!D144,BasePoint7,2,FALSE),VLOOKUP([1]Download!D144,BasePoint8,2,FALSE))</f>
        <v>LACHUTE, PQ</v>
      </c>
      <c r="I140" s="24" t="str">
        <f t="shared" si="2"/>
        <v>LACHUTE</v>
      </c>
      <c r="J140" s="7">
        <f>[1]Download!R144</f>
        <v>68.349999999999994</v>
      </c>
      <c r="K140" s="7">
        <f>[1]Download!S144</f>
        <v>20.27</v>
      </c>
      <c r="L140" s="7">
        <f>[1]Download!T144</f>
        <v>17.12</v>
      </c>
      <c r="M140" s="7">
        <f>[1]Download!U144</f>
        <v>13.15</v>
      </c>
      <c r="N140" s="7">
        <f>[1]Download!V144</f>
        <v>9.51</v>
      </c>
      <c r="O140" s="7">
        <f>[1]Download!W144</f>
        <v>6.45</v>
      </c>
      <c r="P140" s="7">
        <f>[1]Download!X144</f>
        <v>4.6399999999999997</v>
      </c>
      <c r="Q140" s="7">
        <f>[1]Download!Y144</f>
        <v>3.62</v>
      </c>
      <c r="R140" s="7">
        <f>[1]Download!Z144</f>
        <v>0</v>
      </c>
      <c r="S140" s="7">
        <f>[1]Download!AA144</f>
        <v>0</v>
      </c>
      <c r="T140" s="7">
        <f>[1]Download!AB144</f>
        <v>0</v>
      </c>
      <c r="U140" s="7">
        <f>[1]Download!AC144</f>
        <v>0</v>
      </c>
      <c r="V140" s="7">
        <f>[1]Download!AD144</f>
        <v>0</v>
      </c>
      <c r="W140" s="7">
        <f>[1]Download!AE144</f>
        <v>0</v>
      </c>
      <c r="X140" s="7">
        <f>[1]Download!AF144</f>
        <v>0</v>
      </c>
      <c r="Y140" s="7">
        <f>[1]Download!AG144</f>
        <v>0</v>
      </c>
      <c r="Z140" s="7">
        <f>[1]Download!AH144</f>
        <v>0</v>
      </c>
      <c r="AA140" s="7">
        <f>[1]Download!AI144</f>
        <v>0</v>
      </c>
      <c r="AB140" s="7">
        <f>[1]Download!AJ144</f>
        <v>0</v>
      </c>
      <c r="AC140" s="6">
        <f>[1]Download!AK144</f>
        <v>0</v>
      </c>
    </row>
    <row r="141" spans="1:29" s="5" customFormat="1" x14ac:dyDescent="0.35">
      <c r="A141" s="4" t="e">
        <f>IF(D141=0,0,IF([1]Download!A145="",A140,[1]Download!A145))</f>
        <v>#VALUE!</v>
      </c>
      <c r="B141" s="4" t="str">
        <f>VLOOKUP([1]Download!H145,RT,2,FALSE)</f>
        <v>Rate per CWT</v>
      </c>
      <c r="C141" s="4" t="str">
        <f>VLOOKUP([1]Download!E145,ST,2,FALSE)</f>
        <v>Regular</v>
      </c>
      <c r="D141" s="9" t="e">
        <f>IF([1]Download!N145=0,0,IF([1]Download!N145=99999999,"99/99/99",VALUE(CONCATENATE(MID([1]Download!N145,5,2),"/",RIGHT([1]Download!N145,2),"/",LEFT([1]Download!N145,4)))))</f>
        <v>#VALUE!</v>
      </c>
      <c r="E141" s="8" t="str">
        <f>[1]Download!G145</f>
        <v>INDUSTRIAL CLEANING PRODUCTS</v>
      </c>
      <c r="F141" s="4" t="e">
        <f>IF(D141=0,0,IF([1]Download!C145="",F140,VLOOKUP([1]Download!C145,DIR,2,FALSE)))</f>
        <v>#VALUE!</v>
      </c>
      <c r="G141" s="4" t="e">
        <f>IF(D141=0,0,IF([1]Download!B145="",G140,IF([1]Download!J145="7777777",VLOOKUP([1]Download!B145,BasePoint7,2,FALSE),VLOOKUP([1]Download!B145,BasePoint8,2,FALSE))))</f>
        <v>#VALUE!</v>
      </c>
      <c r="H141" s="4" t="str">
        <f>IF([1]Download!J145="7777777",VLOOKUP([1]Download!D145,BasePoint7,2,FALSE),VLOOKUP([1]Download!D145,BasePoint8,2,FALSE))</f>
        <v>MATANE, PQ</v>
      </c>
      <c r="I141" s="24" t="str">
        <f t="shared" si="2"/>
        <v>MATANE</v>
      </c>
      <c r="J141" s="7">
        <f>[1]Download!R145</f>
        <v>65.900000000000006</v>
      </c>
      <c r="K141" s="7">
        <f>[1]Download!S145</f>
        <v>19.86</v>
      </c>
      <c r="L141" s="7">
        <f>[1]Download!T145</f>
        <v>14.64</v>
      </c>
      <c r="M141" s="7">
        <f>[1]Download!U145</f>
        <v>10.78</v>
      </c>
      <c r="N141" s="7">
        <f>[1]Download!V145</f>
        <v>8.1199999999999992</v>
      </c>
      <c r="O141" s="7">
        <f>[1]Download!W145</f>
        <v>6.83</v>
      </c>
      <c r="P141" s="7">
        <f>[1]Download!X145</f>
        <v>5.07</v>
      </c>
      <c r="Q141" s="7">
        <f>[1]Download!Y145</f>
        <v>4.43</v>
      </c>
      <c r="R141" s="7">
        <f>[1]Download!Z145</f>
        <v>0</v>
      </c>
      <c r="S141" s="7">
        <f>[1]Download!AA145</f>
        <v>0</v>
      </c>
      <c r="T141" s="7">
        <f>[1]Download!AB145</f>
        <v>0</v>
      </c>
      <c r="U141" s="7">
        <f>[1]Download!AC145</f>
        <v>0</v>
      </c>
      <c r="V141" s="7">
        <f>[1]Download!AD145</f>
        <v>0</v>
      </c>
      <c r="W141" s="7">
        <f>[1]Download!AE145</f>
        <v>0</v>
      </c>
      <c r="X141" s="7">
        <f>[1]Download!AF145</f>
        <v>0</v>
      </c>
      <c r="Y141" s="7">
        <f>[1]Download!AG145</f>
        <v>0</v>
      </c>
      <c r="Z141" s="7">
        <f>[1]Download!AH145</f>
        <v>0</v>
      </c>
      <c r="AA141" s="7">
        <f>[1]Download!AI145</f>
        <v>0</v>
      </c>
      <c r="AB141" s="7">
        <f>[1]Download!AJ145</f>
        <v>0</v>
      </c>
      <c r="AC141" s="6">
        <f>[1]Download!AK145</f>
        <v>0</v>
      </c>
    </row>
    <row r="142" spans="1:29" s="5" customFormat="1" x14ac:dyDescent="0.35">
      <c r="A142" s="4" t="e">
        <f>IF(D142=0,0,IF([1]Download!A146="",A141,[1]Download!A146))</f>
        <v>#VALUE!</v>
      </c>
      <c r="B142" s="4" t="str">
        <f>VLOOKUP([1]Download!H146,RT,2,FALSE)</f>
        <v>Rate per CWT</v>
      </c>
      <c r="C142" s="4" t="str">
        <f>VLOOKUP([1]Download!E146,ST,2,FALSE)</f>
        <v>Regular</v>
      </c>
      <c r="D142" s="9" t="e">
        <f>IF([1]Download!N146=0,0,IF([1]Download!N146=99999999,"99/99/99",VALUE(CONCATENATE(MID([1]Download!N146,5,2),"/",RIGHT([1]Download!N146,2),"/",LEFT([1]Download!N146,4)))))</f>
        <v>#VALUE!</v>
      </c>
      <c r="E142" s="8" t="str">
        <f>[1]Download!G146</f>
        <v>INDUSTRIAL CLEANING PRODUCTS</v>
      </c>
      <c r="F142" s="4" t="e">
        <f>IF(D142=0,0,IF([1]Download!C146="",F141,VLOOKUP([1]Download!C146,DIR,2,FALSE)))</f>
        <v>#VALUE!</v>
      </c>
      <c r="G142" s="4" t="e">
        <f>IF(D142=0,0,IF([1]Download!B146="",G141,IF([1]Download!J146="7777777",VLOOKUP([1]Download!B146,BasePoint7,2,FALSE),VLOOKUP([1]Download!B146,BasePoint8,2,FALSE))))</f>
        <v>#VALUE!</v>
      </c>
      <c r="H142" s="4" t="str">
        <f>IF([1]Download!J146="7777777",VLOOKUP([1]Download!D146,BasePoint7,2,FALSE),VLOOKUP([1]Download!D146,BasePoint8,2,FALSE))</f>
        <v>MONT LAURIER, PQ</v>
      </c>
      <c r="I142" s="24" t="str">
        <f t="shared" si="2"/>
        <v>MONT LAURIER</v>
      </c>
      <c r="J142" s="7">
        <f>[1]Download!R146</f>
        <v>73.95</v>
      </c>
      <c r="K142" s="7">
        <f>[1]Download!S146</f>
        <v>21.88</v>
      </c>
      <c r="L142" s="7">
        <f>[1]Download!T146</f>
        <v>18.649999999999999</v>
      </c>
      <c r="M142" s="7">
        <f>[1]Download!U146</f>
        <v>14.65</v>
      </c>
      <c r="N142" s="7">
        <f>[1]Download!V146</f>
        <v>11.58</v>
      </c>
      <c r="O142" s="7">
        <f>[1]Download!W146</f>
        <v>8.49</v>
      </c>
      <c r="P142" s="7">
        <f>[1]Download!X146</f>
        <v>5.99</v>
      </c>
      <c r="Q142" s="7">
        <f>[1]Download!Y146</f>
        <v>4.2300000000000004</v>
      </c>
      <c r="R142" s="7">
        <f>[1]Download!Z146</f>
        <v>0</v>
      </c>
      <c r="S142" s="7">
        <f>[1]Download!AA146</f>
        <v>0</v>
      </c>
      <c r="T142" s="7">
        <f>[1]Download!AB146</f>
        <v>0</v>
      </c>
      <c r="U142" s="7">
        <f>[1]Download!AC146</f>
        <v>0</v>
      </c>
      <c r="V142" s="7">
        <f>[1]Download!AD146</f>
        <v>0</v>
      </c>
      <c r="W142" s="7">
        <f>[1]Download!AE146</f>
        <v>0</v>
      </c>
      <c r="X142" s="7">
        <f>[1]Download!AF146</f>
        <v>0</v>
      </c>
      <c r="Y142" s="7">
        <f>[1]Download!AG146</f>
        <v>0</v>
      </c>
      <c r="Z142" s="7">
        <f>[1]Download!AH146</f>
        <v>0</v>
      </c>
      <c r="AA142" s="7">
        <f>[1]Download!AI146</f>
        <v>0</v>
      </c>
      <c r="AB142" s="7">
        <f>[1]Download!AJ146</f>
        <v>0</v>
      </c>
      <c r="AC142" s="6">
        <f>[1]Download!AK146</f>
        <v>0</v>
      </c>
    </row>
    <row r="143" spans="1:29" s="5" customFormat="1" x14ac:dyDescent="0.35">
      <c r="A143" s="4" t="e">
        <f>IF(D143=0,0,IF([1]Download!A147="",A142,[1]Download!A147))</f>
        <v>#VALUE!</v>
      </c>
      <c r="B143" s="4" t="str">
        <f>VLOOKUP([1]Download!H147,RT,2,FALSE)</f>
        <v>Rate per CWT</v>
      </c>
      <c r="C143" s="4" t="str">
        <f>VLOOKUP([1]Download!E147,ST,2,FALSE)</f>
        <v>Regular</v>
      </c>
      <c r="D143" s="9" t="e">
        <f>IF([1]Download!N147=0,0,IF([1]Download!N147=99999999,"99/99/99",VALUE(CONCATENATE(MID([1]Download!N147,5,2),"/",RIGHT([1]Download!N147,2),"/",LEFT([1]Download!N147,4)))))</f>
        <v>#VALUE!</v>
      </c>
      <c r="E143" s="8" t="str">
        <f>[1]Download!G147</f>
        <v>INDUSTRIAL CLEANING PRODUCTS</v>
      </c>
      <c r="F143" s="4" t="e">
        <f>IF(D143=0,0,IF([1]Download!C147="",F142,VLOOKUP([1]Download!C147,DIR,2,FALSE)))</f>
        <v>#VALUE!</v>
      </c>
      <c r="G143" s="4" t="e">
        <f>IF(D143=0,0,IF([1]Download!B147="",G142,IF([1]Download!J147="7777777",VLOOKUP([1]Download!B147,BasePoint7,2,FALSE),VLOOKUP([1]Download!B147,BasePoint8,2,FALSE))))</f>
        <v>#VALUE!</v>
      </c>
      <c r="H143" s="4" t="str">
        <f>IF([1]Download!J147="7777777",VLOOKUP([1]Download!D147,BasePoint7,2,FALSE),VLOOKUP([1]Download!D147,BasePoint8,2,FALSE))</f>
        <v>MONTMAGNY, PQ</v>
      </c>
      <c r="I143" s="24" t="str">
        <f t="shared" si="2"/>
        <v>MONTMAGNY</v>
      </c>
      <c r="J143" s="7">
        <f>[1]Download!R147</f>
        <v>69.2</v>
      </c>
      <c r="K143" s="7">
        <f>[1]Download!S147</f>
        <v>20.91</v>
      </c>
      <c r="L143" s="7">
        <f>[1]Download!T147</f>
        <v>16.62</v>
      </c>
      <c r="M143" s="7">
        <f>[1]Download!U147</f>
        <v>12.11</v>
      </c>
      <c r="N143" s="7">
        <f>[1]Download!V147</f>
        <v>9.7100000000000009</v>
      </c>
      <c r="O143" s="7">
        <f>[1]Download!W147</f>
        <v>7</v>
      </c>
      <c r="P143" s="7">
        <f>[1]Download!X147</f>
        <v>4.8099999999999996</v>
      </c>
      <c r="Q143" s="7">
        <f>[1]Download!Y147</f>
        <v>4.1900000000000004</v>
      </c>
      <c r="R143" s="7">
        <f>[1]Download!Z147</f>
        <v>0</v>
      </c>
      <c r="S143" s="7">
        <f>[1]Download!AA147</f>
        <v>0</v>
      </c>
      <c r="T143" s="7">
        <f>[1]Download!AB147</f>
        <v>0</v>
      </c>
      <c r="U143" s="7">
        <f>[1]Download!AC147</f>
        <v>0</v>
      </c>
      <c r="V143" s="7">
        <f>[1]Download!AD147</f>
        <v>0</v>
      </c>
      <c r="W143" s="7">
        <f>[1]Download!AE147</f>
        <v>0</v>
      </c>
      <c r="X143" s="7">
        <f>[1]Download!AF147</f>
        <v>0</v>
      </c>
      <c r="Y143" s="7">
        <f>[1]Download!AG147</f>
        <v>0</v>
      </c>
      <c r="Z143" s="7">
        <f>[1]Download!AH147</f>
        <v>0</v>
      </c>
      <c r="AA143" s="7">
        <f>[1]Download!AI147</f>
        <v>0</v>
      </c>
      <c r="AB143" s="7">
        <f>[1]Download!AJ147</f>
        <v>0</v>
      </c>
      <c r="AC143" s="6">
        <f>[1]Download!AK147</f>
        <v>0</v>
      </c>
    </row>
    <row r="144" spans="1:29" s="5" customFormat="1" x14ac:dyDescent="0.35">
      <c r="A144" s="4" t="e">
        <f>IF(D144=0,0,IF([1]Download!A148="",A143,[1]Download!A148))</f>
        <v>#VALUE!</v>
      </c>
      <c r="B144" s="4" t="str">
        <f>VLOOKUP([1]Download!H148,RT,2,FALSE)</f>
        <v>Rate per CWT</v>
      </c>
      <c r="C144" s="4" t="str">
        <f>VLOOKUP([1]Download!E148,ST,2,FALSE)</f>
        <v>Regular</v>
      </c>
      <c r="D144" s="9" t="e">
        <f>IF([1]Download!N148=0,0,IF([1]Download!N148=99999999,"99/99/99",VALUE(CONCATENATE(MID([1]Download!N148,5,2),"/",RIGHT([1]Download!N148,2),"/",LEFT([1]Download!N148,4)))))</f>
        <v>#VALUE!</v>
      </c>
      <c r="E144" s="8" t="str">
        <f>[1]Download!G148</f>
        <v>INDUSTRIAL CLEANING PRODUCTS</v>
      </c>
      <c r="F144" s="4" t="e">
        <f>IF(D144=0,0,IF([1]Download!C148="",F143,VLOOKUP([1]Download!C148,DIR,2,FALSE)))</f>
        <v>#VALUE!</v>
      </c>
      <c r="G144" s="4" t="e">
        <f>IF(D144=0,0,IF([1]Download!B148="",G143,IF([1]Download!J148="7777777",VLOOKUP([1]Download!B148,BasePoint7,2,FALSE),VLOOKUP([1]Download!B148,BasePoint8,2,FALSE))))</f>
        <v>#VALUE!</v>
      </c>
      <c r="H144" s="4" t="str">
        <f>IF([1]Download!J148="7777777",VLOOKUP([1]Download!D148,BasePoint7,2,FALSE),VLOOKUP([1]Download!D148,BasePoint8,2,FALSE))</f>
        <v>MONTREAL, PQ</v>
      </c>
      <c r="I144" s="24" t="str">
        <f t="shared" si="2"/>
        <v>MONTREAL</v>
      </c>
      <c r="J144" s="7">
        <f>[1]Download!R148</f>
        <v>34.299999999999997</v>
      </c>
      <c r="K144" s="7">
        <f>[1]Download!S148</f>
        <v>8.85</v>
      </c>
      <c r="L144" s="7">
        <f>[1]Download!T148</f>
        <v>6.89</v>
      </c>
      <c r="M144" s="7">
        <f>[1]Download!U148</f>
        <v>4.7</v>
      </c>
      <c r="N144" s="7">
        <f>[1]Download!V148</f>
        <v>3.63</v>
      </c>
      <c r="O144" s="7">
        <f>[1]Download!W148</f>
        <v>2.93</v>
      </c>
      <c r="P144" s="7">
        <f>[1]Download!X148</f>
        <v>2.4900000000000002</v>
      </c>
      <c r="Q144" s="7">
        <f>[1]Download!Y148</f>
        <v>2.21</v>
      </c>
      <c r="R144" s="7">
        <f>[1]Download!Z148</f>
        <v>0</v>
      </c>
      <c r="S144" s="7">
        <f>[1]Download!AA148</f>
        <v>0</v>
      </c>
      <c r="T144" s="7">
        <f>[1]Download!AB148</f>
        <v>0</v>
      </c>
      <c r="U144" s="7">
        <f>[1]Download!AC148</f>
        <v>0</v>
      </c>
      <c r="V144" s="7">
        <f>[1]Download!AD148</f>
        <v>0</v>
      </c>
      <c r="W144" s="7">
        <f>[1]Download!AE148</f>
        <v>0</v>
      </c>
      <c r="X144" s="7">
        <f>[1]Download!AF148</f>
        <v>0</v>
      </c>
      <c r="Y144" s="7">
        <f>[1]Download!AG148</f>
        <v>0</v>
      </c>
      <c r="Z144" s="7">
        <f>[1]Download!AH148</f>
        <v>0</v>
      </c>
      <c r="AA144" s="7">
        <f>[1]Download!AI148</f>
        <v>0</v>
      </c>
      <c r="AB144" s="7">
        <f>[1]Download!AJ148</f>
        <v>0</v>
      </c>
      <c r="AC144" s="6">
        <f>[1]Download!AK148</f>
        <v>0</v>
      </c>
    </row>
    <row r="145" spans="1:29" s="5" customFormat="1" x14ac:dyDescent="0.35">
      <c r="A145" s="4" t="e">
        <f>IF(D145=0,0,IF([1]Download!A149="",A144,[1]Download!A149))</f>
        <v>#VALUE!</v>
      </c>
      <c r="B145" s="4" t="str">
        <f>VLOOKUP([1]Download!H149,RT,2,FALSE)</f>
        <v>Rate per CWT</v>
      </c>
      <c r="C145" s="4" t="str">
        <f>VLOOKUP([1]Download!E149,ST,2,FALSE)</f>
        <v>Regular</v>
      </c>
      <c r="D145" s="9" t="e">
        <f>IF([1]Download!N149=0,0,IF([1]Download!N149=99999999,"99/99/99",VALUE(CONCATENATE(MID([1]Download!N149,5,2),"/",RIGHT([1]Download!N149,2),"/",LEFT([1]Download!N149,4)))))</f>
        <v>#VALUE!</v>
      </c>
      <c r="E145" s="8" t="str">
        <f>[1]Download!G149</f>
        <v>INDUSTRIAL CLEANING PRODUCTS</v>
      </c>
      <c r="F145" s="4" t="e">
        <f>IF(D145=0,0,IF([1]Download!C149="",F144,VLOOKUP([1]Download!C149,DIR,2,FALSE)))</f>
        <v>#VALUE!</v>
      </c>
      <c r="G145" s="4" t="e">
        <f>IF(D145=0,0,IF([1]Download!B149="",G144,IF([1]Download!J149="7777777",VLOOKUP([1]Download!B149,BasePoint7,2,FALSE),VLOOKUP([1]Download!B149,BasePoint8,2,FALSE))))</f>
        <v>#VALUE!</v>
      </c>
      <c r="H145" s="4" t="str">
        <f>IF([1]Download!J149="7777777",VLOOKUP([1]Download!D149,BasePoint7,2,FALSE),VLOOKUP([1]Download!D149,BasePoint8,2,FALSE))</f>
        <v>MURDOCHVILLE, PQ</v>
      </c>
      <c r="I145" s="24" t="str">
        <f t="shared" si="2"/>
        <v>MURDOCHVILLE</v>
      </c>
      <c r="J145" s="7">
        <f>[1]Download!R149</f>
        <v>101.2</v>
      </c>
      <c r="K145" s="7">
        <f>[1]Download!S149</f>
        <v>32.31</v>
      </c>
      <c r="L145" s="7">
        <f>[1]Download!T149</f>
        <v>25.84</v>
      </c>
      <c r="M145" s="7">
        <f>[1]Download!U149</f>
        <v>18.78</v>
      </c>
      <c r="N145" s="7">
        <f>[1]Download!V149</f>
        <v>15.36</v>
      </c>
      <c r="O145" s="7">
        <f>[1]Download!W149</f>
        <v>12.71</v>
      </c>
      <c r="P145" s="7">
        <f>[1]Download!X149</f>
        <v>10.58</v>
      </c>
      <c r="Q145" s="7">
        <f>[1]Download!Y149</f>
        <v>9.08</v>
      </c>
      <c r="R145" s="7">
        <f>[1]Download!Z149</f>
        <v>0</v>
      </c>
      <c r="S145" s="7">
        <f>[1]Download!AA149</f>
        <v>0</v>
      </c>
      <c r="T145" s="7">
        <f>[1]Download!AB149</f>
        <v>0</v>
      </c>
      <c r="U145" s="7">
        <f>[1]Download!AC149</f>
        <v>0</v>
      </c>
      <c r="V145" s="7">
        <f>[1]Download!AD149</f>
        <v>0</v>
      </c>
      <c r="W145" s="7">
        <f>[1]Download!AE149</f>
        <v>0</v>
      </c>
      <c r="X145" s="7">
        <f>[1]Download!AF149</f>
        <v>0</v>
      </c>
      <c r="Y145" s="7">
        <f>[1]Download!AG149</f>
        <v>0</v>
      </c>
      <c r="Z145" s="7">
        <f>[1]Download!AH149</f>
        <v>0</v>
      </c>
      <c r="AA145" s="7">
        <f>[1]Download!AI149</f>
        <v>0</v>
      </c>
      <c r="AB145" s="7">
        <f>[1]Download!AJ149</f>
        <v>0</v>
      </c>
      <c r="AC145" s="6">
        <f>[1]Download!AK149</f>
        <v>0</v>
      </c>
    </row>
    <row r="146" spans="1:29" s="5" customFormat="1" x14ac:dyDescent="0.35">
      <c r="A146" s="4" t="e">
        <f>IF(D146=0,0,IF([1]Download!A150="",A145,[1]Download!A150))</f>
        <v>#VALUE!</v>
      </c>
      <c r="B146" s="4" t="str">
        <f>VLOOKUP([1]Download!H150,RT,2,FALSE)</f>
        <v>Rate per CWT</v>
      </c>
      <c r="C146" s="4" t="str">
        <f>VLOOKUP([1]Download!E150,ST,2,FALSE)</f>
        <v>Regular</v>
      </c>
      <c r="D146" s="9" t="e">
        <f>IF([1]Download!N150=0,0,IF([1]Download!N150=99999999,"99/99/99",VALUE(CONCATENATE(MID([1]Download!N150,5,2),"/",RIGHT([1]Download!N150,2),"/",LEFT([1]Download!N150,4)))))</f>
        <v>#VALUE!</v>
      </c>
      <c r="E146" s="8" t="str">
        <f>[1]Download!G150</f>
        <v>INDUSTRIAL CLEANING PRODUCTS</v>
      </c>
      <c r="F146" s="4" t="e">
        <f>IF(D146=0,0,IF([1]Download!C150="",F145,VLOOKUP([1]Download!C150,DIR,2,FALSE)))</f>
        <v>#VALUE!</v>
      </c>
      <c r="G146" s="4" t="e">
        <f>IF(D146=0,0,IF([1]Download!B150="",G145,IF([1]Download!J150="7777777",VLOOKUP([1]Download!B150,BasePoint7,2,FALSE),VLOOKUP([1]Download!B150,BasePoint8,2,FALSE))))</f>
        <v>#VALUE!</v>
      </c>
      <c r="H146" s="4" t="str">
        <f>IF([1]Download!J150="7777777",VLOOKUP([1]Download!D150,BasePoint7,2,FALSE),VLOOKUP([1]Download!D150,BasePoint8,2,FALSE))</f>
        <v>QUEBEC CITY, PQ</v>
      </c>
      <c r="I146" s="24" t="str">
        <f t="shared" si="2"/>
        <v>QUEBEC CITY</v>
      </c>
      <c r="J146" s="7">
        <f>[1]Download!R150</f>
        <v>37.450000000000003</v>
      </c>
      <c r="K146" s="7">
        <f>[1]Download!S150</f>
        <v>11.77</v>
      </c>
      <c r="L146" s="7">
        <f>[1]Download!T150</f>
        <v>9.3699999999999992</v>
      </c>
      <c r="M146" s="7">
        <f>[1]Download!U150</f>
        <v>6.64</v>
      </c>
      <c r="N146" s="7">
        <f>[1]Download!V150</f>
        <v>5.36</v>
      </c>
      <c r="O146" s="7">
        <f>[1]Download!W150</f>
        <v>4.43</v>
      </c>
      <c r="P146" s="7">
        <f>[1]Download!X150</f>
        <v>3.65</v>
      </c>
      <c r="Q146" s="7">
        <f>[1]Download!Y150</f>
        <v>3.13</v>
      </c>
      <c r="R146" s="7">
        <f>[1]Download!Z150</f>
        <v>0</v>
      </c>
      <c r="S146" s="7">
        <f>[1]Download!AA150</f>
        <v>0</v>
      </c>
      <c r="T146" s="7">
        <f>[1]Download!AB150</f>
        <v>0</v>
      </c>
      <c r="U146" s="7">
        <f>[1]Download!AC150</f>
        <v>0</v>
      </c>
      <c r="V146" s="7">
        <f>[1]Download!AD150</f>
        <v>0</v>
      </c>
      <c r="W146" s="7">
        <f>[1]Download!AE150</f>
        <v>0</v>
      </c>
      <c r="X146" s="7">
        <f>[1]Download!AF150</f>
        <v>0</v>
      </c>
      <c r="Y146" s="7">
        <f>[1]Download!AG150</f>
        <v>0</v>
      </c>
      <c r="Z146" s="7">
        <f>[1]Download!AH150</f>
        <v>0</v>
      </c>
      <c r="AA146" s="7">
        <f>[1]Download!AI150</f>
        <v>0</v>
      </c>
      <c r="AB146" s="7">
        <f>[1]Download!AJ150</f>
        <v>0</v>
      </c>
      <c r="AC146" s="6">
        <f>[1]Download!AK150</f>
        <v>0</v>
      </c>
    </row>
    <row r="147" spans="1:29" s="5" customFormat="1" x14ac:dyDescent="0.35">
      <c r="A147" s="4" t="e">
        <f>IF(D147=0,0,IF([1]Download!A151="",A146,[1]Download!A151))</f>
        <v>#VALUE!</v>
      </c>
      <c r="B147" s="4" t="str">
        <f>VLOOKUP([1]Download!H151,RT,2,FALSE)</f>
        <v>Rate per CWT</v>
      </c>
      <c r="C147" s="4" t="str">
        <f>VLOOKUP([1]Download!E151,ST,2,FALSE)</f>
        <v>Regular</v>
      </c>
      <c r="D147" s="9" t="e">
        <f>IF([1]Download!N151=0,0,IF([1]Download!N151=99999999,"99/99/99",VALUE(CONCATENATE(MID([1]Download!N151,5,2),"/",RIGHT([1]Download!N151,2),"/",LEFT([1]Download!N151,4)))))</f>
        <v>#VALUE!</v>
      </c>
      <c r="E147" s="8" t="str">
        <f>[1]Download!G151</f>
        <v>INDUSTRIAL CLEANING PRODUCTS</v>
      </c>
      <c r="F147" s="4" t="e">
        <f>IF(D147=0,0,IF([1]Download!C151="",F146,VLOOKUP([1]Download!C151,DIR,2,FALSE)))</f>
        <v>#VALUE!</v>
      </c>
      <c r="G147" s="4" t="e">
        <f>IF(D147=0,0,IF([1]Download!B151="",G146,IF([1]Download!J151="7777777",VLOOKUP([1]Download!B151,BasePoint7,2,FALSE),VLOOKUP([1]Download!B151,BasePoint8,2,FALSE))))</f>
        <v>#VALUE!</v>
      </c>
      <c r="H147" s="4" t="str">
        <f>IF([1]Download!J151="7777777",VLOOKUP([1]Download!D151,BasePoint7,2,FALSE),VLOOKUP([1]Download!D151,BasePoint8,2,FALSE))</f>
        <v>RIMOUSKI, PQ</v>
      </c>
      <c r="I147" s="24" t="str">
        <f t="shared" si="2"/>
        <v>RIMOUSKI</v>
      </c>
      <c r="J147" s="7">
        <f>[1]Download!R151</f>
        <v>60.45</v>
      </c>
      <c r="K147" s="7">
        <f>[1]Download!S151</f>
        <v>17.96</v>
      </c>
      <c r="L147" s="7">
        <f>[1]Download!T151</f>
        <v>14.35</v>
      </c>
      <c r="M147" s="7">
        <f>[1]Download!U151</f>
        <v>9.93</v>
      </c>
      <c r="N147" s="7">
        <f>[1]Download!V151</f>
        <v>7.19</v>
      </c>
      <c r="O147" s="7">
        <f>[1]Download!W151</f>
        <v>5.49</v>
      </c>
      <c r="P147" s="7">
        <f>[1]Download!X151</f>
        <v>4.4400000000000004</v>
      </c>
      <c r="Q147" s="7">
        <f>[1]Download!Y151</f>
        <v>3.84</v>
      </c>
      <c r="R147" s="7">
        <f>[1]Download!Z151</f>
        <v>0</v>
      </c>
      <c r="S147" s="7">
        <f>[1]Download!AA151</f>
        <v>0</v>
      </c>
      <c r="T147" s="7">
        <f>[1]Download!AB151</f>
        <v>0</v>
      </c>
      <c r="U147" s="7">
        <f>[1]Download!AC151</f>
        <v>0</v>
      </c>
      <c r="V147" s="7">
        <f>[1]Download!AD151</f>
        <v>0</v>
      </c>
      <c r="W147" s="7">
        <f>[1]Download!AE151</f>
        <v>0</v>
      </c>
      <c r="X147" s="7">
        <f>[1]Download!AF151</f>
        <v>0</v>
      </c>
      <c r="Y147" s="7">
        <f>[1]Download!AG151</f>
        <v>0</v>
      </c>
      <c r="Z147" s="7">
        <f>[1]Download!AH151</f>
        <v>0</v>
      </c>
      <c r="AA147" s="7">
        <f>[1]Download!AI151</f>
        <v>0</v>
      </c>
      <c r="AB147" s="7">
        <f>[1]Download!AJ151</f>
        <v>0</v>
      </c>
      <c r="AC147" s="6">
        <f>[1]Download!AK151</f>
        <v>0</v>
      </c>
    </row>
    <row r="148" spans="1:29" s="5" customFormat="1" x14ac:dyDescent="0.35">
      <c r="A148" s="4" t="e">
        <f>IF(D148=0,0,IF([1]Download!A152="",A147,[1]Download!A152))</f>
        <v>#VALUE!</v>
      </c>
      <c r="B148" s="4" t="str">
        <f>VLOOKUP([1]Download!H152,RT,2,FALSE)</f>
        <v>Rate per CWT</v>
      </c>
      <c r="C148" s="4" t="str">
        <f>VLOOKUP([1]Download!E152,ST,2,FALSE)</f>
        <v>Regular</v>
      </c>
      <c r="D148" s="9" t="e">
        <f>IF([1]Download!N152=0,0,IF([1]Download!N152=99999999,"99/99/99",VALUE(CONCATENATE(MID([1]Download!N152,5,2),"/",RIGHT([1]Download!N152,2),"/",LEFT([1]Download!N152,4)))))</f>
        <v>#VALUE!</v>
      </c>
      <c r="E148" s="8" t="str">
        <f>[1]Download!G152</f>
        <v>INDUSTRIAL CLEANING PRODUCTS</v>
      </c>
      <c r="F148" s="4" t="e">
        <f>IF(D148=0,0,IF([1]Download!C152="",F147,VLOOKUP([1]Download!C152,DIR,2,FALSE)))</f>
        <v>#VALUE!</v>
      </c>
      <c r="G148" s="4" t="e">
        <f>IF(D148=0,0,IF([1]Download!B152="",G147,IF([1]Download!J152="7777777",VLOOKUP([1]Download!B152,BasePoint7,2,FALSE),VLOOKUP([1]Download!B152,BasePoint8,2,FALSE))))</f>
        <v>#VALUE!</v>
      </c>
      <c r="H148" s="4" t="str">
        <f>IF([1]Download!J152="7777777",VLOOKUP([1]Download!D152,BasePoint7,2,FALSE),VLOOKUP([1]Download!D152,BasePoint8,2,FALSE))</f>
        <v>RIVIERE DU LOUP, PQ</v>
      </c>
      <c r="I148" s="24" t="str">
        <f t="shared" si="2"/>
        <v>RIVIERE DU LOUP</v>
      </c>
      <c r="J148" s="7">
        <f>[1]Download!R152</f>
        <v>66.75</v>
      </c>
      <c r="K148" s="7">
        <f>[1]Download!S152</f>
        <v>20.5</v>
      </c>
      <c r="L148" s="7">
        <f>[1]Download!T152</f>
        <v>15.85</v>
      </c>
      <c r="M148" s="7">
        <f>[1]Download!U152</f>
        <v>12.24</v>
      </c>
      <c r="N148" s="7">
        <f>[1]Download!V152</f>
        <v>9.4</v>
      </c>
      <c r="O148" s="7">
        <f>[1]Download!W152</f>
        <v>7.62</v>
      </c>
      <c r="P148" s="7">
        <f>[1]Download!X152</f>
        <v>6.35</v>
      </c>
      <c r="Q148" s="7">
        <f>[1]Download!Y152</f>
        <v>5.47</v>
      </c>
      <c r="R148" s="7">
        <f>[1]Download!Z152</f>
        <v>0</v>
      </c>
      <c r="S148" s="7">
        <f>[1]Download!AA152</f>
        <v>0</v>
      </c>
      <c r="T148" s="7">
        <f>[1]Download!AB152</f>
        <v>0</v>
      </c>
      <c r="U148" s="7">
        <f>[1]Download!AC152</f>
        <v>0</v>
      </c>
      <c r="V148" s="7">
        <f>[1]Download!AD152</f>
        <v>0</v>
      </c>
      <c r="W148" s="7">
        <f>[1]Download!AE152</f>
        <v>0</v>
      </c>
      <c r="X148" s="7">
        <f>[1]Download!AF152</f>
        <v>0</v>
      </c>
      <c r="Y148" s="7">
        <f>[1]Download!AG152</f>
        <v>0</v>
      </c>
      <c r="Z148" s="7">
        <f>[1]Download!AH152</f>
        <v>0</v>
      </c>
      <c r="AA148" s="7">
        <f>[1]Download!AI152</f>
        <v>0</v>
      </c>
      <c r="AB148" s="7">
        <f>[1]Download!AJ152</f>
        <v>0</v>
      </c>
      <c r="AC148" s="6">
        <f>[1]Download!AK152</f>
        <v>0</v>
      </c>
    </row>
    <row r="149" spans="1:29" s="5" customFormat="1" x14ac:dyDescent="0.35">
      <c r="A149" s="4" t="e">
        <f>IF(D149=0,0,IF([1]Download!A153="",A148,[1]Download!A153))</f>
        <v>#VALUE!</v>
      </c>
      <c r="B149" s="4" t="str">
        <f>VLOOKUP([1]Download!H153,RT,2,FALSE)</f>
        <v>Rate per CWT</v>
      </c>
      <c r="C149" s="4" t="str">
        <f>VLOOKUP([1]Download!E153,ST,2,FALSE)</f>
        <v>Regular</v>
      </c>
      <c r="D149" s="9" t="e">
        <f>IF([1]Download!N153=0,0,IF([1]Download!N153=99999999,"99/99/99",VALUE(CONCATENATE(MID([1]Download!N153,5,2),"/",RIGHT([1]Download!N153,2),"/",LEFT([1]Download!N153,4)))))</f>
        <v>#VALUE!</v>
      </c>
      <c r="E149" s="8" t="str">
        <f>[1]Download!G153</f>
        <v>INDUSTRIAL CLEANING PRODUCTS</v>
      </c>
      <c r="F149" s="4" t="e">
        <f>IF(D149=0,0,IF([1]Download!C153="",F148,VLOOKUP([1]Download!C153,DIR,2,FALSE)))</f>
        <v>#VALUE!</v>
      </c>
      <c r="G149" s="4" t="e">
        <f>IF(D149=0,0,IF([1]Download!B153="",G148,IF([1]Download!J153="7777777",VLOOKUP([1]Download!B153,BasePoint7,2,FALSE),VLOOKUP([1]Download!B153,BasePoint8,2,FALSE))))</f>
        <v>#VALUE!</v>
      </c>
      <c r="H149" s="4" t="str">
        <f>IF([1]Download!J153="7777777",VLOOKUP([1]Download!D153,BasePoint7,2,FALSE),VLOOKUP([1]Download!D153,BasePoint8,2,FALSE))</f>
        <v>ROUYN NORANDA, PQ</v>
      </c>
      <c r="I149" s="24" t="str">
        <f t="shared" si="2"/>
        <v>ROUYN NORANDA</v>
      </c>
      <c r="J149" s="7">
        <f>[1]Download!R153</f>
        <v>93.3</v>
      </c>
      <c r="K149" s="7">
        <f>[1]Download!S153</f>
        <v>30.33</v>
      </c>
      <c r="L149" s="7">
        <f>[1]Download!T153</f>
        <v>27.8</v>
      </c>
      <c r="M149" s="7">
        <f>[1]Download!U153</f>
        <v>20.43</v>
      </c>
      <c r="N149" s="7">
        <f>[1]Download!V153</f>
        <v>15.78</v>
      </c>
      <c r="O149" s="7">
        <f>[1]Download!W153</f>
        <v>11.93</v>
      </c>
      <c r="P149" s="7">
        <f>[1]Download!X153</f>
        <v>7.97</v>
      </c>
      <c r="Q149" s="7">
        <f>[1]Download!Y153</f>
        <v>7.56</v>
      </c>
      <c r="R149" s="7">
        <f>[1]Download!Z153</f>
        <v>0</v>
      </c>
      <c r="S149" s="7">
        <f>[1]Download!AA153</f>
        <v>0</v>
      </c>
      <c r="T149" s="7">
        <f>[1]Download!AB153</f>
        <v>0</v>
      </c>
      <c r="U149" s="7">
        <f>[1]Download!AC153</f>
        <v>0</v>
      </c>
      <c r="V149" s="7">
        <f>[1]Download!AD153</f>
        <v>0</v>
      </c>
      <c r="W149" s="7">
        <f>[1]Download!AE153</f>
        <v>0</v>
      </c>
      <c r="X149" s="7">
        <f>[1]Download!AF153</f>
        <v>0</v>
      </c>
      <c r="Y149" s="7">
        <f>[1]Download!AG153</f>
        <v>0</v>
      </c>
      <c r="Z149" s="7">
        <f>[1]Download!AH153</f>
        <v>0</v>
      </c>
      <c r="AA149" s="7">
        <f>[1]Download!AI153</f>
        <v>0</v>
      </c>
      <c r="AB149" s="7">
        <f>[1]Download!AJ153</f>
        <v>0</v>
      </c>
      <c r="AC149" s="6">
        <f>[1]Download!AK153</f>
        <v>0</v>
      </c>
    </row>
    <row r="150" spans="1:29" s="5" customFormat="1" x14ac:dyDescent="0.35">
      <c r="A150" s="4" t="e">
        <f>IF(D150=0,0,IF([1]Download!A154="",A149,[1]Download!A154))</f>
        <v>#VALUE!</v>
      </c>
      <c r="B150" s="4" t="str">
        <f>VLOOKUP([1]Download!H154,RT,2,FALSE)</f>
        <v>Rate per CWT</v>
      </c>
      <c r="C150" s="4" t="str">
        <f>VLOOKUP([1]Download!E154,ST,2,FALSE)</f>
        <v>Regular</v>
      </c>
      <c r="D150" s="9" t="e">
        <f>IF([1]Download!N154=0,0,IF([1]Download!N154=99999999,"99/99/99",VALUE(CONCATENATE(MID([1]Download!N154,5,2),"/",RIGHT([1]Download!N154,2),"/",LEFT([1]Download!N154,4)))))</f>
        <v>#VALUE!</v>
      </c>
      <c r="E150" s="8" t="str">
        <f>[1]Download!G154</f>
        <v>INDUSTRIAL CLEANING PRODUCTS</v>
      </c>
      <c r="F150" s="4" t="e">
        <f>IF(D150=0,0,IF([1]Download!C154="",F149,VLOOKUP([1]Download!C154,DIR,2,FALSE)))</f>
        <v>#VALUE!</v>
      </c>
      <c r="G150" s="4" t="e">
        <f>IF(D150=0,0,IF([1]Download!B154="",G149,IF([1]Download!J154="7777777",VLOOKUP([1]Download!B154,BasePoint7,2,FALSE),VLOOKUP([1]Download!B154,BasePoint8,2,FALSE))))</f>
        <v>#VALUE!</v>
      </c>
      <c r="H150" s="4" t="str">
        <f>IF([1]Download!J154="7777777",VLOOKUP([1]Download!D154,BasePoint7,2,FALSE),VLOOKUP([1]Download!D154,BasePoint8,2,FALSE))</f>
        <v>SEPT ILES, PQ</v>
      </c>
      <c r="I150" s="24" t="str">
        <f t="shared" si="2"/>
        <v>SEPT ILES</v>
      </c>
      <c r="J150" s="7">
        <f>[1]Download!R154</f>
        <v>100.8</v>
      </c>
      <c r="K150" s="7">
        <f>[1]Download!S154</f>
        <v>31.65</v>
      </c>
      <c r="L150" s="7">
        <f>[1]Download!T154</f>
        <v>24.86</v>
      </c>
      <c r="M150" s="7">
        <f>[1]Download!U154</f>
        <v>19.670000000000002</v>
      </c>
      <c r="N150" s="7">
        <f>[1]Download!V154</f>
        <v>16.059999999999999</v>
      </c>
      <c r="O150" s="7">
        <f>[1]Download!W154</f>
        <v>13.44</v>
      </c>
      <c r="P150" s="7">
        <f>[1]Download!X154</f>
        <v>11.34</v>
      </c>
      <c r="Q150" s="7">
        <f>[1]Download!Y154</f>
        <v>8.75</v>
      </c>
      <c r="R150" s="7">
        <f>[1]Download!Z154</f>
        <v>0</v>
      </c>
      <c r="S150" s="7">
        <f>[1]Download!AA154</f>
        <v>0</v>
      </c>
      <c r="T150" s="7">
        <f>[1]Download!AB154</f>
        <v>0</v>
      </c>
      <c r="U150" s="7">
        <f>[1]Download!AC154</f>
        <v>0</v>
      </c>
      <c r="V150" s="7">
        <f>[1]Download!AD154</f>
        <v>0</v>
      </c>
      <c r="W150" s="7">
        <f>[1]Download!AE154</f>
        <v>0</v>
      </c>
      <c r="X150" s="7">
        <f>[1]Download!AF154</f>
        <v>0</v>
      </c>
      <c r="Y150" s="7">
        <f>[1]Download!AG154</f>
        <v>0</v>
      </c>
      <c r="Z150" s="7">
        <f>[1]Download!AH154</f>
        <v>0</v>
      </c>
      <c r="AA150" s="7">
        <f>[1]Download!AI154</f>
        <v>0</v>
      </c>
      <c r="AB150" s="7">
        <f>[1]Download!AJ154</f>
        <v>0</v>
      </c>
      <c r="AC150" s="6">
        <f>[1]Download!AK154</f>
        <v>0</v>
      </c>
    </row>
    <row r="151" spans="1:29" s="5" customFormat="1" x14ac:dyDescent="0.35">
      <c r="A151" s="4" t="e">
        <f>IF(D151=0,0,IF([1]Download!A155="",A150,[1]Download!A155))</f>
        <v>#VALUE!</v>
      </c>
      <c r="B151" s="4" t="str">
        <f>VLOOKUP([1]Download!H155,RT,2,FALSE)</f>
        <v>Rate per CWT</v>
      </c>
      <c r="C151" s="4" t="str">
        <f>VLOOKUP([1]Download!E155,ST,2,FALSE)</f>
        <v>Regular</v>
      </c>
      <c r="D151" s="9" t="e">
        <f>IF([1]Download!N155=0,0,IF([1]Download!N155=99999999,"99/99/99",VALUE(CONCATENATE(MID([1]Download!N155,5,2),"/",RIGHT([1]Download!N155,2),"/",LEFT([1]Download!N155,4)))))</f>
        <v>#VALUE!</v>
      </c>
      <c r="E151" s="8" t="str">
        <f>[1]Download!G155</f>
        <v>INDUSTRIAL CLEANING PRODUCTS</v>
      </c>
      <c r="F151" s="4" t="e">
        <f>IF(D151=0,0,IF([1]Download!C155="",F150,VLOOKUP([1]Download!C155,DIR,2,FALSE)))</f>
        <v>#VALUE!</v>
      </c>
      <c r="G151" s="4" t="e">
        <f>IF(D151=0,0,IF([1]Download!B155="",G150,IF([1]Download!J155="7777777",VLOOKUP([1]Download!B155,BasePoint7,2,FALSE),VLOOKUP([1]Download!B155,BasePoint8,2,FALSE))))</f>
        <v>#VALUE!</v>
      </c>
      <c r="H151" s="4" t="str">
        <f>IF([1]Download!J155="7777777",VLOOKUP([1]Download!D155,BasePoint7,2,FALSE),VLOOKUP([1]Download!D155,BasePoint8,2,FALSE))</f>
        <v>SHERBROOKE, PQ</v>
      </c>
      <c r="I151" s="24" t="str">
        <f t="shared" si="2"/>
        <v>SHERBROOKE</v>
      </c>
      <c r="J151" s="7">
        <f>[1]Download!R155</f>
        <v>34.299999999999997</v>
      </c>
      <c r="K151" s="7">
        <f>[1]Download!S155</f>
        <v>9.59</v>
      </c>
      <c r="L151" s="7">
        <f>[1]Download!T155</f>
        <v>7.53</v>
      </c>
      <c r="M151" s="7">
        <f>[1]Download!U155</f>
        <v>5.2</v>
      </c>
      <c r="N151" s="7">
        <f>[1]Download!V155</f>
        <v>4.08</v>
      </c>
      <c r="O151" s="7">
        <f>[1]Download!W155</f>
        <v>3.34</v>
      </c>
      <c r="P151" s="7">
        <f>[1]Download!X155</f>
        <v>2.88</v>
      </c>
      <c r="Q151" s="7">
        <f>[1]Download!Y155</f>
        <v>2.59</v>
      </c>
      <c r="R151" s="7">
        <f>[1]Download!Z155</f>
        <v>0</v>
      </c>
      <c r="S151" s="7">
        <f>[1]Download!AA155</f>
        <v>0</v>
      </c>
      <c r="T151" s="7">
        <f>[1]Download!AB155</f>
        <v>0</v>
      </c>
      <c r="U151" s="7">
        <f>[1]Download!AC155</f>
        <v>0</v>
      </c>
      <c r="V151" s="7">
        <f>[1]Download!AD155</f>
        <v>0</v>
      </c>
      <c r="W151" s="7">
        <f>[1]Download!AE155</f>
        <v>0</v>
      </c>
      <c r="X151" s="7">
        <f>[1]Download!AF155</f>
        <v>0</v>
      </c>
      <c r="Y151" s="7">
        <f>[1]Download!AG155</f>
        <v>0</v>
      </c>
      <c r="Z151" s="7">
        <f>[1]Download!AH155</f>
        <v>0</v>
      </c>
      <c r="AA151" s="7">
        <f>[1]Download!AI155</f>
        <v>0</v>
      </c>
      <c r="AB151" s="7">
        <f>[1]Download!AJ155</f>
        <v>0</v>
      </c>
      <c r="AC151" s="6">
        <f>[1]Download!AK155</f>
        <v>0</v>
      </c>
    </row>
    <row r="152" spans="1:29" s="5" customFormat="1" x14ac:dyDescent="0.35">
      <c r="A152" s="4" t="e">
        <f>IF(D152=0,0,IF([1]Download!A156="",A151,[1]Download!A156))</f>
        <v>#VALUE!</v>
      </c>
      <c r="B152" s="4" t="str">
        <f>VLOOKUP([1]Download!H156,RT,2,FALSE)</f>
        <v>Rate per CWT</v>
      </c>
      <c r="C152" s="4" t="str">
        <f>VLOOKUP([1]Download!E156,ST,2,FALSE)</f>
        <v>Regular</v>
      </c>
      <c r="D152" s="9" t="e">
        <f>IF([1]Download!N156=0,0,IF([1]Download!N156=99999999,"99/99/99",VALUE(CONCATENATE(MID([1]Download!N156,5,2),"/",RIGHT([1]Download!N156,2),"/",LEFT([1]Download!N156,4)))))</f>
        <v>#VALUE!</v>
      </c>
      <c r="E152" s="8" t="str">
        <f>[1]Download!G156</f>
        <v>INDUSTRIAL CLEANING PRODUCTS</v>
      </c>
      <c r="F152" s="4" t="e">
        <f>IF(D152=0,0,IF([1]Download!C156="",F151,VLOOKUP([1]Download!C156,DIR,2,FALSE)))</f>
        <v>#VALUE!</v>
      </c>
      <c r="G152" s="4" t="e">
        <f>IF(D152=0,0,IF([1]Download!B156="",G151,IF([1]Download!J156="7777777",VLOOKUP([1]Download!B156,BasePoint7,2,FALSE),VLOOKUP([1]Download!B156,BasePoint8,2,FALSE))))</f>
        <v>#VALUE!</v>
      </c>
      <c r="H152" s="4" t="str">
        <f>IF([1]Download!J156="7777777",VLOOKUP([1]Download!D156,BasePoint7,2,FALSE),VLOOKUP([1]Download!D156,BasePoint8,2,FALSE))</f>
        <v>SOREL, PQ</v>
      </c>
      <c r="I152" s="24" t="str">
        <f t="shared" si="2"/>
        <v>SOREL</v>
      </c>
      <c r="J152" s="7">
        <f>[1]Download!R156</f>
        <v>34.299999999999997</v>
      </c>
      <c r="K152" s="7">
        <f>[1]Download!S156</f>
        <v>9.59</v>
      </c>
      <c r="L152" s="7">
        <f>[1]Download!T156</f>
        <v>7.53</v>
      </c>
      <c r="M152" s="7">
        <f>[1]Download!U156</f>
        <v>5.2</v>
      </c>
      <c r="N152" s="7">
        <f>[1]Download!V156</f>
        <v>4.08</v>
      </c>
      <c r="O152" s="7">
        <f>[1]Download!W156</f>
        <v>3.34</v>
      </c>
      <c r="P152" s="7">
        <f>[1]Download!X156</f>
        <v>2.88</v>
      </c>
      <c r="Q152" s="7">
        <f>[1]Download!Y156</f>
        <v>2.59</v>
      </c>
      <c r="R152" s="7">
        <f>[1]Download!Z156</f>
        <v>0</v>
      </c>
      <c r="S152" s="7">
        <f>[1]Download!AA156</f>
        <v>0</v>
      </c>
      <c r="T152" s="7">
        <f>[1]Download!AB156</f>
        <v>0</v>
      </c>
      <c r="U152" s="7">
        <f>[1]Download!AC156</f>
        <v>0</v>
      </c>
      <c r="V152" s="7">
        <f>[1]Download!AD156</f>
        <v>0</v>
      </c>
      <c r="W152" s="7">
        <f>[1]Download!AE156</f>
        <v>0</v>
      </c>
      <c r="X152" s="7">
        <f>[1]Download!AF156</f>
        <v>0</v>
      </c>
      <c r="Y152" s="7">
        <f>[1]Download!AG156</f>
        <v>0</v>
      </c>
      <c r="Z152" s="7">
        <f>[1]Download!AH156</f>
        <v>0</v>
      </c>
      <c r="AA152" s="7">
        <f>[1]Download!AI156</f>
        <v>0</v>
      </c>
      <c r="AB152" s="7">
        <f>[1]Download!AJ156</f>
        <v>0</v>
      </c>
      <c r="AC152" s="6">
        <f>[1]Download!AK156</f>
        <v>0</v>
      </c>
    </row>
    <row r="153" spans="1:29" s="5" customFormat="1" x14ac:dyDescent="0.35">
      <c r="A153" s="4" t="e">
        <f>IF(D153=0,0,IF([1]Download!A157="",A152,[1]Download!A157))</f>
        <v>#VALUE!</v>
      </c>
      <c r="B153" s="4" t="str">
        <f>VLOOKUP([1]Download!H157,RT,2,FALSE)</f>
        <v>Rate per CWT</v>
      </c>
      <c r="C153" s="4" t="str">
        <f>VLOOKUP([1]Download!E157,ST,2,FALSE)</f>
        <v>Regular</v>
      </c>
      <c r="D153" s="9" t="e">
        <f>IF([1]Download!N157=0,0,IF([1]Download!N157=99999999,"99/99/99",VALUE(CONCATENATE(MID([1]Download!N157,5,2),"/",RIGHT([1]Download!N157,2),"/",LEFT([1]Download!N157,4)))))</f>
        <v>#VALUE!</v>
      </c>
      <c r="E153" s="8" t="str">
        <f>[1]Download!G157</f>
        <v>INDUSTRIAL CLEANING PRODUCTS</v>
      </c>
      <c r="F153" s="4" t="e">
        <f>IF(D153=0,0,IF([1]Download!C157="",F152,VLOOKUP([1]Download!C157,DIR,2,FALSE)))</f>
        <v>#VALUE!</v>
      </c>
      <c r="G153" s="4" t="e">
        <f>IF(D153=0,0,IF([1]Download!B157="",G152,IF([1]Download!J157="7777777",VLOOKUP([1]Download!B157,BasePoint7,2,FALSE),VLOOKUP([1]Download!B157,BasePoint8,2,FALSE))))</f>
        <v>#VALUE!</v>
      </c>
      <c r="H153" s="4" t="str">
        <f>IF([1]Download!J157="7777777",VLOOKUP([1]Download!D157,BasePoint7,2,FALSE),VLOOKUP([1]Download!D157,BasePoint8,2,FALSE))</f>
        <v>ST GEORGES DE BEAUCE, PQ</v>
      </c>
      <c r="I153" s="24" t="str">
        <f t="shared" si="2"/>
        <v>ST GEORGES DE BEAUCE</v>
      </c>
      <c r="J153" s="7">
        <f>[1]Download!R157</f>
        <v>69.2</v>
      </c>
      <c r="K153" s="7">
        <f>[1]Download!S157</f>
        <v>20.91</v>
      </c>
      <c r="L153" s="7">
        <f>[1]Download!T157</f>
        <v>16.62</v>
      </c>
      <c r="M153" s="7">
        <f>[1]Download!U157</f>
        <v>12.11</v>
      </c>
      <c r="N153" s="7">
        <f>[1]Download!V157</f>
        <v>9.7100000000000009</v>
      </c>
      <c r="O153" s="7">
        <f>[1]Download!W157</f>
        <v>7</v>
      </c>
      <c r="P153" s="7">
        <f>[1]Download!X157</f>
        <v>4.8099999999999996</v>
      </c>
      <c r="Q153" s="7">
        <f>[1]Download!Y157</f>
        <v>4.1900000000000004</v>
      </c>
      <c r="R153" s="7">
        <f>[1]Download!Z157</f>
        <v>0</v>
      </c>
      <c r="S153" s="7">
        <f>[1]Download!AA157</f>
        <v>0</v>
      </c>
      <c r="T153" s="7">
        <f>[1]Download!AB157</f>
        <v>0</v>
      </c>
      <c r="U153" s="7">
        <f>[1]Download!AC157</f>
        <v>0</v>
      </c>
      <c r="V153" s="7">
        <f>[1]Download!AD157</f>
        <v>0</v>
      </c>
      <c r="W153" s="7">
        <f>[1]Download!AE157</f>
        <v>0</v>
      </c>
      <c r="X153" s="7">
        <f>[1]Download!AF157</f>
        <v>0</v>
      </c>
      <c r="Y153" s="7">
        <f>[1]Download!AG157</f>
        <v>0</v>
      </c>
      <c r="Z153" s="7">
        <f>[1]Download!AH157</f>
        <v>0</v>
      </c>
      <c r="AA153" s="7">
        <f>[1]Download!AI157</f>
        <v>0</v>
      </c>
      <c r="AB153" s="7">
        <f>[1]Download!AJ157</f>
        <v>0</v>
      </c>
      <c r="AC153" s="6">
        <f>[1]Download!AK157</f>
        <v>0</v>
      </c>
    </row>
    <row r="154" spans="1:29" s="5" customFormat="1" x14ac:dyDescent="0.35">
      <c r="A154" s="4" t="e">
        <f>IF(D154=0,0,IF([1]Download!A158="",A153,[1]Download!A158))</f>
        <v>#VALUE!</v>
      </c>
      <c r="B154" s="4" t="str">
        <f>VLOOKUP([1]Download!H158,RT,2,FALSE)</f>
        <v>Rate per CWT</v>
      </c>
      <c r="C154" s="4" t="str">
        <f>VLOOKUP([1]Download!E158,ST,2,FALSE)</f>
        <v>Regular</v>
      </c>
      <c r="D154" s="9" t="e">
        <f>IF([1]Download!N158=0,0,IF([1]Download!N158=99999999,"99/99/99",VALUE(CONCATENATE(MID([1]Download!N158,5,2),"/",RIGHT([1]Download!N158,2),"/",LEFT([1]Download!N158,4)))))</f>
        <v>#VALUE!</v>
      </c>
      <c r="E154" s="8" t="str">
        <f>[1]Download!G158</f>
        <v>INDUSTRIAL CLEANING PRODUCTS</v>
      </c>
      <c r="F154" s="4" t="e">
        <f>IF(D154=0,0,IF([1]Download!C158="",F153,VLOOKUP([1]Download!C158,DIR,2,FALSE)))</f>
        <v>#VALUE!</v>
      </c>
      <c r="G154" s="4" t="e">
        <f>IF(D154=0,0,IF([1]Download!B158="",G153,IF([1]Download!J158="7777777",VLOOKUP([1]Download!B158,BasePoint7,2,FALSE),VLOOKUP([1]Download!B158,BasePoint8,2,FALSE))))</f>
        <v>#VALUE!</v>
      </c>
      <c r="H154" s="4" t="str">
        <f>IF([1]Download!J158="7777777",VLOOKUP([1]Download!D158,BasePoint7,2,FALSE),VLOOKUP([1]Download!D158,BasePoint8,2,FALSE))</f>
        <v>ST HYACINTHE, PQ</v>
      </c>
      <c r="I154" s="24" t="str">
        <f t="shared" si="2"/>
        <v>ST HYACINTHE</v>
      </c>
      <c r="J154" s="7">
        <f>[1]Download!R158</f>
        <v>34.299999999999997</v>
      </c>
      <c r="K154" s="7">
        <f>[1]Download!S158</f>
        <v>9.59</v>
      </c>
      <c r="L154" s="7">
        <f>[1]Download!T158</f>
        <v>7.53</v>
      </c>
      <c r="M154" s="7">
        <f>[1]Download!U158</f>
        <v>5.2</v>
      </c>
      <c r="N154" s="7">
        <f>[1]Download!V158</f>
        <v>4.08</v>
      </c>
      <c r="O154" s="7">
        <f>[1]Download!W158</f>
        <v>3.34</v>
      </c>
      <c r="P154" s="7">
        <f>[1]Download!X158</f>
        <v>2.88</v>
      </c>
      <c r="Q154" s="7">
        <f>[1]Download!Y158</f>
        <v>2.59</v>
      </c>
      <c r="R154" s="7">
        <f>[1]Download!Z158</f>
        <v>0</v>
      </c>
      <c r="S154" s="7">
        <f>[1]Download!AA158</f>
        <v>0</v>
      </c>
      <c r="T154" s="7">
        <f>[1]Download!AB158</f>
        <v>0</v>
      </c>
      <c r="U154" s="7">
        <f>[1]Download!AC158</f>
        <v>0</v>
      </c>
      <c r="V154" s="7">
        <f>[1]Download!AD158</f>
        <v>0</v>
      </c>
      <c r="W154" s="7">
        <f>[1]Download!AE158</f>
        <v>0</v>
      </c>
      <c r="X154" s="7">
        <f>[1]Download!AF158</f>
        <v>0</v>
      </c>
      <c r="Y154" s="7">
        <f>[1]Download!AG158</f>
        <v>0</v>
      </c>
      <c r="Z154" s="7">
        <f>[1]Download!AH158</f>
        <v>0</v>
      </c>
      <c r="AA154" s="7">
        <f>[1]Download!AI158</f>
        <v>0</v>
      </c>
      <c r="AB154" s="7">
        <f>[1]Download!AJ158</f>
        <v>0</v>
      </c>
      <c r="AC154" s="6">
        <f>[1]Download!AK158</f>
        <v>0</v>
      </c>
    </row>
    <row r="155" spans="1:29" s="5" customFormat="1" x14ac:dyDescent="0.35">
      <c r="A155" s="4" t="e">
        <f>IF(D155=0,0,IF([1]Download!A159="",A154,[1]Download!A159))</f>
        <v>#VALUE!</v>
      </c>
      <c r="B155" s="4" t="str">
        <f>VLOOKUP([1]Download!H159,RT,2,FALSE)</f>
        <v>Rate per CWT</v>
      </c>
      <c r="C155" s="4" t="str">
        <f>VLOOKUP([1]Download!E159,ST,2,FALSE)</f>
        <v>Regular</v>
      </c>
      <c r="D155" s="9" t="e">
        <f>IF([1]Download!N159=0,0,IF([1]Download!N159=99999999,"99/99/99",VALUE(CONCATENATE(MID([1]Download!N159,5,2),"/",RIGHT([1]Download!N159,2),"/",LEFT([1]Download!N159,4)))))</f>
        <v>#VALUE!</v>
      </c>
      <c r="E155" s="8" t="str">
        <f>[1]Download!G159</f>
        <v>INDUSTRIAL CLEANING PRODUCTS</v>
      </c>
      <c r="F155" s="4" t="e">
        <f>IF(D155=0,0,IF([1]Download!C159="",F154,VLOOKUP([1]Download!C159,DIR,2,FALSE)))</f>
        <v>#VALUE!</v>
      </c>
      <c r="G155" s="4" t="e">
        <f>IF(D155=0,0,IF([1]Download!B159="",G154,IF([1]Download!J159="7777777",VLOOKUP([1]Download!B159,BasePoint7,2,FALSE),VLOOKUP([1]Download!B159,BasePoint8,2,FALSE))))</f>
        <v>#VALUE!</v>
      </c>
      <c r="H155" s="4" t="str">
        <f>IF([1]Download!J159="7777777",VLOOKUP([1]Download!D159,BasePoint7,2,FALSE),VLOOKUP([1]Download!D159,BasePoint8,2,FALSE))</f>
        <v>ST JEAN SUR RICHELIEU, PQ</v>
      </c>
      <c r="I155" s="24" t="str">
        <f t="shared" si="2"/>
        <v>ST JEAN SUR RICHELIEU</v>
      </c>
      <c r="J155" s="7">
        <f>[1]Download!R159</f>
        <v>34.299999999999997</v>
      </c>
      <c r="K155" s="7">
        <f>[1]Download!S159</f>
        <v>9.59</v>
      </c>
      <c r="L155" s="7">
        <f>[1]Download!T159</f>
        <v>7.53</v>
      </c>
      <c r="M155" s="7">
        <f>[1]Download!U159</f>
        <v>5.2</v>
      </c>
      <c r="N155" s="7">
        <f>[1]Download!V159</f>
        <v>4.08</v>
      </c>
      <c r="O155" s="7">
        <f>[1]Download!W159</f>
        <v>3.34</v>
      </c>
      <c r="P155" s="7">
        <f>[1]Download!X159</f>
        <v>2.88</v>
      </c>
      <c r="Q155" s="7">
        <f>[1]Download!Y159</f>
        <v>2.59</v>
      </c>
      <c r="R155" s="7">
        <f>[1]Download!Z159</f>
        <v>0</v>
      </c>
      <c r="S155" s="7">
        <f>[1]Download!AA159</f>
        <v>0</v>
      </c>
      <c r="T155" s="7">
        <f>[1]Download!AB159</f>
        <v>0</v>
      </c>
      <c r="U155" s="7">
        <f>[1]Download!AC159</f>
        <v>0</v>
      </c>
      <c r="V155" s="7">
        <f>[1]Download!AD159</f>
        <v>0</v>
      </c>
      <c r="W155" s="7">
        <f>[1]Download!AE159</f>
        <v>0</v>
      </c>
      <c r="X155" s="7">
        <f>[1]Download!AF159</f>
        <v>0</v>
      </c>
      <c r="Y155" s="7">
        <f>[1]Download!AG159</f>
        <v>0</v>
      </c>
      <c r="Z155" s="7">
        <f>[1]Download!AH159</f>
        <v>0</v>
      </c>
      <c r="AA155" s="7">
        <f>[1]Download!AI159</f>
        <v>0</v>
      </c>
      <c r="AB155" s="7">
        <f>[1]Download!AJ159</f>
        <v>0</v>
      </c>
      <c r="AC155" s="6">
        <f>[1]Download!AK159</f>
        <v>0</v>
      </c>
    </row>
    <row r="156" spans="1:29" s="5" customFormat="1" x14ac:dyDescent="0.35">
      <c r="A156" s="4" t="e">
        <f>IF(D156=0,0,IF([1]Download!A160="",A155,[1]Download!A160))</f>
        <v>#VALUE!</v>
      </c>
      <c r="B156" s="4" t="str">
        <f>VLOOKUP([1]Download!H160,RT,2,FALSE)</f>
        <v>Rate per CWT</v>
      </c>
      <c r="C156" s="4" t="str">
        <f>VLOOKUP([1]Download!E160,ST,2,FALSE)</f>
        <v>Regular</v>
      </c>
      <c r="D156" s="9" t="e">
        <f>IF([1]Download!N160=0,0,IF([1]Download!N160=99999999,"99/99/99",VALUE(CONCATENATE(MID([1]Download!N160,5,2),"/",RIGHT([1]Download!N160,2),"/",LEFT([1]Download!N160,4)))))</f>
        <v>#VALUE!</v>
      </c>
      <c r="E156" s="8" t="str">
        <f>[1]Download!G160</f>
        <v>INDUSTRIAL CLEANING PRODUCTS</v>
      </c>
      <c r="F156" s="4" t="e">
        <f>IF(D156=0,0,IF([1]Download!C160="",F155,VLOOKUP([1]Download!C160,DIR,2,FALSE)))</f>
        <v>#VALUE!</v>
      </c>
      <c r="G156" s="4" t="e">
        <f>IF(D156=0,0,IF([1]Download!B160="",G155,IF([1]Download!J160="7777777",VLOOKUP([1]Download!B160,BasePoint7,2,FALSE),VLOOKUP([1]Download!B160,BasePoint8,2,FALSE))))</f>
        <v>#VALUE!</v>
      </c>
      <c r="H156" s="4" t="str">
        <f>IF([1]Download!J160="7777777",VLOOKUP([1]Download!D160,BasePoint7,2,FALSE),VLOOKUP([1]Download!D160,BasePoint8,2,FALSE))</f>
        <v>ST JEROME, PQ</v>
      </c>
      <c r="I156" s="24" t="str">
        <f t="shared" si="2"/>
        <v>ST JEROME</v>
      </c>
      <c r="J156" s="7">
        <f>[1]Download!R160</f>
        <v>63.9</v>
      </c>
      <c r="K156" s="7">
        <f>[1]Download!S160</f>
        <v>18.93</v>
      </c>
      <c r="L156" s="7">
        <f>[1]Download!T160</f>
        <v>14.85</v>
      </c>
      <c r="M156" s="7">
        <f>[1]Download!U160</f>
        <v>11.22</v>
      </c>
      <c r="N156" s="7">
        <f>[1]Download!V160</f>
        <v>8.25</v>
      </c>
      <c r="O156" s="7">
        <f>[1]Download!W160</f>
        <v>5.71</v>
      </c>
      <c r="P156" s="7">
        <f>[1]Download!X160</f>
        <v>4.21</v>
      </c>
      <c r="Q156" s="7">
        <f>[1]Download!Y160</f>
        <v>3.29</v>
      </c>
      <c r="R156" s="7">
        <f>[1]Download!Z160</f>
        <v>0</v>
      </c>
      <c r="S156" s="7">
        <f>[1]Download!AA160</f>
        <v>0</v>
      </c>
      <c r="T156" s="7">
        <f>[1]Download!AB160</f>
        <v>0</v>
      </c>
      <c r="U156" s="7">
        <f>[1]Download!AC160</f>
        <v>0</v>
      </c>
      <c r="V156" s="7">
        <f>[1]Download!AD160</f>
        <v>0</v>
      </c>
      <c r="W156" s="7">
        <f>[1]Download!AE160</f>
        <v>0</v>
      </c>
      <c r="X156" s="7">
        <f>[1]Download!AF160</f>
        <v>0</v>
      </c>
      <c r="Y156" s="7">
        <f>[1]Download!AG160</f>
        <v>0</v>
      </c>
      <c r="Z156" s="7">
        <f>[1]Download!AH160</f>
        <v>0</v>
      </c>
      <c r="AA156" s="7">
        <f>[1]Download!AI160</f>
        <v>0</v>
      </c>
      <c r="AB156" s="7">
        <f>[1]Download!AJ160</f>
        <v>0</v>
      </c>
      <c r="AC156" s="6">
        <f>[1]Download!AK160</f>
        <v>0</v>
      </c>
    </row>
    <row r="157" spans="1:29" s="5" customFormat="1" x14ac:dyDescent="0.35">
      <c r="A157" s="4" t="e">
        <f>IF(D157=0,0,IF([1]Download!A161="",A156,[1]Download!A161))</f>
        <v>#VALUE!</v>
      </c>
      <c r="B157" s="4" t="str">
        <f>VLOOKUP([1]Download!H161,RT,2,FALSE)</f>
        <v>Rate per CWT</v>
      </c>
      <c r="C157" s="4" t="str">
        <f>VLOOKUP([1]Download!E161,ST,2,FALSE)</f>
        <v>Regular</v>
      </c>
      <c r="D157" s="9" t="e">
        <f>IF([1]Download!N161=0,0,IF([1]Download!N161=99999999,"99/99/99",VALUE(CONCATENATE(MID([1]Download!N161,5,2),"/",RIGHT([1]Download!N161,2),"/",LEFT([1]Download!N161,4)))))</f>
        <v>#VALUE!</v>
      </c>
      <c r="E157" s="8" t="str">
        <f>[1]Download!G161</f>
        <v>INDUSTRIAL CLEANING PRODUCTS</v>
      </c>
      <c r="F157" s="4" t="e">
        <f>IF(D157=0,0,IF([1]Download!C161="",F156,VLOOKUP([1]Download!C161,DIR,2,FALSE)))</f>
        <v>#VALUE!</v>
      </c>
      <c r="G157" s="4" t="e">
        <f>IF(D157=0,0,IF([1]Download!B161="",G156,IF([1]Download!J161="7777777",VLOOKUP([1]Download!B161,BasePoint7,2,FALSE),VLOOKUP([1]Download!B161,BasePoint8,2,FALSE))))</f>
        <v>#VALUE!</v>
      </c>
      <c r="H157" s="4" t="str">
        <f>IF([1]Download!J161="7777777",VLOOKUP([1]Download!D161,BasePoint7,2,FALSE),VLOOKUP([1]Download!D161,BasePoint8,2,FALSE))</f>
        <v>ST LAZARE, PQ</v>
      </c>
      <c r="I157" s="24" t="str">
        <f t="shared" si="2"/>
        <v>ST LAZARE</v>
      </c>
      <c r="J157" s="7">
        <f>[1]Download!R161</f>
        <v>61</v>
      </c>
      <c r="K157" s="7">
        <f>[1]Download!S161</f>
        <v>18.14</v>
      </c>
      <c r="L157" s="7">
        <f>[1]Download!T161</f>
        <v>14.95</v>
      </c>
      <c r="M157" s="7">
        <f>[1]Download!U161</f>
        <v>11.82</v>
      </c>
      <c r="N157" s="7">
        <f>[1]Download!V161</f>
        <v>8.19</v>
      </c>
      <c r="O157" s="7">
        <f>[1]Download!W161</f>
        <v>5.73</v>
      </c>
      <c r="P157" s="7">
        <f>[1]Download!X161</f>
        <v>4.3</v>
      </c>
      <c r="Q157" s="7">
        <f>[1]Download!Y161</f>
        <v>3.94</v>
      </c>
      <c r="R157" s="7">
        <f>[1]Download!Z161</f>
        <v>0</v>
      </c>
      <c r="S157" s="7">
        <f>[1]Download!AA161</f>
        <v>0</v>
      </c>
      <c r="T157" s="7">
        <f>[1]Download!AB161</f>
        <v>0</v>
      </c>
      <c r="U157" s="7">
        <f>[1]Download!AC161</f>
        <v>0</v>
      </c>
      <c r="V157" s="7">
        <f>[1]Download!AD161</f>
        <v>0</v>
      </c>
      <c r="W157" s="7">
        <f>[1]Download!AE161</f>
        <v>0</v>
      </c>
      <c r="X157" s="7">
        <f>[1]Download!AF161</f>
        <v>0</v>
      </c>
      <c r="Y157" s="7">
        <f>[1]Download!AG161</f>
        <v>0</v>
      </c>
      <c r="Z157" s="7">
        <f>[1]Download!AH161</f>
        <v>0</v>
      </c>
      <c r="AA157" s="7">
        <f>[1]Download!AI161</f>
        <v>0</v>
      </c>
      <c r="AB157" s="7">
        <f>[1]Download!AJ161</f>
        <v>0</v>
      </c>
      <c r="AC157" s="6">
        <f>[1]Download!AK161</f>
        <v>0</v>
      </c>
    </row>
    <row r="158" spans="1:29" s="5" customFormat="1" x14ac:dyDescent="0.35">
      <c r="A158" s="4" t="e">
        <f>IF(D158=0,0,IF([1]Download!A162="",A157,[1]Download!A162))</f>
        <v>#VALUE!</v>
      </c>
      <c r="B158" s="4" t="str">
        <f>VLOOKUP([1]Download!H162,RT,2,FALSE)</f>
        <v>Rate per CWT</v>
      </c>
      <c r="C158" s="4" t="str">
        <f>VLOOKUP([1]Download!E162,ST,2,FALSE)</f>
        <v>Regular</v>
      </c>
      <c r="D158" s="9" t="e">
        <f>IF([1]Download!N162=0,0,IF([1]Download!N162=99999999,"99/99/99",VALUE(CONCATENATE(MID([1]Download!N162,5,2),"/",RIGHT([1]Download!N162,2),"/",LEFT([1]Download!N162,4)))))</f>
        <v>#VALUE!</v>
      </c>
      <c r="E158" s="8" t="str">
        <f>[1]Download!G162</f>
        <v>INDUSTRIAL CLEANING PRODUCTS</v>
      </c>
      <c r="F158" s="4" t="e">
        <f>IF(D158=0,0,IF([1]Download!C162="",F157,VLOOKUP([1]Download!C162,DIR,2,FALSE)))</f>
        <v>#VALUE!</v>
      </c>
      <c r="G158" s="4" t="e">
        <f>IF(D158=0,0,IF([1]Download!B162="",G157,IF([1]Download!J162="7777777",VLOOKUP([1]Download!B162,BasePoint7,2,FALSE),VLOOKUP([1]Download!B162,BasePoint8,2,FALSE))))</f>
        <v>#VALUE!</v>
      </c>
      <c r="H158" s="4" t="str">
        <f>IF([1]Download!J162="7777777",VLOOKUP([1]Download!D162,BasePoint7,2,FALSE),VLOOKUP([1]Download!D162,BasePoint8,2,FALSE))</f>
        <v>STE AGATHE DES MONTS, PQ</v>
      </c>
      <c r="I158" s="24" t="str">
        <f t="shared" si="2"/>
        <v>STE AGATHE DES MONTS</v>
      </c>
      <c r="J158" s="7">
        <f>[1]Download!R162</f>
        <v>69.8</v>
      </c>
      <c r="K158" s="7">
        <f>[1]Download!S162</f>
        <v>20.7</v>
      </c>
      <c r="L158" s="7">
        <f>[1]Download!T162</f>
        <v>17.239999999999998</v>
      </c>
      <c r="M158" s="7">
        <f>[1]Download!U162</f>
        <v>13.32</v>
      </c>
      <c r="N158" s="7">
        <f>[1]Download!V162</f>
        <v>9.61</v>
      </c>
      <c r="O158" s="7">
        <f>[1]Download!W162</f>
        <v>6.81</v>
      </c>
      <c r="P158" s="7">
        <f>[1]Download!X162</f>
        <v>4.78</v>
      </c>
      <c r="Q158" s="7">
        <f>[1]Download!Y162</f>
        <v>3.7</v>
      </c>
      <c r="R158" s="7">
        <f>[1]Download!Z162</f>
        <v>0</v>
      </c>
      <c r="S158" s="7">
        <f>[1]Download!AA162</f>
        <v>0</v>
      </c>
      <c r="T158" s="7">
        <f>[1]Download!AB162</f>
        <v>0</v>
      </c>
      <c r="U158" s="7">
        <f>[1]Download!AC162</f>
        <v>0</v>
      </c>
      <c r="V158" s="7">
        <f>[1]Download!AD162</f>
        <v>0</v>
      </c>
      <c r="W158" s="7">
        <f>[1]Download!AE162</f>
        <v>0</v>
      </c>
      <c r="X158" s="7">
        <f>[1]Download!AF162</f>
        <v>0</v>
      </c>
      <c r="Y158" s="7">
        <f>[1]Download!AG162</f>
        <v>0</v>
      </c>
      <c r="Z158" s="7">
        <f>[1]Download!AH162</f>
        <v>0</v>
      </c>
      <c r="AA158" s="7">
        <f>[1]Download!AI162</f>
        <v>0</v>
      </c>
      <c r="AB158" s="7">
        <f>[1]Download!AJ162</f>
        <v>0</v>
      </c>
      <c r="AC158" s="6">
        <f>[1]Download!AK162</f>
        <v>0</v>
      </c>
    </row>
    <row r="159" spans="1:29" s="5" customFormat="1" x14ac:dyDescent="0.35">
      <c r="A159" s="4" t="e">
        <f>IF(D159=0,0,IF([1]Download!A163="",A158,[1]Download!A163))</f>
        <v>#VALUE!</v>
      </c>
      <c r="B159" s="4" t="str">
        <f>VLOOKUP([1]Download!H163,RT,2,FALSE)</f>
        <v>Rate per CWT</v>
      </c>
      <c r="C159" s="4" t="str">
        <f>VLOOKUP([1]Download!E163,ST,2,FALSE)</f>
        <v>Regular</v>
      </c>
      <c r="D159" s="9" t="e">
        <f>IF([1]Download!N163=0,0,IF([1]Download!N163=99999999,"99/99/99",VALUE(CONCATENATE(MID([1]Download!N163,5,2),"/",RIGHT([1]Download!N163,2),"/",LEFT([1]Download!N163,4)))))</f>
        <v>#VALUE!</v>
      </c>
      <c r="E159" s="8" t="str">
        <f>[1]Download!G163</f>
        <v>INDUSTRIAL CLEANING PRODUCTS</v>
      </c>
      <c r="F159" s="4" t="e">
        <f>IF(D159=0,0,IF([1]Download!C163="",F158,VLOOKUP([1]Download!C163,DIR,2,FALSE)))</f>
        <v>#VALUE!</v>
      </c>
      <c r="G159" s="4" t="e">
        <f>IF(D159=0,0,IF([1]Download!B163="",G158,IF([1]Download!J163="7777777",VLOOKUP([1]Download!B163,BasePoint7,2,FALSE),VLOOKUP([1]Download!B163,BasePoint8,2,FALSE))))</f>
        <v>#VALUE!</v>
      </c>
      <c r="H159" s="4" t="str">
        <f>IF([1]Download!J163="7777777",VLOOKUP([1]Download!D163,BasePoint7,2,FALSE),VLOOKUP([1]Download!D163,BasePoint8,2,FALSE))</f>
        <v>STE MARIE DE BEAUCE, PQ</v>
      </c>
      <c r="I159" s="24" t="str">
        <f t="shared" si="2"/>
        <v>STE MARIE DE BEAUCE</v>
      </c>
      <c r="J159" s="7">
        <f>[1]Download!R163</f>
        <v>69.2</v>
      </c>
      <c r="K159" s="7">
        <f>[1]Download!S163</f>
        <v>20.91</v>
      </c>
      <c r="L159" s="7">
        <f>[1]Download!T163</f>
        <v>16.62</v>
      </c>
      <c r="M159" s="7">
        <f>[1]Download!U163</f>
        <v>12.11</v>
      </c>
      <c r="N159" s="7">
        <f>[1]Download!V163</f>
        <v>9.7100000000000009</v>
      </c>
      <c r="O159" s="7">
        <f>[1]Download!W163</f>
        <v>7</v>
      </c>
      <c r="P159" s="7">
        <f>[1]Download!X163</f>
        <v>4.8099999999999996</v>
      </c>
      <c r="Q159" s="7">
        <f>[1]Download!Y163</f>
        <v>4.1900000000000004</v>
      </c>
      <c r="R159" s="7">
        <f>[1]Download!Z163</f>
        <v>0</v>
      </c>
      <c r="S159" s="7">
        <f>[1]Download!AA163</f>
        <v>0</v>
      </c>
      <c r="T159" s="7">
        <f>[1]Download!AB163</f>
        <v>0</v>
      </c>
      <c r="U159" s="7">
        <f>[1]Download!AC163</f>
        <v>0</v>
      </c>
      <c r="V159" s="7">
        <f>[1]Download!AD163</f>
        <v>0</v>
      </c>
      <c r="W159" s="7">
        <f>[1]Download!AE163</f>
        <v>0</v>
      </c>
      <c r="X159" s="7">
        <f>[1]Download!AF163</f>
        <v>0</v>
      </c>
      <c r="Y159" s="7">
        <f>[1]Download!AG163</f>
        <v>0</v>
      </c>
      <c r="Z159" s="7">
        <f>[1]Download!AH163</f>
        <v>0</v>
      </c>
      <c r="AA159" s="7">
        <f>[1]Download!AI163</f>
        <v>0</v>
      </c>
      <c r="AB159" s="7">
        <f>[1]Download!AJ163</f>
        <v>0</v>
      </c>
      <c r="AC159" s="6">
        <f>[1]Download!AK163</f>
        <v>0</v>
      </c>
    </row>
    <row r="160" spans="1:29" s="5" customFormat="1" x14ac:dyDescent="0.35">
      <c r="A160" s="4" t="e">
        <f>IF(D160=0,0,IF([1]Download!A164="",A159,[1]Download!A164))</f>
        <v>#VALUE!</v>
      </c>
      <c r="B160" s="4" t="str">
        <f>VLOOKUP([1]Download!H164,RT,2,FALSE)</f>
        <v>Rate per CWT</v>
      </c>
      <c r="C160" s="4" t="str">
        <f>VLOOKUP([1]Download!E164,ST,2,FALSE)</f>
        <v>Regular</v>
      </c>
      <c r="D160" s="9" t="e">
        <f>IF([1]Download!N164=0,0,IF([1]Download!N164=99999999,"99/99/99",VALUE(CONCATENATE(MID([1]Download!N164,5,2),"/",RIGHT([1]Download!N164,2),"/",LEFT([1]Download!N164,4)))))</f>
        <v>#VALUE!</v>
      </c>
      <c r="E160" s="8" t="str">
        <f>[1]Download!G164</f>
        <v>INDUSTRIAL CLEANING PRODUCTS</v>
      </c>
      <c r="F160" s="4" t="e">
        <f>IF(D160=0,0,IF([1]Download!C164="",F159,VLOOKUP([1]Download!C164,DIR,2,FALSE)))</f>
        <v>#VALUE!</v>
      </c>
      <c r="G160" s="4" t="e">
        <f>IF(D160=0,0,IF([1]Download!B164="",G159,IF([1]Download!J164="7777777",VLOOKUP([1]Download!B164,BasePoint7,2,FALSE),VLOOKUP([1]Download!B164,BasePoint8,2,FALSE))))</f>
        <v>#VALUE!</v>
      </c>
      <c r="H160" s="4" t="str">
        <f>IF([1]Download!J164="7777777",VLOOKUP([1]Download!D164,BasePoint7,2,FALSE),VLOOKUP([1]Download!D164,BasePoint8,2,FALSE))</f>
        <v>THETFORD MINES, PQ</v>
      </c>
      <c r="I160" s="24" t="str">
        <f t="shared" si="2"/>
        <v>THETFORD MINES</v>
      </c>
      <c r="J160" s="7">
        <f>[1]Download!R164</f>
        <v>69.2</v>
      </c>
      <c r="K160" s="7">
        <f>[1]Download!S164</f>
        <v>20.91</v>
      </c>
      <c r="L160" s="7">
        <f>[1]Download!T164</f>
        <v>16.62</v>
      </c>
      <c r="M160" s="7">
        <f>[1]Download!U164</f>
        <v>12.11</v>
      </c>
      <c r="N160" s="7">
        <f>[1]Download!V164</f>
        <v>9.7100000000000009</v>
      </c>
      <c r="O160" s="7">
        <f>[1]Download!W164</f>
        <v>7</v>
      </c>
      <c r="P160" s="7">
        <f>[1]Download!X164</f>
        <v>4.8099999999999996</v>
      </c>
      <c r="Q160" s="7">
        <f>[1]Download!Y164</f>
        <v>4.1900000000000004</v>
      </c>
      <c r="R160" s="7">
        <f>[1]Download!Z164</f>
        <v>0</v>
      </c>
      <c r="S160" s="7">
        <f>[1]Download!AA164</f>
        <v>0</v>
      </c>
      <c r="T160" s="7">
        <f>[1]Download!AB164</f>
        <v>0</v>
      </c>
      <c r="U160" s="7">
        <f>[1]Download!AC164</f>
        <v>0</v>
      </c>
      <c r="V160" s="7">
        <f>[1]Download!AD164</f>
        <v>0</v>
      </c>
      <c r="W160" s="7">
        <f>[1]Download!AE164</f>
        <v>0</v>
      </c>
      <c r="X160" s="7">
        <f>[1]Download!AF164</f>
        <v>0</v>
      </c>
      <c r="Y160" s="7">
        <f>[1]Download!AG164</f>
        <v>0</v>
      </c>
      <c r="Z160" s="7">
        <f>[1]Download!AH164</f>
        <v>0</v>
      </c>
      <c r="AA160" s="7">
        <f>[1]Download!AI164</f>
        <v>0</v>
      </c>
      <c r="AB160" s="7">
        <f>[1]Download!AJ164</f>
        <v>0</v>
      </c>
      <c r="AC160" s="6">
        <f>[1]Download!AK164</f>
        <v>0</v>
      </c>
    </row>
    <row r="161" spans="1:29" s="5" customFormat="1" x14ac:dyDescent="0.35">
      <c r="A161" s="4" t="e">
        <f>IF(D161=0,0,IF([1]Download!A165="",A160,[1]Download!A165))</f>
        <v>#VALUE!</v>
      </c>
      <c r="B161" s="4" t="str">
        <f>VLOOKUP([1]Download!H165,RT,2,FALSE)</f>
        <v>Rate per CWT</v>
      </c>
      <c r="C161" s="4" t="str">
        <f>VLOOKUP([1]Download!E165,ST,2,FALSE)</f>
        <v>Regular</v>
      </c>
      <c r="D161" s="9" t="e">
        <f>IF([1]Download!N165=0,0,IF([1]Download!N165=99999999,"99/99/99",VALUE(CONCATENATE(MID([1]Download!N165,5,2),"/",RIGHT([1]Download!N165,2),"/",LEFT([1]Download!N165,4)))))</f>
        <v>#VALUE!</v>
      </c>
      <c r="E161" s="8" t="str">
        <f>[1]Download!G165</f>
        <v>INDUSTRIAL CLEANING PRODUCTS</v>
      </c>
      <c r="F161" s="4" t="e">
        <f>IF(D161=0,0,IF([1]Download!C165="",F160,VLOOKUP([1]Download!C165,DIR,2,FALSE)))</f>
        <v>#VALUE!</v>
      </c>
      <c r="G161" s="4" t="e">
        <f>IF(D161=0,0,IF([1]Download!B165="",G160,IF([1]Download!J165="7777777",VLOOKUP([1]Download!B165,BasePoint7,2,FALSE),VLOOKUP([1]Download!B165,BasePoint8,2,FALSE))))</f>
        <v>#VALUE!</v>
      </c>
      <c r="H161" s="4" t="str">
        <f>IF([1]Download!J165="7777777",VLOOKUP([1]Download!D165,BasePoint7,2,FALSE),VLOOKUP([1]Download!D165,BasePoint8,2,FALSE))</f>
        <v>TROIS RIVIERES, PQ</v>
      </c>
      <c r="I161" s="24" t="str">
        <f t="shared" si="2"/>
        <v>TROIS RIVIERES</v>
      </c>
      <c r="J161" s="7">
        <f>[1]Download!R165</f>
        <v>34.299999999999997</v>
      </c>
      <c r="K161" s="7">
        <f>[1]Download!S165</f>
        <v>9.59</v>
      </c>
      <c r="L161" s="7">
        <f>[1]Download!T165</f>
        <v>7.53</v>
      </c>
      <c r="M161" s="7">
        <f>[1]Download!U165</f>
        <v>5.2</v>
      </c>
      <c r="N161" s="7">
        <f>[1]Download!V165</f>
        <v>4.08</v>
      </c>
      <c r="O161" s="7">
        <f>[1]Download!W165</f>
        <v>3.34</v>
      </c>
      <c r="P161" s="7">
        <f>[1]Download!X165</f>
        <v>2.88</v>
      </c>
      <c r="Q161" s="7">
        <f>[1]Download!Y165</f>
        <v>2.59</v>
      </c>
      <c r="R161" s="7">
        <f>[1]Download!Z165</f>
        <v>0</v>
      </c>
      <c r="S161" s="7">
        <f>[1]Download!AA165</f>
        <v>0</v>
      </c>
      <c r="T161" s="7">
        <f>[1]Download!AB165</f>
        <v>0</v>
      </c>
      <c r="U161" s="7">
        <f>[1]Download!AC165</f>
        <v>0</v>
      </c>
      <c r="V161" s="7">
        <f>[1]Download!AD165</f>
        <v>0</v>
      </c>
      <c r="W161" s="7">
        <f>[1]Download!AE165</f>
        <v>0</v>
      </c>
      <c r="X161" s="7">
        <f>[1]Download!AF165</f>
        <v>0</v>
      </c>
      <c r="Y161" s="7">
        <f>[1]Download!AG165</f>
        <v>0</v>
      </c>
      <c r="Z161" s="7">
        <f>[1]Download!AH165</f>
        <v>0</v>
      </c>
      <c r="AA161" s="7">
        <f>[1]Download!AI165</f>
        <v>0</v>
      </c>
      <c r="AB161" s="7">
        <f>[1]Download!AJ165</f>
        <v>0</v>
      </c>
      <c r="AC161" s="6">
        <f>[1]Download!AK165</f>
        <v>0</v>
      </c>
    </row>
    <row r="162" spans="1:29" s="5" customFormat="1" x14ac:dyDescent="0.35">
      <c r="A162" s="4" t="e">
        <f>IF(D162=0,0,IF([1]Download!A166="",A161,[1]Download!A166))</f>
        <v>#VALUE!</v>
      </c>
      <c r="B162" s="4" t="str">
        <f>VLOOKUP([1]Download!H166,RT,2,FALSE)</f>
        <v>Rate per CWT</v>
      </c>
      <c r="C162" s="4" t="str">
        <f>VLOOKUP([1]Download!E166,ST,2,FALSE)</f>
        <v>Regular</v>
      </c>
      <c r="D162" s="9" t="e">
        <f>IF([1]Download!N166=0,0,IF([1]Download!N166=99999999,"99/99/99",VALUE(CONCATENATE(MID([1]Download!N166,5,2),"/",RIGHT([1]Download!N166,2),"/",LEFT([1]Download!N166,4)))))</f>
        <v>#VALUE!</v>
      </c>
      <c r="E162" s="8" t="str">
        <f>[1]Download!G166</f>
        <v>INDUSTRIAL CLEANING PRODUCTS</v>
      </c>
      <c r="F162" s="4" t="e">
        <f>IF(D162=0,0,IF([1]Download!C166="",F161,VLOOKUP([1]Download!C166,DIR,2,FALSE)))</f>
        <v>#VALUE!</v>
      </c>
      <c r="G162" s="4" t="e">
        <f>IF(D162=0,0,IF([1]Download!B166="",G161,IF([1]Download!J166="7777777",VLOOKUP([1]Download!B166,BasePoint7,2,FALSE),VLOOKUP([1]Download!B166,BasePoint8,2,FALSE))))</f>
        <v>#VALUE!</v>
      </c>
      <c r="H162" s="4" t="str">
        <f>IF([1]Download!J166="7777777",VLOOKUP([1]Download!D166,BasePoint7,2,FALSE),VLOOKUP([1]Download!D166,BasePoint8,2,FALSE))</f>
        <v>VAL DES MONTS, PQ</v>
      </c>
      <c r="I162" s="24" t="str">
        <f t="shared" si="2"/>
        <v>VAL DES MONTS</v>
      </c>
      <c r="J162" s="7">
        <f>[1]Download!R166</f>
        <v>73.2</v>
      </c>
      <c r="K162" s="7">
        <f>[1]Download!S166</f>
        <v>21.64</v>
      </c>
      <c r="L162" s="7">
        <f>[1]Download!T166</f>
        <v>17.57</v>
      </c>
      <c r="M162" s="7">
        <f>[1]Download!U166</f>
        <v>11.74</v>
      </c>
      <c r="N162" s="7">
        <f>[1]Download!V166</f>
        <v>9.3000000000000007</v>
      </c>
      <c r="O162" s="7">
        <f>[1]Download!W166</f>
        <v>7.56</v>
      </c>
      <c r="P162" s="7">
        <f>[1]Download!X166</f>
        <v>5.09</v>
      </c>
      <c r="Q162" s="7">
        <f>[1]Download!Y166</f>
        <v>4.7300000000000004</v>
      </c>
      <c r="R162" s="7">
        <f>[1]Download!Z166</f>
        <v>0</v>
      </c>
      <c r="S162" s="7">
        <f>[1]Download!AA166</f>
        <v>0</v>
      </c>
      <c r="T162" s="7">
        <f>[1]Download!AB166</f>
        <v>0</v>
      </c>
      <c r="U162" s="7">
        <f>[1]Download!AC166</f>
        <v>0</v>
      </c>
      <c r="V162" s="7">
        <f>[1]Download!AD166</f>
        <v>0</v>
      </c>
      <c r="W162" s="7">
        <f>[1]Download!AE166</f>
        <v>0</v>
      </c>
      <c r="X162" s="7">
        <f>[1]Download!AF166</f>
        <v>0</v>
      </c>
      <c r="Y162" s="7">
        <f>[1]Download!AG166</f>
        <v>0</v>
      </c>
      <c r="Z162" s="7">
        <f>[1]Download!AH166</f>
        <v>0</v>
      </c>
      <c r="AA162" s="7">
        <f>[1]Download!AI166</f>
        <v>0</v>
      </c>
      <c r="AB162" s="7">
        <f>[1]Download!AJ166</f>
        <v>0</v>
      </c>
      <c r="AC162" s="6">
        <f>[1]Download!AK166</f>
        <v>0</v>
      </c>
    </row>
    <row r="163" spans="1:29" s="5" customFormat="1" x14ac:dyDescent="0.35">
      <c r="A163" s="4" t="e">
        <f>IF(D163=0,0,IF([1]Download!A167="",A162,[1]Download!A167))</f>
        <v>#VALUE!</v>
      </c>
      <c r="B163" s="4" t="str">
        <f>VLOOKUP([1]Download!H167,RT,2,FALSE)</f>
        <v>Rate per CWT</v>
      </c>
      <c r="C163" s="4" t="str">
        <f>VLOOKUP([1]Download!E167,ST,2,FALSE)</f>
        <v>Regular</v>
      </c>
      <c r="D163" s="9" t="e">
        <f>IF([1]Download!N167=0,0,IF([1]Download!N167=99999999,"99/99/99",VALUE(CONCATENATE(MID([1]Download!N167,5,2),"/",RIGHT([1]Download!N167,2),"/",LEFT([1]Download!N167,4)))))</f>
        <v>#VALUE!</v>
      </c>
      <c r="E163" s="8" t="str">
        <f>[1]Download!G167</f>
        <v>INDUSTRIAL CLEANING PRODUCTS</v>
      </c>
      <c r="F163" s="4" t="e">
        <f>IF(D163=0,0,IF([1]Download!C167="",F162,VLOOKUP([1]Download!C167,DIR,2,FALSE)))</f>
        <v>#VALUE!</v>
      </c>
      <c r="G163" s="4" t="e">
        <f>IF(D163=0,0,IF([1]Download!B167="",G162,IF([1]Download!J167="7777777",VLOOKUP([1]Download!B167,BasePoint7,2,FALSE),VLOOKUP([1]Download!B167,BasePoint8,2,FALSE))))</f>
        <v>#VALUE!</v>
      </c>
      <c r="H163" s="4" t="str">
        <f>IF([1]Download!J167="7777777",VLOOKUP([1]Download!D167,BasePoint7,2,FALSE),VLOOKUP([1]Download!D167,BasePoint8,2,FALSE))</f>
        <v>VAL D'OR, PQ</v>
      </c>
      <c r="I163" s="24" t="str">
        <f t="shared" si="2"/>
        <v>VAL D'OR</v>
      </c>
      <c r="J163" s="7">
        <f>[1]Download!R167</f>
        <v>93.3</v>
      </c>
      <c r="K163" s="7">
        <f>[1]Download!S167</f>
        <v>30.33</v>
      </c>
      <c r="L163" s="7">
        <f>[1]Download!T167</f>
        <v>27.8</v>
      </c>
      <c r="M163" s="7">
        <f>[1]Download!U167</f>
        <v>20.43</v>
      </c>
      <c r="N163" s="7">
        <f>[1]Download!V167</f>
        <v>15.78</v>
      </c>
      <c r="O163" s="7">
        <f>[1]Download!W167</f>
        <v>11.93</v>
      </c>
      <c r="P163" s="7">
        <f>[1]Download!X167</f>
        <v>7.97</v>
      </c>
      <c r="Q163" s="7">
        <f>[1]Download!Y167</f>
        <v>7.56</v>
      </c>
      <c r="R163" s="7">
        <f>[1]Download!Z167</f>
        <v>0</v>
      </c>
      <c r="S163" s="7">
        <f>[1]Download!AA167</f>
        <v>0</v>
      </c>
      <c r="T163" s="7">
        <f>[1]Download!AB167</f>
        <v>0</v>
      </c>
      <c r="U163" s="7">
        <f>[1]Download!AC167</f>
        <v>0</v>
      </c>
      <c r="V163" s="7">
        <f>[1]Download!AD167</f>
        <v>0</v>
      </c>
      <c r="W163" s="7">
        <f>[1]Download!AE167</f>
        <v>0</v>
      </c>
      <c r="X163" s="7">
        <f>[1]Download!AF167</f>
        <v>0</v>
      </c>
      <c r="Y163" s="7">
        <f>[1]Download!AG167</f>
        <v>0</v>
      </c>
      <c r="Z163" s="7">
        <f>[1]Download!AH167</f>
        <v>0</v>
      </c>
      <c r="AA163" s="7">
        <f>[1]Download!AI167</f>
        <v>0</v>
      </c>
      <c r="AB163" s="7">
        <f>[1]Download!AJ167</f>
        <v>0</v>
      </c>
      <c r="AC163" s="6">
        <f>[1]Download!AK167</f>
        <v>0</v>
      </c>
    </row>
    <row r="164" spans="1:29" s="5" customFormat="1" x14ac:dyDescent="0.35">
      <c r="A164" s="4" t="e">
        <f>IF(D164=0,0,IF([1]Download!A168="",A163,[1]Download!A168))</f>
        <v>#VALUE!</v>
      </c>
      <c r="B164" s="4" t="str">
        <f>VLOOKUP([1]Download!H168,RT,2,FALSE)</f>
        <v>Rate per CWT</v>
      </c>
      <c r="C164" s="4" t="str">
        <f>VLOOKUP([1]Download!E168,ST,2,FALSE)</f>
        <v>Regular</v>
      </c>
      <c r="D164" s="9" t="e">
        <f>IF([1]Download!N168=0,0,IF([1]Download!N168=99999999,"99/99/99",VALUE(CONCATENATE(MID([1]Download!N168,5,2),"/",RIGHT([1]Download!N168,2),"/",LEFT([1]Download!N168,4)))))</f>
        <v>#VALUE!</v>
      </c>
      <c r="E164" s="8" t="str">
        <f>[1]Download!G168</f>
        <v>INDUSTRIAL CLEANING PRODUCTS</v>
      </c>
      <c r="F164" s="4" t="e">
        <f>IF(D164=0,0,IF([1]Download!C168="",F163,VLOOKUP([1]Download!C168,DIR,2,FALSE)))</f>
        <v>#VALUE!</v>
      </c>
      <c r="G164" s="4" t="e">
        <f>IF(D164=0,0,IF([1]Download!B168="",G163,IF([1]Download!J168="7777777",VLOOKUP([1]Download!B168,BasePoint7,2,FALSE),VLOOKUP([1]Download!B168,BasePoint8,2,FALSE))))</f>
        <v>#VALUE!</v>
      </c>
      <c r="H164" s="4" t="str">
        <f>IF([1]Download!J168="7777777",VLOOKUP([1]Download!D168,BasePoint7,2,FALSE),VLOOKUP([1]Download!D168,BasePoint8,2,FALSE))</f>
        <v>VALLEYFIELD, PQ</v>
      </c>
      <c r="I164" s="24" t="str">
        <f t="shared" si="2"/>
        <v>VALLEYFIELD</v>
      </c>
      <c r="J164" s="7">
        <f>[1]Download!R168</f>
        <v>61</v>
      </c>
      <c r="K164" s="7">
        <f>[1]Download!S168</f>
        <v>18.14</v>
      </c>
      <c r="L164" s="7">
        <f>[1]Download!T168</f>
        <v>14.95</v>
      </c>
      <c r="M164" s="7">
        <f>[1]Download!U168</f>
        <v>11.82</v>
      </c>
      <c r="N164" s="7">
        <f>[1]Download!V168</f>
        <v>8.19</v>
      </c>
      <c r="O164" s="7">
        <f>[1]Download!W168</f>
        <v>5.73</v>
      </c>
      <c r="P164" s="7">
        <f>[1]Download!X168</f>
        <v>4.3</v>
      </c>
      <c r="Q164" s="7">
        <f>[1]Download!Y168</f>
        <v>3.94</v>
      </c>
      <c r="R164" s="7">
        <f>[1]Download!Z168</f>
        <v>0</v>
      </c>
      <c r="S164" s="7">
        <f>[1]Download!AA168</f>
        <v>0</v>
      </c>
      <c r="T164" s="7">
        <f>[1]Download!AB168</f>
        <v>0</v>
      </c>
      <c r="U164" s="7">
        <f>[1]Download!AC168</f>
        <v>0</v>
      </c>
      <c r="V164" s="7">
        <f>[1]Download!AD168</f>
        <v>0</v>
      </c>
      <c r="W164" s="7">
        <f>[1]Download!AE168</f>
        <v>0</v>
      </c>
      <c r="X164" s="7">
        <f>[1]Download!AF168</f>
        <v>0</v>
      </c>
      <c r="Y164" s="7">
        <f>[1]Download!AG168</f>
        <v>0</v>
      </c>
      <c r="Z164" s="7">
        <f>[1]Download!AH168</f>
        <v>0</v>
      </c>
      <c r="AA164" s="7">
        <f>[1]Download!AI168</f>
        <v>0</v>
      </c>
      <c r="AB164" s="7">
        <f>[1]Download!AJ168</f>
        <v>0</v>
      </c>
      <c r="AC164" s="6">
        <f>[1]Download!AK168</f>
        <v>0</v>
      </c>
    </row>
    <row r="165" spans="1:29" s="5" customFormat="1" x14ac:dyDescent="0.35">
      <c r="A165" s="4" t="e">
        <f>IF(D165=0,0,IF([1]Download!A169="",A164,[1]Download!A169))</f>
        <v>#VALUE!</v>
      </c>
      <c r="B165" s="4" t="str">
        <f>VLOOKUP([1]Download!H169,RT,2,FALSE)</f>
        <v>Rate per CWT</v>
      </c>
      <c r="C165" s="4" t="str">
        <f>VLOOKUP([1]Download!E169,ST,2,FALSE)</f>
        <v>Regular</v>
      </c>
      <c r="D165" s="9" t="e">
        <f>IF([1]Download!N169=0,0,IF([1]Download!N169=99999999,"99/99/99",VALUE(CONCATENATE(MID([1]Download!N169,5,2),"/",RIGHT([1]Download!N169,2),"/",LEFT([1]Download!N169,4)))))</f>
        <v>#VALUE!</v>
      </c>
      <c r="E165" s="8" t="str">
        <f>[1]Download!G169</f>
        <v>INDUSTRIAL CLEANING PRODUCTS</v>
      </c>
      <c r="F165" s="4" t="e">
        <f>IF(D165=0,0,IF([1]Download!C169="",F164,VLOOKUP([1]Download!C169,DIR,2,FALSE)))</f>
        <v>#VALUE!</v>
      </c>
      <c r="G165" s="4" t="e">
        <f>IF(D165=0,0,IF([1]Download!B169="",G164,IF([1]Download!J169="7777777",VLOOKUP([1]Download!B169,BasePoint7,2,FALSE),VLOOKUP([1]Download!B169,BasePoint8,2,FALSE))))</f>
        <v>#VALUE!</v>
      </c>
      <c r="H165" s="4" t="str">
        <f>IF([1]Download!J169="7777777",VLOOKUP([1]Download!D169,BasePoint7,2,FALSE),VLOOKUP([1]Download!D169,BasePoint8,2,FALSE))</f>
        <v>VICTORIAVILLE, PQ</v>
      </c>
      <c r="I165" s="24" t="str">
        <f t="shared" si="2"/>
        <v>VICTORIAVILLE</v>
      </c>
      <c r="J165" s="7">
        <f>[1]Download!R169</f>
        <v>34.299999999999997</v>
      </c>
      <c r="K165" s="7">
        <f>[1]Download!S169</f>
        <v>9.59</v>
      </c>
      <c r="L165" s="7">
        <f>[1]Download!T169</f>
        <v>7.53</v>
      </c>
      <c r="M165" s="7">
        <f>[1]Download!U169</f>
        <v>5.2</v>
      </c>
      <c r="N165" s="7">
        <f>[1]Download!V169</f>
        <v>4.08</v>
      </c>
      <c r="O165" s="7">
        <f>[1]Download!W169</f>
        <v>3.34</v>
      </c>
      <c r="P165" s="7">
        <f>[1]Download!X169</f>
        <v>2.88</v>
      </c>
      <c r="Q165" s="7">
        <f>[1]Download!Y169</f>
        <v>2.59</v>
      </c>
      <c r="R165" s="7">
        <f>[1]Download!Z169</f>
        <v>0</v>
      </c>
      <c r="S165" s="7">
        <f>[1]Download!AA169</f>
        <v>0</v>
      </c>
      <c r="T165" s="7">
        <f>[1]Download!AB169</f>
        <v>0</v>
      </c>
      <c r="U165" s="7">
        <f>[1]Download!AC169</f>
        <v>0</v>
      </c>
      <c r="V165" s="7">
        <f>[1]Download!AD169</f>
        <v>0</v>
      </c>
      <c r="W165" s="7">
        <f>[1]Download!AE169</f>
        <v>0</v>
      </c>
      <c r="X165" s="7">
        <f>[1]Download!AF169</f>
        <v>0</v>
      </c>
      <c r="Y165" s="7">
        <f>[1]Download!AG169</f>
        <v>0</v>
      </c>
      <c r="Z165" s="7">
        <f>[1]Download!AH169</f>
        <v>0</v>
      </c>
      <c r="AA165" s="7">
        <f>[1]Download!AI169</f>
        <v>0</v>
      </c>
      <c r="AB165" s="7">
        <f>[1]Download!AJ169</f>
        <v>0</v>
      </c>
      <c r="AC165" s="6">
        <f>[1]Download!AK169</f>
        <v>0</v>
      </c>
    </row>
    <row r="166" spans="1:29" s="5" customFormat="1" x14ac:dyDescent="0.35">
      <c r="A166" s="4" t="e">
        <f>IF(D166=0,0,IF([1]Download!A170="",A165,[1]Download!A170))</f>
        <v>#VALUE!</v>
      </c>
      <c r="B166" s="4" t="str">
        <f>VLOOKUP([1]Download!H170,RT,2,FALSE)</f>
        <v>Rate per CWT</v>
      </c>
      <c r="C166" s="4" t="str">
        <f>VLOOKUP([1]Download!E170,ST,2,FALSE)</f>
        <v>Regular</v>
      </c>
      <c r="D166" s="9" t="e">
        <f>IF([1]Download!N170=0,0,IF([1]Download!N170=99999999,"99/99/99",VALUE(CONCATENATE(MID([1]Download!N170,5,2),"/",RIGHT([1]Download!N170,2),"/",LEFT([1]Download!N170,4)))))</f>
        <v>#VALUE!</v>
      </c>
      <c r="E166" s="8" t="str">
        <f>[1]Download!G170</f>
        <v>INDUSTRIAL CLEANING PRODUCTS</v>
      </c>
      <c r="F166" s="4" t="e">
        <f>IF(D166=0,0,IF([1]Download!C170="",F165,VLOOKUP([1]Download!C170,DIR,2,FALSE)))</f>
        <v>#VALUE!</v>
      </c>
      <c r="G166" s="4" t="e">
        <f>IF(D166=0,0,IF([1]Download!B170="",G165,IF([1]Download!J170="7777777",VLOOKUP([1]Download!B170,BasePoint7,2,FALSE),VLOOKUP([1]Download!B170,BasePoint8,2,FALSE))))</f>
        <v>#VALUE!</v>
      </c>
      <c r="H166" s="4" t="str">
        <f>IF([1]Download!J170="7777777",VLOOKUP([1]Download!D170,BasePoint7,2,FALSE),VLOOKUP([1]Download!D170,BasePoint8,2,FALSE))</f>
        <v>WARWICK, PQ</v>
      </c>
      <c r="I166" s="24" t="str">
        <f t="shared" si="2"/>
        <v>WARWICK</v>
      </c>
      <c r="J166" s="7">
        <f>[1]Download!R170</f>
        <v>34.299999999999997</v>
      </c>
      <c r="K166" s="7">
        <f>[1]Download!S170</f>
        <v>9.59</v>
      </c>
      <c r="L166" s="7">
        <f>[1]Download!T170</f>
        <v>7.53</v>
      </c>
      <c r="M166" s="7">
        <f>[1]Download!U170</f>
        <v>5.2</v>
      </c>
      <c r="N166" s="7">
        <f>[1]Download!V170</f>
        <v>4.08</v>
      </c>
      <c r="O166" s="7">
        <f>[1]Download!W170</f>
        <v>3.34</v>
      </c>
      <c r="P166" s="7">
        <f>[1]Download!X170</f>
        <v>2.88</v>
      </c>
      <c r="Q166" s="7">
        <f>[1]Download!Y170</f>
        <v>2.59</v>
      </c>
      <c r="R166" s="7">
        <f>[1]Download!Z170</f>
        <v>0</v>
      </c>
      <c r="S166" s="7">
        <f>[1]Download!AA170</f>
        <v>0</v>
      </c>
      <c r="T166" s="7">
        <f>[1]Download!AB170</f>
        <v>0</v>
      </c>
      <c r="U166" s="7">
        <f>[1]Download!AC170</f>
        <v>0</v>
      </c>
      <c r="V166" s="7">
        <f>[1]Download!AD170</f>
        <v>0</v>
      </c>
      <c r="W166" s="7">
        <f>[1]Download!AE170</f>
        <v>0</v>
      </c>
      <c r="X166" s="7">
        <f>[1]Download!AF170</f>
        <v>0</v>
      </c>
      <c r="Y166" s="7">
        <f>[1]Download!AG170</f>
        <v>0</v>
      </c>
      <c r="Z166" s="7">
        <f>[1]Download!AH170</f>
        <v>0</v>
      </c>
      <c r="AA166" s="7">
        <f>[1]Download!AI170</f>
        <v>0</v>
      </c>
      <c r="AB166" s="7">
        <f>[1]Download!AJ170</f>
        <v>0</v>
      </c>
      <c r="AC166" s="6">
        <f>[1]Download!AK170</f>
        <v>0</v>
      </c>
    </row>
    <row r="167" spans="1:29" s="5" customFormat="1" x14ac:dyDescent="0.35">
      <c r="A167" s="4" t="e">
        <f>IF(D167=0,0,IF([1]Download!A232="",A166,[1]Download!A232))</f>
        <v>#VALUE!</v>
      </c>
      <c r="B167" s="4" t="str">
        <f>VLOOKUP([1]Download!H232,RT,2,FALSE)</f>
        <v>Rate per CWT</v>
      </c>
      <c r="C167" s="4" t="str">
        <f>VLOOKUP([1]Download!E232,ST,2,FALSE)</f>
        <v>Regular</v>
      </c>
      <c r="D167" s="9" t="e">
        <f>IF([1]Download!N232=0,0,IF([1]Download!N232=99999999,"99/99/99",VALUE(CONCATENATE(MID([1]Download!N232,5,2),"/",RIGHT([1]Download!N232,2),"/",LEFT([1]Download!N232,4)))))</f>
        <v>#VALUE!</v>
      </c>
      <c r="E167" s="8" t="str">
        <f>[1]Download!G232</f>
        <v>INDUSTRIAL CLEANING PRODUCTS</v>
      </c>
      <c r="F167" s="4" t="e">
        <f>IF(D167=0,0,IF([1]Download!C232="",F166,VLOOKUP([1]Download!C232,DIR,2,FALSE)))</f>
        <v>#VALUE!</v>
      </c>
      <c r="G167" s="4" t="e">
        <f>IF(D167=0,0,IF([1]Download!B232="",G166,IF([1]Download!J232="7777777",VLOOKUP([1]Download!B232,BasePoint7,2,FALSE),VLOOKUP([1]Download!B232,BasePoint8,2,FALSE))))</f>
        <v>#VALUE!</v>
      </c>
      <c r="H167" s="4" t="str">
        <f>IF([1]Download!J232="7777777",VLOOKUP([1]Download!D232,BasePoint7,2,FALSE),VLOOKUP([1]Download!D232,BasePoint8,2,FALSE))</f>
        <v>LABRADOR CITY, NF</v>
      </c>
      <c r="I167" s="24" t="str">
        <f t="shared" si="2"/>
        <v>LABRADOR CITY</v>
      </c>
      <c r="J167" s="7">
        <f>[1]Download!R232</f>
        <v>117.85</v>
      </c>
      <c r="K167" s="7">
        <f>[1]Download!S232</f>
        <v>43.03</v>
      </c>
      <c r="L167" s="7">
        <f>[1]Download!T232</f>
        <v>32.39</v>
      </c>
      <c r="M167" s="7">
        <f>[1]Download!U232</f>
        <v>25.93</v>
      </c>
      <c r="N167" s="7">
        <f>[1]Download!V232</f>
        <v>22.94</v>
      </c>
      <c r="O167" s="7">
        <f>[1]Download!W232</f>
        <v>20.21</v>
      </c>
      <c r="P167" s="7">
        <f>[1]Download!X232</f>
        <v>18.399999999999999</v>
      </c>
      <c r="Q167" s="7">
        <f>[1]Download!Y232</f>
        <v>14.6</v>
      </c>
      <c r="R167" s="7">
        <f>[1]Download!Z232</f>
        <v>0</v>
      </c>
      <c r="S167" s="7">
        <f>[1]Download!AA232</f>
        <v>5133.5</v>
      </c>
      <c r="T167" s="7">
        <f>[1]Download!AB232</f>
        <v>0</v>
      </c>
      <c r="U167" s="7">
        <f>[1]Download!AC232</f>
        <v>0</v>
      </c>
      <c r="V167" s="7">
        <f>[1]Download!AD232</f>
        <v>0</v>
      </c>
      <c r="W167" s="7">
        <f>[1]Download!AE232</f>
        <v>0</v>
      </c>
      <c r="X167" s="7">
        <f>[1]Download!AF232</f>
        <v>0</v>
      </c>
      <c r="Y167" s="7">
        <f>[1]Download!AG232</f>
        <v>0</v>
      </c>
      <c r="Z167" s="7">
        <f>[1]Download!AH232</f>
        <v>0</v>
      </c>
      <c r="AA167" s="7">
        <f>[1]Download!AI232</f>
        <v>0</v>
      </c>
      <c r="AB167" s="7">
        <f>[1]Download!AJ232</f>
        <v>0</v>
      </c>
      <c r="AC167" s="6">
        <f>[1]Download!AK232</f>
        <v>0</v>
      </c>
    </row>
    <row r="168" spans="1:29" s="5" customFormat="1" x14ac:dyDescent="0.35">
      <c r="A168" s="4"/>
      <c r="B168" s="4"/>
      <c r="C168" s="4"/>
      <c r="D168" s="9"/>
      <c r="E168" s="8"/>
      <c r="F168" s="4"/>
      <c r="G168" s="4"/>
      <c r="H168" s="4"/>
      <c r="I168" s="4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6"/>
    </row>
    <row r="169" spans="1:29" s="5" customFormat="1" x14ac:dyDescent="0.35">
      <c r="A169" s="4"/>
      <c r="B169" s="4"/>
      <c r="C169" s="4"/>
      <c r="D169" s="9"/>
      <c r="E169" s="8"/>
      <c r="F169" s="4"/>
      <c r="G169" s="4"/>
      <c r="H169" s="4"/>
      <c r="I169" s="4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6"/>
    </row>
    <row r="170" spans="1:29" s="5" customFormat="1" x14ac:dyDescent="0.35">
      <c r="A170" s="4"/>
      <c r="B170" s="4"/>
      <c r="C170" s="4"/>
      <c r="D170" s="9"/>
      <c r="E170" s="8"/>
      <c r="F170" s="4"/>
      <c r="G170" s="4"/>
      <c r="H170" s="4"/>
      <c r="I170" s="4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6"/>
    </row>
    <row r="171" spans="1:29" s="5" customFormat="1" x14ac:dyDescent="0.35">
      <c r="A171" s="4"/>
      <c r="B171" s="4"/>
      <c r="C171" s="4"/>
      <c r="D171" s="9"/>
      <c r="E171" s="8"/>
      <c r="F171" s="4"/>
      <c r="G171" s="4"/>
      <c r="H171" s="4"/>
      <c r="I171" s="4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6"/>
    </row>
    <row r="172" spans="1:29" s="5" customFormat="1" x14ac:dyDescent="0.35">
      <c r="A172" s="4"/>
      <c r="B172" s="4"/>
      <c r="C172" s="4"/>
      <c r="D172" s="9"/>
      <c r="E172" s="8"/>
      <c r="F172" s="4"/>
      <c r="G172" s="4"/>
      <c r="H172" s="4"/>
      <c r="I172" s="4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6"/>
    </row>
    <row r="173" spans="1:29" s="5" customFormat="1" x14ac:dyDescent="0.35">
      <c r="A173" s="4"/>
      <c r="B173" s="4"/>
      <c r="C173" s="4"/>
      <c r="D173" s="9"/>
      <c r="E173" s="8"/>
      <c r="F173" s="4"/>
      <c r="G173" s="4"/>
      <c r="H173" s="4"/>
      <c r="I173" s="4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6"/>
    </row>
    <row r="174" spans="1:29" s="5" customFormat="1" x14ac:dyDescent="0.35">
      <c r="A174" s="4"/>
      <c r="B174" s="4"/>
      <c r="C174" s="4"/>
      <c r="D174" s="9"/>
      <c r="E174" s="8"/>
      <c r="F174" s="4"/>
      <c r="G174" s="4"/>
      <c r="H174" s="4"/>
      <c r="I174" s="4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6"/>
    </row>
    <row r="175" spans="1:29" s="5" customFormat="1" x14ac:dyDescent="0.35">
      <c r="A175" s="4"/>
      <c r="B175" s="4"/>
      <c r="C175" s="4"/>
      <c r="D175" s="9"/>
      <c r="E175" s="8"/>
      <c r="F175" s="4"/>
      <c r="G175" s="4"/>
      <c r="H175" s="4"/>
      <c r="I175" s="4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6"/>
    </row>
    <row r="176" spans="1:29" s="5" customFormat="1" x14ac:dyDescent="0.35">
      <c r="A176" s="4"/>
      <c r="B176" s="4"/>
      <c r="C176" s="4"/>
      <c r="D176" s="9"/>
      <c r="E176" s="8"/>
      <c r="F176" s="4"/>
      <c r="G176" s="4"/>
      <c r="H176" s="4"/>
      <c r="I176" s="4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6"/>
    </row>
    <row r="177" spans="1:29" s="5" customFormat="1" x14ac:dyDescent="0.35">
      <c r="A177" s="4"/>
      <c r="B177" s="4"/>
      <c r="C177" s="4"/>
      <c r="D177" s="9"/>
      <c r="E177" s="8"/>
      <c r="F177" s="4"/>
      <c r="G177" s="4"/>
      <c r="H177" s="4"/>
      <c r="I177" s="4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6"/>
    </row>
    <row r="178" spans="1:29" s="5" customFormat="1" x14ac:dyDescent="0.35">
      <c r="A178" s="4"/>
      <c r="B178" s="4"/>
      <c r="C178" s="4"/>
      <c r="D178" s="9"/>
      <c r="E178" s="8"/>
      <c r="F178" s="4"/>
      <c r="G178" s="4"/>
      <c r="H178" s="4"/>
      <c r="I178" s="4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6"/>
    </row>
    <row r="179" spans="1:29" s="5" customFormat="1" x14ac:dyDescent="0.35">
      <c r="A179" s="4"/>
      <c r="B179" s="4"/>
      <c r="C179" s="4"/>
      <c r="D179" s="9"/>
      <c r="E179" s="8"/>
      <c r="F179" s="4"/>
      <c r="G179" s="4"/>
      <c r="H179" s="4"/>
      <c r="I179" s="4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6"/>
    </row>
    <row r="180" spans="1:29" s="5" customFormat="1" x14ac:dyDescent="0.35">
      <c r="A180" s="4"/>
      <c r="B180" s="4"/>
      <c r="C180" s="4"/>
      <c r="D180" s="9"/>
      <c r="E180" s="8"/>
      <c r="F180" s="4"/>
      <c r="G180" s="4"/>
      <c r="H180" s="4"/>
      <c r="I180" s="4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6"/>
    </row>
    <row r="181" spans="1:29" s="5" customFormat="1" x14ac:dyDescent="0.35">
      <c r="A181" s="4"/>
      <c r="B181" s="4"/>
      <c r="C181" s="4"/>
      <c r="D181" s="9"/>
      <c r="E181" s="8"/>
      <c r="F181" s="4"/>
      <c r="G181" s="4"/>
      <c r="H181" s="4"/>
      <c r="I181" s="4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6"/>
    </row>
    <row r="182" spans="1:29" s="5" customFormat="1" x14ac:dyDescent="0.35">
      <c r="A182" s="4"/>
      <c r="B182" s="4"/>
      <c r="C182" s="4"/>
      <c r="D182" s="9"/>
      <c r="E182" s="8"/>
      <c r="F182" s="4"/>
      <c r="G182" s="4"/>
      <c r="H182" s="4"/>
      <c r="I182" s="4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6"/>
    </row>
    <row r="183" spans="1:29" s="5" customFormat="1" x14ac:dyDescent="0.35">
      <c r="A183" s="4"/>
      <c r="B183" s="4"/>
      <c r="C183" s="4"/>
      <c r="D183" s="9"/>
      <c r="E183" s="8"/>
      <c r="F183" s="4"/>
      <c r="G183" s="4"/>
      <c r="H183" s="4"/>
      <c r="I183" s="4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6"/>
    </row>
    <row r="184" spans="1:29" s="5" customFormat="1" x14ac:dyDescent="0.35">
      <c r="A184" s="4"/>
      <c r="B184" s="4"/>
      <c r="C184" s="4"/>
      <c r="D184" s="9"/>
      <c r="E184" s="8"/>
      <c r="F184" s="4"/>
      <c r="G184" s="4"/>
      <c r="H184" s="4"/>
      <c r="I184" s="4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6"/>
    </row>
    <row r="185" spans="1:29" s="5" customFormat="1" x14ac:dyDescent="0.35">
      <c r="A185" s="4"/>
      <c r="B185" s="4"/>
      <c r="C185" s="4"/>
      <c r="D185" s="9"/>
      <c r="E185" s="8"/>
      <c r="F185" s="4"/>
      <c r="G185" s="4"/>
      <c r="H185" s="4"/>
      <c r="I185" s="4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6"/>
    </row>
    <row r="186" spans="1:29" s="5" customFormat="1" x14ac:dyDescent="0.35">
      <c r="A186" s="4"/>
      <c r="B186" s="4"/>
      <c r="C186" s="4"/>
      <c r="D186" s="9"/>
      <c r="E186" s="8"/>
      <c r="F186" s="4"/>
      <c r="G186" s="4"/>
      <c r="H186" s="4"/>
      <c r="I186" s="4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6"/>
    </row>
    <row r="187" spans="1:29" s="5" customFormat="1" x14ac:dyDescent="0.35">
      <c r="A187" s="4"/>
      <c r="B187" s="4"/>
      <c r="C187" s="4"/>
      <c r="D187" s="9"/>
      <c r="E187" s="8"/>
      <c r="F187" s="4"/>
      <c r="G187" s="4"/>
      <c r="H187" s="4"/>
      <c r="I187" s="4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6"/>
    </row>
    <row r="188" spans="1:29" s="5" customFormat="1" x14ac:dyDescent="0.35">
      <c r="A188" s="4"/>
      <c r="B188" s="4"/>
      <c r="C188" s="4"/>
      <c r="D188" s="9"/>
      <c r="E188" s="8"/>
      <c r="F188" s="4"/>
      <c r="G188" s="4"/>
      <c r="H188" s="4"/>
      <c r="I188" s="4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6"/>
    </row>
    <row r="189" spans="1:29" s="5" customFormat="1" x14ac:dyDescent="0.35">
      <c r="A189" s="4"/>
      <c r="B189" s="4"/>
      <c r="C189" s="4"/>
      <c r="D189" s="9"/>
      <c r="E189" s="8"/>
      <c r="F189" s="4"/>
      <c r="G189" s="4"/>
      <c r="H189" s="4"/>
      <c r="I189" s="4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6"/>
    </row>
    <row r="190" spans="1:29" s="5" customFormat="1" x14ac:dyDescent="0.35">
      <c r="A190" s="4"/>
      <c r="B190" s="4"/>
      <c r="C190" s="4"/>
      <c r="D190" s="9"/>
      <c r="E190" s="8"/>
      <c r="F190" s="4"/>
      <c r="G190" s="4"/>
      <c r="H190" s="4"/>
      <c r="I190" s="4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6"/>
    </row>
    <row r="191" spans="1:29" s="5" customFormat="1" x14ac:dyDescent="0.35">
      <c r="A191" s="4"/>
      <c r="B191" s="4"/>
      <c r="C191" s="4"/>
      <c r="D191" s="9"/>
      <c r="E191" s="8"/>
      <c r="F191" s="4"/>
      <c r="G191" s="4"/>
      <c r="H191" s="4"/>
      <c r="I191" s="4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6"/>
    </row>
    <row r="192" spans="1:29" s="5" customFormat="1" x14ac:dyDescent="0.35">
      <c r="A192" s="4"/>
      <c r="B192" s="4"/>
      <c r="C192" s="4"/>
      <c r="D192" s="9"/>
      <c r="E192" s="8"/>
      <c r="F192" s="4"/>
      <c r="G192" s="4"/>
      <c r="H192" s="4"/>
      <c r="I192" s="4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6"/>
    </row>
    <row r="193" spans="1:29" s="5" customFormat="1" x14ac:dyDescent="0.35">
      <c r="A193" s="4"/>
      <c r="B193" s="4"/>
      <c r="C193" s="4"/>
      <c r="D193" s="9"/>
      <c r="E193" s="8"/>
      <c r="F193" s="4"/>
      <c r="G193" s="4"/>
      <c r="H193" s="4"/>
      <c r="I193" s="4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6"/>
    </row>
    <row r="194" spans="1:29" s="5" customFormat="1" x14ac:dyDescent="0.35">
      <c r="A194" s="4"/>
      <c r="B194" s="4"/>
      <c r="C194" s="4"/>
      <c r="D194" s="9"/>
      <c r="E194" s="8"/>
      <c r="F194" s="4"/>
      <c r="G194" s="4"/>
      <c r="H194" s="4"/>
      <c r="I194" s="4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6"/>
    </row>
    <row r="195" spans="1:29" s="5" customFormat="1" x14ac:dyDescent="0.35">
      <c r="A195" s="4"/>
      <c r="B195" s="4"/>
      <c r="C195" s="4"/>
      <c r="D195" s="9"/>
      <c r="E195" s="8"/>
      <c r="F195" s="4"/>
      <c r="G195" s="4"/>
      <c r="H195" s="4"/>
      <c r="I195" s="4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6"/>
    </row>
    <row r="196" spans="1:29" s="5" customFormat="1" x14ac:dyDescent="0.35">
      <c r="A196" s="4"/>
      <c r="B196" s="4"/>
      <c r="C196" s="4"/>
      <c r="D196" s="9"/>
      <c r="E196" s="8"/>
      <c r="F196" s="4"/>
      <c r="G196" s="4"/>
      <c r="H196" s="4"/>
      <c r="I196" s="4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6"/>
    </row>
    <row r="197" spans="1:29" s="5" customFormat="1" x14ac:dyDescent="0.35">
      <c r="A197" s="4"/>
      <c r="B197" s="4"/>
      <c r="C197" s="4"/>
      <c r="D197" s="9"/>
      <c r="E197" s="8"/>
      <c r="F197" s="4"/>
      <c r="G197" s="4"/>
      <c r="H197" s="4"/>
      <c r="I197" s="4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6"/>
    </row>
    <row r="198" spans="1:29" s="5" customFormat="1" x14ac:dyDescent="0.35">
      <c r="A198" s="4"/>
      <c r="B198" s="4"/>
      <c r="C198" s="4"/>
      <c r="D198" s="9"/>
      <c r="E198" s="8"/>
      <c r="F198" s="4"/>
      <c r="G198" s="4"/>
      <c r="H198" s="4"/>
      <c r="I198" s="4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6"/>
    </row>
    <row r="199" spans="1:29" s="5" customFormat="1" x14ac:dyDescent="0.35">
      <c r="A199" s="4"/>
      <c r="B199" s="4"/>
      <c r="C199" s="4"/>
      <c r="D199" s="9"/>
      <c r="E199" s="8"/>
      <c r="F199" s="4"/>
      <c r="G199" s="4"/>
      <c r="H199" s="4"/>
      <c r="I199" s="4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6"/>
    </row>
    <row r="200" spans="1:29" s="5" customFormat="1" x14ac:dyDescent="0.35">
      <c r="A200" s="4"/>
      <c r="B200" s="4"/>
      <c r="C200" s="4"/>
      <c r="D200" s="9"/>
      <c r="E200" s="8"/>
      <c r="F200" s="4"/>
      <c r="G200" s="4"/>
      <c r="H200" s="4"/>
      <c r="I200" s="4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6"/>
    </row>
    <row r="201" spans="1:29" s="5" customFormat="1" x14ac:dyDescent="0.35">
      <c r="A201" s="4"/>
      <c r="B201" s="4"/>
      <c r="C201" s="4"/>
      <c r="D201" s="9"/>
      <c r="E201" s="8"/>
      <c r="F201" s="4"/>
      <c r="G201" s="4"/>
      <c r="H201" s="4"/>
      <c r="I201" s="4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6"/>
    </row>
    <row r="202" spans="1:29" s="5" customFormat="1" x14ac:dyDescent="0.35">
      <c r="A202" s="4"/>
      <c r="B202" s="4"/>
      <c r="C202" s="4"/>
      <c r="D202" s="9"/>
      <c r="E202" s="8"/>
      <c r="F202" s="4"/>
      <c r="G202" s="4"/>
      <c r="H202" s="4"/>
      <c r="I202" s="4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6"/>
    </row>
    <row r="203" spans="1:29" s="5" customFormat="1" x14ac:dyDescent="0.35">
      <c r="A203" s="4"/>
      <c r="B203" s="4"/>
      <c r="C203" s="4"/>
      <c r="D203" s="9"/>
      <c r="E203" s="8"/>
      <c r="F203" s="4"/>
      <c r="G203" s="4"/>
      <c r="H203" s="4"/>
      <c r="I203" s="4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6"/>
    </row>
    <row r="204" spans="1:29" s="5" customFormat="1" x14ac:dyDescent="0.35">
      <c r="A204" s="4"/>
      <c r="B204" s="4"/>
      <c r="C204" s="4"/>
      <c r="D204" s="9"/>
      <c r="E204" s="8"/>
      <c r="F204" s="4"/>
      <c r="G204" s="4"/>
      <c r="H204" s="4"/>
      <c r="I204" s="4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6"/>
    </row>
    <row r="205" spans="1:29" s="5" customFormat="1" x14ac:dyDescent="0.35">
      <c r="A205" s="4"/>
      <c r="B205" s="4"/>
      <c r="C205" s="4"/>
      <c r="D205" s="9"/>
      <c r="E205" s="8"/>
      <c r="F205" s="4"/>
      <c r="G205" s="4"/>
      <c r="H205" s="4"/>
      <c r="I205" s="4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6"/>
    </row>
    <row r="206" spans="1:29" s="5" customFormat="1" x14ac:dyDescent="0.35">
      <c r="A206" s="4"/>
      <c r="B206" s="4"/>
      <c r="C206" s="4"/>
      <c r="D206" s="9"/>
      <c r="E206" s="8"/>
      <c r="F206" s="4"/>
      <c r="G206" s="4"/>
      <c r="H206" s="4"/>
      <c r="I206" s="4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6"/>
    </row>
    <row r="207" spans="1:29" s="5" customFormat="1" x14ac:dyDescent="0.35">
      <c r="A207" s="4"/>
      <c r="B207" s="4"/>
      <c r="C207" s="4"/>
      <c r="D207" s="9"/>
      <c r="E207" s="8"/>
      <c r="F207" s="4"/>
      <c r="G207" s="4"/>
      <c r="H207" s="4"/>
      <c r="I207" s="4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6"/>
    </row>
    <row r="208" spans="1:29" s="5" customFormat="1" x14ac:dyDescent="0.35">
      <c r="A208" s="4"/>
      <c r="B208" s="4"/>
      <c r="C208" s="4"/>
      <c r="D208" s="9"/>
      <c r="E208" s="8"/>
      <c r="F208" s="4"/>
      <c r="G208" s="4"/>
      <c r="H208" s="4"/>
      <c r="I208" s="4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6"/>
    </row>
    <row r="209" spans="1:29" s="5" customFormat="1" x14ac:dyDescent="0.35">
      <c r="A209" s="4"/>
      <c r="B209" s="4"/>
      <c r="C209" s="4"/>
      <c r="D209" s="9"/>
      <c r="E209" s="8"/>
      <c r="F209" s="4"/>
      <c r="G209" s="4"/>
      <c r="H209" s="4"/>
      <c r="I209" s="4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6"/>
    </row>
    <row r="210" spans="1:29" s="5" customFormat="1" x14ac:dyDescent="0.35">
      <c r="A210" s="4"/>
      <c r="B210" s="4"/>
      <c r="C210" s="4"/>
      <c r="D210" s="9"/>
      <c r="E210" s="8"/>
      <c r="F210" s="4"/>
      <c r="G210" s="4"/>
      <c r="H210" s="4"/>
      <c r="I210" s="4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6"/>
    </row>
    <row r="211" spans="1:29" s="5" customFormat="1" x14ac:dyDescent="0.35">
      <c r="A211" s="4"/>
      <c r="B211" s="4"/>
      <c r="C211" s="4"/>
      <c r="D211" s="9"/>
      <c r="E211" s="8"/>
      <c r="F211" s="4"/>
      <c r="G211" s="4"/>
      <c r="H211" s="4"/>
      <c r="I211" s="4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6"/>
    </row>
    <row r="212" spans="1:29" s="5" customFormat="1" x14ac:dyDescent="0.35">
      <c r="A212" s="4"/>
      <c r="B212" s="4"/>
      <c r="C212" s="4"/>
      <c r="D212" s="9"/>
      <c r="E212" s="8"/>
      <c r="F212" s="4"/>
      <c r="G212" s="4"/>
      <c r="H212" s="4"/>
      <c r="I212" s="4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6"/>
    </row>
    <row r="213" spans="1:29" s="5" customFormat="1" x14ac:dyDescent="0.35">
      <c r="A213" s="4"/>
      <c r="B213" s="4"/>
      <c r="C213" s="4"/>
      <c r="D213" s="9"/>
      <c r="E213" s="8"/>
      <c r="F213" s="4"/>
      <c r="G213" s="4"/>
      <c r="H213" s="4"/>
      <c r="I213" s="4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6"/>
    </row>
    <row r="214" spans="1:29" s="5" customFormat="1" x14ac:dyDescent="0.35">
      <c r="A214" s="4"/>
      <c r="B214" s="4"/>
      <c r="C214" s="4"/>
      <c r="D214" s="9"/>
      <c r="E214" s="8"/>
      <c r="F214" s="4"/>
      <c r="G214" s="4"/>
      <c r="H214" s="4"/>
      <c r="I214" s="4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6"/>
    </row>
    <row r="215" spans="1:29" s="5" customFormat="1" x14ac:dyDescent="0.35">
      <c r="A215" s="4"/>
      <c r="B215" s="4"/>
      <c r="C215" s="4"/>
      <c r="D215" s="9"/>
      <c r="E215" s="8"/>
      <c r="F215" s="4"/>
      <c r="G215" s="4"/>
      <c r="H215" s="4"/>
      <c r="I215" s="4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6"/>
    </row>
    <row r="216" spans="1:29" s="5" customFormat="1" x14ac:dyDescent="0.35">
      <c r="A216" s="4"/>
      <c r="B216" s="4"/>
      <c r="C216" s="4"/>
      <c r="D216" s="9"/>
      <c r="E216" s="8"/>
      <c r="F216" s="4"/>
      <c r="G216" s="4"/>
      <c r="H216" s="4"/>
      <c r="I216" s="4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6"/>
    </row>
    <row r="217" spans="1:29" s="5" customFormat="1" x14ac:dyDescent="0.35">
      <c r="A217" s="4"/>
      <c r="B217" s="4"/>
      <c r="C217" s="4"/>
      <c r="D217" s="9"/>
      <c r="E217" s="8"/>
      <c r="F217" s="4"/>
      <c r="G217" s="4"/>
      <c r="H217" s="4"/>
      <c r="I217" s="4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6"/>
    </row>
    <row r="218" spans="1:29" s="5" customFormat="1" x14ac:dyDescent="0.35">
      <c r="A218" s="4"/>
      <c r="B218" s="4"/>
      <c r="C218" s="4"/>
      <c r="D218" s="9"/>
      <c r="E218" s="8"/>
      <c r="F218" s="4"/>
      <c r="G218" s="4"/>
      <c r="H218" s="4"/>
      <c r="I218" s="4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6"/>
    </row>
    <row r="219" spans="1:29" s="5" customFormat="1" x14ac:dyDescent="0.35">
      <c r="A219" s="4"/>
      <c r="B219" s="4"/>
      <c r="C219" s="4"/>
      <c r="D219" s="9"/>
      <c r="E219" s="8"/>
      <c r="F219" s="4"/>
      <c r="G219" s="4"/>
      <c r="H219" s="4"/>
      <c r="I219" s="4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6"/>
    </row>
    <row r="220" spans="1:29" s="5" customFormat="1" x14ac:dyDescent="0.35">
      <c r="A220" s="4"/>
      <c r="B220" s="4"/>
      <c r="C220" s="4"/>
      <c r="D220" s="9"/>
      <c r="E220" s="8"/>
      <c r="F220" s="4"/>
      <c r="G220" s="4"/>
      <c r="H220" s="4"/>
      <c r="I220" s="4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6"/>
    </row>
    <row r="221" spans="1:29" s="5" customFormat="1" x14ac:dyDescent="0.35">
      <c r="A221" s="4"/>
      <c r="B221" s="4"/>
      <c r="C221" s="4"/>
      <c r="D221" s="9"/>
      <c r="E221" s="8"/>
      <c r="F221" s="4"/>
      <c r="G221" s="4"/>
      <c r="H221" s="4"/>
      <c r="I221" s="4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6"/>
    </row>
    <row r="222" spans="1:29" s="5" customFormat="1" x14ac:dyDescent="0.35">
      <c r="A222" s="4"/>
      <c r="B222" s="4"/>
      <c r="C222" s="4"/>
      <c r="D222" s="9"/>
      <c r="E222" s="8"/>
      <c r="F222" s="4"/>
      <c r="G222" s="4"/>
      <c r="H222" s="4"/>
      <c r="I222" s="4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6"/>
    </row>
    <row r="223" spans="1:29" s="5" customFormat="1" x14ac:dyDescent="0.35">
      <c r="A223" s="4"/>
      <c r="B223" s="4"/>
      <c r="C223" s="4"/>
      <c r="D223" s="9"/>
      <c r="E223" s="8"/>
      <c r="F223" s="4"/>
      <c r="G223" s="4"/>
      <c r="H223" s="4"/>
      <c r="I223" s="4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6"/>
    </row>
    <row r="224" spans="1:29" s="5" customFormat="1" x14ac:dyDescent="0.35">
      <c r="A224" s="4"/>
      <c r="B224" s="4"/>
      <c r="C224" s="4"/>
      <c r="D224" s="9"/>
      <c r="E224" s="8"/>
      <c r="F224" s="4"/>
      <c r="G224" s="4"/>
      <c r="H224" s="4"/>
      <c r="I224" s="4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6"/>
    </row>
    <row r="225" spans="1:29" s="5" customFormat="1" x14ac:dyDescent="0.35">
      <c r="A225" s="4"/>
      <c r="B225" s="4"/>
      <c r="C225" s="4"/>
      <c r="D225" s="9"/>
      <c r="E225" s="8"/>
      <c r="F225" s="4"/>
      <c r="G225" s="4"/>
      <c r="H225" s="4"/>
      <c r="I225" s="4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6"/>
    </row>
    <row r="226" spans="1:29" s="5" customFormat="1" x14ac:dyDescent="0.35">
      <c r="A226" s="4"/>
      <c r="B226" s="4"/>
      <c r="C226" s="4"/>
      <c r="D226" s="9"/>
      <c r="E226" s="8"/>
      <c r="F226" s="4"/>
      <c r="G226" s="4"/>
      <c r="H226" s="4"/>
      <c r="I226" s="4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6"/>
    </row>
    <row r="227" spans="1:29" s="5" customFormat="1" x14ac:dyDescent="0.35">
      <c r="A227" s="4"/>
      <c r="B227" s="4"/>
      <c r="C227" s="4"/>
      <c r="D227" s="9"/>
      <c r="E227" s="8"/>
      <c r="F227" s="4"/>
      <c r="G227" s="4"/>
      <c r="H227" s="4"/>
      <c r="I227" s="4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6"/>
    </row>
    <row r="228" spans="1:29" s="5" customFormat="1" x14ac:dyDescent="0.35">
      <c r="A228" s="4"/>
      <c r="B228" s="4"/>
      <c r="C228" s="4"/>
      <c r="D228" s="9"/>
      <c r="E228" s="8"/>
      <c r="F228" s="4"/>
      <c r="G228" s="4"/>
      <c r="H228" s="4"/>
      <c r="I228" s="4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6"/>
    </row>
    <row r="229" spans="1:29" s="5" customFormat="1" x14ac:dyDescent="0.35">
      <c r="A229" s="4"/>
      <c r="B229" s="4"/>
      <c r="C229" s="4"/>
      <c r="D229" s="9"/>
      <c r="E229" s="8"/>
      <c r="F229" s="4"/>
      <c r="G229" s="4"/>
      <c r="H229" s="4"/>
      <c r="I229" s="4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6"/>
    </row>
    <row r="230" spans="1:29" s="5" customFormat="1" x14ac:dyDescent="0.35">
      <c r="A230" s="4"/>
      <c r="B230" s="4"/>
      <c r="C230" s="4"/>
      <c r="D230" s="9"/>
      <c r="E230" s="8"/>
      <c r="F230" s="4"/>
      <c r="G230" s="4"/>
      <c r="H230" s="4"/>
      <c r="I230" s="4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6"/>
    </row>
    <row r="231" spans="1:29" s="5" customFormat="1" x14ac:dyDescent="0.35">
      <c r="A231" s="4"/>
      <c r="B231" s="4"/>
      <c r="C231" s="4"/>
      <c r="D231" s="9"/>
      <c r="E231" s="8"/>
      <c r="F231" s="4"/>
      <c r="G231" s="4"/>
      <c r="H231" s="4"/>
      <c r="I231" s="4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6"/>
    </row>
    <row r="232" spans="1:29" s="5" customFormat="1" x14ac:dyDescent="0.35">
      <c r="A232" s="4"/>
      <c r="B232" s="4"/>
      <c r="C232" s="4"/>
      <c r="D232" s="9"/>
      <c r="E232" s="8"/>
      <c r="F232" s="4"/>
      <c r="G232" s="4"/>
      <c r="H232" s="4"/>
      <c r="I232" s="4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6"/>
    </row>
    <row r="233" spans="1:29" s="5" customFormat="1" x14ac:dyDescent="0.35">
      <c r="A233" s="4"/>
      <c r="B233" s="4"/>
      <c r="C233" s="4"/>
      <c r="D233" s="9"/>
      <c r="E233" s="8"/>
      <c r="F233" s="4"/>
      <c r="G233" s="4"/>
      <c r="H233" s="4"/>
      <c r="I233" s="4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6"/>
    </row>
    <row r="234" spans="1:29" s="5" customFormat="1" x14ac:dyDescent="0.35">
      <c r="A234" s="4"/>
      <c r="B234" s="4"/>
      <c r="C234" s="4"/>
      <c r="D234" s="9"/>
      <c r="E234" s="8"/>
      <c r="F234" s="4"/>
      <c r="G234" s="4"/>
      <c r="H234" s="4"/>
      <c r="I234" s="4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6"/>
    </row>
    <row r="235" spans="1:29" s="5" customFormat="1" x14ac:dyDescent="0.35">
      <c r="A235" s="4"/>
      <c r="B235" s="4"/>
      <c r="C235" s="4"/>
      <c r="D235" s="9"/>
      <c r="E235" s="8"/>
      <c r="F235" s="4"/>
      <c r="G235" s="4"/>
      <c r="H235" s="4"/>
      <c r="I235" s="4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6"/>
    </row>
    <row r="236" spans="1:29" s="5" customFormat="1" x14ac:dyDescent="0.35">
      <c r="A236" s="4"/>
      <c r="B236" s="4"/>
      <c r="C236" s="4"/>
      <c r="D236" s="9"/>
      <c r="E236" s="8"/>
      <c r="F236" s="4"/>
      <c r="G236" s="4"/>
      <c r="H236" s="4"/>
      <c r="I236" s="4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6"/>
    </row>
    <row r="237" spans="1:29" s="5" customFormat="1" x14ac:dyDescent="0.35">
      <c r="A237" s="4"/>
      <c r="B237" s="4"/>
      <c r="C237" s="4"/>
      <c r="D237" s="9"/>
      <c r="E237" s="8"/>
      <c r="F237" s="4"/>
      <c r="G237" s="4"/>
      <c r="H237" s="4"/>
      <c r="I237" s="4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6"/>
    </row>
    <row r="238" spans="1:29" s="5" customFormat="1" x14ac:dyDescent="0.35">
      <c r="A238" s="4"/>
      <c r="B238" s="4"/>
      <c r="C238" s="4"/>
      <c r="D238" s="9"/>
      <c r="E238" s="8"/>
      <c r="F238" s="4"/>
      <c r="G238" s="4"/>
      <c r="H238" s="4"/>
      <c r="I238" s="4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6"/>
    </row>
    <row r="239" spans="1:29" s="5" customFormat="1" x14ac:dyDescent="0.35">
      <c r="A239" s="4"/>
      <c r="B239" s="4"/>
      <c r="C239" s="4"/>
      <c r="D239" s="9"/>
      <c r="E239" s="8"/>
      <c r="F239" s="4"/>
      <c r="G239" s="4"/>
      <c r="H239" s="4"/>
      <c r="I239" s="4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6"/>
    </row>
    <row r="240" spans="1:29" s="5" customFormat="1" x14ac:dyDescent="0.35">
      <c r="A240" s="4"/>
      <c r="B240" s="4"/>
      <c r="C240" s="4"/>
      <c r="D240" s="9"/>
      <c r="E240" s="8"/>
      <c r="F240" s="4"/>
      <c r="G240" s="4"/>
      <c r="H240" s="4"/>
      <c r="I240" s="4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6"/>
    </row>
    <row r="241" spans="1:29" s="5" customFormat="1" x14ac:dyDescent="0.35">
      <c r="A241" s="4"/>
      <c r="B241" s="4"/>
      <c r="C241" s="4"/>
      <c r="D241" s="9"/>
      <c r="E241" s="8"/>
      <c r="F241" s="4"/>
      <c r="G241" s="4"/>
      <c r="H241" s="4"/>
      <c r="I241" s="4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6"/>
    </row>
    <row r="242" spans="1:29" s="5" customFormat="1" x14ac:dyDescent="0.35">
      <c r="A242" s="4"/>
      <c r="B242" s="4"/>
      <c r="C242" s="4"/>
      <c r="D242" s="9"/>
      <c r="E242" s="8"/>
      <c r="F242" s="4"/>
      <c r="G242" s="4"/>
      <c r="H242" s="4"/>
      <c r="I242" s="4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6"/>
    </row>
    <row r="243" spans="1:29" s="5" customFormat="1" x14ac:dyDescent="0.35">
      <c r="A243" s="4"/>
      <c r="B243" s="4"/>
      <c r="C243" s="4"/>
      <c r="D243" s="9"/>
      <c r="E243" s="8"/>
      <c r="F243" s="4"/>
      <c r="G243" s="4"/>
      <c r="H243" s="4"/>
      <c r="I243" s="4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6"/>
    </row>
    <row r="244" spans="1:29" s="5" customFormat="1" x14ac:dyDescent="0.35">
      <c r="A244" s="4"/>
      <c r="B244" s="4"/>
      <c r="C244" s="4"/>
      <c r="D244" s="9"/>
      <c r="E244" s="8"/>
      <c r="F244" s="4"/>
      <c r="G244" s="4"/>
      <c r="H244" s="4"/>
      <c r="I244" s="4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6"/>
    </row>
    <row r="245" spans="1:29" s="5" customFormat="1" x14ac:dyDescent="0.35">
      <c r="A245" s="4"/>
      <c r="B245" s="4"/>
      <c r="C245" s="4"/>
      <c r="D245" s="9"/>
      <c r="E245" s="8"/>
      <c r="F245" s="4"/>
      <c r="G245" s="4"/>
      <c r="H245" s="4"/>
      <c r="I245" s="4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6"/>
    </row>
    <row r="246" spans="1:29" s="5" customFormat="1" x14ac:dyDescent="0.35">
      <c r="A246" s="4"/>
      <c r="B246" s="4"/>
      <c r="C246" s="4"/>
      <c r="D246" s="9"/>
      <c r="E246" s="8"/>
      <c r="F246" s="4"/>
      <c r="G246" s="4"/>
      <c r="H246" s="4"/>
      <c r="I246" s="4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6"/>
    </row>
    <row r="247" spans="1:29" s="5" customFormat="1" x14ac:dyDescent="0.35">
      <c r="A247" s="4"/>
      <c r="B247" s="4"/>
      <c r="C247" s="4"/>
      <c r="D247" s="9"/>
      <c r="E247" s="8"/>
      <c r="F247" s="4"/>
      <c r="G247" s="4"/>
      <c r="H247" s="4"/>
      <c r="I247" s="4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6"/>
    </row>
    <row r="248" spans="1:29" s="5" customFormat="1" x14ac:dyDescent="0.35">
      <c r="A248" s="4"/>
      <c r="B248" s="4"/>
      <c r="C248" s="4"/>
      <c r="D248" s="9"/>
      <c r="E248" s="8"/>
      <c r="F248" s="4"/>
      <c r="G248" s="4"/>
      <c r="H248" s="4"/>
      <c r="I248" s="4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6"/>
    </row>
    <row r="249" spans="1:29" s="5" customFormat="1" x14ac:dyDescent="0.35">
      <c r="A249" s="4"/>
      <c r="B249" s="4"/>
      <c r="C249" s="4"/>
      <c r="D249" s="9"/>
      <c r="E249" s="8"/>
      <c r="F249" s="4"/>
      <c r="G249" s="4"/>
      <c r="H249" s="4"/>
      <c r="I249" s="4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6"/>
    </row>
    <row r="250" spans="1:29" s="5" customFormat="1" x14ac:dyDescent="0.35">
      <c r="A250" s="4"/>
      <c r="B250" s="4"/>
      <c r="C250" s="4"/>
      <c r="D250" s="9"/>
      <c r="E250" s="8"/>
      <c r="F250" s="4"/>
      <c r="G250" s="4"/>
      <c r="H250" s="4"/>
      <c r="I250" s="4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6"/>
    </row>
    <row r="251" spans="1:29" s="5" customFormat="1" x14ac:dyDescent="0.35">
      <c r="A251" s="4"/>
      <c r="B251" s="4"/>
      <c r="C251" s="4"/>
      <c r="D251" s="9"/>
      <c r="E251" s="8"/>
      <c r="F251" s="4"/>
      <c r="G251" s="4"/>
      <c r="H251" s="4"/>
      <c r="I251" s="4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6"/>
    </row>
  </sheetData>
  <mergeCells count="2">
    <mergeCell ref="C1:S1"/>
    <mergeCell ref="C2:S2"/>
  </mergeCells>
  <pageMargins left="0.74803149606299213" right="0" top="0.51181102362204722" bottom="0.51181102362204722" header="0.23622047244094491" footer="0.23622047244094491"/>
  <pageSetup scale="46" fitToHeight="0" orientation="landscape" r:id="rId1"/>
  <headerFooter alignWithMargins="0">
    <oddHeader>&amp;RPage &amp;P of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Villes et référence prix</vt:lpstr>
      <vt:lpstr>Taux sortant</vt:lpstr>
      <vt:lpstr>'Taux sortant'!Impression_des_titres</vt:lpstr>
      <vt:lpstr>'Taux sortant'!Zone_d_impression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Lortie, Eric</dc:creator>
  <cp:lastModifiedBy>Michel</cp:lastModifiedBy>
  <dcterms:created xsi:type="dcterms:W3CDTF">2016-12-14T11:39:49Z</dcterms:created>
  <dcterms:modified xsi:type="dcterms:W3CDTF">2017-01-25T05:13:08Z</dcterms:modified>
</cp:coreProperties>
</file>